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49.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3.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4.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omments5.xml" ContentType="application/vnd.openxmlformats-officedocument.spreadsheetml.comments+xml"/>
  <Override PartName="/xl/drawings/drawing40.xml" ContentType="application/vnd.openxmlformats-officedocument.drawing+xml"/>
  <Override PartName="/xl/comments6.xml" ContentType="application/vnd.openxmlformats-officedocument.spreadsheetml.comments+xml"/>
  <Override PartName="/xl/drawings/drawing41.xml" ContentType="application/vnd.openxmlformats-officedocument.drawing+xml"/>
  <Override PartName="/xl/comments7.xml" ContentType="application/vnd.openxmlformats-officedocument.spreadsheetml.comments+xml"/>
  <Override PartName="/xl/drawings/drawing42.xml" ContentType="application/vnd.openxmlformats-officedocument.drawing+xml"/>
  <Override PartName="/xl/comments8.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omments9.xml" ContentType="application/vnd.openxmlformats-officedocument.spreadsheetml.comment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mc:AlternateContent xmlns:mc="http://schemas.openxmlformats.org/markup-compatibility/2006">
    <mc:Choice Requires="x15">
      <x15ac:absPath xmlns:x15ac="http://schemas.microsoft.com/office/spreadsheetml/2010/11/ac" url="E:\M&amp;L\5000 ハトサポ\入会申込書・免許申請\kobeya\020_入会書式Excel自動連動\開発用フォルダ\060_各都道府県様製品版\046_鹿児島\"/>
    </mc:Choice>
  </mc:AlternateContent>
  <xr:revisionPtr revIDLastSave="0" documentId="13_ncr:1_{5127B8C1-204C-404B-BAE2-DE2C1A916F1D}" xr6:coauthVersionLast="47" xr6:coauthVersionMax="47" xr10:uidLastSave="{00000000-0000-0000-0000-000000000000}"/>
  <bookViews>
    <workbookView xWindow="5565" yWindow="1140" windowWidth="20655" windowHeight="13110" tabRatio="867" xr2:uid="{48B1EC77-3A28-4D3E-B8FD-07B64A36FBDF}"/>
  </bookViews>
  <sheets>
    <sheet name="はじめに" sheetId="145" r:id="rId1"/>
    <sheet name="利用方法" sheetId="67" r:id="rId2"/>
    <sheet name="★入力画面" sheetId="11" r:id="rId3"/>
    <sheet name="★その他入力" sheetId="66" r:id="rId4"/>
    <sheet name="000_表紙" sheetId="241" r:id="rId5"/>
    <sheet name="010_第一面" sheetId="111" r:id="rId6"/>
    <sheet name="020_第二面" sheetId="42" r:id="rId7"/>
    <sheet name="030_第三面" sheetId="43" r:id="rId8"/>
    <sheet name="040_第四面" sheetId="44" r:id="rId9"/>
    <sheet name="050_第五面" sheetId="219" r:id="rId10"/>
    <sheet name="160_業務経歴" sheetId="46" r:id="rId11"/>
    <sheet name="170_売買交換実績" sheetId="94" r:id="rId12"/>
    <sheet name="180_5条誓約書" sheetId="48" r:id="rId13"/>
    <sheet name="190_取引士設置" sheetId="52" r:id="rId14"/>
    <sheet name="110_相談役顧問" sheetId="49" r:id="rId15"/>
    <sheet name="120_出資名簿" sheetId="50" r:id="rId16"/>
    <sheet name="420_事務所使用権原" sheetId="53" r:id="rId17"/>
    <sheet name="130-11_略歴書（代表者）" sheetId="54" r:id="rId18"/>
    <sheet name="130-12_略歴書（代表者） (職歴10を超える場合)" sheetId="143" r:id="rId19"/>
    <sheet name="130-21_略歴書（専任）" sheetId="68" r:id="rId20"/>
    <sheet name="130-22_略歴書（専任） (職歴10を超える場合)" sheetId="144" r:id="rId21"/>
    <sheet name="130-00_略歴書（記入例）" sheetId="133" r:id="rId22"/>
    <sheet name="略歴書入力画面" sheetId="152" r:id="rId23"/>
    <sheet name="130_51_略歴書（1人目）" sheetId="154" r:id="rId24"/>
    <sheet name="130_52_略歴書（2人目）" sheetId="155" r:id="rId25"/>
    <sheet name="130_53_略歴書（3人目）" sheetId="156" r:id="rId26"/>
    <sheet name="130_54_略歴書（4人目）" sheetId="157" r:id="rId27"/>
    <sheet name="130_55_略歴書（5人目）" sheetId="158" r:id="rId28"/>
    <sheet name="130_56_略歴書（6人目）" sheetId="159" r:id="rId29"/>
    <sheet name="130_57_略歴書（7人目） " sheetId="160" r:id="rId30"/>
    <sheet name="130_58_略歴書（8人目）" sheetId="161" r:id="rId31"/>
    <sheet name="130_59_略歴書（9人目） " sheetId="162" r:id="rId32"/>
    <sheet name="130_60_略歴書（10人目）" sheetId="163" r:id="rId33"/>
    <sheet name="140_資産調書（個人）" sheetId="212" r:id="rId34"/>
    <sheet name="200_従事者名簿" sheetId="59" r:id="rId35"/>
    <sheet name="5010_身分証明書" sheetId="234" r:id="rId36"/>
    <sheet name="登記されていないことの証明申請書" sheetId="194" r:id="rId37"/>
    <sheet name="430_地図貼付" sheetId="72" r:id="rId38"/>
    <sheet name="320_11_写真台帳(1)" sheetId="239" r:id="rId39"/>
    <sheet name="320_21_写真台帳(2)" sheetId="243" r:id="rId40"/>
    <sheet name="5110_貸借対照表及び損益計算書" sheetId="235" r:id="rId41"/>
    <sheet name="5210_納税証明書" sheetId="236" r:id="rId42"/>
    <sheet name="5310_登記事項証明書" sheetId="237" r:id="rId43"/>
    <sheet name="5410_住民票抄本" sheetId="233" r:id="rId44"/>
    <sheet name="1010_宅建協会_入会申込書" sheetId="209" r:id="rId45"/>
    <sheet name="1110_宅建協会_誓約書" sheetId="210" r:id="rId46"/>
    <sheet name="1210_宅建協会_キャリアパーソン" sheetId="197" r:id="rId47"/>
    <sheet name="1310_宅建協会_個人情報の取扱い" sheetId="198" r:id="rId48"/>
    <sheet name="7010_保証協会に係る誓約書" sheetId="238" r:id="rId49"/>
    <sheet name="7110_従業者名簿" sheetId="231" r:id="rId50"/>
    <sheet name="7210_新規免許業者調査票（告知書）" sheetId="232" r:id="rId51"/>
    <sheet name="3010_保証協会_入会申込書（入会金一括用）" sheetId="199" r:id="rId52"/>
    <sheet name="3020_保証協会_入会申込書（入会金一括・分納併用）" sheetId="200" r:id="rId53"/>
    <sheet name="3110_保証協会_本会会員の個人情報の取扱い" sheetId="202" r:id="rId54"/>
    <sheet name="3210_保証協会_連帯保証書(通常書式）" sheetId="204" r:id="rId55"/>
    <sheet name="3310_保証協会_誓約書" sheetId="205" r:id="rId56"/>
    <sheet name="3410_保証協会_弁済業務保証金分担金納付書" sheetId="206" r:id="rId57"/>
    <sheet name="3510_保証協会_宅建協会入会に係る誓約書" sheetId="208" r:id="rId58"/>
    <sheet name="★Base" sheetId="100" state="hidden" r:id="rId59"/>
  </sheets>
  <externalReferences>
    <externalReference r:id="rId60"/>
  </externalReferences>
  <definedNames>
    <definedName name="pgc_tbl">#REF!</definedName>
    <definedName name="_xlnm.Print_Area" localSheetId="58">★Base!$A$1:$AO$60</definedName>
    <definedName name="_xlnm.Print_Area" localSheetId="3">★その他入力!$A$1:$AO$3</definedName>
    <definedName name="_xlnm.Print_Area" localSheetId="2">★入力画面!$A$2:$AO$3</definedName>
    <definedName name="_xlnm.Print_Area" localSheetId="4">'000_表紙'!$A$1:$M$48</definedName>
    <definedName name="_xlnm.Print_Area" localSheetId="5">'010_第一面'!$A$1:$BO$61</definedName>
    <definedName name="_xlnm.Print_Area" localSheetId="6">'020_第二面'!$A$1:$BP$69</definedName>
    <definedName name="_xlnm.Print_Area" localSheetId="7">'030_第三面'!$A$1:$BP$56</definedName>
    <definedName name="_xlnm.Print_Area" localSheetId="8">'040_第四面'!$A$1:$BO$52</definedName>
    <definedName name="_xlnm.Print_Area" localSheetId="9">'050_第五面'!$A$1:$AP$56</definedName>
    <definedName name="_xlnm.Print_Area" localSheetId="44">'1010_宅建協会_入会申込書'!$A$1:$AO$51</definedName>
    <definedName name="_xlnm.Print_Area" localSheetId="14">'110_相談役顧問'!$A$1:$BP$61</definedName>
    <definedName name="_xlnm.Print_Area" localSheetId="45">'1110_宅建協会_誓約書'!$A$1:$AO$59</definedName>
    <definedName name="_xlnm.Print_Area" localSheetId="15">'120_出資名簿'!$A$1:$BP$59</definedName>
    <definedName name="_xlnm.Print_Area" localSheetId="46">'1210_宅建協会_キャリアパーソン'!$A$1:$AO$52</definedName>
    <definedName name="_xlnm.Print_Area" localSheetId="23">'130_51_略歴書（1人目）'!$A$1:$CD$57</definedName>
    <definedName name="_xlnm.Print_Area" localSheetId="24">'130_52_略歴書（2人目）'!$A$1:$CD$57</definedName>
    <definedName name="_xlnm.Print_Area" localSheetId="25">'130_53_略歴書（3人目）'!$A$1:$CD$57</definedName>
    <definedName name="_xlnm.Print_Area" localSheetId="26">'130_54_略歴書（4人目）'!$A$1:$CD$57</definedName>
    <definedName name="_xlnm.Print_Area" localSheetId="27">'130_55_略歴書（5人目）'!$A$1:$CD$57</definedName>
    <definedName name="_xlnm.Print_Area" localSheetId="28">'130_56_略歴書（6人目）'!$A$1:$CD$57</definedName>
    <definedName name="_xlnm.Print_Area" localSheetId="29">'130_57_略歴書（7人目） '!$A$1:$CD$57</definedName>
    <definedName name="_xlnm.Print_Area" localSheetId="30">'130_58_略歴書（8人目）'!$A$1:$CD$57</definedName>
    <definedName name="_xlnm.Print_Area" localSheetId="31">'130_59_略歴書（9人目） '!$A$1:$CD$57</definedName>
    <definedName name="_xlnm.Print_Area" localSheetId="32">'130_60_略歴書（10人目）'!$A$1:$CD$57</definedName>
    <definedName name="_xlnm.Print_Area" localSheetId="21">'130-00_略歴書（記入例）'!$A$1:$CC$47</definedName>
    <definedName name="_xlnm.Print_Area" localSheetId="17">'130-11_略歴書（代表者）'!$A$1:$CC$47</definedName>
    <definedName name="_xlnm.Print_Area" localSheetId="18">'130-12_略歴書（代表者） (職歴10を超える場合)'!$A$1:$CC$57</definedName>
    <definedName name="_xlnm.Print_Area" localSheetId="19">'130-21_略歴書（専任）'!$A$1:$CC$47</definedName>
    <definedName name="_xlnm.Print_Area" localSheetId="20">'130-22_略歴書（専任） (職歴10を超える場合)'!$A$1:$CC$57</definedName>
    <definedName name="_xlnm.Print_Area" localSheetId="47">'1310_宅建協会_個人情報の取扱い'!$A$1:$AO$53</definedName>
    <definedName name="_xlnm.Print_Area" localSheetId="33">'140_資産調書（個人）'!$A$1:$AO$41</definedName>
    <definedName name="_xlnm.Print_Area" localSheetId="10">'160_業務経歴'!$A$1:$CC$52</definedName>
    <definedName name="_xlnm.Print_Area" localSheetId="11">'170_売買交換実績'!$A$1:$BW$38</definedName>
    <definedName name="_xlnm.Print_Area" localSheetId="12">'180_5条誓約書'!$A$1:$CC$56</definedName>
    <definedName name="_xlnm.Print_Area" localSheetId="13">'190_取引士設置'!$A$1:$CC$54</definedName>
    <definedName name="_xlnm.Print_Area" localSheetId="34">'200_従事者名簿'!$A$1:$BY$96</definedName>
    <definedName name="_xlnm.Print_Area" localSheetId="51">'3010_保証協会_入会申込書（入会金一括用）'!$A$1:$AX$54</definedName>
    <definedName name="_xlnm.Print_Area" localSheetId="52">'3020_保証協会_入会申込書（入会金一括・分納併用）'!$A$1:$BC$65</definedName>
    <definedName name="_xlnm.Print_Area" localSheetId="53">'3110_保証協会_本会会員の個人情報の取扱い'!$A$1:$B$33</definedName>
    <definedName name="_xlnm.Print_Area" localSheetId="38">'320_11_写真台帳(1)'!$A$1:$Z$36</definedName>
    <definedName name="_xlnm.Print_Area" localSheetId="39">'320_21_写真台帳(2)'!$A$1:$Z$36</definedName>
    <definedName name="_xlnm.Print_Area" localSheetId="54">'3210_保証協会_連帯保証書(通常書式）'!$A$1:$H$38</definedName>
    <definedName name="_xlnm.Print_Area" localSheetId="55">'3310_保証協会_誓約書'!$A$1:$E$18</definedName>
    <definedName name="_xlnm.Print_Area" localSheetId="56">'3410_保証協会_弁済業務保証金分担金納付書'!$A$1:$BC$49</definedName>
    <definedName name="_xlnm.Print_Area" localSheetId="57">'3510_保証協会_宅建協会入会に係る誓約書'!$A$1:$AV$45</definedName>
    <definedName name="_xlnm.Print_Area" localSheetId="16">'420_事務所使用権原'!$A$1:$CC$59</definedName>
    <definedName name="_xlnm.Print_Area" localSheetId="37">'430_地図貼付'!$A$1:$AN$60</definedName>
    <definedName name="_xlnm.Print_Area" localSheetId="35">'5010_身分証明書'!$A$1:$I$59</definedName>
    <definedName name="_xlnm.Print_Area" localSheetId="40">'5110_貸借対照表及び損益計算書'!$A$1:$I$59</definedName>
    <definedName name="_xlnm.Print_Area" localSheetId="41">'5210_納税証明書'!$A$1:$I$59</definedName>
    <definedName name="_xlnm.Print_Area" localSheetId="42">'5310_登記事項証明書'!$A$1:$I$59</definedName>
    <definedName name="_xlnm.Print_Area" localSheetId="43">'5410_住民票抄本'!$A$1:$I$59</definedName>
    <definedName name="_xlnm.Print_Area" localSheetId="48">'7010_保証協会に係る誓約書'!$A$1:$I$32</definedName>
    <definedName name="_xlnm.Print_Area" localSheetId="49">'7110_従業者名簿'!$A$1:$M$29</definedName>
    <definedName name="_xlnm.Print_Area" localSheetId="50">'7210_新規免許業者調査票（告知書）'!$A$1:$J$44</definedName>
    <definedName name="_xlnm.Print_Area" localSheetId="0">はじめに!#REF!</definedName>
    <definedName name="_xlnm.Print_Area" localSheetId="36">登記されていないことの証明申請書!$A$1:$CJ$62</definedName>
    <definedName name="_xlnm.Print_Area" localSheetId="1">利用方法!$B$7:$AN$81</definedName>
    <definedName name="_xlnm.Print_Area" localSheetId="22">略歴書入力画面!$A$1:$AO$3</definedName>
    <definedName name="sugi_work_1">#REF!</definedName>
    <definedName name="屋根">[1]リスト!$AG$2:$AG$5</definedName>
    <definedName name="屋根契約書">[1]リスト!$AG$10:$AG$11</definedName>
    <definedName name="起算日">[1]リスト!$CN$11:$CN$15</definedName>
    <definedName name="月">[1]リスト!$H$2:$H$14</definedName>
    <definedName name="建物種類">[1]リスト!$AN$2:$AN$9</definedName>
    <definedName name="建物種類契約書">[1]リスト!$AN$14:$AN$17</definedName>
    <definedName name="構造">[1]リスト!$AF$2:$AF$9</definedName>
    <definedName name="構造マンション契約書">[1]リスト!$AF$14:$AF$17</definedName>
    <definedName name="取引主任府県">[1]リスト!$Q$2:$Q$9</definedName>
    <definedName name="所有権契約">[1]リスト!$AY$13:$AY$16</definedName>
    <definedName name="専有部分階">[1]リスト!$AE$2:$AE$5</definedName>
    <definedName name="地下階">[1]リスト!$AJ$2:$AJ$7</definedName>
    <definedName name="地上階">[1]リスト!$AH$2:$AH$59</definedName>
    <definedName name="地目すべて">[1]リスト!$AX$2:$AX$8</definedName>
    <definedName name="日">[1]リスト!$I$2:$I$33</definedName>
    <definedName name="売主買主外有無">[1]リスト!$X$2:$X$27</definedName>
    <definedName name="番号">[1]リスト!$O$2:$O$20</definedName>
    <definedName name="敷地権の登記">[1]リスト!$AT$2:$AT$6</definedName>
    <definedName name="平成１９から３５">[1]リスト!$P$2:$P$19</definedName>
    <definedName name="平成２５から３５">[1]リスト!$G$2:$G$13</definedName>
    <definedName name="無有A">[1]リスト!$B$2:$B$6</definedName>
    <definedName name="免許大臣知事">[1]リスト!$N$2:$N$7</definedName>
    <definedName name="有無B">[1]リスト!$C$11:$C$15</definedName>
  </definedNames>
  <calcPr calcId="191029"/>
</workbook>
</file>

<file path=xl/calcChain.xml><?xml version="1.0" encoding="utf-8"?>
<calcChain xmlns="http://schemas.openxmlformats.org/spreadsheetml/2006/main">
  <c r="B10" i="238" l="1"/>
  <c r="BN241" i="11"/>
  <c r="BO286" i="11"/>
  <c r="J37" i="209" s="1"/>
  <c r="D24" i="241"/>
  <c r="D19" i="241"/>
  <c r="BQ240" i="11"/>
  <c r="G3" i="232" s="1"/>
  <c r="BP240" i="11"/>
  <c r="E3" i="232" s="1"/>
  <c r="BO240" i="11"/>
  <c r="C10" i="238" s="1"/>
  <c r="G10" i="238" l="1"/>
  <c r="E10" i="238"/>
  <c r="C3" i="232"/>
  <c r="BN76" i="66"/>
  <c r="AD41" i="209" s="1"/>
  <c r="AB40" i="209"/>
  <c r="AB39" i="209"/>
  <c r="BL140" i="11"/>
  <c r="J39" i="209" s="1"/>
  <c r="BQ145" i="11"/>
  <c r="L41" i="209" s="1"/>
  <c r="BL142" i="11"/>
  <c r="J40" i="209" s="1"/>
  <c r="BL286" i="11" l="1"/>
  <c r="J5" i="231" s="1"/>
  <c r="BO12" i="11" l="1"/>
  <c r="BN12" i="11"/>
  <c r="BM12" i="11"/>
  <c r="BL77" i="11"/>
  <c r="D11" i="231" s="1"/>
  <c r="BL76" i="11"/>
  <c r="BM100" i="11"/>
  <c r="E11" i="231" s="1"/>
  <c r="BM74" i="11"/>
  <c r="BL18" i="11"/>
  <c r="H2" i="231" s="1"/>
  <c r="E22" i="231"/>
  <c r="E21" i="231"/>
  <c r="B19" i="231"/>
  <c r="E17" i="231"/>
  <c r="BL447" i="66"/>
  <c r="BL446" i="66"/>
  <c r="BL445" i="66"/>
  <c r="BL438" i="66"/>
  <c r="BL437" i="66"/>
  <c r="BL436" i="66"/>
  <c r="BL429" i="66"/>
  <c r="BL428" i="66"/>
  <c r="BL427" i="66"/>
  <c r="BL420" i="66"/>
  <c r="BL419" i="66"/>
  <c r="BL418" i="66"/>
  <c r="BL411" i="66"/>
  <c r="BL410" i="66"/>
  <c r="BL409" i="66"/>
  <c r="BL402" i="66"/>
  <c r="BL401" i="66"/>
  <c r="BL400" i="66"/>
  <c r="BL393" i="66"/>
  <c r="BL392" i="66"/>
  <c r="BL391" i="66"/>
  <c r="BL384" i="66"/>
  <c r="BL383" i="66"/>
  <c r="BL382" i="66"/>
  <c r="BL375" i="66"/>
  <c r="BL374" i="66"/>
  <c r="BL373" i="66"/>
  <c r="BL366" i="66"/>
  <c r="BL365" i="66"/>
  <c r="BL364" i="66"/>
  <c r="BL357" i="66"/>
  <c r="BL356" i="66"/>
  <c r="BL355" i="66"/>
  <c r="BL348" i="66"/>
  <c r="BL347" i="66"/>
  <c r="BL346" i="66"/>
  <c r="BL339" i="66"/>
  <c r="BL338" i="66"/>
  <c r="BL337" i="66"/>
  <c r="BL442" i="66"/>
  <c r="BL433" i="66"/>
  <c r="BL424" i="66"/>
  <c r="BL415" i="66"/>
  <c r="BL406" i="66"/>
  <c r="BL397" i="66"/>
  <c r="BL388" i="66"/>
  <c r="BL379" i="66"/>
  <c r="BL370" i="66"/>
  <c r="BL361" i="66"/>
  <c r="BL352" i="66"/>
  <c r="BL343" i="66"/>
  <c r="BL334" i="66"/>
  <c r="BL325" i="66"/>
  <c r="B22" i="231" s="1"/>
  <c r="BL316" i="66"/>
  <c r="B21" i="231" s="1"/>
  <c r="BL307" i="66"/>
  <c r="B20" i="231" s="1"/>
  <c r="BL298" i="66"/>
  <c r="BL289" i="66"/>
  <c r="B18" i="231" s="1"/>
  <c r="BL280" i="66"/>
  <c r="B17" i="231" s="1"/>
  <c r="BL271" i="66"/>
  <c r="B16" i="231" s="1"/>
  <c r="BL262" i="66"/>
  <c r="B15" i="231" s="1"/>
  <c r="E15" i="231"/>
  <c r="BL329" i="66"/>
  <c r="BL320" i="66"/>
  <c r="BL311" i="66"/>
  <c r="E20" i="231" s="1"/>
  <c r="BL302" i="66"/>
  <c r="E19" i="231" s="1"/>
  <c r="BL293" i="66"/>
  <c r="E18" i="231" s="1"/>
  <c r="BL284" i="66"/>
  <c r="BL275" i="66"/>
  <c r="E16" i="231" s="1"/>
  <c r="BL266" i="66"/>
  <c r="BL257" i="66"/>
  <c r="E14" i="231" s="1"/>
  <c r="BL248" i="66"/>
  <c r="E13" i="231" s="1"/>
  <c r="BL239" i="66"/>
  <c r="E12" i="231" s="1"/>
  <c r="BL253" i="66"/>
  <c r="B14" i="231" s="1"/>
  <c r="BL244" i="66"/>
  <c r="B13" i="231" s="1"/>
  <c r="BL235" i="66"/>
  <c r="B12" i="231" s="1"/>
  <c r="BL450" i="66"/>
  <c r="BL441" i="66"/>
  <c r="BL432" i="66"/>
  <c r="BL423" i="66"/>
  <c r="BL414" i="66"/>
  <c r="BL405" i="66"/>
  <c r="BL396" i="66"/>
  <c r="BL387" i="66"/>
  <c r="BL378" i="66"/>
  <c r="BL369" i="66"/>
  <c r="BL360" i="66"/>
  <c r="BL351" i="66"/>
  <c r="BL342" i="66"/>
  <c r="BL333" i="66"/>
  <c r="I22" i="231" s="1"/>
  <c r="BL324" i="66"/>
  <c r="I21" i="231" s="1"/>
  <c r="BL315" i="66"/>
  <c r="I20" i="231" s="1"/>
  <c r="BL306" i="66"/>
  <c r="I19" i="231" s="1"/>
  <c r="BL297" i="66"/>
  <c r="I18" i="231" s="1"/>
  <c r="BL288" i="66"/>
  <c r="I17" i="231" s="1"/>
  <c r="BL279" i="66"/>
  <c r="I16" i="231" s="1"/>
  <c r="BL270" i="66"/>
  <c r="I15" i="231" s="1"/>
  <c r="BL261" i="66"/>
  <c r="I14" i="231" s="1"/>
  <c r="BL252" i="66"/>
  <c r="I13" i="231" s="1"/>
  <c r="BL243" i="66"/>
  <c r="I12" i="231" s="1"/>
  <c r="BL101" i="11"/>
  <c r="I11" i="231" s="1"/>
  <c r="H3" i="231" l="1"/>
  <c r="C22" i="238"/>
  <c r="C18" i="238"/>
  <c r="J15" i="241"/>
  <c r="H15" i="241"/>
  <c r="F15" i="241"/>
  <c r="C5" i="232"/>
  <c r="B11" i="231"/>
  <c r="AM23" i="49" l="1"/>
  <c r="AD34" i="49"/>
  <c r="AD45" i="49"/>
  <c r="AD56" i="49"/>
  <c r="AD23" i="49"/>
  <c r="AM31" i="50"/>
  <c r="AD31" i="50"/>
  <c r="AD42" i="50"/>
  <c r="AD53" i="50"/>
  <c r="AD20" i="50"/>
  <c r="AM20" i="50" l="1"/>
  <c r="BL200" i="11"/>
  <c r="AR1" i="11"/>
  <c r="M16" i="52" l="1"/>
  <c r="H12" i="111"/>
  <c r="G48" i="48"/>
  <c r="AT92" i="59"/>
  <c r="AT89" i="59"/>
  <c r="AT86" i="59"/>
  <c r="AT83" i="59"/>
  <c r="AT80" i="59"/>
  <c r="AT77" i="59"/>
  <c r="AT74" i="59"/>
  <c r="AT71" i="59"/>
  <c r="AT68" i="59"/>
  <c r="AT65" i="59"/>
  <c r="AT62" i="59"/>
  <c r="AT59" i="59"/>
  <c r="AT56" i="59"/>
  <c r="AT53" i="59"/>
  <c r="AT50" i="59"/>
  <c r="AT47" i="59"/>
  <c r="AT44" i="59"/>
  <c r="AT41" i="59"/>
  <c r="AT38" i="59"/>
  <c r="AT35" i="59"/>
  <c r="AT32" i="59"/>
  <c r="AT29" i="59"/>
  <c r="AT26" i="59"/>
  <c r="AT23" i="59"/>
  <c r="I49" i="197"/>
  <c r="E12" i="210"/>
  <c r="D9" i="209"/>
  <c r="BL444" i="66"/>
  <c r="BL435" i="66"/>
  <c r="BL426" i="66"/>
  <c r="BL417" i="66"/>
  <c r="BL408" i="66"/>
  <c r="BL399" i="66"/>
  <c r="BL390" i="66"/>
  <c r="BL381" i="66"/>
  <c r="BL372" i="66"/>
  <c r="BL363" i="66"/>
  <c r="BL354" i="66"/>
  <c r="BL345" i="66"/>
  <c r="BL336" i="66"/>
  <c r="BL327" i="66"/>
  <c r="D22" i="231" s="1"/>
  <c r="BL318" i="66"/>
  <c r="D21" i="231" s="1"/>
  <c r="BL309" i="66"/>
  <c r="D20" i="231" s="1"/>
  <c r="BL300" i="66"/>
  <c r="D19" i="231" s="1"/>
  <c r="BL291" i="66"/>
  <c r="D18" i="231" s="1"/>
  <c r="BL282" i="66"/>
  <c r="D17" i="231" s="1"/>
  <c r="BL273" i="66"/>
  <c r="D16" i="231" s="1"/>
  <c r="BL264" i="66"/>
  <c r="D15" i="231" s="1"/>
  <c r="BL255" i="66"/>
  <c r="D14" i="231" s="1"/>
  <c r="BL246" i="66"/>
  <c r="D13" i="231" s="1"/>
  <c r="BL237" i="66"/>
  <c r="D12" i="231" s="1"/>
  <c r="BL215" i="66"/>
  <c r="BL203" i="66"/>
  <c r="BL191" i="66"/>
  <c r="BL175" i="66"/>
  <c r="BL170" i="66"/>
  <c r="BL162" i="66"/>
  <c r="BL157" i="66"/>
  <c r="BL149" i="66"/>
  <c r="BL144" i="66"/>
  <c r="BL136" i="66"/>
  <c r="BL131" i="66"/>
  <c r="BL176" i="66"/>
  <c r="BL163" i="66"/>
  <c r="BL150" i="66"/>
  <c r="BL137" i="66"/>
  <c r="BL52" i="66"/>
  <c r="BL43" i="66"/>
  <c r="BL34" i="66"/>
  <c r="BL25" i="66"/>
  <c r="BL16" i="66"/>
  <c r="BM124" i="66"/>
  <c r="BM116" i="66"/>
  <c r="BM108" i="66"/>
  <c r="BM100" i="66"/>
  <c r="BM92" i="66"/>
  <c r="BM84" i="66"/>
  <c r="BM76" i="66"/>
  <c r="BL78" i="66"/>
  <c r="BL126" i="66"/>
  <c r="BL118" i="66"/>
  <c r="BL110" i="66"/>
  <c r="BL102" i="66"/>
  <c r="BL94" i="66"/>
  <c r="BL86" i="66"/>
  <c r="BO123" i="66" l="1"/>
  <c r="BO115" i="66"/>
  <c r="BO107" i="66"/>
  <c r="BO99" i="66"/>
  <c r="BO91" i="66"/>
  <c r="BO75" i="66"/>
  <c r="BO83" i="66"/>
  <c r="M139" i="66" l="1"/>
  <c r="I17" i="197" l="1"/>
  <c r="BL261" i="11"/>
  <c r="AA21" i="197" s="1"/>
  <c r="BL259" i="11"/>
  <c r="K19" i="197" s="1"/>
  <c r="BL258" i="11"/>
  <c r="AD17" i="197" s="1"/>
  <c r="BL257" i="11"/>
  <c r="N58" i="200" l="1"/>
  <c r="T58" i="200"/>
  <c r="AB58" i="200"/>
  <c r="AI58" i="200"/>
  <c r="AN58" i="200"/>
  <c r="AW58" i="200"/>
  <c r="AS43" i="199"/>
  <c r="AK43" i="199"/>
  <c r="AF43" i="199"/>
  <c r="Y43" i="199"/>
  <c r="R43" i="199"/>
  <c r="M43" i="199"/>
  <c r="BL252" i="11"/>
  <c r="BL253" i="11"/>
  <c r="BL137" i="11" l="1"/>
  <c r="BE20" i="59" s="1"/>
  <c r="BL264" i="11" l="1"/>
  <c r="I34" i="197" s="1"/>
  <c r="AG33" i="197"/>
  <c r="AA30" i="197" l="1"/>
  <c r="L25" i="197"/>
  <c r="I20" i="197"/>
  <c r="L18" i="197"/>
  <c r="I16" i="197"/>
  <c r="L15" i="197"/>
  <c r="AA55" i="11"/>
  <c r="AB55" i="11"/>
  <c r="AC55" i="11"/>
  <c r="AD55" i="11"/>
  <c r="AE55" i="11"/>
  <c r="AF55" i="11"/>
  <c r="AG55" i="11"/>
  <c r="AH55" i="11"/>
  <c r="AI55" i="11"/>
  <c r="A1" i="152" l="1"/>
  <c r="Q561" i="66" l="1"/>
  <c r="R561" i="66"/>
  <c r="S561" i="66"/>
  <c r="T561" i="66"/>
  <c r="U561" i="66"/>
  <c r="V561" i="66"/>
  <c r="W561" i="66"/>
  <c r="X561" i="66"/>
  <c r="Y561" i="66"/>
  <c r="Z561" i="66"/>
  <c r="AA561" i="66"/>
  <c r="AB561" i="66"/>
  <c r="AC561" i="66"/>
  <c r="AD561" i="66"/>
  <c r="AE561" i="66"/>
  <c r="AF561" i="66"/>
  <c r="AG561" i="66"/>
  <c r="AH561" i="66"/>
  <c r="AI561" i="66"/>
  <c r="P561" i="66"/>
  <c r="Q559" i="66"/>
  <c r="R559" i="66"/>
  <c r="S559" i="66"/>
  <c r="T559" i="66"/>
  <c r="U559" i="66"/>
  <c r="V559" i="66"/>
  <c r="W559" i="66"/>
  <c r="X559" i="66"/>
  <c r="Y559" i="66"/>
  <c r="Z559" i="66"/>
  <c r="AA559" i="66"/>
  <c r="AB559" i="66"/>
  <c r="AC559" i="66"/>
  <c r="AD559" i="66"/>
  <c r="AE559" i="66"/>
  <c r="AF559" i="66"/>
  <c r="AG559" i="66"/>
  <c r="AH559" i="66"/>
  <c r="AI559" i="66"/>
  <c r="P559" i="66"/>
  <c r="Q543" i="66"/>
  <c r="R543" i="66"/>
  <c r="S543" i="66"/>
  <c r="T543" i="66"/>
  <c r="U543" i="66"/>
  <c r="V543" i="66"/>
  <c r="W543" i="66"/>
  <c r="X543" i="66"/>
  <c r="Y543" i="66"/>
  <c r="Z543" i="66"/>
  <c r="AA543" i="66"/>
  <c r="AB543" i="66"/>
  <c r="AC543" i="66"/>
  <c r="AD543" i="66"/>
  <c r="AE543" i="66"/>
  <c r="AF543" i="66"/>
  <c r="AG543" i="66"/>
  <c r="AH543" i="66"/>
  <c r="AI543" i="66"/>
  <c r="P543" i="66"/>
  <c r="Q541" i="66"/>
  <c r="R541" i="66"/>
  <c r="S541" i="66"/>
  <c r="T541" i="66"/>
  <c r="U541" i="66"/>
  <c r="V541" i="66"/>
  <c r="W541" i="66"/>
  <c r="X541" i="66"/>
  <c r="Y541" i="66"/>
  <c r="Z541" i="66"/>
  <c r="AA541" i="66"/>
  <c r="AB541" i="66"/>
  <c r="AC541" i="66"/>
  <c r="AD541" i="66"/>
  <c r="AE541" i="66"/>
  <c r="AF541" i="66"/>
  <c r="AG541" i="66"/>
  <c r="AH541" i="66"/>
  <c r="AI541" i="66"/>
  <c r="P541" i="66"/>
  <c r="Q525" i="66"/>
  <c r="R525" i="66"/>
  <c r="S525" i="66"/>
  <c r="T525" i="66"/>
  <c r="U525" i="66"/>
  <c r="V525" i="66"/>
  <c r="W525" i="66"/>
  <c r="X525" i="66"/>
  <c r="Y525" i="66"/>
  <c r="Z525" i="66"/>
  <c r="AA525" i="66"/>
  <c r="AB525" i="66"/>
  <c r="AC525" i="66"/>
  <c r="AD525" i="66"/>
  <c r="AE525" i="66"/>
  <c r="AF525" i="66"/>
  <c r="AG525" i="66"/>
  <c r="AH525" i="66"/>
  <c r="AI525" i="66"/>
  <c r="P525" i="66"/>
  <c r="Q523" i="66"/>
  <c r="R523" i="66"/>
  <c r="S523" i="66"/>
  <c r="T523" i="66"/>
  <c r="U523" i="66"/>
  <c r="V523" i="66"/>
  <c r="W523" i="66"/>
  <c r="X523" i="66"/>
  <c r="Y523" i="66"/>
  <c r="Z523" i="66"/>
  <c r="AA523" i="66"/>
  <c r="AB523" i="66"/>
  <c r="AC523" i="66"/>
  <c r="AD523" i="66"/>
  <c r="AE523" i="66"/>
  <c r="AF523" i="66"/>
  <c r="AG523" i="66"/>
  <c r="AH523" i="66"/>
  <c r="AI523" i="66"/>
  <c r="P523" i="66"/>
  <c r="Q507" i="66"/>
  <c r="R507" i="66"/>
  <c r="S507" i="66"/>
  <c r="T507" i="66"/>
  <c r="U507" i="66"/>
  <c r="V507" i="66"/>
  <c r="W507" i="66"/>
  <c r="X507" i="66"/>
  <c r="Y507" i="66"/>
  <c r="Z507" i="66"/>
  <c r="AA507" i="66"/>
  <c r="AB507" i="66"/>
  <c r="AC507" i="66"/>
  <c r="AD507" i="66"/>
  <c r="AE507" i="66"/>
  <c r="AF507" i="66"/>
  <c r="AG507" i="66"/>
  <c r="AH507" i="66"/>
  <c r="AI507" i="66"/>
  <c r="P507" i="66"/>
  <c r="Q505" i="66"/>
  <c r="R505" i="66"/>
  <c r="S505" i="66"/>
  <c r="T505" i="66"/>
  <c r="U505" i="66"/>
  <c r="V505" i="66"/>
  <c r="W505" i="66"/>
  <c r="X505" i="66"/>
  <c r="Y505" i="66"/>
  <c r="Z505" i="66"/>
  <c r="AA505" i="66"/>
  <c r="AB505" i="66"/>
  <c r="AC505" i="66"/>
  <c r="AD505" i="66"/>
  <c r="AE505" i="66"/>
  <c r="AF505" i="66"/>
  <c r="AG505" i="66"/>
  <c r="AH505" i="66"/>
  <c r="AI505" i="66"/>
  <c r="P505" i="66"/>
  <c r="Q489" i="66"/>
  <c r="R489" i="66"/>
  <c r="S489" i="66"/>
  <c r="T489" i="66"/>
  <c r="U489" i="66"/>
  <c r="V489" i="66"/>
  <c r="W489" i="66"/>
  <c r="X489" i="66"/>
  <c r="Y489" i="66"/>
  <c r="Z489" i="66"/>
  <c r="AA489" i="66"/>
  <c r="AB489" i="66"/>
  <c r="AC489" i="66"/>
  <c r="AD489" i="66"/>
  <c r="AE489" i="66"/>
  <c r="AF489" i="66"/>
  <c r="AG489" i="66"/>
  <c r="AH489" i="66"/>
  <c r="AI489" i="66"/>
  <c r="P489" i="66"/>
  <c r="Q487" i="66"/>
  <c r="R487" i="66"/>
  <c r="S487" i="66"/>
  <c r="T487" i="66"/>
  <c r="U487" i="66"/>
  <c r="V487" i="66"/>
  <c r="W487" i="66"/>
  <c r="X487" i="66"/>
  <c r="Y487" i="66"/>
  <c r="Z487" i="66"/>
  <c r="AA487" i="66"/>
  <c r="AB487" i="66"/>
  <c r="AC487" i="66"/>
  <c r="AD487" i="66"/>
  <c r="AE487" i="66"/>
  <c r="AF487" i="66"/>
  <c r="AG487" i="66"/>
  <c r="AH487" i="66"/>
  <c r="AI487" i="66"/>
  <c r="P487" i="66"/>
  <c r="Q471" i="66"/>
  <c r="R471" i="66"/>
  <c r="S471" i="66"/>
  <c r="T471" i="66"/>
  <c r="U471" i="66"/>
  <c r="V471" i="66"/>
  <c r="W471" i="66"/>
  <c r="X471" i="66"/>
  <c r="Y471" i="66"/>
  <c r="Z471" i="66"/>
  <c r="AA471" i="66"/>
  <c r="AB471" i="66"/>
  <c r="AC471" i="66"/>
  <c r="AD471" i="66"/>
  <c r="AE471" i="66"/>
  <c r="AF471" i="66"/>
  <c r="AG471" i="66"/>
  <c r="AH471" i="66"/>
  <c r="AI471" i="66"/>
  <c r="P471" i="66"/>
  <c r="Q469" i="66"/>
  <c r="R469" i="66"/>
  <c r="S469" i="66"/>
  <c r="T469" i="66"/>
  <c r="U469" i="66"/>
  <c r="V469" i="66"/>
  <c r="W469" i="66"/>
  <c r="X469" i="66"/>
  <c r="Y469" i="66"/>
  <c r="Z469" i="66"/>
  <c r="AA469" i="66"/>
  <c r="AB469" i="66"/>
  <c r="AC469" i="66"/>
  <c r="AD469" i="66"/>
  <c r="AE469" i="66"/>
  <c r="AF469" i="66"/>
  <c r="AG469" i="66"/>
  <c r="AH469" i="66"/>
  <c r="AI469" i="66"/>
  <c r="P469" i="66"/>
  <c r="Q557" i="66"/>
  <c r="R557" i="66"/>
  <c r="S557" i="66"/>
  <c r="T557" i="66"/>
  <c r="U557" i="66"/>
  <c r="V557" i="66"/>
  <c r="W557" i="66"/>
  <c r="X557" i="66"/>
  <c r="Y557" i="66"/>
  <c r="Z557" i="66"/>
  <c r="AA557" i="66"/>
  <c r="AB557" i="66"/>
  <c r="AC557" i="66"/>
  <c r="AD557" i="66"/>
  <c r="AE557" i="66"/>
  <c r="AF557" i="66"/>
  <c r="AG557" i="66"/>
  <c r="AH557" i="66"/>
  <c r="AI557" i="66"/>
  <c r="P557" i="66"/>
  <c r="Q556" i="66"/>
  <c r="R556" i="66"/>
  <c r="S556" i="66"/>
  <c r="T556" i="66"/>
  <c r="U556" i="66"/>
  <c r="V556" i="66"/>
  <c r="W556" i="66"/>
  <c r="X556" i="66"/>
  <c r="Y556" i="66"/>
  <c r="Z556" i="66"/>
  <c r="AA556" i="66"/>
  <c r="AB556" i="66"/>
  <c r="AC556" i="66"/>
  <c r="AD556" i="66"/>
  <c r="AE556" i="66"/>
  <c r="AF556" i="66"/>
  <c r="AG556" i="66"/>
  <c r="AH556" i="66"/>
  <c r="AI556" i="66"/>
  <c r="P556" i="66"/>
  <c r="Q539" i="66"/>
  <c r="R539" i="66"/>
  <c r="S539" i="66"/>
  <c r="T539" i="66"/>
  <c r="U539" i="66"/>
  <c r="V539" i="66"/>
  <c r="W539" i="66"/>
  <c r="X539" i="66"/>
  <c r="Y539" i="66"/>
  <c r="Z539" i="66"/>
  <c r="AA539" i="66"/>
  <c r="AB539" i="66"/>
  <c r="AC539" i="66"/>
  <c r="AD539" i="66"/>
  <c r="AE539" i="66"/>
  <c r="AF539" i="66"/>
  <c r="AG539" i="66"/>
  <c r="AH539" i="66"/>
  <c r="AI539" i="66"/>
  <c r="P539" i="66"/>
  <c r="Q538" i="66"/>
  <c r="R538" i="66"/>
  <c r="S538" i="66"/>
  <c r="T538" i="66"/>
  <c r="U538" i="66"/>
  <c r="V538" i="66"/>
  <c r="W538" i="66"/>
  <c r="X538" i="66"/>
  <c r="Y538" i="66"/>
  <c r="Z538" i="66"/>
  <c r="AA538" i="66"/>
  <c r="AB538" i="66"/>
  <c r="AC538" i="66"/>
  <c r="AD538" i="66"/>
  <c r="AE538" i="66"/>
  <c r="AF538" i="66"/>
  <c r="AG538" i="66"/>
  <c r="AH538" i="66"/>
  <c r="AI538" i="66"/>
  <c r="P538" i="66"/>
  <c r="Q521" i="66"/>
  <c r="R521" i="66"/>
  <c r="S521" i="66"/>
  <c r="T521" i="66"/>
  <c r="U521" i="66"/>
  <c r="V521" i="66"/>
  <c r="W521" i="66"/>
  <c r="X521" i="66"/>
  <c r="Y521" i="66"/>
  <c r="Z521" i="66"/>
  <c r="AA521" i="66"/>
  <c r="AB521" i="66"/>
  <c r="AC521" i="66"/>
  <c r="AD521" i="66"/>
  <c r="AE521" i="66"/>
  <c r="AF521" i="66"/>
  <c r="AG521" i="66"/>
  <c r="AH521" i="66"/>
  <c r="AI521" i="66"/>
  <c r="P521" i="66"/>
  <c r="Q520" i="66"/>
  <c r="R520" i="66"/>
  <c r="S520" i="66"/>
  <c r="T520" i="66"/>
  <c r="U520" i="66"/>
  <c r="V520" i="66"/>
  <c r="W520" i="66"/>
  <c r="X520" i="66"/>
  <c r="Y520" i="66"/>
  <c r="Z520" i="66"/>
  <c r="AA520" i="66"/>
  <c r="AB520" i="66"/>
  <c r="AC520" i="66"/>
  <c r="AD520" i="66"/>
  <c r="AE520" i="66"/>
  <c r="AF520" i="66"/>
  <c r="AG520" i="66"/>
  <c r="AH520" i="66"/>
  <c r="AI520" i="66"/>
  <c r="P520" i="66"/>
  <c r="Q503" i="66"/>
  <c r="R503" i="66"/>
  <c r="S503" i="66"/>
  <c r="T503" i="66"/>
  <c r="U503" i="66"/>
  <c r="V503" i="66"/>
  <c r="W503" i="66"/>
  <c r="X503" i="66"/>
  <c r="Y503" i="66"/>
  <c r="Z503" i="66"/>
  <c r="AA503" i="66"/>
  <c r="AB503" i="66"/>
  <c r="AC503" i="66"/>
  <c r="AD503" i="66"/>
  <c r="AE503" i="66"/>
  <c r="AF503" i="66"/>
  <c r="AG503" i="66"/>
  <c r="AH503" i="66"/>
  <c r="AI503" i="66"/>
  <c r="P503" i="66"/>
  <c r="Q502" i="66"/>
  <c r="R502" i="66"/>
  <c r="S502" i="66"/>
  <c r="T502" i="66"/>
  <c r="U502" i="66"/>
  <c r="V502" i="66"/>
  <c r="W502" i="66"/>
  <c r="X502" i="66"/>
  <c r="Y502" i="66"/>
  <c r="Z502" i="66"/>
  <c r="AA502" i="66"/>
  <c r="AB502" i="66"/>
  <c r="AC502" i="66"/>
  <c r="AD502" i="66"/>
  <c r="AE502" i="66"/>
  <c r="AF502" i="66"/>
  <c r="AG502" i="66"/>
  <c r="AH502" i="66"/>
  <c r="AI502" i="66"/>
  <c r="P502" i="66"/>
  <c r="Q485" i="66"/>
  <c r="R485" i="66"/>
  <c r="S485" i="66"/>
  <c r="T485" i="66"/>
  <c r="U485" i="66"/>
  <c r="V485" i="66"/>
  <c r="W485" i="66"/>
  <c r="X485" i="66"/>
  <c r="Y485" i="66"/>
  <c r="Z485" i="66"/>
  <c r="AA485" i="66"/>
  <c r="AB485" i="66"/>
  <c r="AC485" i="66"/>
  <c r="AD485" i="66"/>
  <c r="AE485" i="66"/>
  <c r="AF485" i="66"/>
  <c r="AG485" i="66"/>
  <c r="AH485" i="66"/>
  <c r="AI485" i="66"/>
  <c r="P485" i="66"/>
  <c r="Q484" i="66"/>
  <c r="R484" i="66"/>
  <c r="S484" i="66"/>
  <c r="T484" i="66"/>
  <c r="U484" i="66"/>
  <c r="V484" i="66"/>
  <c r="W484" i="66"/>
  <c r="X484" i="66"/>
  <c r="Y484" i="66"/>
  <c r="Z484" i="66"/>
  <c r="AA484" i="66"/>
  <c r="AB484" i="66"/>
  <c r="AC484" i="66"/>
  <c r="AD484" i="66"/>
  <c r="AE484" i="66"/>
  <c r="AF484" i="66"/>
  <c r="AG484" i="66"/>
  <c r="AH484" i="66"/>
  <c r="AI484" i="66"/>
  <c r="P484" i="66"/>
  <c r="Q467" i="66"/>
  <c r="R467" i="66"/>
  <c r="S467" i="66"/>
  <c r="T467" i="66"/>
  <c r="U467" i="66"/>
  <c r="V467" i="66"/>
  <c r="W467" i="66"/>
  <c r="X467" i="66"/>
  <c r="Y467" i="66"/>
  <c r="Z467" i="66"/>
  <c r="AA467" i="66"/>
  <c r="AB467" i="66"/>
  <c r="AC467" i="66"/>
  <c r="AD467" i="66"/>
  <c r="AE467" i="66"/>
  <c r="AF467" i="66"/>
  <c r="AG467" i="66"/>
  <c r="AH467" i="66"/>
  <c r="AI467" i="66"/>
  <c r="P467" i="66"/>
  <c r="Q466" i="66"/>
  <c r="R466" i="66"/>
  <c r="S466" i="66"/>
  <c r="T466" i="66"/>
  <c r="U466" i="66"/>
  <c r="V466" i="66"/>
  <c r="W466" i="66"/>
  <c r="X466" i="66"/>
  <c r="Y466" i="66"/>
  <c r="Z466" i="66"/>
  <c r="AA466" i="66"/>
  <c r="AB466" i="66"/>
  <c r="AC466" i="66"/>
  <c r="AD466" i="66"/>
  <c r="AE466" i="66"/>
  <c r="AF466" i="66"/>
  <c r="AG466" i="66"/>
  <c r="AH466" i="66"/>
  <c r="AI466" i="66"/>
  <c r="P466" i="66"/>
  <c r="Q548" i="66"/>
  <c r="R548" i="66"/>
  <c r="S548" i="66"/>
  <c r="T548" i="66"/>
  <c r="U548" i="66"/>
  <c r="V548" i="66"/>
  <c r="W548" i="66"/>
  <c r="X548" i="66"/>
  <c r="Y548" i="66"/>
  <c r="Z548" i="66"/>
  <c r="AA548" i="66"/>
  <c r="AB548" i="66"/>
  <c r="AC548" i="66"/>
  <c r="AD548" i="66"/>
  <c r="AE548" i="66"/>
  <c r="AF548" i="66"/>
  <c r="AG548" i="66"/>
  <c r="AH548" i="66"/>
  <c r="AI548" i="66"/>
  <c r="P548" i="66"/>
  <c r="Q546" i="66"/>
  <c r="R546" i="66"/>
  <c r="S546" i="66"/>
  <c r="T546" i="66"/>
  <c r="U546" i="66"/>
  <c r="V546" i="66"/>
  <c r="W546" i="66"/>
  <c r="X546" i="66"/>
  <c r="Y546" i="66"/>
  <c r="Z546" i="66"/>
  <c r="AA546" i="66"/>
  <c r="AB546" i="66"/>
  <c r="AC546" i="66"/>
  <c r="AD546" i="66"/>
  <c r="AE546" i="66"/>
  <c r="AF546" i="66"/>
  <c r="AG546" i="66"/>
  <c r="AH546" i="66"/>
  <c r="AI546" i="66"/>
  <c r="P546" i="66"/>
  <c r="Q530" i="66"/>
  <c r="R530" i="66"/>
  <c r="S530" i="66"/>
  <c r="T530" i="66"/>
  <c r="U530" i="66"/>
  <c r="V530" i="66"/>
  <c r="W530" i="66"/>
  <c r="X530" i="66"/>
  <c r="Y530" i="66"/>
  <c r="Z530" i="66"/>
  <c r="AA530" i="66"/>
  <c r="AB530" i="66"/>
  <c r="AC530" i="66"/>
  <c r="AD530" i="66"/>
  <c r="AE530" i="66"/>
  <c r="AF530" i="66"/>
  <c r="AG530" i="66"/>
  <c r="AH530" i="66"/>
  <c r="AI530" i="66"/>
  <c r="P530" i="66"/>
  <c r="Q528" i="66"/>
  <c r="R528" i="66"/>
  <c r="S528" i="66"/>
  <c r="T528" i="66"/>
  <c r="U528" i="66"/>
  <c r="V528" i="66"/>
  <c r="W528" i="66"/>
  <c r="X528" i="66"/>
  <c r="Y528" i="66"/>
  <c r="Z528" i="66"/>
  <c r="AA528" i="66"/>
  <c r="AB528" i="66"/>
  <c r="AC528" i="66"/>
  <c r="AD528" i="66"/>
  <c r="AE528" i="66"/>
  <c r="AF528" i="66"/>
  <c r="AG528" i="66"/>
  <c r="AH528" i="66"/>
  <c r="AI528" i="66"/>
  <c r="P528" i="66"/>
  <c r="Q512" i="66"/>
  <c r="R512" i="66"/>
  <c r="S512" i="66"/>
  <c r="T512" i="66"/>
  <c r="U512" i="66"/>
  <c r="V512" i="66"/>
  <c r="W512" i="66"/>
  <c r="X512" i="66"/>
  <c r="Y512" i="66"/>
  <c r="Z512" i="66"/>
  <c r="AA512" i="66"/>
  <c r="AB512" i="66"/>
  <c r="AC512" i="66"/>
  <c r="AD512" i="66"/>
  <c r="AE512" i="66"/>
  <c r="AF512" i="66"/>
  <c r="AG512" i="66"/>
  <c r="AH512" i="66"/>
  <c r="AI512" i="66"/>
  <c r="P512" i="66"/>
  <c r="Q510" i="66"/>
  <c r="R510" i="66"/>
  <c r="S510" i="66"/>
  <c r="T510" i="66"/>
  <c r="U510" i="66"/>
  <c r="V510" i="66"/>
  <c r="W510" i="66"/>
  <c r="X510" i="66"/>
  <c r="Y510" i="66"/>
  <c r="Z510" i="66"/>
  <c r="AA510" i="66"/>
  <c r="AB510" i="66"/>
  <c r="AC510" i="66"/>
  <c r="AD510" i="66"/>
  <c r="AE510" i="66"/>
  <c r="AF510" i="66"/>
  <c r="AG510" i="66"/>
  <c r="AH510" i="66"/>
  <c r="AI510" i="66"/>
  <c r="P510" i="66"/>
  <c r="Q494" i="66"/>
  <c r="R494" i="66"/>
  <c r="S494" i="66"/>
  <c r="T494" i="66"/>
  <c r="U494" i="66"/>
  <c r="V494" i="66"/>
  <c r="W494" i="66"/>
  <c r="X494" i="66"/>
  <c r="Y494" i="66"/>
  <c r="Z494" i="66"/>
  <c r="AA494" i="66"/>
  <c r="AB494" i="66"/>
  <c r="AC494" i="66"/>
  <c r="AD494" i="66"/>
  <c r="AE494" i="66"/>
  <c r="AF494" i="66"/>
  <c r="AG494" i="66"/>
  <c r="AH494" i="66"/>
  <c r="AI494" i="66"/>
  <c r="P494" i="66"/>
  <c r="Q492" i="66"/>
  <c r="R492" i="66"/>
  <c r="S492" i="66"/>
  <c r="T492" i="66"/>
  <c r="U492" i="66"/>
  <c r="V492" i="66"/>
  <c r="W492" i="66"/>
  <c r="X492" i="66"/>
  <c r="Y492" i="66"/>
  <c r="Z492" i="66"/>
  <c r="AA492" i="66"/>
  <c r="AB492" i="66"/>
  <c r="AC492" i="66"/>
  <c r="AD492" i="66"/>
  <c r="AE492" i="66"/>
  <c r="AF492" i="66"/>
  <c r="AG492" i="66"/>
  <c r="AH492" i="66"/>
  <c r="AI492" i="66"/>
  <c r="P492" i="66"/>
  <c r="Q476" i="66"/>
  <c r="R476" i="66"/>
  <c r="S476" i="66"/>
  <c r="T476" i="66"/>
  <c r="U476" i="66"/>
  <c r="V476" i="66"/>
  <c r="W476" i="66"/>
  <c r="X476" i="66"/>
  <c r="Y476" i="66"/>
  <c r="Z476" i="66"/>
  <c r="AA476" i="66"/>
  <c r="AB476" i="66"/>
  <c r="AC476" i="66"/>
  <c r="AD476" i="66"/>
  <c r="AE476" i="66"/>
  <c r="AF476" i="66"/>
  <c r="AG476" i="66"/>
  <c r="AH476" i="66"/>
  <c r="AI476" i="66"/>
  <c r="P476" i="66"/>
  <c r="Q474" i="66"/>
  <c r="R474" i="66"/>
  <c r="S474" i="66"/>
  <c r="T474" i="66"/>
  <c r="U474" i="66"/>
  <c r="V474" i="66"/>
  <c r="W474" i="66"/>
  <c r="X474" i="66"/>
  <c r="Y474" i="66"/>
  <c r="Z474" i="66"/>
  <c r="AA474" i="66"/>
  <c r="AB474" i="66"/>
  <c r="AC474" i="66"/>
  <c r="AD474" i="66"/>
  <c r="AE474" i="66"/>
  <c r="AF474" i="66"/>
  <c r="AG474" i="66"/>
  <c r="AH474" i="66"/>
  <c r="AI474" i="66"/>
  <c r="P474" i="66"/>
  <c r="Q458" i="66"/>
  <c r="R458" i="66"/>
  <c r="S458" i="66"/>
  <c r="T458" i="66"/>
  <c r="U458" i="66"/>
  <c r="V458" i="66"/>
  <c r="W458" i="66"/>
  <c r="X458" i="66"/>
  <c r="Y458" i="66"/>
  <c r="Z458" i="66"/>
  <c r="AA458" i="66"/>
  <c r="AB458" i="66"/>
  <c r="AC458" i="66"/>
  <c r="AD458" i="66"/>
  <c r="AE458" i="66"/>
  <c r="AF458" i="66"/>
  <c r="AG458" i="66"/>
  <c r="AH458" i="66"/>
  <c r="AI458" i="66"/>
  <c r="P458" i="66"/>
  <c r="Q456" i="66"/>
  <c r="R456" i="66"/>
  <c r="S456" i="66"/>
  <c r="T456" i="66"/>
  <c r="U456" i="66"/>
  <c r="V456" i="66"/>
  <c r="W456" i="66"/>
  <c r="X456" i="66"/>
  <c r="Y456" i="66"/>
  <c r="Z456" i="66"/>
  <c r="AA456" i="66"/>
  <c r="AB456" i="66"/>
  <c r="AC456" i="66"/>
  <c r="AD456" i="66"/>
  <c r="AE456" i="66"/>
  <c r="AF456" i="66"/>
  <c r="AG456" i="66"/>
  <c r="AH456" i="66"/>
  <c r="AI456" i="66"/>
  <c r="P456" i="66"/>
  <c r="T553" i="66"/>
  <c r="S552" i="66"/>
  <c r="T535" i="66"/>
  <c r="T534" i="66"/>
  <c r="T517" i="66"/>
  <c r="Q516" i="66"/>
  <c r="T498" i="66"/>
  <c r="T481" i="66"/>
  <c r="R480" i="66"/>
  <c r="T463" i="66"/>
  <c r="Q462" i="66"/>
  <c r="BL100" i="11"/>
  <c r="Q99" i="11"/>
  <c r="R99" i="11"/>
  <c r="S99" i="11"/>
  <c r="T99" i="11"/>
  <c r="U99" i="11"/>
  <c r="V99" i="11"/>
  <c r="W99" i="11"/>
  <c r="X99" i="11"/>
  <c r="Y99" i="11"/>
  <c r="Z99" i="11"/>
  <c r="AA99" i="11"/>
  <c r="AB99" i="11"/>
  <c r="AC99" i="11"/>
  <c r="AD99" i="11"/>
  <c r="AE99" i="11"/>
  <c r="AF99" i="11"/>
  <c r="AG99" i="11"/>
  <c r="AH99" i="11"/>
  <c r="AI99" i="11"/>
  <c r="P99" i="11"/>
  <c r="Q97" i="11"/>
  <c r="R97" i="11"/>
  <c r="S97" i="11"/>
  <c r="T97" i="11"/>
  <c r="U97" i="11"/>
  <c r="V97" i="11"/>
  <c r="W97" i="11"/>
  <c r="X97" i="11"/>
  <c r="Y97" i="11"/>
  <c r="Z97" i="11"/>
  <c r="AA97" i="11"/>
  <c r="AB97" i="11"/>
  <c r="AC97" i="11"/>
  <c r="AD97" i="11"/>
  <c r="AE97" i="11"/>
  <c r="AF97" i="11"/>
  <c r="AG97" i="11"/>
  <c r="AH97" i="11"/>
  <c r="AI97" i="11"/>
  <c r="P97" i="11"/>
  <c r="BO83" i="11"/>
  <c r="F11" i="231" s="1"/>
  <c r="T499" i="66" l="1"/>
  <c r="R462" i="66"/>
  <c r="P462" i="66"/>
  <c r="T462" i="66"/>
  <c r="S462" i="66"/>
  <c r="Q552" i="66"/>
  <c r="R552" i="66"/>
  <c r="P552" i="66"/>
  <c r="T552" i="66"/>
  <c r="P534" i="66"/>
  <c r="S534" i="66"/>
  <c r="R534" i="66"/>
  <c r="Q534" i="66"/>
  <c r="P516" i="66"/>
  <c r="T516" i="66"/>
  <c r="S516" i="66"/>
  <c r="R516" i="66"/>
  <c r="Q498" i="66"/>
  <c r="S498" i="66"/>
  <c r="P498" i="66"/>
  <c r="R498" i="66"/>
  <c r="Q480" i="66"/>
  <c r="T480" i="66"/>
  <c r="S480" i="66"/>
  <c r="P480" i="66"/>
  <c r="L29" i="212" l="1"/>
  <c r="L30" i="212"/>
  <c r="L31" i="212"/>
  <c r="L32" i="212"/>
  <c r="L28" i="212"/>
  <c r="L16" i="212"/>
  <c r="L17" i="212"/>
  <c r="L18" i="212"/>
  <c r="L19" i="212"/>
  <c r="L20" i="212"/>
  <c r="L21" i="212"/>
  <c r="L22" i="212"/>
  <c r="L15" i="212"/>
  <c r="BL215" i="11"/>
  <c r="Y7" i="212" s="1"/>
  <c r="M233" i="11"/>
  <c r="L33" i="212" s="1"/>
  <c r="M226" i="11"/>
  <c r="L23" i="212" s="1"/>
  <c r="BL3" i="11" l="1"/>
  <c r="H11" i="111" s="1"/>
  <c r="M15" i="52" l="1"/>
  <c r="G47" i="48"/>
  <c r="L46" i="206"/>
  <c r="L61" i="200"/>
  <c r="N49" i="199"/>
  <c r="R54" i="200"/>
  <c r="Q39" i="199"/>
  <c r="R55" i="200"/>
  <c r="Q40" i="199"/>
  <c r="AJ20" i="206"/>
  <c r="BA28" i="200"/>
  <c r="AF28" i="200"/>
  <c r="AE281" i="11"/>
  <c r="E18" i="206" s="1"/>
  <c r="BL2" i="11"/>
  <c r="J33" i="209" s="1"/>
  <c r="AQ6" i="199"/>
  <c r="AB6" i="199"/>
  <c r="N26" i="200"/>
  <c r="N17" i="200"/>
  <c r="N14" i="200"/>
  <c r="L23" i="197" l="1"/>
  <c r="I24" i="197"/>
  <c r="Y55" i="210"/>
  <c r="Y49" i="210"/>
  <c r="J35" i="209"/>
  <c r="J34" i="209"/>
  <c r="Y53" i="210"/>
  <c r="J26" i="209"/>
  <c r="J27" i="209"/>
  <c r="J24" i="209"/>
  <c r="T10" i="199"/>
  <c r="BC36" i="111"/>
  <c r="C29" i="200"/>
  <c r="C14" i="200"/>
  <c r="J10" i="199"/>
  <c r="N40" i="206" l="1"/>
  <c r="N48" i="200"/>
  <c r="N33" i="199"/>
  <c r="Q66" i="11" l="1"/>
  <c r="R66" i="11"/>
  <c r="S66" i="11"/>
  <c r="T66" i="11"/>
  <c r="U66" i="11"/>
  <c r="V66" i="11"/>
  <c r="W66" i="11"/>
  <c r="X66" i="11"/>
  <c r="Y66" i="11"/>
  <c r="Z66" i="11"/>
  <c r="AA66" i="11"/>
  <c r="AB66" i="11"/>
  <c r="AC66" i="11"/>
  <c r="AD66" i="11"/>
  <c r="AE66" i="11"/>
  <c r="AF66" i="11"/>
  <c r="AG66" i="11"/>
  <c r="AH66" i="11"/>
  <c r="AI66" i="11"/>
  <c r="P66" i="11"/>
  <c r="Q65" i="11"/>
  <c r="R65" i="11"/>
  <c r="S65" i="11"/>
  <c r="T65" i="11"/>
  <c r="U65" i="11"/>
  <c r="V65" i="11"/>
  <c r="W65" i="11"/>
  <c r="X65" i="11"/>
  <c r="Y65" i="11"/>
  <c r="Z65" i="11"/>
  <c r="AA65" i="11"/>
  <c r="AB65" i="11"/>
  <c r="AC65" i="11"/>
  <c r="AD65" i="11"/>
  <c r="AE65" i="11"/>
  <c r="AF65" i="11"/>
  <c r="AG65" i="11"/>
  <c r="AH65" i="11"/>
  <c r="AI65" i="11"/>
  <c r="P65" i="11"/>
  <c r="Q57" i="11" l="1"/>
  <c r="R57" i="11"/>
  <c r="S57" i="11"/>
  <c r="T57" i="11"/>
  <c r="U57" i="11"/>
  <c r="V57" i="11"/>
  <c r="W57" i="11"/>
  <c r="X57" i="11"/>
  <c r="Y57" i="11"/>
  <c r="Z57" i="11"/>
  <c r="AA57" i="11"/>
  <c r="AB57" i="11"/>
  <c r="AC57" i="11"/>
  <c r="AD57" i="11"/>
  <c r="AE57" i="11"/>
  <c r="AF57" i="11"/>
  <c r="AG57" i="11"/>
  <c r="AH57" i="11"/>
  <c r="AI57" i="11"/>
  <c r="P57" i="11"/>
  <c r="BL70" i="11"/>
  <c r="BL68" i="11"/>
  <c r="BL61" i="11"/>
  <c r="M62" i="11" s="1"/>
  <c r="BL63" i="11" s="1"/>
  <c r="BL64" i="11" s="1"/>
  <c r="BL60" i="11"/>
  <c r="W59" i="11"/>
  <c r="V59" i="11"/>
  <c r="U59" i="11"/>
  <c r="T59" i="11"/>
  <c r="R59" i="11"/>
  <c r="Q59" i="11"/>
  <c r="P59" i="11"/>
  <c r="BL58" i="11"/>
  <c r="BL53" i="11"/>
  <c r="BL54" i="11" s="1"/>
  <c r="AP52" i="200" l="1"/>
  <c r="AM37" i="199"/>
  <c r="AP44" i="206"/>
  <c r="AM35" i="199"/>
  <c r="AP42" i="206"/>
  <c r="AP50" i="200"/>
  <c r="N51" i="200"/>
  <c r="N36" i="199"/>
  <c r="N43" i="206"/>
  <c r="N50" i="200"/>
  <c r="N35" i="199"/>
  <c r="N42" i="206"/>
  <c r="Q69" i="11"/>
  <c r="Y69" i="11"/>
  <c r="R69" i="11"/>
  <c r="Z69" i="11"/>
  <c r="S69" i="11"/>
  <c r="AA69" i="11"/>
  <c r="T69" i="11"/>
  <c r="AB69" i="11"/>
  <c r="X69" i="11"/>
  <c r="U69" i="11"/>
  <c r="P69" i="11"/>
  <c r="V69" i="11"/>
  <c r="W69" i="11"/>
  <c r="T61" i="11"/>
  <c r="R61" i="11"/>
  <c r="S61" i="11"/>
  <c r="P61" i="11"/>
  <c r="Q61" i="11"/>
  <c r="N33" i="206"/>
  <c r="N41" i="200"/>
  <c r="N26" i="199"/>
  <c r="BL240" i="11"/>
  <c r="BL12" i="11"/>
  <c r="BL38" i="11"/>
  <c r="AI20" i="199" s="1"/>
  <c r="BL37" i="11"/>
  <c r="R29" i="206"/>
  <c r="R37" i="200"/>
  <c r="Q22" i="199"/>
  <c r="AE41" i="208"/>
  <c r="R30" i="206"/>
  <c r="B15" i="205"/>
  <c r="B14" i="205"/>
  <c r="AO10" i="200"/>
  <c r="R38" i="200"/>
  <c r="Q23" i="199"/>
  <c r="AL14" i="199"/>
  <c r="AC14" i="197" l="1"/>
  <c r="H5" i="231"/>
  <c r="J36" i="209"/>
  <c r="AE24" i="209"/>
  <c r="V47" i="210"/>
  <c r="AL35" i="200"/>
  <c r="AL27" i="206"/>
  <c r="B28" i="204" l="1"/>
  <c r="B7" i="204"/>
  <c r="R26" i="206"/>
  <c r="R34" i="200"/>
  <c r="Q19" i="199"/>
  <c r="AE38" i="208"/>
  <c r="R27" i="206"/>
  <c r="R35" i="200"/>
  <c r="AO8" i="200"/>
  <c r="Q20" i="199"/>
  <c r="AL10" i="199"/>
  <c r="T14" i="199" l="1"/>
  <c r="C22" i="200" l="1"/>
  <c r="C20" i="200"/>
  <c r="J14" i="199"/>
  <c r="B13" i="205"/>
  <c r="B239" i="11" l="1"/>
  <c r="BL297" i="11"/>
  <c r="BN293" i="11" s="1"/>
  <c r="BL296" i="11"/>
  <c r="BM293" i="11" s="1"/>
  <c r="BL295" i="11"/>
  <c r="BM292" i="11" s="1"/>
  <c r="M24" i="206" s="1"/>
  <c r="AH295" i="11"/>
  <c r="BM294" i="11"/>
  <c r="BL294" i="11"/>
  <c r="BP293" i="11"/>
  <c r="BO293" i="11"/>
  <c r="BL293" i="11"/>
  <c r="BL292" i="11"/>
  <c r="AE25" i="209" s="1"/>
  <c r="BT291" i="11"/>
  <c r="BL291" i="11"/>
  <c r="H4" i="231" s="1"/>
  <c r="BL290" i="11"/>
  <c r="J25" i="209" l="1"/>
  <c r="I33" i="197"/>
  <c r="M25" i="206"/>
  <c r="M18" i="199"/>
  <c r="M33" i="200"/>
  <c r="M23" i="206"/>
  <c r="M32" i="200"/>
  <c r="M17" i="199"/>
  <c r="BL248" i="11"/>
  <c r="M31" i="197" s="1"/>
  <c r="BL246" i="11"/>
  <c r="J31" i="209" s="1"/>
  <c r="BN240" i="11"/>
  <c r="BL241" i="11" s="1"/>
  <c r="J32" i="209" l="1"/>
  <c r="F35" i="208"/>
  <c r="F16" i="206"/>
  <c r="F8" i="199"/>
  <c r="F8" i="200"/>
  <c r="A24" i="202" l="1"/>
  <c r="AT28" i="111"/>
  <c r="X12" i="11" l="1"/>
  <c r="M26" i="11"/>
  <c r="AC18" i="43" s="1"/>
  <c r="AZ43" i="163" l="1"/>
  <c r="AK36" i="163"/>
  <c r="AK34" i="163"/>
  <c r="AK32" i="163"/>
  <c r="AK30" i="163"/>
  <c r="AK28" i="163"/>
  <c r="AK26" i="163"/>
  <c r="AK24" i="163"/>
  <c r="AK22" i="163"/>
  <c r="AK20" i="163"/>
  <c r="AK18" i="163"/>
  <c r="S12" i="163"/>
  <c r="S11" i="163"/>
  <c r="BT10" i="163"/>
  <c r="BL10" i="163"/>
  <c r="BE10" i="163"/>
  <c r="S8" i="163"/>
  <c r="AZ43" i="162"/>
  <c r="AK36" i="162"/>
  <c r="AK34" i="162"/>
  <c r="AK32" i="162"/>
  <c r="AK30" i="162"/>
  <c r="AK28" i="162"/>
  <c r="AK26" i="162"/>
  <c r="AK24" i="162"/>
  <c r="AK22" i="162"/>
  <c r="AK20" i="162"/>
  <c r="AK18" i="162"/>
  <c r="S12" i="162"/>
  <c r="S11" i="162"/>
  <c r="BT10" i="162"/>
  <c r="BL10" i="162"/>
  <c r="BE10" i="162"/>
  <c r="S8" i="162"/>
  <c r="AZ43" i="161"/>
  <c r="AK36" i="161"/>
  <c r="AK34" i="161"/>
  <c r="AK32" i="161"/>
  <c r="AK30" i="161"/>
  <c r="AK28" i="161"/>
  <c r="AK26" i="161"/>
  <c r="AK24" i="161"/>
  <c r="AK22" i="161"/>
  <c r="AK20" i="161"/>
  <c r="AK18" i="161"/>
  <c r="S12" i="161"/>
  <c r="S11" i="161"/>
  <c r="BT10" i="161"/>
  <c r="BL10" i="161"/>
  <c r="BE10" i="161"/>
  <c r="S8" i="161"/>
  <c r="AZ43" i="160"/>
  <c r="AK36" i="160"/>
  <c r="AK34" i="160"/>
  <c r="AK32" i="160"/>
  <c r="AK30" i="160"/>
  <c r="AK28" i="160"/>
  <c r="AK26" i="160"/>
  <c r="AK24" i="160"/>
  <c r="AK22" i="160"/>
  <c r="AK20" i="160"/>
  <c r="AK18" i="160"/>
  <c r="S12" i="160"/>
  <c r="S11" i="160"/>
  <c r="BT10" i="160"/>
  <c r="BL10" i="160"/>
  <c r="BE10" i="160"/>
  <c r="S8" i="160"/>
  <c r="AZ43" i="159"/>
  <c r="AK36" i="159"/>
  <c r="AK34" i="159"/>
  <c r="AK32" i="159"/>
  <c r="AK30" i="159"/>
  <c r="AK28" i="159"/>
  <c r="AK26" i="159"/>
  <c r="AK24" i="159"/>
  <c r="AK22" i="159"/>
  <c r="AK20" i="159"/>
  <c r="AK18" i="159"/>
  <c r="S12" i="159"/>
  <c r="S11" i="159"/>
  <c r="BT10" i="159"/>
  <c r="BL10" i="159"/>
  <c r="BE10" i="159"/>
  <c r="S8" i="159"/>
  <c r="AZ43" i="158"/>
  <c r="AK36" i="158"/>
  <c r="AK34" i="158"/>
  <c r="AK32" i="158"/>
  <c r="AK30" i="158"/>
  <c r="AK28" i="158"/>
  <c r="AK26" i="158"/>
  <c r="AK24" i="158"/>
  <c r="AK22" i="158"/>
  <c r="AK20" i="158"/>
  <c r="AK18" i="158"/>
  <c r="S12" i="158"/>
  <c r="S11" i="158"/>
  <c r="BT10" i="158"/>
  <c r="BL10" i="158"/>
  <c r="BE10" i="158"/>
  <c r="S8" i="158"/>
  <c r="AZ43" i="157"/>
  <c r="AK36" i="157"/>
  <c r="AK34" i="157"/>
  <c r="AK32" i="157"/>
  <c r="AK30" i="157"/>
  <c r="AK28" i="157"/>
  <c r="AK26" i="157"/>
  <c r="AK24" i="157"/>
  <c r="AK22" i="157"/>
  <c r="AK20" i="157"/>
  <c r="AK18" i="157"/>
  <c r="S12" i="157"/>
  <c r="S11" i="157"/>
  <c r="BT10" i="157"/>
  <c r="BL10" i="157"/>
  <c r="BE10" i="157"/>
  <c r="S8" i="157"/>
  <c r="AZ43" i="156"/>
  <c r="AK36" i="156"/>
  <c r="AK34" i="156"/>
  <c r="AK32" i="156"/>
  <c r="AK30" i="156"/>
  <c r="AK28" i="156"/>
  <c r="AK26" i="156"/>
  <c r="AK24" i="156"/>
  <c r="AK22" i="156"/>
  <c r="AK20" i="156"/>
  <c r="AK18" i="156"/>
  <c r="S12" i="156"/>
  <c r="S11" i="156"/>
  <c r="BT10" i="156"/>
  <c r="BL10" i="156"/>
  <c r="BE10" i="156"/>
  <c r="S8" i="156"/>
  <c r="S8" i="155"/>
  <c r="BE10" i="155"/>
  <c r="BL10" i="155"/>
  <c r="BT10" i="155"/>
  <c r="S11" i="155"/>
  <c r="S12" i="155"/>
  <c r="AK18" i="155"/>
  <c r="AK20" i="155"/>
  <c r="AK22" i="155"/>
  <c r="AK24" i="155"/>
  <c r="AK26" i="155"/>
  <c r="AK28" i="155"/>
  <c r="AK30" i="155"/>
  <c r="AK32" i="155"/>
  <c r="AK34" i="155"/>
  <c r="AK36" i="155"/>
  <c r="AZ43" i="155"/>
  <c r="S8" i="154"/>
  <c r="BE10" i="154"/>
  <c r="BL10" i="154"/>
  <c r="BT10" i="154"/>
  <c r="S11" i="154"/>
  <c r="S12" i="154"/>
  <c r="AK18" i="154"/>
  <c r="AK20" i="154"/>
  <c r="AK22" i="154"/>
  <c r="AK24" i="154"/>
  <c r="AK26" i="154"/>
  <c r="AK28" i="154"/>
  <c r="AK30" i="154"/>
  <c r="AK32" i="154"/>
  <c r="AK34" i="154"/>
  <c r="AK36" i="154"/>
  <c r="AZ43" i="154"/>
  <c r="BL9" i="152"/>
  <c r="R41" i="154" s="1"/>
  <c r="BL13" i="152"/>
  <c r="S14" i="154" s="1"/>
  <c r="BL15" i="152"/>
  <c r="BL16" i="152"/>
  <c r="BF11" i="154" s="1"/>
  <c r="BL17" i="152"/>
  <c r="BL19" i="152"/>
  <c r="BL21" i="152"/>
  <c r="BF14" i="154" s="1"/>
  <c r="BL24" i="152"/>
  <c r="U18" i="154" s="1"/>
  <c r="BL25" i="152"/>
  <c r="U19" i="154" s="1"/>
  <c r="BL26" i="152"/>
  <c r="U20" i="154" s="1"/>
  <c r="BL27" i="152"/>
  <c r="U21" i="154" s="1"/>
  <c r="BL28" i="152"/>
  <c r="U22" i="154" s="1"/>
  <c r="BL29" i="152"/>
  <c r="U23" i="154" s="1"/>
  <c r="BL30" i="152"/>
  <c r="U24" i="154" s="1"/>
  <c r="BL31" i="152"/>
  <c r="U25" i="154" s="1"/>
  <c r="BL32" i="152"/>
  <c r="U26" i="154" s="1"/>
  <c r="BL33" i="152"/>
  <c r="U27" i="154" s="1"/>
  <c r="BL34" i="152"/>
  <c r="U28" i="154" s="1"/>
  <c r="BL35" i="152"/>
  <c r="U29" i="154" s="1"/>
  <c r="BL36" i="152"/>
  <c r="U30" i="154" s="1"/>
  <c r="BL37" i="152"/>
  <c r="U31" i="154" s="1"/>
  <c r="BL38" i="152"/>
  <c r="U32" i="154" s="1"/>
  <c r="BL39" i="152"/>
  <c r="U33" i="154" s="1"/>
  <c r="BL40" i="152"/>
  <c r="U34" i="154" s="1"/>
  <c r="BL41" i="152"/>
  <c r="U35" i="154" s="1"/>
  <c r="BL42" i="152"/>
  <c r="U36" i="154" s="1"/>
  <c r="BL43" i="152"/>
  <c r="U37" i="154" s="1"/>
  <c r="BL47" i="152"/>
  <c r="R41" i="155" s="1"/>
  <c r="BL50" i="152"/>
  <c r="S14" i="155" s="1"/>
  <c r="BL52" i="152"/>
  <c r="BL53" i="152"/>
  <c r="BF11" i="155" s="1"/>
  <c r="BL54" i="152"/>
  <c r="BL56" i="152"/>
  <c r="BL58" i="152"/>
  <c r="BF14" i="155" s="1"/>
  <c r="BL61" i="152"/>
  <c r="U18" i="155" s="1"/>
  <c r="BL62" i="152"/>
  <c r="U19" i="155" s="1"/>
  <c r="BL63" i="152"/>
  <c r="U20" i="155" s="1"/>
  <c r="BL64" i="152"/>
  <c r="U21" i="155" s="1"/>
  <c r="BL65" i="152"/>
  <c r="U22" i="155" s="1"/>
  <c r="BL66" i="152"/>
  <c r="U23" i="155" s="1"/>
  <c r="BL67" i="152"/>
  <c r="U24" i="155" s="1"/>
  <c r="BL68" i="152"/>
  <c r="U25" i="155" s="1"/>
  <c r="BL69" i="152"/>
  <c r="U26" i="155" s="1"/>
  <c r="BL70" i="152"/>
  <c r="U27" i="155" s="1"/>
  <c r="BL71" i="152"/>
  <c r="U28" i="155" s="1"/>
  <c r="BL72" i="152"/>
  <c r="U29" i="155" s="1"/>
  <c r="BL73" i="152"/>
  <c r="U30" i="155" s="1"/>
  <c r="BL74" i="152"/>
  <c r="U31" i="155" s="1"/>
  <c r="BL75" i="152"/>
  <c r="U32" i="155" s="1"/>
  <c r="BL76" i="152"/>
  <c r="U33" i="155" s="1"/>
  <c r="BL77" i="152"/>
  <c r="U34" i="155" s="1"/>
  <c r="BL78" i="152"/>
  <c r="U35" i="155" s="1"/>
  <c r="BL79" i="152"/>
  <c r="U36" i="155" s="1"/>
  <c r="BL80" i="152"/>
  <c r="U37" i="155" s="1"/>
  <c r="BL84" i="152"/>
  <c r="R41" i="156" s="1"/>
  <c r="BL87" i="152"/>
  <c r="S14" i="156" s="1"/>
  <c r="BL89" i="152"/>
  <c r="BL90" i="152"/>
  <c r="BF11" i="156" s="1"/>
  <c r="BL91" i="152"/>
  <c r="BL93" i="152"/>
  <c r="BL95" i="152"/>
  <c r="BF14" i="156" s="1"/>
  <c r="BL98" i="152"/>
  <c r="U18" i="156" s="1"/>
  <c r="BL99" i="152"/>
  <c r="U19" i="156" s="1"/>
  <c r="BL100" i="152"/>
  <c r="U20" i="156" s="1"/>
  <c r="BL101" i="152"/>
  <c r="U21" i="156" s="1"/>
  <c r="BL102" i="152"/>
  <c r="U22" i="156" s="1"/>
  <c r="BL103" i="152"/>
  <c r="U23" i="156" s="1"/>
  <c r="BL104" i="152"/>
  <c r="U24" i="156" s="1"/>
  <c r="BL105" i="152"/>
  <c r="U25" i="156" s="1"/>
  <c r="BL106" i="152"/>
  <c r="U26" i="156" s="1"/>
  <c r="BL107" i="152"/>
  <c r="U27" i="156" s="1"/>
  <c r="BL108" i="152"/>
  <c r="U28" i="156" s="1"/>
  <c r="BL109" i="152"/>
  <c r="U29" i="156" s="1"/>
  <c r="BL110" i="152"/>
  <c r="U30" i="156" s="1"/>
  <c r="BL111" i="152"/>
  <c r="U31" i="156" s="1"/>
  <c r="BL112" i="152"/>
  <c r="U32" i="156" s="1"/>
  <c r="BL113" i="152"/>
  <c r="U33" i="156" s="1"/>
  <c r="BL114" i="152"/>
  <c r="U34" i="156" s="1"/>
  <c r="BL115" i="152"/>
  <c r="U35" i="156" s="1"/>
  <c r="BL116" i="152"/>
  <c r="U36" i="156" s="1"/>
  <c r="BL117" i="152"/>
  <c r="U37" i="156" s="1"/>
  <c r="BL121" i="152"/>
  <c r="R41" i="157" s="1"/>
  <c r="BL124" i="152"/>
  <c r="S14" i="157" s="1"/>
  <c r="BL126" i="152"/>
  <c r="BL127" i="152"/>
  <c r="BF11" i="157" s="1"/>
  <c r="BL128" i="152"/>
  <c r="BL130" i="152"/>
  <c r="BL132" i="152"/>
  <c r="BF14" i="157" s="1"/>
  <c r="BL135" i="152"/>
  <c r="U18" i="157" s="1"/>
  <c r="BL136" i="152"/>
  <c r="U19" i="157" s="1"/>
  <c r="BL137" i="152"/>
  <c r="U20" i="157" s="1"/>
  <c r="BL138" i="152"/>
  <c r="U21" i="157" s="1"/>
  <c r="BL139" i="152"/>
  <c r="U22" i="157" s="1"/>
  <c r="BL140" i="152"/>
  <c r="U23" i="157" s="1"/>
  <c r="BL141" i="152"/>
  <c r="U24" i="157" s="1"/>
  <c r="BL142" i="152"/>
  <c r="U25" i="157" s="1"/>
  <c r="BL143" i="152"/>
  <c r="U26" i="157" s="1"/>
  <c r="BL144" i="152"/>
  <c r="U27" i="157" s="1"/>
  <c r="BL145" i="152"/>
  <c r="U28" i="157" s="1"/>
  <c r="BL146" i="152"/>
  <c r="U29" i="157" s="1"/>
  <c r="BL147" i="152"/>
  <c r="U30" i="157" s="1"/>
  <c r="BL148" i="152"/>
  <c r="U31" i="157" s="1"/>
  <c r="BL149" i="152"/>
  <c r="U32" i="157" s="1"/>
  <c r="BL150" i="152"/>
  <c r="U33" i="157" s="1"/>
  <c r="BL151" i="152"/>
  <c r="U34" i="157" s="1"/>
  <c r="BL152" i="152"/>
  <c r="U35" i="157" s="1"/>
  <c r="BL153" i="152"/>
  <c r="U36" i="157" s="1"/>
  <c r="BL154" i="152"/>
  <c r="U37" i="157" s="1"/>
  <c r="BL158" i="152"/>
  <c r="R41" i="158" s="1"/>
  <c r="BL161" i="152"/>
  <c r="S14" i="158" s="1"/>
  <c r="BL163" i="152"/>
  <c r="BL164" i="152"/>
  <c r="BF11" i="158" s="1"/>
  <c r="BL165" i="152"/>
  <c r="BL167" i="152"/>
  <c r="BL169" i="152"/>
  <c r="BF14" i="158" s="1"/>
  <c r="BL172" i="152"/>
  <c r="U18" i="158" s="1"/>
  <c r="BL173" i="152"/>
  <c r="U19" i="158" s="1"/>
  <c r="BL174" i="152"/>
  <c r="U20" i="158" s="1"/>
  <c r="BL175" i="152"/>
  <c r="U21" i="158" s="1"/>
  <c r="BL176" i="152"/>
  <c r="U22" i="158" s="1"/>
  <c r="BL177" i="152"/>
  <c r="U23" i="158" s="1"/>
  <c r="BL178" i="152"/>
  <c r="U24" i="158" s="1"/>
  <c r="BL179" i="152"/>
  <c r="U25" i="158" s="1"/>
  <c r="BL180" i="152"/>
  <c r="U26" i="158" s="1"/>
  <c r="BL181" i="152"/>
  <c r="U27" i="158" s="1"/>
  <c r="BL182" i="152"/>
  <c r="U28" i="158" s="1"/>
  <c r="BL183" i="152"/>
  <c r="U29" i="158" s="1"/>
  <c r="BL184" i="152"/>
  <c r="U30" i="158" s="1"/>
  <c r="BL185" i="152"/>
  <c r="U31" i="158" s="1"/>
  <c r="BL186" i="152"/>
  <c r="U32" i="158" s="1"/>
  <c r="BL187" i="152"/>
  <c r="U33" i="158" s="1"/>
  <c r="BL188" i="152"/>
  <c r="U34" i="158" s="1"/>
  <c r="BL189" i="152"/>
  <c r="U35" i="158" s="1"/>
  <c r="BL190" i="152"/>
  <c r="U36" i="158" s="1"/>
  <c r="BL191" i="152"/>
  <c r="U37" i="158" s="1"/>
  <c r="BL195" i="152"/>
  <c r="R41" i="159" s="1"/>
  <c r="BL198" i="152"/>
  <c r="S14" i="159" s="1"/>
  <c r="BL200" i="152"/>
  <c r="BL201" i="152"/>
  <c r="BF11" i="159" s="1"/>
  <c r="BL202" i="152"/>
  <c r="BL204" i="152"/>
  <c r="BL206" i="152"/>
  <c r="BF14" i="159" s="1"/>
  <c r="BL209" i="152"/>
  <c r="U18" i="159" s="1"/>
  <c r="BL210" i="152"/>
  <c r="U19" i="159" s="1"/>
  <c r="BL211" i="152"/>
  <c r="U20" i="159" s="1"/>
  <c r="BL212" i="152"/>
  <c r="U21" i="159" s="1"/>
  <c r="BL213" i="152"/>
  <c r="U22" i="159" s="1"/>
  <c r="BL214" i="152"/>
  <c r="U23" i="159" s="1"/>
  <c r="BL215" i="152"/>
  <c r="U24" i="159" s="1"/>
  <c r="BL216" i="152"/>
  <c r="U25" i="159" s="1"/>
  <c r="BL217" i="152"/>
  <c r="U26" i="159" s="1"/>
  <c r="BL218" i="152"/>
  <c r="U27" i="159" s="1"/>
  <c r="BL219" i="152"/>
  <c r="U28" i="159" s="1"/>
  <c r="BL220" i="152"/>
  <c r="U29" i="159" s="1"/>
  <c r="BL221" i="152"/>
  <c r="U30" i="159" s="1"/>
  <c r="BL222" i="152"/>
  <c r="U31" i="159" s="1"/>
  <c r="BL223" i="152"/>
  <c r="U32" i="159" s="1"/>
  <c r="BL224" i="152"/>
  <c r="U33" i="159" s="1"/>
  <c r="BL225" i="152"/>
  <c r="U34" i="159" s="1"/>
  <c r="BL226" i="152"/>
  <c r="U35" i="159" s="1"/>
  <c r="BL227" i="152"/>
  <c r="U36" i="159" s="1"/>
  <c r="BL228" i="152"/>
  <c r="U37" i="159" s="1"/>
  <c r="BL232" i="152"/>
  <c r="R41" i="160" s="1"/>
  <c r="BL235" i="152"/>
  <c r="S14" i="160" s="1"/>
  <c r="BL237" i="152"/>
  <c r="BL238" i="152"/>
  <c r="BF11" i="160" s="1"/>
  <c r="BL239" i="152"/>
  <c r="BL241" i="152"/>
  <c r="BL243" i="152"/>
  <c r="BF14" i="160" s="1"/>
  <c r="BL246" i="152"/>
  <c r="U18" i="160" s="1"/>
  <c r="BL247" i="152"/>
  <c r="U19" i="160" s="1"/>
  <c r="BL248" i="152"/>
  <c r="U20" i="160" s="1"/>
  <c r="BL249" i="152"/>
  <c r="U21" i="160" s="1"/>
  <c r="BL250" i="152"/>
  <c r="U22" i="160" s="1"/>
  <c r="BL251" i="152"/>
  <c r="U23" i="160" s="1"/>
  <c r="BL252" i="152"/>
  <c r="U24" i="160" s="1"/>
  <c r="BL253" i="152"/>
  <c r="U25" i="160" s="1"/>
  <c r="BL254" i="152"/>
  <c r="U26" i="160" s="1"/>
  <c r="BL255" i="152"/>
  <c r="U27" i="160" s="1"/>
  <c r="BL256" i="152"/>
  <c r="U28" i="160" s="1"/>
  <c r="BL257" i="152"/>
  <c r="U29" i="160" s="1"/>
  <c r="BL258" i="152"/>
  <c r="U30" i="160" s="1"/>
  <c r="BL259" i="152"/>
  <c r="U31" i="160" s="1"/>
  <c r="BL260" i="152"/>
  <c r="U32" i="160" s="1"/>
  <c r="BL261" i="152"/>
  <c r="U33" i="160" s="1"/>
  <c r="BL262" i="152"/>
  <c r="U34" i="160" s="1"/>
  <c r="BL263" i="152"/>
  <c r="U35" i="160" s="1"/>
  <c r="BL264" i="152"/>
  <c r="U36" i="160" s="1"/>
  <c r="BL265" i="152"/>
  <c r="U37" i="160" s="1"/>
  <c r="BL269" i="152"/>
  <c r="R41" i="161" s="1"/>
  <c r="BL272" i="152"/>
  <c r="S14" i="161" s="1"/>
  <c r="BL274" i="152"/>
  <c r="BL275" i="152"/>
  <c r="BF11" i="161" s="1"/>
  <c r="BL276" i="152"/>
  <c r="BL278" i="152"/>
  <c r="BL280" i="152"/>
  <c r="BF14" i="161" s="1"/>
  <c r="BL283" i="152"/>
  <c r="U18" i="161" s="1"/>
  <c r="BL284" i="152"/>
  <c r="U19" i="161" s="1"/>
  <c r="BL285" i="152"/>
  <c r="U20" i="161" s="1"/>
  <c r="BL286" i="152"/>
  <c r="U21" i="161" s="1"/>
  <c r="BL287" i="152"/>
  <c r="U22" i="161" s="1"/>
  <c r="BL288" i="152"/>
  <c r="U23" i="161" s="1"/>
  <c r="BL289" i="152"/>
  <c r="U24" i="161" s="1"/>
  <c r="BL290" i="152"/>
  <c r="U25" i="161" s="1"/>
  <c r="BL291" i="152"/>
  <c r="U26" i="161" s="1"/>
  <c r="BL292" i="152"/>
  <c r="U27" i="161" s="1"/>
  <c r="BL293" i="152"/>
  <c r="U28" i="161" s="1"/>
  <c r="BL294" i="152"/>
  <c r="U29" i="161" s="1"/>
  <c r="BL295" i="152"/>
  <c r="U30" i="161" s="1"/>
  <c r="BL296" i="152"/>
  <c r="U31" i="161" s="1"/>
  <c r="BL297" i="152"/>
  <c r="U32" i="161" s="1"/>
  <c r="BL298" i="152"/>
  <c r="U33" i="161" s="1"/>
  <c r="BL299" i="152"/>
  <c r="U34" i="161" s="1"/>
  <c r="BL300" i="152"/>
  <c r="U35" i="161" s="1"/>
  <c r="BL301" i="152"/>
  <c r="U36" i="161" s="1"/>
  <c r="BL302" i="152"/>
  <c r="U37" i="161" s="1"/>
  <c r="BL306" i="152"/>
  <c r="R41" i="162" s="1"/>
  <c r="BL309" i="152"/>
  <c r="S14" i="162" s="1"/>
  <c r="BL311" i="152"/>
  <c r="BL312" i="152"/>
  <c r="BF11" i="162" s="1"/>
  <c r="BL313" i="152"/>
  <c r="BL315" i="152"/>
  <c r="BL317" i="152"/>
  <c r="BF14" i="162" s="1"/>
  <c r="BL320" i="152"/>
  <c r="U18" i="162" s="1"/>
  <c r="BL321" i="152"/>
  <c r="U19" i="162" s="1"/>
  <c r="BL322" i="152"/>
  <c r="U20" i="162" s="1"/>
  <c r="BL323" i="152"/>
  <c r="U21" i="162" s="1"/>
  <c r="BL324" i="152"/>
  <c r="U22" i="162" s="1"/>
  <c r="BL325" i="152"/>
  <c r="U23" i="162" s="1"/>
  <c r="BL326" i="152"/>
  <c r="U24" i="162" s="1"/>
  <c r="BL327" i="152"/>
  <c r="U25" i="162" s="1"/>
  <c r="BL328" i="152"/>
  <c r="U26" i="162" s="1"/>
  <c r="BL329" i="152"/>
  <c r="U27" i="162" s="1"/>
  <c r="BL330" i="152"/>
  <c r="U28" i="162" s="1"/>
  <c r="BL331" i="152"/>
  <c r="U29" i="162" s="1"/>
  <c r="BL332" i="152"/>
  <c r="U30" i="162" s="1"/>
  <c r="BL333" i="152"/>
  <c r="U31" i="162" s="1"/>
  <c r="BL334" i="152"/>
  <c r="U32" i="162" s="1"/>
  <c r="BL335" i="152"/>
  <c r="U33" i="162" s="1"/>
  <c r="BL336" i="152"/>
  <c r="U34" i="162" s="1"/>
  <c r="BL337" i="152"/>
  <c r="U35" i="162" s="1"/>
  <c r="BL338" i="152"/>
  <c r="U36" i="162" s="1"/>
  <c r="BL339" i="152"/>
  <c r="U37" i="162" s="1"/>
  <c r="BL343" i="152"/>
  <c r="R41" i="163" s="1"/>
  <c r="BL346" i="152"/>
  <c r="S14" i="163" s="1"/>
  <c r="BL348" i="152"/>
  <c r="BL349" i="152"/>
  <c r="BF11" i="163" s="1"/>
  <c r="BL350" i="152"/>
  <c r="BL352" i="152"/>
  <c r="BL354" i="152"/>
  <c r="BF14" i="163" s="1"/>
  <c r="BL357" i="152"/>
  <c r="U18" i="163" s="1"/>
  <c r="BL358" i="152"/>
  <c r="U19" i="163" s="1"/>
  <c r="BL359" i="152"/>
  <c r="U20" i="163" s="1"/>
  <c r="BL360" i="152"/>
  <c r="U21" i="163" s="1"/>
  <c r="BL361" i="152"/>
  <c r="U22" i="163" s="1"/>
  <c r="BL362" i="152"/>
  <c r="U23" i="163" s="1"/>
  <c r="BL363" i="152"/>
  <c r="U24" i="163" s="1"/>
  <c r="BL364" i="152"/>
  <c r="U25" i="163" s="1"/>
  <c r="BL365" i="152"/>
  <c r="U26" i="163" s="1"/>
  <c r="BL366" i="152"/>
  <c r="U27" i="163" s="1"/>
  <c r="BL367" i="152"/>
  <c r="U28" i="163" s="1"/>
  <c r="BL368" i="152"/>
  <c r="U29" i="163" s="1"/>
  <c r="BL369" i="152"/>
  <c r="U30" i="163" s="1"/>
  <c r="BL370" i="152"/>
  <c r="U31" i="163" s="1"/>
  <c r="BL371" i="152"/>
  <c r="U32" i="163" s="1"/>
  <c r="BL372" i="152"/>
  <c r="U33" i="163" s="1"/>
  <c r="BL373" i="152"/>
  <c r="U34" i="163" s="1"/>
  <c r="BL374" i="152"/>
  <c r="U35" i="163" s="1"/>
  <c r="BL375" i="152"/>
  <c r="U36" i="163" s="1"/>
  <c r="BL376" i="152"/>
  <c r="U37" i="163" s="1"/>
  <c r="BS444" i="66" l="1"/>
  <c r="BS435" i="66"/>
  <c r="BS426" i="66"/>
  <c r="BS417" i="66"/>
  <c r="BS408" i="66"/>
  <c r="BS399" i="66"/>
  <c r="BS390" i="66"/>
  <c r="BS381" i="66"/>
  <c r="BS372" i="66"/>
  <c r="BS363" i="66"/>
  <c r="BS354" i="66"/>
  <c r="BS345" i="66"/>
  <c r="BS336" i="66"/>
  <c r="BS327" i="66"/>
  <c r="BS318" i="66"/>
  <c r="BS309" i="66"/>
  <c r="BS300" i="66"/>
  <c r="BS291" i="66"/>
  <c r="BS282" i="66"/>
  <c r="BS273" i="66"/>
  <c r="BS264" i="66"/>
  <c r="BS255" i="66"/>
  <c r="BS246" i="66"/>
  <c r="BS237" i="66"/>
  <c r="BS213" i="66"/>
  <c r="BS201" i="66"/>
  <c r="BS189" i="66"/>
  <c r="BS175" i="66"/>
  <c r="BS162" i="66"/>
  <c r="BS149" i="66"/>
  <c r="BS170" i="66"/>
  <c r="BS157" i="66"/>
  <c r="BS144" i="66"/>
  <c r="BS131" i="66"/>
  <c r="BS136" i="66" l="1"/>
  <c r="BS126" i="66"/>
  <c r="BS118" i="66"/>
  <c r="BS110" i="66"/>
  <c r="BS102" i="66"/>
  <c r="BS94" i="66"/>
  <c r="BS86" i="66"/>
  <c r="BS78" i="66"/>
  <c r="BS60" i="66"/>
  <c r="AB92" i="59"/>
  <c r="AB89" i="59"/>
  <c r="AB86" i="59"/>
  <c r="AB83" i="59"/>
  <c r="AB80" i="59"/>
  <c r="AB77" i="59"/>
  <c r="AB74" i="59"/>
  <c r="AB71" i="59"/>
  <c r="AB68" i="59"/>
  <c r="AB65" i="59"/>
  <c r="AB62" i="59"/>
  <c r="AB59" i="59"/>
  <c r="AB56" i="59"/>
  <c r="AB53" i="59"/>
  <c r="AB50" i="59"/>
  <c r="AB47" i="59"/>
  <c r="AB44" i="59"/>
  <c r="AB41" i="59"/>
  <c r="AB38" i="59"/>
  <c r="AB35" i="59"/>
  <c r="AB32" i="59"/>
  <c r="AB29" i="59"/>
  <c r="AB26" i="59"/>
  <c r="AB23" i="59"/>
  <c r="T49" i="50"/>
  <c r="T38" i="50"/>
  <c r="T27" i="50"/>
  <c r="T54" i="49" l="1"/>
  <c r="AL50" i="49"/>
  <c r="T43" i="49"/>
  <c r="AL39" i="49"/>
  <c r="T32" i="49"/>
  <c r="AL28" i="49"/>
  <c r="T21" i="49"/>
  <c r="AL17" i="49"/>
  <c r="R48" i="44"/>
  <c r="R41" i="44"/>
  <c r="R34" i="44"/>
  <c r="R27" i="44"/>
  <c r="R20" i="44"/>
  <c r="S52" i="43"/>
  <c r="S45" i="43"/>
  <c r="S30" i="43"/>
  <c r="Y236" i="66" l="1"/>
  <c r="X236" i="66"/>
  <c r="W236" i="66"/>
  <c r="V236" i="66"/>
  <c r="U236" i="66"/>
  <c r="T236" i="66"/>
  <c r="S236" i="66"/>
  <c r="R236" i="66"/>
  <c r="Q236" i="66"/>
  <c r="P236" i="66"/>
  <c r="Y227" i="66"/>
  <c r="X227" i="66"/>
  <c r="W227" i="66"/>
  <c r="V227" i="66"/>
  <c r="U227" i="66"/>
  <c r="T227" i="66"/>
  <c r="S227" i="66"/>
  <c r="R227" i="66"/>
  <c r="Q227" i="66"/>
  <c r="P227" i="66"/>
  <c r="AI220" i="66" l="1"/>
  <c r="AH220" i="66"/>
  <c r="AG220" i="66"/>
  <c r="AF220" i="66"/>
  <c r="AE220" i="66"/>
  <c r="AD220" i="66"/>
  <c r="AC220" i="66"/>
  <c r="AB220" i="66"/>
  <c r="AA220" i="66"/>
  <c r="Z220" i="66"/>
  <c r="Y220" i="66"/>
  <c r="X220" i="66"/>
  <c r="W220" i="66"/>
  <c r="V220" i="66"/>
  <c r="U220" i="66"/>
  <c r="T220" i="66"/>
  <c r="S220" i="66"/>
  <c r="R220" i="66"/>
  <c r="Q220" i="66"/>
  <c r="P220" i="66"/>
  <c r="AI219" i="66"/>
  <c r="AH219" i="66"/>
  <c r="AG219" i="66"/>
  <c r="AF219" i="66"/>
  <c r="AE219" i="66"/>
  <c r="AD219" i="66"/>
  <c r="AC219" i="66"/>
  <c r="AB219" i="66"/>
  <c r="AA219" i="66"/>
  <c r="Z219" i="66"/>
  <c r="Y219" i="66"/>
  <c r="X219" i="66"/>
  <c r="W219" i="66"/>
  <c r="V219" i="66"/>
  <c r="U219" i="66"/>
  <c r="T219" i="66"/>
  <c r="S219" i="66"/>
  <c r="R219" i="66"/>
  <c r="Q219" i="66"/>
  <c r="P219" i="66"/>
  <c r="AI212" i="66"/>
  <c r="AH212" i="66"/>
  <c r="AG212" i="66"/>
  <c r="AF212" i="66"/>
  <c r="AE212" i="66"/>
  <c r="AD212" i="66"/>
  <c r="AC212" i="66"/>
  <c r="AB212" i="66"/>
  <c r="AA212" i="66"/>
  <c r="Z212" i="66"/>
  <c r="Y212" i="66"/>
  <c r="X212" i="66"/>
  <c r="W212" i="66"/>
  <c r="V212" i="66"/>
  <c r="U212" i="66"/>
  <c r="T212" i="66"/>
  <c r="S212" i="66"/>
  <c r="R212" i="66"/>
  <c r="Q212" i="66"/>
  <c r="P212" i="66"/>
  <c r="AI210" i="66"/>
  <c r="AH210" i="66"/>
  <c r="AG210" i="66"/>
  <c r="AF210" i="66"/>
  <c r="AE210" i="66"/>
  <c r="AD210" i="66"/>
  <c r="AC210" i="66"/>
  <c r="AB210" i="66"/>
  <c r="AA210" i="66"/>
  <c r="Z210" i="66"/>
  <c r="Y210" i="66"/>
  <c r="X210" i="66"/>
  <c r="W210" i="66"/>
  <c r="V210" i="66"/>
  <c r="U210" i="66"/>
  <c r="T210" i="66"/>
  <c r="S210" i="66"/>
  <c r="R210" i="66"/>
  <c r="Q210" i="66"/>
  <c r="P210" i="66"/>
  <c r="AI208" i="66"/>
  <c r="AH208" i="66"/>
  <c r="AG208" i="66"/>
  <c r="AF208" i="66"/>
  <c r="AE208" i="66"/>
  <c r="AD208" i="66"/>
  <c r="AC208" i="66"/>
  <c r="AB208" i="66"/>
  <c r="AA208" i="66"/>
  <c r="Z208" i="66"/>
  <c r="Y208" i="66"/>
  <c r="X208" i="66"/>
  <c r="W208" i="66"/>
  <c r="V208" i="66"/>
  <c r="U208" i="66"/>
  <c r="T208" i="66"/>
  <c r="S208" i="66"/>
  <c r="R208" i="66"/>
  <c r="Q208" i="66"/>
  <c r="P208" i="66"/>
  <c r="AI207" i="66"/>
  <c r="AH207" i="66"/>
  <c r="AG207" i="66"/>
  <c r="AF207" i="66"/>
  <c r="AE207" i="66"/>
  <c r="AD207" i="66"/>
  <c r="AC207" i="66"/>
  <c r="AB207" i="66"/>
  <c r="AA207" i="66"/>
  <c r="Z207" i="66"/>
  <c r="Y207" i="66"/>
  <c r="X207" i="66"/>
  <c r="W207" i="66"/>
  <c r="V207" i="66"/>
  <c r="U207" i="66"/>
  <c r="T207" i="66"/>
  <c r="S207" i="66"/>
  <c r="R207" i="66"/>
  <c r="Q207" i="66"/>
  <c r="P207" i="66"/>
  <c r="AI200" i="66"/>
  <c r="AH200" i="66"/>
  <c r="AG200" i="66"/>
  <c r="AF200" i="66"/>
  <c r="AE200" i="66"/>
  <c r="AD200" i="66"/>
  <c r="AC200" i="66"/>
  <c r="AB200" i="66"/>
  <c r="AA200" i="66"/>
  <c r="Z200" i="66"/>
  <c r="Y200" i="66"/>
  <c r="X200" i="66"/>
  <c r="W200" i="66"/>
  <c r="V200" i="66"/>
  <c r="U200" i="66"/>
  <c r="T200" i="66"/>
  <c r="S200" i="66"/>
  <c r="R200" i="66"/>
  <c r="Q200" i="66"/>
  <c r="P200" i="66"/>
  <c r="AI198" i="66"/>
  <c r="AH198" i="66"/>
  <c r="AG198" i="66"/>
  <c r="AF198" i="66"/>
  <c r="AE198" i="66"/>
  <c r="AD198" i="66"/>
  <c r="AC198" i="66"/>
  <c r="AB198" i="66"/>
  <c r="AA198" i="66"/>
  <c r="Z198" i="66"/>
  <c r="Y198" i="66"/>
  <c r="X198" i="66"/>
  <c r="W198" i="66"/>
  <c r="V198" i="66"/>
  <c r="U198" i="66"/>
  <c r="T198" i="66"/>
  <c r="S198" i="66"/>
  <c r="R198" i="66"/>
  <c r="Q198" i="66"/>
  <c r="P198" i="66"/>
  <c r="AI196" i="66"/>
  <c r="AH196" i="66"/>
  <c r="AG196" i="66"/>
  <c r="AF196" i="66"/>
  <c r="AE196" i="66"/>
  <c r="AD196" i="66"/>
  <c r="AC196" i="66"/>
  <c r="AB196" i="66"/>
  <c r="AA196" i="66"/>
  <c r="Z196" i="66"/>
  <c r="Y196" i="66"/>
  <c r="X196" i="66"/>
  <c r="W196" i="66"/>
  <c r="V196" i="66"/>
  <c r="U196" i="66"/>
  <c r="T196" i="66"/>
  <c r="S196" i="66"/>
  <c r="R196" i="66"/>
  <c r="Q196" i="66"/>
  <c r="P196" i="66"/>
  <c r="AI195" i="66"/>
  <c r="AH195" i="66"/>
  <c r="AG195" i="66"/>
  <c r="AF195" i="66"/>
  <c r="AE195" i="66"/>
  <c r="AD195" i="66"/>
  <c r="AC195" i="66"/>
  <c r="AB195" i="66"/>
  <c r="AA195" i="66"/>
  <c r="Z195" i="66"/>
  <c r="Y195" i="66"/>
  <c r="X195" i="66"/>
  <c r="W195" i="66"/>
  <c r="V195" i="66"/>
  <c r="U195" i="66"/>
  <c r="T195" i="66"/>
  <c r="S195" i="66"/>
  <c r="R195" i="66"/>
  <c r="Q195" i="66"/>
  <c r="P195" i="66"/>
  <c r="AI188" i="66"/>
  <c r="AH188" i="66"/>
  <c r="AG188" i="66"/>
  <c r="AF188" i="66"/>
  <c r="AE188" i="66"/>
  <c r="AD188" i="66"/>
  <c r="AC188" i="66"/>
  <c r="AB188" i="66"/>
  <c r="AA188" i="66"/>
  <c r="Z188" i="66"/>
  <c r="Y188" i="66"/>
  <c r="X188" i="66"/>
  <c r="W188" i="66"/>
  <c r="V188" i="66"/>
  <c r="U188" i="66"/>
  <c r="T188" i="66"/>
  <c r="S188" i="66"/>
  <c r="R188" i="66"/>
  <c r="Q188" i="66"/>
  <c r="P188" i="66"/>
  <c r="AI186" i="66"/>
  <c r="AH186" i="66"/>
  <c r="AG186" i="66"/>
  <c r="AF186" i="66"/>
  <c r="AE186" i="66"/>
  <c r="AD186" i="66"/>
  <c r="AC186" i="66"/>
  <c r="AB186" i="66"/>
  <c r="AA186" i="66"/>
  <c r="Z186" i="66"/>
  <c r="Y186" i="66"/>
  <c r="X186" i="66"/>
  <c r="W186" i="66"/>
  <c r="V186" i="66"/>
  <c r="U186" i="66"/>
  <c r="T186" i="66"/>
  <c r="S186" i="66"/>
  <c r="R186" i="66"/>
  <c r="Q186" i="66"/>
  <c r="P186" i="66"/>
  <c r="AI148" i="66"/>
  <c r="AH148" i="66"/>
  <c r="AG148" i="66"/>
  <c r="AF148" i="66"/>
  <c r="AE148" i="66"/>
  <c r="AD148" i="66"/>
  <c r="AC148" i="66"/>
  <c r="AB148" i="66"/>
  <c r="AA148" i="66"/>
  <c r="Z148" i="66"/>
  <c r="Y148" i="66"/>
  <c r="X148" i="66"/>
  <c r="W148" i="66"/>
  <c r="V148" i="66"/>
  <c r="U148" i="66"/>
  <c r="T148" i="66"/>
  <c r="S148" i="66"/>
  <c r="R148" i="66"/>
  <c r="Q148" i="66"/>
  <c r="P148" i="66"/>
  <c r="AI146" i="66"/>
  <c r="AH146" i="66"/>
  <c r="AG146" i="66"/>
  <c r="AF146" i="66"/>
  <c r="AE146" i="66"/>
  <c r="AD146" i="66"/>
  <c r="AC146" i="66"/>
  <c r="AB146" i="66"/>
  <c r="AA146" i="66"/>
  <c r="Z146" i="66"/>
  <c r="Y146" i="66"/>
  <c r="X146" i="66"/>
  <c r="W146" i="66"/>
  <c r="V146" i="66"/>
  <c r="U146" i="66"/>
  <c r="T146" i="66"/>
  <c r="S146" i="66"/>
  <c r="R146" i="66"/>
  <c r="Q146" i="66"/>
  <c r="P146" i="66"/>
  <c r="BL449" i="66"/>
  <c r="BL93" i="59" s="1"/>
  <c r="BL448" i="66"/>
  <c r="BM448" i="66" s="1"/>
  <c r="BJ92" i="59" s="1"/>
  <c r="BR444" i="66"/>
  <c r="AR92" i="59" s="1"/>
  <c r="BQ444" i="66"/>
  <c r="AP92" i="59" s="1"/>
  <c r="BP444" i="66"/>
  <c r="AM92" i="59" s="1"/>
  <c r="BO444" i="66"/>
  <c r="AJ92" i="59" s="1"/>
  <c r="BN444" i="66"/>
  <c r="AG92" i="59" s="1"/>
  <c r="BM444" i="66"/>
  <c r="AD92" i="59" s="1"/>
  <c r="BL440" i="66"/>
  <c r="BL90" i="59" s="1"/>
  <c r="BL439" i="66"/>
  <c r="BM439" i="66" s="1"/>
  <c r="BJ89" i="59" s="1"/>
  <c r="BR435" i="66"/>
  <c r="AR89" i="59" s="1"/>
  <c r="BQ435" i="66"/>
  <c r="AP89" i="59" s="1"/>
  <c r="BP435" i="66"/>
  <c r="AM89" i="59" s="1"/>
  <c r="BO435" i="66"/>
  <c r="AJ89" i="59" s="1"/>
  <c r="BN435" i="66"/>
  <c r="AG89" i="59" s="1"/>
  <c r="BM435" i="66"/>
  <c r="AD89" i="59" s="1"/>
  <c r="BL431" i="66"/>
  <c r="BL87" i="59" s="1"/>
  <c r="BL430" i="66"/>
  <c r="BM430" i="66" s="1"/>
  <c r="BJ86" i="59" s="1"/>
  <c r="BR426" i="66"/>
  <c r="AR86" i="59" s="1"/>
  <c r="BQ426" i="66"/>
  <c r="AP86" i="59" s="1"/>
  <c r="BP426" i="66"/>
  <c r="AM86" i="59" s="1"/>
  <c r="BO426" i="66"/>
  <c r="AJ86" i="59" s="1"/>
  <c r="BN426" i="66"/>
  <c r="AG86" i="59" s="1"/>
  <c r="BM426" i="66"/>
  <c r="AD86" i="59" s="1"/>
  <c r="BL422" i="66"/>
  <c r="BL84" i="59" s="1"/>
  <c r="BL421" i="66"/>
  <c r="BM421" i="66" s="1"/>
  <c r="BJ83" i="59" s="1"/>
  <c r="BR417" i="66"/>
  <c r="AR83" i="59" s="1"/>
  <c r="BQ417" i="66"/>
  <c r="AP83" i="59" s="1"/>
  <c r="BP417" i="66"/>
  <c r="AM83" i="59" s="1"/>
  <c r="BO417" i="66"/>
  <c r="AJ83" i="59" s="1"/>
  <c r="BN417" i="66"/>
  <c r="AG83" i="59" s="1"/>
  <c r="BM417" i="66"/>
  <c r="AD83" i="59" s="1"/>
  <c r="BL413" i="66"/>
  <c r="BL81" i="59" s="1"/>
  <c r="BL412" i="66"/>
  <c r="BM412" i="66" s="1"/>
  <c r="BJ80" i="59" s="1"/>
  <c r="BR408" i="66"/>
  <c r="AR80" i="59" s="1"/>
  <c r="BQ408" i="66"/>
  <c r="AP80" i="59" s="1"/>
  <c r="BP408" i="66"/>
  <c r="AM80" i="59" s="1"/>
  <c r="BO408" i="66"/>
  <c r="AJ80" i="59" s="1"/>
  <c r="BN408" i="66"/>
  <c r="AG80" i="59" s="1"/>
  <c r="BM408" i="66"/>
  <c r="AD80" i="59" s="1"/>
  <c r="BL404" i="66"/>
  <c r="BL78" i="59" s="1"/>
  <c r="BL403" i="66"/>
  <c r="BM403" i="66" s="1"/>
  <c r="BJ77" i="59" s="1"/>
  <c r="BR399" i="66"/>
  <c r="AR77" i="59" s="1"/>
  <c r="BQ399" i="66"/>
  <c r="AP77" i="59" s="1"/>
  <c r="BP399" i="66"/>
  <c r="AM77" i="59" s="1"/>
  <c r="BO399" i="66"/>
  <c r="AJ77" i="59" s="1"/>
  <c r="BN399" i="66"/>
  <c r="AG77" i="59" s="1"/>
  <c r="BM399" i="66"/>
  <c r="AD77" i="59" s="1"/>
  <c r="BL395" i="66"/>
  <c r="BL75" i="59" s="1"/>
  <c r="BL394" i="66"/>
  <c r="BM394" i="66" s="1"/>
  <c r="BJ74" i="59" s="1"/>
  <c r="BR390" i="66"/>
  <c r="AR74" i="59" s="1"/>
  <c r="BQ390" i="66"/>
  <c r="AP74" i="59" s="1"/>
  <c r="BP390" i="66"/>
  <c r="AM74" i="59" s="1"/>
  <c r="BO390" i="66"/>
  <c r="AJ74" i="59" s="1"/>
  <c r="BN390" i="66"/>
  <c r="AG74" i="59" s="1"/>
  <c r="BM390" i="66"/>
  <c r="AD74" i="59" s="1"/>
  <c r="BL386" i="66"/>
  <c r="BL72" i="59" s="1"/>
  <c r="BL385" i="66"/>
  <c r="BM385" i="66" s="1"/>
  <c r="BJ71" i="59" s="1"/>
  <c r="BR381" i="66"/>
  <c r="AR71" i="59" s="1"/>
  <c r="BQ381" i="66"/>
  <c r="AP71" i="59" s="1"/>
  <c r="BP381" i="66"/>
  <c r="AM71" i="59" s="1"/>
  <c r="BO381" i="66"/>
  <c r="AJ71" i="59" s="1"/>
  <c r="BN381" i="66"/>
  <c r="AG71" i="59" s="1"/>
  <c r="BM381" i="66"/>
  <c r="AD71" i="59" s="1"/>
  <c r="BL377" i="66"/>
  <c r="BL69" i="59" s="1"/>
  <c r="BL376" i="66"/>
  <c r="BM376" i="66" s="1"/>
  <c r="BJ68" i="59" s="1"/>
  <c r="BR372" i="66"/>
  <c r="AR68" i="59" s="1"/>
  <c r="BQ372" i="66"/>
  <c r="AP68" i="59" s="1"/>
  <c r="BP372" i="66"/>
  <c r="AM68" i="59" s="1"/>
  <c r="BO372" i="66"/>
  <c r="AJ68" i="59" s="1"/>
  <c r="BN372" i="66"/>
  <c r="AG68" i="59" s="1"/>
  <c r="BM372" i="66"/>
  <c r="AD68" i="59" s="1"/>
  <c r="BL368" i="66"/>
  <c r="BL66" i="59" s="1"/>
  <c r="BL367" i="66"/>
  <c r="BM367" i="66" s="1"/>
  <c r="BJ65" i="59" s="1"/>
  <c r="BR363" i="66"/>
  <c r="AR65" i="59" s="1"/>
  <c r="BQ363" i="66"/>
  <c r="AP65" i="59" s="1"/>
  <c r="BP363" i="66"/>
  <c r="AM65" i="59" s="1"/>
  <c r="BO363" i="66"/>
  <c r="AJ65" i="59" s="1"/>
  <c r="BN363" i="66"/>
  <c r="AG65" i="59" s="1"/>
  <c r="BM363" i="66"/>
  <c r="AD65" i="59" s="1"/>
  <c r="BL359" i="66"/>
  <c r="BL63" i="59" s="1"/>
  <c r="BL358" i="66"/>
  <c r="BM358" i="66" s="1"/>
  <c r="BJ62" i="59" s="1"/>
  <c r="BR354" i="66"/>
  <c r="AR62" i="59" s="1"/>
  <c r="BQ354" i="66"/>
  <c r="AP62" i="59" s="1"/>
  <c r="BP354" i="66"/>
  <c r="AM62" i="59" s="1"/>
  <c r="BO354" i="66"/>
  <c r="AJ62" i="59" s="1"/>
  <c r="BN354" i="66"/>
  <c r="AG62" i="59" s="1"/>
  <c r="BM354" i="66"/>
  <c r="AD62" i="59" s="1"/>
  <c r="BL350" i="66"/>
  <c r="BL60" i="59" s="1"/>
  <c r="BL349" i="66"/>
  <c r="BM349" i="66" s="1"/>
  <c r="BJ59" i="59" s="1"/>
  <c r="BR345" i="66"/>
  <c r="AR59" i="59" s="1"/>
  <c r="BQ345" i="66"/>
  <c r="AP59" i="59" s="1"/>
  <c r="BP345" i="66"/>
  <c r="AM59" i="59" s="1"/>
  <c r="BO345" i="66"/>
  <c r="AJ59" i="59" s="1"/>
  <c r="BN345" i="66"/>
  <c r="AG59" i="59" s="1"/>
  <c r="BM345" i="66"/>
  <c r="AD59" i="59" s="1"/>
  <c r="BL341" i="66"/>
  <c r="BL57" i="59" s="1"/>
  <c r="BL340" i="66"/>
  <c r="BM340" i="66" s="1"/>
  <c r="BJ56" i="59" s="1"/>
  <c r="BR336" i="66"/>
  <c r="AR56" i="59" s="1"/>
  <c r="BQ336" i="66"/>
  <c r="AP56" i="59" s="1"/>
  <c r="BP336" i="66"/>
  <c r="AM56" i="59" s="1"/>
  <c r="BO336" i="66"/>
  <c r="AJ56" i="59" s="1"/>
  <c r="BN336" i="66"/>
  <c r="AG56" i="59" s="1"/>
  <c r="BM336" i="66"/>
  <c r="AD56" i="59" s="1"/>
  <c r="BL332" i="66"/>
  <c r="BL54" i="59" s="1"/>
  <c r="BL331" i="66"/>
  <c r="BL330" i="66"/>
  <c r="F22" i="231" s="1"/>
  <c r="BL328" i="66"/>
  <c r="C22" i="231" s="1"/>
  <c r="BR327" i="66"/>
  <c r="AR53" i="59" s="1"/>
  <c r="BQ327" i="66"/>
  <c r="AP53" i="59" s="1"/>
  <c r="BP327" i="66"/>
  <c r="AM53" i="59" s="1"/>
  <c r="BO327" i="66"/>
  <c r="AJ53" i="59" s="1"/>
  <c r="BN327" i="66"/>
  <c r="AG53" i="59" s="1"/>
  <c r="BM327" i="66"/>
  <c r="AD53" i="59" s="1"/>
  <c r="BL323" i="66"/>
  <c r="BL51" i="59" s="1"/>
  <c r="BL322" i="66"/>
  <c r="BL321" i="66"/>
  <c r="F21" i="231" s="1"/>
  <c r="BL319" i="66"/>
  <c r="C21" i="231" s="1"/>
  <c r="BR318" i="66"/>
  <c r="AR50" i="59" s="1"/>
  <c r="BQ318" i="66"/>
  <c r="AP50" i="59" s="1"/>
  <c r="BP318" i="66"/>
  <c r="AM50" i="59" s="1"/>
  <c r="BO318" i="66"/>
  <c r="AJ50" i="59" s="1"/>
  <c r="BN318" i="66"/>
  <c r="AG50" i="59" s="1"/>
  <c r="BM318" i="66"/>
  <c r="AD50" i="59" s="1"/>
  <c r="BL314" i="66"/>
  <c r="BL48" i="59" s="1"/>
  <c r="BL313" i="66"/>
  <c r="BL312" i="66"/>
  <c r="F20" i="231" s="1"/>
  <c r="BL310" i="66"/>
  <c r="C20" i="231" s="1"/>
  <c r="BR309" i="66"/>
  <c r="AR47" i="59" s="1"/>
  <c r="BQ309" i="66"/>
  <c r="AP47" i="59" s="1"/>
  <c r="BP309" i="66"/>
  <c r="AM47" i="59" s="1"/>
  <c r="BO309" i="66"/>
  <c r="AJ47" i="59" s="1"/>
  <c r="BN309" i="66"/>
  <c r="AG47" i="59" s="1"/>
  <c r="BM309" i="66"/>
  <c r="AD47" i="59" s="1"/>
  <c r="BL305" i="66"/>
  <c r="BL45" i="59" s="1"/>
  <c r="BL304" i="66"/>
  <c r="BL303" i="66"/>
  <c r="F19" i="231" s="1"/>
  <c r="BL301" i="66"/>
  <c r="C19" i="231" s="1"/>
  <c r="BR300" i="66"/>
  <c r="AR44" i="59" s="1"/>
  <c r="BQ300" i="66"/>
  <c r="AP44" i="59" s="1"/>
  <c r="BP300" i="66"/>
  <c r="AM44" i="59" s="1"/>
  <c r="BO300" i="66"/>
  <c r="AJ44" i="59" s="1"/>
  <c r="BN300" i="66"/>
  <c r="AG44" i="59" s="1"/>
  <c r="BM300" i="66"/>
  <c r="AD44" i="59" s="1"/>
  <c r="BL296" i="66"/>
  <c r="BL42" i="59" s="1"/>
  <c r="BL295" i="66"/>
  <c r="BL294" i="66"/>
  <c r="F18" i="231" s="1"/>
  <c r="BL292" i="66"/>
  <c r="C18" i="231" s="1"/>
  <c r="BR291" i="66"/>
  <c r="AR41" i="59" s="1"/>
  <c r="BQ291" i="66"/>
  <c r="AP41" i="59" s="1"/>
  <c r="BP291" i="66"/>
  <c r="AM41" i="59" s="1"/>
  <c r="BO291" i="66"/>
  <c r="AJ41" i="59" s="1"/>
  <c r="BN291" i="66"/>
  <c r="AG41" i="59" s="1"/>
  <c r="BM291" i="66"/>
  <c r="AD41" i="59" s="1"/>
  <c r="BL290" i="66"/>
  <c r="BL287" i="66"/>
  <c r="BL39" i="59" s="1"/>
  <c r="BL286" i="66"/>
  <c r="BL285" i="66"/>
  <c r="F17" i="231" s="1"/>
  <c r="BL283" i="66"/>
  <c r="C17" i="231" s="1"/>
  <c r="BR282" i="66"/>
  <c r="AR38" i="59" s="1"/>
  <c r="BQ282" i="66"/>
  <c r="AP38" i="59" s="1"/>
  <c r="BP282" i="66"/>
  <c r="AM38" i="59" s="1"/>
  <c r="BO282" i="66"/>
  <c r="AJ38" i="59" s="1"/>
  <c r="BN282" i="66"/>
  <c r="AG38" i="59" s="1"/>
  <c r="BM282" i="66"/>
  <c r="AD38" i="59" s="1"/>
  <c r="BL281" i="66"/>
  <c r="BL278" i="66"/>
  <c r="BL36" i="59" s="1"/>
  <c r="BL277" i="66"/>
  <c r="BL276" i="66"/>
  <c r="F16" i="231" s="1"/>
  <c r="BL274" i="66"/>
  <c r="C16" i="231" s="1"/>
  <c r="BR273" i="66"/>
  <c r="AR35" i="59" s="1"/>
  <c r="BQ273" i="66"/>
  <c r="AP35" i="59" s="1"/>
  <c r="BP273" i="66"/>
  <c r="AM35" i="59" s="1"/>
  <c r="BO273" i="66"/>
  <c r="AJ35" i="59" s="1"/>
  <c r="BN273" i="66"/>
  <c r="AG35" i="59" s="1"/>
  <c r="BM273" i="66"/>
  <c r="AD35" i="59" s="1"/>
  <c r="BL269" i="66"/>
  <c r="BL33" i="59" s="1"/>
  <c r="BL268" i="66"/>
  <c r="BL267" i="66"/>
  <c r="F15" i="231" s="1"/>
  <c r="BL265" i="66"/>
  <c r="C15" i="231" s="1"/>
  <c r="BR264" i="66"/>
  <c r="AR32" i="59" s="1"/>
  <c r="BQ264" i="66"/>
  <c r="AP32" i="59" s="1"/>
  <c r="BP264" i="66"/>
  <c r="AM32" i="59" s="1"/>
  <c r="BO264" i="66"/>
  <c r="AJ32" i="59" s="1"/>
  <c r="BN264" i="66"/>
  <c r="AG32" i="59" s="1"/>
  <c r="BM264" i="66"/>
  <c r="AD32" i="59" s="1"/>
  <c r="BL260" i="66"/>
  <c r="BL30" i="59" s="1"/>
  <c r="BL259" i="66"/>
  <c r="BL258" i="66"/>
  <c r="F14" i="231" s="1"/>
  <c r="BL256" i="66"/>
  <c r="C14" i="231" s="1"/>
  <c r="BR255" i="66"/>
  <c r="AR29" i="59" s="1"/>
  <c r="BQ255" i="66"/>
  <c r="AP29" i="59" s="1"/>
  <c r="BP255" i="66"/>
  <c r="AM29" i="59" s="1"/>
  <c r="BO255" i="66"/>
  <c r="AJ29" i="59" s="1"/>
  <c r="BN255" i="66"/>
  <c r="AG29" i="59" s="1"/>
  <c r="BM255" i="66"/>
  <c r="AD29" i="59" s="1"/>
  <c r="BL251" i="66"/>
  <c r="BL27" i="59" s="1"/>
  <c r="BL250" i="66"/>
  <c r="BL249" i="66"/>
  <c r="F13" i="231" s="1"/>
  <c r="BL247" i="66"/>
  <c r="C13" i="231" s="1"/>
  <c r="BR246" i="66"/>
  <c r="AR26" i="59" s="1"/>
  <c r="BQ246" i="66"/>
  <c r="AP26" i="59" s="1"/>
  <c r="BP246" i="66"/>
  <c r="AM26" i="59" s="1"/>
  <c r="BO246" i="66"/>
  <c r="AJ26" i="59" s="1"/>
  <c r="BN246" i="66"/>
  <c r="AG26" i="59" s="1"/>
  <c r="BM246" i="66"/>
  <c r="AD26" i="59" s="1"/>
  <c r="BL242" i="66"/>
  <c r="BL24" i="59" s="1"/>
  <c r="BL241" i="66"/>
  <c r="BL240" i="66"/>
  <c r="F12" i="231" s="1"/>
  <c r="BL238" i="66"/>
  <c r="C12" i="231" s="1"/>
  <c r="BR237" i="66"/>
  <c r="AR23" i="59" s="1"/>
  <c r="BQ237" i="66"/>
  <c r="AP23" i="59" s="1"/>
  <c r="BP237" i="66"/>
  <c r="AM23" i="59" s="1"/>
  <c r="BO237" i="66"/>
  <c r="AJ23" i="59" s="1"/>
  <c r="BN237" i="66"/>
  <c r="AG23" i="59" s="1"/>
  <c r="BM237" i="66"/>
  <c r="AD23" i="59" s="1"/>
  <c r="BL233" i="66"/>
  <c r="BL232" i="66"/>
  <c r="BM232" i="66" s="1"/>
  <c r="BL229" i="66"/>
  <c r="BR228" i="66"/>
  <c r="BQ228" i="66"/>
  <c r="BP228" i="66"/>
  <c r="BO228" i="66"/>
  <c r="BN228" i="66"/>
  <c r="BM228" i="66"/>
  <c r="BL228" i="66"/>
  <c r="BL216" i="66"/>
  <c r="AM53" i="50" s="1"/>
  <c r="T216" i="66"/>
  <c r="BR213" i="66"/>
  <c r="AL49" i="50" s="1"/>
  <c r="BQ213" i="66"/>
  <c r="AJ49" i="50" s="1"/>
  <c r="BP213" i="66"/>
  <c r="AF49" i="50" s="1"/>
  <c r="BO213" i="66"/>
  <c r="AD49" i="50" s="1"/>
  <c r="BN213" i="66"/>
  <c r="Z49" i="50" s="1"/>
  <c r="BM213" i="66"/>
  <c r="X49" i="50" s="1"/>
  <c r="BL213" i="66"/>
  <c r="BL204" i="66"/>
  <c r="S204" i="66"/>
  <c r="BR201" i="66"/>
  <c r="AL38" i="50" s="1"/>
  <c r="BQ201" i="66"/>
  <c r="AJ38" i="50" s="1"/>
  <c r="BP201" i="66"/>
  <c r="AF38" i="50" s="1"/>
  <c r="BO201" i="66"/>
  <c r="AD38" i="50" s="1"/>
  <c r="BN201" i="66"/>
  <c r="Z38" i="50" s="1"/>
  <c r="BM201" i="66"/>
  <c r="X38" i="50" s="1"/>
  <c r="BL201" i="66"/>
  <c r="BL192" i="66"/>
  <c r="T192" i="66"/>
  <c r="BR189" i="66"/>
  <c r="AL27" i="50" s="1"/>
  <c r="BQ189" i="66"/>
  <c r="AJ27" i="50" s="1"/>
  <c r="BP189" i="66"/>
  <c r="AF27" i="50" s="1"/>
  <c r="BO189" i="66"/>
  <c r="AD27" i="50" s="1"/>
  <c r="BN189" i="66"/>
  <c r="Z27" i="50" s="1"/>
  <c r="BM189" i="66"/>
  <c r="X27" i="50" s="1"/>
  <c r="BL189" i="66"/>
  <c r="BL177" i="66"/>
  <c r="T177" i="66"/>
  <c r="BR175" i="66"/>
  <c r="AL54" i="49" s="1"/>
  <c r="BQ175" i="66"/>
  <c r="AJ54" i="49" s="1"/>
  <c r="BP175" i="66"/>
  <c r="AF54" i="49" s="1"/>
  <c r="BO175" i="66"/>
  <c r="AD54" i="49" s="1"/>
  <c r="BN175" i="66"/>
  <c r="Z54" i="49" s="1"/>
  <c r="BM175" i="66"/>
  <c r="X54" i="49" s="1"/>
  <c r="BR170" i="66"/>
  <c r="BD50" i="49" s="1"/>
  <c r="BQ170" i="66"/>
  <c r="BB50" i="49" s="1"/>
  <c r="BP170" i="66"/>
  <c r="AX50" i="49" s="1"/>
  <c r="BO170" i="66"/>
  <c r="AV50" i="49" s="1"/>
  <c r="BN170" i="66"/>
  <c r="AR50" i="49" s="1"/>
  <c r="BM170" i="66"/>
  <c r="AP50" i="49" s="1"/>
  <c r="BL169" i="66"/>
  <c r="BM169" i="66" s="1"/>
  <c r="T50" i="49" s="1"/>
  <c r="BL164" i="66"/>
  <c r="T164" i="66"/>
  <c r="BR162" i="66"/>
  <c r="AL43" i="49" s="1"/>
  <c r="BQ162" i="66"/>
  <c r="AJ43" i="49" s="1"/>
  <c r="BP162" i="66"/>
  <c r="AF43" i="49" s="1"/>
  <c r="BO162" i="66"/>
  <c r="AD43" i="49" s="1"/>
  <c r="BN162" i="66"/>
  <c r="Z43" i="49" s="1"/>
  <c r="BM162" i="66"/>
  <c r="X43" i="49" s="1"/>
  <c r="BR157" i="66"/>
  <c r="BD39" i="49" s="1"/>
  <c r="BQ157" i="66"/>
  <c r="BB39" i="49" s="1"/>
  <c r="BP157" i="66"/>
  <c r="AX39" i="49" s="1"/>
  <c r="BO157" i="66"/>
  <c r="AV39" i="49" s="1"/>
  <c r="BN157" i="66"/>
  <c r="AR39" i="49" s="1"/>
  <c r="BM157" i="66"/>
  <c r="AP39" i="49" s="1"/>
  <c r="BL156" i="66"/>
  <c r="BM156" i="66" s="1"/>
  <c r="T39" i="49" s="1"/>
  <c r="BL151" i="66"/>
  <c r="BR149" i="66"/>
  <c r="AL32" i="49" s="1"/>
  <c r="BQ149" i="66"/>
  <c r="AJ32" i="49" s="1"/>
  <c r="BP149" i="66"/>
  <c r="AF32" i="49" s="1"/>
  <c r="BO149" i="66"/>
  <c r="AD32" i="49" s="1"/>
  <c r="BN149" i="66"/>
  <c r="Z32" i="49" s="1"/>
  <c r="BM149" i="66"/>
  <c r="X32" i="49" s="1"/>
  <c r="BR144" i="66"/>
  <c r="BD28" i="49" s="1"/>
  <c r="BQ144" i="66"/>
  <c r="BB28" i="49" s="1"/>
  <c r="BP144" i="66"/>
  <c r="AX28" i="49" s="1"/>
  <c r="BO144" i="66"/>
  <c r="AV28" i="49" s="1"/>
  <c r="BN144" i="66"/>
  <c r="AR28" i="49" s="1"/>
  <c r="BM144" i="66"/>
  <c r="AP28" i="49" s="1"/>
  <c r="BL143" i="66"/>
  <c r="BM143" i="66" s="1"/>
  <c r="T28" i="49" s="1"/>
  <c r="BL141" i="66"/>
  <c r="BN141" i="66" s="1"/>
  <c r="BL138" i="66"/>
  <c r="T138" i="66"/>
  <c r="BR136" i="66"/>
  <c r="AL21" i="49" s="1"/>
  <c r="BQ136" i="66"/>
  <c r="AJ21" i="49" s="1"/>
  <c r="BP136" i="66"/>
  <c r="AF21" i="49" s="1"/>
  <c r="BO136" i="66"/>
  <c r="AD21" i="49" s="1"/>
  <c r="BN136" i="66"/>
  <c r="Z21" i="49" s="1"/>
  <c r="BM136" i="66"/>
  <c r="X21" i="49" s="1"/>
  <c r="BR131" i="66"/>
  <c r="BD17" i="49" s="1"/>
  <c r="BQ131" i="66"/>
  <c r="BB17" i="49" s="1"/>
  <c r="BP131" i="66"/>
  <c r="AX17" i="49" s="1"/>
  <c r="BO131" i="66"/>
  <c r="AV17" i="49" s="1"/>
  <c r="BN131" i="66"/>
  <c r="AR17" i="49" s="1"/>
  <c r="BM131" i="66"/>
  <c r="AP17" i="49" s="1"/>
  <c r="BL130" i="66"/>
  <c r="BM130" i="66" s="1"/>
  <c r="T17" i="49" s="1"/>
  <c r="BR126" i="66"/>
  <c r="AJ48" i="44" s="1"/>
  <c r="BQ126" i="66"/>
  <c r="AH48" i="44" s="1"/>
  <c r="BP126" i="66"/>
  <c r="AD48" i="44" s="1"/>
  <c r="BO126" i="66"/>
  <c r="AB48" i="44" s="1"/>
  <c r="BN126" i="66"/>
  <c r="X48" i="44" s="1"/>
  <c r="BM126" i="66"/>
  <c r="V48" i="44" s="1"/>
  <c r="BL124" i="66"/>
  <c r="BL123" i="66"/>
  <c r="BM123" i="66" s="1"/>
  <c r="BR118" i="66"/>
  <c r="AJ41" i="44" s="1"/>
  <c r="BQ118" i="66"/>
  <c r="AH41" i="44" s="1"/>
  <c r="BP118" i="66"/>
  <c r="AD41" i="44" s="1"/>
  <c r="BO118" i="66"/>
  <c r="AB41" i="44" s="1"/>
  <c r="BN118" i="66"/>
  <c r="X41" i="44" s="1"/>
  <c r="BM118" i="66"/>
  <c r="V41" i="44" s="1"/>
  <c r="BL116" i="66"/>
  <c r="BL115" i="66"/>
  <c r="BM115" i="66" s="1"/>
  <c r="BR110" i="66"/>
  <c r="AJ34" i="44" s="1"/>
  <c r="BQ110" i="66"/>
  <c r="AH34" i="44" s="1"/>
  <c r="BP110" i="66"/>
  <c r="AD34" i="44" s="1"/>
  <c r="BO110" i="66"/>
  <c r="AB34" i="44" s="1"/>
  <c r="BN110" i="66"/>
  <c r="X34" i="44" s="1"/>
  <c r="BM110" i="66"/>
  <c r="V34" i="44" s="1"/>
  <c r="BL108" i="66"/>
  <c r="BL107" i="66"/>
  <c r="BM107" i="66" s="1"/>
  <c r="BR102" i="66"/>
  <c r="AJ27" i="44" s="1"/>
  <c r="BQ102" i="66"/>
  <c r="AH27" i="44" s="1"/>
  <c r="BP102" i="66"/>
  <c r="AD27" i="44" s="1"/>
  <c r="BO102" i="66"/>
  <c r="AB27" i="44" s="1"/>
  <c r="BN102" i="66"/>
  <c r="X27" i="44" s="1"/>
  <c r="BM102" i="66"/>
  <c r="V27" i="44" s="1"/>
  <c r="BL100" i="66"/>
  <c r="BL99" i="66"/>
  <c r="BM99" i="66" s="1"/>
  <c r="BR94" i="66"/>
  <c r="AJ20" i="44" s="1"/>
  <c r="BQ94" i="66"/>
  <c r="AH20" i="44" s="1"/>
  <c r="BP94" i="66"/>
  <c r="AD20" i="44" s="1"/>
  <c r="BO94" i="66"/>
  <c r="AB20" i="44" s="1"/>
  <c r="BN94" i="66"/>
  <c r="X20" i="44" s="1"/>
  <c r="BM94" i="66"/>
  <c r="V20" i="44" s="1"/>
  <c r="BL92" i="66"/>
  <c r="BL91" i="66"/>
  <c r="BM91" i="66" s="1"/>
  <c r="BR86" i="66"/>
  <c r="AK52" i="43" s="1"/>
  <c r="BQ86" i="66"/>
  <c r="AI52" i="43" s="1"/>
  <c r="BP86" i="66"/>
  <c r="AE52" i="43" s="1"/>
  <c r="BO86" i="66"/>
  <c r="AC52" i="43" s="1"/>
  <c r="BN86" i="66"/>
  <c r="Y52" i="43" s="1"/>
  <c r="BM86" i="66"/>
  <c r="W52" i="43" s="1"/>
  <c r="BL84" i="66"/>
  <c r="BL83" i="66"/>
  <c r="BM83" i="66" s="1"/>
  <c r="BR78" i="66"/>
  <c r="AK45" i="43" s="1"/>
  <c r="BQ78" i="66"/>
  <c r="AI45" i="43" s="1"/>
  <c r="BP78" i="66"/>
  <c r="AE45" i="43" s="1"/>
  <c r="BO78" i="66"/>
  <c r="AC45" i="43" s="1"/>
  <c r="BN78" i="66"/>
  <c r="Y45" i="43" s="1"/>
  <c r="BM78" i="66"/>
  <c r="W45" i="43" s="1"/>
  <c r="BL76" i="66"/>
  <c r="BL75" i="66"/>
  <c r="BM75" i="66" s="1"/>
  <c r="BL67" i="66"/>
  <c r="BL66" i="66"/>
  <c r="BL65" i="66"/>
  <c r="BL64" i="66"/>
  <c r="BL63" i="66"/>
  <c r="BL62" i="66"/>
  <c r="BP61" i="66"/>
  <c r="BP62" i="66" s="1"/>
  <c r="BL61" i="66"/>
  <c r="BN61" i="66" s="1"/>
  <c r="BR60" i="66"/>
  <c r="AK30" i="43" s="1"/>
  <c r="BQ60" i="66"/>
  <c r="AI30" i="43" s="1"/>
  <c r="BP60" i="66"/>
  <c r="AE30" i="43" s="1"/>
  <c r="BO60" i="66"/>
  <c r="AC30" i="43" s="1"/>
  <c r="BN60" i="66"/>
  <c r="Y30" i="43" s="1"/>
  <c r="BM60" i="66"/>
  <c r="W30" i="43" s="1"/>
  <c r="BL60" i="66"/>
  <c r="BL58" i="66"/>
  <c r="BL56" i="66"/>
  <c r="BS52" i="66"/>
  <c r="U57" i="42" s="1"/>
  <c r="BR52" i="66"/>
  <c r="AM57" i="42" s="1"/>
  <c r="BQ52" i="66"/>
  <c r="AK57" i="42" s="1"/>
  <c r="BP52" i="66"/>
  <c r="AG57" i="42" s="1"/>
  <c r="BO52" i="66"/>
  <c r="AE57" i="42" s="1"/>
  <c r="BN52" i="66"/>
  <c r="AA57" i="42" s="1"/>
  <c r="BM52" i="66"/>
  <c r="Y57" i="42" s="1"/>
  <c r="BL49" i="66"/>
  <c r="BM49" i="66" s="1"/>
  <c r="BL48" i="66"/>
  <c r="BN48" i="66" s="1"/>
  <c r="W53" i="42" s="1"/>
  <c r="BS43" i="66"/>
  <c r="U47" i="42" s="1"/>
  <c r="BR43" i="66"/>
  <c r="AM47" i="42" s="1"/>
  <c r="BQ43" i="66"/>
  <c r="AK47" i="42" s="1"/>
  <c r="BP43" i="66"/>
  <c r="AG47" i="42" s="1"/>
  <c r="BO43" i="66"/>
  <c r="AE47" i="42" s="1"/>
  <c r="BN43" i="66"/>
  <c r="AA47" i="42" s="1"/>
  <c r="BM43" i="66"/>
  <c r="Y47" i="42" s="1"/>
  <c r="BL40" i="66"/>
  <c r="BM40" i="66" s="1"/>
  <c r="BL39" i="66"/>
  <c r="BN39" i="66" s="1"/>
  <c r="W43" i="42" s="1"/>
  <c r="BS34" i="66"/>
  <c r="U37" i="42" s="1"/>
  <c r="BR34" i="66"/>
  <c r="AM37" i="42" s="1"/>
  <c r="BQ34" i="66"/>
  <c r="AK37" i="42" s="1"/>
  <c r="BP34" i="66"/>
  <c r="AG37" i="42" s="1"/>
  <c r="BO34" i="66"/>
  <c r="AE37" i="42" s="1"/>
  <c r="BN34" i="66"/>
  <c r="AA37" i="42" s="1"/>
  <c r="BM34" i="66"/>
  <c r="Y37" i="42" s="1"/>
  <c r="BL31" i="66"/>
  <c r="BM31" i="66" s="1"/>
  <c r="BL30" i="66"/>
  <c r="BN30" i="66" s="1"/>
  <c r="W33" i="42" s="1"/>
  <c r="BS25" i="66"/>
  <c r="U27" i="42" s="1"/>
  <c r="BR25" i="66"/>
  <c r="AM27" i="42" s="1"/>
  <c r="BQ25" i="66"/>
  <c r="AK27" i="42" s="1"/>
  <c r="BP25" i="66"/>
  <c r="AG27" i="42" s="1"/>
  <c r="BO25" i="66"/>
  <c r="AE27" i="42" s="1"/>
  <c r="BN25" i="66"/>
  <c r="AA27" i="42" s="1"/>
  <c r="BM25" i="66"/>
  <c r="Y27" i="42" s="1"/>
  <c r="BL22" i="66"/>
  <c r="BN22" i="66" s="1"/>
  <c r="BL21" i="66"/>
  <c r="BM21" i="66" s="1"/>
  <c r="U23" i="42" s="1"/>
  <c r="BS16" i="66"/>
  <c r="U17" i="42" s="1"/>
  <c r="BR16" i="66"/>
  <c r="AM17" i="42" s="1"/>
  <c r="BQ16" i="66"/>
  <c r="AK17" i="42" s="1"/>
  <c r="BP16" i="66"/>
  <c r="AG17" i="42" s="1"/>
  <c r="BO16" i="66"/>
  <c r="AE17" i="42" s="1"/>
  <c r="BN16" i="66"/>
  <c r="AA17" i="42" s="1"/>
  <c r="BM16" i="66"/>
  <c r="Y17" i="42" s="1"/>
  <c r="BL13" i="66"/>
  <c r="BM13" i="66" s="1"/>
  <c r="BL12" i="66"/>
  <c r="BN12" i="66" s="1"/>
  <c r="W13" i="42" s="1"/>
  <c r="AW53" i="144"/>
  <c r="AH36" i="144"/>
  <c r="AH34" i="144"/>
  <c r="AH32" i="144"/>
  <c r="AH30" i="144"/>
  <c r="AH28" i="144"/>
  <c r="AH26" i="144"/>
  <c r="AH24" i="144"/>
  <c r="AH22" i="144"/>
  <c r="AH20" i="144"/>
  <c r="AH18" i="144"/>
  <c r="P12" i="144"/>
  <c r="P11" i="144"/>
  <c r="BQ10" i="144"/>
  <c r="BI10" i="144"/>
  <c r="BB10" i="144"/>
  <c r="P8" i="144"/>
  <c r="AW53" i="143"/>
  <c r="AH36" i="143"/>
  <c r="AH34" i="143"/>
  <c r="AH32" i="143"/>
  <c r="AH30" i="143"/>
  <c r="AH28" i="143"/>
  <c r="AH26" i="143"/>
  <c r="AH24" i="143"/>
  <c r="AH22" i="143"/>
  <c r="AH20" i="143"/>
  <c r="AH18" i="143"/>
  <c r="P12" i="143"/>
  <c r="P11" i="143"/>
  <c r="BQ10" i="143"/>
  <c r="BI10" i="143"/>
  <c r="BB10" i="143"/>
  <c r="P8" i="143"/>
  <c r="BM277" i="66" l="1"/>
  <c r="BJ35" i="59" s="1"/>
  <c r="H16" i="231"/>
  <c r="BM304" i="66"/>
  <c r="BJ44" i="59" s="1"/>
  <c r="H19" i="231"/>
  <c r="BM286" i="66"/>
  <c r="BJ38" i="59" s="1"/>
  <c r="H17" i="231"/>
  <c r="BM259" i="66"/>
  <c r="BJ29" i="59" s="1"/>
  <c r="H14" i="231"/>
  <c r="BM322" i="66"/>
  <c r="BJ50" i="59" s="1"/>
  <c r="H21" i="231"/>
  <c r="BM313" i="66"/>
  <c r="BJ47" i="59" s="1"/>
  <c r="H20" i="231"/>
  <c r="BM268" i="66"/>
  <c r="BJ32" i="59" s="1"/>
  <c r="H15" i="231"/>
  <c r="BM295" i="66"/>
  <c r="BJ41" i="59" s="1"/>
  <c r="H18" i="231"/>
  <c r="BM331" i="66"/>
  <c r="BJ53" i="59" s="1"/>
  <c r="H22" i="231"/>
  <c r="BM250" i="66"/>
  <c r="BJ26" i="59" s="1"/>
  <c r="H13" i="231"/>
  <c r="BM241" i="66"/>
  <c r="BJ23" i="59" s="1"/>
  <c r="H12" i="231"/>
  <c r="AM56" i="49"/>
  <c r="M178" i="66"/>
  <c r="AM45" i="49"/>
  <c r="M165" i="66"/>
  <c r="AM34" i="49"/>
  <c r="M152" i="66"/>
  <c r="M205" i="66"/>
  <c r="AM42" i="50"/>
  <c r="BL179" i="66"/>
  <c r="BL166" i="66"/>
  <c r="Q151" i="66"/>
  <c r="R151" i="66"/>
  <c r="S151" i="66"/>
  <c r="T151" i="66"/>
  <c r="P151" i="66"/>
  <c r="M193" i="66"/>
  <c r="P164" i="66"/>
  <c r="BL153" i="66"/>
  <c r="Q138" i="66"/>
  <c r="P85" i="66"/>
  <c r="S48" i="43"/>
  <c r="P125" i="66"/>
  <c r="R44" i="44"/>
  <c r="P117" i="66"/>
  <c r="R37" i="44"/>
  <c r="P109" i="66"/>
  <c r="R30" i="44"/>
  <c r="P101" i="66"/>
  <c r="R23" i="44"/>
  <c r="P93" i="66"/>
  <c r="R16" i="44"/>
  <c r="P77" i="66"/>
  <c r="S41" i="43"/>
  <c r="P51" i="66"/>
  <c r="AM53" i="42"/>
  <c r="P42" i="66"/>
  <c r="AM43" i="42"/>
  <c r="P33" i="66"/>
  <c r="AM33" i="42"/>
  <c r="Q24" i="66"/>
  <c r="AO23" i="42"/>
  <c r="P15" i="66"/>
  <c r="AM13" i="42"/>
  <c r="M217" i="66"/>
  <c r="R138" i="66"/>
  <c r="Q164" i="66"/>
  <c r="R164" i="66"/>
  <c r="S164" i="66"/>
  <c r="P138" i="66"/>
  <c r="T204" i="66"/>
  <c r="P216" i="66"/>
  <c r="Q216" i="66"/>
  <c r="P204" i="66"/>
  <c r="R216" i="66"/>
  <c r="Q204" i="66"/>
  <c r="S216" i="66"/>
  <c r="R204" i="66"/>
  <c r="P192" i="66"/>
  <c r="Q192" i="66"/>
  <c r="R192" i="66"/>
  <c r="S192" i="66"/>
  <c r="Q177" i="66"/>
  <c r="P177" i="66"/>
  <c r="R177" i="66"/>
  <c r="S177" i="66"/>
  <c r="BN156" i="66"/>
  <c r="V39" i="49" s="1"/>
  <c r="BN143" i="66"/>
  <c r="V28" i="49" s="1"/>
  <c r="S138" i="66"/>
  <c r="BN130" i="66"/>
  <c r="V17" i="49" s="1"/>
  <c r="BN115" i="66"/>
  <c r="BN99" i="66"/>
  <c r="BN83" i="66"/>
  <c r="BN75" i="66"/>
  <c r="BN49" i="66"/>
  <c r="BN40" i="66"/>
  <c r="BM30" i="66"/>
  <c r="U33" i="42" s="1"/>
  <c r="BN21" i="66"/>
  <c r="W23" i="42" s="1"/>
  <c r="BM22" i="66"/>
  <c r="BN13" i="66"/>
  <c r="BM12" i="66"/>
  <c r="U13" i="42" s="1"/>
  <c r="BN31" i="66"/>
  <c r="BM48" i="66"/>
  <c r="U53" i="42" s="1"/>
  <c r="BM61" i="66"/>
  <c r="BN91" i="66"/>
  <c r="BN107" i="66"/>
  <c r="BN123" i="66"/>
  <c r="BM141" i="66"/>
  <c r="BN169" i="66"/>
  <c r="V50" i="49" s="1"/>
  <c r="BM39" i="66"/>
  <c r="U43" i="42" s="1"/>
  <c r="BL88" i="11"/>
  <c r="Q85" i="66" l="1"/>
  <c r="U48" i="43"/>
  <c r="Q125" i="66"/>
  <c r="T44" i="44"/>
  <c r="Q117" i="66"/>
  <c r="T37" i="44"/>
  <c r="Q109" i="66"/>
  <c r="T30" i="44"/>
  <c r="Q101" i="66"/>
  <c r="T23" i="44"/>
  <c r="Q93" i="66"/>
  <c r="T16" i="44"/>
  <c r="Q77" i="66"/>
  <c r="U41" i="43"/>
  <c r="Q51" i="66"/>
  <c r="AO53" i="42"/>
  <c r="Q42" i="66"/>
  <c r="AO43" i="42"/>
  <c r="Q33" i="66"/>
  <c r="AO33" i="42"/>
  <c r="P24" i="66"/>
  <c r="AM23" i="42"/>
  <c r="Q15" i="66"/>
  <c r="AO13" i="42"/>
  <c r="BL180" i="11" l="1"/>
  <c r="AE56" i="72"/>
  <c r="I56" i="72"/>
  <c r="BL74" i="11" l="1"/>
  <c r="BL72" i="11" s="1"/>
  <c r="AL30" i="206" l="1"/>
  <c r="AL38" i="200"/>
  <c r="AI23" i="199"/>
  <c r="BC11" i="143"/>
  <c r="BL201" i="11"/>
  <c r="AR14" i="111" l="1"/>
  <c r="BO82" i="11" l="1"/>
  <c r="BL82" i="11"/>
  <c r="AP34" i="206" l="1"/>
  <c r="AP42" i="200"/>
  <c r="AM27" i="199"/>
  <c r="AZ20" i="59"/>
  <c r="BL48" i="11" l="1"/>
  <c r="BP192" i="11" l="1"/>
  <c r="AK56" i="111" s="1"/>
  <c r="BD22" i="111"/>
  <c r="AX22" i="111"/>
  <c r="AS22" i="111"/>
  <c r="BD21" i="111"/>
  <c r="AX21" i="111"/>
  <c r="AS21" i="111"/>
  <c r="AR17" i="111"/>
  <c r="Y56" i="72" l="1"/>
  <c r="G17" i="53"/>
  <c r="U32" i="52"/>
  <c r="AZ92" i="59" l="1"/>
  <c r="AZ89" i="59"/>
  <c r="AZ86" i="59"/>
  <c r="AZ83" i="59"/>
  <c r="AZ80" i="59"/>
  <c r="AZ77" i="59"/>
  <c r="AZ74" i="59"/>
  <c r="AZ71" i="59"/>
  <c r="AZ68" i="59"/>
  <c r="AZ65" i="59"/>
  <c r="AZ62" i="59"/>
  <c r="AZ59" i="59"/>
  <c r="AZ56" i="59"/>
  <c r="AZ53" i="59"/>
  <c r="AZ50" i="59"/>
  <c r="AZ47" i="59"/>
  <c r="AZ44" i="59"/>
  <c r="AZ41" i="59"/>
  <c r="AZ38" i="59"/>
  <c r="AZ35" i="59"/>
  <c r="AZ32" i="59"/>
  <c r="AZ29" i="59"/>
  <c r="AZ26" i="59"/>
  <c r="AZ23" i="59"/>
  <c r="BS147" i="11"/>
  <c r="AX31" i="52" l="1"/>
  <c r="BJ31" i="52"/>
  <c r="BL81" i="11" l="1"/>
  <c r="BL34" i="11"/>
  <c r="D34" i="241" s="1"/>
  <c r="V35" i="11" l="1"/>
  <c r="Q35" i="11"/>
  <c r="R35" i="11"/>
  <c r="U35" i="11"/>
  <c r="T35" i="11"/>
  <c r="P35" i="11"/>
  <c r="I28" i="197"/>
  <c r="J30" i="209"/>
  <c r="AM25" i="199"/>
  <c r="AP32" i="206"/>
  <c r="AP40" i="200"/>
  <c r="AP44" i="200"/>
  <c r="AM29" i="199"/>
  <c r="AP36" i="206"/>
  <c r="AN16" i="53"/>
  <c r="AE16" i="53"/>
  <c r="AN12" i="53"/>
  <c r="AE12" i="53"/>
  <c r="BL14" i="11" l="1"/>
  <c r="BL13" i="11"/>
  <c r="BL15" i="11" l="1"/>
  <c r="BQ10" i="68" l="1"/>
  <c r="BB10" i="68"/>
  <c r="BI10" i="68"/>
  <c r="BL87" i="11" l="1"/>
  <c r="H11" i="231" s="1"/>
  <c r="BP83" i="11"/>
  <c r="C11" i="231" s="1"/>
  <c r="BL152" i="11" l="1"/>
  <c r="BL151" i="11"/>
  <c r="U13" i="59" l="1"/>
  <c r="BE92" i="59" l="1"/>
  <c r="BE89" i="59"/>
  <c r="BE86" i="59"/>
  <c r="BE83" i="59"/>
  <c r="BE80" i="59"/>
  <c r="BE77" i="59"/>
  <c r="BE74" i="59"/>
  <c r="BE71" i="59"/>
  <c r="BE68" i="59"/>
  <c r="BE65" i="59"/>
  <c r="BE62" i="59"/>
  <c r="BE59" i="59"/>
  <c r="BE56" i="59"/>
  <c r="BE53" i="59"/>
  <c r="BE50" i="59"/>
  <c r="BE47" i="59"/>
  <c r="BE44" i="59"/>
  <c r="BE41" i="59"/>
  <c r="BE38" i="59"/>
  <c r="BE35" i="59"/>
  <c r="BE32" i="59"/>
  <c r="BE29" i="59"/>
  <c r="BE26" i="59"/>
  <c r="BE23" i="59"/>
  <c r="BF14" i="59"/>
  <c r="U14" i="59"/>
  <c r="AW43" i="68"/>
  <c r="AH36" i="68"/>
  <c r="AH34" i="68"/>
  <c r="AH32" i="68"/>
  <c r="AH30" i="68"/>
  <c r="AH28" i="68"/>
  <c r="AH26" i="68"/>
  <c r="AH24" i="68"/>
  <c r="AH22" i="68"/>
  <c r="AH20" i="68"/>
  <c r="AH18" i="68"/>
  <c r="P12" i="68"/>
  <c r="P11" i="68"/>
  <c r="P8" i="68"/>
  <c r="AW43" i="54"/>
  <c r="AH36" i="54"/>
  <c r="AH34" i="54"/>
  <c r="AH32" i="54"/>
  <c r="AH30" i="54"/>
  <c r="AH28" i="54"/>
  <c r="AH26" i="54"/>
  <c r="AH24" i="54"/>
  <c r="AH22" i="54"/>
  <c r="AH20" i="54"/>
  <c r="AH18" i="54"/>
  <c r="P12" i="54"/>
  <c r="P11" i="54"/>
  <c r="BQ10" i="54"/>
  <c r="BB10" i="54"/>
  <c r="BI10" i="54"/>
  <c r="P8" i="54"/>
  <c r="AX48" i="53"/>
  <c r="AX46" i="53"/>
  <c r="T52" i="50"/>
  <c r="AH51" i="50"/>
  <c r="T51" i="50"/>
  <c r="AH40" i="50"/>
  <c r="T41" i="50"/>
  <c r="T40" i="50"/>
  <c r="AH29" i="50"/>
  <c r="T30" i="50"/>
  <c r="T29" i="50"/>
  <c r="AH18" i="50"/>
  <c r="T19" i="50"/>
  <c r="T18" i="50"/>
  <c r="AT21" i="52"/>
  <c r="AT19" i="52"/>
  <c r="AP37" i="48"/>
  <c r="AP35" i="48"/>
  <c r="BL181" i="11" l="1"/>
  <c r="BP48" i="11" l="1"/>
  <c r="BG15" i="53" s="1"/>
  <c r="AL11" i="44" l="1"/>
  <c r="AJ11" i="44"/>
  <c r="AH11" i="44"/>
  <c r="AF11" i="44"/>
  <c r="AD11" i="44"/>
  <c r="AB11" i="44"/>
  <c r="Z11" i="44"/>
  <c r="X11" i="44"/>
  <c r="V11" i="44"/>
  <c r="T87" i="11" l="1"/>
  <c r="U87" i="11"/>
  <c r="V87" i="11"/>
  <c r="W87" i="11"/>
  <c r="X87" i="11"/>
  <c r="S87" i="11"/>
  <c r="Z87" i="11"/>
  <c r="BL86" i="11"/>
  <c r="BP85" i="11"/>
  <c r="BO86" i="11" s="1"/>
  <c r="BL85" i="11"/>
  <c r="BM85" i="11" s="1"/>
  <c r="P87" i="11" s="1"/>
  <c r="BP86" i="11" l="1"/>
  <c r="BC14" i="143" s="1"/>
  <c r="BN85" i="11"/>
  <c r="Q87" i="11" s="1"/>
  <c r="BL21" i="59" l="1"/>
  <c r="BJ20" i="59"/>
  <c r="BB41" i="111"/>
  <c r="BD41" i="111"/>
  <c r="AZ41" i="111"/>
  <c r="AX41" i="111"/>
  <c r="AV41" i="111"/>
  <c r="AT41" i="111"/>
  <c r="AP41" i="111"/>
  <c r="AN41" i="111"/>
  <c r="BC14" i="54"/>
  <c r="BM160" i="11"/>
  <c r="BM161" i="11"/>
  <c r="BM162" i="11"/>
  <c r="BM163" i="11"/>
  <c r="BM164" i="11"/>
  <c r="BM165" i="11"/>
  <c r="BM166" i="11"/>
  <c r="BM167" i="11"/>
  <c r="BM168" i="11"/>
  <c r="BM169" i="11"/>
  <c r="BM170" i="11"/>
  <c r="BM171" i="11"/>
  <c r="BM172" i="11"/>
  <c r="BM173" i="11"/>
  <c r="BM174" i="11"/>
  <c r="BM175" i="11"/>
  <c r="BM176" i="11"/>
  <c r="BM159" i="11"/>
  <c r="BM158" i="11"/>
  <c r="BM157" i="11"/>
  <c r="BM120" i="11"/>
  <c r="BM107" i="11"/>
  <c r="BM108" i="11"/>
  <c r="BM109" i="11"/>
  <c r="BM110" i="11"/>
  <c r="BM111" i="11"/>
  <c r="BM112" i="11"/>
  <c r="BM113" i="11"/>
  <c r="BM114" i="11"/>
  <c r="BM115" i="11"/>
  <c r="BM116" i="11"/>
  <c r="BM117" i="11"/>
  <c r="BM118" i="11"/>
  <c r="BM119" i="11"/>
  <c r="BM121" i="11"/>
  <c r="BM122" i="11"/>
  <c r="BM123" i="11"/>
  <c r="BM106" i="11"/>
  <c r="BM105" i="11"/>
  <c r="BM104" i="11"/>
  <c r="BL104" i="11"/>
  <c r="BL105" i="11"/>
  <c r="BL106" i="11"/>
  <c r="BL107" i="11"/>
  <c r="BL108" i="11"/>
  <c r="BL109" i="11"/>
  <c r="BL110" i="11"/>
  <c r="BL111" i="11"/>
  <c r="BL112" i="11"/>
  <c r="BL113" i="11"/>
  <c r="BL114" i="11"/>
  <c r="BL115" i="11"/>
  <c r="BL116" i="11"/>
  <c r="BL117" i="11"/>
  <c r="BL118" i="11"/>
  <c r="BL119" i="11"/>
  <c r="BL120" i="11"/>
  <c r="BL121" i="11"/>
  <c r="BL122" i="11"/>
  <c r="BL123" i="11"/>
  <c r="N46" i="199" l="1"/>
  <c r="R25" i="54"/>
  <c r="R25" i="143"/>
  <c r="R32" i="54"/>
  <c r="R32" i="143"/>
  <c r="R24" i="54"/>
  <c r="R24" i="143"/>
  <c r="R33" i="54"/>
  <c r="R33" i="143"/>
  <c r="R26" i="54"/>
  <c r="R26" i="143"/>
  <c r="R30" i="54"/>
  <c r="R30" i="143"/>
  <c r="R37" i="54"/>
  <c r="R37" i="143"/>
  <c r="R29" i="54"/>
  <c r="R29" i="143"/>
  <c r="R21" i="54"/>
  <c r="R21" i="143"/>
  <c r="R23" i="54"/>
  <c r="R23" i="143"/>
  <c r="R22" i="54"/>
  <c r="R22" i="143"/>
  <c r="R36" i="54"/>
  <c r="R36" i="143"/>
  <c r="R20" i="54"/>
  <c r="R20" i="143"/>
  <c r="R34" i="54"/>
  <c r="R34" i="143"/>
  <c r="R31" i="54"/>
  <c r="R31" i="143"/>
  <c r="R28" i="54"/>
  <c r="R28" i="143"/>
  <c r="R35" i="54"/>
  <c r="R35" i="143"/>
  <c r="R27" i="54"/>
  <c r="R27" i="143"/>
  <c r="R19" i="54"/>
  <c r="R19" i="143"/>
  <c r="R18" i="54"/>
  <c r="R18" i="143"/>
  <c r="Z75" i="11"/>
  <c r="AA75" i="11"/>
  <c r="AR44" i="111" l="1"/>
  <c r="AP44" i="111"/>
  <c r="BM83" i="11"/>
  <c r="AT20" i="59" s="1"/>
  <c r="BL176" i="11"/>
  <c r="BL175" i="11"/>
  <c r="BL174" i="11"/>
  <c r="BL173" i="11"/>
  <c r="BL172" i="11"/>
  <c r="BL171" i="11"/>
  <c r="BL170" i="11"/>
  <c r="BL169" i="11"/>
  <c r="BL168" i="11"/>
  <c r="BL167" i="11"/>
  <c r="BL166" i="11"/>
  <c r="BL165" i="11"/>
  <c r="BL164" i="11"/>
  <c r="BL163" i="11"/>
  <c r="BL162" i="11"/>
  <c r="BL161" i="11"/>
  <c r="BL160" i="11"/>
  <c r="BL159" i="11"/>
  <c r="BL158" i="11"/>
  <c r="BL157" i="11"/>
  <c r="R21" i="68" l="1"/>
  <c r="R21" i="144"/>
  <c r="R31" i="68"/>
  <c r="R31" i="144"/>
  <c r="R20" i="68"/>
  <c r="R20" i="144"/>
  <c r="R29" i="68"/>
  <c r="R29" i="144"/>
  <c r="R23" i="68"/>
  <c r="R23" i="144"/>
  <c r="R24" i="68"/>
  <c r="R24" i="144"/>
  <c r="R32" i="68"/>
  <c r="R32" i="144"/>
  <c r="R36" i="68"/>
  <c r="R36" i="144"/>
  <c r="R30" i="68"/>
  <c r="R30" i="144"/>
  <c r="R25" i="68"/>
  <c r="R25" i="144"/>
  <c r="R33" i="68"/>
  <c r="R33" i="144"/>
  <c r="R28" i="68"/>
  <c r="R28" i="144"/>
  <c r="R22" i="68"/>
  <c r="R22" i="144"/>
  <c r="R18" i="68"/>
  <c r="R18" i="144"/>
  <c r="R26" i="68"/>
  <c r="R26" i="144"/>
  <c r="R34" i="68"/>
  <c r="R34" i="144"/>
  <c r="R37" i="68"/>
  <c r="R37" i="144"/>
  <c r="R19" i="68"/>
  <c r="R19" i="144"/>
  <c r="R27" i="68"/>
  <c r="R27" i="144"/>
  <c r="R35" i="68"/>
  <c r="R35" i="144"/>
  <c r="M202" i="11" l="1"/>
  <c r="Q63" i="66" l="1"/>
  <c r="U26" i="43" s="1"/>
  <c r="P63" i="66"/>
  <c r="S26" i="43" s="1"/>
  <c r="BS198" i="11" l="1"/>
  <c r="T16" i="50" s="1"/>
  <c r="BR198" i="11"/>
  <c r="AL16" i="50" s="1"/>
  <c r="BQ198" i="11"/>
  <c r="AJ16" i="50" s="1"/>
  <c r="BP198" i="11"/>
  <c r="AF16" i="50" s="1"/>
  <c r="BO198" i="11"/>
  <c r="AD16" i="50" s="1"/>
  <c r="BN198" i="11"/>
  <c r="Z16" i="50" s="1"/>
  <c r="BM198" i="11"/>
  <c r="X16" i="50" s="1"/>
  <c r="BL198" i="11"/>
  <c r="Q197" i="11" l="1"/>
  <c r="V15" i="50" s="1"/>
  <c r="R197" i="11"/>
  <c r="X15" i="50" s="1"/>
  <c r="S197" i="11"/>
  <c r="Z15" i="50" s="1"/>
  <c r="T197" i="11"/>
  <c r="AB15" i="50" s="1"/>
  <c r="U197" i="11"/>
  <c r="AD15" i="50" s="1"/>
  <c r="V197" i="11"/>
  <c r="AF15" i="50" s="1"/>
  <c r="W197" i="11"/>
  <c r="AH15" i="50" s="1"/>
  <c r="X197" i="11"/>
  <c r="AJ15" i="50" s="1"/>
  <c r="Y197" i="11"/>
  <c r="AL15" i="50" s="1"/>
  <c r="Z197" i="11"/>
  <c r="AN15" i="50" s="1"/>
  <c r="AA197" i="11"/>
  <c r="AP15" i="50" s="1"/>
  <c r="AB197" i="11"/>
  <c r="AR15" i="50" s="1"/>
  <c r="AC197" i="11"/>
  <c r="AT15" i="50" s="1"/>
  <c r="AD197" i="11"/>
  <c r="AV15" i="50" s="1"/>
  <c r="AE197" i="11"/>
  <c r="AX15" i="50" s="1"/>
  <c r="AF197" i="11"/>
  <c r="AZ15" i="50" s="1"/>
  <c r="AG197" i="11"/>
  <c r="BB15" i="50" s="1"/>
  <c r="AH197" i="11"/>
  <c r="BD15" i="50" s="1"/>
  <c r="AI197" i="11"/>
  <c r="BF15" i="50" s="1"/>
  <c r="P197" i="11"/>
  <c r="T15" i="50" s="1"/>
  <c r="Q195" i="11"/>
  <c r="V14" i="50" s="1"/>
  <c r="R195" i="11"/>
  <c r="X14" i="50" s="1"/>
  <c r="S195" i="11"/>
  <c r="Z14" i="50" s="1"/>
  <c r="T195" i="11"/>
  <c r="AB14" i="50" s="1"/>
  <c r="U195" i="11"/>
  <c r="AD14" i="50" s="1"/>
  <c r="V195" i="11"/>
  <c r="AF14" i="50" s="1"/>
  <c r="W195" i="11"/>
  <c r="AH14" i="50" s="1"/>
  <c r="X195" i="11"/>
  <c r="AJ14" i="50" s="1"/>
  <c r="Y195" i="11"/>
  <c r="AL14" i="50" s="1"/>
  <c r="Z195" i="11"/>
  <c r="AN14" i="50" s="1"/>
  <c r="AA195" i="11"/>
  <c r="AP14" i="50" s="1"/>
  <c r="AB195" i="11"/>
  <c r="AR14" i="50" s="1"/>
  <c r="AC195" i="11"/>
  <c r="AT14" i="50" s="1"/>
  <c r="AD195" i="11"/>
  <c r="AV14" i="50" s="1"/>
  <c r="AE195" i="11"/>
  <c r="AX14" i="50" s="1"/>
  <c r="AF195" i="11"/>
  <c r="AZ14" i="50" s="1"/>
  <c r="AG195" i="11"/>
  <c r="BB14" i="50" s="1"/>
  <c r="AH195" i="11"/>
  <c r="BD14" i="50" s="1"/>
  <c r="AI195" i="11"/>
  <c r="BF14" i="50" s="1"/>
  <c r="P195" i="11"/>
  <c r="T14" i="50" s="1"/>
  <c r="Q205" i="11"/>
  <c r="V23" i="50" s="1"/>
  <c r="R205" i="11"/>
  <c r="X23" i="50" s="1"/>
  <c r="S205" i="11"/>
  <c r="Z23" i="50" s="1"/>
  <c r="T205" i="11"/>
  <c r="AB23" i="50" s="1"/>
  <c r="U205" i="11"/>
  <c r="AD23" i="50" s="1"/>
  <c r="V205" i="11"/>
  <c r="AF23" i="50" s="1"/>
  <c r="W205" i="11"/>
  <c r="AH23" i="50" s="1"/>
  <c r="X205" i="11"/>
  <c r="AJ23" i="50" s="1"/>
  <c r="Y205" i="11"/>
  <c r="AL23" i="50" s="1"/>
  <c r="Z205" i="11"/>
  <c r="AN23" i="50" s="1"/>
  <c r="AA205" i="11"/>
  <c r="AP23" i="50" s="1"/>
  <c r="AB205" i="11"/>
  <c r="AR23" i="50" s="1"/>
  <c r="AC205" i="11"/>
  <c r="AT23" i="50" s="1"/>
  <c r="AD205" i="11"/>
  <c r="AV23" i="50" s="1"/>
  <c r="AE205" i="11"/>
  <c r="AX23" i="50" s="1"/>
  <c r="AF205" i="11"/>
  <c r="AZ23" i="50" s="1"/>
  <c r="AG205" i="11"/>
  <c r="BB23" i="50" s="1"/>
  <c r="AH205" i="11"/>
  <c r="BD23" i="50" s="1"/>
  <c r="AI205" i="11"/>
  <c r="BF23" i="50" s="1"/>
  <c r="P205" i="11"/>
  <c r="T23" i="50" s="1"/>
  <c r="Q204" i="11"/>
  <c r="V22" i="50" s="1"/>
  <c r="R204" i="11"/>
  <c r="X22" i="50" s="1"/>
  <c r="S204" i="11"/>
  <c r="Z22" i="50" s="1"/>
  <c r="T204" i="11"/>
  <c r="AB22" i="50" s="1"/>
  <c r="U204" i="11"/>
  <c r="AD22" i="50" s="1"/>
  <c r="V204" i="11"/>
  <c r="AF22" i="50" s="1"/>
  <c r="W204" i="11"/>
  <c r="AH22" i="50" s="1"/>
  <c r="X204" i="11"/>
  <c r="AJ22" i="50" s="1"/>
  <c r="Y204" i="11"/>
  <c r="AL22" i="50" s="1"/>
  <c r="Z204" i="11"/>
  <c r="AN22" i="50" s="1"/>
  <c r="AA204" i="11"/>
  <c r="AP22" i="50" s="1"/>
  <c r="AB204" i="11"/>
  <c r="AR22" i="50" s="1"/>
  <c r="AC204" i="11"/>
  <c r="AT22" i="50" s="1"/>
  <c r="AD204" i="11"/>
  <c r="AV22" i="50" s="1"/>
  <c r="AE204" i="11"/>
  <c r="AX22" i="50" s="1"/>
  <c r="AF204" i="11"/>
  <c r="AZ22" i="50" s="1"/>
  <c r="AG204" i="11"/>
  <c r="BB22" i="50" s="1"/>
  <c r="AH204" i="11"/>
  <c r="BD22" i="50" s="1"/>
  <c r="AI204" i="11"/>
  <c r="BF22" i="50" s="1"/>
  <c r="P204" i="11"/>
  <c r="T22" i="50" s="1"/>
  <c r="S201" i="11"/>
  <c r="Z20" i="50" s="1"/>
  <c r="R201" i="11" l="1"/>
  <c r="X20" i="50" s="1"/>
  <c r="P201" i="11"/>
  <c r="T20" i="50" s="1"/>
  <c r="Q201" i="11"/>
  <c r="V20" i="50" s="1"/>
  <c r="T201" i="11"/>
  <c r="AB20" i="50" s="1"/>
  <c r="T125" i="66"/>
  <c r="Z44" i="44" s="1"/>
  <c r="U125" i="66"/>
  <c r="AB44" i="44" s="1"/>
  <c r="V125" i="66"/>
  <c r="AD44" i="44" s="1"/>
  <c r="W125" i="66"/>
  <c r="AF44" i="44" s="1"/>
  <c r="X125" i="66"/>
  <c r="AH44" i="44" s="1"/>
  <c r="S125" i="66"/>
  <c r="X44" i="44" s="1"/>
  <c r="T117" i="66"/>
  <c r="Z37" i="44" s="1"/>
  <c r="U117" i="66"/>
  <c r="AB37" i="44" s="1"/>
  <c r="V117" i="66"/>
  <c r="AD37" i="44" s="1"/>
  <c r="W117" i="66"/>
  <c r="AF37" i="44" s="1"/>
  <c r="X117" i="66"/>
  <c r="AH37" i="44" s="1"/>
  <c r="S117" i="66"/>
  <c r="X37" i="44" s="1"/>
  <c r="T109" i="66"/>
  <c r="Z30" i="44" s="1"/>
  <c r="U109" i="66"/>
  <c r="AB30" i="44" s="1"/>
  <c r="V109" i="66"/>
  <c r="AD30" i="44" s="1"/>
  <c r="W109" i="66"/>
  <c r="AF30" i="44" s="1"/>
  <c r="X109" i="66"/>
  <c r="AH30" i="44" s="1"/>
  <c r="S109" i="66"/>
  <c r="X30" i="44" s="1"/>
  <c r="T101" i="66"/>
  <c r="Z23" i="44" s="1"/>
  <c r="U101" i="66"/>
  <c r="AB23" i="44" s="1"/>
  <c r="V101" i="66"/>
  <c r="AD23" i="44" s="1"/>
  <c r="W101" i="66"/>
  <c r="AF23" i="44" s="1"/>
  <c r="X101" i="66"/>
  <c r="AH23" i="44" s="1"/>
  <c r="S101" i="66"/>
  <c r="X23" i="44" s="1"/>
  <c r="T93" i="66"/>
  <c r="Z16" i="44" s="1"/>
  <c r="U93" i="66"/>
  <c r="AB16" i="44" s="1"/>
  <c r="V93" i="66"/>
  <c r="AD16" i="44" s="1"/>
  <c r="W93" i="66"/>
  <c r="AF16" i="44" s="1"/>
  <c r="X93" i="66"/>
  <c r="AH16" i="44" s="1"/>
  <c r="S93" i="66"/>
  <c r="X16" i="44" s="1"/>
  <c r="T85" i="66"/>
  <c r="AA48" i="43" s="1"/>
  <c r="U85" i="66"/>
  <c r="AC48" i="43" s="1"/>
  <c r="V85" i="66"/>
  <c r="AE48" i="43" s="1"/>
  <c r="W85" i="66"/>
  <c r="AG48" i="43" s="1"/>
  <c r="X85" i="66"/>
  <c r="AI48" i="43" s="1"/>
  <c r="S85" i="66"/>
  <c r="Y48" i="43" s="1"/>
  <c r="T51" i="66"/>
  <c r="AU53" i="42" s="1"/>
  <c r="U51" i="66"/>
  <c r="AW53" i="42" s="1"/>
  <c r="V51" i="66"/>
  <c r="AY53" i="42" s="1"/>
  <c r="W51" i="66"/>
  <c r="BA53" i="42" s="1"/>
  <c r="X51" i="66"/>
  <c r="BC53" i="42" s="1"/>
  <c r="S51" i="66"/>
  <c r="AS53" i="42" s="1"/>
  <c r="Z51" i="66"/>
  <c r="T42" i="66"/>
  <c r="AU43" i="42" s="1"/>
  <c r="U42" i="66"/>
  <c r="AW43" i="42" s="1"/>
  <c r="V42" i="66"/>
  <c r="AY43" i="42" s="1"/>
  <c r="W42" i="66"/>
  <c r="BA43" i="42" s="1"/>
  <c r="X42" i="66"/>
  <c r="BC43" i="42" s="1"/>
  <c r="S42" i="66"/>
  <c r="AS43" i="42" s="1"/>
  <c r="Z42" i="66"/>
  <c r="T33" i="66"/>
  <c r="AU33" i="42" s="1"/>
  <c r="U33" i="66"/>
  <c r="AW33" i="42" s="1"/>
  <c r="V33" i="66"/>
  <c r="AY33" i="42" s="1"/>
  <c r="W33" i="66"/>
  <c r="BA33" i="42" s="1"/>
  <c r="X33" i="66"/>
  <c r="BC33" i="42" s="1"/>
  <c r="S33" i="66"/>
  <c r="AS33" i="42" s="1"/>
  <c r="Z33" i="66"/>
  <c r="S24" i="66"/>
  <c r="AS23" i="42" s="1"/>
  <c r="T24" i="66"/>
  <c r="AU23" i="42" s="1"/>
  <c r="U24" i="66"/>
  <c r="AW23" i="42" s="1"/>
  <c r="V24" i="66"/>
  <c r="AY23" i="42" s="1"/>
  <c r="W24" i="66"/>
  <c r="BA23" i="42" s="1"/>
  <c r="X24" i="66"/>
  <c r="BC23" i="42" s="1"/>
  <c r="Z24" i="66"/>
  <c r="BL75" i="11" l="1"/>
  <c r="BL84" i="11"/>
  <c r="D29" i="241" l="1"/>
  <c r="AR18" i="111"/>
  <c r="BO84" i="11"/>
  <c r="BQ48" i="11"/>
  <c r="BD16" i="53" s="1"/>
  <c r="BO48" i="11"/>
  <c r="BD14" i="53" s="1"/>
  <c r="BD13" i="53"/>
  <c r="BO47" i="11"/>
  <c r="AV14" i="53" s="1"/>
  <c r="BL47" i="11"/>
  <c r="AV13" i="53" s="1"/>
  <c r="P14" i="54" l="1"/>
  <c r="P14" i="143"/>
  <c r="BL83" i="11"/>
  <c r="Z63" i="66"/>
  <c r="X63" i="66"/>
  <c r="AI26" i="43" s="1"/>
  <c r="W63" i="66"/>
  <c r="AG26" i="43" s="1"/>
  <c r="V63" i="66"/>
  <c r="AE26" i="43" s="1"/>
  <c r="U63" i="66"/>
  <c r="AC26" i="43" s="1"/>
  <c r="T63" i="66"/>
  <c r="AA26" i="43" s="1"/>
  <c r="S63" i="66"/>
  <c r="Y26" i="43" s="1"/>
  <c r="AI59" i="66"/>
  <c r="BE29" i="43" s="1"/>
  <c r="AH59" i="66"/>
  <c r="BC29" i="43" s="1"/>
  <c r="AG59" i="66"/>
  <c r="BA29" i="43" s="1"/>
  <c r="AF59" i="66"/>
  <c r="AY29" i="43" s="1"/>
  <c r="AE59" i="66"/>
  <c r="AW29" i="43" s="1"/>
  <c r="AD59" i="66"/>
  <c r="AU29" i="43" s="1"/>
  <c r="AC59" i="66"/>
  <c r="AS29" i="43" s="1"/>
  <c r="AB59" i="66"/>
  <c r="AQ29" i="43" s="1"/>
  <c r="AA59" i="66"/>
  <c r="AO29" i="43" s="1"/>
  <c r="Z59" i="66"/>
  <c r="AM29" i="43" s="1"/>
  <c r="Y59" i="66"/>
  <c r="AK29" i="43" s="1"/>
  <c r="X59" i="66"/>
  <c r="AI29" i="43" s="1"/>
  <c r="W59" i="66"/>
  <c r="AG29" i="43" s="1"/>
  <c r="V59" i="66"/>
  <c r="AE29" i="43" s="1"/>
  <c r="U59" i="66"/>
  <c r="AC29" i="43" s="1"/>
  <c r="T59" i="66"/>
  <c r="AA29" i="43" s="1"/>
  <c r="S59" i="66"/>
  <c r="Y29" i="43" s="1"/>
  <c r="R59" i="66"/>
  <c r="W29" i="43" s="1"/>
  <c r="Q59" i="66"/>
  <c r="U29" i="43" s="1"/>
  <c r="P59" i="66"/>
  <c r="S29" i="43" s="1"/>
  <c r="AI57" i="66"/>
  <c r="BE28" i="43" s="1"/>
  <c r="AH57" i="66"/>
  <c r="BC28" i="43" s="1"/>
  <c r="AG57" i="66"/>
  <c r="BA28" i="43" s="1"/>
  <c r="AF57" i="66"/>
  <c r="AY28" i="43" s="1"/>
  <c r="AE57" i="66"/>
  <c r="AW28" i="43" s="1"/>
  <c r="AD57" i="66"/>
  <c r="AU28" i="43" s="1"/>
  <c r="AC57" i="66"/>
  <c r="AS28" i="43" s="1"/>
  <c r="AB57" i="66"/>
  <c r="AQ28" i="43" s="1"/>
  <c r="AA57" i="66"/>
  <c r="AO28" i="43" s="1"/>
  <c r="Z57" i="66"/>
  <c r="AM28" i="43" s="1"/>
  <c r="Y57" i="66"/>
  <c r="AK28" i="43" s="1"/>
  <c r="X57" i="66"/>
  <c r="AI28" i="43" s="1"/>
  <c r="W57" i="66"/>
  <c r="AG28" i="43" s="1"/>
  <c r="V57" i="66"/>
  <c r="AE28" i="43" s="1"/>
  <c r="U57" i="66"/>
  <c r="AC28" i="43" s="1"/>
  <c r="T57" i="66"/>
  <c r="AA28" i="43" s="1"/>
  <c r="S57" i="66"/>
  <c r="Y28" i="43" s="1"/>
  <c r="R57" i="66"/>
  <c r="W28" i="43" s="1"/>
  <c r="Q57" i="66"/>
  <c r="U28" i="43" s="1"/>
  <c r="P57" i="66"/>
  <c r="S28" i="43" s="1"/>
  <c r="BL49" i="11" l="1"/>
  <c r="BD17" i="53" s="1"/>
  <c r="BL184" i="11"/>
  <c r="O51" i="143" l="1"/>
  <c r="O51" i="144"/>
  <c r="AW10" i="111"/>
  <c r="AY14" i="52"/>
  <c r="O41" i="68"/>
  <c r="O41" i="54"/>
  <c r="S24" i="48"/>
  <c r="M44" i="53"/>
  <c r="BL51" i="11"/>
  <c r="BT12" i="53" s="1"/>
  <c r="BL50" i="11"/>
  <c r="BL12" i="53" s="1"/>
  <c r="BL46" i="11"/>
  <c r="AN15" i="53" s="1"/>
  <c r="BL43" i="11"/>
  <c r="AE15" i="53" s="1"/>
  <c r="BP144" i="11" l="1"/>
  <c r="BL147" i="11"/>
  <c r="BC11" i="144" l="1"/>
  <c r="BC11" i="68"/>
  <c r="BP145" i="11"/>
  <c r="BO145" i="11"/>
  <c r="BC14" i="144" l="1"/>
  <c r="AQ54" i="200"/>
  <c r="AN39" i="199"/>
  <c r="BC14" i="68"/>
  <c r="S38" i="43"/>
  <c r="BR147" i="11"/>
  <c r="AK38" i="43" s="1"/>
  <c r="BQ147" i="11"/>
  <c r="AI38" i="43" s="1"/>
  <c r="BP147" i="11"/>
  <c r="AE38" i="43" s="1"/>
  <c r="BO147" i="11"/>
  <c r="AC38" i="43" s="1"/>
  <c r="BN147" i="11"/>
  <c r="Y38" i="43" s="1"/>
  <c r="BM147" i="11"/>
  <c r="W38" i="43" s="1"/>
  <c r="BL145" i="11"/>
  <c r="BL144" i="11"/>
  <c r="BP189" i="11"/>
  <c r="AK50" i="111" s="1"/>
  <c r="BL185" i="11"/>
  <c r="BO185" i="11"/>
  <c r="BP190" i="11"/>
  <c r="AK52" i="111" s="1"/>
  <c r="BP191" i="11"/>
  <c r="AK54" i="111" s="1"/>
  <c r="BP193" i="11"/>
  <c r="BO191" i="11"/>
  <c r="BA54" i="111" s="1"/>
  <c r="BO192" i="11"/>
  <c r="BA56" i="111" s="1"/>
  <c r="BO193" i="11"/>
  <c r="BA58" i="111" s="1"/>
  <c r="BO190" i="11"/>
  <c r="BA52" i="111" s="1"/>
  <c r="BL191" i="11"/>
  <c r="BM191" i="11" s="1"/>
  <c r="AF54" i="111" s="1"/>
  <c r="BL192" i="11"/>
  <c r="BM192" i="11" s="1"/>
  <c r="AF56" i="111" s="1"/>
  <c r="BL193" i="11"/>
  <c r="BM193" i="11" s="1"/>
  <c r="BL190" i="11"/>
  <c r="BM190" i="11" s="1"/>
  <c r="AF52" i="111" s="1"/>
  <c r="BO189" i="11"/>
  <c r="BA50" i="111" s="1"/>
  <c r="BL189" i="11"/>
  <c r="BR76" i="11"/>
  <c r="BQ76" i="11"/>
  <c r="BP76" i="11"/>
  <c r="BO76" i="11"/>
  <c r="BS76" i="11"/>
  <c r="BN76" i="11"/>
  <c r="BM76" i="11"/>
  <c r="BL36" i="11"/>
  <c r="D36" i="241" s="1"/>
  <c r="BL27" i="11"/>
  <c r="BL26" i="11"/>
  <c r="P27" i="11" s="1"/>
  <c r="S18" i="43" s="1"/>
  <c r="AA28" i="197" l="1"/>
  <c r="AB30" i="209"/>
  <c r="AM31" i="199"/>
  <c r="AP46" i="200"/>
  <c r="AP38" i="206"/>
  <c r="P50" i="111"/>
  <c r="AN45" i="111"/>
  <c r="AR20" i="59"/>
  <c r="AL45" i="111"/>
  <c r="AP20" i="59"/>
  <c r="AF45" i="111"/>
  <c r="AJ20" i="59"/>
  <c r="AH45" i="111"/>
  <c r="AM20" i="59"/>
  <c r="Z45" i="111"/>
  <c r="AD20" i="59"/>
  <c r="AB45" i="111"/>
  <c r="AG20" i="59"/>
  <c r="V45" i="111"/>
  <c r="AB20" i="59"/>
  <c r="AK58" i="111"/>
  <c r="AF58" i="111"/>
  <c r="M28" i="11"/>
  <c r="BL29" i="11" s="1"/>
  <c r="AL18" i="43"/>
  <c r="BC11" i="54"/>
  <c r="BN193" i="11"/>
  <c r="BN192" i="11"/>
  <c r="AH56" i="111" s="1"/>
  <c r="BN191" i="11"/>
  <c r="AH54" i="111" s="1"/>
  <c r="BN190" i="11"/>
  <c r="AH52" i="111" s="1"/>
  <c r="Q27" i="11"/>
  <c r="U18" i="43" s="1"/>
  <c r="R27" i="11"/>
  <c r="W18" i="43" s="1"/>
  <c r="T27" i="11"/>
  <c r="AA18" i="43" s="1"/>
  <c r="S27" i="11"/>
  <c r="Y18" i="43" s="1"/>
  <c r="C14" i="238" l="1"/>
  <c r="Y52" i="210"/>
  <c r="AR16" i="111"/>
  <c r="BL30" i="11"/>
  <c r="AH58" i="111"/>
  <c r="BL150" i="11"/>
  <c r="J29" i="209" l="1"/>
  <c r="I27" i="197"/>
  <c r="M245" i="11"/>
  <c r="N30" i="199"/>
  <c r="N37" i="206"/>
  <c r="N45" i="200"/>
  <c r="P434" i="66"/>
  <c r="G89" i="59" s="1"/>
  <c r="Q434" i="66"/>
  <c r="I89" i="59" s="1"/>
  <c r="R434" i="66"/>
  <c r="K89" i="59" s="1"/>
  <c r="S434" i="66"/>
  <c r="M89" i="59" s="1"/>
  <c r="T434" i="66"/>
  <c r="O89" i="59" s="1"/>
  <c r="U434" i="66"/>
  <c r="Q89" i="59" s="1"/>
  <c r="V434" i="66"/>
  <c r="S89" i="59" s="1"/>
  <c r="W434" i="66"/>
  <c r="U89" i="59" s="1"/>
  <c r="X434" i="66"/>
  <c r="W89" i="59" s="1"/>
  <c r="Y434" i="66"/>
  <c r="Y89" i="59" s="1"/>
  <c r="AB53" i="50" l="1"/>
  <c r="V42" i="50"/>
  <c r="V31" i="50"/>
  <c r="V56" i="49"/>
  <c r="V45" i="49"/>
  <c r="Z34" i="49"/>
  <c r="Z42" i="50" l="1"/>
  <c r="X42" i="50"/>
  <c r="AB42" i="50"/>
  <c r="T42" i="50"/>
  <c r="AB31" i="50"/>
  <c r="X31" i="50"/>
  <c r="AB56" i="49"/>
  <c r="Z53" i="50"/>
  <c r="X53" i="50"/>
  <c r="T53" i="50"/>
  <c r="V53" i="50"/>
  <c r="Z31" i="50"/>
  <c r="T31" i="50"/>
  <c r="Z56" i="49"/>
  <c r="X56" i="49"/>
  <c r="T56" i="49"/>
  <c r="AB45" i="49"/>
  <c r="Z45" i="49"/>
  <c r="X45" i="49"/>
  <c r="T45" i="49"/>
  <c r="X34" i="49"/>
  <c r="T34" i="49"/>
  <c r="V34" i="49"/>
  <c r="AB34" i="49"/>
  <c r="Y443" i="66"/>
  <c r="Y92" i="59" s="1"/>
  <c r="X443" i="66"/>
  <c r="W92" i="59" s="1"/>
  <c r="W443" i="66"/>
  <c r="U92" i="59" s="1"/>
  <c r="V443" i="66"/>
  <c r="S92" i="59" s="1"/>
  <c r="U443" i="66"/>
  <c r="Q92" i="59" s="1"/>
  <c r="T443" i="66"/>
  <c r="O92" i="59" s="1"/>
  <c r="S443" i="66"/>
  <c r="M92" i="59" s="1"/>
  <c r="R443" i="66"/>
  <c r="K92" i="59" s="1"/>
  <c r="Q443" i="66"/>
  <c r="I92" i="59" s="1"/>
  <c r="P443" i="66"/>
  <c r="G92" i="59" s="1"/>
  <c r="Y425" i="66"/>
  <c r="Y86" i="59" s="1"/>
  <c r="X425" i="66"/>
  <c r="W86" i="59" s="1"/>
  <c r="W425" i="66"/>
  <c r="U86" i="59" s="1"/>
  <c r="V425" i="66"/>
  <c r="S86" i="59" s="1"/>
  <c r="U425" i="66"/>
  <c r="Q86" i="59" s="1"/>
  <c r="T425" i="66"/>
  <c r="O86" i="59" s="1"/>
  <c r="S425" i="66"/>
  <c r="M86" i="59" s="1"/>
  <c r="R425" i="66"/>
  <c r="K86" i="59" s="1"/>
  <c r="Q425" i="66"/>
  <c r="I86" i="59" s="1"/>
  <c r="P425" i="66"/>
  <c r="G86" i="59" s="1"/>
  <c r="Y416" i="66"/>
  <c r="Y83" i="59" s="1"/>
  <c r="X416" i="66"/>
  <c r="W83" i="59" s="1"/>
  <c r="W416" i="66"/>
  <c r="U83" i="59" s="1"/>
  <c r="V416" i="66"/>
  <c r="S83" i="59" s="1"/>
  <c r="U416" i="66"/>
  <c r="Q83" i="59" s="1"/>
  <c r="T416" i="66"/>
  <c r="O83" i="59" s="1"/>
  <c r="S416" i="66"/>
  <c r="M83" i="59" s="1"/>
  <c r="R416" i="66"/>
  <c r="K83" i="59" s="1"/>
  <c r="Q416" i="66"/>
  <c r="I83" i="59" s="1"/>
  <c r="P416" i="66"/>
  <c r="G83" i="59" s="1"/>
  <c r="Y407" i="66"/>
  <c r="Y80" i="59" s="1"/>
  <c r="X407" i="66"/>
  <c r="W80" i="59" s="1"/>
  <c r="W407" i="66"/>
  <c r="U80" i="59" s="1"/>
  <c r="V407" i="66"/>
  <c r="S80" i="59" s="1"/>
  <c r="U407" i="66"/>
  <c r="Q80" i="59" s="1"/>
  <c r="T407" i="66"/>
  <c r="O80" i="59" s="1"/>
  <c r="S407" i="66"/>
  <c r="M80" i="59" s="1"/>
  <c r="R407" i="66"/>
  <c r="K80" i="59" s="1"/>
  <c r="Q407" i="66"/>
  <c r="I80" i="59" s="1"/>
  <c r="P407" i="66"/>
  <c r="G80" i="59" s="1"/>
  <c r="Y398" i="66"/>
  <c r="Y77" i="59" s="1"/>
  <c r="X398" i="66"/>
  <c r="W77" i="59" s="1"/>
  <c r="W398" i="66"/>
  <c r="U77" i="59" s="1"/>
  <c r="V398" i="66"/>
  <c r="S77" i="59" s="1"/>
  <c r="U398" i="66"/>
  <c r="Q77" i="59" s="1"/>
  <c r="T398" i="66"/>
  <c r="O77" i="59" s="1"/>
  <c r="S398" i="66"/>
  <c r="M77" i="59" s="1"/>
  <c r="R398" i="66"/>
  <c r="K77" i="59" s="1"/>
  <c r="Q398" i="66"/>
  <c r="I77" i="59" s="1"/>
  <c r="P398" i="66"/>
  <c r="G77" i="59" s="1"/>
  <c r="Y389" i="66"/>
  <c r="Y74" i="59" s="1"/>
  <c r="X389" i="66"/>
  <c r="W74" i="59" s="1"/>
  <c r="W389" i="66"/>
  <c r="U74" i="59" s="1"/>
  <c r="V389" i="66"/>
  <c r="S74" i="59" s="1"/>
  <c r="U389" i="66"/>
  <c r="Q74" i="59" s="1"/>
  <c r="T389" i="66"/>
  <c r="O74" i="59" s="1"/>
  <c r="S389" i="66"/>
  <c r="M74" i="59" s="1"/>
  <c r="R389" i="66"/>
  <c r="K74" i="59" s="1"/>
  <c r="Q389" i="66"/>
  <c r="I74" i="59" s="1"/>
  <c r="P389" i="66"/>
  <c r="G74" i="59" s="1"/>
  <c r="Y380" i="66"/>
  <c r="Y71" i="59" s="1"/>
  <c r="X380" i="66"/>
  <c r="W71" i="59" s="1"/>
  <c r="W380" i="66"/>
  <c r="U71" i="59" s="1"/>
  <c r="V380" i="66"/>
  <c r="S71" i="59" s="1"/>
  <c r="U380" i="66"/>
  <c r="Q71" i="59" s="1"/>
  <c r="T380" i="66"/>
  <c r="O71" i="59" s="1"/>
  <c r="S380" i="66"/>
  <c r="M71" i="59" s="1"/>
  <c r="R380" i="66"/>
  <c r="K71" i="59" s="1"/>
  <c r="Q380" i="66"/>
  <c r="I71" i="59" s="1"/>
  <c r="P380" i="66"/>
  <c r="G71" i="59" s="1"/>
  <c r="Y371" i="66"/>
  <c r="Y68" i="59" s="1"/>
  <c r="X371" i="66"/>
  <c r="W68" i="59" s="1"/>
  <c r="W371" i="66"/>
  <c r="U68" i="59" s="1"/>
  <c r="V371" i="66"/>
  <c r="S68" i="59" s="1"/>
  <c r="U371" i="66"/>
  <c r="Q68" i="59" s="1"/>
  <c r="T371" i="66"/>
  <c r="O68" i="59" s="1"/>
  <c r="S371" i="66"/>
  <c r="M68" i="59" s="1"/>
  <c r="R371" i="66"/>
  <c r="K68" i="59" s="1"/>
  <c r="Q371" i="66"/>
  <c r="I68" i="59" s="1"/>
  <c r="P371" i="66"/>
  <c r="G68" i="59" s="1"/>
  <c r="Y362" i="66"/>
  <c r="Y65" i="59" s="1"/>
  <c r="X362" i="66"/>
  <c r="W65" i="59" s="1"/>
  <c r="W362" i="66"/>
  <c r="U65" i="59" s="1"/>
  <c r="V362" i="66"/>
  <c r="S65" i="59" s="1"/>
  <c r="U362" i="66"/>
  <c r="Q65" i="59" s="1"/>
  <c r="T362" i="66"/>
  <c r="O65" i="59" s="1"/>
  <c r="S362" i="66"/>
  <c r="M65" i="59" s="1"/>
  <c r="R362" i="66"/>
  <c r="K65" i="59" s="1"/>
  <c r="Q362" i="66"/>
  <c r="I65" i="59" s="1"/>
  <c r="P362" i="66"/>
  <c r="G65" i="59" s="1"/>
  <c r="Y353" i="66"/>
  <c r="Y62" i="59" s="1"/>
  <c r="X353" i="66"/>
  <c r="W62" i="59" s="1"/>
  <c r="W353" i="66"/>
  <c r="U62" i="59" s="1"/>
  <c r="V353" i="66"/>
  <c r="S62" i="59" s="1"/>
  <c r="U353" i="66"/>
  <c r="Q62" i="59" s="1"/>
  <c r="T353" i="66"/>
  <c r="O62" i="59" s="1"/>
  <c r="S353" i="66"/>
  <c r="M62" i="59" s="1"/>
  <c r="R353" i="66"/>
  <c r="K62" i="59" s="1"/>
  <c r="Q353" i="66"/>
  <c r="I62" i="59" s="1"/>
  <c r="P353" i="66"/>
  <c r="G62" i="59" s="1"/>
  <c r="Y344" i="66"/>
  <c r="Y59" i="59" s="1"/>
  <c r="X344" i="66"/>
  <c r="W59" i="59" s="1"/>
  <c r="W344" i="66"/>
  <c r="U59" i="59" s="1"/>
  <c r="V344" i="66"/>
  <c r="S59" i="59" s="1"/>
  <c r="U344" i="66"/>
  <c r="Q59" i="59" s="1"/>
  <c r="T344" i="66"/>
  <c r="O59" i="59" s="1"/>
  <c r="S344" i="66"/>
  <c r="M59" i="59" s="1"/>
  <c r="R344" i="66"/>
  <c r="K59" i="59" s="1"/>
  <c r="Q344" i="66"/>
  <c r="I59" i="59" s="1"/>
  <c r="P344" i="66"/>
  <c r="G59" i="59" s="1"/>
  <c r="Y335" i="66"/>
  <c r="Y56" i="59" s="1"/>
  <c r="X335" i="66"/>
  <c r="W56" i="59" s="1"/>
  <c r="W335" i="66"/>
  <c r="U56" i="59" s="1"/>
  <c r="V335" i="66"/>
  <c r="S56" i="59" s="1"/>
  <c r="U335" i="66"/>
  <c r="Q56" i="59" s="1"/>
  <c r="T335" i="66"/>
  <c r="O56" i="59" s="1"/>
  <c r="S335" i="66"/>
  <c r="M56" i="59" s="1"/>
  <c r="R335" i="66"/>
  <c r="K56" i="59" s="1"/>
  <c r="Q335" i="66"/>
  <c r="I56" i="59" s="1"/>
  <c r="P335" i="66"/>
  <c r="G56" i="59" s="1"/>
  <c r="Y326" i="66"/>
  <c r="Y53" i="59" s="1"/>
  <c r="X326" i="66"/>
  <c r="W53" i="59" s="1"/>
  <c r="W326" i="66"/>
  <c r="U53" i="59" s="1"/>
  <c r="V326" i="66"/>
  <c r="S53" i="59" s="1"/>
  <c r="U326" i="66"/>
  <c r="Q53" i="59" s="1"/>
  <c r="T326" i="66"/>
  <c r="O53" i="59" s="1"/>
  <c r="S326" i="66"/>
  <c r="M53" i="59" s="1"/>
  <c r="R326" i="66"/>
  <c r="K53" i="59" s="1"/>
  <c r="Q326" i="66"/>
  <c r="I53" i="59" s="1"/>
  <c r="P326" i="66"/>
  <c r="G53" i="59" s="1"/>
  <c r="Y317" i="66"/>
  <c r="Y50" i="59" s="1"/>
  <c r="X317" i="66"/>
  <c r="W50" i="59" s="1"/>
  <c r="W317" i="66"/>
  <c r="U50" i="59" s="1"/>
  <c r="V317" i="66"/>
  <c r="S50" i="59" s="1"/>
  <c r="U317" i="66"/>
  <c r="Q50" i="59" s="1"/>
  <c r="T317" i="66"/>
  <c r="O50" i="59" s="1"/>
  <c r="S317" i="66"/>
  <c r="M50" i="59" s="1"/>
  <c r="R317" i="66"/>
  <c r="K50" i="59" s="1"/>
  <c r="Q317" i="66"/>
  <c r="I50" i="59" s="1"/>
  <c r="P317" i="66"/>
  <c r="G50" i="59" s="1"/>
  <c r="Y308" i="66"/>
  <c r="Y47" i="59" s="1"/>
  <c r="X308" i="66"/>
  <c r="W47" i="59" s="1"/>
  <c r="W308" i="66"/>
  <c r="U47" i="59" s="1"/>
  <c r="V308" i="66"/>
  <c r="S47" i="59" s="1"/>
  <c r="U308" i="66"/>
  <c r="Q47" i="59" s="1"/>
  <c r="T308" i="66"/>
  <c r="O47" i="59" s="1"/>
  <c r="S308" i="66"/>
  <c r="M47" i="59" s="1"/>
  <c r="R308" i="66"/>
  <c r="K47" i="59" s="1"/>
  <c r="Q308" i="66"/>
  <c r="I47" i="59" s="1"/>
  <c r="P308" i="66"/>
  <c r="G47" i="59" s="1"/>
  <c r="Y299" i="66"/>
  <c r="Y44" i="59" s="1"/>
  <c r="X299" i="66"/>
  <c r="W44" i="59" s="1"/>
  <c r="W299" i="66"/>
  <c r="U44" i="59" s="1"/>
  <c r="V299" i="66"/>
  <c r="S44" i="59" s="1"/>
  <c r="U299" i="66"/>
  <c r="Q44" i="59" s="1"/>
  <c r="T299" i="66"/>
  <c r="O44" i="59" s="1"/>
  <c r="S299" i="66"/>
  <c r="M44" i="59" s="1"/>
  <c r="R299" i="66"/>
  <c r="K44" i="59" s="1"/>
  <c r="Q299" i="66"/>
  <c r="I44" i="59" s="1"/>
  <c r="P299" i="66"/>
  <c r="G44" i="59" s="1"/>
  <c r="Y290" i="66"/>
  <c r="Y41" i="59" s="1"/>
  <c r="X290" i="66"/>
  <c r="W41" i="59" s="1"/>
  <c r="W290" i="66"/>
  <c r="U41" i="59" s="1"/>
  <c r="V290" i="66"/>
  <c r="S41" i="59" s="1"/>
  <c r="U290" i="66"/>
  <c r="Q41" i="59" s="1"/>
  <c r="T290" i="66"/>
  <c r="O41" i="59" s="1"/>
  <c r="S290" i="66"/>
  <c r="M41" i="59" s="1"/>
  <c r="R290" i="66"/>
  <c r="K41" i="59" s="1"/>
  <c r="Q290" i="66"/>
  <c r="I41" i="59" s="1"/>
  <c r="P290" i="66"/>
  <c r="G41" i="59" s="1"/>
  <c r="Y281" i="66"/>
  <c r="Y38" i="59" s="1"/>
  <c r="X281" i="66"/>
  <c r="W38" i="59" s="1"/>
  <c r="W281" i="66"/>
  <c r="U38" i="59" s="1"/>
  <c r="V281" i="66"/>
  <c r="S38" i="59" s="1"/>
  <c r="U281" i="66"/>
  <c r="Q38" i="59" s="1"/>
  <c r="T281" i="66"/>
  <c r="O38" i="59" s="1"/>
  <c r="S281" i="66"/>
  <c r="M38" i="59" s="1"/>
  <c r="R281" i="66"/>
  <c r="K38" i="59" s="1"/>
  <c r="Q281" i="66"/>
  <c r="I38" i="59" s="1"/>
  <c r="P281" i="66"/>
  <c r="G38" i="59" s="1"/>
  <c r="Y272" i="66"/>
  <c r="Y35" i="59" s="1"/>
  <c r="X272" i="66"/>
  <c r="W35" i="59" s="1"/>
  <c r="W272" i="66"/>
  <c r="U35" i="59" s="1"/>
  <c r="V272" i="66"/>
  <c r="S35" i="59" s="1"/>
  <c r="U272" i="66"/>
  <c r="Q35" i="59" s="1"/>
  <c r="T272" i="66"/>
  <c r="O35" i="59" s="1"/>
  <c r="S272" i="66"/>
  <c r="M35" i="59" s="1"/>
  <c r="R272" i="66"/>
  <c r="K35" i="59" s="1"/>
  <c r="Q272" i="66"/>
  <c r="I35" i="59" s="1"/>
  <c r="P272" i="66"/>
  <c r="G35" i="59" s="1"/>
  <c r="Y263" i="66"/>
  <c r="Y32" i="59" s="1"/>
  <c r="X263" i="66"/>
  <c r="W32" i="59" s="1"/>
  <c r="W263" i="66"/>
  <c r="U32" i="59" s="1"/>
  <c r="V263" i="66"/>
  <c r="S32" i="59" s="1"/>
  <c r="U263" i="66"/>
  <c r="Q32" i="59" s="1"/>
  <c r="T263" i="66"/>
  <c r="O32" i="59" s="1"/>
  <c r="S263" i="66"/>
  <c r="M32" i="59" s="1"/>
  <c r="R263" i="66"/>
  <c r="K32" i="59" s="1"/>
  <c r="Q263" i="66"/>
  <c r="I32" i="59" s="1"/>
  <c r="P263" i="66"/>
  <c r="G32" i="59" s="1"/>
  <c r="Y254" i="66"/>
  <c r="Y29" i="59" s="1"/>
  <c r="X254" i="66"/>
  <c r="W29" i="59" s="1"/>
  <c r="W254" i="66"/>
  <c r="U29" i="59" s="1"/>
  <c r="V254" i="66"/>
  <c r="S29" i="59" s="1"/>
  <c r="U254" i="66"/>
  <c r="Q29" i="59" s="1"/>
  <c r="T254" i="66"/>
  <c r="O29" i="59" s="1"/>
  <c r="S254" i="66"/>
  <c r="M29" i="59" s="1"/>
  <c r="R254" i="66"/>
  <c r="K29" i="59" s="1"/>
  <c r="Q254" i="66"/>
  <c r="I29" i="59" s="1"/>
  <c r="P254" i="66"/>
  <c r="G29" i="59" s="1"/>
  <c r="Y245" i="66"/>
  <c r="Y26" i="59" s="1"/>
  <c r="X245" i="66"/>
  <c r="W26" i="59" s="1"/>
  <c r="W245" i="66"/>
  <c r="U26" i="59" s="1"/>
  <c r="V245" i="66"/>
  <c r="S26" i="59" s="1"/>
  <c r="U245" i="66"/>
  <c r="Q26" i="59" s="1"/>
  <c r="T245" i="66"/>
  <c r="O26" i="59" s="1"/>
  <c r="S245" i="66"/>
  <c r="M26" i="59" s="1"/>
  <c r="R245" i="66"/>
  <c r="K26" i="59" s="1"/>
  <c r="Q245" i="66"/>
  <c r="I26" i="59" s="1"/>
  <c r="P245" i="66"/>
  <c r="G26" i="59" s="1"/>
  <c r="Y23" i="59"/>
  <c r="W23" i="59"/>
  <c r="U23" i="59"/>
  <c r="S23" i="59"/>
  <c r="Q23" i="59"/>
  <c r="O23" i="59"/>
  <c r="M23" i="59"/>
  <c r="K23" i="59"/>
  <c r="I23" i="59"/>
  <c r="G23" i="59"/>
  <c r="BF56" i="50"/>
  <c r="BD56" i="50"/>
  <c r="BB56" i="50"/>
  <c r="AZ56" i="50"/>
  <c r="AX56" i="50"/>
  <c r="AV56" i="50"/>
  <c r="AT56" i="50"/>
  <c r="AR56" i="50"/>
  <c r="AP56" i="50"/>
  <c r="AN56" i="50"/>
  <c r="AL56" i="50"/>
  <c r="AJ56" i="50"/>
  <c r="AH56" i="50"/>
  <c r="AF56" i="50"/>
  <c r="AD56" i="50"/>
  <c r="AB56" i="50"/>
  <c r="Z56" i="50"/>
  <c r="X56" i="50"/>
  <c r="V56" i="50"/>
  <c r="T56" i="50"/>
  <c r="BF55" i="50"/>
  <c r="BD55" i="50"/>
  <c r="BB55" i="50"/>
  <c r="AZ55" i="50"/>
  <c r="AX55" i="50"/>
  <c r="AV55" i="50"/>
  <c r="AT55" i="50"/>
  <c r="AR55" i="50"/>
  <c r="AP55" i="50"/>
  <c r="AN55" i="50"/>
  <c r="AL55" i="50"/>
  <c r="AJ55" i="50"/>
  <c r="AH55" i="50"/>
  <c r="AF55" i="50"/>
  <c r="AD55" i="50"/>
  <c r="AB55" i="50"/>
  <c r="Z55" i="50"/>
  <c r="X55" i="50"/>
  <c r="V55" i="50"/>
  <c r="T55" i="50"/>
  <c r="BF48" i="50"/>
  <c r="BD48" i="50"/>
  <c r="BB48" i="50"/>
  <c r="AZ48" i="50"/>
  <c r="AX48" i="50"/>
  <c r="AV48" i="50"/>
  <c r="AT48" i="50"/>
  <c r="AR48" i="50"/>
  <c r="AP48" i="50"/>
  <c r="AN48" i="50"/>
  <c r="AL48" i="50"/>
  <c r="AJ48" i="50"/>
  <c r="AH48" i="50"/>
  <c r="AF48" i="50"/>
  <c r="AD48" i="50"/>
  <c r="AB48" i="50"/>
  <c r="Z48" i="50"/>
  <c r="X48" i="50"/>
  <c r="V48" i="50"/>
  <c r="T48" i="50"/>
  <c r="BF47" i="50"/>
  <c r="BD47" i="50"/>
  <c r="BB47" i="50"/>
  <c r="AZ47" i="50"/>
  <c r="AX47" i="50"/>
  <c r="AV47" i="50"/>
  <c r="AT47" i="50"/>
  <c r="AR47" i="50"/>
  <c r="AP47" i="50"/>
  <c r="AN47" i="50"/>
  <c r="AL47" i="50"/>
  <c r="AJ47" i="50"/>
  <c r="AH47" i="50"/>
  <c r="AF47" i="50"/>
  <c r="AD47" i="50"/>
  <c r="AB47" i="50"/>
  <c r="Z47" i="50"/>
  <c r="X47" i="50"/>
  <c r="V47" i="50"/>
  <c r="T47" i="50"/>
  <c r="BF45" i="50"/>
  <c r="BD45" i="50"/>
  <c r="BB45" i="50"/>
  <c r="AZ45" i="50"/>
  <c r="AX45" i="50"/>
  <c r="AV45" i="50"/>
  <c r="AT45" i="50"/>
  <c r="AR45" i="50"/>
  <c r="AP45" i="50"/>
  <c r="AN45" i="50"/>
  <c r="AL45" i="50"/>
  <c r="AJ45" i="50"/>
  <c r="AH45" i="50"/>
  <c r="AF45" i="50"/>
  <c r="AD45" i="50"/>
  <c r="AB45" i="50"/>
  <c r="Z45" i="50"/>
  <c r="X45" i="50"/>
  <c r="V45" i="50"/>
  <c r="T45" i="50"/>
  <c r="BF44" i="50"/>
  <c r="BD44" i="50"/>
  <c r="BB44" i="50"/>
  <c r="AZ44" i="50"/>
  <c r="AX44" i="50"/>
  <c r="AV44" i="50"/>
  <c r="AT44" i="50"/>
  <c r="AR44" i="50"/>
  <c r="AP44" i="50"/>
  <c r="AN44" i="50"/>
  <c r="AL44" i="50"/>
  <c r="AJ44" i="50"/>
  <c r="AH44" i="50"/>
  <c r="AF44" i="50"/>
  <c r="AD44" i="50"/>
  <c r="AB44" i="50"/>
  <c r="Z44" i="50"/>
  <c r="X44" i="50"/>
  <c r="V44" i="50"/>
  <c r="T44" i="50"/>
  <c r="BF37" i="50"/>
  <c r="BD37" i="50"/>
  <c r="BB37" i="50"/>
  <c r="AZ37" i="50"/>
  <c r="AX37" i="50"/>
  <c r="AV37" i="50"/>
  <c r="AT37" i="50"/>
  <c r="AR37" i="50"/>
  <c r="AP37" i="50"/>
  <c r="AN37" i="50"/>
  <c r="AL37" i="50"/>
  <c r="AJ37" i="50"/>
  <c r="AH37" i="50"/>
  <c r="AF37" i="50"/>
  <c r="AD37" i="50"/>
  <c r="AB37" i="50"/>
  <c r="Z37" i="50"/>
  <c r="X37" i="50"/>
  <c r="V37" i="50"/>
  <c r="T37" i="50"/>
  <c r="BF36" i="50"/>
  <c r="BD36" i="50"/>
  <c r="BB36" i="50"/>
  <c r="AZ36" i="50"/>
  <c r="AX36" i="50"/>
  <c r="AV36" i="50"/>
  <c r="AT36" i="50"/>
  <c r="AR36" i="50"/>
  <c r="AP36" i="50"/>
  <c r="AN36" i="50"/>
  <c r="AL36" i="50"/>
  <c r="AJ36" i="50"/>
  <c r="AH36" i="50"/>
  <c r="AF36" i="50"/>
  <c r="AD36" i="50"/>
  <c r="AB36" i="50"/>
  <c r="Z36" i="50"/>
  <c r="X36" i="50"/>
  <c r="V36" i="50"/>
  <c r="T36" i="50"/>
  <c r="BF34" i="50"/>
  <c r="BD34" i="50"/>
  <c r="BB34" i="50"/>
  <c r="AZ34" i="50"/>
  <c r="AX34" i="50"/>
  <c r="AV34" i="50"/>
  <c r="AT34" i="50"/>
  <c r="AR34" i="50"/>
  <c r="AP34" i="50"/>
  <c r="AN34" i="50"/>
  <c r="AL34" i="50"/>
  <c r="AJ34" i="50"/>
  <c r="AH34" i="50"/>
  <c r="AF34" i="50"/>
  <c r="AD34" i="50"/>
  <c r="AB34" i="50"/>
  <c r="Z34" i="50"/>
  <c r="X34" i="50"/>
  <c r="V34" i="50"/>
  <c r="T34" i="50"/>
  <c r="BF33" i="50"/>
  <c r="BD33" i="50"/>
  <c r="BB33" i="50"/>
  <c r="AZ33" i="50"/>
  <c r="AX33" i="50"/>
  <c r="AV33" i="50"/>
  <c r="AT33" i="50"/>
  <c r="AR33" i="50"/>
  <c r="AP33" i="50"/>
  <c r="AN33" i="50"/>
  <c r="AL33" i="50"/>
  <c r="AJ33" i="50"/>
  <c r="AH33" i="50"/>
  <c r="AF33" i="50"/>
  <c r="AD33" i="50"/>
  <c r="AB33" i="50"/>
  <c r="Z33" i="50"/>
  <c r="X33" i="50"/>
  <c r="V33" i="50"/>
  <c r="T33" i="50"/>
  <c r="BF26" i="50"/>
  <c r="BD26" i="50"/>
  <c r="BB26" i="50"/>
  <c r="AZ26" i="50"/>
  <c r="AX26" i="50"/>
  <c r="AV26" i="50"/>
  <c r="AT26" i="50"/>
  <c r="AR26" i="50"/>
  <c r="AP26" i="50"/>
  <c r="AN26" i="50"/>
  <c r="AL26" i="50"/>
  <c r="AJ26" i="50"/>
  <c r="AH26" i="50"/>
  <c r="AF26" i="50"/>
  <c r="AD26" i="50"/>
  <c r="AB26" i="50"/>
  <c r="Z26" i="50"/>
  <c r="X26" i="50"/>
  <c r="V26" i="50"/>
  <c r="T26" i="50"/>
  <c r="BF25" i="50"/>
  <c r="BD25" i="50"/>
  <c r="BB25" i="50"/>
  <c r="AZ25" i="50"/>
  <c r="AX25" i="50"/>
  <c r="AV25" i="50"/>
  <c r="AT25" i="50"/>
  <c r="AR25" i="50"/>
  <c r="AP25" i="50"/>
  <c r="AN25" i="50"/>
  <c r="AL25" i="50"/>
  <c r="AJ25" i="50"/>
  <c r="AH25" i="50"/>
  <c r="AF25" i="50"/>
  <c r="AD25" i="50"/>
  <c r="AB25" i="50"/>
  <c r="Z25" i="50"/>
  <c r="X25" i="50"/>
  <c r="V25" i="50"/>
  <c r="T25" i="50"/>
  <c r="AI181" i="66"/>
  <c r="BF59" i="49" s="1"/>
  <c r="AH181" i="66"/>
  <c r="BD59" i="49" s="1"/>
  <c r="AG181" i="66"/>
  <c r="BB59" i="49" s="1"/>
  <c r="AF181" i="66"/>
  <c r="AZ59" i="49" s="1"/>
  <c r="AE181" i="66"/>
  <c r="AX59" i="49" s="1"/>
  <c r="AD181" i="66"/>
  <c r="AV59" i="49" s="1"/>
  <c r="AC181" i="66"/>
  <c r="AT59" i="49" s="1"/>
  <c r="AB181" i="66"/>
  <c r="AR59" i="49" s="1"/>
  <c r="AA181" i="66"/>
  <c r="AP59" i="49" s="1"/>
  <c r="Z181" i="66"/>
  <c r="AN59" i="49" s="1"/>
  <c r="Y181" i="66"/>
  <c r="AL59" i="49" s="1"/>
  <c r="X181" i="66"/>
  <c r="AJ59" i="49" s="1"/>
  <c r="W181" i="66"/>
  <c r="AH59" i="49" s="1"/>
  <c r="V181" i="66"/>
  <c r="AF59" i="49" s="1"/>
  <c r="U181" i="66"/>
  <c r="AD59" i="49" s="1"/>
  <c r="T181" i="66"/>
  <c r="AB59" i="49" s="1"/>
  <c r="S181" i="66"/>
  <c r="Z59" i="49" s="1"/>
  <c r="R181" i="66"/>
  <c r="X59" i="49" s="1"/>
  <c r="Q181" i="66"/>
  <c r="V59" i="49" s="1"/>
  <c r="P181" i="66"/>
  <c r="T59" i="49" s="1"/>
  <c r="AI180" i="66"/>
  <c r="BF58" i="49" s="1"/>
  <c r="AH180" i="66"/>
  <c r="BD58" i="49" s="1"/>
  <c r="AG180" i="66"/>
  <c r="BB58" i="49" s="1"/>
  <c r="AF180" i="66"/>
  <c r="AZ58" i="49" s="1"/>
  <c r="AE180" i="66"/>
  <c r="AX58" i="49" s="1"/>
  <c r="AD180" i="66"/>
  <c r="AV58" i="49" s="1"/>
  <c r="AC180" i="66"/>
  <c r="AT58" i="49" s="1"/>
  <c r="AB180" i="66"/>
  <c r="AR58" i="49" s="1"/>
  <c r="AA180" i="66"/>
  <c r="AP58" i="49" s="1"/>
  <c r="Z180" i="66"/>
  <c r="AN58" i="49" s="1"/>
  <c r="Y180" i="66"/>
  <c r="AL58" i="49" s="1"/>
  <c r="X180" i="66"/>
  <c r="AJ58" i="49" s="1"/>
  <c r="W180" i="66"/>
  <c r="AH58" i="49" s="1"/>
  <c r="V180" i="66"/>
  <c r="AF58" i="49" s="1"/>
  <c r="U180" i="66"/>
  <c r="AD58" i="49" s="1"/>
  <c r="T180" i="66"/>
  <c r="AB58" i="49" s="1"/>
  <c r="S180" i="66"/>
  <c r="Z58" i="49" s="1"/>
  <c r="R180" i="66"/>
  <c r="X58" i="49" s="1"/>
  <c r="Q180" i="66"/>
  <c r="V58" i="49" s="1"/>
  <c r="P180" i="66"/>
  <c r="T58" i="49" s="1"/>
  <c r="AI174" i="66"/>
  <c r="BF53" i="49" s="1"/>
  <c r="AH174" i="66"/>
  <c r="BD53" i="49" s="1"/>
  <c r="AG174" i="66"/>
  <c r="BB53" i="49" s="1"/>
  <c r="AF174" i="66"/>
  <c r="AZ53" i="49" s="1"/>
  <c r="AE174" i="66"/>
  <c r="AX53" i="49" s="1"/>
  <c r="AD174" i="66"/>
  <c r="AV53" i="49" s="1"/>
  <c r="AC174" i="66"/>
  <c r="AT53" i="49" s="1"/>
  <c r="AB174" i="66"/>
  <c r="AR53" i="49" s="1"/>
  <c r="AA174" i="66"/>
  <c r="AP53" i="49" s="1"/>
  <c r="Z174" i="66"/>
  <c r="AN53" i="49" s="1"/>
  <c r="Y174" i="66"/>
  <c r="AL53" i="49" s="1"/>
  <c r="X174" i="66"/>
  <c r="AJ53" i="49" s="1"/>
  <c r="W174" i="66"/>
  <c r="AH53" i="49" s="1"/>
  <c r="V174" i="66"/>
  <c r="AF53" i="49" s="1"/>
  <c r="U174" i="66"/>
  <c r="AD53" i="49" s="1"/>
  <c r="T174" i="66"/>
  <c r="AB53" i="49" s="1"/>
  <c r="S174" i="66"/>
  <c r="Z53" i="49" s="1"/>
  <c r="R174" i="66"/>
  <c r="X53" i="49" s="1"/>
  <c r="Q174" i="66"/>
  <c r="V53" i="49" s="1"/>
  <c r="P174" i="66"/>
  <c r="T53" i="49" s="1"/>
  <c r="AI172" i="66"/>
  <c r="BF52" i="49" s="1"/>
  <c r="AH172" i="66"/>
  <c r="BD52" i="49" s="1"/>
  <c r="AG172" i="66"/>
  <c r="BB52" i="49" s="1"/>
  <c r="AF172" i="66"/>
  <c r="AZ52" i="49" s="1"/>
  <c r="AE172" i="66"/>
  <c r="AX52" i="49" s="1"/>
  <c r="AD172" i="66"/>
  <c r="AV52" i="49" s="1"/>
  <c r="AC172" i="66"/>
  <c r="AT52" i="49" s="1"/>
  <c r="AB172" i="66"/>
  <c r="AR52" i="49" s="1"/>
  <c r="AA172" i="66"/>
  <c r="AP52" i="49" s="1"/>
  <c r="Z172" i="66"/>
  <c r="AN52" i="49" s="1"/>
  <c r="Y172" i="66"/>
  <c r="AL52" i="49" s="1"/>
  <c r="X172" i="66"/>
  <c r="AJ52" i="49" s="1"/>
  <c r="W172" i="66"/>
  <c r="AH52" i="49" s="1"/>
  <c r="V172" i="66"/>
  <c r="AF52" i="49" s="1"/>
  <c r="U172" i="66"/>
  <c r="AD52" i="49" s="1"/>
  <c r="T172" i="66"/>
  <c r="AB52" i="49" s="1"/>
  <c r="S172" i="66"/>
  <c r="Z52" i="49" s="1"/>
  <c r="R172" i="66"/>
  <c r="X52" i="49" s="1"/>
  <c r="Q172" i="66"/>
  <c r="V52" i="49" s="1"/>
  <c r="P172" i="66"/>
  <c r="T52" i="49" s="1"/>
  <c r="AI168" i="66"/>
  <c r="BF48" i="49" s="1"/>
  <c r="AH168" i="66"/>
  <c r="BD48" i="49" s="1"/>
  <c r="AG168" i="66"/>
  <c r="BB48" i="49" s="1"/>
  <c r="AF168" i="66"/>
  <c r="AZ48" i="49" s="1"/>
  <c r="AE168" i="66"/>
  <c r="AX48" i="49" s="1"/>
  <c r="AD168" i="66"/>
  <c r="AV48" i="49" s="1"/>
  <c r="AC168" i="66"/>
  <c r="AT48" i="49" s="1"/>
  <c r="AB168" i="66"/>
  <c r="AR48" i="49" s="1"/>
  <c r="AA168" i="66"/>
  <c r="AP48" i="49" s="1"/>
  <c r="Z168" i="66"/>
  <c r="AN48" i="49" s="1"/>
  <c r="Y168" i="66"/>
  <c r="AL48" i="49" s="1"/>
  <c r="X168" i="66"/>
  <c r="AJ48" i="49" s="1"/>
  <c r="W168" i="66"/>
  <c r="AH48" i="49" s="1"/>
  <c r="V168" i="66"/>
  <c r="AF48" i="49" s="1"/>
  <c r="U168" i="66"/>
  <c r="AD48" i="49" s="1"/>
  <c r="T168" i="66"/>
  <c r="AB48" i="49" s="1"/>
  <c r="S168" i="66"/>
  <c r="Z48" i="49" s="1"/>
  <c r="R168" i="66"/>
  <c r="X48" i="49" s="1"/>
  <c r="Q168" i="66"/>
  <c r="V48" i="49" s="1"/>
  <c r="P168" i="66"/>
  <c r="T48" i="49" s="1"/>
  <c r="AI167" i="66"/>
  <c r="BF47" i="49" s="1"/>
  <c r="AH167" i="66"/>
  <c r="BD47" i="49" s="1"/>
  <c r="AG167" i="66"/>
  <c r="BB47" i="49" s="1"/>
  <c r="AF167" i="66"/>
  <c r="AZ47" i="49" s="1"/>
  <c r="AE167" i="66"/>
  <c r="AX47" i="49" s="1"/>
  <c r="AD167" i="66"/>
  <c r="AV47" i="49" s="1"/>
  <c r="AC167" i="66"/>
  <c r="AT47" i="49" s="1"/>
  <c r="AB167" i="66"/>
  <c r="AR47" i="49" s="1"/>
  <c r="AA167" i="66"/>
  <c r="AP47" i="49" s="1"/>
  <c r="Z167" i="66"/>
  <c r="AN47" i="49" s="1"/>
  <c r="Y167" i="66"/>
  <c r="AL47" i="49" s="1"/>
  <c r="X167" i="66"/>
  <c r="AJ47" i="49" s="1"/>
  <c r="W167" i="66"/>
  <c r="AH47" i="49" s="1"/>
  <c r="V167" i="66"/>
  <c r="AF47" i="49" s="1"/>
  <c r="U167" i="66"/>
  <c r="AD47" i="49" s="1"/>
  <c r="T167" i="66"/>
  <c r="AB47" i="49" s="1"/>
  <c r="S167" i="66"/>
  <c r="Z47" i="49" s="1"/>
  <c r="R167" i="66"/>
  <c r="X47" i="49" s="1"/>
  <c r="Q167" i="66"/>
  <c r="V47" i="49" s="1"/>
  <c r="P167" i="66"/>
  <c r="T47" i="49" s="1"/>
  <c r="AI161" i="66"/>
  <c r="BF42" i="49" s="1"/>
  <c r="AH161" i="66"/>
  <c r="BD42" i="49" s="1"/>
  <c r="AG161" i="66"/>
  <c r="BB42" i="49" s="1"/>
  <c r="AF161" i="66"/>
  <c r="AZ42" i="49" s="1"/>
  <c r="AE161" i="66"/>
  <c r="AX42" i="49" s="1"/>
  <c r="AD161" i="66"/>
  <c r="AV42" i="49" s="1"/>
  <c r="AC161" i="66"/>
  <c r="AT42" i="49" s="1"/>
  <c r="AB161" i="66"/>
  <c r="AR42" i="49" s="1"/>
  <c r="AA161" i="66"/>
  <c r="AP42" i="49" s="1"/>
  <c r="Z161" i="66"/>
  <c r="AN42" i="49" s="1"/>
  <c r="Y161" i="66"/>
  <c r="AL42" i="49" s="1"/>
  <c r="X161" i="66"/>
  <c r="AJ42" i="49" s="1"/>
  <c r="W161" i="66"/>
  <c r="AH42" i="49" s="1"/>
  <c r="V161" i="66"/>
  <c r="AF42" i="49" s="1"/>
  <c r="U161" i="66"/>
  <c r="AD42" i="49" s="1"/>
  <c r="T161" i="66"/>
  <c r="AB42" i="49" s="1"/>
  <c r="S161" i="66"/>
  <c r="Z42" i="49" s="1"/>
  <c r="R161" i="66"/>
  <c r="X42" i="49" s="1"/>
  <c r="Q161" i="66"/>
  <c r="V42" i="49" s="1"/>
  <c r="P161" i="66"/>
  <c r="T42" i="49" s="1"/>
  <c r="AI159" i="66"/>
  <c r="BF41" i="49" s="1"/>
  <c r="AH159" i="66"/>
  <c r="BD41" i="49" s="1"/>
  <c r="AG159" i="66"/>
  <c r="BB41" i="49" s="1"/>
  <c r="AF159" i="66"/>
  <c r="AZ41" i="49" s="1"/>
  <c r="AE159" i="66"/>
  <c r="AX41" i="49" s="1"/>
  <c r="AD159" i="66"/>
  <c r="AV41" i="49" s="1"/>
  <c r="AC159" i="66"/>
  <c r="AT41" i="49" s="1"/>
  <c r="AB159" i="66"/>
  <c r="AR41" i="49" s="1"/>
  <c r="AA159" i="66"/>
  <c r="AP41" i="49" s="1"/>
  <c r="Z159" i="66"/>
  <c r="AN41" i="49" s="1"/>
  <c r="Y159" i="66"/>
  <c r="AL41" i="49" s="1"/>
  <c r="X159" i="66"/>
  <c r="AJ41" i="49" s="1"/>
  <c r="W159" i="66"/>
  <c r="AH41" i="49" s="1"/>
  <c r="V159" i="66"/>
  <c r="AF41" i="49" s="1"/>
  <c r="U159" i="66"/>
  <c r="AD41" i="49" s="1"/>
  <c r="T159" i="66"/>
  <c r="AB41" i="49" s="1"/>
  <c r="S159" i="66"/>
  <c r="Z41" i="49" s="1"/>
  <c r="R159" i="66"/>
  <c r="X41" i="49" s="1"/>
  <c r="Q159" i="66"/>
  <c r="V41" i="49" s="1"/>
  <c r="P159" i="66"/>
  <c r="T41" i="49" s="1"/>
  <c r="AI155" i="66"/>
  <c r="BF37" i="49" s="1"/>
  <c r="AH155" i="66"/>
  <c r="BD37" i="49" s="1"/>
  <c r="AG155" i="66"/>
  <c r="BB37" i="49" s="1"/>
  <c r="AF155" i="66"/>
  <c r="AZ37" i="49" s="1"/>
  <c r="AE155" i="66"/>
  <c r="AX37" i="49" s="1"/>
  <c r="AD155" i="66"/>
  <c r="AV37" i="49" s="1"/>
  <c r="AC155" i="66"/>
  <c r="AT37" i="49" s="1"/>
  <c r="AB155" i="66"/>
  <c r="AR37" i="49" s="1"/>
  <c r="AA155" i="66"/>
  <c r="AP37" i="49" s="1"/>
  <c r="Z155" i="66"/>
  <c r="AN37" i="49" s="1"/>
  <c r="Y155" i="66"/>
  <c r="AL37" i="49" s="1"/>
  <c r="X155" i="66"/>
  <c r="AJ37" i="49" s="1"/>
  <c r="W155" i="66"/>
  <c r="AH37" i="49" s="1"/>
  <c r="V155" i="66"/>
  <c r="AF37" i="49" s="1"/>
  <c r="U155" i="66"/>
  <c r="AD37" i="49" s="1"/>
  <c r="T155" i="66"/>
  <c r="AB37" i="49" s="1"/>
  <c r="S155" i="66"/>
  <c r="Z37" i="49" s="1"/>
  <c r="R155" i="66"/>
  <c r="X37" i="49" s="1"/>
  <c r="Q155" i="66"/>
  <c r="V37" i="49" s="1"/>
  <c r="P155" i="66"/>
  <c r="T37" i="49" s="1"/>
  <c r="AI154" i="66"/>
  <c r="BF36" i="49" s="1"/>
  <c r="AH154" i="66"/>
  <c r="BD36" i="49" s="1"/>
  <c r="AG154" i="66"/>
  <c r="BB36" i="49" s="1"/>
  <c r="AF154" i="66"/>
  <c r="AZ36" i="49" s="1"/>
  <c r="AE154" i="66"/>
  <c r="AX36" i="49" s="1"/>
  <c r="AD154" i="66"/>
  <c r="AV36" i="49" s="1"/>
  <c r="AC154" i="66"/>
  <c r="AT36" i="49" s="1"/>
  <c r="AB154" i="66"/>
  <c r="AR36" i="49" s="1"/>
  <c r="AA154" i="66"/>
  <c r="AP36" i="49" s="1"/>
  <c r="Z154" i="66"/>
  <c r="AN36" i="49" s="1"/>
  <c r="Y154" i="66"/>
  <c r="AL36" i="49" s="1"/>
  <c r="X154" i="66"/>
  <c r="AJ36" i="49" s="1"/>
  <c r="W154" i="66"/>
  <c r="AH36" i="49" s="1"/>
  <c r="V154" i="66"/>
  <c r="AF36" i="49" s="1"/>
  <c r="U154" i="66"/>
  <c r="AD36" i="49" s="1"/>
  <c r="T154" i="66"/>
  <c r="AB36" i="49" s="1"/>
  <c r="S154" i="66"/>
  <c r="Z36" i="49" s="1"/>
  <c r="R154" i="66"/>
  <c r="X36" i="49" s="1"/>
  <c r="Q154" i="66"/>
  <c r="V36" i="49" s="1"/>
  <c r="P154" i="66"/>
  <c r="T36" i="49" s="1"/>
  <c r="BF31" i="49"/>
  <c r="BD31" i="49"/>
  <c r="BB31" i="49"/>
  <c r="AZ31" i="49"/>
  <c r="AX31" i="49"/>
  <c r="AV31" i="49"/>
  <c r="AT31" i="49"/>
  <c r="AR31" i="49"/>
  <c r="AP31" i="49"/>
  <c r="AN31" i="49"/>
  <c r="AL31" i="49"/>
  <c r="AJ31" i="49"/>
  <c r="AH31" i="49"/>
  <c r="AF31" i="49"/>
  <c r="AD31" i="49"/>
  <c r="AB31" i="49"/>
  <c r="Z31" i="49"/>
  <c r="X31" i="49"/>
  <c r="V31" i="49"/>
  <c r="T31" i="49"/>
  <c r="BF30" i="49"/>
  <c r="BD30" i="49"/>
  <c r="BB30" i="49"/>
  <c r="AZ30" i="49"/>
  <c r="AX30" i="49"/>
  <c r="AV30" i="49"/>
  <c r="AT30" i="49"/>
  <c r="AR30" i="49"/>
  <c r="AP30" i="49"/>
  <c r="AN30" i="49"/>
  <c r="AL30" i="49"/>
  <c r="AJ30" i="49"/>
  <c r="AH30" i="49"/>
  <c r="AF30" i="49"/>
  <c r="AD30" i="49"/>
  <c r="AB30" i="49"/>
  <c r="Z30" i="49"/>
  <c r="X30" i="49"/>
  <c r="V30" i="49"/>
  <c r="T30" i="49"/>
  <c r="AI142" i="66"/>
  <c r="BF26" i="49" s="1"/>
  <c r="AH142" i="66"/>
  <c r="BD26" i="49" s="1"/>
  <c r="AG142" i="66"/>
  <c r="BB26" i="49" s="1"/>
  <c r="AF142" i="66"/>
  <c r="AZ26" i="49" s="1"/>
  <c r="AE142" i="66"/>
  <c r="AX26" i="49" s="1"/>
  <c r="AD142" i="66"/>
  <c r="AV26" i="49" s="1"/>
  <c r="AC142" i="66"/>
  <c r="AT26" i="49" s="1"/>
  <c r="AB142" i="66"/>
  <c r="AR26" i="49" s="1"/>
  <c r="AA142" i="66"/>
  <c r="AP26" i="49" s="1"/>
  <c r="Z142" i="66"/>
  <c r="AN26" i="49" s="1"/>
  <c r="Y142" i="66"/>
  <c r="AL26" i="49" s="1"/>
  <c r="X142" i="66"/>
  <c r="AJ26" i="49" s="1"/>
  <c r="W142" i="66"/>
  <c r="AH26" i="49" s="1"/>
  <c r="V142" i="66"/>
  <c r="AF26" i="49" s="1"/>
  <c r="U142" i="66"/>
  <c r="AD26" i="49" s="1"/>
  <c r="T142" i="66"/>
  <c r="AB26" i="49" s="1"/>
  <c r="S142" i="66"/>
  <c r="Z26" i="49" s="1"/>
  <c r="R142" i="66"/>
  <c r="X26" i="49" s="1"/>
  <c r="Q142" i="66"/>
  <c r="V26" i="49" s="1"/>
  <c r="P142" i="66"/>
  <c r="T26" i="49" s="1"/>
  <c r="AI141" i="66"/>
  <c r="BF25" i="49" s="1"/>
  <c r="AH141" i="66"/>
  <c r="BD25" i="49" s="1"/>
  <c r="AG141" i="66"/>
  <c r="BB25" i="49" s="1"/>
  <c r="AF141" i="66"/>
  <c r="AZ25" i="49" s="1"/>
  <c r="AE141" i="66"/>
  <c r="AX25" i="49" s="1"/>
  <c r="AD141" i="66"/>
  <c r="AV25" i="49" s="1"/>
  <c r="AC141" i="66"/>
  <c r="AT25" i="49" s="1"/>
  <c r="AB141" i="66"/>
  <c r="AR25" i="49" s="1"/>
  <c r="AA141" i="66"/>
  <c r="AP25" i="49" s="1"/>
  <c r="Z141" i="66"/>
  <c r="AN25" i="49" s="1"/>
  <c r="Y141" i="66"/>
  <c r="AL25" i="49" s="1"/>
  <c r="X141" i="66"/>
  <c r="AJ25" i="49" s="1"/>
  <c r="W141" i="66"/>
  <c r="AH25" i="49" s="1"/>
  <c r="V141" i="66"/>
  <c r="U141" i="66"/>
  <c r="AD25" i="49" s="1"/>
  <c r="T141" i="66"/>
  <c r="AB25" i="49" s="1"/>
  <c r="S141" i="66"/>
  <c r="R141" i="66"/>
  <c r="X25" i="49" s="1"/>
  <c r="Q141" i="66"/>
  <c r="V25" i="49" s="1"/>
  <c r="P141" i="66"/>
  <c r="Z23" i="49"/>
  <c r="AI135" i="66"/>
  <c r="BF20" i="49" s="1"/>
  <c r="AH135" i="66"/>
  <c r="BD20" i="49" s="1"/>
  <c r="AG135" i="66"/>
  <c r="BB20" i="49" s="1"/>
  <c r="AF135" i="66"/>
  <c r="AZ20" i="49" s="1"/>
  <c r="AE135" i="66"/>
  <c r="AX20" i="49" s="1"/>
  <c r="AD135" i="66"/>
  <c r="AV20" i="49" s="1"/>
  <c r="AC135" i="66"/>
  <c r="AT20" i="49" s="1"/>
  <c r="AB135" i="66"/>
  <c r="AR20" i="49" s="1"/>
  <c r="AA135" i="66"/>
  <c r="AP20" i="49" s="1"/>
  <c r="Z135" i="66"/>
  <c r="AN20" i="49" s="1"/>
  <c r="Y135" i="66"/>
  <c r="AL20" i="49" s="1"/>
  <c r="X135" i="66"/>
  <c r="AJ20" i="49" s="1"/>
  <c r="W135" i="66"/>
  <c r="AH20" i="49" s="1"/>
  <c r="V135" i="66"/>
  <c r="AF20" i="49" s="1"/>
  <c r="U135" i="66"/>
  <c r="AD20" i="49" s="1"/>
  <c r="T135" i="66"/>
  <c r="AB20" i="49" s="1"/>
  <c r="S135" i="66"/>
  <c r="Z20" i="49" s="1"/>
  <c r="R135" i="66"/>
  <c r="X20" i="49" s="1"/>
  <c r="Q135" i="66"/>
  <c r="V20" i="49" s="1"/>
  <c r="P135" i="66"/>
  <c r="T20" i="49" s="1"/>
  <c r="AI133" i="66"/>
  <c r="BF19" i="49" s="1"/>
  <c r="AH133" i="66"/>
  <c r="BD19" i="49" s="1"/>
  <c r="AG133" i="66"/>
  <c r="BB19" i="49" s="1"/>
  <c r="AF133" i="66"/>
  <c r="AZ19" i="49" s="1"/>
  <c r="AE133" i="66"/>
  <c r="AX19" i="49" s="1"/>
  <c r="AD133" i="66"/>
  <c r="AV19" i="49" s="1"/>
  <c r="AC133" i="66"/>
  <c r="AT19" i="49" s="1"/>
  <c r="AB133" i="66"/>
  <c r="AR19" i="49" s="1"/>
  <c r="AA133" i="66"/>
  <c r="AP19" i="49" s="1"/>
  <c r="Z133" i="66"/>
  <c r="AN19" i="49" s="1"/>
  <c r="Y133" i="66"/>
  <c r="AL19" i="49" s="1"/>
  <c r="X133" i="66"/>
  <c r="AJ19" i="49" s="1"/>
  <c r="W133" i="66"/>
  <c r="AH19" i="49" s="1"/>
  <c r="V133" i="66"/>
  <c r="AF19" i="49" s="1"/>
  <c r="U133" i="66"/>
  <c r="AD19" i="49" s="1"/>
  <c r="T133" i="66"/>
  <c r="AB19" i="49" s="1"/>
  <c r="S133" i="66"/>
  <c r="Z19" i="49" s="1"/>
  <c r="R133" i="66"/>
  <c r="X19" i="49" s="1"/>
  <c r="Q133" i="66"/>
  <c r="V19" i="49" s="1"/>
  <c r="P133" i="66"/>
  <c r="T19" i="49" s="1"/>
  <c r="AL44" i="44"/>
  <c r="AI122" i="66"/>
  <c r="BD47" i="44" s="1"/>
  <c r="AH122" i="66"/>
  <c r="BB47" i="44" s="1"/>
  <c r="AG122" i="66"/>
  <c r="AZ47" i="44" s="1"/>
  <c r="AF122" i="66"/>
  <c r="AX47" i="44" s="1"/>
  <c r="AE122" i="66"/>
  <c r="AV47" i="44" s="1"/>
  <c r="AD122" i="66"/>
  <c r="AT47" i="44" s="1"/>
  <c r="AC122" i="66"/>
  <c r="AR47" i="44" s="1"/>
  <c r="AB122" i="66"/>
  <c r="AP47" i="44" s="1"/>
  <c r="AA122" i="66"/>
  <c r="AN47" i="44" s="1"/>
  <c r="Z122" i="66"/>
  <c r="AL47" i="44" s="1"/>
  <c r="Y122" i="66"/>
  <c r="AJ47" i="44" s="1"/>
  <c r="X122" i="66"/>
  <c r="AH47" i="44" s="1"/>
  <c r="W122" i="66"/>
  <c r="AF47" i="44" s="1"/>
  <c r="V122" i="66"/>
  <c r="AD47" i="44" s="1"/>
  <c r="U122" i="66"/>
  <c r="AB47" i="44" s="1"/>
  <c r="T122" i="66"/>
  <c r="Z47" i="44" s="1"/>
  <c r="S122" i="66"/>
  <c r="X47" i="44" s="1"/>
  <c r="R122" i="66"/>
  <c r="V47" i="44" s="1"/>
  <c r="Q122" i="66"/>
  <c r="T47" i="44" s="1"/>
  <c r="P122" i="66"/>
  <c r="R47" i="44" s="1"/>
  <c r="AI120" i="66"/>
  <c r="BD46" i="44" s="1"/>
  <c r="AH120" i="66"/>
  <c r="BB46" i="44" s="1"/>
  <c r="AG120" i="66"/>
  <c r="AZ46" i="44" s="1"/>
  <c r="AF120" i="66"/>
  <c r="AX46" i="44" s="1"/>
  <c r="AE120" i="66"/>
  <c r="AV46" i="44" s="1"/>
  <c r="AD120" i="66"/>
  <c r="AT46" i="44" s="1"/>
  <c r="AC120" i="66"/>
  <c r="AR46" i="44" s="1"/>
  <c r="AB120" i="66"/>
  <c r="AP46" i="44" s="1"/>
  <c r="AA120" i="66"/>
  <c r="AN46" i="44" s="1"/>
  <c r="Z120" i="66"/>
  <c r="AL46" i="44" s="1"/>
  <c r="Y120" i="66"/>
  <c r="AJ46" i="44" s="1"/>
  <c r="X120" i="66"/>
  <c r="AH46" i="44" s="1"/>
  <c r="W120" i="66"/>
  <c r="AF46" i="44" s="1"/>
  <c r="V120" i="66"/>
  <c r="AD46" i="44" s="1"/>
  <c r="U120" i="66"/>
  <c r="AB46" i="44" s="1"/>
  <c r="T120" i="66"/>
  <c r="Z46" i="44" s="1"/>
  <c r="S120" i="66"/>
  <c r="X46" i="44" s="1"/>
  <c r="R120" i="66"/>
  <c r="V46" i="44" s="1"/>
  <c r="Q120" i="66"/>
  <c r="T46" i="44" s="1"/>
  <c r="P120" i="66"/>
  <c r="R46" i="44" s="1"/>
  <c r="AL37" i="44"/>
  <c r="AI114" i="66"/>
  <c r="BD40" i="44" s="1"/>
  <c r="AH114" i="66"/>
  <c r="BB40" i="44" s="1"/>
  <c r="AG114" i="66"/>
  <c r="AZ40" i="44" s="1"/>
  <c r="AF114" i="66"/>
  <c r="AX40" i="44" s="1"/>
  <c r="AE114" i="66"/>
  <c r="AV40" i="44" s="1"/>
  <c r="AD114" i="66"/>
  <c r="AT40" i="44" s="1"/>
  <c r="AC114" i="66"/>
  <c r="AR40" i="44" s="1"/>
  <c r="AB114" i="66"/>
  <c r="AP40" i="44" s="1"/>
  <c r="AA114" i="66"/>
  <c r="AN40" i="44" s="1"/>
  <c r="Z114" i="66"/>
  <c r="AL40" i="44" s="1"/>
  <c r="Y114" i="66"/>
  <c r="AJ40" i="44" s="1"/>
  <c r="X114" i="66"/>
  <c r="AH40" i="44" s="1"/>
  <c r="W114" i="66"/>
  <c r="AF40" i="44" s="1"/>
  <c r="V114" i="66"/>
  <c r="AD40" i="44" s="1"/>
  <c r="U114" i="66"/>
  <c r="AB40" i="44" s="1"/>
  <c r="T114" i="66"/>
  <c r="Z40" i="44" s="1"/>
  <c r="S114" i="66"/>
  <c r="X40" i="44" s="1"/>
  <c r="R114" i="66"/>
  <c r="V40" i="44" s="1"/>
  <c r="Q114" i="66"/>
  <c r="T40" i="44" s="1"/>
  <c r="P114" i="66"/>
  <c r="R40" i="44" s="1"/>
  <c r="AI112" i="66"/>
  <c r="BD39" i="44" s="1"/>
  <c r="AH112" i="66"/>
  <c r="BB39" i="44" s="1"/>
  <c r="AG112" i="66"/>
  <c r="AZ39" i="44" s="1"/>
  <c r="AF112" i="66"/>
  <c r="AX39" i="44" s="1"/>
  <c r="AE112" i="66"/>
  <c r="AV39" i="44" s="1"/>
  <c r="AD112" i="66"/>
  <c r="AT39" i="44" s="1"/>
  <c r="AC112" i="66"/>
  <c r="AR39" i="44" s="1"/>
  <c r="AB112" i="66"/>
  <c r="AP39" i="44" s="1"/>
  <c r="AA112" i="66"/>
  <c r="AN39" i="44" s="1"/>
  <c r="Z112" i="66"/>
  <c r="AL39" i="44" s="1"/>
  <c r="Y112" i="66"/>
  <c r="AJ39" i="44" s="1"/>
  <c r="X112" i="66"/>
  <c r="AH39" i="44" s="1"/>
  <c r="W112" i="66"/>
  <c r="AF39" i="44" s="1"/>
  <c r="V112" i="66"/>
  <c r="AD39" i="44" s="1"/>
  <c r="U112" i="66"/>
  <c r="AB39" i="44" s="1"/>
  <c r="T112" i="66"/>
  <c r="Z39" i="44" s="1"/>
  <c r="S112" i="66"/>
  <c r="X39" i="44" s="1"/>
  <c r="R112" i="66"/>
  <c r="V39" i="44" s="1"/>
  <c r="Q112" i="66"/>
  <c r="T39" i="44" s="1"/>
  <c r="P112" i="66"/>
  <c r="R39" i="44" s="1"/>
  <c r="AL30" i="44"/>
  <c r="AI106" i="66"/>
  <c r="BD33" i="44" s="1"/>
  <c r="AH106" i="66"/>
  <c r="BB33" i="44" s="1"/>
  <c r="AG106" i="66"/>
  <c r="AZ33" i="44" s="1"/>
  <c r="AF106" i="66"/>
  <c r="AX33" i="44" s="1"/>
  <c r="AE106" i="66"/>
  <c r="AV33" i="44" s="1"/>
  <c r="AD106" i="66"/>
  <c r="AT33" i="44" s="1"/>
  <c r="AC106" i="66"/>
  <c r="AR33" i="44" s="1"/>
  <c r="AB106" i="66"/>
  <c r="AP33" i="44" s="1"/>
  <c r="AA106" i="66"/>
  <c r="AN33" i="44" s="1"/>
  <c r="Z106" i="66"/>
  <c r="AL33" i="44" s="1"/>
  <c r="Y106" i="66"/>
  <c r="AJ33" i="44" s="1"/>
  <c r="X106" i="66"/>
  <c r="AH33" i="44" s="1"/>
  <c r="W106" i="66"/>
  <c r="AF33" i="44" s="1"/>
  <c r="V106" i="66"/>
  <c r="AD33" i="44" s="1"/>
  <c r="U106" i="66"/>
  <c r="AB33" i="44" s="1"/>
  <c r="T106" i="66"/>
  <c r="Z33" i="44" s="1"/>
  <c r="S106" i="66"/>
  <c r="X33" i="44" s="1"/>
  <c r="R106" i="66"/>
  <c r="V33" i="44" s="1"/>
  <c r="Q106" i="66"/>
  <c r="T33" i="44" s="1"/>
  <c r="P106" i="66"/>
  <c r="R33" i="44" s="1"/>
  <c r="AI104" i="66"/>
  <c r="BD32" i="44" s="1"/>
  <c r="AH104" i="66"/>
  <c r="BB32" i="44" s="1"/>
  <c r="AG104" i="66"/>
  <c r="AZ32" i="44" s="1"/>
  <c r="AF104" i="66"/>
  <c r="AX32" i="44" s="1"/>
  <c r="AE104" i="66"/>
  <c r="AV32" i="44" s="1"/>
  <c r="AD104" i="66"/>
  <c r="AT32" i="44" s="1"/>
  <c r="AC104" i="66"/>
  <c r="AR32" i="44" s="1"/>
  <c r="AB104" i="66"/>
  <c r="AP32" i="44" s="1"/>
  <c r="AA104" i="66"/>
  <c r="AN32" i="44" s="1"/>
  <c r="Z104" i="66"/>
  <c r="AL32" i="44" s="1"/>
  <c r="Y104" i="66"/>
  <c r="AJ32" i="44" s="1"/>
  <c r="X104" i="66"/>
  <c r="AH32" i="44" s="1"/>
  <c r="W104" i="66"/>
  <c r="AF32" i="44" s="1"/>
  <c r="V104" i="66"/>
  <c r="AD32" i="44" s="1"/>
  <c r="U104" i="66"/>
  <c r="AB32" i="44" s="1"/>
  <c r="T104" i="66"/>
  <c r="Z32" i="44" s="1"/>
  <c r="S104" i="66"/>
  <c r="X32" i="44" s="1"/>
  <c r="R104" i="66"/>
  <c r="V32" i="44" s="1"/>
  <c r="Q104" i="66"/>
  <c r="T32" i="44" s="1"/>
  <c r="P104" i="66"/>
  <c r="R32" i="44" s="1"/>
  <c r="AL23" i="44"/>
  <c r="AI98" i="66"/>
  <c r="BD26" i="44" s="1"/>
  <c r="AH98" i="66"/>
  <c r="BB26" i="44" s="1"/>
  <c r="AG98" i="66"/>
  <c r="AZ26" i="44" s="1"/>
  <c r="AF98" i="66"/>
  <c r="AX26" i="44" s="1"/>
  <c r="AE98" i="66"/>
  <c r="AV26" i="44" s="1"/>
  <c r="AD98" i="66"/>
  <c r="AT26" i="44" s="1"/>
  <c r="AC98" i="66"/>
  <c r="AR26" i="44" s="1"/>
  <c r="AB98" i="66"/>
  <c r="AP26" i="44" s="1"/>
  <c r="AA98" i="66"/>
  <c r="AN26" i="44" s="1"/>
  <c r="Z98" i="66"/>
  <c r="AL26" i="44" s="1"/>
  <c r="Y98" i="66"/>
  <c r="AJ26" i="44" s="1"/>
  <c r="X98" i="66"/>
  <c r="AH26" i="44" s="1"/>
  <c r="W98" i="66"/>
  <c r="AF26" i="44" s="1"/>
  <c r="V98" i="66"/>
  <c r="AD26" i="44" s="1"/>
  <c r="U98" i="66"/>
  <c r="AB26" i="44" s="1"/>
  <c r="T98" i="66"/>
  <c r="Z26" i="44" s="1"/>
  <c r="S98" i="66"/>
  <c r="X26" i="44" s="1"/>
  <c r="R98" i="66"/>
  <c r="V26" i="44" s="1"/>
  <c r="Q98" i="66"/>
  <c r="T26" i="44" s="1"/>
  <c r="P98" i="66"/>
  <c r="R26" i="44" s="1"/>
  <c r="AI96" i="66"/>
  <c r="BD25" i="44" s="1"/>
  <c r="AH96" i="66"/>
  <c r="BB25" i="44" s="1"/>
  <c r="AG96" i="66"/>
  <c r="AZ25" i="44" s="1"/>
  <c r="AF96" i="66"/>
  <c r="AX25" i="44" s="1"/>
  <c r="AE96" i="66"/>
  <c r="AV25" i="44" s="1"/>
  <c r="AD96" i="66"/>
  <c r="AT25" i="44" s="1"/>
  <c r="AC96" i="66"/>
  <c r="AR25" i="44" s="1"/>
  <c r="AB96" i="66"/>
  <c r="AP25" i="44" s="1"/>
  <c r="AA96" i="66"/>
  <c r="AN25" i="44" s="1"/>
  <c r="Z96" i="66"/>
  <c r="AL25" i="44" s="1"/>
  <c r="Y96" i="66"/>
  <c r="AJ25" i="44" s="1"/>
  <c r="X96" i="66"/>
  <c r="AH25" i="44" s="1"/>
  <c r="W96" i="66"/>
  <c r="AF25" i="44" s="1"/>
  <c r="V96" i="66"/>
  <c r="AD25" i="44" s="1"/>
  <c r="U96" i="66"/>
  <c r="AB25" i="44" s="1"/>
  <c r="T96" i="66"/>
  <c r="Z25" i="44" s="1"/>
  <c r="S96" i="66"/>
  <c r="X25" i="44" s="1"/>
  <c r="R96" i="66"/>
  <c r="V25" i="44" s="1"/>
  <c r="Q96" i="66"/>
  <c r="T25" i="44" s="1"/>
  <c r="P96" i="66"/>
  <c r="R25" i="44" s="1"/>
  <c r="AL16" i="44"/>
  <c r="AI90" i="66"/>
  <c r="BD19" i="44" s="1"/>
  <c r="AH90" i="66"/>
  <c r="BB19" i="44" s="1"/>
  <c r="AG90" i="66"/>
  <c r="AZ19" i="44" s="1"/>
  <c r="AF90" i="66"/>
  <c r="AX19" i="44" s="1"/>
  <c r="AE90" i="66"/>
  <c r="AV19" i="44" s="1"/>
  <c r="AD90" i="66"/>
  <c r="AT19" i="44" s="1"/>
  <c r="AC90" i="66"/>
  <c r="AR19" i="44" s="1"/>
  <c r="AB90" i="66"/>
  <c r="AP19" i="44" s="1"/>
  <c r="AA90" i="66"/>
  <c r="AN19" i="44" s="1"/>
  <c r="Z90" i="66"/>
  <c r="AL19" i="44" s="1"/>
  <c r="Y90" i="66"/>
  <c r="AJ19" i="44" s="1"/>
  <c r="X90" i="66"/>
  <c r="AH19" i="44" s="1"/>
  <c r="W90" i="66"/>
  <c r="AF19" i="44" s="1"/>
  <c r="V90" i="66"/>
  <c r="AD19" i="44" s="1"/>
  <c r="U90" i="66"/>
  <c r="AB19" i="44" s="1"/>
  <c r="T90" i="66"/>
  <c r="Z19" i="44" s="1"/>
  <c r="S90" i="66"/>
  <c r="X19" i="44" s="1"/>
  <c r="R90" i="66"/>
  <c r="V19" i="44" s="1"/>
  <c r="Q90" i="66"/>
  <c r="T19" i="44" s="1"/>
  <c r="P90" i="66"/>
  <c r="R19" i="44" s="1"/>
  <c r="AI88" i="66"/>
  <c r="BD18" i="44" s="1"/>
  <c r="AH88" i="66"/>
  <c r="BB18" i="44" s="1"/>
  <c r="AG88" i="66"/>
  <c r="AZ18" i="44" s="1"/>
  <c r="AF88" i="66"/>
  <c r="AX18" i="44" s="1"/>
  <c r="AE88" i="66"/>
  <c r="AV18" i="44" s="1"/>
  <c r="AD88" i="66"/>
  <c r="AT18" i="44" s="1"/>
  <c r="AC88" i="66"/>
  <c r="AR18" i="44" s="1"/>
  <c r="AB88" i="66"/>
  <c r="AP18" i="44" s="1"/>
  <c r="AA88" i="66"/>
  <c r="AN18" i="44" s="1"/>
  <c r="Z88" i="66"/>
  <c r="AL18" i="44" s="1"/>
  <c r="Y88" i="66"/>
  <c r="AJ18" i="44" s="1"/>
  <c r="X88" i="66"/>
  <c r="AH18" i="44" s="1"/>
  <c r="W88" i="66"/>
  <c r="AF18" i="44" s="1"/>
  <c r="V88" i="66"/>
  <c r="AD18" i="44" s="1"/>
  <c r="U88" i="66"/>
  <c r="AB18" i="44" s="1"/>
  <c r="T88" i="66"/>
  <c r="Z18" i="44" s="1"/>
  <c r="S88" i="66"/>
  <c r="X18" i="44" s="1"/>
  <c r="R88" i="66"/>
  <c r="V18" i="44" s="1"/>
  <c r="Q88" i="66"/>
  <c r="T18" i="44" s="1"/>
  <c r="P88" i="66"/>
  <c r="R18" i="44" s="1"/>
  <c r="AI82" i="66"/>
  <c r="BE51" i="43" s="1"/>
  <c r="AH82" i="66"/>
  <c r="BC51" i="43" s="1"/>
  <c r="AG82" i="66"/>
  <c r="BA51" i="43" s="1"/>
  <c r="AF82" i="66"/>
  <c r="AY51" i="43" s="1"/>
  <c r="AE82" i="66"/>
  <c r="AW51" i="43" s="1"/>
  <c r="AD82" i="66"/>
  <c r="AU51" i="43" s="1"/>
  <c r="AC82" i="66"/>
  <c r="AS51" i="43" s="1"/>
  <c r="AB82" i="66"/>
  <c r="AQ51" i="43" s="1"/>
  <c r="AA82" i="66"/>
  <c r="AO51" i="43" s="1"/>
  <c r="Z82" i="66"/>
  <c r="AM51" i="43" s="1"/>
  <c r="Y82" i="66"/>
  <c r="AK51" i="43" s="1"/>
  <c r="X82" i="66"/>
  <c r="AI51" i="43" s="1"/>
  <c r="W82" i="66"/>
  <c r="AG51" i="43" s="1"/>
  <c r="V82" i="66"/>
  <c r="AE51" i="43" s="1"/>
  <c r="U82" i="66"/>
  <c r="AC51" i="43" s="1"/>
  <c r="T82" i="66"/>
  <c r="AA51" i="43" s="1"/>
  <c r="S82" i="66"/>
  <c r="Y51" i="43" s="1"/>
  <c r="R82" i="66"/>
  <c r="W51" i="43" s="1"/>
  <c r="Q82" i="66"/>
  <c r="U51" i="43" s="1"/>
  <c r="P82" i="66"/>
  <c r="S51" i="43" s="1"/>
  <c r="AI80" i="66"/>
  <c r="BE50" i="43" s="1"/>
  <c r="AH80" i="66"/>
  <c r="BC50" i="43" s="1"/>
  <c r="AG80" i="66"/>
  <c r="BA50" i="43" s="1"/>
  <c r="AF80" i="66"/>
  <c r="AY50" i="43" s="1"/>
  <c r="AE80" i="66"/>
  <c r="AW50" i="43" s="1"/>
  <c r="AD80" i="66"/>
  <c r="AU50" i="43" s="1"/>
  <c r="AC80" i="66"/>
  <c r="AS50" i="43" s="1"/>
  <c r="AB80" i="66"/>
  <c r="AQ50" i="43" s="1"/>
  <c r="AA80" i="66"/>
  <c r="AO50" i="43" s="1"/>
  <c r="Z80" i="66"/>
  <c r="AM50" i="43" s="1"/>
  <c r="Y80" i="66"/>
  <c r="AK50" i="43" s="1"/>
  <c r="X80" i="66"/>
  <c r="AI50" i="43" s="1"/>
  <c r="W80" i="66"/>
  <c r="AG50" i="43" s="1"/>
  <c r="V80" i="66"/>
  <c r="AE50" i="43" s="1"/>
  <c r="U80" i="66"/>
  <c r="AC50" i="43" s="1"/>
  <c r="T80" i="66"/>
  <c r="AA50" i="43" s="1"/>
  <c r="S80" i="66"/>
  <c r="Y50" i="43" s="1"/>
  <c r="R80" i="66"/>
  <c r="W50" i="43" s="1"/>
  <c r="Q80" i="66"/>
  <c r="U50" i="43" s="1"/>
  <c r="P80" i="66"/>
  <c r="S50" i="43" s="1"/>
  <c r="X77" i="66"/>
  <c r="AI41" i="43" s="1"/>
  <c r="W77" i="66"/>
  <c r="AG41" i="43" s="1"/>
  <c r="V77" i="66"/>
  <c r="AE41" i="43" s="1"/>
  <c r="U77" i="66"/>
  <c r="AC41" i="43" s="1"/>
  <c r="T77" i="66"/>
  <c r="AA41" i="43" s="1"/>
  <c r="S77" i="66"/>
  <c r="Y41" i="43" s="1"/>
  <c r="AI74" i="66"/>
  <c r="BE44" i="43" s="1"/>
  <c r="AH74" i="66"/>
  <c r="BC44" i="43" s="1"/>
  <c r="AG74" i="66"/>
  <c r="BA44" i="43" s="1"/>
  <c r="AF74" i="66"/>
  <c r="AY44" i="43" s="1"/>
  <c r="AE74" i="66"/>
  <c r="AW44" i="43" s="1"/>
  <c r="AD74" i="66"/>
  <c r="AU44" i="43" s="1"/>
  <c r="AC74" i="66"/>
  <c r="AS44" i="43" s="1"/>
  <c r="AB74" i="66"/>
  <c r="AQ44" i="43" s="1"/>
  <c r="AA74" i="66"/>
  <c r="AO44" i="43" s="1"/>
  <c r="Z74" i="66"/>
  <c r="AM44" i="43" s="1"/>
  <c r="Y74" i="66"/>
  <c r="AK44" i="43" s="1"/>
  <c r="X74" i="66"/>
  <c r="AI44" i="43" s="1"/>
  <c r="W74" i="66"/>
  <c r="AG44" i="43" s="1"/>
  <c r="V74" i="66"/>
  <c r="AE44" i="43" s="1"/>
  <c r="U74" i="66"/>
  <c r="AC44" i="43" s="1"/>
  <c r="T74" i="66"/>
  <c r="AA44" i="43" s="1"/>
  <c r="S74" i="66"/>
  <c r="Y44" i="43" s="1"/>
  <c r="R74" i="66"/>
  <c r="W44" i="43" s="1"/>
  <c r="Q74" i="66"/>
  <c r="U44" i="43" s="1"/>
  <c r="P74" i="66"/>
  <c r="S44" i="43" s="1"/>
  <c r="AI72" i="66"/>
  <c r="BE43" i="43" s="1"/>
  <c r="AH72" i="66"/>
  <c r="BC43" i="43" s="1"/>
  <c r="AG72" i="66"/>
  <c r="BA43" i="43" s="1"/>
  <c r="AF72" i="66"/>
  <c r="AY43" i="43" s="1"/>
  <c r="AE72" i="66"/>
  <c r="AW43" i="43" s="1"/>
  <c r="AD72" i="66"/>
  <c r="AU43" i="43" s="1"/>
  <c r="AC72" i="66"/>
  <c r="AS43" i="43" s="1"/>
  <c r="AB72" i="66"/>
  <c r="AQ43" i="43" s="1"/>
  <c r="AA72" i="66"/>
  <c r="AO43" i="43" s="1"/>
  <c r="Z72" i="66"/>
  <c r="AM43" i="43" s="1"/>
  <c r="Y72" i="66"/>
  <c r="AK43" i="43" s="1"/>
  <c r="X72" i="66"/>
  <c r="AI43" i="43" s="1"/>
  <c r="W72" i="66"/>
  <c r="AG43" i="43" s="1"/>
  <c r="V72" i="66"/>
  <c r="AE43" i="43" s="1"/>
  <c r="U72" i="66"/>
  <c r="AC43" i="43" s="1"/>
  <c r="T72" i="66"/>
  <c r="AA43" i="43" s="1"/>
  <c r="S72" i="66"/>
  <c r="Y43" i="43" s="1"/>
  <c r="R72" i="66"/>
  <c r="W43" i="43" s="1"/>
  <c r="Q72" i="66"/>
  <c r="U43" i="43" s="1"/>
  <c r="P72" i="66"/>
  <c r="S43" i="43" s="1"/>
  <c r="AI47" i="66"/>
  <c r="BG56" i="42" s="1"/>
  <c r="AH47" i="66"/>
  <c r="BE56" i="42" s="1"/>
  <c r="AG47" i="66"/>
  <c r="BC56" i="42" s="1"/>
  <c r="AF47" i="66"/>
  <c r="BA56" i="42" s="1"/>
  <c r="AE47" i="66"/>
  <c r="AY56" i="42" s="1"/>
  <c r="AD47" i="66"/>
  <c r="AW56" i="42" s="1"/>
  <c r="AC47" i="66"/>
  <c r="AU56" i="42" s="1"/>
  <c r="AB47" i="66"/>
  <c r="AS56" i="42" s="1"/>
  <c r="AA47" i="66"/>
  <c r="AQ56" i="42" s="1"/>
  <c r="Z47" i="66"/>
  <c r="AO56" i="42" s="1"/>
  <c r="Y47" i="66"/>
  <c r="AM56" i="42" s="1"/>
  <c r="X47" i="66"/>
  <c r="AK56" i="42" s="1"/>
  <c r="W47" i="66"/>
  <c r="AI56" i="42" s="1"/>
  <c r="V47" i="66"/>
  <c r="AG56" i="42" s="1"/>
  <c r="U47" i="66"/>
  <c r="AE56" i="42" s="1"/>
  <c r="T47" i="66"/>
  <c r="AC56" i="42" s="1"/>
  <c r="S47" i="66"/>
  <c r="AA56" i="42" s="1"/>
  <c r="R47" i="66"/>
  <c r="Y56" i="42" s="1"/>
  <c r="Q47" i="66"/>
  <c r="W56" i="42" s="1"/>
  <c r="P47" i="66"/>
  <c r="U56" i="42" s="1"/>
  <c r="AI45" i="66"/>
  <c r="BG55" i="42" s="1"/>
  <c r="AH45" i="66"/>
  <c r="BE55" i="42" s="1"/>
  <c r="AG45" i="66"/>
  <c r="BC55" i="42" s="1"/>
  <c r="AF45" i="66"/>
  <c r="BA55" i="42" s="1"/>
  <c r="AE45" i="66"/>
  <c r="AY55" i="42" s="1"/>
  <c r="AD45" i="66"/>
  <c r="AW55" i="42" s="1"/>
  <c r="AC45" i="66"/>
  <c r="AU55" i="42" s="1"/>
  <c r="AB45" i="66"/>
  <c r="AS55" i="42" s="1"/>
  <c r="AA45" i="66"/>
  <c r="AQ55" i="42" s="1"/>
  <c r="Z45" i="66"/>
  <c r="AO55" i="42" s="1"/>
  <c r="Y45" i="66"/>
  <c r="AM55" i="42" s="1"/>
  <c r="X45" i="66"/>
  <c r="AK55" i="42" s="1"/>
  <c r="W45" i="66"/>
  <c r="AI55" i="42" s="1"/>
  <c r="V45" i="66"/>
  <c r="AG55" i="42" s="1"/>
  <c r="U45" i="66"/>
  <c r="AE55" i="42" s="1"/>
  <c r="T45" i="66"/>
  <c r="AC55" i="42" s="1"/>
  <c r="S45" i="66"/>
  <c r="AA55" i="42" s="1"/>
  <c r="R45" i="66"/>
  <c r="Y55" i="42" s="1"/>
  <c r="Q45" i="66"/>
  <c r="W55" i="42" s="1"/>
  <c r="P45" i="66"/>
  <c r="U55" i="42" s="1"/>
  <c r="AI38" i="66"/>
  <c r="BG46" i="42" s="1"/>
  <c r="AH38" i="66"/>
  <c r="BE46" i="42" s="1"/>
  <c r="AG38" i="66"/>
  <c r="BC46" i="42" s="1"/>
  <c r="AF38" i="66"/>
  <c r="BA46" i="42" s="1"/>
  <c r="AE38" i="66"/>
  <c r="AY46" i="42" s="1"/>
  <c r="AD38" i="66"/>
  <c r="AW46" i="42" s="1"/>
  <c r="AC38" i="66"/>
  <c r="AU46" i="42" s="1"/>
  <c r="AB38" i="66"/>
  <c r="AS46" i="42" s="1"/>
  <c r="AA38" i="66"/>
  <c r="AQ46" i="42" s="1"/>
  <c r="Z38" i="66"/>
  <c r="AO46" i="42" s="1"/>
  <c r="Y38" i="66"/>
  <c r="AM46" i="42" s="1"/>
  <c r="X38" i="66"/>
  <c r="AK46" i="42" s="1"/>
  <c r="W38" i="66"/>
  <c r="AI46" i="42" s="1"/>
  <c r="V38" i="66"/>
  <c r="AG46" i="42" s="1"/>
  <c r="U38" i="66"/>
  <c r="AE46" i="42" s="1"/>
  <c r="T38" i="66"/>
  <c r="AC46" i="42" s="1"/>
  <c r="S38" i="66"/>
  <c r="AA46" i="42" s="1"/>
  <c r="R38" i="66"/>
  <c r="Y46" i="42" s="1"/>
  <c r="Q38" i="66"/>
  <c r="W46" i="42" s="1"/>
  <c r="P38" i="66"/>
  <c r="U46" i="42" s="1"/>
  <c r="AI36" i="66"/>
  <c r="BG45" i="42" s="1"/>
  <c r="AH36" i="66"/>
  <c r="BE45" i="42" s="1"/>
  <c r="AG36" i="66"/>
  <c r="BC45" i="42" s="1"/>
  <c r="AF36" i="66"/>
  <c r="BA45" i="42" s="1"/>
  <c r="AE36" i="66"/>
  <c r="AY45" i="42" s="1"/>
  <c r="AD36" i="66"/>
  <c r="AW45" i="42" s="1"/>
  <c r="AC36" i="66"/>
  <c r="AU45" i="42" s="1"/>
  <c r="AB36" i="66"/>
  <c r="AS45" i="42" s="1"/>
  <c r="AA36" i="66"/>
  <c r="AQ45" i="42" s="1"/>
  <c r="Z36" i="66"/>
  <c r="AO45" i="42" s="1"/>
  <c r="Y36" i="66"/>
  <c r="AM45" i="42" s="1"/>
  <c r="X36" i="66"/>
  <c r="AK45" i="42" s="1"/>
  <c r="W36" i="66"/>
  <c r="AI45" i="42" s="1"/>
  <c r="V36" i="66"/>
  <c r="AG45" i="42" s="1"/>
  <c r="U36" i="66"/>
  <c r="AE45" i="42" s="1"/>
  <c r="T36" i="66"/>
  <c r="AC45" i="42" s="1"/>
  <c r="S36" i="66"/>
  <c r="AA45" i="42" s="1"/>
  <c r="R36" i="66"/>
  <c r="Y45" i="42" s="1"/>
  <c r="Q36" i="66"/>
  <c r="W45" i="42" s="1"/>
  <c r="P36" i="66"/>
  <c r="U45" i="42" s="1"/>
  <c r="AI29" i="66"/>
  <c r="BG36" i="42" s="1"/>
  <c r="AH29" i="66"/>
  <c r="BE36" i="42" s="1"/>
  <c r="AG29" i="66"/>
  <c r="BC36" i="42" s="1"/>
  <c r="AF29" i="66"/>
  <c r="BA36" i="42" s="1"/>
  <c r="AE29" i="66"/>
  <c r="AY36" i="42" s="1"/>
  <c r="AD29" i="66"/>
  <c r="AW36" i="42" s="1"/>
  <c r="AC29" i="66"/>
  <c r="AU36" i="42" s="1"/>
  <c r="AB29" i="66"/>
  <c r="AS36" i="42" s="1"/>
  <c r="AA29" i="66"/>
  <c r="AQ36" i="42" s="1"/>
  <c r="Z29" i="66"/>
  <c r="AO36" i="42" s="1"/>
  <c r="Y29" i="66"/>
  <c r="AM36" i="42" s="1"/>
  <c r="X29" i="66"/>
  <c r="AK36" i="42" s="1"/>
  <c r="W29" i="66"/>
  <c r="AI36" i="42" s="1"/>
  <c r="V29" i="66"/>
  <c r="AG36" i="42" s="1"/>
  <c r="U29" i="66"/>
  <c r="AE36" i="42" s="1"/>
  <c r="T29" i="66"/>
  <c r="AC36" i="42" s="1"/>
  <c r="S29" i="66"/>
  <c r="AA36" i="42" s="1"/>
  <c r="R29" i="66"/>
  <c r="Y36" i="42" s="1"/>
  <c r="Q29" i="66"/>
  <c r="W36" i="42" s="1"/>
  <c r="P29" i="66"/>
  <c r="U36" i="42" s="1"/>
  <c r="AI27" i="66"/>
  <c r="BG35" i="42" s="1"/>
  <c r="AH27" i="66"/>
  <c r="BE35" i="42" s="1"/>
  <c r="AG27" i="66"/>
  <c r="BC35" i="42" s="1"/>
  <c r="AF27" i="66"/>
  <c r="BA35" i="42" s="1"/>
  <c r="AE27" i="66"/>
  <c r="AY35" i="42" s="1"/>
  <c r="AD27" i="66"/>
  <c r="AW35" i="42" s="1"/>
  <c r="AC27" i="66"/>
  <c r="AU35" i="42" s="1"/>
  <c r="AB27" i="66"/>
  <c r="AS35" i="42" s="1"/>
  <c r="AA27" i="66"/>
  <c r="AQ35" i="42" s="1"/>
  <c r="Z27" i="66"/>
  <c r="AO35" i="42" s="1"/>
  <c r="Y27" i="66"/>
  <c r="AM35" i="42" s="1"/>
  <c r="X27" i="66"/>
  <c r="AK35" i="42" s="1"/>
  <c r="W27" i="66"/>
  <c r="AI35" i="42" s="1"/>
  <c r="V27" i="66"/>
  <c r="AG35" i="42" s="1"/>
  <c r="U27" i="66"/>
  <c r="AE35" i="42" s="1"/>
  <c r="T27" i="66"/>
  <c r="AC35" i="42" s="1"/>
  <c r="S27" i="66"/>
  <c r="AA35" i="42" s="1"/>
  <c r="R27" i="66"/>
  <c r="Y35" i="42" s="1"/>
  <c r="Q27" i="66"/>
  <c r="W35" i="42" s="1"/>
  <c r="P27" i="66"/>
  <c r="U35" i="42" s="1"/>
  <c r="AI20" i="66"/>
  <c r="BG26" i="42" s="1"/>
  <c r="AH20" i="66"/>
  <c r="BE26" i="42" s="1"/>
  <c r="AG20" i="66"/>
  <c r="BC26" i="42" s="1"/>
  <c r="AF20" i="66"/>
  <c r="BA26" i="42" s="1"/>
  <c r="AE20" i="66"/>
  <c r="AY26" i="42" s="1"/>
  <c r="AD20" i="66"/>
  <c r="AW26" i="42" s="1"/>
  <c r="AC20" i="66"/>
  <c r="AU26" i="42" s="1"/>
  <c r="AB20" i="66"/>
  <c r="AS26" i="42" s="1"/>
  <c r="AA20" i="66"/>
  <c r="AQ26" i="42" s="1"/>
  <c r="Z20" i="66"/>
  <c r="AO26" i="42" s="1"/>
  <c r="Y20" i="66"/>
  <c r="AM26" i="42" s="1"/>
  <c r="X20" i="66"/>
  <c r="AK26" i="42" s="1"/>
  <c r="W20" i="66"/>
  <c r="AI26" i="42" s="1"/>
  <c r="V20" i="66"/>
  <c r="AG26" i="42" s="1"/>
  <c r="U20" i="66"/>
  <c r="AE26" i="42" s="1"/>
  <c r="T20" i="66"/>
  <c r="AC26" i="42" s="1"/>
  <c r="S20" i="66"/>
  <c r="AA26" i="42" s="1"/>
  <c r="R20" i="66"/>
  <c r="Y26" i="42" s="1"/>
  <c r="Q20" i="66"/>
  <c r="W26" i="42" s="1"/>
  <c r="P20" i="66"/>
  <c r="U26" i="42" s="1"/>
  <c r="AI18" i="66"/>
  <c r="BG25" i="42" s="1"/>
  <c r="AH18" i="66"/>
  <c r="BE25" i="42" s="1"/>
  <c r="AG18" i="66"/>
  <c r="BC25" i="42" s="1"/>
  <c r="AF18" i="66"/>
  <c r="BA25" i="42" s="1"/>
  <c r="AE18" i="66"/>
  <c r="AY25" i="42" s="1"/>
  <c r="AD18" i="66"/>
  <c r="AW25" i="42" s="1"/>
  <c r="AC18" i="66"/>
  <c r="AU25" i="42" s="1"/>
  <c r="AB18" i="66"/>
  <c r="AS25" i="42" s="1"/>
  <c r="AA18" i="66"/>
  <c r="AQ25" i="42" s="1"/>
  <c r="Z18" i="66"/>
  <c r="AO25" i="42" s="1"/>
  <c r="Y18" i="66"/>
  <c r="AM25" i="42" s="1"/>
  <c r="X18" i="66"/>
  <c r="AK25" i="42" s="1"/>
  <c r="W18" i="66"/>
  <c r="AI25" i="42" s="1"/>
  <c r="V18" i="66"/>
  <c r="AG25" i="42" s="1"/>
  <c r="U18" i="66"/>
  <c r="AE25" i="42" s="1"/>
  <c r="T18" i="66"/>
  <c r="AC25" i="42" s="1"/>
  <c r="S18" i="66"/>
  <c r="AA25" i="42" s="1"/>
  <c r="R18" i="66"/>
  <c r="Y25" i="42" s="1"/>
  <c r="Q18" i="66"/>
  <c r="W25" i="42" s="1"/>
  <c r="P18" i="66"/>
  <c r="U25" i="42" s="1"/>
  <c r="Z15" i="66"/>
  <c r="X15" i="66"/>
  <c r="BC13" i="42" s="1"/>
  <c r="W15" i="66"/>
  <c r="BA13" i="42" s="1"/>
  <c r="V15" i="66"/>
  <c r="AY13" i="42" s="1"/>
  <c r="U15" i="66"/>
  <c r="AW13" i="42" s="1"/>
  <c r="T15" i="66"/>
  <c r="AU13" i="42" s="1"/>
  <c r="S15" i="66"/>
  <c r="AS13" i="42" s="1"/>
  <c r="AI11" i="66"/>
  <c r="BG16" i="42" s="1"/>
  <c r="AH11" i="66"/>
  <c r="BE16" i="42" s="1"/>
  <c r="AG11" i="66"/>
  <c r="BC16" i="42" s="1"/>
  <c r="AF11" i="66"/>
  <c r="BA16" i="42" s="1"/>
  <c r="AE11" i="66"/>
  <c r="AY16" i="42" s="1"/>
  <c r="AD11" i="66"/>
  <c r="AW16" i="42" s="1"/>
  <c r="AC11" i="66"/>
  <c r="AU16" i="42" s="1"/>
  <c r="AB11" i="66"/>
  <c r="AS16" i="42" s="1"/>
  <c r="AA11" i="66"/>
  <c r="AQ16" i="42" s="1"/>
  <c r="Z11" i="66"/>
  <c r="AO16" i="42" s="1"/>
  <c r="Y11" i="66"/>
  <c r="AM16" i="42" s="1"/>
  <c r="X11" i="66"/>
  <c r="AK16" i="42" s="1"/>
  <c r="W11" i="66"/>
  <c r="AI16" i="42" s="1"/>
  <c r="V11" i="66"/>
  <c r="AG16" i="42" s="1"/>
  <c r="U11" i="66"/>
  <c r="AE16" i="42" s="1"/>
  <c r="T11" i="66"/>
  <c r="AC16" i="42" s="1"/>
  <c r="S11" i="66"/>
  <c r="AA16" i="42" s="1"/>
  <c r="R11" i="66"/>
  <c r="Y16" i="42" s="1"/>
  <c r="Q11" i="66"/>
  <c r="W16" i="42" s="1"/>
  <c r="P11" i="66"/>
  <c r="U16" i="42" s="1"/>
  <c r="AI9" i="66"/>
  <c r="BG15" i="42" s="1"/>
  <c r="AH9" i="66"/>
  <c r="BE15" i="42" s="1"/>
  <c r="AG9" i="66"/>
  <c r="BC15" i="42" s="1"/>
  <c r="AF9" i="66"/>
  <c r="BA15" i="42" s="1"/>
  <c r="AE9" i="66"/>
  <c r="AY15" i="42" s="1"/>
  <c r="AD9" i="66"/>
  <c r="AW15" i="42" s="1"/>
  <c r="AC9" i="66"/>
  <c r="AU15" i="42" s="1"/>
  <c r="AB9" i="66"/>
  <c r="AS15" i="42" s="1"/>
  <c r="AA9" i="66"/>
  <c r="AQ15" i="42" s="1"/>
  <c r="Z9" i="66"/>
  <c r="AO15" i="42" s="1"/>
  <c r="Y9" i="66"/>
  <c r="AM15" i="42" s="1"/>
  <c r="X9" i="66"/>
  <c r="AK15" i="42" s="1"/>
  <c r="W9" i="66"/>
  <c r="AI15" i="42" s="1"/>
  <c r="V9" i="66"/>
  <c r="AG15" i="42" s="1"/>
  <c r="U9" i="66"/>
  <c r="AE15" i="42" s="1"/>
  <c r="T9" i="66"/>
  <c r="AC15" i="42" s="1"/>
  <c r="S9" i="66"/>
  <c r="AA15" i="42" s="1"/>
  <c r="R9" i="66"/>
  <c r="Y15" i="42" s="1"/>
  <c r="Q9" i="66"/>
  <c r="W15" i="42" s="1"/>
  <c r="P9" i="66"/>
  <c r="U15" i="42" s="1"/>
  <c r="BQ142" i="66" l="1"/>
  <c r="BR142" i="66"/>
  <c r="BN142" i="66"/>
  <c r="BM142" i="66"/>
  <c r="BL142" i="66"/>
  <c r="BO142" i="66"/>
  <c r="BP142" i="66"/>
  <c r="T25" i="49"/>
  <c r="Z25" i="49"/>
  <c r="AF25" i="49"/>
  <c r="X23" i="49"/>
  <c r="T23" i="49"/>
  <c r="AB23" i="49"/>
  <c r="V23" i="49"/>
  <c r="BL148" i="11"/>
  <c r="BL78" i="11" l="1"/>
  <c r="N25" i="199" l="1"/>
  <c r="N32" i="206"/>
  <c r="N40" i="200"/>
  <c r="Q20" i="11"/>
  <c r="R20" i="11"/>
  <c r="S20" i="11"/>
  <c r="T20" i="11"/>
  <c r="U20" i="11"/>
  <c r="V20" i="11"/>
  <c r="W20" i="11"/>
  <c r="X20" i="11"/>
  <c r="Y20" i="11"/>
  <c r="Z20" i="11"/>
  <c r="AA20" i="11"/>
  <c r="AB20" i="11"/>
  <c r="AC20" i="11"/>
  <c r="AD20" i="11"/>
  <c r="AE20" i="11"/>
  <c r="AF20" i="11"/>
  <c r="AG20" i="11"/>
  <c r="AH20" i="11"/>
  <c r="AI20" i="11"/>
  <c r="P20" i="11"/>
  <c r="AZ38" i="111" l="1"/>
  <c r="N38" i="111"/>
  <c r="AL38" i="111"/>
  <c r="V38" i="111"/>
  <c r="AJ38" i="111"/>
  <c r="AX38" i="111"/>
  <c r="R38" i="111"/>
  <c r="AV38" i="111"/>
  <c r="AF38" i="111"/>
  <c r="P38" i="111"/>
  <c r="T38" i="111"/>
  <c r="AH38" i="111"/>
  <c r="AT38" i="111"/>
  <c r="AD38" i="111"/>
  <c r="AR38" i="111"/>
  <c r="AB38" i="111"/>
  <c r="AP38" i="111"/>
  <c r="Z38" i="111"/>
  <c r="AN38" i="111"/>
  <c r="X38" i="111"/>
  <c r="BL24" i="11"/>
  <c r="D38" i="241" s="1"/>
  <c r="K28" i="209" l="1"/>
  <c r="K26" i="197"/>
  <c r="N36" i="206"/>
  <c r="N29" i="199"/>
  <c r="N44" i="200"/>
  <c r="AS15" i="111"/>
  <c r="U30" i="52" l="1"/>
  <c r="G16" i="53"/>
  <c r="T146" i="11" l="1"/>
  <c r="AA34" i="43" s="1"/>
  <c r="U146" i="11"/>
  <c r="AC34" i="43" s="1"/>
  <c r="V146" i="11"/>
  <c r="AE34" i="43" s="1"/>
  <c r="W146" i="11"/>
  <c r="AG34" i="43" s="1"/>
  <c r="X146" i="11"/>
  <c r="AI34" i="43" s="1"/>
  <c r="S146" i="11"/>
  <c r="Y34" i="43" s="1"/>
  <c r="Q143" i="11"/>
  <c r="U37" i="43" s="1"/>
  <c r="R143" i="11"/>
  <c r="W37" i="43" s="1"/>
  <c r="S143" i="11"/>
  <c r="Y37" i="43" s="1"/>
  <c r="T143" i="11"/>
  <c r="AA37" i="43" s="1"/>
  <c r="U143" i="11"/>
  <c r="AC37" i="43" s="1"/>
  <c r="V143" i="11"/>
  <c r="AE37" i="43" s="1"/>
  <c r="W143" i="11"/>
  <c r="AG37" i="43" s="1"/>
  <c r="X143" i="11"/>
  <c r="AI37" i="43" s="1"/>
  <c r="Y143" i="11"/>
  <c r="AK37" i="43" s="1"/>
  <c r="Z143" i="11"/>
  <c r="AM37" i="43" s="1"/>
  <c r="AA143" i="11"/>
  <c r="AO37" i="43" s="1"/>
  <c r="AB143" i="11"/>
  <c r="AQ37" i="43" s="1"/>
  <c r="AC143" i="11"/>
  <c r="AS37" i="43" s="1"/>
  <c r="AD143" i="11"/>
  <c r="AU37" i="43" s="1"/>
  <c r="AE143" i="11"/>
  <c r="AW37" i="43" s="1"/>
  <c r="AF143" i="11"/>
  <c r="AY37" i="43" s="1"/>
  <c r="AG143" i="11"/>
  <c r="BA37" i="43" s="1"/>
  <c r="AH143" i="11"/>
  <c r="BC37" i="43" s="1"/>
  <c r="AI143" i="11"/>
  <c r="BE37" i="43" s="1"/>
  <c r="P143" i="11"/>
  <c r="S37" i="43" s="1"/>
  <c r="Q141" i="11"/>
  <c r="U36" i="43" s="1"/>
  <c r="R141" i="11"/>
  <c r="W36" i="43" s="1"/>
  <c r="S141" i="11"/>
  <c r="Y36" i="43" s="1"/>
  <c r="T141" i="11"/>
  <c r="AA36" i="43" s="1"/>
  <c r="U141" i="11"/>
  <c r="AC36" i="43" s="1"/>
  <c r="V141" i="11"/>
  <c r="AE36" i="43" s="1"/>
  <c r="W141" i="11"/>
  <c r="AG36" i="43" s="1"/>
  <c r="X141" i="11"/>
  <c r="AI36" i="43" s="1"/>
  <c r="Y141" i="11"/>
  <c r="AK36" i="43" s="1"/>
  <c r="Z141" i="11"/>
  <c r="AM36" i="43" s="1"/>
  <c r="AA141" i="11"/>
  <c r="AO36" i="43" s="1"/>
  <c r="AB141" i="11"/>
  <c r="AQ36" i="43" s="1"/>
  <c r="AC141" i="11"/>
  <c r="AS36" i="43" s="1"/>
  <c r="AD141" i="11"/>
  <c r="AU36" i="43" s="1"/>
  <c r="AE141" i="11"/>
  <c r="AW36" i="43" s="1"/>
  <c r="AF141" i="11"/>
  <c r="AY36" i="43" s="1"/>
  <c r="AG141" i="11"/>
  <c r="BA36" i="43" s="1"/>
  <c r="AH141" i="11"/>
  <c r="BC36" i="43" s="1"/>
  <c r="AI141" i="11"/>
  <c r="BE36" i="43" s="1"/>
  <c r="P141" i="11"/>
  <c r="S36" i="43" s="1"/>
  <c r="Z146" i="11"/>
  <c r="BM144" i="11"/>
  <c r="S34" i="43" s="1"/>
  <c r="R40" i="11"/>
  <c r="W23" i="43" s="1"/>
  <c r="S40" i="11"/>
  <c r="Y23" i="43" s="1"/>
  <c r="Q40" i="11"/>
  <c r="U23" i="43" s="1"/>
  <c r="P40" i="11"/>
  <c r="S23" i="43" s="1"/>
  <c r="P146" i="11" l="1"/>
  <c r="BN144" i="11"/>
  <c r="U34" i="43" s="1"/>
  <c r="Q23" i="11"/>
  <c r="T11" i="44" s="1"/>
  <c r="R23" i="11"/>
  <c r="S23" i="11"/>
  <c r="T23" i="11"/>
  <c r="U23" i="11"/>
  <c r="V23" i="11"/>
  <c r="W23" i="11"/>
  <c r="X23" i="11"/>
  <c r="Y23" i="11"/>
  <c r="Z23" i="11"/>
  <c r="AA23" i="11"/>
  <c r="AB23" i="11"/>
  <c r="AC23" i="11"/>
  <c r="AD23" i="11"/>
  <c r="AE23" i="11"/>
  <c r="AF23" i="11"/>
  <c r="AG23" i="11"/>
  <c r="AH23" i="11"/>
  <c r="AI23" i="11"/>
  <c r="P23" i="11"/>
  <c r="R11" i="44" s="1"/>
  <c r="Q31" i="11"/>
  <c r="U20" i="43" s="1"/>
  <c r="R31" i="11"/>
  <c r="W20" i="43" s="1"/>
  <c r="S31" i="11"/>
  <c r="Y20" i="43" s="1"/>
  <c r="T31" i="11"/>
  <c r="AA20" i="43" s="1"/>
  <c r="U31" i="11"/>
  <c r="AC20" i="43" s="1"/>
  <c r="V31" i="11"/>
  <c r="AE20" i="43" s="1"/>
  <c r="W31" i="11"/>
  <c r="AG20" i="43" s="1"/>
  <c r="X31" i="11"/>
  <c r="AI20" i="43" s="1"/>
  <c r="Y31" i="11"/>
  <c r="AK20" i="43" s="1"/>
  <c r="Z31" i="11"/>
  <c r="AM20" i="43" s="1"/>
  <c r="AA31" i="11"/>
  <c r="AO20" i="43" s="1"/>
  <c r="AB31" i="11"/>
  <c r="AQ20" i="43" s="1"/>
  <c r="AC31" i="11"/>
  <c r="AS20" i="43" s="1"/>
  <c r="AD31" i="11"/>
  <c r="AU20" i="43" s="1"/>
  <c r="AE31" i="11"/>
  <c r="AW20" i="43" s="1"/>
  <c r="AF31" i="11"/>
  <c r="AY20" i="43" s="1"/>
  <c r="AG31" i="11"/>
  <c r="BA20" i="43" s="1"/>
  <c r="AH31" i="11"/>
  <c r="BC20" i="43" s="1"/>
  <c r="AI31" i="11"/>
  <c r="BE20" i="43" s="1"/>
  <c r="P31" i="11"/>
  <c r="S20" i="43" s="1"/>
  <c r="Q32" i="11"/>
  <c r="U21" i="43" s="1"/>
  <c r="R32" i="11"/>
  <c r="W21" i="43" s="1"/>
  <c r="S32" i="11"/>
  <c r="Y21" i="43" s="1"/>
  <c r="T32" i="11"/>
  <c r="AA21" i="43" s="1"/>
  <c r="U32" i="11"/>
  <c r="AC21" i="43" s="1"/>
  <c r="V32" i="11"/>
  <c r="AE21" i="43" s="1"/>
  <c r="W32" i="11"/>
  <c r="AG21" i="43" s="1"/>
  <c r="X32" i="11"/>
  <c r="AI21" i="43" s="1"/>
  <c r="Y32" i="11"/>
  <c r="AK21" i="43" s="1"/>
  <c r="Z32" i="11"/>
  <c r="AM21" i="43" s="1"/>
  <c r="AA32" i="11"/>
  <c r="AO21" i="43" s="1"/>
  <c r="AB32" i="11"/>
  <c r="AQ21" i="43" s="1"/>
  <c r="AC32" i="11"/>
  <c r="AS21" i="43" s="1"/>
  <c r="AD32" i="11"/>
  <c r="AU21" i="43" s="1"/>
  <c r="AE32" i="11"/>
  <c r="AW21" i="43" s="1"/>
  <c r="AF32" i="11"/>
  <c r="AY21" i="43" s="1"/>
  <c r="AG32" i="11"/>
  <c r="BA21" i="43" s="1"/>
  <c r="AH32" i="11"/>
  <c r="BC21" i="43" s="1"/>
  <c r="AI32" i="11"/>
  <c r="BE21" i="43" s="1"/>
  <c r="P32" i="11"/>
  <c r="S21" i="43" s="1"/>
  <c r="W25" i="11"/>
  <c r="V25" i="11"/>
  <c r="U25" i="11"/>
  <c r="T25" i="11"/>
  <c r="R25" i="11"/>
  <c r="Q25" i="11"/>
  <c r="P25" i="11"/>
  <c r="BL21" i="11"/>
  <c r="AE16" i="43" l="1"/>
  <c r="U16" i="43"/>
  <c r="AA16" i="43"/>
  <c r="AG16" i="43"/>
  <c r="S16" i="43"/>
  <c r="W16" i="43"/>
  <c r="AC16" i="43"/>
  <c r="S11" i="43"/>
  <c r="BL22" i="11"/>
  <c r="S12" i="43"/>
  <c r="AY12" i="43"/>
  <c r="AQ12" i="43"/>
  <c r="AI12" i="43"/>
  <c r="AA12" i="43"/>
  <c r="BE12" i="43"/>
  <c r="AW12" i="43"/>
  <c r="AO12" i="43"/>
  <c r="AG12" i="43"/>
  <c r="Y12" i="43"/>
  <c r="BC12" i="43"/>
  <c r="AU12" i="43"/>
  <c r="AM12" i="43"/>
  <c r="AE12" i="43"/>
  <c r="W12" i="43"/>
  <c r="BA12" i="43"/>
  <c r="AS12" i="43"/>
  <c r="AK12" i="43"/>
  <c r="AC12" i="43"/>
  <c r="U12" i="43"/>
  <c r="Q146" i="11"/>
  <c r="BO186" i="11"/>
  <c r="BO187" i="11"/>
  <c r="P52" i="111" l="1"/>
  <c r="P54" i="111"/>
  <c r="BN189" i="11"/>
  <c r="AH50" i="111" s="1"/>
  <c r="BL187" i="11"/>
  <c r="BM187" i="11" s="1"/>
  <c r="K54" i="111" s="1"/>
  <c r="BL186" i="11"/>
  <c r="BN186" i="11" s="1"/>
  <c r="M52" i="111" s="1"/>
  <c r="BN185" i="11"/>
  <c r="M50" i="111" s="1"/>
  <c r="BM189" i="11" l="1"/>
  <c r="AF50" i="111" s="1"/>
  <c r="BM186" i="11"/>
  <c r="K52" i="111" s="1"/>
  <c r="BN187" i="11"/>
  <c r="M54" i="111" s="1"/>
  <c r="BM185" i="11"/>
  <c r="K50" i="111" s="1"/>
  <c r="BM84" i="11" l="1"/>
  <c r="V41" i="111" s="1"/>
  <c r="AC16" i="11"/>
  <c r="AN34" i="111" l="1"/>
  <c r="BN84" i="11"/>
  <c r="X41" i="111" s="1"/>
  <c r="Y182" i="11" l="1"/>
  <c r="AA58" i="111" s="1"/>
  <c r="X182" i="11"/>
  <c r="Y58" i="111" s="1"/>
  <c r="W182" i="11"/>
  <c r="W58" i="111" s="1"/>
  <c r="V182" i="11"/>
  <c r="U58" i="111" s="1"/>
  <c r="U182" i="11"/>
  <c r="S58" i="111" s="1"/>
  <c r="T182" i="11"/>
  <c r="Q58" i="111" s="1"/>
  <c r="S182" i="11"/>
  <c r="O58" i="111" s="1"/>
  <c r="R182" i="11"/>
  <c r="M58" i="111" s="1"/>
  <c r="Q182" i="11"/>
  <c r="K58" i="111" s="1"/>
  <c r="P182" i="11"/>
  <c r="I58" i="111" s="1"/>
  <c r="Q75" i="11" l="1"/>
  <c r="R75" i="11"/>
  <c r="S75" i="11"/>
  <c r="T75" i="11"/>
  <c r="U75" i="11"/>
  <c r="V75" i="11"/>
  <c r="W75" i="11"/>
  <c r="X75" i="11"/>
  <c r="Y75" i="11"/>
  <c r="AB75" i="11"/>
  <c r="AC75" i="11"/>
  <c r="AD75" i="11"/>
  <c r="AE75" i="11"/>
  <c r="AF75" i="11"/>
  <c r="AG75" i="11"/>
  <c r="AH75" i="11"/>
  <c r="AI75" i="11"/>
  <c r="P75" i="11"/>
  <c r="Q73" i="11"/>
  <c r="R73" i="11"/>
  <c r="S73" i="11"/>
  <c r="T73" i="11"/>
  <c r="U73" i="11"/>
  <c r="V73" i="11"/>
  <c r="W73" i="11"/>
  <c r="X73" i="11"/>
  <c r="Y73" i="11"/>
  <c r="Z73" i="11"/>
  <c r="AA73" i="11"/>
  <c r="AB73" i="11"/>
  <c r="AC73" i="11"/>
  <c r="AD73" i="11"/>
  <c r="AE73" i="11"/>
  <c r="AF73" i="11"/>
  <c r="AG73" i="11"/>
  <c r="AH73" i="11"/>
  <c r="AI73" i="11"/>
  <c r="P73" i="11"/>
  <c r="BD44" i="111" l="1"/>
  <c r="BH43" i="111"/>
  <c r="AZ44" i="111"/>
  <c r="BF43" i="111"/>
  <c r="AP43" i="111"/>
  <c r="Z43" i="111"/>
  <c r="AX44" i="111"/>
  <c r="AX43" i="111"/>
  <c r="AF43" i="111"/>
  <c r="AT43" i="111"/>
  <c r="AR43" i="111"/>
  <c r="AN43" i="111"/>
  <c r="X43" i="111"/>
  <c r="AV44" i="111"/>
  <c r="BF44" i="111"/>
  <c r="V43" i="111"/>
  <c r="BB44" i="111"/>
  <c r="BD43" i="111"/>
  <c r="AL43" i="111"/>
  <c r="AT44" i="111"/>
  <c r="AH43" i="111"/>
  <c r="AV43" i="111"/>
  <c r="AD43" i="111"/>
  <c r="AB43" i="111"/>
  <c r="BB43" i="111"/>
  <c r="AZ43" i="111"/>
  <c r="AJ43" i="111"/>
  <c r="BH44" i="111"/>
  <c r="AL44" i="111"/>
  <c r="W20" i="59"/>
  <c r="AJ44" i="111"/>
  <c r="U20" i="59"/>
  <c r="AH44" i="111"/>
  <c r="S20" i="59"/>
  <c r="AF44" i="111"/>
  <c r="Q20" i="59"/>
  <c r="AD44" i="111"/>
  <c r="O20" i="59"/>
  <c r="AB44" i="111"/>
  <c r="M20" i="59"/>
  <c r="AN44" i="111"/>
  <c r="Y20" i="59"/>
  <c r="Z44" i="111"/>
  <c r="K20" i="59"/>
  <c r="V44" i="111"/>
  <c r="G20" i="59"/>
  <c r="X44" i="111"/>
  <c r="I20" i="59"/>
  <c r="U22" i="43"/>
  <c r="AC22" i="43"/>
  <c r="Y35" i="11"/>
  <c r="AK22" i="43" s="1"/>
  <c r="S22" i="43"/>
  <c r="AE22" i="43"/>
  <c r="W35" i="11"/>
  <c r="AG22" i="43" s="1"/>
  <c r="AA35" i="11"/>
  <c r="AO22" i="43" s="1"/>
  <c r="AA22" i="43"/>
  <c r="X35" i="11"/>
  <c r="AI22" i="43" s="1"/>
  <c r="AB35" i="11"/>
  <c r="AQ22" i="43" s="1"/>
  <c r="W22" i="43"/>
  <c r="Z35" i="11"/>
  <c r="AM22" i="43" s="1"/>
  <c r="S35" i="11"/>
  <c r="Y22" i="43" s="1"/>
  <c r="Q17" i="11"/>
  <c r="R17" i="11"/>
  <c r="S17" i="11"/>
  <c r="T17" i="11"/>
  <c r="U17" i="11"/>
  <c r="V17" i="11"/>
  <c r="W17" i="11"/>
  <c r="X17" i="11"/>
  <c r="Y17" i="11"/>
  <c r="Z17" i="11"/>
  <c r="AA17" i="11"/>
  <c r="AB17" i="11"/>
  <c r="AC17" i="11"/>
  <c r="AD17" i="11"/>
  <c r="AE17" i="11"/>
  <c r="AF17" i="11"/>
  <c r="AG17" i="11"/>
  <c r="AH17" i="11"/>
  <c r="AI17" i="11"/>
  <c r="P17" i="11"/>
  <c r="P16" i="11"/>
  <c r="Q16" i="11"/>
  <c r="R16" i="11"/>
  <c r="S16" i="11"/>
  <c r="T16" i="11"/>
  <c r="U16" i="11"/>
  <c r="V16" i="11"/>
  <c r="W16" i="11"/>
  <c r="X16" i="11"/>
  <c r="Y16" i="11"/>
  <c r="Z16" i="11"/>
  <c r="AA16" i="11"/>
  <c r="AB16" i="11"/>
  <c r="AD16" i="11"/>
  <c r="AE16" i="11"/>
  <c r="AF16" i="11"/>
  <c r="AG16" i="11"/>
  <c r="AH16" i="11"/>
  <c r="AI16" i="11"/>
  <c r="Z36" i="111" l="1"/>
  <c r="AF34" i="111"/>
  <c r="AN36" i="111"/>
  <c r="X36" i="111"/>
  <c r="AZ34" i="111"/>
  <c r="P34" i="111"/>
  <c r="V36" i="111"/>
  <c r="AH34" i="111"/>
  <c r="AX34" i="111"/>
  <c r="N34" i="111"/>
  <c r="AL36" i="111"/>
  <c r="AR34" i="111"/>
  <c r="Z34" i="111"/>
  <c r="AZ36" i="111"/>
  <c r="AJ36" i="111"/>
  <c r="T36" i="111"/>
  <c r="R34" i="111"/>
  <c r="AP36" i="111"/>
  <c r="AT34" i="111"/>
  <c r="AP34" i="111"/>
  <c r="X34" i="111"/>
  <c r="AX36" i="111"/>
  <c r="AH36" i="111"/>
  <c r="R36" i="111"/>
  <c r="AR36" i="111"/>
  <c r="AV34" i="111"/>
  <c r="N36" i="111"/>
  <c r="V34" i="111"/>
  <c r="AF36" i="111"/>
  <c r="P36" i="111"/>
  <c r="AB36" i="111"/>
  <c r="AD34" i="111"/>
  <c r="AB34" i="111"/>
  <c r="AL34" i="111"/>
  <c r="AV36" i="111"/>
  <c r="AJ34" i="111"/>
  <c r="T34" i="111"/>
  <c r="AT36" i="111"/>
  <c r="AD36" i="111"/>
  <c r="Q19" i="11"/>
  <c r="R19" i="11"/>
  <c r="S19" i="11"/>
  <c r="T19" i="11"/>
  <c r="U19" i="11"/>
  <c r="V19" i="11"/>
  <c r="W19" i="11"/>
  <c r="X19" i="11"/>
  <c r="Y19" i="11"/>
  <c r="Z19" i="11"/>
  <c r="AA19" i="11"/>
  <c r="AB19" i="11"/>
  <c r="AC19" i="11"/>
  <c r="AD19" i="11"/>
  <c r="AE19" i="11"/>
  <c r="AF19" i="11"/>
  <c r="AG19" i="11"/>
  <c r="AH19" i="11"/>
  <c r="AI19" i="11"/>
  <c r="P19" i="11"/>
  <c r="AD37" i="111" l="1"/>
  <c r="AX37" i="111"/>
  <c r="AV37" i="111"/>
  <c r="AR37" i="111"/>
  <c r="AP37" i="111"/>
  <c r="Z37" i="111"/>
  <c r="R37" i="111"/>
  <c r="AT37" i="111"/>
  <c r="AN37" i="111"/>
  <c r="X37" i="111"/>
  <c r="AH37" i="111"/>
  <c r="P37" i="111"/>
  <c r="N37" i="111"/>
  <c r="V37" i="111"/>
  <c r="AF37" i="111"/>
  <c r="AB37" i="111"/>
  <c r="AL37" i="111"/>
  <c r="AZ37" i="111"/>
  <c r="AJ37" i="111"/>
  <c r="T37" i="1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author>
  </authors>
  <commentList>
    <comment ref="M39" authorId="0" shapeId="0" xr:uid="{00000000-0006-0000-0200-000001000000}">
      <text>
        <r>
          <rPr>
            <b/>
            <sz val="11"/>
            <color indexed="81"/>
            <rFont val="ＭＳ Ｐゴシック"/>
            <family val="3"/>
            <charset val="128"/>
          </rPr>
          <t>「宅地建物取引業に従事する者」とは</t>
        </r>
        <r>
          <rPr>
            <sz val="9"/>
            <color indexed="81"/>
            <rFont val="ＭＳ Ｐゴシック"/>
            <family val="3"/>
            <charset val="128"/>
          </rPr>
          <t xml:space="preserve">
------------------------------------------------------------
●代表者（複数の場合は全員）
●営業に従事する者
●常勤の役員
●宅建業に係る一般管理部門に所属する者（総務・経理担当者等）
●補助的な事務に従事する者
　★他の業種と兼業している場合で、宅建業が副次的な場合は、
　　宅建業に従事する者についてのみ記入する。
　★役員で他の業種を担当していても、宅建業に係る比重が大きい場合には記入する。
　★</t>
        </r>
        <r>
          <rPr>
            <sz val="9"/>
            <color indexed="10"/>
            <rFont val="ＭＳ Ｐゴシック"/>
            <family val="3"/>
            <charset val="128"/>
          </rPr>
          <t>非常勤の役員、監査役及び一時的に事務の補助をする者（アルバイト等）は、該当しない。</t>
        </r>
        <r>
          <rPr>
            <sz val="9"/>
            <color indexed="81"/>
            <rFont val="ＭＳ Ｐゴシック"/>
            <family val="3"/>
            <charset val="128"/>
          </rPr>
          <t xml:space="preserve">
</t>
        </r>
      </text>
    </comment>
    <comment ref="Q100" authorId="0" shapeId="0" xr:uid="{FC742999-DEF0-495F-A735-C0FC20B39088}">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Y185" authorId="0" shapeId="0" xr:uid="{00000000-0006-0000-0200-000003000000}">
      <text>
        <r>
          <rPr>
            <b/>
            <sz val="11"/>
            <color indexed="81"/>
            <rFont val="ＭＳ Ｐゴシック"/>
            <family val="3"/>
            <charset val="128"/>
          </rPr>
          <t>兼業コード一覧表</t>
        </r>
        <r>
          <rPr>
            <sz val="9"/>
            <color indexed="81"/>
            <rFont val="ＭＳ Ｐゴシック"/>
            <family val="3"/>
            <charset val="128"/>
          </rPr>
          <t xml:space="preserve">
５０　兼業なし
----------------------------
</t>
        </r>
        <r>
          <rPr>
            <sz val="10"/>
            <color indexed="81"/>
            <rFont val="ＭＳ Ｐゴシック"/>
            <family val="3"/>
            <charset val="128"/>
          </rPr>
          <t>01　農業
02　林業
03　漁業
04　鉱業
05　建設業
06　製造業
07　電気・ガス・熱供給・水道業
08　運輸・通信業
09　卸売・小売業、飲食店
10　金融・保険業
11　不動産賃貸業
12　不動産管理業
13　サービス業
14　その他</t>
        </r>
      </text>
    </comment>
    <comment ref="M188" authorId="0" shapeId="0" xr:uid="{00000000-0006-0000-0200-000004000000}">
      <text>
        <r>
          <rPr>
            <b/>
            <sz val="12"/>
            <color indexed="81"/>
            <rFont val="ＭＳ Ｐゴシック"/>
            <family val="3"/>
            <charset val="128"/>
          </rPr>
          <t>所属団体コード一覧表</t>
        </r>
        <r>
          <rPr>
            <sz val="9"/>
            <color indexed="81"/>
            <rFont val="ＭＳ Ｐゴシック"/>
            <family val="3"/>
            <charset val="128"/>
          </rPr>
          <t xml:space="preserve">
</t>
        </r>
        <r>
          <rPr>
            <sz val="10"/>
            <color indexed="81"/>
            <rFont val="ＭＳ Ｐゴシック"/>
            <family val="3"/>
            <charset val="128"/>
          </rPr>
          <t>----------------------------
01　（一社）法人マンション管理業協会
09　（一社）日本ビルヂング協会連合会の会員である各協会
10　（一社）不動産協会
11　（一社）不動産流通経営協会
12　その他
13　(一社)全国住宅産業協会又はその会員である各協会</t>
        </r>
      </text>
    </comment>
    <comment ref="X240" authorId="0" shapeId="0" xr:uid="{B8E98B3D-46C4-416F-A399-1DCB12CD5C17}">
      <text>
        <r>
          <rPr>
            <b/>
            <sz val="10"/>
            <color indexed="81"/>
            <rFont val="ＭＳ Ｐゴシック"/>
            <family val="3"/>
            <charset val="128"/>
          </rPr>
          <t xml:space="preserve">
===宅建協会===
</t>
        </r>
        <r>
          <rPr>
            <sz val="10"/>
            <color indexed="81"/>
            <rFont val="ＭＳ Ｐゴシック"/>
            <family val="3"/>
            <charset val="128"/>
          </rPr>
          <t>1010：宅建協会　入会申込書
1110：入会申請にあたっての誓約書
1210：不動産キャリアパーソン
7010：保証協会に係る誓約書
7110：従業者名簿
7210：新規免許業者調査票（告知書）</t>
        </r>
        <r>
          <rPr>
            <b/>
            <sz val="9"/>
            <color indexed="81"/>
            <rFont val="ＭＳ Ｐゴシック"/>
            <family val="3"/>
            <charset val="128"/>
          </rPr>
          <t xml:space="preserve">
</t>
        </r>
        <r>
          <rPr>
            <b/>
            <sz val="10"/>
            <color indexed="81"/>
            <rFont val="ＭＳ Ｐゴシック"/>
            <family val="3"/>
            <charset val="128"/>
          </rPr>
          <t>===保証協会===</t>
        </r>
        <r>
          <rPr>
            <sz val="10"/>
            <color indexed="81"/>
            <rFont val="ＭＳ Ｐゴシック"/>
            <family val="3"/>
            <charset val="128"/>
          </rPr>
          <t xml:space="preserve">
3010：保証協会　入会申込書（入会金一括用）
3020：保証協会　入会申込書（入会金一括・分納併用）
3310：誓約書
3410：弁済業務保証金分担金納付書
3510：宅建協会入会に係る誓約書</t>
        </r>
      </text>
    </comment>
    <comment ref="M246" authorId="1" shapeId="0" xr:uid="{4D067740-E5E6-4FF1-8BE0-3FD8FDF9A45D}">
      <text>
        <r>
          <rPr>
            <b/>
            <sz val="9"/>
            <color indexed="81"/>
            <rFont val="ＭＳ Ｐゴシック"/>
            <family val="3"/>
            <charset val="128"/>
          </rPr>
          <t xml:space="preserve">.:ホームページURL
</t>
        </r>
        <r>
          <rPr>
            <b/>
            <sz val="9"/>
            <color indexed="10"/>
            <rFont val="ＭＳ Ｐゴシック"/>
            <family val="3"/>
            <charset val="128"/>
          </rPr>
          <t xml:space="preserve">
</t>
        </r>
        <r>
          <rPr>
            <b/>
            <sz val="11"/>
            <color indexed="10"/>
            <rFont val="ＭＳ Ｐゴシック"/>
            <family val="3"/>
            <charset val="128"/>
          </rPr>
          <t>http://</t>
        </r>
        <r>
          <rPr>
            <sz val="11"/>
            <color indexed="81"/>
            <rFont val="ＭＳ Ｐゴシック"/>
            <family val="3"/>
            <charset val="128"/>
          </rPr>
          <t xml:space="preserve">または
</t>
        </r>
        <r>
          <rPr>
            <b/>
            <sz val="11"/>
            <color indexed="10"/>
            <rFont val="ＭＳ Ｐゴシック"/>
            <family val="3"/>
            <charset val="128"/>
          </rPr>
          <t>https://</t>
        </r>
        <r>
          <rPr>
            <sz val="11"/>
            <color indexed="81"/>
            <rFont val="ＭＳ Ｐゴシック"/>
            <family val="3"/>
            <charset val="128"/>
          </rPr>
          <t xml:space="preserve">などから入力
==========
</t>
        </r>
        <r>
          <rPr>
            <sz val="9"/>
            <color indexed="81"/>
            <rFont val="ＭＳ Ｐゴシック"/>
            <family val="3"/>
            <charset val="128"/>
          </rPr>
          <t>ホームページが無い会員は
空欄可能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X12" authorId="0" shapeId="0" xr:uid="{00000000-0006-0000-0300-000001000000}">
      <text>
        <r>
          <rPr>
            <b/>
            <sz val="11"/>
            <color indexed="81"/>
            <rFont val="ＭＳ Ｐゴシック"/>
            <family val="3"/>
            <charset val="128"/>
          </rPr>
          <t>役名コード一覧表</t>
        </r>
        <r>
          <rPr>
            <sz val="9"/>
            <color indexed="81"/>
            <rFont val="ＭＳ Ｐゴシック"/>
            <family val="3"/>
            <charset val="128"/>
          </rPr>
          <t xml:space="preserve">
01　代表取締役（株式会社）
02　取締役　　　（株式会社）
03　監査役　　　（株式会社）
04　代表社員　 （持分会社）
05　社員　　　　（持分会社）
07　理事
08　監事
13　代表執行役（株式会社）
14　執行役　　　（株式会社）
15　会計参与　 （株式会社）
09　その他　
-----------------------
※代表取締役が複数存在
するときは、そのすべての
者について（第二面）に
　「01」を記入すること。
※農業協同組合法に基づく
代表理事の場合には、
「01」を記入すること。</t>
        </r>
      </text>
    </comment>
    <comment ref="X21" authorId="0" shapeId="0" xr:uid="{00000000-0006-0000-0300-000002000000}">
      <text>
        <r>
          <rPr>
            <b/>
            <sz val="11"/>
            <color indexed="81"/>
            <rFont val="ＭＳ Ｐゴシック"/>
            <family val="3"/>
            <charset val="128"/>
          </rPr>
          <t>役名コード一覧表</t>
        </r>
        <r>
          <rPr>
            <sz val="9"/>
            <color indexed="81"/>
            <rFont val="ＭＳ Ｐゴシック"/>
            <family val="3"/>
            <charset val="128"/>
          </rPr>
          <t xml:space="preserve">
01　代表取締役（株式会社）
02　取締役　　　（株式会社）
03　監査役　　　（株式会社）
04　代表社員　 （持分会社）
05　社員　　　　（持分会社）
07　理事
08　監事
13　代表執行役（株式会社）
14　執行役　　　（株式会社）
15　会計参与　 （株式会社）
09　その他　
-----------------------
※代表取締役が複数存在
するときは、そのすべての
者について（第二面）に
　「01」を記入すること。
※農業協同組合法に基づく
代表理事の場合には、
「01」を記入すること。</t>
        </r>
      </text>
    </comment>
    <comment ref="X30" authorId="0" shapeId="0" xr:uid="{00000000-0006-0000-0300-000003000000}">
      <text>
        <r>
          <rPr>
            <b/>
            <sz val="11"/>
            <color indexed="81"/>
            <rFont val="ＭＳ Ｐゴシック"/>
            <family val="3"/>
            <charset val="128"/>
          </rPr>
          <t>役名コード一覧表</t>
        </r>
        <r>
          <rPr>
            <sz val="9"/>
            <color indexed="81"/>
            <rFont val="ＭＳ Ｐゴシック"/>
            <family val="3"/>
            <charset val="128"/>
          </rPr>
          <t xml:space="preserve">
01　代表取締役（株式会社）
02　取締役　　　（株式会社）
03　監査役　　　（株式会社）
04　代表社員　 （持分会社）
05　社員　　　　（持分会社）
07　理事
08　監事
13　代表執行役（株式会社）
14　執行役　　　（株式会社）
15　会計参与　 （株式会社）
09　その他　
-----------------------
※代表取締役が複数存在
するときは、そのすべての
者について（第二面）に
　「01」を記入すること。
※農業協同組合法に基づく
代表理事の場合には、
「01」を記入すること。</t>
        </r>
      </text>
    </comment>
    <comment ref="X39" authorId="0" shapeId="0" xr:uid="{00000000-0006-0000-0300-000004000000}">
      <text>
        <r>
          <rPr>
            <b/>
            <sz val="11"/>
            <color indexed="81"/>
            <rFont val="ＭＳ Ｐゴシック"/>
            <family val="3"/>
            <charset val="128"/>
          </rPr>
          <t>役名コード一覧表</t>
        </r>
        <r>
          <rPr>
            <sz val="9"/>
            <color indexed="81"/>
            <rFont val="ＭＳ Ｐゴシック"/>
            <family val="3"/>
            <charset val="128"/>
          </rPr>
          <t xml:space="preserve">
01　代表取締役（株式会社）
02　取締役　　　（株式会社）
03　監査役　　　（株式会社）
04　代表社員　 （持分会社）
05　社員　　　　（持分会社）
07　理事
08　監事
13　代表執行役（株式会社）
14　執行役　　　（株式会社）
15　会計参与　 （株式会社）
09　その他　
-----------------------
※代表取締役が複数存在
するときは、そのすべての
者について（第二面）に
　「01」を記入すること。
※農業協同組合法に基づく
代表理事の場合には、
「01」を記入すること。</t>
        </r>
      </text>
    </comment>
    <comment ref="X48" authorId="0" shapeId="0" xr:uid="{00000000-0006-0000-0300-000005000000}">
      <text>
        <r>
          <rPr>
            <b/>
            <sz val="11"/>
            <color indexed="81"/>
            <rFont val="ＭＳ Ｐゴシック"/>
            <family val="3"/>
            <charset val="128"/>
          </rPr>
          <t>役名コード一覧表</t>
        </r>
        <r>
          <rPr>
            <sz val="9"/>
            <color indexed="81"/>
            <rFont val="ＭＳ Ｐゴシック"/>
            <family val="3"/>
            <charset val="128"/>
          </rPr>
          <t xml:space="preserve">
01　代表取締役（株式会社）
02　取締役　　　（株式会社）
03　監査役　　　（株式会社）
04　代表社員　 （持分会社）
05　社員　　　　（持分会社）
07　理事
08　監事
13　代表執行役（株式会社）
14　執行役　　　（株式会社）
15　会計参与　 （株式会社）
09　その他　
-----------------------
※代表取締役が複数存在
するときは、そのすべての
者について（第二面）に
　「01」を記入すること。
※農業協同組合法に基づく
代表理事の場合には、
「01」を記入すること。</t>
        </r>
      </text>
    </comment>
    <comment ref="Q230" authorId="0" shapeId="0" xr:uid="{F9B22B17-78C6-49C9-BAB6-5706D03618E2}">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【例】新規免許申請が令和2年4月
Aさん・・・令和02年　4月申請
　　（西暦）　20</t>
        </r>
        <r>
          <rPr>
            <b/>
            <u/>
            <sz val="9"/>
            <color indexed="81"/>
            <rFont val="ＭＳ Ｐゴシック"/>
            <family val="3"/>
            <charset val="128"/>
          </rPr>
          <t>20</t>
        </r>
        <r>
          <rPr>
            <sz val="9"/>
            <color indexed="81"/>
            <rFont val="ＭＳ Ｐゴシック"/>
            <family val="3"/>
            <charset val="128"/>
          </rPr>
          <t>　　</t>
        </r>
        <r>
          <rPr>
            <b/>
            <sz val="9"/>
            <color indexed="81"/>
            <rFont val="ＭＳ Ｐゴシック"/>
            <family val="3"/>
            <charset val="128"/>
          </rPr>
          <t>　</t>
        </r>
        <r>
          <rPr>
            <b/>
            <u/>
            <sz val="9"/>
            <color indexed="81"/>
            <rFont val="ＭＳ Ｐゴシック"/>
            <family val="3"/>
            <charset val="128"/>
          </rPr>
          <t>04</t>
        </r>
        <r>
          <rPr>
            <sz val="9"/>
            <color indexed="81"/>
            <rFont val="ＭＳ Ｐゴシック"/>
            <family val="3"/>
            <charset val="128"/>
          </rPr>
          <t>　　</t>
        </r>
        <r>
          <rPr>
            <b/>
            <sz val="10"/>
            <color indexed="81"/>
            <rFont val="ＭＳ Ｐゴシック"/>
            <family val="3"/>
            <charset val="128"/>
          </rPr>
          <t>【2004**】</t>
        </r>
        <r>
          <rPr>
            <sz val="9"/>
            <color indexed="81"/>
            <rFont val="ＭＳ Ｐゴシック"/>
            <family val="3"/>
            <charset val="128"/>
          </rPr>
          <t>となる
①　申請した年（西暦）の下２桁と月の2桁を
　　従業者証明番号の頭にする
②　右上番号の**の部分は任意に決める</t>
        </r>
        <r>
          <rPr>
            <b/>
            <sz val="11"/>
            <color indexed="81"/>
            <rFont val="ＭＳ Ｐゴシック"/>
            <family val="3"/>
            <charset val="128"/>
          </rPr>
          <t xml:space="preserve">
</t>
        </r>
        <r>
          <rPr>
            <sz val="9"/>
            <color indexed="81"/>
            <rFont val="ＭＳ Ｐゴシック"/>
            <family val="3"/>
            <charset val="128"/>
          </rPr>
          <t>------------------------------------------</t>
        </r>
      </text>
    </comment>
    <comment ref="Q231" authorId="0" shapeId="0" xr:uid="{5C83439A-E6BD-4015-938E-3EAEFAAA140C}">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239" authorId="0" shapeId="0" xr:uid="{DFDFA34B-29D8-4655-99B1-808576C192C2}">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240" authorId="0" shapeId="0" xr:uid="{1CA5EDDE-A9EB-4EDB-BF30-6E32990E49D3}">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248" authorId="0" shapeId="0" xr:uid="{2DEDE089-2BBD-4032-86EF-F1E3CA7C6459}">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249" authorId="0" shapeId="0" xr:uid="{00000000-0006-0000-0300-00000B000000}">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257" authorId="0" shapeId="0" xr:uid="{2A3B3FD2-5FAC-4F4B-8BF1-D43A87BB7A91}">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258" authorId="0" shapeId="0" xr:uid="{249BB702-3EE5-4578-9E78-CF5AC648C971}">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266" authorId="0" shapeId="0" xr:uid="{9BDE1D4E-E9C7-4283-A9C0-71855FC0CB69}">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267" authorId="0" shapeId="0" xr:uid="{E8DBB92E-49CB-415C-9F7F-1B50067F072C}">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275" authorId="0" shapeId="0" xr:uid="{71468FC2-BDC8-4954-8477-7B1FD50EBBEF}">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276" authorId="0" shapeId="0" xr:uid="{D57CEC2A-F27D-4610-AB04-C860AA13CCE0}">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284" authorId="0" shapeId="0" xr:uid="{41F57C88-20F5-4A27-9A7E-EADD128B6B57}">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285" authorId="0" shapeId="0" xr:uid="{25E3E952-A224-4B90-8D63-50312691040E}">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293" authorId="0" shapeId="0" xr:uid="{627368D1-9BAF-4878-83A0-76EF093D5388}">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294" authorId="0" shapeId="0" xr:uid="{31AEEEA5-3E91-40EB-B20C-9D951902D587}">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02" authorId="0" shapeId="0" xr:uid="{F474DABA-4101-4966-97BC-9A4FB048D8D3}">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03" authorId="0" shapeId="0" xr:uid="{EF34A741-2563-4613-AAC2-96FAA1F95C0F}">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11" authorId="0" shapeId="0" xr:uid="{765CF25C-889E-4325-9888-DB31C2E463DA}">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12" authorId="0" shapeId="0" xr:uid="{34C3F3B0-5953-4A91-8ABB-0BC71EF56147}">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20" authorId="0" shapeId="0" xr:uid="{CE2397A8-02AC-4BD9-9D89-1409AF951F6C}">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21" authorId="0" shapeId="0" xr:uid="{E06A86E4-4C3E-4073-836C-27C0DBEA4D38}">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29" authorId="0" shapeId="0" xr:uid="{006C53E4-7705-49F2-9767-01D23D330F13}">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30" authorId="0" shapeId="0" xr:uid="{2EAF5DF7-E0A2-416B-9EFF-A845079BD1DE}">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38" authorId="0" shapeId="0" xr:uid="{EED5D68D-ABDD-4EBC-8835-A8A805D7708B}">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39" authorId="0" shapeId="0" xr:uid="{17DFDD0D-7606-4E1F-B9DF-3AA57C2F65D8}">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47" authorId="0" shapeId="0" xr:uid="{1F136C01-D37E-482E-8D01-554694450594}">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48" authorId="0" shapeId="0" xr:uid="{6E15A4BF-93DB-4872-8ACB-8686B0F80D6F}">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56" authorId="0" shapeId="0" xr:uid="{1E94D833-08C4-4426-A998-FAAD9232665F}">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57" authorId="0" shapeId="0" xr:uid="{11C04D0A-E98B-4FE0-BEC6-99E8F276E435}">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65" authorId="0" shapeId="0" xr:uid="{F0C97980-BFE0-4261-B1F0-FB08D383FEAC}">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66" authorId="0" shapeId="0" xr:uid="{203F5398-77C6-4276-9F59-A45022A0F273}">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74" authorId="0" shapeId="0" xr:uid="{3DAED19F-3C44-4A53-AB33-DECA95AC5AAE}">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75" authorId="0" shapeId="0" xr:uid="{5979C59E-444E-4509-B8E4-50D2D10036E0}">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83" authorId="0" shapeId="0" xr:uid="{0018C0B6-C26B-492C-9570-D552ECBC450A}">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84" authorId="0" shapeId="0" xr:uid="{EF336753-6884-42E1-BE04-B04E1EFC43D1}">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392" authorId="0" shapeId="0" xr:uid="{FB015549-785B-4EE1-9376-3E39F1ADFD94}">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393" authorId="0" shapeId="0" xr:uid="{6102E3CF-0375-4746-A226-39B5F180CB4F}">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401" authorId="0" shapeId="0" xr:uid="{32C14E37-845C-4471-A90D-3D7920CCD319}">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402" authorId="0" shapeId="0" xr:uid="{76E122BD-38B0-4787-9506-DF73CE031E34}">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410" authorId="0" shapeId="0" xr:uid="{B641A2EB-0CCE-43C0-8F21-17869B5A7022}">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411" authorId="0" shapeId="0" xr:uid="{0554E781-FD09-4561-94F4-A2A3051340B6}">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419" authorId="0" shapeId="0" xr:uid="{D91D1FCA-0633-472B-9FDF-63C7CB47F0E0}">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420" authorId="0" shapeId="0" xr:uid="{EA2DA857-CACF-42C3-A99F-AFC77B60D63A}">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428" authorId="0" shapeId="0" xr:uid="{E58371A5-328A-423C-80CE-9057CC4220F0}">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429" authorId="0" shapeId="0" xr:uid="{D5C0B2EC-D6FD-4545-B149-C5FBEC79A1C1}">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437" authorId="0" shapeId="0" xr:uid="{77E4CFAC-AF79-4013-90EC-0A6C8D1FA07F}">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438" authorId="0" shapeId="0" xr:uid="{BC8662D1-197D-40E8-8426-D1B5CB8E361E}">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 ref="Q446" authorId="0" shapeId="0" xr:uid="{D4A9EDEC-D0D6-4B0B-AB88-69A89EEF9203}">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Q447" authorId="0" shapeId="0" xr:uid="{2EEDE2CA-9101-40ED-982C-B2C6E55165A2}">
      <text>
        <r>
          <rPr>
            <b/>
            <sz val="11"/>
            <color indexed="81"/>
            <rFont val="ＭＳ Ｐゴシック"/>
            <family val="3"/>
            <charset val="128"/>
          </rPr>
          <t xml:space="preserve">主たる職務内容について
</t>
        </r>
        <r>
          <rPr>
            <sz val="9"/>
            <color indexed="81"/>
            <rFont val="ＭＳ Ｐゴシック"/>
            <family val="3"/>
            <charset val="128"/>
          </rPr>
          <t>------------------------------------------
●代表取締役　→　代表者
●専任の宅地建物取引士　→専任
●政令使用人　→　政令
●その他の者　→　総務、人事、営業、経理、
　　　　　　　　　　　　財務、営業事務、企画、等
※上記以外の直接入力も可能</t>
        </r>
        <r>
          <rPr>
            <b/>
            <sz val="11"/>
            <color indexed="81"/>
            <rFont val="ＭＳ Ｐゴシック"/>
            <family val="3"/>
            <charset val="128"/>
          </rPr>
          <t xml:space="preserve">
</t>
        </r>
        <r>
          <rPr>
            <sz val="9"/>
            <color indexed="81"/>
            <rFont val="ＭＳ Ｐ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Z13" authorId="0" shapeId="0" xr:uid="{638395FA-3D2D-4DC6-BC3F-A945AE8402AB}">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18" authorId="0" shapeId="0" xr:uid="{B65829CD-4057-42C5-94D3-2D73D9330E7F}">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50" authorId="0" shapeId="0" xr:uid="{1B3FA30E-3BF4-429D-9433-A33D9229A7BF}">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55" authorId="0" shapeId="0" xr:uid="{6C670D7F-2F47-4E5E-A4C6-C9392EEFD097}">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87" authorId="0" shapeId="0" xr:uid="{A7C60B27-BD18-4BE4-8BCE-033B05A9E9B0}">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92" authorId="0" shapeId="0" xr:uid="{C987F416-6896-4DBB-98B8-DF8B1BAD70F7}">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124" authorId="0" shapeId="0" xr:uid="{B9DAABF7-390F-48ED-BB2D-D685E610EE7C}">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129" authorId="0" shapeId="0" xr:uid="{C0C107E4-233D-439F-A239-B8D64334F7BC}">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161" authorId="0" shapeId="0" xr:uid="{BDD5BA7C-EB1E-4377-B11B-E75693AE814B}">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166" authorId="0" shapeId="0" xr:uid="{8ECFB954-A579-4C1A-9364-1716845AA910}">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198" authorId="0" shapeId="0" xr:uid="{A39A6228-1320-48DC-B674-46A116EF01D6}">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203" authorId="0" shapeId="0" xr:uid="{A4602DB9-5B30-433E-9826-E1A0765A7955}">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235" authorId="0" shapeId="0" xr:uid="{C49C152C-579D-441B-B96E-A05EB5782F5B}">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240" authorId="0" shapeId="0" xr:uid="{F9B03924-12F3-4D2D-89B7-19C8FC7CB609}">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272" authorId="0" shapeId="0" xr:uid="{E73ED44E-6B8B-41FA-858E-E8CAA0D42A85}">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277" authorId="0" shapeId="0" xr:uid="{2BAFC89D-44E9-4E60-9491-0DFA9291B6DE}">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309" authorId="0" shapeId="0" xr:uid="{8F06C8C9-A3C8-460C-B6E1-6FE28D6A1FC8}">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314" authorId="0" shapeId="0" xr:uid="{EFDD75CE-34CD-490C-92A6-64A3359BF536}">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 ref="Z346" authorId="0" shapeId="0" xr:uid="{35FA7615-DB75-4017-A555-67FC83FB456C}">
      <text>
        <r>
          <rPr>
            <b/>
            <sz val="11"/>
            <color indexed="81"/>
            <rFont val="ＭＳ Ｐゴシック"/>
            <family val="3"/>
            <charset val="128"/>
          </rPr>
          <t xml:space="preserve">職名の欄
</t>
        </r>
        <r>
          <rPr>
            <sz val="9"/>
            <color indexed="81"/>
            <rFont val="ＭＳ Ｐゴシック"/>
            <family val="3"/>
            <charset val="128"/>
          </rPr>
          <t>------------------------------------------
職名は申請する業者での履歴事項全部証明書による役名、専任の取引士等の別を記入</t>
        </r>
        <r>
          <rPr>
            <b/>
            <sz val="11"/>
            <color indexed="81"/>
            <rFont val="ＭＳ Ｐゴシック"/>
            <family val="3"/>
            <charset val="128"/>
          </rPr>
          <t xml:space="preserve">
</t>
        </r>
        <r>
          <rPr>
            <sz val="9"/>
            <color indexed="81"/>
            <rFont val="ＭＳ Ｐゴシック"/>
            <family val="3"/>
            <charset val="128"/>
          </rPr>
          <t>------------------------------------------</t>
        </r>
      </text>
    </comment>
    <comment ref="Q351" authorId="0" shapeId="0" xr:uid="{5A13CB8A-A3E2-4442-A74F-D8D5FBDB6EBB}">
      <text>
        <r>
          <rPr>
            <b/>
            <sz val="11"/>
            <color indexed="81"/>
            <rFont val="ＭＳ Ｐゴシック"/>
            <family val="3"/>
            <charset val="128"/>
          </rPr>
          <t xml:space="preserve">従業者証明番号
</t>
        </r>
        <r>
          <rPr>
            <sz val="9"/>
            <color indexed="81"/>
            <rFont val="ＭＳ Ｐゴシック"/>
            <family val="3"/>
            <charset val="128"/>
          </rPr>
          <t>------------------------------------------
「従業者証明番号」は下記の要領に従って記入する
（例）
2010年5月20日に本店を新規免許申請した場合
　　「</t>
        </r>
        <r>
          <rPr>
            <b/>
            <u/>
            <sz val="9"/>
            <color indexed="81"/>
            <rFont val="ＭＳ Ｐゴシック"/>
            <family val="3"/>
            <charset val="128"/>
          </rPr>
          <t>10</t>
        </r>
        <r>
          <rPr>
            <b/>
            <sz val="9"/>
            <color indexed="81"/>
            <rFont val="ＭＳ Ｐゴシック"/>
            <family val="3"/>
            <charset val="128"/>
          </rPr>
          <t xml:space="preserve">    </t>
        </r>
        <r>
          <rPr>
            <b/>
            <u/>
            <sz val="9"/>
            <color indexed="81"/>
            <rFont val="ＭＳ Ｐゴシック"/>
            <family val="3"/>
            <charset val="128"/>
          </rPr>
          <t>05</t>
        </r>
        <r>
          <rPr>
            <b/>
            <sz val="9"/>
            <color indexed="81"/>
            <rFont val="ＭＳ Ｐゴシック"/>
            <family val="3"/>
            <charset val="128"/>
          </rPr>
          <t xml:space="preserve">    </t>
        </r>
        <r>
          <rPr>
            <b/>
            <u/>
            <sz val="9"/>
            <color indexed="81"/>
            <rFont val="ＭＳ Ｐゴシック"/>
            <family val="3"/>
            <charset val="128"/>
          </rPr>
          <t>A</t>
        </r>
        <r>
          <rPr>
            <b/>
            <sz val="9"/>
            <color indexed="81"/>
            <rFont val="ＭＳ Ｐゴシック"/>
            <family val="3"/>
            <charset val="128"/>
          </rPr>
          <t xml:space="preserve">     </t>
        </r>
        <r>
          <rPr>
            <b/>
            <u/>
            <sz val="9"/>
            <color indexed="81"/>
            <rFont val="ＭＳ Ｐゴシック"/>
            <family val="3"/>
            <charset val="128"/>
          </rPr>
          <t>08</t>
        </r>
        <r>
          <rPr>
            <sz val="9"/>
            <color indexed="81"/>
            <rFont val="ＭＳ Ｐゴシック"/>
            <family val="3"/>
            <charset val="128"/>
          </rPr>
          <t xml:space="preserve">」
　    </t>
        </r>
        <r>
          <rPr>
            <b/>
            <sz val="9"/>
            <color indexed="81"/>
            <rFont val="ＭＳ Ｐゴシック"/>
            <family val="3"/>
            <charset val="128"/>
          </rPr>
          <t>年</t>
        </r>
        <r>
          <rPr>
            <sz val="9"/>
            <color indexed="81"/>
            <rFont val="ＭＳ Ｐゴシック"/>
            <family val="3"/>
            <charset val="128"/>
          </rPr>
          <t xml:space="preserve">　   </t>
        </r>
        <r>
          <rPr>
            <b/>
            <sz val="9"/>
            <color indexed="81"/>
            <rFont val="ＭＳ Ｐゴシック"/>
            <family val="3"/>
            <charset val="128"/>
          </rPr>
          <t>月</t>
        </r>
        <r>
          <rPr>
            <sz val="9"/>
            <color indexed="81"/>
            <rFont val="ＭＳ Ｐゴシック"/>
            <family val="3"/>
            <charset val="128"/>
          </rPr>
          <t xml:space="preserve">　  </t>
        </r>
        <r>
          <rPr>
            <b/>
            <sz val="9"/>
            <color indexed="81"/>
            <rFont val="ＭＳ Ｐゴシック"/>
            <family val="3"/>
            <charset val="128"/>
          </rPr>
          <t>本店</t>
        </r>
        <r>
          <rPr>
            <sz val="9"/>
            <color indexed="81"/>
            <rFont val="ＭＳ Ｐゴシック"/>
            <family val="3"/>
            <charset val="128"/>
          </rPr>
          <t xml:space="preserve">　 </t>
        </r>
        <r>
          <rPr>
            <b/>
            <sz val="9"/>
            <color indexed="81"/>
            <rFont val="ＭＳ Ｐゴシック"/>
            <family val="3"/>
            <charset val="128"/>
          </rPr>
          <t xml:space="preserve">従業員名簿の8番目
</t>
        </r>
        <r>
          <rPr>
            <sz val="9"/>
            <color indexed="81"/>
            <rFont val="ＭＳ Ｐゴシック"/>
            <family val="3"/>
            <charset val="128"/>
          </rPr>
          <t xml:space="preserve">
雇用された年（西暦）の下2桁と月の2桁を
従業者証明番号の頭にする。
雇用年月以外の番号の振り方は任意。従業員同士、
重複がないようにする。</t>
        </r>
        <r>
          <rPr>
            <b/>
            <sz val="11"/>
            <color indexed="81"/>
            <rFont val="ＭＳ Ｐゴシック"/>
            <family val="3"/>
            <charset val="128"/>
          </rPr>
          <t xml:space="preserve">
</t>
        </r>
        <r>
          <rPr>
            <sz val="9"/>
            <color indexed="81"/>
            <rFont val="ＭＳ Ｐゴシック"/>
            <family val="3"/>
            <charset val="128"/>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ktpc004</author>
  </authors>
  <commentList>
    <comment ref="I5" authorId="0" shapeId="0" xr:uid="{ECE46802-046B-437C-A97F-D30604DF2476}">
      <text>
        <r>
          <rPr>
            <b/>
            <sz val="9"/>
            <color indexed="81"/>
            <rFont val="ＭＳ Ｐゴシック"/>
            <family val="3"/>
            <charset val="128"/>
          </rPr>
          <t xml:space="preserve">・身分証明書とは、本籍を管轄する市長村長の発行する成年被後見人及び被保佐人とみなされる者でないことの証明（禁治産者、準禁治産者ではないと表示されている）及び破産者に該当しない旨の証明書である。
・外国人は、身分証明書と同じ内容を自分自身で誓約した書面と外国人登録証明書を提出すること。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Y6" authorId="0" shapeId="0" xr:uid="{0BC6E2E8-91A2-46A6-9114-11644F8B20B3}">
      <text>
        <r>
          <rPr>
            <b/>
            <sz val="12"/>
            <color indexed="81"/>
            <rFont val="ＭＳ Ｐゴシック"/>
            <family val="3"/>
            <charset val="128"/>
          </rPr>
          <t xml:space="preserve">枠に記載されている項目の
　写真を撮影してください。
デジタルカメラで撮影し、写真専用紙に印刷したものでも可。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saka</author>
  </authors>
  <commentList>
    <comment ref="Y6" authorId="0" shapeId="0" xr:uid="{4E0644C2-7706-4887-A23F-B757EE37B22F}">
      <text>
        <r>
          <rPr>
            <b/>
            <sz val="12"/>
            <color indexed="81"/>
            <rFont val="ＭＳ Ｐゴシック"/>
            <family val="3"/>
            <charset val="128"/>
          </rPr>
          <t xml:space="preserve">枠に記載されている項目の
　写真を撮影してください。
デジタルカメラで撮影し、写真専用紙に印刷したものでも可。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ktpc004</author>
  </authors>
  <commentList>
    <comment ref="I6" authorId="0" shapeId="0" xr:uid="{7E3A7242-30D4-48D5-B2ED-123E15630785}">
      <text>
        <r>
          <rPr>
            <sz val="9"/>
            <color indexed="81"/>
            <rFont val="ＭＳ Ｐゴシック"/>
            <family val="3"/>
            <charset val="128"/>
          </rPr>
          <t>貸借対照表及び損益計算書は直前１か年の各事業年度のものを添付すること。
ただし、新規設立法人の場合は、設立時貸借対照表を添付すること。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ktpc004</author>
  </authors>
  <commentList>
    <comment ref="A3" authorId="0" shapeId="0" xr:uid="{9B209AA3-5E1F-4FE8-8B4A-CCB5F9A8B50B}">
      <text>
        <r>
          <rPr>
            <b/>
            <sz val="10"/>
            <color indexed="81"/>
            <rFont val="ＭＳ Ｐゴシック"/>
            <family val="3"/>
            <charset val="128"/>
          </rPr>
          <t>・個人の事業者である場合は所得税、法人の業者である場合は法人税の直前１年又は１事業年度における納付すべき額及び納付済額を証明するもので、税務署の発行する様式（その１）である。（県税事務所、市町村役場税務課において発行する証明書ではないので注意すること。）
・個人の新規申請の場合で給与所得者であった者は、事業主からの源泉徴収票の直前１ヶ年分を添付すること。
・新規設立法人は不要。ただし、既に設立されている法人で免許申請時に１度以上決算を行っている法人は納税証明を添付すること。また、既設立法人で、設立後休眠状態になっている場合も、その旨を遡って税務署に届け出た後、納税証明書を添付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PC00 PC003</author>
  </authors>
  <commentList>
    <comment ref="C25" authorId="0" shapeId="0" xr:uid="{C182C6DF-1D4F-4391-9579-5A422952CDB2}">
      <text>
        <r>
          <rPr>
            <sz val="9"/>
            <color indexed="81"/>
            <rFont val="MS P ゴシック"/>
            <family val="3"/>
            <charset val="128"/>
          </rPr>
          <t xml:space="preserve">入会希望者等へ交付する際には、協会側で事前に極度額を記入してください。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1FCD9B-66E0-43B4-AB74-CD388DB7776A}" keepAlive="1" name="クエリ - 宮城県" description="ブック内の '宮城県' クエリへの接続です。" type="5" refreshedVersion="8" background="1" saveData="1">
    <dbPr connection="Provider=Microsoft.Mashup.OleDb.1;Data Source=$Workbook$;Location=宮城県;Extended Properties=&quot;&quot;" command="SELECT * FROM [宮城県]"/>
  </connection>
  <connection id="2" xr16:uid="{A3E4861C-F937-4CEC-9257-1D67B520C438}" keepAlive="1" name="クエリ - 青森県" description="ブック内の '青森県' クエリへの接続です。" type="5" refreshedVersion="8" background="1" saveData="1">
    <dbPr connection="Provider=Microsoft.Mashup.OleDb.1;Data Source=$Workbook$;Location=青森県;Extended Properties=&quot;&quot;" command="SELECT * FROM [青森県]"/>
  </connection>
</connections>
</file>

<file path=xl/sharedStrings.xml><?xml version="1.0" encoding="utf-8"?>
<sst xmlns="http://schemas.openxmlformats.org/spreadsheetml/2006/main" count="17432" uniqueCount="4412">
  <si>
    <t>商号又は名称</t>
    <rPh sb="0" eb="2">
      <t>ショウゴウ</t>
    </rPh>
    <rPh sb="2" eb="3">
      <t>マタ</t>
    </rPh>
    <rPh sb="4" eb="6">
      <t>メイショウ</t>
    </rPh>
    <phoneticPr fontId="23"/>
  </si>
  <si>
    <t>代表者氏名</t>
    <rPh sb="0" eb="3">
      <t>ダイヒョウシャ</t>
    </rPh>
    <rPh sb="3" eb="5">
      <t>シメイ</t>
    </rPh>
    <phoneticPr fontId="23"/>
  </si>
  <si>
    <t>フリガナ</t>
    <phoneticPr fontId="23"/>
  </si>
  <si>
    <t>〒</t>
    <phoneticPr fontId="23"/>
  </si>
  <si>
    <t>号</t>
    <rPh sb="0" eb="1">
      <t>ゴウ</t>
    </rPh>
    <phoneticPr fontId="23"/>
  </si>
  <si>
    <t>第</t>
    <rPh sb="0" eb="1">
      <t>ダイ</t>
    </rPh>
    <phoneticPr fontId="23"/>
  </si>
  <si>
    <t>から</t>
    <phoneticPr fontId="23"/>
  </si>
  <si>
    <t>まで</t>
    <phoneticPr fontId="23"/>
  </si>
  <si>
    <t>項目</t>
    <rPh sb="0" eb="2">
      <t>コウモク</t>
    </rPh>
    <phoneticPr fontId="23"/>
  </si>
  <si>
    <t>申請年月日</t>
    <rPh sb="0" eb="2">
      <t>シンセイ</t>
    </rPh>
    <rPh sb="2" eb="5">
      <t>ネンガッピ</t>
    </rPh>
    <phoneticPr fontId="23"/>
  </si>
  <si>
    <t>免許証番号</t>
    <rPh sb="0" eb="3">
      <t>メンキョショウ</t>
    </rPh>
    <rPh sb="3" eb="5">
      <t>バンゴウ</t>
    </rPh>
    <phoneticPr fontId="23"/>
  </si>
  <si>
    <t>免許</t>
    <rPh sb="0" eb="2">
      <t>メンキョ</t>
    </rPh>
    <phoneticPr fontId="23"/>
  </si>
  <si>
    <t>国土交通大臣免許</t>
    <rPh sb="0" eb="2">
      <t>コクド</t>
    </rPh>
    <rPh sb="2" eb="4">
      <t>コウツウ</t>
    </rPh>
    <rPh sb="4" eb="6">
      <t>ダイジン</t>
    </rPh>
    <rPh sb="6" eb="8">
      <t>メンキョ</t>
    </rPh>
    <phoneticPr fontId="23"/>
  </si>
  <si>
    <t>青森県知事免許</t>
  </si>
  <si>
    <t>岩手県知事免許</t>
  </si>
  <si>
    <t>宮城県知事免許</t>
  </si>
  <si>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</si>
  <si>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</si>
  <si>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</si>
  <si>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</si>
  <si>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</si>
  <si>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</si>
  <si>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</si>
  <si>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</si>
  <si>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</si>
  <si>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</si>
  <si>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</si>
  <si>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</si>
  <si>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</si>
  <si>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</si>
  <si>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</si>
  <si>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</si>
  <si>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</si>
  <si>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</si>
  <si>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</si>
  <si>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</si>
  <si>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</si>
  <si>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</si>
  <si>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</si>
  <si>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</si>
  <si>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</si>
  <si>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</si>
  <si>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</si>
  <si>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</si>
  <si>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</si>
  <si>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広島県知事免許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</si>
  <si>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</si>
  <si>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</si>
  <si>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</si>
  <si>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</si>
  <si>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</si>
  <si>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</si>
  <si>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</si>
  <si>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</si>
  <si>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</si>
  <si>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</si>
  <si>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</si>
  <si>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</si>
  <si>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</si>
  <si>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免許更新（　）</t>
    <rPh sb="0" eb="2">
      <t>メンキョ</t>
    </rPh>
    <rPh sb="2" eb="4">
      <t>コウシン</t>
    </rPh>
    <phoneticPr fontId="23"/>
  </si>
  <si>
    <t>-</t>
    <phoneticPr fontId="23"/>
  </si>
  <si>
    <t>生年月日</t>
    <rPh sb="0" eb="2">
      <t>セイネン</t>
    </rPh>
    <rPh sb="2" eb="4">
      <t>ガッピ</t>
    </rPh>
    <phoneticPr fontId="23"/>
  </si>
  <si>
    <t>年号（生年</t>
    <rPh sb="0" eb="2">
      <t>ネンゴウ</t>
    </rPh>
    <rPh sb="3" eb="5">
      <t>セイネン</t>
    </rPh>
    <phoneticPr fontId="23"/>
  </si>
  <si>
    <t>No.</t>
    <phoneticPr fontId="23"/>
  </si>
  <si>
    <t>入力欄</t>
    <rPh sb="0" eb="2">
      <t>ニュウリョク</t>
    </rPh>
    <rPh sb="2" eb="3">
      <t>ラン</t>
    </rPh>
    <phoneticPr fontId="23"/>
  </si>
  <si>
    <r>
      <t>以下の「入力欄」に入力した文字や数値、該当事項が各書類の該当項目に自動で連動（反映）します。</t>
    </r>
    <r>
      <rPr>
        <sz val="11"/>
        <rFont val="ＭＳ Ｐゴシック"/>
        <family val="3"/>
        <charset val="128"/>
      </rPr>
      <t>　</t>
    </r>
    <r>
      <rPr>
        <sz val="9"/>
        <color indexed="10"/>
        <rFont val="ＭＳ Ｐゴシック"/>
        <family val="3"/>
        <charset val="128"/>
      </rPr>
      <t>※一部を除く</t>
    </r>
    <rPh sb="0" eb="2">
      <t>イカ</t>
    </rPh>
    <rPh sb="4" eb="6">
      <t>ニュウリョク</t>
    </rPh>
    <rPh sb="6" eb="7">
      <t>ラン</t>
    </rPh>
    <rPh sb="9" eb="11">
      <t>ニュウリョク</t>
    </rPh>
    <rPh sb="13" eb="15">
      <t>モジ</t>
    </rPh>
    <rPh sb="16" eb="18">
      <t>スウチ</t>
    </rPh>
    <rPh sb="19" eb="21">
      <t>ガイトウ</t>
    </rPh>
    <rPh sb="21" eb="23">
      <t>ジコウ</t>
    </rPh>
    <rPh sb="24" eb="27">
      <t>カクショルイ</t>
    </rPh>
    <rPh sb="28" eb="30">
      <t>ガイトウ</t>
    </rPh>
    <rPh sb="30" eb="32">
      <t>コウモク</t>
    </rPh>
    <rPh sb="33" eb="35">
      <t>ジドウ</t>
    </rPh>
    <rPh sb="36" eb="38">
      <t>レンドウ</t>
    </rPh>
    <rPh sb="39" eb="41">
      <t>ハンエイ</t>
    </rPh>
    <rPh sb="48" eb="50">
      <t>イチブ</t>
    </rPh>
    <rPh sb="51" eb="52">
      <t>ノゾ</t>
    </rPh>
    <phoneticPr fontId="23"/>
  </si>
  <si>
    <t>免許年月日</t>
    <rPh sb="0" eb="2">
      <t>メンキョ</t>
    </rPh>
    <rPh sb="2" eb="5">
      <t>ネンガッピ</t>
    </rPh>
    <phoneticPr fontId="23"/>
  </si>
  <si>
    <t>有効期間（5年後）→</t>
    <rPh sb="0" eb="2">
      <t>ユウコウ</t>
    </rPh>
    <rPh sb="2" eb="4">
      <t>キカン</t>
    </rPh>
    <rPh sb="6" eb="8">
      <t>ネンゴ</t>
    </rPh>
    <phoneticPr fontId="23"/>
  </si>
  <si>
    <t>（A 4）</t>
    <phoneticPr fontId="45"/>
  </si>
  <si>
    <t>1</t>
    <phoneticPr fontId="45"/>
  </si>
  <si>
    <t>0</t>
    <phoneticPr fontId="45"/>
  </si>
  <si>
    <t>（第一面）</t>
    <rPh sb="1" eb="2">
      <t>ダイ</t>
    </rPh>
    <rPh sb="2" eb="4">
      <t>イチメン</t>
    </rPh>
    <phoneticPr fontId="45"/>
  </si>
  <si>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45"/>
  </si>
  <si>
    <t>申請者</t>
    <rPh sb="0" eb="3">
      <t>シンセイシャ</t>
    </rPh>
    <phoneticPr fontId="45"/>
  </si>
  <si>
    <t>商号又は名称</t>
    <rPh sb="0" eb="2">
      <t>ショウゴウ</t>
    </rPh>
    <rPh sb="2" eb="3">
      <t>マタ</t>
    </rPh>
    <rPh sb="4" eb="6">
      <t>メイショウ</t>
    </rPh>
    <phoneticPr fontId="45"/>
  </si>
  <si>
    <t>郵便番号</t>
    <rPh sb="0" eb="2">
      <t>ユウビン</t>
    </rPh>
    <rPh sb="2" eb="4">
      <t>バンゴウ</t>
    </rPh>
    <phoneticPr fontId="45"/>
  </si>
  <si>
    <t>（</t>
    <phoneticPr fontId="45"/>
  </si>
  <si>
    <t>）</t>
    <phoneticPr fontId="45"/>
  </si>
  <si>
    <t>主たる事務所の</t>
    <rPh sb="0" eb="1">
      <t>シュ</t>
    </rPh>
    <rPh sb="3" eb="6">
      <t>ジムショ</t>
    </rPh>
    <phoneticPr fontId="45"/>
  </si>
  <si>
    <t>所在地</t>
    <rPh sb="0" eb="3">
      <t>ショザイチ</t>
    </rPh>
    <phoneticPr fontId="45"/>
  </si>
  <si>
    <t>氏名</t>
    <rPh sb="0" eb="2">
      <t>シメイ</t>
    </rPh>
    <phoneticPr fontId="45"/>
  </si>
  <si>
    <t>　（法人にあっては、代表者の氏名）</t>
    <rPh sb="2" eb="4">
      <t>ホウジン</t>
    </rPh>
    <rPh sb="10" eb="13">
      <t>ダイヒョウシャ</t>
    </rPh>
    <rPh sb="14" eb="16">
      <t>シメイ</t>
    </rPh>
    <phoneticPr fontId="45"/>
  </si>
  <si>
    <t>電話番号</t>
    <rPh sb="0" eb="2">
      <t>デンワ</t>
    </rPh>
    <rPh sb="2" eb="4">
      <t>バンゴウ</t>
    </rPh>
    <phoneticPr fontId="45"/>
  </si>
  <si>
    <t>-</t>
    <phoneticPr fontId="45"/>
  </si>
  <si>
    <t>受付番号</t>
    <rPh sb="0" eb="2">
      <t>ウケツケ</t>
    </rPh>
    <rPh sb="2" eb="4">
      <t>バンゴウ</t>
    </rPh>
    <phoneticPr fontId="45"/>
  </si>
  <si>
    <t>申請時の免許証番号</t>
    <rPh sb="0" eb="3">
      <t>シンセイジ</t>
    </rPh>
    <rPh sb="4" eb="7">
      <t>メンキョショウ</t>
    </rPh>
    <rPh sb="7" eb="9">
      <t>バンゴウ</t>
    </rPh>
    <phoneticPr fontId="45"/>
  </si>
  <si>
    <t>（有効期間：</t>
    <rPh sb="1" eb="3">
      <t>ユウコウ</t>
    </rPh>
    <rPh sb="3" eb="5">
      <t>キカン</t>
    </rPh>
    <phoneticPr fontId="45"/>
  </si>
  <si>
    <t>年</t>
    <rPh sb="0" eb="1">
      <t>ヘイネン</t>
    </rPh>
    <phoneticPr fontId="45"/>
  </si>
  <si>
    <t>月</t>
    <rPh sb="0" eb="1">
      <t>ガツ</t>
    </rPh>
    <phoneticPr fontId="45"/>
  </si>
  <si>
    <t>日</t>
    <rPh sb="0" eb="1">
      <t>ニチ</t>
    </rPh>
    <phoneticPr fontId="45"/>
  </si>
  <si>
    <t>～</t>
    <phoneticPr fontId="45"/>
  </si>
  <si>
    <t>免許の</t>
    <rPh sb="0" eb="2">
      <t>メンキョ</t>
    </rPh>
    <phoneticPr fontId="45"/>
  </si>
  <si>
    <t>免許換え後の</t>
    <rPh sb="0" eb="2">
      <t>メンキョ</t>
    </rPh>
    <rPh sb="2" eb="3">
      <t>カ</t>
    </rPh>
    <rPh sb="4" eb="5">
      <t>ゴ</t>
    </rPh>
    <phoneticPr fontId="45"/>
  </si>
  <si>
    <t>免許証番号</t>
    <rPh sb="0" eb="3">
      <t>メンキョショウ</t>
    </rPh>
    <rPh sb="3" eb="5">
      <t>バンゴウ</t>
    </rPh>
    <phoneticPr fontId="45"/>
  </si>
  <si>
    <t>(　 )</t>
    <phoneticPr fontId="45"/>
  </si>
  <si>
    <t>第</t>
    <rPh sb="0" eb="1">
      <t>ダイ</t>
    </rPh>
    <phoneticPr fontId="45"/>
  </si>
  <si>
    <t>号</t>
    <rPh sb="0" eb="1">
      <t>ゴウ</t>
    </rPh>
    <phoneticPr fontId="45"/>
  </si>
  <si>
    <t>種類</t>
    <rPh sb="0" eb="2">
      <t>シュルイ</t>
    </rPh>
    <phoneticPr fontId="45"/>
  </si>
  <si>
    <t>1．新規</t>
    <rPh sb="2" eb="4">
      <t>シンキ</t>
    </rPh>
    <phoneticPr fontId="45"/>
  </si>
  <si>
    <t>免許権者コード</t>
    <rPh sb="0" eb="2">
      <t>メンキョ</t>
    </rPh>
    <rPh sb="2" eb="3">
      <t>ケン</t>
    </rPh>
    <rPh sb="3" eb="4">
      <t>シャ</t>
    </rPh>
    <phoneticPr fontId="45"/>
  </si>
  <si>
    <t>2.免許換え新規→</t>
    <rPh sb="2" eb="4">
      <t>メンキョ</t>
    </rPh>
    <rPh sb="4" eb="5">
      <t>ガ</t>
    </rPh>
    <rPh sb="6" eb="8">
      <t>シンキ</t>
    </rPh>
    <phoneticPr fontId="45"/>
  </si>
  <si>
    <t>免許年月日</t>
    <rPh sb="0" eb="2">
      <t>メンキョ</t>
    </rPh>
    <rPh sb="2" eb="5">
      <t>ネンガッピ</t>
    </rPh>
    <phoneticPr fontId="45"/>
  </si>
  <si>
    <t>3.更新</t>
    <rPh sb="2" eb="4">
      <t>コウシン</t>
    </rPh>
    <phoneticPr fontId="45"/>
  </si>
  <si>
    <t>有効期間</t>
    <rPh sb="0" eb="2">
      <t>ユウコウ</t>
    </rPh>
    <rPh sb="2" eb="4">
      <t>キカン</t>
    </rPh>
    <phoneticPr fontId="45"/>
  </si>
  <si>
    <t>から</t>
    <phoneticPr fontId="45"/>
  </si>
  <si>
    <t>まで</t>
    <phoneticPr fontId="45"/>
  </si>
  <si>
    <t>項番</t>
    <rPh sb="0" eb="2">
      <t>コウバン</t>
    </rPh>
    <phoneticPr fontId="45"/>
  </si>
  <si>
    <t>11</t>
    <phoneticPr fontId="45"/>
  </si>
  <si>
    <t>ﾌﾘｶﾞﾅ</t>
    <phoneticPr fontId="45"/>
  </si>
  <si>
    <t>法人・個人の別</t>
    <rPh sb="0" eb="2">
      <t>ホウジン</t>
    </rPh>
    <rPh sb="3" eb="5">
      <t>コジン</t>
    </rPh>
    <rPh sb="6" eb="7">
      <t>ベツ</t>
    </rPh>
    <phoneticPr fontId="45"/>
  </si>
  <si>
    <t xml:space="preserve"> 1.法人
 2.個人</t>
    <rPh sb="3" eb="5">
      <t>ホウジン</t>
    </rPh>
    <rPh sb="9" eb="11">
      <t>コジン</t>
    </rPh>
    <phoneticPr fontId="45"/>
  </si>
  <si>
    <t>商号又は</t>
    <rPh sb="0" eb="2">
      <t>ショウゴウ</t>
    </rPh>
    <rPh sb="2" eb="3">
      <t>マタ</t>
    </rPh>
    <phoneticPr fontId="45"/>
  </si>
  <si>
    <t>確認欄</t>
    <rPh sb="0" eb="2">
      <t>カクニン</t>
    </rPh>
    <rPh sb="2" eb="3">
      <t>ラン</t>
    </rPh>
    <phoneticPr fontId="45"/>
  </si>
  <si>
    <t>12</t>
    <phoneticPr fontId="45"/>
  </si>
  <si>
    <t>役名コード</t>
    <rPh sb="0" eb="2">
      <t>ヤクメイ</t>
    </rPh>
    <phoneticPr fontId="45"/>
  </si>
  <si>
    <t>登録番号</t>
    <rPh sb="0" eb="2">
      <t>トウロク</t>
    </rPh>
    <rPh sb="2" eb="4">
      <t>バンゴウ</t>
    </rPh>
    <phoneticPr fontId="45"/>
  </si>
  <si>
    <t>フリガナ</t>
    <phoneticPr fontId="45"/>
  </si>
  <si>
    <t>生年月日</t>
    <rPh sb="0" eb="2">
      <t>セイネン</t>
    </rPh>
    <rPh sb="2" eb="4">
      <t>ガッピ</t>
    </rPh>
    <phoneticPr fontId="45"/>
  </si>
  <si>
    <t>年</t>
    <rPh sb="0" eb="1">
      <t>ネン</t>
    </rPh>
    <phoneticPr fontId="45"/>
  </si>
  <si>
    <t>13</t>
    <phoneticPr fontId="45"/>
  </si>
  <si>
    <t>兼業コード</t>
    <rPh sb="0" eb="2">
      <t>ケンギョウ</t>
    </rPh>
    <phoneticPr fontId="45"/>
  </si>
  <si>
    <t>所属団体コード</t>
    <rPh sb="0" eb="2">
      <t>ショゾク</t>
    </rPh>
    <rPh sb="2" eb="4">
      <t>ダンタイ</t>
    </rPh>
    <phoneticPr fontId="45"/>
  </si>
  <si>
    <t>(加入：</t>
    <rPh sb="1" eb="3">
      <t>カニュウ</t>
    </rPh>
    <phoneticPr fontId="45"/>
  </si>
  <si>
    <t>)</t>
    <phoneticPr fontId="45"/>
  </si>
  <si>
    <t>億</t>
    <rPh sb="0" eb="1">
      <t>オク</t>
    </rPh>
    <phoneticPr fontId="45"/>
  </si>
  <si>
    <t>千万</t>
    <rPh sb="0" eb="2">
      <t>センマン</t>
    </rPh>
    <phoneticPr fontId="45"/>
  </si>
  <si>
    <t>百万</t>
    <rPh sb="0" eb="2">
      <t>ヒャクマン</t>
    </rPh>
    <phoneticPr fontId="45"/>
  </si>
  <si>
    <t>十万</t>
    <rPh sb="0" eb="2">
      <t>ジュウマン</t>
    </rPh>
    <phoneticPr fontId="45"/>
  </si>
  <si>
    <t>万</t>
    <rPh sb="0" eb="1">
      <t>マン</t>
    </rPh>
    <phoneticPr fontId="45"/>
  </si>
  <si>
    <t>千</t>
    <rPh sb="0" eb="1">
      <t>セン</t>
    </rPh>
    <phoneticPr fontId="45"/>
  </si>
  <si>
    <t>免許申請書（第一面）　様式第一号（第一条関係）</t>
    <phoneticPr fontId="45"/>
  </si>
  <si>
    <t>免許申請書（第二面）</t>
    <phoneticPr fontId="45"/>
  </si>
  <si>
    <t>←半角ｶﾀｶﾅ　40文字</t>
    <phoneticPr fontId="23" type="halfwidthKatakana"/>
  </si>
  <si>
    <t>←全角40文字</t>
    <rPh sb="1" eb="3">
      <t>ｾﾞﾝｶｸ</t>
    </rPh>
    <rPh sb="5" eb="7">
      <t>ﾓｼﾞ</t>
    </rPh>
    <phoneticPr fontId="23" type="halfwidthKatakana"/>
  </si>
  <si>
    <t>入力確認</t>
    <rPh sb="0" eb="2">
      <t>ﾆｭｳﾘｮｸ</t>
    </rPh>
    <rPh sb="2" eb="4">
      <t>ｶｸﾆﾝ</t>
    </rPh>
    <phoneticPr fontId="23" type="halfwidthKatakana"/>
  </si>
  <si>
    <t>役名コード</t>
    <rPh sb="0" eb="2">
      <t>ﾔｸﾒｲ</t>
    </rPh>
    <phoneticPr fontId="23" type="halfwidthKatakana"/>
  </si>
  <si>
    <t>2桁の役名コードはこちらをクリック</t>
    <rPh sb="1" eb="2">
      <t>ケタ</t>
    </rPh>
    <rPh sb="3" eb="5">
      <t>ヤクメイ</t>
    </rPh>
    <phoneticPr fontId="23"/>
  </si>
  <si>
    <t>-</t>
    <phoneticPr fontId="23" type="halfwidthKatakana"/>
  </si>
  <si>
    <t>代表者</t>
    <rPh sb="0" eb="3">
      <t>ﾀﾞｲﾋｮｳｼｬ</t>
    </rPh>
    <phoneticPr fontId="23" type="halfwidthKatakana"/>
  </si>
  <si>
    <t>※5年後の免許有効期限を調べるには下の黄色の欄に日付を入力します。（うるう年対応）</t>
    <rPh sb="2" eb="4">
      <t>ネンゴ</t>
    </rPh>
    <rPh sb="5" eb="7">
      <t>メンキョ</t>
    </rPh>
    <rPh sb="7" eb="9">
      <t>ユウコウ</t>
    </rPh>
    <rPh sb="9" eb="11">
      <t>キゲン</t>
    </rPh>
    <rPh sb="12" eb="13">
      <t>シラ</t>
    </rPh>
    <rPh sb="17" eb="18">
      <t>シタ</t>
    </rPh>
    <rPh sb="19" eb="21">
      <t>キイロ</t>
    </rPh>
    <rPh sb="22" eb="23">
      <t>ラン</t>
    </rPh>
    <rPh sb="24" eb="26">
      <t>ヒヅケ</t>
    </rPh>
    <rPh sb="27" eb="29">
      <t>ニュウリョク</t>
    </rPh>
    <rPh sb="37" eb="38">
      <t>ドシ</t>
    </rPh>
    <rPh sb="38" eb="40">
      <t>タイオウ</t>
    </rPh>
    <phoneticPr fontId="23"/>
  </si>
  <si>
    <t>年</t>
    <rPh sb="0" eb="1">
      <t>ﾈﾝ</t>
    </rPh>
    <phoneticPr fontId="23" type="halfwidthKatakana"/>
  </si>
  <si>
    <t>月</t>
    <rPh sb="0" eb="1">
      <t>ｶﾞﾂ</t>
    </rPh>
    <phoneticPr fontId="23" type="halfwidthKatakana"/>
  </si>
  <si>
    <t>日</t>
    <rPh sb="0" eb="1">
      <t>ﾆﾁ</t>
    </rPh>
    <phoneticPr fontId="23" type="halfwidthKatakana"/>
  </si>
  <si>
    <t>平成</t>
    <rPh sb="0" eb="2">
      <t>ヘイセイ</t>
    </rPh>
    <phoneticPr fontId="23"/>
  </si>
  <si>
    <t>昭和</t>
    <rPh sb="0" eb="2">
      <t>ショウワ</t>
    </rPh>
    <phoneticPr fontId="23"/>
  </si>
  <si>
    <t>大正</t>
    <rPh sb="0" eb="2">
      <t>タイショウ</t>
    </rPh>
    <phoneticPr fontId="23"/>
  </si>
  <si>
    <t>明治</t>
    <rPh sb="0" eb="2">
      <t>メイジ</t>
    </rPh>
    <phoneticPr fontId="23"/>
  </si>
  <si>
    <r>
      <t xml:space="preserve">免許有効期間
</t>
    </r>
    <r>
      <rPr>
        <sz val="9"/>
        <color rgb="FFFF0000"/>
        <rFont val="ＭＳ Ｐゴシック"/>
        <family val="3"/>
        <charset val="128"/>
      </rPr>
      <t>（免許年月日の
翌日から5年間）</t>
    </r>
    <rPh sb="0" eb="2">
      <t>メンキョ</t>
    </rPh>
    <rPh sb="2" eb="4">
      <t>ユウコウ</t>
    </rPh>
    <rPh sb="4" eb="6">
      <t>キカン</t>
    </rPh>
    <rPh sb="8" eb="10">
      <t>メンキョ</t>
    </rPh>
    <rPh sb="10" eb="13">
      <t>ネンガッピ</t>
    </rPh>
    <rPh sb="12" eb="13">
      <t>ビ</t>
    </rPh>
    <rPh sb="15" eb="17">
      <t>ヨクジツ</t>
    </rPh>
    <rPh sb="20" eb="21">
      <t>ネン</t>
    </rPh>
    <rPh sb="21" eb="22">
      <t>カン</t>
    </rPh>
    <phoneticPr fontId="23"/>
  </si>
  <si>
    <t>2桁の兼業コードはこちらをクリック</t>
    <rPh sb="1" eb="2">
      <t>ケタ</t>
    </rPh>
    <rPh sb="3" eb="5">
      <t>ケンギョウ</t>
    </rPh>
    <phoneticPr fontId="23"/>
  </si>
  <si>
    <t>兼業コード</t>
    <rPh sb="0" eb="2">
      <t>ｹﾝｷﾞｮｳ</t>
    </rPh>
    <phoneticPr fontId="23" type="halfwidthKatakana"/>
  </si>
  <si>
    <t>所属団体コード</t>
    <rPh sb="0" eb="2">
      <t>ｼｮｿﾞｸ</t>
    </rPh>
    <rPh sb="2" eb="4">
      <t>ﾀﾞﾝﾀｲ</t>
    </rPh>
    <phoneticPr fontId="23" type="halfwidthKatakana"/>
  </si>
  <si>
    <t>資本金（千円）</t>
    <rPh sb="0" eb="3">
      <t>ｼﾎﾝｷﾝ</t>
    </rPh>
    <rPh sb="4" eb="6">
      <t>ｾﾝｴﾝ</t>
    </rPh>
    <phoneticPr fontId="23" type="halfwidthKatakana"/>
  </si>
  <si>
    <t>千円</t>
    <rPh sb="0" eb="2">
      <t>ｾﾝｴﾝ</t>
    </rPh>
    <phoneticPr fontId="23" type="halfwidthKatakana"/>
  </si>
  <si>
    <t>千</t>
    <rPh sb="0" eb="1">
      <t>ｾﾝ</t>
    </rPh>
    <phoneticPr fontId="23" type="halfwidthKatakana"/>
  </si>
  <si>
    <t>万</t>
    <rPh sb="0" eb="1">
      <t>ﾏﾝ</t>
    </rPh>
    <phoneticPr fontId="23" type="halfwidthKatakana"/>
  </si>
  <si>
    <t>十万</t>
    <rPh sb="0" eb="2">
      <t>ｼﾞｭｳﾏﾝ</t>
    </rPh>
    <phoneticPr fontId="23" type="halfwidthKatakana"/>
  </si>
  <si>
    <t>百万</t>
    <rPh sb="0" eb="2">
      <t>ﾋｬｸﾏﾝ</t>
    </rPh>
    <phoneticPr fontId="23" type="halfwidthKatakana"/>
  </si>
  <si>
    <t>千万</t>
    <rPh sb="0" eb="2">
      <t>ｾﾝﾏﾝ</t>
    </rPh>
    <phoneticPr fontId="23" type="halfwidthKatakana"/>
  </si>
  <si>
    <t>億</t>
    <rPh sb="0" eb="1">
      <t>ｵｸ</t>
    </rPh>
    <phoneticPr fontId="23" type="halfwidthKatakana"/>
  </si>
  <si>
    <t>0  0  0円</t>
    <rPh sb="7" eb="8">
      <t>ｴﾝ</t>
    </rPh>
    <phoneticPr fontId="23" type="halfwidthKatakana"/>
  </si>
  <si>
    <t>51 北海道知事（石狩）</t>
  </si>
  <si>
    <t>52 北海道知事（渡島）</t>
  </si>
  <si>
    <t>53 北海道知事（檜山）</t>
  </si>
  <si>
    <t>54 北海道知事（後志）</t>
  </si>
  <si>
    <t>55 北海道知事（空知）</t>
  </si>
  <si>
    <t>56 北海道知事（上川）</t>
  </si>
  <si>
    <t>57 北海道知事（留萌）</t>
  </si>
  <si>
    <t>58 北海道知事（宗谷）</t>
  </si>
  <si>
    <t>60 北海道知事（胆振）</t>
  </si>
  <si>
    <t>61 北海道知事（日高）</t>
  </si>
  <si>
    <t>62 北海道知事（十勝）</t>
  </si>
  <si>
    <t>63 北海道知事（釧路）</t>
  </si>
  <si>
    <t>64 北海道知事（根室）</t>
  </si>
  <si>
    <t>01 代表取締役（株式会社）</t>
    <phoneticPr fontId="23" type="halfwidthKatakana"/>
  </si>
  <si>
    <t>02 取締役　　　（株式会社）</t>
    <phoneticPr fontId="23" type="halfwidthKatakana"/>
  </si>
  <si>
    <t>03 監査役　　　（株式会社）</t>
    <phoneticPr fontId="23" type="halfwidthKatakana"/>
  </si>
  <si>
    <t>04 代表社員　 （持分会社）</t>
    <phoneticPr fontId="23" type="halfwidthKatakana"/>
  </si>
  <si>
    <t>05 社員　　　　（持分会社）</t>
    <phoneticPr fontId="23" type="halfwidthKatakana"/>
  </si>
  <si>
    <t>07 理事</t>
    <rPh sb="3" eb="5">
      <t>ﾘｼﾞ</t>
    </rPh>
    <phoneticPr fontId="23" type="halfwidthKatakana"/>
  </si>
  <si>
    <t>08 監事</t>
    <rPh sb="3" eb="5">
      <t>ｶﾝｼﾞ</t>
    </rPh>
    <phoneticPr fontId="23" type="halfwidthKatakana"/>
  </si>
  <si>
    <t>13 代表執行役（株式会社）</t>
    <phoneticPr fontId="23" type="halfwidthKatakana"/>
  </si>
  <si>
    <t>14 執行役　　　（株式会社）</t>
    <phoneticPr fontId="23" type="halfwidthKatakana"/>
  </si>
  <si>
    <t>15 会計参与　 （株式会社）</t>
    <phoneticPr fontId="23" type="halfwidthKatakana"/>
  </si>
  <si>
    <t>09 その他</t>
    <rPh sb="5" eb="6">
      <t>ﾀ</t>
    </rPh>
    <phoneticPr fontId="23" type="halfwidthKatakana"/>
  </si>
  <si>
    <t>←半角ｶﾀｶﾅ　20文字（姓と名は1文字空ける）</t>
    <rPh sb="1" eb="3">
      <t>ﾊﾝｶｸ</t>
    </rPh>
    <rPh sb="10" eb="12">
      <t>ﾓｼﾞ</t>
    </rPh>
    <phoneticPr fontId="23" type="halfwidthKatakana"/>
  </si>
  <si>
    <t>---------------------------</t>
    <phoneticPr fontId="23" type="halfwidthKatakana"/>
  </si>
  <si>
    <t>01　農業</t>
    <phoneticPr fontId="23" type="halfwidthKatakana"/>
  </si>
  <si>
    <t>02　林業</t>
    <phoneticPr fontId="23" type="halfwidthKatakana"/>
  </si>
  <si>
    <t>03　漁業</t>
    <phoneticPr fontId="23" type="halfwidthKatakana"/>
  </si>
  <si>
    <t>04　鉱業</t>
    <phoneticPr fontId="23" type="halfwidthKatakana"/>
  </si>
  <si>
    <t>05　建設業</t>
    <phoneticPr fontId="23" type="halfwidthKatakana"/>
  </si>
  <si>
    <t>06　製造業</t>
    <phoneticPr fontId="23" type="halfwidthKatakana"/>
  </si>
  <si>
    <t>07　電気・ガス・熱供給・水道業</t>
    <phoneticPr fontId="23" type="halfwidthKatakana"/>
  </si>
  <si>
    <t>08　運輸・通信業</t>
    <phoneticPr fontId="23" type="halfwidthKatakana"/>
  </si>
  <si>
    <t>10　金融・保険業</t>
    <phoneticPr fontId="23" type="halfwidthKatakana"/>
  </si>
  <si>
    <t>11　不動産賃貸業</t>
    <phoneticPr fontId="23" type="halfwidthKatakana"/>
  </si>
  <si>
    <t>12　不動産管理業</t>
    <phoneticPr fontId="23" type="halfwidthKatakana"/>
  </si>
  <si>
    <t>13　サービス業</t>
    <phoneticPr fontId="23" type="halfwidthKatakana"/>
  </si>
  <si>
    <t>14　その他　</t>
    <phoneticPr fontId="23" type="halfwidthKatakana"/>
  </si>
  <si>
    <t>10　（一社）不動産協会</t>
    <phoneticPr fontId="23" type="halfwidthKatakana"/>
  </si>
  <si>
    <t>11　（一社）不動産流通経営協会</t>
    <phoneticPr fontId="23" type="halfwidthKatakana"/>
  </si>
  <si>
    <t>値結合／文字分割／関数　など</t>
    <rPh sb="0" eb="1">
      <t>アタイ</t>
    </rPh>
    <rPh sb="1" eb="3">
      <t>ケツゴウ</t>
    </rPh>
    <rPh sb="4" eb="6">
      <t>モジ</t>
    </rPh>
    <rPh sb="6" eb="8">
      <t>ブンカツ</t>
    </rPh>
    <rPh sb="9" eb="11">
      <t>カンスウ</t>
    </rPh>
    <phoneticPr fontId="23"/>
  </si>
  <si>
    <t>その他</t>
    <rPh sb="2" eb="3">
      <t>ﾀ</t>
    </rPh>
    <phoneticPr fontId="23" type="halfwidthKatakana"/>
  </si>
  <si>
    <t>建物名等（号室まで）</t>
    <rPh sb="0" eb="2">
      <t>タテモノ</t>
    </rPh>
    <phoneticPr fontId="23"/>
  </si>
  <si>
    <t>0</t>
    <phoneticPr fontId="45"/>
  </si>
  <si>
    <t>（第二面）</t>
    <rPh sb="1" eb="2">
      <t>ダイ</t>
    </rPh>
    <rPh sb="2" eb="4">
      <t>ニメン</t>
    </rPh>
    <phoneticPr fontId="45"/>
  </si>
  <si>
    <t>　</t>
    <phoneticPr fontId="45"/>
  </si>
  <si>
    <t>フリガナ</t>
    <phoneticPr fontId="45"/>
  </si>
  <si>
    <t>3</t>
    <phoneticPr fontId="45"/>
  </si>
  <si>
    <t>0</t>
    <phoneticPr fontId="45"/>
  </si>
  <si>
    <t>（第三面）</t>
    <rPh sb="1" eb="2">
      <t>ダイ</t>
    </rPh>
    <rPh sb="2" eb="3">
      <t>サン</t>
    </rPh>
    <rPh sb="3" eb="4">
      <t>メン</t>
    </rPh>
    <phoneticPr fontId="45"/>
  </si>
  <si>
    <t>　</t>
    <phoneticPr fontId="45"/>
  </si>
  <si>
    <t>事務所の別</t>
    <rPh sb="0" eb="3">
      <t>ジムショ</t>
    </rPh>
    <rPh sb="4" eb="5">
      <t>ベツ</t>
    </rPh>
    <phoneticPr fontId="45"/>
  </si>
  <si>
    <t>1．主たる事務所　　2.従たる事務所</t>
    <rPh sb="2" eb="3">
      <t>シュ</t>
    </rPh>
    <rPh sb="5" eb="8">
      <t>ジムショ</t>
    </rPh>
    <rPh sb="12" eb="13">
      <t>ジュウ</t>
    </rPh>
    <rPh sb="15" eb="18">
      <t>ジムショ</t>
    </rPh>
    <phoneticPr fontId="45"/>
  </si>
  <si>
    <t>事務所コード</t>
    <rPh sb="0" eb="3">
      <t>ジムショ</t>
    </rPh>
    <phoneticPr fontId="45"/>
  </si>
  <si>
    <t>事務所の名称</t>
    <rPh sb="0" eb="3">
      <t>ジムショ</t>
    </rPh>
    <rPh sb="4" eb="6">
      <t>メイショウ</t>
    </rPh>
    <phoneticPr fontId="45"/>
  </si>
  <si>
    <t>所在地市区町村コード</t>
    <rPh sb="0" eb="3">
      <t>ショザイチ</t>
    </rPh>
    <rPh sb="3" eb="7">
      <t>シクチョウソン</t>
    </rPh>
    <phoneticPr fontId="45"/>
  </si>
  <si>
    <t>従事する者の数</t>
    <rPh sb="0" eb="2">
      <t>ジュウジ</t>
    </rPh>
    <rPh sb="4" eb="5">
      <t>モノ</t>
    </rPh>
    <rPh sb="6" eb="7">
      <t>カズ</t>
    </rPh>
    <phoneticPr fontId="45"/>
  </si>
  <si>
    <t>フリガナ</t>
    <phoneticPr fontId="45"/>
  </si>
  <si>
    <t>4</t>
    <phoneticPr fontId="45"/>
  </si>
  <si>
    <t>0</t>
    <phoneticPr fontId="45"/>
  </si>
  <si>
    <t>（第四面）</t>
    <rPh sb="1" eb="2">
      <t>ダイ</t>
    </rPh>
    <rPh sb="2" eb="3">
      <t>4</t>
    </rPh>
    <rPh sb="3" eb="4">
      <t>メン</t>
    </rPh>
    <phoneticPr fontId="45"/>
  </si>
  <si>
    <t>　</t>
    <phoneticPr fontId="45"/>
  </si>
  <si>
    <t>（A４）</t>
    <phoneticPr fontId="45"/>
  </si>
  <si>
    <t>添　 付　 書　 類　 （１）</t>
    <rPh sb="0" eb="1">
      <t>ソウ</t>
    </rPh>
    <rPh sb="3" eb="4">
      <t>ツキ</t>
    </rPh>
    <rPh sb="6" eb="7">
      <t>ショ</t>
    </rPh>
    <rPh sb="9" eb="10">
      <t>タグイ</t>
    </rPh>
    <phoneticPr fontId="45"/>
  </si>
  <si>
    <t>（第一面）</t>
    <rPh sb="1" eb="2">
      <t>ダイ</t>
    </rPh>
    <rPh sb="2" eb="3">
      <t>イチ</t>
    </rPh>
    <rPh sb="3" eb="4">
      <t>メン</t>
    </rPh>
    <phoneticPr fontId="45"/>
  </si>
  <si>
    <t>宅地建物取引業経歴書</t>
    <rPh sb="0" eb="4">
      <t>タクチタテモノ</t>
    </rPh>
    <rPh sb="4" eb="7">
      <t>トリヒキギョウ</t>
    </rPh>
    <rPh sb="7" eb="10">
      <t>ケイレキショ</t>
    </rPh>
    <phoneticPr fontId="45"/>
  </si>
  <si>
    <t>1． 事業の沿革</t>
    <rPh sb="3" eb="5">
      <t>ジギョウ</t>
    </rPh>
    <rPh sb="6" eb="8">
      <t>エンカク</t>
    </rPh>
    <phoneticPr fontId="45"/>
  </si>
  <si>
    <t>最 初 の 免 許</t>
    <rPh sb="0" eb="1">
      <t>サイ</t>
    </rPh>
    <rPh sb="2" eb="3">
      <t>ハツ</t>
    </rPh>
    <rPh sb="6" eb="7">
      <t>メン</t>
    </rPh>
    <rPh sb="8" eb="9">
      <t>モト</t>
    </rPh>
    <phoneticPr fontId="45"/>
  </si>
  <si>
    <t>組　　　　　　　織　　　　　　　変　　　　　　　更</t>
    <rPh sb="0" eb="1">
      <t>クミ</t>
    </rPh>
    <rPh sb="8" eb="9">
      <t>オリ</t>
    </rPh>
    <rPh sb="16" eb="17">
      <t>ヘン</t>
    </rPh>
    <rPh sb="24" eb="25">
      <t>サラ</t>
    </rPh>
    <phoneticPr fontId="45"/>
  </si>
  <si>
    <t>2． 事業の実績</t>
    <rPh sb="3" eb="5">
      <t>ジギョウ</t>
    </rPh>
    <rPh sb="6" eb="8">
      <t>ジッセキ</t>
    </rPh>
    <phoneticPr fontId="45"/>
  </si>
  <si>
    <t>　　イ．　代理又は媒介の実績</t>
    <rPh sb="5" eb="7">
      <t>ダイリ</t>
    </rPh>
    <rPh sb="7" eb="8">
      <t>マタ</t>
    </rPh>
    <rPh sb="9" eb="11">
      <t>バイカイ</t>
    </rPh>
    <rPh sb="12" eb="14">
      <t>ジッセキ</t>
    </rPh>
    <phoneticPr fontId="45"/>
  </si>
  <si>
    <t>期　　間</t>
    <rPh sb="0" eb="1">
      <t>キ</t>
    </rPh>
    <rPh sb="3" eb="4">
      <t>アイダ</t>
    </rPh>
    <phoneticPr fontId="45"/>
  </si>
  <si>
    <t>の1年間</t>
    <rPh sb="2" eb="4">
      <t>ネンカン</t>
    </rPh>
    <phoneticPr fontId="45"/>
  </si>
  <si>
    <t>貸　　借</t>
    <rPh sb="0" eb="1">
      <t>カシ</t>
    </rPh>
    <rPh sb="3" eb="4">
      <t>シャク</t>
    </rPh>
    <phoneticPr fontId="45"/>
  </si>
  <si>
    <t>内容</t>
    <rPh sb="0" eb="2">
      <t>ナイヨウ</t>
    </rPh>
    <phoneticPr fontId="45"/>
  </si>
  <si>
    <t>宅　　　地</t>
    <rPh sb="0" eb="1">
      <t>タク</t>
    </rPh>
    <rPh sb="4" eb="5">
      <t>チ</t>
    </rPh>
    <phoneticPr fontId="45"/>
  </si>
  <si>
    <t>件　数</t>
    <rPh sb="0" eb="1">
      <t>ケン</t>
    </rPh>
    <rPh sb="2" eb="3">
      <t>スウ</t>
    </rPh>
    <phoneticPr fontId="45"/>
  </si>
  <si>
    <t>価　額</t>
    <rPh sb="0" eb="1">
      <t>アタイ</t>
    </rPh>
    <rPh sb="2" eb="3">
      <t>ガク</t>
    </rPh>
    <phoneticPr fontId="45"/>
  </si>
  <si>
    <t>（千円）</t>
    <rPh sb="1" eb="3">
      <t>センエン</t>
    </rPh>
    <phoneticPr fontId="45"/>
  </si>
  <si>
    <t>手数料</t>
    <rPh sb="0" eb="3">
      <t>テスウリョウ</t>
    </rPh>
    <phoneticPr fontId="45"/>
  </si>
  <si>
    <t>建　　　物</t>
    <rPh sb="0" eb="1">
      <t>タ</t>
    </rPh>
    <rPh sb="4" eb="5">
      <t>モノ</t>
    </rPh>
    <phoneticPr fontId="45"/>
  </si>
  <si>
    <t>宅地及び建物</t>
    <rPh sb="0" eb="2">
      <t>タクチ</t>
    </rPh>
    <rPh sb="2" eb="3">
      <t>オヨ</t>
    </rPh>
    <rPh sb="4" eb="6">
      <t>タテモノ</t>
    </rPh>
    <phoneticPr fontId="45"/>
  </si>
  <si>
    <t>合　　　計</t>
    <rPh sb="0" eb="1">
      <t>ア</t>
    </rPh>
    <rPh sb="4" eb="5">
      <t>ケイ</t>
    </rPh>
    <phoneticPr fontId="45"/>
  </si>
  <si>
    <t>備　考</t>
    <rPh sb="0" eb="1">
      <t>ソナエ</t>
    </rPh>
    <rPh sb="2" eb="3">
      <t>コウ</t>
    </rPh>
    <phoneticPr fontId="45"/>
  </si>
  <si>
    <t>（A４）</t>
    <phoneticPr fontId="45"/>
  </si>
  <si>
    <t>添　 付　 書　 類　 （2）</t>
    <rPh sb="0" eb="1">
      <t>ソウ</t>
    </rPh>
    <rPh sb="3" eb="4">
      <t>ツキ</t>
    </rPh>
    <rPh sb="6" eb="7">
      <t>ショ</t>
    </rPh>
    <rPh sb="9" eb="10">
      <t>タグイ</t>
    </rPh>
    <phoneticPr fontId="45"/>
  </si>
  <si>
    <t>誓　 約 　書</t>
    <rPh sb="0" eb="1">
      <t>チカイ</t>
    </rPh>
    <rPh sb="3" eb="4">
      <t>ヤク</t>
    </rPh>
    <rPh sb="6" eb="7">
      <t>ショ</t>
    </rPh>
    <phoneticPr fontId="45"/>
  </si>
  <si>
    <t>法定代理人及び法定代理人の役員は、法第5条第1項各号に</t>
    <rPh sb="0" eb="2">
      <t>ホウテイ</t>
    </rPh>
    <rPh sb="2" eb="5">
      <t>ダイリニン</t>
    </rPh>
    <rPh sb="5" eb="6">
      <t>オヨ</t>
    </rPh>
    <rPh sb="7" eb="9">
      <t>ホウテイ</t>
    </rPh>
    <rPh sb="9" eb="12">
      <t>ダイリニン</t>
    </rPh>
    <rPh sb="13" eb="15">
      <t>ヤクイン</t>
    </rPh>
    <rPh sb="17" eb="18">
      <t>ホウ</t>
    </rPh>
    <rPh sb="18" eb="19">
      <t>ダイ</t>
    </rPh>
    <rPh sb="20" eb="21">
      <t>ジョウ</t>
    </rPh>
    <rPh sb="21" eb="22">
      <t>ダイ</t>
    </rPh>
    <rPh sb="23" eb="24">
      <t>コウ</t>
    </rPh>
    <rPh sb="24" eb="26">
      <t>カクゴウ</t>
    </rPh>
    <phoneticPr fontId="45"/>
  </si>
  <si>
    <t>該当しない者であることを誓約します。</t>
    <rPh sb="0" eb="2">
      <t>ガイトウ</t>
    </rPh>
    <rPh sb="5" eb="6">
      <t>モノ</t>
    </rPh>
    <rPh sb="12" eb="14">
      <t>セイヤク</t>
    </rPh>
    <phoneticPr fontId="45"/>
  </si>
  <si>
    <t>氏　　　　名</t>
    <rPh sb="0" eb="1">
      <t>シ</t>
    </rPh>
    <rPh sb="5" eb="6">
      <t>メイ</t>
    </rPh>
    <phoneticPr fontId="45"/>
  </si>
  <si>
    <t>法定代理人</t>
    <rPh sb="0" eb="2">
      <t>ホウテイ</t>
    </rPh>
    <rPh sb="2" eb="5">
      <t>ダイリニン</t>
    </rPh>
    <phoneticPr fontId="45"/>
  </si>
  <si>
    <t>添　 付　 書　 類　 （4）</t>
    <rPh sb="0" eb="1">
      <t>ソウ</t>
    </rPh>
    <rPh sb="3" eb="4">
      <t>ツキ</t>
    </rPh>
    <rPh sb="6" eb="7">
      <t>ショ</t>
    </rPh>
    <rPh sb="9" eb="10">
      <t>タグイ</t>
    </rPh>
    <phoneticPr fontId="45"/>
  </si>
  <si>
    <t>5</t>
    <phoneticPr fontId="45"/>
  </si>
  <si>
    <t>（第一面）</t>
    <rPh sb="1" eb="2">
      <t>ダイ</t>
    </rPh>
    <rPh sb="2" eb="3">
      <t>1</t>
    </rPh>
    <rPh sb="3" eb="4">
      <t>メン</t>
    </rPh>
    <phoneticPr fontId="45"/>
  </si>
  <si>
    <t>相　　談　　役　　及　　び　　顧　　問　　（法人の場合）</t>
    <rPh sb="0" eb="1">
      <t>ソウ</t>
    </rPh>
    <rPh sb="3" eb="4">
      <t>ダン</t>
    </rPh>
    <rPh sb="6" eb="7">
      <t>ヤク</t>
    </rPh>
    <rPh sb="9" eb="10">
      <t>オヨ</t>
    </rPh>
    <rPh sb="15" eb="16">
      <t>カエリミ</t>
    </rPh>
    <rPh sb="18" eb="19">
      <t>トイ</t>
    </rPh>
    <rPh sb="22" eb="24">
      <t>ホウジン</t>
    </rPh>
    <rPh sb="25" eb="27">
      <t>バアイ</t>
    </rPh>
    <phoneticPr fontId="45"/>
  </si>
  <si>
    <t>就任年月日</t>
    <rPh sb="0" eb="2">
      <t>シュウニン</t>
    </rPh>
    <rPh sb="2" eb="5">
      <t>ネンガッピ</t>
    </rPh>
    <phoneticPr fontId="45"/>
  </si>
  <si>
    <t>住所市区町村コード</t>
    <rPh sb="0" eb="2">
      <t>ジュウショ</t>
    </rPh>
    <rPh sb="2" eb="6">
      <t>シクチョウソン</t>
    </rPh>
    <phoneticPr fontId="45"/>
  </si>
  <si>
    <t>住所</t>
    <rPh sb="0" eb="2">
      <t>ジュウショ</t>
    </rPh>
    <phoneticPr fontId="45"/>
  </si>
  <si>
    <t>（第二面）</t>
    <rPh sb="1" eb="2">
      <t>ダイ</t>
    </rPh>
    <rPh sb="2" eb="3">
      <t>2</t>
    </rPh>
    <rPh sb="3" eb="4">
      <t>メン</t>
    </rPh>
    <phoneticPr fontId="45"/>
  </si>
  <si>
    <t>6</t>
    <phoneticPr fontId="45"/>
  </si>
  <si>
    <t>0</t>
    <phoneticPr fontId="45"/>
  </si>
  <si>
    <t>100分の5以上の株式を有する株主又は100分の5以上の額に相当する出資をしている者 （法人の場合）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4" eb="46">
      <t>ホウジン</t>
    </rPh>
    <rPh sb="47" eb="49">
      <t>バアイ</t>
    </rPh>
    <phoneticPr fontId="45"/>
  </si>
  <si>
    <t>　</t>
    <phoneticPr fontId="45"/>
  </si>
  <si>
    <t>氏名又は名称</t>
    <rPh sb="0" eb="2">
      <t>シメイ</t>
    </rPh>
    <rPh sb="2" eb="3">
      <t>マタ</t>
    </rPh>
    <rPh sb="4" eb="6">
      <t>メイショウ</t>
    </rPh>
    <phoneticPr fontId="45"/>
  </si>
  <si>
    <t>保有株式の数</t>
    <rPh sb="0" eb="2">
      <t>ホユウ</t>
    </rPh>
    <rPh sb="2" eb="4">
      <t>カブシキ</t>
    </rPh>
    <rPh sb="5" eb="6">
      <t>カズ</t>
    </rPh>
    <phoneticPr fontId="45"/>
  </si>
  <si>
    <t>株
(円)</t>
    <rPh sb="0" eb="1">
      <t>カブ</t>
    </rPh>
    <rPh sb="3" eb="4">
      <t>エン</t>
    </rPh>
    <phoneticPr fontId="45"/>
  </si>
  <si>
    <t>割　合</t>
    <rPh sb="0" eb="1">
      <t>ワリ</t>
    </rPh>
    <rPh sb="2" eb="3">
      <t>ゴウ</t>
    </rPh>
    <phoneticPr fontId="45"/>
  </si>
  <si>
    <t>（出資金額）</t>
    <rPh sb="1" eb="3">
      <t>シュッシ</t>
    </rPh>
    <rPh sb="3" eb="5">
      <t>キンガク</t>
    </rPh>
    <phoneticPr fontId="45"/>
  </si>
  <si>
    <t>％</t>
    <phoneticPr fontId="45"/>
  </si>
  <si>
    <t>市区町村コード</t>
    <rPh sb="0" eb="4">
      <t>シクチョウソン</t>
    </rPh>
    <phoneticPr fontId="45"/>
  </si>
  <si>
    <t>住所又は所在地</t>
    <rPh sb="0" eb="2">
      <t>ジュウショ</t>
    </rPh>
    <rPh sb="2" eb="3">
      <t>マタ</t>
    </rPh>
    <rPh sb="4" eb="7">
      <t>ショザイチ</t>
    </rPh>
    <phoneticPr fontId="45"/>
  </si>
  <si>
    <t>添　 付　 書　 類　 （8）</t>
    <rPh sb="0" eb="1">
      <t>ソウ</t>
    </rPh>
    <rPh sb="3" eb="4">
      <t>ツキ</t>
    </rPh>
    <rPh sb="6" eb="7">
      <t>ショ</t>
    </rPh>
    <rPh sb="9" eb="10">
      <t>タグイ</t>
    </rPh>
    <phoneticPr fontId="45"/>
  </si>
  <si>
    <t>7</t>
    <phoneticPr fontId="45"/>
  </si>
  <si>
    <t>宅地建物取引業に従事する者の名簿</t>
    <rPh sb="0" eb="4">
      <t>タクチタテモノ</t>
    </rPh>
    <rPh sb="4" eb="7">
      <t>トリヒキギョウ</t>
    </rPh>
    <rPh sb="8" eb="10">
      <t>ジュウジ</t>
    </rPh>
    <rPh sb="12" eb="13">
      <t>モノ</t>
    </rPh>
    <rPh sb="14" eb="16">
      <t>メイボ</t>
    </rPh>
    <phoneticPr fontId="45"/>
  </si>
  <si>
    <t>従事する者</t>
    <rPh sb="0" eb="2">
      <t>ジュウジ</t>
    </rPh>
    <rPh sb="4" eb="5">
      <t>モノ</t>
    </rPh>
    <phoneticPr fontId="45"/>
  </si>
  <si>
    <t>名</t>
    <rPh sb="0" eb="1">
      <t>メイ</t>
    </rPh>
    <phoneticPr fontId="45"/>
  </si>
  <si>
    <t>うち専任の宅地建物取引士</t>
    <rPh sb="2" eb="4">
      <t>センニン</t>
    </rPh>
    <rPh sb="5" eb="9">
      <t>タクチタテモノ</t>
    </rPh>
    <rPh sb="9" eb="11">
      <t>トリヒキ</t>
    </rPh>
    <rPh sb="11" eb="12">
      <t>シ</t>
    </rPh>
    <phoneticPr fontId="45"/>
  </si>
  <si>
    <t>氏　　　　　　　　名</t>
    <rPh sb="0" eb="1">
      <t>シ</t>
    </rPh>
    <rPh sb="9" eb="10">
      <t>メイ</t>
    </rPh>
    <phoneticPr fontId="45"/>
  </si>
  <si>
    <t>生 年 月 日</t>
    <rPh sb="0" eb="1">
      <t>セイ</t>
    </rPh>
    <rPh sb="2" eb="3">
      <t>ネン</t>
    </rPh>
    <rPh sb="4" eb="5">
      <t>ツキ</t>
    </rPh>
    <rPh sb="6" eb="7">
      <t>ニチ</t>
    </rPh>
    <phoneticPr fontId="45"/>
  </si>
  <si>
    <t>性　 別</t>
    <rPh sb="0" eb="1">
      <t>セイ</t>
    </rPh>
    <rPh sb="3" eb="4">
      <t>ベツ</t>
    </rPh>
    <phoneticPr fontId="45"/>
  </si>
  <si>
    <t>従業者証</t>
    <rPh sb="0" eb="3">
      <t>ジュウギョウシャ</t>
    </rPh>
    <rPh sb="3" eb="4">
      <t>アカシ</t>
    </rPh>
    <phoneticPr fontId="45"/>
  </si>
  <si>
    <t>主たる</t>
    <rPh sb="0" eb="1">
      <t>シュ</t>
    </rPh>
    <phoneticPr fontId="45"/>
  </si>
  <si>
    <t>宅地建物取引士で</t>
    <rPh sb="0" eb="4">
      <t>タクチタテモノ</t>
    </rPh>
    <rPh sb="4" eb="6">
      <t>トリヒキ</t>
    </rPh>
    <rPh sb="6" eb="7">
      <t>シ</t>
    </rPh>
    <phoneticPr fontId="45"/>
  </si>
  <si>
    <t>明書番号</t>
    <rPh sb="0" eb="1">
      <t>メイ</t>
    </rPh>
    <rPh sb="1" eb="2">
      <t>ショ</t>
    </rPh>
    <rPh sb="2" eb="4">
      <t>バンゴウ</t>
    </rPh>
    <phoneticPr fontId="45"/>
  </si>
  <si>
    <t>職務内容</t>
    <rPh sb="0" eb="2">
      <t>ショクム</t>
    </rPh>
    <rPh sb="2" eb="4">
      <t>ナイヨウ</t>
    </rPh>
    <phoneticPr fontId="45"/>
  </si>
  <si>
    <t>あるか否かの別</t>
    <rPh sb="3" eb="4">
      <t>イナ</t>
    </rPh>
    <rPh sb="6" eb="7">
      <t>ベツ</t>
    </rPh>
    <phoneticPr fontId="45"/>
  </si>
  <si>
    <t>添　 付　 書　 類　 （3）</t>
    <rPh sb="0" eb="1">
      <t>ソウ</t>
    </rPh>
    <rPh sb="3" eb="4">
      <t>ツキ</t>
    </rPh>
    <rPh sb="6" eb="7">
      <t>ショ</t>
    </rPh>
    <rPh sb="9" eb="10">
      <t>タグイ</t>
    </rPh>
    <phoneticPr fontId="45"/>
  </si>
  <si>
    <t>専任の宅地建物取引士設置証明書</t>
    <rPh sb="0" eb="2">
      <t>センニン</t>
    </rPh>
    <rPh sb="3" eb="7">
      <t>タクチタテモノ</t>
    </rPh>
    <rPh sb="7" eb="9">
      <t>トリヒキ</t>
    </rPh>
    <rPh sb="9" eb="10">
      <t>シ</t>
    </rPh>
    <rPh sb="10" eb="12">
      <t>セッチ</t>
    </rPh>
    <rPh sb="12" eb="15">
      <t>ショウメイショ</t>
    </rPh>
    <phoneticPr fontId="45"/>
  </si>
  <si>
    <t>（法人にあっては、代表者の氏名）</t>
    <rPh sb="1" eb="3">
      <t>ホウジン</t>
    </rPh>
    <rPh sb="9" eb="12">
      <t>ダイヒョウシャ</t>
    </rPh>
    <rPh sb="13" eb="15">
      <t>シメイ</t>
    </rPh>
    <phoneticPr fontId="45"/>
  </si>
  <si>
    <t>記</t>
    <rPh sb="0" eb="1">
      <t>キ</t>
    </rPh>
    <phoneticPr fontId="45"/>
  </si>
  <si>
    <t>事 務 所 の 名 称</t>
    <rPh sb="0" eb="1">
      <t>コト</t>
    </rPh>
    <rPh sb="2" eb="3">
      <t>ツトム</t>
    </rPh>
    <rPh sb="4" eb="5">
      <t>ショ</t>
    </rPh>
    <rPh sb="8" eb="9">
      <t>ナ</t>
    </rPh>
    <rPh sb="10" eb="11">
      <t>ショウ</t>
    </rPh>
    <phoneticPr fontId="45"/>
  </si>
  <si>
    <t>所　　　　　在　　　　　地</t>
    <rPh sb="0" eb="1">
      <t>ショ</t>
    </rPh>
    <rPh sb="6" eb="7">
      <t>ザイ</t>
    </rPh>
    <rPh sb="12" eb="13">
      <t>チ</t>
    </rPh>
    <phoneticPr fontId="45"/>
  </si>
  <si>
    <t>専任の宅地建物</t>
    <rPh sb="0" eb="2">
      <t>センニン</t>
    </rPh>
    <rPh sb="3" eb="5">
      <t>タクチ</t>
    </rPh>
    <rPh sb="5" eb="7">
      <t>タテモノ</t>
    </rPh>
    <phoneticPr fontId="45"/>
  </si>
  <si>
    <t>宅地建物取引業に</t>
    <rPh sb="0" eb="4">
      <t>タクチタテモノ</t>
    </rPh>
    <rPh sb="4" eb="7">
      <t>トリヒキギョウ</t>
    </rPh>
    <phoneticPr fontId="45"/>
  </si>
  <si>
    <t>添　 付　 書　 類　 （5）</t>
    <rPh sb="0" eb="1">
      <t>ソウ</t>
    </rPh>
    <rPh sb="3" eb="4">
      <t>ツキ</t>
    </rPh>
    <rPh sb="6" eb="7">
      <t>ショ</t>
    </rPh>
    <rPh sb="9" eb="10">
      <t>タグイ</t>
    </rPh>
    <phoneticPr fontId="45"/>
  </si>
  <si>
    <t>事務所を使用する権原に関する書面</t>
    <rPh sb="0" eb="3">
      <t>ジムショ</t>
    </rPh>
    <rPh sb="4" eb="6">
      <t>シヨウ</t>
    </rPh>
    <rPh sb="8" eb="10">
      <t>ケンゲン</t>
    </rPh>
    <rPh sb="11" eb="12">
      <t>カン</t>
    </rPh>
    <rPh sb="14" eb="16">
      <t>ショメン</t>
    </rPh>
    <phoneticPr fontId="45"/>
  </si>
  <si>
    <t>事　　　　　　　　　　項</t>
    <rPh sb="0" eb="1">
      <t>コト</t>
    </rPh>
    <rPh sb="11" eb="12">
      <t>コウ</t>
    </rPh>
    <phoneticPr fontId="45"/>
  </si>
  <si>
    <t>所有者</t>
    <rPh sb="0" eb="3">
      <t>ショユウシャ</t>
    </rPh>
    <phoneticPr fontId="45"/>
  </si>
  <si>
    <t>事務所の所有者が申請者と異なる場合</t>
    <rPh sb="0" eb="3">
      <t>ジムショ</t>
    </rPh>
    <rPh sb="4" eb="7">
      <t>ショユウシャ</t>
    </rPh>
    <rPh sb="8" eb="11">
      <t>シンセイシャ</t>
    </rPh>
    <rPh sb="12" eb="13">
      <t>コト</t>
    </rPh>
    <rPh sb="15" eb="17">
      <t>バアイ</t>
    </rPh>
    <phoneticPr fontId="45"/>
  </si>
  <si>
    <t>契約相手</t>
    <rPh sb="0" eb="2">
      <t>ケイヤク</t>
    </rPh>
    <rPh sb="2" eb="4">
      <t>アイテ</t>
    </rPh>
    <phoneticPr fontId="45"/>
  </si>
  <si>
    <t>契 約 日</t>
    <rPh sb="0" eb="1">
      <t>チギリ</t>
    </rPh>
    <rPh sb="2" eb="3">
      <t>ヤク</t>
    </rPh>
    <rPh sb="4" eb="5">
      <t>ニチ</t>
    </rPh>
    <phoneticPr fontId="45"/>
  </si>
  <si>
    <t>契約期間</t>
    <rPh sb="0" eb="2">
      <t>ケイヤク</t>
    </rPh>
    <rPh sb="2" eb="4">
      <t>キカン</t>
    </rPh>
    <phoneticPr fontId="45"/>
  </si>
  <si>
    <t>契約形態</t>
    <rPh sb="0" eb="2">
      <t>ケイヤク</t>
    </rPh>
    <rPh sb="2" eb="4">
      <t>ケイタイ</t>
    </rPh>
    <phoneticPr fontId="45"/>
  </si>
  <si>
    <t>用　　途</t>
    <rPh sb="0" eb="1">
      <t>ヨウ</t>
    </rPh>
    <rPh sb="3" eb="4">
      <t>ト</t>
    </rPh>
    <phoneticPr fontId="45"/>
  </si>
  <si>
    <t>　（事務所名）</t>
    <rPh sb="2" eb="5">
      <t>ジムショ</t>
    </rPh>
    <rPh sb="5" eb="6">
      <t>メイ</t>
    </rPh>
    <phoneticPr fontId="45"/>
  </si>
  <si>
    <t>　（所 在 地）</t>
    <rPh sb="2" eb="3">
      <t>ショ</t>
    </rPh>
    <rPh sb="4" eb="5">
      <t>ザイ</t>
    </rPh>
    <rPh sb="6" eb="7">
      <t>チ</t>
    </rPh>
    <phoneticPr fontId="45"/>
  </si>
  <si>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45"/>
  </si>
  <si>
    <t>　1　　「所有者」の欄は、事務所の所有者の氏名又は法人名（法人の代表者名を含む。）を記入すること。</t>
    <rPh sb="5" eb="8">
      <t>ショユウシャ</t>
    </rPh>
    <rPh sb="10" eb="11">
      <t>ラン</t>
    </rPh>
    <rPh sb="13" eb="16">
      <t>ジムショ</t>
    </rPh>
    <rPh sb="17" eb="20">
      <t>ショユウシャ</t>
    </rPh>
    <rPh sb="21" eb="23">
      <t>シメイ</t>
    </rPh>
    <rPh sb="23" eb="24">
      <t>マタ</t>
    </rPh>
    <rPh sb="25" eb="27">
      <t>ホウジン</t>
    </rPh>
    <rPh sb="27" eb="28">
      <t>メイ</t>
    </rPh>
    <rPh sb="29" eb="31">
      <t>ホウジン</t>
    </rPh>
    <rPh sb="32" eb="35">
      <t>ダイヒョウシャ</t>
    </rPh>
    <rPh sb="35" eb="36">
      <t>メイ</t>
    </rPh>
    <rPh sb="37" eb="38">
      <t>フク</t>
    </rPh>
    <rPh sb="42" eb="44">
      <t>キニュウ</t>
    </rPh>
    <phoneticPr fontId="45"/>
  </si>
  <si>
    <t>　2　　「事務所の所有者が申請者と異なる場合」の欄は、事務所の所有者が免許申請者と異なる場合にのみ</t>
    <rPh sb="5" eb="8">
      <t>ジムショ</t>
    </rPh>
    <rPh sb="9" eb="12">
      <t>ショユウシャ</t>
    </rPh>
    <rPh sb="13" eb="16">
      <t>シンセイシャ</t>
    </rPh>
    <rPh sb="17" eb="18">
      <t>コト</t>
    </rPh>
    <rPh sb="20" eb="22">
      <t>バアイ</t>
    </rPh>
    <rPh sb="24" eb="25">
      <t>ラン</t>
    </rPh>
    <rPh sb="27" eb="30">
      <t>ジムショ</t>
    </rPh>
    <rPh sb="31" eb="34">
      <t>ショユウシャ</t>
    </rPh>
    <rPh sb="35" eb="37">
      <t>メンキョ</t>
    </rPh>
    <rPh sb="37" eb="40">
      <t>シンセイシャ</t>
    </rPh>
    <rPh sb="41" eb="42">
      <t>コト</t>
    </rPh>
    <rPh sb="44" eb="46">
      <t>バアイ</t>
    </rPh>
    <phoneticPr fontId="45"/>
  </si>
  <si>
    <t>添　 付　 書　 類　 （6）</t>
    <rPh sb="0" eb="1">
      <t>ソウ</t>
    </rPh>
    <rPh sb="3" eb="4">
      <t>ツキ</t>
    </rPh>
    <rPh sb="6" eb="7">
      <t>ショ</t>
    </rPh>
    <rPh sb="9" eb="10">
      <t>タグイ</t>
    </rPh>
    <phoneticPr fontId="45"/>
  </si>
  <si>
    <t>（</t>
    <phoneticPr fontId="45"/>
  </si>
  <si>
    <t>）</t>
    <phoneticPr fontId="45"/>
  </si>
  <si>
    <t>-</t>
    <phoneticPr fontId="45"/>
  </si>
  <si>
    <t>（フリガナ）</t>
    <phoneticPr fontId="45"/>
  </si>
  <si>
    <t>職名</t>
    <rPh sb="0" eb="2">
      <t>ショクメイ</t>
    </rPh>
    <phoneticPr fontId="45"/>
  </si>
  <si>
    <t>職歴</t>
    <rPh sb="0" eb="2">
      <t>ショクレキ</t>
    </rPh>
    <phoneticPr fontId="45"/>
  </si>
  <si>
    <t>期　　　　　間</t>
    <rPh sb="0" eb="1">
      <t>キ</t>
    </rPh>
    <rPh sb="6" eb="7">
      <t>アイダ</t>
    </rPh>
    <phoneticPr fontId="45"/>
  </si>
  <si>
    <t>自</t>
    <rPh sb="0" eb="1">
      <t>ジ</t>
    </rPh>
    <phoneticPr fontId="45"/>
  </si>
  <si>
    <t>至</t>
    <rPh sb="0" eb="1">
      <t>イタ</t>
    </rPh>
    <phoneticPr fontId="45"/>
  </si>
  <si>
    <t>　　上記のとおり相違ありません。</t>
    <rPh sb="2" eb="4">
      <t>ジョウキ</t>
    </rPh>
    <rPh sb="8" eb="10">
      <t>ソウイ</t>
    </rPh>
    <phoneticPr fontId="45"/>
  </si>
  <si>
    <t>氏　　　名</t>
    <rPh sb="0" eb="1">
      <t>シ</t>
    </rPh>
    <rPh sb="4" eb="5">
      <t>メイ</t>
    </rPh>
    <phoneticPr fontId="45"/>
  </si>
  <si>
    <t>名　　称</t>
    <rPh sb="0" eb="1">
      <t>ナ</t>
    </rPh>
    <rPh sb="3" eb="4">
      <t>ショウ</t>
    </rPh>
    <phoneticPr fontId="45"/>
  </si>
  <si>
    <t>2桁の所属団体コードはこちらをクリック</t>
    <rPh sb="1" eb="2">
      <t>ケタ</t>
    </rPh>
    <rPh sb="3" eb="5">
      <t>ショゾク</t>
    </rPh>
    <rPh sb="5" eb="7">
      <t>ダンタイ</t>
    </rPh>
    <phoneticPr fontId="23"/>
  </si>
  <si>
    <t>事務所の別</t>
    <rPh sb="0" eb="3">
      <t>ｼﾞﾑｼｮ</t>
    </rPh>
    <rPh sb="4" eb="5">
      <t>ﾍﾞﾂ</t>
    </rPh>
    <phoneticPr fontId="23" type="halfwidthKatakana"/>
  </si>
  <si>
    <t>事務所の名称</t>
    <rPh sb="0" eb="3">
      <t>ｼﾞﾑｼｮ</t>
    </rPh>
    <rPh sb="4" eb="6">
      <t>ﾒｲｼｮｳ</t>
    </rPh>
    <phoneticPr fontId="23" type="halfwidthKatakana"/>
  </si>
  <si>
    <t>北海道</t>
    <rPh sb="0" eb="3">
      <t>ﾎｯｶｲﾄﾞｳ</t>
    </rPh>
    <phoneticPr fontId="23" type="halfwidthKatakana"/>
  </si>
  <si>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</si>
  <si>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</si>
  <si>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</si>
  <si>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</si>
  <si>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</si>
  <si>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</si>
  <si>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</si>
  <si>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</si>
  <si>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</si>
  <si>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</si>
  <si>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</si>
  <si>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</si>
  <si>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</si>
  <si>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</si>
  <si>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</si>
  <si>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</si>
  <si>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</si>
  <si>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</si>
  <si>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</si>
  <si>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</si>
  <si>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</si>
  <si>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</si>
  <si>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</si>
  <si>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</si>
  <si>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</si>
  <si>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</si>
  <si>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</si>
  <si>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</si>
  <si>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</si>
  <si>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</si>
  <si>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</si>
  <si>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</si>
  <si>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</si>
  <si>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</si>
  <si>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</si>
  <si>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</si>
  <si>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</si>
  <si>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</si>
  <si>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</si>
  <si>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</si>
  <si>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</si>
  <si>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</si>
  <si>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</si>
  <si>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</si>
  <si>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</si>
  <si>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</si>
  <si>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名</t>
    <rPh sb="0" eb="1">
      <t>ﾒｲ</t>
    </rPh>
    <phoneticPr fontId="23" type="halfwidthKatakana"/>
  </si>
  <si>
    <t>29211　葛城市</t>
  </si>
  <si>
    <t>26212　京丹後市</t>
  </si>
  <si>
    <t>26213　南丹市</t>
  </si>
  <si>
    <t>26214　木津川市</t>
  </si>
  <si>
    <t>28227　宍粟市</t>
  </si>
  <si>
    <t>25201　大津市</t>
  </si>
  <si>
    <t>25202　彦根市</t>
  </si>
  <si>
    <t>25203　長浜市</t>
  </si>
  <si>
    <t>25204　近江八幡市</t>
  </si>
  <si>
    <t>25206　草津市</t>
  </si>
  <si>
    <t>25207　守山市</t>
  </si>
  <si>
    <t>25208　栗東市</t>
  </si>
  <si>
    <t>25209　甲賀市</t>
  </si>
  <si>
    <t>25210　野洲市</t>
  </si>
  <si>
    <t>25211　湖南市</t>
  </si>
  <si>
    <t>25212　高島市</t>
  </si>
  <si>
    <t>25213　東近江市</t>
  </si>
  <si>
    <t>25214　米原市</t>
  </si>
  <si>
    <t>氏　　名</t>
    <rPh sb="0" eb="1">
      <t>シ</t>
    </rPh>
    <rPh sb="3" eb="4">
      <t>メイ</t>
    </rPh>
    <phoneticPr fontId="23"/>
  </si>
  <si>
    <t>（第五面）</t>
    <rPh sb="1" eb="2">
      <t>ダイ</t>
    </rPh>
    <rPh sb="2" eb="3">
      <t>5</t>
    </rPh>
    <rPh sb="3" eb="4">
      <t>メン</t>
    </rPh>
    <phoneticPr fontId="45"/>
  </si>
  <si>
    <t>から</t>
    <phoneticPr fontId="23"/>
  </si>
  <si>
    <t>まで</t>
    <phoneticPr fontId="23"/>
  </si>
  <si>
    <t>　申請者、申請者の役員、令第2条の2に規定する使用人、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45"/>
  </si>
  <si>
    <t>就任年月日</t>
    <rPh sb="0" eb="2">
      <t>シュウニン</t>
    </rPh>
    <rPh sb="2" eb="5">
      <t>ネンガッピ</t>
    </rPh>
    <phoneticPr fontId="23"/>
  </si>
  <si>
    <t>相談役及び顧問</t>
    <rPh sb="0" eb="2">
      <t>ｿｳﾀﾞﾝ</t>
    </rPh>
    <rPh sb="2" eb="3">
      <t>ﾔｸ</t>
    </rPh>
    <rPh sb="3" eb="4">
      <t>ｵﾖ</t>
    </rPh>
    <rPh sb="5" eb="7">
      <t>ｺﾓﾝ</t>
    </rPh>
    <phoneticPr fontId="23" type="halfwidthKatakana"/>
  </si>
  <si>
    <r>
      <t xml:space="preserve">その他
役  員
</t>
    </r>
    <r>
      <rPr>
        <b/>
        <sz val="11"/>
        <rFont val="ＭＳ Ｐゴシック"/>
        <family val="3"/>
        <charset val="128"/>
      </rPr>
      <t>2人目</t>
    </r>
    <rPh sb="2" eb="3">
      <t>ﾀ</t>
    </rPh>
    <rPh sb="4" eb="5">
      <t>ﾔｸ</t>
    </rPh>
    <rPh sb="7" eb="8">
      <t>ｲﾝ</t>
    </rPh>
    <rPh sb="9" eb="12">
      <t>ﾌﾀﾘﾒ</t>
    </rPh>
    <phoneticPr fontId="23" type="halfwidthKatakana"/>
  </si>
  <si>
    <r>
      <t xml:space="preserve">その他
役  員
</t>
    </r>
    <r>
      <rPr>
        <b/>
        <sz val="11"/>
        <rFont val="ＭＳ Ｐゴシック"/>
        <family val="3"/>
        <charset val="128"/>
      </rPr>
      <t>3人目</t>
    </r>
    <r>
      <rPr>
        <sz val="11"/>
        <color theme="1"/>
        <rFont val="ＭＳ Ｐゴシック"/>
        <family val="2"/>
        <charset val="128"/>
        <scheme val="minor"/>
      </rPr>
      <t/>
    </r>
    <rPh sb="2" eb="3">
      <t>ﾀ</t>
    </rPh>
    <rPh sb="4" eb="5">
      <t>ﾔｸ</t>
    </rPh>
    <rPh sb="7" eb="8">
      <t>ｲﾝ</t>
    </rPh>
    <rPh sb="9" eb="12">
      <t>ﾌﾀﾘﾒ</t>
    </rPh>
    <phoneticPr fontId="23" type="halfwidthKatakana"/>
  </si>
  <si>
    <r>
      <t xml:space="preserve">その他
役  員
</t>
    </r>
    <r>
      <rPr>
        <b/>
        <sz val="11"/>
        <rFont val="ＭＳ Ｐゴシック"/>
        <family val="3"/>
        <charset val="128"/>
      </rPr>
      <t>4人目</t>
    </r>
    <r>
      <rPr>
        <sz val="11"/>
        <color theme="1"/>
        <rFont val="ＭＳ Ｐゴシック"/>
        <family val="2"/>
        <charset val="128"/>
        <scheme val="minor"/>
      </rPr>
      <t/>
    </r>
    <rPh sb="2" eb="3">
      <t>ﾀ</t>
    </rPh>
    <rPh sb="4" eb="5">
      <t>ﾔｸ</t>
    </rPh>
    <rPh sb="7" eb="8">
      <t>ｲﾝ</t>
    </rPh>
    <rPh sb="9" eb="12">
      <t>ﾌﾀﾘﾒ</t>
    </rPh>
    <phoneticPr fontId="23" type="halfwidthKatakana"/>
  </si>
  <si>
    <r>
      <t xml:space="preserve">その他
役  員
</t>
    </r>
    <r>
      <rPr>
        <b/>
        <sz val="11"/>
        <rFont val="ＭＳ Ｐゴシック"/>
        <family val="3"/>
        <charset val="128"/>
      </rPr>
      <t>5人目</t>
    </r>
    <r>
      <rPr>
        <sz val="11"/>
        <color theme="1"/>
        <rFont val="ＭＳ Ｐゴシック"/>
        <family val="2"/>
        <charset val="128"/>
        <scheme val="minor"/>
      </rPr>
      <t/>
    </r>
    <rPh sb="2" eb="3">
      <t>ﾀ</t>
    </rPh>
    <rPh sb="4" eb="5">
      <t>ﾔｸ</t>
    </rPh>
    <rPh sb="7" eb="8">
      <t>ｲﾝ</t>
    </rPh>
    <rPh sb="9" eb="12">
      <t>ﾌﾀﾘﾒ</t>
    </rPh>
    <phoneticPr fontId="23" type="halfwidthKatakana"/>
  </si>
  <si>
    <r>
      <t xml:space="preserve">その他
役  員
</t>
    </r>
    <r>
      <rPr>
        <b/>
        <sz val="11"/>
        <rFont val="ＭＳ Ｐゴシック"/>
        <family val="3"/>
        <charset val="128"/>
      </rPr>
      <t>6人目</t>
    </r>
    <r>
      <rPr>
        <sz val="11"/>
        <color theme="1"/>
        <rFont val="ＭＳ Ｐゴシック"/>
        <family val="2"/>
        <charset val="128"/>
        <scheme val="minor"/>
      </rPr>
      <t/>
    </r>
    <rPh sb="2" eb="3">
      <t>ﾀ</t>
    </rPh>
    <rPh sb="4" eb="5">
      <t>ﾔｸ</t>
    </rPh>
    <rPh sb="7" eb="8">
      <t>ｲﾝ</t>
    </rPh>
    <rPh sb="9" eb="12">
      <t>ﾌﾀﾘﾒ</t>
    </rPh>
    <phoneticPr fontId="23" type="halfwidthKatakana"/>
  </si>
  <si>
    <r>
      <t xml:space="preserve">専任の
宅地建物取引士
</t>
    </r>
    <r>
      <rPr>
        <b/>
        <sz val="11"/>
        <rFont val="ＭＳ Ｐゴシック"/>
        <family val="3"/>
        <charset val="128"/>
      </rPr>
      <t>2人目</t>
    </r>
    <rPh sb="0" eb="2">
      <t>ｾﾝﾆﾝ</t>
    </rPh>
    <rPh sb="4" eb="6">
      <t>ﾀｸﾁ</t>
    </rPh>
    <rPh sb="6" eb="8">
      <t>ﾀﾃﾓﾉ</t>
    </rPh>
    <rPh sb="8" eb="10">
      <t>ﾄﾘﾋｷ</t>
    </rPh>
    <rPh sb="10" eb="11">
      <t>ｼ</t>
    </rPh>
    <rPh sb="13" eb="15">
      <t>ﾌﾀﾘ</t>
    </rPh>
    <rPh sb="15" eb="16">
      <t>ﾒ</t>
    </rPh>
    <phoneticPr fontId="23" type="halfwidthKatakana"/>
  </si>
  <si>
    <r>
      <t xml:space="preserve">専任の
宅地建物取引士
</t>
    </r>
    <r>
      <rPr>
        <b/>
        <sz val="11"/>
        <rFont val="ＭＳ Ｐゴシック"/>
        <family val="3"/>
        <charset val="128"/>
      </rPr>
      <t>3人目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23" type="halfwidthKatakana"/>
  </si>
  <si>
    <r>
      <t xml:space="preserve">専任の
宅地建物取引士
</t>
    </r>
    <r>
      <rPr>
        <b/>
        <sz val="11"/>
        <rFont val="ＭＳ Ｐゴシック"/>
        <family val="3"/>
        <charset val="128"/>
      </rPr>
      <t>4人目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23" type="halfwidthKatakana"/>
  </si>
  <si>
    <r>
      <t xml:space="preserve">専任の
宅地建物取引士
</t>
    </r>
    <r>
      <rPr>
        <b/>
        <sz val="11"/>
        <rFont val="ＭＳ Ｐゴシック"/>
        <family val="3"/>
        <charset val="128"/>
      </rPr>
      <t>5人目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23" type="halfwidthKatakana"/>
  </si>
  <si>
    <r>
      <t xml:space="preserve">専任の
宅地建物取引士
</t>
    </r>
    <r>
      <rPr>
        <b/>
        <sz val="11"/>
        <rFont val="ＭＳ Ｐゴシック"/>
        <family val="3"/>
        <charset val="128"/>
      </rPr>
      <t>6人目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23" type="halfwidthKatakana"/>
  </si>
  <si>
    <r>
      <t xml:space="preserve">専任の
宅地建物取引士
</t>
    </r>
    <r>
      <rPr>
        <b/>
        <sz val="11"/>
        <rFont val="ＭＳ Ｐゴシック"/>
        <family val="3"/>
        <charset val="128"/>
      </rPr>
      <t>7人目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23" type="halfwidthKatakana"/>
  </si>
  <si>
    <r>
      <t xml:space="preserve">専任の
宅地建物取引士
</t>
    </r>
    <r>
      <rPr>
        <b/>
        <sz val="11"/>
        <rFont val="ＭＳ Ｐゴシック"/>
        <family val="3"/>
        <charset val="128"/>
      </rPr>
      <t>8人目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23" type="halfwidthKatakana"/>
  </si>
  <si>
    <r>
      <rPr>
        <sz val="12"/>
        <rFont val="ＭＳ Ｐゴシック"/>
        <family val="3"/>
        <charset val="128"/>
      </rPr>
      <t>その他役員</t>
    </r>
    <r>
      <rPr>
        <sz val="9"/>
        <rFont val="ＭＳ Ｐゴシック"/>
        <family val="3"/>
        <charset val="128"/>
      </rPr>
      <t xml:space="preserve"> </t>
    </r>
    <r>
      <rPr>
        <b/>
        <sz val="11"/>
        <rFont val="ＭＳ Ｐゴシック"/>
        <family val="3"/>
        <charset val="128"/>
      </rPr>
      <t>2人目から6人目</t>
    </r>
    <rPh sb="2" eb="3">
      <t>ﾀ</t>
    </rPh>
    <rPh sb="3" eb="5">
      <t>ﾔｸｲﾝ</t>
    </rPh>
    <rPh sb="7" eb="8">
      <t>ﾆﾝ</t>
    </rPh>
    <rPh sb="8" eb="9">
      <t>ﾒ</t>
    </rPh>
    <rPh sb="12" eb="14">
      <t>ﾆﾝﾒ</t>
    </rPh>
    <phoneticPr fontId="23" type="halfwidthKatakana"/>
  </si>
  <si>
    <r>
      <rPr>
        <sz val="12"/>
        <rFont val="ＭＳ Ｐゴシック"/>
        <family val="3"/>
        <charset val="128"/>
      </rPr>
      <t>専任の宅地建物取引士</t>
    </r>
    <r>
      <rPr>
        <sz val="9"/>
        <rFont val="ＭＳ Ｐゴシック"/>
        <family val="3"/>
        <charset val="128"/>
      </rPr>
      <t xml:space="preserve"> </t>
    </r>
    <r>
      <rPr>
        <b/>
        <sz val="11"/>
        <rFont val="ＭＳ Ｐゴシック"/>
        <family val="3"/>
        <charset val="128"/>
      </rPr>
      <t>2人目から8人目</t>
    </r>
    <rPh sb="0" eb="2">
      <t>ｾﾝﾆﾝ</t>
    </rPh>
    <rPh sb="3" eb="5">
      <t>ﾀｸﾁ</t>
    </rPh>
    <rPh sb="5" eb="7">
      <t>ﾀﾃﾓﾉ</t>
    </rPh>
    <rPh sb="7" eb="9">
      <t>ﾄﾘﾋｷ</t>
    </rPh>
    <rPh sb="9" eb="10">
      <t>ｼ</t>
    </rPh>
    <rPh sb="12" eb="13">
      <t>ﾆﾝ</t>
    </rPh>
    <rPh sb="13" eb="14">
      <t>ﾒ</t>
    </rPh>
    <rPh sb="17" eb="19">
      <t>ﾆﾝﾒ</t>
    </rPh>
    <phoneticPr fontId="23" type="halfwidthKatakana"/>
  </si>
  <si>
    <r>
      <t xml:space="preserve">相談役
及び
顧　問
</t>
    </r>
    <r>
      <rPr>
        <b/>
        <sz val="11"/>
        <rFont val="ＭＳ Ｐゴシック"/>
        <family val="3"/>
        <charset val="128"/>
      </rPr>
      <t>1人目</t>
    </r>
    <rPh sb="0" eb="3">
      <t>ｿｳﾀﾞﾝﾔｸ</t>
    </rPh>
    <rPh sb="4" eb="5">
      <t>ｵﾖ</t>
    </rPh>
    <rPh sb="7" eb="8">
      <t>ｶｴﾘﾐﾙ</t>
    </rPh>
    <rPh sb="9" eb="10">
      <t>ﾄｲ</t>
    </rPh>
    <rPh sb="13" eb="14">
      <t>ﾆﾝ</t>
    </rPh>
    <rPh sb="14" eb="15">
      <t>ﾒ</t>
    </rPh>
    <phoneticPr fontId="23" type="halfwidthKatakana"/>
  </si>
  <si>
    <r>
      <t xml:space="preserve">相談役
及び
顧　問
</t>
    </r>
    <r>
      <rPr>
        <b/>
        <sz val="11"/>
        <rFont val="ＭＳ Ｐゴシック"/>
        <family val="3"/>
        <charset val="128"/>
      </rPr>
      <t>2人目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23" type="halfwidthKatakana"/>
  </si>
  <si>
    <r>
      <t xml:space="preserve">相談役
及び
顧　問
</t>
    </r>
    <r>
      <rPr>
        <b/>
        <sz val="11"/>
        <rFont val="ＭＳ Ｐゴシック"/>
        <family val="3"/>
        <charset val="128"/>
      </rPr>
      <t>3人目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23" type="halfwidthKatakana"/>
  </si>
  <si>
    <r>
      <t xml:space="preserve">相談役
及び
顧　問
</t>
    </r>
    <r>
      <rPr>
        <b/>
        <sz val="11"/>
        <rFont val="ＭＳ Ｐゴシック"/>
        <family val="3"/>
        <charset val="128"/>
      </rPr>
      <t>4人目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23" type="halfwidthKatakana"/>
  </si>
  <si>
    <t>相談役　顧問</t>
    <rPh sb="0" eb="3">
      <t>ｿｳﾀﾞﾝﾔｸ</t>
    </rPh>
    <rPh sb="4" eb="6">
      <t>ｺﾓﾝ</t>
    </rPh>
    <phoneticPr fontId="23" type="halfwidthKatakana"/>
  </si>
  <si>
    <t>11　相談役</t>
    <rPh sb="3" eb="6">
      <t>ｿｳﾀﾞﾝﾔｸ</t>
    </rPh>
    <phoneticPr fontId="23" type="halfwidthKatakana"/>
  </si>
  <si>
    <t>12　顧問</t>
    <rPh sb="3" eb="5">
      <t>ｺﾓﾝ</t>
    </rPh>
    <phoneticPr fontId="23" type="halfwidthKatakana"/>
  </si>
  <si>
    <t>氏　　　名</t>
    <rPh sb="0" eb="1">
      <t>シ</t>
    </rPh>
    <rPh sb="4" eb="5">
      <t>メイ</t>
    </rPh>
    <phoneticPr fontId="23"/>
  </si>
  <si>
    <t>保有株式の数</t>
    <rPh sb="0" eb="2">
      <t>ﾎﾕｳ</t>
    </rPh>
    <rPh sb="2" eb="4">
      <t>ｶﾌﾞｼｷ</t>
    </rPh>
    <rPh sb="5" eb="6">
      <t>ｶｽﾞ</t>
    </rPh>
    <phoneticPr fontId="23" type="halfwidthKatakana"/>
  </si>
  <si>
    <t>株</t>
    <rPh sb="0" eb="1">
      <t>ｶﾌﾞ</t>
    </rPh>
    <phoneticPr fontId="23" type="halfwidthKatakana"/>
  </si>
  <si>
    <t>円</t>
    <rPh sb="0" eb="1">
      <t>ｴﾝ</t>
    </rPh>
    <phoneticPr fontId="23" type="halfwidthKatakana"/>
  </si>
  <si>
    <t>（出資金額）</t>
    <rPh sb="1" eb="3">
      <t>ｼｭｯｼ</t>
    </rPh>
    <rPh sb="3" eb="5">
      <t>ｷﾝｶﾞｸ</t>
    </rPh>
    <phoneticPr fontId="23" type="halfwidthKatakana"/>
  </si>
  <si>
    <t>割合</t>
    <rPh sb="0" eb="2">
      <t>ﾜﾘｱｲ</t>
    </rPh>
    <phoneticPr fontId="23" type="halfwidthKatakana"/>
  </si>
  <si>
    <t>％</t>
    <phoneticPr fontId="23" type="halfwidthKatakana"/>
  </si>
  <si>
    <r>
      <t xml:space="preserve">株　主
又は
出資者
</t>
    </r>
    <r>
      <rPr>
        <b/>
        <sz val="11"/>
        <rFont val="ＭＳ Ｐゴシック"/>
        <family val="3"/>
        <charset val="128"/>
      </rPr>
      <t>2人目</t>
    </r>
    <rPh sb="0" eb="1">
      <t>ｶﾌﾞ</t>
    </rPh>
    <rPh sb="2" eb="3">
      <t>ｼｭ</t>
    </rPh>
    <rPh sb="4" eb="5">
      <t>ﾏﾀ</t>
    </rPh>
    <rPh sb="7" eb="10">
      <t>ｼｭｯｼｼｬ</t>
    </rPh>
    <rPh sb="13" eb="14">
      <t>ﾆﾝ</t>
    </rPh>
    <rPh sb="14" eb="15">
      <t>ﾒ</t>
    </rPh>
    <phoneticPr fontId="23" type="halfwidthKatakana"/>
  </si>
  <si>
    <r>
      <t xml:space="preserve">株　主
又は
出資者
</t>
    </r>
    <r>
      <rPr>
        <b/>
        <sz val="11"/>
        <rFont val="ＭＳ Ｐゴシック"/>
        <family val="3"/>
        <charset val="128"/>
      </rPr>
      <t>3人目</t>
    </r>
    <rPh sb="0" eb="1">
      <t>ｶﾌﾞ</t>
    </rPh>
    <rPh sb="2" eb="3">
      <t>ｼｭ</t>
    </rPh>
    <rPh sb="4" eb="5">
      <t>ﾏﾀ</t>
    </rPh>
    <rPh sb="7" eb="10">
      <t>ｼｭｯｼｼｬ</t>
    </rPh>
    <rPh sb="13" eb="14">
      <t>ﾆﾝ</t>
    </rPh>
    <rPh sb="14" eb="15">
      <t>ﾒ</t>
    </rPh>
    <phoneticPr fontId="23" type="halfwidthKatakana"/>
  </si>
  <si>
    <r>
      <t xml:space="preserve">株　主
又は
出資者
</t>
    </r>
    <r>
      <rPr>
        <b/>
        <sz val="11"/>
        <rFont val="ＭＳ Ｐゴシック"/>
        <family val="3"/>
        <charset val="128"/>
      </rPr>
      <t>4人目</t>
    </r>
    <rPh sb="0" eb="1">
      <t>ｶﾌﾞ</t>
    </rPh>
    <rPh sb="2" eb="3">
      <t>ｼｭ</t>
    </rPh>
    <rPh sb="4" eb="5">
      <t>ﾏﾀ</t>
    </rPh>
    <rPh sb="7" eb="10">
      <t>ｼｭｯｼｼｬ</t>
    </rPh>
    <rPh sb="13" eb="14">
      <t>ﾆﾝ</t>
    </rPh>
    <rPh sb="14" eb="15">
      <t>ﾒ</t>
    </rPh>
    <phoneticPr fontId="23" type="halfwidthKatakana"/>
  </si>
  <si>
    <t>氏名又は名称</t>
    <rPh sb="0" eb="2">
      <t>シメイ</t>
    </rPh>
    <rPh sb="2" eb="3">
      <t>マタ</t>
    </rPh>
    <rPh sb="4" eb="6">
      <t>メイショウ</t>
    </rPh>
    <phoneticPr fontId="23"/>
  </si>
  <si>
    <t>2</t>
    <phoneticPr fontId="45"/>
  </si>
  <si>
    <t>3</t>
    <phoneticPr fontId="45"/>
  </si>
  <si>
    <t>4</t>
    <phoneticPr fontId="45"/>
  </si>
  <si>
    <t>5</t>
    <phoneticPr fontId="45"/>
  </si>
  <si>
    <t>6</t>
    <phoneticPr fontId="45"/>
  </si>
  <si>
    <t>7</t>
    <phoneticPr fontId="45"/>
  </si>
  <si>
    <t>8</t>
    <phoneticPr fontId="45"/>
  </si>
  <si>
    <t>9</t>
    <phoneticPr fontId="45"/>
  </si>
  <si>
    <t>10</t>
    <phoneticPr fontId="45"/>
  </si>
  <si>
    <t>11</t>
    <phoneticPr fontId="45"/>
  </si>
  <si>
    <t>12</t>
    <phoneticPr fontId="45"/>
  </si>
  <si>
    <t>13</t>
    <phoneticPr fontId="45"/>
  </si>
  <si>
    <t>14</t>
    <phoneticPr fontId="45"/>
  </si>
  <si>
    <t>15</t>
    <phoneticPr fontId="45"/>
  </si>
  <si>
    <t>16</t>
    <phoneticPr fontId="45"/>
  </si>
  <si>
    <t>17</t>
    <phoneticPr fontId="45"/>
  </si>
  <si>
    <t>18</t>
    <phoneticPr fontId="45"/>
  </si>
  <si>
    <t>19</t>
    <phoneticPr fontId="45"/>
  </si>
  <si>
    <t>20</t>
    <phoneticPr fontId="45"/>
  </si>
  <si>
    <t>21</t>
    <phoneticPr fontId="45"/>
  </si>
  <si>
    <t>22</t>
    <phoneticPr fontId="45"/>
  </si>
  <si>
    <t>23</t>
    <phoneticPr fontId="45"/>
  </si>
  <si>
    <t>24</t>
    <phoneticPr fontId="45"/>
  </si>
  <si>
    <t>25</t>
    <phoneticPr fontId="45"/>
  </si>
  <si>
    <t>性　　別</t>
    <rPh sb="0" eb="1">
      <t>セイ</t>
    </rPh>
    <rPh sb="3" eb="4">
      <t>ベツ</t>
    </rPh>
    <phoneticPr fontId="23"/>
  </si>
  <si>
    <t>1.男</t>
    <phoneticPr fontId="23" type="halfwidthKatakana"/>
  </si>
  <si>
    <t>2.女</t>
    <phoneticPr fontId="23" type="halfwidthKatakana"/>
  </si>
  <si>
    <t>男女</t>
    <rPh sb="0" eb="2">
      <t>ﾀﾞﾝｼﾞｮ</t>
    </rPh>
    <phoneticPr fontId="23" type="halfwidthKatakana"/>
  </si>
  <si>
    <t>従業者証明書番号</t>
    <rPh sb="0" eb="3">
      <t>ジュウギョウシャ</t>
    </rPh>
    <rPh sb="3" eb="6">
      <t>ショウメイショ</t>
    </rPh>
    <rPh sb="6" eb="8">
      <t>バンゴウ</t>
    </rPh>
    <phoneticPr fontId="23"/>
  </si>
  <si>
    <t>主たる職務内容</t>
    <rPh sb="0" eb="1">
      <t>シュ</t>
    </rPh>
    <rPh sb="3" eb="5">
      <t>ショクム</t>
    </rPh>
    <rPh sb="5" eb="7">
      <t>ナイヨウ</t>
    </rPh>
    <phoneticPr fontId="23"/>
  </si>
  <si>
    <t>主たる職務内容</t>
    <rPh sb="0" eb="1">
      <t>ｼｭ</t>
    </rPh>
    <rPh sb="3" eb="5">
      <t>ｼｮｸﾑ</t>
    </rPh>
    <rPh sb="5" eb="7">
      <t>ﾅｲﾖｳ</t>
    </rPh>
    <phoneticPr fontId="23" type="halfwidthKatakana"/>
  </si>
  <si>
    <t>専任</t>
    <rPh sb="0" eb="2">
      <t>ｾﾝﾆﾝ</t>
    </rPh>
    <phoneticPr fontId="23" type="halfwidthKatakana"/>
  </si>
  <si>
    <t>政令</t>
    <rPh sb="0" eb="2">
      <t>ｾｲﾚｲ</t>
    </rPh>
    <phoneticPr fontId="23" type="halfwidthKatakana"/>
  </si>
  <si>
    <t>総務</t>
    <rPh sb="0" eb="2">
      <t>ｿｳﾑ</t>
    </rPh>
    <phoneticPr fontId="23" type="halfwidthKatakana"/>
  </si>
  <si>
    <t>人事</t>
    <rPh sb="0" eb="2">
      <t>ｼﾞﾝｼﾞ</t>
    </rPh>
    <phoneticPr fontId="23" type="halfwidthKatakana"/>
  </si>
  <si>
    <t>営業</t>
    <rPh sb="0" eb="2">
      <t>ｴｲｷﾞｮｳ</t>
    </rPh>
    <phoneticPr fontId="23" type="halfwidthKatakana"/>
  </si>
  <si>
    <t>経理</t>
    <rPh sb="0" eb="2">
      <t>ｹｲﾘ</t>
    </rPh>
    <phoneticPr fontId="23" type="halfwidthKatakana"/>
  </si>
  <si>
    <t>財務</t>
    <rPh sb="0" eb="2">
      <t>ｻﾞｲﾑ</t>
    </rPh>
    <phoneticPr fontId="23" type="halfwidthKatakana"/>
  </si>
  <si>
    <t>営業事務</t>
    <rPh sb="0" eb="2">
      <t>ｴｲｷﾞｮｳ</t>
    </rPh>
    <rPh sb="2" eb="4">
      <t>ｼﾞﾑ</t>
    </rPh>
    <phoneticPr fontId="23" type="halfwidthKatakana"/>
  </si>
  <si>
    <t>企画</t>
    <rPh sb="0" eb="2">
      <t>ｷｶｸ</t>
    </rPh>
    <phoneticPr fontId="23" type="halfwidthKatakana"/>
  </si>
  <si>
    <t>「宅地建物取引業に従事する者」とは</t>
    <rPh sb="1" eb="8">
      <t>ﾀｸﾁﾀﾃﾓﾉﾄﾘﾋｷｷﾞｮｳ</t>
    </rPh>
    <rPh sb="9" eb="11">
      <t>ｼﾞｭｳｼﾞ</t>
    </rPh>
    <rPh sb="13" eb="14">
      <t>ﾓﾉ</t>
    </rPh>
    <phoneticPr fontId="23" type="halfwidthKatakana"/>
  </si>
  <si>
    <t>主たる職務内容について</t>
    <rPh sb="0" eb="1">
      <t>ｼｭ</t>
    </rPh>
    <rPh sb="3" eb="5">
      <t>ｼｮｸﾑ</t>
    </rPh>
    <rPh sb="5" eb="7">
      <t>ﾅｲﾖｳ</t>
    </rPh>
    <phoneticPr fontId="23" type="halfwidthKatakana"/>
  </si>
  <si>
    <t>○　専任の宅地建物取引士</t>
    <phoneticPr fontId="23" type="halfwidthKatakana"/>
  </si>
  <si>
    <t>専任の取引士</t>
    <phoneticPr fontId="23" type="halfwidthKatakana"/>
  </si>
  <si>
    <t>←専任の場合は「○」を選択、専任でない場合は空欄</t>
    <rPh sb="1" eb="3">
      <t>ｾﾝﾆﾝ</t>
    </rPh>
    <rPh sb="4" eb="6">
      <t>ﾊﾞｱｲ</t>
    </rPh>
    <rPh sb="11" eb="13">
      <t>ｾﾝﾀｸ</t>
    </rPh>
    <rPh sb="14" eb="16">
      <t>ｾﾝﾆﾝ</t>
    </rPh>
    <rPh sb="19" eb="21">
      <t>ﾊﾞｱｲ</t>
    </rPh>
    <rPh sb="22" eb="24">
      <t>ｸｳﾗﾝ</t>
    </rPh>
    <phoneticPr fontId="23" type="halfwidthKatakana"/>
  </si>
  <si>
    <t>(北海道)</t>
    <rPh sb="1" eb="4">
      <t>ﾎｯｶｲﾄﾞｳ</t>
    </rPh>
    <phoneticPr fontId="23" type="halfwidthKatakana"/>
  </si>
  <si>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</si>
  <si>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</si>
  <si>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</si>
  <si>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</si>
  <si>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</si>
  <si>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</si>
  <si>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</si>
  <si>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</si>
  <si>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</si>
  <si>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</si>
  <si>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</si>
  <si>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</si>
  <si>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</si>
  <si>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</si>
  <si>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</si>
  <si>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</si>
  <si>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</si>
  <si>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</si>
  <si>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</si>
  <si>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</si>
  <si>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</si>
  <si>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</si>
  <si>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</si>
  <si>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</si>
  <si>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</si>
  <si>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</si>
  <si>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</si>
  <si>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</si>
  <si>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</si>
  <si>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</si>
  <si>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</si>
  <si>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</si>
  <si>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</si>
  <si>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</si>
  <si>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</si>
  <si>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</si>
  <si>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</si>
  <si>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</si>
  <si>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</si>
  <si>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</si>
  <si>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</si>
  <si>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</si>
  <si>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</si>
  <si>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</si>
  <si>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</si>
  <si>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</si>
  <si>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r>
      <rPr>
        <sz val="9"/>
        <rFont val="ＭＳ Ｐゴシック"/>
        <family val="3"/>
        <charset val="128"/>
      </rPr>
      <t xml:space="preserve">従　事
する者
</t>
    </r>
    <r>
      <rPr>
        <b/>
        <sz val="11"/>
        <rFont val="ＭＳ Ｐゴシック"/>
        <family val="3"/>
        <charset val="128"/>
      </rPr>
      <t>2人目</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</si>
  <si>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3人目</t>
    </r>
    <r>
      <rPr>
        <sz val="11"/>
        <color theme="1"/>
        <rFont val="ＭＳ Ｐゴシック"/>
        <family val="2"/>
        <charset val="128"/>
        <scheme val="minor"/>
      </rPr>
      <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</si>
  <si>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4人目</t>
    </r>
    <r>
      <rPr>
        <sz val="11"/>
        <color theme="1"/>
        <rFont val="ＭＳ Ｐゴシック"/>
        <family val="2"/>
        <charset val="128"/>
        <scheme val="minor"/>
      </rPr>
      <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</si>
  <si>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5人目</t>
    </r>
    <r>
      <rPr>
        <sz val="11"/>
        <color theme="1"/>
        <rFont val="ＭＳ Ｐゴシック"/>
        <family val="2"/>
        <charset val="128"/>
        <scheme val="minor"/>
      </rPr>
      <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</si>
  <si>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6人目</t>
    </r>
    <r>
      <rPr>
        <sz val="11"/>
        <color theme="1"/>
        <rFont val="ＭＳ Ｐゴシック"/>
        <family val="2"/>
        <charset val="128"/>
        <scheme val="minor"/>
      </rPr>
      <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</si>
  <si>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7人目</t>
    </r>
    <r>
      <rPr>
        <sz val="11"/>
        <color theme="1"/>
        <rFont val="ＭＳ Ｐゴシック"/>
        <family val="2"/>
        <charset val="128"/>
        <scheme val="minor"/>
      </rPr>
      <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</si>
  <si>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8人目</t>
    </r>
    <r>
      <rPr>
        <sz val="11"/>
        <color theme="1"/>
        <rFont val="ＭＳ Ｐゴシック"/>
        <family val="2"/>
        <charset val="128"/>
        <scheme val="minor"/>
      </rPr>
      <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</si>
  <si>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9人目</t>
    </r>
    <r>
      <rPr>
        <sz val="11"/>
        <color theme="1"/>
        <rFont val="ＭＳ Ｐゴシック"/>
        <family val="2"/>
        <charset val="128"/>
        <scheme val="minor"/>
      </rPr>
      <t/>
    </r>
    <rPh sb="0" eb="1">
      <t>ｼﾞｭｳ</t>
    </rPh>
    <rPh sb="2" eb="3">
      <t>ｺﾄ</t>
    </rPh>
    <rPh sb="6" eb="7">
      <t>ﾓﾉ</t>
    </rPh>
    <rPh sb="9" eb="10">
      <t>ﾆﾝ</t>
    </rPh>
    <rPh sb="10" eb="11">
      <t>ﾒ</t>
    </rPh>
    <phoneticPr fontId="23" type="halfwidthKatakana"/>
  </si>
  <si>
    <r>
      <rPr>
        <sz val="9"/>
        <rFont val="ＭＳ Ｐゴシック"/>
        <family val="3"/>
        <charset val="128"/>
      </rPr>
      <t xml:space="preserve">従　事
する者
</t>
    </r>
    <r>
      <rPr>
        <b/>
        <sz val="11"/>
        <rFont val="ＭＳ Ｐゴシック"/>
        <family val="3"/>
        <charset val="128"/>
      </rPr>
      <t>10人目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</si>
  <si>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11人目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</si>
  <si>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12人目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</si>
  <si>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13人目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</si>
  <si>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14人目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</si>
  <si>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15人目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</si>
  <si>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16人目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</si>
  <si>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17人目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</si>
  <si>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18人目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</si>
  <si>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19人目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</si>
  <si>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20人目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</si>
  <si>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21人目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</si>
  <si>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22人目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</si>
  <si>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23人目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</si>
  <si>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24人目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</si>
  <si>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r>
      <rPr>
        <sz val="9"/>
        <rFont val="ＭＳ Ｐゴシック"/>
        <family val="3"/>
        <charset val="128"/>
      </rPr>
      <t xml:space="preserve">従　事
する者
</t>
    </r>
    <r>
      <rPr>
        <b/>
        <sz val="11"/>
        <rFont val="ＭＳ Ｐゴシック"/>
        <family val="3"/>
        <charset val="128"/>
      </rPr>
      <t>25人目</t>
    </r>
    <r>
      <rPr>
        <sz val="11"/>
        <color theme="1"/>
        <rFont val="ＭＳ Ｐゴシック"/>
        <family val="2"/>
        <charset val="128"/>
        <scheme val="minor"/>
      </rPr>
      <t/>
    </r>
    <rPh sb="0" eb="1">
      <t>ｼﾞｭｳ</t>
    </rPh>
    <rPh sb="2" eb="3">
      <t>ｺﾄ</t>
    </rPh>
    <rPh sb="6" eb="7">
      <t>ﾓﾉ</t>
    </rPh>
    <rPh sb="10" eb="11">
      <t>ﾆﾝ</t>
    </rPh>
    <rPh sb="11" eb="12">
      <t>ﾒ</t>
    </rPh>
    <phoneticPr fontId="23" type="halfwidthKatakana"/>
  </si>
  <si>
    <t>代表・専任</t>
    <rPh sb="0" eb="2">
      <t>ﾀﾞｲﾋｮｳ</t>
    </rPh>
    <rPh sb="3" eb="5">
      <t>ｾﾝﾆﾝ</t>
    </rPh>
    <phoneticPr fontId="23" type="halfwidthKatakana"/>
  </si>
  <si>
    <t>宅地建物取引業に従事する者の名簿</t>
    <rPh sb="0" eb="2">
      <t>ﾀｸﾁ</t>
    </rPh>
    <rPh sb="2" eb="4">
      <t>ﾀﾃﾓﾉ</t>
    </rPh>
    <rPh sb="4" eb="7">
      <t>ﾄﾘﾋｷｷﾞｮｳ</t>
    </rPh>
    <phoneticPr fontId="23" type="halfwidthKatakana"/>
  </si>
  <si>
    <t>←宅地建物取引士の場合は都道府県と登録番号を入力</t>
    <rPh sb="1" eb="5">
      <t>ﾀｸﾁﾀﾃﾓﾉ</t>
    </rPh>
    <rPh sb="5" eb="8">
      <t>ﾄﾘﾋｷｼ</t>
    </rPh>
    <rPh sb="9" eb="11">
      <t>ﾊﾞｱｲ</t>
    </rPh>
    <rPh sb="12" eb="16">
      <t>ﾄﾄﾞｳﾌｹﾝ</t>
    </rPh>
    <rPh sb="17" eb="19">
      <t>ﾄｳﾛｸ</t>
    </rPh>
    <rPh sb="19" eb="21">
      <t>ﾊﾞﾝｺﾞｳ</t>
    </rPh>
    <rPh sb="22" eb="24">
      <t>ﾆｭｳﾘｮｸ</t>
    </rPh>
    <phoneticPr fontId="23" type="halfwidthKatakana"/>
  </si>
  <si>
    <t>業　　務　　に　　従　　事　　す　　る　　者</t>
    <rPh sb="0" eb="1">
      <t>ギョウ</t>
    </rPh>
    <rPh sb="3" eb="4">
      <t>ツトム</t>
    </rPh>
    <rPh sb="9" eb="10">
      <t>ジュウ</t>
    </rPh>
    <rPh sb="12" eb="13">
      <t>コト</t>
    </rPh>
    <rPh sb="21" eb="22">
      <t>モノ</t>
    </rPh>
    <phoneticPr fontId="23"/>
  </si>
  <si>
    <t>代表取締役</t>
    <rPh sb="0" eb="2">
      <t>ﾀﾞｲﾋｮｳ</t>
    </rPh>
    <rPh sb="2" eb="5">
      <t>ﾄﾘｼﾏﾘﾔｸ</t>
    </rPh>
    <phoneticPr fontId="23" type="halfwidthKatakana"/>
  </si>
  <si>
    <t>法人の場合（法人名）</t>
    <rPh sb="0" eb="2">
      <t>ﾎｳｼﾞﾝ</t>
    </rPh>
    <rPh sb="3" eb="5">
      <t>ﾊﾞｱｲ</t>
    </rPh>
    <rPh sb="6" eb="8">
      <t>ﾎｳｼﾞﾝ</t>
    </rPh>
    <rPh sb="8" eb="9">
      <t>ﾒｲ</t>
    </rPh>
    <phoneticPr fontId="23" type="halfwidthKatakana"/>
  </si>
  <si>
    <t>契約相手</t>
    <rPh sb="0" eb="2">
      <t>ｹｲﾔｸ</t>
    </rPh>
    <rPh sb="2" eb="4">
      <t>ｱｲﾃ</t>
    </rPh>
    <phoneticPr fontId="23" type="halfwidthKatakana"/>
  </si>
  <si>
    <t>契約期間</t>
    <rPh sb="0" eb="2">
      <t>ｹｲﾔｸ</t>
    </rPh>
    <rPh sb="2" eb="4">
      <t>ｷｶﾝ</t>
    </rPh>
    <phoneticPr fontId="23" type="halfwidthKatakana"/>
  </si>
  <si>
    <t>より</t>
    <phoneticPr fontId="23" type="halfwidthKatakana"/>
  </si>
  <si>
    <t>契約形態</t>
    <rPh sb="0" eb="2">
      <t>ｹｲﾔｸ</t>
    </rPh>
    <rPh sb="2" eb="4">
      <t>ｹｲﾀｲ</t>
    </rPh>
    <phoneticPr fontId="23" type="halfwidthKatakana"/>
  </si>
  <si>
    <t>←自動で反映</t>
    <phoneticPr fontId="23" type="halfwidthKatakana"/>
  </si>
  <si>
    <t>取締役</t>
    <rPh sb="0" eb="3">
      <t>ﾄﾘｼﾏﾘﾔｸ</t>
    </rPh>
    <phoneticPr fontId="23" type="halfwidthKatakana"/>
  </si>
  <si>
    <t>家主法人役職</t>
    <rPh sb="0" eb="2">
      <t>ﾔﾇｼ</t>
    </rPh>
    <rPh sb="2" eb="4">
      <t>ﾎｳｼﾞﾝ</t>
    </rPh>
    <rPh sb="4" eb="6">
      <t>ﾔｸｼｮｸ</t>
    </rPh>
    <phoneticPr fontId="23" type="halfwidthKatakana"/>
  </si>
  <si>
    <t>更新可</t>
    <rPh sb="0" eb="3">
      <t>ｺｳｼﾝｶ</t>
    </rPh>
    <phoneticPr fontId="23" type="halfwidthKatakana"/>
  </si>
  <si>
    <t>用途</t>
    <rPh sb="0" eb="2">
      <t>ﾖｳﾄ</t>
    </rPh>
    <phoneticPr fontId="23" type="halfwidthKatakana"/>
  </si>
  <si>
    <t>事務所</t>
    <rPh sb="0" eb="3">
      <t>ｼﾞﾑｼｮ</t>
    </rPh>
    <phoneticPr fontId="23" type="halfwidthKatakana"/>
  </si>
  <si>
    <t>店舗事務所</t>
    <rPh sb="0" eb="2">
      <t>ﾃﾝﾎﾟ</t>
    </rPh>
    <rPh sb="2" eb="5">
      <t>ｼﾞﾑｼｮ</t>
    </rPh>
    <phoneticPr fontId="23" type="halfwidthKatakana"/>
  </si>
  <si>
    <t>店舗</t>
    <rPh sb="0" eb="2">
      <t>ﾃﾝﾎﾟ</t>
    </rPh>
    <phoneticPr fontId="23" type="halfwidthKatakana"/>
  </si>
  <si>
    <t>マンション（一室）</t>
    <rPh sb="6" eb="8">
      <t>ｲｯｼﾂ</t>
    </rPh>
    <phoneticPr fontId="23" type="halfwidthKatakana"/>
  </si>
  <si>
    <t>戸建（一部）</t>
    <rPh sb="0" eb="2">
      <t>ｺﾀﾞ</t>
    </rPh>
    <rPh sb="3" eb="5">
      <t>ｲﾁﾌﾞ</t>
    </rPh>
    <phoneticPr fontId="23" type="halfwidthKatakana"/>
  </si>
  <si>
    <t>契約形態</t>
    <rPh sb="0" eb="2">
      <t>ｹｲﾔｸ</t>
    </rPh>
    <rPh sb="2" eb="4">
      <t>ｹｲﾀｲ</t>
    </rPh>
    <phoneticPr fontId="23" type="halfwidthKatakana"/>
  </si>
  <si>
    <t>賃貸借</t>
    <rPh sb="0" eb="3">
      <t>ﾁﾝﾀｲｼｬｸ</t>
    </rPh>
    <phoneticPr fontId="23" type="halfwidthKatakana"/>
  </si>
  <si>
    <t>使用貸借</t>
    <rPh sb="0" eb="2">
      <t>ｼﾖｳ</t>
    </rPh>
    <rPh sb="2" eb="4">
      <t>ﾀｲｼｬｸ</t>
    </rPh>
    <phoneticPr fontId="23" type="halfwidthKatakana"/>
  </si>
  <si>
    <t>賃貸借（転貸借）</t>
    <rPh sb="0" eb="3">
      <t>ﾁﾝﾀｲｼｬｸ</t>
    </rPh>
    <rPh sb="4" eb="7">
      <t>ﾃﾝﾀｲｼｬｸ</t>
    </rPh>
    <phoneticPr fontId="23" type="halfwidthKatakana"/>
  </si>
  <si>
    <t>（自動更新）</t>
    <rPh sb="1" eb="3">
      <t>ｼﾞﾄﾞｳ</t>
    </rPh>
    <rPh sb="3" eb="5">
      <t>ｺｳｼﾝ</t>
    </rPh>
    <phoneticPr fontId="23" type="halfwidthKatakana"/>
  </si>
  <si>
    <t>「法人契約変更承諾済」</t>
    <phoneticPr fontId="23" type="halfwidthKatakana"/>
  </si>
  <si>
    <t>会社設立前の契約日</t>
    <rPh sb="0" eb="2">
      <t>ｶｲｼｬ</t>
    </rPh>
    <rPh sb="2" eb="4">
      <t>ｾﾂﾘﾂ</t>
    </rPh>
    <rPh sb="4" eb="5">
      <t>ﾏｴ</t>
    </rPh>
    <rPh sb="6" eb="9">
      <t>ｹｲﾔｸﾋﾞ</t>
    </rPh>
    <phoneticPr fontId="23" type="halfwidthKatakana"/>
  </si>
  <si>
    <t>住居</t>
    <rPh sb="0" eb="2">
      <t>ｼﾞｭｳｷｮ</t>
    </rPh>
    <phoneticPr fontId="23" type="halfwidthKatakana"/>
  </si>
  <si>
    <t>※登記簿謄本、建物賃貸借契約書に記載された用途について記入</t>
    <rPh sb="1" eb="4">
      <t>ﾄｳｷﾎﾞ</t>
    </rPh>
    <rPh sb="4" eb="6">
      <t>ﾄｳﾎﾝ</t>
    </rPh>
    <rPh sb="7" eb="9">
      <t>ﾀﾃﾓﾉ</t>
    </rPh>
    <rPh sb="9" eb="12">
      <t>ﾁﾝﾀｲｼｬｸ</t>
    </rPh>
    <rPh sb="12" eb="15">
      <t>ｹｲﾔｸｼｮ</t>
    </rPh>
    <rPh sb="16" eb="18">
      <t>ｷｻｲ</t>
    </rPh>
    <rPh sb="21" eb="23">
      <t>ﾖｳﾄ</t>
    </rPh>
    <rPh sb="27" eb="29">
      <t>ｷﾆｭｳ</t>
    </rPh>
    <phoneticPr fontId="23" type="halfwidthKatakana"/>
  </si>
  <si>
    <t>契　約　日</t>
    <rPh sb="0" eb="1">
      <t>ﾁｷﾞﾘ</t>
    </rPh>
    <rPh sb="2" eb="3">
      <t>ﾔｸ</t>
    </rPh>
    <rPh sb="4" eb="5">
      <t>ﾆﾁ</t>
    </rPh>
    <phoneticPr fontId="23" type="halfwidthKatakana"/>
  </si>
  <si>
    <t>用　　　途</t>
    <rPh sb="0" eb="1">
      <t>ﾖｳ</t>
    </rPh>
    <rPh sb="4" eb="5">
      <t>ﾄ</t>
    </rPh>
    <phoneticPr fontId="23" type="halfwidthKatakana"/>
  </si>
  <si>
    <t>電話番号</t>
    <rPh sb="0" eb="2">
      <t>ﾃﾞﾝﾜ</t>
    </rPh>
    <rPh sb="2" eb="4">
      <t>ﾊﾞﾝｺﾞｳ</t>
    </rPh>
    <phoneticPr fontId="23" type="halfwidthKatakana"/>
  </si>
  <si>
    <t>職名（略歴）専任の場合</t>
    <rPh sb="0" eb="2">
      <t>ｼｮｸﾒｲ</t>
    </rPh>
    <rPh sb="3" eb="5">
      <t>ﾘｬｸﾚｷ</t>
    </rPh>
    <rPh sb="6" eb="8">
      <t>ｾﾝﾆﾝ</t>
    </rPh>
    <rPh sb="9" eb="11">
      <t>ﾊﾞｱｲ</t>
    </rPh>
    <phoneticPr fontId="23" type="halfwidthKatakana"/>
  </si>
  <si>
    <t>自</t>
    <rPh sb="0" eb="1">
      <t>ｼﾞ</t>
    </rPh>
    <phoneticPr fontId="23" type="halfwidthKatakana"/>
  </si>
  <si>
    <t>至</t>
    <rPh sb="0" eb="1">
      <t>ｲﾀ</t>
    </rPh>
    <phoneticPr fontId="23" type="halfwidthKatakana"/>
  </si>
  <si>
    <r>
      <t>職　歴　</t>
    </r>
    <r>
      <rPr>
        <b/>
        <sz val="11"/>
        <rFont val="ＭＳ Ｐゴシック"/>
        <family val="3"/>
        <charset val="128"/>
      </rPr>
      <t>（１）</t>
    </r>
    <rPh sb="0" eb="1">
      <t>ｼｮｸ</t>
    </rPh>
    <rPh sb="2" eb="3">
      <t>ﾚｷ</t>
    </rPh>
    <phoneticPr fontId="23" type="halfwidthKatakana"/>
  </si>
  <si>
    <r>
      <t>職　歴　</t>
    </r>
    <r>
      <rPr>
        <b/>
        <sz val="11"/>
        <rFont val="ＭＳ Ｐゴシック"/>
        <family val="3"/>
        <charset val="128"/>
      </rPr>
      <t>（２）</t>
    </r>
    <r>
      <rPr>
        <sz val="11"/>
        <color theme="1"/>
        <rFont val="ＭＳ Ｐゴシック"/>
        <family val="2"/>
        <charset val="128"/>
        <scheme val="minor"/>
      </rPr>
      <t/>
    </r>
    <rPh sb="0" eb="1">
      <t>ｼｮｸ</t>
    </rPh>
    <rPh sb="2" eb="3">
      <t>ﾚｷ</t>
    </rPh>
    <phoneticPr fontId="23" type="halfwidthKatakana"/>
  </si>
  <si>
    <r>
      <t>職　歴　</t>
    </r>
    <r>
      <rPr>
        <b/>
        <sz val="11"/>
        <rFont val="ＭＳ Ｐゴシック"/>
        <family val="3"/>
        <charset val="128"/>
      </rPr>
      <t>（３）</t>
    </r>
    <r>
      <rPr>
        <sz val="11"/>
        <color theme="1"/>
        <rFont val="ＭＳ Ｐゴシック"/>
        <family val="2"/>
        <charset val="128"/>
        <scheme val="minor"/>
      </rPr>
      <t/>
    </r>
    <rPh sb="0" eb="1">
      <t>ｼｮｸ</t>
    </rPh>
    <rPh sb="2" eb="3">
      <t>ﾚｷ</t>
    </rPh>
    <phoneticPr fontId="23" type="halfwidthKatakana"/>
  </si>
  <si>
    <r>
      <t>職　歴　</t>
    </r>
    <r>
      <rPr>
        <b/>
        <sz val="11"/>
        <rFont val="ＭＳ Ｐゴシック"/>
        <family val="3"/>
        <charset val="128"/>
      </rPr>
      <t>（４）</t>
    </r>
    <r>
      <rPr>
        <sz val="11"/>
        <color theme="1"/>
        <rFont val="ＭＳ Ｐゴシック"/>
        <family val="2"/>
        <charset val="128"/>
        <scheme val="minor"/>
      </rPr>
      <t/>
    </r>
    <rPh sb="0" eb="1">
      <t>ｼｮｸ</t>
    </rPh>
    <rPh sb="2" eb="3">
      <t>ﾚｷ</t>
    </rPh>
    <phoneticPr fontId="23" type="halfwidthKatakana"/>
  </si>
  <si>
    <r>
      <t>職　歴　</t>
    </r>
    <r>
      <rPr>
        <b/>
        <sz val="11"/>
        <rFont val="ＭＳ Ｐゴシック"/>
        <family val="3"/>
        <charset val="128"/>
      </rPr>
      <t>（５）</t>
    </r>
    <r>
      <rPr>
        <sz val="11"/>
        <color theme="1"/>
        <rFont val="ＭＳ Ｐゴシック"/>
        <family val="2"/>
        <charset val="128"/>
        <scheme val="minor"/>
      </rPr>
      <t/>
    </r>
    <rPh sb="0" eb="1">
      <t>ｼｮｸ</t>
    </rPh>
    <rPh sb="2" eb="3">
      <t>ﾚｷ</t>
    </rPh>
    <phoneticPr fontId="23" type="halfwidthKatakana"/>
  </si>
  <si>
    <r>
      <t>職　歴　</t>
    </r>
    <r>
      <rPr>
        <b/>
        <sz val="11"/>
        <rFont val="ＭＳ Ｐゴシック"/>
        <family val="3"/>
        <charset val="128"/>
      </rPr>
      <t>（６）</t>
    </r>
    <r>
      <rPr>
        <sz val="11"/>
        <color theme="1"/>
        <rFont val="ＭＳ Ｐゴシック"/>
        <family val="2"/>
        <charset val="128"/>
        <scheme val="minor"/>
      </rPr>
      <t/>
    </r>
    <rPh sb="0" eb="1">
      <t>ｼｮｸ</t>
    </rPh>
    <rPh sb="2" eb="3">
      <t>ﾚｷ</t>
    </rPh>
    <phoneticPr fontId="23" type="halfwidthKatakana"/>
  </si>
  <si>
    <r>
      <t>職　歴　</t>
    </r>
    <r>
      <rPr>
        <b/>
        <sz val="11"/>
        <rFont val="ＭＳ Ｐゴシック"/>
        <family val="3"/>
        <charset val="128"/>
      </rPr>
      <t>（７）</t>
    </r>
    <r>
      <rPr>
        <sz val="11"/>
        <color theme="1"/>
        <rFont val="ＭＳ Ｐゴシック"/>
        <family val="2"/>
        <charset val="128"/>
        <scheme val="minor"/>
      </rPr>
      <t/>
    </r>
    <rPh sb="0" eb="1">
      <t>ｼｮｸ</t>
    </rPh>
    <rPh sb="2" eb="3">
      <t>ﾚｷ</t>
    </rPh>
    <phoneticPr fontId="23" type="halfwidthKatakana"/>
  </si>
  <si>
    <r>
      <t>職　歴　</t>
    </r>
    <r>
      <rPr>
        <b/>
        <sz val="11"/>
        <rFont val="ＭＳ Ｐゴシック"/>
        <family val="3"/>
        <charset val="128"/>
      </rPr>
      <t>（８）</t>
    </r>
    <r>
      <rPr>
        <sz val="11"/>
        <color theme="1"/>
        <rFont val="ＭＳ Ｐゴシック"/>
        <family val="2"/>
        <charset val="128"/>
        <scheme val="minor"/>
      </rPr>
      <t/>
    </r>
    <rPh sb="0" eb="1">
      <t>ｼｮｸ</t>
    </rPh>
    <rPh sb="2" eb="3">
      <t>ﾚｷ</t>
    </rPh>
    <phoneticPr fontId="23" type="halfwidthKatakana"/>
  </si>
  <si>
    <r>
      <t>職　歴　</t>
    </r>
    <r>
      <rPr>
        <b/>
        <sz val="11"/>
        <rFont val="ＭＳ Ｐゴシック"/>
        <family val="3"/>
        <charset val="128"/>
      </rPr>
      <t>（９）</t>
    </r>
    <r>
      <rPr>
        <sz val="11"/>
        <color theme="1"/>
        <rFont val="ＭＳ Ｐゴシック"/>
        <family val="2"/>
        <charset val="128"/>
        <scheme val="minor"/>
      </rPr>
      <t/>
    </r>
    <rPh sb="0" eb="1">
      <t>ｼｮｸ</t>
    </rPh>
    <rPh sb="2" eb="3">
      <t>ﾚｷ</t>
    </rPh>
    <phoneticPr fontId="23" type="halfwidthKatakana"/>
  </si>
  <si>
    <t>↓職歴は古い順</t>
    <rPh sb="1" eb="3">
      <t>ｼｮｸﾚｷ</t>
    </rPh>
    <rPh sb="4" eb="5">
      <t>ﾌﾙ</t>
    </rPh>
    <rPh sb="6" eb="7">
      <t>ｼﾞｭﾝ</t>
    </rPh>
    <phoneticPr fontId="23" type="halfwidthKatakana"/>
  </si>
  <si>
    <t>01：代表取締役　</t>
    <phoneticPr fontId="23" type="halfwidthKatakana"/>
  </si>
  <si>
    <t>02：取締役　</t>
    <phoneticPr fontId="23" type="halfwidthKatakana"/>
  </si>
  <si>
    <t>03：監査役　</t>
    <phoneticPr fontId="23" type="halfwidthKatakana"/>
  </si>
  <si>
    <t>04：代表社員　</t>
    <phoneticPr fontId="23" type="halfwidthKatakana"/>
  </si>
  <si>
    <t>05：社員　</t>
    <phoneticPr fontId="23" type="halfwidthKatakana"/>
  </si>
  <si>
    <t>07：理事　</t>
    <phoneticPr fontId="23" type="halfwidthKatakana"/>
  </si>
  <si>
    <t>08：監事　</t>
    <phoneticPr fontId="23" type="halfwidthKatakana"/>
  </si>
  <si>
    <t>09：その他　</t>
    <phoneticPr fontId="23" type="halfwidthKatakana"/>
  </si>
  <si>
    <t>11：相談役　</t>
    <phoneticPr fontId="23" type="halfwidthKatakana"/>
  </si>
  <si>
    <t>12：顧問　</t>
    <phoneticPr fontId="23" type="halfwidthKatakana"/>
  </si>
  <si>
    <t>13：代表執行役　</t>
    <phoneticPr fontId="23" type="halfwidthKatakana"/>
  </si>
  <si>
    <t>14：執行役　</t>
    <phoneticPr fontId="23" type="halfwidthKatakana"/>
  </si>
  <si>
    <t>15：会計参与　</t>
    <phoneticPr fontId="23" type="halfwidthKatakana"/>
  </si>
  <si>
    <t>15：個人営業の代表者　</t>
    <phoneticPr fontId="23" type="halfwidthKatakana"/>
  </si>
  <si>
    <t>15：専任の宅地建物取引士　</t>
    <phoneticPr fontId="23" type="halfwidthKatakana"/>
  </si>
  <si>
    <t>15：政令使用人　</t>
    <phoneticPr fontId="23" type="halfwidthKatakana"/>
  </si>
  <si>
    <t>照会対象者役名</t>
    <rPh sb="0" eb="2">
      <t>ｼｮｳｶｲ</t>
    </rPh>
    <rPh sb="2" eb="5">
      <t>ﾀｲｼｮｳｼｬ</t>
    </rPh>
    <rPh sb="5" eb="7">
      <t>ﾔｸﾒｲ</t>
    </rPh>
    <phoneticPr fontId="23" type="halfwidthKatakana"/>
  </si>
  <si>
    <t>▼▼以下 　北海道</t>
  </si>
  <si>
    <t>01100　札幌市</t>
  </si>
  <si>
    <t>01101　札幌市 中央区</t>
  </si>
  <si>
    <t>01102　札幌市 北区</t>
  </si>
  <si>
    <t>01103　札幌市 東区</t>
  </si>
  <si>
    <t>01104　札幌市 白石区</t>
  </si>
  <si>
    <t>01105　札幌市 豊平区</t>
  </si>
  <si>
    <t>01106　札幌市 南区</t>
  </si>
  <si>
    <t>01107　札幌市 西区</t>
  </si>
  <si>
    <t>01108　札幌市 厚別区</t>
  </si>
  <si>
    <t>01109　札幌市 手稲区</t>
  </si>
  <si>
    <t>01110　札幌市 清田区</t>
  </si>
  <si>
    <t>01202　函館市</t>
  </si>
  <si>
    <t>01203　小樽市</t>
  </si>
  <si>
    <t>01204　旭川市</t>
  </si>
  <si>
    <t>01205　室蘭市</t>
  </si>
  <si>
    <t>01206　釧路市</t>
  </si>
  <si>
    <t>01207　帯広市</t>
  </si>
  <si>
    <t>01208　北見市</t>
  </si>
  <si>
    <t>01209　夕張市</t>
  </si>
  <si>
    <t>01210　岩見沢市</t>
  </si>
  <si>
    <t>01211　網走市</t>
  </si>
  <si>
    <t>01212　留萌市</t>
  </si>
  <si>
    <t>01213　苫小牧市</t>
  </si>
  <si>
    <t>01214　稚内市</t>
  </si>
  <si>
    <t>01215　美唄市</t>
  </si>
  <si>
    <t>01216　芦別市</t>
  </si>
  <si>
    <t>01217　江別市</t>
  </si>
  <si>
    <t>01218　赤平市</t>
  </si>
  <si>
    <t>01219　紋別市</t>
  </si>
  <si>
    <t>01220　士別市</t>
  </si>
  <si>
    <t>01221　名寄市</t>
  </si>
  <si>
    <t>01222　三笠市</t>
  </si>
  <si>
    <t>01223　根室市</t>
  </si>
  <si>
    <t>01224　千歳市</t>
  </si>
  <si>
    <t>01225　滝川市</t>
  </si>
  <si>
    <t>01226　砂川市</t>
  </si>
  <si>
    <t>01227　歌志内市</t>
  </si>
  <si>
    <t>01228　深川市</t>
  </si>
  <si>
    <t>01229　富良野市</t>
  </si>
  <si>
    <t>01230　登別市</t>
  </si>
  <si>
    <t>01231　恵庭市</t>
  </si>
  <si>
    <t>01233　伊達市</t>
  </si>
  <si>
    <t>01234　北広島市</t>
  </si>
  <si>
    <t>01235　石狩市</t>
  </si>
  <si>
    <t>01236　北斗市</t>
  </si>
  <si>
    <t>01303　石狩郡 当別町</t>
  </si>
  <si>
    <t>01304　石狩郡 新篠津村</t>
  </si>
  <si>
    <t>01331　松前郡 松前町</t>
  </si>
  <si>
    <t>01332　松前郡 福島町</t>
  </si>
  <si>
    <t>01333　上磯郡 知内町</t>
  </si>
  <si>
    <t>01334　上磯郡 木古内町</t>
  </si>
  <si>
    <t>01337　亀田郡 七飯町</t>
  </si>
  <si>
    <t>01343　茅部郡 鹿部町</t>
  </si>
  <si>
    <t>01345　茅部郡 森町</t>
  </si>
  <si>
    <t>01346　二海郡 八雲町</t>
  </si>
  <si>
    <t>01347　山越郡 長万部町</t>
  </si>
  <si>
    <t>01361　檜山郡 江差町</t>
  </si>
  <si>
    <t>01362　檜山郡 上ノ国町</t>
  </si>
  <si>
    <t>01363　檜山郡 厚沢部町</t>
  </si>
  <si>
    <t>01364　爾志郡 乙部町</t>
  </si>
  <si>
    <t>01367　奥尻郡 奥尻町</t>
  </si>
  <si>
    <t>01370　瀬棚郡 今金町</t>
  </si>
  <si>
    <t>01371　久遠郡 せたな町</t>
  </si>
  <si>
    <t>01391　島牧郡 島牧村</t>
  </si>
  <si>
    <t>01392　寿都郡 寿都町</t>
  </si>
  <si>
    <t>01393　寿都郡 黒松内町</t>
  </si>
  <si>
    <t>01394　磯谷郡 蘭越町</t>
  </si>
  <si>
    <t>01395　虻田郡 ニセコ町</t>
  </si>
  <si>
    <t>01396　虻田郡 真狩村</t>
  </si>
  <si>
    <t>01397　虻田郡 留寿都村</t>
  </si>
  <si>
    <t>01398　虻田郡 喜茂別町</t>
  </si>
  <si>
    <t>01399　虻田郡 京極町</t>
  </si>
  <si>
    <t>01400　虻田郡 倶知安町</t>
  </si>
  <si>
    <t>01401　岩内郡 共和町</t>
  </si>
  <si>
    <t>01402　岩内郡 岩内町</t>
  </si>
  <si>
    <t>01403　古宇郡 泊村</t>
  </si>
  <si>
    <t>01404　古宇郡 神恵内村</t>
  </si>
  <si>
    <t>01405　積丹郡 積丹町</t>
  </si>
  <si>
    <t>01406　古平郡 古平町</t>
  </si>
  <si>
    <t>01407　余市郡 仁木町</t>
  </si>
  <si>
    <t>01408　余市郡 余市町</t>
  </si>
  <si>
    <t>01409　余市郡 赤井川村</t>
  </si>
  <si>
    <t>01423　空知郡 南幌町</t>
  </si>
  <si>
    <t>01424　空知郡 奈井江町</t>
  </si>
  <si>
    <t>01425　空知郡 上砂川町</t>
  </si>
  <si>
    <t>01427　夕張郡 由仁町</t>
  </si>
  <si>
    <t>01428　夕張郡 長沼町</t>
  </si>
  <si>
    <t>01429　夕張郡 栗山町</t>
  </si>
  <si>
    <t>01430　樺戸郡 月形町</t>
  </si>
  <si>
    <t>01431　樺戸郡 浦臼町</t>
  </si>
  <si>
    <t>01432　樺戸郡 新十津川町</t>
  </si>
  <si>
    <t>01433　雨竜郡 妹背牛町</t>
  </si>
  <si>
    <t>01434　雨竜郡 秩父別町</t>
  </si>
  <si>
    <t>01436　雨竜郡 雨竜町</t>
  </si>
  <si>
    <t>01437　雨竜郡 北竜町</t>
  </si>
  <si>
    <t>01438　雨竜郡 沼田町</t>
  </si>
  <si>
    <t>01452　上川郡 鷹栖町</t>
  </si>
  <si>
    <t>01453　上川郡 東神楽町</t>
  </si>
  <si>
    <t>01454　上川郡 当麻町</t>
  </si>
  <si>
    <t>01455　上川郡 比布町</t>
  </si>
  <si>
    <t>01456　上川郡 愛別町</t>
  </si>
  <si>
    <t>01457　上川郡 上川町</t>
  </si>
  <si>
    <t>01458　上川郡 東川町</t>
  </si>
  <si>
    <t>01459　上川郡 美瑛町</t>
  </si>
  <si>
    <t>01460　空知郡 上富良野町</t>
  </si>
  <si>
    <t>01461　空知郡 中富良野町</t>
  </si>
  <si>
    <t>01462　空知郡 南富良野町</t>
  </si>
  <si>
    <t>01463　勇払郡 占冠村</t>
  </si>
  <si>
    <t>01464　上川郡 和寒町</t>
  </si>
  <si>
    <t>01465　上川郡 剣淵町</t>
  </si>
  <si>
    <t>01468　上川郡 下川町</t>
  </si>
  <si>
    <t>01469　中川郡 美深町</t>
  </si>
  <si>
    <t>01470　中川郡 音威子府村</t>
  </si>
  <si>
    <t>01471　中川郡 中川町</t>
  </si>
  <si>
    <t>01472　雨竜郡 幌加内町</t>
  </si>
  <si>
    <t>01481　増毛郡 増毛町</t>
  </si>
  <si>
    <t>01482　留萌郡 小平町</t>
  </si>
  <si>
    <t>01483　苫前郡 苫前町</t>
  </si>
  <si>
    <t>01484　苫前郡 羽幌町</t>
  </si>
  <si>
    <t>01485　苫前郡 初山別村</t>
  </si>
  <si>
    <t>01486　天塩郡 遠別町</t>
  </si>
  <si>
    <t>01487　天塩郡 天塩町</t>
  </si>
  <si>
    <t>01511　宗谷郡 猿払村</t>
  </si>
  <si>
    <t>01512　枝幸郡 浜頓別町</t>
  </si>
  <si>
    <t>01513　枝幸郡 中頓別町</t>
  </si>
  <si>
    <t>01514　枝幸郡 枝幸町</t>
  </si>
  <si>
    <t>01516　天塩郡 豊富町</t>
  </si>
  <si>
    <t>01517　礼文郡 礼文町</t>
  </si>
  <si>
    <t>01518　利尻郡 利尻町</t>
  </si>
  <si>
    <t>01519　利尻郡 利尻富士町</t>
  </si>
  <si>
    <t>01520　天塩郡 幌延町</t>
  </si>
  <si>
    <t>01543　網走郡 美幌町</t>
  </si>
  <si>
    <t>01544　網走郡 津別町</t>
  </si>
  <si>
    <t>01545　斜里郡 斜里町</t>
  </si>
  <si>
    <t>01546　斜里郡 清里町</t>
  </si>
  <si>
    <t>01547　斜里郡 小清水町</t>
  </si>
  <si>
    <t>01549　常呂郡 訓子府町</t>
  </si>
  <si>
    <t>01550　常呂郡 置戸町</t>
  </si>
  <si>
    <t>01552　常呂郡 佐呂間町</t>
  </si>
  <si>
    <t>01555　紋別郡 遠軽町</t>
  </si>
  <si>
    <t>01559　紋別郡 湧別町</t>
  </si>
  <si>
    <t>01560　紋別郡 滝上町</t>
  </si>
  <si>
    <t>01561　紋別郡 興部町</t>
  </si>
  <si>
    <t>01562　紋別郡 西興部村</t>
  </si>
  <si>
    <t>01563　紋別郡 雄武町</t>
  </si>
  <si>
    <t>01564　網走郡 大空町</t>
  </si>
  <si>
    <t>01571　虻田郡 豊浦町</t>
  </si>
  <si>
    <t>01575　有珠郡 壮瞥町</t>
  </si>
  <si>
    <t>01578　白老郡 白老町</t>
  </si>
  <si>
    <t>01581　勇払郡 厚真町</t>
  </si>
  <si>
    <t>01584　虻田郡 洞爺湖町</t>
  </si>
  <si>
    <t>01585　勇払郡 安平町</t>
  </si>
  <si>
    <t>01586　勇払郡 むかわ町</t>
  </si>
  <si>
    <t>01601　沙流郡 日高町</t>
  </si>
  <si>
    <t>01602　沙流郡 平取町</t>
  </si>
  <si>
    <t>01604　新冠郡 新冠町</t>
  </si>
  <si>
    <t>01607　浦河郡 浦河町</t>
  </si>
  <si>
    <t>01608　様似郡 様似町</t>
  </si>
  <si>
    <t>01609　幌泉郡 えりも町</t>
  </si>
  <si>
    <t>01610　日高郡 新ひだか町</t>
  </si>
  <si>
    <t>01631　河東郡 音更町</t>
  </si>
  <si>
    <t>01632　河東郡 士幌町</t>
  </si>
  <si>
    <t>01633　河東郡 上士幌町</t>
  </si>
  <si>
    <t>01634　河東郡 鹿追町</t>
  </si>
  <si>
    <t>01635　上川郡 新得町</t>
  </si>
  <si>
    <t>01636　上川郡 清水町</t>
  </si>
  <si>
    <t>01637　河西郡 芽室町</t>
  </si>
  <si>
    <t>01638　河西郡 中札内村</t>
  </si>
  <si>
    <t>01639　河西郡 更別村</t>
  </si>
  <si>
    <t>01641　広尾郡 大樹町</t>
  </si>
  <si>
    <t>01642　広尾郡 広尾町</t>
  </si>
  <si>
    <t>01643　中川郡 幕別町</t>
  </si>
  <si>
    <t>01644　中川郡 池田町</t>
  </si>
  <si>
    <t>01645　中川郡 豊頃町</t>
  </si>
  <si>
    <t>01646　中川郡 本別町</t>
  </si>
  <si>
    <t>01647　足寄郡 足寄町</t>
  </si>
  <si>
    <t>01648　足寄郡 陸別町</t>
  </si>
  <si>
    <t>01649　十勝郡 浦幌町</t>
  </si>
  <si>
    <t>01661　釧路郡 釧路町</t>
  </si>
  <si>
    <t>01662　厚岸郡 厚岸町</t>
  </si>
  <si>
    <t>01663　厚岸郡 浜中町</t>
  </si>
  <si>
    <t>01664　川上郡 標茶町</t>
  </si>
  <si>
    <t>01665　川上郡 弟子屈町</t>
  </si>
  <si>
    <t>01667　阿寒郡 鶴居村</t>
  </si>
  <si>
    <t>01668　白糠郡 白糠町</t>
  </si>
  <si>
    <t>01691　野付郡 別海町</t>
  </si>
  <si>
    <t>01692　標津郡 中標津町</t>
  </si>
  <si>
    <t>01693　標津郡 標津町</t>
  </si>
  <si>
    <t>01694　目梨郡 羅臼町</t>
  </si>
  <si>
    <t>　</t>
  </si>
  <si>
    <t>▼▼以下 　青森県</t>
  </si>
  <si>
    <t>全国市区町村コード</t>
    <rPh sb="0" eb="2">
      <t>ｾﾞﾝｺｸ</t>
    </rPh>
    <rPh sb="2" eb="6">
      <t>ｼｸﾁｮｳｿﾝ</t>
    </rPh>
    <phoneticPr fontId="23" type="halfwidthKatakana"/>
  </si>
  <si>
    <t>入力TOPへ↑</t>
  </si>
  <si>
    <t>←20文字（姓と名は1文字空ける）</t>
    <rPh sb="6" eb="7">
      <t>ｾｲ</t>
    </rPh>
    <rPh sb="8" eb="9">
      <t>ﾒｲ</t>
    </rPh>
    <rPh sb="11" eb="13">
      <t>ﾓｼﾞ</t>
    </rPh>
    <rPh sb="13" eb="14">
      <t>ｱ</t>
    </rPh>
    <phoneticPr fontId="23" type="halfwidthKatakana"/>
  </si>
  <si>
    <t>←10文字（姓と名は1文字空ける）</t>
    <rPh sb="6" eb="7">
      <t>ｾｲ</t>
    </rPh>
    <rPh sb="8" eb="9">
      <t>ﾒｲ</t>
    </rPh>
    <rPh sb="11" eb="13">
      <t>ﾓｼﾞ</t>
    </rPh>
    <rPh sb="13" eb="14">
      <t>ｱ</t>
    </rPh>
    <phoneticPr fontId="23" type="halfwidthKatakana"/>
  </si>
  <si>
    <t>性別男女</t>
    <rPh sb="0" eb="2">
      <t>ｾｲﾍﾞﾂ</t>
    </rPh>
    <rPh sb="2" eb="4">
      <t>ﾀﾞﾝｼﾞｮ</t>
    </rPh>
    <phoneticPr fontId="23" type="halfwidthKatakana"/>
  </si>
  <si>
    <t>1．　男</t>
    <rPh sb="3" eb="4">
      <t>ｵﾄｺ</t>
    </rPh>
    <phoneticPr fontId="23" type="halfwidthKatakana"/>
  </si>
  <si>
    <t>2．　女</t>
    <rPh sb="3" eb="4">
      <t>ｵﾝﾅ</t>
    </rPh>
    <phoneticPr fontId="23" type="halfwidthKatakana"/>
  </si>
  <si>
    <t>年</t>
    <rPh sb="0" eb="1">
      <t>ネン</t>
    </rPh>
    <phoneticPr fontId="23"/>
  </si>
  <si>
    <t>月</t>
    <rPh sb="0" eb="1">
      <t>ガツ</t>
    </rPh>
    <phoneticPr fontId="23"/>
  </si>
  <si>
    <t>日</t>
    <rPh sb="0" eb="1">
      <t>ニチ</t>
    </rPh>
    <phoneticPr fontId="23"/>
  </si>
  <si>
    <t>整理番号</t>
    <rPh sb="0" eb="2">
      <t>セイリ</t>
    </rPh>
    <rPh sb="2" eb="4">
      <t>バンゴウ</t>
    </rPh>
    <phoneticPr fontId="23"/>
  </si>
  <si>
    <t>電　　話</t>
    <rPh sb="0" eb="1">
      <t>デン</t>
    </rPh>
    <rPh sb="3" eb="4">
      <t>ハナシ</t>
    </rPh>
    <phoneticPr fontId="23"/>
  </si>
  <si>
    <t>住　　　所</t>
    <rPh sb="0" eb="1">
      <t>ジュウ</t>
    </rPh>
    <rPh sb="4" eb="5">
      <t>ショ</t>
    </rPh>
    <phoneticPr fontId="23"/>
  </si>
  <si>
    <t>1</t>
    <phoneticPr fontId="23"/>
  </si>
  <si>
    <t>←6桁未満の場合は頭に「0」を入力</t>
    <rPh sb="2" eb="3">
      <t>ケタ</t>
    </rPh>
    <rPh sb="3" eb="5">
      <t>ミマン</t>
    </rPh>
    <rPh sb="6" eb="8">
      <t>バアイ</t>
    </rPh>
    <rPh sb="9" eb="10">
      <t>アタマ</t>
    </rPh>
    <rPh sb="15" eb="17">
      <t>ニュウリョク</t>
    </rPh>
    <phoneticPr fontId="23"/>
  </si>
  <si>
    <t>男女</t>
    <rPh sb="0" eb="2">
      <t>ﾀﾞﾝｼﾞｮ</t>
    </rPh>
    <phoneticPr fontId="23" type="halfwidthKatakana"/>
  </si>
  <si>
    <t>男</t>
    <rPh sb="0" eb="1">
      <t>ｵﾄｺ</t>
    </rPh>
    <phoneticPr fontId="23" type="halfwidthKatakana"/>
  </si>
  <si>
    <t>女</t>
    <rPh sb="0" eb="1">
      <t>ｵﾝﾅ</t>
    </rPh>
    <phoneticPr fontId="23" type="halfwidthKatakana"/>
  </si>
  <si>
    <t>〒</t>
    <phoneticPr fontId="23" type="halfwidthKatakana"/>
  </si>
  <si>
    <t>支部</t>
    <rPh sb="0" eb="2">
      <t>ｼﾌﾞ</t>
    </rPh>
    <phoneticPr fontId="23" type="halfwidthKatakana"/>
  </si>
  <si>
    <t>□　所在地住所と同一</t>
  </si>
  <si>
    <t>□　申込FAX名義と同一</t>
  </si>
  <si>
    <t>☑　所在地住所と同一</t>
    <phoneticPr fontId="23" type="halfwidthKatakana"/>
  </si>
  <si>
    <t>☑　申込FAX名義と同一</t>
    <phoneticPr fontId="23" type="halfwidthKatakana"/>
  </si>
  <si>
    <t>住所同一</t>
    <rPh sb="0" eb="2">
      <t>ｼﾞｭｳｼｮ</t>
    </rPh>
    <rPh sb="2" eb="4">
      <t>ﾄﾞｳｲﾂ</t>
    </rPh>
    <phoneticPr fontId="23" type="halfwidthKatakana"/>
  </si>
  <si>
    <t>名義同一</t>
    <rPh sb="0" eb="2">
      <t>ﾒｲｷﾞ</t>
    </rPh>
    <rPh sb="2" eb="4">
      <t>ﾄﾞｳｲﾂ</t>
    </rPh>
    <phoneticPr fontId="23" type="halfwidthKatakana"/>
  </si>
  <si>
    <t>02201　青森市</t>
  </si>
  <si>
    <t>02202　弘前市</t>
  </si>
  <si>
    <t>02203　八戸市</t>
  </si>
  <si>
    <t>02204　黒石市</t>
  </si>
  <si>
    <t>02205　五所川原市</t>
  </si>
  <si>
    <t>02206　十和田市</t>
  </si>
  <si>
    <t>02207　三沢市</t>
  </si>
  <si>
    <t>02208　むつ市</t>
  </si>
  <si>
    <t>02209　つがる市</t>
  </si>
  <si>
    <t>02210　平川市</t>
  </si>
  <si>
    <t>02301　東津軽郡 平内町</t>
  </si>
  <si>
    <t>02303　東津軽郡 今別町</t>
  </si>
  <si>
    <t>02304　東津軽郡 蓬田村</t>
  </si>
  <si>
    <t>02307　東津軽郡 外ヶ浜町</t>
  </si>
  <si>
    <t>02321　西津軽郡 鰺ヶ沢町</t>
  </si>
  <si>
    <t>02323　西津軽郡 深浦町</t>
  </si>
  <si>
    <t>02343　中津軽郡 西目屋村</t>
  </si>
  <si>
    <t>02361　南津軽郡 藤崎町</t>
  </si>
  <si>
    <t>02362　南津軽郡 大鰐町</t>
  </si>
  <si>
    <t>02367　南津軽郡 田舎館村</t>
  </si>
  <si>
    <t>02381　北津軽郡 板柳町</t>
  </si>
  <si>
    <t>02384　北津軽郡 鶴田町</t>
  </si>
  <si>
    <t>02387　北津軽郡 中泊町</t>
  </si>
  <si>
    <t>02401　上北郡 野辺地町</t>
  </si>
  <si>
    <t>02402　上北郡 七戸町</t>
  </si>
  <si>
    <t>02405　上北郡 六戸町</t>
  </si>
  <si>
    <t>02406　上北郡 横浜町</t>
  </si>
  <si>
    <t>02408　上北郡 東北町</t>
  </si>
  <si>
    <t>02411　上北郡 六ヶ所村</t>
  </si>
  <si>
    <t>02412　上北郡 おいらせ町</t>
  </si>
  <si>
    <t>02423　下北郡 大間町</t>
  </si>
  <si>
    <t>02424　下北郡 東通村</t>
  </si>
  <si>
    <t>02425　下北郡 風間浦村</t>
  </si>
  <si>
    <t>02426　下北郡 佐井村</t>
  </si>
  <si>
    <t>02441　三戸郡 三戸町</t>
  </si>
  <si>
    <t>02442　三戸郡 五戸町</t>
  </si>
  <si>
    <t>02443　三戸郡 田子町</t>
  </si>
  <si>
    <t>02445　三戸郡 南部町</t>
  </si>
  <si>
    <t>02446　三戸郡 階上町</t>
  </si>
  <si>
    <t>02450　三戸郡 新郷村</t>
  </si>
  <si>
    <t>▼▼以下 　岩手県</t>
  </si>
  <si>
    <t>03201　盛岡市</t>
  </si>
  <si>
    <t>03202　宮古市</t>
  </si>
  <si>
    <t>03203　大船渡市</t>
  </si>
  <si>
    <t>03205　花巻市</t>
  </si>
  <si>
    <t>03206　北上市</t>
  </si>
  <si>
    <t>03207　久慈市</t>
  </si>
  <si>
    <t>03208　遠野市</t>
  </si>
  <si>
    <t>03209　一関市</t>
  </si>
  <si>
    <t>03210　陸前高田市</t>
  </si>
  <si>
    <t>03211　釜石市</t>
  </si>
  <si>
    <t>03213　二戸市</t>
  </si>
  <si>
    <t>03214　八幡平市</t>
  </si>
  <si>
    <t>03215　奥州市</t>
  </si>
  <si>
    <t>03301　岩手郡 雫石町</t>
  </si>
  <si>
    <t>03302　岩手郡 葛巻町</t>
  </si>
  <si>
    <t>03303　岩手郡 岩手町</t>
  </si>
  <si>
    <t>03305　岩手郡 滝沢村</t>
  </si>
  <si>
    <t>03321　紫波郡 紫波町</t>
  </si>
  <si>
    <t>03322　紫波郡 矢巾町</t>
  </si>
  <si>
    <t>03366　和賀郡 西和賀町</t>
  </si>
  <si>
    <t>03381　胆沢郡 金ケ崎町</t>
  </si>
  <si>
    <t>03402　西磐井郡 平泉町</t>
  </si>
  <si>
    <t>03441　気仙郡 住田町</t>
  </si>
  <si>
    <t>03461　上閉伊郡 大槌町</t>
  </si>
  <si>
    <t>03482　下閉伊郡 山田町</t>
  </si>
  <si>
    <t>03483　下閉伊郡 岩泉町</t>
  </si>
  <si>
    <t>03484　下閉伊郡 田野畑村</t>
  </si>
  <si>
    <t>03485　下閉伊郡 普代村</t>
  </si>
  <si>
    <t>03501　九戸郡 軽米町</t>
  </si>
  <si>
    <t>03503　九戸郡 野田村</t>
  </si>
  <si>
    <t>03506　九戸郡 九戸村</t>
  </si>
  <si>
    <t>03507　九戸郡 洋野町</t>
  </si>
  <si>
    <t>03524　二戸郡 一戸町</t>
  </si>
  <si>
    <t>▼▼以下 　宮城県</t>
  </si>
  <si>
    <t>04100　仙台市</t>
  </si>
  <si>
    <t>04101　仙台市 青葉区</t>
  </si>
  <si>
    <t>04102　仙台市 宮城野区</t>
  </si>
  <si>
    <t>04103　仙台市 若林区</t>
  </si>
  <si>
    <t>04104　仙台市 太白区</t>
  </si>
  <si>
    <t>04105　仙台市 泉区</t>
  </si>
  <si>
    <t>04202　石巻市</t>
  </si>
  <si>
    <t>04203　塩竈市</t>
  </si>
  <si>
    <t>04205　気仙沼市</t>
  </si>
  <si>
    <t>04206　白石市</t>
  </si>
  <si>
    <t>04207　名取市</t>
  </si>
  <si>
    <t>04208　角田市</t>
  </si>
  <si>
    <t>04209　多賀城市</t>
  </si>
  <si>
    <t>04211　岩沼市</t>
  </si>
  <si>
    <t>04212　登米市</t>
  </si>
  <si>
    <t>04213　栗原市</t>
  </si>
  <si>
    <t>04214　東松島市</t>
  </si>
  <si>
    <t>04215　大崎市</t>
  </si>
  <si>
    <t>04301　刈田郡 蔵王町</t>
  </si>
  <si>
    <t>04302　刈田郡 七ケ宿町</t>
  </si>
  <si>
    <t>04321　柴田郡 大河原町</t>
  </si>
  <si>
    <t>04322　柴田郡 村田町</t>
  </si>
  <si>
    <t>04323　柴田郡 柴田町</t>
  </si>
  <si>
    <t>04324　柴田郡 川崎町</t>
  </si>
  <si>
    <t>04341　伊具郡 丸森町</t>
  </si>
  <si>
    <t>04361　亘理郡 亘理町</t>
  </si>
  <si>
    <t>04362　亘理郡 山元町</t>
  </si>
  <si>
    <t>04401　宮城郡 松島町</t>
  </si>
  <si>
    <t>04404　宮城郡 七ヶ浜町</t>
  </si>
  <si>
    <t>04406　宮城郡 利府町</t>
  </si>
  <si>
    <t>04421　黒川郡 大和町</t>
  </si>
  <si>
    <t>04422　黒川郡 大郷町</t>
  </si>
  <si>
    <t>04423　黒川郡 富谷町</t>
  </si>
  <si>
    <t>04424　黒川郡 大衡村</t>
  </si>
  <si>
    <t>04444　加美郡 色麻町</t>
  </si>
  <si>
    <t>04445　加美郡 加美町</t>
  </si>
  <si>
    <t>04501　遠田郡 涌谷町</t>
  </si>
  <si>
    <t>04505　遠田郡 美里町</t>
  </si>
  <si>
    <t>04581　牡鹿郡 女川町</t>
  </si>
  <si>
    <t>04606　本吉郡 南三陸町</t>
  </si>
  <si>
    <t>▼▼以下 　秋田県</t>
  </si>
  <si>
    <t>05201　秋田市</t>
  </si>
  <si>
    <t>05202　能代市</t>
  </si>
  <si>
    <t>05203　横手市</t>
  </si>
  <si>
    <t>05204　大館市</t>
  </si>
  <si>
    <t>05206　男鹿市</t>
  </si>
  <si>
    <t>05207　湯沢市</t>
  </si>
  <si>
    <t>05209　鹿角市</t>
  </si>
  <si>
    <t>05210　由利本荘市</t>
  </si>
  <si>
    <t>05211　潟上市</t>
  </si>
  <si>
    <t>05212　大仙市</t>
  </si>
  <si>
    <t>05213　北秋田市</t>
  </si>
  <si>
    <t>05214　にかほ市</t>
  </si>
  <si>
    <t>05215　仙北市</t>
  </si>
  <si>
    <t>05303　鹿角郡 小坂町</t>
  </si>
  <si>
    <t>05327　北秋田郡 上小阿仁村</t>
  </si>
  <si>
    <t>05346　山本郡 藤里町</t>
  </si>
  <si>
    <t>05348　山本郡 三種町</t>
  </si>
  <si>
    <t>05349　山本郡 八峰町</t>
  </si>
  <si>
    <t>05361　南秋田郡 五城目町</t>
  </si>
  <si>
    <t>05363　南秋田郡 八郎潟町</t>
  </si>
  <si>
    <t>05366　南秋田郡 井川町</t>
  </si>
  <si>
    <t>05368　南秋田郡 大潟村</t>
  </si>
  <si>
    <t>05434　仙北郡 美郷町</t>
  </si>
  <si>
    <t>05463　雄勝郡 羽後町</t>
  </si>
  <si>
    <t>05464　雄勝郡 東成瀬村</t>
  </si>
  <si>
    <t>▼▼以下 　山形県</t>
  </si>
  <si>
    <t>06201　山形市</t>
  </si>
  <si>
    <t>06202　米沢市</t>
  </si>
  <si>
    <t>06203　鶴岡市</t>
  </si>
  <si>
    <t>06204　酒田市</t>
  </si>
  <si>
    <t>06205　新庄市</t>
  </si>
  <si>
    <t>06206　寒河江市</t>
  </si>
  <si>
    <t>06207　上山市</t>
  </si>
  <si>
    <t>06208　村山市</t>
  </si>
  <si>
    <t>06209　長井市</t>
  </si>
  <si>
    <t>06210　天童市</t>
  </si>
  <si>
    <t>06211　東根市</t>
  </si>
  <si>
    <t>06212　尾花沢市</t>
  </si>
  <si>
    <t>06213　南陽市</t>
  </si>
  <si>
    <t>06301　東村山郡 山辺町</t>
  </si>
  <si>
    <t>06302　東村山郡 中山町</t>
  </si>
  <si>
    <t>06321　西村山郡 河北町</t>
  </si>
  <si>
    <t>06322　西村山郡 西川町</t>
  </si>
  <si>
    <t>06323　西村山郡 朝日町</t>
  </si>
  <si>
    <t>06324　西村山郡 大江町</t>
  </si>
  <si>
    <t>06341　北村山郡 大石田町</t>
  </si>
  <si>
    <t>06361　最上郡 金山町</t>
  </si>
  <si>
    <t>06362　最上郡 最上町</t>
  </si>
  <si>
    <t>06363　最上郡 舟形町</t>
  </si>
  <si>
    <t>06364　最上郡 真室川町</t>
  </si>
  <si>
    <t>06365　最上郡 大蔵村</t>
  </si>
  <si>
    <t>06366　最上郡 鮭川村</t>
  </si>
  <si>
    <t>06367　最上郡 戸沢村</t>
  </si>
  <si>
    <t>06381　東置賜郡 高畠町</t>
  </si>
  <si>
    <t>06382　東置賜郡 川西町</t>
  </si>
  <si>
    <t>06401　西置賜郡 小国町</t>
  </si>
  <si>
    <t>06402　西置賜郡 白鷹町</t>
  </si>
  <si>
    <t>06403　西置賜郡 飯豊町</t>
  </si>
  <si>
    <t>06426　東田川郡 三川町</t>
  </si>
  <si>
    <t>06428　東田川郡 庄内町</t>
  </si>
  <si>
    <t>06461　飽海郡 遊佐町</t>
  </si>
  <si>
    <t>▼▼以下 　福島県</t>
  </si>
  <si>
    <t>07201　福島市</t>
  </si>
  <si>
    <t>07202　会津若松市</t>
  </si>
  <si>
    <t>07203　郡山市</t>
  </si>
  <si>
    <t>07204　いわき市</t>
  </si>
  <si>
    <t>07205　白河市</t>
  </si>
  <si>
    <t>07207　須賀川市</t>
  </si>
  <si>
    <t>07208　喜多方市</t>
  </si>
  <si>
    <t>07209　相馬市</t>
  </si>
  <si>
    <t>07210　二本松市</t>
  </si>
  <si>
    <t>07211　田村市</t>
  </si>
  <si>
    <t>07212　南相馬市</t>
  </si>
  <si>
    <t>07213　伊達市</t>
  </si>
  <si>
    <t>07214　本宮市</t>
  </si>
  <si>
    <t>07301　伊達郡 桑折町</t>
  </si>
  <si>
    <t>07303　伊達郡 国見町</t>
  </si>
  <si>
    <t>07308　伊達郡 川俣町</t>
  </si>
  <si>
    <t>07322　安達郡 大玉村</t>
  </si>
  <si>
    <t>07342　岩瀬郡 鏡石町</t>
  </si>
  <si>
    <t>07344　岩瀬郡 天栄村</t>
  </si>
  <si>
    <t>07362　南会津郡 下郷町</t>
  </si>
  <si>
    <t>07364　南会津郡 檜枝岐村</t>
  </si>
  <si>
    <t>07367　南会津郡 只見町</t>
  </si>
  <si>
    <t>07368　南会津郡 南会津町</t>
  </si>
  <si>
    <t>07402　耶麻郡 北塩原村</t>
  </si>
  <si>
    <t>07405　耶麻郡 西会津町</t>
  </si>
  <si>
    <t>07407　耶麻郡 磐梯町</t>
  </si>
  <si>
    <t>07408　耶麻郡 猪苗代町</t>
  </si>
  <si>
    <t>07421　河沼郡 会津坂下町</t>
  </si>
  <si>
    <t>07422　河沼郡 湯川村</t>
  </si>
  <si>
    <t>07423　河沼郡 柳津町</t>
  </si>
  <si>
    <t>07444　大沼郡 三島町</t>
  </si>
  <si>
    <t>07445　大沼郡 金山町</t>
  </si>
  <si>
    <t>07446　大沼郡 昭和村</t>
  </si>
  <si>
    <t>07447　大沼郡 会津美里町</t>
  </si>
  <si>
    <t>07461　西白河郡 西郷村</t>
  </si>
  <si>
    <t>07464　西白河郡 泉崎村</t>
  </si>
  <si>
    <t>07465　西白河郡 中島村</t>
  </si>
  <si>
    <t>07466　西白河郡 矢吹町</t>
  </si>
  <si>
    <t>07481　東白川郡 棚倉町</t>
  </si>
  <si>
    <t>07482　東白川郡 矢祭町</t>
  </si>
  <si>
    <t>07483　東白川郡 塙町</t>
  </si>
  <si>
    <t>07484　東白川郡 鮫川村</t>
  </si>
  <si>
    <t>07501　石川郡 石川町</t>
  </si>
  <si>
    <t>07502　石川郡 玉川村</t>
  </si>
  <si>
    <t>07503　石川郡 平田村</t>
  </si>
  <si>
    <t>07504　石川郡 浅川町</t>
  </si>
  <si>
    <t>07505　石川郡 古殿町</t>
  </si>
  <si>
    <t>07521　田村郡 三春町</t>
  </si>
  <si>
    <t>07522　田村郡 小野町</t>
  </si>
  <si>
    <t>07541　双葉郡 広野町</t>
  </si>
  <si>
    <t>07542　双葉郡 楢葉町</t>
  </si>
  <si>
    <t>07543　双葉郡 富岡町</t>
  </si>
  <si>
    <t>07544　双葉郡 川内村</t>
  </si>
  <si>
    <t>07545　双葉郡 大熊町</t>
  </si>
  <si>
    <t>07546　双葉郡 双葉町</t>
  </si>
  <si>
    <t>07547　双葉郡 浪江町</t>
  </si>
  <si>
    <t>07548　双葉郡 葛尾村</t>
  </si>
  <si>
    <t>07561　相馬郡 新地町</t>
  </si>
  <si>
    <t>07564　相馬郡 飯舘村</t>
  </si>
  <si>
    <t>▼▼以下 　茨城県</t>
  </si>
  <si>
    <t>08201　水戸市</t>
  </si>
  <si>
    <t>08202　日立市</t>
  </si>
  <si>
    <t>08203　土浦市</t>
  </si>
  <si>
    <t>08204　古河市</t>
  </si>
  <si>
    <t>08205　石岡市</t>
  </si>
  <si>
    <t>08207　結城市</t>
  </si>
  <si>
    <t>08208　龍ケ崎市</t>
  </si>
  <si>
    <t>08210　下妻市</t>
  </si>
  <si>
    <t>08211　常総市</t>
  </si>
  <si>
    <t>08212　常陸太田市</t>
  </si>
  <si>
    <t>08214　高萩市</t>
  </si>
  <si>
    <t>08215　北茨城市</t>
  </si>
  <si>
    <t>08216　笠間市</t>
  </si>
  <si>
    <t>08217　取手市</t>
  </si>
  <si>
    <t>08219　牛久市</t>
  </si>
  <si>
    <t>08220　つくば市</t>
  </si>
  <si>
    <t>08221　ひたちなか市</t>
  </si>
  <si>
    <t>08222　鹿嶋市</t>
  </si>
  <si>
    <t>08223　潮来市</t>
  </si>
  <si>
    <t>08224　守谷市</t>
  </si>
  <si>
    <t>08225　常陸大宮市</t>
  </si>
  <si>
    <t>08226　那珂市</t>
  </si>
  <si>
    <t>08227　筑西市</t>
  </si>
  <si>
    <t>08228　坂東市</t>
  </si>
  <si>
    <t>08229　稲敷市</t>
  </si>
  <si>
    <t>08230　かすみがうら市</t>
  </si>
  <si>
    <t>08231　桜川市</t>
  </si>
  <si>
    <t>08232　神栖市</t>
  </si>
  <si>
    <t>08233　行方市</t>
  </si>
  <si>
    <t>08234　鉾田市</t>
  </si>
  <si>
    <t>08235　つくばみらい市</t>
  </si>
  <si>
    <t>08236　小美玉市</t>
  </si>
  <si>
    <t>08302　東茨城郡 茨城町</t>
  </si>
  <si>
    <t>08309　東茨城郡 大洗町</t>
  </si>
  <si>
    <t>08310　東茨城郡 城里町</t>
  </si>
  <si>
    <t>08341　那珂郡 東海村</t>
  </si>
  <si>
    <t>08364　久慈郡 大子町</t>
  </si>
  <si>
    <t>08442　稲敷郡 美浦村</t>
  </si>
  <si>
    <t>08443　稲敷郡 阿見町</t>
  </si>
  <si>
    <t>08447　稲敷郡 河内町</t>
  </si>
  <si>
    <t>08521　結城郡 八千代町</t>
  </si>
  <si>
    <t>08542　猿島郡 五霞町</t>
  </si>
  <si>
    <t>08546　猿島郡 境町</t>
  </si>
  <si>
    <t>08564　北相馬郡 利根町</t>
  </si>
  <si>
    <t>▼▼以下 　栃木県</t>
  </si>
  <si>
    <t>09201　宇都宮市</t>
  </si>
  <si>
    <t>09202　足利市</t>
  </si>
  <si>
    <t>09203　栃木市</t>
  </si>
  <si>
    <t>09204　佐野市</t>
  </si>
  <si>
    <t>09205　鹿沼市</t>
  </si>
  <si>
    <t>09206　日光市</t>
  </si>
  <si>
    <t>09208　小山市</t>
  </si>
  <si>
    <t>09209　真岡市</t>
  </si>
  <si>
    <t>09210　大田原市</t>
  </si>
  <si>
    <t>09211　矢板市</t>
  </si>
  <si>
    <t>09213　那須塩原市</t>
  </si>
  <si>
    <t>09214　さくら市</t>
  </si>
  <si>
    <t>09215　那須烏山市</t>
  </si>
  <si>
    <t>09216　下野市</t>
  </si>
  <si>
    <t>09301　河内郡 上三川町</t>
  </si>
  <si>
    <t>09342　芳賀郡 益子町</t>
  </si>
  <si>
    <t>09343　芳賀郡 茂木町</t>
  </si>
  <si>
    <t>09344　芳賀郡 市貝町</t>
  </si>
  <si>
    <t>09345　芳賀郡 芳賀町</t>
  </si>
  <si>
    <t>09361　下都賀郡 壬生町</t>
  </si>
  <si>
    <t>09364　下都賀郡 野木町</t>
  </si>
  <si>
    <t>09367　下都賀郡 岩舟町</t>
  </si>
  <si>
    <t>09384　塩谷郡 塩谷町</t>
  </si>
  <si>
    <t>09386　塩谷郡 高根沢町</t>
  </si>
  <si>
    <t>09407　那須郡 那須町</t>
  </si>
  <si>
    <t>09411　那須郡 那珂川町</t>
  </si>
  <si>
    <t>▼▼以下 　群馬県</t>
  </si>
  <si>
    <t>10201　前橋市</t>
  </si>
  <si>
    <t>10202　高崎市</t>
  </si>
  <si>
    <t>10203　桐生市</t>
  </si>
  <si>
    <t>10204　伊勢崎市</t>
  </si>
  <si>
    <t>10205　太田市</t>
  </si>
  <si>
    <t>10206　沼田市</t>
  </si>
  <si>
    <t>10207　館林市</t>
  </si>
  <si>
    <t>10208　渋川市</t>
  </si>
  <si>
    <t>10209　藤岡市</t>
  </si>
  <si>
    <t>10210　富岡市</t>
  </si>
  <si>
    <t>10211　安中市</t>
  </si>
  <si>
    <t>10212　みどり市</t>
  </si>
  <si>
    <t>10344　北群馬郡 榛東村</t>
  </si>
  <si>
    <t>10345　北群馬郡 吉岡町</t>
  </si>
  <si>
    <t>10366　多野郡 上野村</t>
  </si>
  <si>
    <t>10367　多野郡 神流町</t>
  </si>
  <si>
    <t>10382　甘楽郡 下仁田町</t>
  </si>
  <si>
    <t>10383　甘楽郡 南牧村</t>
  </si>
  <si>
    <t>10384　甘楽郡 甘楽町</t>
  </si>
  <si>
    <t>10421　吾妻郡 中之条町</t>
  </si>
  <si>
    <t>10424　吾妻郡 長野原町</t>
  </si>
  <si>
    <t>10425　吾妻郡 嬬恋村</t>
  </si>
  <si>
    <t>10426　吾妻郡 草津町</t>
  </si>
  <si>
    <t>10428　吾妻郡 高山村</t>
  </si>
  <si>
    <t>10429　吾妻郡 東吾妻町</t>
  </si>
  <si>
    <t>10443　利根郡 片品村</t>
  </si>
  <si>
    <t>10444　利根郡 川場村</t>
  </si>
  <si>
    <t>10448　利根郡 昭和村</t>
  </si>
  <si>
    <t>10449　利根郡 みなかみ町</t>
  </si>
  <si>
    <t>10464　佐波郡 玉村町</t>
  </si>
  <si>
    <t>10521　邑楽郡 板倉町</t>
  </si>
  <si>
    <t>10522　邑楽郡 明和町</t>
  </si>
  <si>
    <t>10523　邑楽郡 千代田町</t>
  </si>
  <si>
    <t>10524　邑楽郡 大泉町</t>
  </si>
  <si>
    <t>10525　邑楽郡 邑楽町</t>
  </si>
  <si>
    <t>▼▼以下 　埼玉県</t>
  </si>
  <si>
    <t>11100　さいたま市</t>
  </si>
  <si>
    <t>11101　さいたま市 西区</t>
  </si>
  <si>
    <t>11102　さいたま市 北区</t>
  </si>
  <si>
    <t>11103　さいたま市 大宮区</t>
  </si>
  <si>
    <t>11104　さいたま市 見沼区</t>
  </si>
  <si>
    <t>11105　さいたま市 中央区</t>
  </si>
  <si>
    <t>11106　さいたま市 桜区</t>
  </si>
  <si>
    <t>11107　さいたま市 浦和区</t>
  </si>
  <si>
    <t>11108　さいたま市 南区</t>
  </si>
  <si>
    <t>11109　さいたま市 緑区</t>
  </si>
  <si>
    <t>11110　さいたま市 岩槻区</t>
  </si>
  <si>
    <t>11201　川越市</t>
  </si>
  <si>
    <t>11202　熊谷市</t>
  </si>
  <si>
    <t>11203　川口市</t>
  </si>
  <si>
    <t>11206　行田市</t>
  </si>
  <si>
    <t>11207　秩父市</t>
  </si>
  <si>
    <t>11208　所沢市</t>
  </si>
  <si>
    <t>11209　飯能市</t>
  </si>
  <si>
    <t>11210　加須市</t>
  </si>
  <si>
    <t>11211　本庄市</t>
  </si>
  <si>
    <t>11212　東松山市</t>
  </si>
  <si>
    <t>11214　春日部市</t>
  </si>
  <si>
    <t>11215　狭山市</t>
  </si>
  <si>
    <t>11216　羽生市</t>
  </si>
  <si>
    <t>11217　鴻巣市</t>
  </si>
  <si>
    <t>11218　深谷市</t>
  </si>
  <si>
    <t>11219　上尾市</t>
  </si>
  <si>
    <t>11221　草加市</t>
  </si>
  <si>
    <t>11222　越谷市</t>
  </si>
  <si>
    <t>11223　蕨市</t>
  </si>
  <si>
    <t>11224　戸田市</t>
  </si>
  <si>
    <t>11225　入間市</t>
  </si>
  <si>
    <t>11227　朝霞市</t>
  </si>
  <si>
    <t>11228　志木市</t>
  </si>
  <si>
    <t>11229　和光市</t>
  </si>
  <si>
    <t>11230　新座市</t>
  </si>
  <si>
    <t>11231　桶川市</t>
  </si>
  <si>
    <t>11232　久喜市</t>
  </si>
  <si>
    <t>11233　北本市</t>
  </si>
  <si>
    <t>11234　八潮市</t>
  </si>
  <si>
    <t>11235　富士見市</t>
  </si>
  <si>
    <t>11237　三郷市</t>
  </si>
  <si>
    <t>11238　蓮田市</t>
  </si>
  <si>
    <t>11239　坂戸市</t>
  </si>
  <si>
    <t>11240　幸手市</t>
  </si>
  <si>
    <t>11241　鶴ヶ島市</t>
  </si>
  <si>
    <t>11242　日高市</t>
  </si>
  <si>
    <t>11243　吉川市</t>
  </si>
  <si>
    <t>11245　ふじみ野市</t>
  </si>
  <si>
    <t>11246　白岡市</t>
  </si>
  <si>
    <t>11301　北足立郡 伊奈町</t>
  </si>
  <si>
    <t>11324　入間郡 三芳町</t>
  </si>
  <si>
    <t>11326　入間郡 毛呂山町</t>
  </si>
  <si>
    <t>11327　入間郡 越生町</t>
  </si>
  <si>
    <t>11341　比企郡 滑川町</t>
  </si>
  <si>
    <t>11342　比企郡 嵐山町</t>
  </si>
  <si>
    <t>11343　比企郡 小川町</t>
  </si>
  <si>
    <t>11346　比企郡 川島町</t>
  </si>
  <si>
    <t>11347　比企郡 吉見町</t>
  </si>
  <si>
    <t>11348　比企郡 鳩山町</t>
  </si>
  <si>
    <t>11349　比企郡 ときがわ町</t>
  </si>
  <si>
    <t>11361　秩父郡 横瀬町</t>
  </si>
  <si>
    <t>11362　秩父郡 皆野町</t>
  </si>
  <si>
    <t>11363　秩父郡 長瀞町</t>
  </si>
  <si>
    <t>11365　秩父郡 小鹿野町</t>
  </si>
  <si>
    <t>11369　秩父郡 東秩父村</t>
  </si>
  <si>
    <t>11381　児玉郡 美里町</t>
  </si>
  <si>
    <t>11383　児玉郡 神川町</t>
  </si>
  <si>
    <t>11385　児玉郡 上里町</t>
  </si>
  <si>
    <t>11408　大里郡 寄居町</t>
  </si>
  <si>
    <t>11442　南埼玉郡 宮代町</t>
  </si>
  <si>
    <t>11464　北葛飾郡 杉戸町</t>
  </si>
  <si>
    <t>11465　北葛飾郡 松伏町</t>
  </si>
  <si>
    <t>▼▼以下 　千葉県</t>
  </si>
  <si>
    <t>12100　千葉市</t>
  </si>
  <si>
    <t>12101　千葉市 中央区</t>
  </si>
  <si>
    <t>12102　千葉市 花見川区</t>
  </si>
  <si>
    <t>12103　千葉市 稲毛区</t>
  </si>
  <si>
    <t>12104　千葉市 若葉区</t>
  </si>
  <si>
    <t>12105　千葉市 緑区</t>
  </si>
  <si>
    <t>12106　千葉市 美浜区</t>
  </si>
  <si>
    <t>12202　銚子市</t>
  </si>
  <si>
    <t>12203　市川市</t>
  </si>
  <si>
    <t>12204　船橋市</t>
  </si>
  <si>
    <t>12205　館山市</t>
  </si>
  <si>
    <t>12206　木更津市</t>
  </si>
  <si>
    <t>12207　松戸市</t>
  </si>
  <si>
    <t>12208　野田市</t>
  </si>
  <si>
    <t>12210　茂原市</t>
  </si>
  <si>
    <t>12211　成田市</t>
  </si>
  <si>
    <t>12212　佐倉市</t>
  </si>
  <si>
    <t>12213　東金市</t>
  </si>
  <si>
    <t>12215　旭市</t>
  </si>
  <si>
    <t>12216　習志野市</t>
  </si>
  <si>
    <t>12217　柏市</t>
  </si>
  <si>
    <t>12218　勝浦市</t>
  </si>
  <si>
    <t>12219　市原市</t>
  </si>
  <si>
    <t>12220　流山市</t>
  </si>
  <si>
    <t>12221　八千代市</t>
  </si>
  <si>
    <t>12222　我孫子市</t>
  </si>
  <si>
    <t>12223　鴨川市</t>
  </si>
  <si>
    <t>12224　鎌ケ谷市</t>
  </si>
  <si>
    <t>12225　君津市</t>
  </si>
  <si>
    <t>12226　富津市</t>
  </si>
  <si>
    <t>12227　浦安市</t>
  </si>
  <si>
    <t>12228　四街道市</t>
  </si>
  <si>
    <t>12229　袖ケ浦市</t>
  </si>
  <si>
    <t>12230　八街市</t>
  </si>
  <si>
    <t>12231　印西市</t>
  </si>
  <si>
    <t>12232　白井市</t>
  </si>
  <si>
    <t>12233　富里市</t>
  </si>
  <si>
    <t>12234　南房総市</t>
  </si>
  <si>
    <t>12235　匝瑳市</t>
  </si>
  <si>
    <t>12236　香取市</t>
  </si>
  <si>
    <t>12237　山武市</t>
  </si>
  <si>
    <t>12238　いすみ市</t>
  </si>
  <si>
    <t>12239　大網白里市</t>
  </si>
  <si>
    <t>12322　印旛郡 酒々井町</t>
  </si>
  <si>
    <t>12329　印旛郡 栄町</t>
  </si>
  <si>
    <t>12342　香取郡 神崎町</t>
  </si>
  <si>
    <t>12347　香取郡 多古町</t>
  </si>
  <si>
    <t>12349　香取郡 東庄町</t>
  </si>
  <si>
    <t>12403　山武郡 九十九里町</t>
  </si>
  <si>
    <t>12409　山武郡 芝山町</t>
  </si>
  <si>
    <t>12410　山武郡 横芝光町</t>
  </si>
  <si>
    <t>12421　長生郡 一宮町</t>
  </si>
  <si>
    <t>12422　長生郡 睦沢町</t>
  </si>
  <si>
    <t>12423　長生郡 長生村</t>
  </si>
  <si>
    <t>12424　長生郡 白子町</t>
  </si>
  <si>
    <t>12426　長生郡 長柄町</t>
  </si>
  <si>
    <t>12427　長生郡 長南町</t>
  </si>
  <si>
    <t>12441　夷隅郡 大多喜町</t>
  </si>
  <si>
    <t>12443　夷隅郡 御宿町</t>
  </si>
  <si>
    <t>12463　安房郡 鋸南町</t>
  </si>
  <si>
    <t>▼▼以下 　東京都</t>
  </si>
  <si>
    <t>13101　千代田区</t>
  </si>
  <si>
    <t>13102　中央区</t>
  </si>
  <si>
    <t>13103　港区</t>
  </si>
  <si>
    <t>13104　新宿区</t>
  </si>
  <si>
    <t>13105　文京区</t>
  </si>
  <si>
    <t>13106　台東区</t>
  </si>
  <si>
    <t>13107　墨田区</t>
  </si>
  <si>
    <t>13108　江東区</t>
  </si>
  <si>
    <t>13109　品川区</t>
  </si>
  <si>
    <t>13110　目黒区</t>
  </si>
  <si>
    <t>13111　大田区</t>
  </si>
  <si>
    <t>13112　世田谷区</t>
  </si>
  <si>
    <t>13113　渋谷区</t>
  </si>
  <si>
    <t>13114　中野区</t>
  </si>
  <si>
    <t>13115　杉並区</t>
  </si>
  <si>
    <t>13116　豊島区</t>
  </si>
  <si>
    <t>13117　北区</t>
  </si>
  <si>
    <t>13118　荒川区</t>
  </si>
  <si>
    <t>13119　板橋区</t>
  </si>
  <si>
    <t>13120　練馬区</t>
  </si>
  <si>
    <t>13121　足立区</t>
  </si>
  <si>
    <t>13122　葛飾区</t>
  </si>
  <si>
    <t>13123　江戸川区</t>
  </si>
  <si>
    <t>13201　八王子市</t>
  </si>
  <si>
    <t>13202　立川市</t>
  </si>
  <si>
    <t>13203　武蔵野市</t>
  </si>
  <si>
    <t>13204　三鷹市</t>
  </si>
  <si>
    <t>13205　青梅市</t>
  </si>
  <si>
    <t>13206　府中市</t>
  </si>
  <si>
    <t>13207　昭島市</t>
  </si>
  <si>
    <t>13208　調布市</t>
  </si>
  <si>
    <t>13209　町田市</t>
  </si>
  <si>
    <t>13210　小金井市</t>
  </si>
  <si>
    <t>13211　小平市</t>
  </si>
  <si>
    <t>13212　日野市</t>
  </si>
  <si>
    <t>13213　東村山市</t>
  </si>
  <si>
    <t>13214　国分寺市</t>
  </si>
  <si>
    <t>13215　国立市</t>
  </si>
  <si>
    <t>13218　福生市</t>
  </si>
  <si>
    <t>13219　狛江市</t>
  </si>
  <si>
    <t>13220　東大和市</t>
  </si>
  <si>
    <t>13221　清瀬市</t>
  </si>
  <si>
    <t>13222　東久留米市</t>
  </si>
  <si>
    <t>13223　武蔵村山市</t>
  </si>
  <si>
    <t>13224　多摩市</t>
  </si>
  <si>
    <t>13225　稲城市</t>
  </si>
  <si>
    <t>13227　羽村市</t>
  </si>
  <si>
    <t>13228　あきる野市</t>
  </si>
  <si>
    <t>13229　西東京市</t>
  </si>
  <si>
    <t>13303　西多摩郡 瑞穂町</t>
  </si>
  <si>
    <t>13305　西多摩郡 日の出町</t>
  </si>
  <si>
    <t>13307　西多摩郡 檜原村</t>
  </si>
  <si>
    <t>13308　西多摩郡 奥多摩町</t>
  </si>
  <si>
    <t>13361　大島町</t>
  </si>
  <si>
    <t>13362　利島村</t>
  </si>
  <si>
    <t>13363　新島村</t>
  </si>
  <si>
    <t>13364　神津島村</t>
  </si>
  <si>
    <t>13381　三宅村</t>
  </si>
  <si>
    <t>13382　御蔵島村</t>
  </si>
  <si>
    <t>13401　八丈町</t>
  </si>
  <si>
    <t>13402　青ヶ島村</t>
  </si>
  <si>
    <t>13421　小笠原村</t>
  </si>
  <si>
    <t>▼▼以下 　神奈川県</t>
  </si>
  <si>
    <t>14100　横浜市</t>
  </si>
  <si>
    <t>14101　横浜市 鶴見区</t>
  </si>
  <si>
    <t>14102　横浜市 神奈川区</t>
  </si>
  <si>
    <t>14103　横浜市 西区</t>
  </si>
  <si>
    <t>14104　横浜市 中区</t>
  </si>
  <si>
    <t>14105　横浜市 南区</t>
  </si>
  <si>
    <t>14106　横浜市 保土ケ谷区</t>
  </si>
  <si>
    <t>14107　横浜市 磯子区</t>
  </si>
  <si>
    <t>14108　横浜市 金沢区</t>
  </si>
  <si>
    <t>14109　横浜市 港北区</t>
  </si>
  <si>
    <t>14110　横浜市 戸塚区</t>
  </si>
  <si>
    <t>14111　横浜市 港南区</t>
  </si>
  <si>
    <t>14112　横浜市 旭区</t>
  </si>
  <si>
    <t>14113　横浜市 緑区</t>
  </si>
  <si>
    <t>14114　横浜市 瀬谷区</t>
  </si>
  <si>
    <t>14115　横浜市 栄区</t>
  </si>
  <si>
    <t>14116　横浜市 泉区</t>
  </si>
  <si>
    <t>14117　横浜市 青葉区</t>
  </si>
  <si>
    <t>14118　横浜市 都筑区</t>
  </si>
  <si>
    <t>14130　川崎市</t>
  </si>
  <si>
    <t>14131　川崎市 川崎区</t>
  </si>
  <si>
    <t>14132　川崎市 幸区</t>
  </si>
  <si>
    <t>14133　川崎市 中原区</t>
  </si>
  <si>
    <t>14134　川崎市 高津区</t>
  </si>
  <si>
    <t>14135　川崎市 多摩区</t>
  </si>
  <si>
    <t>14136　川崎市 宮前区</t>
  </si>
  <si>
    <t>14137　川崎市 麻生区</t>
  </si>
  <si>
    <t>14150　相模原市</t>
  </si>
  <si>
    <t>14151　相模原市 緑区</t>
  </si>
  <si>
    <t>14152　相模原市 中央区</t>
  </si>
  <si>
    <t>14153　相模原市 南区</t>
  </si>
  <si>
    <t>14201　横須賀市</t>
  </si>
  <si>
    <t>14203　平塚市</t>
  </si>
  <si>
    <t>14204　鎌倉市</t>
  </si>
  <si>
    <t>14205　藤沢市</t>
  </si>
  <si>
    <t>14206　小田原市</t>
  </si>
  <si>
    <t>14207　茅ヶ崎市</t>
  </si>
  <si>
    <t>14208　逗子市</t>
  </si>
  <si>
    <t>14210　三浦市</t>
  </si>
  <si>
    <t>14211　秦野市</t>
  </si>
  <si>
    <t>14212　厚木市</t>
  </si>
  <si>
    <t>14213　大和市</t>
  </si>
  <si>
    <t>14214　伊勢原市</t>
  </si>
  <si>
    <t>14215　海老名市</t>
  </si>
  <si>
    <t>14216　座間市</t>
  </si>
  <si>
    <t>14217　南足柄市</t>
  </si>
  <si>
    <t>14218　綾瀬市</t>
  </si>
  <si>
    <t>14301　三浦郡 葉山町</t>
  </si>
  <si>
    <t>14321　高座郡 寒川町</t>
  </si>
  <si>
    <t>14341　中郡 大磯町</t>
  </si>
  <si>
    <t>14342　中郡 二宮町</t>
  </si>
  <si>
    <t>14361　足柄上郡 中井町</t>
  </si>
  <si>
    <t>14362　足柄上郡 大井町</t>
  </si>
  <si>
    <t>14363　足柄上郡 松田町</t>
  </si>
  <si>
    <t>14364　足柄上郡 山北町</t>
  </si>
  <si>
    <t>14366　足柄上郡 開成町</t>
  </si>
  <si>
    <t>14382　足柄下郡 箱根町</t>
  </si>
  <si>
    <t>14383　足柄下郡 真鶴町</t>
  </si>
  <si>
    <t>14384　足柄下郡 湯河原町</t>
  </si>
  <si>
    <t>14401　愛甲郡 愛川町</t>
  </si>
  <si>
    <t>14402　愛甲郡 清川村</t>
  </si>
  <si>
    <t>▼▼以下 　新潟県</t>
  </si>
  <si>
    <t>15100　新潟市</t>
  </si>
  <si>
    <t>15101　新潟市 北区</t>
  </si>
  <si>
    <t>15102　新潟市 東区</t>
  </si>
  <si>
    <t>15103　新潟市 中央区</t>
  </si>
  <si>
    <t>15104　新潟市 江南区</t>
  </si>
  <si>
    <t>15105　新潟市 秋葉区</t>
  </si>
  <si>
    <t>15106　新潟市 南区</t>
  </si>
  <si>
    <t>15107　新潟市 西区</t>
  </si>
  <si>
    <t>15108　新潟市 西蒲区</t>
  </si>
  <si>
    <t>15202　長岡市</t>
  </si>
  <si>
    <t>15204　三条市</t>
  </si>
  <si>
    <t>15205　柏崎市</t>
  </si>
  <si>
    <t>15206　新発田市</t>
  </si>
  <si>
    <t>15208　小千谷市</t>
  </si>
  <si>
    <t>15209　加茂市</t>
  </si>
  <si>
    <t>15210　十日町市</t>
  </si>
  <si>
    <t>15211　見附市</t>
  </si>
  <si>
    <t>15212　村上市</t>
  </si>
  <si>
    <t>15213　燕市</t>
  </si>
  <si>
    <t>15216　糸魚川市</t>
  </si>
  <si>
    <t>15217　妙高市</t>
  </si>
  <si>
    <t>15218　五泉市</t>
  </si>
  <si>
    <t>15222　上越市</t>
  </si>
  <si>
    <t>15223　阿賀野市</t>
  </si>
  <si>
    <t>15224　佐渡市</t>
  </si>
  <si>
    <t>15225　魚沼市</t>
  </si>
  <si>
    <t>15226　南魚沼市</t>
  </si>
  <si>
    <t>15227　胎内市</t>
  </si>
  <si>
    <t>15307　北蒲原郡 聖籠町</t>
  </si>
  <si>
    <t>15342　西蒲原郡 弥彦村</t>
  </si>
  <si>
    <t>15361　南蒲原郡 田上町</t>
  </si>
  <si>
    <t>15385　東蒲原郡 阿賀町</t>
  </si>
  <si>
    <t>15405　三島郡 出雲崎町</t>
  </si>
  <si>
    <t>15461　南魚沼郡 湯沢町</t>
  </si>
  <si>
    <t>15482　中魚沼郡 津南町</t>
  </si>
  <si>
    <t>15504　刈羽郡 刈羽村</t>
  </si>
  <si>
    <t>15581　岩船郡 関川村</t>
  </si>
  <si>
    <t>15586　岩船郡 粟島浦村</t>
  </si>
  <si>
    <t>▼▼以下 　富山県</t>
  </si>
  <si>
    <t>16201　富山市</t>
  </si>
  <si>
    <t>16202　高岡市</t>
  </si>
  <si>
    <t>16204　魚津市</t>
  </si>
  <si>
    <t>16205　氷見市</t>
  </si>
  <si>
    <t>16206　滑川市</t>
  </si>
  <si>
    <t>16207　黒部市</t>
  </si>
  <si>
    <t>16208　砺波市</t>
  </si>
  <si>
    <t>16209　小矢部市</t>
  </si>
  <si>
    <t>16210　南砺市</t>
  </si>
  <si>
    <t>16211　射水市</t>
  </si>
  <si>
    <t>16321　中新川郡 舟橋村</t>
  </si>
  <si>
    <t>16322　中新川郡 上市町</t>
  </si>
  <si>
    <t>16323　中新川郡 立山町</t>
  </si>
  <si>
    <t>16342　下新川郡 入善町</t>
  </si>
  <si>
    <t>16343　下新川郡 朝日町</t>
  </si>
  <si>
    <t>▼▼以下 　石川県</t>
  </si>
  <si>
    <t>17201　金沢市</t>
  </si>
  <si>
    <t>17202　七尾市</t>
  </si>
  <si>
    <t>17203　小松市</t>
  </si>
  <si>
    <t>17204　輪島市</t>
  </si>
  <si>
    <t>17205　珠洲市</t>
  </si>
  <si>
    <t>17206　加賀市</t>
  </si>
  <si>
    <t>17207　羽咋市</t>
  </si>
  <si>
    <t>17209　かほく市</t>
  </si>
  <si>
    <t>17210　白山市</t>
  </si>
  <si>
    <t>17211　能美市</t>
  </si>
  <si>
    <t>17212　野々市市</t>
  </si>
  <si>
    <t>17324　能美郡 川北町</t>
  </si>
  <si>
    <t>17361　河北郡 津幡町</t>
  </si>
  <si>
    <t>17365　河北郡 内灘町</t>
  </si>
  <si>
    <t>17384　羽咋郡 志賀町</t>
  </si>
  <si>
    <t>17386　羽咋郡 宝達志水町</t>
  </si>
  <si>
    <t>17407　鹿島郡 中能登町</t>
  </si>
  <si>
    <t>17461　鳳珠郡 穴水町</t>
  </si>
  <si>
    <t>17463　鳳珠郡 能登町</t>
  </si>
  <si>
    <t>▼▼以下 　福井県</t>
  </si>
  <si>
    <t>18201　福井市</t>
  </si>
  <si>
    <t>18202　敦賀市</t>
  </si>
  <si>
    <t>18204　小浜市</t>
  </si>
  <si>
    <t>18205　大野市</t>
  </si>
  <si>
    <t>18206　勝山市</t>
  </si>
  <si>
    <t>18207　鯖江市</t>
  </si>
  <si>
    <t>18208　あわら市</t>
  </si>
  <si>
    <t>18209　越前市</t>
  </si>
  <si>
    <t>18210　坂井市</t>
  </si>
  <si>
    <t>18322　吉田郡 永平寺町</t>
  </si>
  <si>
    <t>18382　今立郡 池田町</t>
  </si>
  <si>
    <t>18404　南条郡 南越前町</t>
  </si>
  <si>
    <t>18423　丹生郡 越前町</t>
  </si>
  <si>
    <t>18442　三方郡 美浜町</t>
  </si>
  <si>
    <t>18481　大飯郡 高浜町</t>
  </si>
  <si>
    <t>18483　大飯郡 おおい町</t>
  </si>
  <si>
    <t>18501　三方上中郡 若狭町</t>
  </si>
  <si>
    <t>▼▼以下 　山梨県</t>
  </si>
  <si>
    <t>19201　甲府市</t>
  </si>
  <si>
    <t>19202　富士吉田市</t>
  </si>
  <si>
    <t>19204　都留市</t>
  </si>
  <si>
    <t>19205　山梨市</t>
  </si>
  <si>
    <t>19206　大月市</t>
  </si>
  <si>
    <t>19207　韮崎市</t>
  </si>
  <si>
    <t>19208　南アルプス市</t>
  </si>
  <si>
    <t>19209　北杜市</t>
  </si>
  <si>
    <t>19210　甲斐市</t>
  </si>
  <si>
    <t>19211　笛吹市</t>
  </si>
  <si>
    <t>19212　上野原市</t>
  </si>
  <si>
    <t>19213　甲州市</t>
  </si>
  <si>
    <t>19214　中央市</t>
  </si>
  <si>
    <t>19346　西八代郡 市川三郷町</t>
  </si>
  <si>
    <t>19364　南巨摩郡 早川町</t>
  </si>
  <si>
    <t>19365　南巨摩郡 身延町</t>
  </si>
  <si>
    <t>19366　南巨摩郡 南部町</t>
  </si>
  <si>
    <t>19368　南巨摩郡 富士川町</t>
  </si>
  <si>
    <t>19384　中巨摩郡 昭和町</t>
  </si>
  <si>
    <t>19422　南都留郡 道志村</t>
  </si>
  <si>
    <t>19423　南都留郡 西桂町</t>
  </si>
  <si>
    <t>19424　南都留郡 忍野村</t>
  </si>
  <si>
    <t>19425　南都留郡 山中湖村</t>
  </si>
  <si>
    <t>19429　南都留郡 鳴沢村</t>
  </si>
  <si>
    <t>19430　南都留郡 富士河口湖町</t>
  </si>
  <si>
    <t>19442　北都留郡 小菅村</t>
  </si>
  <si>
    <t>19443　北都留郡 丹波山村</t>
  </si>
  <si>
    <t>▼▼以下 　長野県</t>
  </si>
  <si>
    <t>20201　長野市</t>
  </si>
  <si>
    <t>20202　松本市</t>
  </si>
  <si>
    <t>20203　上田市</t>
  </si>
  <si>
    <t>20204　岡谷市</t>
  </si>
  <si>
    <t>20205　飯田市</t>
  </si>
  <si>
    <t>20206　諏訪市</t>
  </si>
  <si>
    <t>20207　須坂市</t>
  </si>
  <si>
    <t>20208　小諸市</t>
  </si>
  <si>
    <t>20209　伊那市</t>
  </si>
  <si>
    <t>20210　駒ヶ根市</t>
  </si>
  <si>
    <t>20211　中野市</t>
  </si>
  <si>
    <t>20212　大町市</t>
  </si>
  <si>
    <t>20213　飯山市</t>
  </si>
  <si>
    <t>20214　茅野市</t>
  </si>
  <si>
    <t>20215　塩尻市</t>
  </si>
  <si>
    <t>20217　佐久市</t>
  </si>
  <si>
    <t>20218　千曲市</t>
  </si>
  <si>
    <t>20219　東御市</t>
  </si>
  <si>
    <t>20220　安曇野市</t>
  </si>
  <si>
    <t>20303　南佐久郡 小海町</t>
  </si>
  <si>
    <t>20304　南佐久郡 川上村</t>
  </si>
  <si>
    <t>20305　南佐久郡 南牧村</t>
  </si>
  <si>
    <t>20306　南佐久郡 南相木村</t>
  </si>
  <si>
    <t>20307　南佐久郡 北相木村</t>
  </si>
  <si>
    <t>20309　南佐久郡 佐久穂町</t>
  </si>
  <si>
    <t>20321　北佐久郡 軽井沢町</t>
  </si>
  <si>
    <t>20323　北佐久郡 御代田町</t>
  </si>
  <si>
    <t>20324　北佐久郡 立科町</t>
  </si>
  <si>
    <t>20349　小県郡 青木村</t>
  </si>
  <si>
    <t>20350　小県郡 長和町</t>
  </si>
  <si>
    <t>20361　諏訪郡 下諏訪町</t>
  </si>
  <si>
    <t>20362　諏訪郡 富士見町</t>
  </si>
  <si>
    <t>20363　諏訪郡 原村</t>
  </si>
  <si>
    <t>20382　上伊那郡 辰野町</t>
  </si>
  <si>
    <t>20383　上伊那郡 箕輪町</t>
  </si>
  <si>
    <t>20384　上伊那郡 飯島町</t>
  </si>
  <si>
    <t>20385　上伊那郡 南箕輪村</t>
  </si>
  <si>
    <t>20386　上伊那郡 中川村</t>
  </si>
  <si>
    <t>20388　上伊那郡 宮田村</t>
  </si>
  <si>
    <t>20402　下伊那郡 松川町</t>
  </si>
  <si>
    <t>20403　下伊那郡 高森町</t>
  </si>
  <si>
    <t>20404　下伊那郡 阿南町</t>
  </si>
  <si>
    <t>20407　下伊那郡 阿智村</t>
  </si>
  <si>
    <t>20409　下伊那郡 平谷村</t>
  </si>
  <si>
    <t>20410　下伊那郡 根羽村</t>
  </si>
  <si>
    <t>20411　下伊那郡 下條村</t>
  </si>
  <si>
    <t>20412　下伊那郡 売木村</t>
  </si>
  <si>
    <t>20413　下伊那郡 天龍村</t>
  </si>
  <si>
    <t>20414　下伊那郡 泰阜村</t>
  </si>
  <si>
    <t>20415　下伊那郡 喬木村</t>
  </si>
  <si>
    <t>20416　下伊那郡 豊丘村</t>
  </si>
  <si>
    <t>20417　下伊那郡 大鹿村</t>
  </si>
  <si>
    <t>20422　木曽郡 上松町</t>
  </si>
  <si>
    <t>20423　木曽郡 南木曽町</t>
  </si>
  <si>
    <t>20425　木曽郡 木祖村</t>
  </si>
  <si>
    <t>20429　木曽郡 王滝村</t>
  </si>
  <si>
    <t>20430　木曽郡 大桑村</t>
  </si>
  <si>
    <t>20432　木曽郡 木曽町</t>
  </si>
  <si>
    <t>20446　東筑摩郡 麻績村</t>
  </si>
  <si>
    <t>20448　東筑摩郡 生坂村</t>
  </si>
  <si>
    <t>20450　東筑摩郡 山形村</t>
  </si>
  <si>
    <t>20451　東筑摩郡 朝日村</t>
  </si>
  <si>
    <t>20452　東筑摩郡 筑北村</t>
  </si>
  <si>
    <t>20481　北安曇郡 池田町</t>
  </si>
  <si>
    <t>20482　北安曇郡 松川村</t>
  </si>
  <si>
    <t>20485　北安曇郡 白馬村</t>
  </si>
  <si>
    <t>20486　北安曇郡 小谷村</t>
  </si>
  <si>
    <t>20521　埴科郡 坂城町</t>
  </si>
  <si>
    <t>20541　上高井郡 小布施町</t>
  </si>
  <si>
    <t>20543　上高井郡 高山村</t>
  </si>
  <si>
    <t>20561　下高井郡 山ノ内町</t>
  </si>
  <si>
    <t>20562　下高井郡 木島平村</t>
  </si>
  <si>
    <t>20563　下高井郡 野沢温泉村</t>
  </si>
  <si>
    <t>20583　上水内郡 信濃町</t>
  </si>
  <si>
    <t>20588　上水内郡 小川村</t>
  </si>
  <si>
    <t>20590　上水内郡 飯綱町</t>
  </si>
  <si>
    <t>20602　下水内郡 栄村</t>
  </si>
  <si>
    <t>▼▼以下 　岐阜県</t>
  </si>
  <si>
    <t>21201　岐阜市</t>
  </si>
  <si>
    <t>21202　大垣市</t>
  </si>
  <si>
    <t>21203　高山市</t>
  </si>
  <si>
    <t>21204　多治見市</t>
  </si>
  <si>
    <t>21205　関市</t>
  </si>
  <si>
    <t>21206　中津川市</t>
  </si>
  <si>
    <t>21207　美濃市</t>
  </si>
  <si>
    <t>21208　瑞浪市</t>
  </si>
  <si>
    <t>21209　羽島市</t>
  </si>
  <si>
    <t>21210　恵那市</t>
  </si>
  <si>
    <t>21211　美濃加茂市</t>
  </si>
  <si>
    <t>21212　土岐市</t>
  </si>
  <si>
    <t>21213　各務原市</t>
  </si>
  <si>
    <t>21214　可児市</t>
  </si>
  <si>
    <t>21215　山県市</t>
  </si>
  <si>
    <t>21216　瑞穂市</t>
  </si>
  <si>
    <t>21217　飛騨市</t>
  </si>
  <si>
    <t>21218　本巣市</t>
  </si>
  <si>
    <t>21219　郡上市</t>
  </si>
  <si>
    <t>21220　下呂市</t>
  </si>
  <si>
    <t>21221　海津市</t>
  </si>
  <si>
    <t>21302　羽島郡 岐南町</t>
  </si>
  <si>
    <t>21303　羽島郡 笠松町</t>
  </si>
  <si>
    <t>21341　養老郡 養老町</t>
  </si>
  <si>
    <t>21361　不破郡 垂井町</t>
  </si>
  <si>
    <t>21362　不破郡 関ケ原町</t>
  </si>
  <si>
    <t>21381　安八郡 神戸町</t>
  </si>
  <si>
    <t>21382　安八郡 輪之内町</t>
  </si>
  <si>
    <t>21383　安八郡 安八町</t>
  </si>
  <si>
    <t>21401　揖斐郡 揖斐川町</t>
  </si>
  <si>
    <t>21403　揖斐郡 大野町</t>
  </si>
  <si>
    <t>21404　揖斐郡 池田町</t>
  </si>
  <si>
    <t>21421　本巣郡 北方町</t>
  </si>
  <si>
    <t>21501　加茂郡 坂祝町</t>
  </si>
  <si>
    <t>21502　加茂郡 富加町</t>
  </si>
  <si>
    <t>21503　加茂郡 川辺町</t>
  </si>
  <si>
    <t>21504　加茂郡 七宗町</t>
  </si>
  <si>
    <t>21505　加茂郡 八百津町</t>
  </si>
  <si>
    <t>21506　加茂郡 白川町</t>
  </si>
  <si>
    <t>21507　加茂郡 東白川村</t>
  </si>
  <si>
    <t>21521　可児郡 御嵩町</t>
  </si>
  <si>
    <t>21604　大野郡 白川村</t>
  </si>
  <si>
    <t>▼▼以下 　静岡県</t>
  </si>
  <si>
    <t>22100　静岡市</t>
  </si>
  <si>
    <t>22101　静岡市 葵区</t>
  </si>
  <si>
    <t>22102　静岡市 駿河区</t>
  </si>
  <si>
    <t>22103　静岡市 清水区</t>
  </si>
  <si>
    <t>22130　浜松市</t>
  </si>
  <si>
    <t>22131　浜松市 中区</t>
  </si>
  <si>
    <t>22132　浜松市 東区</t>
  </si>
  <si>
    <t>22133　浜松市 西区</t>
  </si>
  <si>
    <t>22134　浜松市 南区</t>
  </si>
  <si>
    <t>22135　浜松市 北区</t>
  </si>
  <si>
    <t>22136　浜松市 浜北区</t>
  </si>
  <si>
    <t>22137　浜松市 天竜区</t>
  </si>
  <si>
    <t>22203　沼津市</t>
  </si>
  <si>
    <t>22205　熱海市</t>
  </si>
  <si>
    <t>22206　三島市</t>
  </si>
  <si>
    <t>22207　富士宮市</t>
  </si>
  <si>
    <t>22208　伊東市</t>
  </si>
  <si>
    <t>22209　島田市</t>
  </si>
  <si>
    <t>22210　富士市</t>
  </si>
  <si>
    <t>22211　磐田市</t>
  </si>
  <si>
    <t>22212　焼津市</t>
  </si>
  <si>
    <t>22213　掛川市</t>
  </si>
  <si>
    <t>22214　藤枝市</t>
  </si>
  <si>
    <t>22215　御殿場市</t>
  </si>
  <si>
    <t>22216　袋井市</t>
  </si>
  <si>
    <t>22219　下田市</t>
  </si>
  <si>
    <t>22220　裾野市</t>
  </si>
  <si>
    <t>22221　湖西市</t>
  </si>
  <si>
    <t>22222　伊豆市</t>
  </si>
  <si>
    <t>22223　御前崎市</t>
  </si>
  <si>
    <t>22224　菊川市</t>
  </si>
  <si>
    <t>22225　伊豆の国市</t>
  </si>
  <si>
    <t>22226　牧之原市</t>
  </si>
  <si>
    <t>22301　賀茂郡 東伊豆町</t>
  </si>
  <si>
    <t>22302　賀茂郡 河津町</t>
  </si>
  <si>
    <t>22304　賀茂郡 南伊豆町</t>
  </si>
  <si>
    <t>22305　賀茂郡 松崎町</t>
  </si>
  <si>
    <t>22306　賀茂郡 西伊豆町</t>
  </si>
  <si>
    <t>22325　田方郡 函南町</t>
  </si>
  <si>
    <t>22341　駿東郡 清水町</t>
  </si>
  <si>
    <t>22342　駿東郡 長泉町</t>
  </si>
  <si>
    <t>22344　駿東郡 小山町</t>
  </si>
  <si>
    <t>22424　榛原郡 吉田町</t>
  </si>
  <si>
    <t>22429　榛原郡 川根本町</t>
  </si>
  <si>
    <t>22461　周智郡 森町</t>
  </si>
  <si>
    <t>▼▼以下 　愛知県</t>
  </si>
  <si>
    <t>23100　名古屋市</t>
  </si>
  <si>
    <t>23101　名古屋市 千種区</t>
  </si>
  <si>
    <t>23102　名古屋市 東区</t>
  </si>
  <si>
    <t>23103　名古屋市 北区</t>
  </si>
  <si>
    <t>23104　名古屋市 西区</t>
  </si>
  <si>
    <t>23105　名古屋市 中村区</t>
  </si>
  <si>
    <t>23106　名古屋市 中区</t>
  </si>
  <si>
    <t>23107　名古屋市 昭和区</t>
  </si>
  <si>
    <t>23108　名古屋市 瑞穂区</t>
  </si>
  <si>
    <t>23109　名古屋市 熱田区</t>
  </si>
  <si>
    <t>23110　名古屋市 中川区</t>
  </si>
  <si>
    <t>23111　名古屋市 港区</t>
  </si>
  <si>
    <t>23112　名古屋市 南区</t>
  </si>
  <si>
    <t>23113　名古屋市 守山区</t>
  </si>
  <si>
    <t>23114　名古屋市 緑区</t>
  </si>
  <si>
    <t>23115　名古屋市 名東区</t>
  </si>
  <si>
    <t>23116　名古屋市 天白区</t>
  </si>
  <si>
    <t>23201　豊橋市</t>
  </si>
  <si>
    <t>23202　岡崎市</t>
  </si>
  <si>
    <t>23203　一宮市</t>
  </si>
  <si>
    <t>23204　瀬戸市</t>
  </si>
  <si>
    <t>23205　半田市</t>
  </si>
  <si>
    <t>23206　春日井市</t>
  </si>
  <si>
    <t>23207　豊川市</t>
  </si>
  <si>
    <t>23208　津島市</t>
  </si>
  <si>
    <t>23209　碧南市</t>
  </si>
  <si>
    <t>23210　刈谷市</t>
  </si>
  <si>
    <t>23211　豊田市</t>
  </si>
  <si>
    <t>23212　安城市</t>
  </si>
  <si>
    <t>23213　西尾市</t>
  </si>
  <si>
    <t>23214　蒲郡市</t>
  </si>
  <si>
    <t>23215　犬山市</t>
  </si>
  <si>
    <t>23216　常滑市</t>
  </si>
  <si>
    <t>23217　江南市</t>
  </si>
  <si>
    <t>23219　小牧市</t>
  </si>
  <si>
    <t>23220　稲沢市</t>
  </si>
  <si>
    <t>23221　新城市</t>
  </si>
  <si>
    <t>23222　東海市</t>
  </si>
  <si>
    <t>23223　大府市</t>
  </si>
  <si>
    <t>23224　知多市</t>
  </si>
  <si>
    <t>23225　知立市</t>
  </si>
  <si>
    <t>23226　尾張旭市</t>
  </si>
  <si>
    <t>23227　高浜市</t>
  </si>
  <si>
    <t>23228　岩倉市</t>
  </si>
  <si>
    <t>23229　豊明市</t>
  </si>
  <si>
    <t>23230　日進市</t>
  </si>
  <si>
    <t>23231　田原市</t>
  </si>
  <si>
    <t>23232　愛西市</t>
  </si>
  <si>
    <t>23233　清須市</t>
  </si>
  <si>
    <t>23234　北名古屋市</t>
  </si>
  <si>
    <t>23235　弥富市</t>
  </si>
  <si>
    <t>23236　みよし市</t>
  </si>
  <si>
    <t>23237　あま市</t>
  </si>
  <si>
    <t>23238　長久手市</t>
  </si>
  <si>
    <t>23302　愛知郡 東郷町</t>
  </si>
  <si>
    <t>23342　西春日井郡 豊山町</t>
  </si>
  <si>
    <t>23361　丹羽郡 大口町</t>
  </si>
  <si>
    <t>23362　丹羽郡 扶桑町</t>
  </si>
  <si>
    <t>23424　海部郡 大治町</t>
  </si>
  <si>
    <t>23425　海部郡 蟹江町</t>
  </si>
  <si>
    <t>23427　海部郡 飛島村</t>
  </si>
  <si>
    <t>23441　知多郡 阿久比町</t>
  </si>
  <si>
    <t>23442　知多郡 東浦町</t>
  </si>
  <si>
    <t>23445　知多郡 南知多町</t>
  </si>
  <si>
    <t>23446　知多郡 美浜町</t>
  </si>
  <si>
    <t>23447　知多郡 武豊町</t>
  </si>
  <si>
    <t>23501　額田郡 幸田町</t>
  </si>
  <si>
    <t>23561　北設楽郡 設楽町</t>
  </si>
  <si>
    <t>23562　北設楽郡 東栄町</t>
  </si>
  <si>
    <t>23563　北設楽郡 豊根村</t>
  </si>
  <si>
    <t>▼▼以下 　三重県</t>
  </si>
  <si>
    <t>24201　津市</t>
  </si>
  <si>
    <t>24202　四日市市</t>
  </si>
  <si>
    <t>24203　伊勢市</t>
  </si>
  <si>
    <t>24204　松阪市</t>
  </si>
  <si>
    <t>24205　桑名市</t>
  </si>
  <si>
    <t>24207　鈴鹿市</t>
  </si>
  <si>
    <t>24208　名張市</t>
  </si>
  <si>
    <t>24209　尾鷲市</t>
  </si>
  <si>
    <t>24210　亀山市</t>
  </si>
  <si>
    <t>24211　鳥羽市</t>
  </si>
  <si>
    <t>24212　熊野市</t>
  </si>
  <si>
    <t>24214　いなべ市</t>
  </si>
  <si>
    <t>24215　志摩市</t>
  </si>
  <si>
    <t>24216　伊賀市</t>
  </si>
  <si>
    <t>24303　桑名郡 木曽岬町</t>
  </si>
  <si>
    <t>24324　員弁郡 東員町</t>
  </si>
  <si>
    <t>24341　三重郡 菰野町</t>
  </si>
  <si>
    <t>24343　三重郡 朝日町</t>
  </si>
  <si>
    <t>24344　三重郡 川越町</t>
  </si>
  <si>
    <t>24441　多気郡 多気町</t>
  </si>
  <si>
    <t>24442　多気郡 明和町</t>
  </si>
  <si>
    <t>24443　多気郡 大台町</t>
  </si>
  <si>
    <t>24461　度会郡 玉城町</t>
  </si>
  <si>
    <t>24470　度会郡 度会町</t>
  </si>
  <si>
    <t>24471　度会郡 大紀町</t>
  </si>
  <si>
    <t>24472　度会郡 南伊勢町</t>
  </si>
  <si>
    <t>24543　北牟婁郡 紀北町</t>
  </si>
  <si>
    <t>24561　南牟婁郡 御浜町</t>
  </si>
  <si>
    <t>24562　南牟婁郡 紀宝町</t>
  </si>
  <si>
    <t>▼▼以下 　滋賀県</t>
  </si>
  <si>
    <t>25383　蒲生郡 日野町</t>
  </si>
  <si>
    <t>25384　蒲生郡 竜王町</t>
  </si>
  <si>
    <t>25425　愛知郡 愛荘町</t>
  </si>
  <si>
    <t>25441　犬上郡 豊郷町</t>
  </si>
  <si>
    <t>25442　犬上郡 甲良町</t>
  </si>
  <si>
    <t>25443　犬上郡 多賀町</t>
  </si>
  <si>
    <t>▼▼以下 　京都府</t>
  </si>
  <si>
    <t>26100　京都市</t>
  </si>
  <si>
    <t>26101　京都市 北区</t>
  </si>
  <si>
    <t>26102　京都市 上京区</t>
  </si>
  <si>
    <t>26103　京都市 左京区</t>
  </si>
  <si>
    <t>26104　京都市 中京区</t>
  </si>
  <si>
    <t>26105　京都市 東山区</t>
  </si>
  <si>
    <t>26106　京都市 下京区</t>
  </si>
  <si>
    <t>26107　京都市 南区</t>
  </si>
  <si>
    <t>26108　京都市 右京区</t>
  </si>
  <si>
    <t>26109　京都市 伏見区</t>
  </si>
  <si>
    <t>26110　京都市 山科区</t>
  </si>
  <si>
    <t>26111　京都市 西京区</t>
  </si>
  <si>
    <t>26201　福知山市</t>
  </si>
  <si>
    <t>26202　舞鶴市</t>
  </si>
  <si>
    <t>26203　綾部市</t>
  </si>
  <si>
    <t>26204　宇治市</t>
  </si>
  <si>
    <t>26205　宮津市</t>
  </si>
  <si>
    <t>26206　亀岡市</t>
  </si>
  <si>
    <t>26207　城陽市</t>
  </si>
  <si>
    <t>26208　向日市</t>
  </si>
  <si>
    <t>26209　長岡京市</t>
  </si>
  <si>
    <t>26210　八幡市</t>
  </si>
  <si>
    <t>26211　京田辺市</t>
  </si>
  <si>
    <t>26303　乙訓郡 大山崎町</t>
  </si>
  <si>
    <t>26322　久世郡 久御山町</t>
  </si>
  <si>
    <t>26343　綴喜郡 井手町</t>
  </si>
  <si>
    <t>26344　綴喜郡 宇治田原町</t>
  </si>
  <si>
    <t>26364　相楽郡 笠置町</t>
  </si>
  <si>
    <t>26365　相楽郡 和束町</t>
  </si>
  <si>
    <t>26366　相楽郡 精華町</t>
  </si>
  <si>
    <t>26367　相楽郡 南山城村</t>
  </si>
  <si>
    <t>26407　船井郡 京丹波町</t>
  </si>
  <si>
    <t>26463　与謝郡 伊根町</t>
  </si>
  <si>
    <t>26465　与謝郡 与謝野町</t>
  </si>
  <si>
    <t>▼▼以下 　大阪府</t>
  </si>
  <si>
    <t>27100　大阪市</t>
  </si>
  <si>
    <t>27102　大阪市 都島区</t>
  </si>
  <si>
    <t>27103　大阪市 福島区</t>
  </si>
  <si>
    <t>27104　大阪市 此花区</t>
  </si>
  <si>
    <t>27106　大阪市 西区</t>
  </si>
  <si>
    <t>27107　大阪市 港区</t>
  </si>
  <si>
    <t>27108　大阪市 大正区</t>
  </si>
  <si>
    <t>27109　大阪市 天王寺区</t>
  </si>
  <si>
    <t>27111　大阪市 浪速区</t>
  </si>
  <si>
    <t>27113　大阪市 西淀川区</t>
  </si>
  <si>
    <t>27114　大阪市 東淀川区</t>
  </si>
  <si>
    <t>27115　大阪市 東成区</t>
  </si>
  <si>
    <t>27116　大阪市 生野区</t>
  </si>
  <si>
    <t>27117　大阪市 旭区</t>
  </si>
  <si>
    <t>27118　大阪市 城東区</t>
  </si>
  <si>
    <t>27119　大阪市 阿倍野区</t>
  </si>
  <si>
    <t>27120　大阪市 住吉区</t>
  </si>
  <si>
    <t>27121　大阪市 東住吉区</t>
  </si>
  <si>
    <t>27122　大阪市 西成区</t>
  </si>
  <si>
    <t>27123　大阪市 淀川区</t>
  </si>
  <si>
    <t>27124　大阪市 鶴見区</t>
  </si>
  <si>
    <t>27125　大阪市 住之江区</t>
  </si>
  <si>
    <t>27126　大阪市 平野区</t>
  </si>
  <si>
    <t>27127　大阪市 北区</t>
  </si>
  <si>
    <t>27128　大阪市 中央区</t>
  </si>
  <si>
    <t>27140　堺市</t>
  </si>
  <si>
    <t>27141　堺市 堺区</t>
  </si>
  <si>
    <t>27142　堺市 中区</t>
  </si>
  <si>
    <t>27143　堺市 東区</t>
  </si>
  <si>
    <t>27144　堺市 西区</t>
  </si>
  <si>
    <t>27145　堺市 南区</t>
  </si>
  <si>
    <t>27146　堺市 北区</t>
  </si>
  <si>
    <t>27147　堺市 美原区</t>
  </si>
  <si>
    <t>27202　岸和田市</t>
  </si>
  <si>
    <t>27203　豊中市</t>
  </si>
  <si>
    <t>27204　池田市</t>
  </si>
  <si>
    <t>27205　吹田市</t>
  </si>
  <si>
    <t>27206　泉大津市</t>
  </si>
  <si>
    <t>27207　高槻市</t>
  </si>
  <si>
    <t>27208　貝塚市</t>
  </si>
  <si>
    <t>27209　守口市</t>
  </si>
  <si>
    <t>27210　枚方市</t>
  </si>
  <si>
    <t>27211　茨木市</t>
  </si>
  <si>
    <t>27212　八尾市</t>
  </si>
  <si>
    <t>27213　泉佐野市</t>
  </si>
  <si>
    <t>27214　富田林市</t>
  </si>
  <si>
    <t>27215　寝屋川市</t>
  </si>
  <si>
    <t>27216　河内長野市</t>
  </si>
  <si>
    <t>27217　松原市</t>
  </si>
  <si>
    <t>27218　大東市</t>
  </si>
  <si>
    <t>27219　和泉市</t>
  </si>
  <si>
    <t>27220　箕面市</t>
  </si>
  <si>
    <t>27221　柏原市</t>
  </si>
  <si>
    <t>27222　羽曳野市</t>
  </si>
  <si>
    <t>27223　門真市</t>
  </si>
  <si>
    <t>27224　摂津市</t>
  </si>
  <si>
    <t>27225　高石市</t>
  </si>
  <si>
    <t>27226　藤井寺市</t>
  </si>
  <si>
    <t>27227　東大阪市</t>
  </si>
  <si>
    <t>27228　泉南市</t>
  </si>
  <si>
    <t>27229　四條畷市</t>
  </si>
  <si>
    <t>27230　交野市</t>
  </si>
  <si>
    <t>27231　大阪狭山市</t>
  </si>
  <si>
    <t>27232　阪南市</t>
  </si>
  <si>
    <t>27301　三島郡 島本町</t>
  </si>
  <si>
    <t>27321　豊能郡 豊能町</t>
  </si>
  <si>
    <t>27322　豊能郡 能勢町</t>
  </si>
  <si>
    <t>27341　泉北郡 忠岡町</t>
  </si>
  <si>
    <t>27361　泉南郡 熊取町</t>
  </si>
  <si>
    <t>27362　泉南郡 田尻町</t>
  </si>
  <si>
    <t>27366　泉南郡 岬町</t>
  </si>
  <si>
    <t>27381　南河内郡 太子町</t>
  </si>
  <si>
    <t>27382　南河内郡 河南町</t>
  </si>
  <si>
    <t>27383　南河内郡 千早赤阪村</t>
  </si>
  <si>
    <t>▼▼以下 　兵庫県</t>
  </si>
  <si>
    <t>28100　神戸市</t>
  </si>
  <si>
    <t>28101　神戸市 東灘区</t>
  </si>
  <si>
    <t>28102　神戸市 灘区</t>
  </si>
  <si>
    <t>28105　神戸市 兵庫区</t>
  </si>
  <si>
    <t>28106　神戸市 長田区</t>
  </si>
  <si>
    <t>28107　神戸市 須磨区</t>
  </si>
  <si>
    <t>28108　神戸市 垂水区</t>
  </si>
  <si>
    <t>28109　神戸市 北区</t>
  </si>
  <si>
    <t>28110　神戸市 中央区</t>
  </si>
  <si>
    <t>28111　神戸市 西区</t>
  </si>
  <si>
    <t>28201　姫路市</t>
  </si>
  <si>
    <t>28202　尼崎市</t>
  </si>
  <si>
    <t>28203　明石市</t>
  </si>
  <si>
    <t>28204　西宮市</t>
  </si>
  <si>
    <t>28205　洲本市</t>
  </si>
  <si>
    <t>28206　芦屋市</t>
  </si>
  <si>
    <t>28207　伊丹市</t>
  </si>
  <si>
    <t>28208　相生市</t>
  </si>
  <si>
    <t>28209　豊岡市</t>
  </si>
  <si>
    <t>28210　加古川市</t>
  </si>
  <si>
    <t>28212　赤穂市</t>
  </si>
  <si>
    <t>28213　西脇市</t>
  </si>
  <si>
    <t>28214　宝塚市</t>
  </si>
  <si>
    <t>28215　三木市</t>
  </si>
  <si>
    <t>28216　高砂市</t>
  </si>
  <si>
    <t>28217　川西市</t>
  </si>
  <si>
    <t>28218　小野市</t>
  </si>
  <si>
    <t>28219　三田市</t>
  </si>
  <si>
    <t>28220　加西市</t>
  </si>
  <si>
    <t>28221　篠山市</t>
  </si>
  <si>
    <t>28222　養父市</t>
  </si>
  <si>
    <t>28223　丹波市</t>
  </si>
  <si>
    <t>28224　南あわじ市</t>
  </si>
  <si>
    <t>28225　朝来市</t>
  </si>
  <si>
    <t>28226　淡路市</t>
  </si>
  <si>
    <t>28228　加東市</t>
  </si>
  <si>
    <t>28229　たつの市</t>
  </si>
  <si>
    <t>28301　川辺郡 猪名川町</t>
  </si>
  <si>
    <t>28365　多可郡 多可町</t>
  </si>
  <si>
    <t>28381　加古郡 稲美町</t>
  </si>
  <si>
    <t>28382　加古郡 播磨町</t>
  </si>
  <si>
    <t>28442　神崎郡 市川町</t>
  </si>
  <si>
    <t>28443　神崎郡 福崎町</t>
  </si>
  <si>
    <t>28446　神崎郡 神河町</t>
  </si>
  <si>
    <t>28464　揖保郡 太子町</t>
  </si>
  <si>
    <t>28481　赤穂郡 上郡町</t>
  </si>
  <si>
    <t>28501　佐用郡 佐用町</t>
  </si>
  <si>
    <t>28585　美方郡 香美町</t>
  </si>
  <si>
    <t>28586　美方郡 新温泉町</t>
  </si>
  <si>
    <t>▼▼以下 　奈良県</t>
  </si>
  <si>
    <t>29201　奈良市</t>
  </si>
  <si>
    <t>29202　大和高田市</t>
  </si>
  <si>
    <t>29203　大和郡山市</t>
  </si>
  <si>
    <t>29204　天理市</t>
  </si>
  <si>
    <t>29205　橿原市</t>
  </si>
  <si>
    <t>29206　桜井市</t>
  </si>
  <si>
    <t>29207　五條市</t>
  </si>
  <si>
    <t>29208　御所市</t>
  </si>
  <si>
    <t>29209　生駒市</t>
  </si>
  <si>
    <t>29210　香芝市</t>
  </si>
  <si>
    <t>29212　宇陀市</t>
  </si>
  <si>
    <t>29322　山辺郡 山添村</t>
  </si>
  <si>
    <t>29342　生駒郡 平群町</t>
  </si>
  <si>
    <t>29343　生駒郡 三郷町</t>
  </si>
  <si>
    <t>29344　生駒郡 斑鳩町</t>
  </si>
  <si>
    <t>29345　生駒郡 安堵町</t>
  </si>
  <si>
    <t>29361　磯城郡 川西町</t>
  </si>
  <si>
    <t>29362　磯城郡 三宅町</t>
  </si>
  <si>
    <t>29363　磯城郡 田原本町</t>
  </si>
  <si>
    <t>29385　宇陀郡 曽爾村</t>
  </si>
  <si>
    <t>29386　宇陀郡 御杖村</t>
  </si>
  <si>
    <t>29401　高市郡 高取町</t>
  </si>
  <si>
    <t>29402　高市郡 明日香村</t>
  </si>
  <si>
    <t>29424　北葛城郡 上牧町</t>
  </si>
  <si>
    <t>29425　北葛城郡 王寺町</t>
  </si>
  <si>
    <t>29426　北葛城郡 広陵町</t>
  </si>
  <si>
    <t>29427　北葛城郡 河合町</t>
  </si>
  <si>
    <t>29441　吉野郡 吉野町</t>
  </si>
  <si>
    <t>29442　吉野郡 大淀町</t>
  </si>
  <si>
    <t>29443　吉野郡 下市町</t>
  </si>
  <si>
    <t>29444　吉野郡 黒滝村</t>
  </si>
  <si>
    <t>29446　吉野郡 天川村</t>
  </si>
  <si>
    <t>29447　吉野郡 野迫川村</t>
  </si>
  <si>
    <t>29449　吉野郡 十津川村</t>
  </si>
  <si>
    <t>29450　吉野郡 下北山村</t>
  </si>
  <si>
    <t>29451　吉野郡 上北山村</t>
  </si>
  <si>
    <t>29452　吉野郡 川上村</t>
  </si>
  <si>
    <t>29453　吉野郡 東吉野村</t>
  </si>
  <si>
    <t>▼▼以下 　和歌山県</t>
  </si>
  <si>
    <t>30201　和歌山市</t>
  </si>
  <si>
    <t>30202　海南市</t>
  </si>
  <si>
    <t>30203　橋本市</t>
  </si>
  <si>
    <t>30204　有田市</t>
  </si>
  <si>
    <t>30205　御坊市</t>
  </si>
  <si>
    <t>30206　田辺市</t>
  </si>
  <si>
    <t>30207　新宮市</t>
  </si>
  <si>
    <t>30208　紀の川市</t>
  </si>
  <si>
    <t>30209　岩出市</t>
  </si>
  <si>
    <t>30304　海草郡 紀美野町</t>
  </si>
  <si>
    <t>30341　伊都郡 かつらぎ町</t>
  </si>
  <si>
    <t>30343　伊都郡 九度山町</t>
  </si>
  <si>
    <t>30344　伊都郡 高野町</t>
  </si>
  <si>
    <t>30361　有田郡 湯浅町</t>
  </si>
  <si>
    <t>30362　有田郡 広川町</t>
  </si>
  <si>
    <t>30366　有田郡 有田川町</t>
  </si>
  <si>
    <t>30381　日高郡 美浜町</t>
  </si>
  <si>
    <t>30382　日高郡 日高町</t>
  </si>
  <si>
    <t>30383　日高郡 由良町</t>
  </si>
  <si>
    <t>30390　日高郡 印南町</t>
  </si>
  <si>
    <t>30391　日高郡 みなべ町</t>
  </si>
  <si>
    <t>30392　日高郡 日高川町</t>
  </si>
  <si>
    <t>30401　西牟婁郡 白浜町</t>
  </si>
  <si>
    <t>30404　西牟婁郡 上富田町</t>
  </si>
  <si>
    <t>30406　西牟婁郡 すさみ町</t>
  </si>
  <si>
    <t>30421　東牟婁郡 那智勝浦町</t>
  </si>
  <si>
    <t>30422　東牟婁郡 太地町</t>
  </si>
  <si>
    <t>30424　東牟婁郡 古座川町</t>
  </si>
  <si>
    <t>30427　東牟婁郡 北山村</t>
  </si>
  <si>
    <t>30428　東牟婁郡 串本町</t>
  </si>
  <si>
    <t>▼▼以下 　鳥取県</t>
  </si>
  <si>
    <t>31201　鳥取市</t>
  </si>
  <si>
    <t>31202　米子市</t>
  </si>
  <si>
    <t>31203　倉吉市</t>
  </si>
  <si>
    <t>31204　境港市</t>
  </si>
  <si>
    <t>31302　岩美郡 岩美町</t>
  </si>
  <si>
    <t>31325　八頭郡 若桜町</t>
  </si>
  <si>
    <t>31328　八頭郡 智頭町</t>
  </si>
  <si>
    <t>31329　八頭郡 八頭町</t>
  </si>
  <si>
    <t>31364　東伯郡 三朝町</t>
  </si>
  <si>
    <t>31370　東伯郡 湯梨浜町</t>
  </si>
  <si>
    <t>31371　東伯郡 琴浦町</t>
  </si>
  <si>
    <t>31372　東伯郡 北栄町</t>
  </si>
  <si>
    <t>31384　西伯郡 日吉津村</t>
  </si>
  <si>
    <t>31386　西伯郡 大山町</t>
  </si>
  <si>
    <t>31389　西伯郡 南部町</t>
  </si>
  <si>
    <t>31390　西伯郡 伯耆町</t>
  </si>
  <si>
    <t>31401　日野郡 日南町</t>
  </si>
  <si>
    <t>31402　日野郡 日野町</t>
  </si>
  <si>
    <t>31403　日野郡 江府町</t>
  </si>
  <si>
    <t>▼▼以下 　島根県</t>
  </si>
  <si>
    <t>32201　松江市</t>
  </si>
  <si>
    <t>32202　浜田市</t>
  </si>
  <si>
    <t>32203　出雲市</t>
  </si>
  <si>
    <t>32204　益田市</t>
  </si>
  <si>
    <t>32205　大田市</t>
  </si>
  <si>
    <t>32206　安来市</t>
  </si>
  <si>
    <t>32207　江津市</t>
  </si>
  <si>
    <t>32209　雲南市</t>
  </si>
  <si>
    <t>32343　仁多郡 奥出雲町</t>
  </si>
  <si>
    <t>32386　飯石郡 飯南町</t>
  </si>
  <si>
    <t>32441　邑智郡 川本町</t>
  </si>
  <si>
    <t>32448　邑智郡 美郷町</t>
  </si>
  <si>
    <t>32449　邑智郡 邑南町</t>
  </si>
  <si>
    <t>32501　鹿足郡 津和野町</t>
  </si>
  <si>
    <t>32505　鹿足郡 吉賀町</t>
  </si>
  <si>
    <t>32525　隠岐郡 海士町</t>
  </si>
  <si>
    <t>32526　隠岐郡 西ノ島町</t>
  </si>
  <si>
    <t>32527　隠岐郡 知夫村</t>
  </si>
  <si>
    <t>32528　隠岐郡 隠岐の島町</t>
  </si>
  <si>
    <t>▼▼以下 　岡山県</t>
  </si>
  <si>
    <t>33100　岡山市</t>
  </si>
  <si>
    <t>33101　岡山市 北区</t>
  </si>
  <si>
    <t>33102　岡山市 中区</t>
  </si>
  <si>
    <t>33103　岡山市 東区</t>
  </si>
  <si>
    <t>33104　岡山市 南区</t>
  </si>
  <si>
    <t>33202　倉敷市</t>
  </si>
  <si>
    <t>33203　津山市</t>
  </si>
  <si>
    <t>33204　玉野市</t>
  </si>
  <si>
    <t>33205　笠岡市</t>
  </si>
  <si>
    <t>33207　井原市</t>
  </si>
  <si>
    <t>33208　総社市</t>
  </si>
  <si>
    <t>33209　高梁市</t>
  </si>
  <si>
    <t>33210　新見市</t>
  </si>
  <si>
    <t>33211　備前市</t>
  </si>
  <si>
    <t>33212　瀬戸内市</t>
  </si>
  <si>
    <t>33213　赤磐市</t>
  </si>
  <si>
    <t>33214　真庭市</t>
  </si>
  <si>
    <t>33215　美作市</t>
  </si>
  <si>
    <t>33216　浅口市</t>
  </si>
  <si>
    <t>33346　和気郡 和気町</t>
  </si>
  <si>
    <t>33423　都窪郡 早島町</t>
  </si>
  <si>
    <t>33445　浅口郡 里庄町</t>
  </si>
  <si>
    <t>33461　小田郡 矢掛町</t>
  </si>
  <si>
    <t>33586　真庭郡 新庄村</t>
  </si>
  <si>
    <t>33606　苫田郡 鏡野町</t>
  </si>
  <si>
    <t>33622　勝田郡 勝央町</t>
  </si>
  <si>
    <t>33623　勝田郡 奈義町</t>
  </si>
  <si>
    <t>33643　英田郡 西粟倉村</t>
  </si>
  <si>
    <t>33663　久米郡 久米南町</t>
  </si>
  <si>
    <t>33666　久米郡 美咲町</t>
  </si>
  <si>
    <t>33681　加賀郡 吉備中央町</t>
  </si>
  <si>
    <t>▼▼以下 　広島県</t>
  </si>
  <si>
    <t>34100　広島市</t>
  </si>
  <si>
    <t>34101　広島市 中区</t>
  </si>
  <si>
    <t>34102　広島市 東区</t>
  </si>
  <si>
    <t>34103　広島市 南区</t>
  </si>
  <si>
    <t>34104　広島市 西区</t>
  </si>
  <si>
    <t>34105　広島市 安佐南区</t>
  </si>
  <si>
    <t>34106　広島市 安佐北区</t>
  </si>
  <si>
    <t>34107　広島市 安芸区</t>
  </si>
  <si>
    <t>34108　広島市 佐伯区</t>
  </si>
  <si>
    <t>34202　呉市</t>
  </si>
  <si>
    <t>34203　竹原市</t>
  </si>
  <si>
    <t>34204　三原市</t>
  </si>
  <si>
    <t>34205　尾道市</t>
  </si>
  <si>
    <t>34207　福山市</t>
  </si>
  <si>
    <t>34208　府中市</t>
  </si>
  <si>
    <t>34209　三次市</t>
  </si>
  <si>
    <t>34210　庄原市</t>
  </si>
  <si>
    <t>34211　大竹市</t>
  </si>
  <si>
    <t>34212　東広島市</t>
  </si>
  <si>
    <t>34213　廿日市市</t>
  </si>
  <si>
    <t>34214　安芸高田市</t>
  </si>
  <si>
    <t>34215　江田島市</t>
  </si>
  <si>
    <t>34302　安芸郡 府中町</t>
  </si>
  <si>
    <t>34304　安芸郡 海田町</t>
  </si>
  <si>
    <t>34307　安芸郡 熊野町</t>
  </si>
  <si>
    <t>34309　安芸郡 坂町</t>
  </si>
  <si>
    <t>34368　山県郡 安芸太田町</t>
  </si>
  <si>
    <t>34369　山県郡 北広島町</t>
  </si>
  <si>
    <t>34431　豊田郡 大崎上島町</t>
  </si>
  <si>
    <t>34462　世羅郡 世羅町</t>
  </si>
  <si>
    <t>34545　神石郡 神石高原町</t>
  </si>
  <si>
    <t>▼▼以下 　山口県</t>
  </si>
  <si>
    <t>35201　下関市</t>
  </si>
  <si>
    <t>35202　宇部市</t>
  </si>
  <si>
    <t>35203　山口市</t>
  </si>
  <si>
    <t>35204　萩市</t>
  </si>
  <si>
    <t>35206　防府市</t>
  </si>
  <si>
    <t>35207　下松市</t>
  </si>
  <si>
    <t>35208　岩国市</t>
  </si>
  <si>
    <t>35210　光市</t>
  </si>
  <si>
    <t>35211　長門市</t>
  </si>
  <si>
    <t>35212　柳井市</t>
  </si>
  <si>
    <t>35213　美祢市</t>
  </si>
  <si>
    <t>35215　周南市</t>
  </si>
  <si>
    <t>35216　山陽小野田市</t>
  </si>
  <si>
    <t>35305　大島郡 周防大島町</t>
  </si>
  <si>
    <t>35321　玖珂郡 和木町</t>
  </si>
  <si>
    <t>35341　熊毛郡 上関町</t>
  </si>
  <si>
    <t>35343　熊毛郡 田布施町</t>
  </si>
  <si>
    <t>35344　熊毛郡 平生町</t>
  </si>
  <si>
    <t>35502　阿武郡 阿武町</t>
  </si>
  <si>
    <t>▼▼以下 　徳島県</t>
  </si>
  <si>
    <t>36201　徳島市</t>
  </si>
  <si>
    <t>36202　鳴門市</t>
  </si>
  <si>
    <t>36203　小松島市</t>
  </si>
  <si>
    <t>36204　阿南市</t>
  </si>
  <si>
    <t>36205　吉野川市</t>
  </si>
  <si>
    <t>36206　阿波市</t>
  </si>
  <si>
    <t>36207　美馬市</t>
  </si>
  <si>
    <t>36208　三好市</t>
  </si>
  <si>
    <t>36301　勝浦郡 勝浦町</t>
  </si>
  <si>
    <t>36302　勝浦郡 上勝町</t>
  </si>
  <si>
    <t>36321　名東郡 佐那河内村</t>
  </si>
  <si>
    <t>36341　名西郡 石井町</t>
  </si>
  <si>
    <t>36342　名西郡 神山町</t>
  </si>
  <si>
    <t>36368　那賀郡 那賀町</t>
  </si>
  <si>
    <t>36383　海部郡 牟岐町</t>
  </si>
  <si>
    <t>36387　海部郡 美波町</t>
  </si>
  <si>
    <t>36388　海部郡 海陽町</t>
  </si>
  <si>
    <t>36401　板野郡 松茂町</t>
  </si>
  <si>
    <t>36402　板野郡 北島町</t>
  </si>
  <si>
    <t>36403　板野郡 藍住町</t>
  </si>
  <si>
    <t>36404　板野郡 板野町</t>
  </si>
  <si>
    <t>36405　板野郡 上板町</t>
  </si>
  <si>
    <t>36468　美馬郡 つるぎ町</t>
  </si>
  <si>
    <t>36489　三好郡 東みよし町</t>
  </si>
  <si>
    <t>▼▼以下 　香川県</t>
  </si>
  <si>
    <t>37201　高松市</t>
  </si>
  <si>
    <t>37202　丸亀市</t>
  </si>
  <si>
    <t>37203　坂出市</t>
  </si>
  <si>
    <t>37204　善通寺市</t>
  </si>
  <si>
    <t>37205　観音寺市</t>
  </si>
  <si>
    <t>37206　さぬき市</t>
  </si>
  <si>
    <t>37207　東かがわ市</t>
  </si>
  <si>
    <t>37208　三豊市</t>
  </si>
  <si>
    <t>37322　小豆郡 土庄町</t>
  </si>
  <si>
    <t>37324　小豆郡 小豆島町</t>
  </si>
  <si>
    <t>37341　木田郡 三木町</t>
  </si>
  <si>
    <t>37364　香川郡 直島町</t>
  </si>
  <si>
    <t>37386　綾歌郡 宇多津町</t>
  </si>
  <si>
    <t>37387　綾歌郡 綾川町</t>
  </si>
  <si>
    <t>37403　仲多度郡 琴平町</t>
  </si>
  <si>
    <t>37404　仲多度郡 多度津町</t>
  </si>
  <si>
    <t>37406　仲多度郡 まんのう町</t>
  </si>
  <si>
    <t>▼▼以下 　愛媛県</t>
  </si>
  <si>
    <t>38201　松山市</t>
  </si>
  <si>
    <t>38202　今治市</t>
  </si>
  <si>
    <t>38203　宇和島市</t>
  </si>
  <si>
    <t>38204　八幡浜市</t>
  </si>
  <si>
    <t>38205　新居浜市</t>
  </si>
  <si>
    <t>38206　西条市</t>
  </si>
  <si>
    <t>38207　大洲市</t>
  </si>
  <si>
    <t>38210　伊予市</t>
  </si>
  <si>
    <t>38213　四国中央市</t>
  </si>
  <si>
    <t>38214　西予市</t>
  </si>
  <si>
    <t>38215　東温市</t>
  </si>
  <si>
    <t>38356　越智郡 上島町</t>
  </si>
  <si>
    <t>38386　上浮穴郡 久万高原町</t>
  </si>
  <si>
    <t>38401　伊予郡 松前町</t>
  </si>
  <si>
    <t>38402　伊予郡 砥部町</t>
  </si>
  <si>
    <t>38422　喜多郡 内子町</t>
  </si>
  <si>
    <t>38442　西宇和郡 伊方町</t>
  </si>
  <si>
    <t>38484　北宇和郡 松野町</t>
  </si>
  <si>
    <t>38488　北宇和郡 鬼北町</t>
  </si>
  <si>
    <t>38506　南宇和郡 愛南町</t>
  </si>
  <si>
    <t>▼▼以下 　高知県</t>
  </si>
  <si>
    <t>39201　高知市</t>
  </si>
  <si>
    <t>39202　室戸市</t>
  </si>
  <si>
    <t>39203　安芸市</t>
  </si>
  <si>
    <t>39204　南国市</t>
  </si>
  <si>
    <t>39205　土佐市</t>
  </si>
  <si>
    <t>39206　須崎市</t>
  </si>
  <si>
    <t>39208　宿毛市</t>
  </si>
  <si>
    <t>39209　土佐清水市</t>
  </si>
  <si>
    <t>39210　四万十市</t>
  </si>
  <si>
    <t>39211　香南市</t>
  </si>
  <si>
    <t>39212　香美市</t>
  </si>
  <si>
    <t>39301　安芸郡 東洋町</t>
  </si>
  <si>
    <t>39302　安芸郡 奈半利町</t>
  </si>
  <si>
    <t>39303　安芸郡 田野町</t>
  </si>
  <si>
    <t>39304　安芸郡 安田町</t>
  </si>
  <si>
    <t>39305　安芸郡 北川村</t>
  </si>
  <si>
    <t>39306　安芸郡 馬路村</t>
  </si>
  <si>
    <t>39307　安芸郡 芸西村</t>
  </si>
  <si>
    <t>39341　長岡郡 本山町</t>
  </si>
  <si>
    <t>39344　長岡郡 大豊町</t>
  </si>
  <si>
    <t>39363　土佐郡 土佐町</t>
  </si>
  <si>
    <t>39364　土佐郡 大川村</t>
  </si>
  <si>
    <t>39386　吾川郡 いの町</t>
  </si>
  <si>
    <t>39387　吾川郡 仁淀川町</t>
  </si>
  <si>
    <t>39401　高岡郡 中土佐町</t>
  </si>
  <si>
    <t>39402　高岡郡 佐川町</t>
  </si>
  <si>
    <t>39403　高岡郡 越知町</t>
  </si>
  <si>
    <t>39405　高岡郡 梼原町</t>
  </si>
  <si>
    <t>39410　高岡郡 日高村</t>
  </si>
  <si>
    <t>39411　高岡郡 津野町</t>
  </si>
  <si>
    <t>39412　高岡郡 四万十町</t>
  </si>
  <si>
    <t>39424　幡多郡 大月町</t>
  </si>
  <si>
    <t>39427　幡多郡 三原村</t>
  </si>
  <si>
    <t>39428　幡多郡 黒潮町</t>
  </si>
  <si>
    <t>▼▼以下 　福岡県</t>
  </si>
  <si>
    <t>40100　北九州市</t>
  </si>
  <si>
    <t>40101　北九州市 門司区</t>
  </si>
  <si>
    <t>40103　北九州市 若松区</t>
  </si>
  <si>
    <t>40105　北九州市 戸畑区</t>
  </si>
  <si>
    <t>40106　北九州市 小倉北区</t>
  </si>
  <si>
    <t>40107　北九州市 小倉南区</t>
  </si>
  <si>
    <t>40108　北九州市 八幡東区</t>
  </si>
  <si>
    <t>40109　北九州市 八幡西区</t>
  </si>
  <si>
    <t>40130　福岡市</t>
  </si>
  <si>
    <t>40131　福岡市 東区</t>
  </si>
  <si>
    <t>40132　福岡市 博多区</t>
  </si>
  <si>
    <t>40133　福岡市 中央区</t>
  </si>
  <si>
    <t>40134　福岡市 南区</t>
  </si>
  <si>
    <t>40135　福岡市 西区</t>
  </si>
  <si>
    <t>40136　福岡市 城南区</t>
  </si>
  <si>
    <t>40137　福岡市 早良区</t>
  </si>
  <si>
    <t>40202　大牟田市</t>
  </si>
  <si>
    <t>40203　久留米市</t>
  </si>
  <si>
    <t>40204　直方市</t>
  </si>
  <si>
    <t>40205　飯塚市</t>
  </si>
  <si>
    <t>40206　田川市</t>
  </si>
  <si>
    <t>40207　柳川市</t>
  </si>
  <si>
    <t>40210　八女市</t>
  </si>
  <si>
    <t>40211　筑後市</t>
  </si>
  <si>
    <t>40212　大川市</t>
  </si>
  <si>
    <t>40213　行橋市</t>
  </si>
  <si>
    <t>40214　豊前市</t>
  </si>
  <si>
    <t>40215　中間市</t>
  </si>
  <si>
    <t>40216　小郡市</t>
  </si>
  <si>
    <t>40217　筑紫野市</t>
  </si>
  <si>
    <t>40218　春日市</t>
  </si>
  <si>
    <t>40219　大野城市</t>
  </si>
  <si>
    <t>40220　宗像市</t>
  </si>
  <si>
    <t>40221　太宰府市</t>
  </si>
  <si>
    <t>40223　古賀市</t>
  </si>
  <si>
    <t>40224　福津市</t>
  </si>
  <si>
    <t>40225　うきは市</t>
  </si>
  <si>
    <t>40226　宮若市</t>
  </si>
  <si>
    <t>40227　嘉麻市</t>
  </si>
  <si>
    <t>40228　朝倉市</t>
  </si>
  <si>
    <t>40229　みやま市</t>
  </si>
  <si>
    <t>40230　糸島市</t>
  </si>
  <si>
    <t>40305　筑紫郡 那珂川町</t>
  </si>
  <si>
    <t>40341　糟屋郡 宇美町</t>
  </si>
  <si>
    <t>40342　糟屋郡 篠栗町</t>
  </si>
  <si>
    <t>40343　糟屋郡 志免町</t>
  </si>
  <si>
    <t>40344　糟屋郡 須恵町</t>
  </si>
  <si>
    <t>40345　糟屋郡 新宮町</t>
  </si>
  <si>
    <t>40348　糟屋郡 久山町</t>
  </si>
  <si>
    <t>40349　糟屋郡 粕屋町</t>
  </si>
  <si>
    <t>40381　遠賀郡 芦屋町</t>
  </si>
  <si>
    <t>40382　遠賀郡 水巻町</t>
  </si>
  <si>
    <t>40383　遠賀郡 岡垣町</t>
  </si>
  <si>
    <t>40384　遠賀郡 遠賀町</t>
  </si>
  <si>
    <t>40401　鞍手郡 小竹町</t>
  </si>
  <si>
    <t>40402　鞍手郡 鞍手町</t>
  </si>
  <si>
    <t>40421　嘉穂郡 桂川町</t>
  </si>
  <si>
    <t>40447　朝倉郡 筑前町</t>
  </si>
  <si>
    <t>40448　朝倉郡 東峰村</t>
  </si>
  <si>
    <t>40503　三井郡 大刀洗町</t>
  </si>
  <si>
    <t>40522　三潴郡 大木町</t>
  </si>
  <si>
    <t>40544　八女郡 広川町</t>
  </si>
  <si>
    <t>40601　田川郡 香春町</t>
  </si>
  <si>
    <t>40602　田川郡 添田町</t>
  </si>
  <si>
    <t>40604　田川郡 糸田町</t>
  </si>
  <si>
    <t>40605　田川郡 川崎町</t>
  </si>
  <si>
    <t>40608　田川郡 大任町</t>
  </si>
  <si>
    <t>40609　田川郡 赤村</t>
  </si>
  <si>
    <t>40610　田川郡 福智町</t>
  </si>
  <si>
    <t>40621　京都郡 苅田町</t>
  </si>
  <si>
    <t>40625　京都郡 みやこ町</t>
  </si>
  <si>
    <t>40642　築上郡 吉富町</t>
  </si>
  <si>
    <t>40646　築上郡 上毛町</t>
  </si>
  <si>
    <t>40647　築上郡 築上町</t>
  </si>
  <si>
    <t>▼▼以下 　佐賀県</t>
  </si>
  <si>
    <t>41201　佐賀市</t>
  </si>
  <si>
    <t>41202　唐津市</t>
  </si>
  <si>
    <t>41203　鳥栖市</t>
  </si>
  <si>
    <t>41204　多久市</t>
  </si>
  <si>
    <t>41205　伊万里市</t>
  </si>
  <si>
    <t>41206　武雄市</t>
  </si>
  <si>
    <t>41207　鹿島市</t>
  </si>
  <si>
    <t>41208　小城市</t>
  </si>
  <si>
    <t>41209　嬉野市</t>
  </si>
  <si>
    <t>41210　神埼市</t>
  </si>
  <si>
    <t>41327　神埼郡 吉野ヶ里町</t>
  </si>
  <si>
    <t>41341　三養基郡 基山町</t>
  </si>
  <si>
    <t>41345　三養基郡 上峰町</t>
  </si>
  <si>
    <t>41346　三養基郡 みやき町</t>
  </si>
  <si>
    <t>41387　東松浦郡 玄海町</t>
  </si>
  <si>
    <t>41401　西松浦郡 有田町</t>
  </si>
  <si>
    <t>41423　杵島郡 大町町</t>
  </si>
  <si>
    <t>41424　杵島郡 江北町</t>
  </si>
  <si>
    <t>41425　杵島郡 白石町</t>
  </si>
  <si>
    <t>41441　藤津郡 太良町</t>
  </si>
  <si>
    <t>▼▼以下 　長崎県</t>
  </si>
  <si>
    <t>42201　長崎市</t>
  </si>
  <si>
    <t>42202　佐世保市</t>
  </si>
  <si>
    <t>42203　島原市</t>
  </si>
  <si>
    <t>42204　諫早市</t>
  </si>
  <si>
    <t>42205　大村市</t>
  </si>
  <si>
    <t>42207　平戸市</t>
  </si>
  <si>
    <t>42208　松浦市</t>
  </si>
  <si>
    <t>42209　対馬市</t>
  </si>
  <si>
    <t>42210　壱岐市</t>
  </si>
  <si>
    <t>42211　五島市</t>
  </si>
  <si>
    <t>42212　西海市</t>
  </si>
  <si>
    <t>42213　雲仙市</t>
  </si>
  <si>
    <t>42214　南島原市</t>
  </si>
  <si>
    <t>42307　西彼杵郡 長与町</t>
  </si>
  <si>
    <t>42308　西彼杵郡 時津町</t>
  </si>
  <si>
    <t>42321　東彼杵郡 東彼杵町</t>
  </si>
  <si>
    <t>42322　東彼杵郡 川棚町</t>
  </si>
  <si>
    <t>42323　東彼杵郡 波佐見町</t>
  </si>
  <si>
    <t>42383　北松浦郡 小値賀町</t>
  </si>
  <si>
    <t>42391　北松浦郡 佐々町</t>
  </si>
  <si>
    <t>42411　南松浦郡 新上五島町</t>
  </si>
  <si>
    <t>▼▼以下 　熊本県</t>
  </si>
  <si>
    <t>43100　熊本市</t>
  </si>
  <si>
    <t>43101　熊本市 中央区</t>
  </si>
  <si>
    <t>43102　熊本市 東区</t>
  </si>
  <si>
    <t>43103　熊本市 西区</t>
  </si>
  <si>
    <t>43104　熊本市 南区</t>
  </si>
  <si>
    <t>43105　熊本市 北区</t>
  </si>
  <si>
    <t>43202　八代市</t>
  </si>
  <si>
    <t>43203　人吉市</t>
  </si>
  <si>
    <t>43204　荒尾市</t>
  </si>
  <si>
    <t>43205　水俣市</t>
  </si>
  <si>
    <t>43206　玉名市</t>
  </si>
  <si>
    <t>43208　山鹿市</t>
  </si>
  <si>
    <t>43210　菊池市</t>
  </si>
  <si>
    <t>43211　宇土市</t>
  </si>
  <si>
    <t>43212　上天草市</t>
  </si>
  <si>
    <t>43213　宇城市</t>
  </si>
  <si>
    <t>43214　阿蘇市</t>
  </si>
  <si>
    <t>43215　天草市</t>
  </si>
  <si>
    <t>43216　合志市</t>
  </si>
  <si>
    <t>43348　下益城郡 美里町</t>
  </si>
  <si>
    <t>43364　玉名郡 玉東町</t>
  </si>
  <si>
    <t>43367　玉名郡 南関町</t>
  </si>
  <si>
    <t>43368　玉名郡 長洲町</t>
  </si>
  <si>
    <t>43369　玉名郡 和水町</t>
  </si>
  <si>
    <t>43403　菊池郡 大津町</t>
  </si>
  <si>
    <t>43404　菊池郡 菊陽町</t>
  </si>
  <si>
    <t>43423　阿蘇郡 南小国町</t>
  </si>
  <si>
    <t>43424　阿蘇郡 小国町</t>
  </si>
  <si>
    <t>43425　阿蘇郡 産山村</t>
  </si>
  <si>
    <t>43428　阿蘇郡 高森町</t>
  </si>
  <si>
    <t>43432　阿蘇郡 西原村</t>
  </si>
  <si>
    <t>43433　阿蘇郡 南阿蘇村</t>
  </si>
  <si>
    <t>43441　上益城郡 御船町</t>
  </si>
  <si>
    <t>43442　上益城郡 嘉島町</t>
  </si>
  <si>
    <t>43443　上益城郡 益城町</t>
  </si>
  <si>
    <t>43444　上益城郡 甲佐町</t>
  </si>
  <si>
    <t>43447　上益城郡 山都町</t>
  </si>
  <si>
    <t>43468　八代郡 氷川町</t>
  </si>
  <si>
    <t>43482　葦北郡 芦北町</t>
  </si>
  <si>
    <t>43484　葦北郡 津奈木町</t>
  </si>
  <si>
    <t>43501　球磨郡 錦町</t>
  </si>
  <si>
    <t>43505　球磨郡 多良木町</t>
  </si>
  <si>
    <t>43506　球磨郡 湯前町</t>
  </si>
  <si>
    <t>43507　球磨郡 水上村</t>
  </si>
  <si>
    <t>43510　球磨郡 相良村</t>
  </si>
  <si>
    <t>43511　球磨郡 五木村</t>
  </si>
  <si>
    <t>43512　球磨郡 山江村</t>
  </si>
  <si>
    <t>43513　球磨郡 球磨村</t>
  </si>
  <si>
    <t>43514　球磨郡 あさぎり町</t>
  </si>
  <si>
    <t>43531　天草郡 苓北町</t>
  </si>
  <si>
    <t>▼▼以下 　大分県</t>
  </si>
  <si>
    <t>44201　大分市</t>
  </si>
  <si>
    <t>44202　別府市</t>
  </si>
  <si>
    <t>44203　中津市</t>
  </si>
  <si>
    <t>44204　日田市</t>
  </si>
  <si>
    <t>44205　佐伯市</t>
  </si>
  <si>
    <t>44206　臼杵市</t>
  </si>
  <si>
    <t>44207　津久見市</t>
  </si>
  <si>
    <t>44208　竹田市</t>
  </si>
  <si>
    <t>44209　豊後高田市</t>
  </si>
  <si>
    <t>44210　杵築市</t>
  </si>
  <si>
    <t>44211　宇佐市</t>
  </si>
  <si>
    <t>44212　豊後大野市</t>
  </si>
  <si>
    <t>44213　由布市</t>
  </si>
  <si>
    <t>44214　国東市</t>
  </si>
  <si>
    <t>44322　東国東郡 姫島村</t>
  </si>
  <si>
    <t>44341　速見郡 日出町</t>
  </si>
  <si>
    <t>44461　玖珠郡 九重町</t>
  </si>
  <si>
    <t>44462　玖珠郡 玖珠町</t>
  </si>
  <si>
    <t>▼▼以下 　宮崎県</t>
  </si>
  <si>
    <t>45201　宮崎市</t>
  </si>
  <si>
    <t>45202　都城市</t>
  </si>
  <si>
    <t>45203　延岡市</t>
  </si>
  <si>
    <t>45204　日南市</t>
  </si>
  <si>
    <t>45205　小林市</t>
  </si>
  <si>
    <t>45206　日向市</t>
  </si>
  <si>
    <t>45207　串間市</t>
  </si>
  <si>
    <t>45208　西都市</t>
  </si>
  <si>
    <t>45209　えびの市</t>
  </si>
  <si>
    <t>45341　北諸県郡 三股町</t>
  </si>
  <si>
    <t>45361　西諸県郡 高原町</t>
  </si>
  <si>
    <t>45382　東諸県郡 国富町</t>
  </si>
  <si>
    <t>45383　東諸県郡 綾町</t>
  </si>
  <si>
    <t>45401　児湯郡 高鍋町</t>
  </si>
  <si>
    <t>45402　児湯郡 新富町</t>
  </si>
  <si>
    <t>45403　児湯郡 西米良村</t>
  </si>
  <si>
    <t>45404　児湯郡 木城町</t>
  </si>
  <si>
    <t>45405　児湯郡 川南町</t>
  </si>
  <si>
    <t>45406　児湯郡 都農町</t>
  </si>
  <si>
    <t>45421　東臼杵郡 門川町</t>
  </si>
  <si>
    <t>45429　東臼杵郡 諸塚村</t>
  </si>
  <si>
    <t>45430　東臼杵郡 椎葉村</t>
  </si>
  <si>
    <t>45431　東臼杵郡 美郷町</t>
  </si>
  <si>
    <t>45441　西臼杵郡 高千穂町</t>
  </si>
  <si>
    <t>45442　西臼杵郡 日之影町</t>
  </si>
  <si>
    <t>45443　西臼杵郡 五ヶ瀬町</t>
  </si>
  <si>
    <t>▼▼以下 　鹿児島県</t>
  </si>
  <si>
    <t>46201　鹿児島市</t>
  </si>
  <si>
    <t>46203　鹿屋市</t>
  </si>
  <si>
    <t>46204　枕崎市</t>
  </si>
  <si>
    <t>46206　阿久根市</t>
  </si>
  <si>
    <t>46208　出水市</t>
  </si>
  <si>
    <t>46210　指宿市</t>
  </si>
  <si>
    <t>46213　西之表市</t>
  </si>
  <si>
    <t>46214　垂水市</t>
  </si>
  <si>
    <t>46215　薩摩川内市</t>
  </si>
  <si>
    <t>46216　日置市</t>
  </si>
  <si>
    <t>46217　曽於市</t>
  </si>
  <si>
    <t>46218　霧島市</t>
  </si>
  <si>
    <t>46219　いちき串木野市</t>
  </si>
  <si>
    <t>46220　南さつま市</t>
  </si>
  <si>
    <t>46221　志布志市</t>
  </si>
  <si>
    <t>46222　奄美市</t>
  </si>
  <si>
    <t>46223　南九州市</t>
  </si>
  <si>
    <t>46224　伊佐市</t>
  </si>
  <si>
    <t>46225　姶良市</t>
  </si>
  <si>
    <t>46303　鹿児島郡 三島村</t>
  </si>
  <si>
    <t>46304　鹿児島郡 十島村</t>
  </si>
  <si>
    <t>46392　薩摩郡 さつま町</t>
  </si>
  <si>
    <t>46404　出水郡 長島町</t>
  </si>
  <si>
    <t>46452　姶良郡 湧水町</t>
  </si>
  <si>
    <t>46468　曽於郡 大崎町</t>
  </si>
  <si>
    <t>46482　肝属郡 東串良町</t>
  </si>
  <si>
    <t>46490　肝属郡 錦江町</t>
  </si>
  <si>
    <t>46491　肝属郡 南大隅町</t>
  </si>
  <si>
    <t>46492　肝属郡 肝付町</t>
  </si>
  <si>
    <t>46501　熊毛郡 中種子町</t>
  </si>
  <si>
    <t>46502　熊毛郡 南種子町</t>
  </si>
  <si>
    <t>46505　熊毛郡 屋久島町</t>
  </si>
  <si>
    <t>46523　大島郡 大和村</t>
  </si>
  <si>
    <t>46524　大島郡 宇検村</t>
  </si>
  <si>
    <t>46525　大島郡 瀬戸内町</t>
  </si>
  <si>
    <t>46527　大島郡 龍郷町</t>
  </si>
  <si>
    <t>46529　大島郡 喜界町</t>
  </si>
  <si>
    <t>46530　大島郡 徳之島町</t>
  </si>
  <si>
    <t>46531　大島郡 天城町</t>
  </si>
  <si>
    <t>46532　大島郡 伊仙町</t>
  </si>
  <si>
    <t>46533　大島郡 和泊町</t>
  </si>
  <si>
    <t>46534　大島郡 知名町</t>
  </si>
  <si>
    <t>46535　大島郡 与論町</t>
  </si>
  <si>
    <t>▼▼以下 　沖縄県</t>
  </si>
  <si>
    <t>47201　那覇市</t>
  </si>
  <si>
    <t>47205　宜野湾市</t>
  </si>
  <si>
    <t>47207　石垣市</t>
  </si>
  <si>
    <t>47208　浦添市</t>
  </si>
  <si>
    <t>47209　名護市</t>
  </si>
  <si>
    <t>47210　糸満市</t>
  </si>
  <si>
    <t>47211　沖縄市</t>
  </si>
  <si>
    <t>47212　豊見城市</t>
  </si>
  <si>
    <t>47213　うるま市</t>
  </si>
  <si>
    <t>47214　宮古島市</t>
  </si>
  <si>
    <t>47215　南城市</t>
  </si>
  <si>
    <t>47301　国頭郡 国頭村</t>
  </si>
  <si>
    <t>47302　国頭郡 大宜味村</t>
  </si>
  <si>
    <t>47303　国頭郡 東村</t>
  </si>
  <si>
    <t>47306　国頭郡 今帰仁村</t>
  </si>
  <si>
    <t>47308　国頭郡 本部町</t>
  </si>
  <si>
    <t>47311　国頭郡 恩納村</t>
  </si>
  <si>
    <t>47313　国頭郡 宜野座村</t>
  </si>
  <si>
    <t>47314　国頭郡 金武町</t>
  </si>
  <si>
    <t>47315　国頭郡 伊江村</t>
  </si>
  <si>
    <t>47324　中頭郡 読谷村</t>
  </si>
  <si>
    <t>47325　中頭郡 嘉手納町</t>
  </si>
  <si>
    <t>47326　中頭郡 北谷町</t>
  </si>
  <si>
    <t>47327　中頭郡 北中城村</t>
  </si>
  <si>
    <t>47328　中頭郡 中城村</t>
  </si>
  <si>
    <t>47329　中頭郡 西原町</t>
  </si>
  <si>
    <t>47348　島尻郡 与那原町</t>
  </si>
  <si>
    <t>47350　島尻郡 南風原町</t>
  </si>
  <si>
    <t>47353　島尻郡 渡嘉敷村</t>
  </si>
  <si>
    <t>47354　島尻郡 座間味村</t>
  </si>
  <si>
    <t>47355　島尻郡 粟国村</t>
  </si>
  <si>
    <t>47356　島尻郡 渡名喜村</t>
  </si>
  <si>
    <t>47357　島尻郡 南大東村</t>
  </si>
  <si>
    <t>47358　島尻郡 北大東村</t>
  </si>
  <si>
    <t>47359　島尻郡 伊平屋村</t>
  </si>
  <si>
    <t>47360　島尻郡 伊是名村</t>
  </si>
  <si>
    <t>47361　島尻郡 久米島町</t>
  </si>
  <si>
    <t>47362　島尻郡 八重瀬町</t>
  </si>
  <si>
    <t>47375　宮古郡 多良間村</t>
  </si>
  <si>
    <t>47381　八重山郡 竹富町</t>
  </si>
  <si>
    <t>47382　八重山郡 与那国町</t>
  </si>
  <si>
    <t>2</t>
    <phoneticPr fontId="23"/>
  </si>
  <si>
    <t>←自動で反映</t>
    <phoneticPr fontId="23" type="halfwidthKatakana"/>
  </si>
  <si>
    <t>都道府県
市区町村</t>
    <rPh sb="0" eb="4">
      <t>ﾄﾄﾞｳﾌｹﾝ</t>
    </rPh>
    <rPh sb="5" eb="9">
      <t>ｼｸﾁｮｳｿﾝ</t>
    </rPh>
    <phoneticPr fontId="23" type="halfwidthKatakana"/>
  </si>
  <si>
    <t>常勤・非常勤</t>
    <rPh sb="0" eb="2">
      <t>ｼﾞｮｳｷﾝ</t>
    </rPh>
    <rPh sb="3" eb="6">
      <t>ﾋｼﾞｮｳｷﾝ</t>
    </rPh>
    <phoneticPr fontId="23" type="halfwidthKatakana"/>
  </si>
  <si>
    <t>(常勤)</t>
    <rPh sb="1" eb="3">
      <t>ｼﾞｮｳｷﾝ</t>
    </rPh>
    <phoneticPr fontId="23" type="halfwidthKatakana"/>
  </si>
  <si>
    <t>(非常勤)</t>
    <rPh sb="1" eb="2">
      <t>ﾋ</t>
    </rPh>
    <rPh sb="2" eb="4">
      <t>ｼﾞｮｳｷﾝ</t>
    </rPh>
    <phoneticPr fontId="23" type="halfwidthKatakana"/>
  </si>
  <si>
    <t>←この日付が反映される書類は？</t>
    <rPh sb="3" eb="5">
      <t>ﾋﾂﾞｹ</t>
    </rPh>
    <rPh sb="6" eb="8">
      <t>ﾊﾝｴｲ</t>
    </rPh>
    <rPh sb="11" eb="13">
      <t>ｼｮﾙｲ</t>
    </rPh>
    <phoneticPr fontId="23" type="halfwidthKatakana"/>
  </si>
  <si>
    <t>□現住所　　□勤務先</t>
    <phoneticPr fontId="23" type="halfwidthKatakana"/>
  </si>
  <si>
    <t>☑現住所　　□勤務先</t>
    <phoneticPr fontId="23" type="halfwidthKatakana"/>
  </si>
  <si>
    <t>□現住所　　☑勤務先</t>
    <phoneticPr fontId="23" type="halfwidthKatakana"/>
  </si>
  <si>
    <t>教材送付先</t>
    <rPh sb="0" eb="2">
      <t>ｷｮｳｻﾞｲ</t>
    </rPh>
    <rPh sb="2" eb="5">
      <t>ｿｳﾌｻｷ</t>
    </rPh>
    <phoneticPr fontId="23" type="halfwidthKatakana"/>
  </si>
  <si>
    <t>（　　）</t>
    <phoneticPr fontId="23"/>
  </si>
  <si>
    <t>（ 1 ）</t>
    <phoneticPr fontId="23"/>
  </si>
  <si>
    <t>（ 2 ）</t>
  </si>
  <si>
    <t>（ 3 ）</t>
  </si>
  <si>
    <t>（ 4 ）</t>
  </si>
  <si>
    <t>（ 5 ）</t>
  </si>
  <si>
    <t>（ 6 ）</t>
  </si>
  <si>
    <t>（ 7 ）</t>
  </si>
  <si>
    <t>（ 8 ）</t>
  </si>
  <si>
    <t>（ 9 ）</t>
  </si>
  <si>
    <t>（ 10 ）</t>
  </si>
  <si>
    <t>（ 11 ）</t>
  </si>
  <si>
    <t>（ 12 ）</t>
  </si>
  <si>
    <t>（ 13 ）</t>
  </si>
  <si>
    <t>（ 14 ）</t>
  </si>
  <si>
    <t>（ 15 ）</t>
  </si>
  <si>
    <t>（ 16 ）</t>
  </si>
  <si>
    <t>（ 17 ）</t>
  </si>
  <si>
    <t>（ 18 ）</t>
  </si>
  <si>
    <t>（ 19 ）</t>
  </si>
  <si>
    <t>（ 20 ）</t>
  </si>
  <si>
    <t>代表取締役</t>
    <rPh sb="0" eb="5">
      <t>ﾀﾞｲﾋｮｳﾄﾘｼﾏﾘﾔｸ</t>
    </rPh>
    <phoneticPr fontId="23" type="halfwidthKatakana"/>
  </si>
  <si>
    <t>代表取締役</t>
    <phoneticPr fontId="23" type="halfwidthKatakana"/>
  </si>
  <si>
    <t>宅地建物取引業者　免許申請書</t>
    <rPh sb="0" eb="4">
      <t>タクチタテモノ</t>
    </rPh>
    <rPh sb="4" eb="7">
      <t>トリヒキギョウ</t>
    </rPh>
    <rPh sb="7" eb="8">
      <t>シャ</t>
    </rPh>
    <rPh sb="9" eb="11">
      <t>メンキョ</t>
    </rPh>
    <rPh sb="11" eb="14">
      <t>シンセイショ</t>
    </rPh>
    <phoneticPr fontId="23"/>
  </si>
  <si>
    <t>本店</t>
    <rPh sb="0" eb="2">
      <t>ﾎﾝﾃﾝ</t>
    </rPh>
    <phoneticPr fontId="23" type="halfwidthKatakana"/>
  </si>
  <si>
    <t>期　　　　間</t>
    <rPh sb="0" eb="1">
      <t>ｷ</t>
    </rPh>
    <rPh sb="5" eb="6">
      <t>ｱｲﾀﾞ</t>
    </rPh>
    <phoneticPr fontId="23" type="halfwidthKatakana"/>
  </si>
  <si>
    <t>←40文字まで</t>
    <rPh sb="3" eb="5">
      <t>ﾓｼﾞ</t>
    </rPh>
    <phoneticPr fontId="23" type="halfwidthKatakana"/>
  </si>
  <si>
    <t>↑上記欄に自動で入力された市区町村以降の所在地を、履歴事項全部証明書に記載のとおり入力</t>
    <rPh sb="1" eb="3">
      <t>ｼﾞｮｳｷ</t>
    </rPh>
    <rPh sb="3" eb="4">
      <t>ﾗﾝ</t>
    </rPh>
    <rPh sb="5" eb="7">
      <t>ｼﾞﾄﾞｳ</t>
    </rPh>
    <rPh sb="8" eb="10">
      <t>ﾆｭｳﾘｮｸ</t>
    </rPh>
    <rPh sb="13" eb="17">
      <t>ｼｸﾁｮｳｿﾝ</t>
    </rPh>
    <rPh sb="17" eb="19">
      <t>ｲｺｳ</t>
    </rPh>
    <rPh sb="20" eb="23">
      <t>ｼｮｻﾞｲﾁ</t>
    </rPh>
    <rPh sb="41" eb="43">
      <t>ﾆｭｳﾘｮｸ</t>
    </rPh>
    <phoneticPr fontId="23" type="halfwidthKatakana"/>
  </si>
  <si>
    <t>←履歴事項全部証明書記載ない場合の建物名</t>
    <rPh sb="14" eb="16">
      <t>ﾊﾞｱｲ</t>
    </rPh>
    <rPh sb="17" eb="19">
      <t>ﾀﾃﾓﾉ</t>
    </rPh>
    <rPh sb="19" eb="20">
      <t>ﾒｲ</t>
    </rPh>
    <phoneticPr fontId="23" type="halfwidthKatakana"/>
  </si>
  <si>
    <t>●入力・反映項目（セル）の色の分類と仕様</t>
    <rPh sb="1" eb="3">
      <t>ニュウリョク</t>
    </rPh>
    <rPh sb="4" eb="6">
      <t>ハンエイ</t>
    </rPh>
    <rPh sb="6" eb="8">
      <t>コウモク</t>
    </rPh>
    <rPh sb="13" eb="14">
      <t>イロ</t>
    </rPh>
    <rPh sb="15" eb="17">
      <t>ブンルイ</t>
    </rPh>
    <rPh sb="18" eb="20">
      <t>シヨウ</t>
    </rPh>
    <phoneticPr fontId="23"/>
  </si>
  <si>
    <t>セルの色</t>
    <rPh sb="0" eb="4">
      <t>イロ</t>
    </rPh>
    <phoneticPr fontId="23"/>
  </si>
  <si>
    <t>項目名</t>
    <rPh sb="0" eb="3">
      <t>コウモクメイ</t>
    </rPh>
    <phoneticPr fontId="23"/>
  </si>
  <si>
    <t>特　徴</t>
    <rPh sb="0" eb="3">
      <t>トクシルシ</t>
    </rPh>
    <phoneticPr fontId="23"/>
  </si>
  <si>
    <t>自由入力</t>
    <rPh sb="0" eb="4">
      <t>ジユウニュウリョク</t>
    </rPh>
    <phoneticPr fontId="23"/>
  </si>
  <si>
    <t>文字や数字、金額、説明事項などを自由に入力する項目。
枠内に多くの文字を入力した場合、文字サイズが縮小されてすべて表示されます。</t>
    <rPh sb="0" eb="2">
      <t>モジ</t>
    </rPh>
    <rPh sb="3" eb="5">
      <t>スウジ</t>
    </rPh>
    <rPh sb="6" eb="8">
      <t>キンガク</t>
    </rPh>
    <rPh sb="9" eb="11">
      <t>セツメイ</t>
    </rPh>
    <rPh sb="11" eb="13">
      <t>ジコウ</t>
    </rPh>
    <rPh sb="16" eb="18">
      <t>ジユウ</t>
    </rPh>
    <rPh sb="19" eb="21">
      <t>ニュウリョク</t>
    </rPh>
    <rPh sb="23" eb="25">
      <t>コウモク</t>
    </rPh>
    <rPh sb="27" eb="29">
      <t>ワクナイ</t>
    </rPh>
    <rPh sb="30" eb="31">
      <t>オオ</t>
    </rPh>
    <rPh sb="33" eb="35">
      <t>モジ</t>
    </rPh>
    <rPh sb="36" eb="38">
      <t>ニュウリョク</t>
    </rPh>
    <rPh sb="40" eb="42">
      <t>バアイ</t>
    </rPh>
    <rPh sb="43" eb="45">
      <t>モジ</t>
    </rPh>
    <rPh sb="49" eb="51">
      <t>シュクショウ</t>
    </rPh>
    <rPh sb="57" eb="59">
      <t>ヒョウジ</t>
    </rPh>
    <phoneticPr fontId="23"/>
  </si>
  <si>
    <t>薄い緑
の項目</t>
    <rPh sb="0" eb="7">
      <t>ウスミドリコウモク</t>
    </rPh>
    <phoneticPr fontId="23"/>
  </si>
  <si>
    <t>選択入力</t>
    <rPh sb="0" eb="2">
      <t>センタク</t>
    </rPh>
    <rPh sb="2" eb="4">
      <t>ニュウリョク</t>
    </rPh>
    <phoneticPr fontId="23"/>
  </si>
  <si>
    <t>該当事項をリストから選択可能な項目。　セル（枠）をクリックするとリストが現れます。</t>
    <rPh sb="0" eb="2">
      <t>ガイトウ</t>
    </rPh>
    <rPh sb="2" eb="4">
      <t>ジコウ</t>
    </rPh>
    <rPh sb="10" eb="12">
      <t>センタク</t>
    </rPh>
    <rPh sb="12" eb="14">
      <t>カノウ</t>
    </rPh>
    <rPh sb="15" eb="17">
      <t>コウモク</t>
    </rPh>
    <rPh sb="22" eb="23">
      <t>ワク</t>
    </rPh>
    <rPh sb="36" eb="37">
      <t>アラワ</t>
    </rPh>
    <phoneticPr fontId="23"/>
  </si>
  <si>
    <t>連動値反映</t>
    <rPh sb="0" eb="5">
      <t>レンドウアタイハンエイ</t>
    </rPh>
    <phoneticPr fontId="23"/>
  </si>
  <si>
    <t>●各書類（シート）を切り替える方法　（書類名のリンクで移動）（キーボードで移動）</t>
    <rPh sb="1" eb="4">
      <t>カクショルイ</t>
    </rPh>
    <rPh sb="10" eb="11">
      <t>キ</t>
    </rPh>
    <rPh sb="12" eb="13">
      <t>カ</t>
    </rPh>
    <rPh sb="15" eb="17">
      <t>ホウホウ</t>
    </rPh>
    <rPh sb="19" eb="21">
      <t>ショルイ</t>
    </rPh>
    <rPh sb="21" eb="22">
      <t>メイ</t>
    </rPh>
    <rPh sb="27" eb="29">
      <t>イドウ</t>
    </rPh>
    <rPh sb="37" eb="39">
      <t>イドウ</t>
    </rPh>
    <phoneticPr fontId="23"/>
  </si>
  <si>
    <r>
      <t>キーボードでシート見出しを切り替える場合は、以下の手順で行います。</t>
    </r>
    <r>
      <rPr>
        <sz val="9"/>
        <color rgb="FFFF0000"/>
        <rFont val="ＭＳ Ｐゴシック"/>
        <family val="3"/>
        <charset val="128"/>
      </rPr>
      <t>（上級者向け）</t>
    </r>
    <rPh sb="34" eb="37">
      <t>ジョウキュウシャ</t>
    </rPh>
    <rPh sb="37" eb="38">
      <t>ム</t>
    </rPh>
    <phoneticPr fontId="23"/>
  </si>
  <si>
    <t>パソコン（キーボード）の種類</t>
    <rPh sb="12" eb="14">
      <t>シュルイ</t>
    </rPh>
    <phoneticPr fontId="23"/>
  </si>
  <si>
    <r>
      <t xml:space="preserve">シートを </t>
    </r>
    <r>
      <rPr>
        <b/>
        <sz val="10"/>
        <color indexed="10"/>
        <rFont val="ＭＳ Ｐゴシック"/>
        <family val="3"/>
        <charset val="128"/>
      </rPr>
      <t xml:space="preserve">右側（→） </t>
    </r>
    <r>
      <rPr>
        <sz val="9"/>
        <rFont val="ＭＳ Ｐゴシック"/>
        <family val="3"/>
        <charset val="128"/>
      </rPr>
      <t>に移動する</t>
    </r>
    <rPh sb="5" eb="7">
      <t>ミギガワ</t>
    </rPh>
    <rPh sb="12" eb="14">
      <t>イドウ</t>
    </rPh>
    <phoneticPr fontId="23"/>
  </si>
  <si>
    <r>
      <t xml:space="preserve">シートを </t>
    </r>
    <r>
      <rPr>
        <b/>
        <sz val="9"/>
        <color indexed="10"/>
        <rFont val="ＭＳ Ｐゴシック"/>
        <family val="3"/>
        <charset val="128"/>
      </rPr>
      <t xml:space="preserve">左側（←） </t>
    </r>
    <r>
      <rPr>
        <sz val="9"/>
        <rFont val="ＭＳ Ｐゴシック"/>
        <family val="3"/>
        <charset val="128"/>
      </rPr>
      <t>に移動する</t>
    </r>
    <rPh sb="5" eb="7">
      <t>ヒダリガワ</t>
    </rPh>
    <rPh sb="12" eb="14">
      <t>イドウ</t>
    </rPh>
    <phoneticPr fontId="23"/>
  </si>
  <si>
    <r>
      <t xml:space="preserve">デスクトップ
</t>
    </r>
    <r>
      <rPr>
        <sz val="9"/>
        <rFont val="ＭＳ Ｐゴシック"/>
        <family val="3"/>
        <charset val="128"/>
      </rPr>
      <t>パソコンの場合</t>
    </r>
    <rPh sb="12" eb="14">
      <t>バアイ</t>
    </rPh>
    <phoneticPr fontId="23"/>
  </si>
  <si>
    <t>Ctrl</t>
  </si>
  <si>
    <t>＋</t>
  </si>
  <si>
    <t>Page
Down</t>
    <phoneticPr fontId="23"/>
  </si>
  <si>
    <t>Page
Up</t>
    <phoneticPr fontId="23"/>
  </si>
  <si>
    <r>
      <t xml:space="preserve">ノート
</t>
    </r>
    <r>
      <rPr>
        <sz val="9"/>
        <rFont val="ＭＳ Ｐゴシック"/>
        <family val="3"/>
        <charset val="128"/>
      </rPr>
      <t>パソコンの場合</t>
    </r>
    <rPh sb="9" eb="11">
      <t>バアイ</t>
    </rPh>
    <phoneticPr fontId="23"/>
  </si>
  <si>
    <t>Fn</t>
    <phoneticPr fontId="23"/>
  </si>
  <si>
    <t>●各書類（シート）を印刷する方法</t>
    <rPh sb="1" eb="4">
      <t>カクショルイ</t>
    </rPh>
    <rPh sb="10" eb="12">
      <t>インサツ</t>
    </rPh>
    <rPh sb="14" eb="16">
      <t>ホウホウ</t>
    </rPh>
    <phoneticPr fontId="23"/>
  </si>
  <si>
    <t>作成した書類の印刷は、以下の手順で行います</t>
    <rPh sb="0" eb="2">
      <t>サクセイ</t>
    </rPh>
    <rPh sb="4" eb="6">
      <t>ショルイ</t>
    </rPh>
    <rPh sb="7" eb="9">
      <t>インサツ</t>
    </rPh>
    <rPh sb="11" eb="13">
      <t>イカ</t>
    </rPh>
    <rPh sb="14" eb="16">
      <t>テジュン</t>
    </rPh>
    <rPh sb="17" eb="18">
      <t>オコナ</t>
    </rPh>
    <phoneticPr fontId="23"/>
  </si>
  <si>
    <t>印刷する用紙（シート）
を選択した状態で</t>
    <rPh sb="0" eb="2">
      <t>インサツ</t>
    </rPh>
    <rPh sb="4" eb="6">
      <t>ヨウシ</t>
    </rPh>
    <rPh sb="13" eb="15">
      <t>センタク</t>
    </rPh>
    <rPh sb="17" eb="19">
      <t>ジョウタイ</t>
    </rPh>
    <phoneticPr fontId="23"/>
  </si>
  <si>
    <r>
      <t xml:space="preserve"> 印刷画面の［設定］項目で</t>
    </r>
    <r>
      <rPr>
        <sz val="9"/>
        <color rgb="FFFF0000"/>
        <rFont val="ＭＳ Ｐゴシック"/>
        <family val="3"/>
        <charset val="128"/>
      </rPr>
      <t/>
    </r>
    <phoneticPr fontId="23"/>
  </si>
  <si>
    <r>
      <rPr>
        <sz val="9"/>
        <color rgb="FFFF0000"/>
        <rFont val="ＭＳ Ｐゴシック"/>
        <family val="3"/>
        <charset val="128"/>
      </rPr>
      <t xml:space="preserve"> 「作業中のシートを印刷」</t>
    </r>
    <r>
      <rPr>
        <sz val="9"/>
        <rFont val="ＭＳ Ｐゴシック"/>
        <family val="3"/>
        <charset val="128"/>
      </rPr>
      <t>を選択</t>
    </r>
    <rPh sb="2" eb="5">
      <t>サギョウチュウ</t>
    </rPh>
    <rPh sb="10" eb="12">
      <t>インサツ</t>
    </rPh>
    <rPh sb="14" eb="16">
      <t>センタク</t>
    </rPh>
    <phoneticPr fontId="23"/>
  </si>
  <si>
    <r>
      <rPr>
        <b/>
        <u/>
        <sz val="18"/>
        <color indexed="12"/>
        <rFont val="ＭＳ Ｐゴシック"/>
        <family val="3"/>
        <charset val="128"/>
      </rPr>
      <t>スタート</t>
    </r>
    <r>
      <rPr>
        <u/>
        <sz val="11"/>
        <color indexed="12"/>
        <rFont val="ＭＳ Ｐゴシック"/>
        <family val="3"/>
        <charset val="128"/>
      </rPr>
      <t>　（入力を開始する）</t>
    </r>
    <rPh sb="6" eb="8">
      <t>ニュウリョク</t>
    </rPh>
    <rPh sb="9" eb="11">
      <t>カイシ</t>
    </rPh>
    <phoneticPr fontId="23"/>
  </si>
  <si>
    <t>選択　▼</t>
    <rPh sb="0" eb="2">
      <t>ｾﾝﾀｸ</t>
    </rPh>
    <phoneticPr fontId="23" type="halfwidthKatakana"/>
  </si>
  <si>
    <t>市区町村を選択 ▼</t>
    <rPh sb="0" eb="4">
      <t>ｼｸﾁｮｳｿﾝ</t>
    </rPh>
    <rPh sb="5" eb="7">
      <t>ｾﾝﾀｸ</t>
    </rPh>
    <phoneticPr fontId="23" type="halfwidthKatakana"/>
  </si>
  <si>
    <t>-</t>
    <phoneticPr fontId="23" type="halfwidthKatakana"/>
  </si>
  <si>
    <t>-</t>
    <phoneticPr fontId="23" type="halfwidthKatakana"/>
  </si>
  <si>
    <t>選択▼</t>
    <rPh sb="0" eb="2">
      <t>ｾﾝﾀｸ</t>
    </rPh>
    <phoneticPr fontId="23" type="halfwidthKatakana"/>
  </si>
  <si>
    <t>自宅電話番号</t>
    <rPh sb="0" eb="2">
      <t>ｼﾞﾀｸ</t>
    </rPh>
    <rPh sb="2" eb="4">
      <t>ﾃﾞﾝﾜ</t>
    </rPh>
    <rPh sb="4" eb="6">
      <t>ﾊﾞﾝｺﾞｳ</t>
    </rPh>
    <phoneticPr fontId="23" type="halfwidthKatakana"/>
  </si>
  <si>
    <t>選択　▼</t>
    <phoneticPr fontId="23" type="halfwidthKatakana"/>
  </si>
  <si>
    <t>選択　▼</t>
    <rPh sb="0" eb="2">
      <t>ｾﾝﾀｸ</t>
    </rPh>
    <phoneticPr fontId="23" type="halfwidthKatakana"/>
  </si>
  <si>
    <t>常勤・非常勤の別→</t>
    <rPh sb="0" eb="2">
      <t>ｼﾞｮｳｷﾝ</t>
    </rPh>
    <rPh sb="3" eb="6">
      <t>ﾋｼﾞｮｳｷﾝ</t>
    </rPh>
    <rPh sb="7" eb="8">
      <t>ﾍﾞﾂ</t>
    </rPh>
    <phoneticPr fontId="23" type="halfwidthKatakana"/>
  </si>
  <si>
    <t>取引士</t>
    <rPh sb="0" eb="3">
      <t>トリヒキシ</t>
    </rPh>
    <phoneticPr fontId="23"/>
  </si>
  <si>
    <t>----------</t>
    <phoneticPr fontId="23" type="halfwidthKatakana"/>
  </si>
  <si>
    <t>選択してください　▼</t>
    <rPh sb="0" eb="2">
      <t>ｾﾝﾀｸ</t>
    </rPh>
    <phoneticPr fontId="23" type="halfwidthKatakana"/>
  </si>
  <si>
    <t>選択してください　▼</t>
    <rPh sb="0" eb="2">
      <t>ｾﾝﾀｸ</t>
    </rPh>
    <phoneticPr fontId="23" type="halfwidthKatakana"/>
  </si>
  <si>
    <t>宅地建物取引業
以外に事業がある
場合にはその種類
（兼業コード）</t>
    <rPh sb="0" eb="4">
      <t>ﾀｸﾁﾀﾃﾓﾉ</t>
    </rPh>
    <rPh sb="4" eb="7">
      <t>ﾄﾘﾋｷｷﾞｮｳ</t>
    </rPh>
    <rPh sb="8" eb="10">
      <t>ｲｶﾞｲ</t>
    </rPh>
    <rPh sb="11" eb="13">
      <t>ｼﾞｷﾞｮｳ</t>
    </rPh>
    <rPh sb="17" eb="19">
      <t>ﾊﾞｱｲ</t>
    </rPh>
    <rPh sb="23" eb="25">
      <t>ｼｭﾙｲ</t>
    </rPh>
    <rPh sb="27" eb="29">
      <t>ｹﾝｷﾞｮｳ</t>
    </rPh>
    <phoneticPr fontId="23" type="halfwidthKatakana"/>
  </si>
  <si>
    <t>法人に
ついて</t>
    <rPh sb="0" eb="2">
      <t>ﾎｳｼﾞﾝ</t>
    </rPh>
    <phoneticPr fontId="23" type="halfwidthKatakana"/>
  </si>
  <si>
    <t>↓左記の加入年月日を入力</t>
    <rPh sb="1" eb="3">
      <t>ｻｷ</t>
    </rPh>
    <rPh sb="4" eb="6">
      <t>ｶﾆｭｳ</t>
    </rPh>
    <rPh sb="6" eb="9">
      <t>ﾈﾝｶﾞｯﾋﾟ</t>
    </rPh>
    <rPh sb="10" eb="12">
      <t>ﾆｭｳﾘｮｸ</t>
    </rPh>
    <phoneticPr fontId="23" type="halfwidthKatakana"/>
  </si>
  <si>
    <t>　　　99　外国籍</t>
    <rPh sb="6" eb="9">
      <t>ｶﾞｲｺｸｾｷ</t>
    </rPh>
    <phoneticPr fontId="23" type="halfwidthKatakana"/>
  </si>
  <si>
    <t>分類</t>
    <rPh sb="0" eb="2">
      <t>ブンルイ</t>
    </rPh>
    <phoneticPr fontId="23"/>
  </si>
  <si>
    <t>日付</t>
    <rPh sb="0" eb="2">
      <t>ﾋﾂﾞｹ</t>
    </rPh>
    <phoneticPr fontId="23" type="halfwidthKatakana"/>
  </si>
  <si>
    <t>役名を選択　▼</t>
    <rPh sb="0" eb="2">
      <t>ﾔｸﾒｲ</t>
    </rPh>
    <rPh sb="3" eb="5">
      <t>ｾﾝﾀｸ</t>
    </rPh>
    <phoneticPr fontId="23" type="halfwidthKatakana"/>
  </si>
  <si>
    <t>役　　職</t>
    <rPh sb="0" eb="1">
      <t>ﾔｸ</t>
    </rPh>
    <rPh sb="3" eb="4">
      <t>ｼｮｸ</t>
    </rPh>
    <phoneticPr fontId="23" type="halfwidthKatakana"/>
  </si>
  <si>
    <t>02 青森県知事（青森）</t>
    <phoneticPr fontId="23" type="halfwidthKatakana"/>
  </si>
  <si>
    <t>03 岩手県知事（岩手）</t>
    <phoneticPr fontId="23" type="halfwidthKatakana"/>
  </si>
  <si>
    <t>04 宮城県知事（宮城）</t>
    <phoneticPr fontId="23" type="halfwidthKatakana"/>
  </si>
  <si>
    <t>05 秋田県知事（秋田）</t>
    <phoneticPr fontId="23" type="halfwidthKatakana"/>
  </si>
  <si>
    <t>06 山形県知事（山形）</t>
    <phoneticPr fontId="23" type="halfwidthKatakana"/>
  </si>
  <si>
    <t>07 福島県知事（福島）</t>
    <phoneticPr fontId="23" type="halfwidthKatakana"/>
  </si>
  <si>
    <t>08 茨城県知事（茨城）</t>
    <phoneticPr fontId="23" type="halfwidthKatakana"/>
  </si>
  <si>
    <t>09 栃木県知事（栃木）</t>
    <phoneticPr fontId="23" type="halfwidthKatakana"/>
  </si>
  <si>
    <t>10 群馬県知事（群馬）</t>
    <phoneticPr fontId="23" type="halfwidthKatakana"/>
  </si>
  <si>
    <t>11 埼玉県知事（埼玉）</t>
    <phoneticPr fontId="23" type="halfwidthKatakana"/>
  </si>
  <si>
    <t>12 千葉県知事（千葉）</t>
    <phoneticPr fontId="23" type="halfwidthKatakana"/>
  </si>
  <si>
    <t>13 東京都知事（東京）</t>
    <phoneticPr fontId="23" type="halfwidthKatakana"/>
  </si>
  <si>
    <t>14 神奈川県知事（神奈川）</t>
    <phoneticPr fontId="23" type="halfwidthKatakana"/>
  </si>
  <si>
    <t>15 新潟県知事（新潟）</t>
    <phoneticPr fontId="23" type="halfwidthKatakana"/>
  </si>
  <si>
    <t>16 富山県知事（富山）</t>
    <phoneticPr fontId="23" type="halfwidthKatakana"/>
  </si>
  <si>
    <t>17 石川県知事（石川）</t>
    <phoneticPr fontId="23" type="halfwidthKatakana"/>
  </si>
  <si>
    <t>18 福井県知事（福井）</t>
    <phoneticPr fontId="23" type="halfwidthKatakana"/>
  </si>
  <si>
    <t>19 山梨県知事（山梨）</t>
    <phoneticPr fontId="23" type="halfwidthKatakana"/>
  </si>
  <si>
    <t>20 長野県知事（長野）</t>
    <phoneticPr fontId="23" type="halfwidthKatakana"/>
  </si>
  <si>
    <t>21 岐阜県知事（岐阜）</t>
    <phoneticPr fontId="23" type="halfwidthKatakana"/>
  </si>
  <si>
    <t>22 静岡県知事（静岡）</t>
    <phoneticPr fontId="23" type="halfwidthKatakana"/>
  </si>
  <si>
    <t>23 愛知県知事（愛知）</t>
    <phoneticPr fontId="23" type="halfwidthKatakana"/>
  </si>
  <si>
    <t>24 三重県知事（三重）</t>
    <phoneticPr fontId="23" type="halfwidthKatakana"/>
  </si>
  <si>
    <t>25 滋賀県知事（滋賀）</t>
    <phoneticPr fontId="23" type="halfwidthKatakana"/>
  </si>
  <si>
    <t>26 京都府知事（京都）</t>
    <phoneticPr fontId="23" type="halfwidthKatakana"/>
  </si>
  <si>
    <t>27 大阪府知事（大阪）</t>
    <phoneticPr fontId="23" type="halfwidthKatakana"/>
  </si>
  <si>
    <t>28 兵庫県知事（兵庫）</t>
    <phoneticPr fontId="23" type="halfwidthKatakana"/>
  </si>
  <si>
    <t>29 奈良県知事（奈良）</t>
    <phoneticPr fontId="23" type="halfwidthKatakana"/>
  </si>
  <si>
    <t>30 和歌山県知事（和歌山）</t>
    <phoneticPr fontId="23" type="halfwidthKatakana"/>
  </si>
  <si>
    <t>31 鳥取県知事（鳥取）</t>
    <phoneticPr fontId="23" type="halfwidthKatakana"/>
  </si>
  <si>
    <t>32 島根県知事（島根）</t>
    <phoneticPr fontId="23" type="halfwidthKatakana"/>
  </si>
  <si>
    <t>33 岡山県知事（岡山）</t>
    <phoneticPr fontId="23" type="halfwidthKatakana"/>
  </si>
  <si>
    <t>34 広島県知事（広島）</t>
    <phoneticPr fontId="23" type="halfwidthKatakana"/>
  </si>
  <si>
    <t>35 山口県知事（山口）</t>
    <phoneticPr fontId="23" type="halfwidthKatakana"/>
  </si>
  <si>
    <t>36 徳島県知事（徳島）</t>
    <phoneticPr fontId="23" type="halfwidthKatakana"/>
  </si>
  <si>
    <t>37 香川県知事（香川）</t>
    <phoneticPr fontId="23" type="halfwidthKatakana"/>
  </si>
  <si>
    <t>39 高知県知事（高知）</t>
    <phoneticPr fontId="23" type="halfwidthKatakana"/>
  </si>
  <si>
    <t>38 愛媛県知事（愛媛）</t>
    <rPh sb="9" eb="11">
      <t>ｴﾋﾒ</t>
    </rPh>
    <phoneticPr fontId="23" type="halfwidthKatakana"/>
  </si>
  <si>
    <t>40 福岡県知事（福岡）</t>
    <phoneticPr fontId="23" type="halfwidthKatakana"/>
  </si>
  <si>
    <t>41 佐賀県知事（佐賀）</t>
    <phoneticPr fontId="23" type="halfwidthKatakana"/>
  </si>
  <si>
    <t>42 長崎県知事（長崎）</t>
    <phoneticPr fontId="23" type="halfwidthKatakana"/>
  </si>
  <si>
    <t>43 熊本県知事（熊本）</t>
    <phoneticPr fontId="23" type="halfwidthKatakana"/>
  </si>
  <si>
    <t>44 大分県知事（大分）</t>
    <phoneticPr fontId="23" type="halfwidthKatakana"/>
  </si>
  <si>
    <t>45 宮崎県知事（宮崎）</t>
    <phoneticPr fontId="23" type="halfwidthKatakana"/>
  </si>
  <si>
    <t>46 鹿児島県知事（鹿児島）</t>
    <phoneticPr fontId="23" type="halfwidthKatakana"/>
  </si>
  <si>
    <t>47 沖縄県知事（沖縄）</t>
    <phoneticPr fontId="23" type="halfwidthKatakana"/>
  </si>
  <si>
    <t>▼以下北海道</t>
    <phoneticPr fontId="23" type="halfwidthKatakana"/>
  </si>
  <si>
    <r>
      <t>政令第２条の２
で定める使用人
に関する事項</t>
    </r>
    <r>
      <rPr>
        <sz val="9"/>
        <color rgb="FFFF0000"/>
        <rFont val="ＭＳ Ｐゴシック"/>
        <family val="3"/>
        <charset val="128"/>
      </rPr>
      <t xml:space="preserve">
</t>
    </r>
    <r>
      <rPr>
        <sz val="8"/>
        <color rgb="FFFF0000"/>
        <rFont val="ＭＳ Ｐゴシック"/>
        <family val="3"/>
        <charset val="128"/>
      </rPr>
      <t>その事務所の
代表者で「契約
を締結する権限
を有する使用人」</t>
    </r>
    <rPh sb="0" eb="2">
      <t>ｾｲﾚｲ</t>
    </rPh>
    <rPh sb="2" eb="3">
      <t>ﾀﾞｲ</t>
    </rPh>
    <rPh sb="4" eb="5">
      <t>ｼﾞｮｳ</t>
    </rPh>
    <rPh sb="9" eb="10">
      <t>ｻﾀﾞ</t>
    </rPh>
    <rPh sb="12" eb="14">
      <t>ｼﾖｳ</t>
    </rPh>
    <rPh sb="14" eb="15">
      <t>ﾆﾝ</t>
    </rPh>
    <rPh sb="17" eb="18">
      <t>ｶﾝ</t>
    </rPh>
    <rPh sb="20" eb="22">
      <t>ｼﾞｺｳ</t>
    </rPh>
    <rPh sb="25" eb="28">
      <t>ｼﾞﾑｼｮ</t>
    </rPh>
    <rPh sb="30" eb="33">
      <t>ﾀﾞｲﾋｮｳｼｬ</t>
    </rPh>
    <rPh sb="35" eb="37">
      <t>ｹｲﾔｸ</t>
    </rPh>
    <rPh sb="39" eb="41">
      <t>ﾃｲｹﾂ</t>
    </rPh>
    <rPh sb="43" eb="45">
      <t>ｹﾝｹﾞﾝ</t>
    </rPh>
    <rPh sb="47" eb="48">
      <t>ﾕｳ</t>
    </rPh>
    <rPh sb="50" eb="53">
      <t>ｼﾖｳﾆﾝ</t>
    </rPh>
    <phoneticPr fontId="23" type="halfwidthKatakana"/>
  </si>
  <si>
    <t>本店に従事する者の数</t>
    <rPh sb="0" eb="2">
      <t>ﾎﾝﾃﾝ</t>
    </rPh>
    <rPh sb="3" eb="5">
      <t>ｼﾞｭｳｼﾞ</t>
    </rPh>
    <rPh sb="7" eb="8">
      <t>ﾓﾉ</t>
    </rPh>
    <rPh sb="9" eb="10">
      <t>ｶｽﾞ</t>
    </rPh>
    <phoneticPr fontId="23" type="halfwidthKatakana"/>
  </si>
  <si>
    <t>本店に従事する者のうち専任の宅地建物取引士の数→</t>
    <rPh sb="0" eb="2">
      <t>ﾎﾝﾃﾝ</t>
    </rPh>
    <rPh sb="3" eb="5">
      <t>ｼﾞｭｳｼﾞ</t>
    </rPh>
    <rPh sb="7" eb="8">
      <t>ﾓﾉ</t>
    </rPh>
    <rPh sb="11" eb="13">
      <t>ｾﾝﾆﾝ</t>
    </rPh>
    <rPh sb="14" eb="16">
      <t>ﾀｸﾁ</t>
    </rPh>
    <rPh sb="16" eb="18">
      <t>ﾀﾃﾓﾉ</t>
    </rPh>
    <rPh sb="18" eb="20">
      <t>ﾄﾘﾋｷ</t>
    </rPh>
    <rPh sb="20" eb="21">
      <t>ｼ</t>
    </rPh>
    <rPh sb="22" eb="23">
      <t>ｶｽﾞ</t>
    </rPh>
    <phoneticPr fontId="23" type="halfwidthKatakana"/>
  </si>
  <si>
    <r>
      <t xml:space="preserve"> 職　歴　</t>
    </r>
    <r>
      <rPr>
        <b/>
        <sz val="11"/>
        <rFont val="ＭＳ Ｐゴシック"/>
        <family val="3"/>
        <charset val="128"/>
      </rPr>
      <t>（１０）</t>
    </r>
    <r>
      <rPr>
        <sz val="11"/>
        <color theme="1"/>
        <rFont val="ＭＳ Ｐゴシック"/>
        <family val="2"/>
        <charset val="128"/>
        <scheme val="minor"/>
      </rPr>
      <t/>
    </r>
    <rPh sb="1" eb="2">
      <t>ｼｮｸ</t>
    </rPh>
    <rPh sb="3" eb="4">
      <t>ﾚｷ</t>
    </rPh>
    <phoneticPr fontId="23" type="halfwidthKatakana"/>
  </si>
  <si>
    <t>選択</t>
    <rPh sb="0" eb="2">
      <t>ｾﾝﾀｸ</t>
    </rPh>
    <phoneticPr fontId="23" type="halfwidthKatakana"/>
  </si>
  <si>
    <t>年号2（生年</t>
    <rPh sb="0" eb="2">
      <t>ネンゴウ</t>
    </rPh>
    <rPh sb="4" eb="6">
      <t>セイネン</t>
    </rPh>
    <phoneticPr fontId="23"/>
  </si>
  <si>
    <r>
      <t>従事した職務内容　</t>
    </r>
    <r>
      <rPr>
        <b/>
        <sz val="9"/>
        <color rgb="FFFF0000"/>
        <rFont val="ＭＳ Ｐゴシック"/>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23" type="halfwidthKatakana"/>
  </si>
  <si>
    <t>［A］</t>
    <phoneticPr fontId="23" type="halfwidthKatakana"/>
  </si>
  <si>
    <t>事　務　所
所　有　者</t>
    <rPh sb="0" eb="1">
      <t>ｺﾄ</t>
    </rPh>
    <rPh sb="2" eb="3">
      <t>ﾂﾄﾑ</t>
    </rPh>
    <rPh sb="4" eb="5">
      <t>ｼｮ</t>
    </rPh>
    <rPh sb="6" eb="7">
      <t>ｼｮ</t>
    </rPh>
    <rPh sb="8" eb="9">
      <t>ﾕｳ</t>
    </rPh>
    <rPh sb="10" eb="11">
      <t>ｼｬ</t>
    </rPh>
    <phoneticPr fontId="23" type="halfwidthKatakana"/>
  </si>
  <si>
    <t>［B］</t>
    <phoneticPr fontId="23" type="halfwidthKatakana"/>
  </si>
  <si>
    <t>選択　▼</t>
    <rPh sb="0" eb="2">
      <t>ｾﾝﾀｸ</t>
    </rPh>
    <phoneticPr fontId="23" type="halfwidthKatakana"/>
  </si>
  <si>
    <t>まで</t>
    <phoneticPr fontId="23" type="halfwidthKatakana"/>
  </si>
  <si>
    <t>照会対象者役名(代表者</t>
    <rPh sb="0" eb="2">
      <t>ｼｮｳｶｲ</t>
    </rPh>
    <rPh sb="2" eb="5">
      <t>ﾀｲｼｮｳｼｬ</t>
    </rPh>
    <rPh sb="5" eb="7">
      <t>ﾔｸﾒｲ</t>
    </rPh>
    <rPh sb="8" eb="11">
      <t>ﾀﾞｲﾋｮｳｼｬ</t>
    </rPh>
    <phoneticPr fontId="23" type="halfwidthKatakana"/>
  </si>
  <si>
    <t>代表者
の職歴
（略歴）</t>
    <rPh sb="0" eb="3">
      <t>ﾀﾞｲﾋｮｳｼｬ</t>
    </rPh>
    <rPh sb="5" eb="7">
      <t>ｼｮｸﾚｷ</t>
    </rPh>
    <rPh sb="9" eb="11">
      <t>ﾘｬｸﾚｷ</t>
    </rPh>
    <phoneticPr fontId="23" type="halfwidthKatakana"/>
  </si>
  <si>
    <t>代表者
の情報</t>
    <rPh sb="0" eb="3">
      <t>ﾀﾞｲﾋｮｳｼｬ</t>
    </rPh>
    <rPh sb="6" eb="8">
      <t>ｼﾞｮｳﾎｳ</t>
    </rPh>
    <phoneticPr fontId="23" type="halfwidthKatakana"/>
  </si>
  <si>
    <t>宅建免許</t>
    <rPh sb="0" eb="2">
      <t>ﾀｯｹﾝ</t>
    </rPh>
    <rPh sb="2" eb="4">
      <t>ﾒﾝｷｮ</t>
    </rPh>
    <phoneticPr fontId="23" type="halfwidthKatakana"/>
  </si>
  <si>
    <t>免許番号
年月日
および
有効期限</t>
    <rPh sb="0" eb="2">
      <t>ﾒﾝｷｮ</t>
    </rPh>
    <rPh sb="2" eb="4">
      <t>ﾊﾞﾝｺﾞｳ</t>
    </rPh>
    <rPh sb="5" eb="8">
      <t>ﾈﾝｶﾞｯﾋﾟ</t>
    </rPh>
    <rPh sb="13" eb="15">
      <t>ﾕｳｺｳ</t>
    </rPh>
    <rPh sb="15" eb="17">
      <t>ｷｹﾞﾝ</t>
    </rPh>
    <phoneticPr fontId="23" type="halfwidthKatakana"/>
  </si>
  <si>
    <t>選択　▼</t>
    <rPh sb="0" eb="2">
      <t>センタク</t>
    </rPh>
    <phoneticPr fontId="23"/>
  </si>
  <si>
    <t xml:space="preserve">北海道知事免許 石狩 </t>
    <phoneticPr fontId="23" type="halfwidthKatakana"/>
  </si>
  <si>
    <t xml:space="preserve">北海道知事免許 渡島 </t>
    <phoneticPr fontId="23" type="halfwidthKatakana"/>
  </si>
  <si>
    <t xml:space="preserve">北海道知事免許 檜山 </t>
    <phoneticPr fontId="23" type="halfwidthKatakana"/>
  </si>
  <si>
    <t xml:space="preserve">北海道知事免許 後志 </t>
    <phoneticPr fontId="23" type="halfwidthKatakana"/>
  </si>
  <si>
    <t xml:space="preserve">北海道知事免許 空知 </t>
    <phoneticPr fontId="23" type="halfwidthKatakana"/>
  </si>
  <si>
    <t xml:space="preserve">北海道知事免許 上川 </t>
    <phoneticPr fontId="23" type="halfwidthKatakana"/>
  </si>
  <si>
    <t xml:space="preserve">北海道知事免許 留萌 </t>
    <phoneticPr fontId="23" type="halfwidthKatakana"/>
  </si>
  <si>
    <t xml:space="preserve">北海道知事免許 宗谷 </t>
    <phoneticPr fontId="23" type="halfwidthKatakana"/>
  </si>
  <si>
    <t xml:space="preserve">北海道知事免許 胆振 </t>
    <phoneticPr fontId="23" type="halfwidthKatakana"/>
  </si>
  <si>
    <t xml:space="preserve">北海道知事免許 日高 </t>
    <phoneticPr fontId="23" type="halfwidthKatakana"/>
  </si>
  <si>
    <t xml:space="preserve">北海道知事免許 十勝 </t>
    <phoneticPr fontId="23" type="halfwidthKatakana"/>
  </si>
  <si>
    <t xml:space="preserve">北海道知事免許 釧路 </t>
    <phoneticPr fontId="23" type="halfwidthKatakana"/>
  </si>
  <si>
    <t xml:space="preserve">北海道知事免許 根室 </t>
    <phoneticPr fontId="23" type="halfwidthKatakana"/>
  </si>
  <si>
    <t>入会申込書等　記入日</t>
    <rPh sb="0" eb="2">
      <t>ﾆｭｳｶｲ</t>
    </rPh>
    <rPh sb="2" eb="5">
      <t>ﾓｳｼｺﾐｼｮ</t>
    </rPh>
    <rPh sb="5" eb="6">
      <t>ﾄｳ</t>
    </rPh>
    <rPh sb="7" eb="9">
      <t>ｷﾆｭｳ</t>
    </rPh>
    <rPh sb="9" eb="10">
      <t>ﾋ</t>
    </rPh>
    <phoneticPr fontId="23" type="halfwidthKatakana"/>
  </si>
  <si>
    <t>法人設立年月日</t>
    <rPh sb="0" eb="2">
      <t>ﾎｳｼﾞﾝ</t>
    </rPh>
    <rPh sb="2" eb="4">
      <t>ｾﾂﾘﾂ</t>
    </rPh>
    <rPh sb="4" eb="7">
      <t>ﾈﾝｶﾞｯﾋﾟ</t>
    </rPh>
    <phoneticPr fontId="23" type="halfwidthKatakana"/>
  </si>
  <si>
    <t>F　A　X</t>
    <phoneticPr fontId="23"/>
  </si>
  <si>
    <t>代　　表　　者</t>
    <rPh sb="0" eb="1">
      <t>ﾀﾞｲ</t>
    </rPh>
    <rPh sb="3" eb="4">
      <t>ｵﾓﾃ</t>
    </rPh>
    <rPh sb="6" eb="7">
      <t>ｼｬ</t>
    </rPh>
    <phoneticPr fontId="23" type="halfwidthKatakana"/>
  </si>
  <si>
    <t>事　務　所　（本　店）</t>
    <rPh sb="0" eb="1">
      <t>ｺﾄ</t>
    </rPh>
    <rPh sb="2" eb="3">
      <t>ﾂﾄﾑ</t>
    </rPh>
    <rPh sb="4" eb="5">
      <t>ｼｮ</t>
    </rPh>
    <rPh sb="7" eb="8">
      <t>ﾎﾝ</t>
    </rPh>
    <rPh sb="9" eb="10">
      <t>ﾐｾ</t>
    </rPh>
    <phoneticPr fontId="23" type="halfwidthKatakana"/>
  </si>
  <si>
    <t>（定めなし）</t>
    <rPh sb="1" eb="2">
      <t>ｻﾀﾞ</t>
    </rPh>
    <phoneticPr fontId="23" type="halfwidthKatakana"/>
  </si>
  <si>
    <t>←期間の定めがない場合は（定めなし）、更新をする場合（自動更新）</t>
    <rPh sb="1" eb="3">
      <t>ｷｶﾝ</t>
    </rPh>
    <rPh sb="4" eb="5">
      <t>ｻﾀﾞ</t>
    </rPh>
    <rPh sb="9" eb="11">
      <t>ﾊﾞｱｲ</t>
    </rPh>
    <rPh sb="13" eb="14">
      <t>ｻﾀﾞ</t>
    </rPh>
    <rPh sb="19" eb="21">
      <t>ｺｳｼﾝ</t>
    </rPh>
    <rPh sb="24" eb="26">
      <t>ﾊﾞｱｲ</t>
    </rPh>
    <rPh sb="27" eb="29">
      <t>ｼﾞﾄﾞｳ</t>
    </rPh>
    <rPh sb="29" eb="31">
      <t>ｺｳｼﾝ</t>
    </rPh>
    <phoneticPr fontId="23" type="halfwidthKatakana"/>
  </si>
  <si>
    <t>名前または代表者名</t>
    <rPh sb="0" eb="1">
      <t>ﾅ</t>
    </rPh>
    <rPh sb="1" eb="2">
      <t>ﾏｴ</t>
    </rPh>
    <rPh sb="5" eb="8">
      <t>ﾀﾞｲﾋｮｳｼｬ</t>
    </rPh>
    <rPh sb="8" eb="9">
      <t>ﾒｲ</t>
    </rPh>
    <phoneticPr fontId="23" type="halfwidthKatakana"/>
  </si>
  <si>
    <t>@</t>
    <phoneticPr fontId="23" type="halfwidthKatakana"/>
  </si>
  <si>
    <t>都道府県／市区町村の選択</t>
    <rPh sb="0" eb="4">
      <t>ﾄﾄﾞｳﾌｹﾝ</t>
    </rPh>
    <rPh sb="5" eb="9">
      <t>ｼｸﾁｮｳｿﾝ</t>
    </rPh>
    <rPh sb="10" eb="12">
      <t>ｾﾝﾀｸ</t>
    </rPh>
    <phoneticPr fontId="23" type="halfwidthKatakana"/>
  </si>
  <si>
    <t>（市区町村以降の）　所在地</t>
    <rPh sb="1" eb="3">
      <t>ｼｸ</t>
    </rPh>
    <rPh sb="3" eb="5">
      <t>ﾁｮｳｿﾝ</t>
    </rPh>
    <rPh sb="5" eb="7">
      <t>ｲｺｳ</t>
    </rPh>
    <rPh sb="10" eb="13">
      <t>ｼｮｻﾞｲﾁ</t>
    </rPh>
    <phoneticPr fontId="23" type="halfwidthKatakana"/>
  </si>
  <si>
    <t>住所　ﾌﾘｶﾞﾅ</t>
    <rPh sb="0" eb="2">
      <t>ｼﾞｭｳｼｮ</t>
    </rPh>
    <phoneticPr fontId="23" type="halfwidthKatakana"/>
  </si>
  <si>
    <t>(      )</t>
    <phoneticPr fontId="23"/>
  </si>
  <si>
    <t>新　規</t>
    <rPh sb="0" eb="1">
      <t>シン</t>
    </rPh>
    <rPh sb="2" eb="3">
      <t>タダシ</t>
    </rPh>
    <phoneticPr fontId="23"/>
  </si>
  <si>
    <t>年　 月　 日</t>
    <rPh sb="0" eb="1">
      <t>ネン</t>
    </rPh>
    <rPh sb="3" eb="4">
      <t>ガツ</t>
    </rPh>
    <rPh sb="6" eb="7">
      <t>ニチ</t>
    </rPh>
    <phoneticPr fontId="23"/>
  </si>
  <si>
    <t>本　店</t>
    <rPh sb="0" eb="1">
      <t>ホン</t>
    </rPh>
    <rPh sb="2" eb="3">
      <t>ミセ</t>
    </rPh>
    <phoneticPr fontId="23"/>
  </si>
  <si>
    <t>より</t>
    <phoneticPr fontId="23"/>
  </si>
  <si>
    <t>（代表者の）　住所</t>
    <rPh sb="1" eb="4">
      <t>ダイヒョウシャ</t>
    </rPh>
    <rPh sb="7" eb="8">
      <t>ジュウ</t>
    </rPh>
    <rPh sb="8" eb="9">
      <t>ショ</t>
    </rPh>
    <phoneticPr fontId="23"/>
  </si>
  <si>
    <t>(市区町村以降)住所</t>
    <rPh sb="8" eb="9">
      <t>ｼﾞｭｳ</t>
    </rPh>
    <rPh sb="9" eb="10">
      <t>ｼｮ</t>
    </rPh>
    <phoneticPr fontId="23" type="halfwidthKatakana"/>
  </si>
  <si>
    <t>------</t>
    <phoneticPr fontId="23" type="halfwidthKatakana"/>
  </si>
  <si>
    <t>(市区町村以降)住所</t>
    <rPh sb="1" eb="3">
      <t>ｼｸ</t>
    </rPh>
    <rPh sb="3" eb="5">
      <t>ﾁｮｳｿﾝ</t>
    </rPh>
    <rPh sb="5" eb="7">
      <t>ｲｺｳ</t>
    </rPh>
    <rPh sb="8" eb="10">
      <t>ｼﾞｭｳｼｮ</t>
    </rPh>
    <phoneticPr fontId="23" type="halfwidthKatakana"/>
  </si>
  <si>
    <t>法人・兼業・所属団体・株主（出資者）</t>
    <rPh sb="0" eb="2">
      <t>ﾎｳｼﾞﾝ</t>
    </rPh>
    <rPh sb="3" eb="5">
      <t>ｹﾝｷﾞｮｳ</t>
    </rPh>
    <rPh sb="6" eb="8">
      <t>ｼｮｿﾞｸ</t>
    </rPh>
    <rPh sb="8" eb="10">
      <t>ﾀﾞﾝﾀｲ</t>
    </rPh>
    <rPh sb="11" eb="13">
      <t>ｶﾌﾞﾇｼ</t>
    </rPh>
    <rPh sb="14" eb="17">
      <t>ｼｭｯｼｼｬ</t>
    </rPh>
    <phoneticPr fontId="23" type="halfwidthKatakana"/>
  </si>
  <si>
    <t>商号</t>
    <rPh sb="0" eb="1">
      <t>ｼｮｳ</t>
    </rPh>
    <rPh sb="1" eb="2">
      <t>ｺﾞｳ</t>
    </rPh>
    <phoneticPr fontId="23" type="halfwidthKatakana"/>
  </si>
  <si>
    <r>
      <t xml:space="preserve">株　主
又は
出資者
</t>
    </r>
    <r>
      <rPr>
        <b/>
        <sz val="11"/>
        <rFont val="ＭＳ Ｐゴシック"/>
        <family val="3"/>
        <charset val="128"/>
      </rPr>
      <t xml:space="preserve">1人目
</t>
    </r>
    <r>
      <rPr>
        <sz val="9"/>
        <color rgb="FFFF0000"/>
        <rFont val="ＭＳ Ｐゴシック"/>
        <family val="3"/>
        <charset val="128"/>
      </rPr>
      <t>代表者
の場合
も入力</t>
    </r>
    <rPh sb="0" eb="1">
      <t>ｶﾌﾞ</t>
    </rPh>
    <rPh sb="2" eb="3">
      <t>ｼｭ</t>
    </rPh>
    <rPh sb="4" eb="5">
      <t>ﾏﾀ</t>
    </rPh>
    <rPh sb="7" eb="10">
      <t>ｼｭｯｼｼｬ</t>
    </rPh>
    <rPh sb="13" eb="14">
      <t>ﾆﾝ</t>
    </rPh>
    <rPh sb="14" eb="15">
      <t>ﾒ</t>
    </rPh>
    <rPh sb="16" eb="19">
      <t>ﾀﾞｲﾋｮｳｼｬ</t>
    </rPh>
    <rPh sb="21" eb="23">
      <t>ﾊﾞｱｲ</t>
    </rPh>
    <rPh sb="25" eb="27">
      <t>ﾆｭｳﾘｮｸ</t>
    </rPh>
    <phoneticPr fontId="23" type="halfwidthKatakana"/>
  </si>
  <si>
    <t>市区町村を選択　▼</t>
    <rPh sb="0" eb="2">
      <t>ｼｸ</t>
    </rPh>
    <rPh sb="2" eb="4">
      <t>ﾁｮｳｿﾝ</t>
    </rPh>
    <rPh sb="5" eb="7">
      <t>ｾﾝﾀｸ</t>
    </rPh>
    <phoneticPr fontId="23" type="halfwidthKatakana"/>
  </si>
  <si>
    <r>
      <t xml:space="preserve">専任の
宅地建物
取引士
に関する
事　項
</t>
    </r>
    <r>
      <rPr>
        <sz val="9"/>
        <color rgb="FFFF0000"/>
        <rFont val="ＭＳ Ｐゴシック"/>
        <family val="3"/>
        <charset val="128"/>
      </rPr>
      <t>（必須）</t>
    </r>
    <rPh sb="24" eb="26">
      <t>ﾋｯｽ</t>
    </rPh>
    <phoneticPr fontId="23" type="halfwidthKatakana"/>
  </si>
  <si>
    <r>
      <t>免許申請書（第二面）　役員に関する事項で、</t>
    </r>
    <r>
      <rPr>
        <b/>
        <u/>
        <sz val="11"/>
        <color indexed="12"/>
        <rFont val="ＭＳ Ｐゴシック"/>
        <family val="3"/>
        <charset val="128"/>
      </rPr>
      <t>上記代表者以外の役員</t>
    </r>
    <r>
      <rPr>
        <u/>
        <sz val="11"/>
        <color indexed="12"/>
        <rFont val="ＭＳ Ｐゴシック"/>
        <family val="3"/>
        <charset val="128"/>
      </rPr>
      <t>を入力する場合はこちら</t>
    </r>
    <rPh sb="0" eb="2">
      <t>ﾒﾝｷｮ</t>
    </rPh>
    <rPh sb="2" eb="5">
      <t>ｼﾝｾｲｼｮ</t>
    </rPh>
    <rPh sb="6" eb="7">
      <t>ﾀﾞｲ</t>
    </rPh>
    <rPh sb="7" eb="9">
      <t>ﾆﾒﾝ</t>
    </rPh>
    <rPh sb="11" eb="13">
      <t>ﾔｸｲﾝ</t>
    </rPh>
    <rPh sb="14" eb="15">
      <t>ｶﾝ</t>
    </rPh>
    <rPh sb="17" eb="19">
      <t>ｼﾞｺｳ</t>
    </rPh>
    <phoneticPr fontId="23" type="halfwidthKatakana"/>
  </si>
  <si>
    <r>
      <t>免許申請書（第三面）　で、</t>
    </r>
    <r>
      <rPr>
        <b/>
        <u/>
        <sz val="11"/>
        <color indexed="12"/>
        <rFont val="ＭＳ Ｐゴシック"/>
        <family val="3"/>
        <charset val="128"/>
      </rPr>
      <t>政令第２条の２で定める使用人</t>
    </r>
    <r>
      <rPr>
        <u/>
        <sz val="11"/>
        <color indexed="12"/>
        <rFont val="ＭＳ Ｐゴシック"/>
        <family val="3"/>
        <charset val="128"/>
      </rPr>
      <t>を入力する場合はこちら</t>
    </r>
    <rPh sb="0" eb="2">
      <t>ﾒﾝｷｮ</t>
    </rPh>
    <rPh sb="2" eb="5">
      <t>ｼﾝｾｲｼｮ</t>
    </rPh>
    <rPh sb="6" eb="7">
      <t>ﾀﾞｲ</t>
    </rPh>
    <rPh sb="7" eb="8">
      <t>ｻﾝ</t>
    </rPh>
    <rPh sb="8" eb="9">
      <t>ﾒﾝ</t>
    </rPh>
    <phoneticPr fontId="23" type="halfwidthKatakana"/>
  </si>
  <si>
    <r>
      <t>免許申請書　添付書類（4）（第一面）　で、「</t>
    </r>
    <r>
      <rPr>
        <b/>
        <u/>
        <sz val="11"/>
        <color indexed="12"/>
        <rFont val="ＭＳ Ｐゴシック"/>
        <family val="3"/>
        <charset val="128"/>
      </rPr>
      <t>相談役及び顧問</t>
    </r>
    <r>
      <rPr>
        <u/>
        <sz val="11"/>
        <color indexed="12"/>
        <rFont val="ＭＳ Ｐゴシック"/>
        <family val="3"/>
        <charset val="128"/>
      </rPr>
      <t>」を入力する場合はこちら</t>
    </r>
    <rPh sb="0" eb="2">
      <t>ﾒﾝｷｮ</t>
    </rPh>
    <rPh sb="2" eb="5">
      <t>ｼﾝｾｲｼｮ</t>
    </rPh>
    <rPh sb="6" eb="8">
      <t>ﾃﾝﾌﾟ</t>
    </rPh>
    <rPh sb="8" eb="10">
      <t>ｼｮﾙｲ</t>
    </rPh>
    <rPh sb="14" eb="15">
      <t>ﾀﾞｲ</t>
    </rPh>
    <rPh sb="15" eb="16">
      <t>ｲﾁ</t>
    </rPh>
    <rPh sb="16" eb="17">
      <t>ﾒﾝ</t>
    </rPh>
    <phoneticPr fontId="23" type="halfwidthKatakana"/>
  </si>
  <si>
    <r>
      <rPr>
        <sz val="9"/>
        <color theme="0"/>
        <rFont val="ＭＳ Ｐゴシック"/>
        <family val="3"/>
        <charset val="128"/>
      </rPr>
      <t xml:space="preserve">従　事
する者
</t>
    </r>
    <r>
      <rPr>
        <b/>
        <sz val="11"/>
        <color theme="0"/>
        <rFont val="ＭＳ Ｐゴシック"/>
        <family val="3"/>
        <charset val="128"/>
      </rPr>
      <t>１人目</t>
    </r>
    <rPh sb="0" eb="1">
      <t>ｼﾞｭｳ</t>
    </rPh>
    <rPh sb="2" eb="3">
      <t>ｺﾄ</t>
    </rPh>
    <rPh sb="6" eb="7">
      <t>ﾓﾉ</t>
    </rPh>
    <rPh sb="9" eb="10">
      <t>ﾆﾝ</t>
    </rPh>
    <rPh sb="10" eb="11">
      <t>ﾒ</t>
    </rPh>
    <phoneticPr fontId="23" type="halfwidthKatakana"/>
  </si>
  <si>
    <t>▼代表者が宅建業に従事する場合</t>
    <rPh sb="1" eb="4">
      <t>ﾀﾞｲﾋｮｳｼｬ</t>
    </rPh>
    <rPh sb="5" eb="8">
      <t>ﾀｯｹﾝｷﾞｮｳ</t>
    </rPh>
    <rPh sb="9" eb="11">
      <t>ｼﾞｭｳｼﾞ</t>
    </rPh>
    <rPh sb="13" eb="15">
      <t>ﾊﾞｱｲ</t>
    </rPh>
    <phoneticPr fontId="23" type="halfwidthKatakana"/>
  </si>
  <si>
    <t>▼代表者が宅建業に従事しない場合</t>
    <rPh sb="1" eb="4">
      <t>ﾀﾞｲﾋｮｳｼｬ</t>
    </rPh>
    <rPh sb="5" eb="8">
      <t>ﾀｯｹﾝｷﾞｮｳ</t>
    </rPh>
    <rPh sb="9" eb="11">
      <t>ｼﾞｭｳｼﾞ</t>
    </rPh>
    <rPh sb="14" eb="16">
      <t>ﾊﾞｱｲ</t>
    </rPh>
    <phoneticPr fontId="23" type="halfwidthKatakana"/>
  </si>
  <si>
    <t>→</t>
    <phoneticPr fontId="23" type="halfwidthKatakana"/>
  </si>
  <si>
    <t>→</t>
    <phoneticPr fontId="23" type="halfwidthKatakana"/>
  </si>
  <si>
    <t>この「従事する者１人目」の入力は不要。２人目から入力してください。</t>
    <rPh sb="3" eb="5">
      <t>ｼﾞｭｳｼﾞ</t>
    </rPh>
    <rPh sb="7" eb="8">
      <t>ﾓﾉ</t>
    </rPh>
    <rPh sb="9" eb="11">
      <t>ﾆﾝﾒ</t>
    </rPh>
    <rPh sb="13" eb="15">
      <t>ﾆｭｳﾘｮｸ</t>
    </rPh>
    <rPh sb="16" eb="18">
      <t>ﾌﾖｳ</t>
    </rPh>
    <rPh sb="20" eb="22">
      <t>ﾆﾝﾒ</t>
    </rPh>
    <rPh sb="24" eb="26">
      <t>ﾆｭｳﾘｮｸ</t>
    </rPh>
    <phoneticPr fontId="23" type="halfwidthKatakana"/>
  </si>
  <si>
    <t>この「従事する者１人目」に代表者以外の従事する者を入力。</t>
    <rPh sb="3" eb="5">
      <t>ｼﾞｭｳｼﾞ</t>
    </rPh>
    <rPh sb="7" eb="8">
      <t>ﾓﾉ</t>
    </rPh>
    <rPh sb="9" eb="11">
      <t>ﾆﾝﾒ</t>
    </rPh>
    <rPh sb="13" eb="16">
      <t>ﾀﾞｲﾋｮｳｼｬ</t>
    </rPh>
    <rPh sb="16" eb="18">
      <t>ｲｶﾞｲ</t>
    </rPh>
    <rPh sb="19" eb="21">
      <t>ｼﾞｭｳｼﾞ</t>
    </rPh>
    <rPh sb="23" eb="24">
      <t>ﾓﾉ</t>
    </rPh>
    <rPh sb="25" eb="27">
      <t>ﾆｭｳﾘｮｸ</t>
    </rPh>
    <phoneticPr fontId="23" type="halfwidthKatakana"/>
  </si>
  <si>
    <t>専任の宅地建物取引士</t>
    <phoneticPr fontId="23"/>
  </si>
  <si>
    <r>
      <rPr>
        <b/>
        <sz val="9"/>
        <color rgb="FFFF0000"/>
        <rFont val="ＭＳ Ｐゴシック"/>
        <family val="3"/>
        <charset val="128"/>
      </rPr>
      <t>１種類</t>
    </r>
    <r>
      <rPr>
        <sz val="9"/>
        <rFont val="ＭＳ Ｐゴシック"/>
        <family val="3"/>
        <charset val="128"/>
      </rPr>
      <t>の用紙ごと
印刷してください</t>
    </r>
    <rPh sb="1" eb="3">
      <t>シュルイ</t>
    </rPh>
    <rPh sb="4" eb="6">
      <t>ヨウシ</t>
    </rPh>
    <rPh sb="9" eb="11">
      <t>インサツ</t>
    </rPh>
    <phoneticPr fontId="23"/>
  </si>
  <si>
    <t>① ［ファイル］
② ［印刷］をクリック</t>
    <rPh sb="12" eb="14">
      <t>インサツ</t>
    </rPh>
    <phoneticPr fontId="23"/>
  </si>
  <si>
    <t>部数設定
→［印刷］</t>
    <rPh sb="0" eb="2">
      <t>ブスウ</t>
    </rPh>
    <rPh sb="2" eb="4">
      <t>セッテイ</t>
    </rPh>
    <rPh sb="7" eb="9">
      <t>インサツ</t>
    </rPh>
    <phoneticPr fontId="23"/>
  </si>
  <si>
    <t>事務所を
使用する
権　　原</t>
    <rPh sb="0" eb="3">
      <t>ｼﾞﾑｼｮ</t>
    </rPh>
    <rPh sb="5" eb="7">
      <t>ｼﾖｳ</t>
    </rPh>
    <rPh sb="10" eb="11">
      <t>ｹﾝ</t>
    </rPh>
    <rPh sb="13" eb="14">
      <t>ﾊﾗ</t>
    </rPh>
    <phoneticPr fontId="23" type="halfwidthKatakana"/>
  </si>
  <si>
    <t>　▼　事務所の所有者が申請者と異なる場合、以下［B］の項目も入力</t>
    <rPh sb="3" eb="5">
      <t>ｼﾞﾑ</t>
    </rPh>
    <rPh sb="5" eb="6">
      <t>ｼｮ</t>
    </rPh>
    <rPh sb="7" eb="10">
      <t>ｼｮﾕｳｼｬ</t>
    </rPh>
    <rPh sb="11" eb="14">
      <t>ｼﾝｾｲｼｬ</t>
    </rPh>
    <rPh sb="15" eb="16">
      <t>ｺﾄ</t>
    </rPh>
    <rPh sb="18" eb="20">
      <t>ﾊﾞｱｲ</t>
    </rPh>
    <rPh sb="21" eb="23">
      <t>ｲｶ</t>
    </rPh>
    <rPh sb="27" eb="29">
      <t>ｺｳﾓｸ</t>
    </rPh>
    <rPh sb="30" eb="32">
      <t>ﾆｭｳﾘｮｸ</t>
    </rPh>
    <phoneticPr fontId="23" type="halfwidthKatakana"/>
  </si>
  <si>
    <t>※退職・退任しているものは下段に日付</t>
    <phoneticPr fontId="23" type="halfwidthKatakana"/>
  </si>
  <si>
    <t>※他の法人の役員等を兼務する場合も記入</t>
    <rPh sb="1" eb="2">
      <t>ﾎｶ</t>
    </rPh>
    <rPh sb="3" eb="5">
      <t>ﾎｳｼﾞﾝ</t>
    </rPh>
    <rPh sb="6" eb="9">
      <t>ﾔｸｲﾝﾅﾄﾞ</t>
    </rPh>
    <rPh sb="10" eb="12">
      <t>ｹﾝﾑ</t>
    </rPh>
    <rPh sb="14" eb="16">
      <t>ﾊﾞｱｲ</t>
    </rPh>
    <rPh sb="17" eb="19">
      <t>ｷﾆｭｳ</t>
    </rPh>
    <phoneticPr fontId="23" type="halfwidthKatakana"/>
  </si>
  <si>
    <r>
      <t>その他役員、政令使用人、専任の宅地建物取引士</t>
    </r>
    <r>
      <rPr>
        <b/>
        <sz val="14"/>
        <color theme="0"/>
        <rFont val="ＭＳ Ｐゴシック"/>
        <family val="3"/>
        <charset val="128"/>
      </rPr>
      <t>（2人目以降）</t>
    </r>
    <r>
      <rPr>
        <b/>
        <sz val="18"/>
        <color theme="0"/>
        <rFont val="ＭＳ Ｐゴシック"/>
        <family val="3"/>
        <charset val="128"/>
      </rPr>
      <t xml:space="preserve">
相談役および顧問、株主・出資者、従事者に関する入力シート</t>
    </r>
    <rPh sb="2" eb="3">
      <t>タ</t>
    </rPh>
    <rPh sb="3" eb="5">
      <t>ヤクイン</t>
    </rPh>
    <rPh sb="6" eb="8">
      <t>セイレイ</t>
    </rPh>
    <rPh sb="8" eb="10">
      <t>シヨウ</t>
    </rPh>
    <rPh sb="10" eb="11">
      <t>ニン</t>
    </rPh>
    <rPh sb="12" eb="14">
      <t>センニン</t>
    </rPh>
    <rPh sb="15" eb="17">
      <t>タクチ</t>
    </rPh>
    <rPh sb="17" eb="19">
      <t>タテモノ</t>
    </rPh>
    <rPh sb="19" eb="21">
      <t>トリヒキ</t>
    </rPh>
    <rPh sb="21" eb="22">
      <t>シ</t>
    </rPh>
    <rPh sb="24" eb="25">
      <t>ニン</t>
    </rPh>
    <rPh sb="25" eb="26">
      <t>メ</t>
    </rPh>
    <rPh sb="26" eb="28">
      <t>イコウ</t>
    </rPh>
    <rPh sb="30" eb="33">
      <t>ソウダンヤク</t>
    </rPh>
    <rPh sb="36" eb="38">
      <t>コモン</t>
    </rPh>
    <rPh sb="39" eb="41">
      <t>カブヌシ</t>
    </rPh>
    <rPh sb="42" eb="45">
      <t>シュッシシャ</t>
    </rPh>
    <rPh sb="46" eb="49">
      <t>ジュウジシャ</t>
    </rPh>
    <rPh sb="50" eb="51">
      <t>カン</t>
    </rPh>
    <rPh sb="53" eb="55">
      <t>ニュウリョク</t>
    </rPh>
    <phoneticPr fontId="23"/>
  </si>
  <si>
    <t>宅地建物取引士
登録番号</t>
    <rPh sb="0" eb="2">
      <t>ﾀｸﾁ</t>
    </rPh>
    <rPh sb="2" eb="4">
      <t>ﾀﾃﾓﾉ</t>
    </rPh>
    <rPh sb="4" eb="6">
      <t>ﾄﾘﾋｷ</t>
    </rPh>
    <rPh sb="6" eb="7">
      <t>ｼ</t>
    </rPh>
    <rPh sb="8" eb="9">
      <t>ﾉﾎﾞﾙ</t>
    </rPh>
    <rPh sb="9" eb="10">
      <t>ﾛｸ</t>
    </rPh>
    <rPh sb="10" eb="11">
      <t>ﾊﾞﾝ</t>
    </rPh>
    <rPh sb="11" eb="12">
      <t>ｺﾞｳ</t>
    </rPh>
    <phoneticPr fontId="23" type="halfwidthKatakana"/>
  </si>
  <si>
    <t>100分の5以上の株主・出資者</t>
    <rPh sb="3" eb="4">
      <t>ﾌﾞﾝ</t>
    </rPh>
    <rPh sb="6" eb="8">
      <t>ｲｼﾞｮｳ</t>
    </rPh>
    <rPh sb="9" eb="11">
      <t>ｶﾌﾞﾇｼ</t>
    </rPh>
    <rPh sb="12" eb="14">
      <t>ｼｭｯｼ</t>
    </rPh>
    <rPh sb="14" eb="15">
      <t>ﾓﾉ</t>
    </rPh>
    <phoneticPr fontId="23" type="halfwidthKatakana"/>
  </si>
  <si>
    <t>01　（一社）マンション管理業協会</t>
    <phoneticPr fontId="23" type="halfwidthKatakana"/>
  </si>
  <si>
    <t>12　その他</t>
    <phoneticPr fontId="23" type="halfwidthKatakana"/>
  </si>
  <si>
    <t>有</t>
    <rPh sb="0" eb="1">
      <t>ｳ</t>
    </rPh>
    <phoneticPr fontId="23" type="halfwidthKatakana"/>
  </si>
  <si>
    <t>無</t>
    <rPh sb="0" eb="1">
      <t>ﾑ</t>
    </rPh>
    <phoneticPr fontId="23" type="halfwidthKatakana"/>
  </si>
  <si>
    <t>09　卸売・小売業、飲食店</t>
    <rPh sb="12" eb="13">
      <t>ﾃﾝ</t>
    </rPh>
    <phoneticPr fontId="23" type="halfwidthKatakana"/>
  </si>
  <si>
    <t>代表者が宅地建物取引士か
否かの分類を選択　（必須）</t>
    <rPh sb="0" eb="3">
      <t>ﾀﾞｲﾋｮｳｼｬ</t>
    </rPh>
    <rPh sb="4" eb="8">
      <t>ﾀｸﾁﾀﾃﾓﾉ</t>
    </rPh>
    <rPh sb="8" eb="11">
      <t>ﾄﾘﾋｷｼ</t>
    </rPh>
    <rPh sb="13" eb="14">
      <t>ｲﾅ</t>
    </rPh>
    <rPh sb="16" eb="18">
      <t>ﾌﾞﾝﾙｲ</t>
    </rPh>
    <rPh sb="19" eb="21">
      <t>ｾﾝﾀｸ</t>
    </rPh>
    <rPh sb="23" eb="25">
      <t>ﾋｯｽ</t>
    </rPh>
    <phoneticPr fontId="23" type="halfwidthKatakana"/>
  </si>
  <si>
    <r>
      <t>　▼　専任の宅地建物取引士が</t>
    </r>
    <r>
      <rPr>
        <b/>
        <sz val="10"/>
        <color rgb="FFFF0000"/>
        <rFont val="ＭＳ Ｐゴシック"/>
        <family val="3"/>
        <charset val="128"/>
      </rPr>
      <t>代表者でない場合</t>
    </r>
    <r>
      <rPr>
        <b/>
        <sz val="10"/>
        <rFont val="ＭＳ Ｐゴシック"/>
        <family val="3"/>
        <charset val="128"/>
      </rPr>
      <t>は、上記専任の宅地建物取引士（1人目）の職歴を入力</t>
    </r>
    <rPh sb="3" eb="5">
      <t>ｾﾝﾆﾝ</t>
    </rPh>
    <rPh sb="6" eb="10">
      <t>ﾀｸﾁﾀﾃﾓﾉ</t>
    </rPh>
    <rPh sb="10" eb="13">
      <t>ﾄﾘﾋｷｼ</t>
    </rPh>
    <rPh sb="14" eb="17">
      <t>ﾀﾞｲﾋｮｳｼｬ</t>
    </rPh>
    <rPh sb="20" eb="22">
      <t>ﾊﾞｱｲ</t>
    </rPh>
    <rPh sb="24" eb="26">
      <t>ｼﾞｮｳｷ</t>
    </rPh>
    <rPh sb="38" eb="40">
      <t>ﾆﾝﾒ</t>
    </rPh>
    <rPh sb="42" eb="44">
      <t>ｼｮｸﾚｷ</t>
    </rPh>
    <rPh sb="45" eb="47">
      <t>ﾆｭｳﾘｮｸ</t>
    </rPh>
    <phoneticPr fontId="23" type="halfwidthKatakana"/>
  </si>
  <si>
    <r>
      <t xml:space="preserve">専任の
宅地建物取引士
（1人目）
の職歴
（略歴）
</t>
    </r>
    <r>
      <rPr>
        <sz val="9"/>
        <color rgb="FFFF0000"/>
        <rFont val="ＭＳ Ｐゴシック"/>
        <family val="3"/>
        <charset val="128"/>
      </rPr>
      <t>※専任の
宅地建物
取引士が
代表者の
場合は
入力不要</t>
    </r>
    <rPh sb="29" eb="31">
      <t>ｾﾝﾆﾝ</t>
    </rPh>
    <rPh sb="33" eb="37">
      <t>ﾀｸﾁﾀﾃﾓﾉ</t>
    </rPh>
    <rPh sb="38" eb="41">
      <t>ﾄﾘﾋｷｼ</t>
    </rPh>
    <rPh sb="43" eb="46">
      <t>ﾀﾞｲﾋｮｳｼｬ</t>
    </rPh>
    <rPh sb="48" eb="50">
      <t>ﾊﾞｱｲ</t>
    </rPh>
    <rPh sb="52" eb="54">
      <t>ﾆｭｳﾘｮｸ</t>
    </rPh>
    <rPh sb="54" eb="56">
      <t>ﾌﾖｳ</t>
    </rPh>
    <phoneticPr fontId="23" type="halfwidthKatakana"/>
  </si>
  <si>
    <t>◎　（代表者は）専任の宅地建物取引士である　・・・以下に代表者の専任の情報を入力↓</t>
    <rPh sb="8" eb="10">
      <t>ｾﾝﾆﾝ</t>
    </rPh>
    <rPh sb="11" eb="15">
      <t>ﾀｸﾁﾀﾃﾓﾉ</t>
    </rPh>
    <rPh sb="15" eb="18">
      <t>ﾄﾘﾋｷｼ</t>
    </rPh>
    <rPh sb="25" eb="27">
      <t>ｲｶ</t>
    </rPh>
    <rPh sb="28" eb="31">
      <t>ﾀﾞｲﾋｮｳｼｬ</t>
    </rPh>
    <rPh sb="32" eb="34">
      <t>ｾﾝﾆﾝ</t>
    </rPh>
    <rPh sb="35" eb="37">
      <t>ｼﾞｮｳﾎｳ</t>
    </rPh>
    <rPh sb="38" eb="40">
      <t>ﾆｭｳﾘｮｸ</t>
    </rPh>
    <phoneticPr fontId="23" type="halfwidthKatakana"/>
  </si>
  <si>
    <t>宅建士(　)</t>
    <rPh sb="0" eb="2">
      <t>ﾀｯｹﾝ</t>
    </rPh>
    <rPh sb="2" eb="3">
      <t>ｼ</t>
    </rPh>
    <phoneticPr fontId="23" type="halfwidthKatakana"/>
  </si>
  <si>
    <t>禁止！</t>
    <rPh sb="0" eb="2">
      <t>キンシ</t>
    </rPh>
    <phoneticPr fontId="23"/>
  </si>
  <si>
    <r>
      <t>←代表者が</t>
    </r>
    <r>
      <rPr>
        <b/>
        <u/>
        <sz val="9"/>
        <color rgb="FFFF0000"/>
        <rFont val="ＭＳ Ｐゴシック"/>
        <family val="3"/>
        <charset val="128"/>
      </rPr>
      <t>専任</t>
    </r>
    <r>
      <rPr>
        <sz val="9"/>
        <color rgb="FFFF0000"/>
        <rFont val="ＭＳ Ｐゴシック"/>
        <family val="3"/>
        <charset val="128"/>
      </rPr>
      <t>の宅地建物取引士で</t>
    </r>
    <r>
      <rPr>
        <b/>
        <u/>
        <sz val="9"/>
        <color rgb="FFFF0000"/>
        <rFont val="ＭＳ Ｐゴシック"/>
        <family val="3"/>
        <charset val="128"/>
      </rPr>
      <t>ない場合</t>
    </r>
    <r>
      <rPr>
        <sz val="9"/>
        <color rgb="FFFF0000"/>
        <rFont val="ＭＳ Ｐゴシック"/>
        <family val="3"/>
        <charset val="128"/>
      </rPr>
      <t>も入力。
　※専任の場合は、下の専任の宅地建物取引士（1人目）も入力。</t>
    </r>
    <rPh sb="1" eb="4">
      <t>ﾀﾞｲﾋｮｳｼｬ</t>
    </rPh>
    <rPh sb="5" eb="7">
      <t>ｾﾝﾆﾝ</t>
    </rPh>
    <rPh sb="18" eb="20">
      <t>ﾊﾞｱｲ</t>
    </rPh>
    <rPh sb="21" eb="23">
      <t>ﾆｭｳﾘｮｸ</t>
    </rPh>
    <rPh sb="27" eb="29">
      <t>ｾﾝﾆﾝ</t>
    </rPh>
    <rPh sb="30" eb="32">
      <t>ﾊﾞｱｲ</t>
    </rPh>
    <rPh sb="34" eb="35">
      <t>ｼﾀ</t>
    </rPh>
    <rPh sb="36" eb="38">
      <t>ｾﾝﾆﾝ</t>
    </rPh>
    <rPh sb="48" eb="50">
      <t>ﾆﾝﾒ</t>
    </rPh>
    <rPh sb="52" eb="54">
      <t>ﾆｭｳﾘｮｸ</t>
    </rPh>
    <phoneticPr fontId="23" type="halfwidthKatakana"/>
  </si>
  <si>
    <t>　　年</t>
    <rPh sb="2" eb="3">
      <t>ネン</t>
    </rPh>
    <phoneticPr fontId="23"/>
  </si>
  <si>
    <t>※</t>
    <phoneticPr fontId="23"/>
  </si>
  <si>
    <t>◎　商号又は名称</t>
    <rPh sb="2" eb="4">
      <t>ショウゴウ</t>
    </rPh>
    <rPh sb="4" eb="5">
      <t>マタ</t>
    </rPh>
    <rPh sb="6" eb="8">
      <t>メイショウ</t>
    </rPh>
    <phoneticPr fontId="45"/>
  </si>
  <si>
    <t>◎　代表者又は個人に関する事項</t>
    <rPh sb="2" eb="4">
      <t>ダイヒョウ</t>
    </rPh>
    <rPh sb="4" eb="5">
      <t>シャ</t>
    </rPh>
    <rPh sb="5" eb="6">
      <t>マタ</t>
    </rPh>
    <rPh sb="7" eb="9">
      <t>コジン</t>
    </rPh>
    <rPh sb="10" eb="11">
      <t>カン</t>
    </rPh>
    <rPh sb="13" eb="15">
      <t>ジコウ</t>
    </rPh>
    <phoneticPr fontId="45"/>
  </si>
  <si>
    <t>◎　宅地建物取引業以外に行っている</t>
    <rPh sb="2" eb="9">
      <t>タクチタテモノトリヒキギョウ</t>
    </rPh>
    <rPh sb="9" eb="11">
      <t>イガイ</t>
    </rPh>
    <rPh sb="12" eb="13">
      <t>オコナ</t>
    </rPh>
    <phoneticPr fontId="45"/>
  </si>
  <si>
    <t>　 　事業がある場合にはその種類</t>
    <rPh sb="3" eb="5">
      <t>ジギョウ</t>
    </rPh>
    <rPh sb="8" eb="10">
      <t>バアイ</t>
    </rPh>
    <rPh sb="14" eb="16">
      <t>シュルイ</t>
    </rPh>
    <phoneticPr fontId="45"/>
  </si>
  <si>
    <t>ファクシミリ番号</t>
    <rPh sb="6" eb="8">
      <t>バンゴウ</t>
    </rPh>
    <phoneticPr fontId="45"/>
  </si>
  <si>
    <t>◎　所属している不動産業関係業界団体がある場合には</t>
    <rPh sb="2" eb="4">
      <t>ショゾク</t>
    </rPh>
    <rPh sb="8" eb="12">
      <t>フドウサンギョウ</t>
    </rPh>
    <rPh sb="12" eb="14">
      <t>カンケイ</t>
    </rPh>
    <rPh sb="14" eb="16">
      <t>ギョウカイ</t>
    </rPh>
    <rPh sb="16" eb="18">
      <t>ダンタイ</t>
    </rPh>
    <rPh sb="21" eb="23">
      <t>バアイ</t>
    </rPh>
    <phoneticPr fontId="45"/>
  </si>
  <si>
    <t>　 　その名称</t>
    <rPh sb="5" eb="7">
      <t>メイショウ</t>
    </rPh>
    <phoneticPr fontId="45"/>
  </si>
  <si>
    <t>◎　資本金（千円）</t>
    <rPh sb="2" eb="5">
      <t>シホンキン</t>
    </rPh>
    <rPh sb="6" eb="8">
      <t>センエン</t>
    </rPh>
    <phoneticPr fontId="45"/>
  </si>
  <si>
    <t>国土交通大臣</t>
    <rPh sb="0" eb="2">
      <t>コクド</t>
    </rPh>
    <rPh sb="2" eb="4">
      <t>コウツウ</t>
    </rPh>
    <rPh sb="4" eb="6">
      <t>ダイジン</t>
    </rPh>
    <phoneticPr fontId="45"/>
  </si>
  <si>
    <t>種　類</t>
    <rPh sb="0" eb="1">
      <t>シュ</t>
    </rPh>
    <rPh sb="2" eb="3">
      <t>タグイ</t>
    </rPh>
    <phoneticPr fontId="45"/>
  </si>
  <si>
    <t>◎　役員に関する事項（法人の場合）</t>
    <rPh sb="2" eb="4">
      <t>ヤクイン</t>
    </rPh>
    <rPh sb="5" eb="6">
      <t>カン</t>
    </rPh>
    <rPh sb="8" eb="10">
      <t>ジコウ</t>
    </rPh>
    <rPh sb="11" eb="13">
      <t>ホウジン</t>
    </rPh>
    <rPh sb="14" eb="16">
      <t>バアイ</t>
    </rPh>
    <phoneticPr fontId="45"/>
  </si>
  <si>
    <t>※</t>
    <phoneticPr fontId="23"/>
  </si>
  <si>
    <t>◎　事務所に関する事項</t>
    <rPh sb="2" eb="5">
      <t>ジムショ</t>
    </rPh>
    <rPh sb="6" eb="7">
      <t>カン</t>
    </rPh>
    <rPh sb="9" eb="11">
      <t>ジコウ</t>
    </rPh>
    <phoneticPr fontId="45"/>
  </si>
  <si>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45"/>
  </si>
  <si>
    <t>◎　専任の宅地建物取引士に関する事項</t>
    <rPh sb="2" eb="4">
      <t>センニン</t>
    </rPh>
    <rPh sb="5" eb="9">
      <t>タクチタテモノ</t>
    </rPh>
    <rPh sb="9" eb="11">
      <t>トリヒキ</t>
    </rPh>
    <rPh sb="11" eb="12">
      <t>シ</t>
    </rPh>
    <rPh sb="13" eb="14">
      <t>カン</t>
    </rPh>
    <rPh sb="16" eb="18">
      <t>ジコウ</t>
    </rPh>
    <phoneticPr fontId="45"/>
  </si>
  <si>
    <t>※</t>
    <phoneticPr fontId="23"/>
  </si>
  <si>
    <t>◎　専任の宅地建物取引士に関する事項 （続き）</t>
    <rPh sb="2" eb="4">
      <t>センニン</t>
    </rPh>
    <rPh sb="5" eb="9">
      <t>タクチタテモノ</t>
    </rPh>
    <rPh sb="9" eb="11">
      <t>トリヒキ</t>
    </rPh>
    <rPh sb="11" eb="12">
      <t>シ</t>
    </rPh>
    <rPh sb="13" eb="14">
      <t>カン</t>
    </rPh>
    <rPh sb="16" eb="18">
      <t>ジコウ</t>
    </rPh>
    <rPh sb="20" eb="21">
      <t>ツズ</t>
    </rPh>
    <phoneticPr fontId="45"/>
  </si>
  <si>
    <r>
      <rPr>
        <b/>
        <sz val="11"/>
        <rFont val="ＭＳ Ｐゴシック"/>
        <family val="3"/>
        <charset val="128"/>
      </rPr>
      <t>様式第二号</t>
    </r>
    <r>
      <rPr>
        <sz val="11"/>
        <rFont val="ＭＳ Ｐ明朝"/>
        <family val="1"/>
        <charset val="128"/>
      </rPr>
      <t>（第一条の二関係）</t>
    </r>
    <rPh sb="0" eb="2">
      <t>ヨウシキ</t>
    </rPh>
    <rPh sb="2" eb="3">
      <t>ダイ</t>
    </rPh>
    <rPh sb="3" eb="5">
      <t>ニゴウ</t>
    </rPh>
    <rPh sb="6" eb="7">
      <t>ダイ</t>
    </rPh>
    <rPh sb="7" eb="9">
      <t>イチジョウ</t>
    </rPh>
    <rPh sb="10" eb="11">
      <t>ニ</t>
    </rPh>
    <rPh sb="11" eb="13">
      <t>カンケイ</t>
    </rPh>
    <phoneticPr fontId="45"/>
  </si>
  <si>
    <t>売買・交換</t>
    <rPh sb="0" eb="2">
      <t>バイバイ</t>
    </rPh>
    <rPh sb="3" eb="5">
      <t>コウカン</t>
    </rPh>
    <phoneticPr fontId="45"/>
  </si>
  <si>
    <t>（「売買・交換」の欄の上段には売買の実績を、下段には交換の実績を記入してください。）</t>
    <phoneticPr fontId="23"/>
  </si>
  <si>
    <t>ことを証明します。</t>
    <rPh sb="3" eb="5">
      <t>ショウメイ</t>
    </rPh>
    <phoneticPr fontId="45"/>
  </si>
  <si>
    <t>（A４）</t>
    <phoneticPr fontId="23"/>
  </si>
  <si>
    <t>役 名 コ ー ド</t>
    <rPh sb="0" eb="1">
      <t>ヤク</t>
    </rPh>
    <rPh sb="2" eb="3">
      <t>メイ</t>
    </rPh>
    <phoneticPr fontId="45"/>
  </si>
  <si>
    <t>％</t>
    <phoneticPr fontId="45"/>
  </si>
  <si>
    <t>％</t>
    <phoneticPr fontId="45"/>
  </si>
  <si>
    <t>（法人にあっては、代表者の氏名）</t>
    <phoneticPr fontId="23"/>
  </si>
  <si>
    <t>略　　　歴　　　書</t>
    <rPh sb="0" eb="1">
      <t>リャク</t>
    </rPh>
    <rPh sb="4" eb="5">
      <t>レキ</t>
    </rPh>
    <rPh sb="8" eb="9">
      <t>ショ</t>
    </rPh>
    <phoneticPr fontId="45"/>
  </si>
  <si>
    <t>(      )</t>
    <phoneticPr fontId="23"/>
  </si>
  <si>
    <t>(      )</t>
    <phoneticPr fontId="23"/>
  </si>
  <si>
    <t>（A４）</t>
    <phoneticPr fontId="23"/>
  </si>
  <si>
    <t>登録年月日</t>
    <rPh sb="0" eb="2">
      <t>トウロク</t>
    </rPh>
    <rPh sb="2" eb="5">
      <t>ネンガッピ</t>
    </rPh>
    <phoneticPr fontId="23"/>
  </si>
  <si>
    <r>
      <t>書類名　</t>
    </r>
    <r>
      <rPr>
        <sz val="9"/>
        <color rgb="FFFF0000"/>
        <rFont val="ＭＳ Ｐゴシック"/>
        <family val="3"/>
        <charset val="128"/>
      </rPr>
      <t>クリックで移動</t>
    </r>
    <rPh sb="0" eb="2">
      <t>ショルイ</t>
    </rPh>
    <rPh sb="2" eb="3">
      <t>メイ</t>
    </rPh>
    <rPh sb="9" eb="11">
      <t>イドウ</t>
    </rPh>
    <phoneticPr fontId="23"/>
  </si>
  <si>
    <r>
      <t>従事した職務内容　</t>
    </r>
    <r>
      <rPr>
        <sz val="9"/>
        <color rgb="FFFF0000"/>
        <rFont val="ＭＳ Ｐゴシック"/>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23" type="halfwidthKatakana"/>
  </si>
  <si>
    <t>（第二面）</t>
    <rPh sb="1" eb="2">
      <t>ダイ</t>
    </rPh>
    <rPh sb="2" eb="3">
      <t>ニ</t>
    </rPh>
    <rPh sb="3" eb="4">
      <t>メン</t>
    </rPh>
    <phoneticPr fontId="45"/>
  </si>
  <si>
    <t>　　ロ．　売買・交換の実績</t>
    <rPh sb="5" eb="7">
      <t>バイバイ</t>
    </rPh>
    <rPh sb="8" eb="10">
      <t>コウカン</t>
    </rPh>
    <rPh sb="11" eb="13">
      <t>ジッセキ</t>
    </rPh>
    <phoneticPr fontId="45"/>
  </si>
  <si>
    <t xml:space="preserve">期 間 </t>
    <rPh sb="0" eb="1">
      <t>キ</t>
    </rPh>
    <rPh sb="2" eb="3">
      <t>アイダ</t>
    </rPh>
    <phoneticPr fontId="45"/>
  </si>
  <si>
    <t>から</t>
    <phoneticPr fontId="23"/>
  </si>
  <si>
    <t>から</t>
    <phoneticPr fontId="23"/>
  </si>
  <si>
    <t xml:space="preserve"> 種 類</t>
    <rPh sb="1" eb="2">
      <t>タネ</t>
    </rPh>
    <rPh sb="3" eb="4">
      <t>タグイ</t>
    </rPh>
    <phoneticPr fontId="45"/>
  </si>
  <si>
    <t>までの1年間</t>
    <rPh sb="4" eb="6">
      <t>ネンカン</t>
    </rPh>
    <phoneticPr fontId="45"/>
  </si>
  <si>
    <t>売　　　　　　　却</t>
    <rPh sb="0" eb="1">
      <t>バイ</t>
    </rPh>
    <rPh sb="8" eb="9">
      <t>キャク</t>
    </rPh>
    <phoneticPr fontId="45"/>
  </si>
  <si>
    <t>宅　地</t>
    <rPh sb="0" eb="1">
      <t>タク</t>
    </rPh>
    <rPh sb="2" eb="3">
      <t>チ</t>
    </rPh>
    <phoneticPr fontId="45"/>
  </si>
  <si>
    <t>件　　数</t>
    <rPh sb="0" eb="1">
      <t>ケン</t>
    </rPh>
    <rPh sb="3" eb="4">
      <t>スウ</t>
    </rPh>
    <phoneticPr fontId="45"/>
  </si>
  <si>
    <t>価額(千円)</t>
    <rPh sb="0" eb="1">
      <t>アタイ</t>
    </rPh>
    <rPh sb="1" eb="2">
      <t>ガク</t>
    </rPh>
    <rPh sb="3" eb="5">
      <t>センエン</t>
    </rPh>
    <phoneticPr fontId="45"/>
  </si>
  <si>
    <t>建　物</t>
    <rPh sb="0" eb="1">
      <t>ケン</t>
    </rPh>
    <rPh sb="2" eb="3">
      <t>モノ</t>
    </rPh>
    <phoneticPr fontId="45"/>
  </si>
  <si>
    <t>宅地及
び建物</t>
    <rPh sb="0" eb="2">
      <t>タクチ</t>
    </rPh>
    <rPh sb="2" eb="3">
      <t>オヨ</t>
    </rPh>
    <rPh sb="5" eb="7">
      <t>タテモノ</t>
    </rPh>
    <phoneticPr fontId="45"/>
  </si>
  <si>
    <t>合　　計</t>
    <rPh sb="0" eb="1">
      <t>ア</t>
    </rPh>
    <rPh sb="3" eb="4">
      <t>ケイ</t>
    </rPh>
    <phoneticPr fontId="45"/>
  </si>
  <si>
    <t>購　　　　　　　入</t>
    <rPh sb="0" eb="1">
      <t>コウ</t>
    </rPh>
    <rPh sb="8" eb="9">
      <t>ニュウ</t>
    </rPh>
    <phoneticPr fontId="45"/>
  </si>
  <si>
    <t>交　　　　　　　換</t>
    <rPh sb="0" eb="1">
      <t>コウ</t>
    </rPh>
    <rPh sb="8" eb="9">
      <t>カン</t>
    </rPh>
    <phoneticPr fontId="45"/>
  </si>
  <si>
    <t>新規に免許を申請する者は、「最初の免許」欄に「新規」と記入すること。</t>
    <rPh sb="0" eb="2">
      <t>シンキ</t>
    </rPh>
    <rPh sb="3" eb="5">
      <t>メンキョ</t>
    </rPh>
    <rPh sb="6" eb="8">
      <t>シンセイ</t>
    </rPh>
    <rPh sb="10" eb="11">
      <t>モノ</t>
    </rPh>
    <rPh sb="14" eb="16">
      <t>サイショ</t>
    </rPh>
    <rPh sb="17" eb="19">
      <t>メンキョ</t>
    </rPh>
    <rPh sb="20" eb="21">
      <t>ラン</t>
    </rPh>
    <rPh sb="23" eb="25">
      <t>シンキ</t>
    </rPh>
    <rPh sb="27" eb="29">
      <t>キニュウ</t>
    </rPh>
    <phoneticPr fontId="45"/>
  </si>
  <si>
    <t>「期間」の欄には、事業年度を記入すること。</t>
    <rPh sb="1" eb="3">
      <t>キカン</t>
    </rPh>
    <rPh sb="5" eb="6">
      <t>ラン</t>
    </rPh>
    <rPh sb="9" eb="11">
      <t>ジギョウ</t>
    </rPh>
    <rPh sb="11" eb="13">
      <t>ネンド</t>
    </rPh>
    <rPh sb="14" eb="16">
      <t>キニュウ</t>
    </rPh>
    <phoneticPr fontId="45"/>
  </si>
  <si>
    <t>「売買・交換」の欄には、上段に売買の実績を、下段に交換の実績を記入すること。</t>
    <rPh sb="1" eb="3">
      <t>バイバイ</t>
    </rPh>
    <rPh sb="4" eb="6">
      <t>コウカン</t>
    </rPh>
    <rPh sb="8" eb="9">
      <t>ラン</t>
    </rPh>
    <rPh sb="12" eb="14">
      <t>ジョウダン</t>
    </rPh>
    <rPh sb="15" eb="17">
      <t>バイバイ</t>
    </rPh>
    <rPh sb="18" eb="20">
      <t>ジッセキ</t>
    </rPh>
    <rPh sb="22" eb="24">
      <t>ゲダン</t>
    </rPh>
    <rPh sb="25" eb="27">
      <t>コウカン</t>
    </rPh>
    <rPh sb="28" eb="30">
      <t>ジッセキ</t>
    </rPh>
    <rPh sb="31" eb="33">
      <t>キニュウ</t>
    </rPh>
    <phoneticPr fontId="45"/>
  </si>
  <si>
    <t>年　月　日</t>
    <rPh sb="0" eb="1">
      <t>ネン</t>
    </rPh>
    <rPh sb="2" eb="3">
      <t>ガツ</t>
    </rPh>
    <rPh sb="4" eb="5">
      <t>ヒ</t>
    </rPh>
    <phoneticPr fontId="23"/>
  </si>
  <si>
    <t>該当者なし</t>
    <rPh sb="0" eb="3">
      <t>ガイトウシャ</t>
    </rPh>
    <phoneticPr fontId="23"/>
  </si>
  <si>
    <t>※ 就職後のすべてを記入すること</t>
    <rPh sb="2" eb="5">
      <t>シュウショクゴ</t>
    </rPh>
    <rPh sb="10" eb="12">
      <t>キニュウ</t>
    </rPh>
    <phoneticPr fontId="45"/>
  </si>
  <si>
    <t>←都道府県から入力</t>
    <rPh sb="1" eb="5">
      <t>ﾄﾄﾞｳﾌｹﾝ</t>
    </rPh>
    <rPh sb="7" eb="9">
      <t>ﾆｭｳﾘｮｸ</t>
    </rPh>
    <phoneticPr fontId="23" type="halfwidthKatakana"/>
  </si>
  <si>
    <t>住　　所</t>
    <rPh sb="0" eb="1">
      <t>ジュウ</t>
    </rPh>
    <rPh sb="3" eb="4">
      <t>ショ</t>
    </rPh>
    <phoneticPr fontId="23"/>
  </si>
  <si>
    <r>
      <t>　▼　事務所の所有者について［A］の項目を入力</t>
    </r>
    <r>
      <rPr>
        <b/>
        <sz val="10"/>
        <color rgb="FFFF0000"/>
        <rFont val="ＭＳ Ｐゴシック"/>
        <family val="3"/>
        <charset val="128"/>
      </rPr>
      <t>※自己所有の場合はこちら</t>
    </r>
    <rPh sb="3" eb="5">
      <t>ｼﾞﾑ</t>
    </rPh>
    <rPh sb="5" eb="6">
      <t>ｼｮ</t>
    </rPh>
    <rPh sb="7" eb="10">
      <t>ｼｮﾕｳｼｬ</t>
    </rPh>
    <rPh sb="18" eb="20">
      <t>ｺｳﾓｸ</t>
    </rPh>
    <rPh sb="21" eb="23">
      <t>ﾆｭｳﾘｮｸ</t>
    </rPh>
    <rPh sb="24" eb="26">
      <t>ｼﾞｺ</t>
    </rPh>
    <rPh sb="26" eb="28">
      <t>ｼｮﾕｳ</t>
    </rPh>
    <rPh sb="29" eb="31">
      <t>ﾊﾞｱｲ</t>
    </rPh>
    <phoneticPr fontId="23" type="halfwidthKatakana"/>
  </si>
  <si>
    <t>50　兼業なし</t>
    <rPh sb="3" eb="5">
      <t>ｹﾝｷﾞｮｳ</t>
    </rPh>
    <phoneticPr fontId="23" type="halfwidthKatakana"/>
  </si>
  <si>
    <t>令和</t>
    <rPh sb="0" eb="2">
      <t>ﾚｲﾜ</t>
    </rPh>
    <phoneticPr fontId="45" type="halfwidthKatakana"/>
  </si>
  <si>
    <t>令和</t>
    <rPh sb="0" eb="2">
      <t>ﾚｲﾜ</t>
    </rPh>
    <phoneticPr fontId="23" type="halfwidthKatakana"/>
  </si>
  <si>
    <t>氏名</t>
    <rPh sb="0" eb="2">
      <t>シメイ</t>
    </rPh>
    <phoneticPr fontId="23"/>
  </si>
  <si>
    <t>電話番号</t>
    <rPh sb="0" eb="2">
      <t>デンワ</t>
    </rPh>
    <rPh sb="2" eb="4">
      <t>バンゴウ</t>
    </rPh>
    <phoneticPr fontId="23"/>
  </si>
  <si>
    <t>事務所所在地</t>
    <rPh sb="0" eb="2">
      <t>ジム</t>
    </rPh>
    <rPh sb="2" eb="3">
      <t>ショ</t>
    </rPh>
    <rPh sb="3" eb="6">
      <t>ショザイチ</t>
    </rPh>
    <phoneticPr fontId="23"/>
  </si>
  <si>
    <t>□無</t>
    <rPh sb="1" eb="2">
      <t>ム</t>
    </rPh>
    <phoneticPr fontId="23"/>
  </si>
  <si>
    <t>□</t>
  </si>
  <si>
    <t>別　記</t>
    <rPh sb="0" eb="1">
      <t>ベツ</t>
    </rPh>
    <rPh sb="2" eb="3">
      <t>キ</t>
    </rPh>
    <phoneticPr fontId="45"/>
  </si>
  <si>
    <r>
      <rPr>
        <b/>
        <sz val="10"/>
        <rFont val="ＭＳ Ｐゴシック"/>
        <family val="3"/>
        <charset val="128"/>
      </rPr>
      <t>様式第一号</t>
    </r>
    <r>
      <rPr>
        <sz val="10"/>
        <rFont val="ＭＳ Ｐ明朝"/>
        <family val="1"/>
        <charset val="128"/>
      </rPr>
      <t>　（第一条関係）</t>
    </r>
    <rPh sb="0" eb="2">
      <t>ヨウシキ</t>
    </rPh>
    <rPh sb="2" eb="3">
      <t>ダイ</t>
    </rPh>
    <rPh sb="3" eb="5">
      <t>イチゴウ</t>
    </rPh>
    <rPh sb="7" eb="8">
      <t>ダイ</t>
    </rPh>
    <rPh sb="8" eb="10">
      <t>イチジョウ</t>
    </rPh>
    <rPh sb="10" eb="12">
      <t>カンケイ</t>
    </rPh>
    <phoneticPr fontId="45"/>
  </si>
  <si>
    <t>免　許　申　請　書</t>
    <rPh sb="0" eb="1">
      <t>メン</t>
    </rPh>
    <rPh sb="2" eb="3">
      <t>モト</t>
    </rPh>
    <rPh sb="4" eb="5">
      <t>サル</t>
    </rPh>
    <rPh sb="6" eb="7">
      <t>ショウ</t>
    </rPh>
    <rPh sb="8" eb="9">
      <t>ショ</t>
    </rPh>
    <phoneticPr fontId="45"/>
  </si>
  <si>
    <t>受　付　番　号</t>
    <rPh sb="0" eb="1">
      <t>ウケ</t>
    </rPh>
    <rPh sb="2" eb="3">
      <t>ツキ</t>
    </rPh>
    <rPh sb="4" eb="5">
      <t>バン</t>
    </rPh>
    <rPh sb="6" eb="7">
      <t>ゴウ</t>
    </rPh>
    <phoneticPr fontId="45"/>
  </si>
  <si>
    <t>受　付　年　月　日</t>
    <rPh sb="0" eb="1">
      <t>ウケ</t>
    </rPh>
    <rPh sb="2" eb="3">
      <t>ツキ</t>
    </rPh>
    <rPh sb="4" eb="5">
      <t>ネン</t>
    </rPh>
    <rPh sb="6" eb="7">
      <t>ガツ</t>
    </rPh>
    <rPh sb="8" eb="9">
      <t>ヒ</t>
    </rPh>
    <phoneticPr fontId="45"/>
  </si>
  <si>
    <t>取 引 士 の 数</t>
    <rPh sb="0" eb="1">
      <t>トリ</t>
    </rPh>
    <rPh sb="2" eb="3">
      <t>イン</t>
    </rPh>
    <rPh sb="4" eb="5">
      <t>シ</t>
    </rPh>
    <rPh sb="8" eb="9">
      <t>カズ</t>
    </rPh>
    <phoneticPr fontId="45"/>
  </si>
  <si>
    <t>(Ａ４)</t>
    <phoneticPr fontId="23"/>
  </si>
  <si>
    <t>　　次により記入すること。</t>
    <rPh sb="2" eb="3">
      <t>ツギ</t>
    </rPh>
    <rPh sb="6" eb="8">
      <t>キニュウ</t>
    </rPh>
    <phoneticPr fontId="45"/>
  </si>
  <si>
    <t>　　①　「契約形態」の欄は、賃貸借又は使用貸借の別を記入すること。</t>
    <rPh sb="5" eb="7">
      <t>ケイヤク</t>
    </rPh>
    <rPh sb="7" eb="9">
      <t>ケイタイ</t>
    </rPh>
    <rPh sb="11" eb="12">
      <t>ラン</t>
    </rPh>
    <rPh sb="14" eb="17">
      <t>チンタイシャク</t>
    </rPh>
    <rPh sb="17" eb="18">
      <t>マタ</t>
    </rPh>
    <rPh sb="19" eb="21">
      <t>シヨウ</t>
    </rPh>
    <rPh sb="21" eb="23">
      <t>タイシャク</t>
    </rPh>
    <rPh sb="24" eb="25">
      <t>ベツ</t>
    </rPh>
    <rPh sb="26" eb="28">
      <t>キニュウ</t>
    </rPh>
    <phoneticPr fontId="45"/>
  </si>
  <si>
    <t>　　　用途（住居、事務所等）について記入すること。</t>
    <rPh sb="3" eb="5">
      <t>ヨウト</t>
    </rPh>
    <rPh sb="6" eb="8">
      <t>ジュウキョ</t>
    </rPh>
    <rPh sb="9" eb="12">
      <t>ジムショ</t>
    </rPh>
    <rPh sb="12" eb="13">
      <t>トウ</t>
    </rPh>
    <rPh sb="18" eb="20">
      <t>キニュウ</t>
    </rPh>
    <phoneticPr fontId="45"/>
  </si>
  <si>
    <t>分</t>
    <rPh sb="0" eb="1">
      <t>フン</t>
    </rPh>
    <phoneticPr fontId="23"/>
  </si>
  <si>
    <t>従業者証明書番号について</t>
    <rPh sb="0" eb="3">
      <t>ｼﾞｭｳｷﾞｮｳｼｬ</t>
    </rPh>
    <rPh sb="3" eb="6">
      <t>ｼｮｳﾒｲｼｮ</t>
    </rPh>
    <rPh sb="6" eb="8">
      <t>ﾊﾞﾝｺﾞｳ</t>
    </rPh>
    <phoneticPr fontId="23" type="halfwidthKatakana"/>
  </si>
  <si>
    <t>　年</t>
    <rPh sb="1" eb="2">
      <t>ネン</t>
    </rPh>
    <phoneticPr fontId="23"/>
  </si>
  <si>
    <t>　月</t>
    <rPh sb="1" eb="2">
      <t>ガツ</t>
    </rPh>
    <phoneticPr fontId="23"/>
  </si>
  <si>
    <t>1月</t>
    <rPh sb="1" eb="2">
      <t>ガツ</t>
    </rPh>
    <phoneticPr fontId="23"/>
  </si>
  <si>
    <t>2月</t>
  </si>
  <si>
    <t>3月</t>
  </si>
  <si>
    <t>4月</t>
  </si>
  <si>
    <t>5月</t>
  </si>
  <si>
    <t>6月</t>
  </si>
  <si>
    <t>7月</t>
  </si>
  <si>
    <t>8月</t>
  </si>
  <si>
    <t>9月</t>
  </si>
  <si>
    <t>10月</t>
  </si>
  <si>
    <t>11月</t>
  </si>
  <si>
    <t>12月</t>
  </si>
  <si>
    <t>　日</t>
    <rPh sb="1" eb="2">
      <t>ニチ</t>
    </rPh>
    <phoneticPr fontId="23"/>
  </si>
  <si>
    <t>1日</t>
    <rPh sb="1" eb="2">
      <t>ニチ</t>
    </rPh>
    <phoneticPr fontId="23"/>
  </si>
  <si>
    <t>2日</t>
    <rPh sb="1" eb="2">
      <t>ニチ</t>
    </rPh>
    <phoneticPr fontId="23"/>
  </si>
  <si>
    <t>3日</t>
    <rPh sb="1" eb="2">
      <t>ニチ</t>
    </rPh>
    <phoneticPr fontId="23"/>
  </si>
  <si>
    <t>4日</t>
    <rPh sb="1" eb="2">
      <t>ニチ</t>
    </rPh>
    <phoneticPr fontId="23"/>
  </si>
  <si>
    <t>5日</t>
    <rPh sb="1" eb="2">
      <t>ニチ</t>
    </rPh>
    <phoneticPr fontId="23"/>
  </si>
  <si>
    <t>6日</t>
    <rPh sb="1" eb="2">
      <t>ニチ</t>
    </rPh>
    <phoneticPr fontId="23"/>
  </si>
  <si>
    <t>7日</t>
    <rPh sb="1" eb="2">
      <t>ニチ</t>
    </rPh>
    <phoneticPr fontId="23"/>
  </si>
  <si>
    <t>8日</t>
    <rPh sb="1" eb="2">
      <t>ニチ</t>
    </rPh>
    <phoneticPr fontId="23"/>
  </si>
  <si>
    <t>9日</t>
    <rPh sb="1" eb="2">
      <t>ニチ</t>
    </rPh>
    <phoneticPr fontId="23"/>
  </si>
  <si>
    <t>10日</t>
    <rPh sb="2" eb="3">
      <t>ニチ</t>
    </rPh>
    <phoneticPr fontId="23"/>
  </si>
  <si>
    <t>11日</t>
    <rPh sb="2" eb="3">
      <t>ニチ</t>
    </rPh>
    <phoneticPr fontId="23"/>
  </si>
  <si>
    <t>12日</t>
    <rPh sb="2" eb="3">
      <t>ニチ</t>
    </rPh>
    <phoneticPr fontId="23"/>
  </si>
  <si>
    <t>13日</t>
    <rPh sb="2" eb="3">
      <t>ニチ</t>
    </rPh>
    <phoneticPr fontId="23"/>
  </si>
  <si>
    <t>14日</t>
    <rPh sb="2" eb="3">
      <t>ニチ</t>
    </rPh>
    <phoneticPr fontId="23"/>
  </si>
  <si>
    <t>15日</t>
    <rPh sb="2" eb="3">
      <t>ニチ</t>
    </rPh>
    <phoneticPr fontId="23"/>
  </si>
  <si>
    <t>16日</t>
    <rPh sb="2" eb="3">
      <t>ニチ</t>
    </rPh>
    <phoneticPr fontId="23"/>
  </si>
  <si>
    <t>17日</t>
    <rPh sb="2" eb="3">
      <t>ニチ</t>
    </rPh>
    <phoneticPr fontId="23"/>
  </si>
  <si>
    <t>18日</t>
    <rPh sb="2" eb="3">
      <t>ニチ</t>
    </rPh>
    <phoneticPr fontId="23"/>
  </si>
  <si>
    <t>19日</t>
    <rPh sb="2" eb="3">
      <t>ニチ</t>
    </rPh>
    <phoneticPr fontId="23"/>
  </si>
  <si>
    <t>20日</t>
    <rPh sb="2" eb="3">
      <t>ニチ</t>
    </rPh>
    <phoneticPr fontId="23"/>
  </si>
  <si>
    <t>21日</t>
    <rPh sb="2" eb="3">
      <t>ニチ</t>
    </rPh>
    <phoneticPr fontId="23"/>
  </si>
  <si>
    <t>22日</t>
    <rPh sb="2" eb="3">
      <t>ニチ</t>
    </rPh>
    <phoneticPr fontId="23"/>
  </si>
  <si>
    <t>23日</t>
    <rPh sb="2" eb="3">
      <t>ニチ</t>
    </rPh>
    <phoneticPr fontId="23"/>
  </si>
  <si>
    <t>24日</t>
    <rPh sb="2" eb="3">
      <t>ニチ</t>
    </rPh>
    <phoneticPr fontId="23"/>
  </si>
  <si>
    <t>25日</t>
    <rPh sb="2" eb="3">
      <t>ニチ</t>
    </rPh>
    <phoneticPr fontId="23"/>
  </si>
  <si>
    <t>26日</t>
    <rPh sb="2" eb="3">
      <t>ニチ</t>
    </rPh>
    <phoneticPr fontId="23"/>
  </si>
  <si>
    <t>27日</t>
    <rPh sb="2" eb="3">
      <t>ニチ</t>
    </rPh>
    <phoneticPr fontId="23"/>
  </si>
  <si>
    <t>28日</t>
    <rPh sb="2" eb="3">
      <t>ニチ</t>
    </rPh>
    <phoneticPr fontId="23"/>
  </si>
  <si>
    <t>29日</t>
    <rPh sb="2" eb="3">
      <t>ニチ</t>
    </rPh>
    <phoneticPr fontId="23"/>
  </si>
  <si>
    <t>30日</t>
    <rPh sb="2" eb="3">
      <t>ニチ</t>
    </rPh>
    <phoneticPr fontId="23"/>
  </si>
  <si>
    <t>31日</t>
    <rPh sb="2" eb="3">
      <t>ニチ</t>
    </rPh>
    <phoneticPr fontId="23"/>
  </si>
  <si>
    <t>令和</t>
    <rPh sb="0" eb="2">
      <t>レイワ</t>
    </rPh>
    <phoneticPr fontId="23"/>
  </si>
  <si>
    <t>氏　　　　　名</t>
    <rPh sb="0" eb="1">
      <t>シ</t>
    </rPh>
    <rPh sb="6" eb="7">
      <t>メイ</t>
    </rPh>
    <phoneticPr fontId="45"/>
  </si>
  <si>
    <t>町田支部</t>
  </si>
  <si>
    <t>月</t>
    <rPh sb="0" eb="1">
      <t>ツキ</t>
    </rPh>
    <phoneticPr fontId="23"/>
  </si>
  <si>
    <t>日</t>
    <rPh sb="0" eb="1">
      <t>ヒ</t>
    </rPh>
    <phoneticPr fontId="23"/>
  </si>
  <si>
    <t>□有</t>
    <phoneticPr fontId="23"/>
  </si>
  <si>
    <t>☑有</t>
    <phoneticPr fontId="23"/>
  </si>
  <si>
    <t>有無</t>
    <rPh sb="0" eb="2">
      <t>ウム</t>
    </rPh>
    <phoneticPr fontId="23"/>
  </si>
  <si>
    <t>☑無</t>
    <rPh sb="1" eb="2">
      <t>ム</t>
    </rPh>
    <phoneticPr fontId="23"/>
  </si>
  <si>
    <t>□ 売買仲介</t>
    <rPh sb="2" eb="4">
      <t>ﾊﾞｲﾊﾞｲ</t>
    </rPh>
    <rPh sb="4" eb="6">
      <t>ﾁｭｳｶｲ</t>
    </rPh>
    <phoneticPr fontId="45" type="halfwidthKatakana"/>
  </si>
  <si>
    <t>□ 賃貸仲介</t>
    <rPh sb="2" eb="4">
      <t>ﾁﾝﾀｲ</t>
    </rPh>
    <rPh sb="4" eb="6">
      <t>ﾁｭｳｶｲ</t>
    </rPh>
    <phoneticPr fontId="45" type="halfwidthKatakana"/>
  </si>
  <si>
    <t>事業の種類</t>
    <rPh sb="0" eb="2">
      <t>ｼﾞｷﾞｮｳ</t>
    </rPh>
    <rPh sb="3" eb="5">
      <t>ｼｭﾙｲ</t>
    </rPh>
    <phoneticPr fontId="23" type="halfwidthKatakana"/>
  </si>
  <si>
    <t>☑ 売買仲介</t>
    <rPh sb="2" eb="4">
      <t>ﾊﾞｲﾊﾞｲ</t>
    </rPh>
    <rPh sb="4" eb="6">
      <t>ﾁｭｳｶｲ</t>
    </rPh>
    <phoneticPr fontId="45" type="halfwidthKatakana"/>
  </si>
  <si>
    <t>☑ 賃貸仲介</t>
    <rPh sb="2" eb="4">
      <t>ﾁﾝﾀｲ</t>
    </rPh>
    <rPh sb="4" eb="6">
      <t>ﾁｭｳｶｲ</t>
    </rPh>
    <phoneticPr fontId="45" type="halfwidthKatakana"/>
  </si>
  <si>
    <t>日付を入力（例：2020/**/**）→</t>
    <rPh sb="0" eb="2">
      <t>ヒヅケ</t>
    </rPh>
    <rPh sb="3" eb="5">
      <t>ニュウリョク</t>
    </rPh>
    <rPh sb="6" eb="7">
      <t>レイ</t>
    </rPh>
    <phoneticPr fontId="23"/>
  </si>
  <si>
    <t>代表者職歴の記入について</t>
    <rPh sb="0" eb="2">
      <t>ダイヒョウ</t>
    </rPh>
    <rPh sb="2" eb="3">
      <t>シャ</t>
    </rPh>
    <rPh sb="3" eb="5">
      <t>ショクレキ</t>
    </rPh>
    <rPh sb="6" eb="8">
      <t>キニュウ</t>
    </rPh>
    <phoneticPr fontId="45"/>
  </si>
  <si>
    <t>専任の職歴の記入について</t>
    <rPh sb="0" eb="2">
      <t>センニン</t>
    </rPh>
    <rPh sb="3" eb="5">
      <t>ショクレキ</t>
    </rPh>
    <rPh sb="6" eb="8">
      <t>キニュウ</t>
    </rPh>
    <phoneticPr fontId="45"/>
  </si>
  <si>
    <t>以下の項目は、宅地建物取引業の免許番号が決定している場合に入力してください。</t>
    <rPh sb="0" eb="2">
      <t>ｲｶ</t>
    </rPh>
    <rPh sb="3" eb="5">
      <t>ｺｳﾓｸ</t>
    </rPh>
    <rPh sb="7" eb="9">
      <t>ﾀｸﾁ</t>
    </rPh>
    <rPh sb="9" eb="11">
      <t>ﾀﾃﾓﾉ</t>
    </rPh>
    <rPh sb="11" eb="14">
      <t>ﾄﾘﾋｷｷﾞｮｳ</t>
    </rPh>
    <rPh sb="15" eb="17">
      <t>ﾒﾝｷｮ</t>
    </rPh>
    <rPh sb="17" eb="19">
      <t>ﾊﾞﾝｺﾞｳ</t>
    </rPh>
    <rPh sb="20" eb="22">
      <t>ｹｯﾃｲ</t>
    </rPh>
    <rPh sb="26" eb="28">
      <t>ﾊﾞｱｲ</t>
    </rPh>
    <rPh sb="29" eb="31">
      <t>ﾆｭｳﾘｮｸ</t>
    </rPh>
    <phoneticPr fontId="23" type="halfwidthKatakana"/>
  </si>
  <si>
    <t>最寄り駅</t>
    <rPh sb="0" eb="2">
      <t>ﾓﾖ</t>
    </rPh>
    <rPh sb="3" eb="4">
      <t>ｴｷ</t>
    </rPh>
    <phoneticPr fontId="23" type="halfwidthKatakana"/>
  </si>
  <si>
    <r>
      <rPr>
        <b/>
        <sz val="11"/>
        <rFont val="ＭＳ Ｐゴシック"/>
        <family val="3"/>
        <charset val="128"/>
      </rPr>
      <t>メールアドレス</t>
    </r>
    <r>
      <rPr>
        <sz val="9"/>
        <rFont val="ＭＳ Ｐゴシック"/>
        <family val="3"/>
        <charset val="128"/>
      </rPr>
      <t>　（携帯不可）</t>
    </r>
    <rPh sb="9" eb="11">
      <t>ｹｲﾀｲ</t>
    </rPh>
    <rPh sb="11" eb="13">
      <t>ﾌｶ</t>
    </rPh>
    <phoneticPr fontId="23" type="halfwidthKatakana"/>
  </si>
  <si>
    <r>
      <rPr>
        <b/>
        <sz val="11"/>
        <rFont val="ＭＳ Ｐゴシック"/>
        <family val="3"/>
        <charset val="128"/>
      </rPr>
      <t>事業の種類</t>
    </r>
    <r>
      <rPr>
        <sz val="9"/>
        <rFont val="ＭＳ Ｐゴシック"/>
        <family val="3"/>
        <charset val="128"/>
      </rPr>
      <t>　（複数選択可能）</t>
    </r>
    <rPh sb="0" eb="2">
      <t>ｼﾞｷﾞｮｳ</t>
    </rPh>
    <rPh sb="3" eb="5">
      <t>ｼｭﾙｲ</t>
    </rPh>
    <rPh sb="7" eb="9">
      <t>ﾌｸｽｳ</t>
    </rPh>
    <rPh sb="9" eb="11">
      <t>ｾﾝﾀｸ</t>
    </rPh>
    <rPh sb="11" eb="13">
      <t>ｶﾉｳ</t>
    </rPh>
    <phoneticPr fontId="45" type="halfwidthKatakana"/>
  </si>
  <si>
    <t>駅から 徒歩</t>
    <rPh sb="0" eb="1">
      <t>ｴｷ</t>
    </rPh>
    <rPh sb="4" eb="6">
      <t>ﾄﾎ</t>
    </rPh>
    <phoneticPr fontId="45" type="halfwidthKatakana"/>
  </si>
  <si>
    <t>Excelの
「挿入」タブ
→「画像」から
地図画像
などを挿入</t>
    <rPh sb="8" eb="10">
      <t>ソウニュウ</t>
    </rPh>
    <rPh sb="16" eb="18">
      <t>ガゾウ</t>
    </rPh>
    <rPh sb="22" eb="24">
      <t>チズ</t>
    </rPh>
    <rPh sb="24" eb="26">
      <t>ガゾウ</t>
    </rPh>
    <rPh sb="30" eb="32">
      <t>ソウニュウ</t>
    </rPh>
    <phoneticPr fontId="23"/>
  </si>
  <si>
    <t>地図画像の取込み</t>
    <rPh sb="0" eb="2">
      <t>チズ</t>
    </rPh>
    <rPh sb="2" eb="4">
      <t>ガゾウ</t>
    </rPh>
    <rPh sb="5" eb="7">
      <t>トリコ</t>
    </rPh>
    <phoneticPr fontId="23"/>
  </si>
  <si>
    <t>方位が隠れたら</t>
    <rPh sb="0" eb="2">
      <t>ホウイ</t>
    </rPh>
    <rPh sb="3" eb="4">
      <t>カク</t>
    </rPh>
    <phoneticPr fontId="23"/>
  </si>
  <si>
    <t>☑</t>
    <phoneticPr fontId="23"/>
  </si>
  <si>
    <r>
      <t>免許申請書（第三～四面）　専任の宅地建物取引士に関する事項で、</t>
    </r>
    <r>
      <rPr>
        <b/>
        <u/>
        <sz val="11"/>
        <color indexed="12"/>
        <rFont val="ＭＳ Ｐゴシック"/>
        <family val="3"/>
        <charset val="128"/>
      </rPr>
      <t>上記以外の専任の宅地建物取引士</t>
    </r>
    <r>
      <rPr>
        <u/>
        <sz val="11"/>
        <color indexed="12"/>
        <rFont val="ＭＳ Ｐゴシック"/>
        <family val="3"/>
        <charset val="128"/>
      </rPr>
      <t>の入力はこちら</t>
    </r>
    <rPh sb="0" eb="2">
      <t>ﾒﾝｷｮ</t>
    </rPh>
    <rPh sb="2" eb="5">
      <t>ｼﾝｾｲｼｮ</t>
    </rPh>
    <rPh sb="6" eb="7">
      <t>ﾀﾞｲ</t>
    </rPh>
    <rPh sb="7" eb="8">
      <t>ｻﾝ</t>
    </rPh>
    <rPh sb="9" eb="10">
      <t>4</t>
    </rPh>
    <rPh sb="10" eb="11">
      <t>ﾒﾝ</t>
    </rPh>
    <rPh sb="13" eb="15">
      <t>ｾﾝﾆﾝ</t>
    </rPh>
    <rPh sb="16" eb="18">
      <t>ﾀｸﾁ</t>
    </rPh>
    <rPh sb="18" eb="20">
      <t>ﾀﾃﾓﾉ</t>
    </rPh>
    <rPh sb="20" eb="22">
      <t>ﾄﾘﾋｷ</t>
    </rPh>
    <rPh sb="22" eb="23">
      <t>ｼ</t>
    </rPh>
    <rPh sb="24" eb="25">
      <t>ｶﾝ</t>
    </rPh>
    <rPh sb="27" eb="29">
      <t>ｼﾞｺｳ</t>
    </rPh>
    <phoneticPr fontId="23" type="halfwidthKatakana"/>
  </si>
  <si>
    <r>
      <t>上記株主以外で</t>
    </r>
    <r>
      <rPr>
        <b/>
        <u/>
        <sz val="11"/>
        <color indexed="12"/>
        <rFont val="ＭＳ Ｐゴシック"/>
        <family val="3"/>
        <charset val="128"/>
      </rPr>
      <t>100分の5以上の株式</t>
    </r>
    <r>
      <rPr>
        <u/>
        <sz val="11"/>
        <color indexed="12"/>
        <rFont val="ＭＳ Ｐゴシック"/>
        <family val="3"/>
        <charset val="128"/>
      </rPr>
      <t>を有する株主又は</t>
    </r>
    <r>
      <rPr>
        <b/>
        <u/>
        <sz val="11"/>
        <color indexed="12"/>
        <rFont val="ＭＳ Ｐゴシック"/>
        <family val="3"/>
        <charset val="128"/>
      </rPr>
      <t>100分の5以上の額に相当する出資</t>
    </r>
    <r>
      <rPr>
        <u/>
        <sz val="11"/>
        <color indexed="12"/>
        <rFont val="ＭＳ Ｐゴシック"/>
        <family val="3"/>
        <charset val="128"/>
      </rPr>
      <t>をしている者はこちら</t>
    </r>
    <rPh sb="0" eb="2">
      <t>ｼﾞｮｳｷ</t>
    </rPh>
    <rPh sb="2" eb="4">
      <t>ｶﾌﾞﾇｼ</t>
    </rPh>
    <rPh sb="4" eb="6">
      <t>ｲｶﾞｲ</t>
    </rPh>
    <rPh sb="10" eb="11">
      <t>ﾌﾞﾝ</t>
    </rPh>
    <rPh sb="13" eb="15">
      <t>ｲｼﾞｮｳ</t>
    </rPh>
    <rPh sb="16" eb="18">
      <t>ｶﾌﾞｼｷ</t>
    </rPh>
    <rPh sb="19" eb="20">
      <t>ﾕｳ</t>
    </rPh>
    <rPh sb="22" eb="24">
      <t>ｶﾌﾞﾇｼ</t>
    </rPh>
    <rPh sb="24" eb="25">
      <t>ﾏﾀ</t>
    </rPh>
    <phoneticPr fontId="23" type="halfwidthKatakana"/>
  </si>
  <si>
    <t>氏　名</t>
    <rPh sb="0" eb="1">
      <t>シ</t>
    </rPh>
    <rPh sb="2" eb="3">
      <t>メイ</t>
    </rPh>
    <phoneticPr fontId="23"/>
  </si>
  <si>
    <t>FAX</t>
    <phoneticPr fontId="23"/>
  </si>
  <si>
    <t>09　(一社)日本ビルヂング協会連合会の会員である各協会</t>
    <phoneticPr fontId="23" type="halfwidthKatakana"/>
  </si>
  <si>
    <t>13　(一社)全国住宅産業協会又はその会員である各協会</t>
    <phoneticPr fontId="23" type="halfwidthKatakana"/>
  </si>
  <si>
    <t>　</t>
    <phoneticPr fontId="45"/>
  </si>
  <si>
    <t>令和10年</t>
    <rPh sb="0" eb="2">
      <t>レイワ</t>
    </rPh>
    <rPh sb="4" eb="5">
      <t>ネン</t>
    </rPh>
    <phoneticPr fontId="23"/>
  </si>
  <si>
    <t>地図画像を貼り付ける
場合は、地図の著作権
に注意したうえで
利用をお願いします。</t>
    <rPh sb="0" eb="2">
      <t>チズ</t>
    </rPh>
    <rPh sb="2" eb="4">
      <t>ガゾウ</t>
    </rPh>
    <rPh sb="5" eb="6">
      <t>ハ</t>
    </rPh>
    <rPh sb="7" eb="8">
      <t>ツ</t>
    </rPh>
    <rPh sb="11" eb="13">
      <t>バアイ</t>
    </rPh>
    <rPh sb="15" eb="17">
      <t>チズ</t>
    </rPh>
    <rPh sb="18" eb="21">
      <t>チョサクケン</t>
    </rPh>
    <rPh sb="23" eb="25">
      <t>チュウイ</t>
    </rPh>
    <rPh sb="31" eb="33">
      <t>リヨウ</t>
    </rPh>
    <rPh sb="35" eb="36">
      <t>ネガ</t>
    </rPh>
    <phoneticPr fontId="23"/>
  </si>
  <si>
    <t>注意！地図には
著作権があります</t>
    <rPh sb="0" eb="2">
      <t>チュウイ</t>
    </rPh>
    <rPh sb="3" eb="5">
      <t>チズ</t>
    </rPh>
    <rPh sb="8" eb="11">
      <t>チョサクケン</t>
    </rPh>
    <phoneticPr fontId="23"/>
  </si>
  <si>
    <r>
      <rPr>
        <sz val="12"/>
        <color indexed="9"/>
        <rFont val="ＭＳ Ｐゴシック"/>
        <family val="3"/>
        <charset val="128"/>
      </rPr>
      <t>免許申請書＆入会申込書類作成用　【連動型】　</t>
    </r>
    <r>
      <rPr>
        <b/>
        <sz val="20"/>
        <color indexed="9"/>
        <rFont val="ＭＳ Ｐゴシック"/>
        <family val="3"/>
        <charset val="128"/>
      </rPr>
      <t>利用方法</t>
    </r>
    <rPh sb="0" eb="2">
      <t>メンキョ</t>
    </rPh>
    <rPh sb="2" eb="5">
      <t>シンセイショ</t>
    </rPh>
    <rPh sb="6" eb="8">
      <t>ニュウカイ</t>
    </rPh>
    <rPh sb="8" eb="10">
      <t>モウシコミ</t>
    </rPh>
    <rPh sb="10" eb="12">
      <t>ショルイ</t>
    </rPh>
    <rPh sb="12" eb="14">
      <t>サクセイ</t>
    </rPh>
    <rPh sb="14" eb="15">
      <t>ヨウ</t>
    </rPh>
    <rPh sb="17" eb="20">
      <t>レンドウガタ</t>
    </rPh>
    <rPh sb="22" eb="24">
      <t>リヨウ</t>
    </rPh>
    <rPh sb="24" eb="26">
      <t>ホウホウ</t>
    </rPh>
    <phoneticPr fontId="23"/>
  </si>
  <si>
    <t>（役職）</t>
    <rPh sb="1" eb="3">
      <t>ﾔｸｼｮｸ</t>
    </rPh>
    <phoneticPr fontId="23" type="halfwidthKatakana"/>
  </si>
  <si>
    <t>自宅FAX番号</t>
    <rPh sb="0" eb="2">
      <t>ｼﾞﾀｸ</t>
    </rPh>
    <rPh sb="5" eb="7">
      <t>ﾊﾞﾝｺﾞｳ</t>
    </rPh>
    <phoneticPr fontId="23" type="halfwidthKatakana"/>
  </si>
  <si>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45"/>
  </si>
  <si>
    <t>従　 事 　し 　た  職 　務 　の 　内 　容</t>
    <rPh sb="0" eb="1">
      <t>ジュウ</t>
    </rPh>
    <rPh sb="3" eb="4">
      <t>コト</t>
    </rPh>
    <rPh sb="12" eb="13">
      <t>ショク</t>
    </rPh>
    <rPh sb="15" eb="16">
      <t>ツトム</t>
    </rPh>
    <rPh sb="21" eb="22">
      <t>ウチ</t>
    </rPh>
    <rPh sb="24" eb="25">
      <t>カタチ</t>
    </rPh>
    <phoneticPr fontId="45"/>
  </si>
  <si>
    <t>　下記の事務所は、宅地建物取引業法第31条の3第1項に規定する要件を備えている</t>
    <rPh sb="1" eb="3">
      <t>カキ</t>
    </rPh>
    <rPh sb="4" eb="6">
      <t>ジム</t>
    </rPh>
    <rPh sb="6" eb="7">
      <t>ショ</t>
    </rPh>
    <rPh sb="9" eb="11">
      <t>タクチ</t>
    </rPh>
    <rPh sb="11" eb="13">
      <t>タテモノ</t>
    </rPh>
    <rPh sb="13" eb="16">
      <t>トリヒキギョウ</t>
    </rPh>
    <rPh sb="16" eb="17">
      <t>ホウ</t>
    </rPh>
    <rPh sb="17" eb="18">
      <t>ダイ</t>
    </rPh>
    <rPh sb="20" eb="21">
      <t>ジョウ</t>
    </rPh>
    <rPh sb="23" eb="24">
      <t>ダイ</t>
    </rPh>
    <rPh sb="25" eb="26">
      <t>コウ</t>
    </rPh>
    <rPh sb="27" eb="29">
      <t>キテイ</t>
    </rPh>
    <phoneticPr fontId="45"/>
  </si>
  <si>
    <t>　　　年　　月　　日</t>
    <rPh sb="3" eb="4">
      <t>ネン</t>
    </rPh>
    <rPh sb="6" eb="7">
      <t>ガツ</t>
    </rPh>
    <rPh sb="9" eb="10">
      <t>ヒ</t>
    </rPh>
    <phoneticPr fontId="23"/>
  </si>
  <si>
    <t>　　　年　　月　　日</t>
    <phoneticPr fontId="23"/>
  </si>
  <si>
    <t>　　　年　　月　　日</t>
    <phoneticPr fontId="23"/>
  </si>
  <si>
    <t>　　　年　　月　　日</t>
    <phoneticPr fontId="23"/>
  </si>
  <si>
    <t>「組織変更」の欄には、合併又は商号若しくは名称の変更等について記入すること。</t>
    <rPh sb="1" eb="3">
      <t>ソシキ</t>
    </rPh>
    <rPh sb="3" eb="5">
      <t>ヘンク</t>
    </rPh>
    <rPh sb="7" eb="8">
      <t>ラン</t>
    </rPh>
    <rPh sb="11" eb="13">
      <t>ガッペイ</t>
    </rPh>
    <rPh sb="13" eb="14">
      <t>マタ</t>
    </rPh>
    <rPh sb="15" eb="17">
      <t>ショウゴウ</t>
    </rPh>
    <rPh sb="17" eb="18">
      <t>モ</t>
    </rPh>
    <rPh sb="21" eb="23">
      <t>メイショウ</t>
    </rPh>
    <rPh sb="24" eb="26">
      <t>ヘンコウ</t>
    </rPh>
    <rPh sb="26" eb="27">
      <t>トウ</t>
    </rPh>
    <rPh sb="31" eb="33">
      <t>キニュウ</t>
    </rPh>
    <phoneticPr fontId="45"/>
  </si>
  <si>
    <t>　　②　「用途」の欄は、土地建物登記簿謄本、建物賃貸借契約書又は建物使用貸借契約書等に記載された</t>
    <rPh sb="5" eb="7">
      <t>ヨウト</t>
    </rPh>
    <rPh sb="9" eb="10">
      <t>ラン</t>
    </rPh>
    <rPh sb="12" eb="14">
      <t>トチ</t>
    </rPh>
    <rPh sb="14" eb="16">
      <t>タテモノ</t>
    </rPh>
    <rPh sb="16" eb="19">
      <t>トウキボ</t>
    </rPh>
    <rPh sb="19" eb="21">
      <t>トウホン</t>
    </rPh>
    <rPh sb="22" eb="24">
      <t>タテモノ</t>
    </rPh>
    <rPh sb="24" eb="27">
      <t>チンタイシャク</t>
    </rPh>
    <rPh sb="27" eb="30">
      <t>ケイヤクショ</t>
    </rPh>
    <rPh sb="30" eb="31">
      <t>マタ</t>
    </rPh>
    <rPh sb="32" eb="34">
      <t>タテモノ</t>
    </rPh>
    <rPh sb="34" eb="36">
      <t>シヨウ</t>
    </rPh>
    <rPh sb="36" eb="38">
      <t>タイシャク</t>
    </rPh>
    <rPh sb="38" eb="41">
      <t>ケイヤクショ</t>
    </rPh>
    <rPh sb="41" eb="42">
      <t>トウ</t>
    </rPh>
    <rPh sb="43" eb="45">
      <t>キサイ</t>
    </rPh>
    <phoneticPr fontId="45"/>
  </si>
  <si>
    <t>その後の印刷で一部用紙のレイアウトが崩れ、正常に印刷できない場合があります。</t>
    <phoneticPr fontId="23"/>
  </si>
  <si>
    <t>印刷設定で「ブック全体を印刷」や「ページ指定」をして印刷を行わないでください。</t>
    <rPh sb="0" eb="2">
      <t>インサツ</t>
    </rPh>
    <rPh sb="2" eb="4">
      <t>セッテイ</t>
    </rPh>
    <rPh sb="9" eb="11">
      <t>ゼンタイ</t>
    </rPh>
    <rPh sb="12" eb="14">
      <t>インサツ</t>
    </rPh>
    <rPh sb="20" eb="22">
      <t>シテイ</t>
    </rPh>
    <rPh sb="26" eb="28">
      <t>インサツ</t>
    </rPh>
    <rPh sb="29" eb="30">
      <t>オコナ</t>
    </rPh>
    <phoneticPr fontId="23"/>
  </si>
  <si>
    <t xml:space="preserve">北海道知事免許 網走 </t>
    <rPh sb="8" eb="10">
      <t>アバシリ</t>
    </rPh>
    <phoneticPr fontId="23"/>
  </si>
  <si>
    <t>59 北海道知事（網走）</t>
    <rPh sb="9" eb="11">
      <t>ｱﾊﾞｼﾘ</t>
    </rPh>
    <phoneticPr fontId="45" type="halfwidthKatakana"/>
  </si>
  <si>
    <r>
      <t>　▼　代表者が</t>
    </r>
    <r>
      <rPr>
        <b/>
        <sz val="10"/>
        <color rgb="FFFF0000"/>
        <rFont val="ＭＳ Ｐゴシック"/>
        <family val="3"/>
        <charset val="128"/>
      </rPr>
      <t>専任</t>
    </r>
    <r>
      <rPr>
        <b/>
        <sz val="10"/>
        <rFont val="ＭＳ Ｐゴシック"/>
        <family val="3"/>
        <charset val="128"/>
      </rPr>
      <t>の宅地建物取引士の場合は以下に入力。　</t>
    </r>
    <r>
      <rPr>
        <b/>
        <sz val="10"/>
        <color rgb="FFFF0000"/>
        <rFont val="ＭＳ Ｐゴシック"/>
        <family val="3"/>
        <charset val="128"/>
      </rPr>
      <t>代表者以外が専任の場合は</t>
    </r>
    <r>
      <rPr>
        <b/>
        <sz val="10"/>
        <rFont val="ＭＳ Ｐゴシック"/>
        <family val="3"/>
        <charset val="128"/>
      </rPr>
      <t>その情報。</t>
    </r>
    <rPh sb="3" eb="6">
      <t>ﾀﾞｲﾋｮｳｼｬ</t>
    </rPh>
    <rPh sb="7" eb="9">
      <t>ｾﾝﾆﾝ</t>
    </rPh>
    <rPh sb="10" eb="14">
      <t>ﾀｸﾁﾀﾃﾓﾉ</t>
    </rPh>
    <rPh sb="14" eb="17">
      <t>ﾄﾘﾋｷｼ</t>
    </rPh>
    <rPh sb="18" eb="20">
      <t>ﾊﾞｱｲ</t>
    </rPh>
    <rPh sb="21" eb="23">
      <t>ｲｶ</t>
    </rPh>
    <rPh sb="24" eb="26">
      <t>ﾆｭｳﾘｮｸ</t>
    </rPh>
    <rPh sb="28" eb="30">
      <t>ﾀﾞｲﾋｮｳ</t>
    </rPh>
    <rPh sb="30" eb="31">
      <t>ｼｬ</t>
    </rPh>
    <rPh sb="31" eb="33">
      <t>ｲｶﾞｲ</t>
    </rPh>
    <rPh sb="34" eb="36">
      <t>ｾﾝﾆﾝ</t>
    </rPh>
    <rPh sb="37" eb="39">
      <t>ﾊﾞｱｲ</t>
    </rPh>
    <rPh sb="42" eb="44">
      <t>ｼﾞｮｳﾎｳ</t>
    </rPh>
    <phoneticPr fontId="23" type="halfwidthKatakana"/>
  </si>
  <si>
    <t>携帯電話番号</t>
    <rPh sb="0" eb="2">
      <t>ｹｲﾀｲ</t>
    </rPh>
    <rPh sb="2" eb="4">
      <t>ﾃﾞﾝﾜ</t>
    </rPh>
    <rPh sb="4" eb="6">
      <t>ﾊﾞﾝｺﾞｳ</t>
    </rPh>
    <phoneticPr fontId="23" type="halfwidthKatakana"/>
  </si>
  <si>
    <t>略歴書　記入例はこちら</t>
    <rPh sb="0" eb="3">
      <t>リャクレキショ</t>
    </rPh>
    <rPh sb="4" eb="6">
      <t>キニュウ</t>
    </rPh>
    <rPh sb="6" eb="7">
      <t>レイ</t>
    </rPh>
    <phoneticPr fontId="23"/>
  </si>
  <si>
    <r>
      <rPr>
        <sz val="10"/>
        <color rgb="FFFF0000"/>
        <rFont val="Meiryo UI"/>
        <family val="3"/>
        <charset val="128"/>
      </rPr>
      <t>地図画像を右クリック</t>
    </r>
    <r>
      <rPr>
        <sz val="11"/>
        <color rgb="FFFF0000"/>
        <rFont val="Meiryo UI"/>
        <family val="3"/>
        <charset val="128"/>
      </rPr>
      <t xml:space="preserve">
→最背面へ移動</t>
    </r>
    <rPh sb="0" eb="2">
      <t>チズ</t>
    </rPh>
    <rPh sb="2" eb="4">
      <t>ガゾウ</t>
    </rPh>
    <rPh sb="5" eb="6">
      <t>ミギ</t>
    </rPh>
    <rPh sb="12" eb="13">
      <t>サイ</t>
    </rPh>
    <rPh sb="13" eb="15">
      <t>ハイメン</t>
    </rPh>
    <rPh sb="16" eb="18">
      <t>イドウ</t>
    </rPh>
    <phoneticPr fontId="23"/>
  </si>
  <si>
    <t>所属している
不動産業関係
業界団体が
ある場合には
その名称</t>
    <rPh sb="0" eb="2">
      <t>ｼｮｿﾞｸ</t>
    </rPh>
    <rPh sb="7" eb="10">
      <t>ﾌﾄﾞｳｻﾝ</t>
    </rPh>
    <rPh sb="10" eb="11">
      <t>ｷﾞｮｳ</t>
    </rPh>
    <rPh sb="11" eb="13">
      <t>ｶﾝｹｲ</t>
    </rPh>
    <rPh sb="14" eb="16">
      <t>ｷﾞｮｳｶｲ</t>
    </rPh>
    <rPh sb="16" eb="18">
      <t>ﾀﾞﾝﾀｲ</t>
    </rPh>
    <rPh sb="22" eb="24">
      <t>ﾊﾞｱｲ</t>
    </rPh>
    <rPh sb="29" eb="31">
      <t>ﾒｲｼｮｳ</t>
    </rPh>
    <phoneticPr fontId="23" type="halfwidthKatakana"/>
  </si>
  <si>
    <t>所　　在　　地</t>
    <rPh sb="0" eb="1">
      <t>ショ</t>
    </rPh>
    <rPh sb="3" eb="4">
      <t>ザイ</t>
    </rPh>
    <rPh sb="6" eb="7">
      <t>チ</t>
    </rPh>
    <phoneticPr fontId="45"/>
  </si>
  <si>
    <t>電　話　番　号</t>
    <rPh sb="0" eb="1">
      <t>デン</t>
    </rPh>
    <rPh sb="2" eb="3">
      <t>ハナシ</t>
    </rPh>
    <rPh sb="4" eb="5">
      <t>バン</t>
    </rPh>
    <rPh sb="6" eb="7">
      <t>ゴウ</t>
    </rPh>
    <phoneticPr fontId="45"/>
  </si>
  <si>
    <t>郵　便　番　号</t>
    <rPh sb="0" eb="1">
      <t>ユウ</t>
    </rPh>
    <rPh sb="2" eb="3">
      <t>ビン</t>
    </rPh>
    <rPh sb="4" eb="5">
      <t>バン</t>
    </rPh>
    <rPh sb="6" eb="7">
      <t>ゴウ</t>
    </rPh>
    <phoneticPr fontId="45"/>
  </si>
  <si>
    <t>59 北海道知事（網走）</t>
    <rPh sb="9" eb="11">
      <t>ｱﾊﾞｼﾘ</t>
    </rPh>
    <phoneticPr fontId="23" type="halfwidthKatakana"/>
  </si>
  <si>
    <t>(石狩)</t>
  </si>
  <si>
    <t>(渡島)</t>
  </si>
  <si>
    <t>(檜山)</t>
  </si>
  <si>
    <t>(後志)</t>
  </si>
  <si>
    <t>(空知)</t>
  </si>
  <si>
    <t>(上川)</t>
  </si>
  <si>
    <t>(留萌)</t>
  </si>
  <si>
    <t>(宗谷)</t>
  </si>
  <si>
    <t>(網走)</t>
    <rPh sb="1" eb="3">
      <t>ｱﾊﾞｼﾘ</t>
    </rPh>
    <phoneticPr fontId="23" type="halfwidthKatakana"/>
  </si>
  <si>
    <t>(胆振)</t>
  </si>
  <si>
    <t>(日高)</t>
  </si>
  <si>
    <t>(十勝)</t>
  </si>
  <si>
    <t>(釧路)</t>
  </si>
  <si>
    <t>(根室)</t>
  </si>
  <si>
    <t>免許申請書(第一面)　様式第一号(第一条関係)</t>
  </si>
  <si>
    <t>免許申請書(第二面)</t>
  </si>
  <si>
    <t>免許申請書(第三面)</t>
    <rPh sb="7" eb="8">
      <t>3</t>
    </rPh>
    <phoneticPr fontId="45"/>
  </si>
  <si>
    <t>免許申請書(第四面)</t>
    <rPh sb="7" eb="8">
      <t>4</t>
    </rPh>
    <phoneticPr fontId="45"/>
  </si>
  <si>
    <t>免許申請書(第五面)　登録免許税等証紙貼り付け欄</t>
    <rPh sb="7" eb="8">
      <t>5</t>
    </rPh>
    <rPh sb="11" eb="13">
      <t>トウロク</t>
    </rPh>
    <rPh sb="13" eb="16">
      <t>メンキョゼイ</t>
    </rPh>
    <rPh sb="16" eb="17">
      <t>トウ</t>
    </rPh>
    <rPh sb="17" eb="19">
      <t>ショウシ</t>
    </rPh>
    <rPh sb="19" eb="20">
      <t>ハ</t>
    </rPh>
    <rPh sb="21" eb="22">
      <t>ツ</t>
    </rPh>
    <rPh sb="23" eb="24">
      <t>ラン</t>
    </rPh>
    <phoneticPr fontId="45"/>
  </si>
  <si>
    <t>添付書類(4)(第一面)　相談役及び顧問</t>
    <rPh sb="13" eb="16">
      <t>ソウダンヤク</t>
    </rPh>
    <rPh sb="16" eb="17">
      <t>オヨ</t>
    </rPh>
    <rPh sb="18" eb="20">
      <t>コモン</t>
    </rPh>
    <phoneticPr fontId="45"/>
  </si>
  <si>
    <t>添付書類(4)(第二面)　100分の5以上の株式･･･</t>
    <rPh sb="16" eb="17">
      <t>ブン</t>
    </rPh>
    <rPh sb="19" eb="21">
      <t>イジョウ</t>
    </rPh>
    <rPh sb="22" eb="24">
      <t>カブシキ</t>
    </rPh>
    <phoneticPr fontId="45"/>
  </si>
  <si>
    <t>添付書類(6)　略歴書  (代表者)</t>
    <rPh sb="14" eb="17">
      <t>ダイヒョウシャ</t>
    </rPh>
    <phoneticPr fontId="45"/>
  </si>
  <si>
    <t>添付書類(6)　略歴書　(専任の宅地建物取引士)</t>
    <rPh sb="13" eb="15">
      <t>センニン</t>
    </rPh>
    <rPh sb="16" eb="20">
      <t>タクチタテモノ</t>
    </rPh>
    <rPh sb="20" eb="23">
      <t>トリヒキシ</t>
    </rPh>
    <phoneticPr fontId="45"/>
  </si>
  <si>
    <t>添付書類(3)　専任の宅地建物取引士設置証明書</t>
    <rPh sb="11" eb="13">
      <t>タクチ</t>
    </rPh>
    <rPh sb="13" eb="15">
      <t>タテモノ</t>
    </rPh>
    <rPh sb="15" eb="18">
      <t>トリヒキシ</t>
    </rPh>
    <rPh sb="18" eb="20">
      <t>セッチ</t>
    </rPh>
    <phoneticPr fontId="45"/>
  </si>
  <si>
    <t>添付書類(8)　宅地建物取引業に従事する者の名簿</t>
  </si>
  <si>
    <t>添付書類(1)(第一面)　宅地建物取引業経歴書</t>
  </si>
  <si>
    <t>添付書類(1)(第二面)　売買・交換の実績</t>
    <rPh sb="13" eb="15">
      <t>バイバイ</t>
    </rPh>
    <rPh sb="16" eb="18">
      <t>コウカン</t>
    </rPh>
    <rPh sb="19" eb="21">
      <t>ジッセキ</t>
    </rPh>
    <phoneticPr fontId="45"/>
  </si>
  <si>
    <t>添付書類(5)　事務所を使用する権原に関する書面</t>
  </si>
  <si>
    <t>現金預金</t>
    <rPh sb="0" eb="2">
      <t>ゲンキン</t>
    </rPh>
    <rPh sb="2" eb="4">
      <t>ヨキン</t>
    </rPh>
    <phoneticPr fontId="45"/>
  </si>
  <si>
    <t>借入金</t>
    <rPh sb="0" eb="3">
      <t>カリイレキン</t>
    </rPh>
    <phoneticPr fontId="45"/>
  </si>
  <si>
    <t>有価証券</t>
    <rPh sb="0" eb="2">
      <t>ユウカ</t>
    </rPh>
    <rPh sb="2" eb="4">
      <t>ショウケン</t>
    </rPh>
    <phoneticPr fontId="45"/>
  </si>
  <si>
    <t>未払金</t>
    <rPh sb="0" eb="3">
      <t>ミバライキン</t>
    </rPh>
    <phoneticPr fontId="45"/>
  </si>
  <si>
    <t>未収入金</t>
    <rPh sb="0" eb="2">
      <t>ミシュウ</t>
    </rPh>
    <rPh sb="2" eb="4">
      <t>ニュウキン</t>
    </rPh>
    <phoneticPr fontId="45"/>
  </si>
  <si>
    <t>預り金</t>
    <rPh sb="0" eb="1">
      <t>アズ</t>
    </rPh>
    <rPh sb="2" eb="3">
      <t>キン</t>
    </rPh>
    <phoneticPr fontId="45"/>
  </si>
  <si>
    <t>土地</t>
    <rPh sb="0" eb="2">
      <t>トチ</t>
    </rPh>
    <phoneticPr fontId="45"/>
  </si>
  <si>
    <t>前受金</t>
    <rPh sb="0" eb="3">
      <t>マエウケキン</t>
    </rPh>
    <phoneticPr fontId="45"/>
  </si>
  <si>
    <t>現在</t>
    <rPh sb="0" eb="2">
      <t>ゲンザイ</t>
    </rPh>
    <phoneticPr fontId="45"/>
  </si>
  <si>
    <t>建物</t>
    <rPh sb="0" eb="2">
      <t>タテモノ</t>
    </rPh>
    <phoneticPr fontId="45"/>
  </si>
  <si>
    <t>その他</t>
    <rPh sb="2" eb="3">
      <t>タ</t>
    </rPh>
    <phoneticPr fontId="45"/>
  </si>
  <si>
    <t>備品</t>
    <rPh sb="0" eb="2">
      <t>ビヒン</t>
    </rPh>
    <phoneticPr fontId="45"/>
  </si>
  <si>
    <t>権利</t>
    <rPh sb="0" eb="2">
      <t>ケンリ</t>
    </rPh>
    <phoneticPr fontId="45"/>
  </si>
  <si>
    <t>平成31年</t>
    <rPh sb="0" eb="2">
      <t>ヘイセイ</t>
    </rPh>
    <rPh sb="4" eb="5">
      <t>ネン</t>
    </rPh>
    <phoneticPr fontId="11"/>
  </si>
  <si>
    <t>平成30年</t>
    <rPh sb="0" eb="2">
      <t>ヘイセイ</t>
    </rPh>
    <rPh sb="4" eb="5">
      <t>ネン</t>
    </rPh>
    <phoneticPr fontId="11"/>
  </si>
  <si>
    <t>平成29年</t>
    <rPh sb="0" eb="2">
      <t>ヘイセイ</t>
    </rPh>
    <rPh sb="4" eb="5">
      <t>ネン</t>
    </rPh>
    <phoneticPr fontId="11"/>
  </si>
  <si>
    <t>平成28年</t>
    <rPh sb="0" eb="2">
      <t>ヘイセイ</t>
    </rPh>
    <rPh sb="4" eb="5">
      <t>ネン</t>
    </rPh>
    <phoneticPr fontId="11"/>
  </si>
  <si>
    <t>平成27年</t>
    <rPh sb="0" eb="2">
      <t>ヘイセイ</t>
    </rPh>
    <rPh sb="4" eb="5">
      <t>ネン</t>
    </rPh>
    <phoneticPr fontId="11"/>
  </si>
  <si>
    <t>平成26年</t>
    <rPh sb="0" eb="2">
      <t>ヘイセイ</t>
    </rPh>
    <rPh sb="4" eb="5">
      <t>ネン</t>
    </rPh>
    <phoneticPr fontId="11"/>
  </si>
  <si>
    <t>平成25年</t>
    <rPh sb="0" eb="2">
      <t>ヘイセイ</t>
    </rPh>
    <rPh sb="4" eb="5">
      <t>ネン</t>
    </rPh>
    <phoneticPr fontId="11"/>
  </si>
  <si>
    <t>平成24年</t>
    <rPh sb="0" eb="2">
      <t>ヘイセイ</t>
    </rPh>
    <rPh sb="4" eb="5">
      <t>ネン</t>
    </rPh>
    <phoneticPr fontId="11"/>
  </si>
  <si>
    <t>平成23年</t>
    <rPh sb="0" eb="2">
      <t>ヘイセイ</t>
    </rPh>
    <rPh sb="4" eb="5">
      <t>ネン</t>
    </rPh>
    <phoneticPr fontId="11"/>
  </si>
  <si>
    <t>平成22年</t>
    <rPh sb="0" eb="2">
      <t>ヘイセイ</t>
    </rPh>
    <rPh sb="4" eb="5">
      <t>ネン</t>
    </rPh>
    <phoneticPr fontId="11"/>
  </si>
  <si>
    <t>平成21年</t>
    <rPh sb="0" eb="2">
      <t>ヘイセイ</t>
    </rPh>
    <rPh sb="4" eb="5">
      <t>ネン</t>
    </rPh>
    <phoneticPr fontId="11"/>
  </si>
  <si>
    <t>平成20年</t>
    <rPh sb="0" eb="2">
      <t>ヘイセイ</t>
    </rPh>
    <rPh sb="4" eb="5">
      <t>ネン</t>
    </rPh>
    <phoneticPr fontId="11"/>
  </si>
  <si>
    <t>平成19年</t>
    <rPh sb="0" eb="2">
      <t>ヘイセイ</t>
    </rPh>
    <rPh sb="4" eb="5">
      <t>ネン</t>
    </rPh>
    <phoneticPr fontId="11"/>
  </si>
  <si>
    <t>平成18年</t>
    <rPh sb="0" eb="2">
      <t>ヘイセイ</t>
    </rPh>
    <rPh sb="4" eb="5">
      <t>ネン</t>
    </rPh>
    <phoneticPr fontId="11"/>
  </si>
  <si>
    <t>平成17年</t>
    <rPh sb="0" eb="2">
      <t>ヘイセイ</t>
    </rPh>
    <rPh sb="4" eb="5">
      <t>ネン</t>
    </rPh>
    <phoneticPr fontId="11"/>
  </si>
  <si>
    <t>平成16年</t>
    <rPh sb="0" eb="2">
      <t>ヘイセイ</t>
    </rPh>
    <rPh sb="4" eb="5">
      <t>ネン</t>
    </rPh>
    <phoneticPr fontId="11"/>
  </si>
  <si>
    <t>平成15年</t>
    <rPh sb="0" eb="2">
      <t>ヘイセイ</t>
    </rPh>
    <rPh sb="4" eb="5">
      <t>ネン</t>
    </rPh>
    <phoneticPr fontId="11"/>
  </si>
  <si>
    <t>平成14年</t>
    <rPh sb="0" eb="2">
      <t>ヘイセイ</t>
    </rPh>
    <rPh sb="4" eb="5">
      <t>ネン</t>
    </rPh>
    <phoneticPr fontId="11"/>
  </si>
  <si>
    <t>平成13年</t>
    <rPh sb="0" eb="2">
      <t>ヘイセイ</t>
    </rPh>
    <rPh sb="4" eb="5">
      <t>ネン</t>
    </rPh>
    <phoneticPr fontId="11"/>
  </si>
  <si>
    <t>平成12年</t>
    <rPh sb="0" eb="2">
      <t>ヘイセイ</t>
    </rPh>
    <rPh sb="4" eb="5">
      <t>ネン</t>
    </rPh>
    <phoneticPr fontId="11"/>
  </si>
  <si>
    <t>平成10年</t>
    <rPh sb="0" eb="2">
      <t>ヘイセイ</t>
    </rPh>
    <rPh sb="4" eb="5">
      <t>ネン</t>
    </rPh>
    <phoneticPr fontId="11"/>
  </si>
  <si>
    <t>平成9年</t>
    <rPh sb="0" eb="2">
      <t>ヘイセイ</t>
    </rPh>
    <rPh sb="3" eb="4">
      <t>ネン</t>
    </rPh>
    <phoneticPr fontId="11"/>
  </si>
  <si>
    <t>平成8年</t>
    <rPh sb="0" eb="2">
      <t>ヘイセイ</t>
    </rPh>
    <rPh sb="3" eb="4">
      <t>ネン</t>
    </rPh>
    <phoneticPr fontId="11"/>
  </si>
  <si>
    <t>平成7年</t>
    <rPh sb="0" eb="2">
      <t>ヘイセイ</t>
    </rPh>
    <rPh sb="3" eb="4">
      <t>ネン</t>
    </rPh>
    <phoneticPr fontId="11"/>
  </si>
  <si>
    <t>平成6年</t>
    <rPh sb="0" eb="2">
      <t>ヘイセイ</t>
    </rPh>
    <rPh sb="3" eb="4">
      <t>ネン</t>
    </rPh>
    <phoneticPr fontId="11"/>
  </si>
  <si>
    <t>平成5年</t>
    <rPh sb="0" eb="2">
      <t>ヘイセイ</t>
    </rPh>
    <rPh sb="3" eb="4">
      <t>ネン</t>
    </rPh>
    <phoneticPr fontId="11"/>
  </si>
  <si>
    <t>平成4年</t>
    <rPh sb="0" eb="2">
      <t>ヘイセイ</t>
    </rPh>
    <rPh sb="3" eb="4">
      <t>ネン</t>
    </rPh>
    <phoneticPr fontId="11"/>
  </si>
  <si>
    <t>平成3年</t>
    <rPh sb="0" eb="2">
      <t>ヘイセイ</t>
    </rPh>
    <rPh sb="3" eb="4">
      <t>ネン</t>
    </rPh>
    <phoneticPr fontId="11"/>
  </si>
  <si>
    <t>平成2年</t>
    <rPh sb="0" eb="2">
      <t>ヘイセイ</t>
    </rPh>
    <rPh sb="3" eb="4">
      <t>ネン</t>
    </rPh>
    <phoneticPr fontId="11"/>
  </si>
  <si>
    <t>平成元年</t>
    <rPh sb="0" eb="2">
      <t>ヘイセイ</t>
    </rPh>
    <rPh sb="2" eb="3">
      <t>ガン</t>
    </rPh>
    <rPh sb="3" eb="4">
      <t>ネン</t>
    </rPh>
    <phoneticPr fontId="11"/>
  </si>
  <si>
    <t>昭和64年</t>
    <rPh sb="0" eb="2">
      <t>ショウワ</t>
    </rPh>
    <rPh sb="4" eb="5">
      <t>ネン</t>
    </rPh>
    <phoneticPr fontId="11"/>
  </si>
  <si>
    <t>昭和63年</t>
    <rPh sb="0" eb="2">
      <t>ショウワ</t>
    </rPh>
    <rPh sb="4" eb="5">
      <t>ネン</t>
    </rPh>
    <phoneticPr fontId="11"/>
  </si>
  <si>
    <t>昭和62年</t>
    <rPh sb="0" eb="2">
      <t>ショウワ</t>
    </rPh>
    <rPh sb="4" eb="5">
      <t>ネン</t>
    </rPh>
    <phoneticPr fontId="11"/>
  </si>
  <si>
    <t>昭和61年</t>
    <rPh sb="0" eb="2">
      <t>ショウワ</t>
    </rPh>
    <rPh sb="4" eb="5">
      <t>ネン</t>
    </rPh>
    <phoneticPr fontId="11"/>
  </si>
  <si>
    <t>昭和60年</t>
    <rPh sb="0" eb="2">
      <t>ショウワ</t>
    </rPh>
    <rPh sb="4" eb="5">
      <t>ネン</t>
    </rPh>
    <phoneticPr fontId="11"/>
  </si>
  <si>
    <t>昭和59年</t>
    <rPh sb="0" eb="2">
      <t>ショウワ</t>
    </rPh>
    <rPh sb="4" eb="5">
      <t>ネン</t>
    </rPh>
    <phoneticPr fontId="11"/>
  </si>
  <si>
    <t>昭和58年</t>
    <rPh sb="0" eb="2">
      <t>ショウワ</t>
    </rPh>
    <rPh sb="4" eb="5">
      <t>ネン</t>
    </rPh>
    <phoneticPr fontId="11"/>
  </si>
  <si>
    <t>昭和57年</t>
    <rPh sb="0" eb="2">
      <t>ショウワ</t>
    </rPh>
    <rPh sb="4" eb="5">
      <t>ネン</t>
    </rPh>
    <phoneticPr fontId="11"/>
  </si>
  <si>
    <t>昭和56年</t>
    <rPh sb="0" eb="2">
      <t>ショウワ</t>
    </rPh>
    <rPh sb="4" eb="5">
      <t>ネン</t>
    </rPh>
    <phoneticPr fontId="11"/>
  </si>
  <si>
    <t>昭和55年</t>
    <rPh sb="0" eb="2">
      <t>ショウワ</t>
    </rPh>
    <rPh sb="4" eb="5">
      <t>ネン</t>
    </rPh>
    <phoneticPr fontId="11"/>
  </si>
  <si>
    <t>昭和54年</t>
    <rPh sb="0" eb="2">
      <t>ショウワ</t>
    </rPh>
    <rPh sb="4" eb="5">
      <t>ネン</t>
    </rPh>
    <phoneticPr fontId="11"/>
  </si>
  <si>
    <t>昭和53年</t>
    <rPh sb="0" eb="2">
      <t>ショウワ</t>
    </rPh>
    <rPh sb="4" eb="5">
      <t>ネン</t>
    </rPh>
    <phoneticPr fontId="11"/>
  </si>
  <si>
    <t>昭和52年</t>
    <rPh sb="0" eb="2">
      <t>ショウワ</t>
    </rPh>
    <rPh sb="4" eb="5">
      <t>ネン</t>
    </rPh>
    <phoneticPr fontId="11"/>
  </si>
  <si>
    <t>昭和51年</t>
    <rPh sb="0" eb="2">
      <t>ショウワ</t>
    </rPh>
    <rPh sb="4" eb="5">
      <t>ネン</t>
    </rPh>
    <phoneticPr fontId="11"/>
  </si>
  <si>
    <t>昭和50年</t>
    <rPh sb="0" eb="2">
      <t>ショウワ</t>
    </rPh>
    <rPh sb="4" eb="5">
      <t>ネン</t>
    </rPh>
    <phoneticPr fontId="11"/>
  </si>
  <si>
    <t>昭和49年</t>
    <rPh sb="0" eb="2">
      <t>ショウワ</t>
    </rPh>
    <rPh sb="4" eb="5">
      <t>ネン</t>
    </rPh>
    <phoneticPr fontId="11"/>
  </si>
  <si>
    <t>昭和48年</t>
    <rPh sb="0" eb="2">
      <t>ショウワ</t>
    </rPh>
    <rPh sb="4" eb="5">
      <t>ネン</t>
    </rPh>
    <phoneticPr fontId="11"/>
  </si>
  <si>
    <t>昭和47年</t>
    <rPh sb="0" eb="2">
      <t>ショウワ</t>
    </rPh>
    <rPh sb="4" eb="5">
      <t>ネン</t>
    </rPh>
    <phoneticPr fontId="11"/>
  </si>
  <si>
    <t>昭和46年</t>
    <rPh sb="0" eb="2">
      <t>ショウワ</t>
    </rPh>
    <rPh sb="4" eb="5">
      <t>ネン</t>
    </rPh>
    <phoneticPr fontId="11"/>
  </si>
  <si>
    <t>昭和45年</t>
    <rPh sb="0" eb="2">
      <t>ショウワ</t>
    </rPh>
    <rPh sb="4" eb="5">
      <t>ネン</t>
    </rPh>
    <phoneticPr fontId="11"/>
  </si>
  <si>
    <t>昭和44年</t>
    <rPh sb="0" eb="2">
      <t>ショウワ</t>
    </rPh>
    <rPh sb="4" eb="5">
      <t>ネン</t>
    </rPh>
    <phoneticPr fontId="11"/>
  </si>
  <si>
    <t>昭和43年</t>
    <rPh sb="0" eb="2">
      <t>ショウワ</t>
    </rPh>
    <rPh sb="4" eb="5">
      <t>ネン</t>
    </rPh>
    <phoneticPr fontId="11"/>
  </si>
  <si>
    <t>昭和42年</t>
    <rPh sb="0" eb="2">
      <t>ショウワ</t>
    </rPh>
    <rPh sb="4" eb="5">
      <t>ネン</t>
    </rPh>
    <phoneticPr fontId="11"/>
  </si>
  <si>
    <t>昭和41年</t>
    <rPh sb="0" eb="2">
      <t>ショウワ</t>
    </rPh>
    <rPh sb="4" eb="5">
      <t>ネン</t>
    </rPh>
    <phoneticPr fontId="11"/>
  </si>
  <si>
    <t>昭和40年</t>
    <rPh sb="0" eb="2">
      <t>ショウワ</t>
    </rPh>
    <rPh sb="4" eb="5">
      <t>ネン</t>
    </rPh>
    <phoneticPr fontId="11"/>
  </si>
  <si>
    <t>昭和39年</t>
    <rPh sb="0" eb="2">
      <t>ショウワ</t>
    </rPh>
    <rPh sb="4" eb="5">
      <t>ネン</t>
    </rPh>
    <phoneticPr fontId="11"/>
  </si>
  <si>
    <t>昭和38年</t>
    <rPh sb="0" eb="2">
      <t>ショウワ</t>
    </rPh>
    <rPh sb="4" eb="5">
      <t>ネン</t>
    </rPh>
    <phoneticPr fontId="11"/>
  </si>
  <si>
    <t>昭和37年</t>
    <rPh sb="0" eb="2">
      <t>ショウワ</t>
    </rPh>
    <rPh sb="4" eb="5">
      <t>ネン</t>
    </rPh>
    <phoneticPr fontId="11"/>
  </si>
  <si>
    <t>昭和36年</t>
    <rPh sb="0" eb="2">
      <t>ショウワ</t>
    </rPh>
    <rPh sb="4" eb="5">
      <t>ネン</t>
    </rPh>
    <phoneticPr fontId="11"/>
  </si>
  <si>
    <t>昭和35年</t>
    <rPh sb="0" eb="2">
      <t>ショウワ</t>
    </rPh>
    <rPh sb="4" eb="5">
      <t>ネン</t>
    </rPh>
    <phoneticPr fontId="11"/>
  </si>
  <si>
    <t>昭和34年</t>
    <rPh sb="0" eb="2">
      <t>ショウワ</t>
    </rPh>
    <rPh sb="4" eb="5">
      <t>ネン</t>
    </rPh>
    <phoneticPr fontId="11"/>
  </si>
  <si>
    <t>昭和33年</t>
    <rPh sb="0" eb="2">
      <t>ショウワ</t>
    </rPh>
    <rPh sb="4" eb="5">
      <t>ネン</t>
    </rPh>
    <phoneticPr fontId="11"/>
  </si>
  <si>
    <t>昭和32年</t>
    <rPh sb="0" eb="2">
      <t>ショウワ</t>
    </rPh>
    <rPh sb="4" eb="5">
      <t>ネン</t>
    </rPh>
    <phoneticPr fontId="11"/>
  </si>
  <si>
    <t>昭和31年</t>
    <rPh sb="0" eb="2">
      <t>ショウワ</t>
    </rPh>
    <rPh sb="4" eb="5">
      <t>ネン</t>
    </rPh>
    <phoneticPr fontId="11"/>
  </si>
  <si>
    <t>昭和30年</t>
    <rPh sb="0" eb="2">
      <t>ショウワ</t>
    </rPh>
    <rPh sb="4" eb="5">
      <t>ネン</t>
    </rPh>
    <phoneticPr fontId="11"/>
  </si>
  <si>
    <t>昭和29年</t>
    <rPh sb="0" eb="2">
      <t>ショウワ</t>
    </rPh>
    <rPh sb="4" eb="5">
      <t>ネン</t>
    </rPh>
    <phoneticPr fontId="11"/>
  </si>
  <si>
    <t>昭和28年</t>
    <rPh sb="0" eb="2">
      <t>ショウワ</t>
    </rPh>
    <rPh sb="4" eb="5">
      <t>ネン</t>
    </rPh>
    <phoneticPr fontId="11"/>
  </si>
  <si>
    <t>昭和27年</t>
    <rPh sb="0" eb="2">
      <t>ショウワ</t>
    </rPh>
    <rPh sb="4" eb="5">
      <t>ネン</t>
    </rPh>
    <phoneticPr fontId="11"/>
  </si>
  <si>
    <t>昭和26年</t>
    <rPh sb="0" eb="2">
      <t>ショウワ</t>
    </rPh>
    <rPh sb="4" eb="5">
      <t>ネン</t>
    </rPh>
    <phoneticPr fontId="11"/>
  </si>
  <si>
    <t>昭和25年</t>
    <rPh sb="0" eb="2">
      <t>ショウワ</t>
    </rPh>
    <rPh sb="4" eb="5">
      <t>ネン</t>
    </rPh>
    <phoneticPr fontId="11"/>
  </si>
  <si>
    <t>昭和24年</t>
    <rPh sb="0" eb="2">
      <t>ショウワ</t>
    </rPh>
    <rPh sb="4" eb="5">
      <t>ネン</t>
    </rPh>
    <phoneticPr fontId="11"/>
  </si>
  <si>
    <t>昭和23年</t>
    <rPh sb="0" eb="2">
      <t>ショウワ</t>
    </rPh>
    <rPh sb="4" eb="5">
      <t>ネン</t>
    </rPh>
    <phoneticPr fontId="11"/>
  </si>
  <si>
    <t>昭和22年</t>
    <rPh sb="0" eb="2">
      <t>ショウワ</t>
    </rPh>
    <rPh sb="4" eb="5">
      <t>ネン</t>
    </rPh>
    <phoneticPr fontId="11"/>
  </si>
  <si>
    <t>昭和21年</t>
    <rPh sb="0" eb="2">
      <t>ショウワ</t>
    </rPh>
    <rPh sb="4" eb="5">
      <t>ネン</t>
    </rPh>
    <phoneticPr fontId="11"/>
  </si>
  <si>
    <t>昭和20年</t>
    <rPh sb="0" eb="2">
      <t>ショウワ</t>
    </rPh>
    <rPh sb="4" eb="5">
      <t>ネン</t>
    </rPh>
    <phoneticPr fontId="11"/>
  </si>
  <si>
    <t>従事する者にも入力</t>
    <rPh sb="0" eb="2">
      <t>ｼﾞｭｳｼﾞ</t>
    </rPh>
    <rPh sb="4" eb="5">
      <t>ﾓﾉ</t>
    </rPh>
    <rPh sb="7" eb="9">
      <t>ﾆｭｳﾘｮｸ</t>
    </rPh>
    <phoneticPr fontId="23" type="halfwidthKatakana"/>
  </si>
  <si>
    <t>従事する者はこちら</t>
    <rPh sb="0" eb="2">
      <t>ｼﾞｭｳｼﾞ</t>
    </rPh>
    <rPh sb="4" eb="5">
      <t>ﾓﾉ</t>
    </rPh>
    <phoneticPr fontId="23" type="halfwidthKatakana"/>
  </si>
  <si>
    <t>画面上へ戻る</t>
    <rPh sb="0" eb="2">
      <t>ｶﾞﾒﾝ</t>
    </rPh>
    <rPh sb="2" eb="3">
      <t>ｳｴ</t>
    </rPh>
    <rPh sb="4" eb="5">
      <t>ﾓﾄﾞ</t>
    </rPh>
    <phoneticPr fontId="23" type="halfwidthKatakana"/>
  </si>
  <si>
    <t>入力画面へ戻る</t>
    <rPh sb="0" eb="2">
      <t>ﾆｭｳﾘｮｸ</t>
    </rPh>
    <rPh sb="2" eb="4">
      <t>ｶﾞﾒﾝ</t>
    </rPh>
    <rPh sb="5" eb="6">
      <t>ﾓﾄﾞ</t>
    </rPh>
    <phoneticPr fontId="23" type="halfwidthKatakana"/>
  </si>
  <si>
    <t>上へ↑</t>
    <rPh sb="0" eb="1">
      <t>ｳｴ</t>
    </rPh>
    <phoneticPr fontId="23" type="halfwidthKatakana"/>
  </si>
  <si>
    <t>各種申請書類等を確認するには、Excel画面下のシート見出のクリックで切り替える以外に方法を説明します。</t>
    <rPh sb="0" eb="2">
      <t>カクシュ</t>
    </rPh>
    <rPh sb="2" eb="4">
      <t>シンセイ</t>
    </rPh>
    <rPh sb="4" eb="6">
      <t>ショルイ</t>
    </rPh>
    <rPh sb="6" eb="7">
      <t>ナド</t>
    </rPh>
    <rPh sb="8" eb="10">
      <t>カクニン</t>
    </rPh>
    <rPh sb="20" eb="22">
      <t>ガメン</t>
    </rPh>
    <rPh sb="22" eb="23">
      <t>シタ</t>
    </rPh>
    <rPh sb="27" eb="29">
      <t>ミダ</t>
    </rPh>
    <rPh sb="35" eb="36">
      <t>キ</t>
    </rPh>
    <rPh sb="37" eb="38">
      <t>カ</t>
    </rPh>
    <rPh sb="40" eb="42">
      <t>イガイ</t>
    </rPh>
    <rPh sb="43" eb="45">
      <t>ホウホウ</t>
    </rPh>
    <rPh sb="46" eb="48">
      <t>セツメイ</t>
    </rPh>
    <phoneticPr fontId="23"/>
  </si>
  <si>
    <t>▲</t>
    <phoneticPr fontId="23"/>
  </si>
  <si>
    <t>市区町村コード（大阪）</t>
    <rPh sb="0" eb="4">
      <t>ｼｸﾁｮｳｿﾝ</t>
    </rPh>
    <rPh sb="8" eb="10">
      <t>ｵｵｻｶ</t>
    </rPh>
    <phoneticPr fontId="23" type="halfwidthKatakana"/>
  </si>
  <si>
    <t>代表取締役・専任の宅地建物取引士</t>
    <phoneticPr fontId="23"/>
  </si>
  <si>
    <t>無職</t>
    <rPh sb="0" eb="2">
      <t>ムショク</t>
    </rPh>
    <phoneticPr fontId="23"/>
  </si>
  <si>
    <t>現在に至る</t>
    <rPh sb="0" eb="2">
      <t>ゲンザイ</t>
    </rPh>
    <rPh sb="3" eb="4">
      <t>イタ</t>
    </rPh>
    <phoneticPr fontId="23"/>
  </si>
  <si>
    <t>記入例（代表者）</t>
    <rPh sb="0" eb="3">
      <t>キニュウレイ</t>
    </rPh>
    <rPh sb="4" eb="7">
      <t>ダイヒョウシャ</t>
    </rPh>
    <phoneticPr fontId="23"/>
  </si>
  <si>
    <t>駅より　徒歩</t>
    <phoneticPr fontId="23"/>
  </si>
  <si>
    <t>最寄駅</t>
    <rPh sb="0" eb="2">
      <t>モヨ</t>
    </rPh>
    <rPh sb="2" eb="3">
      <t>エキ</t>
    </rPh>
    <phoneticPr fontId="23"/>
  </si>
  <si>
    <t>約</t>
    <rPh sb="0" eb="1">
      <t>ヤク</t>
    </rPh>
    <phoneticPr fontId="23"/>
  </si>
  <si>
    <t>メートル</t>
    <phoneticPr fontId="23"/>
  </si>
  <si>
    <t>現住所</t>
    <rPh sb="0" eb="3">
      <t>ゲンジュウショ</t>
    </rPh>
    <phoneticPr fontId="23"/>
  </si>
  <si>
    <t>不動産キャリアパーソン講座　受講申込書</t>
    <rPh sb="0" eb="3">
      <t>フドウサン</t>
    </rPh>
    <rPh sb="11" eb="13">
      <t>コウザ</t>
    </rPh>
    <rPh sb="14" eb="16">
      <t>ジュコウ</t>
    </rPh>
    <rPh sb="16" eb="19">
      <t>モウシコミショ</t>
    </rPh>
    <phoneticPr fontId="23"/>
  </si>
  <si>
    <t>公益社団法人全国宅地建物取引業協会連合会　殿</t>
    <rPh sb="0" eb="2">
      <t>コウエキ</t>
    </rPh>
    <rPh sb="2" eb="6">
      <t>シャダンホウジン</t>
    </rPh>
    <rPh sb="6" eb="8">
      <t>ゼンコク</t>
    </rPh>
    <rPh sb="8" eb="12">
      <t>タクチタテモノ</t>
    </rPh>
    <rPh sb="12" eb="15">
      <t>トリヒキギョウ</t>
    </rPh>
    <rPh sb="15" eb="17">
      <t>キョウカイ</t>
    </rPh>
    <rPh sb="17" eb="20">
      <t>レンゴウカイ</t>
    </rPh>
    <rPh sb="21" eb="22">
      <t>ドノ</t>
    </rPh>
    <phoneticPr fontId="23"/>
  </si>
  <si>
    <t>この欄には記入しないでください</t>
    <rPh sb="2" eb="3">
      <t>ラン</t>
    </rPh>
    <rPh sb="5" eb="7">
      <t>キニュウ</t>
    </rPh>
    <phoneticPr fontId="23"/>
  </si>
  <si>
    <t>受付Ｎo.</t>
    <rPh sb="0" eb="2">
      <t>ウケツケ</t>
    </rPh>
    <phoneticPr fontId="23"/>
  </si>
  <si>
    <t>≪下記ワク内すべてご記入ください。≫</t>
    <rPh sb="1" eb="3">
      <t>カキ</t>
    </rPh>
    <rPh sb="5" eb="6">
      <t>ナイ</t>
    </rPh>
    <rPh sb="10" eb="12">
      <t>キニュウ</t>
    </rPh>
    <phoneticPr fontId="23"/>
  </si>
  <si>
    <t>ﾌﾘｶﾞﾅ</t>
    <phoneticPr fontId="23"/>
  </si>
  <si>
    <t>性　別</t>
    <rPh sb="0" eb="1">
      <t>セイ</t>
    </rPh>
    <rPh sb="2" eb="3">
      <t>ベツ</t>
    </rPh>
    <phoneticPr fontId="23"/>
  </si>
  <si>
    <t>（西暦）</t>
    <rPh sb="1" eb="3">
      <t>セイレキ</t>
    </rPh>
    <phoneticPr fontId="23"/>
  </si>
  <si>
    <t>※建物名・部屋番号まで必ずご記入下さい。</t>
    <rPh sb="1" eb="3">
      <t>タテモノ</t>
    </rPh>
    <rPh sb="3" eb="4">
      <t>メイ</t>
    </rPh>
    <rPh sb="5" eb="7">
      <t>ヘヤ</t>
    </rPh>
    <rPh sb="7" eb="9">
      <t>バンゴウ</t>
    </rPh>
    <rPh sb="11" eb="12">
      <t>カナラ</t>
    </rPh>
    <rPh sb="14" eb="16">
      <t>キニュウ</t>
    </rPh>
    <rPh sb="16" eb="17">
      <t>クダ</t>
    </rPh>
    <phoneticPr fontId="23"/>
  </si>
  <si>
    <r>
      <rPr>
        <sz val="11"/>
        <rFont val="ＭＳ Ｐ明朝"/>
        <family val="1"/>
        <charset val="128"/>
      </rPr>
      <t>勤務先名</t>
    </r>
    <r>
      <rPr>
        <sz val="10"/>
        <rFont val="ＭＳ Ｐ明朝"/>
        <family val="1"/>
        <charset val="128"/>
      </rPr>
      <t xml:space="preserve">
</t>
    </r>
    <r>
      <rPr>
        <sz val="8"/>
        <rFont val="ＭＳ Ｐ明朝"/>
        <family val="1"/>
        <charset val="128"/>
      </rPr>
      <t>（支店名含む）</t>
    </r>
    <rPh sb="0" eb="3">
      <t>キンムサキ</t>
    </rPh>
    <rPh sb="3" eb="4">
      <t>メイ</t>
    </rPh>
    <rPh sb="7" eb="10">
      <t>シテンメイ</t>
    </rPh>
    <rPh sb="10" eb="11">
      <t>フク</t>
    </rPh>
    <phoneticPr fontId="23"/>
  </si>
  <si>
    <t>勤務先住所</t>
    <rPh sb="0" eb="3">
      <t>キンムサキ</t>
    </rPh>
    <rPh sb="3" eb="5">
      <t>ジュウショ</t>
    </rPh>
    <phoneticPr fontId="23"/>
  </si>
  <si>
    <t>教材等送付先選択欄</t>
    <rPh sb="0" eb="2">
      <t>キョウザイ</t>
    </rPh>
    <rPh sb="2" eb="3">
      <t>トウ</t>
    </rPh>
    <rPh sb="3" eb="6">
      <t>ソウフサキ</t>
    </rPh>
    <rPh sb="6" eb="8">
      <t>センタク</t>
    </rPh>
    <rPh sb="8" eb="9">
      <t>ラン</t>
    </rPh>
    <phoneticPr fontId="23"/>
  </si>
  <si>
    <t>メールアドレス（携帯不可）</t>
    <rPh sb="8" eb="10">
      <t>ケイタイ</t>
    </rPh>
    <rPh sb="10" eb="12">
      <t>フカ</t>
    </rPh>
    <phoneticPr fontId="23"/>
  </si>
  <si>
    <r>
      <rPr>
        <sz val="9"/>
        <rFont val="ＭＳ Ｐ明朝"/>
        <family val="1"/>
        <charset val="128"/>
      </rPr>
      <t>免許番号</t>
    </r>
    <r>
      <rPr>
        <sz val="8"/>
        <rFont val="ＭＳ Ｐ明朝"/>
        <family val="1"/>
        <charset val="128"/>
      </rPr>
      <t xml:space="preserve">
（宅建業者のみ）</t>
    </r>
    <rPh sb="0" eb="2">
      <t>メンキョ</t>
    </rPh>
    <rPh sb="2" eb="4">
      <t>バンゴウ</t>
    </rPh>
    <rPh sb="6" eb="8">
      <t>タッケン</t>
    </rPh>
    <rPh sb="8" eb="10">
      <t>ギョウシャ</t>
    </rPh>
    <phoneticPr fontId="23"/>
  </si>
  <si>
    <t>業　種</t>
    <rPh sb="0" eb="1">
      <t>ギョウ</t>
    </rPh>
    <rPh sb="2" eb="3">
      <t>タネ</t>
    </rPh>
    <phoneticPr fontId="23"/>
  </si>
  <si>
    <r>
      <t xml:space="preserve">受付協会使用欄 （過去の受講履歴を確認してください。 </t>
    </r>
    <r>
      <rPr>
        <sz val="10"/>
        <rFont val="ＭＳ Ｐ明朝"/>
        <family val="1"/>
        <charset val="128"/>
      </rPr>
      <t>※合格者・受講期間中の重複申込は受付不可）</t>
    </r>
    <rPh sb="0" eb="2">
      <t>ウケツケ</t>
    </rPh>
    <rPh sb="2" eb="4">
      <t>キョウカイ</t>
    </rPh>
    <rPh sb="4" eb="6">
      <t>シヨウ</t>
    </rPh>
    <rPh sb="6" eb="7">
      <t>ラン</t>
    </rPh>
    <rPh sb="9" eb="11">
      <t>カコ</t>
    </rPh>
    <rPh sb="12" eb="14">
      <t>ジュコウ</t>
    </rPh>
    <rPh sb="14" eb="16">
      <t>リレキ</t>
    </rPh>
    <rPh sb="17" eb="19">
      <t>カクニン</t>
    </rPh>
    <rPh sb="28" eb="31">
      <t>ゴウカクシャ</t>
    </rPh>
    <rPh sb="32" eb="34">
      <t>ジュコウ</t>
    </rPh>
    <rPh sb="34" eb="37">
      <t>キカンチュウ</t>
    </rPh>
    <rPh sb="38" eb="40">
      <t>チョウフク</t>
    </rPh>
    <rPh sb="40" eb="42">
      <t>モウシコミ</t>
    </rPh>
    <rPh sb="43" eb="45">
      <t>ウケツケ</t>
    </rPh>
    <rPh sb="45" eb="47">
      <t>フカ</t>
    </rPh>
    <phoneticPr fontId="23"/>
  </si>
  <si>
    <t>会員区分</t>
    <rPh sb="0" eb="2">
      <t>カイイン</t>
    </rPh>
    <rPh sb="2" eb="4">
      <t>クブン</t>
    </rPh>
    <phoneticPr fontId="23"/>
  </si>
  <si>
    <t>●会員　　　　○一般</t>
    <phoneticPr fontId="23"/>
  </si>
  <si>
    <t>←該当する方を●</t>
    <rPh sb="1" eb="3">
      <t>ガイトウ</t>
    </rPh>
    <rPh sb="5" eb="6">
      <t>ホウ</t>
    </rPh>
    <phoneticPr fontId="23"/>
  </si>
  <si>
    <t>　新入会員は□に✓チェック→</t>
    <rPh sb="1" eb="3">
      <t>シンニュウ</t>
    </rPh>
    <rPh sb="3" eb="5">
      <t>カイイン</t>
    </rPh>
    <phoneticPr fontId="23"/>
  </si>
  <si>
    <t>受付日</t>
    <rPh sb="0" eb="3">
      <t>ウケツケビ</t>
    </rPh>
    <phoneticPr fontId="23"/>
  </si>
  <si>
    <t>担　 当</t>
    <rPh sb="0" eb="1">
      <t>タン</t>
    </rPh>
    <rPh sb="3" eb="4">
      <t>トウ</t>
    </rPh>
    <phoneticPr fontId="23"/>
  </si>
  <si>
    <t>宅建協会窓口用申込書</t>
    <rPh sb="0" eb="4">
      <t>タッケンキョウカイ</t>
    </rPh>
    <rPh sb="4" eb="7">
      <t>マドグチヨウ</t>
    </rPh>
    <rPh sb="7" eb="10">
      <t>モウシコミショ</t>
    </rPh>
    <phoneticPr fontId="23"/>
  </si>
  <si>
    <t>☑</t>
  </si>
  <si>
    <t>分　　　約</t>
    <rPh sb="0" eb="1">
      <t>ﾌﾝ</t>
    </rPh>
    <rPh sb="4" eb="5">
      <t>ﾔｸ</t>
    </rPh>
    <phoneticPr fontId="45" type="halfwidthKatakana"/>
  </si>
  <si>
    <t>メートル</t>
    <phoneticPr fontId="45" type="halfwidthKatakana"/>
  </si>
  <si>
    <t>令和9年</t>
    <rPh sb="0" eb="2">
      <t>レイワ</t>
    </rPh>
    <rPh sb="3" eb="4">
      <t>ネン</t>
    </rPh>
    <phoneticPr fontId="23"/>
  </si>
  <si>
    <t>令和8年</t>
    <rPh sb="0" eb="2">
      <t>レイワ</t>
    </rPh>
    <rPh sb="3" eb="4">
      <t>ネン</t>
    </rPh>
    <phoneticPr fontId="23"/>
  </si>
  <si>
    <t>令和7年</t>
    <rPh sb="0" eb="2">
      <t>レイワ</t>
    </rPh>
    <rPh sb="3" eb="4">
      <t>ネン</t>
    </rPh>
    <phoneticPr fontId="23"/>
  </si>
  <si>
    <t>令和6年</t>
    <rPh sb="0" eb="2">
      <t>レイワ</t>
    </rPh>
    <rPh sb="3" eb="4">
      <t>ネン</t>
    </rPh>
    <phoneticPr fontId="23"/>
  </si>
  <si>
    <t>令和5年</t>
    <rPh sb="0" eb="2">
      <t>レイワ</t>
    </rPh>
    <rPh sb="3" eb="4">
      <t>ネン</t>
    </rPh>
    <phoneticPr fontId="23"/>
  </si>
  <si>
    <t>令和4年</t>
    <rPh sb="0" eb="2">
      <t>レイワ</t>
    </rPh>
    <rPh sb="3" eb="4">
      <t>ネン</t>
    </rPh>
    <phoneticPr fontId="23"/>
  </si>
  <si>
    <t>令和3年</t>
    <rPh sb="0" eb="2">
      <t>レイワ</t>
    </rPh>
    <rPh sb="3" eb="4">
      <t>ネン</t>
    </rPh>
    <phoneticPr fontId="23"/>
  </si>
  <si>
    <t>令和2年</t>
    <rPh sb="0" eb="2">
      <t>レイワ</t>
    </rPh>
    <rPh sb="3" eb="4">
      <t>ネン</t>
    </rPh>
    <phoneticPr fontId="23"/>
  </si>
  <si>
    <t>令和元年</t>
    <rPh sb="0" eb="2">
      <t>レイワ</t>
    </rPh>
    <rPh sb="2" eb="3">
      <t>ガン</t>
    </rPh>
    <rPh sb="3" eb="4">
      <t>ネン</t>
    </rPh>
    <phoneticPr fontId="23"/>
  </si>
  <si>
    <t>不動産業</t>
  </si>
  <si>
    <t>その他</t>
    <rPh sb="2" eb="3">
      <t>タ</t>
    </rPh>
    <phoneticPr fontId="27"/>
  </si>
  <si>
    <t>業種</t>
    <rPh sb="0" eb="2">
      <t>ｷﾞｮｳｼｭ</t>
    </rPh>
    <phoneticPr fontId="45" type="halfwidthKatakana"/>
  </si>
  <si>
    <t>職種</t>
    <rPh sb="0" eb="2">
      <t>ｼｮｸｼｭ</t>
    </rPh>
    <phoneticPr fontId="45" type="halfwidthKatakana"/>
  </si>
  <si>
    <t>代表者</t>
    <rPh sb="0" eb="2">
      <t>ﾀﾞｲﾋｮｳ</t>
    </rPh>
    <rPh sb="2" eb="3">
      <t>ｼｬ</t>
    </rPh>
    <phoneticPr fontId="45" type="halfwidthKatakana"/>
  </si>
  <si>
    <t>役員</t>
    <rPh sb="0" eb="2">
      <t>ﾔｸｲﾝ</t>
    </rPh>
    <phoneticPr fontId="45" type="halfwidthKatakana"/>
  </si>
  <si>
    <t>営業職</t>
    <rPh sb="0" eb="3">
      <t>ｴｲｷﾞｮｳｼｮｸ</t>
    </rPh>
    <phoneticPr fontId="45" type="halfwidthKatakana"/>
  </si>
  <si>
    <t>経理</t>
    <rPh sb="0" eb="2">
      <t>ｹｲﾘ</t>
    </rPh>
    <phoneticPr fontId="45" type="halfwidthKatakana"/>
  </si>
  <si>
    <t>企画・管理</t>
    <rPh sb="0" eb="2">
      <t>ｷｶｸ</t>
    </rPh>
    <rPh sb="3" eb="5">
      <t>ｶﾝﾘ</t>
    </rPh>
    <phoneticPr fontId="45" type="halfwidthKatakana"/>
  </si>
  <si>
    <t>事務</t>
    <rPh sb="0" eb="2">
      <t>ｼﾞﾑ</t>
    </rPh>
    <phoneticPr fontId="45" type="halfwidthKatakana"/>
  </si>
  <si>
    <t>販売・サービス職</t>
    <rPh sb="0" eb="2">
      <t>ﾊﾝﾊﾞｲ</t>
    </rPh>
    <rPh sb="7" eb="8">
      <t>ｼｮｸ</t>
    </rPh>
    <phoneticPr fontId="45" type="halfwidthKatakana"/>
  </si>
  <si>
    <t>専門職</t>
    <rPh sb="0" eb="3">
      <t>ｾﾝﾓﾝｼｮｸ</t>
    </rPh>
    <phoneticPr fontId="45" type="halfwidthKatakana"/>
  </si>
  <si>
    <t>公務員</t>
    <rPh sb="0" eb="3">
      <t>ｺｳﾑｲﾝ</t>
    </rPh>
    <phoneticPr fontId="45" type="halfwidthKatakana"/>
  </si>
  <si>
    <t>教員</t>
    <rPh sb="0" eb="2">
      <t>ｷｮｳｲﾝ</t>
    </rPh>
    <phoneticPr fontId="45" type="halfwidthKatakana"/>
  </si>
  <si>
    <t>技術職</t>
    <rPh sb="0" eb="3">
      <t>ｷﾞｼﾞｭﾂｼｮｸ</t>
    </rPh>
    <phoneticPr fontId="45" type="halfwidthKatakana"/>
  </si>
  <si>
    <t>クリエイター</t>
    <phoneticPr fontId="45" type="halfwidthKatakana"/>
  </si>
  <si>
    <t>その他</t>
    <rPh sb="2" eb="3">
      <t>ﾀ</t>
    </rPh>
    <phoneticPr fontId="45" type="halfwidthKatakana"/>
  </si>
  <si>
    <t>パート・アルバイト</t>
    <phoneticPr fontId="45" type="halfwidthKatakana"/>
  </si>
  <si>
    <t>←現住所（代表者住所）または勤務先（事務所）どちらかにチェック</t>
    <rPh sb="1" eb="4">
      <t>ｹﾞﾝｼﾞｭｳｼｮ</t>
    </rPh>
    <rPh sb="5" eb="8">
      <t>ﾀﾞｲﾋｮｳｼｬ</t>
    </rPh>
    <rPh sb="8" eb="10">
      <t>ｼﾞｭｳｼｮ</t>
    </rPh>
    <rPh sb="14" eb="17">
      <t>ｷﾝﾑｻｷ</t>
    </rPh>
    <rPh sb="18" eb="21">
      <t>ｼﾞﾑｼｮ</t>
    </rPh>
    <phoneticPr fontId="23" type="halfwidthKatakana"/>
  </si>
  <si>
    <t>【裏面】</t>
    <rPh sb="1" eb="3">
      <t>ウラメン</t>
    </rPh>
    <phoneticPr fontId="23"/>
  </si>
  <si>
    <t>個人情報の取扱いについて</t>
    <rPh sb="0" eb="4">
      <t>コジンジョウホウ</t>
    </rPh>
    <rPh sb="5" eb="7">
      <t>トリアツカ</t>
    </rPh>
    <phoneticPr fontId="23"/>
  </si>
  <si>
    <t>（公社）全国宅地建物取引業協会連合会では個人情報について管理者を設置し、お預かりした個人に関する情報</t>
    <phoneticPr fontId="23"/>
  </si>
  <si>
    <t>の取扱いについて、次のように管理し、保護に努めて参ります。</t>
    <phoneticPr fontId="23"/>
  </si>
  <si>
    <t>１．個人情報の管理者及び連絡先について</t>
    <phoneticPr fontId="23"/>
  </si>
  <si>
    <t>・管理者：公益社団法人全国宅地建物取引業協会連合会 事務局長</t>
    <phoneticPr fontId="23"/>
  </si>
  <si>
    <t>・住 所：東京都千代田区岩本町２－６－３</t>
    <phoneticPr fontId="23"/>
  </si>
  <si>
    <t>・連絡先：TEL：03-5821-8112</t>
    <phoneticPr fontId="23"/>
  </si>
  <si>
    <t>２．利用目的について</t>
    <phoneticPr fontId="23"/>
  </si>
  <si>
    <t>① 契約の履行（サービスの提供等）</t>
    <phoneticPr fontId="23"/>
  </si>
  <si>
    <t>② 受講者からのお問合せ、またはご依頼等への対応</t>
    <phoneticPr fontId="23"/>
  </si>
  <si>
    <t>③ アンケート等の収集</t>
    <phoneticPr fontId="23"/>
  </si>
  <si>
    <t>④ 業務上の連絡</t>
    <phoneticPr fontId="23"/>
  </si>
  <si>
    <t>⑤ その他、受講者に事前にお知らせし、ご同意いただいた目的</t>
    <phoneticPr fontId="23"/>
  </si>
  <si>
    <t>３．第三者への提供について</t>
    <phoneticPr fontId="23"/>
  </si>
  <si>
    <t>次の示す内容で第三者に提供することがあります。</t>
    <phoneticPr fontId="23"/>
  </si>
  <si>
    <t>提供目的：上記2.利用目的を実施するため及び法令の定める事務の遂行のため</t>
    <phoneticPr fontId="23"/>
  </si>
  <si>
    <t>提供する個人情報の項目：氏名、性別、生年月日、住所、電話番号、電子メールアドレス、勤務先名、勤務先住</t>
    <phoneticPr fontId="23"/>
  </si>
  <si>
    <t>所、勤務先電話番号、勤務先ＦＡＸ番号。</t>
    <phoneticPr fontId="23"/>
  </si>
  <si>
    <t>提供の手段又は方法：直接手渡し、郵送、ファクシミリ、電磁的記録媒体、電子メール。</t>
    <phoneticPr fontId="23"/>
  </si>
  <si>
    <t>提供先：法令の定める事務の遂行等のため国の機関若しくは地方公共団体又はその委託を受けた者。</t>
    <phoneticPr fontId="23"/>
  </si>
  <si>
    <t>４．個人情報の委託について</t>
    <phoneticPr fontId="23"/>
  </si>
  <si>
    <t>利用目的の達成に必要な範囲内において、本会は下記の業務委託を行うとともに、その他の業務の一部につい</t>
    <phoneticPr fontId="23"/>
  </si>
  <si>
    <t>ても第三者に委託を行うことがありますが、委託に際しては、個人情報の取扱いについて秘密保持に関する契</t>
    <phoneticPr fontId="23"/>
  </si>
  <si>
    <t>約を締結し、受講者の個人情報の安全管理が図られるよう、委託先に対する必要かつ適切な監督を行います。</t>
    <phoneticPr fontId="23"/>
  </si>
  <si>
    <t>① 当講座の受付業務については、全宅連傘下の都道府県宅地建物取引業協会、及び株式会社日建学院に委託を</t>
    <phoneticPr fontId="23"/>
  </si>
  <si>
    <t>しております。</t>
    <phoneticPr fontId="23"/>
  </si>
  <si>
    <t>② 教材の発送、修了試験実施に係る事務・採点、認定証・資格登録証の発行、受講者の管理については、株式</t>
    <phoneticPr fontId="23"/>
  </si>
  <si>
    <t>会社日建学院に業務委託しておりますので、教材の発送、受験票の発送、試験結果・認定証の送付、資格登</t>
    <phoneticPr fontId="23"/>
  </si>
  <si>
    <t>録証の送付は、株式会社日建学院より行われます。</t>
    <phoneticPr fontId="23"/>
  </si>
  <si>
    <t>５．個人情報の管理方法</t>
    <phoneticPr fontId="23"/>
  </si>
  <si>
    <t>お預かりした個人情報への不正アクセス、紛失、改ざん及び漏えい等を予防するため、合理的な安全対策をた</t>
    <phoneticPr fontId="23"/>
  </si>
  <si>
    <t>てるとともに、必要な防止措置を講じます。</t>
    <phoneticPr fontId="23"/>
  </si>
  <si>
    <t>６．個人情報を提供していただくことの任意性及び当該情報を提供していただけなかった場合に生じる結果</t>
    <phoneticPr fontId="23"/>
  </si>
  <si>
    <t>個人情報を提供していただくことは任意です。ただし、提供していただけなかった場合は、上記利用目的が達</t>
    <phoneticPr fontId="23"/>
  </si>
  <si>
    <t>成できない場合がありますので、ご了承ください。</t>
    <phoneticPr fontId="23"/>
  </si>
  <si>
    <t>７．個人情報の開示・訂正・利用停止等について</t>
    <phoneticPr fontId="23"/>
  </si>
  <si>
    <t>① 個人情報に関し、ご本人様から開示を求められたときには、法令に基づきその求めに応じます。なお、開</t>
    <phoneticPr fontId="23"/>
  </si>
  <si>
    <t>示をする際には、所定の手数料を申し受けます。</t>
    <phoneticPr fontId="23"/>
  </si>
  <si>
    <t>② 個人情報の内容に事実と反する記載があり、その内容の訂正、追加または削除（以下この条において「訂</t>
    <phoneticPr fontId="23"/>
  </si>
  <si>
    <t>正等」という）を求められた場合には、その目的の達成に必要な範囲内において、必要な調査を行い、そ</t>
    <phoneticPr fontId="23"/>
  </si>
  <si>
    <t>の結果に基づき、当該個人情報の内容の訂正等を行います。</t>
    <phoneticPr fontId="23"/>
  </si>
  <si>
    <t>③ 個人情報に関し、開示、訂正、利用停止等のご要望については、上記１.の連絡先にご連絡下さい。請求者</t>
    <phoneticPr fontId="23"/>
  </si>
  <si>
    <t>がご本人であることを確認の上、必要な手続きについてご案内いたします。</t>
    <phoneticPr fontId="23"/>
  </si>
  <si>
    <t>なお、個人情報に関するその他のお問合せについても上記１.の連絡先をご利用下さい。</t>
    <phoneticPr fontId="23"/>
  </si>
  <si>
    <t>宅建協会受付用D</t>
    <rPh sb="0" eb="4">
      <t>タッケンキョウカイ</t>
    </rPh>
    <rPh sb="4" eb="7">
      <t>ウケツケヨウ</t>
    </rPh>
    <phoneticPr fontId="23"/>
  </si>
  <si>
    <t>添付書類(2)　5条誓約書</t>
    <rPh sb="9" eb="10">
      <t>ｼﾞｮｳ</t>
    </rPh>
    <phoneticPr fontId="45" type="halfwidthKatakana"/>
  </si>
  <si>
    <t>添付書類(6)　略歴書(記入例)</t>
    <rPh sb="12" eb="15">
      <t>キニュウレイ</t>
    </rPh>
    <phoneticPr fontId="45"/>
  </si>
  <si>
    <t>03：監査役</t>
    <rPh sb="3" eb="6">
      <t>カンサヤク</t>
    </rPh>
    <phoneticPr fontId="45"/>
  </si>
  <si>
    <t>04：代表社員（合名会社）</t>
    <phoneticPr fontId="45"/>
  </si>
  <si>
    <t>05：社員（合名会社）</t>
    <phoneticPr fontId="45"/>
  </si>
  <si>
    <t>06：無限責任社員（合資会社）</t>
    <phoneticPr fontId="45"/>
  </si>
  <si>
    <t>08：監事</t>
    <rPh sb="3" eb="5">
      <t>カンジ</t>
    </rPh>
    <phoneticPr fontId="45"/>
  </si>
  <si>
    <t>13：代表執行役（株式会社）</t>
    <phoneticPr fontId="23" type="halfwidthKatakana"/>
  </si>
  <si>
    <t>14：執行役（株式会社）</t>
    <phoneticPr fontId="23" type="halfwidthKatakana"/>
  </si>
  <si>
    <t>09：その他</t>
    <rPh sb="5" eb="6">
      <t>ﾀ</t>
    </rPh>
    <phoneticPr fontId="23" type="halfwidthKatakana"/>
  </si>
  <si>
    <t>10：商法188-2-9での共同代表</t>
    <phoneticPr fontId="23" type="halfwidthKatakana"/>
  </si>
  <si>
    <t>【表面】</t>
    <rPh sb="1" eb="3">
      <t>ヒョウメン</t>
    </rPh>
    <phoneticPr fontId="23"/>
  </si>
  <si>
    <t xml:space="preserve">  ※同じものを３部作成（コピー可）し提出下さい。</t>
    <phoneticPr fontId="23"/>
  </si>
  <si>
    <t>宅建協会受付用D</t>
    <rPh sb="0" eb="7">
      <t>タッケンキョウカイウケツケヨウ</t>
    </rPh>
    <phoneticPr fontId="23"/>
  </si>
  <si>
    <t>3</t>
  </si>
  <si>
    <t>4</t>
  </si>
  <si>
    <t>　私は、本受講申込書の記載事項が事実であることを誓約し、注意事項並び</t>
    <rPh sb="1" eb="2">
      <t>ワタシ</t>
    </rPh>
    <rPh sb="4" eb="5">
      <t>ホン</t>
    </rPh>
    <rPh sb="5" eb="7">
      <t>ジュコウ</t>
    </rPh>
    <rPh sb="7" eb="10">
      <t>モウシコミショ</t>
    </rPh>
    <rPh sb="11" eb="13">
      <t>キサイ</t>
    </rPh>
    <rPh sb="13" eb="15">
      <t>ジコウ</t>
    </rPh>
    <rPh sb="16" eb="18">
      <t>ジジツ</t>
    </rPh>
    <rPh sb="24" eb="26">
      <t>セイヤク</t>
    </rPh>
    <rPh sb="28" eb="32">
      <t>チュウイジコウ</t>
    </rPh>
    <rPh sb="32" eb="33">
      <t>ナラ</t>
    </rPh>
    <phoneticPr fontId="23"/>
  </si>
  <si>
    <t>　に裏面記載の個人情報の取扱いに同意のうえ、上記講座を申し込みます。</t>
    <rPh sb="2" eb="4">
      <t>ウラメン</t>
    </rPh>
    <rPh sb="4" eb="6">
      <t>キサイ</t>
    </rPh>
    <rPh sb="7" eb="9">
      <t>コジン</t>
    </rPh>
    <rPh sb="9" eb="11">
      <t>ジョウホウ</t>
    </rPh>
    <rPh sb="12" eb="14">
      <t>トリアツカ</t>
    </rPh>
    <rPh sb="16" eb="18">
      <t>ドウイ</t>
    </rPh>
    <rPh sb="22" eb="24">
      <t>ジョウキ</t>
    </rPh>
    <rPh sb="24" eb="26">
      <t>コウザ</t>
    </rPh>
    <rPh sb="27" eb="28">
      <t>モウ</t>
    </rPh>
    <rPh sb="29" eb="30">
      <t>コ</t>
    </rPh>
    <phoneticPr fontId="23"/>
  </si>
  <si>
    <t>いずれかの□に✓チェックを付けてください
（※下記注意事項をご確認下さい)</t>
    <rPh sb="13" eb="14">
      <t>ツ</t>
    </rPh>
    <rPh sb="23" eb="29">
      <t>カキチュウイジコウ</t>
    </rPh>
    <rPh sb="31" eb="34">
      <t>カクニンクダ</t>
    </rPh>
    <phoneticPr fontId="23"/>
  </si>
  <si>
    <t>R2.8</t>
    <phoneticPr fontId="23"/>
  </si>
  <si>
    <t>【注意事項】</t>
    <rPh sb="1" eb="5">
      <t>チュウイジコウ</t>
    </rPh>
    <phoneticPr fontId="23"/>
  </si>
  <si>
    <t>１.　受講料支払後のキャンセル・返金はお受けできません。</t>
    <rPh sb="3" eb="6">
      <t>ジュコウリョウ</t>
    </rPh>
    <rPh sb="6" eb="9">
      <t>シハライゴ</t>
    </rPh>
    <rPh sb="16" eb="18">
      <t>ヘンキン</t>
    </rPh>
    <rPh sb="20" eb="21">
      <t>ウ</t>
    </rPh>
    <phoneticPr fontId="23"/>
  </si>
  <si>
    <t>３.　当講座は、(公社)全国宅地建物取引業協会連合会が実施する事業です。受講票・教材の発送、修了試験実施に係る</t>
    <rPh sb="3" eb="4">
      <t>トウ</t>
    </rPh>
    <rPh sb="4" eb="6">
      <t>コウザ</t>
    </rPh>
    <rPh sb="8" eb="12">
      <t>コウシャ</t>
    </rPh>
    <rPh sb="12" eb="14">
      <t>ゼンコク</t>
    </rPh>
    <rPh sb="14" eb="16">
      <t>タクチ</t>
    </rPh>
    <rPh sb="16" eb="18">
      <t>タテモノ</t>
    </rPh>
    <rPh sb="18" eb="21">
      <t>トリヒキギョウ</t>
    </rPh>
    <rPh sb="21" eb="23">
      <t>キョウカイ</t>
    </rPh>
    <rPh sb="23" eb="26">
      <t>レンゴウカイ</t>
    </rPh>
    <rPh sb="27" eb="29">
      <t>ジッシ</t>
    </rPh>
    <rPh sb="31" eb="33">
      <t>ジギョウ</t>
    </rPh>
    <rPh sb="36" eb="39">
      <t>ジュコウヒョウ</t>
    </rPh>
    <rPh sb="40" eb="42">
      <t>キョウザイ</t>
    </rPh>
    <rPh sb="43" eb="45">
      <t>ハッソウ</t>
    </rPh>
    <rPh sb="46" eb="48">
      <t>シュウリョウ</t>
    </rPh>
    <rPh sb="48" eb="50">
      <t>シケン</t>
    </rPh>
    <rPh sb="50" eb="52">
      <t>ジッシ</t>
    </rPh>
    <rPh sb="53" eb="54">
      <t>カカ</t>
    </rPh>
    <phoneticPr fontId="23"/>
  </si>
  <si>
    <t>　　事務・採点、認定証・資格登録証の発行、受講者の管理については、㈱日建学院に業務委託しておりますので、受講</t>
    <rPh sb="2" eb="4">
      <t>ジム</t>
    </rPh>
    <rPh sb="5" eb="7">
      <t>サイテン</t>
    </rPh>
    <rPh sb="8" eb="10">
      <t>ニンテイ</t>
    </rPh>
    <rPh sb="10" eb="11">
      <t>ショウ</t>
    </rPh>
    <rPh sb="12" eb="14">
      <t>シカク</t>
    </rPh>
    <rPh sb="14" eb="17">
      <t>トウロクショウ</t>
    </rPh>
    <rPh sb="18" eb="20">
      <t>ハッコウ</t>
    </rPh>
    <rPh sb="21" eb="24">
      <t>ジュコウシャ</t>
    </rPh>
    <rPh sb="25" eb="27">
      <t>カンリ</t>
    </rPh>
    <rPh sb="34" eb="36">
      <t>ニッケン</t>
    </rPh>
    <rPh sb="36" eb="38">
      <t>ガクイン</t>
    </rPh>
    <rPh sb="39" eb="43">
      <t>ギョウムイタク</t>
    </rPh>
    <rPh sb="52" eb="54">
      <t>ジュコウ</t>
    </rPh>
    <phoneticPr fontId="23"/>
  </si>
  <si>
    <t>　　票・教材の発送、受験票の発送、試験結果・認定証の送付、資格登録証の送付は、㈱日建学院より行われます。</t>
    <rPh sb="2" eb="3">
      <t>ヒョウ</t>
    </rPh>
    <rPh sb="4" eb="6">
      <t>キョウザイ</t>
    </rPh>
    <rPh sb="7" eb="9">
      <t>ハッソウ</t>
    </rPh>
    <rPh sb="10" eb="13">
      <t>ジュケンヒョウ</t>
    </rPh>
    <rPh sb="14" eb="16">
      <t>ハッソウ</t>
    </rPh>
    <rPh sb="17" eb="21">
      <t>シケンケッカ</t>
    </rPh>
    <rPh sb="22" eb="25">
      <t>ニンテイショウ</t>
    </rPh>
    <rPh sb="26" eb="28">
      <t>ソウフ</t>
    </rPh>
    <rPh sb="29" eb="31">
      <t>シカク</t>
    </rPh>
    <rPh sb="31" eb="34">
      <t>トウロクショウ</t>
    </rPh>
    <rPh sb="35" eb="37">
      <t>ソウフ</t>
    </rPh>
    <rPh sb="40" eb="44">
      <t>ニッケンガクイン</t>
    </rPh>
    <rPh sb="46" eb="47">
      <t>オコナ</t>
    </rPh>
    <phoneticPr fontId="23"/>
  </si>
  <si>
    <t xml:space="preserve"> 【重要】ここをクリック！（必ずどれかを）選択　▼</t>
    <rPh sb="2" eb="4">
      <t>ｼﾞｭｳﾖｳ</t>
    </rPh>
    <rPh sb="14" eb="15">
      <t>ｶﾅﾗ</t>
    </rPh>
    <phoneticPr fontId="23" type="halfwidthKatakana"/>
  </si>
  <si>
    <t>○　（代表者は）専任ではない宅地建物取引士　・・・以下に専任の取引士の情報を入力↓</t>
    <rPh sb="8" eb="10">
      <t>ｾﾝﾆﾝ</t>
    </rPh>
    <rPh sb="14" eb="18">
      <t>ﾀｸﾁﾀﾃﾓﾉ</t>
    </rPh>
    <rPh sb="18" eb="21">
      <t>ﾄﾘﾋｷｼ</t>
    </rPh>
    <rPh sb="31" eb="33">
      <t>ﾄﾘﾋｷ</t>
    </rPh>
    <rPh sb="33" eb="34">
      <t>ｼ</t>
    </rPh>
    <rPh sb="35" eb="37">
      <t>ｼﾞｮｳﾎｳ</t>
    </rPh>
    <phoneticPr fontId="23" type="halfwidthKatakana"/>
  </si>
  <si>
    <t>×　（代表者は）宅地建物取引士ではない　・・・以下に専任の取引士の情報を入力↓</t>
    <rPh sb="23" eb="25">
      <t>ｲｶ</t>
    </rPh>
    <rPh sb="26" eb="28">
      <t>ｾﾝﾆﾝ</t>
    </rPh>
    <rPh sb="29" eb="31">
      <t>ﾄﾘﾋｷ</t>
    </rPh>
    <rPh sb="31" eb="32">
      <t>ｼ</t>
    </rPh>
    <rPh sb="33" eb="35">
      <t>ｼﾞｮｳﾎｳ</t>
    </rPh>
    <rPh sb="36" eb="38">
      <t>ﾆｭｳﾘｮｸ</t>
    </rPh>
    <phoneticPr fontId="23" type="halfwidthKatakana"/>
  </si>
  <si>
    <t>専任の取引士</t>
    <rPh sb="0" eb="2">
      <t>ｾﾝﾆﾝ</t>
    </rPh>
    <rPh sb="3" eb="5">
      <t>ﾄﾘﾋｷ</t>
    </rPh>
    <rPh sb="5" eb="6">
      <t>ｼ</t>
    </rPh>
    <phoneticPr fontId="45" type="halfwidthKatakana"/>
  </si>
  <si>
    <t>取引士有無</t>
    <rPh sb="0" eb="2">
      <t>ﾄﾘﾋｷ</t>
    </rPh>
    <rPh sb="2" eb="3">
      <t>ｼ</t>
    </rPh>
    <rPh sb="3" eb="5">
      <t>ｳﾑ</t>
    </rPh>
    <phoneticPr fontId="23" type="halfwidthKatakana"/>
  </si>
  <si>
    <t>代表者が取引士の
場合は登録番号</t>
    <rPh sb="0" eb="3">
      <t>ﾀﾞｲﾋｮｳｼｬ</t>
    </rPh>
    <rPh sb="4" eb="6">
      <t>ﾄﾘﾋｷ</t>
    </rPh>
    <rPh sb="6" eb="7">
      <t>ｼ</t>
    </rPh>
    <rPh sb="9" eb="11">
      <t>ﾊﾞｱｲ</t>
    </rPh>
    <rPh sb="12" eb="14">
      <t>ﾄｳﾛｸ</t>
    </rPh>
    <rPh sb="14" eb="16">
      <t>ﾊﾞﾝｺﾞｳ</t>
    </rPh>
    <phoneticPr fontId="23" type="halfwidthKatakana"/>
  </si>
  <si>
    <t>教材等送付先</t>
    <rPh sb="0" eb="6">
      <t>ｷｮｳｻﾞｲﾄｳｿｳﾌｻｷ</t>
    </rPh>
    <phoneticPr fontId="45" type="halfwidthKatakana"/>
  </si>
  <si>
    <t>不動産
キャリア
パーソン</t>
    <rPh sb="0" eb="3">
      <t>ﾌﾄﾞｳｻﾝ</t>
    </rPh>
    <phoneticPr fontId="45" type="halfwidthKatakana"/>
  </si>
  <si>
    <t>受講者</t>
    <rPh sb="0" eb="2">
      <t>ｼﾞｭｺｳ</t>
    </rPh>
    <rPh sb="2" eb="3">
      <t>ｼｬ</t>
    </rPh>
    <phoneticPr fontId="45" type="halfwidthKatakana"/>
  </si>
  <si>
    <t>氏名</t>
    <rPh sb="0" eb="2">
      <t>ｼﾒｲ</t>
    </rPh>
    <phoneticPr fontId="45" type="halfwidthKatakana"/>
  </si>
  <si>
    <t>性別</t>
    <rPh sb="0" eb="2">
      <t>ｾｲﾍﾞﾂ</t>
    </rPh>
    <phoneticPr fontId="45" type="halfwidthKatakana"/>
  </si>
  <si>
    <t>（西暦）</t>
    <rPh sb="1" eb="3">
      <t>ｾｲﾚｷ</t>
    </rPh>
    <phoneticPr fontId="45" type="halfwidthKatakana"/>
  </si>
  <si>
    <t>生年月日</t>
    <rPh sb="0" eb="2">
      <t>ｾｲﾈﾝ</t>
    </rPh>
    <rPh sb="2" eb="4">
      <t>ｶﾞｯﾋﾟ</t>
    </rPh>
    <phoneticPr fontId="45" type="halfwidthKatakana"/>
  </si>
  <si>
    <t>現住所</t>
    <rPh sb="0" eb="3">
      <t>ｹﾞﾝｼﾞｭｳｼｮ</t>
    </rPh>
    <phoneticPr fontId="45" type="halfwidthKatakana"/>
  </si>
  <si>
    <t>〒</t>
    <phoneticPr fontId="45" type="halfwidthKatakana"/>
  </si>
  <si>
    <t>←建物名・部屋番号まで必ず記入</t>
    <phoneticPr fontId="45" type="halfwidthKatakana"/>
  </si>
  <si>
    <t>電話番号</t>
    <rPh sb="0" eb="4">
      <t>ﾃﾞﾝﾜﾊﾞﾝｺﾞｳ</t>
    </rPh>
    <phoneticPr fontId="45" type="halfwidthKatakana"/>
  </si>
  <si>
    <t>住所フリガナ</t>
    <rPh sb="0" eb="1">
      <t>ｼﾞｭｳ</t>
    </rPh>
    <rPh sb="1" eb="2">
      <t>ｼｮ</t>
    </rPh>
    <phoneticPr fontId="45" type="halfwidthKatakana"/>
  </si>
  <si>
    <t>フリガナ</t>
    <phoneticPr fontId="45" type="halfwidthKatakana"/>
  </si>
  <si>
    <t>←不動産キャリアパーソン講座受講者の氏名・フリガナを入力</t>
    <rPh sb="1" eb="4">
      <t>ﾌﾄﾞｳｻﾝ</t>
    </rPh>
    <rPh sb="12" eb="17">
      <t>ｺｳｻﾞｼﾞｭｺｳｼｬ</t>
    </rPh>
    <rPh sb="18" eb="20">
      <t>ｼﾒｲ</t>
    </rPh>
    <rPh sb="26" eb="28">
      <t>ﾆｭｳﾘｮｸ</t>
    </rPh>
    <phoneticPr fontId="23" type="halfwidthKatakana"/>
  </si>
  <si>
    <t>重要！</t>
    <rPh sb="0" eb="2">
      <t>ジュウヨウ</t>
    </rPh>
    <phoneticPr fontId="45"/>
  </si>
  <si>
    <t>代表以外に専任（1人目）がいる場合</t>
    <rPh sb="0" eb="4">
      <t>ダイヒョウイガイ</t>
    </rPh>
    <rPh sb="5" eb="7">
      <t>センニン</t>
    </rPh>
    <rPh sb="9" eb="11">
      <t>ニンメ</t>
    </rPh>
    <rPh sb="15" eb="17">
      <t>バアイ</t>
    </rPh>
    <phoneticPr fontId="45"/>
  </si>
  <si>
    <t>従事する者の２人目の入力はこちら（クリック）</t>
    <rPh sb="0" eb="2">
      <t>ｼﾞｭｳｼﾞ</t>
    </rPh>
    <rPh sb="4" eb="5">
      <t>ﾓﾉ</t>
    </rPh>
    <rPh sb="7" eb="9">
      <t>ﾆﾝﾒ</t>
    </rPh>
    <rPh sb="10" eb="12">
      <t>ﾆｭｳﾘｮｸ</t>
    </rPh>
    <phoneticPr fontId="45" type="halfwidthKatakana"/>
  </si>
  <si>
    <t>※連動書式利用上の注意事項について</t>
    <phoneticPr fontId="23"/>
  </si>
  <si>
    <t>※申請書類の中で不備・不明な点が生じた場合、直接各窓口に問い合わせ下さい。
　この書式は当協会オリジナル書式となりますので、万一不備等があった場合は当協会は責任を負いません。</t>
    <phoneticPr fontId="23"/>
  </si>
  <si>
    <t>左記専任の宅地建物取引士の情報を</t>
    <rPh sb="0" eb="2">
      <t>ｻｷ</t>
    </rPh>
    <rPh sb="2" eb="4">
      <t>ｾﾝﾆﾝ</t>
    </rPh>
    <rPh sb="5" eb="9">
      <t>ﾀｸﾁﾀﾃﾓﾉ</t>
    </rPh>
    <rPh sb="9" eb="12">
      <t>ﾄﾘﾋｷｼ</t>
    </rPh>
    <rPh sb="13" eb="15">
      <t>ｼﾞｮｳﾎｳ</t>
    </rPh>
    <phoneticPr fontId="45" type="halfwidthKatakana"/>
  </si>
  <si>
    <t>宅地建物取引業に従事する者の名簿の</t>
    <phoneticPr fontId="45" type="halfwidthKatakana"/>
  </si>
  <si>
    <t>２人目の項目に、必ず入力すること！</t>
    <rPh sb="8" eb="9">
      <t>ｶﾅﾗ</t>
    </rPh>
    <rPh sb="10" eb="12">
      <t>ﾆｭｳﾘｮｸ</t>
    </rPh>
    <phoneticPr fontId="45" type="halfwidthKatakana"/>
  </si>
  <si>
    <r>
      <rPr>
        <b/>
        <sz val="12"/>
        <color rgb="FFFF0000"/>
        <rFont val="Meiryo UI"/>
        <family val="3"/>
        <charset val="128"/>
      </rPr>
      <t>”業務に従事する”</t>
    </r>
    <r>
      <rPr>
        <sz val="11"/>
        <color rgb="FFFF0000"/>
        <rFont val="Meiryo UI"/>
        <family val="3"/>
        <charset val="128"/>
      </rPr>
      <t>その他役員がいる場合、</t>
    </r>
    <rPh sb="1" eb="3">
      <t>ｷﾞｮｳﾑ</t>
    </rPh>
    <rPh sb="4" eb="6">
      <t>ｼﾞｭｳｼﾞ</t>
    </rPh>
    <rPh sb="11" eb="12">
      <t>ﾀ</t>
    </rPh>
    <rPh sb="12" eb="14">
      <t>ﾔｸｲﾝ</t>
    </rPh>
    <rPh sb="17" eb="19">
      <t>ﾊﾞｱｲ</t>
    </rPh>
    <phoneticPr fontId="23" type="halfwidthKatakana"/>
  </si>
  <si>
    <r>
      <rPr>
        <sz val="11"/>
        <color rgb="FFFF0000"/>
        <rFont val="Meiryo UI"/>
        <family val="3"/>
        <charset val="128"/>
      </rPr>
      <t>下の</t>
    </r>
    <r>
      <rPr>
        <b/>
        <sz val="11"/>
        <color rgb="FFFF0000"/>
        <rFont val="Meiryo UI"/>
        <family val="3"/>
        <charset val="128"/>
      </rPr>
      <t>「宅地建物取引業に従事する者」</t>
    </r>
    <rPh sb="0" eb="1">
      <t>ｼﾀ</t>
    </rPh>
    <rPh sb="3" eb="5">
      <t>ﾀｸﾁ</t>
    </rPh>
    <rPh sb="5" eb="7">
      <t>ﾀﾃﾓﾉ</t>
    </rPh>
    <rPh sb="7" eb="10">
      <t>ﾄﾘﾋｷｷﾞｮｳ</t>
    </rPh>
    <phoneticPr fontId="23" type="halfwidthKatakana"/>
  </si>
  <si>
    <t>にも入力が必要！</t>
    <phoneticPr fontId="23" type="halfwidthKatakana"/>
  </si>
  <si>
    <r>
      <rPr>
        <b/>
        <sz val="12"/>
        <color rgb="FFFF0000"/>
        <rFont val="Meiryo UI"/>
        <family val="3"/>
        <charset val="128"/>
      </rPr>
      <t>”業務に従事する”</t>
    </r>
    <r>
      <rPr>
        <sz val="11"/>
        <color rgb="FFFF0000"/>
        <rFont val="Meiryo UI"/>
        <family val="3"/>
        <charset val="128"/>
      </rPr>
      <t>相談役・顧問がいる場合、</t>
    </r>
    <rPh sb="9" eb="12">
      <t>ｿｳﾀﾞﾝﾔｸ</t>
    </rPh>
    <rPh sb="13" eb="15">
      <t>ｺﾓﾝ</t>
    </rPh>
    <rPh sb="18" eb="20">
      <t>ﾊﾞｱｲ</t>
    </rPh>
    <phoneticPr fontId="23" type="halfwidthKatakana"/>
  </si>
  <si>
    <r>
      <rPr>
        <b/>
        <sz val="12"/>
        <color rgb="FFFF0000"/>
        <rFont val="Meiryo UI"/>
        <family val="3"/>
        <charset val="128"/>
      </rPr>
      <t>”業務に従事する”</t>
    </r>
    <r>
      <rPr>
        <sz val="11"/>
        <color rgb="FFFF0000"/>
        <rFont val="Meiryo UI"/>
        <family val="3"/>
        <charset val="128"/>
      </rPr>
      <t>株主・出資者がいる場合、</t>
    </r>
    <rPh sb="9" eb="11">
      <t>ｶﾌﾞﾇｼ</t>
    </rPh>
    <rPh sb="12" eb="15">
      <t>ｼｭｯｼｼｬ</t>
    </rPh>
    <rPh sb="18" eb="20">
      <t>ﾊﾞｱｲ</t>
    </rPh>
    <phoneticPr fontId="23" type="halfwidthKatakana"/>
  </si>
  <si>
    <t>代表者以外に専任の宅地建物取引士１人目が</t>
    <rPh sb="0" eb="5">
      <t>ﾀﾞｲﾋｮｳｼｬｲｶﾞｲ</t>
    </rPh>
    <rPh sb="6" eb="8">
      <t>ｾﾝﾆﾝ</t>
    </rPh>
    <phoneticPr fontId="23" type="halfwidthKatakana"/>
  </si>
  <si>
    <t>従事する者の入力はこちら</t>
    <rPh sb="0" eb="2">
      <t>ｼﾞｭｳｼﾞ</t>
    </rPh>
    <rPh sb="4" eb="5">
      <t>ﾓﾉ</t>
    </rPh>
    <rPh sb="6" eb="8">
      <t>ﾆｭｳﾘｮｸ</t>
    </rPh>
    <phoneticPr fontId="23" type="halfwidthKatakana"/>
  </si>
  <si>
    <t>代表以外の専任１人目の情報を入力</t>
    <rPh sb="0" eb="4">
      <t>ﾀﾞｲﾋｮｳｲｶﾞｲ</t>
    </rPh>
    <rPh sb="5" eb="7">
      <t>ｾﾝﾆﾝ</t>
    </rPh>
    <rPh sb="8" eb="9">
      <t>ﾆﾝ</t>
    </rPh>
    <rPh sb="9" eb="10">
      <t>ﾒ</t>
    </rPh>
    <rPh sb="11" eb="13">
      <t>ｼﾞｮｳﾎｳ</t>
    </rPh>
    <rPh sb="14" eb="16">
      <t>ﾆｭｳﾘｮｸ</t>
    </rPh>
    <phoneticPr fontId="23" type="halfwidthKatakana"/>
  </si>
  <si>
    <r>
      <rPr>
        <sz val="11"/>
        <color rgb="FFFF0000"/>
        <rFont val="Meiryo UI"/>
        <family val="3"/>
        <charset val="128"/>
      </rPr>
      <t>いる場合には、</t>
    </r>
    <r>
      <rPr>
        <b/>
        <sz val="11"/>
        <color rgb="FFFF0000"/>
        <rFont val="Meiryo UI"/>
        <family val="3"/>
        <charset val="128"/>
      </rPr>
      <t>従事する者２人目に情報をに入力！</t>
    </r>
    <rPh sb="2" eb="4">
      <t>ﾊﾞｱｲ</t>
    </rPh>
    <rPh sb="7" eb="9">
      <t>ｼﾞｭｳｼﾞ</t>
    </rPh>
    <rPh sb="11" eb="12">
      <t>ﾓﾉ</t>
    </rPh>
    <phoneticPr fontId="23" type="halfwidthKatakana"/>
  </si>
  <si>
    <t>使用人の氏名</t>
    <rPh sb="0" eb="3">
      <t>シヨウニン</t>
    </rPh>
    <rPh sb="4" eb="5">
      <t>シ</t>
    </rPh>
    <rPh sb="5" eb="6">
      <t>メイ</t>
    </rPh>
    <phoneticPr fontId="23"/>
  </si>
  <si>
    <t>従事する者2人目から入力</t>
    <rPh sb="5" eb="8">
      <t>ﾌﾀﾘﾒ</t>
    </rPh>
    <rPh sb="10" eb="12">
      <t>ﾆｭｳﾘｮｸ</t>
    </rPh>
    <phoneticPr fontId="23" type="halfwidthKatakana"/>
  </si>
  <si>
    <t>代表者が専任の場合で従事する者がいる場合は</t>
    <rPh sb="0" eb="2">
      <t>ﾀﾞｲﾋｮｳ</t>
    </rPh>
    <rPh sb="2" eb="3">
      <t>ｼｬ</t>
    </rPh>
    <rPh sb="4" eb="6">
      <t>ｾﾝﾆﾝ</t>
    </rPh>
    <rPh sb="7" eb="9">
      <t>ﾊﾞｱｲ</t>
    </rPh>
    <phoneticPr fontId="23" type="halfwidthKatakana"/>
  </si>
  <si>
    <t>政令使用人がいる場合、</t>
    <rPh sb="0" eb="2">
      <t>ｾｲﾚｲ</t>
    </rPh>
    <rPh sb="2" eb="4">
      <t>ｼﾖｳ</t>
    </rPh>
    <rPh sb="4" eb="5">
      <t>ﾆﾝ</t>
    </rPh>
    <rPh sb="8" eb="10">
      <t>ﾊﾞｱｲ</t>
    </rPh>
    <phoneticPr fontId="23" type="halfwidthKatakana"/>
  </si>
  <si>
    <t>専任の宅地建物取引士がいる場合、</t>
    <rPh sb="0" eb="2">
      <t>ｾﾝﾆﾝ</t>
    </rPh>
    <rPh sb="3" eb="5">
      <t>ﾀｸﾁ</t>
    </rPh>
    <rPh sb="5" eb="7">
      <t>ﾀﾃﾓﾉ</t>
    </rPh>
    <rPh sb="7" eb="9">
      <t>ﾄﾘﾋｷ</t>
    </rPh>
    <rPh sb="9" eb="10">
      <t>ｼ</t>
    </rPh>
    <phoneticPr fontId="23" type="halfwidthKatakana"/>
  </si>
  <si>
    <t>5</t>
  </si>
  <si>
    <t>6</t>
  </si>
  <si>
    <t>7</t>
  </si>
  <si>
    <t>8</t>
  </si>
  <si>
    <t>9</t>
  </si>
  <si>
    <t>10</t>
  </si>
  <si>
    <t>11</t>
  </si>
  <si>
    <t>12</t>
  </si>
  <si>
    <t>11から15項目
は直接入力</t>
    <rPh sb="6" eb="8">
      <t>コウモク</t>
    </rPh>
    <rPh sb="10" eb="14">
      <t>チョクセツニュウリョク</t>
    </rPh>
    <phoneticPr fontId="45"/>
  </si>
  <si>
    <t>代表者職歴の
１１～１５項目は
こちらに直接入力</t>
    <rPh sb="0" eb="3">
      <t>ダイヒョウシャ</t>
    </rPh>
    <rPh sb="3" eb="5">
      <t>ショクレキ</t>
    </rPh>
    <rPh sb="12" eb="14">
      <t>コウモク</t>
    </rPh>
    <rPh sb="20" eb="22">
      <t>チョクセツ</t>
    </rPh>
    <rPh sb="22" eb="24">
      <t>ニュウリョク</t>
    </rPh>
    <phoneticPr fontId="45"/>
  </si>
  <si>
    <t>専任の宅地建物
取引士（１人目）の
１１～１５項目は
こちらに直接入力</t>
    <rPh sb="0" eb="2">
      <t>センニン</t>
    </rPh>
    <rPh sb="3" eb="5">
      <t>タクチ</t>
    </rPh>
    <rPh sb="5" eb="7">
      <t>タテモノ</t>
    </rPh>
    <rPh sb="8" eb="10">
      <t>トリヒキ</t>
    </rPh>
    <rPh sb="10" eb="11">
      <t>シ</t>
    </rPh>
    <rPh sb="13" eb="14">
      <t>ニン</t>
    </rPh>
    <rPh sb="14" eb="15">
      <t>メ</t>
    </rPh>
    <rPh sb="23" eb="25">
      <t>コウモク</t>
    </rPh>
    <rPh sb="31" eb="33">
      <t>チョクセツ</t>
    </rPh>
    <rPh sb="33" eb="35">
      <t>ニュウリョク</t>
    </rPh>
    <phoneticPr fontId="45"/>
  </si>
  <si>
    <t>代表者の職歴が10項目で
足らない場合は、用紙に
直接入力　→こちら</t>
    <rPh sb="0" eb="3">
      <t>ダイヒョウシャ</t>
    </rPh>
    <rPh sb="4" eb="6">
      <t>ショクレキ</t>
    </rPh>
    <rPh sb="9" eb="11">
      <t>コウモク</t>
    </rPh>
    <rPh sb="13" eb="14">
      <t>タ</t>
    </rPh>
    <rPh sb="17" eb="19">
      <t>バアイ</t>
    </rPh>
    <rPh sb="21" eb="23">
      <t>ヨウシ</t>
    </rPh>
    <rPh sb="25" eb="27">
      <t>チョクセツ</t>
    </rPh>
    <rPh sb="27" eb="29">
      <t>ニュウリョク</t>
    </rPh>
    <phoneticPr fontId="45"/>
  </si>
  <si>
    <t>【重要】　はじめに</t>
    <rPh sb="1" eb="3">
      <t>ジュウヨウ</t>
    </rPh>
    <phoneticPr fontId="23"/>
  </si>
  <si>
    <t>利用環境について</t>
    <rPh sb="0" eb="4">
      <t>リヨウカンキョウ</t>
    </rPh>
    <phoneticPr fontId="23"/>
  </si>
  <si>
    <t>№</t>
    <phoneticPr fontId="23"/>
  </si>
  <si>
    <t>推奨</t>
    <rPh sb="0" eb="2">
      <t>スイショウ</t>
    </rPh>
    <phoneticPr fontId="23"/>
  </si>
  <si>
    <t>○</t>
    <phoneticPr fontId="23"/>
  </si>
  <si>
    <t>商品名</t>
    <rPh sb="0" eb="3">
      <t>ショウヒンメイ</t>
    </rPh>
    <phoneticPr fontId="23"/>
  </si>
  <si>
    <t>Microsoft Excel</t>
    <phoneticPr fontId="23"/>
  </si>
  <si>
    <t>バージョン</t>
    <phoneticPr fontId="23"/>
  </si>
  <si>
    <t>2021</t>
    <phoneticPr fontId="23"/>
  </si>
  <si>
    <t>office 365</t>
    <phoneticPr fontId="23"/>
  </si>
  <si>
    <t>2019</t>
    <phoneticPr fontId="23"/>
  </si>
  <si>
    <t>2016</t>
    <phoneticPr fontId="23"/>
  </si>
  <si>
    <t>2013</t>
    <phoneticPr fontId="23"/>
  </si>
  <si>
    <t>2010</t>
    <phoneticPr fontId="23"/>
  </si>
  <si>
    <t>2007</t>
    <phoneticPr fontId="23"/>
  </si>
  <si>
    <t>2003</t>
    <phoneticPr fontId="23"/>
  </si>
  <si>
    <t>△</t>
    <phoneticPr fontId="23"/>
  </si>
  <si>
    <t>×</t>
    <phoneticPr fontId="23"/>
  </si>
  <si>
    <t>ロゴ等</t>
    <rPh sb="2" eb="3">
      <t>トウ</t>
    </rPh>
    <phoneticPr fontId="23"/>
  </si>
  <si>
    <t>Microsoft
（マイクロソフト）</t>
    <phoneticPr fontId="23"/>
  </si>
  <si>
    <t>メーカ／サービス</t>
    <phoneticPr fontId="23"/>
  </si>
  <si>
    <t>Apache OpenOffice</t>
    <phoneticPr fontId="23"/>
  </si>
  <si>
    <t>LibreOffice
（リブレオフィス）</t>
    <phoneticPr fontId="23"/>
  </si>
  <si>
    <t>バージョン7.2.1
以前</t>
    <rPh sb="11" eb="13">
      <t>イゼン</t>
    </rPh>
    <phoneticPr fontId="23"/>
  </si>
  <si>
    <r>
      <t xml:space="preserve">WPS Office 2
</t>
    </r>
    <r>
      <rPr>
        <sz val="10"/>
        <rFont val="Meiryo UI"/>
        <family val="3"/>
        <charset val="128"/>
      </rPr>
      <t>WPS Spreadsheets</t>
    </r>
    <phoneticPr fontId="23"/>
  </si>
  <si>
    <t>KINGSOFT
キングソフト</t>
    <phoneticPr fontId="23"/>
  </si>
  <si>
    <t>Microsoft Office
Online</t>
    <phoneticPr fontId="23"/>
  </si>
  <si>
    <t>--</t>
    <phoneticPr fontId="23"/>
  </si>
  <si>
    <t>4.1.11
以前</t>
    <rPh sb="7" eb="9">
      <t>イゼン</t>
    </rPh>
    <phoneticPr fontId="23"/>
  </si>
  <si>
    <t>Apache Software
Foundation</t>
    <phoneticPr fontId="23"/>
  </si>
  <si>
    <r>
      <rPr>
        <b/>
        <u/>
        <sz val="18"/>
        <color rgb="FF0000FF"/>
        <rFont val="ＭＳ Ｐゴシック"/>
        <family val="3"/>
        <charset val="128"/>
      </rPr>
      <t>次へ：利用方法や注意点</t>
    </r>
    <r>
      <rPr>
        <u/>
        <sz val="11"/>
        <color indexed="12"/>
        <rFont val="ＭＳ Ｐゴシック"/>
        <family val="3"/>
        <charset val="128"/>
      </rPr>
      <t>（クリック）</t>
    </r>
    <rPh sb="0" eb="1">
      <t>ツギ</t>
    </rPh>
    <rPh sb="3" eb="7">
      <t>リヨウホウホウ</t>
    </rPh>
    <rPh sb="8" eb="11">
      <t>チュウイテン</t>
    </rPh>
    <phoneticPr fontId="23"/>
  </si>
  <si>
    <r>
      <t>この書式は、Microsoft OfficeのExcel（エクセル）での作成と出力（印刷）を前提に制作されています。
以下のソフトウェアなどの無料または廉価なExcel互換ソフト・サービスでは、動作保証されていません。</t>
    </r>
    <r>
      <rPr>
        <sz val="9"/>
        <rFont val="Meiryo UI"/>
        <family val="3"/>
        <charset val="128"/>
      </rPr>
      <t>（2021年10月現在）</t>
    </r>
    <rPh sb="36" eb="38">
      <t>サクセイ</t>
    </rPh>
    <rPh sb="39" eb="41">
      <t>シュツリョク</t>
    </rPh>
    <rPh sb="42" eb="44">
      <t>インサツ</t>
    </rPh>
    <rPh sb="46" eb="48">
      <t>ゼンテイ</t>
    </rPh>
    <rPh sb="49" eb="51">
      <t>セイサク</t>
    </rPh>
    <rPh sb="59" eb="61">
      <t>イカ</t>
    </rPh>
    <rPh sb="71" eb="73">
      <t>ムリョウ</t>
    </rPh>
    <rPh sb="76" eb="78">
      <t>レンカ</t>
    </rPh>
    <rPh sb="84" eb="86">
      <t>ゴカン</t>
    </rPh>
    <rPh sb="97" eb="101">
      <t>ドウサホショウ</t>
    </rPh>
    <rPh sb="114" eb="115">
      <t>ネン</t>
    </rPh>
    <rPh sb="117" eb="120">
      <t>ガツゲンザイ</t>
    </rPh>
    <phoneticPr fontId="23"/>
  </si>
  <si>
    <t>(お問い合わせ窓口)</t>
  </si>
  <si>
    <r>
      <t xml:space="preserve">※ </t>
    </r>
    <r>
      <rPr>
        <sz val="12"/>
        <color rgb="FFFF0000"/>
        <rFont val="ＭＳ Ｐゴシック"/>
        <family val="3"/>
        <charset val="128"/>
      </rPr>
      <t>従事した職務内容の最後の欄に</t>
    </r>
    <rPh sb="11" eb="13">
      <t>サイゴ</t>
    </rPh>
    <rPh sb="14" eb="15">
      <t>ラン</t>
    </rPh>
    <phoneticPr fontId="45"/>
  </si>
  <si>
    <r>
      <t>　「現在に至る」</t>
    </r>
    <r>
      <rPr>
        <sz val="14"/>
        <color rgb="FFFF0000"/>
        <rFont val="ＭＳ Ｐゴシック"/>
        <family val="3"/>
        <charset val="128"/>
      </rPr>
      <t>と入力する</t>
    </r>
    <rPh sb="9" eb="11">
      <t>ニュウリョク</t>
    </rPh>
    <phoneticPr fontId="45"/>
  </si>
  <si>
    <t>専任の宅地建物取引士（１人目）の
職歴が１０項目で足らない場合は、
用紙に直接入力　→こちら</t>
    <rPh sb="0" eb="2">
      <t>センニン</t>
    </rPh>
    <rPh sb="3" eb="5">
      <t>タクチ</t>
    </rPh>
    <rPh sb="5" eb="7">
      <t>タテモノ</t>
    </rPh>
    <rPh sb="7" eb="9">
      <t>トリヒキ</t>
    </rPh>
    <rPh sb="9" eb="10">
      <t>シ</t>
    </rPh>
    <rPh sb="12" eb="13">
      <t>ニン</t>
    </rPh>
    <rPh sb="13" eb="14">
      <t>メ</t>
    </rPh>
    <rPh sb="17" eb="19">
      <t>ショクレキ</t>
    </rPh>
    <rPh sb="22" eb="24">
      <t>コウモク</t>
    </rPh>
    <rPh sb="25" eb="26">
      <t>タ</t>
    </rPh>
    <rPh sb="29" eb="31">
      <t>バアイ</t>
    </rPh>
    <rPh sb="34" eb="36">
      <t>ヨウシ</t>
    </rPh>
    <rPh sb="37" eb="39">
      <t>チョクセツ</t>
    </rPh>
    <rPh sb="39" eb="41">
      <t>ニュウリョク</t>
    </rPh>
    <phoneticPr fontId="45"/>
  </si>
  <si>
    <t>平成11年</t>
    <rPh sb="0" eb="2">
      <t>ヘイセイ</t>
    </rPh>
    <rPh sb="4" eb="5">
      <t>ネン</t>
    </rPh>
    <phoneticPr fontId="11"/>
  </si>
  <si>
    <t/>
  </si>
  <si>
    <t>選択　▼</t>
  </si>
  <si>
    <r>
      <t>以下の項目は</t>
    </r>
    <r>
      <rPr>
        <b/>
        <sz val="14"/>
        <color theme="0"/>
        <rFont val="ＭＳ Ｐゴシック"/>
        <family val="3"/>
        <charset val="128"/>
      </rPr>
      <t>宅建協会</t>
    </r>
    <r>
      <rPr>
        <sz val="9"/>
        <color theme="0"/>
        <rFont val="ＭＳ Ｐゴシック"/>
        <family val="3"/>
        <charset val="128"/>
      </rPr>
      <t>（※1）</t>
    </r>
    <r>
      <rPr>
        <b/>
        <sz val="12"/>
        <color theme="0"/>
        <rFont val="ＭＳ Ｐゴシック"/>
        <family val="3"/>
        <charset val="128"/>
      </rPr>
      <t>、</t>
    </r>
    <r>
      <rPr>
        <b/>
        <sz val="14"/>
        <color theme="0"/>
        <rFont val="ＭＳ Ｐゴシック"/>
        <family val="3"/>
        <charset val="128"/>
      </rPr>
      <t>保証協会</t>
    </r>
    <r>
      <rPr>
        <sz val="9"/>
        <color theme="0"/>
        <rFont val="ＭＳ Ｐゴシック"/>
        <family val="3"/>
        <charset val="128"/>
      </rPr>
      <t>（※2）</t>
    </r>
    <r>
      <rPr>
        <b/>
        <sz val="12"/>
        <color theme="0"/>
        <rFont val="ＭＳ Ｐゴシック"/>
        <family val="3"/>
        <charset val="128"/>
      </rPr>
      <t>入会申込および利用申込に必要</t>
    </r>
    <rPh sb="0" eb="2">
      <t>ｲｶ</t>
    </rPh>
    <rPh sb="3" eb="5">
      <t>ｺｳﾓｸ</t>
    </rPh>
    <rPh sb="6" eb="8">
      <t>ﾀｯｹﾝ</t>
    </rPh>
    <rPh sb="8" eb="10">
      <t>ｷｮｳｶｲ</t>
    </rPh>
    <rPh sb="15" eb="17">
      <t>ﾎｼｮｳ</t>
    </rPh>
    <rPh sb="17" eb="19">
      <t>ｷｮｳｶｲ</t>
    </rPh>
    <rPh sb="23" eb="25">
      <t>ﾆｭｳｶｲ</t>
    </rPh>
    <rPh sb="25" eb="27">
      <t>ﾓｳｼｺﾐ</t>
    </rPh>
    <rPh sb="30" eb="32">
      <t>ﾘﾖｳ</t>
    </rPh>
    <rPh sb="32" eb="34">
      <t>ﾓｳｼｺ</t>
    </rPh>
    <rPh sb="35" eb="37">
      <t>ﾋﾂﾖｳ</t>
    </rPh>
    <phoneticPr fontId="23" type="halfwidthKatakana"/>
  </si>
  <si>
    <t>0669430704</t>
  </si>
  <si>
    <t>不動産仲介業</t>
    <rPh sb="0" eb="3">
      <t>ﾌﾄﾞｳｻﾝ</t>
    </rPh>
    <rPh sb="3" eb="5">
      <t>ﾁｭｳｶｲ</t>
    </rPh>
    <rPh sb="5" eb="6">
      <t>ｷﾞｮｳ</t>
    </rPh>
    <phoneticPr fontId="45" type="halfwidthKatakana"/>
  </si>
  <si>
    <t>不動産管理業</t>
    <rPh sb="0" eb="3">
      <t>ﾌﾄﾞｳｻﾝ</t>
    </rPh>
    <rPh sb="3" eb="5">
      <t>ｶﾝﾘ</t>
    </rPh>
    <rPh sb="5" eb="6">
      <t>ｷﾞｮｳ</t>
    </rPh>
    <phoneticPr fontId="45" type="halfwidthKatakana"/>
  </si>
  <si>
    <t>不動産その他</t>
    <rPh sb="0" eb="3">
      <t>ﾌﾄﾞｳｻﾝ</t>
    </rPh>
    <rPh sb="5" eb="6">
      <t>ﾀ</t>
    </rPh>
    <phoneticPr fontId="45" type="halfwidthKatakana"/>
  </si>
  <si>
    <t>建設業</t>
    <phoneticPr fontId="45" type="halfwidthKatakana"/>
  </si>
  <si>
    <t>製造業</t>
    <phoneticPr fontId="45" type="halfwidthKatakana"/>
  </si>
  <si>
    <t>情報通信業</t>
    <phoneticPr fontId="45" type="halfwidthKatakana"/>
  </si>
  <si>
    <t>運輸業</t>
    <phoneticPr fontId="45" type="halfwidthKatakana"/>
  </si>
  <si>
    <t>卸売・小売業</t>
    <phoneticPr fontId="45" type="halfwidthKatakana"/>
  </si>
  <si>
    <t>金融・保険業</t>
    <phoneticPr fontId="45" type="halfwidthKatakana"/>
  </si>
  <si>
    <t>飲食店，宿泊業</t>
    <phoneticPr fontId="45" type="halfwidthKatakana"/>
  </si>
  <si>
    <t>医療，福祉</t>
    <phoneticPr fontId="45" type="halfwidthKatakana"/>
  </si>
  <si>
    <t>教育，学習支援業</t>
    <phoneticPr fontId="45" type="halfwidthKatakana"/>
  </si>
  <si>
    <t>農業，林業，漁業</t>
    <rPh sb="0" eb="2">
      <t>ﾉｳｷﾞｮｳ</t>
    </rPh>
    <rPh sb="3" eb="5">
      <t>ﾘﾝｷﾞｮｳ</t>
    </rPh>
    <rPh sb="6" eb="8">
      <t>ｷﾞｮｷﾞｮｳ</t>
    </rPh>
    <phoneticPr fontId="45" type="halfwidthKatakana"/>
  </si>
  <si>
    <t>他のサービス業</t>
    <rPh sb="0" eb="1">
      <t>ﾀ</t>
    </rPh>
    <phoneticPr fontId="45" type="halfwidthKatakana"/>
  </si>
  <si>
    <t>公務</t>
    <phoneticPr fontId="45" type="halfwidthKatakana"/>
  </si>
  <si>
    <t>※自由入力可能</t>
    <rPh sb="1" eb="3">
      <t>ｼﾞﾕｳ</t>
    </rPh>
    <rPh sb="3" eb="5">
      <t>ﾆｭｳﾘｮｸ</t>
    </rPh>
    <rPh sb="5" eb="7">
      <t>ｶﾉｳ</t>
    </rPh>
    <phoneticPr fontId="45" type="halfwidthKatakana"/>
  </si>
  <si>
    <t>自己所有</t>
    <rPh sb="0" eb="2">
      <t>ｼﾞｺ</t>
    </rPh>
    <rPh sb="2" eb="4">
      <t>ｼｮﾕｳ</t>
    </rPh>
    <phoneticPr fontId="45" type="halfwidthKatakana"/>
  </si>
  <si>
    <t>https://www.stat.go.jp/data/kakei/2004np/04nh04.html</t>
    <phoneticPr fontId="45" type="halfwidthKatakana"/>
  </si>
  <si>
    <t>納付</t>
    <rPh sb="0" eb="2">
      <t>ﾉｳﾌ</t>
    </rPh>
    <phoneticPr fontId="45" type="halfwidthKatakana"/>
  </si>
  <si>
    <t>04：代表社員（合同会社）</t>
    <rPh sb="8" eb="10">
      <t>ゴウドウ</t>
    </rPh>
    <phoneticPr fontId="45"/>
  </si>
  <si>
    <t>05：社員（合同会社）</t>
    <rPh sb="6" eb="8">
      <t>ゴウドウ</t>
    </rPh>
    <phoneticPr fontId="45"/>
  </si>
  <si>
    <t>略歴書
対象者
の職歴
（略歴）</t>
    <rPh sb="0" eb="3">
      <t>ﾘｬｸﾚｷｼｮ</t>
    </rPh>
    <rPh sb="9" eb="11">
      <t>ｼｮｸﾚｷ</t>
    </rPh>
    <rPh sb="14" eb="16">
      <t>ﾘｬｸﾚｷ</t>
    </rPh>
    <phoneticPr fontId="23" type="halfwidthKatakana"/>
  </si>
  <si>
    <t>都道府県を選択▼</t>
    <rPh sb="0" eb="4">
      <t>トドウフケン</t>
    </rPh>
    <rPh sb="5" eb="7">
      <t>センタク</t>
    </rPh>
    <phoneticPr fontId="23"/>
  </si>
  <si>
    <t>宅地建物取引士？</t>
    <rPh sb="0" eb="4">
      <t>ﾀｸﾁﾀﾃﾓﾉ</t>
    </rPh>
    <rPh sb="4" eb="6">
      <t>ﾄﾘﾋｷ</t>
    </rPh>
    <rPh sb="6" eb="7">
      <t>ｼ</t>
    </rPh>
    <phoneticPr fontId="23" type="halfwidthKatakana"/>
  </si>
  <si>
    <t>←自宅に固定電話がない場合は携帯電話番号</t>
    <rPh sb="1" eb="3">
      <t>ｼﾞﾀｸ</t>
    </rPh>
    <rPh sb="4" eb="6">
      <t>ｺﾃｲ</t>
    </rPh>
    <rPh sb="6" eb="8">
      <t>ﾃﾞﾝﾜ</t>
    </rPh>
    <rPh sb="11" eb="13">
      <t>ﾊﾞｱｲ</t>
    </rPh>
    <rPh sb="14" eb="16">
      <t>ｹｲﾀｲ</t>
    </rPh>
    <rPh sb="16" eb="18">
      <t>ﾃﾞﾝﾜ</t>
    </rPh>
    <rPh sb="18" eb="20">
      <t>ﾊﾞﾝｺﾞｳ</t>
    </rPh>
    <phoneticPr fontId="23" type="halfwidthKatakana"/>
  </si>
  <si>
    <t>自宅電話番号</t>
    <rPh sb="0" eb="2">
      <t>ｼﾞﾀｸ</t>
    </rPh>
    <rPh sb="2" eb="4">
      <t>ﾃﾞﾝﾜ</t>
    </rPh>
    <rPh sb="4" eb="6">
      <t>ﾊﾞﾝｺﾞｳ</t>
    </rPh>
    <rPh sb="5" eb="6">
      <t>ｹｲﾊﾞﾝ</t>
    </rPh>
    <phoneticPr fontId="23" type="halfwidthKatakana"/>
  </si>
  <si>
    <t>自宅住所</t>
    <rPh sb="0" eb="2">
      <t>ジタク</t>
    </rPh>
    <rPh sb="2" eb="3">
      <t>ジュウ</t>
    </rPh>
    <rPh sb="3" eb="4">
      <t>ショ</t>
    </rPh>
    <phoneticPr fontId="23"/>
  </si>
  <si>
    <t>職名について</t>
    <rPh sb="0" eb="2">
      <t>ｼｮｸﾒｲ</t>
    </rPh>
    <phoneticPr fontId="23" type="halfwidthKatakana"/>
  </si>
  <si>
    <t>職名を選択▼</t>
    <rPh sb="0" eb="2">
      <t>ショクメイ</t>
    </rPh>
    <rPh sb="3" eb="5">
      <t>センタク</t>
    </rPh>
    <phoneticPr fontId="23"/>
  </si>
  <si>
    <t>職　　　名</t>
    <rPh sb="0" eb="1">
      <t>ｼｮｸ</t>
    </rPh>
    <rPh sb="4" eb="5">
      <t>ﾒｲ</t>
    </rPh>
    <phoneticPr fontId="23" type="halfwidthKatakana"/>
  </si>
  <si>
    <t>←20文字　（姓と名は1文字空ける）</t>
    <rPh sb="7" eb="8">
      <t>ｾｲ</t>
    </rPh>
    <rPh sb="9" eb="10">
      <t>ﾒｲ</t>
    </rPh>
    <rPh sb="12" eb="14">
      <t>ﾓｼﾞ</t>
    </rPh>
    <rPh sb="14" eb="15">
      <t>ｱ</t>
    </rPh>
    <phoneticPr fontId="23" type="halfwidthKatakana"/>
  </si>
  <si>
    <t>←半角ｶﾀｶﾅ　（姓と名は1文字空ける）</t>
    <rPh sb="1" eb="3">
      <t>ﾊﾝｶｸ</t>
    </rPh>
    <phoneticPr fontId="23" type="halfwidthKatakana"/>
  </si>
  <si>
    <t>略歴書
対象者
の情報</t>
    <rPh sb="0" eb="3">
      <t>ﾘｬｸﾚｷｼｮ</t>
    </rPh>
    <rPh sb="4" eb="7">
      <t>ﾀｲｼｮｳｼｬ</t>
    </rPh>
    <rPh sb="9" eb="11">
      <t>ｼﾞｮｳﾎｳ</t>
    </rPh>
    <phoneticPr fontId="23" type="halfwidthKatakana"/>
  </si>
  <si>
    <t>記入日</t>
    <rPh sb="0" eb="2">
      <t>キニュウ</t>
    </rPh>
    <rPh sb="2" eb="3">
      <t>ビ</t>
    </rPh>
    <phoneticPr fontId="23"/>
  </si>
  <si>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10人目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1" eb="32">
      <t>ﾆﾝ</t>
    </rPh>
    <rPh sb="32" eb="33">
      <t>ﾒ</t>
    </rPh>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</si>
  <si>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９人目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</si>
  <si>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８人目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</si>
  <si>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７人目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</si>
  <si>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６人目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</si>
  <si>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５人目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</si>
  <si>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４人目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</si>
  <si>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t>
    </r>
    <r>
      <rPr>
        <b/>
        <sz val="12"/>
        <rFont val="ＭＳ Ｐゴシック"/>
        <family val="3"/>
        <charset val="128"/>
      </rPr>
      <t xml:space="preserve"> ３人目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</si>
  <si>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t>（根室）</t>
  </si>
  <si>
    <t>（釧路）</t>
  </si>
  <si>
    <t>（十勝）</t>
  </si>
  <si>
    <t>（日高）</t>
  </si>
  <si>
    <t>（胆振）</t>
  </si>
  <si>
    <t>（網走）</t>
    <rPh sb="1" eb="3">
      <t>アバシリ</t>
    </rPh>
    <phoneticPr fontId="23"/>
  </si>
  <si>
    <t>（宗谷）</t>
  </si>
  <si>
    <t>（留萌）</t>
  </si>
  <si>
    <t>（上川）</t>
  </si>
  <si>
    <t>（空知）</t>
  </si>
  <si>
    <t>（後志）</t>
  </si>
  <si>
    <t>（檜山）</t>
  </si>
  <si>
    <t>（渡島）</t>
  </si>
  <si>
    <t>（石狩）</t>
  </si>
  <si>
    <t>▼以下北海道</t>
    <rPh sb="1" eb="3">
      <t>ｲｶ</t>
    </rPh>
    <rPh sb="3" eb="6">
      <t>ﾎｯｶｲﾄﾞｳ</t>
    </rPh>
    <phoneticPr fontId="23" type="halfwidthKatakana"/>
  </si>
  <si>
    <t>（沖縄）</t>
    <phoneticPr fontId="23" type="halfwidthKatakana"/>
  </si>
  <si>
    <t>（鹿児島）</t>
    <phoneticPr fontId="23" type="halfwidthKatakana"/>
  </si>
  <si>
    <t>（宮崎）</t>
    <phoneticPr fontId="23" type="halfwidthKatakana"/>
  </si>
  <si>
    <t>（大分）</t>
    <phoneticPr fontId="23" type="halfwidthKatakana"/>
  </si>
  <si>
    <t>（熊本）</t>
    <phoneticPr fontId="23" type="halfwidthKatakana"/>
  </si>
  <si>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２人目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</si>
  <si>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t>（長崎）</t>
    <phoneticPr fontId="23" type="halfwidthKatakana"/>
  </si>
  <si>
    <t>（佐賀）</t>
    <phoneticPr fontId="23" type="halfwidthKatakana"/>
  </si>
  <si>
    <t>（福岡）</t>
    <phoneticPr fontId="23" type="halfwidthKatakana"/>
  </si>
  <si>
    <t>（高知）</t>
    <phoneticPr fontId="23" type="halfwidthKatakana"/>
  </si>
  <si>
    <t>（愛媛）</t>
    <phoneticPr fontId="23" type="halfwidthKatakana"/>
  </si>
  <si>
    <t>（香川）</t>
    <phoneticPr fontId="23" type="halfwidthKatakana"/>
  </si>
  <si>
    <t>（徳島）</t>
    <phoneticPr fontId="23" type="halfwidthKatakana"/>
  </si>
  <si>
    <t>（山口）</t>
    <phoneticPr fontId="23" type="halfwidthKatakana"/>
  </si>
  <si>
    <t>（広島）</t>
    <phoneticPr fontId="23" type="halfwidthKatakana"/>
  </si>
  <si>
    <t>（岡山）</t>
    <phoneticPr fontId="23" type="halfwidthKatakana"/>
  </si>
  <si>
    <t>（島根）</t>
    <phoneticPr fontId="23" type="halfwidthKatakana"/>
  </si>
  <si>
    <t>（鳥取）</t>
    <phoneticPr fontId="23" type="halfwidthKatakana"/>
  </si>
  <si>
    <t>（和歌山）</t>
    <phoneticPr fontId="23" type="halfwidthKatakana"/>
  </si>
  <si>
    <t>（奈良）</t>
    <phoneticPr fontId="23" type="halfwidthKatakana"/>
  </si>
  <si>
    <t>（兵庫）</t>
    <phoneticPr fontId="23" type="halfwidthKatakana"/>
  </si>
  <si>
    <t>（大阪）</t>
    <phoneticPr fontId="23" type="halfwidthKatakana"/>
  </si>
  <si>
    <t>略歴書 １０人目</t>
    <rPh sb="0" eb="3">
      <t>リャクレキショ</t>
    </rPh>
    <rPh sb="6" eb="8">
      <t>ニンメ</t>
    </rPh>
    <phoneticPr fontId="23"/>
  </si>
  <si>
    <t>（京都）</t>
    <phoneticPr fontId="23" type="halfwidthKatakana"/>
  </si>
  <si>
    <t>（滋賀）</t>
    <phoneticPr fontId="23" type="halfwidthKatakana"/>
  </si>
  <si>
    <t>略歴書 ９人目</t>
    <rPh sb="0" eb="3">
      <t>リャクレキショ</t>
    </rPh>
    <rPh sb="5" eb="7">
      <t>ニンメ</t>
    </rPh>
    <phoneticPr fontId="23"/>
  </si>
  <si>
    <t>（三重）</t>
    <phoneticPr fontId="23" type="halfwidthKatakana"/>
  </si>
  <si>
    <t>（愛知）</t>
    <phoneticPr fontId="23" type="halfwidthKatakana"/>
  </si>
  <si>
    <t>略歴書 ８人目</t>
    <rPh sb="0" eb="3">
      <t>リャクレキショ</t>
    </rPh>
    <rPh sb="5" eb="7">
      <t>ニンメ</t>
    </rPh>
    <phoneticPr fontId="23"/>
  </si>
  <si>
    <t>（静岡）</t>
    <phoneticPr fontId="23" type="halfwidthKatakana"/>
  </si>
  <si>
    <t>（岐阜）</t>
    <phoneticPr fontId="23" type="halfwidthKatakana"/>
  </si>
  <si>
    <t>略歴書 ７人目</t>
    <rPh sb="0" eb="3">
      <t>リャクレキショ</t>
    </rPh>
    <rPh sb="5" eb="7">
      <t>ニンメ</t>
    </rPh>
    <phoneticPr fontId="23"/>
  </si>
  <si>
    <t>（長野）</t>
    <phoneticPr fontId="23" type="halfwidthKatakana"/>
  </si>
  <si>
    <t>（山梨）</t>
    <phoneticPr fontId="23" type="halfwidthKatakana"/>
  </si>
  <si>
    <t>略歴書 ６人目</t>
    <rPh sb="0" eb="3">
      <t>リャクレキショ</t>
    </rPh>
    <rPh sb="5" eb="7">
      <t>ニンメ</t>
    </rPh>
    <phoneticPr fontId="23"/>
  </si>
  <si>
    <t>（福井）</t>
    <phoneticPr fontId="23" type="halfwidthKatakana"/>
  </si>
  <si>
    <t>（石川）</t>
    <phoneticPr fontId="23" type="halfwidthKatakana"/>
  </si>
  <si>
    <t>略歴書 ５人目</t>
    <rPh sb="0" eb="3">
      <t>リャクレキショ</t>
    </rPh>
    <rPh sb="5" eb="7">
      <t>ニンメ</t>
    </rPh>
    <phoneticPr fontId="23"/>
  </si>
  <si>
    <t>（富山）</t>
    <phoneticPr fontId="23" type="halfwidthKatakana"/>
  </si>
  <si>
    <t>（新潟）</t>
    <phoneticPr fontId="23" type="halfwidthKatakana"/>
  </si>
  <si>
    <t>（神奈川）</t>
    <phoneticPr fontId="23" type="halfwidthKatakana"/>
  </si>
  <si>
    <t>略歴書 ４人目</t>
    <rPh sb="0" eb="3">
      <t>リャクレキショ</t>
    </rPh>
    <rPh sb="5" eb="7">
      <t>ニンメ</t>
    </rPh>
    <phoneticPr fontId="23"/>
  </si>
  <si>
    <t>（東京）</t>
    <phoneticPr fontId="23" type="halfwidthKatakana"/>
  </si>
  <si>
    <t>（千葉）</t>
    <phoneticPr fontId="23" type="halfwidthKatakana"/>
  </si>
  <si>
    <t>略歴書 ３人目</t>
    <rPh sb="0" eb="3">
      <t>リャクレキショ</t>
    </rPh>
    <rPh sb="5" eb="7">
      <t>ニンメ</t>
    </rPh>
    <phoneticPr fontId="23"/>
  </si>
  <si>
    <t>（埼玉）</t>
    <phoneticPr fontId="23" type="halfwidthKatakana"/>
  </si>
  <si>
    <t>（群馬）</t>
    <phoneticPr fontId="23" type="halfwidthKatakana"/>
  </si>
  <si>
    <t>略歴書 ２人目</t>
    <rPh sb="0" eb="3">
      <t>リャクレキショ</t>
    </rPh>
    <rPh sb="5" eb="7">
      <t>ニンメ</t>
    </rPh>
    <phoneticPr fontId="23"/>
  </si>
  <si>
    <t>（栃木）</t>
    <phoneticPr fontId="23" type="halfwidthKatakana"/>
  </si>
  <si>
    <t>（茨城）</t>
    <phoneticPr fontId="23" type="halfwidthKatakana"/>
  </si>
  <si>
    <t>略歴書 1人目</t>
    <rPh sb="0" eb="3">
      <t>リャクレキショ</t>
    </rPh>
    <rPh sb="5" eb="7">
      <t>ニンメ</t>
    </rPh>
    <phoneticPr fontId="23"/>
  </si>
  <si>
    <t>（福島）</t>
    <phoneticPr fontId="23" type="halfwidthKatakana"/>
  </si>
  <si>
    <r>
      <rPr>
        <sz val="11"/>
        <rFont val="ＭＳ Ｐゴシック"/>
        <family val="3"/>
        <charset val="128"/>
      </rPr>
      <t>書類名</t>
    </r>
    <r>
      <rPr>
        <sz val="9"/>
        <rFont val="ＭＳ Ｐゴシック"/>
        <family val="3"/>
        <charset val="128"/>
      </rPr>
      <t>　</t>
    </r>
    <r>
      <rPr>
        <sz val="9"/>
        <color rgb="FFFF0000"/>
        <rFont val="ＭＳ Ｐゴシック"/>
        <family val="3"/>
        <charset val="128"/>
      </rPr>
      <t>クリックで移動</t>
    </r>
    <rPh sb="0" eb="2">
      <t>ショルイ</t>
    </rPh>
    <rPh sb="2" eb="3">
      <t>メイ</t>
    </rPh>
    <rPh sb="9" eb="11">
      <t>イドウ</t>
    </rPh>
    <phoneticPr fontId="23"/>
  </si>
  <si>
    <r>
      <t>略歴書
対象者
の情報</t>
    </r>
    <r>
      <rPr>
        <sz val="9"/>
        <rFont val="ＭＳ Ｐゴシック"/>
        <family val="3"/>
        <charset val="128"/>
      </rPr>
      <t xml:space="preserve">
</t>
    </r>
    <rPh sb="0" eb="3">
      <t>ﾘｬｸﾚｷｼｮ</t>
    </rPh>
    <rPh sb="4" eb="7">
      <t>ﾀｲｼｮｳｼｬ</t>
    </rPh>
    <rPh sb="9" eb="11">
      <t>ｼﾞｮｳﾎｳ</t>
    </rPh>
    <phoneticPr fontId="23" type="halfwidthKatakana"/>
  </si>
  <si>
    <t>（山形）</t>
    <phoneticPr fontId="23" type="halfwidthKatakana"/>
  </si>
  <si>
    <t>記　入　日</t>
    <rPh sb="0" eb="1">
      <t>キ</t>
    </rPh>
    <rPh sb="2" eb="3">
      <t>イ</t>
    </rPh>
    <rPh sb="4" eb="5">
      <t>ビ</t>
    </rPh>
    <phoneticPr fontId="23"/>
  </si>
  <si>
    <r>
      <t>略歴書対象者（代表者・1人目の専任の宅地建物取引士</t>
    </r>
    <r>
      <rPr>
        <b/>
        <sz val="12"/>
        <color rgb="FFFF0000"/>
        <rFont val="ＭＳ Ｐゴシック"/>
        <family val="3"/>
        <charset val="128"/>
      </rPr>
      <t>以外</t>
    </r>
    <r>
      <rPr>
        <sz val="12"/>
        <rFont val="ＭＳ Ｐゴシック"/>
        <family val="3"/>
        <charset val="128"/>
      </rPr>
      <t xml:space="preserve">） </t>
    </r>
    <r>
      <rPr>
        <b/>
        <sz val="12"/>
        <rFont val="ＭＳ Ｐゴシック"/>
        <family val="3"/>
        <charset val="128"/>
      </rPr>
      <t>１人目</t>
    </r>
    <rPh sb="0" eb="3">
      <t>ﾘｬｸﾚｷｼｮ</t>
    </rPh>
    <rPh sb="3" eb="6">
      <t>ﾀｲｼｮｳｼｬ</t>
    </rPh>
    <rPh sb="7" eb="10">
      <t>ﾀﾞｲﾋｮｳｼｬ</t>
    </rPh>
    <rPh sb="12" eb="14">
      <t>ﾆﾝﾒ</t>
    </rPh>
    <rPh sb="15" eb="17">
      <t>ｾﾝﾆﾝ</t>
    </rPh>
    <rPh sb="18" eb="22">
      <t>ﾀｸﾁﾀﾃﾓﾉ</t>
    </rPh>
    <rPh sb="22" eb="25">
      <t>ﾄﾘﾋｷｼ</t>
    </rPh>
    <rPh sb="25" eb="27">
      <t>ｲｶﾞｲ</t>
    </rPh>
    <rPh sb="30" eb="31">
      <t>ﾆﾝ</t>
    </rPh>
    <rPh sb="31" eb="32">
      <t>ﾒ</t>
    </rPh>
    <phoneticPr fontId="23" type="halfwidthKatakana"/>
  </si>
  <si>
    <t>（秋田）</t>
    <phoneticPr fontId="23" type="halfwidthKatakana"/>
  </si>
  <si>
    <t>略歴書</t>
    <rPh sb="0" eb="3">
      <t>リャクレキショ</t>
    </rPh>
    <phoneticPr fontId="23"/>
  </si>
  <si>
    <t>（宮城）</t>
    <phoneticPr fontId="23" type="halfwidthKatakana"/>
  </si>
  <si>
    <t>（岩手）</t>
    <phoneticPr fontId="23" type="halfwidthKatakana"/>
  </si>
  <si>
    <t>（青森）</t>
    <phoneticPr fontId="23" type="halfwidthKatakana"/>
  </si>
  <si>
    <t>×（この対象者は）宅地建物取引士ではない</t>
    <phoneticPr fontId="23" type="halfwidthKatakana"/>
  </si>
  <si>
    <t>（北海道）</t>
    <rPh sb="1" eb="4">
      <t>ﾎｯｶｲﾄﾞｳ</t>
    </rPh>
    <phoneticPr fontId="23" type="halfwidthKatakana"/>
  </si>
  <si>
    <t>○（この対象者は）専任ではない宅地建物取引士</t>
    <rPh sb="9" eb="11">
      <t>ｾﾝﾆﾝ</t>
    </rPh>
    <rPh sb="15" eb="19">
      <t>ﾀｸﾁﾀﾃﾓﾉ</t>
    </rPh>
    <rPh sb="19" eb="22">
      <t>ﾄﾘﾋｷｼ</t>
    </rPh>
    <phoneticPr fontId="23" type="halfwidthKatakana"/>
  </si>
  <si>
    <t>◎（この対象者は）専任の宅地建物取引士である</t>
    <rPh sb="4" eb="7">
      <t>ﾀｲｼｮｳｼｬ</t>
    </rPh>
    <rPh sb="9" eb="11">
      <t>ｾﾝﾆﾝ</t>
    </rPh>
    <rPh sb="12" eb="16">
      <t>ﾀｸﾁﾀﾃﾓﾉ</t>
    </rPh>
    <rPh sb="16" eb="19">
      <t>ﾄﾘﾋｷｼ</t>
    </rPh>
    <phoneticPr fontId="23" type="halfwidthKatakana"/>
  </si>
  <si>
    <t>代表者以外の役員・２人目以降の専任宅地建物取引士の略歴書作成シート</t>
    <rPh sb="0" eb="3">
      <t>ダイヒョウシャ</t>
    </rPh>
    <rPh sb="3" eb="5">
      <t>イガイ</t>
    </rPh>
    <rPh sb="6" eb="8">
      <t>ヤクイン</t>
    </rPh>
    <rPh sb="10" eb="11">
      <t>ニン</t>
    </rPh>
    <rPh sb="11" eb="12">
      <t>メ</t>
    </rPh>
    <rPh sb="12" eb="14">
      <t>イコウ</t>
    </rPh>
    <rPh sb="15" eb="17">
      <t>センニン</t>
    </rPh>
    <rPh sb="17" eb="19">
      <t>タクチ</t>
    </rPh>
    <rPh sb="19" eb="21">
      <t>タテモノ</t>
    </rPh>
    <rPh sb="21" eb="23">
      <t>トリヒキ</t>
    </rPh>
    <rPh sb="23" eb="24">
      <t>シ</t>
    </rPh>
    <rPh sb="25" eb="28">
      <t>リャクレキショ</t>
    </rPh>
    <rPh sb="28" eb="30">
      <t>サクセイ</t>
    </rPh>
    <phoneticPr fontId="23"/>
  </si>
  <si>
    <t>（都道府県）</t>
    <rPh sb="1" eb="5">
      <t>ﾄﾄﾞｳﾌｹﾝ</t>
    </rPh>
    <phoneticPr fontId="23" type="halfwidthKatakana"/>
  </si>
  <si>
    <t>年号</t>
    <rPh sb="0" eb="2">
      <t>ネンゴウ</t>
    </rPh>
    <phoneticPr fontId="23"/>
  </si>
  <si>
    <t>専任の宅地建物取引士</t>
    <rPh sb="0" eb="2">
      <t>センニン</t>
    </rPh>
    <rPh sb="3" eb="7">
      <t>タクチタテモノ</t>
    </rPh>
    <rPh sb="7" eb="10">
      <t>トリヒキシ</t>
    </rPh>
    <phoneticPr fontId="23"/>
  </si>
  <si>
    <t>職名</t>
    <rPh sb="0" eb="2">
      <t>ショクメイ</t>
    </rPh>
    <phoneticPr fontId="23"/>
  </si>
  <si>
    <t>従　 事 　し 　た 　職 　務 　内 　容</t>
    <rPh sb="0" eb="1">
      <t>ジュウ</t>
    </rPh>
    <rPh sb="3" eb="4">
      <t>コト</t>
    </rPh>
    <rPh sb="12" eb="13">
      <t>ショク</t>
    </rPh>
    <rPh sb="15" eb="16">
      <t>ツトム</t>
    </rPh>
    <rPh sb="18" eb="19">
      <t>ウチ</t>
    </rPh>
    <rPh sb="21" eb="22">
      <t>カタチ</t>
    </rPh>
    <phoneticPr fontId="45"/>
  </si>
  <si>
    <t>略　　　　歴　　　　書</t>
    <rPh sb="0" eb="1">
      <t>リャク</t>
    </rPh>
    <rPh sb="5" eb="6">
      <t>レキ</t>
    </rPh>
    <rPh sb="10" eb="11">
      <t>ショ</t>
    </rPh>
    <phoneticPr fontId="45"/>
  </si>
  <si>
    <t>　　　　　年　　　月　　　日　</t>
    <rPh sb="5" eb="6">
      <t>ネン</t>
    </rPh>
    <rPh sb="9" eb="10">
      <t>ガツ</t>
    </rPh>
    <rPh sb="13" eb="14">
      <t>ニチ</t>
    </rPh>
    <phoneticPr fontId="45"/>
  </si>
  <si>
    <t>交付</t>
    <rPh sb="0" eb="2">
      <t>コウフ</t>
    </rPh>
    <phoneticPr fontId="45"/>
  </si>
  <si>
    <t>受付</t>
    <rPh sb="0" eb="2">
      <t>ウケツケ</t>
    </rPh>
    <phoneticPr fontId="45"/>
  </si>
  <si>
    <t>交付枚数</t>
    <rPh sb="0" eb="2">
      <t>コウフ</t>
    </rPh>
    <rPh sb="2" eb="4">
      <t>マイスウ</t>
    </rPh>
    <phoneticPr fontId="45"/>
  </si>
  <si>
    <t>交付通数</t>
    <rPh sb="0" eb="2">
      <t>コウフ</t>
    </rPh>
    <rPh sb="2" eb="3">
      <t>ツウ</t>
    </rPh>
    <rPh sb="3" eb="4">
      <t>スウ</t>
    </rPh>
    <phoneticPr fontId="45"/>
  </si>
  <si>
    <t>（登記所が
記載します）</t>
    <rPh sb="1" eb="4">
      <t>トウキショ</t>
    </rPh>
    <rPh sb="6" eb="8">
      <t>キサイ</t>
    </rPh>
    <phoneticPr fontId="45"/>
  </si>
  <si>
    <t>申請書送付先： 〒102-8226　東京都千代田区九段南1-1-15 九段第２合同庁舎　東京法務局民事行政部後見登録課</t>
    <rPh sb="0" eb="3">
      <t>シンセイショ</t>
    </rPh>
    <rPh sb="3" eb="6">
      <t>ソウフサキ</t>
    </rPh>
    <rPh sb="18" eb="21">
      <t>トウキョウト</t>
    </rPh>
    <rPh sb="21" eb="25">
      <t>チヨダク</t>
    </rPh>
    <rPh sb="25" eb="28">
      <t>クダンミナミ</t>
    </rPh>
    <rPh sb="35" eb="37">
      <t>クダン</t>
    </rPh>
    <rPh sb="37" eb="38">
      <t>ダイ</t>
    </rPh>
    <rPh sb="39" eb="41">
      <t>ゴウドウ</t>
    </rPh>
    <rPh sb="41" eb="43">
      <t>チョウシャ</t>
    </rPh>
    <rPh sb="44" eb="46">
      <t>トウキョウ</t>
    </rPh>
    <rPh sb="46" eb="49">
      <t>ホウムキョク</t>
    </rPh>
    <rPh sb="49" eb="51">
      <t>ミンジ</t>
    </rPh>
    <rPh sb="51" eb="53">
      <t>ギョウセイ</t>
    </rPh>
    <rPh sb="53" eb="54">
      <t>ブ</t>
    </rPh>
    <rPh sb="54" eb="56">
      <t>コウケン</t>
    </rPh>
    <rPh sb="56" eb="58">
      <t>トウロク</t>
    </rPh>
    <rPh sb="58" eb="59">
      <t>カ</t>
    </rPh>
    <phoneticPr fontId="45"/>
  </si>
  <si>
    <r>
      <t>□運 転 免 許 証
□健 康 保 険 証
□パ</t>
    </r>
    <r>
      <rPr>
        <sz val="6"/>
        <color theme="1"/>
        <rFont val="ＭＳ Ｐ明朝"/>
        <family val="1"/>
        <charset val="128"/>
      </rPr>
      <t>　</t>
    </r>
    <r>
      <rPr>
        <sz val="9"/>
        <color theme="1"/>
        <rFont val="ＭＳ Ｐ明朝"/>
        <family val="1"/>
        <charset val="128"/>
      </rPr>
      <t>ス</t>
    </r>
    <r>
      <rPr>
        <sz val="6"/>
        <color theme="1"/>
        <rFont val="ＭＳ Ｐ明朝"/>
        <family val="1"/>
        <charset val="128"/>
      </rPr>
      <t>　</t>
    </r>
    <r>
      <rPr>
        <sz val="9"/>
        <color theme="1"/>
        <rFont val="ＭＳ Ｐ明朝"/>
        <family val="1"/>
        <charset val="128"/>
      </rPr>
      <t>ポ</t>
    </r>
    <r>
      <rPr>
        <sz val="6"/>
        <color theme="1"/>
        <rFont val="ＭＳ Ｐ明朝"/>
        <family val="1"/>
        <charset val="128"/>
      </rPr>
      <t>　</t>
    </r>
    <r>
      <rPr>
        <sz val="9"/>
        <color theme="1"/>
        <rFont val="ＭＳ Ｐ明朝"/>
        <family val="1"/>
        <charset val="128"/>
      </rPr>
      <t>ー</t>
    </r>
    <r>
      <rPr>
        <sz val="6"/>
        <color theme="1"/>
        <rFont val="ＭＳ Ｐ明朝"/>
        <family val="1"/>
        <charset val="128"/>
      </rPr>
      <t>　</t>
    </r>
    <r>
      <rPr>
        <sz val="9"/>
        <color theme="1"/>
        <rFont val="ＭＳ Ｐ明朝"/>
        <family val="1"/>
        <charset val="128"/>
      </rPr>
      <t>ト
□（　　　　　　　　）
□封筒</t>
    </r>
    <rPh sb="1" eb="2">
      <t>ウン</t>
    </rPh>
    <rPh sb="3" eb="4">
      <t>テン</t>
    </rPh>
    <rPh sb="5" eb="6">
      <t>メン</t>
    </rPh>
    <rPh sb="7" eb="8">
      <t>モト</t>
    </rPh>
    <rPh sb="9" eb="10">
      <t>アカシ</t>
    </rPh>
    <rPh sb="12" eb="13">
      <t>ケン</t>
    </rPh>
    <rPh sb="14" eb="15">
      <t>ヤスシ</t>
    </rPh>
    <rPh sb="16" eb="17">
      <t>タモツ</t>
    </rPh>
    <rPh sb="18" eb="19">
      <t>ケン</t>
    </rPh>
    <rPh sb="20" eb="21">
      <t>アカシ</t>
    </rPh>
    <rPh sb="46" eb="48">
      <t>フウトウ</t>
    </rPh>
    <phoneticPr fontId="45"/>
  </si>
  <si>
    <r>
      <t>　　　</t>
    </r>
    <r>
      <rPr>
        <sz val="6"/>
        <color theme="1"/>
        <rFont val="ＭＳ ゴシック"/>
        <family val="3"/>
        <charset val="128"/>
      </rPr>
      <t>してください。</t>
    </r>
    <phoneticPr fontId="45"/>
  </si>
  <si>
    <r>
      <rPr>
        <sz val="6"/>
        <color theme="1"/>
        <rFont val="ＭＳ Ｐゴシック"/>
        <family val="3"/>
        <charset val="128"/>
      </rPr>
      <t>4．　</t>
    </r>
    <r>
      <rPr>
        <sz val="6"/>
        <color theme="1"/>
        <rFont val="ＭＳ ゴシック"/>
        <family val="3"/>
        <charset val="128"/>
      </rPr>
      <t>郵送請求の場合は、 返信用封筒 （あて名を書いて、 切手を貼ったもの） を同封し下記のあて先に送付</t>
    </r>
    <rPh sb="3" eb="5">
      <t>ユウソウ</t>
    </rPh>
    <rPh sb="5" eb="7">
      <t>セイキュウ</t>
    </rPh>
    <rPh sb="8" eb="10">
      <t>バアイ</t>
    </rPh>
    <rPh sb="13" eb="16">
      <t>ヘンシンヨウ</t>
    </rPh>
    <rPh sb="16" eb="18">
      <t>フウトウ</t>
    </rPh>
    <rPh sb="22" eb="23">
      <t>メイ</t>
    </rPh>
    <rPh sb="24" eb="25">
      <t>カ</t>
    </rPh>
    <rPh sb="29" eb="31">
      <t>キッテ</t>
    </rPh>
    <rPh sb="32" eb="33">
      <t>ハ</t>
    </rPh>
    <rPh sb="40" eb="42">
      <t>ドウフウ</t>
    </rPh>
    <rPh sb="43" eb="45">
      <t>カキ</t>
    </rPh>
    <rPh sb="48" eb="49">
      <t>サキ</t>
    </rPh>
    <rPh sb="50" eb="52">
      <t>ソウフ</t>
    </rPh>
    <phoneticPr fontId="45"/>
  </si>
  <si>
    <t>日と右詰めで記入。</t>
    <rPh sb="0" eb="1">
      <t>ニチ</t>
    </rPh>
    <rPh sb="2" eb="3">
      <t>ミギ</t>
    </rPh>
    <rPh sb="3" eb="4">
      <t>ツ</t>
    </rPh>
    <rPh sb="6" eb="8">
      <t>キニュウ</t>
    </rPh>
    <phoneticPr fontId="45"/>
  </si>
  <si>
    <t>１</t>
    <phoneticPr fontId="45"/>
  </si>
  <si>
    <t>０</t>
    <phoneticPr fontId="45"/>
  </si>
  <si>
    <t>４</t>
    <phoneticPr fontId="45"/>
  </si>
  <si>
    <t>3．　生年月日欄は、 例えば、 昭和に☑し</t>
    <rPh sb="3" eb="5">
      <t>セイネン</t>
    </rPh>
    <rPh sb="5" eb="7">
      <t>ガッピ</t>
    </rPh>
    <rPh sb="7" eb="8">
      <t>ラン</t>
    </rPh>
    <rPh sb="11" eb="12">
      <t>タト</t>
    </rPh>
    <rPh sb="16" eb="18">
      <t>ショウワ</t>
    </rPh>
    <phoneticPr fontId="45"/>
  </si>
  <si>
    <r>
      <rPr>
        <sz val="8"/>
        <color theme="1"/>
        <rFont val="ＭＳ Ｐ明朝"/>
        <family val="1"/>
        <charset val="128"/>
      </rPr>
      <t>本 人 確 認 資 料</t>
    </r>
    <r>
      <rPr>
        <sz val="9"/>
        <color theme="1"/>
        <rFont val="ＭＳ Ｐ明朝"/>
        <family val="1"/>
        <charset val="128"/>
      </rPr>
      <t xml:space="preserve">
</t>
    </r>
    <r>
      <rPr>
        <sz val="6"/>
        <color theme="1"/>
        <rFont val="ＭＳ Ｐ明朝"/>
        <family val="1"/>
        <charset val="128"/>
      </rPr>
      <t>　□請 求 権 者　□代 理 人</t>
    </r>
    <rPh sb="0" eb="1">
      <t>ホン</t>
    </rPh>
    <rPh sb="2" eb="3">
      <t>ヒト</t>
    </rPh>
    <rPh sb="4" eb="5">
      <t>アキラ</t>
    </rPh>
    <rPh sb="6" eb="7">
      <t>シノブ</t>
    </rPh>
    <rPh sb="8" eb="9">
      <t>シ</t>
    </rPh>
    <rPh sb="10" eb="11">
      <t>リョウ</t>
    </rPh>
    <rPh sb="14" eb="15">
      <t>ショウ</t>
    </rPh>
    <rPh sb="16" eb="17">
      <t>モトム</t>
    </rPh>
    <rPh sb="18" eb="19">
      <t>ケン</t>
    </rPh>
    <rPh sb="20" eb="21">
      <t>シャ</t>
    </rPh>
    <rPh sb="23" eb="24">
      <t>ダイ</t>
    </rPh>
    <rPh sb="25" eb="26">
      <t>リ</t>
    </rPh>
    <rPh sb="27" eb="28">
      <t>ヒト</t>
    </rPh>
    <phoneticPr fontId="45"/>
  </si>
  <si>
    <t>2．　外国人は氏名欄に本国名 （漢字を使用しない外国人はカタカナ） を記入してください。</t>
    <rPh sb="3" eb="6">
      <t>ガイコクジン</t>
    </rPh>
    <rPh sb="7" eb="10">
      <t>シメイラン</t>
    </rPh>
    <rPh sb="11" eb="13">
      <t>ホンゴク</t>
    </rPh>
    <rPh sb="13" eb="14">
      <t>メイ</t>
    </rPh>
    <rPh sb="16" eb="18">
      <t>カンジ</t>
    </rPh>
    <rPh sb="19" eb="21">
      <t>シヨウ</t>
    </rPh>
    <rPh sb="24" eb="27">
      <t>ガイコクジン</t>
    </rPh>
    <rPh sb="35" eb="37">
      <t>キニュウ</t>
    </rPh>
    <phoneticPr fontId="45"/>
  </si>
  <si>
    <t>　　　の間１字空き） でカタカナで記入してください。</t>
    <rPh sb="4" eb="5">
      <t>アイダ</t>
    </rPh>
    <rPh sb="6" eb="7">
      <t>ジ</t>
    </rPh>
    <rPh sb="7" eb="8">
      <t>ア</t>
    </rPh>
    <rPh sb="17" eb="19">
      <t>キニュウ</t>
    </rPh>
    <phoneticPr fontId="45"/>
  </si>
  <si>
    <t>〇本申請書は拡大縮小せず使用してください。</t>
    <rPh sb="1" eb="2">
      <t>ホン</t>
    </rPh>
    <rPh sb="2" eb="5">
      <t>シンセイショ</t>
    </rPh>
    <rPh sb="6" eb="8">
      <t>カクダイ</t>
    </rPh>
    <rPh sb="8" eb="10">
      <t>シュクショウ</t>
    </rPh>
    <rPh sb="12" eb="14">
      <t>シヨウ</t>
    </rPh>
    <phoneticPr fontId="45"/>
  </si>
  <si>
    <t>と左詰め（氏と名</t>
    <rPh sb="1" eb="2">
      <t>ヒダリ</t>
    </rPh>
    <rPh sb="2" eb="3">
      <t>ツ</t>
    </rPh>
    <rPh sb="5" eb="6">
      <t>シ</t>
    </rPh>
    <rPh sb="7" eb="8">
      <t>メイ</t>
    </rPh>
    <phoneticPr fontId="45"/>
  </si>
  <si>
    <t>ウ</t>
    <phoneticPr fontId="45"/>
  </si>
  <si>
    <t>ロ</t>
    <phoneticPr fontId="45"/>
  </si>
  <si>
    <t>タ</t>
    <phoneticPr fontId="45"/>
  </si>
  <si>
    <t>ダ</t>
    <phoneticPr fontId="45"/>
  </si>
  <si>
    <t>マ</t>
    <phoneticPr fontId="45"/>
  </si>
  <si>
    <t>ヤ</t>
    <phoneticPr fontId="45"/>
  </si>
  <si>
    <t>1．　証明を受ける方の氏名のフリガナ欄は、 例えば、</t>
    <rPh sb="3" eb="5">
      <t>ショウメイ</t>
    </rPh>
    <rPh sb="6" eb="7">
      <t>ウ</t>
    </rPh>
    <rPh sb="9" eb="10">
      <t>カタ</t>
    </rPh>
    <rPh sb="11" eb="13">
      <t>シメイ</t>
    </rPh>
    <rPh sb="18" eb="19">
      <t>ラン</t>
    </rPh>
    <rPh sb="22" eb="23">
      <t>タト</t>
    </rPh>
    <phoneticPr fontId="45"/>
  </si>
  <si>
    <t xml:space="preserve">記入方法： </t>
    <rPh sb="0" eb="2">
      <t>キニュウ</t>
    </rPh>
    <rPh sb="2" eb="4">
      <t>ホウホウ</t>
    </rPh>
    <phoneticPr fontId="45"/>
  </si>
  <si>
    <r>
      <rPr>
        <sz val="9"/>
        <color theme="1"/>
        <rFont val="ＭＳ Ｐゴシック"/>
        <family val="3"/>
        <charset val="128"/>
        <scheme val="minor"/>
      </rPr>
      <t>請求される方（代理請求の場合は代理人）の本人確認書類は必ず提示又は添付してください</t>
    </r>
    <r>
      <rPr>
        <sz val="6"/>
        <color theme="1"/>
        <rFont val="ＭＳ Ｐ明朝"/>
        <family val="1"/>
        <charset val="128"/>
      </rPr>
      <t>（裏面注4参照）。</t>
    </r>
    <rPh sb="0" eb="2">
      <t>セイキュウ</t>
    </rPh>
    <rPh sb="5" eb="6">
      <t>カタ</t>
    </rPh>
    <rPh sb="7" eb="9">
      <t>ダイリ</t>
    </rPh>
    <rPh sb="9" eb="11">
      <t>セイキュウ</t>
    </rPh>
    <rPh sb="12" eb="14">
      <t>バアイ</t>
    </rPh>
    <rPh sb="15" eb="18">
      <t>ダイリニン</t>
    </rPh>
    <rPh sb="20" eb="22">
      <t>ホンニン</t>
    </rPh>
    <rPh sb="22" eb="24">
      <t>カクニン</t>
    </rPh>
    <rPh sb="24" eb="26">
      <t>ショルイ</t>
    </rPh>
    <rPh sb="27" eb="28">
      <t>カナラ</t>
    </rPh>
    <rPh sb="29" eb="31">
      <t>テイジ</t>
    </rPh>
    <rPh sb="31" eb="32">
      <t>マタ</t>
    </rPh>
    <rPh sb="33" eb="35">
      <t>テンプ</t>
    </rPh>
    <rPh sb="42" eb="44">
      <t>ウラメン</t>
    </rPh>
    <rPh sb="44" eb="45">
      <t>チュウ</t>
    </rPh>
    <rPh sb="46" eb="48">
      <t>サンショウ</t>
    </rPh>
    <phoneticPr fontId="45"/>
  </si>
  <si>
    <t>提出先から特に指定がない場合は、 住所または本籍（外国人の場合は④に☑し、 正しい国籍名）のいずれかを記入してください。</t>
    <rPh sb="0" eb="3">
      <t>テイシュツサキ</t>
    </rPh>
    <rPh sb="5" eb="6">
      <t>トク</t>
    </rPh>
    <rPh sb="7" eb="9">
      <t>シテイ</t>
    </rPh>
    <rPh sb="12" eb="14">
      <t>バアイ</t>
    </rPh>
    <rPh sb="17" eb="19">
      <t>ジュウショ</t>
    </rPh>
    <rPh sb="22" eb="24">
      <t>ホンセキ</t>
    </rPh>
    <rPh sb="25" eb="28">
      <t>ガイコクジン</t>
    </rPh>
    <rPh sb="29" eb="31">
      <t>バアイ</t>
    </rPh>
    <rPh sb="38" eb="39">
      <t>タダ</t>
    </rPh>
    <rPh sb="41" eb="43">
      <t>コクセキ</t>
    </rPh>
    <rPh sb="43" eb="44">
      <t>メイ</t>
    </rPh>
    <rPh sb="51" eb="53">
      <t>キニュウ</t>
    </rPh>
    <phoneticPr fontId="45"/>
  </si>
  <si>
    <t>丁　目　　大　字　　地　番 （外国人は国籍を記入）</t>
    <rPh sb="0" eb="1">
      <t>チョウ</t>
    </rPh>
    <rPh sb="2" eb="3">
      <t>メ</t>
    </rPh>
    <rPh sb="5" eb="6">
      <t>ダイ</t>
    </rPh>
    <rPh sb="7" eb="8">
      <t>ジ</t>
    </rPh>
    <rPh sb="10" eb="11">
      <t>チ</t>
    </rPh>
    <rPh sb="12" eb="13">
      <t>バン</t>
    </rPh>
    <rPh sb="15" eb="18">
      <t>ガイコクジン</t>
    </rPh>
    <rPh sb="19" eb="21">
      <t>コクセキ</t>
    </rPh>
    <rPh sb="22" eb="24">
      <t>キニュウ</t>
    </rPh>
    <phoneticPr fontId="45"/>
  </si>
  <si>
    <t>国籍</t>
    <rPh sb="0" eb="2">
      <t>コクセキ</t>
    </rPh>
    <phoneticPr fontId="45"/>
  </si>
  <si>
    <t>市　区　郡　町　村　名</t>
    <rPh sb="0" eb="1">
      <t>シ</t>
    </rPh>
    <rPh sb="2" eb="3">
      <t>ク</t>
    </rPh>
    <rPh sb="4" eb="5">
      <t>グン</t>
    </rPh>
    <rPh sb="6" eb="7">
      <t>マチ</t>
    </rPh>
    <rPh sb="8" eb="9">
      <t>ムラ</t>
    </rPh>
    <rPh sb="10" eb="11">
      <t>メイ</t>
    </rPh>
    <phoneticPr fontId="45"/>
  </si>
  <si>
    <t>都　道　府　県　名</t>
    <rPh sb="0" eb="1">
      <t>ミヤコ</t>
    </rPh>
    <rPh sb="2" eb="3">
      <t>ミチ</t>
    </rPh>
    <rPh sb="4" eb="5">
      <t>フ</t>
    </rPh>
    <rPh sb="6" eb="7">
      <t>ケン</t>
    </rPh>
    <rPh sb="8" eb="9">
      <t>メイ</t>
    </rPh>
    <phoneticPr fontId="45"/>
  </si>
  <si>
    <t>④本　　　　籍</t>
    <rPh sb="1" eb="2">
      <t>ホン</t>
    </rPh>
    <rPh sb="6" eb="7">
      <t>セキ</t>
    </rPh>
    <phoneticPr fontId="45"/>
  </si>
  <si>
    <t>丁　目　　大　字　　地　番</t>
    <rPh sb="0" eb="1">
      <t>チョウ</t>
    </rPh>
    <rPh sb="2" eb="3">
      <t>メ</t>
    </rPh>
    <rPh sb="5" eb="6">
      <t>ダイ</t>
    </rPh>
    <rPh sb="7" eb="8">
      <t>ジ</t>
    </rPh>
    <rPh sb="10" eb="11">
      <t>チ</t>
    </rPh>
    <rPh sb="12" eb="13">
      <t>バン</t>
    </rPh>
    <phoneticPr fontId="45"/>
  </si>
  <si>
    <t>③住　　　　所</t>
    <rPh sb="1" eb="2">
      <t>スミ</t>
    </rPh>
    <rPh sb="6" eb="7">
      <t>ショ</t>
    </rPh>
    <phoneticPr fontId="45"/>
  </si>
  <si>
    <t>西暦</t>
    <rPh sb="0" eb="2">
      <t>セイレキ</t>
    </rPh>
    <phoneticPr fontId="45"/>
  </si>
  <si>
    <t>または</t>
    <phoneticPr fontId="45"/>
  </si>
  <si>
    <t>平成</t>
    <rPh sb="0" eb="2">
      <t>ヘイセイ</t>
    </rPh>
    <phoneticPr fontId="45"/>
  </si>
  <si>
    <t>昭和</t>
    <rPh sb="0" eb="2">
      <t>ショウワ</t>
    </rPh>
    <phoneticPr fontId="45"/>
  </si>
  <si>
    <t>大正</t>
    <rPh sb="0" eb="2">
      <t>タイショウ</t>
    </rPh>
    <phoneticPr fontId="45"/>
  </si>
  <si>
    <t>明治</t>
    <rPh sb="0" eb="2">
      <t>メイジ</t>
    </rPh>
    <phoneticPr fontId="45"/>
  </si>
  <si>
    <t>②生 年 月 日</t>
    <rPh sb="1" eb="2">
      <t>ショウ</t>
    </rPh>
    <rPh sb="3" eb="4">
      <t>ネン</t>
    </rPh>
    <rPh sb="5" eb="6">
      <t>ガツ</t>
    </rPh>
    <rPh sb="7" eb="8">
      <t>ニチ</t>
    </rPh>
    <phoneticPr fontId="45"/>
  </si>
  <si>
    <t>①氏　　　　名</t>
    <rPh sb="1" eb="2">
      <t>シ</t>
    </rPh>
    <rPh sb="6" eb="7">
      <t>メイ</t>
    </rPh>
    <phoneticPr fontId="45"/>
  </si>
  <si>
    <r>
      <rPr>
        <u/>
        <sz val="12"/>
        <color theme="1"/>
        <rFont val="ＭＳ Ｐ明朝"/>
        <family val="1"/>
        <charset val="128"/>
      </rPr>
      <t>◎</t>
    </r>
    <r>
      <rPr>
        <u/>
        <sz val="12"/>
        <color theme="1"/>
        <rFont val="ＭＳ Ｐゴシック"/>
        <family val="3"/>
        <charset val="128"/>
      </rPr>
      <t>証明を受ける方</t>
    </r>
    <r>
      <rPr>
        <sz val="9"/>
        <color theme="1"/>
        <rFont val="ＭＳ Ｐ明朝"/>
        <family val="1"/>
        <charset val="128"/>
      </rPr>
      <t xml:space="preserve">　 </t>
    </r>
    <r>
      <rPr>
        <sz val="8"/>
        <color theme="1"/>
        <rFont val="ＭＳ Ｐ明朝"/>
        <family val="1"/>
        <charset val="128"/>
      </rPr>
      <t>この部分を複写して証明書を作成するため, 字画を</t>
    </r>
    <r>
      <rPr>
        <b/>
        <sz val="8"/>
        <color theme="1"/>
        <rFont val="ＭＳ Ｐゴシック"/>
        <family val="3"/>
        <charset val="128"/>
      </rPr>
      <t>はっきりと, 住所または本籍は番号, 地番</t>
    </r>
    <r>
      <rPr>
        <sz val="8"/>
        <color theme="1"/>
        <rFont val="ＭＳ Ｐ明朝"/>
        <family val="1"/>
        <charset val="128"/>
      </rPr>
      <t>まで記入してください。</t>
    </r>
    <rPh sb="1" eb="3">
      <t>ショウメイ</t>
    </rPh>
    <rPh sb="4" eb="5">
      <t>ウ</t>
    </rPh>
    <rPh sb="7" eb="8">
      <t>カタ</t>
    </rPh>
    <rPh sb="12" eb="14">
      <t>ブブン</t>
    </rPh>
    <rPh sb="15" eb="17">
      <t>フクシャ</t>
    </rPh>
    <rPh sb="19" eb="22">
      <t>ショウメイショ</t>
    </rPh>
    <rPh sb="23" eb="25">
      <t>サクセイ</t>
    </rPh>
    <rPh sb="31" eb="33">
      <t>ジカク</t>
    </rPh>
    <rPh sb="41" eb="43">
      <t>ジュウショ</t>
    </rPh>
    <rPh sb="46" eb="48">
      <t>ホンセキ</t>
    </rPh>
    <rPh sb="49" eb="51">
      <t>バンゴウ</t>
    </rPh>
    <rPh sb="53" eb="55">
      <t>チバン</t>
    </rPh>
    <rPh sb="57" eb="59">
      <t>キニュウ</t>
    </rPh>
    <phoneticPr fontId="45"/>
  </si>
  <si>
    <t>氏名のフリガナ</t>
    <rPh sb="0" eb="2">
      <t>シメイ</t>
    </rPh>
    <phoneticPr fontId="45"/>
  </si>
  <si>
    <t>通</t>
    <rPh sb="0" eb="1">
      <t>ツウ</t>
    </rPh>
    <phoneticPr fontId="45"/>
  </si>
  <si>
    <t>証明を受ける方の</t>
    <rPh sb="0" eb="2">
      <t>ショウメイ</t>
    </rPh>
    <rPh sb="3" eb="4">
      <t>ウ</t>
    </rPh>
    <rPh sb="6" eb="7">
      <t>カタ</t>
    </rPh>
    <phoneticPr fontId="45"/>
  </si>
  <si>
    <t>※請求通数は
　右詰めで記入
　してください。</t>
    <rPh sb="1" eb="3">
      <t>セイキュウ</t>
    </rPh>
    <rPh sb="3" eb="4">
      <t>ツウ</t>
    </rPh>
    <rPh sb="4" eb="5">
      <t>スウ</t>
    </rPh>
    <rPh sb="8" eb="9">
      <t>ミギ</t>
    </rPh>
    <rPh sb="9" eb="10">
      <t>ツ</t>
    </rPh>
    <rPh sb="12" eb="14">
      <t>キニュウ</t>
    </rPh>
    <phoneticPr fontId="45"/>
  </si>
  <si>
    <t>請求通数</t>
    <rPh sb="0" eb="2">
      <t>セイキュウ</t>
    </rPh>
    <rPh sb="2" eb="3">
      <t>ツウ</t>
    </rPh>
    <rPh sb="3" eb="4">
      <t>スウ</t>
    </rPh>
    <phoneticPr fontId="45"/>
  </si>
  <si>
    <r>
      <rPr>
        <sz val="10"/>
        <color theme="1"/>
        <rFont val="ＭＳ Ｐ明朝"/>
        <family val="1"/>
        <charset val="128"/>
      </rPr>
      <t>とする記録がない。</t>
    </r>
    <r>
      <rPr>
        <sz val="9"/>
        <color theme="1"/>
        <rFont val="ＭＳ Ｐ明朝"/>
        <family val="1"/>
        <charset val="128"/>
      </rPr>
      <t>　</t>
    </r>
    <r>
      <rPr>
        <sz val="6"/>
        <color theme="1"/>
        <rFont val="ＭＳ 明朝"/>
        <family val="1"/>
        <charset val="128"/>
      </rPr>
      <t>（上記以外の証明を必要とする場合）</t>
    </r>
    <rPh sb="3" eb="5">
      <t>キロク</t>
    </rPh>
    <rPh sb="11" eb="13">
      <t>ジョウキ</t>
    </rPh>
    <rPh sb="13" eb="15">
      <t>イガイ</t>
    </rPh>
    <rPh sb="16" eb="18">
      <t>ショウメイ</t>
    </rPh>
    <rPh sb="19" eb="21">
      <t>ヒツヨウ</t>
    </rPh>
    <rPh sb="24" eb="26">
      <t>バアイ</t>
    </rPh>
    <phoneticPr fontId="45"/>
  </si>
  <si>
    <t>□</t>
    <phoneticPr fontId="45"/>
  </si>
  <si>
    <t xml:space="preserve"> 後見を受けていないことの証明が必要な方）</t>
    <rPh sb="1" eb="3">
      <t>コウケン</t>
    </rPh>
    <phoneticPr fontId="45"/>
  </si>
  <si>
    <r>
      <rPr>
        <sz val="10"/>
        <color theme="1"/>
        <rFont val="ＭＳ Ｐ明朝"/>
        <family val="1"/>
        <charset val="128"/>
      </rPr>
      <t>成年被後見人, 被保佐人, 被補助人, 任意後見契約の本人とする記録がない。</t>
    </r>
    <r>
      <rPr>
        <sz val="9"/>
        <color theme="1"/>
        <rFont val="ＭＳ Ｐ明朝"/>
        <family val="1"/>
        <charset val="128"/>
      </rPr>
      <t>　</t>
    </r>
    <r>
      <rPr>
        <sz val="6"/>
        <color theme="1"/>
        <rFont val="ＭＳ 明朝"/>
        <family val="1"/>
        <charset val="128"/>
      </rPr>
      <t>（後見・保佐・補助・任意</t>
    </r>
    <rPh sb="0" eb="2">
      <t>セイネン</t>
    </rPh>
    <rPh sb="2" eb="6">
      <t>ヒコウケンニン</t>
    </rPh>
    <rPh sb="8" eb="9">
      <t>ヒ</t>
    </rPh>
    <rPh sb="9" eb="12">
      <t>ホサニン</t>
    </rPh>
    <rPh sb="14" eb="15">
      <t>ヒ</t>
    </rPh>
    <rPh sb="15" eb="18">
      <t>ホジョニン</t>
    </rPh>
    <rPh sb="20" eb="22">
      <t>ニンイ</t>
    </rPh>
    <rPh sb="22" eb="24">
      <t>コウケン</t>
    </rPh>
    <rPh sb="24" eb="26">
      <t>ケイヤク</t>
    </rPh>
    <rPh sb="27" eb="29">
      <t>ホンニン</t>
    </rPh>
    <rPh sb="32" eb="34">
      <t>キロク</t>
    </rPh>
    <phoneticPr fontId="45"/>
  </si>
  <si>
    <r>
      <rPr>
        <sz val="10"/>
        <color theme="1"/>
        <rFont val="ＭＳ Ｐ明朝"/>
        <family val="1"/>
        <charset val="128"/>
      </rPr>
      <t>成年被後見人, 被保佐人, 被補助人とする記録がない。</t>
    </r>
    <r>
      <rPr>
        <sz val="9"/>
        <color theme="1"/>
        <rFont val="ＭＳ Ｐ明朝"/>
        <family val="1"/>
        <charset val="128"/>
      </rPr>
      <t>　</t>
    </r>
    <r>
      <rPr>
        <sz val="6"/>
        <color theme="1"/>
        <rFont val="ＭＳ 明朝"/>
        <family val="1"/>
        <charset val="128"/>
      </rPr>
      <t>（後見・保佐・補助を受けていないことの証明が必要な方）</t>
    </r>
    <rPh sb="0" eb="2">
      <t>セイネン</t>
    </rPh>
    <rPh sb="2" eb="6">
      <t>ヒコウケンニン</t>
    </rPh>
    <rPh sb="8" eb="9">
      <t>ヒ</t>
    </rPh>
    <rPh sb="9" eb="12">
      <t>ホサニン</t>
    </rPh>
    <rPh sb="14" eb="15">
      <t>ヒ</t>
    </rPh>
    <rPh sb="15" eb="18">
      <t>ホジョニン</t>
    </rPh>
    <rPh sb="21" eb="23">
      <t>キロク</t>
    </rPh>
    <phoneticPr fontId="45"/>
  </si>
  <si>
    <r>
      <rPr>
        <sz val="10"/>
        <color theme="1"/>
        <rFont val="ＭＳ Ｐ明朝"/>
        <family val="1"/>
        <charset val="128"/>
      </rPr>
      <t>成年被後見人, 被保佐人とする記録がない。</t>
    </r>
    <r>
      <rPr>
        <sz val="6"/>
        <color theme="1"/>
        <rFont val="ＭＳ 明朝"/>
        <family val="1"/>
        <charset val="128"/>
      </rPr>
      <t>（後見・保佐を受けていないことの証明が必要な方）</t>
    </r>
    <rPh sb="0" eb="2">
      <t>セイネン</t>
    </rPh>
    <rPh sb="2" eb="6">
      <t>ヒコウケンニン</t>
    </rPh>
    <rPh sb="8" eb="9">
      <t>ヒ</t>
    </rPh>
    <rPh sb="9" eb="12">
      <t>ホサニン</t>
    </rPh>
    <rPh sb="15" eb="17">
      <t>キロク</t>
    </rPh>
    <phoneticPr fontId="45"/>
  </si>
  <si>
    <r>
      <t xml:space="preserve"> 証　明　事　項
　</t>
    </r>
    <r>
      <rPr>
        <sz val="6"/>
        <color theme="1"/>
        <rFont val="ＭＳ 明朝"/>
        <family val="1"/>
        <charset val="128"/>
      </rPr>
      <t>（いずれかの□に
　チェックしてくだ
　さい）　</t>
    </r>
    <rPh sb="1" eb="2">
      <t>アカシ</t>
    </rPh>
    <rPh sb="3" eb="4">
      <t>メイ</t>
    </rPh>
    <rPh sb="5" eb="6">
      <t>コト</t>
    </rPh>
    <rPh sb="7" eb="8">
      <t>コウ</t>
    </rPh>
    <phoneticPr fontId="45"/>
  </si>
  <si>
    <t>（法人が代理人として申請するときに必要）</t>
    <rPh sb="1" eb="3">
      <t>ホウジン</t>
    </rPh>
    <rPh sb="4" eb="7">
      <t>ダイリニン</t>
    </rPh>
    <rPh sb="10" eb="12">
      <t>シンセイ</t>
    </rPh>
    <rPh sb="17" eb="19">
      <t>ヒツヨウ</t>
    </rPh>
    <phoneticPr fontId="45"/>
  </si>
  <si>
    <t>法人の代表者の資格を証する書面</t>
    <rPh sb="0" eb="2">
      <t>ホウジン</t>
    </rPh>
    <rPh sb="3" eb="6">
      <t>ダイヒョウシャ</t>
    </rPh>
    <rPh sb="7" eb="9">
      <t>シカク</t>
    </rPh>
    <rPh sb="10" eb="11">
      <t>ショウ</t>
    </rPh>
    <rPh sb="13" eb="15">
      <t>ショメン</t>
    </rPh>
    <phoneticPr fontId="45"/>
  </si>
  <si>
    <t>（本人の配偶者・四親等内の親族が申請するときに必要）</t>
    <rPh sb="1" eb="3">
      <t>ホンニン</t>
    </rPh>
    <rPh sb="4" eb="7">
      <t>ハイグウシャ</t>
    </rPh>
    <rPh sb="8" eb="9">
      <t>ヨン</t>
    </rPh>
    <rPh sb="9" eb="11">
      <t>シントウ</t>
    </rPh>
    <rPh sb="11" eb="12">
      <t>ナイ</t>
    </rPh>
    <rPh sb="13" eb="15">
      <t>シンゾク</t>
    </rPh>
    <rPh sb="16" eb="18">
      <t>シンセイ</t>
    </rPh>
    <rPh sb="23" eb="25">
      <t>ヒツヨウ</t>
    </rPh>
    <phoneticPr fontId="45"/>
  </si>
  <si>
    <t>戸籍謄抄本等親族関係を証する書面</t>
    <rPh sb="0" eb="2">
      <t>コセキ</t>
    </rPh>
    <rPh sb="2" eb="5">
      <t>トウショウホン</t>
    </rPh>
    <rPh sb="5" eb="6">
      <t>トウ</t>
    </rPh>
    <rPh sb="6" eb="8">
      <t>シンゾク</t>
    </rPh>
    <rPh sb="8" eb="10">
      <t>カンケイ</t>
    </rPh>
    <rPh sb="11" eb="12">
      <t>ショウ</t>
    </rPh>
    <rPh sb="14" eb="16">
      <t>ショメン</t>
    </rPh>
    <phoneticPr fontId="45"/>
  </si>
  <si>
    <t>（代理人が申請するときに必要。また、会社等法人の代表者が社員等の分を申請する時に社員等から代表者への委任状も必要）</t>
    <rPh sb="1" eb="4">
      <t>ダイリニン</t>
    </rPh>
    <rPh sb="5" eb="7">
      <t>シンセイ</t>
    </rPh>
    <rPh sb="12" eb="14">
      <t>ヒツヨウ</t>
    </rPh>
    <rPh sb="18" eb="20">
      <t>カイシャ</t>
    </rPh>
    <rPh sb="20" eb="21">
      <t>トウ</t>
    </rPh>
    <rPh sb="21" eb="23">
      <t>ホウジン</t>
    </rPh>
    <rPh sb="24" eb="27">
      <t>ダイヒョウシャ</t>
    </rPh>
    <rPh sb="28" eb="30">
      <t>シャイン</t>
    </rPh>
    <rPh sb="30" eb="31">
      <t>トウ</t>
    </rPh>
    <rPh sb="32" eb="33">
      <t>ブン</t>
    </rPh>
    <rPh sb="34" eb="36">
      <t>シンセイ</t>
    </rPh>
    <rPh sb="38" eb="39">
      <t>トキ</t>
    </rPh>
    <rPh sb="40" eb="42">
      <t>シャイン</t>
    </rPh>
    <rPh sb="42" eb="43">
      <t>トウ</t>
    </rPh>
    <rPh sb="45" eb="48">
      <t>ダイヒョウシャ</t>
    </rPh>
    <rPh sb="50" eb="53">
      <t>イニンジョウ</t>
    </rPh>
    <rPh sb="54" eb="56">
      <t>ヒツヨウ</t>
    </rPh>
    <phoneticPr fontId="45"/>
  </si>
  <si>
    <t>委任状</t>
    <rPh sb="0" eb="3">
      <t>イニンジョウ</t>
    </rPh>
    <phoneticPr fontId="45"/>
  </si>
  <si>
    <r>
      <t xml:space="preserve"> 添　付　書　類
</t>
    </r>
    <r>
      <rPr>
        <sz val="6"/>
        <color theme="1"/>
        <rFont val="ＭＳ 明朝"/>
        <family val="1"/>
        <charset val="128"/>
      </rPr>
      <t>　（本人が請求する
 　場合は不要）</t>
    </r>
    <r>
      <rPr>
        <sz val="7"/>
        <color theme="1"/>
        <rFont val="ＭＳ 明朝"/>
        <family val="1"/>
        <charset val="128"/>
      </rPr>
      <t>　</t>
    </r>
    <rPh sb="1" eb="2">
      <t>ソウ</t>
    </rPh>
    <rPh sb="3" eb="4">
      <t>ツキ</t>
    </rPh>
    <rPh sb="5" eb="6">
      <t>ショ</t>
    </rPh>
    <rPh sb="7" eb="8">
      <t>タグイ</t>
    </rPh>
    <rPh sb="11" eb="13">
      <t>ホンニン</t>
    </rPh>
    <rPh sb="14" eb="16">
      <t>セイキュウ</t>
    </rPh>
    <rPh sb="21" eb="23">
      <t>バアイ</t>
    </rPh>
    <rPh sb="24" eb="26">
      <t>フヨウ</t>
    </rPh>
    <phoneticPr fontId="45"/>
  </si>
  <si>
    <t>　※　返信用封筒にも同一事項を必ず記入</t>
    <rPh sb="3" eb="6">
      <t>ヘンシンヨウ</t>
    </rPh>
    <rPh sb="6" eb="8">
      <t>フウトウ</t>
    </rPh>
    <rPh sb="10" eb="12">
      <t>ドウイツ</t>
    </rPh>
    <rPh sb="12" eb="14">
      <t>ジコウ</t>
    </rPh>
    <rPh sb="15" eb="16">
      <t>カナラ</t>
    </rPh>
    <rPh sb="17" eb="19">
      <t>キニュウ</t>
    </rPh>
    <phoneticPr fontId="45"/>
  </si>
  <si>
    <t>※割印はしないでください。</t>
    <rPh sb="1" eb="3">
      <t>ワリイン</t>
    </rPh>
    <phoneticPr fontId="45"/>
  </si>
  <si>
    <r>
      <t>1通につき</t>
    </r>
    <r>
      <rPr>
        <sz val="14"/>
        <color theme="1"/>
        <rFont val="ＭＳ Ｐ明朝"/>
        <family val="1"/>
        <charset val="128"/>
      </rPr>
      <t>300円</t>
    </r>
    <rPh sb="1" eb="2">
      <t>ツウ</t>
    </rPh>
    <rPh sb="8" eb="9">
      <t>エン</t>
    </rPh>
    <phoneticPr fontId="45"/>
  </si>
  <si>
    <r>
      <t>　　返　送　先
　</t>
    </r>
    <r>
      <rPr>
        <sz val="6"/>
        <color theme="1"/>
        <rFont val="ＭＳ Ｐ明朝"/>
        <family val="1"/>
        <charset val="128"/>
      </rPr>
      <t>（上記以外に証明書
　の返信先を指定され
　る場合に記入）　　</t>
    </r>
    <rPh sb="2" eb="3">
      <t>カエ</t>
    </rPh>
    <rPh sb="4" eb="5">
      <t>ソウ</t>
    </rPh>
    <rPh sb="6" eb="7">
      <t>サキ</t>
    </rPh>
    <rPh sb="10" eb="12">
      <t>ジョウキ</t>
    </rPh>
    <rPh sb="12" eb="14">
      <t>イガイ</t>
    </rPh>
    <rPh sb="15" eb="18">
      <t>ショウメイショ</t>
    </rPh>
    <rPh sb="21" eb="23">
      <t>ヘンシン</t>
    </rPh>
    <rPh sb="23" eb="24">
      <t>サキ</t>
    </rPh>
    <rPh sb="25" eb="27">
      <t>シテイ</t>
    </rPh>
    <rPh sb="32" eb="34">
      <t>バアイ</t>
    </rPh>
    <rPh sb="35" eb="37">
      <t>キニュウ</t>
    </rPh>
    <phoneticPr fontId="45"/>
  </si>
  <si>
    <t>リストから選択</t>
    <rPh sb="5" eb="7">
      <t>センタク</t>
    </rPh>
    <phoneticPr fontId="23"/>
  </si>
  <si>
    <t>連絡先（電話番号</t>
    <rPh sb="0" eb="3">
      <t>レンラクサキ</t>
    </rPh>
    <rPh sb="4" eb="6">
      <t>デンワ</t>
    </rPh>
    <rPh sb="6" eb="8">
      <t>バンゴウ</t>
    </rPh>
    <phoneticPr fontId="45"/>
  </si>
  <si>
    <t>　（ フ リ ガ ナ ）　</t>
    <phoneticPr fontId="45"/>
  </si>
  <si>
    <r>
      <t>　　代　理　人
 　</t>
    </r>
    <r>
      <rPr>
        <sz val="7"/>
        <color theme="1"/>
        <rFont val="ＭＳ Ｐ明朝"/>
        <family val="1"/>
        <charset val="128"/>
      </rPr>
      <t>（上記の方から
　 頼まれた方）　</t>
    </r>
    <rPh sb="2" eb="3">
      <t>ダイ</t>
    </rPh>
    <rPh sb="4" eb="5">
      <t>リ</t>
    </rPh>
    <rPh sb="6" eb="7">
      <t>ヒト</t>
    </rPh>
    <rPh sb="11" eb="13">
      <t>ジョウキ</t>
    </rPh>
    <rPh sb="14" eb="15">
      <t>カタ</t>
    </rPh>
    <rPh sb="20" eb="21">
      <t>タノ</t>
    </rPh>
    <rPh sb="24" eb="25">
      <t>カタ</t>
    </rPh>
    <phoneticPr fontId="45"/>
  </si>
  <si>
    <t>□　本人　□配偶者　□四親等内の親族　□その他（</t>
    <phoneticPr fontId="45"/>
  </si>
  <si>
    <t>証明を受ける方との関係</t>
    <rPh sb="0" eb="2">
      <t>ショウメイ</t>
    </rPh>
    <rPh sb="3" eb="4">
      <t>ウ</t>
    </rPh>
    <rPh sb="6" eb="7">
      <t>カタ</t>
    </rPh>
    <rPh sb="9" eb="11">
      <t>カンケイ</t>
    </rPh>
    <phoneticPr fontId="45"/>
  </si>
  <si>
    <t>収　入
印　紙</t>
    <rPh sb="0" eb="1">
      <t>オサム</t>
    </rPh>
    <rPh sb="2" eb="3">
      <t>イレル</t>
    </rPh>
    <rPh sb="4" eb="5">
      <t>イン</t>
    </rPh>
    <rPh sb="6" eb="7">
      <t>カミ</t>
    </rPh>
    <phoneticPr fontId="45"/>
  </si>
  <si>
    <r>
      <rPr>
        <sz val="8"/>
        <color theme="1"/>
        <rFont val="ＭＳ Ｐゴシック"/>
        <family val="3"/>
        <charset val="128"/>
      </rPr>
      <t xml:space="preserve"> </t>
    </r>
    <r>
      <rPr>
        <u/>
        <sz val="8"/>
        <color theme="1"/>
        <rFont val="ＭＳ Ｐゴシック"/>
        <family val="3"/>
        <charset val="128"/>
      </rPr>
      <t>必ず貼ってください</t>
    </r>
    <r>
      <rPr>
        <sz val="8"/>
        <color theme="1"/>
        <rFont val="ＭＳ Ｐゴシック"/>
        <family val="3"/>
        <charset val="128"/>
      </rPr>
      <t>。</t>
    </r>
    <rPh sb="1" eb="2">
      <t>カナラ</t>
    </rPh>
    <rPh sb="3" eb="4">
      <t>ハ</t>
    </rPh>
    <phoneticPr fontId="45"/>
  </si>
  <si>
    <r>
      <rPr>
        <sz val="9"/>
        <color theme="1"/>
        <rFont val="ＭＳ Ｐゴシック"/>
        <family val="3"/>
        <charset val="128"/>
      </rPr>
      <t>収入印紙</t>
    </r>
    <r>
      <rPr>
        <sz val="9"/>
        <color theme="1"/>
        <rFont val="ＭＳ Ｐ明朝"/>
        <family val="1"/>
        <charset val="128"/>
      </rPr>
      <t>を
貼るところ</t>
    </r>
    <rPh sb="0" eb="2">
      <t>シュウニュウ</t>
    </rPh>
    <rPh sb="2" eb="4">
      <t>インシ</t>
    </rPh>
    <rPh sb="6" eb="7">
      <t>ハ</t>
    </rPh>
    <phoneticPr fontId="45"/>
  </si>
  <si>
    <r>
      <t xml:space="preserve">請求される方
</t>
    </r>
    <r>
      <rPr>
        <sz val="7"/>
        <color theme="1"/>
        <rFont val="ＭＳ Ｐ明朝"/>
        <family val="1"/>
        <charset val="128"/>
      </rPr>
      <t>（請求権者）</t>
    </r>
    <rPh sb="0" eb="2">
      <t>セイキュウ</t>
    </rPh>
    <rPh sb="5" eb="6">
      <t>カタ</t>
    </rPh>
    <rPh sb="8" eb="11">
      <t>セイキュウケン</t>
    </rPh>
    <rPh sb="11" eb="12">
      <t>シャ</t>
    </rPh>
    <phoneticPr fontId="45"/>
  </si>
  <si>
    <t>日申請</t>
    <rPh sb="0" eb="1">
      <t>ニチ</t>
    </rPh>
    <rPh sb="1" eb="3">
      <t>シンセイ</t>
    </rPh>
    <phoneticPr fontId="45"/>
  </si>
  <si>
    <t>□　本人　□配偶者　□四親等内の親族　☑その他（</t>
    <phoneticPr fontId="45"/>
  </si>
  <si>
    <t>法務局</t>
    <rPh sb="0" eb="3">
      <t>ホウムキョク</t>
    </rPh>
    <phoneticPr fontId="45"/>
  </si>
  <si>
    <t>なお,代理の方が申請する場合は,該当する方からの委任状が必要です。</t>
    <rPh sb="3" eb="5">
      <t>ダイリ</t>
    </rPh>
    <rPh sb="6" eb="7">
      <t>カタ</t>
    </rPh>
    <rPh sb="8" eb="10">
      <t>シンセイ</t>
    </rPh>
    <rPh sb="12" eb="14">
      <t>バアイ</t>
    </rPh>
    <rPh sb="16" eb="18">
      <t>ガイトウ</t>
    </rPh>
    <rPh sb="20" eb="21">
      <t>カタ</t>
    </rPh>
    <rPh sb="24" eb="27">
      <t>イニンジョウ</t>
    </rPh>
    <rPh sb="28" eb="30">
      <t>ヒツヨウ</t>
    </rPh>
    <phoneticPr fontId="45"/>
  </si>
  <si>
    <t>□　本人　□配偶者　☑四親等内の親族　□その他（</t>
    <phoneticPr fontId="45"/>
  </si>
  <si>
    <t>請求できるのは,本人,本人の配偶者または四親等内の親族です。</t>
    <rPh sb="0" eb="2">
      <t>セイキュウ</t>
    </rPh>
    <rPh sb="8" eb="10">
      <t>ホンニン</t>
    </rPh>
    <rPh sb="11" eb="13">
      <t>ホンニン</t>
    </rPh>
    <rPh sb="14" eb="17">
      <t>ハイグウシャ</t>
    </rPh>
    <rPh sb="20" eb="21">
      <t>4</t>
    </rPh>
    <rPh sb="21" eb="23">
      <t>シントウ</t>
    </rPh>
    <rPh sb="23" eb="24">
      <t>ナイ</t>
    </rPh>
    <rPh sb="25" eb="27">
      <t>シンゾク</t>
    </rPh>
    <phoneticPr fontId="45"/>
  </si>
  <si>
    <t>02</t>
    <phoneticPr fontId="45"/>
  </si>
  <si>
    <t>□　本人　☑配偶者　□四親等内の親族　□その他（</t>
    <phoneticPr fontId="45"/>
  </si>
  <si>
    <t>（後見登記等ファイル用）</t>
    <rPh sb="1" eb="3">
      <t>コウケン</t>
    </rPh>
    <rPh sb="3" eb="5">
      <t>トウキ</t>
    </rPh>
    <rPh sb="5" eb="6">
      <t>トウ</t>
    </rPh>
    <rPh sb="10" eb="11">
      <t>ヨウ</t>
    </rPh>
    <phoneticPr fontId="45"/>
  </si>
  <si>
    <t>☑</t>
    <phoneticPr fontId="45"/>
  </si>
  <si>
    <t>☑　本人　□配偶者　□四親等内の親族　□その他（</t>
    <phoneticPr fontId="45"/>
  </si>
  <si>
    <t>「登記されていないことの証明申請書」</t>
    <rPh sb="1" eb="3">
      <t>トウキ</t>
    </rPh>
    <rPh sb="12" eb="17">
      <t>ショウメイシンセイショ</t>
    </rPh>
    <phoneticPr fontId="45"/>
  </si>
  <si>
    <t>チェック</t>
    <phoneticPr fontId="45"/>
  </si>
  <si>
    <t>証明を受ける方との関係</t>
    <phoneticPr fontId="45"/>
  </si>
  <si>
    <t>　　※ 必要部数をコピーしてご使用下さい。</t>
    <rPh sb="4" eb="6">
      <t>ヒツヨウ</t>
    </rPh>
    <rPh sb="6" eb="8">
      <t>ブスウ</t>
    </rPh>
    <rPh sb="15" eb="17">
      <t>シヨウ</t>
    </rPh>
    <rPh sb="17" eb="18">
      <t>クダ</t>
    </rPh>
    <phoneticPr fontId="45"/>
  </si>
  <si>
    <t xml:space="preserve">代表者区分  </t>
    <rPh sb="0" eb="1">
      <t>ダイ</t>
    </rPh>
    <rPh sb="1" eb="2">
      <t>ヒョウ</t>
    </rPh>
    <rPh sb="2" eb="3">
      <t>モノ</t>
    </rPh>
    <rPh sb="3" eb="4">
      <t>ク</t>
    </rPh>
    <rPh sb="4" eb="5">
      <t>ブン</t>
    </rPh>
    <phoneticPr fontId="45"/>
  </si>
  <si>
    <t>Eメールアドレス</t>
    <phoneticPr fontId="45"/>
  </si>
  <si>
    <t>ホームページURL</t>
    <phoneticPr fontId="45"/>
  </si>
  <si>
    <t>ＦＡＸ番号</t>
    <rPh sb="3" eb="5">
      <t>バンゴウ</t>
    </rPh>
    <phoneticPr fontId="45"/>
  </si>
  <si>
    <t>事務所所在地</t>
    <rPh sb="0" eb="2">
      <t>ジム</t>
    </rPh>
    <rPh sb="2" eb="3">
      <t>ショ</t>
    </rPh>
    <rPh sb="3" eb="6">
      <t>ショザイチ</t>
    </rPh>
    <phoneticPr fontId="45"/>
  </si>
  <si>
    <t>免許証番号</t>
    <rPh sb="0" eb="3">
      <t>メンキョショウ</t>
    </rPh>
    <rPh sb="3" eb="4">
      <t>バン</t>
    </rPh>
    <phoneticPr fontId="45"/>
  </si>
  <si>
    <t>会 員 区 分</t>
    <rPh sb="0" eb="1">
      <t>カイ</t>
    </rPh>
    <rPh sb="2" eb="3">
      <t>イン</t>
    </rPh>
    <rPh sb="4" eb="5">
      <t>ク</t>
    </rPh>
    <rPh sb="6" eb="7">
      <t>ブン</t>
    </rPh>
    <phoneticPr fontId="45"/>
  </si>
  <si>
    <t>上記の注意・確認事項について承諾の上、宅建業法並びに貴協会の倫理綱領・定款その他
諸規定を遵守することを誓い、入会を申し込みます。</t>
    <phoneticPr fontId="23"/>
  </si>
  <si>
    <t>令和　10年</t>
    <rPh sb="0" eb="2">
      <t>レイワ</t>
    </rPh>
    <rPh sb="5" eb="6">
      <t>ネン</t>
    </rPh>
    <phoneticPr fontId="23"/>
  </si>
  <si>
    <r>
      <t>※ 当協会の規定に基づく入会審査を行います。入会の諾否にかかわらず、審査の
　 内容や判定の理由についてはお答えできませんので、予めご了承ください。
※ 入会が承認された場合、本申込書に記載された内容は会員情報としてコン
　 ピューターシステムに登録し、以下のことに使用いたします。
　　・会報および会員宛て配送物の送付
　　・研修会、出版物等の案内の送付・送信
　　・会員名簿への掲載</t>
    </r>
    <r>
      <rPr>
        <sz val="9"/>
        <rFont val="ＭＳ 明朝"/>
        <family val="1"/>
        <charset val="128"/>
      </rPr>
      <t>（当協会が運営するインターネットサイトへの掲載を含む）</t>
    </r>
    <r>
      <rPr>
        <sz val="10"/>
        <rFont val="ＭＳ 明朝"/>
        <family val="1"/>
        <charset val="128"/>
      </rPr>
      <t xml:space="preserve">
　　・会員であることの照会に対する回答
　　・その他、当協会の業務の遂行にあたり会員情報の使用が必要な場合
※ 個人情報の取り扱いについては、ホームページをご覧ください。</t>
    </r>
    <phoneticPr fontId="23"/>
  </si>
  <si>
    <t>注意・確認事項</t>
    <phoneticPr fontId="45"/>
  </si>
  <si>
    <t>令和　9年</t>
    <rPh sb="0" eb="2">
      <t>レイワ</t>
    </rPh>
    <rPh sb="4" eb="5">
      <t>ネン</t>
    </rPh>
    <phoneticPr fontId="23"/>
  </si>
  <si>
    <t>令和　8年</t>
    <rPh sb="0" eb="2">
      <t>レイワ</t>
    </rPh>
    <rPh sb="4" eb="5">
      <t>ネン</t>
    </rPh>
    <phoneticPr fontId="23"/>
  </si>
  <si>
    <t>令和　7年</t>
    <rPh sb="0" eb="2">
      <t>レイワ</t>
    </rPh>
    <rPh sb="4" eb="5">
      <t>ネン</t>
    </rPh>
    <phoneticPr fontId="23"/>
  </si>
  <si>
    <t>令和　6年</t>
    <rPh sb="0" eb="2">
      <t>レイワ</t>
    </rPh>
    <rPh sb="4" eb="5">
      <t>ネン</t>
    </rPh>
    <phoneticPr fontId="23"/>
  </si>
  <si>
    <t>令和　5年</t>
    <rPh sb="0" eb="2">
      <t>レイワ</t>
    </rPh>
    <rPh sb="4" eb="5">
      <t>ネン</t>
    </rPh>
    <phoneticPr fontId="23"/>
  </si>
  <si>
    <t>入　会　申　込　書</t>
    <phoneticPr fontId="23"/>
  </si>
  <si>
    <t>令和　4年</t>
    <rPh sb="0" eb="2">
      <t>レイワ</t>
    </rPh>
    <rPh sb="4" eb="5">
      <t>ネン</t>
    </rPh>
    <phoneticPr fontId="23"/>
  </si>
  <si>
    <t>令和　3年</t>
    <rPh sb="0" eb="2">
      <t>レイワ</t>
    </rPh>
    <rPh sb="4" eb="5">
      <t>ネン</t>
    </rPh>
    <phoneticPr fontId="23"/>
  </si>
  <si>
    <t>令和　2年</t>
    <rPh sb="0" eb="2">
      <t>レイワ</t>
    </rPh>
    <rPh sb="4" eb="5">
      <t>ネン</t>
    </rPh>
    <phoneticPr fontId="23"/>
  </si>
  <si>
    <t>商号・名称</t>
    <rPh sb="0" eb="2">
      <t>ショウゴウ</t>
    </rPh>
    <rPh sb="3" eb="5">
      <t>メイショウ</t>
    </rPh>
    <phoneticPr fontId="23"/>
  </si>
  <si>
    <t>以上</t>
    <rPh sb="0" eb="2">
      <t>イジョウ</t>
    </rPh>
    <phoneticPr fontId="23"/>
  </si>
  <si>
    <t>に退会いたします。</t>
    <phoneticPr fontId="23"/>
  </si>
  <si>
    <t>反に関し、貴協会から指導を受け是正をしなかったために退会勧告を受けた場合は、直ち</t>
    <phoneticPr fontId="23"/>
  </si>
  <si>
    <t>　私共は、宅建業法その他関連法令を遵守するとともに、貴協会活動に協力し、法令等違</t>
    <phoneticPr fontId="23"/>
  </si>
  <si>
    <t>５．</t>
    <phoneticPr fontId="23"/>
  </si>
  <si>
    <t>これにより損害が生じた場合でも一切私（当社、当団体）の責任といたします。</t>
    <phoneticPr fontId="23"/>
  </si>
  <si>
    <t>これを理由に入会拒否、又は会員資格喪失処分をされても異議申し立てをいたしません。</t>
    <phoneticPr fontId="23"/>
  </si>
  <si>
    <t>　私共は、入会審査前、或いは入会承認後に本表明・確約に反する事実が発覚した場合は</t>
    <phoneticPr fontId="23"/>
  </si>
  <si>
    <t>４．</t>
    <phoneticPr fontId="23"/>
  </si>
  <si>
    <t>ん。</t>
    <phoneticPr fontId="23"/>
  </si>
  <si>
    <t>為、及び偽計又は威力を用いて相手方の業務を妨害し、又は信用を棄損する行為をしませ</t>
    <phoneticPr fontId="23"/>
  </si>
  <si>
    <t>　私共は、自ら又は第三者を利用して、相手方に対する脅迫的な言動又は暴力を用いる行</t>
    <phoneticPr fontId="23"/>
  </si>
  <si>
    <t>３．</t>
    <phoneticPr fontId="23"/>
  </si>
  <si>
    <t>(5)その他反社会的勢力等との社会的に非難されるべき関係</t>
    <phoneticPr fontId="23"/>
  </si>
  <si>
    <t>(4)反社会的勢力等に対して資金等の提供をし、又は便宜を供与するなどの関係</t>
    <phoneticPr fontId="23"/>
  </si>
  <si>
    <t>(3)反社会的勢力を利用していると認められる関係</t>
    <phoneticPr fontId="23"/>
  </si>
  <si>
    <t>(2)反社会的勢力等が、その経営に実質的に関与している関係</t>
    <phoneticPr fontId="23"/>
  </si>
  <si>
    <t>(1)反社会的勢力等によって、その経営を支配されている関係</t>
    <phoneticPr fontId="23"/>
  </si>
  <si>
    <t>有しません。</t>
    <phoneticPr fontId="23"/>
  </si>
  <si>
    <t>係にある者（以下「反社会的勢力等」という。）と次の各号のいずれかに該当する関係も</t>
    <phoneticPr fontId="23"/>
  </si>
  <si>
    <t>　私共は、現在又は将来にわたり、前項の反社会的勢力又は反社会的勢力と密接な交友関</t>
    <phoneticPr fontId="23"/>
  </si>
  <si>
    <t>２．</t>
    <phoneticPr fontId="23"/>
  </si>
  <si>
    <t>運動等標ぼうゴロ、(6)その他前各号に準ずるもの</t>
    <phoneticPr fontId="23"/>
  </si>
  <si>
    <t>(1)暴力団、(2)暴力団員、(3)暴力団準構成員、(4)暴力団関係企業、(5)総会屋等、社会</t>
    <phoneticPr fontId="23"/>
  </si>
  <si>
    <t>ん。　</t>
    <phoneticPr fontId="23"/>
  </si>
  <si>
    <t>いう。）は、現在又は将来にわたり、次の各号の反社会的勢力のいずれにも該当しませ</t>
    <phoneticPr fontId="23"/>
  </si>
  <si>
    <t xml:space="preserve"> 私（当社、当団体）、及び私（当社、当団体）が宅建業で使用する者（以下「私共」と</t>
    <phoneticPr fontId="23"/>
  </si>
  <si>
    <t>１．</t>
    <phoneticPr fontId="23"/>
  </si>
  <si>
    <t>記</t>
    <rPh sb="0" eb="1">
      <t>キ</t>
    </rPh>
    <phoneticPr fontId="23"/>
  </si>
  <si>
    <t>　私（当社、当団体）は、貴協会に入会申請をするにあたり、下記事項に相違ないこと
について表明・確約し、誓約します。</t>
    <phoneticPr fontId="23"/>
  </si>
  <si>
    <t>入会申請にあたっての誓約書</t>
    <phoneticPr fontId="23"/>
  </si>
  <si>
    <t>　　</t>
    <phoneticPr fontId="45"/>
  </si>
  <si>
    <t>法　人</t>
    <rPh sb="0" eb="1">
      <t>ホウ</t>
    </rPh>
    <rPh sb="2" eb="3">
      <t>ヒト</t>
    </rPh>
    <phoneticPr fontId="45"/>
  </si>
  <si>
    <t>個　人</t>
    <rPh sb="0" eb="1">
      <t>コ</t>
    </rPh>
    <rPh sb="2" eb="3">
      <t>ヒト</t>
    </rPh>
    <phoneticPr fontId="45"/>
  </si>
  <si>
    <t>〒</t>
    <phoneticPr fontId="45"/>
  </si>
  <si>
    <t>代表者住所</t>
    <rPh sb="0" eb="3">
      <t>ダイヒョウシャ</t>
    </rPh>
    <rPh sb="3" eb="5">
      <t>ジュウショ</t>
    </rPh>
    <phoneticPr fontId="45"/>
  </si>
  <si>
    <t>入会金</t>
    <rPh sb="0" eb="3">
      <t>ニュウカイキン</t>
    </rPh>
    <phoneticPr fontId="45"/>
  </si>
  <si>
    <t>金</t>
    <rPh sb="0" eb="1">
      <t>キン</t>
    </rPh>
    <phoneticPr fontId="45"/>
  </si>
  <si>
    <t>万円</t>
    <rPh sb="0" eb="2">
      <t>マンエン</t>
    </rPh>
    <phoneticPr fontId="45"/>
  </si>
  <si>
    <t>営業保証金供託</t>
    <rPh sb="0" eb="2">
      <t>エイギョウ</t>
    </rPh>
    <rPh sb="2" eb="5">
      <t>ホショウキン</t>
    </rPh>
    <rPh sb="5" eb="7">
      <t>キョウタク</t>
    </rPh>
    <phoneticPr fontId="45"/>
  </si>
  <si>
    <t>地方本部名</t>
    <rPh sb="0" eb="2">
      <t>チホウ</t>
    </rPh>
    <rPh sb="2" eb="4">
      <t>ホンブ</t>
    </rPh>
    <rPh sb="4" eb="5">
      <t>メイ</t>
    </rPh>
    <phoneticPr fontId="45"/>
  </si>
  <si>
    <t>本部</t>
    <rPh sb="0" eb="2">
      <t>ホンブ</t>
    </rPh>
    <phoneticPr fontId="45"/>
  </si>
  <si>
    <t>整理番号</t>
    <rPh sb="0" eb="2">
      <t>セイリ</t>
    </rPh>
    <rPh sb="2" eb="4">
      <t>バンゴウ</t>
    </rPh>
    <phoneticPr fontId="45"/>
  </si>
  <si>
    <t>本部長名</t>
    <rPh sb="0" eb="3">
      <t>ホンブチョウ</t>
    </rPh>
    <rPh sb="3" eb="4">
      <t>メイ</t>
    </rPh>
    <phoneticPr fontId="45"/>
  </si>
  <si>
    <t>入 会 申 込 書</t>
    <rPh sb="0" eb="1">
      <t>イ</t>
    </rPh>
    <rPh sb="2" eb="3">
      <t>カイ</t>
    </rPh>
    <rPh sb="4" eb="5">
      <t>サル</t>
    </rPh>
    <rPh sb="6" eb="7">
      <t>コ</t>
    </rPh>
    <rPh sb="8" eb="9">
      <t>ショ</t>
    </rPh>
    <phoneticPr fontId="45"/>
  </si>
  <si>
    <t>番　　　号</t>
    <rPh sb="0" eb="1">
      <t>バン</t>
    </rPh>
    <rPh sb="4" eb="5">
      <t>ゴウ</t>
    </rPh>
    <phoneticPr fontId="45"/>
  </si>
  <si>
    <t>　公益社団法人　全国宅地建物取引業保証協会　会長　殿</t>
    <phoneticPr fontId="45"/>
  </si>
  <si>
    <t>受　付　日</t>
    <rPh sb="0" eb="1">
      <t>ウケ</t>
    </rPh>
    <rPh sb="2" eb="3">
      <t>ツキ</t>
    </rPh>
    <rPh sb="4" eb="5">
      <t>ヒ</t>
    </rPh>
    <phoneticPr fontId="45"/>
  </si>
  <si>
    <t>私は、この度貴協会の趣旨に賛同し､定款その他諸規程並びに別掲の｢本会会員の個人情報</t>
    <rPh sb="0" eb="1">
      <t>ワタシ</t>
    </rPh>
    <rPh sb="5" eb="6">
      <t>タビ</t>
    </rPh>
    <rPh sb="6" eb="7">
      <t>キ</t>
    </rPh>
    <rPh sb="7" eb="9">
      <t>キョウカイ</t>
    </rPh>
    <rPh sb="10" eb="12">
      <t>シュシ</t>
    </rPh>
    <rPh sb="13" eb="15">
      <t>サンドウ</t>
    </rPh>
    <rPh sb="17" eb="19">
      <t>テイカン</t>
    </rPh>
    <rPh sb="21" eb="22">
      <t>タ</t>
    </rPh>
    <rPh sb="22" eb="23">
      <t>ショ</t>
    </rPh>
    <rPh sb="23" eb="25">
      <t>キテイ</t>
    </rPh>
    <rPh sb="25" eb="26">
      <t>ナラ</t>
    </rPh>
    <rPh sb="28" eb="30">
      <t>ベッケイ</t>
    </rPh>
    <rPh sb="32" eb="34">
      <t>ホンカイ</t>
    </rPh>
    <rPh sb="34" eb="36">
      <t>カイイン</t>
    </rPh>
    <rPh sb="37" eb="39">
      <t>コジン</t>
    </rPh>
    <rPh sb="39" eb="41">
      <t>ジョウホウ</t>
    </rPh>
    <phoneticPr fontId="45"/>
  </si>
  <si>
    <t>の取扱いについて」を承認のうえ、入会金</t>
    <rPh sb="1" eb="3">
      <t>トリアツカ</t>
    </rPh>
    <rPh sb="10" eb="12">
      <t>ショウニン</t>
    </rPh>
    <rPh sb="16" eb="19">
      <t>ニュウカイキン</t>
    </rPh>
    <phoneticPr fontId="45"/>
  </si>
  <si>
    <t>円也並びに会費</t>
    <rPh sb="5" eb="7">
      <t>カイヒ</t>
    </rPh>
    <phoneticPr fontId="45"/>
  </si>
  <si>
    <t>円也</t>
    <rPh sb="0" eb="1">
      <t>エン</t>
    </rPh>
    <rPh sb="1" eb="2">
      <t>ナリ</t>
    </rPh>
    <phoneticPr fontId="45"/>
  </si>
  <si>
    <t>を添えて入会申込をします。</t>
    <phoneticPr fontId="45"/>
  </si>
  <si>
    <t>事務所区分</t>
    <rPh sb="0" eb="2">
      <t>ジム</t>
    </rPh>
    <rPh sb="2" eb="3">
      <t>ショ</t>
    </rPh>
    <rPh sb="3" eb="5">
      <t>クブン</t>
    </rPh>
    <phoneticPr fontId="45"/>
  </si>
  <si>
    <t>主たる事務所</t>
    <rPh sb="0" eb="1">
      <t>シュ</t>
    </rPh>
    <rPh sb="3" eb="5">
      <t>ジム</t>
    </rPh>
    <rPh sb="5" eb="6">
      <t>ショ</t>
    </rPh>
    <phoneticPr fontId="45"/>
  </si>
  <si>
    <t>従たる事務所</t>
    <rPh sb="0" eb="1">
      <t>ジュウ</t>
    </rPh>
    <rPh sb="3" eb="5">
      <t>ジム</t>
    </rPh>
    <rPh sb="5" eb="6">
      <t>ショ</t>
    </rPh>
    <phoneticPr fontId="45"/>
  </si>
  <si>
    <t>商号又は名称</t>
    <phoneticPr fontId="45"/>
  </si>
  <si>
    <t>法人・個人</t>
    <rPh sb="0" eb="2">
      <t>ホウジン</t>
    </rPh>
    <rPh sb="3" eb="5">
      <t>コジン</t>
    </rPh>
    <phoneticPr fontId="45"/>
  </si>
  <si>
    <t>代表者・氏名</t>
  </si>
  <si>
    <t>・</t>
    <phoneticPr fontId="45"/>
  </si>
  <si>
    <t>免許有効期間</t>
    <rPh sb="0" eb="2">
      <t>メンキョ</t>
    </rPh>
    <rPh sb="2" eb="4">
      <t>ユウコウ</t>
    </rPh>
    <rPh sb="4" eb="6">
      <t>キカン</t>
    </rPh>
    <phoneticPr fontId="45"/>
  </si>
  <si>
    <t>商号・名称</t>
    <rPh sb="0" eb="2">
      <t>ショウゴウ</t>
    </rPh>
    <rPh sb="3" eb="5">
      <t>メイショウ</t>
    </rPh>
    <phoneticPr fontId="45"/>
  </si>
  <si>
    <t>設立年月日</t>
    <rPh sb="0" eb="2">
      <t>セツリツ</t>
    </rPh>
    <rPh sb="2" eb="5">
      <t>ネンガッピ</t>
    </rPh>
    <phoneticPr fontId="45"/>
  </si>
  <si>
    <t>代表者氏名</t>
    <rPh sb="0" eb="5">
      <t>ダイヒョウシャシメイ</t>
    </rPh>
    <phoneticPr fontId="45"/>
  </si>
  <si>
    <t>電　話</t>
    <rPh sb="0" eb="1">
      <t>デン</t>
    </rPh>
    <rPh sb="2" eb="3">
      <t>ハナシ</t>
    </rPh>
    <phoneticPr fontId="45"/>
  </si>
  <si>
    <t>ＦＡＸ</t>
    <phoneticPr fontId="45"/>
  </si>
  <si>
    <t>主たる事務所
所在地</t>
    <rPh sb="0" eb="1">
      <t>シュ</t>
    </rPh>
    <rPh sb="3" eb="5">
      <t>ジム</t>
    </rPh>
    <rPh sb="5" eb="6">
      <t>ショ</t>
    </rPh>
    <rPh sb="7" eb="10">
      <t>ショザイチ</t>
    </rPh>
    <phoneticPr fontId="45"/>
  </si>
  <si>
    <t>従たる事務所
名称等</t>
    <rPh sb="0" eb="1">
      <t>ジュウ</t>
    </rPh>
    <rPh sb="3" eb="5">
      <t>ジム</t>
    </rPh>
    <rPh sb="5" eb="6">
      <t>ショ</t>
    </rPh>
    <rPh sb="7" eb="9">
      <t>メイショウ</t>
    </rPh>
    <rPh sb="9" eb="10">
      <t>トウ</t>
    </rPh>
    <phoneticPr fontId="45"/>
  </si>
  <si>
    <t>従たる事務所
所在地</t>
    <rPh sb="0" eb="1">
      <t>ジュウ</t>
    </rPh>
    <rPh sb="3" eb="5">
      <t>ジム</t>
    </rPh>
    <rPh sb="5" eb="6">
      <t>ショ</t>
    </rPh>
    <rPh sb="7" eb="10">
      <t>ショザイチ</t>
    </rPh>
    <phoneticPr fontId="45"/>
  </si>
  <si>
    <t>供託日</t>
    <rPh sb="0" eb="2">
      <t>キョウタク</t>
    </rPh>
    <rPh sb="2" eb="3">
      <t>ビ</t>
    </rPh>
    <phoneticPr fontId="45"/>
  </si>
  <si>
    <t>供託金</t>
    <rPh sb="0" eb="2">
      <t>キョウタク</t>
    </rPh>
    <rPh sb="2" eb="3">
      <t>キン</t>
    </rPh>
    <phoneticPr fontId="45"/>
  </si>
  <si>
    <t>経歴</t>
    <rPh sb="0" eb="2">
      <t>ケイレキ</t>
    </rPh>
    <phoneticPr fontId="45"/>
  </si>
  <si>
    <t>備考</t>
    <rPh sb="0" eb="2">
      <t>ビコウ</t>
    </rPh>
    <phoneticPr fontId="45"/>
  </si>
  <si>
    <t>地方本部承認</t>
    <rPh sb="0" eb="2">
      <t>チホウ</t>
    </rPh>
    <rPh sb="2" eb="4">
      <t>ホンブ</t>
    </rPh>
    <rPh sb="4" eb="6">
      <t>ショウニン</t>
    </rPh>
    <phoneticPr fontId="45"/>
  </si>
  <si>
    <t>上記の者につき審査の結果、入会の承認を申請します。</t>
    <rPh sb="0" eb="2">
      <t>ジョウキ</t>
    </rPh>
    <rPh sb="3" eb="4">
      <t>モノ</t>
    </rPh>
    <rPh sb="7" eb="9">
      <t>シンサ</t>
    </rPh>
    <rPh sb="10" eb="12">
      <t>ケッカ</t>
    </rPh>
    <rPh sb="13" eb="15">
      <t>ニュウカイ</t>
    </rPh>
    <rPh sb="16" eb="18">
      <t>ショウニン</t>
    </rPh>
    <rPh sb="19" eb="21">
      <t>シンセイ</t>
    </rPh>
    <phoneticPr fontId="45"/>
  </si>
  <si>
    <t>公益社団法人　全国宅地建物取引業保証協会</t>
  </si>
  <si>
    <t>地方本部名</t>
    <phoneticPr fontId="45"/>
  </si>
  <si>
    <t>　公益社団法人 全国宅地建物取引業保証協会 会長 殿</t>
    <phoneticPr fontId="45"/>
  </si>
  <si>
    <t>私は、この度貴協会の趣旨に賛同し、定款その他諸規程並びに別掲の｢本会会員の個人情報</t>
    <rPh sb="0" eb="1">
      <t>ワタシ</t>
    </rPh>
    <rPh sb="5" eb="6">
      <t>タビ</t>
    </rPh>
    <rPh sb="6" eb="7">
      <t>キ</t>
    </rPh>
    <rPh sb="7" eb="9">
      <t>キョウカイ</t>
    </rPh>
    <rPh sb="10" eb="12">
      <t>シュシ</t>
    </rPh>
    <rPh sb="13" eb="15">
      <t>サンドウ</t>
    </rPh>
    <rPh sb="17" eb="19">
      <t>テイカン</t>
    </rPh>
    <rPh sb="21" eb="22">
      <t>タ</t>
    </rPh>
    <rPh sb="22" eb="23">
      <t>ショ</t>
    </rPh>
    <rPh sb="23" eb="25">
      <t>キテイ</t>
    </rPh>
    <rPh sb="25" eb="26">
      <t>ナラ</t>
    </rPh>
    <rPh sb="28" eb="30">
      <t>ベッケイ</t>
    </rPh>
    <rPh sb="32" eb="34">
      <t>ホンカイ</t>
    </rPh>
    <rPh sb="34" eb="36">
      <t>カイイン</t>
    </rPh>
    <rPh sb="37" eb="39">
      <t>コジン</t>
    </rPh>
    <rPh sb="39" eb="41">
      <t>ジョウホウ</t>
    </rPh>
    <phoneticPr fontId="45"/>
  </si>
  <si>
    <t>の取扱いについて」を承認のうえ、入会申込をします。</t>
  </si>
  <si>
    <t>商号又は名称</t>
  </si>
  <si>
    <t>事務所の別</t>
    <rPh sb="0" eb="2">
      <t>ジム</t>
    </rPh>
    <rPh sb="2" eb="3">
      <t>ショ</t>
    </rPh>
    <rPh sb="4" eb="5">
      <t>ベツ</t>
    </rPh>
    <phoneticPr fontId="45"/>
  </si>
  <si>
    <t>会　費</t>
    <rPh sb="0" eb="1">
      <t>カイ</t>
    </rPh>
    <rPh sb="2" eb="3">
      <t>ヒ</t>
    </rPh>
    <phoneticPr fontId="45"/>
  </si>
  <si>
    <t>一括納付</t>
    <rPh sb="0" eb="2">
      <t>イッカツ</t>
    </rPh>
    <rPh sb="2" eb="4">
      <t>ノウフ</t>
    </rPh>
    <phoneticPr fontId="45"/>
  </si>
  <si>
    <t>２０万円</t>
    <rPh sb="2" eb="4">
      <t>マンエン</t>
    </rPh>
    <phoneticPr fontId="45"/>
  </si>
  <si>
    <t>５００円×月
（年会費6,000円）</t>
    <rPh sb="3" eb="4">
      <t>エン</t>
    </rPh>
    <rPh sb="5" eb="6">
      <t>ツキ</t>
    </rPh>
    <rPh sb="8" eb="11">
      <t>ネンカイヒ</t>
    </rPh>
    <rPh sb="16" eb="17">
      <t>エン</t>
    </rPh>
    <phoneticPr fontId="45"/>
  </si>
  <si>
    <t>分割納付</t>
    <rPh sb="0" eb="2">
      <t>ブンカツ</t>
    </rPh>
    <rPh sb="2" eb="4">
      <t>ノウフ</t>
    </rPh>
    <phoneticPr fontId="45"/>
  </si>
  <si>
    <t>１０万円（入会時）</t>
    <rPh sb="2" eb="4">
      <t>マンエン</t>
    </rPh>
    <rPh sb="5" eb="7">
      <t>ニュウカイ</t>
    </rPh>
    <rPh sb="7" eb="8">
      <t>ジ</t>
    </rPh>
    <phoneticPr fontId="45"/>
  </si>
  <si>
    <t>　　　</t>
    <phoneticPr fontId="45"/>
  </si>
  <si>
    <t>法人</t>
    <rPh sb="0" eb="2">
      <t>ホウジン</t>
    </rPh>
    <phoneticPr fontId="45"/>
  </si>
  <si>
    <t>個人</t>
    <rPh sb="0" eb="2">
      <t>コジン</t>
    </rPh>
    <phoneticPr fontId="45"/>
  </si>
  <si>
    <t xml:space="preserve"> 上記内容を承諾します。</t>
    <rPh sb="1" eb="3">
      <t>ジョウキ</t>
    </rPh>
    <rPh sb="3" eb="5">
      <t>ナイヨウ</t>
    </rPh>
    <rPh sb="6" eb="8">
      <t>ショウダク</t>
    </rPh>
    <phoneticPr fontId="45"/>
  </si>
  <si>
    <t>１０万円</t>
    <rPh sb="2" eb="4">
      <t>マンエン</t>
    </rPh>
    <phoneticPr fontId="45"/>
  </si>
  <si>
    <t>×</t>
    <phoneticPr fontId="45"/>
  </si>
  <si>
    <t>支店数</t>
    <rPh sb="0" eb="2">
      <t>シテン</t>
    </rPh>
    <rPh sb="2" eb="3">
      <t>スウ</t>
    </rPh>
    <phoneticPr fontId="45"/>
  </si>
  <si>
    <t>(５００円×月)</t>
    <rPh sb="4" eb="5">
      <t>エン</t>
    </rPh>
    <rPh sb="6" eb="7">
      <t>ツキ</t>
    </rPh>
    <phoneticPr fontId="45"/>
  </si>
  <si>
    <t>弁済業務保証金分担金納付書</t>
    <rPh sb="0" eb="2">
      <t>ベンサイ</t>
    </rPh>
    <rPh sb="2" eb="4">
      <t>ギョウム</t>
    </rPh>
    <rPh sb="4" eb="6">
      <t>ホショウ</t>
    </rPh>
    <rPh sb="6" eb="7">
      <t>キン</t>
    </rPh>
    <rPh sb="7" eb="10">
      <t>ブンタンキン</t>
    </rPh>
    <rPh sb="10" eb="13">
      <t>ノウフショ</t>
    </rPh>
    <phoneticPr fontId="45"/>
  </si>
  <si>
    <t>公益社団法人　全国宅地建物取引業保証協会　会長　殿</t>
    <phoneticPr fontId="45"/>
  </si>
  <si>
    <t>私は宅地建物取引業法第64条の９による弁済業務保証金分担金として下記の通り納付致します。</t>
    <rPh sb="0" eb="1">
      <t>ワタシ</t>
    </rPh>
    <rPh sb="2" eb="4">
      <t>タクチ</t>
    </rPh>
    <rPh sb="4" eb="6">
      <t>タテモノ</t>
    </rPh>
    <rPh sb="6" eb="9">
      <t>トリヒキギョウ</t>
    </rPh>
    <rPh sb="9" eb="10">
      <t>ホウ</t>
    </rPh>
    <rPh sb="10" eb="11">
      <t>ダイ</t>
    </rPh>
    <rPh sb="13" eb="14">
      <t>ジョウ</t>
    </rPh>
    <rPh sb="19" eb="21">
      <t>ベンサイ</t>
    </rPh>
    <rPh sb="21" eb="23">
      <t>ギョウム</t>
    </rPh>
    <rPh sb="23" eb="25">
      <t>ホショウ</t>
    </rPh>
    <rPh sb="25" eb="26">
      <t>キン</t>
    </rPh>
    <rPh sb="26" eb="29">
      <t>ブンタンキン</t>
    </rPh>
    <rPh sb="32" eb="34">
      <t>カキ</t>
    </rPh>
    <rPh sb="35" eb="36">
      <t>トオ</t>
    </rPh>
    <rPh sb="37" eb="39">
      <t>ノウフ</t>
    </rPh>
    <rPh sb="39" eb="40">
      <t>イタ</t>
    </rPh>
    <phoneticPr fontId="45"/>
  </si>
  <si>
    <t>但し､弁済業務保証金分担金の返還に際しては、同法第64条の11第４項に基づく公告に関する費</t>
    <rPh sb="0" eb="1">
      <t>タダ</t>
    </rPh>
    <rPh sb="3" eb="5">
      <t>ベンサイ</t>
    </rPh>
    <rPh sb="5" eb="7">
      <t>ギョウム</t>
    </rPh>
    <rPh sb="7" eb="9">
      <t>ホショウ</t>
    </rPh>
    <rPh sb="9" eb="10">
      <t>キン</t>
    </rPh>
    <rPh sb="10" eb="13">
      <t>ブンタンキン</t>
    </rPh>
    <rPh sb="14" eb="16">
      <t>ヘンカン</t>
    </rPh>
    <rPh sb="17" eb="18">
      <t>サイ</t>
    </rPh>
    <rPh sb="22" eb="23">
      <t>ドウ</t>
    </rPh>
    <rPh sb="23" eb="24">
      <t>ホウ</t>
    </rPh>
    <rPh sb="24" eb="25">
      <t>ダイ</t>
    </rPh>
    <rPh sb="27" eb="28">
      <t>ジョウ</t>
    </rPh>
    <rPh sb="31" eb="32">
      <t>ダイ</t>
    </rPh>
    <rPh sb="33" eb="34">
      <t>コウ</t>
    </rPh>
    <rPh sb="35" eb="36">
      <t>モト</t>
    </rPh>
    <rPh sb="38" eb="40">
      <t>コウコク</t>
    </rPh>
    <rPh sb="41" eb="42">
      <t>カン</t>
    </rPh>
    <rPh sb="44" eb="45">
      <t>ヒ</t>
    </rPh>
    <phoneticPr fontId="45"/>
  </si>
  <si>
    <t>用及び同法第64条の10第１項、第２項に定める還付充当金の納付義務、並びに貴協会入会金･会</t>
    <rPh sb="0" eb="1">
      <t>ヨウ</t>
    </rPh>
    <rPh sb="1" eb="2">
      <t>オヨ</t>
    </rPh>
    <rPh sb="3" eb="5">
      <t>ドウホウ</t>
    </rPh>
    <rPh sb="5" eb="6">
      <t>ダイ</t>
    </rPh>
    <rPh sb="8" eb="9">
      <t>ジョウ</t>
    </rPh>
    <rPh sb="12" eb="13">
      <t>ダイ</t>
    </rPh>
    <rPh sb="14" eb="15">
      <t>コウ</t>
    </rPh>
    <rPh sb="16" eb="17">
      <t>ダイ</t>
    </rPh>
    <rPh sb="18" eb="19">
      <t>コウ</t>
    </rPh>
    <rPh sb="20" eb="21">
      <t>サダ</t>
    </rPh>
    <rPh sb="23" eb="25">
      <t>カンプ</t>
    </rPh>
    <rPh sb="25" eb="27">
      <t>ジュウトウ</t>
    </rPh>
    <rPh sb="27" eb="28">
      <t>キン</t>
    </rPh>
    <rPh sb="29" eb="31">
      <t>ノウフ</t>
    </rPh>
    <rPh sb="31" eb="33">
      <t>ギム</t>
    </rPh>
    <rPh sb="34" eb="35">
      <t>ナラ</t>
    </rPh>
    <rPh sb="37" eb="38">
      <t>キ</t>
    </rPh>
    <rPh sb="38" eb="40">
      <t>キョウカイ</t>
    </rPh>
    <rPh sb="40" eb="43">
      <t>ニュウカイキン</t>
    </rPh>
    <rPh sb="44" eb="45">
      <t>カイ</t>
    </rPh>
    <phoneticPr fontId="45"/>
  </si>
  <si>
    <t>費等に関する規則第２条及び第４条､第５条に定める分納入会金、会費及び退会等事務手続費用</t>
    <rPh sb="0" eb="1">
      <t>ヒ</t>
    </rPh>
    <rPh sb="1" eb="2">
      <t>トウ</t>
    </rPh>
    <rPh sb="3" eb="4">
      <t>カン</t>
    </rPh>
    <rPh sb="6" eb="8">
      <t>キソク</t>
    </rPh>
    <rPh sb="8" eb="9">
      <t>ダイ</t>
    </rPh>
    <rPh sb="10" eb="11">
      <t>ジョウ</t>
    </rPh>
    <rPh sb="11" eb="12">
      <t>オヨ</t>
    </rPh>
    <rPh sb="13" eb="14">
      <t>ダイ</t>
    </rPh>
    <rPh sb="15" eb="16">
      <t>ジョウ</t>
    </rPh>
    <rPh sb="17" eb="18">
      <t>ダイ</t>
    </rPh>
    <rPh sb="19" eb="20">
      <t>ジョウ</t>
    </rPh>
    <rPh sb="21" eb="22">
      <t>サダ</t>
    </rPh>
    <rPh sb="24" eb="26">
      <t>ブンノウ</t>
    </rPh>
    <rPh sb="26" eb="29">
      <t>ニュウカイキン</t>
    </rPh>
    <rPh sb="30" eb="32">
      <t>カイヒ</t>
    </rPh>
    <rPh sb="32" eb="33">
      <t>オヨ</t>
    </rPh>
    <rPh sb="34" eb="36">
      <t>タイカイ</t>
    </rPh>
    <rPh sb="36" eb="37">
      <t>トウ</t>
    </rPh>
    <rPh sb="37" eb="39">
      <t>ジム</t>
    </rPh>
    <rPh sb="39" eb="41">
      <t>テツヅキ</t>
    </rPh>
    <rPh sb="41" eb="43">
      <t>ヒヨウ</t>
    </rPh>
    <phoneticPr fontId="45"/>
  </si>
  <si>
    <t>(主たる事務所２万円、従たる事務所１ヶ所につき１万円）その他私が貴協会に対して負担する</t>
    <rPh sb="1" eb="2">
      <t>シュ</t>
    </rPh>
    <rPh sb="4" eb="6">
      <t>ジム</t>
    </rPh>
    <rPh sb="6" eb="7">
      <t>ショ</t>
    </rPh>
    <rPh sb="8" eb="10">
      <t>マンエン</t>
    </rPh>
    <rPh sb="11" eb="12">
      <t>ジュウ</t>
    </rPh>
    <rPh sb="14" eb="16">
      <t>ジム</t>
    </rPh>
    <rPh sb="16" eb="17">
      <t>ショ</t>
    </rPh>
    <rPh sb="19" eb="20">
      <t>ショ</t>
    </rPh>
    <rPh sb="24" eb="26">
      <t>マンエン</t>
    </rPh>
    <rPh sb="29" eb="30">
      <t>タ</t>
    </rPh>
    <rPh sb="30" eb="31">
      <t>ワタシ</t>
    </rPh>
    <rPh sb="32" eb="33">
      <t>キ</t>
    </rPh>
    <rPh sb="33" eb="35">
      <t>キョウカイ</t>
    </rPh>
    <rPh sb="36" eb="37">
      <t>タイ</t>
    </rPh>
    <rPh sb="39" eb="41">
      <t>フタン</t>
    </rPh>
    <phoneticPr fontId="45"/>
  </si>
  <si>
    <t>一切の債務に充当・相殺されることに異議なく承諾致します。</t>
    <rPh sb="0" eb="2">
      <t>イッサイ</t>
    </rPh>
    <rPh sb="3" eb="5">
      <t>サイム</t>
    </rPh>
    <rPh sb="6" eb="8">
      <t>ジュウトウ</t>
    </rPh>
    <rPh sb="9" eb="11">
      <t>ソウサイ</t>
    </rPh>
    <rPh sb="17" eb="19">
      <t>イギ</t>
    </rPh>
    <rPh sb="21" eb="24">
      <t>ショウダクイタ</t>
    </rPh>
    <phoneticPr fontId="45"/>
  </si>
  <si>
    <t>但し主たる事務所、金600,000円也、その他の事務所、金</t>
    <rPh sb="0" eb="1">
      <t>タダ</t>
    </rPh>
    <rPh sb="2" eb="3">
      <t>シュ</t>
    </rPh>
    <rPh sb="5" eb="7">
      <t>ジム</t>
    </rPh>
    <rPh sb="7" eb="8">
      <t>ショ</t>
    </rPh>
    <rPh sb="9" eb="10">
      <t>キン</t>
    </rPh>
    <rPh sb="17" eb="18">
      <t>エン</t>
    </rPh>
    <rPh sb="18" eb="19">
      <t>ナリ</t>
    </rPh>
    <rPh sb="22" eb="23">
      <t>タ</t>
    </rPh>
    <rPh sb="24" eb="26">
      <t>ジム</t>
    </rPh>
    <rPh sb="26" eb="27">
      <t>ショ</t>
    </rPh>
    <rPh sb="28" eb="29">
      <t>キン</t>
    </rPh>
    <phoneticPr fontId="45"/>
  </si>
  <si>
    <t>代表者・氏名</t>
    <rPh sb="0" eb="3">
      <t>ダイヒョウシャ</t>
    </rPh>
    <rPh sb="4" eb="6">
      <t>シメイ</t>
    </rPh>
    <phoneticPr fontId="45"/>
  </si>
  <si>
    <t>宅建協会入会に係る誓約書</t>
    <rPh sb="0" eb="2">
      <t>タッケン</t>
    </rPh>
    <rPh sb="2" eb="4">
      <t>キョウカイ</t>
    </rPh>
    <rPh sb="4" eb="6">
      <t>ニュウカイ</t>
    </rPh>
    <rPh sb="7" eb="8">
      <t>カカ</t>
    </rPh>
    <rPh sb="9" eb="12">
      <t>セイヤクショ</t>
    </rPh>
    <phoneticPr fontId="45"/>
  </si>
  <si>
    <t>㊞</t>
  </si>
  <si>
    <t>第　　　　号</t>
    <rPh sb="0" eb="1">
      <t>ダイ</t>
    </rPh>
    <rPh sb="5" eb="6">
      <t>ゴウ</t>
    </rPh>
    <phoneticPr fontId="23"/>
  </si>
  <si>
    <t xml:space="preserve"> </t>
    <phoneticPr fontId="23"/>
  </si>
  <si>
    <t>（求償№4民改)</t>
    <rPh sb="1" eb="3">
      <t>キュウショウ</t>
    </rPh>
    <rPh sb="5" eb="6">
      <t>ミン</t>
    </rPh>
    <rPh sb="6" eb="7">
      <t>カイ</t>
    </rPh>
    <phoneticPr fontId="23"/>
  </si>
  <si>
    <t>　　　　　　　　　　　　連帯保証人　　　　　　　　　　　　　　　　　　　　㊞</t>
    <rPh sb="12" eb="14">
      <t>レンタイ</t>
    </rPh>
    <rPh sb="14" eb="16">
      <t>ホショウ</t>
    </rPh>
    <rPh sb="16" eb="17">
      <t>ニン</t>
    </rPh>
    <phoneticPr fontId="23"/>
  </si>
  <si>
    <t>　　　　　　　　　　　　住　　　所</t>
    <rPh sb="12" eb="13">
      <t>ジュウ</t>
    </rPh>
    <rPh sb="16" eb="17">
      <t>ショ</t>
    </rPh>
    <phoneticPr fontId="23"/>
  </si>
  <si>
    <t>（極度額は、宅地建物取引業法第64条の８第１項の規定により①主たる事務所分として1,000万円、②設置する従たる事務所の数に500万円を乗じた額を算出し、①と②の合計額を記入。）</t>
    <rPh sb="36" eb="37">
      <t>ブン</t>
    </rPh>
    <rPh sb="49" eb="51">
      <t>セッチ</t>
    </rPh>
    <rPh sb="53" eb="54">
      <t>ジュウ</t>
    </rPh>
    <rPh sb="60" eb="61">
      <t>カズ</t>
    </rPh>
    <rPh sb="68" eb="69">
      <t>ジョウ</t>
    </rPh>
    <rPh sb="71" eb="72">
      <t>ガク</t>
    </rPh>
    <rPh sb="73" eb="75">
      <t>サンシュツ</t>
    </rPh>
    <phoneticPr fontId="23"/>
  </si>
  <si>
    <t>万 円</t>
    <phoneticPr fontId="23"/>
  </si>
  <si>
    <t>極度額：</t>
    <phoneticPr fontId="23"/>
  </si>
  <si>
    <t>連　帯　保　証　書</t>
    <rPh sb="0" eb="1">
      <t>レン</t>
    </rPh>
    <rPh sb="2" eb="3">
      <t>オビ</t>
    </rPh>
    <rPh sb="4" eb="5">
      <t>ホ</t>
    </rPh>
    <rPh sb="6" eb="7">
      <t>アカシ</t>
    </rPh>
    <rPh sb="8" eb="9">
      <t>ショ</t>
    </rPh>
    <phoneticPr fontId="23"/>
  </si>
  <si>
    <t>本会会員の個人情報の取扱いについて</t>
  </si>
  <si>
    <r>
      <t xml:space="preserve"> </t>
    </r>
    <r>
      <rPr>
        <b/>
        <sz val="11"/>
        <color rgb="FF000000"/>
        <rFont val="ＭＳ 明朝"/>
        <family val="1"/>
        <charset val="128"/>
      </rPr>
      <t xml:space="preserve"> １．個人情報の保有</t>
    </r>
  </si>
  <si>
    <t>本会は、入会申込書、宅地建物取引業者名簿、登記事項証明書等によりご提供いただいた個人情報及び本会の業務上で取得した個人情報を保有します。</t>
  </si>
  <si>
    <t>２．個人情報の利用目的</t>
  </si>
  <si>
    <t xml:space="preserve">本会は取得した個人情報の取扱いについて、下記目的の範囲内で利用いたします。 </t>
  </si>
  <si>
    <t>（1）会員登録情報……宅地建物取引業法・本会内規等に定めのある事務手続き（入退会、会費徴収、分担金の供託・差押等）やその他の本会会務活動全般（事務連絡・情報誌の送付等）について利用するため</t>
  </si>
  <si>
    <t>（2）苦情相談・苦情解決申出・認証申出に関する情報……本会が実施する相談業務・苦情解決業務・弁済業務の申出における個人情報について、業務に必要な範囲内で利用するため</t>
  </si>
  <si>
    <t>（3）手付金等保管・手付金保証業務に関する情報……同業務に必要な範囲内で利用するため</t>
  </si>
  <si>
    <t>(4) 研修関係情報……本会が実施する各種研修の事務の管理に利用するため</t>
  </si>
  <si>
    <t>（5）求償関係者情報……本会に債務を負担する者の情報を債権回収に必要な範囲内で利用するとともに関係機関・関係団体・ホームページ・各種会議資料及び本会発行の機関誌の閲覧者に提供するため</t>
  </si>
  <si>
    <t>３．個人情報に関するお問い合わせ、開示、訂正、利用停止等について</t>
  </si>
  <si>
    <t>本会が保有する個人データの開示、訂正、追加、削除、利用停止、消去または提供の停止をご希望の方は、必要となる手続について下記のお問い合わせ窓口までお申出ください。</t>
  </si>
  <si>
    <t>４．改定について</t>
  </si>
  <si>
    <t>公益社団法人 全国宅地建物取引業保証協会</t>
  </si>
  <si>
    <t>または　公益社団法人 全国宅地建物取引業保証協会 中央本部</t>
  </si>
  <si>
    <t>住所 東京都千代田区岩本町2-6-3 全宅連会館2F</t>
  </si>
  <si>
    <t xml:space="preserve">℡ 03－5821－8121 </t>
  </si>
  <si>
    <t>（求償№5民改)</t>
    <rPh sb="1" eb="3">
      <t>キュウショウ</t>
    </rPh>
    <rPh sb="5" eb="6">
      <t>ミン</t>
    </rPh>
    <rPh sb="6" eb="7">
      <t>カイ</t>
    </rPh>
    <phoneticPr fontId="23"/>
  </si>
  <si>
    <t>とする連帯保証書を改めて提出いたします。なお、本誓約に違背した場合は直ちに退会</t>
    <phoneticPr fontId="23"/>
  </si>
  <si>
    <t>する額が増額となった場合、その増額後の政令で定める営業保証金相当額を極度額</t>
    <phoneticPr fontId="23"/>
  </si>
  <si>
    <t>で定める額が増額になり、宅地建物取引業法第64条の8第1項の営業保証金額に相当</t>
    <rPh sb="6" eb="8">
      <t>ゾウガク</t>
    </rPh>
    <rPh sb="30" eb="32">
      <t>エイギョウ</t>
    </rPh>
    <rPh sb="32" eb="35">
      <t>ホショウキン</t>
    </rPh>
    <rPh sb="35" eb="36">
      <t>ガク</t>
    </rPh>
    <phoneticPr fontId="23"/>
  </si>
  <si>
    <t>　また、弊社において事務所を新設した場合や宅地建物取引業法第25条第2項の政令</t>
    <rPh sb="4" eb="6">
      <t>ヘイシャ</t>
    </rPh>
    <rPh sb="10" eb="13">
      <t>ジムショ</t>
    </rPh>
    <rPh sb="14" eb="16">
      <t>シンセツ</t>
    </rPh>
    <rPh sb="18" eb="20">
      <t>バアイ</t>
    </rPh>
    <rPh sb="21" eb="23">
      <t>タクチ</t>
    </rPh>
    <rPh sb="23" eb="25">
      <t>タテモノ</t>
    </rPh>
    <rPh sb="25" eb="28">
      <t>トリヒキギョウ</t>
    </rPh>
    <rPh sb="28" eb="29">
      <t>ホウ</t>
    </rPh>
    <rPh sb="29" eb="30">
      <t>ダイ</t>
    </rPh>
    <rPh sb="32" eb="33">
      <t>ジョウ</t>
    </rPh>
    <rPh sb="33" eb="34">
      <t>ダイ</t>
    </rPh>
    <rPh sb="35" eb="36">
      <t>コウ</t>
    </rPh>
    <phoneticPr fontId="23"/>
  </si>
  <si>
    <t>するとともに、新任代表取締役（代表者）による別添の連帯保証書を提出いたします。　　</t>
    <rPh sb="7" eb="9">
      <t>シンニン</t>
    </rPh>
    <rPh sb="9" eb="10">
      <t>ダイ</t>
    </rPh>
    <rPh sb="10" eb="11">
      <t>ヒョウ</t>
    </rPh>
    <rPh sb="11" eb="14">
      <t>トリシマリヤク</t>
    </rPh>
    <rPh sb="22" eb="24">
      <t>ベッテン</t>
    </rPh>
    <rPh sb="25" eb="27">
      <t>レンタイ</t>
    </rPh>
    <rPh sb="27" eb="29">
      <t>ホショウ</t>
    </rPh>
    <rPh sb="29" eb="30">
      <t>ショ</t>
    </rPh>
    <rPh sb="31" eb="33">
      <t>テイシュツ</t>
    </rPh>
    <phoneticPr fontId="23"/>
  </si>
  <si>
    <t>　弊社の代表取締役（代表者）変更の場合には、直ちに貴協会宛に変更届出書を提出</t>
    <rPh sb="1" eb="3">
      <t>ヘイシャ</t>
    </rPh>
    <rPh sb="4" eb="5">
      <t>ダイ</t>
    </rPh>
    <rPh sb="5" eb="6">
      <t>ヒョウ</t>
    </rPh>
    <rPh sb="6" eb="9">
      <t>トリシマリヤク</t>
    </rPh>
    <rPh sb="14" eb="16">
      <t>ヘンコウ</t>
    </rPh>
    <rPh sb="17" eb="19">
      <t>バアイ</t>
    </rPh>
    <rPh sb="22" eb="23">
      <t>タダ</t>
    </rPh>
    <rPh sb="25" eb="26">
      <t>キ</t>
    </rPh>
    <rPh sb="26" eb="28">
      <t>キョウカイ</t>
    </rPh>
    <rPh sb="28" eb="29">
      <t>アテ</t>
    </rPh>
    <rPh sb="30" eb="32">
      <t>ヘンコウ</t>
    </rPh>
    <rPh sb="32" eb="33">
      <t>トドケ</t>
    </rPh>
    <rPh sb="33" eb="34">
      <t>デ</t>
    </rPh>
    <rPh sb="34" eb="35">
      <t>ショ</t>
    </rPh>
    <rPh sb="36" eb="38">
      <t>テイシュツ</t>
    </rPh>
    <phoneticPr fontId="23"/>
  </si>
  <si>
    <t>誓　　　　約　　　　書</t>
    <rPh sb="0" eb="1">
      <t>チカイ</t>
    </rPh>
    <rPh sb="5" eb="6">
      <t>ヤク</t>
    </rPh>
    <rPh sb="10" eb="11">
      <t>ショ</t>
    </rPh>
    <phoneticPr fontId="23"/>
  </si>
  <si>
    <t xml:space="preserve"> 第　　　　号</t>
    <rPh sb="1" eb="2">
      <t>ダイ</t>
    </rPh>
    <rPh sb="6" eb="7">
      <t>ゴウ</t>
    </rPh>
    <phoneticPr fontId="23"/>
  </si>
  <si>
    <t>申込書内容に不備があった場合や、希望試験会場が満席の場合、教材等の発送物が届かなかった場合などにご連絡をする場合がございますので、日中に連絡が取れる電話番号を必ずご記入ください。</t>
    <rPh sb="0" eb="2">
      <t>モウシコミ</t>
    </rPh>
    <rPh sb="2" eb="3">
      <t>ショ</t>
    </rPh>
    <rPh sb="3" eb="5">
      <t>ナイヨウ</t>
    </rPh>
    <rPh sb="6" eb="8">
      <t>フビ</t>
    </rPh>
    <rPh sb="12" eb="14">
      <t>バアイ</t>
    </rPh>
    <rPh sb="16" eb="18">
      <t>キボウ</t>
    </rPh>
    <rPh sb="18" eb="20">
      <t>シケン</t>
    </rPh>
    <rPh sb="20" eb="22">
      <t>カイジョウ</t>
    </rPh>
    <rPh sb="23" eb="25">
      <t>マンセキ</t>
    </rPh>
    <rPh sb="26" eb="28">
      <t>バアイ</t>
    </rPh>
    <rPh sb="29" eb="31">
      <t>キョウザイ</t>
    </rPh>
    <rPh sb="31" eb="32">
      <t>トウ</t>
    </rPh>
    <rPh sb="33" eb="34">
      <t>ハツ</t>
    </rPh>
    <rPh sb="34" eb="35">
      <t>ソウ</t>
    </rPh>
    <rPh sb="35" eb="36">
      <t>ブツ</t>
    </rPh>
    <rPh sb="37" eb="38">
      <t>トド</t>
    </rPh>
    <rPh sb="43" eb="45">
      <t>バアイ</t>
    </rPh>
    <rPh sb="49" eb="51">
      <t>レンラク</t>
    </rPh>
    <rPh sb="54" eb="56">
      <t>バアイ</t>
    </rPh>
    <rPh sb="65" eb="67">
      <t>ニッチュウ</t>
    </rPh>
    <rPh sb="68" eb="70">
      <t>レンラク</t>
    </rPh>
    <rPh sb="71" eb="72">
      <t>ト</t>
    </rPh>
    <rPh sb="74" eb="76">
      <t>デンワ</t>
    </rPh>
    <rPh sb="76" eb="78">
      <t>バンゴウ</t>
    </rPh>
    <rPh sb="79" eb="80">
      <t>カナラ</t>
    </rPh>
    <rPh sb="82" eb="84">
      <t>キニュウ</t>
    </rPh>
    <phoneticPr fontId="23"/>
  </si>
  <si>
    <r>
      <t xml:space="preserve">宅建士資格
</t>
    </r>
    <r>
      <rPr>
        <sz val="6"/>
        <rFont val="ＭＳ Ｐ明朝"/>
        <family val="1"/>
        <charset val="128"/>
      </rPr>
      <t>（試験合格のみ含む）</t>
    </r>
    <rPh sb="0" eb="2">
      <t>タッケン</t>
    </rPh>
    <rPh sb="2" eb="3">
      <t>シ</t>
    </rPh>
    <rPh sb="3" eb="5">
      <t>シカク</t>
    </rPh>
    <rPh sb="7" eb="9">
      <t>シケン</t>
    </rPh>
    <phoneticPr fontId="23"/>
  </si>
  <si>
    <t>２.　教材等送付先につきましては、確実にお受け取り可能な送付先をご指定願います。本会及び業務委託先からの</t>
    <rPh sb="44" eb="46">
      <t>ギョウム</t>
    </rPh>
    <phoneticPr fontId="23"/>
  </si>
  <si>
    <t>　　発送物について、長期不在など受講者様のご都合により本会に返送され、改めて本会より発送する場合には、</t>
    <phoneticPr fontId="23"/>
  </si>
  <si>
    <t>　　再発送費用等を受講者様にご負担いただく場合がございます。</t>
    <phoneticPr fontId="23"/>
  </si>
  <si>
    <t>支部　　　　　　　　　　　　　　　　　　　　　　</t>
    <rPh sb="0" eb="2">
      <t>シブ</t>
    </rPh>
    <phoneticPr fontId="23"/>
  </si>
  <si>
    <t>備考</t>
    <rPh sb="0" eb="2">
      <t>ビコウ</t>
    </rPh>
    <phoneticPr fontId="23"/>
  </si>
  <si>
    <t>協会名</t>
    <rPh sb="0" eb="3">
      <t>ｷｮｳｶｲﾒｲ</t>
    </rPh>
    <phoneticPr fontId="45" type="halfwidthKatakana"/>
  </si>
  <si>
    <t>（公社）北海道宅地建物取引業協会</t>
  </si>
  <si>
    <t>（公社）青森県宅地建物取引業協会</t>
  </si>
  <si>
    <t>（一社）岩手県宅地建物取引業協会</t>
  </si>
  <si>
    <t>（公社）宮城県宅地建物取引業協会</t>
  </si>
  <si>
    <t>（公社）秋田県宅地建物取引業協会</t>
  </si>
  <si>
    <t>（公社）山形県宅地建物取引業協会</t>
  </si>
  <si>
    <t>（公社）福島県宅地建物取引業協会</t>
  </si>
  <si>
    <t>（公社）茨城県宅地建物取引業協会</t>
  </si>
  <si>
    <t>（公社）栃木県宅地建物取引業協会</t>
  </si>
  <si>
    <t>（一社）群馬県宅地建物取引業協会</t>
  </si>
  <si>
    <t>（公社）埼玉県宅地建物取引業協会</t>
  </si>
  <si>
    <t>（一社）千葉県宅地建物取引業協会</t>
  </si>
  <si>
    <t>（公社）東京都宅地建物取引業協会</t>
  </si>
  <si>
    <t>（公社）神奈川県宅地建物取引業協会</t>
  </si>
  <si>
    <t>（公社）新潟県宅地建物取引業協会</t>
  </si>
  <si>
    <t>（公社）富山県宅地建物取引業協会</t>
  </si>
  <si>
    <t>（公社）石川県宅地建物取引業協会</t>
  </si>
  <si>
    <t>（公社）福井県宅地建物取引業協会</t>
  </si>
  <si>
    <t>（公社）山梨県宅地建物取引業協会</t>
  </si>
  <si>
    <t>（公社）長野県宅地建物取引業協会</t>
  </si>
  <si>
    <t>（公社）岐阜県宅地建物取引業協会</t>
  </si>
  <si>
    <t>（公社）静岡県宅地建物取引業協会</t>
  </si>
  <si>
    <t>（公社）愛知県宅地建物取引業協会</t>
  </si>
  <si>
    <t>（公社）三重県宅地建物取引業協会</t>
  </si>
  <si>
    <t>（公社）滋賀県宅地建物取引業協会</t>
  </si>
  <si>
    <t>（公社）京都府宅地建物取引業協会</t>
  </si>
  <si>
    <t>（一社）大阪府宅地建物取引業協会</t>
  </si>
  <si>
    <t>（一社）兵庫県宅地建物取引業協会</t>
  </si>
  <si>
    <t>（公社）奈良県宅地建物取引業協会</t>
  </si>
  <si>
    <t>（公社）和歌山県宅地建物取引業協会</t>
  </si>
  <si>
    <t>（公社）鳥取県宅地建物取引業協会</t>
  </si>
  <si>
    <t>（公社）島根県宅地建物取引業協会</t>
  </si>
  <si>
    <t>（公社）岡山県宅地建物取引業協会</t>
  </si>
  <si>
    <t>（公社）山口県宅地建物取引業協会</t>
  </si>
  <si>
    <t>（公社）徳島県宅地建物取引業協会</t>
  </si>
  <si>
    <t>（公社）香川県宅地建物取引業協会</t>
  </si>
  <si>
    <t>（公社）愛媛県宅地建物取引業協会</t>
  </si>
  <si>
    <t>（公社）高知県宅地建物取引業協会</t>
  </si>
  <si>
    <t>（公社）福岡県宅地建物取引業協会</t>
  </si>
  <si>
    <t>（公社）佐賀県宅地建物取引業協会</t>
  </si>
  <si>
    <t>（公社）長崎県宅地建物取引業協会</t>
  </si>
  <si>
    <t>（公社）熊本県宅地建物取引業協会</t>
  </si>
  <si>
    <t>（一社）大分県宅地建物取引業協会</t>
  </si>
  <si>
    <t>（一社）宮崎県宅地建物取引業協会</t>
  </si>
  <si>
    <t>（公社）鹿児島県宅地建物取引業協会</t>
  </si>
  <si>
    <t>（公社）沖縄県宅地建物取引業協会</t>
  </si>
  <si>
    <t>対象協会名選択　▼</t>
    <rPh sb="0" eb="5">
      <t>ﾀｲｼｮｳｷｮｳｶｲﾒｲ</t>
    </rPh>
    <rPh sb="5" eb="7">
      <t>ｾﾝﾀｸ</t>
    </rPh>
    <phoneticPr fontId="23" type="halfwidthKatakana"/>
  </si>
  <si>
    <t>（公社）広島県宅地建物取引業協会</t>
    <phoneticPr fontId="45" type="halfwidthKatakana"/>
  </si>
  <si>
    <t>北海道</t>
  </si>
  <si>
    <t>↑自動で反映</t>
    <phoneticPr fontId="45" type="halfwidthKatakana"/>
  </si>
  <si>
    <t>　↑自動で反映</t>
    <phoneticPr fontId="45" type="halfwidthKatakana"/>
  </si>
  <si>
    <t>申請区分</t>
    <rPh sb="0" eb="4">
      <t>ｼﾝｾｲｸﾌﾞﾝ</t>
    </rPh>
    <phoneticPr fontId="45" type="halfwidthKatakana"/>
  </si>
  <si>
    <t>入力シート　【法人・本店（主たる事務所）　新規申請用】</t>
    <phoneticPr fontId="45" type="halfwidthKatakana"/>
  </si>
  <si>
    <t>入力シート　【個人・本店（主たる事務所）　新規申請用】</t>
    <phoneticPr fontId="45" type="halfwidthKatakana"/>
  </si>
  <si>
    <t>入力シート　【法人・支店（従たる事務所）　新規申請用】</t>
    <rPh sb="10" eb="12">
      <t>ｼﾃﾝ</t>
    </rPh>
    <rPh sb="13" eb="14">
      <t>ｼﾞｭｳ</t>
    </rPh>
    <phoneticPr fontId="45" type="halfwidthKatakana"/>
  </si>
  <si>
    <t>入力シート　【個人・支店（従たる事務所）　新規申請用】</t>
    <rPh sb="10" eb="12">
      <t>ｼﾃﾝ</t>
    </rPh>
    <rPh sb="13" eb="14">
      <t>ｼﾞｭｳ</t>
    </rPh>
    <phoneticPr fontId="45" type="halfwidthKatakana"/>
  </si>
  <si>
    <t>申請区分選択　▼</t>
    <rPh sb="4" eb="6">
      <t>ｾﾝﾀｸ</t>
    </rPh>
    <phoneticPr fontId="23" type="halfwidthKatakana"/>
  </si>
  <si>
    <t>免許申請書類の記入年月日に連動します</t>
    <phoneticPr fontId="45" type="halfwidthKatakana"/>
  </si>
  <si>
    <t>1．　主たる事務所</t>
    <phoneticPr fontId="45" type="halfwidthKatakana"/>
  </si>
  <si>
    <t>2．　従たる事務所</t>
    <rPh sb="3" eb="4">
      <t>ｼﾞｭｳ</t>
    </rPh>
    <phoneticPr fontId="45" type="halfwidthKatakana"/>
  </si>
  <si>
    <r>
      <t xml:space="preserve">都道府県
</t>
    </r>
    <r>
      <rPr>
        <sz val="9"/>
        <color rgb="FFFF0000"/>
        <rFont val="ＭＳ Ｐゴシック"/>
        <family val="3"/>
        <charset val="128"/>
      </rPr>
      <t>(左記「協会名」と連動)</t>
    </r>
    <rPh sb="0" eb="4">
      <t>ﾄﾄﾞｳﾌｹﾝ</t>
    </rPh>
    <rPh sb="6" eb="8">
      <t>ｻｷ</t>
    </rPh>
    <rPh sb="9" eb="12">
      <t>ｷｮｳｶｲﾒｲ</t>
    </rPh>
    <rPh sb="14" eb="16">
      <t>ﾚﾝﾄﾞｳ</t>
    </rPh>
    <phoneticPr fontId="45" type="halfwidthKatakana"/>
  </si>
  <si>
    <r>
      <t xml:space="preserve">事務所の別
</t>
    </r>
    <r>
      <rPr>
        <sz val="9"/>
        <color rgb="FFFF0000"/>
        <rFont val="ＭＳ Ｐゴシック"/>
        <family val="3"/>
        <charset val="128"/>
      </rPr>
      <t>(左記「申請区分」と連動)</t>
    </r>
    <rPh sb="10" eb="14">
      <t>ｼﾝｾｲｸﾌﾞﾝ</t>
    </rPh>
    <phoneticPr fontId="45" type="halfwidthKatakana"/>
  </si>
  <si>
    <t>市区町村コード
北海道</t>
    <rPh sb="0" eb="2">
      <t>ｼｸ</t>
    </rPh>
    <rPh sb="2" eb="4">
      <t>ﾁｮｳｿﾝ</t>
    </rPh>
    <rPh sb="8" eb="11">
      <t>ﾎｯｶｲﾄﾞｳ</t>
    </rPh>
    <phoneticPr fontId="45" type="halfwidthKatakana"/>
  </si>
  <si>
    <t>市区町村コード
青森県</t>
    <rPh sb="8" eb="11">
      <t>ｱｵﾓﾘｹﾝ</t>
    </rPh>
    <phoneticPr fontId="45" type="halfwidthKatakana"/>
  </si>
  <si>
    <t>市区町村コード
岩手県</t>
    <phoneticPr fontId="45" type="halfwidthKatakana"/>
  </si>
  <si>
    <t>市区町村コード
宮城県</t>
    <phoneticPr fontId="45" type="halfwidthKatakana"/>
  </si>
  <si>
    <t>市区町村コード
秋田県</t>
    <phoneticPr fontId="45" type="halfwidthKatakana"/>
  </si>
  <si>
    <t>市区町村コード
山形県</t>
    <phoneticPr fontId="45" type="halfwidthKatakana"/>
  </si>
  <si>
    <t>市区町村コード
福島県</t>
    <rPh sb="10" eb="11">
      <t>ｹﾝ</t>
    </rPh>
    <phoneticPr fontId="45" type="halfwidthKatakana"/>
  </si>
  <si>
    <t>市区町村コード
茨城県</t>
    <phoneticPr fontId="45" type="halfwidthKatakana"/>
  </si>
  <si>
    <t>市区町村コード
栃木県</t>
    <phoneticPr fontId="45" type="halfwidthKatakana"/>
  </si>
  <si>
    <t>市区町村コード
群馬県</t>
    <phoneticPr fontId="45" type="halfwidthKatakana"/>
  </si>
  <si>
    <t>市区町村コード
埼玉県</t>
    <phoneticPr fontId="45" type="halfwidthKatakana"/>
  </si>
  <si>
    <t>市区町村コード
千葉県</t>
    <phoneticPr fontId="45" type="halfwidthKatakana"/>
  </si>
  <si>
    <t>市区町村コード
東京都</t>
    <phoneticPr fontId="45" type="halfwidthKatakana"/>
  </si>
  <si>
    <t>市区町村コード
神奈川県</t>
    <phoneticPr fontId="45" type="halfwidthKatakana"/>
  </si>
  <si>
    <t>市区町村コード
新潟県</t>
    <phoneticPr fontId="45" type="halfwidthKatakana"/>
  </si>
  <si>
    <t>市区町村コード
富山県</t>
    <phoneticPr fontId="45" type="halfwidthKatakana"/>
  </si>
  <si>
    <t>市区町村コード
石川県</t>
    <phoneticPr fontId="45" type="halfwidthKatakana"/>
  </si>
  <si>
    <t>市区町村コード
福井県</t>
    <phoneticPr fontId="45" type="halfwidthKatakana"/>
  </si>
  <si>
    <t>市区町村コード
山梨県</t>
    <phoneticPr fontId="45" type="halfwidthKatakana"/>
  </si>
  <si>
    <t>市区町村コード
長野県</t>
    <phoneticPr fontId="45" type="halfwidthKatakana"/>
  </si>
  <si>
    <t>市区町村コード
岐阜県</t>
    <phoneticPr fontId="45" type="halfwidthKatakana"/>
  </si>
  <si>
    <t>市区町村コード
静岡県</t>
    <phoneticPr fontId="45" type="halfwidthKatakana"/>
  </si>
  <si>
    <t>市区町村コード
愛知県</t>
    <phoneticPr fontId="45" type="halfwidthKatakana"/>
  </si>
  <si>
    <t>市区町村コード
三重県</t>
    <phoneticPr fontId="45" type="halfwidthKatakana"/>
  </si>
  <si>
    <t>市区町村コード
滋賀県</t>
    <phoneticPr fontId="45" type="halfwidthKatakana"/>
  </si>
  <si>
    <t>市区町村コード
京都府</t>
    <phoneticPr fontId="45" type="halfwidthKatakana"/>
  </si>
  <si>
    <t>市区町村コード
大阪府</t>
    <phoneticPr fontId="45" type="halfwidthKatakana"/>
  </si>
  <si>
    <t>市区町村コード
兵庫県</t>
    <phoneticPr fontId="45" type="halfwidthKatakana"/>
  </si>
  <si>
    <t>市区町村コード
奈良県</t>
    <phoneticPr fontId="45" type="halfwidthKatakana"/>
  </si>
  <si>
    <t>市区町村コード
和歌山県</t>
    <phoneticPr fontId="45" type="halfwidthKatakana"/>
  </si>
  <si>
    <t>市区町村コード
鳥取県</t>
    <phoneticPr fontId="45" type="halfwidthKatakana"/>
  </si>
  <si>
    <t>市区町村コード
島根県</t>
    <phoneticPr fontId="45" type="halfwidthKatakana"/>
  </si>
  <si>
    <t>市区町村コード
岡山県</t>
    <phoneticPr fontId="45" type="halfwidthKatakana"/>
  </si>
  <si>
    <t>市区町村コード
広島県</t>
    <phoneticPr fontId="45" type="halfwidthKatakana"/>
  </si>
  <si>
    <t>市区町村コード
山口県</t>
    <phoneticPr fontId="45" type="halfwidthKatakana"/>
  </si>
  <si>
    <t>市区町村コード
徳島県</t>
    <phoneticPr fontId="45" type="halfwidthKatakana"/>
  </si>
  <si>
    <t>市区町村コード
香川県</t>
    <phoneticPr fontId="45" type="halfwidthKatakana"/>
  </si>
  <si>
    <t>市区町村コード
愛媛県</t>
    <phoneticPr fontId="45" type="halfwidthKatakana"/>
  </si>
  <si>
    <t>市区町村コード
高知県</t>
    <phoneticPr fontId="45" type="halfwidthKatakana"/>
  </si>
  <si>
    <t>市区町村コード
福岡県</t>
    <phoneticPr fontId="45" type="halfwidthKatakana"/>
  </si>
  <si>
    <t>市区町村コード
佐賀県</t>
    <phoneticPr fontId="45" type="halfwidthKatakana"/>
  </si>
  <si>
    <t>市区町村コード
長崎県</t>
    <phoneticPr fontId="45" type="halfwidthKatakana"/>
  </si>
  <si>
    <t>市区町村コード
熊本県</t>
    <phoneticPr fontId="45" type="halfwidthKatakana"/>
  </si>
  <si>
    <t>市区町村コード
大分県</t>
    <phoneticPr fontId="45" type="halfwidthKatakana"/>
  </si>
  <si>
    <t>市区町村コード
宮崎県</t>
    <phoneticPr fontId="45" type="halfwidthKatakana"/>
  </si>
  <si>
    <t>市区町村コード
鹿児島県</t>
    <phoneticPr fontId="45" type="halfwidthKatakana"/>
  </si>
  <si>
    <t>市区町村コード
沖縄県</t>
    <phoneticPr fontId="45" type="halfwidthKatakana"/>
  </si>
  <si>
    <t>02 青森県知事（青森）</t>
  </si>
  <si>
    <t>04 宮城県知事（宮城）</t>
  </si>
  <si>
    <t>都道府県</t>
    <phoneticPr fontId="45" type="halfwidthKatakana"/>
  </si>
  <si>
    <t>都道府県を選択 ▼</t>
    <rPh sb="0" eb="4">
      <t>ﾄﾄﾞｳﾌｹﾝ</t>
    </rPh>
    <rPh sb="5" eb="7">
      <t>ｾﾝﾀｸ</t>
    </rPh>
    <phoneticPr fontId="23" type="halfwidthKatakana"/>
  </si>
  <si>
    <t>全国市区町村コード</t>
    <phoneticPr fontId="45" type="halfwidthKatakana"/>
  </si>
  <si>
    <t>市区町村を選択　▼</t>
    <phoneticPr fontId="45" type="halfwidthKatakana"/>
  </si>
  <si>
    <t>　※2　（公社）全国宅地建物取引業保証協会</t>
    <phoneticPr fontId="45" type="halfwidthKatakana"/>
  </si>
  <si>
    <t>宅建協会</t>
    <rPh sb="0" eb="2">
      <t>ﾀｯｹﾝ</t>
    </rPh>
    <rPh sb="2" eb="4">
      <t>ｷｮｳｶｲ</t>
    </rPh>
    <phoneticPr fontId="45" type="halfwidthKatakana"/>
  </si>
  <si>
    <t>入会申込書</t>
    <rPh sb="0" eb="2">
      <t>ニュウカイ</t>
    </rPh>
    <rPh sb="2" eb="4">
      <t>モウシコミ</t>
    </rPh>
    <rPh sb="4" eb="5">
      <t>ショ</t>
    </rPh>
    <phoneticPr fontId="23"/>
  </si>
  <si>
    <t>入会申請にあたっての誓約書</t>
    <rPh sb="0" eb="2">
      <t>ニュウカイ</t>
    </rPh>
    <rPh sb="2" eb="4">
      <t>シンセイ</t>
    </rPh>
    <rPh sb="10" eb="13">
      <t>セイヤクショ</t>
    </rPh>
    <phoneticPr fontId="23"/>
  </si>
  <si>
    <t>不動産キャリアパーソン講座申込書</t>
    <rPh sb="0" eb="3">
      <t>フドウサン</t>
    </rPh>
    <rPh sb="11" eb="13">
      <t>コウザ</t>
    </rPh>
    <rPh sb="13" eb="16">
      <t>モウシコミショ</t>
    </rPh>
    <phoneticPr fontId="23"/>
  </si>
  <si>
    <t>個人情報の取扱いについて（裏面）</t>
    <rPh sb="0" eb="2">
      <t>コジン</t>
    </rPh>
    <rPh sb="2" eb="4">
      <t>ジョウホウ</t>
    </rPh>
    <rPh sb="5" eb="7">
      <t>トリアツカ</t>
    </rPh>
    <rPh sb="13" eb="15">
      <t>ウラメン</t>
    </rPh>
    <phoneticPr fontId="23"/>
  </si>
  <si>
    <t>保証協会</t>
    <rPh sb="0" eb="2">
      <t>ﾎｼｮｳ</t>
    </rPh>
    <rPh sb="2" eb="4">
      <t>ｷｮｳｶｲ</t>
    </rPh>
    <phoneticPr fontId="45" type="halfwidthKatakana"/>
  </si>
  <si>
    <r>
      <rPr>
        <b/>
        <sz val="11"/>
        <rFont val="ＭＳ Ｐゴシック"/>
        <family val="3"/>
        <charset val="128"/>
      </rPr>
      <t>ホームページURL</t>
    </r>
    <r>
      <rPr>
        <sz val="9"/>
        <rFont val="ＭＳ Ｐゴシック"/>
        <family val="3"/>
        <charset val="128"/>
      </rPr>
      <t xml:space="preserve">
</t>
    </r>
    <r>
      <rPr>
        <sz val="9"/>
        <color rgb="FFFF0000"/>
        <rFont val="ＭＳ Ｐゴシック"/>
        <family val="3"/>
        <charset val="128"/>
      </rPr>
      <t>※http:// や https://などから入力</t>
    </r>
    <rPh sb="33" eb="35">
      <t>ﾆｭｳﾘｮｸ</t>
    </rPh>
    <phoneticPr fontId="23" type="halfwidthKatakana"/>
  </si>
  <si>
    <t>□ 売買</t>
    <rPh sb="2" eb="4">
      <t>ﾊﾞｲﾊﾞｲ</t>
    </rPh>
    <phoneticPr fontId="45" type="halfwidthKatakana"/>
  </si>
  <si>
    <t>□ 賃貸</t>
    <rPh sb="2" eb="4">
      <t>ﾁﾝﾀｲ</t>
    </rPh>
    <phoneticPr fontId="45" type="halfwidthKatakana"/>
  </si>
  <si>
    <t>□ 開発</t>
    <rPh sb="2" eb="4">
      <t>ｶｲﾊﾂ</t>
    </rPh>
    <phoneticPr fontId="45" type="halfwidthKatakana"/>
  </si>
  <si>
    <t>□ 賃貸管理</t>
    <rPh sb="2" eb="4">
      <t>ﾁﾝﾀｲ</t>
    </rPh>
    <rPh sb="4" eb="6">
      <t>ｶﾝﾘ</t>
    </rPh>
    <phoneticPr fontId="45" type="halfwidthKatakana"/>
  </si>
  <si>
    <t>□ 不動産業以外</t>
    <rPh sb="2" eb="5">
      <t>ﾌﾄﾞｳｻﾝ</t>
    </rPh>
    <rPh sb="5" eb="6">
      <t>ｷﾞｮｳ</t>
    </rPh>
    <rPh sb="6" eb="8">
      <t>ｲｶﾞｲ</t>
    </rPh>
    <phoneticPr fontId="45" type="halfwidthKatakana"/>
  </si>
  <si>
    <t>供託「☑有」の場合→</t>
    <rPh sb="0" eb="2">
      <t>ｷｮｳﾀｸ</t>
    </rPh>
    <rPh sb="4" eb="5">
      <t>ｳ</t>
    </rPh>
    <rPh sb="7" eb="9">
      <t>ﾊﾞｱｲ</t>
    </rPh>
    <phoneticPr fontId="45" type="halfwidthKatakana"/>
  </si>
  <si>
    <t>供託金</t>
    <rPh sb="0" eb="3">
      <t>キョウタクキン</t>
    </rPh>
    <phoneticPr fontId="23"/>
  </si>
  <si>
    <t>万円</t>
    <rPh sb="0" eb="2">
      <t>ﾏﾝｴﾝ</t>
    </rPh>
    <phoneticPr fontId="45" type="halfwidthKatakana"/>
  </si>
  <si>
    <t>レインズ　担当者名</t>
    <rPh sb="5" eb="8">
      <t>タントウシャ</t>
    </rPh>
    <rPh sb="8" eb="9">
      <t>メイ</t>
    </rPh>
    <phoneticPr fontId="45"/>
  </si>
  <si>
    <t>←東日本レインズの担当者名を記入（代表者の場合は代表者名）</t>
    <rPh sb="1" eb="2">
      <t>ﾋｶﾞｼ</t>
    </rPh>
    <rPh sb="2" eb="4">
      <t>ﾆﾎﾝ</t>
    </rPh>
    <rPh sb="9" eb="11">
      <t>ﾀﾝﾄｳ</t>
    </rPh>
    <rPh sb="11" eb="12">
      <t>ｼｬ</t>
    </rPh>
    <rPh sb="12" eb="13">
      <t>ﾒｲ</t>
    </rPh>
    <rPh sb="14" eb="16">
      <t>ｷﾆｭｳ</t>
    </rPh>
    <rPh sb="17" eb="20">
      <t>ﾀﾞｲﾋｮｳｼｬ</t>
    </rPh>
    <rPh sb="21" eb="23">
      <t>ﾊﾞｱｲ</t>
    </rPh>
    <rPh sb="24" eb="27">
      <t>ﾀﾞｲﾋｮｳｼｬ</t>
    </rPh>
    <rPh sb="27" eb="28">
      <t>ﾒｲ</t>
    </rPh>
    <phoneticPr fontId="45" type="halfwidthKatakana"/>
  </si>
  <si>
    <t>ハトマークサイト登録情報</t>
    <rPh sb="8" eb="10">
      <t>トウロク</t>
    </rPh>
    <rPh sb="10" eb="12">
      <t>ジョウホウ</t>
    </rPh>
    <phoneticPr fontId="45"/>
  </si>
  <si>
    <t>物件情報
公開時TEL</t>
    <rPh sb="0" eb="2">
      <t>ﾌﾞｯｹﾝ</t>
    </rPh>
    <rPh sb="2" eb="4">
      <t>ｼﾞｮｳﾎｳ</t>
    </rPh>
    <rPh sb="5" eb="7">
      <t>ｺｳｶｲ</t>
    </rPh>
    <rPh sb="7" eb="8">
      <t>ｼﾞ</t>
    </rPh>
    <phoneticPr fontId="45" type="halfwidthKatakana"/>
  </si>
  <si>
    <t>会社情報公開時
E-mail</t>
    <rPh sb="0" eb="2">
      <t>ｶｲｼｬ</t>
    </rPh>
    <rPh sb="2" eb="4">
      <t>ｼﾞｮｳﾎｳ</t>
    </rPh>
    <rPh sb="4" eb="6">
      <t>ｺｳｶｲ</t>
    </rPh>
    <rPh sb="6" eb="7">
      <t>ｼﾞ</t>
    </rPh>
    <phoneticPr fontId="45" type="halfwidthKatakana"/>
  </si>
  <si>
    <t>☑ 売買</t>
    <rPh sb="2" eb="4">
      <t>ﾊﾞｲﾊﾞｲ</t>
    </rPh>
    <phoneticPr fontId="45" type="halfwidthKatakana"/>
  </si>
  <si>
    <t>☑ 賃貸</t>
    <rPh sb="2" eb="4">
      <t>ﾁﾝﾀｲ</t>
    </rPh>
    <phoneticPr fontId="45" type="halfwidthKatakana"/>
  </si>
  <si>
    <t>☑ 開発</t>
    <rPh sb="2" eb="4">
      <t>ｶｲﾊﾂ</t>
    </rPh>
    <phoneticPr fontId="45" type="halfwidthKatakana"/>
  </si>
  <si>
    <t>☑ 賃貸管理</t>
    <rPh sb="2" eb="4">
      <t>ﾁﾝﾀｲ</t>
    </rPh>
    <rPh sb="4" eb="6">
      <t>ｶﾝﾘ</t>
    </rPh>
    <phoneticPr fontId="45" type="halfwidthKatakana"/>
  </si>
  <si>
    <t>☑ 不動産業以外</t>
    <rPh sb="2" eb="5">
      <t>ﾌﾄﾞｳｻﾝ</t>
    </rPh>
    <rPh sb="5" eb="6">
      <t>ｷﾞｮｳ</t>
    </rPh>
    <rPh sb="6" eb="8">
      <t>ｲｶﾞｲ</t>
    </rPh>
    <phoneticPr fontId="45" type="halfwidthKatakana"/>
  </si>
  <si>
    <t>年</t>
    <rPh sb="0" eb="1">
      <t>ﾈﾝ</t>
    </rPh>
    <phoneticPr fontId="45" type="halfwidthKatakana"/>
  </si>
  <si>
    <t>令和15年</t>
    <rPh sb="0" eb="2">
      <t>レイワ</t>
    </rPh>
    <rPh sb="4" eb="5">
      <t>ネン</t>
    </rPh>
    <phoneticPr fontId="23"/>
  </si>
  <si>
    <t>令和14年</t>
    <rPh sb="0" eb="2">
      <t>レイワ</t>
    </rPh>
    <rPh sb="4" eb="5">
      <t>ネン</t>
    </rPh>
    <phoneticPr fontId="23"/>
  </si>
  <si>
    <t>令和13年</t>
    <rPh sb="0" eb="2">
      <t>レイワ</t>
    </rPh>
    <rPh sb="4" eb="5">
      <t>ネン</t>
    </rPh>
    <phoneticPr fontId="23"/>
  </si>
  <si>
    <t>令和12年</t>
    <rPh sb="0" eb="2">
      <t>レイワ</t>
    </rPh>
    <rPh sb="4" eb="5">
      <t>ネン</t>
    </rPh>
    <phoneticPr fontId="23"/>
  </si>
  <si>
    <t>令和11年</t>
    <rPh sb="0" eb="2">
      <t>レイワ</t>
    </rPh>
    <rPh sb="4" eb="5">
      <t>ネン</t>
    </rPh>
    <phoneticPr fontId="23"/>
  </si>
  <si>
    <t>03 岩手県知事（岩手）</t>
  </si>
  <si>
    <t>05 秋田県知事（秋田）</t>
  </si>
  <si>
    <t>06 山形県知事（山形）</t>
  </si>
  <si>
    <t>07 福島県知事（福島）</t>
  </si>
  <si>
    <t>08 茨城県知事（茨城）</t>
  </si>
  <si>
    <t>09 栃木県知事（栃木）</t>
  </si>
  <si>
    <t>10 群馬県知事（群馬）</t>
  </si>
  <si>
    <t>11 埼玉県知事（埼玉）</t>
  </si>
  <si>
    <t>12 千葉県知事（千葉）</t>
  </si>
  <si>
    <t>13 東京都知事（東京）</t>
  </si>
  <si>
    <t>14 神奈川県知事（神奈川）</t>
  </si>
  <si>
    <t>15 新潟県知事（新潟）</t>
  </si>
  <si>
    <t>16 富山県知事（富山）</t>
  </si>
  <si>
    <t>17 石川県知事（石川）</t>
  </si>
  <si>
    <t>18 福井県知事（福井）</t>
  </si>
  <si>
    <t>19 山梨県知事（山梨）</t>
  </si>
  <si>
    <t>20 長野県知事（長野）</t>
  </si>
  <si>
    <t>21 岐阜県知事（岐阜）</t>
  </si>
  <si>
    <t>22 静岡県知事（静岡）</t>
  </si>
  <si>
    <t>23 愛知県知事（愛知）</t>
  </si>
  <si>
    <t>24 三重県知事（三重）</t>
  </si>
  <si>
    <t>25 滋賀県知事（滋賀）</t>
  </si>
  <si>
    <t>26 京都府知事（京都）</t>
  </si>
  <si>
    <t>27 大阪府知事（大阪）</t>
  </si>
  <si>
    <t>28 兵庫県知事（兵庫）</t>
  </si>
  <si>
    <t>29 奈良県知事（奈良）</t>
  </si>
  <si>
    <t>30 和歌山県知事（和歌山）</t>
  </si>
  <si>
    <t>31 鳥取県知事（鳥取）</t>
  </si>
  <si>
    <t>32 島根県知事（島根）</t>
  </si>
  <si>
    <t>33 岡山県知事（岡山）</t>
  </si>
  <si>
    <t>34 広島県知事（広島）</t>
  </si>
  <si>
    <t>35 山口県知事（山口）</t>
  </si>
  <si>
    <t>36 徳島県知事（徳島）</t>
  </si>
  <si>
    <t>37 香川県知事（香川）</t>
  </si>
  <si>
    <t>39 高知県知事（高知）</t>
  </si>
  <si>
    <t>40 福岡県知事（福岡）</t>
  </si>
  <si>
    <t>41 佐賀県知事（佐賀）</t>
  </si>
  <si>
    <t>42 長崎県知事（長崎）</t>
  </si>
  <si>
    <t>43 熊本県知事（熊本）</t>
  </si>
  <si>
    <t>44 大分県知事（大分）</t>
  </si>
  <si>
    <t>45 宮崎県知事（宮崎）</t>
  </si>
  <si>
    <t>46 鹿児島県知事（鹿児島）</t>
  </si>
  <si>
    <t>47 沖縄県知事（沖縄）</t>
  </si>
  <si>
    <t>▼以下北海道</t>
  </si>
  <si>
    <t>←都道府県を選択後に市区町村のリスト表示</t>
    <rPh sb="1" eb="5">
      <t>ﾄﾄﾞｳﾌｹﾝ</t>
    </rPh>
    <rPh sb="6" eb="9">
      <t>ｾﾝﾀｸｺﾞ</t>
    </rPh>
    <rPh sb="10" eb="14">
      <t>ｼｸﾁｮｳｿﾝ</t>
    </rPh>
    <rPh sb="18" eb="20">
      <t>ﾋｮｳｼﾞ</t>
    </rPh>
    <phoneticPr fontId="45" type="halfwidthKatakana"/>
  </si>
  <si>
    <t>都道府県＋外国籍</t>
    <rPh sb="5" eb="8">
      <t>ｶﾞｲｺｸｾｷ</t>
    </rPh>
    <phoneticPr fontId="45" type="halfwidthKatakana"/>
  </si>
  <si>
    <t>市区町村コード
外国籍</t>
    <rPh sb="0" eb="2">
      <t>ｼｸ</t>
    </rPh>
    <rPh sb="2" eb="4">
      <t>ﾁｮｳｿﾝ</t>
    </rPh>
    <rPh sb="8" eb="11">
      <t>ｶﾞｲｺｸｾｷ</t>
    </rPh>
    <phoneticPr fontId="45" type="halfwidthKatakana"/>
  </si>
  <si>
    <t>外国籍</t>
    <rPh sb="0" eb="3">
      <t>ｶﾞｲｺｸｾｷ</t>
    </rPh>
    <phoneticPr fontId="23" type="halfwidthKatakana"/>
  </si>
  <si>
    <t>１　私は、</t>
    <rPh sb="2" eb="3">
      <t>ワタシ</t>
    </rPh>
    <phoneticPr fontId="23"/>
  </si>
  <si>
    <t>２　私は、</t>
    <phoneticPr fontId="23"/>
  </si>
  <si>
    <t>設立年月日</t>
    <phoneticPr fontId="23"/>
  </si>
  <si>
    <t>←本項は支店（従たる事務所）専用のため変更不可</t>
    <rPh sb="1" eb="3">
      <t>ﾎﾝｺｳ</t>
    </rPh>
    <rPh sb="4" eb="6">
      <t>ｼﾃﾝ</t>
    </rPh>
    <rPh sb="7" eb="8">
      <t>ｼﾞｭｳ</t>
    </rPh>
    <phoneticPr fontId="23" type="halfwidthKatakana"/>
  </si>
  <si>
    <t>2．　従たる事務所</t>
    <phoneticPr fontId="45" type="halfwidthKatakana"/>
  </si>
  <si>
    <t>←20文字まで</t>
    <phoneticPr fontId="45" type="halfwidthKatakana"/>
  </si>
  <si>
    <t>事　務　所　（支　店）</t>
    <rPh sb="0" eb="1">
      <t>ｺﾄ</t>
    </rPh>
    <rPh sb="2" eb="3">
      <t>ﾂﾄﾑ</t>
    </rPh>
    <rPh sb="4" eb="5">
      <t>ｼｮ</t>
    </rPh>
    <rPh sb="7" eb="8">
      <t>ｼ</t>
    </rPh>
    <rPh sb="9" eb="10">
      <t>ﾃﾝ</t>
    </rPh>
    <phoneticPr fontId="45" type="halfwidthKatakana"/>
  </si>
  <si>
    <t>一括納付（20万円）</t>
    <phoneticPr fontId="45" type="halfwidthKatakana"/>
  </si>
  <si>
    <t>分割納付（入会時10万円）</t>
    <phoneticPr fontId="45" type="halfwidthKatakana"/>
  </si>
  <si>
    <t>＜分割納付についての注意事項＞
　分割納付を選択された場合、入会時に１０万円をお支払いいただきます。
　そして、残額の１０万円を入会の翌年度及び翌々年度の６月末日までに５万円の均等額割で会費と
　ともに納付していただきます。
　分納入会金の納付期間中に、他の都道府県に移転、または本会を退会する場合、直ちに分割納付の
　期限の利益を失い、所属していた地方本部に分納入会金の残額を納付していただきます。</t>
    <phoneticPr fontId="45" type="halfwidthKatakana"/>
  </si>
  <si>
    <t>分割納付についての注意事項に承諾します。</t>
    <phoneticPr fontId="45" type="halfwidthKatakana"/>
  </si>
  <si>
    <t>承諾</t>
    <rPh sb="0" eb="2">
      <t>ｼｮｳﾀﾞｸ</t>
    </rPh>
    <phoneticPr fontId="45" type="halfwidthKatakana"/>
  </si>
  <si>
    <t>○</t>
    <phoneticPr fontId="45" type="halfwidthKatakana"/>
  </si>
  <si>
    <t>入会金の納付方法</t>
    <phoneticPr fontId="45" type="halfwidthKatakana"/>
  </si>
  <si>
    <t>　　※　○の入力がない場合は分割納付制度を利用することはできません。</t>
    <phoneticPr fontId="45" type="halfwidthKatakana"/>
  </si>
  <si>
    <t>円</t>
    <rPh sb="0" eb="1">
      <t>ｴﾝ</t>
    </rPh>
    <phoneticPr fontId="45" type="halfwidthKatakana"/>
  </si>
  <si>
    <t>入会金　　 金</t>
    <rPh sb="0" eb="3">
      <t>ﾆｭｳｶｲｷﾝ</t>
    </rPh>
    <rPh sb="6" eb="7">
      <t>ｷﾝ</t>
    </rPh>
    <phoneticPr fontId="45" type="halfwidthKatakana"/>
  </si>
  <si>
    <t>　会費　　　金</t>
    <rPh sb="1" eb="3">
      <t>ｶｲﾋ</t>
    </rPh>
    <rPh sb="6" eb="7">
      <t>ｷﾝ</t>
    </rPh>
    <phoneticPr fontId="45" type="halfwidthKatakana"/>
  </si>
  <si>
    <t>1．　主たる事務所</t>
    <phoneticPr fontId="45" type="halfwidthKatakana"/>
  </si>
  <si>
    <t>←本項は本店（主たる事務所）専用のため変更不可</t>
    <rPh sb="4" eb="5">
      <t>ﾎﾝ</t>
    </rPh>
    <rPh sb="7" eb="8">
      <t>ｼｭ</t>
    </rPh>
    <phoneticPr fontId="23" type="halfwidthKatakana"/>
  </si>
  <si>
    <t>←本書は本店専用ファイルのため変更不可</t>
    <rPh sb="1" eb="3">
      <t>ﾎﾝｼｮ</t>
    </rPh>
    <rPh sb="4" eb="6">
      <t>ﾎﾝﾃﾝ</t>
    </rPh>
    <rPh sb="6" eb="8">
      <t>ｾﾝﾖｳ</t>
    </rPh>
    <rPh sb="15" eb="17">
      <t>ﾍﾝｸ</t>
    </rPh>
    <rPh sb="17" eb="19">
      <t>ﾌｶ</t>
    </rPh>
    <phoneticPr fontId="23" type="halfwidthKatakana"/>
  </si>
  <si>
    <r>
      <t xml:space="preserve">申請区分コード
(法人：1、個人：2、本店：1、支店：2)
</t>
    </r>
    <r>
      <rPr>
        <sz val="9"/>
        <color rgb="FFFF0000"/>
        <rFont val="ＭＳ Ｐゴシック"/>
        <family val="3"/>
        <charset val="128"/>
      </rPr>
      <t>(左記「申請区分」と連動)</t>
    </r>
    <rPh sb="0" eb="4">
      <t>ｼﾝｾｲｸﾌﾞﾝ</t>
    </rPh>
    <rPh sb="9" eb="11">
      <t>ﾎｳｼﾞﾝ</t>
    </rPh>
    <rPh sb="14" eb="16">
      <t>ｺｼﾞﾝ</t>
    </rPh>
    <rPh sb="19" eb="21">
      <t>ﾎﾝﾃﾝ</t>
    </rPh>
    <rPh sb="24" eb="26">
      <t>ｼﾃﾝ</t>
    </rPh>
    <phoneticPr fontId="45" type="halfwidthKatakana"/>
  </si>
  <si>
    <t>支店数</t>
    <phoneticPr fontId="45" type="halfwidthKatakana"/>
  </si>
  <si>
    <t>弁済業務保証金分担金納付金額</t>
    <phoneticPr fontId="45" type="halfwidthKatakana"/>
  </si>
  <si>
    <t>主たる事務所　金</t>
    <rPh sb="7" eb="8">
      <t>ｷﾝ</t>
    </rPh>
    <phoneticPr fontId="45" type="halfwidthKatakana"/>
  </si>
  <si>
    <t>従たる事務所　金</t>
    <rPh sb="0" eb="1">
      <t>ｼﾞｭｳ</t>
    </rPh>
    <rPh sb="7" eb="8">
      <t>ｷﾝ</t>
    </rPh>
    <phoneticPr fontId="45" type="halfwidthKatakana"/>
  </si>
  <si>
    <t>合計　金</t>
    <rPh sb="0" eb="2">
      <t>ｺﾞｳｹｲ</t>
    </rPh>
    <rPh sb="3" eb="4">
      <t>ｷﾝ</t>
    </rPh>
    <phoneticPr fontId="45" type="halfwidthKatakana"/>
  </si>
  <si>
    <t>備考</t>
    <rPh sb="0" eb="2">
      <t>ﾋﾞｺｳ</t>
    </rPh>
    <phoneticPr fontId="45" type="halfwidthKatakana"/>
  </si>
  <si>
    <t>入会申込書</t>
    <rPh sb="0" eb="5">
      <t>ﾆｭｳｶｲﾓｳｼｺﾐｼｮ</t>
    </rPh>
    <phoneticPr fontId="45" type="halfwidthKatakana"/>
  </si>
  <si>
    <t>弁済業務保証金分担金納付書</t>
    <phoneticPr fontId="45" type="halfwidthKatakana"/>
  </si>
  <si>
    <r>
      <t xml:space="preserve">地方整備局
</t>
    </r>
    <r>
      <rPr>
        <sz val="9"/>
        <color rgb="FFFF0000"/>
        <rFont val="ＭＳ Ｐゴシック"/>
        <family val="3"/>
        <charset val="128"/>
      </rPr>
      <t>(左記「協会名」と連動)</t>
    </r>
    <rPh sb="0" eb="2">
      <t>ﾁﾎｳ</t>
    </rPh>
    <rPh sb="2" eb="4">
      <t>ｾｲﾋﾞ</t>
    </rPh>
    <rPh sb="4" eb="5">
      <t>ｷｮｸ</t>
    </rPh>
    <rPh sb="7" eb="9">
      <t>ｻｷ</t>
    </rPh>
    <rPh sb="10" eb="13">
      <t>ｷｮｳｶｲﾒｲ</t>
    </rPh>
    <rPh sb="15" eb="17">
      <t>ﾚﾝﾄﾞｳ</t>
    </rPh>
    <phoneticPr fontId="45" type="halfwidthKatakana"/>
  </si>
  <si>
    <t>北海道開発局</t>
    <phoneticPr fontId="45" type="halfwidthKatakana"/>
  </si>
  <si>
    <t>東北地方整備局</t>
    <phoneticPr fontId="45" type="halfwidthKatakana"/>
  </si>
  <si>
    <t>関東地方整備局</t>
    <phoneticPr fontId="45" type="halfwidthKatakana"/>
  </si>
  <si>
    <t>北陸地方整備局</t>
    <phoneticPr fontId="45" type="halfwidthKatakana"/>
  </si>
  <si>
    <t>近畿地方整備局</t>
    <phoneticPr fontId="45" type="halfwidthKatakana"/>
  </si>
  <si>
    <t>中部地方整備局</t>
    <phoneticPr fontId="45" type="halfwidthKatakana"/>
  </si>
  <si>
    <t>中国地方整備局</t>
    <phoneticPr fontId="45" type="halfwidthKatakana"/>
  </si>
  <si>
    <t>四国地方整備局</t>
    <phoneticPr fontId="45" type="halfwidthKatakana"/>
  </si>
  <si>
    <t>九州地方整備局</t>
    <phoneticPr fontId="45" type="halfwidthKatakana"/>
  </si>
  <si>
    <t>沖縄総合事務局</t>
    <phoneticPr fontId="45" type="halfwidthKatakana"/>
  </si>
  <si>
    <t>法人</t>
    <rPh sb="0" eb="2">
      <t>ホウジン</t>
    </rPh>
    <phoneticPr fontId="23"/>
  </si>
  <si>
    <t>個人</t>
    <rPh sb="0" eb="2">
      <t>コジン</t>
    </rPh>
    <phoneticPr fontId="23"/>
  </si>
  <si>
    <t>（Ａ４）</t>
    <phoneticPr fontId="23"/>
  </si>
  <si>
    <t>添　 付　 書　 類　 （7）</t>
    <rPh sb="0" eb="1">
      <t>ソウ</t>
    </rPh>
    <rPh sb="3" eb="4">
      <t>ツキ</t>
    </rPh>
    <rPh sb="6" eb="7">
      <t>ショ</t>
    </rPh>
    <rPh sb="9" eb="10">
      <t>タグイ</t>
    </rPh>
    <phoneticPr fontId="45"/>
  </si>
  <si>
    <t>資産に関する調書</t>
    <rPh sb="0" eb="2">
      <t>シサン</t>
    </rPh>
    <rPh sb="3" eb="4">
      <t>カン</t>
    </rPh>
    <rPh sb="6" eb="8">
      <t>チョウショ</t>
    </rPh>
    <phoneticPr fontId="45"/>
  </si>
  <si>
    <t>資産</t>
    <rPh sb="0" eb="1">
      <t>シ</t>
    </rPh>
    <rPh sb="1" eb="2">
      <t>サン</t>
    </rPh>
    <phoneticPr fontId="45"/>
  </si>
  <si>
    <t>価　　　　　　　格　（円）</t>
    <rPh sb="0" eb="1">
      <t>アタイ</t>
    </rPh>
    <rPh sb="8" eb="9">
      <t>カク</t>
    </rPh>
    <rPh sb="11" eb="12">
      <t>エン</t>
    </rPh>
    <phoneticPr fontId="45"/>
  </si>
  <si>
    <t>摘　　　　　　　要</t>
    <rPh sb="0" eb="1">
      <t>ツム</t>
    </rPh>
    <phoneticPr fontId="45"/>
  </si>
  <si>
    <t>資  産</t>
    <rPh sb="0" eb="1">
      <t>シ</t>
    </rPh>
    <rPh sb="3" eb="4">
      <t>サン</t>
    </rPh>
    <phoneticPr fontId="45"/>
  </si>
  <si>
    <t>計</t>
    <rPh sb="0" eb="1">
      <t>ケイ</t>
    </rPh>
    <phoneticPr fontId="45"/>
  </si>
  <si>
    <t>負  債</t>
    <rPh sb="0" eb="1">
      <t>フ</t>
    </rPh>
    <rPh sb="3" eb="4">
      <t>サイ</t>
    </rPh>
    <phoneticPr fontId="45"/>
  </si>
  <si>
    <t>1　　この調書は、個人の業者のみが記入すること。</t>
    <rPh sb="5" eb="7">
      <t>チョウショ</t>
    </rPh>
    <rPh sb="9" eb="11">
      <t>コジン</t>
    </rPh>
    <rPh sb="12" eb="14">
      <t>ギョウシャ</t>
    </rPh>
    <rPh sb="17" eb="19">
      <t>キニュウ</t>
    </rPh>
    <phoneticPr fontId="45"/>
  </si>
  <si>
    <t>2　　「権利」とは、営業権、地上権、電話加入権その他の無形固定資産をいう。</t>
    <rPh sb="4" eb="6">
      <t>ケンリ</t>
    </rPh>
    <rPh sb="10" eb="13">
      <t>エイギョウケン</t>
    </rPh>
    <rPh sb="14" eb="17">
      <t>チジョウケン</t>
    </rPh>
    <rPh sb="18" eb="20">
      <t>デンワ</t>
    </rPh>
    <rPh sb="20" eb="23">
      <t>カニュウケン</t>
    </rPh>
    <rPh sb="25" eb="26">
      <t>タ</t>
    </rPh>
    <rPh sb="27" eb="29">
      <t>ムケイ</t>
    </rPh>
    <rPh sb="29" eb="33">
      <t>コテイシサン</t>
    </rPh>
    <phoneticPr fontId="45"/>
  </si>
  <si>
    <t>資産に関する調書</t>
    <phoneticPr fontId="23" type="halfwidthKatakana"/>
  </si>
  <si>
    <t>日　　付</t>
    <rPh sb="0" eb="1">
      <t>ﾆﾁ</t>
    </rPh>
    <rPh sb="3" eb="4">
      <t>ﾂｷ</t>
    </rPh>
    <phoneticPr fontId="23" type="halfwidthKatakana"/>
  </si>
  <si>
    <r>
      <t>現在　</t>
    </r>
    <r>
      <rPr>
        <sz val="9"/>
        <color rgb="FFFF0000"/>
        <rFont val="ＭＳ Ｐゴシック"/>
        <family val="3"/>
        <charset val="128"/>
      </rPr>
      <t>←免許申請日前3か月以内の日付</t>
    </r>
    <rPh sb="0" eb="2">
      <t>ｹﾞﾝｻﾞｲ</t>
    </rPh>
    <rPh sb="4" eb="6">
      <t>ﾒﾝｷｮ</t>
    </rPh>
    <rPh sb="6" eb="8">
      <t>ｼﾝｾｲ</t>
    </rPh>
    <rPh sb="8" eb="9">
      <t>ﾋﾞ</t>
    </rPh>
    <rPh sb="9" eb="10">
      <t>ﾏｴ</t>
    </rPh>
    <rPh sb="12" eb="13">
      <t>ｹﾞﾂ</t>
    </rPh>
    <rPh sb="13" eb="15">
      <t>ｲﾅｲ</t>
    </rPh>
    <rPh sb="16" eb="18">
      <t>ﾋﾂﾞｹ</t>
    </rPh>
    <phoneticPr fontId="23" type="halfwidthKatakana"/>
  </si>
  <si>
    <t>資　　産</t>
    <rPh sb="0" eb="1">
      <t>ｼ</t>
    </rPh>
    <rPh sb="3" eb="4">
      <t>ｻﾝ</t>
    </rPh>
    <phoneticPr fontId="23" type="halfwidthKatakana"/>
  </si>
  <si>
    <t>価　　格</t>
    <rPh sb="0" eb="1">
      <t>ｱﾀｲ</t>
    </rPh>
    <rPh sb="3" eb="4">
      <t>ｶｸ</t>
    </rPh>
    <phoneticPr fontId="23" type="halfwidthKatakana"/>
  </si>
  <si>
    <t>資産</t>
    <rPh sb="0" eb="2">
      <t>ｼｻﾝ</t>
    </rPh>
    <phoneticPr fontId="23" type="halfwidthKatakana"/>
  </si>
  <si>
    <t>現　金　預　金</t>
    <rPh sb="0" eb="1">
      <t>ウツツ</t>
    </rPh>
    <rPh sb="2" eb="3">
      <t>キン</t>
    </rPh>
    <rPh sb="4" eb="5">
      <t>アズカリ</t>
    </rPh>
    <rPh sb="6" eb="7">
      <t>キン</t>
    </rPh>
    <phoneticPr fontId="45"/>
  </si>
  <si>
    <t>有　価　証　券</t>
    <rPh sb="0" eb="1">
      <t>ユウ</t>
    </rPh>
    <rPh sb="2" eb="3">
      <t>アタイ</t>
    </rPh>
    <rPh sb="4" eb="5">
      <t>アカシ</t>
    </rPh>
    <rPh sb="6" eb="7">
      <t>ケン</t>
    </rPh>
    <phoneticPr fontId="45"/>
  </si>
  <si>
    <t>未　収　入　金</t>
    <rPh sb="0" eb="1">
      <t>ミ</t>
    </rPh>
    <rPh sb="2" eb="3">
      <t>オサム</t>
    </rPh>
    <rPh sb="4" eb="5">
      <t>イ</t>
    </rPh>
    <rPh sb="6" eb="7">
      <t>キン</t>
    </rPh>
    <phoneticPr fontId="45"/>
  </si>
  <si>
    <t>土　　　　　　地</t>
    <rPh sb="0" eb="1">
      <t>ツチ</t>
    </rPh>
    <rPh sb="7" eb="8">
      <t>チ</t>
    </rPh>
    <phoneticPr fontId="45"/>
  </si>
  <si>
    <t>建　　　　　　物</t>
    <rPh sb="0" eb="1">
      <t>ケン</t>
    </rPh>
    <rPh sb="7" eb="8">
      <t>モノ</t>
    </rPh>
    <phoneticPr fontId="45"/>
  </si>
  <si>
    <t>備　　　　　　品</t>
    <rPh sb="0" eb="1">
      <t>ソナエ</t>
    </rPh>
    <rPh sb="7" eb="8">
      <t>ヒン</t>
    </rPh>
    <phoneticPr fontId="45"/>
  </si>
  <si>
    <t>権　　　　　　利</t>
    <rPh sb="0" eb="1">
      <t>ケン</t>
    </rPh>
    <rPh sb="7" eb="8">
      <t>リ</t>
    </rPh>
    <phoneticPr fontId="45"/>
  </si>
  <si>
    <t>そ　　の　　他</t>
    <rPh sb="6" eb="7">
      <t>タ</t>
    </rPh>
    <phoneticPr fontId="45"/>
  </si>
  <si>
    <t>負債</t>
    <rPh sb="0" eb="2">
      <t>ﾌｻｲ</t>
    </rPh>
    <phoneticPr fontId="23" type="halfwidthKatakana"/>
  </si>
  <si>
    <t>借　　入　　金</t>
    <rPh sb="0" eb="1">
      <t>シャク</t>
    </rPh>
    <rPh sb="3" eb="4">
      <t>イ</t>
    </rPh>
    <rPh sb="6" eb="7">
      <t>キン</t>
    </rPh>
    <phoneticPr fontId="45"/>
  </si>
  <si>
    <t>未　　払　　金</t>
    <rPh sb="0" eb="1">
      <t>ミ</t>
    </rPh>
    <rPh sb="3" eb="4">
      <t>バライ</t>
    </rPh>
    <rPh sb="6" eb="7">
      <t>キン</t>
    </rPh>
    <phoneticPr fontId="45"/>
  </si>
  <si>
    <t>預　　り　　金</t>
    <rPh sb="0" eb="1">
      <t>アズカ</t>
    </rPh>
    <rPh sb="6" eb="7">
      <t>キン</t>
    </rPh>
    <phoneticPr fontId="45"/>
  </si>
  <si>
    <t>前　　受　　金</t>
    <rPh sb="0" eb="1">
      <t>マエ</t>
    </rPh>
    <rPh sb="3" eb="4">
      <t>ウケ</t>
    </rPh>
    <rPh sb="6" eb="7">
      <t>キン</t>
    </rPh>
    <phoneticPr fontId="45"/>
  </si>
  <si>
    <t xml:space="preserve">
本籍</t>
    <rPh sb="1" eb="2">
      <t>ﾎﾝ</t>
    </rPh>
    <rPh sb="2" eb="3">
      <t>ｾｷ</t>
    </rPh>
    <phoneticPr fontId="23" type="halfwidthKatakana"/>
  </si>
  <si>
    <t>市区町村ｺｰﾄﾞ</t>
    <rPh sb="0" eb="4">
      <t>ｼｸﾁｮｳｿﾝ</t>
    </rPh>
    <phoneticPr fontId="23" type="halfwidthKatakana"/>
  </si>
  <si>
    <t>本籍地を選択　▼</t>
    <rPh sb="0" eb="3">
      <t>ﾎﾝｾｷﾁ</t>
    </rPh>
    <rPh sb="4" eb="6">
      <t>ｾﾝﾀｸ</t>
    </rPh>
    <phoneticPr fontId="23" type="halfwidthKatakana"/>
  </si>
  <si>
    <t>←外国籍の場合「99」を選択</t>
    <rPh sb="12" eb="14">
      <t>ｾﾝﾀｸ</t>
    </rPh>
    <phoneticPr fontId="23" type="halfwidthKatakana"/>
  </si>
  <si>
    <t>都道府県選択</t>
    <rPh sb="0" eb="4">
      <t>ﾄﾄﾞｳﾌｹﾝ</t>
    </rPh>
    <rPh sb="4" eb="6">
      <t>ｾﾝﾀｸ</t>
    </rPh>
    <phoneticPr fontId="23" type="halfwidthKatakana"/>
  </si>
  <si>
    <t>市区町村
以下を入力</t>
    <rPh sb="0" eb="1">
      <t>ｼ</t>
    </rPh>
    <rPh sb="1" eb="2">
      <t>ｸ</t>
    </rPh>
    <rPh sb="2" eb="4">
      <t>ﾁｮｳｿﾝ</t>
    </rPh>
    <rPh sb="5" eb="7">
      <t>ｲｶ</t>
    </rPh>
    <rPh sb="8" eb="10">
      <t>ﾆｭｳﾘｮｸ</t>
    </rPh>
    <phoneticPr fontId="23" type="halfwidthKatakana"/>
  </si>
  <si>
    <t>←20文字（外国籍の場合は国名を入力）</t>
    <rPh sb="3" eb="5">
      <t>ﾓｼﾞ</t>
    </rPh>
    <rPh sb="6" eb="9">
      <t>ｶﾞｲｺｸｾｷ</t>
    </rPh>
    <rPh sb="10" eb="12">
      <t>ﾊﾞｱｲ</t>
    </rPh>
    <rPh sb="13" eb="15">
      <t>ｺｸﾒｲ</t>
    </rPh>
    <rPh sb="16" eb="18">
      <t>ﾆｭｳﾘｮｸ</t>
    </rPh>
    <phoneticPr fontId="23" type="halfwidthKatakana"/>
  </si>
  <si>
    <t>←続き（外国籍の場合は在留カード等番号を入力）</t>
    <rPh sb="1" eb="2">
      <t>ﾂﾂﾞ</t>
    </rPh>
    <rPh sb="4" eb="7">
      <t>ｶﾞｲｺｸｾｷ</t>
    </rPh>
    <rPh sb="8" eb="10">
      <t>ﾊﾞｱｲ</t>
    </rPh>
    <rPh sb="17" eb="19">
      <t>ﾊﾞﾝｺﾞｳ</t>
    </rPh>
    <rPh sb="20" eb="22">
      <t>ﾆｭｳﾘｮｸ</t>
    </rPh>
    <phoneticPr fontId="23" type="halfwidthKatakana"/>
  </si>
  <si>
    <t>筆頭者名</t>
    <rPh sb="0" eb="3">
      <t>ヒットウシャ</t>
    </rPh>
    <rPh sb="3" eb="4">
      <t>メイ</t>
    </rPh>
    <phoneticPr fontId="23"/>
  </si>
  <si>
    <r>
      <t>照会対象者入力票　</t>
    </r>
    <r>
      <rPr>
        <b/>
        <sz val="12"/>
        <rFont val="ＭＳ Ｐゴシック"/>
        <family val="3"/>
        <charset val="128"/>
      </rPr>
      <t>2人目から７人目</t>
    </r>
    <rPh sb="0" eb="2">
      <t>ｼｮｳｶｲ</t>
    </rPh>
    <rPh sb="2" eb="5">
      <t>ﾀｲｼｮｳｼｬ</t>
    </rPh>
    <rPh sb="5" eb="7">
      <t>ﾆｭｳﾘｮｸ</t>
    </rPh>
    <rPh sb="7" eb="8">
      <t>ﾋｮｳ</t>
    </rPh>
    <phoneticPr fontId="23" type="halfwidthKatakana"/>
  </si>
  <si>
    <r>
      <t xml:space="preserve">対象者
</t>
    </r>
    <r>
      <rPr>
        <b/>
        <sz val="11"/>
        <rFont val="ＭＳ Ｐゴシック"/>
        <family val="3"/>
        <charset val="128"/>
      </rPr>
      <t xml:space="preserve">（２）
</t>
    </r>
    <r>
      <rPr>
        <sz val="9"/>
        <color rgb="FFFF0000"/>
        <rFont val="ＭＳ Ｐゴシック"/>
        <family val="3"/>
        <charset val="128"/>
      </rPr>
      <t xml:space="preserve">
身分証明
書又は住
民票等に
記載され
たとおり
記　　入</t>
    </r>
    <rPh sb="0" eb="3">
      <t>ﾀｲｼｮｳｼｬ</t>
    </rPh>
    <rPh sb="16" eb="17">
      <t>ﾏﾀ</t>
    </rPh>
    <rPh sb="18" eb="19">
      <t>ｽﾑ</t>
    </rPh>
    <rPh sb="20" eb="21">
      <t>ﾐﾝ</t>
    </rPh>
    <rPh sb="21" eb="22">
      <t>ﾋｮｳ</t>
    </rPh>
    <rPh sb="22" eb="23">
      <t>ﾄｳ</t>
    </rPh>
    <rPh sb="35" eb="36">
      <t>ｷ</t>
    </rPh>
    <rPh sb="38" eb="39">
      <t>ｲ</t>
    </rPh>
    <phoneticPr fontId="23" type="halfwidthKatakana"/>
  </si>
  <si>
    <r>
      <t>役名</t>
    </r>
    <r>
      <rPr>
        <sz val="9"/>
        <color rgb="FFFF0000"/>
        <rFont val="ＭＳ Ｐゴシック"/>
        <family val="3"/>
        <charset val="128"/>
      </rPr>
      <t>※該当全て選択</t>
    </r>
    <rPh sb="0" eb="2">
      <t>ﾔｸﾒｲ</t>
    </rPh>
    <rPh sb="5" eb="6">
      <t>ｽﾍﾞ</t>
    </rPh>
    <phoneticPr fontId="23" type="halfwidthKatakana"/>
  </si>
  <si>
    <t>←続き（外国籍の場合は在留カード等番号を入力）</t>
    <rPh sb="1" eb="2">
      <t>ﾂﾂﾞ</t>
    </rPh>
    <rPh sb="4" eb="7">
      <t>ｶﾞｲｺｸｾｷ</t>
    </rPh>
    <rPh sb="8" eb="10">
      <t>ﾊﾞｱｲ</t>
    </rPh>
    <rPh sb="11" eb="13">
      <t>ｻﾞｲﾘｭｳ</t>
    </rPh>
    <rPh sb="16" eb="17">
      <t>ﾄｳ</t>
    </rPh>
    <rPh sb="17" eb="19">
      <t>ﾊﾞﾝｺﾞｳ</t>
    </rPh>
    <rPh sb="20" eb="22">
      <t>ﾆｭｳﾘｮｸ</t>
    </rPh>
    <phoneticPr fontId="23" type="halfwidthKatakana"/>
  </si>
  <si>
    <r>
      <t xml:space="preserve">対象者
</t>
    </r>
    <r>
      <rPr>
        <b/>
        <sz val="11"/>
        <rFont val="ＭＳ Ｐゴシック"/>
        <family val="3"/>
        <charset val="128"/>
      </rPr>
      <t xml:space="preserve">（３）
</t>
    </r>
    <r>
      <rPr>
        <sz val="9"/>
        <color rgb="FFFF0000"/>
        <rFont val="ＭＳ Ｐゴシック"/>
        <family val="3"/>
        <charset val="128"/>
      </rPr>
      <t xml:space="preserve">
身分証明
書又は住
民票等に
記載され
たとおり
記　　入</t>
    </r>
    <rPh sb="0" eb="3">
      <t>ﾀｲｼｮｳｼｬ</t>
    </rPh>
    <rPh sb="16" eb="17">
      <t>ﾏﾀ</t>
    </rPh>
    <rPh sb="18" eb="19">
      <t>ｽﾑ</t>
    </rPh>
    <rPh sb="20" eb="21">
      <t>ﾐﾝ</t>
    </rPh>
    <rPh sb="21" eb="22">
      <t>ﾋｮｳ</t>
    </rPh>
    <rPh sb="22" eb="23">
      <t>ﾄｳ</t>
    </rPh>
    <rPh sb="35" eb="36">
      <t>ｷ</t>
    </rPh>
    <rPh sb="38" eb="39">
      <t>ｲ</t>
    </rPh>
    <phoneticPr fontId="23" type="halfwidthKatakana"/>
  </si>
  <si>
    <r>
      <t xml:space="preserve">対象者
</t>
    </r>
    <r>
      <rPr>
        <b/>
        <sz val="11"/>
        <rFont val="ＭＳ Ｐゴシック"/>
        <family val="3"/>
        <charset val="128"/>
      </rPr>
      <t xml:space="preserve">（４）
</t>
    </r>
    <r>
      <rPr>
        <sz val="9"/>
        <color rgb="FFFF0000"/>
        <rFont val="ＭＳ Ｐゴシック"/>
        <family val="3"/>
        <charset val="128"/>
      </rPr>
      <t xml:space="preserve">
身分証明
書又は住
民票等に
記載され
たとおり
記　　入</t>
    </r>
    <rPh sb="0" eb="3">
      <t>ﾀｲｼｮｳｼｬ</t>
    </rPh>
    <rPh sb="16" eb="17">
      <t>ﾏﾀ</t>
    </rPh>
    <rPh sb="18" eb="19">
      <t>ｽﾑ</t>
    </rPh>
    <rPh sb="20" eb="21">
      <t>ﾐﾝ</t>
    </rPh>
    <rPh sb="21" eb="22">
      <t>ﾋｮｳ</t>
    </rPh>
    <rPh sb="22" eb="23">
      <t>ﾄｳ</t>
    </rPh>
    <rPh sb="35" eb="36">
      <t>ｷ</t>
    </rPh>
    <rPh sb="38" eb="39">
      <t>ｲ</t>
    </rPh>
    <phoneticPr fontId="23" type="halfwidthKatakana"/>
  </si>
  <si>
    <r>
      <t xml:space="preserve">対象者
</t>
    </r>
    <r>
      <rPr>
        <b/>
        <sz val="11"/>
        <rFont val="ＭＳ Ｐゴシック"/>
        <family val="3"/>
        <charset val="128"/>
      </rPr>
      <t xml:space="preserve">（５）
</t>
    </r>
    <r>
      <rPr>
        <sz val="9"/>
        <color rgb="FFFF0000"/>
        <rFont val="ＭＳ Ｐゴシック"/>
        <family val="3"/>
        <charset val="128"/>
      </rPr>
      <t xml:space="preserve">
身分証明
書又は住
民票等に
記載され
たとおり
記　　入</t>
    </r>
    <rPh sb="0" eb="3">
      <t>ﾀｲｼｮｳｼｬ</t>
    </rPh>
    <rPh sb="16" eb="17">
      <t>ﾏﾀ</t>
    </rPh>
    <rPh sb="18" eb="19">
      <t>ｽﾑ</t>
    </rPh>
    <rPh sb="20" eb="21">
      <t>ﾐﾝ</t>
    </rPh>
    <rPh sb="21" eb="22">
      <t>ﾋｮｳ</t>
    </rPh>
    <rPh sb="22" eb="23">
      <t>ﾄｳ</t>
    </rPh>
    <rPh sb="35" eb="36">
      <t>ｷ</t>
    </rPh>
    <rPh sb="38" eb="39">
      <t>ｲ</t>
    </rPh>
    <phoneticPr fontId="23" type="halfwidthKatakana"/>
  </si>
  <si>
    <r>
      <t xml:space="preserve">対象者
</t>
    </r>
    <r>
      <rPr>
        <b/>
        <sz val="11"/>
        <rFont val="ＭＳ Ｐゴシック"/>
        <family val="3"/>
        <charset val="128"/>
      </rPr>
      <t xml:space="preserve">（６）
</t>
    </r>
    <r>
      <rPr>
        <sz val="9"/>
        <color rgb="FFFF0000"/>
        <rFont val="ＭＳ Ｐゴシック"/>
        <family val="3"/>
        <charset val="128"/>
      </rPr>
      <t xml:space="preserve">
身分証明
書又は住
民票等に
記載され
たとおり
記　　入</t>
    </r>
    <rPh sb="0" eb="3">
      <t>ﾀｲｼｮｳｼｬ</t>
    </rPh>
    <rPh sb="16" eb="17">
      <t>ﾏﾀ</t>
    </rPh>
    <rPh sb="18" eb="19">
      <t>ｽﾑ</t>
    </rPh>
    <rPh sb="20" eb="21">
      <t>ﾐﾝ</t>
    </rPh>
    <rPh sb="21" eb="22">
      <t>ﾋｮｳ</t>
    </rPh>
    <rPh sb="22" eb="23">
      <t>ﾄｳ</t>
    </rPh>
    <rPh sb="35" eb="36">
      <t>ｷ</t>
    </rPh>
    <rPh sb="38" eb="39">
      <t>ｲ</t>
    </rPh>
    <phoneticPr fontId="23" type="halfwidthKatakana"/>
  </si>
  <si>
    <r>
      <t xml:space="preserve">対象者
</t>
    </r>
    <r>
      <rPr>
        <b/>
        <sz val="11"/>
        <rFont val="ＭＳ Ｐゴシック"/>
        <family val="3"/>
        <charset val="128"/>
      </rPr>
      <t xml:space="preserve">（7）
</t>
    </r>
    <r>
      <rPr>
        <sz val="9"/>
        <color rgb="FFFF0000"/>
        <rFont val="ＭＳ Ｐゴシック"/>
        <family val="3"/>
        <charset val="128"/>
      </rPr>
      <t xml:space="preserve">
身分証明
書又は住
民票等に
記載され
たとおり
記　　入</t>
    </r>
    <rPh sb="0" eb="3">
      <t>ﾀｲｼｮｳｼｬ</t>
    </rPh>
    <rPh sb="16" eb="17">
      <t>ﾏﾀ</t>
    </rPh>
    <rPh sb="18" eb="19">
      <t>ｽﾑ</t>
    </rPh>
    <rPh sb="20" eb="21">
      <t>ﾐﾝ</t>
    </rPh>
    <rPh sb="21" eb="22">
      <t>ﾋｮｳ</t>
    </rPh>
    <rPh sb="22" eb="23">
      <t>ﾄｳ</t>
    </rPh>
    <rPh sb="35" eb="36">
      <t>ｷ</t>
    </rPh>
    <rPh sb="38" eb="39">
      <t>ｲ</t>
    </rPh>
    <phoneticPr fontId="23" type="halfwidthKatakana"/>
  </si>
  <si>
    <t>大正</t>
    <rPh sb="0" eb="2">
      <t>ﾀｲｼｮｳ</t>
    </rPh>
    <phoneticPr fontId="23" type="halfwidthKatakana"/>
  </si>
  <si>
    <t>明治</t>
    <rPh sb="0" eb="2">
      <t>ﾒｲｼﾞ</t>
    </rPh>
    <phoneticPr fontId="23" type="halfwidthKatakana"/>
  </si>
  <si>
    <t>全国市区町村コード（本籍</t>
    <phoneticPr fontId="23" type="halfwidthKatakana"/>
  </si>
  <si>
    <t>12</t>
    <phoneticPr fontId="23"/>
  </si>
  <si>
    <t>11</t>
    <phoneticPr fontId="23"/>
  </si>
  <si>
    <r>
      <t xml:space="preserve">連絡先住所のフリガナ
</t>
    </r>
    <r>
      <rPr>
        <sz val="9"/>
        <color rgb="FFFF0000"/>
        <rFont val="ＭＳ Ｐゴシック"/>
        <family val="3"/>
        <charset val="128"/>
      </rPr>
      <t>下段に表示の本店or支店住所のフリガナ</t>
    </r>
    <rPh sb="0" eb="3">
      <t>ﾚﾝﾗｸｻｷ</t>
    </rPh>
    <rPh sb="3" eb="5">
      <t>ｼﾞｭｳｼｮ</t>
    </rPh>
    <rPh sb="11" eb="13">
      <t>ｹﾞﾀﾞﾝ</t>
    </rPh>
    <rPh sb="14" eb="16">
      <t>ﾋｮｳｼﾞ</t>
    </rPh>
    <rPh sb="17" eb="19">
      <t>ﾎﾝﾃﾝ</t>
    </rPh>
    <rPh sb="21" eb="23">
      <t>ｼﾃﾝ</t>
    </rPh>
    <rPh sb="23" eb="25">
      <t>ｼﾞｭｳｼｮ</t>
    </rPh>
    <phoneticPr fontId="45" type="halfwidthKatakana"/>
  </si>
  <si>
    <t>入会申込書（入会金一括用）</t>
    <phoneticPr fontId="23"/>
  </si>
  <si>
    <t>入会申込書（入会金一括・分納併用）</t>
    <phoneticPr fontId="23"/>
  </si>
  <si>
    <t>弁済業務保証金分担金納付書</t>
    <phoneticPr fontId="23"/>
  </si>
  <si>
    <t>宅建協会入会に係る誓約書</t>
    <phoneticPr fontId="23"/>
  </si>
  <si>
    <t>免許申請書＆入会申込書類作成用　【連動型】</t>
    <phoneticPr fontId="23"/>
  </si>
  <si>
    <t>表紙（宅地建物取引業免許申請書）</t>
    <phoneticPr fontId="45"/>
  </si>
  <si>
    <t>添付書類(6)　略歴書  (代表者) (職歴10を超える場合)</t>
    <rPh sb="14" eb="17">
      <t>ダイヒョウシャ</t>
    </rPh>
    <phoneticPr fontId="45"/>
  </si>
  <si>
    <t>添付書類(6)　略歴書　(専任の宅地建物取引士) (職歴10を超える場合)</t>
    <rPh sb="13" eb="15">
      <t>センニン</t>
    </rPh>
    <rPh sb="16" eb="20">
      <t>タクチタテモノ</t>
    </rPh>
    <rPh sb="20" eb="23">
      <t>トリヒキシ</t>
    </rPh>
    <phoneticPr fontId="45"/>
  </si>
  <si>
    <t>添付書類(7)資産に関する書類(個人)</t>
    <rPh sb="7" eb="9">
      <t>シサン</t>
    </rPh>
    <rPh sb="10" eb="11">
      <t>カン</t>
    </rPh>
    <rPh sb="13" eb="15">
      <t>ショルイ</t>
    </rPh>
    <rPh sb="16" eb="18">
      <t>コジン</t>
    </rPh>
    <phoneticPr fontId="45"/>
  </si>
  <si>
    <r>
      <t>免許申請書　添付書類（8）</t>
    </r>
    <r>
      <rPr>
        <b/>
        <u/>
        <sz val="11"/>
        <color indexed="12"/>
        <rFont val="ＭＳ Ｐゴシック"/>
        <family val="3"/>
        <charset val="128"/>
      </rPr>
      <t>宅地建物取引業に従事する者の名簿</t>
    </r>
    <r>
      <rPr>
        <u/>
        <sz val="11"/>
        <color indexed="12"/>
        <rFont val="ＭＳ Ｐゴシック"/>
        <family val="3"/>
        <charset val="128"/>
      </rPr>
      <t>で、上記代表者以外の者を入力する場合はこちら</t>
    </r>
    <rPh sb="0" eb="2">
      <t>ﾒﾝｷｮ</t>
    </rPh>
    <rPh sb="2" eb="5">
      <t>ｼﾝｾｲｼｮ</t>
    </rPh>
    <rPh sb="6" eb="8">
      <t>ﾃﾝﾌﾟ</t>
    </rPh>
    <rPh sb="8" eb="10">
      <t>ｼｮﾙｲ</t>
    </rPh>
    <rPh sb="13" eb="17">
      <t>ﾀｸﾁﾀﾃﾓﾉ</t>
    </rPh>
    <rPh sb="17" eb="20">
      <t>ﾄﾘﾋｷｷﾞｮｳ</t>
    </rPh>
    <rPh sb="21" eb="23">
      <t>ｼﾞｭｳｼﾞ</t>
    </rPh>
    <rPh sb="25" eb="26">
      <t>ﾓﾉ</t>
    </rPh>
    <rPh sb="27" eb="29">
      <t>ﾒｲﾎﾞ</t>
    </rPh>
    <phoneticPr fontId="23" type="halfwidthKatakana"/>
  </si>
  <si>
    <t>宅建協会・保証協会</t>
    <rPh sb="0" eb="2">
      <t>タッケン</t>
    </rPh>
    <rPh sb="2" eb="4">
      <t>キョウカイ</t>
    </rPh>
    <rPh sb="5" eb="7">
      <t>ホショウ</t>
    </rPh>
    <rPh sb="7" eb="9">
      <t>キョウカイ</t>
    </rPh>
    <phoneticPr fontId="23"/>
  </si>
  <si>
    <t>本会会員の個人情報の取扱い</t>
    <phoneticPr fontId="23"/>
  </si>
  <si>
    <t>連帯保証書(通常書式）</t>
    <phoneticPr fontId="23"/>
  </si>
  <si>
    <t>誓約書</t>
    <phoneticPr fontId="23"/>
  </si>
  <si>
    <t>対象者･･･代表取締役、取締役、監査役、政令使用人、専任の宅地建物取引士、相談役、顧問</t>
    <rPh sb="0" eb="3">
      <t>タイショウシャ</t>
    </rPh>
    <phoneticPr fontId="23"/>
  </si>
  <si>
    <t>代表取締役（常勤）</t>
  </si>
  <si>
    <t>代表取締役（常勤）、専任の取引士</t>
  </si>
  <si>
    <t>代表取締役（非常勤）</t>
  </si>
  <si>
    <t>代表取締役（非常勤）、専任の取引士</t>
  </si>
  <si>
    <t>-----</t>
  </si>
  <si>
    <t>取締役（常勤）</t>
  </si>
  <si>
    <t>取締役（常勤）、専任の取引士</t>
  </si>
  <si>
    <t>取締役（非常勤）</t>
  </si>
  <si>
    <t>取締役（非常勤）、専任の取引士</t>
  </si>
  <si>
    <t>監査役</t>
  </si>
  <si>
    <t>監査役、専任の取引士</t>
  </si>
  <si>
    <t>代表執行役</t>
  </si>
  <si>
    <t>代表執行役、専任の取引士</t>
  </si>
  <si>
    <t>執行役</t>
  </si>
  <si>
    <t>執行役、専任の取引士</t>
  </si>
  <si>
    <t>専任の取引士</t>
  </si>
  <si>
    <t>政令使用人</t>
  </si>
  <si>
    <t>政令使用人、専任の取引士</t>
  </si>
  <si>
    <t>会計参与</t>
  </si>
  <si>
    <t>会計参与、専任の取引士</t>
  </si>
  <si>
    <t>相談役</t>
  </si>
  <si>
    <t>相談役、専任の取引士</t>
  </si>
  <si>
    <t>顧問</t>
  </si>
  <si>
    <t>顧問、専任の取引士</t>
  </si>
  <si>
    <r>
      <t>以下の「入力欄」に入力した文字や数値、該当事項が各書類の該当項目に自動で連動（反映）します。</t>
    </r>
    <r>
      <rPr>
        <sz val="11"/>
        <rFont val="ＭＳ Ｐゴシック"/>
        <family val="3"/>
        <charset val="128"/>
      </rPr>
      <t>　</t>
    </r>
    <r>
      <rPr>
        <sz val="9"/>
        <color indexed="10"/>
        <rFont val="ＭＳ Ｐゴシック"/>
        <family val="3"/>
        <charset val="128"/>
      </rPr>
      <t>※一部を除く</t>
    </r>
    <rPh sb="0" eb="2">
      <t>イカ</t>
    </rPh>
    <rPh sb="4" eb="6">
      <t>ニュウリョク</t>
    </rPh>
    <rPh sb="6" eb="7">
      <t>ラン</t>
    </rPh>
    <rPh sb="9" eb="11">
      <t>ニュウリョク</t>
    </rPh>
    <rPh sb="13" eb="15">
      <t>モジ</t>
    </rPh>
    <rPh sb="16" eb="18">
      <t>スウチ</t>
    </rPh>
    <rPh sb="19" eb="21">
      <t>ガイトウ</t>
    </rPh>
    <rPh sb="21" eb="23">
      <t>ジコウ</t>
    </rPh>
    <rPh sb="24" eb="27">
      <t>カクショルイ</t>
    </rPh>
    <rPh sb="28" eb="30">
      <t>ガイトウ</t>
    </rPh>
    <rPh sb="30" eb="32">
      <t>コウモク</t>
    </rPh>
    <rPh sb="33" eb="35">
      <t>ジドウ</t>
    </rPh>
    <rPh sb="36" eb="38">
      <t>レンドウ</t>
    </rPh>
    <rPh sb="39" eb="41">
      <t>ハンエイ</t>
    </rPh>
    <rPh sb="48" eb="50">
      <t>イチブ</t>
    </rPh>
    <rPh sb="51" eb="52">
      <t>ノゾ</t>
    </rPh>
    <phoneticPr fontId="23"/>
  </si>
  <si>
    <r>
      <t xml:space="preserve">入会金・会費金額
</t>
    </r>
    <r>
      <rPr>
        <sz val="9"/>
        <color rgb="FFFF0000"/>
        <rFont val="ＭＳ Ｐゴシック"/>
        <family val="3"/>
        <charset val="128"/>
      </rPr>
      <t>※一括納付の場合のみ入力</t>
    </r>
    <phoneticPr fontId="45" type="halfwidthKatakana"/>
  </si>
  <si>
    <r>
      <t xml:space="preserve">従たる事務所の数
</t>
    </r>
    <r>
      <rPr>
        <sz val="7.5"/>
        <color rgb="FFFF0000"/>
        <rFont val="ＭＳ Ｐゴシック"/>
        <family val="3"/>
        <charset val="128"/>
      </rPr>
      <t>※支店（従たる事務所）の申請時のみ入力</t>
    </r>
    <rPh sb="21" eb="24">
      <t>ｼﾝｾｲｼﾞ</t>
    </rPh>
    <rPh sb="26" eb="28">
      <t>ﾆｭｳﾘｮｸ</t>
    </rPh>
    <phoneticPr fontId="45" type="halfwidthKatakana"/>
  </si>
  <si>
    <t>登録免許税納付書・領収証書、収入印紙又は証紙はり付け欄</t>
    <rPh sb="18" eb="19">
      <t>マタ</t>
    </rPh>
    <phoneticPr fontId="23"/>
  </si>
  <si>
    <t>（消印してはならない。）　</t>
    <phoneticPr fontId="23"/>
  </si>
  <si>
    <t>宅建士資格</t>
    <rPh sb="0" eb="5">
      <t>ﾀｯｹﾝｼｼｶｸ</t>
    </rPh>
    <phoneticPr fontId="45" type="halfwidthKatakana"/>
  </si>
  <si>
    <t>宅建士資格
(試験合格のみ含む)</t>
    <rPh sb="0" eb="5">
      <t>ﾀｯｹﾝｼｼｶｸ</t>
    </rPh>
    <phoneticPr fontId="45" type="halfwidthKatakana"/>
  </si>
  <si>
    <t>宅建業（経営者）</t>
    <phoneticPr fontId="45" type="halfwidthKatakana"/>
  </si>
  <si>
    <t>←その他を選択した場合、下部に詳細を記入</t>
    <rPh sb="3" eb="4">
      <t>ﾀ</t>
    </rPh>
    <rPh sb="5" eb="7">
      <t>ｾﾝﾀｸ</t>
    </rPh>
    <rPh sb="9" eb="11">
      <t>ﾊﾞｱｲ</t>
    </rPh>
    <rPh sb="12" eb="14">
      <t>ｶﾌﾞ</t>
    </rPh>
    <rPh sb="15" eb="17">
      <t>ｼｮｳｻｲ</t>
    </rPh>
    <rPh sb="18" eb="20">
      <t>ｷﾆｭｳ</t>
    </rPh>
    <phoneticPr fontId="23" type="halfwidthKatakana"/>
  </si>
  <si>
    <t>業種</t>
    <phoneticPr fontId="45" type="halfwidthKatakana"/>
  </si>
  <si>
    <t>宅建業（従業者）</t>
  </si>
  <si>
    <t>建設業</t>
  </si>
  <si>
    <t>金融業</t>
  </si>
  <si>
    <t>学生</t>
  </si>
  <si>
    <t>公務員</t>
  </si>
  <si>
    <t>団体職員</t>
  </si>
  <si>
    <t>詳細入力欄</t>
    <rPh sb="0" eb="2">
      <t>ｼｮｳｻｲ</t>
    </rPh>
    <rPh sb="2" eb="5">
      <t>ﾆｭｳﾘｮｸﾗﾝ</t>
    </rPh>
    <phoneticPr fontId="45" type="halfwidthKatakana"/>
  </si>
  <si>
    <t>　　　　　　　　　年　　　　　月　　　　　日　受付</t>
    <rPh sb="9" eb="10">
      <t>ネン</t>
    </rPh>
    <rPh sb="15" eb="16">
      <t>ガツ</t>
    </rPh>
    <rPh sb="21" eb="22">
      <t>ニチ</t>
    </rPh>
    <rPh sb="23" eb="25">
      <t>ウケツケ</t>
    </rPh>
    <phoneticPr fontId="23"/>
  </si>
  <si>
    <t>　公益社団法人　全国宅地建物取引業保証協会　会長　殿</t>
    <rPh sb="1" eb="3">
      <t>コウエキ</t>
    </rPh>
    <rPh sb="3" eb="5">
      <t>シャダン</t>
    </rPh>
    <rPh sb="5" eb="7">
      <t>ホウジン</t>
    </rPh>
    <rPh sb="8" eb="10">
      <t>ゼンコク</t>
    </rPh>
    <rPh sb="10" eb="12">
      <t>タクチ</t>
    </rPh>
    <rPh sb="12" eb="14">
      <t>タテモノ</t>
    </rPh>
    <rPh sb="14" eb="16">
      <t>トリヒキ</t>
    </rPh>
    <rPh sb="16" eb="17">
      <t>ギョウ</t>
    </rPh>
    <rPh sb="17" eb="19">
      <t>ホショウ</t>
    </rPh>
    <rPh sb="19" eb="21">
      <t>キョウカイ</t>
    </rPh>
    <phoneticPr fontId="23"/>
  </si>
  <si>
    <t>　公益社団法人　全国宅地建物取引業保証協会　会長　殿</t>
    <rPh sb="1" eb="3">
      <t>コウエキ</t>
    </rPh>
    <rPh sb="3" eb="5">
      <t>シャダン</t>
    </rPh>
    <rPh sb="5" eb="7">
      <t>ホウジン</t>
    </rPh>
    <rPh sb="8" eb="10">
      <t>ゼンコク</t>
    </rPh>
    <rPh sb="10" eb="12">
      <t>タクチ</t>
    </rPh>
    <rPh sb="12" eb="14">
      <t>タテモノ</t>
    </rPh>
    <rPh sb="14" eb="16">
      <t>トリヒキ</t>
    </rPh>
    <rPh sb="16" eb="17">
      <t>ギョウ</t>
    </rPh>
    <rPh sb="17" eb="19">
      <t>ホショウ</t>
    </rPh>
    <rPh sb="19" eb="21">
      <t>キョウカイ</t>
    </rPh>
    <rPh sb="22" eb="24">
      <t>カイチョウ</t>
    </rPh>
    <rPh sb="25" eb="26">
      <t>ドノ</t>
    </rPh>
    <phoneticPr fontId="23"/>
  </si>
  <si>
    <t>公益社団法人　全国宅地建物取引業保証協会　会長　殿</t>
    <rPh sb="21" eb="23">
      <t>カイチョウ</t>
    </rPh>
    <rPh sb="24" eb="25">
      <t>トノ</t>
    </rPh>
    <phoneticPr fontId="45"/>
  </si>
  <si>
    <t>専任の
宅地建物取引士
氏名</t>
    <rPh sb="0" eb="2">
      <t>センニン</t>
    </rPh>
    <rPh sb="4" eb="6">
      <t>タクチ</t>
    </rPh>
    <rPh sb="6" eb="8">
      <t>タテモノ</t>
    </rPh>
    <rPh sb="8" eb="10">
      <t>トリヒキ</t>
    </rPh>
    <rPh sb="10" eb="11">
      <t>シ</t>
    </rPh>
    <rPh sb="12" eb="14">
      <t>シメイ</t>
    </rPh>
    <phoneticPr fontId="45"/>
  </si>
  <si>
    <t>既存の
営業保証金等</t>
    <rPh sb="0" eb="2">
      <t>キゾン</t>
    </rPh>
    <rPh sb="4" eb="6">
      <t>エイギョウ</t>
    </rPh>
    <rPh sb="6" eb="9">
      <t>ホショウキン</t>
    </rPh>
    <rPh sb="9" eb="10">
      <t>トウ</t>
    </rPh>
    <phoneticPr fontId="45"/>
  </si>
  <si>
    <r>
      <t>　　　</t>
    </r>
    <r>
      <rPr>
        <u/>
        <sz val="9"/>
        <color theme="1"/>
        <rFont val="ＭＳ 明朝"/>
        <family val="1"/>
        <charset val="128"/>
      </rPr>
      <t>分納入会金の残額納付について</t>
    </r>
    <r>
      <rPr>
        <sz val="9"/>
        <color theme="1"/>
        <rFont val="ＭＳ 明朝"/>
        <family val="1"/>
        <charset val="128"/>
      </rPr>
      <t xml:space="preserve">
１　私は、入会金分割納付規程に基づき入会金（２０万円）の残額（１０万円)を入会の翌年度
　　及び翌々年度の６月末日までに５万円の均等額割で会費とともに納付します。
２　分納入会金の納付期間中に、他の都道府県に移転、または本会を退会する場合､直ちに分割
　　納付の期限の利益を失い、所属していた地方本部に分納入会金の残額を納付します。</t>
    </r>
    <rPh sb="3" eb="5">
      <t>ブンノウ</t>
    </rPh>
    <rPh sb="5" eb="8">
      <t>ニュウカイキン</t>
    </rPh>
    <rPh sb="9" eb="11">
      <t>ザンガク</t>
    </rPh>
    <rPh sb="11" eb="13">
      <t>ノウフ</t>
    </rPh>
    <rPh sb="21" eb="22">
      <t>ワタシ</t>
    </rPh>
    <rPh sb="24" eb="27">
      <t>ニュウカイキン</t>
    </rPh>
    <rPh sb="27" eb="29">
      <t>ブンカツ</t>
    </rPh>
    <rPh sb="29" eb="31">
      <t>ノウフ</t>
    </rPh>
    <rPh sb="31" eb="33">
      <t>キテイ</t>
    </rPh>
    <rPh sb="34" eb="35">
      <t>モト</t>
    </rPh>
    <rPh sb="37" eb="40">
      <t>ニュウカイキン</t>
    </rPh>
    <rPh sb="43" eb="45">
      <t>マンエン</t>
    </rPh>
    <rPh sb="47" eb="49">
      <t>ザンガク</t>
    </rPh>
    <rPh sb="52" eb="54">
      <t>マンエン</t>
    </rPh>
    <rPh sb="56" eb="58">
      <t>ニュウカイ</t>
    </rPh>
    <rPh sb="59" eb="62">
      <t>ヨクネンド</t>
    </rPh>
    <rPh sb="65" eb="66">
      <t>オヨ</t>
    </rPh>
    <rPh sb="67" eb="69">
      <t>ヨクヨク</t>
    </rPh>
    <rPh sb="69" eb="71">
      <t>ネンド</t>
    </rPh>
    <rPh sb="73" eb="74">
      <t>ガツ</t>
    </rPh>
    <rPh sb="74" eb="76">
      <t>マツジツ</t>
    </rPh>
    <rPh sb="80" eb="82">
      <t>マンエン</t>
    </rPh>
    <rPh sb="83" eb="85">
      <t>キントウ</t>
    </rPh>
    <rPh sb="85" eb="86">
      <t>ガク</t>
    </rPh>
    <rPh sb="86" eb="87">
      <t>ワリ</t>
    </rPh>
    <rPh sb="88" eb="90">
      <t>カイヒ</t>
    </rPh>
    <rPh sb="94" eb="96">
      <t>ノウフ</t>
    </rPh>
    <rPh sb="103" eb="105">
      <t>ブンノウ</t>
    </rPh>
    <rPh sb="105" eb="108">
      <t>ニュウカイキン</t>
    </rPh>
    <rPh sb="109" eb="111">
      <t>ノウフ</t>
    </rPh>
    <rPh sb="111" eb="114">
      <t>キカンチュウ</t>
    </rPh>
    <rPh sb="116" eb="117">
      <t>タ</t>
    </rPh>
    <rPh sb="118" eb="122">
      <t>トドウフケン</t>
    </rPh>
    <rPh sb="123" eb="125">
      <t>イテン</t>
    </rPh>
    <rPh sb="129" eb="131">
      <t>ホンカイ</t>
    </rPh>
    <rPh sb="132" eb="134">
      <t>タイカイ</t>
    </rPh>
    <rPh sb="136" eb="138">
      <t>バアイ</t>
    </rPh>
    <rPh sb="139" eb="140">
      <t>タダ</t>
    </rPh>
    <rPh sb="142" eb="144">
      <t>ブンカツ</t>
    </rPh>
    <rPh sb="147" eb="149">
      <t>ノウフ</t>
    </rPh>
    <rPh sb="150" eb="152">
      <t>キゲン</t>
    </rPh>
    <rPh sb="153" eb="155">
      <t>リエキ</t>
    </rPh>
    <rPh sb="156" eb="157">
      <t>ウシナ</t>
    </rPh>
    <rPh sb="159" eb="161">
      <t>ショゾク</t>
    </rPh>
    <rPh sb="165" eb="167">
      <t>チホウ</t>
    </rPh>
    <rPh sb="167" eb="169">
      <t>ホンブ</t>
    </rPh>
    <rPh sb="170" eb="172">
      <t>ブンノウ</t>
    </rPh>
    <rPh sb="172" eb="175">
      <t>ニュウカイキン</t>
    </rPh>
    <rPh sb="176" eb="178">
      <t>ザンガク</t>
    </rPh>
    <rPh sb="179" eb="181">
      <t>ノウフ</t>
    </rPh>
    <phoneticPr fontId="45"/>
  </si>
  <si>
    <t>専任の宅地建物
取引士氏名</t>
    <rPh sb="0" eb="2">
      <t>センニン</t>
    </rPh>
    <rPh sb="3" eb="5">
      <t>タクチ</t>
    </rPh>
    <rPh sb="5" eb="7">
      <t>タテモノ</t>
    </rPh>
    <rPh sb="8" eb="10">
      <t>トリヒキ</t>
    </rPh>
    <rPh sb="10" eb="11">
      <t>シ</t>
    </rPh>
    <rPh sb="11" eb="13">
      <t>シメイ</t>
    </rPh>
    <phoneticPr fontId="45"/>
  </si>
  <si>
    <r>
      <t>個人情報の取扱いに</t>
    </r>
    <r>
      <rPr>
        <sz val="11"/>
        <rFont val="ＭＳ 明朝"/>
        <family val="1"/>
        <charset val="128"/>
      </rPr>
      <t>ついては、利用目的の変更や関連する法令等の改正に応じて、改定す
ることがあります。</t>
    </r>
    <phoneticPr fontId="23"/>
  </si>
  <si>
    <t xml:space="preserve"> に関し、同社の取引の相手方等からの請求により、宅地建物取引業法第64条の8の規定に基づいて</t>
    <rPh sb="2" eb="3">
      <t>カン</t>
    </rPh>
    <rPh sb="5" eb="7">
      <t>ドウシャ</t>
    </rPh>
    <rPh sb="8" eb="10">
      <t>トリヒキ</t>
    </rPh>
    <rPh sb="11" eb="14">
      <t>アイテガタ</t>
    </rPh>
    <rPh sb="14" eb="15">
      <t>ナド</t>
    </rPh>
    <rPh sb="18" eb="20">
      <t>セイキュウ</t>
    </rPh>
    <rPh sb="24" eb="26">
      <t>タクチ</t>
    </rPh>
    <phoneticPr fontId="23"/>
  </si>
  <si>
    <t>　 私は、次の①～③の場合においても、上記連帯保証の履行責任を負うことを確認・理解いたし</t>
    <phoneticPr fontId="23"/>
  </si>
  <si>
    <t xml:space="preserve"> ました。</t>
    <phoneticPr fontId="23"/>
  </si>
  <si>
    <t>　②　私が同社の代表取締役（代表者）を退任し、新任の代表取締役（代表者）が選任された場合</t>
    <rPh sb="42" eb="44">
      <t>バアイ</t>
    </rPh>
    <phoneticPr fontId="23"/>
  </si>
  <si>
    <t>　　でも、新任の代表取締役（代表者）が貴協会に対し還付充当金納付債務についての連帯保証書</t>
    <phoneticPr fontId="23"/>
  </si>
  <si>
    <t>　　を差し入れない場合における還付充当金納付債務の一切（なお、私が同社の代表取締役（代表　　</t>
    <phoneticPr fontId="23"/>
  </si>
  <si>
    <t>　　者）を退任した後の同社の還付充当金納付債務を含みます。）。</t>
    <phoneticPr fontId="23"/>
  </si>
  <si>
    <t>　③　私が同社の代表取締役（代表者）を退任し、新任の代表取締役（代表者）が選任され、新任</t>
    <phoneticPr fontId="23"/>
  </si>
  <si>
    <t>　　の代表取締役（代表者）が貴協会に対し還付充当金納付債務についての連帯保証書を差し入れ</t>
    <phoneticPr fontId="23"/>
  </si>
  <si>
    <t>　　て連帯保証をした場合において、私が同社の代表取締役（代表者）を退任する以前の同社の行</t>
    <phoneticPr fontId="23"/>
  </si>
  <si>
    <t>　　為に関する還付充当金納付債務の一切。</t>
    <phoneticPr fontId="23"/>
  </si>
  <si>
    <t xml:space="preserve"> から、民法第465条の10所定の(1)財産及び収支の状況(2)主たる債務以外に負担している債務の</t>
    <rPh sb="40" eb="42">
      <t>フタン</t>
    </rPh>
    <phoneticPr fontId="23"/>
  </si>
  <si>
    <t xml:space="preserve"> 有無並びにその額及び履行状況(3)主たる債務の担保として他に提供し又は提供しようとする</t>
    <phoneticPr fontId="23"/>
  </si>
  <si>
    <t xml:space="preserve"> ものがあるときはその旨及びその内容について情報提供を受け、理解しています。</t>
    <phoneticPr fontId="23"/>
  </si>
  <si>
    <t xml:space="preserve"> うべき還付充当金納付債務について、連帯して保証いたします。</t>
    <phoneticPr fontId="23"/>
  </si>
  <si>
    <t xml:space="preserve"> 弁済業務保証金の還付がなされた場合には、同法第64条の10の規定に基づいて同社が貴協会に支払</t>
    <phoneticPr fontId="23"/>
  </si>
  <si>
    <t>　①　私が同社の代表取締役（代表者）を退任し、新任の代表取締役（代表者）が選任されない場</t>
    <phoneticPr fontId="23"/>
  </si>
  <si>
    <t>月</t>
    <phoneticPr fontId="23"/>
  </si>
  <si>
    <t>　弊社は、公益社団法人　全国宅地建物取引業保証協会の諸規定を遵守すると</t>
    <rPh sb="1" eb="3">
      <t>ヘイシャ</t>
    </rPh>
    <rPh sb="5" eb="7">
      <t>コウエキ</t>
    </rPh>
    <rPh sb="7" eb="9">
      <t>シャダン</t>
    </rPh>
    <rPh sb="9" eb="11">
      <t>ホウジン</t>
    </rPh>
    <rPh sb="12" eb="21">
      <t>ゼンコクタクチタテモノトリヒキギョウ</t>
    </rPh>
    <rPh sb="21" eb="23">
      <t>ホショウ</t>
    </rPh>
    <rPh sb="23" eb="25">
      <t>キョウカイ</t>
    </rPh>
    <rPh sb="26" eb="27">
      <t>ショ</t>
    </rPh>
    <rPh sb="27" eb="29">
      <t>キテイ</t>
    </rPh>
    <rPh sb="30" eb="32">
      <t>ジュンシュ</t>
    </rPh>
    <phoneticPr fontId="45"/>
  </si>
  <si>
    <t>ともに、支店事務所を設置する場合は、直ちに支店事務所が所在する都道府県</t>
    <rPh sb="5" eb="6">
      <t>テン</t>
    </rPh>
    <rPh sb="6" eb="8">
      <t>ジム</t>
    </rPh>
    <rPh sb="8" eb="9">
      <t>ショ</t>
    </rPh>
    <rPh sb="10" eb="12">
      <t>セッチ</t>
    </rPh>
    <rPh sb="14" eb="16">
      <t>バアイ</t>
    </rPh>
    <rPh sb="18" eb="19">
      <t>タダ</t>
    </rPh>
    <rPh sb="21" eb="23">
      <t>シテン</t>
    </rPh>
    <rPh sb="23" eb="25">
      <t>ジム</t>
    </rPh>
    <rPh sb="25" eb="26">
      <t>ショ</t>
    </rPh>
    <rPh sb="27" eb="29">
      <t>ショザイ</t>
    </rPh>
    <rPh sb="31" eb="35">
      <t>トドウフケン</t>
    </rPh>
    <phoneticPr fontId="45"/>
  </si>
  <si>
    <t>の宅地建物取引業協会（宅地建物取引業法第７４条法人）の会員となることを</t>
    <rPh sb="11" eb="13">
      <t>タクチ</t>
    </rPh>
    <rPh sb="13" eb="15">
      <t>タテモノ</t>
    </rPh>
    <rPh sb="15" eb="18">
      <t>トリヒキギョウ</t>
    </rPh>
    <rPh sb="18" eb="19">
      <t>ホウ</t>
    </rPh>
    <rPh sb="19" eb="20">
      <t>ダイ</t>
    </rPh>
    <rPh sb="22" eb="23">
      <t>ジョウ</t>
    </rPh>
    <rPh sb="23" eb="25">
      <t>ホウジン</t>
    </rPh>
    <rPh sb="27" eb="29">
      <t>カイイン</t>
    </rPh>
    <phoneticPr fontId="45"/>
  </si>
  <si>
    <t>誓約します。</t>
    <phoneticPr fontId="23"/>
  </si>
  <si>
    <t>薄い水色
の項目</t>
    <rPh sb="0" eb="1">
      <t>ウス</t>
    </rPh>
    <rPh sb="2" eb="4">
      <t>ミズイロ</t>
    </rPh>
    <rPh sb="6" eb="8">
      <t>コウモク</t>
    </rPh>
    <phoneticPr fontId="23"/>
  </si>
  <si>
    <t>薄い橙色
の項目</t>
    <rPh sb="0" eb="1">
      <t>ウス</t>
    </rPh>
    <rPh sb="2" eb="4">
      <t>ダイダイイロ</t>
    </rPh>
    <rPh sb="6" eb="8">
      <t>コウモク</t>
    </rPh>
    <phoneticPr fontId="23"/>
  </si>
  <si>
    <r>
      <t>「★入力画面」、「★法人その他入力」、「略歴書入力画面」シートに入力した値が反映される項目。
入力・選択した文字や値が自動的にこの項目に反映されます。
または表の数値（金額や数）の合計を自動計算します。　　</t>
    </r>
    <r>
      <rPr>
        <sz val="9"/>
        <color rgb="FFFF0000"/>
        <rFont val="ＭＳ Ｐゴシック"/>
        <family val="3"/>
        <charset val="128"/>
      </rPr>
      <t>※利用者直接入力不可。</t>
    </r>
    <rPh sb="2" eb="4">
      <t>ニュウリョク</t>
    </rPh>
    <rPh sb="4" eb="6">
      <t>ガメン</t>
    </rPh>
    <rPh sb="10" eb="12">
      <t>ホウジン</t>
    </rPh>
    <rPh sb="14" eb="15">
      <t>タ</t>
    </rPh>
    <rPh sb="15" eb="17">
      <t>ニュウリョク</t>
    </rPh>
    <rPh sb="32" eb="34">
      <t>ニュウリョク</t>
    </rPh>
    <rPh sb="36" eb="37">
      <t>アタイ</t>
    </rPh>
    <rPh sb="38" eb="40">
      <t>ハンエイ</t>
    </rPh>
    <rPh sb="43" eb="45">
      <t>コウモク</t>
    </rPh>
    <rPh sb="47" eb="49">
      <t>ニュウリョク</t>
    </rPh>
    <rPh sb="50" eb="52">
      <t>センタク</t>
    </rPh>
    <rPh sb="54" eb="56">
      <t>モジ</t>
    </rPh>
    <rPh sb="57" eb="58">
      <t>アタイ</t>
    </rPh>
    <rPh sb="59" eb="62">
      <t>ジドウテキ</t>
    </rPh>
    <rPh sb="68" eb="70">
      <t>ハンエイ</t>
    </rPh>
    <rPh sb="79" eb="80">
      <t>ヒョウ</t>
    </rPh>
    <rPh sb="81" eb="83">
      <t>スウチ</t>
    </rPh>
    <rPh sb="84" eb="86">
      <t>キンガク</t>
    </rPh>
    <rPh sb="87" eb="88">
      <t>スウ</t>
    </rPh>
    <rPh sb="90" eb="92">
      <t>ゴウケイ</t>
    </rPh>
    <rPh sb="93" eb="95">
      <t>ジドウ</t>
    </rPh>
    <rPh sb="95" eb="97">
      <t>ケイサン</t>
    </rPh>
    <rPh sb="104" eb="107">
      <t>リヨウシャ</t>
    </rPh>
    <rPh sb="107" eb="109">
      <t>チョクセツ</t>
    </rPh>
    <rPh sb="109" eb="111">
      <t>ニュウリョク</t>
    </rPh>
    <rPh sb="111" eb="113">
      <t>フカ</t>
    </rPh>
    <phoneticPr fontId="23"/>
  </si>
  <si>
    <r>
      <rPr>
        <b/>
        <sz val="12"/>
        <color theme="0"/>
        <rFont val="ＭＳ Ｐゴシック"/>
        <family val="3"/>
        <charset val="128"/>
      </rPr>
      <t>専任の宅地建物取引士（１人目）</t>
    </r>
    <r>
      <rPr>
        <b/>
        <sz val="12"/>
        <rFont val="ＭＳ Ｐゴシック"/>
        <family val="3"/>
        <charset val="128"/>
      </rPr>
      <t>　</t>
    </r>
    <r>
      <rPr>
        <b/>
        <sz val="12"/>
        <color rgb="FFFFFF00"/>
        <rFont val="ＭＳ Ｐゴシック"/>
        <family val="3"/>
        <charset val="128"/>
      </rPr>
      <t>※代表者が専任の場合も入力が必要</t>
    </r>
    <rPh sb="0" eb="2">
      <t>ｾﾝﾆﾝ</t>
    </rPh>
    <rPh sb="3" eb="7">
      <t>ﾀｸﾁﾀﾃﾓﾉ</t>
    </rPh>
    <rPh sb="7" eb="10">
      <t>ﾄﾘﾋｷｼ</t>
    </rPh>
    <rPh sb="12" eb="14">
      <t>ﾆﾝﾒ</t>
    </rPh>
    <rPh sb="17" eb="19">
      <t>ﾀﾞｲﾋｮｳ</t>
    </rPh>
    <rPh sb="19" eb="20">
      <t>ｼｬ</t>
    </rPh>
    <rPh sb="21" eb="23">
      <t>ｾﾝﾆﾝ</t>
    </rPh>
    <rPh sb="24" eb="26">
      <t>ﾊﾞｱｲ</t>
    </rPh>
    <rPh sb="27" eb="29">
      <t>ﾆｭｳﾘｮｸ</t>
    </rPh>
    <rPh sb="30" eb="32">
      <t>ﾋﾂﾖｳ</t>
    </rPh>
    <phoneticPr fontId="23" type="halfwidthKatakana"/>
  </si>
  <si>
    <r>
      <t xml:space="preserve">「★入力画面」
右上の書類名を
</t>
    </r>
    <r>
      <rPr>
        <b/>
        <sz val="11"/>
        <color theme="0"/>
        <rFont val="ＭＳ Ｐゴシック"/>
        <family val="3"/>
        <charset val="128"/>
      </rPr>
      <t>クリック</t>
    </r>
    <r>
      <rPr>
        <sz val="9"/>
        <color theme="0"/>
        <rFont val="ＭＳ Ｐゴシック"/>
        <family val="3"/>
        <charset val="128"/>
      </rPr>
      <t>して移動</t>
    </r>
    <rPh sb="8" eb="10">
      <t>ミギウエ</t>
    </rPh>
    <rPh sb="11" eb="13">
      <t>ショルイ</t>
    </rPh>
    <rPh sb="13" eb="14">
      <t>メイ</t>
    </rPh>
    <rPh sb="22" eb="24">
      <t>イドウ</t>
    </rPh>
    <phoneticPr fontId="23"/>
  </si>
  <si>
    <r>
      <rPr>
        <sz val="9"/>
        <color theme="0"/>
        <rFont val="ＭＳ Ｐゴシック"/>
        <family val="3"/>
        <charset val="128"/>
      </rPr>
      <t>入力画面へ戻る
には、各書類右上の</t>
    </r>
    <r>
      <rPr>
        <sz val="9"/>
        <rFont val="ＭＳ Ｐゴシック"/>
        <family val="3"/>
        <charset val="128"/>
      </rPr>
      <t xml:space="preserve">
</t>
    </r>
    <r>
      <rPr>
        <b/>
        <sz val="10"/>
        <color rgb="FFFF0000"/>
        <rFont val="ＭＳ Ｐゴシック"/>
        <family val="3"/>
        <charset val="128"/>
      </rPr>
      <t>[入力画面に戻る]</t>
    </r>
    <r>
      <rPr>
        <sz val="9"/>
        <rFont val="ＭＳ Ｐゴシック"/>
        <family val="3"/>
        <charset val="128"/>
      </rPr>
      <t xml:space="preserve">
</t>
    </r>
    <r>
      <rPr>
        <sz val="9"/>
        <color theme="0"/>
        <rFont val="ＭＳ Ｐゴシック"/>
        <family val="3"/>
        <charset val="128"/>
      </rPr>
      <t>を</t>
    </r>
    <r>
      <rPr>
        <sz val="10"/>
        <color theme="0"/>
        <rFont val="ＭＳ Ｐゴシック"/>
        <family val="3"/>
        <charset val="128"/>
      </rPr>
      <t>クリック</t>
    </r>
    <r>
      <rPr>
        <sz val="9"/>
        <color theme="0"/>
        <rFont val="ＭＳ Ｐゴシック"/>
        <family val="3"/>
        <charset val="128"/>
      </rPr>
      <t>します</t>
    </r>
    <rPh sb="5" eb="6">
      <t>モド</t>
    </rPh>
    <rPh sb="11" eb="12">
      <t>カク</t>
    </rPh>
    <rPh sb="12" eb="14">
      <t>ショルイ</t>
    </rPh>
    <rPh sb="14" eb="16">
      <t>ミギウエ</t>
    </rPh>
    <rPh sb="19" eb="21">
      <t>ニュウリョク</t>
    </rPh>
    <rPh sb="21" eb="23">
      <t>ガメン</t>
    </rPh>
    <rPh sb="24" eb="25">
      <t>モド</t>
    </rPh>
    <phoneticPr fontId="23"/>
  </si>
  <si>
    <t>000</t>
    <phoneticPr fontId="45" type="halfwidthKatakana"/>
  </si>
  <si>
    <t>010</t>
    <phoneticPr fontId="45" type="halfwidthKatakana"/>
  </si>
  <si>
    <t>020</t>
    <phoneticPr fontId="45" type="halfwidthKatakana"/>
  </si>
  <si>
    <t>030</t>
    <phoneticPr fontId="45" type="halfwidthKatakana"/>
  </si>
  <si>
    <t>040</t>
    <phoneticPr fontId="45" type="halfwidthKatakana"/>
  </si>
  <si>
    <t>050</t>
    <phoneticPr fontId="45" type="halfwidthKatakana"/>
  </si>
  <si>
    <t>110</t>
    <phoneticPr fontId="45" type="halfwidthKatakana"/>
  </si>
  <si>
    <t>120</t>
    <phoneticPr fontId="45" type="halfwidthKatakana"/>
  </si>
  <si>
    <t>130</t>
    <phoneticPr fontId="23"/>
  </si>
  <si>
    <t>22</t>
    <phoneticPr fontId="23"/>
  </si>
  <si>
    <t>21</t>
    <phoneticPr fontId="23"/>
  </si>
  <si>
    <t>140</t>
    <phoneticPr fontId="23"/>
  </si>
  <si>
    <t>160</t>
    <phoneticPr fontId="45" type="halfwidthKatakana"/>
  </si>
  <si>
    <t>170</t>
    <phoneticPr fontId="45" type="halfwidthKatakana"/>
  </si>
  <si>
    <t>180</t>
    <phoneticPr fontId="45" type="halfwidthKatakana"/>
  </si>
  <si>
    <t>190</t>
    <phoneticPr fontId="45" type="halfwidthKatakana"/>
  </si>
  <si>
    <t>200</t>
    <phoneticPr fontId="45" type="halfwidthKatakana"/>
  </si>
  <si>
    <t>420</t>
    <phoneticPr fontId="45" type="halfwidthKatakana"/>
  </si>
  <si>
    <t>00</t>
    <phoneticPr fontId="23"/>
  </si>
  <si>
    <t>51</t>
    <phoneticPr fontId="23"/>
  </si>
  <si>
    <t>52</t>
    <phoneticPr fontId="23"/>
  </si>
  <si>
    <t>53</t>
    <phoneticPr fontId="23"/>
  </si>
  <si>
    <t>54</t>
    <phoneticPr fontId="23"/>
  </si>
  <si>
    <t>55</t>
    <phoneticPr fontId="23"/>
  </si>
  <si>
    <t>56</t>
    <phoneticPr fontId="23"/>
  </si>
  <si>
    <t>57</t>
    <phoneticPr fontId="23"/>
  </si>
  <si>
    <t>58</t>
    <phoneticPr fontId="23"/>
  </si>
  <si>
    <t>59</t>
    <phoneticPr fontId="23"/>
  </si>
  <si>
    <t>60</t>
    <phoneticPr fontId="23"/>
  </si>
  <si>
    <t>薄い橙色
の項目</t>
    <rPh sb="0" eb="1">
      <t>ウス</t>
    </rPh>
    <rPh sb="2" eb="3">
      <t>ダイダイ</t>
    </rPh>
    <rPh sb="3" eb="4">
      <t>イロ</t>
    </rPh>
    <rPh sb="6" eb="8">
      <t>コウモク</t>
    </rPh>
    <phoneticPr fontId="23"/>
  </si>
  <si>
    <t>1010</t>
    <phoneticPr fontId="23"/>
  </si>
  <si>
    <t>1110</t>
    <phoneticPr fontId="23"/>
  </si>
  <si>
    <t>1210</t>
    <phoneticPr fontId="23"/>
  </si>
  <si>
    <t>1310</t>
    <phoneticPr fontId="23"/>
  </si>
  <si>
    <t>3010</t>
    <phoneticPr fontId="45" type="halfwidthKatakana"/>
  </si>
  <si>
    <t>3020</t>
    <phoneticPr fontId="45" type="halfwidthKatakana"/>
  </si>
  <si>
    <t>3110</t>
    <phoneticPr fontId="45" type="halfwidthKatakana"/>
  </si>
  <si>
    <t>3210</t>
    <phoneticPr fontId="45" type="halfwidthKatakana"/>
  </si>
  <si>
    <t>3310</t>
    <phoneticPr fontId="45" type="halfwidthKatakana"/>
  </si>
  <si>
    <t>3410</t>
    <phoneticPr fontId="45" type="halfwidthKatakana"/>
  </si>
  <si>
    <t>3510</t>
    <phoneticPr fontId="45" type="halfwidthKatakana"/>
  </si>
  <si>
    <t>・</t>
    <phoneticPr fontId="45" type="halfwidthKatakana"/>
  </si>
  <si>
    <t>なお、お使いのPCのOSやExcelの更新プログラム等の仕様に依存して、正常に動作しない可能性もございます。</t>
    <phoneticPr fontId="23"/>
  </si>
  <si>
    <t>あらかじめご了承のほどお願い申し上げます。</t>
    <rPh sb="6" eb="8">
      <t>リョウショウ</t>
    </rPh>
    <rPh sb="12" eb="13">
      <t>ネガ</t>
    </rPh>
    <rPh sb="14" eb="15">
      <t>モウ</t>
    </rPh>
    <rPh sb="16" eb="17">
      <t>ア</t>
    </rPh>
    <phoneticPr fontId="23"/>
  </si>
  <si>
    <t>　　　　年　　月　　日</t>
    <rPh sb="4" eb="5">
      <t>ネン</t>
    </rPh>
    <rPh sb="7" eb="8">
      <t>ガツ</t>
    </rPh>
    <rPh sb="10" eb="11">
      <t>ニチ</t>
    </rPh>
    <phoneticPr fontId="23"/>
  </si>
  <si>
    <t>いたします。</t>
    <phoneticPr fontId="23"/>
  </si>
  <si>
    <t>□有</t>
  </si>
  <si>
    <t>□現住所　　□勤務先</t>
  </si>
  <si>
    <t xml:space="preserve"> </t>
    <phoneticPr fontId="45" type="halfwidthKatakana"/>
  </si>
  <si>
    <t>　　合における還付充当金納付債務の一切。</t>
    <phoneticPr fontId="23"/>
  </si>
  <si>
    <t>東京都千代田区岩本町○－△－×</t>
    <rPh sb="0" eb="3">
      <t>トウキョウト</t>
    </rPh>
    <rPh sb="3" eb="7">
      <t>チヨダク</t>
    </rPh>
    <rPh sb="7" eb="8">
      <t>イワ</t>
    </rPh>
    <rPh sb="8" eb="10">
      <t>ホンチョウ</t>
    </rPh>
    <phoneticPr fontId="23"/>
  </si>
  <si>
    <t>03</t>
    <phoneticPr fontId="23"/>
  </si>
  <si>
    <t>ゼンタク　ﾀﾛｳ</t>
    <phoneticPr fontId="23"/>
  </si>
  <si>
    <t>Ｈ１０年０１月０１日</t>
    <rPh sb="3" eb="4">
      <t>ネン</t>
    </rPh>
    <rPh sb="6" eb="7">
      <t>ガツ</t>
    </rPh>
    <rPh sb="9" eb="10">
      <t>ニチ</t>
    </rPh>
    <phoneticPr fontId="23"/>
  </si>
  <si>
    <t>全宅　太郎</t>
    <rPh sb="0" eb="1">
      <t>ゼン</t>
    </rPh>
    <rPh sb="1" eb="2">
      <t>タク</t>
    </rPh>
    <phoneticPr fontId="23"/>
  </si>
  <si>
    <t>13-123456</t>
    <phoneticPr fontId="23"/>
  </si>
  <si>
    <t>Ｈ29年4月1日</t>
    <rPh sb="3" eb="4">
      <t>ネン</t>
    </rPh>
    <rPh sb="5" eb="6">
      <t>ガツ</t>
    </rPh>
    <rPh sb="7" eb="8">
      <t>ニチ</t>
    </rPh>
    <phoneticPr fontId="23"/>
  </si>
  <si>
    <t>全宅銀行㈱　勤務</t>
    <rPh sb="0" eb="1">
      <t>ゼン</t>
    </rPh>
    <rPh sb="1" eb="2">
      <t>タク</t>
    </rPh>
    <rPh sb="2" eb="4">
      <t>ギンコウ</t>
    </rPh>
    <rPh sb="6" eb="8">
      <t>キンム</t>
    </rPh>
    <phoneticPr fontId="23"/>
  </si>
  <si>
    <t>H30年3月31日</t>
    <rPh sb="3" eb="4">
      <t>ネン</t>
    </rPh>
    <rPh sb="5" eb="6">
      <t>ガツ</t>
    </rPh>
    <rPh sb="8" eb="9">
      <t>ニチ</t>
    </rPh>
    <phoneticPr fontId="23"/>
  </si>
  <si>
    <t>H30年4月1日</t>
    <rPh sb="3" eb="4">
      <t>ネン</t>
    </rPh>
    <rPh sb="5" eb="6">
      <t>ガツ</t>
    </rPh>
    <rPh sb="7" eb="8">
      <t>ニチ</t>
    </rPh>
    <phoneticPr fontId="23"/>
  </si>
  <si>
    <t>H31年3月31日</t>
    <rPh sb="3" eb="4">
      <t>ネン</t>
    </rPh>
    <rPh sb="5" eb="6">
      <t>ガツ</t>
    </rPh>
    <rPh sb="8" eb="9">
      <t>ニチ</t>
    </rPh>
    <phoneticPr fontId="23"/>
  </si>
  <si>
    <t>H31年4月1日</t>
    <rPh sb="3" eb="4">
      <t>ネン</t>
    </rPh>
    <rPh sb="5" eb="6">
      <t>ガツ</t>
    </rPh>
    <rPh sb="7" eb="8">
      <t>ニチ</t>
    </rPh>
    <phoneticPr fontId="23"/>
  </si>
  <si>
    <t>全宅ハウジング(株)勤務</t>
    <rPh sb="0" eb="1">
      <t>ゼン</t>
    </rPh>
    <rPh sb="1" eb="2">
      <t>タク</t>
    </rPh>
    <rPh sb="7" eb="10">
      <t>カブ</t>
    </rPh>
    <rPh sb="10" eb="12">
      <t>キンム</t>
    </rPh>
    <phoneticPr fontId="23"/>
  </si>
  <si>
    <t>Ｒ４年12月31日</t>
    <rPh sb="2" eb="3">
      <t>ネン</t>
    </rPh>
    <rPh sb="5" eb="6">
      <t>ガツ</t>
    </rPh>
    <rPh sb="8" eb="9">
      <t>ニチ</t>
    </rPh>
    <phoneticPr fontId="23"/>
  </si>
  <si>
    <t>R5年1月1日～</t>
    <rPh sb="2" eb="3">
      <t>ネン</t>
    </rPh>
    <rPh sb="4" eb="5">
      <t>ガツ</t>
    </rPh>
    <rPh sb="6" eb="7">
      <t>ニチ</t>
    </rPh>
    <phoneticPr fontId="23"/>
  </si>
  <si>
    <t>全宅不動産㈱　代表取締役　就任</t>
    <rPh sb="0" eb="1">
      <t>ゼン</t>
    </rPh>
    <rPh sb="1" eb="2">
      <t>タク</t>
    </rPh>
    <rPh sb="2" eb="5">
      <t>フドウサン</t>
    </rPh>
    <phoneticPr fontId="23"/>
  </si>
  <si>
    <t>　　　令和　5年　9月　30日</t>
    <rPh sb="3" eb="5">
      <t>レイワ</t>
    </rPh>
    <phoneticPr fontId="23"/>
  </si>
  <si>
    <t>全宅　太郎</t>
    <rPh sb="0" eb="2">
      <t>ゼンタク</t>
    </rPh>
    <phoneticPr fontId="23"/>
  </si>
  <si>
    <t>この書式は、開業支援のために作成した宅建業免許新規申請と宅建協会／保証協会入会申込の連動型書式です。
入力画面の指示に従って必要事項を入力すると、自動的に反映されますので、書類を整えたうえで、各窓口に提出ください。なお、入会申込にあたっては、別途書類のご提出をお願いする場合があります。</t>
    <rPh sb="18" eb="20">
      <t>タッケン</t>
    </rPh>
    <rPh sb="33" eb="37">
      <t>ホショウキョウカイ</t>
    </rPh>
    <rPh sb="110" eb="114">
      <t>ニュウカイモウシコミ</t>
    </rPh>
    <rPh sb="121" eb="123">
      <t>ベット</t>
    </rPh>
    <rPh sb="123" eb="125">
      <t>ショルイ</t>
    </rPh>
    <rPh sb="127" eb="129">
      <t>テイシュツ</t>
    </rPh>
    <rPh sb="131" eb="132">
      <t>ネガ</t>
    </rPh>
    <rPh sb="135" eb="137">
      <t>バアイ</t>
    </rPh>
    <phoneticPr fontId="23"/>
  </si>
  <si>
    <t>010</t>
    <phoneticPr fontId="23"/>
  </si>
  <si>
    <t>020</t>
    <phoneticPr fontId="23"/>
  </si>
  <si>
    <t>専任の
宅地建物取引士</t>
    <rPh sb="0" eb="2">
      <t>センニン</t>
    </rPh>
    <rPh sb="4" eb="6">
      <t>タクチ</t>
    </rPh>
    <rPh sb="6" eb="8">
      <t>タテモノ</t>
    </rPh>
    <rPh sb="8" eb="11">
      <t>トリヒキシ</t>
    </rPh>
    <phoneticPr fontId="23"/>
  </si>
  <si>
    <t>登録番号</t>
    <rPh sb="0" eb="2">
      <t>トウロク</t>
    </rPh>
    <rPh sb="2" eb="4">
      <t>バンゴウ</t>
    </rPh>
    <phoneticPr fontId="23"/>
  </si>
  <si>
    <t>（　　　　　／　　　　　）</t>
    <phoneticPr fontId="23"/>
  </si>
  <si>
    <t>番号</t>
    <rPh sb="0" eb="2">
      <t>バンゴウ</t>
    </rPh>
    <phoneticPr fontId="23"/>
  </si>
  <si>
    <t>様式第一号</t>
    <rPh sb="0" eb="2">
      <t>ヨウシキ</t>
    </rPh>
    <rPh sb="2" eb="3">
      <t>ダイ</t>
    </rPh>
    <rPh sb="3" eb="4">
      <t>１</t>
    </rPh>
    <rPh sb="4" eb="5">
      <t>ゴウ</t>
    </rPh>
    <phoneticPr fontId="23"/>
  </si>
  <si>
    <t>新規申請</t>
    <rPh sb="0" eb="2">
      <t>シンキ</t>
    </rPh>
    <rPh sb="2" eb="4">
      <t>シンセイ</t>
    </rPh>
    <phoneticPr fontId="23"/>
  </si>
  <si>
    <t>第一面</t>
    <rPh sb="0" eb="1">
      <t>ダイ</t>
    </rPh>
    <rPh sb="1" eb="2">
      <t>１</t>
    </rPh>
    <rPh sb="2" eb="3">
      <t>メン</t>
    </rPh>
    <phoneticPr fontId="23"/>
  </si>
  <si>
    <t>免許申請書</t>
    <rPh sb="0" eb="2">
      <t>メンキョ</t>
    </rPh>
    <rPh sb="2" eb="5">
      <t>シンセイショ</t>
    </rPh>
    <phoneticPr fontId="23"/>
  </si>
  <si>
    <t>第二面</t>
    <rPh sb="0" eb="1">
      <t>ダイ</t>
    </rPh>
    <rPh sb="1" eb="2">
      <t>２</t>
    </rPh>
    <rPh sb="2" eb="3">
      <t>メン</t>
    </rPh>
    <phoneticPr fontId="23"/>
  </si>
  <si>
    <t>役員に関する事項（法人の場合）</t>
    <rPh sb="0" eb="2">
      <t>ヤクイン</t>
    </rPh>
    <rPh sb="3" eb="4">
      <t>カン</t>
    </rPh>
    <rPh sb="6" eb="8">
      <t>ジコウ</t>
    </rPh>
    <rPh sb="9" eb="11">
      <t>ホウジン</t>
    </rPh>
    <rPh sb="12" eb="14">
      <t>バアイ</t>
    </rPh>
    <phoneticPr fontId="23"/>
  </si>
  <si>
    <t>第三面</t>
    <rPh sb="0" eb="1">
      <t>ダイ</t>
    </rPh>
    <rPh sb="1" eb="2">
      <t>３</t>
    </rPh>
    <rPh sb="2" eb="3">
      <t>メン</t>
    </rPh>
    <phoneticPr fontId="23"/>
  </si>
  <si>
    <t>事務所、政令で定める使用人及び専任の取引士に関する事項</t>
    <rPh sb="0" eb="2">
      <t>ジム</t>
    </rPh>
    <rPh sb="2" eb="3">
      <t>ショ</t>
    </rPh>
    <rPh sb="4" eb="6">
      <t>セイレイ</t>
    </rPh>
    <rPh sb="7" eb="8">
      <t>サダ</t>
    </rPh>
    <rPh sb="10" eb="12">
      <t>シヨウ</t>
    </rPh>
    <rPh sb="12" eb="13">
      <t>ニン</t>
    </rPh>
    <rPh sb="13" eb="14">
      <t>オヨ</t>
    </rPh>
    <rPh sb="15" eb="17">
      <t>センニン</t>
    </rPh>
    <rPh sb="18" eb="20">
      <t>トリヒキ</t>
    </rPh>
    <rPh sb="20" eb="21">
      <t>シ</t>
    </rPh>
    <rPh sb="22" eb="23">
      <t>カン</t>
    </rPh>
    <rPh sb="25" eb="27">
      <t>ジコウ</t>
    </rPh>
    <phoneticPr fontId="23"/>
  </si>
  <si>
    <t>第四面</t>
    <rPh sb="0" eb="1">
      <t>ダイ</t>
    </rPh>
    <rPh sb="1" eb="2">
      <t>４</t>
    </rPh>
    <rPh sb="2" eb="3">
      <t>メン</t>
    </rPh>
    <phoneticPr fontId="23"/>
  </si>
  <si>
    <t>専任の宅地建物取引士に関する事項</t>
    <rPh sb="0" eb="2">
      <t>センニン</t>
    </rPh>
    <rPh sb="3" eb="5">
      <t>タクチ</t>
    </rPh>
    <rPh sb="5" eb="7">
      <t>タテモノ</t>
    </rPh>
    <rPh sb="7" eb="9">
      <t>トリヒキ</t>
    </rPh>
    <rPh sb="9" eb="10">
      <t>シ</t>
    </rPh>
    <rPh sb="11" eb="12">
      <t>カン</t>
    </rPh>
    <rPh sb="14" eb="16">
      <t>ジコウ</t>
    </rPh>
    <phoneticPr fontId="23"/>
  </si>
  <si>
    <t>第五面</t>
    <rPh sb="0" eb="1">
      <t>ダイ</t>
    </rPh>
    <rPh sb="1" eb="2">
      <t>５</t>
    </rPh>
    <rPh sb="2" eb="3">
      <t>メン</t>
    </rPh>
    <phoneticPr fontId="23"/>
  </si>
  <si>
    <t>登録免許税納付書・領収証書・収入印紙又は証紙貼り付け覧</t>
    <rPh sb="0" eb="2">
      <t>トウロク</t>
    </rPh>
    <rPh sb="2" eb="5">
      <t>メンキョゼイ</t>
    </rPh>
    <rPh sb="5" eb="7">
      <t>ノウフ</t>
    </rPh>
    <rPh sb="7" eb="8">
      <t>ショ</t>
    </rPh>
    <rPh sb="9" eb="11">
      <t>リョウシュウ</t>
    </rPh>
    <rPh sb="11" eb="13">
      <t>ショウショ</t>
    </rPh>
    <rPh sb="14" eb="16">
      <t>シュウニュウ</t>
    </rPh>
    <rPh sb="16" eb="18">
      <t>インシ</t>
    </rPh>
    <rPh sb="18" eb="19">
      <t>マタ</t>
    </rPh>
    <rPh sb="20" eb="21">
      <t>ショウ</t>
    </rPh>
    <rPh sb="21" eb="22">
      <t>カミ</t>
    </rPh>
    <rPh sb="22" eb="23">
      <t>ハ</t>
    </rPh>
    <rPh sb="24" eb="25">
      <t>ツ</t>
    </rPh>
    <rPh sb="26" eb="27">
      <t>ラン</t>
    </rPh>
    <phoneticPr fontId="23"/>
  </si>
  <si>
    <t>添付書類</t>
    <rPh sb="0" eb="2">
      <t>テンプ</t>
    </rPh>
    <rPh sb="2" eb="4">
      <t>ショルイ</t>
    </rPh>
    <phoneticPr fontId="23"/>
  </si>
  <si>
    <t>（１）</t>
    <phoneticPr fontId="23"/>
  </si>
  <si>
    <t>宅地建物取引業経歴書</t>
    <rPh sb="0" eb="2">
      <t>タクチ</t>
    </rPh>
    <rPh sb="2" eb="4">
      <t>タテモノ</t>
    </rPh>
    <rPh sb="4" eb="7">
      <t>トリヒキギョウ</t>
    </rPh>
    <rPh sb="7" eb="10">
      <t>ケイレキショ</t>
    </rPh>
    <phoneticPr fontId="23"/>
  </si>
  <si>
    <t>（２）</t>
  </si>
  <si>
    <t>誓約書</t>
    <rPh sb="0" eb="3">
      <t>セイヤクショ</t>
    </rPh>
    <phoneticPr fontId="23"/>
  </si>
  <si>
    <t>（３）</t>
  </si>
  <si>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3"/>
  </si>
  <si>
    <t>（４）</t>
  </si>
  <si>
    <t>相談役及び顧問等調査</t>
    <rPh sb="0" eb="3">
      <t>ソウダンヤク</t>
    </rPh>
    <rPh sb="3" eb="4">
      <t>オヨ</t>
    </rPh>
    <rPh sb="5" eb="7">
      <t>コモン</t>
    </rPh>
    <rPh sb="7" eb="8">
      <t>トウ</t>
    </rPh>
    <rPh sb="8" eb="10">
      <t>チョウサ</t>
    </rPh>
    <phoneticPr fontId="23"/>
  </si>
  <si>
    <t>（５）</t>
  </si>
  <si>
    <t>事務所を使用する権原に関する書面</t>
    <rPh sb="0" eb="2">
      <t>ジム</t>
    </rPh>
    <rPh sb="2" eb="3">
      <t>ショ</t>
    </rPh>
    <rPh sb="4" eb="6">
      <t>シヨウ</t>
    </rPh>
    <rPh sb="8" eb="9">
      <t>ケン</t>
    </rPh>
    <rPh sb="9" eb="10">
      <t>ハラ</t>
    </rPh>
    <rPh sb="11" eb="12">
      <t>カン</t>
    </rPh>
    <rPh sb="14" eb="16">
      <t>ショメン</t>
    </rPh>
    <phoneticPr fontId="23"/>
  </si>
  <si>
    <t>（６）</t>
  </si>
  <si>
    <t>略歴書</t>
    <rPh sb="0" eb="2">
      <t>リャクレキ</t>
    </rPh>
    <rPh sb="2" eb="3">
      <t>ショ</t>
    </rPh>
    <phoneticPr fontId="23"/>
  </si>
  <si>
    <t>（７）</t>
  </si>
  <si>
    <t>資産に関する調書</t>
    <rPh sb="0" eb="2">
      <t>シサン</t>
    </rPh>
    <rPh sb="3" eb="4">
      <t>カン</t>
    </rPh>
    <rPh sb="6" eb="8">
      <t>チョウショ</t>
    </rPh>
    <phoneticPr fontId="23"/>
  </si>
  <si>
    <t>（８）</t>
  </si>
  <si>
    <t>宅地建物取引業に従事する者の名簿</t>
    <rPh sb="0" eb="2">
      <t>タクチ</t>
    </rPh>
    <rPh sb="2" eb="4">
      <t>タテモノ</t>
    </rPh>
    <rPh sb="4" eb="7">
      <t>トリヒキギョウ</t>
    </rPh>
    <rPh sb="8" eb="10">
      <t>ジュウジ</t>
    </rPh>
    <rPh sb="12" eb="13">
      <t>モノ</t>
    </rPh>
    <rPh sb="14" eb="16">
      <t>メイボ</t>
    </rPh>
    <phoneticPr fontId="23"/>
  </si>
  <si>
    <t>（９）</t>
  </si>
  <si>
    <t>身分証明書</t>
    <rPh sb="0" eb="2">
      <t>ミブン</t>
    </rPh>
    <rPh sb="2" eb="5">
      <t>ショウメイショ</t>
    </rPh>
    <phoneticPr fontId="23"/>
  </si>
  <si>
    <t>（１０）</t>
  </si>
  <si>
    <t>登記されていないことの証明書（代表者・専任宅建士、法人の役員・相談役及び顧問、他）</t>
    <rPh sb="0" eb="2">
      <t>トウキ</t>
    </rPh>
    <rPh sb="11" eb="14">
      <t>ショウメイショ</t>
    </rPh>
    <rPh sb="15" eb="18">
      <t>ダイヒョウシャ</t>
    </rPh>
    <rPh sb="19" eb="21">
      <t>センニン</t>
    </rPh>
    <rPh sb="21" eb="24">
      <t>タッケンシ</t>
    </rPh>
    <rPh sb="25" eb="27">
      <t>ホウジン</t>
    </rPh>
    <rPh sb="28" eb="30">
      <t>ヤクイン</t>
    </rPh>
    <rPh sb="31" eb="34">
      <t>ソウダンヤク</t>
    </rPh>
    <rPh sb="34" eb="35">
      <t>オヨ</t>
    </rPh>
    <rPh sb="36" eb="38">
      <t>コモン</t>
    </rPh>
    <rPh sb="39" eb="40">
      <t>タ</t>
    </rPh>
    <phoneticPr fontId="23"/>
  </si>
  <si>
    <t>（１１）</t>
  </si>
  <si>
    <t>事務所付近の地図</t>
    <rPh sb="0" eb="2">
      <t>ジム</t>
    </rPh>
    <rPh sb="2" eb="3">
      <t>ショ</t>
    </rPh>
    <rPh sb="3" eb="5">
      <t>フキン</t>
    </rPh>
    <rPh sb="6" eb="8">
      <t>チズ</t>
    </rPh>
    <phoneticPr fontId="23"/>
  </si>
  <si>
    <t>（１２）</t>
  </si>
  <si>
    <t>事務所の写真</t>
    <rPh sb="0" eb="2">
      <t>ジム</t>
    </rPh>
    <rPh sb="2" eb="3">
      <t>ショ</t>
    </rPh>
    <rPh sb="4" eb="6">
      <t>シャシン</t>
    </rPh>
    <phoneticPr fontId="23"/>
  </si>
  <si>
    <t>（１３）</t>
  </si>
  <si>
    <t>貸借対照表及び損益計算書（過去１年分）</t>
    <rPh sb="0" eb="2">
      <t>タイシャク</t>
    </rPh>
    <rPh sb="2" eb="5">
      <t>タイショウヒョウ</t>
    </rPh>
    <rPh sb="5" eb="6">
      <t>オヨ</t>
    </rPh>
    <rPh sb="7" eb="9">
      <t>ソンエキ</t>
    </rPh>
    <rPh sb="9" eb="12">
      <t>ケイサンショ</t>
    </rPh>
    <rPh sb="13" eb="15">
      <t>カコ</t>
    </rPh>
    <rPh sb="16" eb="17">
      <t>ネン</t>
    </rPh>
    <rPh sb="17" eb="18">
      <t>ブン</t>
    </rPh>
    <phoneticPr fontId="23"/>
  </si>
  <si>
    <t>（１４）</t>
  </si>
  <si>
    <t>直前１年の納税証明書又は源泉徴収票</t>
    <rPh sb="0" eb="2">
      <t>チョクゼン</t>
    </rPh>
    <rPh sb="3" eb="4">
      <t>ネン</t>
    </rPh>
    <rPh sb="5" eb="7">
      <t>ノウゼイ</t>
    </rPh>
    <rPh sb="7" eb="10">
      <t>ショウメイショ</t>
    </rPh>
    <rPh sb="10" eb="11">
      <t>マタ</t>
    </rPh>
    <rPh sb="12" eb="14">
      <t>ゲンセン</t>
    </rPh>
    <rPh sb="14" eb="16">
      <t>チョウシュウ</t>
    </rPh>
    <rPh sb="16" eb="17">
      <t>ヒョウ</t>
    </rPh>
    <phoneticPr fontId="23"/>
  </si>
  <si>
    <t>（１５）</t>
  </si>
  <si>
    <t>法人登記事項証明書</t>
    <rPh sb="0" eb="2">
      <t>ホウジン</t>
    </rPh>
    <rPh sb="2" eb="4">
      <t>トウキ</t>
    </rPh>
    <rPh sb="4" eb="6">
      <t>ジコウ</t>
    </rPh>
    <rPh sb="6" eb="9">
      <t>ショウメイショ</t>
    </rPh>
    <phoneticPr fontId="23"/>
  </si>
  <si>
    <t>（１６）</t>
  </si>
  <si>
    <t>申請者住民票抄本</t>
    <rPh sb="0" eb="3">
      <t>シンセイシャ</t>
    </rPh>
    <rPh sb="3" eb="6">
      <t>ジュウミンヒョウ</t>
    </rPh>
    <rPh sb="6" eb="8">
      <t>ショウホン</t>
    </rPh>
    <phoneticPr fontId="23"/>
  </si>
  <si>
    <t>注意事項</t>
    <rPh sb="0" eb="2">
      <t>チュウイ</t>
    </rPh>
    <rPh sb="2" eb="4">
      <t>ジコウ</t>
    </rPh>
    <phoneticPr fontId="23"/>
  </si>
  <si>
    <t>①免許申請をするときは、各シートの備考欄やコメント欄をよく読んでください。</t>
    <rPh sb="1" eb="3">
      <t>メンキョ</t>
    </rPh>
    <rPh sb="3" eb="5">
      <t>シンセイ</t>
    </rPh>
    <rPh sb="12" eb="13">
      <t>カク</t>
    </rPh>
    <rPh sb="17" eb="19">
      <t>ビコウ</t>
    </rPh>
    <rPh sb="19" eb="20">
      <t>ラン</t>
    </rPh>
    <rPh sb="25" eb="26">
      <t>ラン</t>
    </rPh>
    <rPh sb="29" eb="30">
      <t>ヨ</t>
    </rPh>
    <phoneticPr fontId="23"/>
  </si>
  <si>
    <t>②申請書に添付する証明書類は、受付日以前３ヶ月以内に発行されたものを使用してください。</t>
    <rPh sb="1" eb="4">
      <t>シンセイショ</t>
    </rPh>
    <rPh sb="5" eb="7">
      <t>テンプ</t>
    </rPh>
    <rPh sb="9" eb="11">
      <t>ショウメイ</t>
    </rPh>
    <rPh sb="11" eb="13">
      <t>ショルイ</t>
    </rPh>
    <rPh sb="15" eb="18">
      <t>ウケツケビ</t>
    </rPh>
    <rPh sb="18" eb="20">
      <t>イゼン</t>
    </rPh>
    <rPh sb="22" eb="23">
      <t>ツキ</t>
    </rPh>
    <rPh sb="23" eb="25">
      <t>イナイ</t>
    </rPh>
    <rPh sb="26" eb="28">
      <t>ハッコウ</t>
    </rPh>
    <rPh sb="34" eb="36">
      <t>シヨウ</t>
    </rPh>
    <phoneticPr fontId="23"/>
  </si>
  <si>
    <t>③証明書類は、提出用の１部のみ原本で、控え用はコピーでも構いません。</t>
    <rPh sb="1" eb="3">
      <t>ショウメイ</t>
    </rPh>
    <rPh sb="3" eb="5">
      <t>ショルイ</t>
    </rPh>
    <rPh sb="7" eb="9">
      <t>テイシュツ</t>
    </rPh>
    <rPh sb="9" eb="10">
      <t>ヨウ</t>
    </rPh>
    <rPh sb="12" eb="13">
      <t>ブ</t>
    </rPh>
    <rPh sb="15" eb="17">
      <t>ゲンポン</t>
    </rPh>
    <rPh sb="19" eb="20">
      <t>ヒカ</t>
    </rPh>
    <rPh sb="21" eb="22">
      <t>ヨウ</t>
    </rPh>
    <rPh sb="28" eb="29">
      <t>カマ</t>
    </rPh>
    <phoneticPr fontId="23"/>
  </si>
  <si>
    <t>④新規申請の場合、事務所は継続的に業務を行うことができる施設を有する事務所で、かつ居室や他法人等からの独立性が保たれていることを必要とします。
専任の取引士は、専任性を必要とするため、当該人が他に事業を行っている場合その他、別途従事する業務のある場合は、法第１５条第１項の規定に適合しない場合があります。</t>
    <rPh sb="1" eb="3">
      <t>シンキ</t>
    </rPh>
    <rPh sb="3" eb="5">
      <t>シンセイ</t>
    </rPh>
    <rPh sb="6" eb="8">
      <t>バアイ</t>
    </rPh>
    <rPh sb="9" eb="11">
      <t>ジム</t>
    </rPh>
    <rPh sb="11" eb="12">
      <t>ショ</t>
    </rPh>
    <rPh sb="13" eb="15">
      <t>ケイゾク</t>
    </rPh>
    <rPh sb="15" eb="16">
      <t>テキ</t>
    </rPh>
    <rPh sb="17" eb="19">
      <t>ギョウム</t>
    </rPh>
    <rPh sb="20" eb="21">
      <t>オコナ</t>
    </rPh>
    <rPh sb="28" eb="30">
      <t>シセツ</t>
    </rPh>
    <rPh sb="31" eb="32">
      <t>ユウ</t>
    </rPh>
    <rPh sb="34" eb="36">
      <t>ジム</t>
    </rPh>
    <rPh sb="36" eb="37">
      <t>ショ</t>
    </rPh>
    <rPh sb="41" eb="43">
      <t>キョシツ</t>
    </rPh>
    <rPh sb="44" eb="45">
      <t>タ</t>
    </rPh>
    <rPh sb="45" eb="47">
      <t>ホウジン</t>
    </rPh>
    <rPh sb="47" eb="48">
      <t>トウ</t>
    </rPh>
    <rPh sb="51" eb="54">
      <t>ドクリツセイ</t>
    </rPh>
    <rPh sb="55" eb="56">
      <t>タモ</t>
    </rPh>
    <rPh sb="64" eb="66">
      <t>ヒツヨウ</t>
    </rPh>
    <rPh sb="72" eb="74">
      <t>センニン</t>
    </rPh>
    <rPh sb="75" eb="77">
      <t>トリヒキ</t>
    </rPh>
    <rPh sb="77" eb="78">
      <t>シ</t>
    </rPh>
    <rPh sb="80" eb="82">
      <t>センニン</t>
    </rPh>
    <rPh sb="82" eb="83">
      <t>セイ</t>
    </rPh>
    <rPh sb="84" eb="86">
      <t>ヒツヨウ</t>
    </rPh>
    <rPh sb="92" eb="94">
      <t>トウガイ</t>
    </rPh>
    <rPh sb="94" eb="95">
      <t>ジン</t>
    </rPh>
    <rPh sb="96" eb="97">
      <t>タ</t>
    </rPh>
    <rPh sb="98" eb="100">
      <t>ジギョウ</t>
    </rPh>
    <rPh sb="101" eb="102">
      <t>オコナ</t>
    </rPh>
    <rPh sb="106" eb="108">
      <t>バアイ</t>
    </rPh>
    <rPh sb="110" eb="111">
      <t>タ</t>
    </rPh>
    <rPh sb="112" eb="114">
      <t>ベット</t>
    </rPh>
    <rPh sb="114" eb="116">
      <t>ジュウジ</t>
    </rPh>
    <rPh sb="118" eb="120">
      <t>ギョウム</t>
    </rPh>
    <rPh sb="123" eb="125">
      <t>バアイ</t>
    </rPh>
    <rPh sb="127" eb="128">
      <t>ホウ</t>
    </rPh>
    <rPh sb="128" eb="129">
      <t>ダイ</t>
    </rPh>
    <rPh sb="131" eb="132">
      <t>ジョウ</t>
    </rPh>
    <rPh sb="132" eb="133">
      <t>ダイ</t>
    </rPh>
    <rPh sb="134" eb="135">
      <t>コウ</t>
    </rPh>
    <rPh sb="136" eb="138">
      <t>キテイ</t>
    </rPh>
    <rPh sb="139" eb="141">
      <t>テキゴウ</t>
    </rPh>
    <rPh sb="144" eb="146">
      <t>バアイ</t>
    </rPh>
    <phoneticPr fontId="23"/>
  </si>
  <si>
    <t>⑤更新免許申請の場合、現在の免許の届出（商号、事務所の所在地、代表者及び役員、専任の取引士に変更があった場合には、免許申請前に変更届（様式第３号の４）の手続きをしてください。</t>
    <rPh sb="1" eb="3">
      <t>コウシン</t>
    </rPh>
    <rPh sb="3" eb="5">
      <t>メンキョ</t>
    </rPh>
    <rPh sb="5" eb="7">
      <t>シンセイ</t>
    </rPh>
    <rPh sb="8" eb="10">
      <t>バアイ</t>
    </rPh>
    <rPh sb="11" eb="13">
      <t>ゲンザイ</t>
    </rPh>
    <rPh sb="14" eb="16">
      <t>メンキョ</t>
    </rPh>
    <rPh sb="17" eb="19">
      <t>トドケデ</t>
    </rPh>
    <rPh sb="20" eb="22">
      <t>ショウゴウ</t>
    </rPh>
    <rPh sb="23" eb="25">
      <t>ジム</t>
    </rPh>
    <rPh sb="25" eb="26">
      <t>ショ</t>
    </rPh>
    <rPh sb="27" eb="30">
      <t>ショザイチ</t>
    </rPh>
    <rPh sb="31" eb="34">
      <t>ダイヒョウシャ</t>
    </rPh>
    <rPh sb="34" eb="35">
      <t>オヨ</t>
    </rPh>
    <rPh sb="36" eb="38">
      <t>ヤクイン</t>
    </rPh>
    <rPh sb="39" eb="41">
      <t>センニン</t>
    </rPh>
    <rPh sb="42" eb="44">
      <t>トリヒキ</t>
    </rPh>
    <rPh sb="44" eb="45">
      <t>シ</t>
    </rPh>
    <rPh sb="46" eb="48">
      <t>ヘンコウ</t>
    </rPh>
    <rPh sb="52" eb="54">
      <t>バアイ</t>
    </rPh>
    <rPh sb="57" eb="59">
      <t>メンキョ</t>
    </rPh>
    <rPh sb="59" eb="61">
      <t>シンセイ</t>
    </rPh>
    <rPh sb="61" eb="62">
      <t>マエ</t>
    </rPh>
    <rPh sb="63" eb="65">
      <t>ヘンコウ</t>
    </rPh>
    <rPh sb="65" eb="66">
      <t>トドケ</t>
    </rPh>
    <rPh sb="67" eb="69">
      <t>ヨウシキ</t>
    </rPh>
    <rPh sb="69" eb="70">
      <t>ダイ</t>
    </rPh>
    <rPh sb="71" eb="72">
      <t>ゴウ</t>
    </rPh>
    <rPh sb="76" eb="78">
      <t>テツヅ</t>
    </rPh>
    <phoneticPr fontId="23"/>
  </si>
  <si>
    <t>⑥専任の取引士で、取引士資格登録簿の登録事項（勤務先、住所等）に変更があった場合には、免許申請前に変更登録申請（様式第７号）の手続きをしてください。</t>
    <rPh sb="1" eb="3">
      <t>センニン</t>
    </rPh>
    <rPh sb="4" eb="6">
      <t>トリヒキ</t>
    </rPh>
    <rPh sb="6" eb="7">
      <t>シ</t>
    </rPh>
    <rPh sb="9" eb="11">
      <t>トリヒキ</t>
    </rPh>
    <rPh sb="11" eb="12">
      <t>シ</t>
    </rPh>
    <rPh sb="12" eb="14">
      <t>シカク</t>
    </rPh>
    <rPh sb="14" eb="16">
      <t>トウロク</t>
    </rPh>
    <rPh sb="16" eb="17">
      <t>ボ</t>
    </rPh>
    <rPh sb="18" eb="20">
      <t>トウロク</t>
    </rPh>
    <rPh sb="20" eb="22">
      <t>ジコウ</t>
    </rPh>
    <rPh sb="23" eb="26">
      <t>キンムサキ</t>
    </rPh>
    <rPh sb="27" eb="29">
      <t>ジュウショ</t>
    </rPh>
    <rPh sb="29" eb="30">
      <t>トウ</t>
    </rPh>
    <rPh sb="32" eb="34">
      <t>ヘンコウ</t>
    </rPh>
    <rPh sb="38" eb="40">
      <t>バアイ</t>
    </rPh>
    <rPh sb="43" eb="45">
      <t>メンキョ</t>
    </rPh>
    <rPh sb="45" eb="47">
      <t>シンセイ</t>
    </rPh>
    <rPh sb="47" eb="48">
      <t>マエ</t>
    </rPh>
    <rPh sb="49" eb="51">
      <t>ヘンコウ</t>
    </rPh>
    <rPh sb="51" eb="53">
      <t>トウロク</t>
    </rPh>
    <rPh sb="53" eb="55">
      <t>シンセイ</t>
    </rPh>
    <rPh sb="56" eb="58">
      <t>ヨウシキ</t>
    </rPh>
    <rPh sb="58" eb="59">
      <t>ダイ</t>
    </rPh>
    <rPh sb="60" eb="61">
      <t>ゴウ</t>
    </rPh>
    <rPh sb="63" eb="65">
      <t>テツヅ</t>
    </rPh>
    <phoneticPr fontId="23"/>
  </si>
  <si>
    <t>⑦所要の記載項目、添付書類に不備がある場合は、受付されないことがありますので注意してください。</t>
    <rPh sb="1" eb="3">
      <t>ショヨウ</t>
    </rPh>
    <rPh sb="4" eb="6">
      <t>キサイ</t>
    </rPh>
    <rPh sb="6" eb="8">
      <t>コウモク</t>
    </rPh>
    <rPh sb="9" eb="11">
      <t>テンプ</t>
    </rPh>
    <rPh sb="11" eb="13">
      <t>ショルイ</t>
    </rPh>
    <rPh sb="14" eb="16">
      <t>フビ</t>
    </rPh>
    <rPh sb="19" eb="21">
      <t>バアイ</t>
    </rPh>
    <rPh sb="23" eb="25">
      <t>ウケツケ</t>
    </rPh>
    <rPh sb="38" eb="40">
      <t>チュウイ</t>
    </rPh>
    <phoneticPr fontId="23"/>
  </si>
  <si>
    <t>納税証明書</t>
    <rPh sb="0" eb="2">
      <t>ノウゼイ</t>
    </rPh>
    <rPh sb="2" eb="5">
      <t>ショウメイショ</t>
    </rPh>
    <phoneticPr fontId="23"/>
  </si>
  <si>
    <t>登記事項証明書</t>
    <rPh sb="0" eb="2">
      <t>トウキ</t>
    </rPh>
    <rPh sb="2" eb="4">
      <t>ジコウ</t>
    </rPh>
    <rPh sb="4" eb="7">
      <t>ショウメイショ</t>
    </rPh>
    <phoneticPr fontId="23"/>
  </si>
  <si>
    <t>申請者の住民票抄本</t>
    <rPh sb="0" eb="3">
      <t>シンセイシャ</t>
    </rPh>
    <rPh sb="4" eb="7">
      <t>ジュウミンヒョウ</t>
    </rPh>
    <rPh sb="7" eb="9">
      <t>ショウホン</t>
    </rPh>
    <phoneticPr fontId="23"/>
  </si>
  <si>
    <t>㊞</t>
    <phoneticPr fontId="23"/>
  </si>
  <si>
    <t>従　業　者　名　簿</t>
    <phoneticPr fontId="23"/>
  </si>
  <si>
    <t>商　　　　号</t>
    <rPh sb="0" eb="1">
      <t>ショウ</t>
    </rPh>
    <rPh sb="5" eb="6">
      <t>ゴウ</t>
    </rPh>
    <phoneticPr fontId="23"/>
  </si>
  <si>
    <t>代　表　者</t>
    <rPh sb="0" eb="1">
      <t>ヨ</t>
    </rPh>
    <rPh sb="2" eb="3">
      <t>ヒョウ</t>
    </rPh>
    <rPh sb="4" eb="5">
      <t>シャ</t>
    </rPh>
    <phoneticPr fontId="23"/>
  </si>
  <si>
    <t>免許番号</t>
    <rPh sb="0" eb="2">
      <t>メンキョ</t>
    </rPh>
    <rPh sb="2" eb="4">
      <t>バンゴウ</t>
    </rPh>
    <phoneticPr fontId="23"/>
  </si>
  <si>
    <t>提　出　日</t>
    <rPh sb="0" eb="1">
      <t>ツツミ</t>
    </rPh>
    <rPh sb="2" eb="3">
      <t>デ</t>
    </rPh>
    <rPh sb="4" eb="5">
      <t>ビ</t>
    </rPh>
    <phoneticPr fontId="23"/>
  </si>
  <si>
    <t>様式第八号の二（第十七条の二関係）</t>
    <phoneticPr fontId="23"/>
  </si>
  <si>
    <t>氏　　　　　名</t>
    <rPh sb="0" eb="1">
      <t>シ</t>
    </rPh>
    <rPh sb="6" eb="7">
      <t>メイ</t>
    </rPh>
    <phoneticPr fontId="23"/>
  </si>
  <si>
    <t>性別</t>
    <rPh sb="0" eb="2">
      <t>セイベツ</t>
    </rPh>
    <phoneticPr fontId="23"/>
  </si>
  <si>
    <t>従　 業　 者</t>
    <phoneticPr fontId="23"/>
  </si>
  <si>
    <t xml:space="preserve"> 主　た　る</t>
    <rPh sb="1" eb="2">
      <t>シュ</t>
    </rPh>
    <phoneticPr fontId="23"/>
  </si>
  <si>
    <t>宅地建物</t>
    <rPh sb="0" eb="2">
      <t>タクチ</t>
    </rPh>
    <rPh sb="2" eb="4">
      <t>タテモノ</t>
    </rPh>
    <phoneticPr fontId="23"/>
  </si>
  <si>
    <t>この事務所の           従業者となった         年  月  日</t>
    <rPh sb="2" eb="5">
      <t>ジムショ</t>
    </rPh>
    <rPh sb="17" eb="20">
      <t>ジュウギョウシャ</t>
    </rPh>
    <rPh sb="33" eb="34">
      <t>ネン</t>
    </rPh>
    <rPh sb="36" eb="37">
      <t>ツキ</t>
    </rPh>
    <rPh sb="39" eb="40">
      <t>ヒ</t>
    </rPh>
    <phoneticPr fontId="23"/>
  </si>
  <si>
    <t>この事務所の           従業者でなく          なった年月日</t>
    <rPh sb="2" eb="5">
      <t>ジムショ</t>
    </rPh>
    <rPh sb="17" eb="20">
      <t>ジュウギョウシャ</t>
    </rPh>
    <phoneticPr fontId="23"/>
  </si>
  <si>
    <t>取引士で</t>
    <rPh sb="0" eb="2">
      <t>トリヒキ</t>
    </rPh>
    <rPh sb="2" eb="3">
      <t>シ</t>
    </rPh>
    <phoneticPr fontId="23"/>
  </si>
  <si>
    <t>証明書番号</t>
    <rPh sb="0" eb="3">
      <t>ショウメイショ</t>
    </rPh>
    <phoneticPr fontId="23"/>
  </si>
  <si>
    <t>職務内容</t>
    <rPh sb="0" eb="2">
      <t>ショクム</t>
    </rPh>
    <rPh sb="2" eb="4">
      <t>ナイヨウ</t>
    </rPh>
    <phoneticPr fontId="23"/>
  </si>
  <si>
    <t>あるか否</t>
    <phoneticPr fontId="23"/>
  </si>
  <si>
    <t>かの別</t>
    <rPh sb="2" eb="3">
      <t>ベツ</t>
    </rPh>
    <phoneticPr fontId="23"/>
  </si>
  <si>
    <t>備　考</t>
    <rPh sb="0" eb="1">
      <t>ソナエ</t>
    </rPh>
    <rPh sb="2" eb="3">
      <t>コウ</t>
    </rPh>
    <phoneticPr fontId="23"/>
  </si>
  <si>
    <t>１　「従業者証明書番号」の欄には、法第４８条第１項の証明書の番号を記入すること。</t>
    <rPh sb="3" eb="6">
      <t>ジュウギョウシャ</t>
    </rPh>
    <rPh sb="6" eb="9">
      <t>ショウメイショ</t>
    </rPh>
    <rPh sb="9" eb="11">
      <t>バンゴウ</t>
    </rPh>
    <rPh sb="13" eb="14">
      <t>ラン</t>
    </rPh>
    <rPh sb="17" eb="18">
      <t>ホウ</t>
    </rPh>
    <rPh sb="18" eb="19">
      <t>ダイ</t>
    </rPh>
    <rPh sb="21" eb="22">
      <t>ジョウ</t>
    </rPh>
    <rPh sb="22" eb="23">
      <t>ダイ</t>
    </rPh>
    <rPh sb="24" eb="25">
      <t>コウ</t>
    </rPh>
    <rPh sb="26" eb="29">
      <t>ショウメイショ</t>
    </rPh>
    <rPh sb="30" eb="32">
      <t>バンゴウ</t>
    </rPh>
    <rPh sb="33" eb="35">
      <t>キニュウ</t>
    </rPh>
    <phoneticPr fontId="23"/>
  </si>
  <si>
    <t>２　「宅地建物取引士であるか否かの別」の欄には、宅地建物取引士である者には○印をつけること。</t>
    <rPh sb="3" eb="5">
      <t>タクチ</t>
    </rPh>
    <rPh sb="5" eb="7">
      <t>タテモノ</t>
    </rPh>
    <rPh sb="7" eb="9">
      <t>トリヒキ</t>
    </rPh>
    <rPh sb="9" eb="10">
      <t>シ</t>
    </rPh>
    <rPh sb="14" eb="15">
      <t>イナ</t>
    </rPh>
    <rPh sb="17" eb="18">
      <t>ベツ</t>
    </rPh>
    <rPh sb="20" eb="21">
      <t>ラン</t>
    </rPh>
    <rPh sb="24" eb="26">
      <t>タクチ</t>
    </rPh>
    <rPh sb="26" eb="28">
      <t>タテモノ</t>
    </rPh>
    <rPh sb="28" eb="30">
      <t>トリヒキ</t>
    </rPh>
    <rPh sb="30" eb="31">
      <t>シ</t>
    </rPh>
    <rPh sb="34" eb="35">
      <t>モノ</t>
    </rPh>
    <rPh sb="38" eb="39">
      <t>シルシ</t>
    </rPh>
    <phoneticPr fontId="23"/>
  </si>
  <si>
    <t>３　一時的に業務に従事する者についても記載すること。</t>
    <rPh sb="2" eb="5">
      <t>イチジテキ</t>
    </rPh>
    <rPh sb="6" eb="8">
      <t>ギョウム</t>
    </rPh>
    <rPh sb="9" eb="11">
      <t>ジュウジ</t>
    </rPh>
    <rPh sb="13" eb="14">
      <t>モノ</t>
    </rPh>
    <rPh sb="19" eb="21">
      <t>キサイ</t>
    </rPh>
    <phoneticPr fontId="23"/>
  </si>
  <si>
    <t>４　記載すべき事由が発生した場合には、２週間以内に記載すること。なお、記載事項について変更、訂正等をするときは、変更、訂正等をする前の文字等は、なお読むこと</t>
    <rPh sb="2" eb="4">
      <t>キサイ</t>
    </rPh>
    <rPh sb="7" eb="9">
      <t>ジユウ</t>
    </rPh>
    <rPh sb="10" eb="12">
      <t>ハッセイ</t>
    </rPh>
    <rPh sb="14" eb="16">
      <t>バアイ</t>
    </rPh>
    <rPh sb="20" eb="22">
      <t>シュウカン</t>
    </rPh>
    <rPh sb="22" eb="24">
      <t>イナイ</t>
    </rPh>
    <rPh sb="25" eb="27">
      <t>キサイ</t>
    </rPh>
    <rPh sb="35" eb="37">
      <t>キサイ</t>
    </rPh>
    <rPh sb="37" eb="39">
      <t>ジコウ</t>
    </rPh>
    <rPh sb="43" eb="45">
      <t>ヘンコウ</t>
    </rPh>
    <rPh sb="46" eb="48">
      <t>テイセイ</t>
    </rPh>
    <rPh sb="48" eb="49">
      <t>トウ</t>
    </rPh>
    <phoneticPr fontId="23"/>
  </si>
  <si>
    <t>　　ができるようにしておくこと。</t>
    <phoneticPr fontId="23"/>
  </si>
  <si>
    <t>新規免許業者調査票（告知書）</t>
    <rPh sb="0" eb="2">
      <t>シンキ</t>
    </rPh>
    <rPh sb="2" eb="4">
      <t>メンキョ</t>
    </rPh>
    <rPh sb="4" eb="6">
      <t>ギョウシャ</t>
    </rPh>
    <rPh sb="6" eb="9">
      <t>チョウサヒョウ</t>
    </rPh>
    <rPh sb="10" eb="12">
      <t>コクチ</t>
    </rPh>
    <rPh sb="12" eb="13">
      <t>ショ</t>
    </rPh>
    <phoneticPr fontId="23"/>
  </si>
  <si>
    <t>記入日：</t>
    <rPh sb="0" eb="2">
      <t>キニュウ</t>
    </rPh>
    <rPh sb="2" eb="3">
      <t>ビ</t>
    </rPh>
    <phoneticPr fontId="23"/>
  </si>
  <si>
    <t>商号：</t>
    <rPh sb="0" eb="2">
      <t>ショウゴウ</t>
    </rPh>
    <phoneticPr fontId="23"/>
  </si>
  <si>
    <t>記入者の役職及び氏名：</t>
    <phoneticPr fontId="23"/>
  </si>
  <si>
    <t>対象者：代表者、法人の場合は役員、専任の宅地建物取引士</t>
    <rPh sb="0" eb="3">
      <t>タイショウシャ</t>
    </rPh>
    <rPh sb="4" eb="7">
      <t>ダイヒョウシャ</t>
    </rPh>
    <rPh sb="8" eb="10">
      <t>ホウジン</t>
    </rPh>
    <rPh sb="11" eb="13">
      <t>バアイ</t>
    </rPh>
    <rPh sb="14" eb="16">
      <t>ヤクイン</t>
    </rPh>
    <rPh sb="17" eb="19">
      <t>センニン</t>
    </rPh>
    <rPh sb="20" eb="21">
      <t>タク</t>
    </rPh>
    <rPh sb="21" eb="22">
      <t>チ</t>
    </rPh>
    <rPh sb="22" eb="24">
      <t>タテモノ</t>
    </rPh>
    <rPh sb="24" eb="26">
      <t>トリヒキ</t>
    </rPh>
    <rPh sb="26" eb="27">
      <t>シ</t>
    </rPh>
    <phoneticPr fontId="23"/>
  </si>
  <si>
    <t>（全員）</t>
    <rPh sb="1" eb="3">
      <t>ゼンイン</t>
    </rPh>
    <phoneticPr fontId="23"/>
  </si>
  <si>
    <t>※□にレ点付ける</t>
    <rPh sb="4" eb="5">
      <t>テン</t>
    </rPh>
    <rPh sb="5" eb="6">
      <t>ツ</t>
    </rPh>
    <phoneticPr fontId="23"/>
  </si>
  <si>
    <r>
      <t>１．過去に宅地建物取引業を</t>
    </r>
    <r>
      <rPr>
        <sz val="12"/>
        <rFont val="ＭＳ Ｐゴシック"/>
        <family val="3"/>
        <charset val="128"/>
      </rPr>
      <t>開業または従事したことがありますか？</t>
    </r>
    <rPh sb="2" eb="4">
      <t>カコ</t>
    </rPh>
    <rPh sb="5" eb="7">
      <t>タクチ</t>
    </rPh>
    <rPh sb="7" eb="9">
      <t>タテモノ</t>
    </rPh>
    <rPh sb="9" eb="11">
      <t>トリヒキ</t>
    </rPh>
    <rPh sb="11" eb="12">
      <t>ギョウ</t>
    </rPh>
    <rPh sb="13" eb="15">
      <t>カイギョウ</t>
    </rPh>
    <rPh sb="18" eb="20">
      <t>ジュウジ</t>
    </rPh>
    <phoneticPr fontId="23"/>
  </si>
  <si>
    <t>① ある</t>
    <phoneticPr fontId="23"/>
  </si>
  <si>
    <t>② ない</t>
    <phoneticPr fontId="23"/>
  </si>
  <si>
    <t>（１．であると回答された方）</t>
    <rPh sb="7" eb="9">
      <t>カイトウ</t>
    </rPh>
    <rPh sb="12" eb="13">
      <t>カタ</t>
    </rPh>
    <phoneticPr fontId="23"/>
  </si>
  <si>
    <t>２．どのような立場でしたか？</t>
    <rPh sb="7" eb="9">
      <t>タチバ</t>
    </rPh>
    <phoneticPr fontId="23"/>
  </si>
  <si>
    <t>① 代表者</t>
    <rPh sb="2" eb="5">
      <t>ダイヒョウシャ</t>
    </rPh>
    <phoneticPr fontId="23"/>
  </si>
  <si>
    <t>② 役員</t>
    <rPh sb="2" eb="4">
      <t>ヤクイン</t>
    </rPh>
    <phoneticPr fontId="23"/>
  </si>
  <si>
    <t>③ 従業員</t>
    <rPh sb="2" eb="5">
      <t>ジュウギョウイン</t>
    </rPh>
    <phoneticPr fontId="23"/>
  </si>
  <si>
    <t>（２．で代表者または役員と回答された方）</t>
    <rPh sb="4" eb="7">
      <t>ダイヒョウシャ</t>
    </rPh>
    <rPh sb="10" eb="12">
      <t>ヤクイン</t>
    </rPh>
    <rPh sb="13" eb="15">
      <t>カイトウ</t>
    </rPh>
    <rPh sb="18" eb="19">
      <t>カタ</t>
    </rPh>
    <phoneticPr fontId="23"/>
  </si>
  <si>
    <t>３．過去に、宅地建物取引業法または他の法令に違反し、宅地建物取引業免許の取り消し</t>
    <rPh sb="2" eb="4">
      <t>カコ</t>
    </rPh>
    <rPh sb="6" eb="8">
      <t>タクチ</t>
    </rPh>
    <rPh sb="8" eb="10">
      <t>タテモノ</t>
    </rPh>
    <rPh sb="10" eb="13">
      <t>トリヒキギョウ</t>
    </rPh>
    <rPh sb="13" eb="14">
      <t>ホウ</t>
    </rPh>
    <rPh sb="17" eb="18">
      <t>タ</t>
    </rPh>
    <rPh sb="19" eb="21">
      <t>ホウレイ</t>
    </rPh>
    <rPh sb="22" eb="24">
      <t>イハン</t>
    </rPh>
    <rPh sb="26" eb="28">
      <t>タクチ</t>
    </rPh>
    <rPh sb="28" eb="30">
      <t>タテモノ</t>
    </rPh>
    <phoneticPr fontId="23"/>
  </si>
  <si>
    <t>　  や免許更新を拒否されたことがありますか？</t>
    <rPh sb="9" eb="11">
      <t>キョヒ</t>
    </rPh>
    <phoneticPr fontId="23"/>
  </si>
  <si>
    <t>４．過去に、宅地建物取引士または従業員が、宅地建物取引業法に違反し、処分を受けた</t>
    <rPh sb="2" eb="4">
      <t>カコ</t>
    </rPh>
    <rPh sb="6" eb="8">
      <t>タクチ</t>
    </rPh>
    <rPh sb="8" eb="10">
      <t>タテモノ</t>
    </rPh>
    <rPh sb="10" eb="12">
      <t>トリヒキ</t>
    </rPh>
    <rPh sb="12" eb="13">
      <t>シ</t>
    </rPh>
    <rPh sb="16" eb="17">
      <t>ジュウ</t>
    </rPh>
    <phoneticPr fontId="23"/>
  </si>
  <si>
    <t>　  こと（処分終了後10年以内）がありますか？</t>
    <rPh sb="6" eb="8">
      <t>ショブン</t>
    </rPh>
    <rPh sb="8" eb="10">
      <t>シュウリョウ</t>
    </rPh>
    <rPh sb="10" eb="11">
      <t>ノチ</t>
    </rPh>
    <rPh sb="13" eb="14">
      <t>トシ</t>
    </rPh>
    <rPh sb="14" eb="16">
      <t>イナイ</t>
    </rPh>
    <phoneticPr fontId="23"/>
  </si>
  <si>
    <t>５．過去に禁固刑以上の刑に処せられたこと（執行終了後10年以内）がありますか？</t>
    <rPh sb="2" eb="4">
      <t>カコ</t>
    </rPh>
    <rPh sb="5" eb="7">
      <t>キンコ</t>
    </rPh>
    <rPh sb="7" eb="8">
      <t>ケイ</t>
    </rPh>
    <rPh sb="8" eb="10">
      <t>イジョウ</t>
    </rPh>
    <rPh sb="11" eb="12">
      <t>ケイ</t>
    </rPh>
    <rPh sb="13" eb="14">
      <t>ショ</t>
    </rPh>
    <rPh sb="21" eb="23">
      <t>シッコウ</t>
    </rPh>
    <rPh sb="23" eb="25">
      <t>シュウリョウ</t>
    </rPh>
    <rPh sb="25" eb="26">
      <t>ノチ</t>
    </rPh>
    <rPh sb="28" eb="29">
      <t>トシ</t>
    </rPh>
    <rPh sb="29" eb="31">
      <t>イナイ</t>
    </rPh>
    <phoneticPr fontId="23"/>
  </si>
  <si>
    <t>６．過去に全国宅地建物取引業保証協会の弁済認証や求償を受けたことがありますか？</t>
    <rPh sb="2" eb="4">
      <t>カコ</t>
    </rPh>
    <rPh sb="5" eb="7">
      <t>ゼンコク</t>
    </rPh>
    <rPh sb="7" eb="9">
      <t>タクチ</t>
    </rPh>
    <rPh sb="9" eb="11">
      <t>タテモノ</t>
    </rPh>
    <rPh sb="11" eb="14">
      <t>トリヒキギョウ</t>
    </rPh>
    <rPh sb="14" eb="16">
      <t>ホショウ</t>
    </rPh>
    <rPh sb="16" eb="18">
      <t>キョウカイ</t>
    </rPh>
    <rPh sb="19" eb="21">
      <t>ベンサイ</t>
    </rPh>
    <rPh sb="21" eb="23">
      <t>ニンショウ</t>
    </rPh>
    <rPh sb="24" eb="26">
      <t>キュウショウ</t>
    </rPh>
    <rPh sb="27" eb="28">
      <t>ウ</t>
    </rPh>
    <phoneticPr fontId="23"/>
  </si>
  <si>
    <t>（３．４．５．６であると回答された方）</t>
    <rPh sb="12" eb="14">
      <t>カイトウ</t>
    </rPh>
    <rPh sb="17" eb="18">
      <t>カタ</t>
    </rPh>
    <phoneticPr fontId="23"/>
  </si>
  <si>
    <t>７．具体的に内容を教えて下さい。</t>
    <rPh sb="2" eb="5">
      <t>グタイテキ</t>
    </rPh>
    <rPh sb="6" eb="8">
      <t>ナイヨウ</t>
    </rPh>
    <rPh sb="9" eb="10">
      <t>オシ</t>
    </rPh>
    <rPh sb="12" eb="13">
      <t>クダ</t>
    </rPh>
    <phoneticPr fontId="23"/>
  </si>
  <si>
    <t>時期は　：</t>
    <rPh sb="0" eb="2">
      <t>ジキ</t>
    </rPh>
    <phoneticPr fontId="23"/>
  </si>
  <si>
    <t>原因は　：</t>
    <rPh sb="0" eb="2">
      <t>ゲンイン</t>
    </rPh>
    <phoneticPr fontId="23"/>
  </si>
  <si>
    <t>処分内容は　：</t>
    <rPh sb="0" eb="2">
      <t>ショブン</t>
    </rPh>
    <rPh sb="2" eb="4">
      <t>ナイヨウ</t>
    </rPh>
    <phoneticPr fontId="23"/>
  </si>
  <si>
    <t>※本調査票（告知書）の内容によっては、入会をお断りする場合があります。</t>
    <rPh sb="1" eb="2">
      <t>ホン</t>
    </rPh>
    <rPh sb="2" eb="5">
      <t>チョウサヒョウ</t>
    </rPh>
    <rPh sb="6" eb="8">
      <t>コクチ</t>
    </rPh>
    <rPh sb="8" eb="9">
      <t>ショ</t>
    </rPh>
    <rPh sb="11" eb="13">
      <t>ナイヨウ</t>
    </rPh>
    <rPh sb="19" eb="21">
      <t>ニュウカイ</t>
    </rPh>
    <rPh sb="23" eb="24">
      <t>コトワ</t>
    </rPh>
    <rPh sb="27" eb="29">
      <t>バアイ</t>
    </rPh>
    <phoneticPr fontId="23"/>
  </si>
  <si>
    <t>申請書提出要覧（鹿児島県）</t>
    <phoneticPr fontId="23"/>
  </si>
  <si>
    <t>１．提出する書類は「様式第一号（第一面～第五面）」と「様式第二号（１）～（８）」及び「添付書類（９）～（１７）」の書類です。</t>
    <phoneticPr fontId="23"/>
  </si>
  <si>
    <t>※申請者の態様により下記の○印があるものについて関係書類を添付すること。</t>
    <phoneticPr fontId="23"/>
  </si>
  <si>
    <t>２．免許申請書の提出部数は２部です。ただし、１部は受付後に返却しますので控えとして保管してください。</t>
    <phoneticPr fontId="23"/>
  </si>
  <si>
    <t xml:space="preserve">（注）	</t>
    <phoneticPr fontId="23"/>
  </si>
  <si>
    <t xml:space="preserve">・免許の申請手数料は、３３，０００円（平成９年４月１日改定）です。（知事免許申請には、鹿児島県収入証紙を貼付してください。）　※手数料は改定することがあります。																																													</t>
    <phoneticPr fontId="23"/>
  </si>
  <si>
    <t>・免許申請の受付時間</t>
  </si>
  <si>
    <t>　＜月～金曜日＞　午前９時～午前１１時３０分・午後１時～午後４時</t>
  </si>
  <si>
    <t xml:space="preserve">・免許の更新申請は、免許の有効期間満了の９０日前から３０日前までに手続きしなければなりません。（宅地建物取引業法施行規則第３条）																																													</t>
    <phoneticPr fontId="23"/>
  </si>
  <si>
    <t xml:space="preserve">・更新の場合は、①過去５年分の取引台帳と重要事項説明書写し、②研修受講証明（協会発行）を一緒に持参してください。																																													</t>
    <phoneticPr fontId="23"/>
  </si>
  <si>
    <t>従業者となった日</t>
    <rPh sb="0" eb="3">
      <t>ジュウギョウシャ</t>
    </rPh>
    <rPh sb="7" eb="8">
      <t>ヒ</t>
    </rPh>
    <phoneticPr fontId="23"/>
  </si>
  <si>
    <t>従業者となった日</t>
    <phoneticPr fontId="23" type="halfwidthKatakana"/>
  </si>
  <si>
    <t>（　　）</t>
  </si>
  <si>
    <t>保証協会に係る誓約書</t>
    <phoneticPr fontId="45" type="halfwidthKatakana"/>
  </si>
  <si>
    <t>従業者名簿</t>
    <phoneticPr fontId="45" type="halfwidthKatakana"/>
  </si>
  <si>
    <t>新規免許業者調査票（告知書）</t>
    <phoneticPr fontId="45" type="halfwidthKatakana"/>
  </si>
  <si>
    <t>・　住民票は抄本（本人の分のみ）を添付すること。（本籍、続柄の記載は不要。）</t>
    <phoneticPr fontId="23"/>
  </si>
  <si>
    <t>・　受付日以前３か月以内に発行されたものであること。　</t>
    <phoneticPr fontId="23"/>
  </si>
  <si>
    <t>・　個人の申請のときのみ必要。</t>
    <phoneticPr fontId="23"/>
  </si>
  <si>
    <t>添付書類　（16）</t>
    <rPh sb="0" eb="2">
      <t>テンプ</t>
    </rPh>
    <rPh sb="2" eb="4">
      <t>ショルイ</t>
    </rPh>
    <phoneticPr fontId="23"/>
  </si>
  <si>
    <t>添付書類　（9）</t>
    <rPh sb="0" eb="2">
      <t>テンプ</t>
    </rPh>
    <rPh sb="2" eb="4">
      <t>ショルイ</t>
    </rPh>
    <phoneticPr fontId="23"/>
  </si>
  <si>
    <t>（注記）</t>
    <rPh sb="1" eb="3">
      <t>チュウキ</t>
    </rPh>
    <phoneticPr fontId="23"/>
  </si>
  <si>
    <t>（１）　受付日以前３か月以内に発行されたものであること。</t>
    <phoneticPr fontId="23"/>
  </si>
  <si>
    <t>（２）　添付を必要とする者は次のとおりである。</t>
    <phoneticPr fontId="23"/>
  </si>
  <si>
    <t>　ア　個人業者であるとき</t>
    <phoneticPr fontId="23"/>
  </si>
  <si>
    <t>　　①代表者　②法定代理人（法定代理人が法人である場合はその役員）　③政令で定める使用人</t>
    <rPh sb="14" eb="16">
      <t>ホウテイ</t>
    </rPh>
    <rPh sb="16" eb="19">
      <t>ダイリニン</t>
    </rPh>
    <rPh sb="20" eb="22">
      <t>ホウジン</t>
    </rPh>
    <rPh sb="25" eb="27">
      <t>バアイ</t>
    </rPh>
    <rPh sb="30" eb="32">
      <t>ヤクイン</t>
    </rPh>
    <phoneticPr fontId="23"/>
  </si>
  <si>
    <t>　　④専任の宅地建物取引士</t>
    <rPh sb="6" eb="8">
      <t>タクチ</t>
    </rPh>
    <rPh sb="8" eb="10">
      <t>タテモノ</t>
    </rPh>
    <phoneticPr fontId="23"/>
  </si>
  <si>
    <t>　イ　法人業者であるとき</t>
    <phoneticPr fontId="23"/>
  </si>
  <si>
    <t>　　①代表者　②法人の役員　③相談役及び顧問　④法定代理人　⑤政令で定める使用人</t>
    <phoneticPr fontId="23"/>
  </si>
  <si>
    <t>　  ⑥専任の宅地建物取引士</t>
    <rPh sb="4" eb="6">
      <t>センニン</t>
    </rPh>
    <rPh sb="7" eb="9">
      <t>タクチ</t>
    </rPh>
    <rPh sb="9" eb="11">
      <t>タテモノ</t>
    </rPh>
    <rPh sb="11" eb="14">
      <t>トリヒキシ</t>
    </rPh>
    <phoneticPr fontId="23"/>
  </si>
  <si>
    <t>添付書類　（13）</t>
    <rPh sb="0" eb="2">
      <t>テンプ</t>
    </rPh>
    <rPh sb="2" eb="4">
      <t>ショルイ</t>
    </rPh>
    <phoneticPr fontId="23"/>
  </si>
  <si>
    <t>貸借対照表及び損益計算書</t>
    <rPh sb="0" eb="2">
      <t>タイシャク</t>
    </rPh>
    <rPh sb="2" eb="4">
      <t>タイショウ</t>
    </rPh>
    <rPh sb="4" eb="5">
      <t>ヒョウ</t>
    </rPh>
    <rPh sb="5" eb="6">
      <t>オヨ</t>
    </rPh>
    <rPh sb="7" eb="9">
      <t>ソンエキ</t>
    </rPh>
    <rPh sb="9" eb="12">
      <t>ケイサンショ</t>
    </rPh>
    <phoneticPr fontId="23"/>
  </si>
  <si>
    <t>添付書類　（14）</t>
    <rPh sb="0" eb="2">
      <t>テンプ</t>
    </rPh>
    <rPh sb="2" eb="4">
      <t>ショルイ</t>
    </rPh>
    <phoneticPr fontId="23"/>
  </si>
  <si>
    <t>添付書類　（15）</t>
    <rPh sb="0" eb="2">
      <t>テンプ</t>
    </rPh>
    <rPh sb="2" eb="4">
      <t>ショルイ</t>
    </rPh>
    <phoneticPr fontId="23"/>
  </si>
  <si>
    <t>（備考）</t>
    <rPh sb="1" eb="3">
      <t>ビコウ</t>
    </rPh>
    <phoneticPr fontId="23"/>
  </si>
  <si>
    <t>・　法人の申請のときは、当該法人の登記事項証明書が必要。</t>
    <rPh sb="2" eb="4">
      <t>ホウジン</t>
    </rPh>
    <rPh sb="5" eb="7">
      <t>シンセイ</t>
    </rPh>
    <rPh sb="12" eb="16">
      <t>トウガイホウジン</t>
    </rPh>
    <rPh sb="17" eb="19">
      <t>トウキ</t>
    </rPh>
    <rPh sb="19" eb="21">
      <t>ジコウ</t>
    </rPh>
    <rPh sb="21" eb="24">
      <t>ショウメイショ</t>
    </rPh>
    <rPh sb="25" eb="27">
      <t>ヒツヨウ</t>
    </rPh>
    <phoneticPr fontId="23"/>
  </si>
  <si>
    <t>・　	個人申請（営業に関し成年者と同一の行為能力を有しない未成年者であって、その法定代理人が法人である場合に限る。）のときは、その法定代理人の登記事項証明書が必要。</t>
    <phoneticPr fontId="23"/>
  </si>
  <si>
    <t>・　受付日以前３か月以内に、本店（主たる事務所）所在地の法務局から発行された履歴事項全部証明書を添付すること。</t>
    <phoneticPr fontId="23"/>
  </si>
  <si>
    <t>誓　約　書</t>
    <rPh sb="0" eb="1">
      <t>チカイ</t>
    </rPh>
    <rPh sb="2" eb="3">
      <t>ヤク</t>
    </rPh>
    <rPh sb="4" eb="5">
      <t>ショ</t>
    </rPh>
    <phoneticPr fontId="23"/>
  </si>
  <si>
    <t>私儀
　事情により貴（公社）鹿児島県宅地建物取引業協会を退会又は廃業したる場合に於いて、会費、その他必要費用等滞納の場合は、（公社）全国宅地建物取引業保証協会弁済業務保証金分担金より相殺されることに異議ありません。
　依って後日の証として、本書一札差し入れておきます。</t>
    <rPh sb="0" eb="2">
      <t>ワタクシギ</t>
    </rPh>
    <rPh sb="45" eb="47">
      <t>カイヒ</t>
    </rPh>
    <rPh sb="50" eb="51">
      <t>タ</t>
    </rPh>
    <rPh sb="51" eb="53">
      <t>ヒツヨウ</t>
    </rPh>
    <rPh sb="53" eb="55">
      <t>ヒヨウ</t>
    </rPh>
    <rPh sb="55" eb="56">
      <t>トウ</t>
    </rPh>
    <rPh sb="56" eb="58">
      <t>タイノウ</t>
    </rPh>
    <rPh sb="59" eb="61">
      <t>バアイ</t>
    </rPh>
    <rPh sb="80" eb="82">
      <t>ベンサイ</t>
    </rPh>
    <rPh sb="82" eb="84">
      <t>ギョウム</t>
    </rPh>
    <rPh sb="84" eb="87">
      <t>ホショウキン</t>
    </rPh>
    <rPh sb="87" eb="90">
      <t>ブンタンキン</t>
    </rPh>
    <rPh sb="92" eb="94">
      <t>ソウサイ</t>
    </rPh>
    <rPh sb="100" eb="102">
      <t>イギ</t>
    </rPh>
    <rPh sb="111" eb="112">
      <t>ヨ</t>
    </rPh>
    <rPh sb="114" eb="116">
      <t>ゴジツ</t>
    </rPh>
    <rPh sb="117" eb="118">
      <t>アカシ</t>
    </rPh>
    <rPh sb="122" eb="124">
      <t>ホンショ</t>
    </rPh>
    <rPh sb="124" eb="126">
      <t>イッサツ</t>
    </rPh>
    <rPh sb="126" eb="127">
      <t>サ</t>
    </rPh>
    <rPh sb="128" eb="129">
      <t>イ</t>
    </rPh>
    <phoneticPr fontId="23"/>
  </si>
  <si>
    <t>所在地</t>
    <rPh sb="0" eb="3">
      <t>ショザイチ</t>
    </rPh>
    <phoneticPr fontId="23"/>
  </si>
  <si>
    <t>商　号</t>
    <rPh sb="0" eb="1">
      <t>ショウ</t>
    </rPh>
    <rPh sb="2" eb="3">
      <t>ゴウ</t>
    </rPh>
    <phoneticPr fontId="23"/>
  </si>
  <si>
    <t>　（公社）鹿児島県宅地建物取引業協会　会長　殿</t>
    <rPh sb="1" eb="18">
      <t>タ</t>
    </rPh>
    <rPh sb="19" eb="21">
      <t>カイチョウ</t>
    </rPh>
    <rPh sb="22" eb="23">
      <t>ドノ</t>
    </rPh>
    <phoneticPr fontId="23"/>
  </si>
  <si>
    <t>添付書類(9)　身分証明書</t>
    <phoneticPr fontId="45" type="halfwidthKatakana"/>
  </si>
  <si>
    <t>添付書類(12)　事務所の写真（第一面）</t>
    <rPh sb="16" eb="17">
      <t>ダイ</t>
    </rPh>
    <rPh sb="17" eb="19">
      <t>１メン</t>
    </rPh>
    <phoneticPr fontId="45"/>
  </si>
  <si>
    <t>添付書類(12)　事務所の写真（第二面）</t>
    <rPh sb="0" eb="2">
      <t>テンプ</t>
    </rPh>
    <rPh sb="2" eb="4">
      <t>ショルイ</t>
    </rPh>
    <rPh sb="9" eb="11">
      <t>ジム</t>
    </rPh>
    <rPh sb="11" eb="12">
      <t>ショ</t>
    </rPh>
    <rPh sb="13" eb="15">
      <t>シャシン</t>
    </rPh>
    <rPh sb="17" eb="18">
      <t>２</t>
    </rPh>
    <phoneticPr fontId="45"/>
  </si>
  <si>
    <t>添付書類　（12）</t>
    <rPh sb="0" eb="2">
      <t>テンプ</t>
    </rPh>
    <rPh sb="2" eb="4">
      <t>ショルイ</t>
    </rPh>
    <phoneticPr fontId="23"/>
  </si>
  <si>
    <t>事務所の写真</t>
  </si>
  <si>
    <t>（第一面）</t>
    <rPh sb="1" eb="2">
      <t>ダイ</t>
    </rPh>
    <rPh sb="2" eb="3">
      <t>１</t>
    </rPh>
    <rPh sb="3" eb="4">
      <t>メン</t>
    </rPh>
    <phoneticPr fontId="23"/>
  </si>
  <si>
    <t>添付書類(11)　事務所付近の地図</t>
    <rPh sb="12" eb="14">
      <t>フキン</t>
    </rPh>
    <rPh sb="15" eb="17">
      <t>チズ</t>
    </rPh>
    <phoneticPr fontId="45"/>
  </si>
  <si>
    <t>添付書類(10)　登記されていないことの証明書</t>
    <rPh sb="9" eb="11">
      <t>トウキ</t>
    </rPh>
    <rPh sb="20" eb="23">
      <t>ショウメイショ</t>
    </rPh>
    <phoneticPr fontId="45"/>
  </si>
  <si>
    <t>添付書類(13)　貸借対照表及び損益計算書</t>
    <phoneticPr fontId="45" type="halfwidthKatakana"/>
  </si>
  <si>
    <t>添付書類(14)　納税証明書</t>
    <phoneticPr fontId="45" type="halfwidthKatakana"/>
  </si>
  <si>
    <t>添付書類(15)　登記事項証明書</t>
    <phoneticPr fontId="45" type="halfwidthKatakana"/>
  </si>
  <si>
    <t>添付書類(16)　住民票抄本</t>
    <phoneticPr fontId="45" type="halfwidthKatakana"/>
  </si>
  <si>
    <t>添付書類　（11）</t>
    <rPh sb="0" eb="2">
      <t>テンプ</t>
    </rPh>
    <rPh sb="2" eb="4">
      <t>ショルイ</t>
    </rPh>
    <phoneticPr fontId="23"/>
  </si>
  <si>
    <t>事務所付近の地図</t>
    <rPh sb="3" eb="5">
      <t>フキン</t>
    </rPh>
    <rPh sb="6" eb="8">
      <t>チズ</t>
    </rPh>
    <phoneticPr fontId="23"/>
  </si>
  <si>
    <t>5010</t>
    <phoneticPr fontId="45" type="halfwidthKatakana"/>
  </si>
  <si>
    <t>（公社）鹿児島県宅地建物取引業協会</t>
    <phoneticPr fontId="45" type="halfwidthKatakana"/>
  </si>
  <si>
    <t>受付印</t>
    <rPh sb="0" eb="2">
      <t>ウケツケ</t>
    </rPh>
    <rPh sb="2" eb="3">
      <t>イン</t>
    </rPh>
    <phoneticPr fontId="23"/>
  </si>
  <si>
    <t>新規　・　更新</t>
    <rPh sb="0" eb="2">
      <t>シンキ</t>
    </rPh>
    <rPh sb="5" eb="7">
      <t>コウシン</t>
    </rPh>
    <phoneticPr fontId="23"/>
  </si>
  <si>
    <t>宅地建物取引業者免許申請書</t>
  </si>
  <si>
    <t>申請年月日　</t>
    <rPh sb="0" eb="2">
      <t>シンセイ</t>
    </rPh>
    <rPh sb="2" eb="5">
      <t>ネンガッピ</t>
    </rPh>
    <phoneticPr fontId="23"/>
  </si>
  <si>
    <r>
      <t>事務所の所在地　</t>
    </r>
    <r>
      <rPr>
        <u/>
        <sz val="11"/>
        <color indexed="8"/>
        <rFont val="ＭＳ 明朝"/>
        <family val="1"/>
        <charset val="128"/>
      </rPr>
      <t>　　　　　　　　　　　　　　　　　　　　　　　　　　　</t>
    </r>
    <phoneticPr fontId="23"/>
  </si>
  <si>
    <r>
      <t>商号又は名称　</t>
    </r>
    <r>
      <rPr>
        <u/>
        <sz val="11"/>
        <color indexed="8"/>
        <rFont val="ＭＳ 明朝"/>
        <family val="1"/>
        <charset val="128"/>
      </rPr>
      <t>　　　　　　　　　　　　　　　　　　　　　　　　　　　</t>
    </r>
  </si>
  <si>
    <r>
      <t>申請者の氏名　</t>
    </r>
    <r>
      <rPr>
        <u/>
        <sz val="11"/>
        <color indexed="8"/>
        <rFont val="ＭＳ 明朝"/>
        <family val="1"/>
        <charset val="128"/>
      </rPr>
      <t>　　　　　　　　　　　　　　　　　　　　　　　　</t>
    </r>
    <rPh sb="0" eb="2">
      <t>シンセイ</t>
    </rPh>
    <rPh sb="2" eb="3">
      <t>シャ</t>
    </rPh>
    <phoneticPr fontId="23"/>
  </si>
  <si>
    <t>電話番号</t>
    <phoneticPr fontId="23"/>
  </si>
  <si>
    <t>ﾌｧｸｼﾐﾘ番号</t>
    <phoneticPr fontId="23"/>
  </si>
  <si>
    <t>郵便番号</t>
    <rPh sb="0" eb="4">
      <t>ユウビンバンゴウ</t>
    </rPh>
    <phoneticPr fontId="23"/>
  </si>
  <si>
    <t>支部</t>
    <rPh sb="0" eb="2">
      <t>ｼﾌﾞ</t>
    </rPh>
    <phoneticPr fontId="45" type="halfwidthKatakana"/>
  </si>
  <si>
    <t>画像の取込み</t>
    <rPh sb="0" eb="2">
      <t>ガゾウ</t>
    </rPh>
    <rPh sb="3" eb="5">
      <t>トリコ</t>
    </rPh>
    <phoneticPr fontId="23"/>
  </si>
  <si>
    <t>Excelの
「挿入」タブ
→「画像」から
事務所写真
などを挿入</t>
    <rPh sb="8" eb="10">
      <t>ソウニュウ</t>
    </rPh>
    <rPh sb="16" eb="18">
      <t>ガゾウ</t>
    </rPh>
    <rPh sb="22" eb="24">
      <t>ジム</t>
    </rPh>
    <rPh sb="24" eb="25">
      <t>ショ</t>
    </rPh>
    <rPh sb="25" eb="27">
      <t>シャシン</t>
    </rPh>
    <rPh sb="31" eb="33">
      <t>ソウニュウ</t>
    </rPh>
    <phoneticPr fontId="23"/>
  </si>
  <si>
    <t>画像のサイズ変更</t>
    <rPh sb="0" eb="2">
      <t>ガゾウ</t>
    </rPh>
    <rPh sb="6" eb="8">
      <t>ヘンコウ</t>
    </rPh>
    <phoneticPr fontId="23"/>
  </si>
  <si>
    <t>挿入した画像の
四隅の〇を
ドラッグして
サイズ変更</t>
    <rPh sb="0" eb="2">
      <t>ソウニュウ</t>
    </rPh>
    <rPh sb="4" eb="6">
      <t>ガゾウ</t>
    </rPh>
    <rPh sb="8" eb="10">
      <t>ヨスミ</t>
    </rPh>
    <rPh sb="24" eb="26">
      <t>ヘンコウ</t>
    </rPh>
    <phoneticPr fontId="23"/>
  </si>
  <si>
    <t>支　部</t>
    <rPh sb="0" eb="1">
      <t>シ</t>
    </rPh>
    <rPh sb="2" eb="3">
      <t>ブ</t>
    </rPh>
    <phoneticPr fontId="23"/>
  </si>
  <si>
    <t>鹿児島北</t>
  </si>
  <si>
    <t>鹿児島南</t>
  </si>
  <si>
    <t>北薩</t>
  </si>
  <si>
    <t>南薩</t>
  </si>
  <si>
    <t>姶良伊佐</t>
  </si>
  <si>
    <t>大隅</t>
  </si>
  <si>
    <t>奄美</t>
  </si>
  <si>
    <t>（第二面）</t>
    <phoneticPr fontId="23"/>
  </si>
  <si>
    <t>　建物の外部全体を写した写真</t>
    <phoneticPr fontId="23"/>
  </si>
  <si>
    <t>　事務所の入り口の写真（外から写したもの）</t>
    <phoneticPr fontId="23"/>
  </si>
  <si>
    <t>　（応接場所や事務机、電話の状況がわかるもの）</t>
    <phoneticPr fontId="23"/>
  </si>
  <si>
    <t>　事務所内部の写真</t>
    <phoneticPr fontId="23"/>
  </si>
  <si>
    <t>　免許の更新申請については、掲示されている宅地建物業者票及び</t>
    <phoneticPr fontId="23"/>
  </si>
  <si>
    <t>　報酬額表を撮影したものを貼付すること（新規申請の場合は不要）</t>
    <phoneticPr fontId="23"/>
  </si>
  <si>
    <r>
      <t>　（</t>
    </r>
    <r>
      <rPr>
        <u/>
        <sz val="11"/>
        <color theme="1"/>
        <rFont val="ＭＳ Ｐゴシック"/>
        <family val="3"/>
        <charset val="128"/>
        <scheme val="minor"/>
      </rPr>
      <t>記載内容が確認できる大きさとし、それぞれ撮影して貼付しても構わない。</t>
    </r>
    <r>
      <rPr>
        <sz val="11"/>
        <color theme="1"/>
        <rFont val="ＭＳ Ｐゴシック"/>
        <family val="3"/>
        <charset val="128"/>
        <scheme val="minor"/>
      </rPr>
      <t>）</t>
    </r>
    <phoneticPr fontId="23"/>
  </si>
  <si>
    <t>5110</t>
    <phoneticPr fontId="45" type="halfwidthKatakana"/>
  </si>
  <si>
    <t>5210</t>
    <phoneticPr fontId="45" type="halfwidthKatakana"/>
  </si>
  <si>
    <t>5310</t>
    <phoneticPr fontId="45" type="halfwidthKatakana"/>
  </si>
  <si>
    <t>5410</t>
    <phoneticPr fontId="45" type="halfwidthKatakana"/>
  </si>
  <si>
    <t>必ずこの項目を選択してから
入力を開始してください。</t>
    <rPh sb="0" eb="1">
      <t>ｶﾅﾗ</t>
    </rPh>
    <rPh sb="4" eb="6">
      <t>ｺｳﾓｸ</t>
    </rPh>
    <rPh sb="7" eb="9">
      <t>ｾﾝﾀｸ</t>
    </rPh>
    <rPh sb="14" eb="16">
      <t>ﾆｭｳﾘｮｸ</t>
    </rPh>
    <rPh sb="17" eb="19">
      <t>ｶｲｼ</t>
    </rPh>
    <phoneticPr fontId="45" type="halfwidthKatakana"/>
  </si>
  <si>
    <t>7010</t>
    <phoneticPr fontId="45" type="halfwidthKatakana"/>
  </si>
  <si>
    <t>7110</t>
    <phoneticPr fontId="45" type="halfwidthKatakana"/>
  </si>
  <si>
    <t>7210</t>
    <phoneticPr fontId="45" type="halfwidthKatakana"/>
  </si>
  <si>
    <t>支部</t>
    <rPh sb="0" eb="1">
      <t>シ</t>
    </rPh>
    <rPh sb="1" eb="2">
      <t>ブ</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</si>
</sst>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411]ggge&quot;年&quot;m&quot;月&quot;d&quot;日&quot;;@"/>
    <numFmt numFmtId="177" formatCode="0_ "/>
    <numFmt numFmtId="178" formatCode="0;\-0;0"/>
    <numFmt numFmtId="179" formatCode="0;\-0;;@"/>
    <numFmt numFmtId="180" formatCode="#,##0;\-0;;"/>
    <numFmt numFmtId="181" formatCode="###,##0;\-0;;@"/>
    <numFmt numFmtId="182" formatCode="###,##0;\-0;0"/>
    <numFmt numFmtId="183" formatCode="##,##0;\-0;;@"/>
    <numFmt numFmtId="184" formatCode="##,##0;\-0;0"/>
    <numFmt numFmtId="185" formatCode="[DBNum3]\ #,##0"/>
    <numFmt numFmtId="186" formatCode="&quot;¥&quot;#,##0;\-0;;"/>
    <numFmt numFmtId="187" formatCode="[&lt;=999]000;[&lt;=9999]000\-00;000\-0000"/>
    <numFmt numFmtId="188" formatCode="#,##0_ "/>
    <numFmt numFmtId="189" formatCode="[&lt;=99999999]####\-####;\(00\)\ ####\-####"/>
    <numFmt numFmtId="190" formatCode="#,##0_ ;[Red]\-#,##0\ "/>
    <numFmt numFmtId="191" formatCode="0;[Red]\-0"/>
  </numFmts>
  <fonts count="2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1"/>
      <name val="ＭＳ Ｐ明朝"/>
      <family val="1"/>
      <charset val="128"/>
    </font>
    <font>
      <sz val="9"/>
      <name val="ＭＳ 明朝"/>
      <family val="1"/>
      <charset val="128"/>
    </font>
    <font>
      <b/>
      <sz val="14"/>
      <name val="ＭＳ 明朝"/>
      <family val="1"/>
      <charset val="128"/>
    </font>
    <font>
      <sz val="10"/>
      <name val="ＭＳ 明朝"/>
      <family val="1"/>
      <charset val="128"/>
    </font>
    <font>
      <sz val="11"/>
      <name val="ＭＳ 明朝"/>
      <family val="1"/>
      <charset val="128"/>
    </font>
    <font>
      <sz val="14"/>
      <color indexed="9"/>
      <name val="ＭＳ Ｐゴシック"/>
      <family val="3"/>
      <charset val="128"/>
    </font>
    <font>
      <b/>
      <sz val="11"/>
      <name val="ＭＳ Ｐゴシック"/>
      <family val="3"/>
      <charset val="128"/>
    </font>
    <font>
      <sz val="9"/>
      <color indexed="10"/>
      <name val="ＭＳ Ｐゴシック"/>
      <family val="3"/>
      <charset val="128"/>
    </font>
    <font>
      <sz val="10"/>
      <name val="ＭＳ Ｐゴシック"/>
      <family val="3"/>
      <charset val="128"/>
    </font>
    <font>
      <u/>
      <sz val="11"/>
      <color indexed="12"/>
      <name val="ＭＳ Ｐゴシック"/>
      <family val="3"/>
      <charset val="128"/>
    </font>
    <font>
      <sz val="9"/>
      <color rgb="FFFF0000"/>
      <name val="ＭＳ Ｐゴシック"/>
      <family val="3"/>
      <charset val="128"/>
    </font>
    <font>
      <sz val="9"/>
      <color theme="0"/>
      <name val="ＭＳ Ｐゴシック"/>
      <family val="3"/>
      <charset val="128"/>
    </font>
    <font>
      <b/>
      <sz val="11"/>
      <color theme="0"/>
      <name val="ＭＳ Ｐゴシック"/>
      <family val="3"/>
      <charset val="128"/>
    </font>
    <font>
      <b/>
      <sz val="9"/>
      <name val="ＭＳ Ｐゴシック"/>
      <family val="3"/>
      <charset val="128"/>
    </font>
    <font>
      <u/>
      <sz val="9"/>
      <color rgb="FF0070C0"/>
      <name val="ＭＳ Ｐゴシック"/>
      <family val="3"/>
      <charset val="128"/>
    </font>
    <font>
      <sz val="9"/>
      <color indexed="81"/>
      <name val="ＭＳ Ｐゴシック"/>
      <family val="3"/>
      <charset val="128"/>
    </font>
    <font>
      <sz val="10"/>
      <color indexed="81"/>
      <name val="ＭＳ Ｐゴシック"/>
      <family val="3"/>
      <charset val="128"/>
    </font>
    <font>
      <b/>
      <sz val="11"/>
      <color indexed="81"/>
      <name val="ＭＳ Ｐゴシック"/>
      <family val="3"/>
      <charset val="128"/>
    </font>
    <font>
      <sz val="12"/>
      <name val="ＭＳ Ｐゴシック"/>
      <family val="3"/>
      <charset val="128"/>
    </font>
    <font>
      <sz val="6"/>
      <name val="ＭＳ Ｐゴシック"/>
      <family val="2"/>
      <charset val="128"/>
      <scheme val="minor"/>
    </font>
    <font>
      <sz val="11"/>
      <color theme="1"/>
      <name val="ＭＳ Ｐ明朝"/>
      <family val="1"/>
      <charset val="128"/>
    </font>
    <font>
      <sz val="10"/>
      <color theme="1"/>
      <name val="ＭＳ Ｐ明朝"/>
      <family val="1"/>
      <charset val="128"/>
    </font>
    <font>
      <sz val="11"/>
      <name val="ＭＳ Ｐ明朝"/>
      <family val="1"/>
      <charset val="128"/>
    </font>
    <font>
      <sz val="9"/>
      <color theme="1"/>
      <name val="ＭＳ Ｐゴシック"/>
      <family val="2"/>
      <charset val="128"/>
      <scheme val="minor"/>
    </font>
    <font>
      <b/>
      <sz val="9"/>
      <color indexed="81"/>
      <name val="ＭＳ Ｐゴシック"/>
      <family val="3"/>
      <charset val="128"/>
    </font>
    <font>
      <b/>
      <sz val="10"/>
      <color indexed="10"/>
      <name val="ＭＳ Ｐゴシック"/>
      <family val="3"/>
      <charset val="128"/>
    </font>
    <font>
      <sz val="9"/>
      <color rgb="FF0000FF"/>
      <name val="ＭＳ Ｐゴシック"/>
      <family val="3"/>
      <charset val="128"/>
    </font>
    <font>
      <sz val="12"/>
      <name val="ＭＳ Ｐ明朝"/>
      <family val="1"/>
      <charset val="128"/>
    </font>
    <font>
      <sz val="11"/>
      <name val="ＭＳ Ｐゴシック"/>
      <family val="3"/>
      <charset val="128"/>
    </font>
    <font>
      <sz val="11"/>
      <name val="ＭＳ Ｐゴシック"/>
      <family val="2"/>
      <charset val="128"/>
      <scheme val="minor"/>
    </font>
    <font>
      <sz val="10"/>
      <name val="ＭＳ Ｐ明朝"/>
      <family val="1"/>
      <charset val="128"/>
    </font>
    <font>
      <sz val="7"/>
      <name val="ＭＳ Ｐ明朝"/>
      <family val="1"/>
      <charset val="128"/>
    </font>
    <font>
      <sz val="6"/>
      <name val="ＭＳ Ｐ明朝"/>
      <family val="1"/>
      <charset val="128"/>
    </font>
    <font>
      <sz val="14"/>
      <name val="ＭＳ Ｐ明朝"/>
      <family val="1"/>
      <charset val="128"/>
    </font>
    <font>
      <sz val="8"/>
      <name val="ＭＳ Ｐ明朝"/>
      <family val="1"/>
      <charset val="128"/>
    </font>
    <font>
      <sz val="17"/>
      <name val="ＭＳ Ｐ明朝"/>
      <family val="1"/>
      <charset val="128"/>
    </font>
    <font>
      <b/>
      <sz val="12"/>
      <color indexed="81"/>
      <name val="ＭＳ Ｐゴシック"/>
      <family val="3"/>
      <charset val="128"/>
    </font>
    <font>
      <b/>
      <sz val="10"/>
      <name val="ＭＳ Ｐゴシック"/>
      <family val="3"/>
      <charset val="128"/>
    </font>
    <font>
      <sz val="16"/>
      <name val="ＭＳ Ｐ明朝"/>
      <family val="1"/>
      <charset val="128"/>
    </font>
    <font>
      <b/>
      <sz val="18"/>
      <name val="ＭＳ Ｐゴシック"/>
      <family val="3"/>
      <charset val="128"/>
    </font>
    <font>
      <b/>
      <sz val="12"/>
      <name val="ＭＳ Ｐゴシック"/>
      <family val="3"/>
      <charset val="128"/>
    </font>
    <font>
      <sz val="14"/>
      <name val="ＭＳ Ｐゴシック"/>
      <family val="3"/>
      <charset val="128"/>
    </font>
    <font>
      <b/>
      <sz val="18"/>
      <color theme="0"/>
      <name val="ＭＳ Ｐゴシック"/>
      <family val="3"/>
      <charset val="128"/>
    </font>
    <font>
      <b/>
      <sz val="9"/>
      <color rgb="FFFF0000"/>
      <name val="ＭＳ Ｐゴシック"/>
      <family val="3"/>
      <charset val="128"/>
    </font>
    <font>
      <b/>
      <sz val="11"/>
      <color indexed="10"/>
      <name val="ＭＳ Ｐゴシック"/>
      <family val="3"/>
      <charset val="128"/>
    </font>
    <font>
      <b/>
      <sz val="10"/>
      <color indexed="81"/>
      <name val="ＭＳ Ｐゴシック"/>
      <family val="3"/>
      <charset val="128"/>
    </font>
    <font>
      <b/>
      <sz val="10"/>
      <color rgb="FFFF0000"/>
      <name val="ＭＳ Ｐゴシック"/>
      <family val="3"/>
      <charset val="128"/>
    </font>
    <font>
      <sz val="8"/>
      <color rgb="FFFF0000"/>
      <name val="ＭＳ Ｐゴシック"/>
      <family val="3"/>
      <charset val="128"/>
    </font>
    <font>
      <sz val="12"/>
      <color indexed="9"/>
      <name val="ＭＳ Ｐゴシック"/>
      <family val="3"/>
      <charset val="128"/>
    </font>
    <font>
      <b/>
      <sz val="20"/>
      <color indexed="9"/>
      <name val="ＭＳ Ｐゴシック"/>
      <family val="3"/>
      <charset val="128"/>
    </font>
    <font>
      <b/>
      <sz val="9"/>
      <color indexed="10"/>
      <name val="ＭＳ Ｐゴシック"/>
      <family val="3"/>
      <charset val="128"/>
    </font>
    <font>
      <b/>
      <u/>
      <sz val="18"/>
      <color indexed="12"/>
      <name val="ＭＳ Ｐゴシック"/>
      <family val="3"/>
      <charset val="128"/>
    </font>
    <font>
      <u/>
      <sz val="9"/>
      <color indexed="12"/>
      <name val="ＭＳ Ｐゴシック"/>
      <family val="3"/>
      <charset val="128"/>
    </font>
    <font>
      <b/>
      <sz val="12"/>
      <color theme="0"/>
      <name val="ＭＳ Ｐゴシック"/>
      <family val="3"/>
      <charset val="128"/>
    </font>
    <font>
      <b/>
      <sz val="14"/>
      <color theme="0"/>
      <name val="ＭＳ Ｐゴシック"/>
      <family val="3"/>
      <charset val="128"/>
    </font>
    <font>
      <b/>
      <u/>
      <sz val="11"/>
      <color indexed="12"/>
      <name val="ＭＳ Ｐゴシック"/>
      <family val="3"/>
      <charset val="128"/>
    </font>
    <font>
      <sz val="10"/>
      <color theme="0"/>
      <name val="ＭＳ Ｐゴシック"/>
      <family val="3"/>
      <charset val="128"/>
    </font>
    <font>
      <sz val="11"/>
      <color theme="0"/>
      <name val="ＭＳ Ｐゴシック"/>
      <family val="3"/>
      <charset val="128"/>
    </font>
    <font>
      <b/>
      <sz val="12"/>
      <color rgb="FFFF0000"/>
      <name val="ＭＳ Ｐゴシック"/>
      <family val="3"/>
      <charset val="128"/>
    </font>
    <font>
      <b/>
      <sz val="22"/>
      <color rgb="FFFFFF00"/>
      <name val="ＭＳ Ｐゴシック"/>
      <family val="3"/>
      <charset val="128"/>
    </font>
    <font>
      <b/>
      <u/>
      <sz val="9"/>
      <color rgb="FFFF0000"/>
      <name val="ＭＳ Ｐゴシック"/>
      <family val="3"/>
      <charset val="128"/>
    </font>
    <font>
      <sz val="10"/>
      <color theme="1"/>
      <name val="ＭＳ Ｐゴシック"/>
      <family val="2"/>
      <charset val="128"/>
      <scheme val="minor"/>
    </font>
    <font>
      <sz val="11"/>
      <color theme="1"/>
      <name val="ＭＳ 明朝"/>
      <family val="1"/>
      <charset val="128"/>
    </font>
    <font>
      <sz val="12"/>
      <color rgb="FFFF0000"/>
      <name val="ＭＳ Ｐゴシック"/>
      <family val="3"/>
      <charset val="128"/>
    </font>
    <font>
      <b/>
      <sz val="14"/>
      <color rgb="FFFF0000"/>
      <name val="ＭＳ Ｐゴシック"/>
      <family val="3"/>
      <charset val="128"/>
    </font>
    <font>
      <sz val="11"/>
      <color rgb="FFFF0000"/>
      <name val="ＭＳ Ｐゴシック"/>
      <family val="3"/>
      <charset val="128"/>
    </font>
    <font>
      <sz val="18"/>
      <color rgb="FFFF0000"/>
      <name val="ＭＳ Ｐゴシック"/>
      <family val="3"/>
      <charset val="128"/>
    </font>
    <font>
      <sz val="9"/>
      <color indexed="9"/>
      <name val="ＭＳ Ｐゴシック"/>
      <family val="3"/>
      <charset val="128"/>
    </font>
    <font>
      <sz val="9"/>
      <name val="ＭＳ Ｐゴシック"/>
      <family val="3"/>
      <charset val="128"/>
      <scheme val="minor"/>
    </font>
    <font>
      <u/>
      <sz val="9"/>
      <name val="ＭＳ Ｐゴシック"/>
      <family val="3"/>
      <charset val="128"/>
    </font>
    <font>
      <u/>
      <sz val="10"/>
      <name val="ＭＳ Ｐゴシック"/>
      <family val="3"/>
      <charset val="128"/>
    </font>
    <font>
      <sz val="12"/>
      <name val="ＭＳ 明朝"/>
      <family val="1"/>
      <charset val="128"/>
    </font>
    <font>
      <sz val="10"/>
      <name val="ＭＳ ゴシック"/>
      <family val="3"/>
      <charset val="128"/>
    </font>
    <font>
      <sz val="10"/>
      <color theme="1"/>
      <name val="ＭＳ 明朝"/>
      <family val="1"/>
      <charset val="128"/>
    </font>
    <font>
      <sz val="18"/>
      <name val="ＭＳ 明朝"/>
      <family val="1"/>
      <charset val="128"/>
    </font>
    <font>
      <b/>
      <sz val="18"/>
      <name val="ＭＳ Ｐ明朝"/>
      <family val="1"/>
      <charset val="128"/>
    </font>
    <font>
      <sz val="9"/>
      <color theme="1"/>
      <name val="ＭＳ 明朝"/>
      <family val="1"/>
      <charset val="128"/>
    </font>
    <font>
      <b/>
      <u/>
      <sz val="9"/>
      <color indexed="81"/>
      <name val="ＭＳ Ｐゴシック"/>
      <family val="3"/>
      <charset val="128"/>
    </font>
    <font>
      <sz val="9"/>
      <color theme="1"/>
      <name val="ＭＳ Ｐゴシック"/>
      <family val="3"/>
      <charset val="128"/>
      <scheme val="minor"/>
    </font>
    <font>
      <b/>
      <sz val="11"/>
      <color rgb="FFFF0000"/>
      <name val="ＭＳ Ｐゴシック"/>
      <family val="3"/>
      <charset val="128"/>
    </font>
    <font>
      <sz val="11"/>
      <color theme="1"/>
      <name val="ＭＳ Ｐゴシック"/>
      <family val="3"/>
      <charset val="128"/>
    </font>
    <font>
      <b/>
      <sz val="11"/>
      <color rgb="FFFF0000"/>
      <name val="Meiryo UI"/>
      <family val="3"/>
      <charset val="128"/>
    </font>
    <font>
      <sz val="11"/>
      <color theme="0"/>
      <name val="Meiryo UI"/>
      <family val="3"/>
      <charset val="128"/>
    </font>
    <font>
      <sz val="22"/>
      <name val="ＭＳ Ｐ明朝"/>
      <family val="1"/>
      <charset val="128"/>
    </font>
    <font>
      <sz val="10"/>
      <color rgb="FFFFFF00"/>
      <name val="ＭＳ Ｐ明朝"/>
      <family val="1"/>
      <charset val="128"/>
    </font>
    <font>
      <sz val="9"/>
      <color rgb="FFFFFF00"/>
      <name val="ＭＳ Ｐ明朝"/>
      <family val="1"/>
      <charset val="128"/>
    </font>
    <font>
      <sz val="9"/>
      <color rgb="FFFF0000"/>
      <name val="Meiryo UI"/>
      <family val="3"/>
      <charset val="128"/>
    </font>
    <font>
      <sz val="9"/>
      <color rgb="FFFFFF00"/>
      <name val="Meiryo UI"/>
      <family val="3"/>
      <charset val="128"/>
    </font>
    <font>
      <sz val="11"/>
      <color rgb="FFFF0000"/>
      <name val="Meiryo UI"/>
      <family val="3"/>
      <charset val="128"/>
    </font>
    <font>
      <b/>
      <sz val="22"/>
      <color theme="1"/>
      <name val="ＭＳ Ｐゴシック"/>
      <family val="3"/>
      <charset val="128"/>
    </font>
    <font>
      <b/>
      <sz val="20"/>
      <color theme="1"/>
      <name val="ＭＳ Ｐゴシック"/>
      <family val="3"/>
      <charset val="128"/>
    </font>
    <font>
      <sz val="10"/>
      <name val="Meiryo UI"/>
      <family val="3"/>
      <charset val="128"/>
    </font>
    <font>
      <sz val="9"/>
      <name val="Meiryo UI"/>
      <family val="3"/>
      <charset val="128"/>
    </font>
    <font>
      <b/>
      <sz val="14"/>
      <color rgb="FFFF0000"/>
      <name val="ＭＳ Ｐ明朝"/>
      <family val="1"/>
      <charset val="128"/>
    </font>
    <font>
      <b/>
      <sz val="16"/>
      <color rgb="FFFF0000"/>
      <name val="ＭＳ Ｐ明朝"/>
      <family val="1"/>
      <charset val="128"/>
    </font>
    <font>
      <b/>
      <sz val="18"/>
      <color rgb="FFFF0000"/>
      <name val="ＭＳ Ｐ明朝"/>
      <family val="1"/>
      <charset val="128"/>
    </font>
    <font>
      <b/>
      <sz val="12"/>
      <color rgb="FFFF0000"/>
      <name val="ＭＳ Ｐ明朝"/>
      <family val="1"/>
      <charset val="128"/>
    </font>
    <font>
      <sz val="10"/>
      <color rgb="FFFF0000"/>
      <name val="Meiryo UI"/>
      <family val="3"/>
      <charset val="128"/>
    </font>
    <font>
      <b/>
      <sz val="14"/>
      <color theme="0"/>
      <name val="Meiryo UI"/>
      <family val="3"/>
      <charset val="128"/>
    </font>
    <font>
      <u/>
      <sz val="11"/>
      <color theme="0"/>
      <name val="ＭＳ Ｐゴシック"/>
      <family val="3"/>
      <charset val="128"/>
    </font>
    <font>
      <u/>
      <sz val="11"/>
      <color theme="0"/>
      <name val="Meiryo UI"/>
      <family val="3"/>
      <charset val="128"/>
    </font>
    <font>
      <sz val="26"/>
      <color rgb="FFFF0000"/>
      <name val="ＭＳ Ｐゴシック"/>
      <family val="2"/>
      <charset val="128"/>
      <scheme val="minor"/>
    </font>
    <font>
      <sz val="12"/>
      <color theme="1"/>
      <name val="ＭＳ Ｐゴシック"/>
      <family val="3"/>
      <charset val="128"/>
    </font>
    <font>
      <sz val="11"/>
      <name val="ＭＳ ゴシック"/>
      <family val="3"/>
      <charset val="128"/>
    </font>
    <font>
      <b/>
      <sz val="20"/>
      <name val="ＭＳ Ｐ明朝"/>
      <family val="1"/>
      <charset val="128"/>
    </font>
    <font>
      <sz val="18"/>
      <name val="ＭＳ Ｐ明朝"/>
      <family val="1"/>
      <charset val="128"/>
    </font>
    <font>
      <u/>
      <sz val="14"/>
      <color theme="0"/>
      <name val="ＭＳ Ｐ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b/>
      <sz val="28"/>
      <color theme="0"/>
      <name val="ＭＳ Ｐゴシック"/>
      <family val="3"/>
      <charset val="128"/>
    </font>
    <font>
      <sz val="11"/>
      <name val="Meiryo UI"/>
      <family val="3"/>
      <charset val="128"/>
    </font>
    <font>
      <u/>
      <sz val="11"/>
      <color indexed="12"/>
      <name val="Meiryo UI"/>
      <family val="3"/>
      <charset val="128"/>
    </font>
    <font>
      <b/>
      <sz val="11"/>
      <name val="Meiryo UI"/>
      <family val="3"/>
      <charset val="128"/>
    </font>
    <font>
      <sz val="16"/>
      <color theme="0"/>
      <name val="Meiryo UI"/>
      <family val="3"/>
      <charset val="128"/>
    </font>
    <font>
      <b/>
      <sz val="12"/>
      <color rgb="FFFF0000"/>
      <name val="Meiryo UI"/>
      <family val="3"/>
      <charset val="128"/>
    </font>
    <font>
      <sz val="28"/>
      <color indexed="9"/>
      <name val="ＭＳ Ｐゴシック"/>
      <family val="3"/>
      <charset val="128"/>
    </font>
    <font>
      <sz val="36"/>
      <color indexed="9"/>
      <name val="ＭＳ Ｐゴシック"/>
      <family val="3"/>
      <charset val="128"/>
    </font>
    <font>
      <sz val="12"/>
      <name val="Meiryo UI"/>
      <family val="3"/>
      <charset val="128"/>
    </font>
    <font>
      <sz val="28"/>
      <name val="ＭＳ Ｐゴシック"/>
      <family val="3"/>
      <charset val="128"/>
    </font>
    <font>
      <sz val="16"/>
      <name val="Meiryo UI"/>
      <family val="3"/>
      <charset val="128"/>
    </font>
    <font>
      <b/>
      <u/>
      <sz val="18"/>
      <color rgb="FF0000FF"/>
      <name val="ＭＳ Ｐゴシック"/>
      <family val="3"/>
      <charset val="128"/>
    </font>
    <font>
      <sz val="14"/>
      <color theme="1"/>
      <name val="ＭＳ Ｐ明朝"/>
      <family val="1"/>
      <charset val="128"/>
    </font>
    <font>
      <sz val="14"/>
      <color rgb="FFFF0000"/>
      <name val="ＭＳ Ｐゴシック"/>
      <family val="3"/>
      <charset val="128"/>
    </font>
    <font>
      <sz val="9"/>
      <color theme="1"/>
      <name val="ＭＳ Ｐ明朝"/>
      <family val="1"/>
      <charset val="128"/>
    </font>
    <font>
      <sz val="8"/>
      <color theme="1"/>
      <name val="ＭＳ Ｐ明朝"/>
      <family val="1"/>
      <charset val="128"/>
    </font>
    <font>
      <sz val="8"/>
      <color theme="1"/>
      <name val="ＭＳ 明朝"/>
      <family val="1"/>
      <charset val="128"/>
    </font>
    <font>
      <sz val="7"/>
      <color theme="1"/>
      <name val="ＭＳ Ｐ明朝"/>
      <family val="1"/>
      <charset val="128"/>
    </font>
    <font>
      <sz val="6"/>
      <color theme="1"/>
      <name val="ＭＳ ゴシック"/>
      <family val="3"/>
      <charset val="128"/>
    </font>
    <font>
      <sz val="6"/>
      <color theme="1"/>
      <name val="ＭＳ Ｐ明朝"/>
      <family val="1"/>
      <charset val="128"/>
    </font>
    <font>
      <sz val="6"/>
      <color theme="1"/>
      <name val="ＭＳ Ｐゴシック"/>
      <family val="3"/>
      <charset val="128"/>
    </font>
    <font>
      <sz val="9"/>
      <color theme="1"/>
      <name val="ＭＳ Ｐ明朝"/>
      <family val="3"/>
      <charset val="128"/>
    </font>
    <font>
      <sz val="6"/>
      <color theme="1"/>
      <name val="メイリオ"/>
      <family val="3"/>
      <charset val="128"/>
    </font>
    <font>
      <sz val="14"/>
      <color theme="1"/>
      <name val="ＭＳ Ｐゴシック"/>
      <family val="3"/>
      <charset val="128"/>
    </font>
    <font>
      <b/>
      <sz val="14"/>
      <color theme="1"/>
      <name val="ＭＳ Ｐゴシック"/>
      <family val="3"/>
      <charset val="128"/>
    </font>
    <font>
      <sz val="18"/>
      <color theme="1"/>
      <name val="ＭＳ Ｐゴシック"/>
      <family val="3"/>
      <charset val="128"/>
    </font>
    <font>
      <u/>
      <sz val="12"/>
      <color theme="1"/>
      <name val="ＭＳ Ｐ明朝"/>
      <family val="1"/>
      <charset val="128"/>
    </font>
    <font>
      <u/>
      <sz val="12"/>
      <color theme="1"/>
      <name val="ＭＳ Ｐゴシック"/>
      <family val="3"/>
      <charset val="128"/>
    </font>
    <font>
      <b/>
      <sz val="8"/>
      <color theme="1"/>
      <name val="ＭＳ Ｐゴシック"/>
      <family val="3"/>
      <charset val="128"/>
    </font>
    <font>
      <sz val="16"/>
      <color theme="1"/>
      <name val="ＭＳ Ｐゴシック"/>
      <family val="3"/>
      <charset val="128"/>
    </font>
    <font>
      <sz val="6"/>
      <color theme="1"/>
      <name val="ＭＳ 明朝"/>
      <family val="1"/>
      <charset val="128"/>
    </font>
    <font>
      <sz val="5"/>
      <color theme="1"/>
      <name val="ＭＳ 明朝"/>
      <family val="1"/>
      <charset val="128"/>
    </font>
    <font>
      <sz val="5"/>
      <color theme="1"/>
      <name val="ＭＳ Ｐ明朝"/>
      <family val="1"/>
      <charset val="128"/>
    </font>
    <font>
      <sz val="7"/>
      <color theme="1"/>
      <name val="ＭＳ 明朝"/>
      <family val="1"/>
      <charset val="128"/>
    </font>
    <font>
      <u/>
      <sz val="8"/>
      <color theme="1"/>
      <name val="ＭＳ Ｐゴシック"/>
      <family val="3"/>
      <charset val="128"/>
    </font>
    <font>
      <b/>
      <sz val="10"/>
      <color theme="1"/>
      <name val="ＭＳ Ｐゴシック"/>
      <family val="3"/>
      <charset val="128"/>
    </font>
    <font>
      <sz val="8"/>
      <color theme="1"/>
      <name val="ＭＳ Ｐゴシック"/>
      <family val="3"/>
      <charset val="128"/>
    </font>
    <font>
      <sz val="9"/>
      <color theme="1"/>
      <name val="ＭＳ Ｐゴシック"/>
      <family val="3"/>
      <charset val="128"/>
    </font>
    <font>
      <b/>
      <sz val="18"/>
      <color theme="1"/>
      <name val="ＭＳ Ｐゴシック"/>
      <family val="3"/>
      <charset val="128"/>
    </font>
    <font>
      <sz val="11"/>
      <color theme="1"/>
      <name val="ＭＳ ゴシック"/>
      <family val="3"/>
      <charset val="128"/>
    </font>
    <font>
      <u/>
      <sz val="17"/>
      <name val="ＭＳ 明朝"/>
      <family val="1"/>
      <charset val="128"/>
    </font>
    <font>
      <sz val="12"/>
      <color theme="1"/>
      <name val="ＭＳ 明朝"/>
      <family val="1"/>
      <charset val="128"/>
    </font>
    <font>
      <b/>
      <sz val="20"/>
      <color theme="1"/>
      <name val="ＭＳ 明朝"/>
      <family val="1"/>
      <charset val="128"/>
    </font>
    <font>
      <u/>
      <sz val="9"/>
      <color theme="1"/>
      <name val="ＭＳ 明朝"/>
      <family val="1"/>
      <charset val="128"/>
    </font>
    <font>
      <sz val="10.5"/>
      <name val="ＭＳ 明朝"/>
      <family val="1"/>
      <charset val="128"/>
    </font>
    <font>
      <sz val="9"/>
      <color indexed="81"/>
      <name val="MS P ゴシック"/>
      <family val="3"/>
      <charset val="128"/>
    </font>
    <font>
      <b/>
      <sz val="16"/>
      <color rgb="FF000000"/>
      <name val="HGSｺﾞｼｯｸM"/>
      <family val="3"/>
      <charset val="128"/>
    </font>
    <font>
      <b/>
      <sz val="11"/>
      <color rgb="FF000000"/>
      <name val="HGSｺﾞｼｯｸM"/>
      <family val="3"/>
      <charset val="128"/>
    </font>
    <font>
      <sz val="11"/>
      <color rgb="FF000000"/>
      <name val="ＭＳ 明朝"/>
      <family val="1"/>
      <charset val="128"/>
    </font>
    <font>
      <sz val="11"/>
      <color rgb="FF000000"/>
      <name val="HGSｺﾞｼｯｸE"/>
      <family val="3"/>
      <charset val="128"/>
    </font>
    <font>
      <b/>
      <sz val="11"/>
      <color rgb="FF000000"/>
      <name val="ＭＳ 明朝"/>
      <family val="1"/>
      <charset val="128"/>
    </font>
    <font>
      <sz val="12"/>
      <color indexed="9"/>
      <name val="ＭＳ 明朝"/>
      <family val="1"/>
      <charset val="128"/>
    </font>
    <font>
      <sz val="18"/>
      <name val="ＭＳ Ｐゴシック"/>
      <family val="3"/>
      <charset val="128"/>
    </font>
    <font>
      <sz val="12"/>
      <color indexed="8"/>
      <name val="ＭＳ 明朝"/>
      <family val="1"/>
      <charset val="128"/>
    </font>
    <font>
      <sz val="10.5"/>
      <color indexed="8"/>
      <name val="ＭＳ 明朝"/>
      <family val="1"/>
      <charset val="128"/>
    </font>
    <font>
      <sz val="20"/>
      <name val="ＭＳ Ｐゴシック"/>
      <family val="3"/>
      <charset val="128"/>
    </font>
    <font>
      <b/>
      <sz val="22"/>
      <name val="ＭＳ Ｐゴシック"/>
      <family val="3"/>
      <charset val="128"/>
    </font>
    <font>
      <sz val="10"/>
      <color theme="1"/>
      <name val="ＭＳ Ｐゴシック"/>
      <family val="3"/>
      <charset val="128"/>
    </font>
    <font>
      <sz val="11"/>
      <color indexed="81"/>
      <name val="ＭＳ Ｐゴシック"/>
      <family val="3"/>
      <charset val="128"/>
    </font>
    <font>
      <sz val="9"/>
      <color theme="0" tint="-0.14999847407452621"/>
      <name val="ＭＳ Ｐゴシック"/>
      <family val="3"/>
      <charset val="128"/>
    </font>
    <font>
      <sz val="11"/>
      <color theme="0" tint="-0.14999847407452621"/>
      <name val="ＭＳ Ｐゴシック"/>
      <family val="3"/>
      <charset val="128"/>
    </font>
    <font>
      <sz val="10"/>
      <color theme="0" tint="-0.14999847407452621"/>
      <name val="ＭＳ Ｐゴシック"/>
      <family val="3"/>
      <charset val="128"/>
    </font>
    <font>
      <sz val="14"/>
      <name val="明朝"/>
      <family val="1"/>
      <charset val="128"/>
    </font>
    <font>
      <b/>
      <sz val="12"/>
      <color theme="1"/>
      <name val="ＭＳ Ｐゴシック"/>
      <family val="3"/>
      <charset val="128"/>
    </font>
    <font>
      <sz val="7.5"/>
      <color rgb="FFFF0000"/>
      <name val="ＭＳ Ｐゴシック"/>
      <family val="3"/>
      <charset val="128"/>
    </font>
    <font>
      <sz val="11"/>
      <color indexed="8"/>
      <name val="ＭＳ 明朝"/>
      <family val="1"/>
      <charset val="128"/>
    </font>
    <font>
      <b/>
      <sz val="12"/>
      <color rgb="FFFFFF00"/>
      <name val="ＭＳ Ｐゴシック"/>
      <family val="3"/>
      <charset val="128"/>
    </font>
    <font>
      <b/>
      <sz val="9"/>
      <color theme="0"/>
      <name val="ＭＳ Ｐゴシック"/>
      <family val="3"/>
      <charset val="128"/>
    </font>
    <font>
      <sz val="16"/>
      <color theme="1"/>
      <name val="ＭＳ Ｐ明朝"/>
      <family val="1"/>
      <charset val="128"/>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u/>
      <sz val="12"/>
      <color rgb="FFFF0000"/>
      <name val="ＭＳ Ｐゴシック"/>
      <family val="3"/>
      <charset val="128"/>
      <scheme val="minor"/>
    </font>
    <font>
      <sz val="11"/>
      <color theme="1"/>
      <name val="ＭＳ Ｐゴシック"/>
      <family val="3"/>
      <charset val="128"/>
      <scheme val="minor"/>
    </font>
    <font>
      <sz val="24"/>
      <name val="ＭＳ Ｐゴシック"/>
      <family val="3"/>
      <charset val="128"/>
    </font>
    <font>
      <b/>
      <sz val="14"/>
      <color theme="1"/>
      <name val="ＭＳ Ｐゴシック"/>
      <family val="3"/>
      <charset val="128"/>
      <scheme val="minor"/>
    </font>
    <font>
      <sz val="12"/>
      <name val="ＭＳ Ｐゴシック"/>
      <family val="3"/>
      <charset val="128"/>
      <scheme val="minor"/>
    </font>
    <font>
      <b/>
      <u/>
      <sz val="14"/>
      <color theme="1"/>
      <name val="ＭＳ Ｐゴシック"/>
      <family val="3"/>
      <charset val="128"/>
      <scheme val="minor"/>
    </font>
    <font>
      <b/>
      <sz val="10"/>
      <color rgb="FFFF0000"/>
      <name val="Meiryo UI"/>
      <family val="3"/>
      <charset val="128"/>
    </font>
    <font>
      <sz val="11"/>
      <name val="ＭＳ Ｐゴシック"/>
      <family val="3"/>
      <charset val="128"/>
      <scheme val="minor"/>
    </font>
    <font>
      <sz val="16"/>
      <color theme="1"/>
      <name val="ＭＳ 明朝"/>
      <family val="1"/>
      <charset val="128"/>
    </font>
    <font>
      <sz val="12"/>
      <color theme="1"/>
      <name val="ＭＳ Ｐ明朝"/>
      <family val="1"/>
      <charset val="128"/>
    </font>
    <font>
      <sz val="18"/>
      <color theme="1"/>
      <name val="ＭＳ 明朝"/>
      <family val="1"/>
      <charset val="128"/>
    </font>
    <font>
      <sz val="12"/>
      <color theme="1"/>
      <name val="Century"/>
      <family val="1"/>
    </font>
    <font>
      <u/>
      <sz val="11"/>
      <color indexed="8"/>
      <name val="ＭＳ 明朝"/>
      <family val="1"/>
      <charset val="128"/>
    </font>
    <font>
      <sz val="10.5"/>
      <color theme="1"/>
      <name val="Century"/>
      <family val="1"/>
    </font>
    <font>
      <sz val="36"/>
      <color theme="1"/>
      <name val="ＭＳ Ｐゴシック"/>
      <family val="3"/>
      <charset val="128"/>
      <scheme val="minor"/>
    </font>
    <font>
      <sz val="10.5"/>
      <color theme="1"/>
      <name val="ＭＳ 明朝"/>
      <family val="1"/>
      <charset val="128"/>
    </font>
    <font>
      <sz val="10"/>
      <color theme="1"/>
      <name val="Century"/>
      <family val="1"/>
    </font>
    <font>
      <b/>
      <u val="double"/>
      <sz val="26"/>
      <color theme="1"/>
      <name val="ＭＳ 明朝"/>
      <family val="1"/>
      <charset val="128"/>
    </font>
    <font>
      <sz val="11"/>
      <color theme="1"/>
      <name val="Century"/>
      <family val="1"/>
    </font>
    <font>
      <sz val="16"/>
      <color theme="1"/>
      <name val="ＭＳ Ｐゴシック"/>
      <family val="3"/>
      <charset val="128"/>
      <scheme val="minor"/>
    </font>
    <font>
      <u/>
      <sz val="11"/>
      <color theme="1"/>
      <name val="ＭＳ Ｐゴシック"/>
      <family val="3"/>
      <charset val="128"/>
      <scheme val="minor"/>
    </font>
  </fonts>
  <fills count="5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99CC"/>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rgb="FF7030A0"/>
        <bgColor indexed="64"/>
      </patternFill>
    </fill>
    <fill>
      <patternFill patternType="solid">
        <fgColor theme="1" tint="0.14999847407452621"/>
        <bgColor indexed="64"/>
      </patternFill>
    </fill>
    <fill>
      <patternFill patternType="solid">
        <fgColor rgb="FF00B050"/>
        <bgColor indexed="64"/>
      </patternFill>
    </fill>
    <fill>
      <patternFill patternType="solid">
        <fgColor theme="8" tint="0.79998168889431442"/>
        <bgColor indexed="64"/>
      </patternFill>
    </fill>
    <fill>
      <patternFill patternType="solid">
        <fgColor rgb="FFF8EDEC"/>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indexed="9"/>
        <bgColor indexed="64"/>
      </patternFill>
    </fill>
    <fill>
      <patternFill patternType="solid">
        <fgColor rgb="FF33CCCC"/>
        <bgColor indexed="64"/>
      </patternFill>
    </fill>
    <fill>
      <patternFill patternType="solid">
        <fgColor theme="0" tint="-0.499984740745262"/>
        <bgColor indexed="64"/>
      </patternFill>
    </fill>
    <fill>
      <patternFill patternType="solid">
        <fgColor rgb="FFFFCC99"/>
        <bgColor indexed="64"/>
      </patternFill>
    </fill>
    <fill>
      <patternFill patternType="solid">
        <fgColor rgb="FFCCFFFF"/>
        <bgColor indexed="64"/>
      </patternFill>
    </fill>
    <fill>
      <gradientFill degree="45">
        <stop position="0">
          <color rgb="FF33CCCC"/>
        </stop>
        <stop position="1">
          <color rgb="FF66CCFF"/>
        </stop>
      </gradientFill>
    </fill>
    <fill>
      <patternFill patternType="solid">
        <fgColor rgb="FF008000"/>
        <bgColor indexed="64"/>
      </patternFill>
    </fill>
    <fill>
      <patternFill patternType="solid">
        <fgColor rgb="FF33CC33"/>
        <bgColor indexed="64"/>
      </patternFill>
    </fill>
    <fill>
      <patternFill patternType="solid">
        <fgColor rgb="FF00CC00"/>
        <bgColor indexed="64"/>
      </patternFill>
    </fill>
    <fill>
      <patternFill patternType="solid">
        <fgColor rgb="FF00CC66"/>
        <bgColor indexed="64"/>
      </patternFill>
    </fill>
    <fill>
      <patternFill patternType="solid">
        <fgColor rgb="FF00CC99"/>
        <bgColor indexed="64"/>
      </patternFill>
    </fill>
    <fill>
      <patternFill patternType="solid">
        <fgColor rgb="FF009999"/>
        <bgColor indexed="64"/>
      </patternFill>
    </fill>
    <fill>
      <patternFill patternType="solid">
        <fgColor rgb="FF006600"/>
        <bgColor indexed="64"/>
      </patternFill>
    </fill>
    <fill>
      <patternFill patternType="solid">
        <fgColor rgb="FF339933"/>
        <bgColor indexed="64"/>
      </patternFill>
    </fill>
    <fill>
      <patternFill patternType="solid">
        <fgColor rgb="FF339966"/>
        <bgColor indexed="64"/>
      </patternFill>
    </fill>
    <fill>
      <patternFill patternType="solid">
        <fgColor rgb="FF008080"/>
        <bgColor indexed="64"/>
      </patternFill>
    </fill>
    <fill>
      <patternFill patternType="solid">
        <fgColor rgb="FF333399"/>
        <bgColor indexed="64"/>
      </patternFill>
    </fill>
    <fill>
      <patternFill patternType="solid">
        <fgColor rgb="FFFF9900"/>
        <bgColor indexed="64"/>
      </patternFill>
    </fill>
    <fill>
      <patternFill patternType="solid">
        <fgColor rgb="FFEAEAEA"/>
        <bgColor indexed="64"/>
      </patternFill>
    </fill>
    <fill>
      <patternFill patternType="solid">
        <fgColor rgb="FF3366FF"/>
        <bgColor indexed="64"/>
      </patternFill>
    </fill>
    <fill>
      <patternFill patternType="solid">
        <fgColor rgb="FFFF6600"/>
        <bgColor indexed="64"/>
      </patternFill>
    </fill>
    <fill>
      <patternFill patternType="solid">
        <fgColor rgb="FFFF99FF"/>
        <bgColor indexed="64"/>
      </patternFill>
    </fill>
    <fill>
      <patternFill patternType="solid">
        <fgColor rgb="FFCCECFF"/>
        <bgColor indexed="64"/>
      </patternFill>
    </fill>
    <fill>
      <patternFill patternType="solid">
        <fgColor rgb="FFCCFF33"/>
        <bgColor indexed="64"/>
      </patternFill>
    </fill>
    <fill>
      <patternFill patternType="solid">
        <fgColor rgb="FFFFCCFF"/>
        <bgColor indexed="64"/>
      </patternFill>
    </fill>
    <fill>
      <patternFill patternType="solid">
        <fgColor rgb="FFCC99FF"/>
        <bgColor indexed="64"/>
      </patternFill>
    </fill>
    <fill>
      <patternFill patternType="solid">
        <fgColor rgb="FFCCCCFF"/>
        <bgColor indexed="64"/>
      </patternFill>
    </fill>
    <fill>
      <patternFill patternType="solid">
        <fgColor rgb="FF66CCFF"/>
        <bgColor indexed="64"/>
      </patternFill>
    </fill>
    <fill>
      <patternFill patternType="solid">
        <fgColor rgb="FF6666FF"/>
        <bgColor indexed="64"/>
      </patternFill>
    </fill>
    <fill>
      <patternFill patternType="solid">
        <fgColor rgb="FF9999FF"/>
        <bgColor indexed="64"/>
      </patternFill>
    </fill>
  </fills>
  <borders count="42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bottom style="dotted">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auto="1"/>
      </right>
      <top style="dotted">
        <color indexed="64"/>
      </top>
      <bottom style="dotted">
        <color indexed="64"/>
      </bottom>
      <diagonal/>
    </border>
    <border>
      <left/>
      <right/>
      <top/>
      <bottom style="medium">
        <color auto="1"/>
      </bottom>
      <diagonal/>
    </border>
    <border>
      <left style="dotted">
        <color auto="1"/>
      </left>
      <right style="dotted">
        <color auto="1"/>
      </right>
      <top/>
      <bottom/>
      <diagonal/>
    </border>
    <border>
      <left/>
      <right style="dotted">
        <color auto="1"/>
      </right>
      <top/>
      <bottom/>
      <diagonal/>
    </border>
    <border>
      <left/>
      <right/>
      <top/>
      <bottom style="hair">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tted">
        <color auto="1"/>
      </left>
      <right/>
      <top style="thin">
        <color auto="1"/>
      </top>
      <bottom/>
      <diagonal/>
    </border>
    <border>
      <left style="dotted">
        <color auto="1"/>
      </left>
      <right/>
      <top/>
      <bottom/>
      <diagonal/>
    </border>
    <border>
      <left style="dotted">
        <color auto="1"/>
      </left>
      <right/>
      <top/>
      <bottom style="dotted">
        <color auto="1"/>
      </bottom>
      <diagonal/>
    </border>
    <border>
      <left/>
      <right/>
      <top style="hair">
        <color indexed="64"/>
      </top>
      <bottom/>
      <diagonal/>
    </border>
    <border>
      <left style="hair">
        <color indexed="64"/>
      </left>
      <right/>
      <top/>
      <bottom/>
      <diagonal/>
    </border>
    <border>
      <left/>
      <right style="hair">
        <color indexed="64"/>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right/>
      <top style="hair">
        <color auto="1"/>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auto="1"/>
      </top>
      <bottom style="medium">
        <color auto="1"/>
      </bottom>
      <diagonal/>
    </border>
    <border>
      <left/>
      <right/>
      <top/>
      <bottom style="thick">
        <color auto="1"/>
      </bottom>
      <diagonal/>
    </border>
    <border>
      <left/>
      <right/>
      <top style="thin">
        <color indexed="64"/>
      </top>
      <bottom style="thick">
        <color auto="1"/>
      </bottom>
      <diagonal/>
    </border>
    <border>
      <left style="thin">
        <color indexed="64"/>
      </left>
      <right/>
      <top style="thin">
        <color indexed="64"/>
      </top>
      <bottom style="thick">
        <color auto="1"/>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style="thin">
        <color indexed="64"/>
      </right>
      <top style="hair">
        <color auto="1"/>
      </top>
      <bottom style="thin">
        <color indexed="64"/>
      </bottom>
      <diagonal/>
    </border>
    <border>
      <left/>
      <right style="thick">
        <color auto="1"/>
      </right>
      <top style="thin">
        <color auto="1"/>
      </top>
      <bottom/>
      <diagonal/>
    </border>
    <border>
      <left/>
      <right style="thick">
        <color auto="1"/>
      </right>
      <top style="thin">
        <color indexed="64"/>
      </top>
      <bottom style="thick">
        <color auto="1"/>
      </bottom>
      <diagonal/>
    </border>
    <border>
      <left style="thin">
        <color indexed="64"/>
      </left>
      <right style="thin">
        <color auto="1"/>
      </right>
      <top style="hair">
        <color auto="1"/>
      </top>
      <bottom style="thin">
        <color indexed="64"/>
      </bottom>
      <diagonal/>
    </border>
    <border>
      <left style="thin">
        <color auto="1"/>
      </left>
      <right style="thin">
        <color auto="1"/>
      </right>
      <top style="thin">
        <color indexed="64"/>
      </top>
      <bottom style="hair">
        <color auto="1"/>
      </bottom>
      <diagonal/>
    </border>
    <border>
      <left style="thin">
        <color auto="1"/>
      </left>
      <right/>
      <top/>
      <bottom style="thick">
        <color auto="1"/>
      </bottom>
      <diagonal/>
    </border>
    <border>
      <left/>
      <right style="thick">
        <color auto="1"/>
      </right>
      <top/>
      <bottom style="thick">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indexed="64"/>
      </top>
      <bottom style="medium">
        <color auto="1"/>
      </bottom>
      <diagonal/>
    </border>
    <border>
      <left style="thin">
        <color indexed="64"/>
      </left>
      <right/>
      <top/>
      <bottom style="medium">
        <color auto="1"/>
      </bottom>
      <diagonal/>
    </border>
    <border>
      <left/>
      <right style="medium">
        <color auto="1"/>
      </right>
      <top style="thin">
        <color indexed="64"/>
      </top>
      <bottom style="thin">
        <color indexed="64"/>
      </bottom>
      <diagonal/>
    </border>
    <border>
      <left/>
      <right style="medium">
        <color auto="1"/>
      </right>
      <top/>
      <bottom style="medium">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7030A0"/>
      </left>
      <right/>
      <top style="thick">
        <color rgb="FF7030A0"/>
      </top>
      <bottom/>
      <diagonal/>
    </border>
    <border>
      <left/>
      <right/>
      <top style="thick">
        <color rgb="FF7030A0"/>
      </top>
      <bottom/>
      <diagonal/>
    </border>
    <border>
      <left style="thick">
        <color rgb="FF7030A0"/>
      </left>
      <right/>
      <top/>
      <bottom/>
      <diagonal/>
    </border>
    <border>
      <left style="thick">
        <color rgb="FF7030A0"/>
      </left>
      <right/>
      <top/>
      <bottom style="thick">
        <color rgb="FF7030A0"/>
      </bottom>
      <diagonal/>
    </border>
    <border>
      <left/>
      <right/>
      <top/>
      <bottom style="thick">
        <color rgb="FF7030A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indexed="64"/>
      </right>
      <top style="thin">
        <color auto="1"/>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auto="1"/>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n">
        <color indexed="64"/>
      </top>
      <bottom style="thin">
        <color indexed="64"/>
      </bottom>
      <diagonal/>
    </border>
    <border>
      <left style="thin">
        <color auto="1"/>
      </left>
      <right style="thick">
        <color rgb="FFFF0000"/>
      </right>
      <top style="thin">
        <color auto="1"/>
      </top>
      <bottom style="thin">
        <color auto="1"/>
      </bottom>
      <diagonal/>
    </border>
    <border>
      <left/>
      <right style="thin">
        <color indexed="64"/>
      </right>
      <top/>
      <bottom style="thick">
        <color rgb="FFFF0000"/>
      </bottom>
      <diagonal/>
    </border>
    <border>
      <left style="thin">
        <color auto="1"/>
      </left>
      <right/>
      <top/>
      <bottom style="thick">
        <color rgb="FFFF0000"/>
      </bottom>
      <diagonal/>
    </border>
    <border>
      <left/>
      <right/>
      <top style="thin">
        <color theme="0"/>
      </top>
      <bottom style="thin">
        <color indexed="64"/>
      </bottom>
      <diagonal/>
    </border>
    <border>
      <left/>
      <right style="thick">
        <color rgb="FFFF0000"/>
      </right>
      <top style="thin">
        <color theme="0"/>
      </top>
      <bottom style="thin">
        <color indexed="64"/>
      </bottom>
      <diagonal/>
    </border>
    <border>
      <left style="thin">
        <color auto="1"/>
      </left>
      <right/>
      <top style="thick">
        <color rgb="FFFF0000"/>
      </top>
      <bottom/>
      <diagonal/>
    </border>
    <border>
      <left/>
      <right style="thin">
        <color auto="1"/>
      </right>
      <top style="medium">
        <color rgb="FFFF0000"/>
      </top>
      <bottom/>
      <diagonal/>
    </border>
    <border>
      <left style="thin">
        <color auto="1"/>
      </left>
      <right/>
      <top style="medium">
        <color rgb="FFFF0000"/>
      </top>
      <bottom/>
      <diagonal/>
    </border>
    <border>
      <left style="dotted">
        <color auto="1"/>
      </left>
      <right/>
      <top style="medium">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dotted">
        <color auto="1"/>
      </left>
      <right/>
      <top style="medium">
        <color auto="1"/>
      </top>
      <bottom/>
      <diagonal/>
    </border>
    <border>
      <left/>
      <right style="dotted">
        <color indexed="64"/>
      </right>
      <top style="medium">
        <color auto="1"/>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dotted">
        <color indexed="64"/>
      </left>
      <right/>
      <top/>
      <bottom style="medium">
        <color indexed="64"/>
      </bottom>
      <diagonal/>
    </border>
    <border>
      <left style="medium">
        <color auto="1"/>
      </left>
      <right/>
      <top style="thin">
        <color auto="1"/>
      </top>
      <bottom style="medium">
        <color indexed="64"/>
      </bottom>
      <diagonal/>
    </border>
    <border>
      <left style="medium">
        <color indexed="64"/>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thin">
        <color auto="1"/>
      </bottom>
      <diagonal/>
    </border>
    <border>
      <left/>
      <right/>
      <top style="mediumDashed">
        <color auto="1"/>
      </top>
      <bottom/>
      <diagonal/>
    </border>
    <border>
      <left/>
      <right/>
      <top/>
      <bottom style="mediumDashed">
        <color auto="1"/>
      </bottom>
      <diagonal/>
    </border>
    <border diagonalDown="1">
      <left/>
      <right style="medium">
        <color auto="1"/>
      </right>
      <top style="thin">
        <color indexed="64"/>
      </top>
      <bottom/>
      <diagonal style="thin">
        <color indexed="64"/>
      </diagonal>
    </border>
    <border diagonalDown="1">
      <left/>
      <right style="medium">
        <color auto="1"/>
      </right>
      <top/>
      <bottom style="thin">
        <color indexed="64"/>
      </bottom>
      <diagonal style="thin">
        <color indexed="64"/>
      </diagonal>
    </border>
    <border>
      <left style="medium">
        <color auto="1"/>
      </left>
      <right/>
      <top style="thin">
        <color indexed="64"/>
      </top>
      <bottom style="dotted">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auto="1"/>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double">
        <color auto="1"/>
      </bottom>
      <diagonal/>
    </border>
    <border>
      <left style="medium">
        <color indexed="64"/>
      </left>
      <right style="thin">
        <color indexed="64"/>
      </right>
      <top style="thin">
        <color indexed="64"/>
      </top>
      <bottom style="double">
        <color auto="1"/>
      </bottom>
      <diagonal/>
    </border>
    <border>
      <left style="thin">
        <color auto="1"/>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auto="1"/>
      </bottom>
      <diagonal/>
    </border>
    <border>
      <left style="thin">
        <color indexed="64"/>
      </left>
      <right style="medium">
        <color indexed="64"/>
      </right>
      <top style="thin">
        <color indexed="64"/>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medium">
        <color rgb="FFFF0000"/>
      </bottom>
      <diagonal/>
    </border>
    <border>
      <left/>
      <right/>
      <top style="thin">
        <color auto="1"/>
      </top>
      <bottom style="thick">
        <color rgb="FF7030A0"/>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auto="1"/>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auto="1"/>
      </right>
      <top style="thin">
        <color auto="1"/>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style="medium">
        <color indexed="64"/>
      </top>
      <bottom/>
      <diagonal/>
    </border>
    <border>
      <left style="hair">
        <color indexed="64"/>
      </left>
      <right style="dotted">
        <color indexed="64"/>
      </right>
      <top/>
      <bottom style="medium">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medium">
        <color auto="1"/>
      </top>
      <bottom style="medium">
        <color auto="1"/>
      </bottom>
      <diagonal/>
    </border>
    <border>
      <left style="hair">
        <color indexed="64"/>
      </left>
      <right style="thin">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style="medium">
        <color auto="1"/>
      </left>
      <right/>
      <top style="hair">
        <color auto="1"/>
      </top>
      <bottom style="thin">
        <color indexed="64"/>
      </bottom>
      <diagonal/>
    </border>
    <border>
      <left style="thin">
        <color indexed="64"/>
      </left>
      <right/>
      <top style="medium">
        <color auto="1"/>
      </top>
      <bottom style="hair">
        <color auto="1"/>
      </bottom>
      <diagonal/>
    </border>
    <border>
      <left/>
      <right style="medium">
        <color rgb="FF7030A0"/>
      </right>
      <top/>
      <bottom/>
      <diagonal/>
    </border>
    <border>
      <left/>
      <right style="medium">
        <color rgb="FF7030A0"/>
      </right>
      <top style="thick">
        <color rgb="FF7030A0"/>
      </top>
      <bottom/>
      <diagonal/>
    </border>
    <border>
      <left/>
      <right style="medium">
        <color rgb="FF7030A0"/>
      </right>
      <top/>
      <bottom style="thick">
        <color rgb="FF7030A0"/>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indexed="64"/>
      </right>
      <top style="hair">
        <color auto="1"/>
      </top>
      <bottom style="medium">
        <color auto="1"/>
      </bottom>
      <diagonal/>
    </border>
    <border>
      <left style="thin">
        <color auto="1"/>
      </left>
      <right/>
      <top style="hair">
        <color auto="1"/>
      </top>
      <bottom style="medium">
        <color auto="1"/>
      </bottom>
      <diagonal/>
    </border>
    <border>
      <left style="medium">
        <color auto="1"/>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style="medium">
        <color auto="1"/>
      </left>
      <right/>
      <top/>
      <bottom style="double">
        <color auto="1"/>
      </bottom>
      <diagonal/>
    </border>
    <border>
      <left/>
      <right style="medium">
        <color auto="1"/>
      </right>
      <top/>
      <bottom style="double">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style="thin">
        <color indexed="64"/>
      </right>
      <top style="hair">
        <color auto="1"/>
      </top>
      <bottom style="double">
        <color auto="1"/>
      </bottom>
      <diagonal/>
    </border>
    <border>
      <left style="thin">
        <color auto="1"/>
      </left>
      <right/>
      <top style="hair">
        <color auto="1"/>
      </top>
      <bottom style="double">
        <color auto="1"/>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rgb="FFFF0000"/>
      </top>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auto="1"/>
      </left>
      <right style="thin">
        <color indexed="64"/>
      </right>
      <top style="thin">
        <color auto="1"/>
      </top>
      <bottom style="thick">
        <color rgb="FFFF0000"/>
      </bottom>
      <diagonal/>
    </border>
    <border>
      <left/>
      <right style="thick">
        <color rgb="FFFF0000"/>
      </right>
      <top style="thin">
        <color indexed="64"/>
      </top>
      <bottom style="thick">
        <color rgb="FFFF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rgb="FFFF0000"/>
      </left>
      <right style="thick">
        <color rgb="FF0070C0"/>
      </right>
      <top style="thick">
        <color rgb="FF0070C0"/>
      </top>
      <bottom/>
      <diagonal/>
    </border>
    <border>
      <left style="thick">
        <color rgb="FF0070C0"/>
      </left>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right style="thick">
        <color rgb="FF0070C0"/>
      </right>
      <top style="thick">
        <color rgb="FF0070C0"/>
      </top>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dotted">
        <color auto="1"/>
      </left>
      <right/>
      <top/>
      <bottom style="thin">
        <color auto="1"/>
      </bottom>
      <diagonal/>
    </border>
    <border>
      <left style="dotted">
        <color indexed="64"/>
      </left>
      <right style="dotted">
        <color indexed="64"/>
      </right>
      <top style="thin">
        <color indexed="64"/>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dotted">
        <color indexed="64"/>
      </left>
      <right style="dotted">
        <color indexed="64"/>
      </right>
      <top/>
      <bottom style="thin">
        <color indexed="64"/>
      </bottom>
      <diagonal/>
    </border>
    <border>
      <left/>
      <right style="hair">
        <color indexed="64"/>
      </right>
      <top/>
      <bottom style="hair">
        <color theme="1" tint="0.34998626667073579"/>
      </bottom>
      <diagonal/>
    </border>
    <border>
      <left/>
      <right/>
      <top/>
      <bottom style="hair">
        <color theme="1" tint="0.34998626667073579"/>
      </bottom>
      <diagonal/>
    </border>
    <border>
      <left style="dashed">
        <color auto="1"/>
      </left>
      <right/>
      <top/>
      <bottom/>
      <diagonal/>
    </border>
    <border>
      <left/>
      <right style="dashed">
        <color auto="1"/>
      </right>
      <top/>
      <bottom style="dashed">
        <color auto="1"/>
      </bottom>
      <diagonal/>
    </border>
    <border>
      <left/>
      <right/>
      <top/>
      <bottom style="dashed">
        <color auto="1"/>
      </bottom>
      <diagonal/>
    </border>
    <border>
      <left style="dashed">
        <color auto="1"/>
      </left>
      <right/>
      <top/>
      <bottom style="dashed">
        <color auto="1"/>
      </bottom>
      <diagonal/>
    </border>
    <border>
      <left/>
      <right style="dashed">
        <color auto="1"/>
      </right>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thin">
        <color auto="1"/>
      </left>
      <right/>
      <top style="hair">
        <color auto="1"/>
      </top>
      <bottom/>
      <diagonal/>
    </border>
    <border>
      <left/>
      <right style="thin">
        <color indexed="64"/>
      </right>
      <top style="hair">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ouble">
        <color auto="1"/>
      </top>
      <bottom style="thin">
        <color auto="1"/>
      </bottom>
      <diagonal/>
    </border>
    <border>
      <left style="thick">
        <color rgb="FF008000"/>
      </left>
      <right/>
      <top style="thick">
        <color rgb="FF008000"/>
      </top>
      <bottom/>
      <diagonal/>
    </border>
    <border>
      <left/>
      <right/>
      <top style="thick">
        <color rgb="FF008000"/>
      </top>
      <bottom/>
      <diagonal/>
    </border>
    <border>
      <left style="thick">
        <color rgb="FF008000"/>
      </left>
      <right/>
      <top/>
      <bottom/>
      <diagonal/>
    </border>
    <border>
      <left style="thick">
        <color rgb="FF008000"/>
      </left>
      <right/>
      <top/>
      <bottom style="thick">
        <color rgb="FF008000"/>
      </bottom>
      <diagonal/>
    </border>
    <border>
      <left/>
      <right/>
      <top/>
      <bottom style="thick">
        <color rgb="FF008000"/>
      </bottom>
      <diagonal/>
    </border>
    <border>
      <left/>
      <right/>
      <top style="thin">
        <color indexed="64"/>
      </top>
      <bottom style="thick">
        <color rgb="FF008000"/>
      </bottom>
      <diagonal/>
    </border>
    <border>
      <left/>
      <right style="thick">
        <color rgb="FF008000"/>
      </right>
      <top style="thick">
        <color rgb="FF008000"/>
      </top>
      <bottom/>
      <diagonal/>
    </border>
    <border>
      <left/>
      <right style="thick">
        <color rgb="FF008000"/>
      </right>
      <top/>
      <bottom/>
      <diagonal/>
    </border>
    <border>
      <left/>
      <right style="thick">
        <color rgb="FF008000"/>
      </right>
      <top/>
      <bottom style="thick">
        <color rgb="FF008000"/>
      </bottom>
      <diagonal/>
    </border>
    <border>
      <left style="thick">
        <color rgb="FF333399"/>
      </left>
      <right/>
      <top style="thick">
        <color rgb="FF333399"/>
      </top>
      <bottom/>
      <diagonal/>
    </border>
    <border>
      <left/>
      <right/>
      <top style="thick">
        <color rgb="FF333399"/>
      </top>
      <bottom/>
      <diagonal/>
    </border>
    <border>
      <left/>
      <right style="thick">
        <color rgb="FF333399"/>
      </right>
      <top style="thick">
        <color rgb="FF333399"/>
      </top>
      <bottom/>
      <diagonal/>
    </border>
    <border>
      <left style="thick">
        <color rgb="FF333399"/>
      </left>
      <right/>
      <top/>
      <bottom/>
      <diagonal/>
    </border>
    <border>
      <left/>
      <right style="thick">
        <color rgb="FF333399"/>
      </right>
      <top/>
      <bottom/>
      <diagonal/>
    </border>
    <border>
      <left style="thick">
        <color rgb="FF333399"/>
      </left>
      <right style="thin">
        <color auto="1"/>
      </right>
      <top/>
      <bottom/>
      <diagonal/>
    </border>
    <border>
      <left style="thick">
        <color rgb="FF333399"/>
      </left>
      <right/>
      <top/>
      <bottom style="thick">
        <color rgb="FF333399"/>
      </bottom>
      <diagonal/>
    </border>
    <border>
      <left/>
      <right/>
      <top/>
      <bottom style="thick">
        <color rgb="FF333399"/>
      </bottom>
      <diagonal/>
    </border>
    <border>
      <left/>
      <right style="thick">
        <color rgb="FF333399"/>
      </right>
      <top/>
      <bottom style="thick">
        <color rgb="FF333399"/>
      </bottom>
      <diagonal/>
    </border>
    <border>
      <left style="thick">
        <color rgb="FFFF9900"/>
      </left>
      <right/>
      <top style="thick">
        <color rgb="FFFF9900"/>
      </top>
      <bottom/>
      <diagonal/>
    </border>
    <border>
      <left/>
      <right/>
      <top style="thick">
        <color rgb="FFFF9900"/>
      </top>
      <bottom/>
      <diagonal/>
    </border>
    <border>
      <left/>
      <right style="thick">
        <color rgb="FFFF9900"/>
      </right>
      <top style="thick">
        <color rgb="FFFF9900"/>
      </top>
      <bottom/>
      <diagonal/>
    </border>
    <border>
      <left style="thick">
        <color rgb="FFFF9900"/>
      </left>
      <right/>
      <top/>
      <bottom/>
      <diagonal/>
    </border>
    <border>
      <left/>
      <right style="thick">
        <color rgb="FFFF9900"/>
      </right>
      <top/>
      <bottom/>
      <diagonal/>
    </border>
    <border>
      <left style="thick">
        <color rgb="FFFF9900"/>
      </left>
      <right/>
      <top/>
      <bottom style="thick">
        <color rgb="FFFF9900"/>
      </bottom>
      <diagonal/>
    </border>
    <border>
      <left/>
      <right/>
      <top/>
      <bottom style="thick">
        <color rgb="FFFF9900"/>
      </bottom>
      <diagonal/>
    </border>
    <border>
      <left/>
      <right style="thick">
        <color rgb="FFFF9900"/>
      </right>
      <top/>
      <bottom style="thick">
        <color rgb="FFFF9900"/>
      </bottom>
      <diagonal/>
    </border>
    <border>
      <left style="thick">
        <color rgb="FF3366FF"/>
      </left>
      <right/>
      <top style="thick">
        <color rgb="FF3366FF"/>
      </top>
      <bottom/>
      <diagonal/>
    </border>
    <border>
      <left/>
      <right/>
      <top style="thick">
        <color rgb="FF3366FF"/>
      </top>
      <bottom/>
      <diagonal/>
    </border>
    <border>
      <left/>
      <right style="thick">
        <color rgb="FF3366FF"/>
      </right>
      <top style="thick">
        <color rgb="FF3366FF"/>
      </top>
      <bottom/>
      <diagonal/>
    </border>
    <border>
      <left style="thick">
        <color rgb="FF3366FF"/>
      </left>
      <right/>
      <top/>
      <bottom/>
      <diagonal/>
    </border>
    <border>
      <left/>
      <right style="thick">
        <color rgb="FF3366FF"/>
      </right>
      <top/>
      <bottom/>
      <diagonal/>
    </border>
    <border>
      <left style="thick">
        <color rgb="FF3366FF"/>
      </left>
      <right/>
      <top/>
      <bottom style="thick">
        <color rgb="FF3366FF"/>
      </bottom>
      <diagonal/>
    </border>
    <border>
      <left/>
      <right/>
      <top/>
      <bottom style="thick">
        <color rgb="FF3366FF"/>
      </bottom>
      <diagonal/>
    </border>
    <border>
      <left/>
      <right style="thick">
        <color rgb="FF3366FF"/>
      </right>
      <top/>
      <bottom style="thick">
        <color rgb="FF3366FF"/>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top style="thin">
        <color auto="1"/>
      </top>
      <bottom style="thick">
        <color rgb="FFFF6600"/>
      </bottom>
      <diagonal/>
    </border>
    <border>
      <left/>
      <right style="thick">
        <color rgb="FFFF6600"/>
      </right>
      <top/>
      <bottom style="thick">
        <color rgb="FFFF6600"/>
      </bottom>
      <diagonal/>
    </border>
    <border>
      <left style="thick">
        <color rgb="FF33CC33"/>
      </left>
      <right/>
      <top style="thick">
        <color rgb="FF33CC33"/>
      </top>
      <bottom/>
      <diagonal/>
    </border>
    <border>
      <left/>
      <right/>
      <top style="thick">
        <color rgb="FF33CC33"/>
      </top>
      <bottom/>
      <diagonal/>
    </border>
    <border>
      <left/>
      <right style="thick">
        <color rgb="FF33CC33"/>
      </right>
      <top style="thick">
        <color rgb="FF33CC33"/>
      </top>
      <bottom/>
      <diagonal/>
    </border>
    <border>
      <left style="thick">
        <color rgb="FF33CC33"/>
      </left>
      <right/>
      <top/>
      <bottom/>
      <diagonal/>
    </border>
    <border>
      <left/>
      <right style="thick">
        <color rgb="FF33CC33"/>
      </right>
      <top/>
      <bottom/>
      <diagonal/>
    </border>
    <border>
      <left style="thick">
        <color rgb="FF33CC33"/>
      </left>
      <right/>
      <top/>
      <bottom style="thick">
        <color rgb="FF33CC33"/>
      </bottom>
      <diagonal/>
    </border>
    <border>
      <left/>
      <right/>
      <top/>
      <bottom style="thick">
        <color rgb="FF33CC33"/>
      </bottom>
      <diagonal/>
    </border>
    <border>
      <left/>
      <right style="thick">
        <color rgb="FF33CC33"/>
      </right>
      <top/>
      <bottom style="thick">
        <color rgb="FF33CC33"/>
      </bottom>
      <diagonal/>
    </border>
    <border>
      <left style="thick">
        <color rgb="FFFF99FF"/>
      </left>
      <right/>
      <top style="thick">
        <color rgb="FFFF99FF"/>
      </top>
      <bottom/>
      <diagonal/>
    </border>
    <border>
      <left/>
      <right/>
      <top style="thick">
        <color rgb="FFFF99FF"/>
      </top>
      <bottom/>
      <diagonal/>
    </border>
    <border>
      <left/>
      <right style="thick">
        <color rgb="FFFF99FF"/>
      </right>
      <top style="thick">
        <color rgb="FFFF99FF"/>
      </top>
      <bottom/>
      <diagonal/>
    </border>
    <border>
      <left style="thick">
        <color rgb="FFFF99FF"/>
      </left>
      <right/>
      <top/>
      <bottom/>
      <diagonal/>
    </border>
    <border>
      <left/>
      <right style="thick">
        <color rgb="FFFF99FF"/>
      </right>
      <top/>
      <bottom/>
      <diagonal/>
    </border>
    <border>
      <left style="thick">
        <color rgb="FFFF99FF"/>
      </left>
      <right/>
      <top/>
      <bottom style="thick">
        <color rgb="FFFF99FF"/>
      </bottom>
      <diagonal/>
    </border>
    <border>
      <left/>
      <right/>
      <top style="thin">
        <color auto="1"/>
      </top>
      <bottom style="thick">
        <color rgb="FFFF99FF"/>
      </bottom>
      <diagonal/>
    </border>
    <border>
      <left/>
      <right/>
      <top/>
      <bottom style="thick">
        <color rgb="FFFF99FF"/>
      </bottom>
      <diagonal/>
    </border>
    <border>
      <left/>
      <right style="thick">
        <color rgb="FFFF99FF"/>
      </right>
      <top/>
      <bottom style="thick">
        <color rgb="FFFF99FF"/>
      </bottom>
      <diagonal/>
    </border>
    <border>
      <left style="thick">
        <color rgb="FFCC99FF"/>
      </left>
      <right/>
      <top style="thick">
        <color rgb="FFCC99FF"/>
      </top>
      <bottom/>
      <diagonal/>
    </border>
    <border>
      <left/>
      <right/>
      <top style="thick">
        <color rgb="FFCC99FF"/>
      </top>
      <bottom/>
      <diagonal/>
    </border>
    <border>
      <left/>
      <right style="thick">
        <color rgb="FFCC99FF"/>
      </right>
      <top style="thick">
        <color rgb="FFCC99FF"/>
      </top>
      <bottom/>
      <diagonal/>
    </border>
    <border>
      <left style="thick">
        <color rgb="FFCC99FF"/>
      </left>
      <right/>
      <top/>
      <bottom/>
      <diagonal/>
    </border>
    <border>
      <left/>
      <right style="thick">
        <color rgb="FFCC99FF"/>
      </right>
      <top/>
      <bottom/>
      <diagonal/>
    </border>
    <border>
      <left style="thick">
        <color rgb="FFCC99FF"/>
      </left>
      <right/>
      <top/>
      <bottom style="thick">
        <color rgb="FFCC99FF"/>
      </bottom>
      <diagonal/>
    </border>
    <border>
      <left/>
      <right/>
      <top style="thin">
        <color auto="1"/>
      </top>
      <bottom style="thick">
        <color rgb="FFCC99FF"/>
      </bottom>
      <diagonal/>
    </border>
    <border>
      <left/>
      <right/>
      <top/>
      <bottom style="thick">
        <color rgb="FFCC99FF"/>
      </bottom>
      <diagonal/>
    </border>
    <border>
      <left/>
      <right style="thick">
        <color rgb="FFCC99FF"/>
      </right>
      <top/>
      <bottom style="thick">
        <color rgb="FFCC99FF"/>
      </bottom>
      <diagonal/>
    </border>
    <border>
      <left style="thick">
        <color rgb="FF33CCCC"/>
      </left>
      <right/>
      <top style="thick">
        <color rgb="FF33CCCC"/>
      </top>
      <bottom/>
      <diagonal/>
    </border>
    <border>
      <left/>
      <right/>
      <top style="thick">
        <color rgb="FF33CCCC"/>
      </top>
      <bottom/>
      <diagonal/>
    </border>
    <border>
      <left/>
      <right style="thick">
        <color rgb="FF33CCCC"/>
      </right>
      <top style="thick">
        <color rgb="FF33CCCC"/>
      </top>
      <bottom/>
      <diagonal/>
    </border>
    <border>
      <left style="thick">
        <color rgb="FF33CCCC"/>
      </left>
      <right/>
      <top/>
      <bottom/>
      <diagonal/>
    </border>
    <border>
      <left/>
      <right style="thick">
        <color rgb="FF33CCCC"/>
      </right>
      <top/>
      <bottom/>
      <diagonal/>
    </border>
    <border>
      <left style="thick">
        <color rgb="FF33CCCC"/>
      </left>
      <right/>
      <top/>
      <bottom style="thick">
        <color rgb="FF33CCCC"/>
      </bottom>
      <diagonal/>
    </border>
    <border>
      <left/>
      <right/>
      <top style="thin">
        <color auto="1"/>
      </top>
      <bottom style="thick">
        <color rgb="FF33CCCC"/>
      </bottom>
      <diagonal/>
    </border>
    <border>
      <left/>
      <right/>
      <top/>
      <bottom style="thick">
        <color rgb="FF33CCCC"/>
      </bottom>
      <diagonal/>
    </border>
    <border>
      <left/>
      <right style="thick">
        <color rgb="FF33CCCC"/>
      </right>
      <top/>
      <bottom style="thick">
        <color rgb="FF33CCCC"/>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ck">
        <color rgb="FF66CCFF"/>
      </left>
      <right/>
      <top style="thick">
        <color rgb="FF66CCFF"/>
      </top>
      <bottom/>
      <diagonal/>
    </border>
    <border>
      <left/>
      <right/>
      <top style="thick">
        <color rgb="FF66CCFF"/>
      </top>
      <bottom/>
      <diagonal/>
    </border>
    <border>
      <left style="thick">
        <color rgb="FF66CCFF"/>
      </left>
      <right/>
      <top/>
      <bottom/>
      <diagonal/>
    </border>
    <border>
      <left style="thick">
        <color rgb="FF66CCFF"/>
      </left>
      <right/>
      <top/>
      <bottom style="thick">
        <color rgb="FF66CCFF"/>
      </bottom>
      <diagonal/>
    </border>
    <border>
      <left/>
      <right/>
      <top/>
      <bottom style="thick">
        <color rgb="FF66CCFF"/>
      </bottom>
      <diagonal/>
    </border>
    <border>
      <left/>
      <right style="thick">
        <color rgb="FF66CCFF"/>
      </right>
      <top style="thick">
        <color rgb="FF66CCFF"/>
      </top>
      <bottom/>
      <diagonal/>
    </border>
    <border>
      <left/>
      <right style="thick">
        <color rgb="FF66CCFF"/>
      </right>
      <top/>
      <bottom/>
      <diagonal/>
    </border>
    <border>
      <left/>
      <right style="thick">
        <color rgb="FF66CCFF"/>
      </right>
      <top/>
      <bottom style="thick">
        <color rgb="FF66CCFF"/>
      </bottom>
      <diagonal/>
    </border>
    <border>
      <left/>
      <right style="thin">
        <color auto="1"/>
      </right>
      <top/>
      <bottom style="medium">
        <color rgb="FFFF0000"/>
      </bottom>
      <diagonal/>
    </border>
    <border>
      <left style="thin">
        <color auto="1"/>
      </left>
      <right/>
      <top/>
      <bottom style="medium">
        <color rgb="FFFF0000"/>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style="dotted">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ck">
        <color rgb="FFFF0000"/>
      </right>
      <top style="thin">
        <color indexed="64"/>
      </top>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medium">
        <color indexed="64"/>
      </left>
      <right style="thin">
        <color indexed="64"/>
      </right>
      <top style="thin">
        <color indexed="64"/>
      </top>
      <bottom/>
      <diagonal/>
    </border>
    <border>
      <left style="thin">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s>
  <cellStyleXfs count="47">
    <xf numFmtId="0" fontId="0" fillId="0" borderId="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top"/>
      <protection locked="0"/>
    </xf>
    <xf numFmtId="0" fontId="21" fillId="0" borderId="0">
      <alignment vertical="center"/>
    </xf>
    <xf numFmtId="38" fontId="54" fillId="0" borderId="0" applyFont="0" applyFill="0" applyBorder="0" applyAlignment="0" applyProtection="0">
      <alignment vertical="center"/>
    </xf>
    <xf numFmtId="0" fontId="20" fillId="0" borderId="0">
      <alignment vertical="center"/>
    </xf>
    <xf numFmtId="0" fontId="20" fillId="0" borderId="0">
      <alignment vertical="center"/>
    </xf>
    <xf numFmtId="0" fontId="54" fillId="0" borderId="0">
      <alignment vertical="center"/>
    </xf>
    <xf numFmtId="6" fontId="20" fillId="0" borderId="0" applyFont="0" applyFill="0" applyBorder="0" applyAlignment="0" applyProtection="0">
      <alignment vertical="center"/>
    </xf>
    <xf numFmtId="0" fontId="19" fillId="0" borderId="0">
      <alignment vertical="center"/>
    </xf>
    <xf numFmtId="0" fontId="18" fillId="0" borderId="0">
      <alignment vertical="center"/>
    </xf>
    <xf numFmtId="0" fontId="18" fillId="0" borderId="0">
      <alignment vertical="center"/>
    </xf>
    <xf numFmtId="6" fontId="18" fillId="0" borderId="0" applyFont="0" applyFill="0" applyBorder="0" applyAlignment="0" applyProtection="0">
      <alignment vertical="center"/>
    </xf>
    <xf numFmtId="0" fontId="18" fillId="0" borderId="0">
      <alignment vertical="center"/>
    </xf>
    <xf numFmtId="0" fontId="17" fillId="0" borderId="0">
      <alignment vertical="center"/>
    </xf>
    <xf numFmtId="0" fontId="16" fillId="0" borderId="0">
      <alignment vertical="center"/>
    </xf>
    <xf numFmtId="0" fontId="54"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alignment vertical="center"/>
    </xf>
    <xf numFmtId="0" fontId="54" fillId="0" borderId="0"/>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6" fontId="54" fillId="0" borderId="0" applyFont="0" applyFill="0" applyBorder="0" applyAlignment="0" applyProtection="0">
      <alignment vertical="center"/>
    </xf>
    <xf numFmtId="0" fontId="3" fillId="0" borderId="0">
      <alignment vertical="center"/>
    </xf>
    <xf numFmtId="6" fontId="3" fillId="0" borderId="0" applyFont="0" applyFill="0" applyBorder="0" applyAlignment="0" applyProtection="0">
      <alignment vertical="center"/>
    </xf>
    <xf numFmtId="0" fontId="129" fillId="0" borderId="0">
      <alignment vertical="top"/>
    </xf>
    <xf numFmtId="191" fontId="198" fillId="0" borderId="78" applyFont="0" applyFill="0" applyBorder="0" applyAlignment="0" applyProtection="0">
      <alignment horizontal="center"/>
    </xf>
    <xf numFmtId="0" fontId="3" fillId="0" borderId="0">
      <alignment vertical="center"/>
    </xf>
    <xf numFmtId="0" fontId="2" fillId="0" borderId="0">
      <alignment vertical="center"/>
    </xf>
    <xf numFmtId="0" fontId="211" fillId="0" borderId="0">
      <alignment vertical="center"/>
    </xf>
  </cellStyleXfs>
  <cellXfs count="4353">
    <xf numFmtId="0" fontId="0" fillId="0" borderId="0" xfId="0">
      <alignment vertical="center"/>
    </xf>
    <xf numFmtId="49" fontId="144" fillId="0" borderId="270" xfId="0" applyNumberFormat="1" applyFont="1" applyBorder="1" applyAlignment="1" applyProtection="1">
      <alignment horizontal="center" vertical="center" shrinkToFit="1"/>
      <protection hidden="1"/>
    </xf>
    <xf numFmtId="49" fontId="22" fillId="0" borderId="0" xfId="0" applyNumberFormat="1" applyFont="1" applyAlignment="1">
      <alignment vertical="center" shrinkToFit="1"/>
    </xf>
    <xf numFmtId="49" fontId="31" fillId="0" borderId="0" xfId="0" applyNumberFormat="1" applyFont="1" applyProtection="1">
      <alignment vertical="center"/>
      <protection hidden="1"/>
    </xf>
    <xf numFmtId="0" fontId="37" fillId="4" borderId="0" xfId="0" applyFont="1" applyFill="1" applyAlignment="1">
      <alignment vertical="center" shrinkToFit="1"/>
    </xf>
    <xf numFmtId="49" fontId="22" fillId="0" borderId="0" xfId="7" applyNumberFormat="1" applyFont="1" applyAlignment="1">
      <alignment vertical="center" shrinkToFit="1"/>
    </xf>
    <xf numFmtId="49" fontId="25" fillId="0" borderId="0" xfId="3" applyNumberFormat="1" applyFont="1" applyAlignment="1">
      <alignment horizontal="left" vertical="center" shrinkToFit="1"/>
    </xf>
    <xf numFmtId="49" fontId="25" fillId="0" borderId="0" xfId="6" applyNumberFormat="1" applyFont="1" applyAlignment="1">
      <alignment horizontal="left" vertical="center" shrinkToFit="1"/>
    </xf>
    <xf numFmtId="49" fontId="48" fillId="0" borderId="0" xfId="6" applyNumberFormat="1" applyFont="1" applyAlignment="1">
      <alignment horizontal="left" vertical="center" shrinkToFit="1"/>
    </xf>
    <xf numFmtId="0" fontId="34" fillId="12" borderId="1" xfId="0" applyFont="1" applyFill="1" applyBorder="1" applyAlignment="1" applyProtection="1">
      <alignment horizontal="center" vertical="center" shrinkToFit="1"/>
      <protection hidden="1"/>
    </xf>
    <xf numFmtId="0" fontId="34" fillId="12" borderId="30" xfId="0" applyFont="1" applyFill="1" applyBorder="1" applyAlignment="1" applyProtection="1">
      <alignment horizontal="center" vertical="center" shrinkToFit="1"/>
      <protection hidden="1"/>
    </xf>
    <xf numFmtId="49" fontId="34" fillId="0" borderId="11" xfId="0" applyNumberFormat="1" applyFont="1" applyBorder="1" applyAlignment="1" applyProtection="1">
      <alignment horizontal="center" vertical="center" shrinkToFit="1"/>
      <protection hidden="1"/>
    </xf>
    <xf numFmtId="0" fontId="34" fillId="12" borderId="17" xfId="0" applyFont="1" applyFill="1" applyBorder="1" applyAlignment="1" applyProtection="1">
      <alignment horizontal="center" vertical="center" shrinkToFit="1"/>
      <protection hidden="1"/>
    </xf>
    <xf numFmtId="0" fontId="34" fillId="12" borderId="15" xfId="0" applyFont="1" applyFill="1" applyBorder="1" applyAlignment="1" applyProtection="1">
      <alignment horizontal="center" vertical="center" shrinkToFit="1"/>
      <protection hidden="1"/>
    </xf>
    <xf numFmtId="0" fontId="34" fillId="12" borderId="16" xfId="0" applyFont="1" applyFill="1" applyBorder="1" applyAlignment="1" applyProtection="1">
      <alignment horizontal="center" vertical="center" shrinkToFit="1"/>
      <protection hidden="1"/>
    </xf>
    <xf numFmtId="0" fontId="34" fillId="12" borderId="38" xfId="0" applyFont="1" applyFill="1" applyBorder="1" applyAlignment="1" applyProtection="1">
      <alignment horizontal="center" vertical="center" shrinkToFit="1"/>
      <protection hidden="1"/>
    </xf>
    <xf numFmtId="177" fontId="34" fillId="12" borderId="16" xfId="0" applyNumberFormat="1" applyFont="1" applyFill="1" applyBorder="1" applyAlignment="1" applyProtection="1">
      <alignment horizontal="center" vertical="center" shrinkToFit="1"/>
      <protection hidden="1"/>
    </xf>
    <xf numFmtId="0" fontId="34" fillId="12" borderId="12" xfId="0" applyFont="1" applyFill="1" applyBorder="1" applyAlignment="1" applyProtection="1">
      <alignment horizontal="center" vertical="center" shrinkToFit="1"/>
      <protection hidden="1"/>
    </xf>
    <xf numFmtId="0" fontId="34" fillId="12" borderId="31" xfId="0" applyFont="1" applyFill="1" applyBorder="1" applyAlignment="1" applyProtection="1">
      <alignment horizontal="center" vertical="center" shrinkToFit="1"/>
      <protection hidden="1"/>
    </xf>
    <xf numFmtId="49" fontId="34" fillId="0" borderId="4" xfId="0" applyNumberFormat="1" applyFont="1" applyBorder="1" applyAlignment="1" applyProtection="1">
      <alignment horizontal="center" vertical="center" shrinkToFit="1"/>
      <protection hidden="1"/>
    </xf>
    <xf numFmtId="49" fontId="25" fillId="12" borderId="0" xfId="3" applyNumberFormat="1" applyFont="1" applyFill="1" applyAlignment="1">
      <alignment horizontal="left" vertical="center" shrinkToFit="1"/>
    </xf>
    <xf numFmtId="0" fontId="34" fillId="12" borderId="42" xfId="0" applyFont="1" applyFill="1" applyBorder="1" applyAlignment="1" applyProtection="1">
      <alignment horizontal="center" vertical="center" shrinkToFit="1"/>
      <protection hidden="1"/>
    </xf>
    <xf numFmtId="0" fontId="48" fillId="0" borderId="0" xfId="6" applyFont="1" applyAlignment="1" applyProtection="1">
      <alignment horizontal="left" vertical="center" shrinkToFit="1"/>
      <protection hidden="1"/>
    </xf>
    <xf numFmtId="0" fontId="25" fillId="0" borderId="0" xfId="6" applyFont="1" applyAlignment="1" applyProtection="1">
      <alignment horizontal="left" vertical="center" shrinkToFit="1"/>
      <protection hidden="1"/>
    </xf>
    <xf numFmtId="0" fontId="25" fillId="0" borderId="0" xfId="6" applyFont="1" applyAlignment="1" applyProtection="1">
      <alignment horizontal="right" vertical="top" shrinkToFit="1"/>
      <protection hidden="1"/>
    </xf>
    <xf numFmtId="0" fontId="54" fillId="0" borderId="0" xfId="7" applyAlignment="1" applyProtection="1">
      <alignment vertical="center" shrinkToFit="1"/>
      <protection hidden="1"/>
    </xf>
    <xf numFmtId="0" fontId="25" fillId="0" borderId="0" xfId="3" applyFont="1" applyAlignment="1" applyProtection="1">
      <alignment horizontal="left" vertical="center" shrinkToFit="1"/>
      <protection hidden="1"/>
    </xf>
    <xf numFmtId="0" fontId="22" fillId="0" borderId="0" xfId="0" applyFont="1" applyAlignment="1" applyProtection="1">
      <alignment vertical="center" shrinkToFit="1"/>
      <protection hidden="1"/>
    </xf>
    <xf numFmtId="0" fontId="22" fillId="0" borderId="0" xfId="7" applyFont="1" applyAlignment="1" applyProtection="1">
      <alignment vertical="center" shrinkToFit="1"/>
      <protection hidden="1"/>
    </xf>
    <xf numFmtId="0" fontId="37" fillId="4" borderId="0" xfId="0" applyFont="1" applyFill="1" applyAlignment="1" applyProtection="1">
      <alignment vertical="center" shrinkToFit="1"/>
      <protection hidden="1"/>
    </xf>
    <xf numFmtId="49" fontId="34" fillId="0" borderId="0" xfId="0" applyNumberFormat="1" applyFont="1" applyAlignment="1" applyProtection="1">
      <alignment horizontal="center" vertical="center" wrapText="1"/>
      <protection hidden="1"/>
    </xf>
    <xf numFmtId="49" fontId="22" fillId="0" borderId="0" xfId="0" applyNumberFormat="1" applyFont="1" applyAlignment="1" applyProtection="1">
      <alignment horizontal="center" vertical="center" shrinkToFit="1"/>
      <protection hidden="1"/>
    </xf>
    <xf numFmtId="0" fontId="25" fillId="12" borderId="0" xfId="3" applyFont="1" applyFill="1" applyAlignment="1" applyProtection="1">
      <alignment horizontal="left" vertical="center" shrinkToFit="1"/>
      <protection hidden="1"/>
    </xf>
    <xf numFmtId="49" fontId="22" fillId="0" borderId="0" xfId="0" applyNumberFormat="1" applyFont="1" applyAlignment="1" applyProtection="1">
      <alignment vertical="center" shrinkToFit="1"/>
      <protection hidden="1"/>
    </xf>
    <xf numFmtId="49" fontId="22" fillId="0" borderId="1" xfId="0" applyNumberFormat="1" applyFont="1" applyBorder="1" applyAlignment="1" applyProtection="1">
      <alignment horizontal="right" vertical="center" shrinkToFit="1"/>
      <protection hidden="1"/>
    </xf>
    <xf numFmtId="49" fontId="23" fillId="0" borderId="11" xfId="0" applyNumberFormat="1" applyFont="1" applyBorder="1" applyAlignment="1" applyProtection="1">
      <alignment horizontal="right" vertical="center" shrinkToFit="1"/>
      <protection hidden="1"/>
    </xf>
    <xf numFmtId="49" fontId="22" fillId="0" borderId="71" xfId="0" applyNumberFormat="1" applyFont="1" applyBorder="1" applyAlignment="1" applyProtection="1">
      <alignment horizontal="center" vertical="center" shrinkToFit="1"/>
      <protection hidden="1"/>
    </xf>
    <xf numFmtId="49" fontId="35" fillId="0" borderId="0" xfId="2" applyNumberFormat="1" applyAlignment="1" applyProtection="1">
      <alignment horizontal="center" vertical="center" shrinkToFit="1"/>
      <protection hidden="1"/>
    </xf>
    <xf numFmtId="49" fontId="22" fillId="0" borderId="31" xfId="0" applyNumberFormat="1" applyFont="1" applyBorder="1" applyAlignment="1" applyProtection="1">
      <alignment horizontal="center" vertical="center" shrinkToFit="1"/>
      <protection hidden="1"/>
    </xf>
    <xf numFmtId="49" fontId="22" fillId="3" borderId="0" xfId="0" applyNumberFormat="1" applyFont="1" applyFill="1" applyAlignment="1" applyProtection="1">
      <alignment horizontal="center" vertical="center" shrinkToFit="1"/>
      <protection hidden="1"/>
    </xf>
    <xf numFmtId="49" fontId="22" fillId="3" borderId="0" xfId="0" applyNumberFormat="1" applyFont="1" applyFill="1" applyAlignment="1" applyProtection="1">
      <alignment vertical="center" shrinkToFit="1"/>
      <protection hidden="1"/>
    </xf>
    <xf numFmtId="49" fontId="25" fillId="12" borderId="0" xfId="3" applyNumberFormat="1" applyFont="1" applyFill="1" applyAlignment="1" applyProtection="1">
      <alignment horizontal="left" vertical="center" shrinkToFit="1"/>
      <protection hidden="1"/>
    </xf>
    <xf numFmtId="49" fontId="22" fillId="12" borderId="0" xfId="0" applyNumberFormat="1" applyFont="1" applyFill="1" applyAlignment="1" applyProtection="1">
      <alignment vertical="center" shrinkToFit="1"/>
      <protection hidden="1"/>
    </xf>
    <xf numFmtId="49" fontId="22" fillId="17" borderId="0" xfId="0" applyNumberFormat="1" applyFont="1" applyFill="1" applyAlignment="1" applyProtection="1">
      <alignment horizontal="center" vertical="center" shrinkToFit="1"/>
      <protection hidden="1"/>
    </xf>
    <xf numFmtId="49" fontId="22" fillId="17" borderId="0" xfId="0" applyNumberFormat="1" applyFont="1" applyFill="1" applyAlignment="1" applyProtection="1">
      <alignment vertical="center" shrinkToFit="1"/>
      <protection hidden="1"/>
    </xf>
    <xf numFmtId="49" fontId="22" fillId="0" borderId="3" xfId="0" applyNumberFormat="1" applyFont="1" applyBorder="1" applyAlignment="1" applyProtection="1">
      <alignment vertical="center" shrinkToFit="1"/>
      <protection hidden="1"/>
    </xf>
    <xf numFmtId="49" fontId="22" fillId="0" borderId="4" xfId="0" applyNumberFormat="1" applyFont="1" applyBorder="1" applyAlignment="1" applyProtection="1">
      <alignment vertical="center" shrinkToFit="1"/>
      <protection hidden="1"/>
    </xf>
    <xf numFmtId="49" fontId="22" fillId="0" borderId="5" xfId="0" applyNumberFormat="1" applyFont="1" applyBorder="1" applyAlignment="1" applyProtection="1">
      <alignment vertical="center" shrinkToFit="1"/>
      <protection hidden="1"/>
    </xf>
    <xf numFmtId="0" fontId="22" fillId="0" borderId="0" xfId="0" applyFont="1" applyProtection="1">
      <alignment vertical="center"/>
      <protection hidden="1"/>
    </xf>
    <xf numFmtId="0" fontId="22" fillId="0" borderId="9" xfId="0" applyFont="1" applyBorder="1" applyProtection="1">
      <alignment vertical="center"/>
      <protection hidden="1"/>
    </xf>
    <xf numFmtId="49" fontId="22" fillId="0" borderId="98" xfId="0" applyNumberFormat="1" applyFont="1" applyBorder="1" applyAlignment="1" applyProtection="1">
      <alignment vertical="center" shrinkToFit="1"/>
      <protection hidden="1"/>
    </xf>
    <xf numFmtId="0" fontId="54" fillId="0" borderId="0" xfId="0" applyFont="1" applyProtection="1">
      <alignment vertical="center"/>
      <protection hidden="1"/>
    </xf>
    <xf numFmtId="0" fontId="22" fillId="12" borderId="0" xfId="0" applyFont="1" applyFill="1" applyProtection="1">
      <alignment vertical="center"/>
      <protection hidden="1"/>
    </xf>
    <xf numFmtId="0" fontId="22" fillId="0" borderId="3" xfId="0" applyFont="1" applyBorder="1" applyProtection="1">
      <alignment vertical="center"/>
      <protection hidden="1"/>
    </xf>
    <xf numFmtId="0" fontId="22" fillId="0" borderId="4" xfId="0" applyFont="1" applyBorder="1" applyProtection="1">
      <alignment vertical="center"/>
      <protection hidden="1"/>
    </xf>
    <xf numFmtId="0" fontId="22" fillId="0" borderId="5" xfId="0" applyFont="1" applyBorder="1" applyProtection="1">
      <alignment vertical="center"/>
      <protection hidden="1"/>
    </xf>
    <xf numFmtId="0" fontId="22" fillId="0" borderId="13" xfId="0" applyFont="1" applyBorder="1" applyProtection="1">
      <alignment vertical="center"/>
      <protection hidden="1"/>
    </xf>
    <xf numFmtId="0" fontId="22" fillId="0" borderId="6" xfId="0" applyFont="1" applyBorder="1" applyProtection="1">
      <alignment vertical="center"/>
      <protection hidden="1"/>
    </xf>
    <xf numFmtId="0" fontId="22" fillId="0" borderId="7" xfId="0" applyFont="1" applyBorder="1" applyProtection="1">
      <alignment vertical="center"/>
      <protection hidden="1"/>
    </xf>
    <xf numFmtId="0" fontId="22" fillId="0" borderId="8" xfId="0" applyFont="1" applyBorder="1" applyProtection="1">
      <alignment vertical="center"/>
      <protection hidden="1"/>
    </xf>
    <xf numFmtId="0" fontId="22" fillId="0" borderId="0" xfId="0" applyFont="1" applyAlignment="1" applyProtection="1">
      <alignment horizontal="center" vertical="center"/>
      <protection hidden="1"/>
    </xf>
    <xf numFmtId="49" fontId="22" fillId="0" borderId="10" xfId="0" applyNumberFormat="1" applyFont="1" applyBorder="1" applyAlignment="1" applyProtection="1">
      <alignment vertical="center" shrinkToFit="1"/>
      <protection hidden="1"/>
    </xf>
    <xf numFmtId="49" fontId="22" fillId="0" borderId="11" xfId="0" applyNumberFormat="1" applyFont="1" applyBorder="1" applyAlignment="1" applyProtection="1">
      <alignment vertical="center" shrinkToFit="1"/>
      <protection hidden="1"/>
    </xf>
    <xf numFmtId="49" fontId="22" fillId="0" borderId="12" xfId="0" applyNumberFormat="1" applyFont="1" applyBorder="1" applyAlignment="1" applyProtection="1">
      <alignment horizontal="right" vertical="center" shrinkToFit="1"/>
      <protection hidden="1"/>
    </xf>
    <xf numFmtId="49" fontId="22" fillId="0" borderId="1" xfId="0" applyNumberFormat="1" applyFont="1" applyBorder="1" applyAlignment="1" applyProtection="1">
      <alignment horizontal="center" vertical="center" shrinkToFit="1"/>
      <protection hidden="1"/>
    </xf>
    <xf numFmtId="49" fontId="22" fillId="0" borderId="1" xfId="0" applyNumberFormat="1" applyFont="1" applyBorder="1" applyAlignment="1" applyProtection="1">
      <alignment vertical="center" shrinkToFit="1"/>
      <protection hidden="1"/>
    </xf>
    <xf numFmtId="49" fontId="22" fillId="0" borderId="71" xfId="0" applyNumberFormat="1" applyFont="1" applyBorder="1" applyAlignment="1" applyProtection="1">
      <alignment vertical="center" shrinkToFit="1"/>
      <protection hidden="1"/>
    </xf>
    <xf numFmtId="49" fontId="22" fillId="0" borderId="72" xfId="0" applyNumberFormat="1" applyFont="1" applyBorder="1" applyAlignment="1" applyProtection="1">
      <alignment vertical="center" shrinkToFit="1"/>
      <protection hidden="1"/>
    </xf>
    <xf numFmtId="49" fontId="22" fillId="0" borderId="72" xfId="0" applyNumberFormat="1" applyFont="1" applyBorder="1" applyAlignment="1" applyProtection="1">
      <alignment horizontal="center" vertical="center" shrinkToFit="1"/>
      <protection hidden="1"/>
    </xf>
    <xf numFmtId="49" fontId="0" fillId="0" borderId="12" xfId="0" applyNumberFormat="1" applyBorder="1" applyAlignment="1" applyProtection="1">
      <alignment horizontal="center" vertical="center" shrinkToFit="1"/>
      <protection hidden="1"/>
    </xf>
    <xf numFmtId="49" fontId="31" fillId="11" borderId="0" xfId="0" applyNumberFormat="1" applyFont="1" applyFill="1" applyProtection="1">
      <alignment vertical="center"/>
      <protection hidden="1"/>
    </xf>
    <xf numFmtId="49" fontId="22" fillId="11" borderId="0" xfId="0" applyNumberFormat="1" applyFont="1" applyFill="1" applyAlignment="1" applyProtection="1">
      <alignment vertical="center" shrinkToFit="1"/>
      <protection hidden="1"/>
    </xf>
    <xf numFmtId="49" fontId="34" fillId="11" borderId="0" xfId="0" applyNumberFormat="1" applyFont="1" applyFill="1" applyAlignment="1" applyProtection="1">
      <alignment horizontal="center" vertical="center" wrapText="1"/>
      <protection hidden="1"/>
    </xf>
    <xf numFmtId="49" fontId="22" fillId="0" borderId="29" xfId="0" applyNumberFormat="1" applyFont="1" applyBorder="1" applyAlignment="1" applyProtection="1">
      <alignment vertical="center" shrinkToFit="1"/>
      <protection hidden="1"/>
    </xf>
    <xf numFmtId="49" fontId="22" fillId="0" borderId="65" xfId="0" applyNumberFormat="1" applyFont="1" applyBorder="1" applyAlignment="1" applyProtection="1">
      <alignment vertical="center" shrinkToFit="1"/>
      <protection hidden="1"/>
    </xf>
    <xf numFmtId="49" fontId="22" fillId="0" borderId="43" xfId="0" applyNumberFormat="1" applyFont="1" applyBorder="1" applyAlignment="1" applyProtection="1">
      <alignment vertical="center" shrinkToFit="1"/>
      <protection hidden="1"/>
    </xf>
    <xf numFmtId="49" fontId="22" fillId="0" borderId="67" xfId="0" applyNumberFormat="1" applyFont="1" applyBorder="1" applyAlignment="1" applyProtection="1">
      <alignment vertical="center" shrinkToFit="1"/>
      <protection hidden="1"/>
    </xf>
    <xf numFmtId="49" fontId="34" fillId="0" borderId="7" xfId="0" applyNumberFormat="1" applyFont="1" applyBorder="1" applyAlignment="1" applyProtection="1">
      <alignment horizontal="center" vertical="center" shrinkToFit="1"/>
      <protection hidden="1"/>
    </xf>
    <xf numFmtId="49" fontId="22" fillId="0" borderId="105" xfId="0" applyNumberFormat="1" applyFont="1" applyBorder="1" applyAlignment="1" applyProtection="1">
      <alignment horizontal="center" vertical="center" shrinkToFit="1"/>
      <protection hidden="1"/>
    </xf>
    <xf numFmtId="49" fontId="22" fillId="0" borderId="106" xfId="0" applyNumberFormat="1" applyFont="1" applyBorder="1" applyAlignment="1" applyProtection="1">
      <alignment horizontal="center" vertical="center" shrinkToFit="1"/>
      <protection hidden="1"/>
    </xf>
    <xf numFmtId="49" fontId="22" fillId="0" borderId="107" xfId="0" applyNumberFormat="1" applyFont="1" applyBorder="1" applyAlignment="1" applyProtection="1">
      <alignment vertical="center" shrinkToFit="1"/>
      <protection hidden="1"/>
    </xf>
    <xf numFmtId="49" fontId="22" fillId="0" borderId="108" xfId="0" applyNumberFormat="1" applyFont="1" applyBorder="1" applyAlignment="1" applyProtection="1">
      <alignment horizontal="center" vertical="center" shrinkToFit="1"/>
      <protection hidden="1"/>
    </xf>
    <xf numFmtId="49" fontId="22" fillId="0" borderId="109" xfId="0" applyNumberFormat="1" applyFont="1" applyBorder="1" applyAlignment="1" applyProtection="1">
      <alignment vertical="center" shrinkToFit="1"/>
      <protection hidden="1"/>
    </xf>
    <xf numFmtId="49" fontId="22" fillId="0" borderId="109" xfId="0" applyNumberFormat="1" applyFont="1" applyBorder="1" applyAlignment="1" applyProtection="1">
      <alignment horizontal="center" vertical="center" shrinkToFit="1"/>
      <protection hidden="1"/>
    </xf>
    <xf numFmtId="49" fontId="22" fillId="0" borderId="111" xfId="0" applyNumberFormat="1" applyFont="1" applyBorder="1" applyAlignment="1" applyProtection="1">
      <alignment horizontal="center" vertical="center" shrinkToFit="1"/>
      <protection hidden="1"/>
    </xf>
    <xf numFmtId="49" fontId="22" fillId="0" borderId="113" xfId="0" applyNumberFormat="1" applyFont="1" applyBorder="1" applyAlignment="1" applyProtection="1">
      <alignment horizontal="center" vertical="center" shrinkToFit="1"/>
      <protection hidden="1"/>
    </xf>
    <xf numFmtId="49" fontId="22" fillId="0" borderId="114" xfId="0" applyNumberFormat="1" applyFont="1" applyBorder="1" applyAlignment="1" applyProtection="1">
      <alignment vertical="center" shrinkToFit="1"/>
      <protection hidden="1"/>
    </xf>
    <xf numFmtId="49" fontId="22" fillId="0" borderId="117" xfId="0" applyNumberFormat="1" applyFont="1" applyBorder="1" applyAlignment="1" applyProtection="1">
      <alignment vertical="center" shrinkToFit="1"/>
      <protection hidden="1"/>
    </xf>
    <xf numFmtId="49" fontId="22" fillId="0" borderId="119" xfId="0" applyNumberFormat="1" applyFont="1" applyBorder="1" applyAlignment="1" applyProtection="1">
      <alignment vertical="center" shrinkToFit="1"/>
      <protection hidden="1"/>
    </xf>
    <xf numFmtId="0" fontId="34" fillId="12" borderId="120" xfId="0" applyFont="1" applyFill="1" applyBorder="1" applyAlignment="1" applyProtection="1">
      <alignment horizontal="center" vertical="center" shrinkToFit="1"/>
      <protection hidden="1"/>
    </xf>
    <xf numFmtId="49" fontId="22" fillId="0" borderId="11" xfId="0" applyNumberFormat="1" applyFont="1" applyBorder="1" applyAlignment="1" applyProtection="1">
      <alignment horizontal="right" vertical="center" shrinkToFit="1"/>
      <protection hidden="1"/>
    </xf>
    <xf numFmtId="49" fontId="22" fillId="0" borderId="31" xfId="0" applyNumberFormat="1" applyFont="1" applyBorder="1" applyAlignment="1" applyProtection="1">
      <alignment vertical="center" shrinkToFit="1"/>
      <protection hidden="1"/>
    </xf>
    <xf numFmtId="49" fontId="22" fillId="0" borderId="0" xfId="0" applyNumberFormat="1" applyFont="1" applyAlignment="1" applyProtection="1">
      <alignment horizontal="center" vertical="center" wrapText="1" shrinkToFit="1"/>
      <protection hidden="1"/>
    </xf>
    <xf numFmtId="49" fontId="34" fillId="0" borderId="0" xfId="0" applyNumberFormat="1" applyFont="1" applyAlignment="1" applyProtection="1">
      <alignment horizontal="center" vertical="center" wrapText="1" shrinkToFit="1"/>
      <protection hidden="1"/>
    </xf>
    <xf numFmtId="49" fontId="22" fillId="4" borderId="110" xfId="0" applyNumberFormat="1" applyFont="1" applyFill="1" applyBorder="1" applyAlignment="1" applyProtection="1">
      <alignment vertical="center" shrinkToFit="1"/>
      <protection hidden="1"/>
    </xf>
    <xf numFmtId="49" fontId="22" fillId="4" borderId="112" xfId="0" applyNumberFormat="1" applyFont="1" applyFill="1" applyBorder="1" applyAlignment="1" applyProtection="1">
      <alignment vertical="center" shrinkToFit="1"/>
      <protection hidden="1"/>
    </xf>
    <xf numFmtId="49" fontId="34" fillId="0" borderId="0" xfId="0" applyNumberFormat="1" applyFont="1" applyAlignment="1" applyProtection="1">
      <alignment horizontal="left" vertical="center" shrinkToFit="1"/>
      <protection hidden="1"/>
    </xf>
    <xf numFmtId="49" fontId="22" fillId="0" borderId="114" xfId="0" applyNumberFormat="1" applyFont="1" applyBorder="1" applyAlignment="1" applyProtection="1">
      <alignment horizontal="center" vertical="center" shrinkToFit="1"/>
      <protection hidden="1"/>
    </xf>
    <xf numFmtId="49" fontId="22" fillId="0" borderId="114" xfId="0" applyNumberFormat="1" applyFont="1" applyBorder="1" applyAlignment="1" applyProtection="1">
      <alignment vertical="center" wrapText="1" shrinkToFit="1"/>
      <protection hidden="1"/>
    </xf>
    <xf numFmtId="49" fontId="34" fillId="0" borderId="128" xfId="0" applyNumberFormat="1" applyFont="1" applyBorder="1" applyAlignment="1" applyProtection="1">
      <alignment horizontal="left" vertical="center" shrinkToFit="1"/>
      <protection hidden="1"/>
    </xf>
    <xf numFmtId="49" fontId="25" fillId="12" borderId="0" xfId="11" applyNumberFormat="1" applyFont="1" applyFill="1" applyAlignment="1" applyProtection="1">
      <alignment horizontal="left" vertical="center" shrinkToFit="1"/>
      <protection hidden="1"/>
    </xf>
    <xf numFmtId="49" fontId="22" fillId="0" borderId="114" xfId="0" applyNumberFormat="1" applyFont="1" applyBorder="1" applyAlignment="1" applyProtection="1">
      <alignment horizontal="center" vertical="center" wrapText="1" shrinkToFit="1"/>
      <protection hidden="1"/>
    </xf>
    <xf numFmtId="49" fontId="56" fillId="12" borderId="0" xfId="3" applyNumberFormat="1" applyFont="1" applyFill="1" applyAlignment="1" applyProtection="1">
      <alignment horizontal="left" vertical="center" shrinkToFit="1"/>
      <protection hidden="1"/>
    </xf>
    <xf numFmtId="49" fontId="56" fillId="12" borderId="0" xfId="11" applyNumberFormat="1" applyFont="1" applyFill="1" applyAlignment="1" applyProtection="1">
      <alignment horizontal="left" vertical="center" shrinkToFit="1"/>
      <protection hidden="1"/>
    </xf>
    <xf numFmtId="49" fontId="22" fillId="17" borderId="13" xfId="0" applyNumberFormat="1" applyFont="1" applyFill="1" applyBorder="1" applyAlignment="1" applyProtection="1">
      <alignment vertical="center" shrinkToFit="1"/>
      <protection hidden="1"/>
    </xf>
    <xf numFmtId="49" fontId="25" fillId="12" borderId="0" xfId="6" applyNumberFormat="1" applyFont="1" applyFill="1" applyAlignment="1">
      <alignment horizontal="left" vertical="center" shrinkToFit="1"/>
    </xf>
    <xf numFmtId="49" fontId="22" fillId="12" borderId="0" xfId="7" applyNumberFormat="1" applyFont="1" applyFill="1" applyAlignment="1">
      <alignment vertical="center" shrinkToFit="1"/>
    </xf>
    <xf numFmtId="0" fontId="25" fillId="12" borderId="0" xfId="6" applyFont="1" applyFill="1" applyAlignment="1" applyProtection="1">
      <alignment horizontal="right" vertical="top" shrinkToFit="1"/>
      <protection hidden="1"/>
    </xf>
    <xf numFmtId="0" fontId="48" fillId="12" borderId="0" xfId="6" applyFont="1" applyFill="1" applyAlignment="1" applyProtection="1">
      <alignment horizontal="left" vertical="center" shrinkToFit="1"/>
      <protection hidden="1"/>
    </xf>
    <xf numFmtId="0" fontId="54" fillId="12" borderId="0" xfId="7" applyFill="1" applyAlignment="1" applyProtection="1">
      <alignment vertical="center" shrinkToFit="1"/>
      <protection hidden="1"/>
    </xf>
    <xf numFmtId="49" fontId="22" fillId="12" borderId="0" xfId="0" applyNumberFormat="1" applyFont="1" applyFill="1" applyAlignment="1" applyProtection="1">
      <alignment horizontal="center" vertical="center" shrinkToFit="1"/>
      <protection hidden="1"/>
    </xf>
    <xf numFmtId="49" fontId="25" fillId="12" borderId="0" xfId="18" applyNumberFormat="1" applyFont="1" applyFill="1" applyAlignment="1" applyProtection="1">
      <alignment horizontal="left" vertical="center" shrinkToFit="1"/>
      <protection hidden="1"/>
    </xf>
    <xf numFmtId="49" fontId="84" fillId="0" borderId="0" xfId="0" applyNumberFormat="1" applyFont="1" applyAlignment="1" applyProtection="1">
      <alignment vertical="center" shrinkToFit="1"/>
      <protection hidden="1"/>
    </xf>
    <xf numFmtId="49" fontId="93" fillId="0" borderId="0" xfId="0" applyNumberFormat="1" applyFont="1" applyProtection="1">
      <alignment vertical="center"/>
      <protection hidden="1"/>
    </xf>
    <xf numFmtId="49" fontId="31" fillId="3" borderId="0" xfId="0" applyNumberFormat="1" applyFont="1" applyFill="1" applyProtection="1">
      <alignment vertical="center"/>
      <protection hidden="1"/>
    </xf>
    <xf numFmtId="49" fontId="34" fillId="3" borderId="0" xfId="0" applyNumberFormat="1" applyFont="1" applyFill="1" applyAlignment="1" applyProtection="1">
      <alignment horizontal="center" vertical="center" wrapText="1"/>
      <protection hidden="1"/>
    </xf>
    <xf numFmtId="0" fontId="34" fillId="0" borderId="0" xfId="0" applyFont="1" applyProtection="1">
      <alignment vertical="center"/>
      <protection hidden="1"/>
    </xf>
    <xf numFmtId="0" fontId="44" fillId="0" borderId="0" xfId="0" applyFont="1" applyAlignment="1" applyProtection="1">
      <alignment horizontal="center" vertical="center"/>
      <protection hidden="1"/>
    </xf>
    <xf numFmtId="0" fontId="96" fillId="0" borderId="0" xfId="2" applyNumberFormat="1" applyFont="1" applyFill="1" applyBorder="1" applyAlignment="1" applyProtection="1">
      <alignment vertical="center"/>
      <protection hidden="1"/>
    </xf>
    <xf numFmtId="0" fontId="96" fillId="0" borderId="0" xfId="2" applyNumberFormat="1" applyFont="1" applyFill="1" applyBorder="1" applyAlignment="1" applyProtection="1">
      <alignment horizontal="center" vertical="center"/>
      <protection hidden="1"/>
    </xf>
    <xf numFmtId="49" fontId="29" fillId="12" borderId="0" xfId="0" applyNumberFormat="1" applyFont="1" applyFill="1" applyAlignment="1">
      <alignment vertical="center" shrinkToFit="1"/>
    </xf>
    <xf numFmtId="49" fontId="29" fillId="0" borderId="0" xfId="0" applyNumberFormat="1" applyFont="1" applyAlignment="1">
      <alignment vertical="center" shrinkToFit="1"/>
    </xf>
    <xf numFmtId="49" fontId="29" fillId="12" borderId="0" xfId="0" applyNumberFormat="1" applyFont="1" applyFill="1" applyAlignment="1" applyProtection="1">
      <alignment vertical="center" shrinkToFit="1"/>
      <protection hidden="1"/>
    </xf>
    <xf numFmtId="49" fontId="22" fillId="17" borderId="231" xfId="0" applyNumberFormat="1" applyFont="1" applyFill="1" applyBorder="1" applyAlignment="1" applyProtection="1">
      <alignment vertical="center" shrinkToFit="1"/>
      <protection hidden="1"/>
    </xf>
    <xf numFmtId="49" fontId="22" fillId="17" borderId="233" xfId="0" applyNumberFormat="1" applyFont="1" applyFill="1" applyBorder="1" applyAlignment="1" applyProtection="1">
      <alignment vertical="center" shrinkToFit="1"/>
      <protection hidden="1"/>
    </xf>
    <xf numFmtId="49" fontId="22" fillId="0" borderId="0" xfId="0" applyNumberFormat="1" applyFont="1" applyAlignment="1" applyProtection="1">
      <alignment horizontal="left" vertical="center" shrinkToFit="1"/>
      <protection hidden="1"/>
    </xf>
    <xf numFmtId="49" fontId="25" fillId="0" borderId="0" xfId="3" applyNumberFormat="1" applyFont="1" applyAlignment="1" applyProtection="1">
      <alignment horizontal="left" vertical="center" shrinkToFit="1"/>
      <protection hidden="1"/>
    </xf>
    <xf numFmtId="49" fontId="29" fillId="0" borderId="2" xfId="0" applyNumberFormat="1" applyFont="1" applyBorder="1" applyAlignment="1">
      <alignment vertical="center" shrinkToFit="1"/>
    </xf>
    <xf numFmtId="49" fontId="110" fillId="4" borderId="108" xfId="11" applyNumberFormat="1" applyFont="1" applyFill="1" applyBorder="1" applyAlignment="1" applyProtection="1">
      <alignment horizontal="left" vertical="center" shrinkToFit="1"/>
      <protection hidden="1"/>
    </xf>
    <xf numFmtId="49" fontId="110" fillId="4" borderId="109" xfId="11" applyNumberFormat="1" applyFont="1" applyFill="1" applyBorder="1" applyAlignment="1" applyProtection="1">
      <alignment horizontal="left" vertical="center" shrinkToFit="1"/>
      <protection hidden="1"/>
    </xf>
    <xf numFmtId="49" fontId="111" fillId="4" borderId="111" xfId="11" applyNumberFormat="1" applyFont="1" applyFill="1" applyBorder="1" applyAlignment="1" applyProtection="1">
      <alignment horizontal="left" vertical="center" shrinkToFit="1"/>
      <protection hidden="1"/>
    </xf>
    <xf numFmtId="49" fontId="111" fillId="4" borderId="0" xfId="11" applyNumberFormat="1" applyFont="1" applyFill="1" applyAlignment="1" applyProtection="1">
      <alignment horizontal="left" vertical="center" shrinkToFit="1"/>
      <protection hidden="1"/>
    </xf>
    <xf numFmtId="49" fontId="22" fillId="0" borderId="128" xfId="0" applyNumberFormat="1" applyFont="1" applyBorder="1" applyAlignment="1" applyProtection="1">
      <alignment vertical="center" shrinkToFit="1"/>
      <protection hidden="1"/>
    </xf>
    <xf numFmtId="49" fontId="44" fillId="0" borderId="42" xfId="0" applyNumberFormat="1" applyFont="1" applyBorder="1" applyAlignment="1" applyProtection="1">
      <alignment vertical="top" textRotation="255" indent="1" shrinkToFit="1"/>
      <protection hidden="1"/>
    </xf>
    <xf numFmtId="49" fontId="40" fillId="0" borderId="11" xfId="0" applyNumberFormat="1" applyFont="1" applyBorder="1" applyAlignment="1" applyProtection="1">
      <alignment horizontal="center" vertical="center" wrapText="1" shrinkToFit="1"/>
      <protection hidden="1"/>
    </xf>
    <xf numFmtId="49" fontId="25" fillId="12" borderId="0" xfId="19" applyNumberFormat="1" applyFont="1" applyFill="1" applyAlignment="1" applyProtection="1">
      <alignment horizontal="left" vertical="center" shrinkToFit="1"/>
      <protection hidden="1"/>
    </xf>
    <xf numFmtId="49" fontId="22" fillId="11" borderId="112" xfId="0" applyNumberFormat="1" applyFont="1" applyFill="1" applyBorder="1" applyAlignment="1" applyProtection="1">
      <alignment vertical="center" shrinkToFit="1"/>
      <protection hidden="1"/>
    </xf>
    <xf numFmtId="0" fontId="22" fillId="0" borderId="0" xfId="0" applyFont="1" applyAlignment="1" applyProtection="1">
      <alignment horizontal="center" vertical="center" shrinkToFit="1"/>
      <protection hidden="1"/>
    </xf>
    <xf numFmtId="49" fontId="22" fillId="4" borderId="115" xfId="0" applyNumberFormat="1" applyFont="1" applyFill="1" applyBorder="1" applyAlignment="1" applyProtection="1">
      <alignment vertical="center" shrinkToFit="1"/>
      <protection hidden="1"/>
    </xf>
    <xf numFmtId="49" fontId="34" fillId="3" borderId="0" xfId="0" applyNumberFormat="1" applyFont="1" applyFill="1" applyAlignment="1" applyProtection="1">
      <alignment horizontal="center" vertical="center" shrinkToFit="1"/>
      <protection hidden="1"/>
    </xf>
    <xf numFmtId="49" fontId="56" fillId="12" borderId="0" xfId="0" applyNumberFormat="1" applyFont="1" applyFill="1" applyAlignment="1" applyProtection="1">
      <alignment vertical="center" shrinkToFit="1"/>
      <protection hidden="1"/>
    </xf>
    <xf numFmtId="49" fontId="56" fillId="0" borderId="0" xfId="0" applyNumberFormat="1" applyFont="1" applyAlignment="1" applyProtection="1">
      <alignment horizontal="center" vertical="center" shrinkToFit="1"/>
      <protection hidden="1"/>
    </xf>
    <xf numFmtId="49" fontId="37" fillId="0" borderId="0" xfId="0" applyNumberFormat="1" applyFont="1" applyAlignment="1" applyProtection="1">
      <alignment horizontal="center" vertical="center" shrinkToFit="1"/>
      <protection hidden="1"/>
    </xf>
    <xf numFmtId="49" fontId="78" fillId="0" borderId="0" xfId="2" applyNumberFormat="1" applyFont="1" applyFill="1" applyBorder="1" applyAlignment="1" applyProtection="1">
      <alignment horizontal="center" vertical="center" shrinkToFit="1"/>
      <protection hidden="1"/>
    </xf>
    <xf numFmtId="49" fontId="37" fillId="0" borderId="0" xfId="0" applyNumberFormat="1" applyFont="1" applyAlignment="1" applyProtection="1">
      <alignment horizontal="center" vertical="center" wrapText="1" shrinkToFit="1"/>
      <protection hidden="1"/>
    </xf>
    <xf numFmtId="0" fontId="22" fillId="12" borderId="0" xfId="0" applyFont="1" applyFill="1" applyAlignment="1" applyProtection="1">
      <alignment horizontal="center" vertical="center"/>
      <protection hidden="1"/>
    </xf>
    <xf numFmtId="49" fontId="40" fillId="9" borderId="11" xfId="0" applyNumberFormat="1" applyFont="1" applyFill="1" applyBorder="1" applyAlignment="1" applyProtection="1">
      <alignment horizontal="center" vertical="center" shrinkToFit="1"/>
      <protection hidden="1"/>
    </xf>
    <xf numFmtId="49" fontId="40" fillId="9" borderId="12" xfId="0" applyNumberFormat="1" applyFont="1" applyFill="1" applyBorder="1" applyAlignment="1" applyProtection="1">
      <alignment horizontal="center" vertical="center" shrinkToFit="1"/>
      <protection hidden="1"/>
    </xf>
    <xf numFmtId="49" fontId="22" fillId="11" borderId="13" xfId="0" applyNumberFormat="1" applyFont="1" applyFill="1" applyBorder="1" applyAlignment="1" applyProtection="1">
      <alignment horizontal="center" vertical="center" wrapText="1"/>
      <protection hidden="1"/>
    </xf>
    <xf numFmtId="49" fontId="22" fillId="11" borderId="0" xfId="0" applyNumberFormat="1" applyFont="1" applyFill="1" applyAlignment="1" applyProtection="1">
      <alignment horizontal="center" vertical="center" wrapText="1"/>
      <protection hidden="1"/>
    </xf>
    <xf numFmtId="49" fontId="22" fillId="0" borderId="0" xfId="0" applyNumberFormat="1" applyFont="1" applyAlignment="1" applyProtection="1">
      <alignment horizontal="center" vertical="center" wrapText="1"/>
      <protection hidden="1"/>
    </xf>
    <xf numFmtId="49" fontId="124" fillId="3" borderId="0" xfId="0" applyNumberFormat="1" applyFont="1" applyFill="1" applyAlignment="1" applyProtection="1">
      <alignment horizontal="center" vertical="center" shrinkToFit="1"/>
      <protection hidden="1"/>
    </xf>
    <xf numFmtId="49" fontId="124" fillId="3" borderId="264" xfId="0" applyNumberFormat="1" applyFont="1" applyFill="1" applyBorder="1" applyAlignment="1" applyProtection="1">
      <alignment horizontal="center" vertical="center" shrinkToFit="1"/>
      <protection hidden="1"/>
    </xf>
    <xf numFmtId="49" fontId="118" fillId="0" borderId="0" xfId="0" applyNumberFormat="1" applyFont="1" applyAlignment="1" applyProtection="1">
      <alignment vertical="center" shrinkToFit="1"/>
      <protection hidden="1"/>
    </xf>
    <xf numFmtId="49" fontId="144" fillId="0" borderId="0" xfId="0" applyNumberFormat="1" applyFont="1" applyAlignment="1" applyProtection="1">
      <alignment horizontal="center" vertical="center" shrinkToFit="1"/>
      <protection hidden="1"/>
    </xf>
    <xf numFmtId="49" fontId="35" fillId="0" borderId="0" xfId="2" applyNumberFormat="1" applyFill="1" applyBorder="1" applyAlignment="1" applyProtection="1">
      <alignment horizontal="center" vertical="center" shrinkToFit="1"/>
      <protection hidden="1"/>
    </xf>
    <xf numFmtId="49" fontId="22" fillId="0" borderId="9" xfId="0" applyNumberFormat="1" applyFont="1" applyBorder="1" applyAlignment="1" applyProtection="1">
      <alignment vertical="center" shrinkToFit="1"/>
      <protection hidden="1"/>
    </xf>
    <xf numFmtId="49" fontId="124" fillId="3" borderId="272" xfId="0" applyNumberFormat="1" applyFont="1" applyFill="1" applyBorder="1" applyAlignment="1" applyProtection="1">
      <alignment horizontal="center" vertical="center" shrinkToFit="1"/>
      <protection hidden="1"/>
    </xf>
    <xf numFmtId="0" fontId="22" fillId="11" borderId="0" xfId="0" applyFont="1" applyFill="1" applyProtection="1">
      <alignment vertical="center"/>
      <protection hidden="1"/>
    </xf>
    <xf numFmtId="0" fontId="22" fillId="11" borderId="0" xfId="0" applyFont="1" applyFill="1" applyAlignment="1" applyProtection="1">
      <alignment vertical="center" shrinkToFit="1"/>
      <protection hidden="1"/>
    </xf>
    <xf numFmtId="49" fontId="25" fillId="12" borderId="0" xfId="31" applyNumberFormat="1" applyFont="1" applyFill="1" applyAlignment="1" applyProtection="1">
      <alignment horizontal="left" vertical="center" shrinkToFit="1"/>
      <protection hidden="1"/>
    </xf>
    <xf numFmtId="49" fontId="25" fillId="0" borderId="0" xfId="31" applyNumberFormat="1" applyFont="1" applyAlignment="1" applyProtection="1">
      <alignment horizontal="left" vertical="center" shrinkToFit="1"/>
      <protection hidden="1"/>
    </xf>
    <xf numFmtId="49" fontId="55" fillId="0" borderId="0" xfId="31" applyNumberFormat="1" applyFont="1" applyAlignment="1" applyProtection="1">
      <alignment horizontal="left" vertical="center" shrinkToFit="1"/>
      <protection hidden="1"/>
    </xf>
    <xf numFmtId="0" fontId="182" fillId="0" borderId="0" xfId="0" applyFont="1" applyAlignment="1">
      <alignment horizontal="center" vertical="center"/>
    </xf>
    <xf numFmtId="0" fontId="183" fillId="0" borderId="0" xfId="0" applyFont="1" applyAlignment="1">
      <alignment horizontal="justify" vertical="center"/>
    </xf>
    <xf numFmtId="0" fontId="184" fillId="0" borderId="0" xfId="0" applyFont="1" applyAlignment="1">
      <alignment horizontal="right" vertical="center" indent="1"/>
    </xf>
    <xf numFmtId="0" fontId="184" fillId="0" borderId="0" xfId="0" applyFont="1" applyAlignment="1">
      <alignment horizontal="justify" vertical="center"/>
    </xf>
    <xf numFmtId="0" fontId="185" fillId="0" borderId="0" xfId="0" applyFont="1" applyAlignment="1">
      <alignment horizontal="justify" vertical="center"/>
    </xf>
    <xf numFmtId="0" fontId="186" fillId="0" borderId="0" xfId="0" applyFont="1" applyAlignment="1">
      <alignment horizontal="justify" vertical="center"/>
    </xf>
    <xf numFmtId="0" fontId="30" fillId="0" borderId="0" xfId="0" applyFont="1" applyAlignment="1">
      <alignment horizontal="justify" vertical="center"/>
    </xf>
    <xf numFmtId="0" fontId="30" fillId="0" borderId="0" xfId="0" applyFont="1" applyAlignment="1">
      <alignment horizontal="left" vertical="center" indent="3"/>
    </xf>
    <xf numFmtId="0" fontId="30" fillId="0" borderId="0" xfId="0" applyFont="1" applyAlignment="1">
      <alignment horizontal="left" vertical="center"/>
    </xf>
    <xf numFmtId="49" fontId="56" fillId="0" borderId="0" xfId="0" applyNumberFormat="1" applyFont="1" applyAlignment="1" applyProtection="1">
      <alignment vertical="center" shrinkToFit="1"/>
      <protection hidden="1"/>
    </xf>
    <xf numFmtId="0" fontId="37" fillId="12" borderId="0" xfId="36" applyFont="1" applyFill="1" applyAlignment="1" applyProtection="1">
      <alignment horizontal="center" vertical="center"/>
      <protection hidden="1"/>
    </xf>
    <xf numFmtId="0" fontId="54" fillId="12" borderId="0" xfId="36" applyFont="1" applyFill="1" applyAlignment="1" applyProtection="1">
      <alignment horizontal="center" vertical="center"/>
      <protection hidden="1"/>
    </xf>
    <xf numFmtId="0" fontId="22" fillId="0" borderId="0" xfId="36" applyFont="1" applyProtection="1">
      <alignment vertical="center"/>
      <protection hidden="1"/>
    </xf>
    <xf numFmtId="49" fontId="22" fillId="0" borderId="12" xfId="0" applyNumberFormat="1" applyFont="1" applyBorder="1" applyAlignment="1" applyProtection="1">
      <alignment vertical="center" shrinkToFit="1"/>
      <protection hidden="1"/>
    </xf>
    <xf numFmtId="49" fontId="36" fillId="0" borderId="11" xfId="0" applyNumberFormat="1" applyFont="1" applyBorder="1" applyAlignment="1" applyProtection="1">
      <alignment horizontal="right" vertical="center" shrinkToFit="1"/>
      <protection hidden="1"/>
    </xf>
    <xf numFmtId="0" fontId="34" fillId="0" borderId="4" xfId="0" applyFont="1" applyBorder="1" applyProtection="1">
      <alignment vertical="center"/>
      <protection hidden="1"/>
    </xf>
    <xf numFmtId="0" fontId="34" fillId="0" borderId="9" xfId="0" applyFont="1" applyBorder="1" applyProtection="1">
      <alignment vertical="center"/>
      <protection hidden="1"/>
    </xf>
    <xf numFmtId="49" fontId="35" fillId="0" borderId="0" xfId="2" applyNumberFormat="1" applyBorder="1" applyAlignment="1" applyProtection="1">
      <alignment horizontal="center" vertical="center" shrinkToFit="1"/>
      <protection hidden="1"/>
    </xf>
    <xf numFmtId="49" fontId="25" fillId="12" borderId="0" xfId="40" applyNumberFormat="1" applyFont="1" applyFill="1" applyAlignment="1" applyProtection="1">
      <alignment horizontal="left" vertical="center" shrinkToFit="1"/>
      <protection hidden="1"/>
    </xf>
    <xf numFmtId="49" fontId="37" fillId="4" borderId="0" xfId="0" applyNumberFormat="1" applyFont="1" applyFill="1" applyAlignment="1" applyProtection="1">
      <alignment vertical="center" shrinkToFit="1"/>
      <protection hidden="1"/>
    </xf>
    <xf numFmtId="49" fontId="44" fillId="0" borderId="6" xfId="0" applyNumberFormat="1" applyFont="1" applyBorder="1" applyAlignment="1" applyProtection="1">
      <alignment vertical="center" textRotation="255" shrinkToFit="1"/>
      <protection hidden="1"/>
    </xf>
    <xf numFmtId="49" fontId="22" fillId="17" borderId="3" xfId="0" applyNumberFormat="1" applyFont="1" applyFill="1" applyBorder="1" applyAlignment="1" applyProtection="1">
      <alignment vertical="center" shrinkToFit="1"/>
      <protection hidden="1"/>
    </xf>
    <xf numFmtId="49" fontId="22" fillId="17" borderId="4" xfId="0" applyNumberFormat="1" applyFont="1" applyFill="1" applyBorder="1" applyAlignment="1" applyProtection="1">
      <alignment vertical="center" shrinkToFit="1"/>
      <protection hidden="1"/>
    </xf>
    <xf numFmtId="49" fontId="22" fillId="17" borderId="6" xfId="0" applyNumberFormat="1" applyFont="1" applyFill="1" applyBorder="1" applyAlignment="1" applyProtection="1">
      <alignment vertical="center" shrinkToFit="1"/>
      <protection hidden="1"/>
    </xf>
    <xf numFmtId="49" fontId="22" fillId="17" borderId="7" xfId="0" applyNumberFormat="1" applyFont="1" applyFill="1" applyBorder="1" applyAlignment="1" applyProtection="1">
      <alignment vertical="center" shrinkToFit="1"/>
      <protection hidden="1"/>
    </xf>
    <xf numFmtId="49" fontId="22" fillId="17" borderId="114" xfId="0" applyNumberFormat="1" applyFont="1" applyFill="1" applyBorder="1" applyAlignment="1" applyProtection="1">
      <alignment vertical="center" shrinkToFit="1"/>
      <protection hidden="1"/>
    </xf>
    <xf numFmtId="49" fontId="35" fillId="0" borderId="11" xfId="2" applyNumberFormat="1" applyBorder="1" applyAlignment="1" applyProtection="1">
      <alignment horizontal="center" vertical="center" shrinkToFit="1"/>
      <protection hidden="1"/>
    </xf>
    <xf numFmtId="0" fontId="173" fillId="0" borderId="0" xfId="0" applyFont="1" applyAlignment="1" applyProtection="1">
      <alignment horizontal="center" vertical="center" shrinkToFit="1"/>
      <protection hidden="1"/>
    </xf>
    <xf numFmtId="49" fontId="0" fillId="0" borderId="31" xfId="0" applyNumberFormat="1" applyBorder="1" applyAlignment="1" applyProtection="1">
      <alignment vertical="center" shrinkToFit="1"/>
      <protection hidden="1"/>
    </xf>
    <xf numFmtId="49" fontId="0" fillId="0" borderId="1" xfId="0" applyNumberFormat="1" applyBorder="1" applyAlignment="1" applyProtection="1">
      <alignment horizontal="center" vertical="center" shrinkToFit="1"/>
      <protection hidden="1"/>
    </xf>
    <xf numFmtId="49" fontId="22" fillId="0" borderId="7" xfId="0" applyNumberFormat="1" applyFont="1" applyBorder="1" applyAlignment="1" applyProtection="1">
      <alignment vertical="center" shrinkToFit="1"/>
      <protection hidden="1"/>
    </xf>
    <xf numFmtId="49" fontId="56" fillId="12" borderId="0" xfId="45" applyNumberFormat="1" applyFont="1" applyFill="1" applyAlignment="1" applyProtection="1">
      <alignment horizontal="left" vertical="center" shrinkToFit="1"/>
      <protection hidden="1"/>
    </xf>
    <xf numFmtId="0" fontId="184" fillId="0" borderId="0" xfId="0" applyFont="1" applyAlignment="1">
      <alignment horizontal="left" vertical="center" wrapText="1" indent="2"/>
    </xf>
    <xf numFmtId="49" fontId="22" fillId="0" borderId="303" xfId="0" applyNumberFormat="1" applyFont="1" applyBorder="1" applyAlignment="1" applyProtection="1">
      <alignment horizontal="center" vertical="center" shrinkToFit="1"/>
      <protection hidden="1"/>
    </xf>
    <xf numFmtId="49" fontId="34" fillId="0" borderId="304" xfId="0" applyNumberFormat="1" applyFont="1" applyBorder="1" applyAlignment="1" applyProtection="1">
      <alignment horizontal="center" vertical="center" wrapText="1"/>
      <protection hidden="1"/>
    </xf>
    <xf numFmtId="49" fontId="22" fillId="0" borderId="305" xfId="0" applyNumberFormat="1" applyFont="1" applyBorder="1" applyAlignment="1" applyProtection="1">
      <alignment horizontal="center" vertical="center" shrinkToFit="1"/>
      <protection hidden="1"/>
    </xf>
    <xf numFmtId="49" fontId="36" fillId="0" borderId="0" xfId="0" applyNumberFormat="1" applyFont="1" applyProtection="1">
      <alignment vertical="center"/>
      <protection hidden="1"/>
    </xf>
    <xf numFmtId="49" fontId="22" fillId="0" borderId="305" xfId="0" applyNumberFormat="1" applyFont="1" applyBorder="1" applyAlignment="1" applyProtection="1">
      <alignment vertical="center" shrinkToFit="1"/>
      <protection hidden="1"/>
    </xf>
    <xf numFmtId="49" fontId="0" fillId="0" borderId="0" xfId="0" applyNumberFormat="1" applyAlignment="1" applyProtection="1">
      <alignment horizontal="center" vertical="center" shrinkToFit="1"/>
      <protection hidden="1"/>
    </xf>
    <xf numFmtId="49" fontId="22" fillId="0" borderId="306" xfId="0" applyNumberFormat="1" applyFont="1" applyBorder="1" applyAlignment="1" applyProtection="1">
      <alignment horizontal="center" vertical="center" shrinkToFit="1"/>
      <protection hidden="1"/>
    </xf>
    <xf numFmtId="49" fontId="66" fillId="0" borderId="307" xfId="0" applyNumberFormat="1" applyFont="1" applyBorder="1" applyAlignment="1" applyProtection="1">
      <alignment vertical="center" textRotation="255" shrinkToFit="1"/>
      <protection hidden="1"/>
    </xf>
    <xf numFmtId="49" fontId="22" fillId="0" borderId="307" xfId="0" applyNumberFormat="1" applyFont="1" applyBorder="1" applyAlignment="1" applyProtection="1">
      <alignment horizontal="center" vertical="center" wrapText="1" shrinkToFit="1"/>
      <protection hidden="1"/>
    </xf>
    <xf numFmtId="49" fontId="22" fillId="0" borderId="307" xfId="0" applyNumberFormat="1" applyFont="1" applyBorder="1" applyAlignment="1" applyProtection="1">
      <alignment vertical="center" shrinkToFit="1"/>
      <protection hidden="1"/>
    </xf>
    <xf numFmtId="49" fontId="38" fillId="33" borderId="3" xfId="0" applyNumberFormat="1" applyFont="1" applyFill="1" applyBorder="1" applyAlignment="1" applyProtection="1">
      <alignment horizontal="center" vertical="center"/>
      <protection hidden="1"/>
    </xf>
    <xf numFmtId="49" fontId="34" fillId="31" borderId="309" xfId="0" applyNumberFormat="1" applyFont="1" applyFill="1" applyBorder="1" applyAlignment="1" applyProtection="1">
      <alignment horizontal="center" vertical="center" wrapText="1"/>
      <protection hidden="1"/>
    </xf>
    <xf numFmtId="49" fontId="22" fillId="31" borderId="310" xfId="0" applyNumberFormat="1" applyFont="1" applyFill="1" applyBorder="1" applyAlignment="1" applyProtection="1">
      <alignment vertical="center" shrinkToFit="1"/>
      <protection hidden="1"/>
    </xf>
    <xf numFmtId="49" fontId="22" fillId="31" borderId="311" xfId="0" applyNumberFormat="1" applyFont="1" applyFill="1" applyBorder="1" applyAlignment="1" applyProtection="1">
      <alignment vertical="center" shrinkToFit="1"/>
      <protection hidden="1"/>
    </xf>
    <xf numFmtId="49" fontId="22" fillId="41" borderId="316" xfId="0" applyNumberFormat="1" applyFont="1" applyFill="1" applyBorder="1" applyAlignment="1" applyProtection="1">
      <alignment vertical="center" shrinkToFit="1"/>
      <protection hidden="1"/>
    </xf>
    <xf numFmtId="49" fontId="22" fillId="0" borderId="315" xfId="0" applyNumberFormat="1" applyFont="1" applyBorder="1" applyAlignment="1" applyProtection="1">
      <alignment horizontal="center" vertical="center" shrinkToFit="1"/>
      <protection hidden="1"/>
    </xf>
    <xf numFmtId="49" fontId="22" fillId="0" borderId="317" xfId="0" applyNumberFormat="1" applyFont="1" applyBorder="1" applyAlignment="1" applyProtection="1">
      <alignment horizontal="center" vertical="center" shrinkToFit="1"/>
      <protection hidden="1"/>
    </xf>
    <xf numFmtId="49" fontId="22" fillId="0" borderId="318" xfId="0" applyNumberFormat="1" applyFont="1" applyBorder="1" applyAlignment="1" applyProtection="1">
      <alignment horizontal="center" vertical="center" shrinkToFit="1"/>
      <protection hidden="1"/>
    </xf>
    <xf numFmtId="49" fontId="22" fillId="0" borderId="319" xfId="0" applyNumberFormat="1" applyFont="1" applyBorder="1" applyAlignment="1" applyProtection="1">
      <alignment vertical="center" shrinkToFit="1"/>
      <protection hidden="1"/>
    </xf>
    <xf numFmtId="49" fontId="22" fillId="41" borderId="320" xfId="0" applyNumberFormat="1" applyFont="1" applyFill="1" applyBorder="1" applyAlignment="1" applyProtection="1">
      <alignment vertical="center" shrinkToFit="1"/>
      <protection hidden="1"/>
    </xf>
    <xf numFmtId="49" fontId="22" fillId="43" borderId="10" xfId="0" applyNumberFormat="1" applyFont="1" applyFill="1" applyBorder="1" applyAlignment="1" applyProtection="1">
      <alignment horizontal="center" vertical="center" shrinkToFit="1"/>
      <protection hidden="1"/>
    </xf>
    <xf numFmtId="49" fontId="22" fillId="0" borderId="329" xfId="0" applyNumberFormat="1" applyFont="1" applyBorder="1" applyAlignment="1" applyProtection="1">
      <alignment horizontal="center" vertical="center" shrinkToFit="1"/>
      <protection hidden="1"/>
    </xf>
    <xf numFmtId="49" fontId="22" fillId="0" borderId="330" xfId="0" applyNumberFormat="1" applyFont="1" applyBorder="1" applyAlignment="1" applyProtection="1">
      <alignment vertical="center" shrinkToFit="1"/>
      <protection hidden="1"/>
    </xf>
    <xf numFmtId="49" fontId="22" fillId="0" borderId="330" xfId="0" applyNumberFormat="1" applyFont="1" applyBorder="1" applyAlignment="1" applyProtection="1">
      <alignment horizontal="center" vertical="center" shrinkToFit="1"/>
      <protection hidden="1"/>
    </xf>
    <xf numFmtId="49" fontId="22" fillId="0" borderId="332" xfId="0" applyNumberFormat="1" applyFont="1" applyBorder="1" applyAlignment="1" applyProtection="1">
      <alignment horizontal="center" vertical="center" shrinkToFit="1"/>
      <protection hidden="1"/>
    </xf>
    <xf numFmtId="49" fontId="22" fillId="0" borderId="334" xfId="0" applyNumberFormat="1" applyFont="1" applyBorder="1" applyAlignment="1" applyProtection="1">
      <alignment horizontal="center" vertical="center" shrinkToFit="1"/>
      <protection hidden="1"/>
    </xf>
    <xf numFmtId="49" fontId="22" fillId="0" borderId="335" xfId="0" applyNumberFormat="1" applyFont="1" applyBorder="1" applyAlignment="1" applyProtection="1">
      <alignment vertical="center" shrinkToFit="1"/>
      <protection hidden="1"/>
    </xf>
    <xf numFmtId="49" fontId="22" fillId="0" borderId="335" xfId="0" applyNumberFormat="1" applyFont="1" applyBorder="1" applyAlignment="1" applyProtection="1">
      <alignment horizontal="center" vertical="center" shrinkToFit="1"/>
      <protection hidden="1"/>
    </xf>
    <xf numFmtId="49" fontId="22" fillId="0" borderId="337" xfId="0" applyNumberFormat="1" applyFont="1" applyBorder="1" applyAlignment="1" applyProtection="1">
      <alignment horizontal="center" vertical="center" shrinkToFit="1"/>
      <protection hidden="1"/>
    </xf>
    <xf numFmtId="49" fontId="36" fillId="0" borderId="338" xfId="0" applyNumberFormat="1" applyFont="1" applyBorder="1" applyAlignment="1" applyProtection="1">
      <alignment horizontal="center" vertical="center" wrapText="1" shrinkToFit="1"/>
      <protection hidden="1"/>
    </xf>
    <xf numFmtId="49" fontId="22" fillId="0" borderId="338" xfId="0" applyNumberFormat="1" applyFont="1" applyBorder="1" applyAlignment="1" applyProtection="1">
      <alignment horizontal="center" vertical="center" shrinkToFit="1"/>
      <protection hidden="1"/>
    </xf>
    <xf numFmtId="49" fontId="22" fillId="0" borderId="338" xfId="0" applyNumberFormat="1" applyFont="1" applyBorder="1" applyAlignment="1" applyProtection="1">
      <alignment vertical="center" shrinkToFit="1"/>
      <protection hidden="1"/>
    </xf>
    <xf numFmtId="49" fontId="22" fillId="0" borderId="340" xfId="0" applyNumberFormat="1" applyFont="1" applyBorder="1" applyAlignment="1" applyProtection="1">
      <alignment horizontal="center" vertical="center" shrinkToFit="1"/>
      <protection hidden="1"/>
    </xf>
    <xf numFmtId="49" fontId="22" fillId="0" borderId="342" xfId="0" applyNumberFormat="1" applyFont="1" applyBorder="1" applyAlignment="1" applyProtection="1">
      <alignment horizontal="center" vertical="center" shrinkToFit="1"/>
      <protection hidden="1"/>
    </xf>
    <xf numFmtId="49" fontId="22" fillId="0" borderId="343" xfId="0" applyNumberFormat="1" applyFont="1" applyBorder="1" applyAlignment="1" applyProtection="1">
      <alignment horizontal="center" vertical="center" wrapText="1" shrinkToFit="1"/>
      <protection hidden="1"/>
    </xf>
    <xf numFmtId="49" fontId="36" fillId="0" borderId="343" xfId="0" applyNumberFormat="1" applyFont="1" applyBorder="1" applyAlignment="1" applyProtection="1">
      <alignment horizontal="center" vertical="center" wrapText="1" shrinkToFit="1"/>
      <protection hidden="1"/>
    </xf>
    <xf numFmtId="0" fontId="34" fillId="0" borderId="343" xfId="0" applyFont="1" applyBorder="1" applyAlignment="1" applyProtection="1">
      <alignment horizontal="center" vertical="center" shrinkToFit="1"/>
      <protection hidden="1"/>
    </xf>
    <xf numFmtId="49" fontId="34" fillId="0" borderId="343" xfId="0" applyNumberFormat="1" applyFont="1" applyBorder="1" applyAlignment="1" applyProtection="1">
      <alignment horizontal="center" vertical="center" shrinkToFit="1"/>
      <protection hidden="1"/>
    </xf>
    <xf numFmtId="49" fontId="22" fillId="0" borderId="343" xfId="0" applyNumberFormat="1" applyFont="1" applyBorder="1" applyAlignment="1" applyProtection="1">
      <alignment vertical="center" shrinkToFit="1"/>
      <protection hidden="1"/>
    </xf>
    <xf numFmtId="49" fontId="22" fillId="45" borderId="339" xfId="0" applyNumberFormat="1" applyFont="1" applyFill="1" applyBorder="1" applyAlignment="1" applyProtection="1">
      <alignment vertical="center" shrinkToFit="1"/>
      <protection hidden="1"/>
    </xf>
    <xf numFmtId="49" fontId="22" fillId="45" borderId="341" xfId="0" applyNumberFormat="1" applyFont="1" applyFill="1" applyBorder="1" applyAlignment="1" applyProtection="1">
      <alignment vertical="center" shrinkToFit="1"/>
      <protection hidden="1"/>
    </xf>
    <xf numFmtId="49" fontId="22" fillId="45" borderId="345" xfId="0" applyNumberFormat="1" applyFont="1" applyFill="1" applyBorder="1" applyAlignment="1" applyProtection="1">
      <alignment vertical="center" shrinkToFit="1"/>
      <protection hidden="1"/>
    </xf>
    <xf numFmtId="49" fontId="22" fillId="0" borderId="346" xfId="0" applyNumberFormat="1" applyFont="1" applyBorder="1" applyAlignment="1" applyProtection="1">
      <alignment horizontal="center" vertical="center" shrinkToFit="1"/>
      <protection hidden="1"/>
    </xf>
    <xf numFmtId="49" fontId="22" fillId="0" borderId="347" xfId="0" applyNumberFormat="1" applyFont="1" applyBorder="1" applyAlignment="1" applyProtection="1">
      <alignment vertical="center" shrinkToFit="1"/>
      <protection hidden="1"/>
    </xf>
    <xf numFmtId="49" fontId="22" fillId="0" borderId="347" xfId="0" applyNumberFormat="1" applyFont="1" applyBorder="1" applyAlignment="1" applyProtection="1">
      <alignment horizontal="center" vertical="center" shrinkToFit="1"/>
      <protection hidden="1"/>
    </xf>
    <xf numFmtId="49" fontId="22" fillId="0" borderId="349" xfId="0" applyNumberFormat="1" applyFont="1" applyBorder="1" applyAlignment="1" applyProtection="1">
      <alignment horizontal="center" vertical="center" shrinkToFit="1"/>
      <protection hidden="1"/>
    </xf>
    <xf numFmtId="49" fontId="34" fillId="0" borderId="0" xfId="0" applyNumberFormat="1" applyFont="1" applyAlignment="1" applyProtection="1">
      <alignment horizontal="center" vertical="center" shrinkToFit="1"/>
      <protection hidden="1"/>
    </xf>
    <xf numFmtId="49" fontId="22" fillId="0" borderId="351" xfId="0" applyNumberFormat="1" applyFont="1" applyBorder="1" applyAlignment="1" applyProtection="1">
      <alignment horizontal="center" vertical="center" shrinkToFit="1"/>
      <protection hidden="1"/>
    </xf>
    <xf numFmtId="49" fontId="22" fillId="0" borderId="352" xfId="0" applyNumberFormat="1" applyFont="1" applyBorder="1" applyAlignment="1" applyProtection="1">
      <alignment vertical="center" shrinkToFit="1"/>
      <protection hidden="1"/>
    </xf>
    <xf numFmtId="49" fontId="22" fillId="0" borderId="352" xfId="0" applyNumberFormat="1" applyFont="1" applyBorder="1" applyAlignment="1" applyProtection="1">
      <alignment horizontal="center" vertical="center" shrinkToFit="1"/>
      <protection hidden="1"/>
    </xf>
    <xf numFmtId="49" fontId="22" fillId="32" borderId="348" xfId="0" applyNumberFormat="1" applyFont="1" applyFill="1" applyBorder="1" applyAlignment="1" applyProtection="1">
      <alignment vertical="center" shrinkToFit="1"/>
      <protection hidden="1"/>
    </xf>
    <xf numFmtId="49" fontId="22" fillId="32" borderId="350" xfId="0" applyNumberFormat="1" applyFont="1" applyFill="1" applyBorder="1" applyAlignment="1" applyProtection="1">
      <alignment vertical="center" shrinkToFit="1"/>
      <protection hidden="1"/>
    </xf>
    <xf numFmtId="49" fontId="22" fillId="32" borderId="353" xfId="0" applyNumberFormat="1" applyFont="1" applyFill="1" applyBorder="1" applyAlignment="1" applyProtection="1">
      <alignment vertical="center" shrinkToFit="1"/>
      <protection hidden="1"/>
    </xf>
    <xf numFmtId="49" fontId="22" fillId="0" borderId="354" xfId="0" applyNumberFormat="1" applyFont="1" applyBorder="1" applyAlignment="1" applyProtection="1">
      <alignment vertical="center" shrinkToFit="1"/>
      <protection hidden="1"/>
    </xf>
    <xf numFmtId="49" fontId="22" fillId="0" borderId="355" xfId="0" applyNumberFormat="1" applyFont="1" applyBorder="1" applyAlignment="1" applyProtection="1">
      <alignment vertical="center" shrinkToFit="1"/>
      <protection hidden="1"/>
    </xf>
    <xf numFmtId="49" fontId="22" fillId="0" borderId="355" xfId="0" applyNumberFormat="1" applyFont="1" applyBorder="1" applyAlignment="1" applyProtection="1">
      <alignment horizontal="center" vertical="center" shrinkToFit="1"/>
      <protection hidden="1"/>
    </xf>
    <xf numFmtId="49" fontId="22" fillId="0" borderId="357" xfId="0" applyNumberFormat="1" applyFont="1" applyBorder="1" applyAlignment="1" applyProtection="1">
      <alignment vertical="center" shrinkToFit="1"/>
      <protection hidden="1"/>
    </xf>
    <xf numFmtId="49" fontId="22" fillId="0" borderId="357" xfId="0" applyNumberFormat="1" applyFont="1" applyBorder="1" applyAlignment="1" applyProtection="1">
      <alignment horizontal="center" vertical="center" shrinkToFit="1"/>
      <protection hidden="1"/>
    </xf>
    <xf numFmtId="49" fontId="22" fillId="0" borderId="359" xfId="0" applyNumberFormat="1" applyFont="1" applyBorder="1" applyAlignment="1" applyProtection="1">
      <alignment horizontal="center" vertical="center" shrinkToFit="1"/>
      <protection hidden="1"/>
    </xf>
    <xf numFmtId="49" fontId="22" fillId="0" borderId="360" xfId="0" applyNumberFormat="1" applyFont="1" applyBorder="1" applyAlignment="1" applyProtection="1">
      <alignment vertical="center" shrinkToFit="1"/>
      <protection hidden="1"/>
    </xf>
    <xf numFmtId="49" fontId="22" fillId="0" borderId="360" xfId="0" applyNumberFormat="1" applyFont="1" applyBorder="1" applyAlignment="1" applyProtection="1">
      <alignment horizontal="center" vertical="center" shrinkToFit="1"/>
      <protection hidden="1"/>
    </xf>
    <xf numFmtId="49" fontId="22" fillId="0" borderId="361" xfId="0" applyNumberFormat="1" applyFont="1" applyBorder="1" applyAlignment="1" applyProtection="1">
      <alignment vertical="center" shrinkToFit="1"/>
      <protection hidden="1"/>
    </xf>
    <xf numFmtId="49" fontId="22" fillId="0" borderId="363" xfId="0" applyNumberFormat="1" applyFont="1" applyBorder="1" applyAlignment="1" applyProtection="1">
      <alignment horizontal="center" vertical="center" shrinkToFit="1"/>
      <protection hidden="1"/>
    </xf>
    <xf numFmtId="49" fontId="22" fillId="0" borderId="364" xfId="0" applyNumberFormat="1" applyFont="1" applyBorder="1" applyAlignment="1" applyProtection="1">
      <alignment vertical="center" shrinkToFit="1"/>
      <protection hidden="1"/>
    </xf>
    <xf numFmtId="49" fontId="22" fillId="0" borderId="364" xfId="0" applyNumberFormat="1" applyFont="1" applyBorder="1" applyAlignment="1" applyProtection="1">
      <alignment horizontal="center" vertical="center" shrinkToFit="1"/>
      <protection hidden="1"/>
    </xf>
    <xf numFmtId="49" fontId="22" fillId="0" borderId="366" xfId="0" applyNumberFormat="1" applyFont="1" applyBorder="1" applyAlignment="1" applyProtection="1">
      <alignment horizontal="center" vertical="center" shrinkToFit="1"/>
      <protection hidden="1"/>
    </xf>
    <xf numFmtId="49" fontId="22" fillId="0" borderId="368" xfId="0" applyNumberFormat="1" applyFont="1" applyBorder="1" applyAlignment="1" applyProtection="1">
      <alignment horizontal="center" vertical="center" shrinkToFit="1"/>
      <protection hidden="1"/>
    </xf>
    <xf numFmtId="49" fontId="22" fillId="0" borderId="369" xfId="0" applyNumberFormat="1" applyFont="1" applyBorder="1" applyAlignment="1" applyProtection="1">
      <alignment vertical="center" shrinkToFit="1"/>
      <protection hidden="1"/>
    </xf>
    <xf numFmtId="49" fontId="22" fillId="0" borderId="369" xfId="0" applyNumberFormat="1" applyFont="1" applyBorder="1" applyAlignment="1" applyProtection="1">
      <alignment horizontal="center" vertical="center" shrinkToFit="1"/>
      <protection hidden="1"/>
    </xf>
    <xf numFmtId="49" fontId="22" fillId="0" borderId="370" xfId="0" applyNumberFormat="1" applyFont="1" applyBorder="1" applyAlignment="1" applyProtection="1">
      <alignment vertical="center" shrinkToFit="1"/>
      <protection hidden="1"/>
    </xf>
    <xf numFmtId="49" fontId="22" fillId="0" borderId="372" xfId="0" applyNumberFormat="1" applyFont="1" applyBorder="1" applyAlignment="1" applyProtection="1">
      <alignment horizontal="center" vertical="center" shrinkToFit="1"/>
      <protection hidden="1"/>
    </xf>
    <xf numFmtId="49" fontId="22" fillId="0" borderId="373" xfId="0" applyNumberFormat="1" applyFont="1" applyBorder="1" applyAlignment="1" applyProtection="1">
      <alignment vertical="center" shrinkToFit="1"/>
      <protection hidden="1"/>
    </xf>
    <xf numFmtId="49" fontId="22" fillId="0" borderId="373" xfId="0" applyNumberFormat="1" applyFont="1" applyBorder="1" applyAlignment="1" applyProtection="1">
      <alignment horizontal="center" vertical="center" shrinkToFit="1"/>
      <protection hidden="1"/>
    </xf>
    <xf numFmtId="49" fontId="22" fillId="0" borderId="375" xfId="0" applyNumberFormat="1" applyFont="1" applyBorder="1" applyAlignment="1" applyProtection="1">
      <alignment horizontal="center" vertical="center" shrinkToFit="1"/>
      <protection hidden="1"/>
    </xf>
    <xf numFmtId="49" fontId="22" fillId="0" borderId="377" xfId="0" applyNumberFormat="1" applyFont="1" applyBorder="1" applyAlignment="1" applyProtection="1">
      <alignment horizontal="center" vertical="center" shrinkToFit="1"/>
      <protection hidden="1"/>
    </xf>
    <xf numFmtId="49" fontId="44" fillId="0" borderId="378" xfId="0" applyNumberFormat="1" applyFont="1" applyBorder="1" applyAlignment="1" applyProtection="1">
      <alignment vertical="center" textRotation="255" shrinkToFit="1"/>
      <protection hidden="1"/>
    </xf>
    <xf numFmtId="49" fontId="22" fillId="0" borderId="378" xfId="0" applyNumberFormat="1" applyFont="1" applyBorder="1" applyAlignment="1" applyProtection="1">
      <alignment horizontal="center" vertical="center" wrapText="1" shrinkToFit="1"/>
      <protection hidden="1"/>
    </xf>
    <xf numFmtId="49" fontId="22" fillId="0" borderId="378" xfId="0" applyNumberFormat="1" applyFont="1" applyBorder="1" applyAlignment="1" applyProtection="1">
      <alignment horizontal="center" vertical="center" shrinkToFit="1"/>
      <protection hidden="1"/>
    </xf>
    <xf numFmtId="49" fontId="36" fillId="0" borderId="378" xfId="0" applyNumberFormat="1" applyFont="1" applyBorder="1" applyAlignment="1" applyProtection="1">
      <alignment horizontal="center" vertical="center" wrapText="1" shrinkToFit="1"/>
      <protection hidden="1"/>
    </xf>
    <xf numFmtId="0" fontId="34" fillId="0" borderId="378" xfId="0" applyFont="1" applyBorder="1" applyAlignment="1" applyProtection="1">
      <alignment horizontal="center" vertical="center" shrinkToFit="1"/>
      <protection hidden="1"/>
    </xf>
    <xf numFmtId="49" fontId="22" fillId="0" borderId="379" xfId="0" applyNumberFormat="1" applyFont="1" applyBorder="1" applyAlignment="1" applyProtection="1">
      <alignment vertical="center" shrinkToFit="1"/>
      <protection hidden="1"/>
    </xf>
    <xf numFmtId="49" fontId="22" fillId="26" borderId="374" xfId="0" applyNumberFormat="1" applyFont="1" applyFill="1" applyBorder="1" applyAlignment="1" applyProtection="1">
      <alignment vertical="center" shrinkToFit="1"/>
      <protection hidden="1"/>
    </xf>
    <xf numFmtId="49" fontId="22" fillId="26" borderId="376" xfId="0" applyNumberFormat="1" applyFont="1" applyFill="1" applyBorder="1" applyAlignment="1" applyProtection="1">
      <alignment vertical="center" shrinkToFit="1"/>
      <protection hidden="1"/>
    </xf>
    <xf numFmtId="49" fontId="22" fillId="26" borderId="380" xfId="0" applyNumberFormat="1" applyFont="1" applyFill="1" applyBorder="1" applyAlignment="1" applyProtection="1">
      <alignment vertical="center" shrinkToFit="1"/>
      <protection hidden="1"/>
    </xf>
    <xf numFmtId="0" fontId="30" fillId="29" borderId="0" xfId="0" applyFont="1" applyFill="1" applyAlignment="1">
      <alignment horizontal="left" vertical="center"/>
    </xf>
    <xf numFmtId="0" fontId="22" fillId="17" borderId="0" xfId="0" applyFont="1" applyFill="1" applyAlignment="1" applyProtection="1">
      <alignment vertical="center" shrinkToFit="1"/>
      <protection hidden="1"/>
    </xf>
    <xf numFmtId="0" fontId="0" fillId="0" borderId="0" xfId="0" applyProtection="1">
      <alignment vertical="center"/>
      <protection hidden="1"/>
    </xf>
    <xf numFmtId="49" fontId="48" fillId="0" borderId="0" xfId="31" applyNumberFormat="1" applyFont="1" applyAlignment="1" applyProtection="1">
      <alignment horizontal="left" vertical="center" shrinkToFit="1"/>
      <protection hidden="1"/>
    </xf>
    <xf numFmtId="49" fontId="25" fillId="0" borderId="0" xfId="0" applyNumberFormat="1" applyFont="1" applyAlignment="1" applyProtection="1">
      <alignment vertical="center" shrinkToFit="1"/>
      <protection hidden="1"/>
    </xf>
    <xf numFmtId="49" fontId="22" fillId="0" borderId="0" xfId="0" applyNumberFormat="1" applyFont="1" applyProtection="1">
      <alignment vertical="center"/>
      <protection hidden="1"/>
    </xf>
    <xf numFmtId="49" fontId="137" fillId="0" borderId="0" xfId="0" applyNumberFormat="1" applyFont="1" applyProtection="1">
      <alignment vertical="center"/>
      <protection hidden="1"/>
    </xf>
    <xf numFmtId="49" fontId="114" fillId="0" borderId="0" xfId="0" applyNumberFormat="1" applyFont="1" applyProtection="1">
      <alignment vertical="center"/>
      <protection hidden="1"/>
    </xf>
    <xf numFmtId="49" fontId="22" fillId="4" borderId="0" xfId="0" applyNumberFormat="1" applyFont="1" applyFill="1" applyAlignment="1" applyProtection="1">
      <alignment vertical="center" shrinkToFit="1"/>
      <protection hidden="1"/>
    </xf>
    <xf numFmtId="0" fontId="37" fillId="4" borderId="0" xfId="0" applyFont="1" applyFill="1" applyAlignment="1" applyProtection="1">
      <alignment horizontal="center" vertical="center" shrinkToFit="1"/>
      <protection hidden="1"/>
    </xf>
    <xf numFmtId="0" fontId="37" fillId="10" borderId="0" xfId="0" applyFont="1" applyFill="1" applyAlignment="1" applyProtection="1">
      <alignment horizontal="center" vertical="center" shrinkToFit="1"/>
      <protection hidden="1"/>
    </xf>
    <xf numFmtId="0" fontId="22" fillId="6" borderId="0" xfId="0" applyFont="1" applyFill="1" applyAlignment="1" applyProtection="1">
      <alignment vertical="center" shrinkToFit="1"/>
      <protection hidden="1"/>
    </xf>
    <xf numFmtId="0" fontId="22" fillId="6" borderId="0" xfId="0" applyFont="1" applyFill="1" applyAlignment="1" applyProtection="1">
      <alignment vertical="center" wrapText="1" shrinkToFit="1"/>
      <protection hidden="1"/>
    </xf>
    <xf numFmtId="49" fontId="22" fillId="6" borderId="0" xfId="0" applyNumberFormat="1" applyFont="1" applyFill="1" applyAlignment="1" applyProtection="1">
      <alignment vertical="center" shrinkToFit="1"/>
      <protection hidden="1"/>
    </xf>
    <xf numFmtId="49" fontId="22" fillId="6" borderId="0" xfId="0" applyNumberFormat="1" applyFont="1" applyFill="1" applyAlignment="1" applyProtection="1">
      <alignment horizontal="center" vertical="center" shrinkToFit="1"/>
      <protection hidden="1"/>
    </xf>
    <xf numFmtId="49" fontId="22" fillId="14" borderId="0" xfId="0" applyNumberFormat="1" applyFont="1" applyFill="1" applyAlignment="1" applyProtection="1">
      <alignment horizontal="center" vertical="center" shrinkToFit="1"/>
      <protection hidden="1"/>
    </xf>
    <xf numFmtId="49" fontId="173" fillId="14" borderId="0" xfId="5" applyNumberFormat="1" applyFont="1" applyFill="1" applyAlignment="1" applyProtection="1">
      <alignment horizontal="center" vertical="center" shrinkToFit="1"/>
      <protection hidden="1"/>
    </xf>
    <xf numFmtId="49" fontId="22" fillId="23" borderId="0" xfId="0" applyNumberFormat="1" applyFont="1" applyFill="1" applyAlignment="1" applyProtection="1">
      <alignment vertical="center" shrinkToFit="1"/>
      <protection hidden="1"/>
    </xf>
    <xf numFmtId="0" fontId="52" fillId="0" borderId="0" xfId="0" applyFont="1" applyAlignment="1" applyProtection="1">
      <alignment vertical="center" shrinkToFit="1"/>
      <protection hidden="1"/>
    </xf>
    <xf numFmtId="0" fontId="52" fillId="10" borderId="0" xfId="0" applyFont="1" applyFill="1" applyAlignment="1" applyProtection="1">
      <alignment vertical="center" shrinkToFit="1"/>
      <protection hidden="1"/>
    </xf>
    <xf numFmtId="49" fontId="34" fillId="0" borderId="0" xfId="0" applyNumberFormat="1" applyFont="1" applyAlignment="1" applyProtection="1">
      <alignment vertical="center" shrinkToFit="1"/>
      <protection hidden="1"/>
    </xf>
    <xf numFmtId="49" fontId="173" fillId="0" borderId="0" xfId="5" applyNumberFormat="1" applyFont="1" applyAlignment="1" applyProtection="1">
      <alignment horizontal="left" vertical="center" shrinkToFit="1"/>
      <protection hidden="1"/>
    </xf>
    <xf numFmtId="49" fontId="22" fillId="0" borderId="0" xfId="0" applyNumberFormat="1" applyFont="1" applyAlignment="1" applyProtection="1">
      <alignment vertical="center" wrapText="1" shrinkToFit="1"/>
      <protection hidden="1"/>
    </xf>
    <xf numFmtId="0" fontId="78" fillId="0" borderId="0" xfId="2" applyFont="1" applyFill="1" applyBorder="1" applyAlignment="1" applyProtection="1">
      <alignment horizontal="center" vertical="center"/>
      <protection hidden="1"/>
    </xf>
    <xf numFmtId="0" fontId="22" fillId="10" borderId="0" xfId="0" applyFont="1" applyFill="1" applyAlignment="1" applyProtection="1">
      <alignment horizontal="left" vertical="center" shrinkToFit="1"/>
      <protection hidden="1"/>
    </xf>
    <xf numFmtId="0" fontId="22" fillId="10" borderId="0" xfId="0" applyFont="1" applyFill="1" applyAlignment="1" applyProtection="1">
      <alignment vertical="center" shrinkToFit="1"/>
      <protection hidden="1"/>
    </xf>
    <xf numFmtId="0" fontId="0" fillId="0" borderId="0" xfId="0" applyAlignment="1" applyProtection="1">
      <alignment vertical="center" shrinkToFit="1"/>
      <protection hidden="1"/>
    </xf>
    <xf numFmtId="0" fontId="37" fillId="0" borderId="0" xfId="0" applyFont="1" applyAlignment="1" applyProtection="1">
      <alignment vertical="center" shrinkToFit="1"/>
      <protection hidden="1"/>
    </xf>
    <xf numFmtId="179" fontId="37" fillId="4" borderId="0" xfId="0" applyNumberFormat="1" applyFont="1" applyFill="1" applyAlignment="1" applyProtection="1">
      <alignment vertical="center" shrinkToFit="1"/>
      <protection hidden="1"/>
    </xf>
    <xf numFmtId="0" fontId="22" fillId="10" borderId="0" xfId="0" applyFont="1" applyFill="1" applyAlignment="1" applyProtection="1">
      <alignment horizontal="center" vertical="center" shrinkToFit="1"/>
      <protection hidden="1"/>
    </xf>
    <xf numFmtId="49" fontId="34" fillId="0" borderId="0" xfId="0" applyNumberFormat="1" applyFont="1" applyProtection="1">
      <alignment vertical="center"/>
      <protection hidden="1"/>
    </xf>
    <xf numFmtId="0" fontId="37" fillId="22" borderId="0" xfId="0" applyFont="1" applyFill="1" applyAlignment="1" applyProtection="1">
      <alignment vertical="center" shrinkToFit="1"/>
      <protection hidden="1"/>
    </xf>
    <xf numFmtId="0" fontId="37" fillId="16" borderId="0" xfId="0" applyFont="1" applyFill="1" applyAlignment="1" applyProtection="1">
      <alignment vertical="center" shrinkToFit="1"/>
      <protection hidden="1"/>
    </xf>
    <xf numFmtId="0" fontId="22" fillId="12" borderId="1" xfId="0" applyFont="1" applyFill="1" applyBorder="1" applyAlignment="1" applyProtection="1">
      <alignment horizontal="center" vertical="center" shrinkToFit="1"/>
      <protection hidden="1"/>
    </xf>
    <xf numFmtId="0" fontId="37" fillId="4" borderId="1" xfId="0" applyFont="1" applyFill="1" applyBorder="1" applyAlignment="1" applyProtection="1">
      <alignment horizontal="center" vertical="center" shrinkToFit="1"/>
      <protection hidden="1"/>
    </xf>
    <xf numFmtId="179" fontId="37" fillId="4" borderId="0" xfId="4" applyNumberFormat="1" applyFont="1" applyFill="1" applyAlignment="1" applyProtection="1">
      <alignment vertical="center" shrinkToFit="1"/>
      <protection hidden="1"/>
    </xf>
    <xf numFmtId="0" fontId="22" fillId="12" borderId="1" xfId="0" applyFont="1" applyFill="1" applyBorder="1" applyAlignment="1" applyProtection="1">
      <alignment vertical="center" shrinkToFit="1"/>
      <protection hidden="1"/>
    </xf>
    <xf numFmtId="0" fontId="22" fillId="12" borderId="12" xfId="0" applyFont="1" applyFill="1" applyBorder="1" applyAlignment="1" applyProtection="1">
      <alignment horizontal="center" vertical="center" shrinkToFit="1"/>
      <protection hidden="1"/>
    </xf>
    <xf numFmtId="0" fontId="37" fillId="4" borderId="1" xfId="0" applyFont="1" applyFill="1" applyBorder="1" applyAlignment="1" applyProtection="1">
      <alignment vertical="center" shrinkToFit="1"/>
      <protection hidden="1"/>
    </xf>
    <xf numFmtId="49" fontId="22" fillId="0" borderId="307" xfId="0" applyNumberFormat="1" applyFont="1" applyBorder="1" applyAlignment="1" applyProtection="1">
      <alignment horizontal="left" vertical="center" shrinkToFit="1"/>
      <protection hidden="1"/>
    </xf>
    <xf numFmtId="49" fontId="22" fillId="0" borderId="321" xfId="0" applyNumberFormat="1" applyFont="1" applyBorder="1" applyAlignment="1" applyProtection="1">
      <alignment horizontal="center" vertical="center" shrinkToFit="1"/>
      <protection hidden="1"/>
    </xf>
    <xf numFmtId="49" fontId="66" fillId="0" borderId="322" xfId="0" applyNumberFormat="1" applyFont="1" applyBorder="1" applyAlignment="1" applyProtection="1">
      <alignment vertical="center" textRotation="255" shrinkToFit="1"/>
      <protection hidden="1"/>
    </xf>
    <xf numFmtId="49" fontId="22" fillId="0" borderId="322" xfId="0" applyNumberFormat="1" applyFont="1" applyBorder="1" applyAlignment="1" applyProtection="1">
      <alignment horizontal="center" vertical="center" wrapText="1" shrinkToFit="1"/>
      <protection hidden="1"/>
    </xf>
    <xf numFmtId="49" fontId="22" fillId="0" borderId="322" xfId="0" applyNumberFormat="1" applyFont="1" applyBorder="1" applyAlignment="1" applyProtection="1">
      <alignment horizontal="left" vertical="center" shrinkToFit="1"/>
      <protection hidden="1"/>
    </xf>
    <xf numFmtId="49" fontId="22" fillId="0" borderId="322" xfId="0" applyNumberFormat="1" applyFont="1" applyBorder="1" applyAlignment="1" applyProtection="1">
      <alignment vertical="center" shrinkToFit="1"/>
      <protection hidden="1"/>
    </xf>
    <xf numFmtId="49" fontId="22" fillId="42" borderId="323" xfId="0" applyNumberFormat="1" applyFont="1" applyFill="1" applyBorder="1" applyAlignment="1" applyProtection="1">
      <alignment vertical="center" shrinkToFit="1"/>
      <protection hidden="1"/>
    </xf>
    <xf numFmtId="49" fontId="22" fillId="0" borderId="324" xfId="0" applyNumberFormat="1" applyFont="1" applyBorder="1" applyAlignment="1" applyProtection="1">
      <alignment horizontal="center" vertical="center" shrinkToFit="1"/>
      <protection hidden="1"/>
    </xf>
    <xf numFmtId="49" fontId="22" fillId="42" borderId="325" xfId="0" applyNumberFormat="1" applyFont="1" applyFill="1" applyBorder="1" applyAlignment="1" applyProtection="1">
      <alignment vertical="center" shrinkToFit="1"/>
      <protection hidden="1"/>
    </xf>
    <xf numFmtId="0" fontId="22" fillId="10" borderId="0" xfId="0" applyFont="1" applyFill="1" applyProtection="1">
      <alignment vertical="center"/>
      <protection hidden="1"/>
    </xf>
    <xf numFmtId="49" fontId="22" fillId="0" borderId="326" xfId="0" applyNumberFormat="1" applyFont="1" applyBorder="1" applyAlignment="1" applyProtection="1">
      <alignment horizontal="center" vertical="center" shrinkToFit="1"/>
      <protection hidden="1"/>
    </xf>
    <xf numFmtId="49" fontId="66" fillId="0" borderId="327" xfId="0" applyNumberFormat="1" applyFont="1" applyBorder="1" applyAlignment="1" applyProtection="1">
      <alignment vertical="center" textRotation="255" shrinkToFit="1"/>
      <protection hidden="1"/>
    </xf>
    <xf numFmtId="49" fontId="22" fillId="0" borderId="327" xfId="0" applyNumberFormat="1" applyFont="1" applyBorder="1" applyAlignment="1" applyProtection="1">
      <alignment horizontal="center" vertical="center" shrinkToFit="1"/>
      <protection hidden="1"/>
    </xf>
    <xf numFmtId="49" fontId="22" fillId="0" borderId="327" xfId="0" applyNumberFormat="1" applyFont="1" applyBorder="1" applyAlignment="1" applyProtection="1">
      <alignment horizontal="left" vertical="center" shrinkToFit="1"/>
      <protection hidden="1"/>
    </xf>
    <xf numFmtId="49" fontId="22" fillId="42" borderId="328" xfId="0" applyNumberFormat="1" applyFont="1" applyFill="1" applyBorder="1" applyAlignment="1" applyProtection="1">
      <alignment vertical="center" shrinkToFit="1"/>
      <protection hidden="1"/>
    </xf>
    <xf numFmtId="49" fontId="37" fillId="4" borderId="0" xfId="0" applyNumberFormat="1" applyFont="1" applyFill="1" applyAlignment="1" applyProtection="1">
      <alignment horizontal="center" vertical="center" shrinkToFit="1"/>
      <protection hidden="1"/>
    </xf>
    <xf numFmtId="0" fontId="22" fillId="4" borderId="0" xfId="0" applyFont="1" applyFill="1" applyAlignment="1" applyProtection="1">
      <alignment vertical="center" shrinkToFit="1"/>
      <protection hidden="1"/>
    </xf>
    <xf numFmtId="0" fontId="37" fillId="19" borderId="0" xfId="0" applyFont="1" applyFill="1" applyAlignment="1" applyProtection="1">
      <alignment vertical="center" shrinkToFit="1"/>
      <protection hidden="1"/>
    </xf>
    <xf numFmtId="0" fontId="32" fillId="0" borderId="0" xfId="0" applyFont="1" applyAlignment="1" applyProtection="1">
      <alignment horizontal="center" vertical="center"/>
      <protection hidden="1"/>
    </xf>
    <xf numFmtId="0" fontId="22" fillId="10" borderId="0" xfId="0" applyFont="1" applyFill="1" applyAlignment="1" applyProtection="1">
      <alignment horizontal="center" vertical="center"/>
      <protection hidden="1"/>
    </xf>
    <xf numFmtId="0" fontId="34" fillId="27" borderId="1" xfId="0" applyFont="1" applyFill="1" applyBorder="1" applyAlignment="1" applyProtection="1">
      <alignment horizontal="center" vertical="center"/>
      <protection locked="0"/>
    </xf>
    <xf numFmtId="49" fontId="22" fillId="3" borderId="98" xfId="0" applyNumberFormat="1" applyFont="1" applyFill="1" applyBorder="1" applyAlignment="1" applyProtection="1">
      <alignment vertical="center" shrinkToFit="1"/>
      <protection hidden="1"/>
    </xf>
    <xf numFmtId="49" fontId="22" fillId="3" borderId="99" xfId="0" applyNumberFormat="1" applyFont="1" applyFill="1" applyBorder="1" applyAlignment="1" applyProtection="1">
      <alignment vertical="center" shrinkToFit="1"/>
      <protection hidden="1"/>
    </xf>
    <xf numFmtId="49" fontId="22" fillId="3" borderId="265" xfId="0" applyNumberFormat="1" applyFont="1" applyFill="1" applyBorder="1" applyAlignment="1" applyProtection="1">
      <alignment vertical="center" shrinkToFit="1"/>
      <protection hidden="1"/>
    </xf>
    <xf numFmtId="49" fontId="114" fillId="3" borderId="0" xfId="0" applyNumberFormat="1" applyFont="1" applyFill="1" applyAlignment="1" applyProtection="1">
      <alignment horizontal="center" vertical="center" shrinkToFit="1"/>
      <protection hidden="1"/>
    </xf>
    <xf numFmtId="49" fontId="107" fillId="3" borderId="0" xfId="0" applyNumberFormat="1" applyFont="1" applyFill="1" applyAlignment="1" applyProtection="1">
      <alignment horizontal="center" vertical="center" shrinkToFit="1"/>
      <protection hidden="1"/>
    </xf>
    <xf numFmtId="49" fontId="126" fillId="3" borderId="0" xfId="2" applyNumberFormat="1" applyFont="1" applyFill="1" applyAlignment="1" applyProtection="1">
      <alignment horizontal="center" vertical="center" shrinkToFit="1"/>
      <protection hidden="1"/>
    </xf>
    <xf numFmtId="49" fontId="125" fillId="3" borderId="0" xfId="2" applyNumberFormat="1" applyFont="1" applyFill="1" applyAlignment="1" applyProtection="1">
      <alignment horizontal="center" vertical="center" shrinkToFit="1"/>
      <protection hidden="1"/>
    </xf>
    <xf numFmtId="0" fontId="22" fillId="12" borderId="0" xfId="0" applyFont="1" applyFill="1" applyAlignment="1" applyProtection="1">
      <alignment vertical="center" shrinkToFit="1"/>
      <protection hidden="1"/>
    </xf>
    <xf numFmtId="0" fontId="52" fillId="12" borderId="0" xfId="0" applyFont="1" applyFill="1" applyAlignment="1" applyProtection="1">
      <alignment vertical="center" shrinkToFit="1"/>
      <protection hidden="1"/>
    </xf>
    <xf numFmtId="179" fontId="56" fillId="0" borderId="0" xfId="3" applyNumberFormat="1" applyFont="1" applyAlignment="1" applyProtection="1">
      <alignment horizontal="left" vertical="center" shrinkToFit="1"/>
      <protection hidden="1"/>
    </xf>
    <xf numFmtId="179" fontId="25" fillId="0" borderId="0" xfId="3" applyNumberFormat="1" applyFont="1" applyAlignment="1" applyProtection="1">
      <alignment horizontal="left" vertical="center" shrinkToFit="1"/>
      <protection hidden="1"/>
    </xf>
    <xf numFmtId="49" fontId="56" fillId="0" borderId="0" xfId="3" applyNumberFormat="1" applyFont="1" applyAlignment="1" applyProtection="1">
      <alignment horizontal="left" vertical="center" shrinkToFit="1"/>
      <protection hidden="1"/>
    </xf>
    <xf numFmtId="179" fontId="48" fillId="0" borderId="0" xfId="3" applyNumberFormat="1" applyFont="1" applyAlignment="1" applyProtection="1">
      <alignment horizontal="left" vertical="center" shrinkToFit="1"/>
      <protection hidden="1"/>
    </xf>
    <xf numFmtId="49" fontId="48" fillId="0" borderId="0" xfId="3" applyNumberFormat="1" applyFont="1" applyAlignment="1" applyProtection="1">
      <alignment horizontal="left" vertical="center" shrinkToFit="1"/>
      <protection hidden="1"/>
    </xf>
    <xf numFmtId="49" fontId="48" fillId="0" borderId="0" xfId="19" applyNumberFormat="1" applyFont="1" applyAlignment="1" applyProtection="1">
      <alignment horizontal="left" vertical="center" shrinkToFit="1"/>
      <protection hidden="1"/>
    </xf>
    <xf numFmtId="179" fontId="25" fillId="0" borderId="0" xfId="6" applyNumberFormat="1" applyFont="1" applyAlignment="1" applyProtection="1">
      <alignment horizontal="right" vertical="top" shrinkToFit="1"/>
      <protection hidden="1"/>
    </xf>
    <xf numFmtId="49" fontId="25" fillId="0" borderId="0" xfId="6" applyNumberFormat="1" applyFont="1" applyAlignment="1" applyProtection="1">
      <alignment horizontal="left" vertical="center" shrinkToFit="1"/>
      <protection hidden="1"/>
    </xf>
    <xf numFmtId="179" fontId="56" fillId="0" borderId="0" xfId="6" applyNumberFormat="1" applyFont="1" applyAlignment="1" applyProtection="1">
      <alignment horizontal="center" vertical="center" shrinkToFit="1"/>
      <protection hidden="1"/>
    </xf>
    <xf numFmtId="179" fontId="56" fillId="0" borderId="0" xfId="6" applyNumberFormat="1" applyFont="1" applyAlignment="1" applyProtection="1">
      <alignment horizontal="left" vertical="center" shrinkToFit="1"/>
      <protection hidden="1"/>
    </xf>
    <xf numFmtId="49" fontId="56" fillId="0" borderId="0" xfId="6" applyNumberFormat="1" applyFont="1" applyAlignment="1" applyProtection="1">
      <alignment horizontal="left" vertical="center" shrinkToFit="1"/>
      <protection hidden="1"/>
    </xf>
    <xf numFmtId="49" fontId="48" fillId="0" borderId="0" xfId="6" applyNumberFormat="1" applyFont="1" applyAlignment="1" applyProtection="1">
      <alignment horizontal="left" vertical="center" shrinkToFit="1"/>
      <protection hidden="1"/>
    </xf>
    <xf numFmtId="179" fontId="48" fillId="0" borderId="0" xfId="6" applyNumberFormat="1" applyFont="1" applyAlignment="1" applyProtection="1">
      <alignment horizontal="left" vertical="center" shrinkToFit="1"/>
      <protection hidden="1"/>
    </xf>
    <xf numFmtId="49" fontId="25" fillId="12" borderId="0" xfId="6" applyNumberFormat="1" applyFont="1" applyFill="1" applyAlignment="1" applyProtection="1">
      <alignment horizontal="left" vertical="center" shrinkToFit="1"/>
      <protection hidden="1"/>
    </xf>
    <xf numFmtId="179" fontId="56" fillId="0" borderId="0" xfId="6" applyNumberFormat="1" applyFont="1" applyAlignment="1" applyProtection="1">
      <alignment horizontal="right" vertical="top" shrinkToFit="1"/>
      <protection hidden="1"/>
    </xf>
    <xf numFmtId="179" fontId="56" fillId="0" borderId="78" xfId="6" applyNumberFormat="1" applyFont="1" applyBorder="1" applyAlignment="1" applyProtection="1">
      <alignment horizontal="center" vertical="center" shrinkToFit="1"/>
      <protection hidden="1"/>
    </xf>
    <xf numFmtId="179" fontId="56" fillId="0" borderId="77" xfId="6" applyNumberFormat="1" applyFont="1" applyBorder="1" applyAlignment="1" applyProtection="1">
      <alignment horizontal="center" vertical="center" shrinkToFit="1"/>
      <protection hidden="1"/>
    </xf>
    <xf numFmtId="179" fontId="56" fillId="0" borderId="81" xfId="6" applyNumberFormat="1" applyFont="1" applyBorder="1" applyAlignment="1" applyProtection="1">
      <alignment horizontal="center" vertical="center" shrinkToFit="1"/>
      <protection hidden="1"/>
    </xf>
    <xf numFmtId="179" fontId="56" fillId="0" borderId="88" xfId="6" applyNumberFormat="1" applyFont="1" applyBorder="1" applyAlignment="1" applyProtection="1">
      <alignment horizontal="center" vertical="center" shrinkToFit="1"/>
      <protection hidden="1"/>
    </xf>
    <xf numFmtId="179" fontId="56" fillId="0" borderId="25" xfId="6" applyNumberFormat="1" applyFont="1" applyBorder="1" applyAlignment="1" applyProtection="1">
      <alignment horizontal="center" vertical="center" shrinkToFit="1"/>
      <protection hidden="1"/>
    </xf>
    <xf numFmtId="179" fontId="56" fillId="0" borderId="93" xfId="6" applyNumberFormat="1" applyFont="1" applyBorder="1" applyAlignment="1" applyProtection="1">
      <alignment horizontal="center" vertical="center" shrinkToFit="1"/>
      <protection hidden="1"/>
    </xf>
    <xf numFmtId="179" fontId="56" fillId="29" borderId="0" xfId="6" applyNumberFormat="1" applyFont="1" applyFill="1" applyAlignment="1" applyProtection="1">
      <alignment horizontal="center" vertical="center" shrinkToFit="1"/>
      <protection hidden="1"/>
    </xf>
    <xf numFmtId="179" fontId="56" fillId="0" borderId="95" xfId="6" applyNumberFormat="1" applyFont="1" applyBorder="1" applyAlignment="1" applyProtection="1">
      <alignment horizontal="center" vertical="center" shrinkToFit="1"/>
      <protection hidden="1"/>
    </xf>
    <xf numFmtId="179" fontId="56" fillId="0" borderId="97" xfId="6" applyNumberFormat="1" applyFont="1" applyBorder="1" applyAlignment="1" applyProtection="1">
      <alignment horizontal="center" vertical="center" shrinkToFit="1"/>
      <protection hidden="1"/>
    </xf>
    <xf numFmtId="179" fontId="56" fillId="0" borderId="13" xfId="6" applyNumberFormat="1" applyFont="1" applyBorder="1" applyAlignment="1" applyProtection="1">
      <alignment horizontal="left" vertical="center" shrinkToFit="1"/>
      <protection hidden="1"/>
    </xf>
    <xf numFmtId="49" fontId="56" fillId="12" borderId="0" xfId="6" applyNumberFormat="1" applyFont="1" applyFill="1" applyAlignment="1" applyProtection="1">
      <alignment horizontal="left" vertical="center" shrinkToFit="1"/>
      <protection hidden="1"/>
    </xf>
    <xf numFmtId="49" fontId="47" fillId="0" borderId="0" xfId="45" applyNumberFormat="1" applyFont="1" applyAlignment="1" applyProtection="1">
      <alignment horizontal="left" vertical="center" shrinkToFit="1"/>
      <protection hidden="1"/>
    </xf>
    <xf numFmtId="49" fontId="47" fillId="12" borderId="0" xfId="45" applyNumberFormat="1" applyFont="1" applyFill="1" applyAlignment="1" applyProtection="1">
      <alignment horizontal="left" vertical="center" shrinkToFit="1"/>
      <protection hidden="1"/>
    </xf>
    <xf numFmtId="49" fontId="34" fillId="12" borderId="0" xfId="0" applyNumberFormat="1" applyFont="1" applyFill="1" applyAlignment="1" applyProtection="1">
      <alignment vertical="center" shrinkToFit="1"/>
      <protection hidden="1"/>
    </xf>
    <xf numFmtId="49" fontId="56" fillId="0" borderId="0" xfId="45" applyNumberFormat="1" applyFont="1" applyAlignment="1" applyProtection="1">
      <alignment horizontal="left" vertical="center" shrinkToFit="1"/>
      <protection hidden="1"/>
    </xf>
    <xf numFmtId="49" fontId="25" fillId="6" borderId="0" xfId="18" applyNumberFormat="1" applyFont="1" applyFill="1" applyAlignment="1" applyProtection="1">
      <alignment horizontal="left" vertical="center" shrinkToFit="1"/>
      <protection hidden="1"/>
    </xf>
    <xf numFmtId="49" fontId="25" fillId="0" borderId="0" xfId="18" applyNumberFormat="1" applyFont="1" applyAlignment="1" applyProtection="1">
      <alignment horizontal="left" vertical="center" shrinkToFit="1"/>
      <protection hidden="1"/>
    </xf>
    <xf numFmtId="179" fontId="56" fillId="0" borderId="87" xfId="6" applyNumberFormat="1" applyFont="1" applyBorder="1" applyAlignment="1" applyProtection="1">
      <alignment horizontal="center" vertical="center" shrinkToFit="1"/>
      <protection hidden="1"/>
    </xf>
    <xf numFmtId="179" fontId="56" fillId="0" borderId="83" xfId="6" applyNumberFormat="1" applyFont="1" applyBorder="1" applyAlignment="1" applyProtection="1">
      <alignment horizontal="center" vertical="center" shrinkToFit="1"/>
      <protection hidden="1"/>
    </xf>
    <xf numFmtId="179" fontId="48" fillId="29" borderId="0" xfId="6" applyNumberFormat="1" applyFont="1" applyFill="1" applyAlignment="1" applyProtection="1">
      <alignment horizontal="center" vertical="center" shrinkToFit="1"/>
      <protection hidden="1"/>
    </xf>
    <xf numFmtId="179" fontId="48" fillId="0" borderId="9" xfId="6" applyNumberFormat="1" applyFont="1" applyBorder="1" applyAlignment="1" applyProtection="1">
      <alignment horizontal="left" vertical="center" shrinkToFit="1"/>
      <protection hidden="1"/>
    </xf>
    <xf numFmtId="179" fontId="25" fillId="0" borderId="0" xfId="6" applyNumberFormat="1" applyFont="1" applyAlignment="1" applyProtection="1">
      <alignment horizontal="left" vertical="center" shrinkToFit="1"/>
      <protection hidden="1"/>
    </xf>
    <xf numFmtId="49" fontId="55" fillId="0" borderId="0" xfId="6" applyNumberFormat="1" applyFont="1" applyAlignment="1" applyProtection="1">
      <alignment horizontal="left" vertical="center" shrinkToFit="1"/>
      <protection hidden="1"/>
    </xf>
    <xf numFmtId="49" fontId="22" fillId="12" borderId="0" xfId="7" applyNumberFormat="1" applyFont="1" applyFill="1" applyAlignment="1" applyProtection="1">
      <alignment vertical="center" shrinkToFit="1"/>
      <protection hidden="1"/>
    </xf>
    <xf numFmtId="49" fontId="22" fillId="0" borderId="0" xfId="7" applyNumberFormat="1" applyFont="1" applyAlignment="1" applyProtection="1">
      <alignment vertical="center" shrinkToFit="1"/>
      <protection hidden="1"/>
    </xf>
    <xf numFmtId="49" fontId="25" fillId="11" borderId="0" xfId="6" applyNumberFormat="1" applyFont="1" applyFill="1" applyAlignment="1" applyProtection="1">
      <alignment horizontal="left" vertical="center" shrinkToFit="1"/>
      <protection hidden="1"/>
    </xf>
    <xf numFmtId="49" fontId="104" fillId="14" borderId="0" xfId="5" applyNumberFormat="1" applyFont="1" applyFill="1" applyAlignment="1" applyProtection="1">
      <alignment horizontal="center" vertical="center" shrinkToFit="1"/>
      <protection hidden="1"/>
    </xf>
    <xf numFmtId="49" fontId="104" fillId="0" borderId="0" xfId="5" applyNumberFormat="1" applyFont="1" applyAlignment="1" applyProtection="1">
      <alignment horizontal="left" vertical="center" shrinkToFit="1"/>
      <protection hidden="1"/>
    </xf>
    <xf numFmtId="49" fontId="48" fillId="11" borderId="0" xfId="6" applyNumberFormat="1" applyFont="1" applyFill="1" applyAlignment="1" applyProtection="1">
      <alignment horizontal="left" vertical="center" shrinkToFit="1"/>
      <protection hidden="1"/>
    </xf>
    <xf numFmtId="49" fontId="94" fillId="0" borderId="0" xfId="0" applyNumberFormat="1" applyFont="1" applyAlignment="1" applyProtection="1">
      <alignment vertical="center" shrinkToFit="1"/>
      <protection hidden="1"/>
    </xf>
    <xf numFmtId="49" fontId="29" fillId="0" borderId="0" xfId="0" applyNumberFormat="1" applyFont="1" applyAlignment="1" applyProtection="1">
      <alignment vertical="center" shrinkToFit="1"/>
      <protection hidden="1"/>
    </xf>
    <xf numFmtId="49" fontId="94" fillId="0" borderId="0" xfId="0" applyNumberFormat="1" applyFont="1" applyProtection="1">
      <alignment vertical="center"/>
      <protection hidden="1"/>
    </xf>
    <xf numFmtId="49" fontId="29" fillId="0" borderId="0" xfId="0" applyNumberFormat="1" applyFont="1" applyProtection="1">
      <alignment vertical="center"/>
      <protection hidden="1"/>
    </xf>
    <xf numFmtId="0" fontId="94" fillId="0" borderId="0" xfId="0" applyFont="1" applyProtection="1">
      <alignment vertical="center"/>
      <protection hidden="1"/>
    </xf>
    <xf numFmtId="0" fontId="29" fillId="0" borderId="0" xfId="0" applyFont="1" applyProtection="1">
      <alignment vertical="center"/>
      <protection hidden="1"/>
    </xf>
    <xf numFmtId="179" fontId="48" fillId="12" borderId="4" xfId="6" applyNumberFormat="1" applyFont="1" applyFill="1" applyBorder="1" applyAlignment="1" applyProtection="1">
      <alignment horizontal="center" vertical="center" shrinkToFit="1"/>
      <protection hidden="1"/>
    </xf>
    <xf numFmtId="179" fontId="48" fillId="12" borderId="0" xfId="6" applyNumberFormat="1" applyFont="1" applyFill="1" applyAlignment="1" applyProtection="1">
      <alignment horizontal="center" vertical="center" shrinkToFit="1"/>
      <protection hidden="1"/>
    </xf>
    <xf numFmtId="49" fontId="25" fillId="0" borderId="0" xfId="40" applyNumberFormat="1" applyFont="1" applyAlignment="1" applyProtection="1">
      <alignment horizontal="left" vertical="center" shrinkToFit="1"/>
      <protection hidden="1"/>
    </xf>
    <xf numFmtId="49" fontId="48" fillId="0" borderId="0" xfId="40" applyNumberFormat="1" applyFont="1" applyAlignment="1" applyProtection="1">
      <alignment horizontal="left" vertical="center" shrinkToFit="1"/>
      <protection hidden="1"/>
    </xf>
    <xf numFmtId="49" fontId="48" fillId="0" borderId="87" xfId="40" applyNumberFormat="1" applyFont="1" applyBorder="1" applyAlignment="1" applyProtection="1">
      <alignment horizontal="left" vertical="center" shrinkToFit="1"/>
      <protection hidden="1"/>
    </xf>
    <xf numFmtId="49" fontId="55" fillId="0" borderId="0" xfId="18" applyNumberFormat="1" applyFont="1" applyAlignment="1" applyProtection="1">
      <alignment horizontal="left" vertical="center" shrinkToFit="1"/>
      <protection hidden="1"/>
    </xf>
    <xf numFmtId="49" fontId="48" fillId="0" borderId="0" xfId="18" applyNumberFormat="1" applyFont="1" applyAlignment="1" applyProtection="1">
      <alignment horizontal="left" vertical="center" shrinkToFit="1"/>
      <protection hidden="1"/>
    </xf>
    <xf numFmtId="49" fontId="48" fillId="12" borderId="0" xfId="18" applyNumberFormat="1" applyFont="1" applyFill="1" applyAlignment="1" applyProtection="1">
      <alignment horizontal="left" vertical="center" shrinkToFit="1"/>
      <protection hidden="1"/>
    </xf>
    <xf numFmtId="0" fontId="25" fillId="12" borderId="0" xfId="6" applyFont="1" applyFill="1" applyAlignment="1" applyProtection="1">
      <alignment horizontal="left" vertical="center" shrinkToFit="1"/>
      <protection hidden="1"/>
    </xf>
    <xf numFmtId="0" fontId="22" fillId="12" borderId="0" xfId="7" applyFont="1" applyFill="1" applyAlignment="1" applyProtection="1">
      <alignment vertical="center" shrinkToFit="1"/>
      <protection hidden="1"/>
    </xf>
    <xf numFmtId="179" fontId="48" fillId="0" borderId="0" xfId="6" applyNumberFormat="1" applyFont="1" applyAlignment="1" applyProtection="1">
      <alignment horizontal="right" vertical="center" shrinkToFit="1"/>
      <protection hidden="1"/>
    </xf>
    <xf numFmtId="179" fontId="25" fillId="0" borderId="76" xfId="6" applyNumberFormat="1" applyFont="1" applyBorder="1" applyAlignment="1" applyProtection="1">
      <alignment horizontal="left" vertical="center" shrinkToFit="1"/>
      <protection hidden="1"/>
    </xf>
    <xf numFmtId="179" fontId="60" fillId="12" borderId="1" xfId="6" applyNumberFormat="1" applyFont="1" applyFill="1" applyBorder="1" applyAlignment="1" applyProtection="1">
      <alignment horizontal="center" vertical="center" shrinkToFit="1"/>
      <protection hidden="1"/>
    </xf>
    <xf numFmtId="179" fontId="25" fillId="0" borderId="61" xfId="6" applyNumberFormat="1" applyFont="1" applyBorder="1" applyAlignment="1" applyProtection="1">
      <alignment horizontal="left" vertical="center" shrinkToFit="1"/>
      <protection hidden="1"/>
    </xf>
    <xf numFmtId="49" fontId="145" fillId="11" borderId="0" xfId="0" applyNumberFormat="1" applyFont="1" applyFill="1" applyAlignment="1" applyProtection="1">
      <alignment vertical="center" shrinkToFit="1"/>
      <protection hidden="1"/>
    </xf>
    <xf numFmtId="49" fontId="145" fillId="0" borderId="0" xfId="0" applyNumberFormat="1" applyFont="1" applyAlignment="1" applyProtection="1">
      <alignment vertical="center" shrinkToFit="1"/>
      <protection hidden="1"/>
    </xf>
    <xf numFmtId="49" fontId="118" fillId="11" borderId="0" xfId="0" applyNumberFormat="1" applyFont="1" applyFill="1" applyAlignment="1" applyProtection="1">
      <alignment vertical="center" shrinkToFit="1"/>
      <protection hidden="1"/>
    </xf>
    <xf numFmtId="179" fontId="48" fillId="0" borderId="83" xfId="6" applyNumberFormat="1" applyFont="1" applyBorder="1" applyAlignment="1" applyProtection="1">
      <alignment horizontal="left" vertical="center" shrinkToFit="1"/>
      <protection hidden="1"/>
    </xf>
    <xf numFmtId="49" fontId="46" fillId="0" borderId="0" xfId="10" applyNumberFormat="1" applyFont="1" applyAlignment="1" applyProtection="1">
      <alignment horizontal="left" vertical="center" shrinkToFit="1"/>
      <protection hidden="1"/>
    </xf>
    <xf numFmtId="49" fontId="18" fillId="12" borderId="0" xfId="10" applyNumberFormat="1" applyFill="1" applyAlignment="1" applyProtection="1">
      <alignment horizontal="left" vertical="center" shrinkToFit="1"/>
      <protection hidden="1"/>
    </xf>
    <xf numFmtId="49" fontId="87" fillId="12" borderId="0" xfId="10" applyNumberFormat="1" applyFont="1" applyFill="1" applyAlignment="1" applyProtection="1">
      <alignment horizontal="left" vertical="center" shrinkToFit="1"/>
      <protection hidden="1"/>
    </xf>
    <xf numFmtId="49" fontId="18" fillId="0" borderId="0" xfId="10" applyNumberFormat="1" applyAlignment="1" applyProtection="1">
      <alignment horizontal="left" vertical="center" shrinkToFit="1"/>
      <protection hidden="1"/>
    </xf>
    <xf numFmtId="49" fontId="46" fillId="12" borderId="0" xfId="10" applyNumberFormat="1" applyFont="1" applyFill="1" applyAlignment="1" applyProtection="1">
      <alignment horizontal="left" vertical="center" shrinkToFit="1"/>
      <protection hidden="1"/>
    </xf>
    <xf numFmtId="49" fontId="25" fillId="0" borderId="0" xfId="11" applyNumberFormat="1" applyFont="1" applyAlignment="1" applyProtection="1">
      <alignment horizontal="left" vertical="center" shrinkToFit="1"/>
      <protection hidden="1"/>
    </xf>
    <xf numFmtId="49" fontId="25" fillId="0" borderId="0" xfId="29" applyNumberFormat="1" applyFont="1" applyAlignment="1" applyProtection="1">
      <alignment horizontal="left" vertical="center" shrinkToFit="1"/>
      <protection hidden="1"/>
    </xf>
    <xf numFmtId="49" fontId="25" fillId="6" borderId="0" xfId="29" applyNumberFormat="1" applyFont="1" applyFill="1" applyAlignment="1" applyProtection="1">
      <alignment horizontal="left" vertical="center" shrinkToFit="1"/>
      <protection hidden="1"/>
    </xf>
    <xf numFmtId="49" fontId="22" fillId="0" borderId="379" xfId="0" applyNumberFormat="1" applyFont="1" applyBorder="1" applyAlignment="1" applyProtection="1">
      <alignment horizontal="center" vertical="top" textRotation="255" wrapText="1" indent="1" shrinkToFit="1"/>
      <protection hidden="1"/>
    </xf>
    <xf numFmtId="49" fontId="22" fillId="0" borderId="379" xfId="0" applyNumberFormat="1" applyFont="1" applyBorder="1" applyAlignment="1" applyProtection="1">
      <alignment horizontal="center" vertical="center" shrinkToFit="1"/>
      <protection hidden="1"/>
    </xf>
    <xf numFmtId="49" fontId="35" fillId="0" borderId="0" xfId="2" applyNumberFormat="1" applyBorder="1" applyAlignment="1" applyProtection="1">
      <alignment vertical="center" shrinkToFit="1"/>
      <protection hidden="1"/>
    </xf>
    <xf numFmtId="49" fontId="22" fillId="0" borderId="387" xfId="0" applyNumberFormat="1" applyFont="1" applyBorder="1" applyAlignment="1" applyProtection="1">
      <alignment horizontal="center" vertical="center" shrinkToFit="1"/>
      <protection hidden="1"/>
    </xf>
    <xf numFmtId="49" fontId="22" fillId="0" borderId="388" xfId="0" applyNumberFormat="1" applyFont="1" applyBorder="1" applyAlignment="1" applyProtection="1">
      <alignment vertical="center" shrinkToFit="1"/>
      <protection hidden="1"/>
    </xf>
    <xf numFmtId="49" fontId="22" fillId="0" borderId="388" xfId="0" applyNumberFormat="1" applyFont="1" applyBorder="1" applyAlignment="1" applyProtection="1">
      <alignment horizontal="center" vertical="center" shrinkToFit="1"/>
      <protection hidden="1"/>
    </xf>
    <xf numFmtId="49" fontId="22" fillId="52" borderId="392" xfId="0" applyNumberFormat="1" applyFont="1" applyFill="1" applyBorder="1" applyAlignment="1" applyProtection="1">
      <alignment vertical="center" shrinkToFit="1"/>
      <protection hidden="1"/>
    </xf>
    <xf numFmtId="49" fontId="22" fillId="0" borderId="389" xfId="0" applyNumberFormat="1" applyFont="1" applyBorder="1" applyAlignment="1" applyProtection="1">
      <alignment horizontal="center" vertical="center" shrinkToFit="1"/>
      <protection hidden="1"/>
    </xf>
    <xf numFmtId="49" fontId="22" fillId="52" borderId="393" xfId="0" applyNumberFormat="1" applyFont="1" applyFill="1" applyBorder="1" applyAlignment="1" applyProtection="1">
      <alignment vertical="center" shrinkToFit="1"/>
      <protection hidden="1"/>
    </xf>
    <xf numFmtId="49" fontId="22" fillId="0" borderId="390" xfId="0" applyNumberFormat="1" applyFont="1" applyBorder="1" applyAlignment="1" applyProtection="1">
      <alignment horizontal="center" vertical="center" shrinkToFit="1"/>
      <protection hidden="1"/>
    </xf>
    <xf numFmtId="49" fontId="22" fillId="0" borderId="391" xfId="0" applyNumberFormat="1" applyFont="1" applyBorder="1" applyAlignment="1" applyProtection="1">
      <alignment horizontal="center" vertical="top" textRotation="255" wrapText="1" indent="1" shrinkToFit="1"/>
      <protection hidden="1"/>
    </xf>
    <xf numFmtId="49" fontId="22" fillId="0" borderId="391" xfId="0" applyNumberFormat="1" applyFont="1" applyBorder="1" applyAlignment="1" applyProtection="1">
      <alignment horizontal="center" vertical="center" shrinkToFit="1"/>
      <protection hidden="1"/>
    </xf>
    <xf numFmtId="49" fontId="22" fillId="0" borderId="391" xfId="0" applyNumberFormat="1" applyFont="1" applyBorder="1" applyAlignment="1" applyProtection="1">
      <alignment vertical="center" shrinkToFit="1"/>
      <protection hidden="1"/>
    </xf>
    <xf numFmtId="49" fontId="22" fillId="52" borderId="394" xfId="0" applyNumberFormat="1" applyFont="1" applyFill="1" applyBorder="1" applyAlignment="1" applyProtection="1">
      <alignment vertical="center" shrinkToFit="1"/>
      <protection hidden="1"/>
    </xf>
    <xf numFmtId="49" fontId="150" fillId="12" borderId="0" xfId="36" applyNumberFormat="1" applyFont="1" applyFill="1" applyAlignment="1" applyProtection="1">
      <alignment horizontal="left" vertical="center" shrinkToFit="1"/>
      <protection hidden="1"/>
    </xf>
    <xf numFmtId="49" fontId="150" fillId="0" borderId="0" xfId="36" applyNumberFormat="1" applyFont="1" applyAlignment="1" applyProtection="1">
      <alignment horizontal="left" vertical="center" shrinkToFit="1"/>
      <protection hidden="1"/>
    </xf>
    <xf numFmtId="49" fontId="150" fillId="6" borderId="0" xfId="36" applyNumberFormat="1" applyFont="1" applyFill="1" applyAlignment="1" applyProtection="1">
      <alignment horizontal="left" vertical="center" shrinkToFit="1"/>
      <protection hidden="1"/>
    </xf>
    <xf numFmtId="49" fontId="155" fillId="0" borderId="283" xfId="36" applyNumberFormat="1" applyFont="1" applyBorder="1" applyAlignment="1" applyProtection="1">
      <alignment horizontal="center" shrinkToFit="1"/>
      <protection hidden="1"/>
    </xf>
    <xf numFmtId="49" fontId="150" fillId="0" borderId="28" xfId="36" applyNumberFormat="1" applyFont="1" applyBorder="1" applyAlignment="1" applyProtection="1">
      <alignment horizontal="left" vertical="center" shrinkToFit="1"/>
      <protection hidden="1"/>
    </xf>
    <xf numFmtId="49" fontId="29" fillId="6" borderId="0" xfId="0" applyNumberFormat="1" applyFont="1" applyFill="1" applyAlignment="1" applyProtection="1">
      <alignment vertical="center" shrinkToFit="1"/>
      <protection hidden="1"/>
    </xf>
    <xf numFmtId="49" fontId="49" fillId="6" borderId="0" xfId="38" applyNumberFormat="1" applyFont="1" applyFill="1" applyAlignment="1" applyProtection="1">
      <alignment horizontal="center" vertical="center" shrinkToFit="1"/>
      <protection hidden="1"/>
    </xf>
    <xf numFmtId="49" fontId="104" fillId="6" borderId="0" xfId="38" applyNumberFormat="1" applyFont="1" applyFill="1" applyAlignment="1" applyProtection="1">
      <alignment horizontal="center" vertical="center" shrinkToFit="1"/>
      <protection hidden="1"/>
    </xf>
    <xf numFmtId="49" fontId="104" fillId="0" borderId="0" xfId="38" applyNumberFormat="1" applyFont="1" applyAlignment="1" applyProtection="1">
      <alignment horizontal="left" vertical="center" shrinkToFit="1"/>
      <protection hidden="1"/>
    </xf>
    <xf numFmtId="49" fontId="29" fillId="0" borderId="3" xfId="0" applyNumberFormat="1" applyFont="1" applyBorder="1" applyAlignment="1" applyProtection="1">
      <alignment horizontal="left" vertical="center" shrinkToFit="1"/>
      <protection hidden="1"/>
    </xf>
    <xf numFmtId="49" fontId="27" fillId="0" borderId="0" xfId="0" applyNumberFormat="1" applyFont="1" applyAlignment="1" applyProtection="1">
      <alignment vertical="center" shrinkToFit="1"/>
      <protection hidden="1"/>
    </xf>
    <xf numFmtId="49" fontId="27" fillId="12" borderId="0" xfId="0" applyNumberFormat="1" applyFont="1" applyFill="1" applyAlignment="1" applyProtection="1">
      <alignment vertical="center" shrinkToFit="1"/>
      <protection hidden="1"/>
    </xf>
    <xf numFmtId="0" fontId="178" fillId="0" borderId="0" xfId="36" applyFont="1" applyAlignment="1" applyProtection="1">
      <alignment horizontal="center" vertical="center"/>
      <protection hidden="1"/>
    </xf>
    <xf numFmtId="0" fontId="99" fillId="0" borderId="0" xfId="36" applyFont="1" applyProtection="1">
      <alignment vertical="center"/>
      <protection hidden="1"/>
    </xf>
    <xf numFmtId="0" fontId="88" fillId="0" borderId="0" xfId="36" applyFont="1" applyProtection="1">
      <alignment vertical="center"/>
      <protection hidden="1"/>
    </xf>
    <xf numFmtId="179" fontId="102" fillId="0" borderId="11" xfId="36" applyNumberFormat="1" applyFont="1" applyBorder="1" applyAlignment="1" applyProtection="1">
      <alignment horizontal="center" vertical="center"/>
      <protection hidden="1"/>
    </xf>
    <xf numFmtId="0" fontId="102" fillId="0" borderId="11" xfId="36" applyFont="1" applyBorder="1" applyProtection="1">
      <alignment vertical="center"/>
      <protection hidden="1"/>
    </xf>
    <xf numFmtId="0" fontId="102" fillId="0" borderId="12" xfId="36" applyFont="1" applyBorder="1" applyAlignment="1" applyProtection="1">
      <alignment horizontal="center" vertical="center"/>
      <protection hidden="1"/>
    </xf>
    <xf numFmtId="0" fontId="177" fillId="0" borderId="0" xfId="36" applyFont="1" applyProtection="1">
      <alignment vertical="center"/>
      <protection hidden="1"/>
    </xf>
    <xf numFmtId="188" fontId="177" fillId="0" borderId="0" xfId="36" applyNumberFormat="1" applyFont="1" applyProtection="1">
      <alignment vertical="center"/>
      <protection hidden="1"/>
    </xf>
    <xf numFmtId="0" fontId="99" fillId="0" borderId="3" xfId="36" applyFont="1" applyBorder="1" applyProtection="1">
      <alignment vertical="center"/>
      <protection hidden="1"/>
    </xf>
    <xf numFmtId="0" fontId="99" fillId="0" borderId="4" xfId="36" applyFont="1" applyBorder="1" applyProtection="1">
      <alignment vertical="center"/>
      <protection hidden="1"/>
    </xf>
    <xf numFmtId="0" fontId="99" fillId="0" borderId="5" xfId="36" applyFont="1" applyBorder="1" applyProtection="1">
      <alignment vertical="center"/>
      <protection hidden="1"/>
    </xf>
    <xf numFmtId="0" fontId="99" fillId="0" borderId="0" xfId="36" applyFont="1" applyAlignment="1" applyProtection="1">
      <alignment horizontal="center" vertical="center"/>
      <protection hidden="1"/>
    </xf>
    <xf numFmtId="179" fontId="99" fillId="29" borderId="1" xfId="36" applyNumberFormat="1" applyFont="1" applyFill="1" applyBorder="1" applyProtection="1">
      <alignment vertical="center"/>
      <protection hidden="1"/>
    </xf>
    <xf numFmtId="0" fontId="99" fillId="0" borderId="6" xfId="36" applyFont="1" applyBorder="1" applyAlignment="1" applyProtection="1">
      <alignment horizontal="center" vertical="center"/>
      <protection hidden="1"/>
    </xf>
    <xf numFmtId="0" fontId="99" fillId="0" borderId="7" xfId="36" applyFont="1" applyBorder="1" applyAlignment="1" applyProtection="1">
      <alignment horizontal="center" vertical="center"/>
      <protection hidden="1"/>
    </xf>
    <xf numFmtId="0" fontId="99" fillId="0" borderId="7" xfId="36" applyFont="1" applyBorder="1" applyProtection="1">
      <alignment vertical="center"/>
      <protection hidden="1"/>
    </xf>
    <xf numFmtId="0" fontId="99" fillId="0" borderId="8" xfId="36" applyFont="1" applyBorder="1" applyProtection="1">
      <alignment vertical="center"/>
      <protection hidden="1"/>
    </xf>
    <xf numFmtId="0" fontId="99" fillId="0" borderId="13" xfId="36" applyFont="1" applyBorder="1" applyProtection="1">
      <alignment vertical="center"/>
      <protection hidden="1"/>
    </xf>
    <xf numFmtId="177" fontId="99" fillId="0" borderId="0" xfId="36" applyNumberFormat="1" applyFont="1" applyProtection="1">
      <alignment vertical="center"/>
      <protection hidden="1"/>
    </xf>
    <xf numFmtId="0" fontId="99" fillId="0" borderId="10" xfId="36" applyFont="1" applyBorder="1" applyProtection="1">
      <alignment vertical="center"/>
      <protection hidden="1"/>
    </xf>
    <xf numFmtId="0" fontId="99" fillId="0" borderId="11" xfId="36" applyFont="1" applyBorder="1" applyProtection="1">
      <alignment vertical="center"/>
      <protection hidden="1"/>
    </xf>
    <xf numFmtId="0" fontId="99" fillId="0" borderId="12" xfId="36" applyFont="1" applyBorder="1" applyProtection="1">
      <alignment vertical="center"/>
      <protection hidden="1"/>
    </xf>
    <xf numFmtId="0" fontId="99" fillId="0" borderId="9" xfId="36" applyFont="1" applyBorder="1" applyProtection="1">
      <alignment vertical="center"/>
      <protection hidden="1"/>
    </xf>
    <xf numFmtId="0" fontId="99" fillId="0" borderId="13" xfId="36" applyFont="1" applyBorder="1" applyAlignment="1" applyProtection="1">
      <alignment vertical="distributed" textRotation="255"/>
      <protection hidden="1"/>
    </xf>
    <xf numFmtId="0" fontId="99" fillId="0" borderId="6" xfId="36" applyFont="1" applyBorder="1" applyProtection="1">
      <alignment vertical="center"/>
      <protection hidden="1"/>
    </xf>
    <xf numFmtId="0" fontId="99" fillId="0" borderId="3" xfId="36" applyFont="1" applyBorder="1" applyAlignment="1" applyProtection="1">
      <alignment vertical="distributed" textRotation="255"/>
      <protection hidden="1"/>
    </xf>
    <xf numFmtId="0" fontId="99" fillId="0" borderId="6" xfId="36" applyFont="1" applyBorder="1" applyAlignment="1" applyProtection="1">
      <alignment vertical="distributed" textRotation="255"/>
      <protection hidden="1"/>
    </xf>
    <xf numFmtId="0" fontId="99" fillId="0" borderId="3" xfId="36" applyFont="1" applyBorder="1" applyAlignment="1" applyProtection="1">
      <alignment vertical="center" wrapText="1"/>
      <protection hidden="1"/>
    </xf>
    <xf numFmtId="0" fontId="99" fillId="0" borderId="13" xfId="36" applyFont="1" applyBorder="1" applyAlignment="1" applyProtection="1">
      <alignment horizontal="left" vertical="center"/>
      <protection hidden="1"/>
    </xf>
    <xf numFmtId="0" fontId="99" fillId="0" borderId="0" xfId="36" applyFont="1" applyAlignment="1" applyProtection="1">
      <alignment horizontal="left" vertical="center"/>
      <protection hidden="1"/>
    </xf>
    <xf numFmtId="189" fontId="99" fillId="0" borderId="5" xfId="36" applyNumberFormat="1" applyFont="1" applyBorder="1" applyProtection="1">
      <alignment vertical="center"/>
      <protection hidden="1"/>
    </xf>
    <xf numFmtId="0" fontId="99" fillId="0" borderId="13" xfId="36" applyFont="1" applyBorder="1" applyAlignment="1" applyProtection="1">
      <alignment vertical="center" wrapText="1"/>
      <protection hidden="1"/>
    </xf>
    <xf numFmtId="189" fontId="99" fillId="0" borderId="9" xfId="36" applyNumberFormat="1" applyFont="1" applyBorder="1" applyProtection="1">
      <alignment vertical="center"/>
      <protection hidden="1"/>
    </xf>
    <xf numFmtId="189" fontId="99" fillId="0" borderId="8" xfId="36" applyNumberFormat="1" applyFont="1" applyBorder="1" applyProtection="1">
      <alignment vertical="center"/>
      <protection hidden="1"/>
    </xf>
    <xf numFmtId="0" fontId="99" fillId="0" borderId="3" xfId="36" applyFont="1" applyBorder="1" applyAlignment="1" applyProtection="1">
      <alignment horizontal="left" vertical="center"/>
      <protection hidden="1"/>
    </xf>
    <xf numFmtId="0" fontId="99" fillId="0" borderId="4" xfId="36" applyFont="1" applyBorder="1" applyAlignment="1" applyProtection="1">
      <alignment horizontal="left" vertical="center"/>
      <protection hidden="1"/>
    </xf>
    <xf numFmtId="189" fontId="99" fillId="0" borderId="3" xfId="36" applyNumberFormat="1" applyFont="1" applyBorder="1" applyProtection="1">
      <alignment vertical="center"/>
      <protection hidden="1"/>
    </xf>
    <xf numFmtId="187" fontId="99" fillId="0" borderId="0" xfId="36" applyNumberFormat="1" applyFont="1" applyProtection="1">
      <alignment vertical="center"/>
      <protection hidden="1"/>
    </xf>
    <xf numFmtId="189" fontId="99" fillId="0" borderId="13" xfId="36" applyNumberFormat="1" applyFont="1" applyBorder="1" applyProtection="1">
      <alignment vertical="center"/>
      <protection hidden="1"/>
    </xf>
    <xf numFmtId="187" fontId="99" fillId="0" borderId="7" xfId="36" applyNumberFormat="1" applyFont="1" applyBorder="1" applyProtection="1">
      <alignment vertical="center"/>
      <protection hidden="1"/>
    </xf>
    <xf numFmtId="189" fontId="99" fillId="0" borderId="6" xfId="36" applyNumberFormat="1" applyFont="1" applyBorder="1" applyProtection="1">
      <alignment vertical="center"/>
      <protection hidden="1"/>
    </xf>
    <xf numFmtId="0" fontId="152" fillId="0" borderId="4" xfId="36" applyFont="1" applyBorder="1" applyProtection="1">
      <alignment vertical="center"/>
      <protection hidden="1"/>
    </xf>
    <xf numFmtId="0" fontId="102" fillId="0" borderId="0" xfId="36" applyFont="1" applyProtection="1">
      <alignment vertical="center"/>
      <protection hidden="1"/>
    </xf>
    <xf numFmtId="0" fontId="152" fillId="0" borderId="7" xfId="36" applyFont="1" applyBorder="1" applyProtection="1">
      <alignment vertical="center"/>
      <protection hidden="1"/>
    </xf>
    <xf numFmtId="0" fontId="102" fillId="0" borderId="7" xfId="36" applyFont="1" applyBorder="1" applyProtection="1">
      <alignment vertical="center"/>
      <protection hidden="1"/>
    </xf>
    <xf numFmtId="0" fontId="102" fillId="0" borderId="7" xfId="36" applyFont="1" applyBorder="1" applyAlignment="1" applyProtection="1">
      <alignment horizontal="center" vertical="center"/>
      <protection hidden="1"/>
    </xf>
    <xf numFmtId="0" fontId="152" fillId="0" borderId="0" xfId="36" applyFont="1" applyAlignment="1" applyProtection="1">
      <alignment horizontal="distributed" vertical="center"/>
      <protection hidden="1"/>
    </xf>
    <xf numFmtId="0" fontId="99" fillId="12" borderId="0" xfId="36" applyFont="1" applyFill="1" applyAlignment="1" applyProtection="1">
      <alignment vertical="top"/>
      <protection hidden="1"/>
    </xf>
    <xf numFmtId="0" fontId="99" fillId="12" borderId="0" xfId="36" applyFont="1" applyFill="1" applyProtection="1">
      <alignment vertical="center"/>
      <protection hidden="1"/>
    </xf>
    <xf numFmtId="0" fontId="178" fillId="0" borderId="10" xfId="36" applyFont="1" applyBorder="1" applyProtection="1">
      <alignment vertical="center"/>
      <protection hidden="1"/>
    </xf>
    <xf numFmtId="0" fontId="178" fillId="0" borderId="10" xfId="36" applyFont="1" applyBorder="1" applyAlignment="1" applyProtection="1">
      <alignment horizontal="center" vertical="center"/>
      <protection hidden="1"/>
    </xf>
    <xf numFmtId="0" fontId="102" fillId="0" borderId="12" xfId="36" applyFont="1" applyBorder="1" applyAlignment="1" applyProtection="1">
      <alignment horizontal="center" vertical="center" shrinkToFit="1"/>
      <protection hidden="1"/>
    </xf>
    <xf numFmtId="0" fontId="99" fillId="0" borderId="78" xfId="36" applyFont="1" applyBorder="1" applyProtection="1">
      <alignment vertical="center"/>
      <protection hidden="1"/>
    </xf>
    <xf numFmtId="0" fontId="99" fillId="0" borderId="77" xfId="36" applyFont="1" applyBorder="1" applyProtection="1">
      <alignment vertical="center"/>
      <protection hidden="1"/>
    </xf>
    <xf numFmtId="0" fontId="99" fillId="0" borderId="77" xfId="36" applyFont="1" applyBorder="1" applyAlignment="1" applyProtection="1">
      <alignment horizontal="center" vertical="center"/>
      <protection hidden="1"/>
    </xf>
    <xf numFmtId="0" fontId="99" fillId="0" borderId="81" xfId="36" applyFont="1" applyBorder="1" applyProtection="1">
      <alignment vertical="center"/>
      <protection hidden="1"/>
    </xf>
    <xf numFmtId="0" fontId="99" fillId="0" borderId="87" xfId="36" applyFont="1" applyBorder="1" applyProtection="1">
      <alignment vertical="center"/>
      <protection hidden="1"/>
    </xf>
    <xf numFmtId="0" fontId="99" fillId="0" borderId="83" xfId="36" applyFont="1" applyBorder="1" applyProtection="1">
      <alignment vertical="center"/>
      <protection hidden="1"/>
    </xf>
    <xf numFmtId="0" fontId="99" fillId="0" borderId="88" xfId="36" applyFont="1" applyBorder="1" applyProtection="1">
      <alignment vertical="center"/>
      <protection hidden="1"/>
    </xf>
    <xf numFmtId="0" fontId="99" fillId="0" borderId="25" xfId="36" applyFont="1" applyBorder="1" applyProtection="1">
      <alignment vertical="center"/>
      <protection hidden="1"/>
    </xf>
    <xf numFmtId="0" fontId="99" fillId="0" borderId="25" xfId="36" applyFont="1" applyBorder="1" applyAlignment="1" applyProtection="1">
      <alignment horizontal="center" vertical="center"/>
      <protection hidden="1"/>
    </xf>
    <xf numFmtId="0" fontId="99" fillId="0" borderId="93" xfId="36" applyFont="1" applyBorder="1" applyProtection="1">
      <alignment vertical="center"/>
      <protection hidden="1"/>
    </xf>
    <xf numFmtId="0" fontId="99" fillId="0" borderId="0" xfId="36" applyFont="1" applyAlignment="1" applyProtection="1">
      <alignment vertical="top"/>
      <protection hidden="1"/>
    </xf>
    <xf numFmtId="0" fontId="99" fillId="0" borderId="9" xfId="36" applyFont="1" applyBorder="1" applyAlignment="1" applyProtection="1">
      <alignment vertical="top"/>
      <protection hidden="1"/>
    </xf>
    <xf numFmtId="0" fontId="99" fillId="0" borderId="297" xfId="36" applyFont="1" applyBorder="1" applyProtection="1">
      <alignment vertical="center"/>
      <protection hidden="1"/>
    </xf>
    <xf numFmtId="0" fontId="102" fillId="0" borderId="35" xfId="36" applyFont="1" applyBorder="1" applyAlignment="1" applyProtection="1">
      <alignment vertical="top"/>
      <protection hidden="1"/>
    </xf>
    <xf numFmtId="0" fontId="102" fillId="0" borderId="298" xfId="36" applyFont="1" applyBorder="1" applyAlignment="1" applyProtection="1">
      <alignment vertical="top"/>
      <protection hidden="1"/>
    </xf>
    <xf numFmtId="0" fontId="102" fillId="0" borderId="0" xfId="36" applyFont="1" applyAlignment="1" applyProtection="1">
      <alignment horizontal="left" vertical="top"/>
      <protection hidden="1"/>
    </xf>
    <xf numFmtId="0" fontId="102" fillId="0" borderId="7" xfId="36" applyFont="1" applyBorder="1" applyAlignment="1" applyProtection="1">
      <alignment horizontal="left" vertical="top"/>
      <protection hidden="1"/>
    </xf>
    <xf numFmtId="0" fontId="102" fillId="0" borderId="8" xfId="36" applyFont="1" applyBorder="1" applyAlignment="1" applyProtection="1">
      <alignment horizontal="left" vertical="top"/>
      <protection hidden="1"/>
    </xf>
    <xf numFmtId="0" fontId="99" fillId="0" borderId="4" xfId="36" applyFont="1" applyBorder="1" applyAlignment="1" applyProtection="1">
      <alignment horizontal="left" vertical="top"/>
      <protection hidden="1"/>
    </xf>
    <xf numFmtId="0" fontId="99" fillId="0" borderId="5" xfId="36" applyFont="1" applyBorder="1" applyAlignment="1" applyProtection="1">
      <alignment horizontal="left" vertical="top"/>
      <protection hidden="1"/>
    </xf>
    <xf numFmtId="0" fontId="99" fillId="0" borderId="0" xfId="36" applyFont="1" applyAlignment="1" applyProtection="1">
      <alignment horizontal="left" vertical="top"/>
      <protection hidden="1"/>
    </xf>
    <xf numFmtId="0" fontId="99" fillId="0" borderId="9" xfId="36" applyFont="1" applyBorder="1" applyAlignment="1" applyProtection="1">
      <alignment horizontal="left" vertical="top"/>
      <protection hidden="1"/>
    </xf>
    <xf numFmtId="0" fontId="99" fillId="0" borderId="7" xfId="36" applyFont="1" applyBorder="1" applyAlignment="1" applyProtection="1">
      <alignment horizontal="left" vertical="top"/>
      <protection hidden="1"/>
    </xf>
    <xf numFmtId="0" fontId="99" fillId="0" borderId="8" xfId="36" applyFont="1" applyBorder="1" applyAlignment="1" applyProtection="1">
      <alignment horizontal="left" vertical="top"/>
      <protection hidden="1"/>
    </xf>
    <xf numFmtId="187" fontId="152" fillId="0" borderId="0" xfId="36" applyNumberFormat="1" applyFont="1" applyAlignment="1" applyProtection="1">
      <alignment horizontal="left" vertical="center"/>
      <protection hidden="1"/>
    </xf>
    <xf numFmtId="187" fontId="152" fillId="0" borderId="4" xfId="36" applyNumberFormat="1" applyFont="1" applyBorder="1" applyAlignment="1" applyProtection="1">
      <alignment horizontal="left" vertical="center"/>
      <protection hidden="1"/>
    </xf>
    <xf numFmtId="0" fontId="0" fillId="12" borderId="0" xfId="0" applyFill="1">
      <alignment vertical="center"/>
    </xf>
    <xf numFmtId="0" fontId="0" fillId="25" borderId="0" xfId="0" applyFill="1" applyProtection="1">
      <alignment vertical="center"/>
      <protection hidden="1"/>
    </xf>
    <xf numFmtId="0" fontId="30" fillId="25" borderId="1" xfId="0" applyFont="1" applyFill="1" applyBorder="1" applyAlignment="1" applyProtection="1">
      <alignment horizontal="center" vertical="center"/>
      <protection hidden="1"/>
    </xf>
    <xf numFmtId="0" fontId="30" fillId="25" borderId="10" xfId="0" applyFont="1" applyFill="1" applyBorder="1" applyAlignment="1" applyProtection="1">
      <alignment horizontal="center" vertical="center"/>
      <protection hidden="1"/>
    </xf>
    <xf numFmtId="0" fontId="0" fillId="25" borderId="12" xfId="0" applyFill="1" applyBorder="1" applyProtection="1">
      <alignment vertical="center"/>
      <protection hidden="1"/>
    </xf>
    <xf numFmtId="0" fontId="0" fillId="25" borderId="3" xfId="0" applyFill="1" applyBorder="1" applyProtection="1">
      <alignment vertical="center"/>
      <protection hidden="1"/>
    </xf>
    <xf numFmtId="0" fontId="0" fillId="25" borderId="4" xfId="0" applyFill="1" applyBorder="1" applyProtection="1">
      <alignment vertical="center"/>
      <protection hidden="1"/>
    </xf>
    <xf numFmtId="0" fontId="30" fillId="25" borderId="4" xfId="0" applyFont="1" applyFill="1" applyBorder="1" applyAlignment="1" applyProtection="1">
      <alignment horizontal="center" vertical="center"/>
      <protection hidden="1"/>
    </xf>
    <xf numFmtId="0" fontId="0" fillId="25" borderId="5" xfId="0" applyFill="1" applyBorder="1" applyProtection="1">
      <alignment vertical="center"/>
      <protection hidden="1"/>
    </xf>
    <xf numFmtId="0" fontId="0" fillId="25" borderId="13" xfId="0" applyFill="1" applyBorder="1" applyProtection="1">
      <alignment vertical="center"/>
      <protection hidden="1"/>
    </xf>
    <xf numFmtId="0" fontId="0" fillId="25" borderId="9" xfId="0" applyFill="1" applyBorder="1" applyProtection="1">
      <alignment vertical="center"/>
      <protection hidden="1"/>
    </xf>
    <xf numFmtId="0" fontId="97" fillId="25" borderId="0" xfId="0" applyFont="1" applyFill="1" applyProtection="1">
      <alignment vertical="center"/>
      <protection hidden="1"/>
    </xf>
    <xf numFmtId="0" fontId="180" fillId="25" borderId="13" xfId="0" applyFont="1" applyFill="1" applyBorder="1" applyAlignment="1" applyProtection="1">
      <protection hidden="1"/>
    </xf>
    <xf numFmtId="0" fontId="180" fillId="25" borderId="9" xfId="0" applyFont="1" applyFill="1" applyBorder="1" applyAlignment="1" applyProtection="1">
      <protection hidden="1"/>
    </xf>
    <xf numFmtId="0" fontId="180" fillId="25" borderId="0" xfId="0" applyFont="1" applyFill="1" applyAlignment="1" applyProtection="1">
      <protection hidden="1"/>
    </xf>
    <xf numFmtId="0" fontId="30" fillId="25" borderId="0" xfId="0" applyFont="1" applyFill="1" applyAlignment="1" applyProtection="1">
      <protection hidden="1"/>
    </xf>
    <xf numFmtId="0" fontId="180" fillId="25" borderId="0" xfId="0" applyFont="1" applyFill="1" applyAlignment="1" applyProtection="1">
      <alignment horizontal="distributed"/>
      <protection hidden="1"/>
    </xf>
    <xf numFmtId="0" fontId="0" fillId="25" borderId="13" xfId="0" applyFill="1" applyBorder="1" applyAlignment="1" applyProtection="1">
      <protection hidden="1"/>
    </xf>
    <xf numFmtId="0" fontId="44" fillId="25" borderId="0" xfId="0" applyFont="1" applyFill="1" applyAlignment="1" applyProtection="1">
      <alignment horizontal="right"/>
      <protection hidden="1"/>
    </xf>
    <xf numFmtId="0" fontId="44" fillId="25" borderId="0" xfId="0" applyFont="1" applyFill="1" applyAlignment="1" applyProtection="1">
      <alignment horizontal="left"/>
      <protection hidden="1"/>
    </xf>
    <xf numFmtId="0" fontId="0" fillId="25" borderId="0" xfId="0" applyFill="1" applyAlignment="1" applyProtection="1">
      <protection hidden="1"/>
    </xf>
    <xf numFmtId="0" fontId="30" fillId="25" borderId="13" xfId="0" applyFont="1" applyFill="1" applyBorder="1" applyProtection="1">
      <alignment vertical="center"/>
      <protection hidden="1"/>
    </xf>
    <xf numFmtId="0" fontId="30" fillId="25" borderId="0" xfId="0" applyFont="1" applyFill="1" applyAlignment="1" applyProtection="1">
      <alignment vertical="center" wrapText="1"/>
      <protection hidden="1"/>
    </xf>
    <xf numFmtId="0" fontId="30" fillId="25" borderId="0" xfId="0" applyFont="1" applyFill="1" applyProtection="1">
      <alignment vertical="center"/>
      <protection hidden="1"/>
    </xf>
    <xf numFmtId="0" fontId="97" fillId="25" borderId="0" xfId="0" applyFont="1" applyFill="1" applyAlignment="1" applyProtection="1">
      <protection hidden="1"/>
    </xf>
    <xf numFmtId="0" fontId="0" fillId="25" borderId="9" xfId="0" applyFill="1" applyBorder="1" applyAlignment="1" applyProtection="1">
      <protection hidden="1"/>
    </xf>
    <xf numFmtId="0" fontId="30" fillId="25" borderId="4" xfId="0" applyFont="1" applyFill="1" applyBorder="1" applyAlignment="1" applyProtection="1">
      <alignment horizontal="right" vertical="center"/>
      <protection hidden="1"/>
    </xf>
    <xf numFmtId="0" fontId="30" fillId="25" borderId="0" xfId="0" applyFont="1" applyFill="1" applyAlignment="1" applyProtection="1">
      <alignment horizontal="right" vertical="center"/>
      <protection hidden="1"/>
    </xf>
    <xf numFmtId="0" fontId="0" fillId="12" borderId="0" xfId="0" applyFill="1" applyProtection="1">
      <alignment vertical="center"/>
      <protection hidden="1"/>
    </xf>
    <xf numFmtId="0" fontId="97" fillId="29" borderId="0" xfId="0" applyFont="1" applyFill="1" applyProtection="1">
      <alignment vertical="center"/>
      <protection hidden="1"/>
    </xf>
    <xf numFmtId="0" fontId="0" fillId="25" borderId="6" xfId="0" applyFill="1" applyBorder="1" applyProtection="1">
      <alignment vertical="center"/>
      <protection hidden="1"/>
    </xf>
    <xf numFmtId="0" fontId="97" fillId="25" borderId="7" xfId="0" applyFont="1" applyFill="1" applyBorder="1" applyProtection="1">
      <alignment vertical="center"/>
      <protection hidden="1"/>
    </xf>
    <xf numFmtId="0" fontId="0" fillId="25" borderId="8" xfId="0" applyFill="1" applyBorder="1" applyProtection="1">
      <alignment vertical="center"/>
      <protection hidden="1"/>
    </xf>
    <xf numFmtId="0" fontId="178" fillId="0" borderId="0" xfId="36" applyFont="1" applyProtection="1">
      <alignment vertical="center"/>
      <protection hidden="1"/>
    </xf>
    <xf numFmtId="0" fontId="177" fillId="0" borderId="0" xfId="36" applyFont="1" applyAlignment="1" applyProtection="1">
      <alignment horizontal="left" vertical="center"/>
      <protection hidden="1"/>
    </xf>
    <xf numFmtId="0" fontId="102" fillId="0" borderId="4" xfId="36" applyFont="1" applyBorder="1" applyProtection="1">
      <alignment vertical="center"/>
      <protection hidden="1"/>
    </xf>
    <xf numFmtId="0" fontId="177" fillId="0" borderId="13" xfId="36" applyFont="1" applyBorder="1" applyAlignment="1" applyProtection="1">
      <alignment vertical="top"/>
      <protection hidden="1"/>
    </xf>
    <xf numFmtId="0" fontId="177" fillId="0" borderId="0" xfId="36" applyFont="1" applyAlignment="1" applyProtection="1">
      <alignment vertical="top"/>
      <protection hidden="1"/>
    </xf>
    <xf numFmtId="0" fontId="177" fillId="0" borderId="9" xfId="36" applyFont="1" applyBorder="1" applyAlignment="1" applyProtection="1">
      <alignment vertical="top"/>
      <protection hidden="1"/>
    </xf>
    <xf numFmtId="0" fontId="177" fillId="0" borderId="0" xfId="36" applyFont="1" applyAlignment="1" applyProtection="1">
      <alignment horizontal="center" vertical="top"/>
      <protection hidden="1"/>
    </xf>
    <xf numFmtId="0" fontId="177" fillId="0" borderId="9" xfId="36" applyFont="1" applyBorder="1" applyProtection="1">
      <alignment vertical="center"/>
      <protection hidden="1"/>
    </xf>
    <xf numFmtId="0" fontId="177" fillId="0" borderId="13" xfId="36" applyFont="1" applyBorder="1" applyProtection="1">
      <alignment vertical="center"/>
      <protection hidden="1"/>
    </xf>
    <xf numFmtId="0" fontId="99" fillId="0" borderId="9" xfId="36" applyFont="1" applyBorder="1" applyAlignment="1" applyProtection="1">
      <alignment horizontal="left" vertical="center"/>
      <protection hidden="1"/>
    </xf>
    <xf numFmtId="0" fontId="52" fillId="0" borderId="0" xfId="0" quotePrefix="1" applyFont="1" applyAlignment="1" applyProtection="1">
      <alignment vertical="center" shrinkToFit="1"/>
      <protection hidden="1"/>
    </xf>
    <xf numFmtId="0" fontId="32" fillId="0" borderId="0" xfId="1" applyFill="1" applyBorder="1" applyAlignment="1" applyProtection="1">
      <alignment horizontal="center" vertical="center"/>
      <protection hidden="1"/>
    </xf>
    <xf numFmtId="49" fontId="22" fillId="17" borderId="11" xfId="0" applyNumberFormat="1" applyFont="1" applyFill="1" applyBorder="1" applyAlignment="1" applyProtection="1">
      <alignment vertical="center" shrinkToFit="1"/>
      <protection hidden="1"/>
    </xf>
    <xf numFmtId="49" fontId="22" fillId="17" borderId="10" xfId="0" applyNumberFormat="1" applyFont="1" applyFill="1" applyBorder="1" applyAlignment="1" applyProtection="1">
      <alignment vertical="center" shrinkToFit="1"/>
      <protection hidden="1"/>
    </xf>
    <xf numFmtId="0" fontId="34" fillId="17" borderId="30" xfId="0" applyFont="1" applyFill="1" applyBorder="1" applyAlignment="1" applyProtection="1">
      <alignment horizontal="center" vertical="center" shrinkToFit="1"/>
      <protection hidden="1"/>
    </xf>
    <xf numFmtId="0" fontId="34" fillId="17" borderId="1" xfId="0" applyFont="1" applyFill="1" applyBorder="1" applyAlignment="1" applyProtection="1">
      <alignment horizontal="center" vertical="center" shrinkToFit="1"/>
      <protection hidden="1"/>
    </xf>
    <xf numFmtId="49" fontId="22" fillId="17" borderId="1" xfId="0" applyNumberFormat="1" applyFont="1" applyFill="1" applyBorder="1" applyAlignment="1" applyProtection="1">
      <alignment vertical="center" wrapText="1" shrinkToFit="1"/>
      <protection hidden="1"/>
    </xf>
    <xf numFmtId="0" fontId="34" fillId="17" borderId="116" xfId="0" applyFont="1" applyFill="1" applyBorder="1" applyAlignment="1" applyProtection="1">
      <alignment horizontal="center" vertical="center" shrinkToFit="1"/>
      <protection hidden="1"/>
    </xf>
    <xf numFmtId="49" fontId="22" fillId="17" borderId="302" xfId="0" applyNumberFormat="1" applyFont="1" applyFill="1" applyBorder="1" applyAlignment="1" applyProtection="1">
      <alignment vertical="center" wrapText="1" shrinkToFit="1"/>
      <protection hidden="1"/>
    </xf>
    <xf numFmtId="49" fontId="29" fillId="9" borderId="0" xfId="0" applyNumberFormat="1" applyFont="1" applyFill="1" applyAlignment="1" applyProtection="1">
      <alignment vertical="center" shrinkToFit="1"/>
      <protection hidden="1"/>
    </xf>
    <xf numFmtId="179" fontId="29" fillId="9" borderId="0" xfId="0" applyNumberFormat="1" applyFont="1" applyFill="1" applyAlignment="1" applyProtection="1">
      <alignment vertical="center" shrinkToFit="1"/>
      <protection hidden="1"/>
    </xf>
    <xf numFmtId="49" fontId="30" fillId="9" borderId="0" xfId="0" applyNumberFormat="1" applyFont="1" applyFill="1" applyAlignment="1" applyProtection="1">
      <alignment vertical="center" shrinkToFit="1"/>
      <protection hidden="1"/>
    </xf>
    <xf numFmtId="0" fontId="206" fillId="0" borderId="0" xfId="0" applyFont="1" applyAlignment="1">
      <alignment horizontal="center" vertical="center"/>
    </xf>
    <xf numFmtId="0" fontId="207" fillId="0" borderId="0" xfId="0" applyFont="1">
      <alignment vertical="center"/>
    </xf>
    <xf numFmtId="0" fontId="208" fillId="0" borderId="0" xfId="0" applyFont="1">
      <alignment vertical="center"/>
    </xf>
    <xf numFmtId="0" fontId="208" fillId="0" borderId="0" xfId="0" applyFont="1" applyAlignment="1">
      <alignment horizontal="center" vertical="center"/>
    </xf>
    <xf numFmtId="0" fontId="207" fillId="0" borderId="0" xfId="0" applyFont="1" applyAlignment="1">
      <alignment horizontal="left" vertical="center"/>
    </xf>
    <xf numFmtId="0" fontId="211" fillId="0" borderId="0" xfId="46" applyAlignment="1">
      <alignment horizontal="center" vertical="center"/>
    </xf>
    <xf numFmtId="0" fontId="211" fillId="0" borderId="0" xfId="46">
      <alignment vertical="center"/>
    </xf>
    <xf numFmtId="0" fontId="207" fillId="0" borderId="0" xfId="46" applyFont="1">
      <alignment vertical="center"/>
    </xf>
    <xf numFmtId="49" fontId="137" fillId="0" borderId="98" xfId="0" applyNumberFormat="1" applyFont="1" applyBorder="1" applyAlignment="1" applyProtection="1">
      <alignment vertical="center" wrapText="1" shrinkToFit="1"/>
      <protection hidden="1"/>
    </xf>
    <xf numFmtId="49" fontId="137" fillId="0" borderId="0" xfId="0" applyNumberFormat="1" applyFont="1" applyAlignment="1" applyProtection="1">
      <alignment vertical="center" wrapText="1" shrinkToFit="1"/>
      <protection hidden="1"/>
    </xf>
    <xf numFmtId="49" fontId="137" fillId="0" borderId="99" xfId="0" applyNumberFormat="1" applyFont="1" applyBorder="1" applyAlignment="1" applyProtection="1">
      <alignment vertical="center" wrapText="1" shrinkToFit="1"/>
      <protection hidden="1"/>
    </xf>
    <xf numFmtId="49" fontId="40" fillId="0" borderId="9" xfId="0" applyNumberFormat="1" applyFont="1" applyBorder="1" applyAlignment="1" applyProtection="1">
      <alignment horizontal="left" vertical="center" shrinkToFit="1"/>
      <protection hidden="1"/>
    </xf>
    <xf numFmtId="49" fontId="36" fillId="0" borderId="117" xfId="0" applyNumberFormat="1" applyFont="1" applyBorder="1" applyAlignment="1" applyProtection="1">
      <alignment vertical="center" shrinkToFit="1"/>
      <protection hidden="1"/>
    </xf>
    <xf numFmtId="49" fontId="36" fillId="0" borderId="118" xfId="0" applyNumberFormat="1" applyFont="1" applyBorder="1" applyAlignment="1" applyProtection="1">
      <alignment vertical="center" shrinkToFit="1"/>
      <protection hidden="1"/>
    </xf>
    <xf numFmtId="49" fontId="22" fillId="0" borderId="253" xfId="0" applyNumberFormat="1" applyFont="1" applyBorder="1" applyAlignment="1" applyProtection="1">
      <alignment vertical="center" shrinkToFit="1"/>
      <protection hidden="1"/>
    </xf>
    <xf numFmtId="49" fontId="36" fillId="0" borderId="254" xfId="0" applyNumberFormat="1" applyFont="1" applyBorder="1" applyAlignment="1" applyProtection="1">
      <alignment vertical="center" shrinkToFit="1"/>
      <protection hidden="1"/>
    </xf>
    <xf numFmtId="49" fontId="36" fillId="0" borderId="257" xfId="0" applyNumberFormat="1" applyFont="1" applyBorder="1" applyAlignment="1" applyProtection="1">
      <alignment vertical="center" shrinkToFit="1"/>
      <protection hidden="1"/>
    </xf>
    <xf numFmtId="49" fontId="44" fillId="0" borderId="30" xfId="0" applyNumberFormat="1" applyFont="1" applyBorder="1" applyAlignment="1" applyProtection="1">
      <alignment vertical="top" textRotation="255" indent="1" shrinkToFit="1"/>
      <protection hidden="1"/>
    </xf>
    <xf numFmtId="49" fontId="139" fillId="0" borderId="98" xfId="0" applyNumberFormat="1" applyFont="1" applyBorder="1" applyAlignment="1" applyProtection="1">
      <alignment horizontal="center" vertical="center" wrapText="1" shrinkToFit="1"/>
      <protection hidden="1"/>
    </xf>
    <xf numFmtId="49" fontId="139" fillId="0" borderId="0" xfId="0" applyNumberFormat="1" applyFont="1" applyAlignment="1" applyProtection="1">
      <alignment horizontal="center" vertical="center" shrinkToFit="1"/>
      <protection hidden="1"/>
    </xf>
    <xf numFmtId="49" fontId="139" fillId="0" borderId="99" xfId="0" applyNumberFormat="1" applyFont="1" applyBorder="1" applyAlignment="1" applyProtection="1">
      <alignment horizontal="center" vertical="center" shrinkToFit="1"/>
      <protection hidden="1"/>
    </xf>
    <xf numFmtId="49" fontId="137" fillId="0" borderId="98" xfId="0" applyNumberFormat="1" applyFont="1" applyBorder="1" applyProtection="1">
      <alignment vertical="center"/>
      <protection hidden="1"/>
    </xf>
    <xf numFmtId="49" fontId="137" fillId="0" borderId="99" xfId="0" applyNumberFormat="1" applyFont="1" applyBorder="1" applyProtection="1">
      <alignment vertical="center"/>
      <protection hidden="1"/>
    </xf>
    <xf numFmtId="49" fontId="138" fillId="0" borderId="99" xfId="2" applyNumberFormat="1" applyFont="1" applyBorder="1" applyAlignment="1" applyProtection="1">
      <alignment vertical="center"/>
      <protection hidden="1"/>
    </xf>
    <xf numFmtId="49" fontId="118" fillId="0" borderId="98" xfId="0" applyNumberFormat="1" applyFont="1" applyBorder="1" applyProtection="1">
      <alignment vertical="center"/>
      <protection hidden="1"/>
    </xf>
    <xf numFmtId="49" fontId="118" fillId="0" borderId="99" xfId="0" applyNumberFormat="1" applyFont="1" applyBorder="1" applyProtection="1">
      <alignment vertical="center"/>
      <protection hidden="1"/>
    </xf>
    <xf numFmtId="0" fontId="210" fillId="0" borderId="0" xfId="0" applyFont="1" applyAlignment="1">
      <alignment vertical="center" wrapText="1"/>
    </xf>
    <xf numFmtId="49" fontId="36" fillId="0" borderId="11" xfId="0" applyNumberFormat="1" applyFont="1" applyBorder="1" applyAlignment="1" applyProtection="1">
      <alignment vertical="center" shrinkToFit="1"/>
      <protection hidden="1"/>
    </xf>
    <xf numFmtId="49" fontId="36" fillId="0" borderId="12" xfId="0" applyNumberFormat="1" applyFont="1" applyBorder="1" applyAlignment="1" applyProtection="1">
      <alignment vertical="center" shrinkToFit="1"/>
      <protection hidden="1"/>
    </xf>
    <xf numFmtId="49" fontId="40" fillId="0" borderId="0" xfId="0" applyNumberFormat="1" applyFont="1" applyAlignment="1" applyProtection="1">
      <alignment horizontal="left" vertical="center" shrinkToFit="1"/>
      <protection hidden="1"/>
    </xf>
    <xf numFmtId="49" fontId="40" fillId="0" borderId="0" xfId="0" applyNumberFormat="1" applyFont="1" applyAlignment="1" applyProtection="1">
      <alignment horizontal="left" vertical="center" indent="1" shrinkToFit="1"/>
      <protection hidden="1"/>
    </xf>
    <xf numFmtId="49" fontId="22" fillId="0" borderId="31" xfId="0" applyNumberFormat="1" applyFont="1" applyBorder="1" applyAlignment="1" applyProtection="1">
      <alignment horizontal="right" vertical="center" shrinkToFit="1"/>
      <protection hidden="1"/>
    </xf>
    <xf numFmtId="49" fontId="22" fillId="0" borderId="254" xfId="0" applyNumberFormat="1" applyFont="1" applyBorder="1" applyAlignment="1" applyProtection="1">
      <alignment vertical="center" shrinkToFit="1"/>
      <protection hidden="1"/>
    </xf>
    <xf numFmtId="49" fontId="22" fillId="17" borderId="3" xfId="0" applyNumberFormat="1" applyFont="1" applyFill="1" applyBorder="1" applyAlignment="1" applyProtection="1">
      <alignment horizontal="center" vertical="center"/>
      <protection hidden="1"/>
    </xf>
    <xf numFmtId="49" fontId="22" fillId="17" borderId="5" xfId="0" applyNumberFormat="1" applyFont="1" applyFill="1" applyBorder="1" applyAlignment="1" applyProtection="1">
      <alignment horizontal="center" vertical="center"/>
      <protection hidden="1"/>
    </xf>
    <xf numFmtId="49" fontId="22" fillId="17" borderId="4" xfId="0" applyNumberFormat="1" applyFont="1" applyFill="1" applyBorder="1" applyAlignment="1" applyProtection="1">
      <alignment horizontal="center" vertical="center"/>
      <protection hidden="1"/>
    </xf>
    <xf numFmtId="49" fontId="0" fillId="17" borderId="10" xfId="0" applyNumberFormat="1" applyFill="1" applyBorder="1" applyAlignment="1" applyProtection="1">
      <alignment horizontal="center" vertical="center"/>
      <protection locked="0"/>
    </xf>
    <xf numFmtId="49" fontId="0" fillId="17" borderId="11" xfId="0" applyNumberFormat="1" applyFill="1" applyBorder="1" applyAlignment="1" applyProtection="1">
      <alignment horizontal="center" vertical="center"/>
      <protection locked="0"/>
    </xf>
    <xf numFmtId="49" fontId="36" fillId="17" borderId="6" xfId="0" applyNumberFormat="1" applyFont="1" applyFill="1" applyBorder="1" applyAlignment="1" applyProtection="1">
      <alignment horizontal="center" vertical="center"/>
      <protection hidden="1"/>
    </xf>
    <xf numFmtId="49" fontId="36" fillId="17" borderId="7" xfId="0" applyNumberFormat="1" applyFont="1" applyFill="1" applyBorder="1" applyAlignment="1" applyProtection="1">
      <alignment horizontal="center" vertical="center"/>
      <protection hidden="1"/>
    </xf>
    <xf numFmtId="0" fontId="22" fillId="17" borderId="7" xfId="0" applyFont="1" applyFill="1" applyBorder="1" applyAlignment="1" applyProtection="1">
      <alignment vertical="top"/>
      <protection hidden="1"/>
    </xf>
    <xf numFmtId="0" fontId="22" fillId="17" borderId="8" xfId="0" applyFont="1" applyFill="1" applyBorder="1" applyAlignment="1" applyProtection="1">
      <alignment vertical="top"/>
      <protection hidden="1"/>
    </xf>
    <xf numFmtId="49" fontId="0" fillId="17" borderId="3" xfId="0" applyNumberFormat="1" applyFill="1" applyBorder="1" applyAlignment="1" applyProtection="1">
      <alignment horizontal="left" vertical="center"/>
      <protection locked="0"/>
    </xf>
    <xf numFmtId="49" fontId="0" fillId="17" borderId="4" xfId="0" applyNumberFormat="1" applyFill="1" applyBorder="1" applyAlignment="1" applyProtection="1">
      <alignment horizontal="left" vertical="center"/>
      <protection locked="0"/>
    </xf>
    <xf numFmtId="49" fontId="36" fillId="17" borderId="4" xfId="0" applyNumberFormat="1" applyFont="1" applyFill="1" applyBorder="1" applyProtection="1">
      <alignment vertical="center"/>
      <protection hidden="1"/>
    </xf>
    <xf numFmtId="49" fontId="36" fillId="17" borderId="5" xfId="0" applyNumberFormat="1" applyFont="1" applyFill="1" applyBorder="1" applyProtection="1">
      <alignment vertical="center"/>
      <protection hidden="1"/>
    </xf>
    <xf numFmtId="49" fontId="36" fillId="17" borderId="13" xfId="0" applyNumberFormat="1" applyFont="1" applyFill="1" applyBorder="1" applyAlignment="1" applyProtection="1">
      <alignment horizontal="center" vertical="center"/>
      <protection hidden="1"/>
    </xf>
    <xf numFmtId="49" fontId="36" fillId="17" borderId="0" xfId="0" applyNumberFormat="1" applyFont="1" applyFill="1" applyAlignment="1" applyProtection="1">
      <alignment horizontal="center" vertical="center"/>
      <protection hidden="1"/>
    </xf>
    <xf numFmtId="0" fontId="34" fillId="17" borderId="0" xfId="0" applyFont="1" applyFill="1" applyAlignment="1" applyProtection="1">
      <alignment horizontal="center" vertical="center"/>
      <protection hidden="1"/>
    </xf>
    <xf numFmtId="49" fontId="22" fillId="17" borderId="0" xfId="0" applyNumberFormat="1" applyFont="1" applyFill="1" applyProtection="1">
      <alignment vertical="center"/>
      <protection hidden="1"/>
    </xf>
    <xf numFmtId="49" fontId="22" fillId="17" borderId="9" xfId="0" applyNumberFormat="1" applyFont="1" applyFill="1" applyBorder="1" applyProtection="1">
      <alignment vertical="center"/>
      <protection hidden="1"/>
    </xf>
    <xf numFmtId="49" fontId="0" fillId="17" borderId="13" xfId="0" applyNumberFormat="1" applyFill="1" applyBorder="1" applyAlignment="1" applyProtection="1">
      <alignment horizontal="center" vertical="center"/>
      <protection locked="0"/>
    </xf>
    <xf numFmtId="49" fontId="0" fillId="17" borderId="0" xfId="0" applyNumberFormat="1" applyFill="1" applyAlignment="1" applyProtection="1">
      <alignment horizontal="center" vertical="center"/>
      <protection locked="0"/>
    </xf>
    <xf numFmtId="179" fontId="0" fillId="17" borderId="0" xfId="0" applyNumberFormat="1" applyFill="1" applyAlignment="1" applyProtection="1">
      <alignment horizontal="left" vertical="center"/>
      <protection hidden="1"/>
    </xf>
    <xf numFmtId="49" fontId="36" fillId="17" borderId="0" xfId="0" applyNumberFormat="1" applyFont="1" applyFill="1" applyProtection="1">
      <alignment vertical="center"/>
      <protection hidden="1"/>
    </xf>
    <xf numFmtId="49" fontId="36" fillId="17" borderId="9" xfId="0" applyNumberFormat="1" applyFont="1" applyFill="1" applyBorder="1" applyProtection="1">
      <alignment vertical="center"/>
      <protection hidden="1"/>
    </xf>
    <xf numFmtId="49" fontId="0" fillId="17" borderId="13" xfId="0" applyNumberFormat="1" applyFill="1" applyBorder="1" applyProtection="1">
      <alignment vertical="center"/>
      <protection locked="0"/>
    </xf>
    <xf numFmtId="49" fontId="0" fillId="17" borderId="0" xfId="0" applyNumberFormat="1" applyFill="1" applyProtection="1">
      <alignment vertical="center"/>
      <protection locked="0"/>
    </xf>
    <xf numFmtId="0" fontId="36" fillId="17" borderId="0" xfId="0" applyFont="1" applyFill="1" applyProtection="1">
      <alignment vertical="center"/>
      <protection hidden="1"/>
    </xf>
    <xf numFmtId="0" fontId="36" fillId="17" borderId="9" xfId="0" applyFont="1" applyFill="1" applyBorder="1" applyProtection="1">
      <alignment vertical="center"/>
      <protection hidden="1"/>
    </xf>
    <xf numFmtId="0" fontId="22" fillId="17" borderId="0" xfId="0" applyFont="1" applyFill="1" applyAlignment="1" applyProtection="1">
      <alignment vertical="top"/>
      <protection hidden="1"/>
    </xf>
    <xf numFmtId="0" fontId="22" fillId="17" borderId="9" xfId="0" applyFont="1" applyFill="1" applyBorder="1" applyAlignment="1" applyProtection="1">
      <alignment vertical="top"/>
      <protection hidden="1"/>
    </xf>
    <xf numFmtId="0" fontId="34" fillId="17" borderId="7" xfId="0" applyFont="1" applyFill="1" applyBorder="1" applyAlignment="1" applyProtection="1">
      <alignment horizontal="center" vertical="center"/>
      <protection hidden="1"/>
    </xf>
    <xf numFmtId="0" fontId="0" fillId="17" borderId="13" xfId="0" applyFill="1" applyBorder="1" applyAlignment="1">
      <alignment horizontal="center" vertical="center"/>
    </xf>
    <xf numFmtId="0" fontId="0" fillId="17" borderId="0" xfId="0" applyFill="1" applyAlignment="1">
      <alignment horizontal="center" vertical="center"/>
    </xf>
    <xf numFmtId="0" fontId="0" fillId="17" borderId="9" xfId="0" applyFill="1" applyBorder="1" applyAlignment="1">
      <alignment horizontal="center" vertical="center"/>
    </xf>
    <xf numFmtId="0" fontId="0" fillId="17" borderId="6" xfId="0" applyFill="1" applyBorder="1" applyAlignment="1">
      <alignment horizontal="center" vertical="center"/>
    </xf>
    <xf numFmtId="0" fontId="0" fillId="17" borderId="7" xfId="0" applyFill="1" applyBorder="1" applyAlignment="1">
      <alignment horizontal="center" vertical="center"/>
    </xf>
    <xf numFmtId="0" fontId="0" fillId="17" borderId="8" xfId="0" applyFill="1" applyBorder="1" applyAlignment="1">
      <alignment horizontal="center" vertical="center"/>
    </xf>
    <xf numFmtId="49" fontId="22" fillId="17" borderId="11" xfId="0" applyNumberFormat="1" applyFont="1" applyFill="1" applyBorder="1" applyProtection="1">
      <alignment vertical="center"/>
      <protection hidden="1"/>
    </xf>
    <xf numFmtId="49" fontId="22" fillId="17" borderId="12" xfId="0" applyNumberFormat="1" applyFont="1" applyFill="1" applyBorder="1" applyProtection="1">
      <alignment vertical="center"/>
      <protection hidden="1"/>
    </xf>
    <xf numFmtId="49" fontId="22" fillId="0" borderId="10" xfId="0" applyNumberFormat="1" applyFont="1" applyBorder="1" applyAlignment="1" applyProtection="1">
      <alignment horizontal="center" vertical="center"/>
      <protection hidden="1"/>
    </xf>
    <xf numFmtId="49" fontId="22" fillId="0" borderId="11" xfId="0" applyNumberFormat="1" applyFont="1" applyBorder="1" applyAlignment="1" applyProtection="1">
      <alignment horizontal="center" vertical="center"/>
      <protection hidden="1"/>
    </xf>
    <xf numFmtId="49" fontId="0" fillId="0" borderId="11" xfId="0" applyNumberFormat="1" applyBorder="1" applyAlignment="1" applyProtection="1">
      <alignment horizontal="center" vertical="center"/>
      <protection locked="0"/>
    </xf>
    <xf numFmtId="49" fontId="22" fillId="0" borderId="11" xfId="0" applyNumberFormat="1" applyFont="1" applyBorder="1" applyProtection="1">
      <alignment vertical="center"/>
      <protection hidden="1"/>
    </xf>
    <xf numFmtId="49" fontId="22" fillId="0" borderId="12" xfId="0" applyNumberFormat="1" applyFont="1" applyBorder="1" applyProtection="1">
      <alignment vertical="center"/>
      <protection hidden="1"/>
    </xf>
    <xf numFmtId="49" fontId="37" fillId="0" borderId="0" xfId="0" applyNumberFormat="1" applyFont="1" applyProtection="1">
      <alignment vertical="center"/>
      <protection hidden="1"/>
    </xf>
    <xf numFmtId="0" fontId="52" fillId="0" borderId="0" xfId="0" applyFont="1" applyProtection="1">
      <alignment vertical="center"/>
      <protection hidden="1"/>
    </xf>
    <xf numFmtId="0" fontId="37" fillId="0" borderId="0" xfId="0" applyFont="1" applyProtection="1">
      <alignment vertical="center"/>
      <protection hidden="1"/>
    </xf>
    <xf numFmtId="0" fontId="37" fillId="0" borderId="0" xfId="0" applyFont="1" applyAlignment="1" applyProtection="1">
      <alignment horizontal="center" vertical="center"/>
      <protection hidden="1"/>
    </xf>
    <xf numFmtId="49" fontId="22" fillId="0" borderId="109" xfId="0" applyNumberFormat="1" applyFont="1" applyBorder="1" applyAlignment="1" applyProtection="1">
      <alignment horizontal="center" vertical="center" wrapText="1" shrinkToFit="1"/>
      <protection hidden="1"/>
    </xf>
    <xf numFmtId="0" fontId="99" fillId="0" borderId="0" xfId="46" applyFont="1" applyAlignment="1">
      <alignment horizontal="left" vertical="center"/>
    </xf>
    <xf numFmtId="0" fontId="88" fillId="0" borderId="0" xfId="46" applyFont="1">
      <alignment vertical="center"/>
    </xf>
    <xf numFmtId="0" fontId="208" fillId="0" borderId="0" xfId="46" applyFont="1">
      <alignment vertical="center"/>
    </xf>
    <xf numFmtId="0" fontId="211" fillId="12" borderId="0" xfId="46" applyFill="1">
      <alignment vertical="center"/>
    </xf>
    <xf numFmtId="0" fontId="207" fillId="12" borderId="0" xfId="46" applyFont="1" applyFill="1">
      <alignment vertical="center"/>
    </xf>
    <xf numFmtId="0" fontId="34" fillId="12" borderId="0" xfId="46" applyFont="1" applyFill="1">
      <alignment vertical="center"/>
    </xf>
    <xf numFmtId="0" fontId="44" fillId="12" borderId="0" xfId="46" applyFont="1" applyFill="1">
      <alignment vertical="center"/>
    </xf>
    <xf numFmtId="0" fontId="217" fillId="12" borderId="0" xfId="46" applyFont="1" applyFill="1">
      <alignment vertical="center"/>
    </xf>
    <xf numFmtId="0" fontId="214" fillId="12" borderId="0" xfId="46" applyFont="1" applyFill="1">
      <alignment vertical="center"/>
    </xf>
    <xf numFmtId="0" fontId="214" fillId="12" borderId="0" xfId="46" applyFont="1" applyFill="1" applyAlignment="1">
      <alignment horizontal="left" vertical="center"/>
    </xf>
    <xf numFmtId="49" fontId="22" fillId="43" borderId="42" xfId="0" applyNumberFormat="1" applyFont="1" applyFill="1" applyBorder="1" applyAlignment="1" applyProtection="1">
      <alignment vertical="center" shrinkToFit="1"/>
      <protection hidden="1"/>
    </xf>
    <xf numFmtId="0" fontId="0" fillId="43" borderId="42" xfId="0" applyFill="1" applyBorder="1" applyProtection="1">
      <alignment vertical="center"/>
      <protection hidden="1"/>
    </xf>
    <xf numFmtId="49" fontId="18" fillId="9" borderId="0" xfId="10" applyNumberFormat="1" applyFill="1" applyAlignment="1" applyProtection="1">
      <alignment vertical="center" shrinkToFit="1"/>
      <protection hidden="1"/>
    </xf>
    <xf numFmtId="0" fontId="219" fillId="9" borderId="0" xfId="46" applyFont="1" applyFill="1" applyAlignment="1">
      <alignment horizontal="justify" vertical="center"/>
    </xf>
    <xf numFmtId="49" fontId="36" fillId="17" borderId="7" xfId="0" applyNumberFormat="1" applyFont="1" applyFill="1" applyBorder="1" applyAlignment="1" applyProtection="1">
      <alignment vertical="center" shrinkToFit="1"/>
      <protection hidden="1"/>
    </xf>
    <xf numFmtId="0" fontId="91" fillId="0" borderId="42" xfId="0" applyFont="1" applyBorder="1" applyProtection="1">
      <alignment vertical="center"/>
      <protection hidden="1"/>
    </xf>
    <xf numFmtId="49" fontId="36" fillId="0" borderId="7" xfId="0" applyNumberFormat="1" applyFont="1" applyBorder="1" applyAlignment="1" applyProtection="1">
      <alignment vertical="center" shrinkToFit="1"/>
      <protection hidden="1"/>
    </xf>
    <xf numFmtId="49" fontId="36" fillId="17" borderId="6" xfId="0" applyNumberFormat="1" applyFont="1" applyFill="1" applyBorder="1" applyAlignment="1" applyProtection="1">
      <alignment vertical="center" shrinkToFit="1"/>
      <protection hidden="1"/>
    </xf>
    <xf numFmtId="0" fontId="22" fillId="0" borderId="87" xfId="0" applyFont="1" applyBorder="1" applyAlignment="1" applyProtection="1">
      <alignment vertical="center" shrinkToFit="1"/>
      <protection hidden="1"/>
    </xf>
    <xf numFmtId="0" fontId="22" fillId="0" borderId="83" xfId="0" applyFont="1" applyBorder="1" applyAlignment="1" applyProtection="1">
      <alignment vertical="center" shrinkToFit="1"/>
      <protection hidden="1"/>
    </xf>
    <xf numFmtId="0" fontId="22" fillId="43" borderId="12" xfId="0" quotePrefix="1" applyFont="1" applyFill="1" applyBorder="1" applyAlignment="1" applyProtection="1">
      <alignment horizontal="center" vertical="center" shrinkToFit="1"/>
      <protection hidden="1"/>
    </xf>
    <xf numFmtId="0" fontId="22" fillId="43" borderId="12" xfId="0" applyFont="1" applyFill="1" applyBorder="1" applyAlignment="1" applyProtection="1">
      <alignment horizontal="center" vertical="center" shrinkToFit="1"/>
      <protection hidden="1"/>
    </xf>
    <xf numFmtId="0" fontId="22" fillId="9" borderId="0" xfId="0" applyFont="1" applyFill="1" applyAlignment="1" applyProtection="1">
      <alignment vertical="center" shrinkToFit="1"/>
      <protection hidden="1"/>
    </xf>
    <xf numFmtId="0" fontId="177" fillId="0" borderId="0" xfId="46" applyFont="1" applyAlignment="1">
      <alignment horizontal="center" vertical="center" wrapText="1"/>
    </xf>
    <xf numFmtId="179" fontId="88" fillId="29" borderId="398" xfId="0" applyNumberFormat="1" applyFont="1" applyFill="1" applyBorder="1" applyAlignment="1" applyProtection="1">
      <alignment horizontal="left" vertical="center"/>
      <protection hidden="1"/>
    </xf>
    <xf numFmtId="179" fontId="88" fillId="29" borderId="407" xfId="0" applyNumberFormat="1" applyFont="1" applyFill="1" applyBorder="1" applyAlignment="1" applyProtection="1">
      <alignment horizontal="center" vertical="center"/>
      <protection hidden="1"/>
    </xf>
    <xf numFmtId="179" fontId="88" fillId="29" borderId="409" xfId="0" applyNumberFormat="1" applyFont="1" applyFill="1" applyBorder="1" applyAlignment="1" applyProtection="1">
      <alignment horizontal="left" vertical="center"/>
      <protection hidden="1"/>
    </xf>
    <xf numFmtId="179" fontId="88" fillId="29" borderId="397" xfId="0" applyNumberFormat="1" applyFont="1" applyFill="1" applyBorder="1" applyAlignment="1" applyProtection="1">
      <alignment horizontal="left" vertical="center"/>
      <protection hidden="1"/>
    </xf>
    <xf numFmtId="0" fontId="52" fillId="4" borderId="0" xfId="0" applyFont="1" applyFill="1" applyAlignment="1" applyProtection="1">
      <alignment vertical="center" shrinkToFit="1"/>
      <protection hidden="1"/>
    </xf>
    <xf numFmtId="0" fontId="207" fillId="0" borderId="78" xfId="46" applyFont="1" applyBorder="1">
      <alignment vertical="center"/>
    </xf>
    <xf numFmtId="0" fontId="177" fillId="0" borderId="77" xfId="46" applyFont="1" applyBorder="1" applyAlignment="1">
      <alignment horizontal="center" vertical="center" wrapText="1"/>
    </xf>
    <xf numFmtId="0" fontId="177" fillId="0" borderId="81" xfId="46" applyFont="1" applyBorder="1" applyAlignment="1">
      <alignment horizontal="center" vertical="center" wrapText="1"/>
    </xf>
    <xf numFmtId="0" fontId="177" fillId="0" borderId="87" xfId="46" applyFont="1" applyBorder="1" applyAlignment="1">
      <alignment horizontal="center" vertical="center" wrapText="1"/>
    </xf>
    <xf numFmtId="0" fontId="177" fillId="0" borderId="83" xfId="46" applyFont="1" applyBorder="1" applyAlignment="1">
      <alignment horizontal="center" vertical="center" wrapText="1"/>
    </xf>
    <xf numFmtId="0" fontId="177" fillId="0" borderId="88" xfId="46" applyFont="1" applyBorder="1" applyAlignment="1">
      <alignment horizontal="center" vertical="center" wrapText="1"/>
    </xf>
    <xf numFmtId="0" fontId="177" fillId="0" borderId="398" xfId="46" applyFont="1" applyBorder="1" applyAlignment="1">
      <alignment horizontal="center" vertical="center" wrapText="1"/>
    </xf>
    <xf numFmtId="0" fontId="177" fillId="0" borderId="397" xfId="46" applyFont="1" applyBorder="1" applyAlignment="1">
      <alignment horizontal="center" vertical="center" wrapText="1"/>
    </xf>
    <xf numFmtId="0" fontId="177" fillId="0" borderId="78" xfId="46" applyFont="1" applyBorder="1" applyAlignment="1">
      <alignment horizontal="center" vertical="center" wrapText="1"/>
    </xf>
    <xf numFmtId="0" fontId="207" fillId="0" borderId="87" xfId="46" applyFont="1" applyBorder="1">
      <alignment vertical="center"/>
    </xf>
    <xf numFmtId="0" fontId="207" fillId="0" borderId="83" xfId="46" applyFont="1" applyBorder="1">
      <alignment vertical="center"/>
    </xf>
    <xf numFmtId="0" fontId="207" fillId="0" borderId="88" xfId="46" applyFont="1" applyBorder="1">
      <alignment vertical="center"/>
    </xf>
    <xf numFmtId="0" fontId="207" fillId="0" borderId="398" xfId="46" applyFont="1" applyBorder="1">
      <alignment vertical="center"/>
    </xf>
    <xf numFmtId="0" fontId="207" fillId="0" borderId="397" xfId="46" applyFont="1" applyBorder="1">
      <alignment vertical="center"/>
    </xf>
    <xf numFmtId="0" fontId="177" fillId="0" borderId="0" xfId="46" applyFont="1" applyAlignment="1">
      <alignment vertical="center" wrapText="1"/>
    </xf>
    <xf numFmtId="0" fontId="207" fillId="0" borderId="0" xfId="46" applyFont="1" applyAlignment="1">
      <alignment horizontal="center" vertical="center"/>
    </xf>
    <xf numFmtId="0" fontId="207" fillId="9" borderId="0" xfId="46" applyFont="1" applyFill="1">
      <alignment vertical="center"/>
    </xf>
    <xf numFmtId="0" fontId="221" fillId="9" borderId="0" xfId="46" applyFont="1" applyFill="1" applyAlignment="1">
      <alignment horizontal="justify" vertical="center"/>
    </xf>
    <xf numFmtId="0" fontId="177" fillId="9" borderId="0" xfId="46" applyFont="1" applyFill="1" applyAlignment="1">
      <alignment horizontal="center" vertical="center" wrapText="1"/>
    </xf>
    <xf numFmtId="0" fontId="177" fillId="0" borderId="0" xfId="46" applyFont="1" applyAlignment="1">
      <alignment horizontal="center" vertical="center"/>
    </xf>
    <xf numFmtId="0" fontId="219" fillId="0" borderId="0" xfId="46" applyFont="1" applyAlignment="1">
      <alignment horizontal="justify" vertical="center"/>
    </xf>
    <xf numFmtId="0" fontId="211" fillId="0" borderId="0" xfId="46" applyProtection="1">
      <alignment vertical="center"/>
      <protection hidden="1"/>
    </xf>
    <xf numFmtId="0" fontId="218" fillId="0" borderId="0" xfId="46" applyFont="1" applyAlignment="1" applyProtection="1">
      <alignment horizontal="center" vertical="center"/>
      <protection hidden="1"/>
    </xf>
    <xf numFmtId="0" fontId="88" fillId="0" borderId="0" xfId="46" applyFont="1" applyProtection="1">
      <alignment vertical="center"/>
      <protection hidden="1"/>
    </xf>
    <xf numFmtId="0" fontId="177" fillId="0" borderId="0" xfId="46" applyFont="1" applyAlignment="1" applyProtection="1">
      <alignment horizontal="left" vertical="top" wrapText="1"/>
      <protection hidden="1"/>
    </xf>
    <xf numFmtId="0" fontId="207" fillId="0" borderId="0" xfId="46" applyFont="1" applyProtection="1">
      <alignment vertical="center"/>
      <protection hidden="1"/>
    </xf>
    <xf numFmtId="0" fontId="177" fillId="29" borderId="0" xfId="46" applyFont="1" applyFill="1" applyAlignment="1" applyProtection="1">
      <alignment horizontal="center" vertical="center"/>
      <protection hidden="1"/>
    </xf>
    <xf numFmtId="0" fontId="177" fillId="0" borderId="0" xfId="46" applyFont="1" applyProtection="1">
      <alignment vertical="center"/>
      <protection hidden="1"/>
    </xf>
    <xf numFmtId="0" fontId="177" fillId="0" borderId="0" xfId="46" applyFont="1" applyAlignment="1" applyProtection="1">
      <alignment horizontal="center" vertical="center"/>
      <protection hidden="1"/>
    </xf>
    <xf numFmtId="0" fontId="207" fillId="0" borderId="0" xfId="46" applyFont="1" applyAlignment="1" applyProtection="1">
      <alignment horizontal="center" vertical="center"/>
      <protection hidden="1"/>
    </xf>
    <xf numFmtId="0" fontId="211" fillId="0" borderId="0" xfId="46" applyAlignment="1" applyProtection="1">
      <alignment horizontal="center" vertical="center"/>
      <protection hidden="1"/>
    </xf>
    <xf numFmtId="0" fontId="211" fillId="0" borderId="12" xfId="46" applyBorder="1" applyAlignment="1" applyProtection="1">
      <alignment horizontal="center" vertical="center" shrinkToFit="1"/>
      <protection hidden="1"/>
    </xf>
    <xf numFmtId="0" fontId="212" fillId="0" borderId="0" xfId="46" applyFont="1" applyAlignment="1" applyProtection="1">
      <alignment horizontal="center" vertical="center"/>
      <protection hidden="1"/>
    </xf>
    <xf numFmtId="0" fontId="44" fillId="0" borderId="0" xfId="46" applyFont="1" applyProtection="1">
      <alignment vertical="center"/>
      <protection hidden="1"/>
    </xf>
    <xf numFmtId="0" fontId="44" fillId="0" borderId="0" xfId="46" applyFont="1" applyAlignment="1" applyProtection="1">
      <alignment horizontal="right" vertical="center"/>
      <protection hidden="1"/>
    </xf>
    <xf numFmtId="0" fontId="44" fillId="0" borderId="0" xfId="46" applyFont="1" applyAlignment="1" applyProtection="1">
      <alignment horizontal="center" vertical="center" shrinkToFit="1"/>
      <protection hidden="1"/>
    </xf>
    <xf numFmtId="0" fontId="44" fillId="0" borderId="0" xfId="46" applyFont="1" applyAlignment="1" applyProtection="1">
      <alignment horizontal="center" vertical="center"/>
      <protection hidden="1"/>
    </xf>
    <xf numFmtId="0" fontId="211" fillId="25" borderId="79" xfId="46" applyFill="1" applyBorder="1" applyAlignment="1" applyProtection="1">
      <alignment horizontal="center" vertical="center" shrinkToFit="1"/>
      <protection hidden="1"/>
    </xf>
    <xf numFmtId="0" fontId="211" fillId="25" borderId="9" xfId="46" applyFill="1" applyBorder="1" applyAlignment="1" applyProtection="1">
      <alignment horizontal="center" vertical="center" shrinkToFit="1"/>
      <protection hidden="1"/>
    </xf>
    <xf numFmtId="0" fontId="211" fillId="25" borderId="8" xfId="46" applyFill="1" applyBorder="1" applyAlignment="1" applyProtection="1">
      <alignment horizontal="center" vertical="center" shrinkToFit="1"/>
      <protection hidden="1"/>
    </xf>
    <xf numFmtId="0" fontId="44" fillId="29" borderId="178" xfId="46" applyFont="1" applyFill="1" applyBorder="1" applyAlignment="1" applyProtection="1">
      <alignment horizontal="center" vertical="center"/>
      <protection hidden="1"/>
    </xf>
    <xf numFmtId="0" fontId="44" fillId="29" borderId="11" xfId="46" applyFont="1" applyFill="1" applyBorder="1" applyAlignment="1" applyProtection="1">
      <alignment horizontal="center" vertical="center"/>
      <protection hidden="1"/>
    </xf>
    <xf numFmtId="0" fontId="44" fillId="29" borderId="1" xfId="46" applyFont="1" applyFill="1" applyBorder="1" applyAlignment="1" applyProtection="1">
      <alignment horizontal="center" vertical="center"/>
      <protection hidden="1"/>
    </xf>
    <xf numFmtId="0" fontId="44" fillId="29" borderId="12" xfId="46" applyFont="1" applyFill="1" applyBorder="1" applyAlignment="1" applyProtection="1">
      <alignment horizontal="center" vertical="center"/>
      <protection hidden="1"/>
    </xf>
    <xf numFmtId="0" fontId="44" fillId="29" borderId="184" xfId="46" applyFont="1" applyFill="1" applyBorder="1" applyAlignment="1" applyProtection="1">
      <alignment horizontal="center" vertical="center"/>
      <protection hidden="1"/>
    </xf>
    <xf numFmtId="0" fontId="44" fillId="29" borderId="61" xfId="46" applyFont="1" applyFill="1" applyBorder="1" applyAlignment="1" applyProtection="1">
      <alignment horizontal="center" vertical="center"/>
      <protection hidden="1"/>
    </xf>
    <xf numFmtId="0" fontId="44" fillId="29" borderId="163" xfId="46" applyFont="1" applyFill="1" applyBorder="1" applyAlignment="1" applyProtection="1">
      <alignment horizontal="center" vertical="center"/>
      <protection hidden="1"/>
    </xf>
    <xf numFmtId="0" fontId="44" fillId="29" borderId="415" xfId="46" applyFont="1" applyFill="1" applyBorder="1" applyAlignment="1" applyProtection="1">
      <alignment horizontal="center" vertical="center"/>
      <protection hidden="1"/>
    </xf>
    <xf numFmtId="0" fontId="44" fillId="25" borderId="0" xfId="46" applyFont="1" applyFill="1" applyProtection="1">
      <alignment vertical="center"/>
      <protection hidden="1"/>
    </xf>
    <xf numFmtId="0" fontId="44" fillId="25" borderId="0" xfId="46" applyFont="1" applyFill="1" applyAlignment="1" applyProtection="1">
      <alignment horizontal="center" vertical="center"/>
      <protection hidden="1"/>
    </xf>
    <xf numFmtId="0" fontId="34" fillId="0" borderId="0" xfId="46" applyFont="1" applyProtection="1">
      <alignment vertical="center"/>
      <protection hidden="1"/>
    </xf>
    <xf numFmtId="0" fontId="207" fillId="0" borderId="7" xfId="46" applyFont="1" applyBorder="1" applyAlignment="1" applyProtection="1">
      <alignment horizontal="left" vertical="center"/>
      <protection hidden="1"/>
    </xf>
    <xf numFmtId="0" fontId="207" fillId="29" borderId="7" xfId="46" applyFont="1" applyFill="1" applyBorder="1" applyAlignment="1" applyProtection="1">
      <alignment horizontal="center" vertical="center"/>
      <protection hidden="1"/>
    </xf>
    <xf numFmtId="0" fontId="207" fillId="0" borderId="7" xfId="46" applyFont="1" applyBorder="1" applyProtection="1">
      <alignment vertical="center"/>
      <protection hidden="1"/>
    </xf>
    <xf numFmtId="0" fontId="207" fillId="0" borderId="0" xfId="46" applyFont="1" applyAlignment="1" applyProtection="1">
      <alignment horizontal="left" vertical="center"/>
      <protection hidden="1"/>
    </xf>
    <xf numFmtId="0" fontId="207" fillId="0" borderId="11" xfId="46" applyFont="1" applyBorder="1" applyAlignment="1" applyProtection="1">
      <alignment horizontal="left" vertical="center"/>
      <protection hidden="1"/>
    </xf>
    <xf numFmtId="0" fontId="213" fillId="0" borderId="0" xfId="46" applyFont="1" applyProtection="1">
      <alignment vertical="center"/>
      <protection hidden="1"/>
    </xf>
    <xf numFmtId="0" fontId="215" fillId="0" borderId="0" xfId="46" applyFont="1" applyProtection="1">
      <alignment vertical="center"/>
      <protection hidden="1"/>
    </xf>
    <xf numFmtId="0" fontId="205" fillId="0" borderId="0" xfId="46" applyFont="1" applyProtection="1">
      <alignment vertical="center"/>
      <protection hidden="1"/>
    </xf>
    <xf numFmtId="0" fontId="219" fillId="9" borderId="0" xfId="46" applyFont="1" applyFill="1" applyAlignment="1" applyProtection="1">
      <alignment horizontal="justify" vertical="center"/>
      <protection hidden="1"/>
    </xf>
    <xf numFmtId="0" fontId="219" fillId="0" borderId="0" xfId="46" applyFont="1" applyAlignment="1" applyProtection="1">
      <alignment horizontal="justify" vertical="center"/>
      <protection hidden="1"/>
    </xf>
    <xf numFmtId="0" fontId="211" fillId="0" borderId="0" xfId="46" applyAlignment="1" applyProtection="1">
      <alignment horizontal="left" vertical="center" wrapText="1" shrinkToFit="1"/>
      <protection hidden="1"/>
    </xf>
    <xf numFmtId="0" fontId="22" fillId="43" borderId="42" xfId="0" applyFont="1" applyFill="1" applyBorder="1" applyAlignment="1" applyProtection="1">
      <alignment vertical="center" shrinkToFit="1"/>
      <protection hidden="1"/>
    </xf>
    <xf numFmtId="0" fontId="223" fillId="0" borderId="0" xfId="46" applyFont="1" applyAlignment="1" applyProtection="1">
      <alignment horizontal="justify" vertical="center"/>
      <protection hidden="1"/>
    </xf>
    <xf numFmtId="0" fontId="224" fillId="0" borderId="0" xfId="46" applyFont="1" applyAlignment="1" applyProtection="1">
      <alignment horizontal="center" vertical="center" textRotation="90"/>
      <protection hidden="1"/>
    </xf>
    <xf numFmtId="0" fontId="225" fillId="0" borderId="0" xfId="46" applyFont="1" applyProtection="1">
      <alignment vertical="center"/>
      <protection hidden="1"/>
    </xf>
    <xf numFmtId="0" fontId="225" fillId="0" borderId="0" xfId="46" applyFont="1" applyAlignment="1" applyProtection="1">
      <alignment horizontal="center" wrapText="1"/>
      <protection hidden="1"/>
    </xf>
    <xf numFmtId="0" fontId="225" fillId="0" borderId="0" xfId="46" applyFont="1" applyAlignment="1" applyProtection="1">
      <alignment horizontal="center" vertical="center" wrapText="1"/>
      <protection hidden="1"/>
    </xf>
    <xf numFmtId="0" fontId="99" fillId="0" borderId="0" xfId="46" applyFont="1" applyAlignment="1" applyProtection="1">
      <alignment vertical="top" wrapText="1"/>
      <protection hidden="1"/>
    </xf>
    <xf numFmtId="0" fontId="223" fillId="0" borderId="0" xfId="46" applyFont="1" applyAlignment="1" applyProtection="1">
      <alignment horizontal="center" vertical="center" wrapText="1"/>
      <protection hidden="1"/>
    </xf>
    <xf numFmtId="0" fontId="223" fillId="0" borderId="0" xfId="46" applyFont="1" applyAlignment="1" applyProtection="1">
      <alignment horizontal="center" vertical="top" wrapText="1"/>
      <protection hidden="1"/>
    </xf>
    <xf numFmtId="0" fontId="223" fillId="0" borderId="0" xfId="46" applyFont="1" applyAlignment="1" applyProtection="1">
      <alignment horizontal="justify" vertical="center" wrapText="1"/>
      <protection hidden="1"/>
    </xf>
    <xf numFmtId="0" fontId="226" fillId="0" borderId="0" xfId="46" applyFont="1" applyAlignment="1" applyProtection="1">
      <alignment vertical="center" wrapText="1"/>
      <protection hidden="1"/>
    </xf>
    <xf numFmtId="0" fontId="46" fillId="0" borderId="0" xfId="46" applyFont="1" applyAlignment="1" applyProtection="1">
      <alignment horizontal="center" vertical="center"/>
      <protection hidden="1"/>
    </xf>
    <xf numFmtId="0" fontId="217" fillId="29" borderId="0" xfId="46" applyFont="1" applyFill="1" applyAlignment="1" applyProtection="1">
      <alignment horizontal="center" vertical="center"/>
      <protection hidden="1"/>
    </xf>
    <xf numFmtId="0" fontId="46" fillId="0" borderId="0" xfId="46" applyFont="1" applyProtection="1">
      <alignment vertical="center"/>
      <protection hidden="1"/>
    </xf>
    <xf numFmtId="0" fontId="225" fillId="0" borderId="0" xfId="46" applyFont="1" applyAlignment="1" applyProtection="1">
      <alignment horizontal="justify" vertical="center"/>
      <protection hidden="1"/>
    </xf>
    <xf numFmtId="0" fontId="228" fillId="0" borderId="0" xfId="46" applyFont="1" applyAlignment="1" applyProtection="1">
      <alignment horizontal="center" vertical="center"/>
      <protection hidden="1"/>
    </xf>
    <xf numFmtId="0" fontId="207" fillId="0" borderId="0" xfId="46" applyFont="1" applyAlignment="1" applyProtection="1">
      <alignment vertical="center" shrinkToFit="1"/>
      <protection hidden="1"/>
    </xf>
    <xf numFmtId="0" fontId="88" fillId="0" borderId="0" xfId="46" applyFont="1" applyAlignment="1" applyProtection="1">
      <alignment horizontal="center" vertical="center"/>
      <protection hidden="1"/>
    </xf>
    <xf numFmtId="49" fontId="46" fillId="0" borderId="0" xfId="46" applyNumberFormat="1" applyFont="1" applyAlignment="1" applyProtection="1">
      <alignment horizontal="center" vertical="center" shrinkToFit="1"/>
      <protection hidden="1"/>
    </xf>
    <xf numFmtId="49" fontId="46" fillId="0" borderId="0" xfId="46" applyNumberFormat="1" applyFont="1" applyAlignment="1" applyProtection="1">
      <alignment horizontal="left" vertical="center" shrinkToFit="1"/>
      <protection hidden="1"/>
    </xf>
    <xf numFmtId="49" fontId="47" fillId="0" borderId="3" xfId="10" applyNumberFormat="1" applyFont="1" applyBorder="1" applyAlignment="1" applyProtection="1">
      <alignment horizontal="left" vertical="center" shrinkToFit="1"/>
      <protection hidden="1"/>
    </xf>
    <xf numFmtId="49" fontId="47" fillId="0" borderId="4" xfId="10" applyNumberFormat="1" applyFont="1" applyBorder="1" applyAlignment="1" applyProtection="1">
      <alignment horizontal="left" vertical="center" shrinkToFit="1"/>
      <protection hidden="1"/>
    </xf>
    <xf numFmtId="49" fontId="88" fillId="0" borderId="4" xfId="10" applyNumberFormat="1" applyFont="1" applyBorder="1" applyAlignment="1" applyProtection="1">
      <alignment horizontal="center" vertical="center" shrinkToFit="1"/>
      <protection hidden="1"/>
    </xf>
    <xf numFmtId="49" fontId="47" fillId="0" borderId="5" xfId="10" applyNumberFormat="1" applyFont="1" applyBorder="1" applyAlignment="1" applyProtection="1">
      <alignment horizontal="left" vertical="center" shrinkToFit="1"/>
      <protection hidden="1"/>
    </xf>
    <xf numFmtId="49" fontId="47" fillId="0" borderId="13" xfId="10" applyNumberFormat="1" applyFont="1" applyBorder="1" applyAlignment="1" applyProtection="1">
      <alignment horizontal="left" vertical="center" shrinkToFit="1"/>
      <protection hidden="1"/>
    </xf>
    <xf numFmtId="49" fontId="47" fillId="0" borderId="0" xfId="10" applyNumberFormat="1" applyFont="1" applyAlignment="1" applyProtection="1">
      <alignment horizontal="left" vertical="center" shrinkToFit="1"/>
      <protection hidden="1"/>
    </xf>
    <xf numFmtId="49" fontId="88" fillId="0" borderId="0" xfId="10" applyNumberFormat="1" applyFont="1" applyAlignment="1" applyProtection="1">
      <alignment horizontal="center" vertical="center" shrinkToFit="1"/>
      <protection hidden="1"/>
    </xf>
    <xf numFmtId="49" fontId="47" fillId="0" borderId="9" xfId="10" applyNumberFormat="1" applyFont="1" applyBorder="1" applyAlignment="1" applyProtection="1">
      <alignment horizontal="left" vertical="center" shrinkToFit="1"/>
      <protection hidden="1"/>
    </xf>
    <xf numFmtId="49" fontId="87" fillId="0" borderId="0" xfId="10" applyNumberFormat="1" applyFont="1" applyAlignment="1" applyProtection="1">
      <alignment horizontal="left" vertical="center" shrinkToFit="1"/>
      <protection hidden="1"/>
    </xf>
    <xf numFmtId="49" fontId="46" fillId="0" borderId="13" xfId="10" applyNumberFormat="1" applyFont="1" applyBorder="1" applyAlignment="1" applyProtection="1">
      <alignment horizontal="left" vertical="center" shrinkToFit="1"/>
      <protection hidden="1"/>
    </xf>
    <xf numFmtId="49" fontId="46" fillId="0" borderId="9" xfId="10" applyNumberFormat="1" applyFont="1" applyBorder="1" applyAlignment="1" applyProtection="1">
      <alignment horizontal="left" vertical="center" shrinkToFit="1"/>
      <protection hidden="1"/>
    </xf>
    <xf numFmtId="0" fontId="207" fillId="0" borderId="0" xfId="46" applyFont="1" applyProtection="1">
      <alignment vertical="center"/>
      <protection locked="0"/>
    </xf>
    <xf numFmtId="38" fontId="44" fillId="0" borderId="0" xfId="4" applyFont="1" applyFill="1" applyBorder="1" applyAlignment="1" applyProtection="1">
      <alignment horizontal="center" shrinkToFit="1"/>
      <protection locked="0"/>
    </xf>
    <xf numFmtId="49" fontId="144" fillId="0" borderId="256" xfId="0" applyNumberFormat="1" applyFont="1" applyBorder="1" applyAlignment="1" applyProtection="1">
      <alignment horizontal="center" vertical="center" shrinkToFit="1"/>
      <protection hidden="1"/>
    </xf>
    <xf numFmtId="49" fontId="144" fillId="0" borderId="30" xfId="0" applyNumberFormat="1" applyFont="1" applyBorder="1" applyAlignment="1" applyProtection="1">
      <alignment horizontal="center" vertical="center" shrinkToFit="1"/>
      <protection hidden="1"/>
    </xf>
    <xf numFmtId="49" fontId="144" fillId="0" borderId="1" xfId="0" applyNumberFormat="1" applyFont="1" applyBorder="1" applyAlignment="1" applyProtection="1">
      <alignment horizontal="center" vertical="center" shrinkToFit="1"/>
      <protection hidden="1"/>
    </xf>
    <xf numFmtId="49" fontId="144" fillId="0" borderId="4" xfId="0" applyNumberFormat="1" applyFont="1" applyBorder="1" applyAlignment="1" applyProtection="1">
      <alignment horizontal="center" vertical="center" wrapText="1" shrinkToFit="1"/>
      <protection hidden="1"/>
    </xf>
    <xf numFmtId="49" fontId="144" fillId="0" borderId="5" xfId="0" applyNumberFormat="1" applyFont="1" applyBorder="1" applyAlignment="1" applyProtection="1">
      <alignment horizontal="center" vertical="center" wrapText="1" shrinkToFit="1"/>
      <protection hidden="1"/>
    </xf>
    <xf numFmtId="49" fontId="144" fillId="0" borderId="0" xfId="0" applyNumberFormat="1" applyFont="1" applyAlignment="1" applyProtection="1">
      <alignment horizontal="center" vertical="center" wrapText="1" shrinkToFit="1"/>
      <protection hidden="1"/>
    </xf>
    <xf numFmtId="49" fontId="144" fillId="0" borderId="9" xfId="0" applyNumberFormat="1" applyFont="1" applyBorder="1" applyAlignment="1" applyProtection="1">
      <alignment horizontal="center" vertical="center" wrapText="1" shrinkToFit="1"/>
      <protection hidden="1"/>
    </xf>
    <xf numFmtId="49" fontId="144" fillId="0" borderId="13" xfId="0" applyNumberFormat="1" applyFont="1" applyBorder="1" applyAlignment="1" applyProtection="1">
      <alignment horizontal="center" vertical="center" wrapText="1" shrinkToFit="1"/>
      <protection hidden="1"/>
    </xf>
    <xf numFmtId="49" fontId="144" fillId="0" borderId="6" xfId="0" applyNumberFormat="1" applyFont="1" applyBorder="1" applyAlignment="1" applyProtection="1">
      <alignment horizontal="center" vertical="center" wrapText="1" shrinkToFit="1"/>
      <protection hidden="1"/>
    </xf>
    <xf numFmtId="49" fontId="144" fillId="0" borderId="7" xfId="0" applyNumberFormat="1" applyFont="1" applyBorder="1" applyAlignment="1" applyProtection="1">
      <alignment horizontal="center" vertical="center" wrapText="1" shrinkToFit="1"/>
      <protection hidden="1"/>
    </xf>
    <xf numFmtId="49" fontId="144" fillId="0" borderId="8" xfId="0" applyNumberFormat="1" applyFont="1" applyBorder="1" applyAlignment="1" applyProtection="1">
      <alignment horizontal="center" vertical="center" wrapText="1" shrinkToFit="1"/>
      <protection hidden="1"/>
    </xf>
    <xf numFmtId="49" fontId="146" fillId="0" borderId="1" xfId="0" applyNumberFormat="1" applyFont="1" applyBorder="1" applyAlignment="1" applyProtection="1">
      <alignment horizontal="center" vertical="center" shrinkToFit="1"/>
      <protection hidden="1"/>
    </xf>
    <xf numFmtId="49" fontId="144" fillId="0" borderId="266" xfId="0" applyNumberFormat="1" applyFont="1" applyBorder="1" applyAlignment="1" applyProtection="1">
      <alignment horizontal="center" vertical="center" shrinkToFit="1"/>
      <protection hidden="1"/>
    </xf>
    <xf numFmtId="49" fontId="144" fillId="0" borderId="267" xfId="0" applyNumberFormat="1" applyFont="1" applyBorder="1" applyAlignment="1" applyProtection="1">
      <alignment horizontal="center" vertical="center" shrinkToFit="1"/>
      <protection hidden="1"/>
    </xf>
    <xf numFmtId="49" fontId="144" fillId="0" borderId="269" xfId="0" applyNumberFormat="1" applyFont="1" applyBorder="1" applyAlignment="1" applyProtection="1">
      <alignment horizontal="center" vertical="center" shrinkToFit="1"/>
      <protection hidden="1"/>
    </xf>
    <xf numFmtId="49" fontId="144" fillId="0" borderId="135" xfId="0" applyNumberFormat="1" applyFont="1" applyBorder="1" applyAlignment="1" applyProtection="1">
      <alignment horizontal="center" vertical="center" shrinkToFit="1"/>
      <protection hidden="1"/>
    </xf>
    <xf numFmtId="49" fontId="144" fillId="0" borderId="109" xfId="0" applyNumberFormat="1" applyFont="1" applyBorder="1" applyAlignment="1" applyProtection="1">
      <alignment horizontal="center" vertical="center" shrinkToFit="1"/>
      <protection hidden="1"/>
    </xf>
    <xf numFmtId="49" fontId="144" fillId="0" borderId="250" xfId="0" applyNumberFormat="1" applyFont="1" applyBorder="1" applyAlignment="1" applyProtection="1">
      <alignment horizontal="center" vertical="center" shrinkToFit="1"/>
      <protection hidden="1"/>
    </xf>
    <xf numFmtId="49" fontId="144" fillId="0" borderId="13" xfId="0" applyNumberFormat="1" applyFont="1" applyBorder="1" applyAlignment="1" applyProtection="1">
      <alignment horizontal="center" vertical="center" shrinkToFit="1"/>
      <protection hidden="1"/>
    </xf>
    <xf numFmtId="49" fontId="144" fillId="0" borderId="0" xfId="0" applyNumberFormat="1" applyFont="1" applyAlignment="1" applyProtection="1">
      <alignment horizontal="center" vertical="center" shrinkToFit="1"/>
      <protection hidden="1"/>
    </xf>
    <xf numFmtId="49" fontId="144" fillId="0" borderId="9" xfId="0" applyNumberFormat="1" applyFont="1" applyBorder="1" applyAlignment="1" applyProtection="1">
      <alignment horizontal="center" vertical="center" shrinkToFit="1"/>
      <protection hidden="1"/>
    </xf>
    <xf numFmtId="49" fontId="144" fillId="0" borderId="132" xfId="0" applyNumberFormat="1" applyFont="1" applyBorder="1" applyAlignment="1" applyProtection="1">
      <alignment horizontal="center" vertical="center" shrinkToFit="1"/>
      <protection hidden="1"/>
    </xf>
    <xf numFmtId="49" fontId="144" fillId="0" borderId="114" xfId="0" applyNumberFormat="1" applyFont="1" applyBorder="1" applyAlignment="1" applyProtection="1">
      <alignment horizontal="center" vertical="center" shrinkToFit="1"/>
      <protection hidden="1"/>
    </xf>
    <xf numFmtId="49" fontId="144" fillId="0" borderId="131" xfId="0" applyNumberFormat="1" applyFont="1" applyBorder="1" applyAlignment="1" applyProtection="1">
      <alignment horizontal="center" vertical="center" shrinkToFit="1"/>
      <protection hidden="1"/>
    </xf>
    <xf numFmtId="49" fontId="144" fillId="0" borderId="6" xfId="0" applyNumberFormat="1" applyFont="1" applyBorder="1" applyAlignment="1" applyProtection="1">
      <alignment horizontal="center" vertical="center" shrinkToFit="1"/>
      <protection hidden="1"/>
    </xf>
    <xf numFmtId="49" fontId="144" fillId="0" borderId="7" xfId="0" applyNumberFormat="1" applyFont="1" applyBorder="1" applyAlignment="1" applyProtection="1">
      <alignment horizontal="center" vertical="center" shrinkToFit="1"/>
      <protection hidden="1"/>
    </xf>
    <xf numFmtId="49" fontId="144" fillId="0" borderId="8" xfId="0" applyNumberFormat="1" applyFont="1" applyBorder="1" applyAlignment="1" applyProtection="1">
      <alignment horizontal="center" vertical="center" shrinkToFit="1"/>
      <protection hidden="1"/>
    </xf>
    <xf numFmtId="49" fontId="115" fillId="0" borderId="0" xfId="0" applyNumberFormat="1" applyFont="1" applyAlignment="1" applyProtection="1">
      <alignment horizontal="center" vertical="center" wrapText="1" shrinkToFit="1"/>
      <protection hidden="1"/>
    </xf>
    <xf numFmtId="49" fontId="115" fillId="0" borderId="0" xfId="0" applyNumberFormat="1" applyFont="1" applyAlignment="1" applyProtection="1">
      <alignment horizontal="center" vertical="center" shrinkToFit="1"/>
      <protection hidden="1"/>
    </xf>
    <xf numFmtId="49" fontId="143" fillId="30" borderId="0" xfId="0" applyNumberFormat="1" applyFont="1" applyFill="1" applyAlignment="1" applyProtection="1">
      <alignment horizontal="center" vertical="center" shrinkToFit="1"/>
      <protection hidden="1"/>
    </xf>
    <xf numFmtId="49" fontId="142" fillId="30" borderId="0" xfId="0" applyNumberFormat="1" applyFont="1" applyFill="1" applyAlignment="1" applyProtection="1">
      <alignment horizontal="center" vertical="center" shrinkToFit="1"/>
      <protection hidden="1"/>
    </xf>
    <xf numFmtId="49" fontId="137" fillId="0" borderId="0" xfId="0" applyNumberFormat="1" applyFont="1" applyAlignment="1" applyProtection="1">
      <alignment horizontal="center" vertical="center" wrapText="1" shrinkToFit="1"/>
      <protection hidden="1"/>
    </xf>
    <xf numFmtId="49" fontId="144" fillId="20" borderId="31" xfId="0" applyNumberFormat="1" applyFont="1" applyFill="1" applyBorder="1" applyAlignment="1" applyProtection="1">
      <alignment horizontal="center" vertical="center" shrinkToFit="1"/>
      <protection hidden="1"/>
    </xf>
    <xf numFmtId="49" fontId="22" fillId="0" borderId="0" xfId="0" applyNumberFormat="1" applyFont="1" applyAlignment="1" applyProtection="1">
      <alignment vertical="center" shrinkToFit="1"/>
      <protection hidden="1"/>
    </xf>
    <xf numFmtId="49" fontId="35" fillId="13" borderId="64" xfId="2" applyNumberFormat="1" applyFill="1" applyBorder="1" applyAlignment="1" applyProtection="1">
      <alignment horizontal="center" vertical="center" shrinkToFit="1"/>
      <protection hidden="1"/>
    </xf>
    <xf numFmtId="49" fontId="35" fillId="13" borderId="63" xfId="2" applyNumberFormat="1" applyFill="1" applyBorder="1" applyAlignment="1" applyProtection="1">
      <alignment horizontal="center" vertical="center" shrinkToFit="1"/>
      <protection hidden="1"/>
    </xf>
    <xf numFmtId="49" fontId="35" fillId="13" borderId="70" xfId="2" applyNumberFormat="1" applyFill="1" applyBorder="1" applyAlignment="1" applyProtection="1">
      <alignment horizontal="center" vertical="center" shrinkToFit="1"/>
      <protection hidden="1"/>
    </xf>
    <xf numFmtId="49" fontId="144" fillId="0" borderId="1" xfId="0" applyNumberFormat="1" applyFont="1" applyBorder="1" applyAlignment="1" applyProtection="1">
      <alignment horizontal="center" vertical="center" wrapText="1" shrinkToFit="1"/>
      <protection hidden="1"/>
    </xf>
    <xf numFmtId="49" fontId="144" fillId="12" borderId="1" xfId="0" applyNumberFormat="1" applyFont="1" applyFill="1" applyBorder="1" applyAlignment="1" applyProtection="1">
      <alignment horizontal="center" vertical="center" shrinkToFit="1"/>
      <protection hidden="1"/>
    </xf>
    <xf numFmtId="49" fontId="144" fillId="20" borderId="1" xfId="0" applyNumberFormat="1" applyFont="1" applyFill="1" applyBorder="1" applyAlignment="1" applyProtection="1">
      <alignment horizontal="center" vertical="center" shrinkToFit="1"/>
      <protection hidden="1"/>
    </xf>
    <xf numFmtId="49" fontId="144" fillId="12" borderId="30" xfId="0" applyNumberFormat="1" applyFont="1" applyFill="1" applyBorder="1" applyAlignment="1" applyProtection="1">
      <alignment horizontal="center" vertical="center" shrinkToFit="1"/>
      <protection hidden="1"/>
    </xf>
    <xf numFmtId="49" fontId="137" fillId="12" borderId="1" xfId="0" applyNumberFormat="1" applyFont="1" applyFill="1" applyBorder="1" applyAlignment="1" applyProtection="1">
      <alignment horizontal="center" vertical="center" wrapText="1" shrinkToFit="1"/>
      <protection hidden="1"/>
    </xf>
    <xf numFmtId="49" fontId="137" fillId="12" borderId="1" xfId="0" applyNumberFormat="1" applyFont="1" applyFill="1" applyBorder="1" applyAlignment="1" applyProtection="1">
      <alignment horizontal="center" vertical="center" shrinkToFit="1"/>
      <protection hidden="1"/>
    </xf>
    <xf numFmtId="49" fontId="144" fillId="0" borderId="268" xfId="0" applyNumberFormat="1" applyFont="1" applyBorder="1" applyAlignment="1" applyProtection="1">
      <alignment horizontal="center" vertical="center" shrinkToFit="1"/>
      <protection hidden="1"/>
    </xf>
    <xf numFmtId="49" fontId="144" fillId="0" borderId="130" xfId="0" applyNumberFormat="1" applyFont="1" applyBorder="1" applyAlignment="1" applyProtection="1">
      <alignment horizontal="center" vertical="center" shrinkToFit="1"/>
      <protection hidden="1"/>
    </xf>
    <xf numFmtId="49" fontId="144" fillId="0" borderId="271" xfId="0" applyNumberFormat="1" applyFont="1" applyBorder="1" applyAlignment="1" applyProtection="1">
      <alignment horizontal="center" vertical="center" shrinkToFit="1"/>
      <protection hidden="1"/>
    </xf>
    <xf numFmtId="0" fontId="0" fillId="0" borderId="1" xfId="0" applyBorder="1" applyProtection="1">
      <alignment vertical="center"/>
      <protection hidden="1"/>
    </xf>
    <xf numFmtId="49" fontId="146" fillId="0" borderId="267" xfId="0" applyNumberFormat="1" applyFont="1" applyBorder="1" applyAlignment="1" applyProtection="1">
      <alignment horizontal="center" vertical="center" shrinkToFit="1"/>
      <protection hidden="1"/>
    </xf>
    <xf numFmtId="49" fontId="146" fillId="0" borderId="256" xfId="0" applyNumberFormat="1" applyFont="1" applyBorder="1" applyAlignment="1" applyProtection="1">
      <alignment horizontal="center" vertical="center" shrinkToFit="1"/>
      <protection hidden="1"/>
    </xf>
    <xf numFmtId="49" fontId="146" fillId="0" borderId="30" xfId="0" applyNumberFormat="1" applyFont="1" applyBorder="1" applyAlignment="1" applyProtection="1">
      <alignment horizontal="center" vertical="center" shrinkToFit="1"/>
      <protection hidden="1"/>
    </xf>
    <xf numFmtId="49" fontId="117" fillId="0" borderId="98" xfId="0" applyNumberFormat="1" applyFont="1" applyBorder="1" applyAlignment="1" applyProtection="1">
      <alignment vertical="center" shrinkToFit="1"/>
      <protection hidden="1"/>
    </xf>
    <xf numFmtId="49" fontId="117" fillId="0" borderId="0" xfId="0" applyNumberFormat="1" applyFont="1" applyAlignment="1" applyProtection="1">
      <alignment vertical="center" shrinkToFit="1"/>
      <protection hidden="1"/>
    </xf>
    <xf numFmtId="49" fontId="117" fillId="0" borderId="99" xfId="0" applyNumberFormat="1" applyFont="1" applyBorder="1" applyAlignment="1" applyProtection="1">
      <alignment vertical="center" shrinkToFit="1"/>
      <protection hidden="1"/>
    </xf>
    <xf numFmtId="0" fontId="0" fillId="0" borderId="1" xfId="0" applyBorder="1" applyAlignment="1">
      <alignment horizontal="center" vertical="center"/>
    </xf>
    <xf numFmtId="0" fontId="207" fillId="0" borderId="1" xfId="0" applyFont="1" applyBorder="1" applyAlignment="1">
      <alignment horizontal="center" vertical="center"/>
    </xf>
    <xf numFmtId="0" fontId="22" fillId="0" borderId="0" xfId="0" applyFont="1" applyAlignment="1" applyProtection="1">
      <alignment horizontal="left" vertical="center" indent="1"/>
      <protection hidden="1"/>
    </xf>
    <xf numFmtId="49" fontId="22" fillId="0" borderId="3" xfId="0" applyNumberFormat="1" applyFont="1" applyBorder="1" applyAlignment="1" applyProtection="1">
      <alignment horizontal="center" vertical="center" wrapText="1" shrinkToFit="1"/>
      <protection hidden="1"/>
    </xf>
    <xf numFmtId="49" fontId="22" fillId="0" borderId="4" xfId="0" applyNumberFormat="1" applyFont="1" applyBorder="1" applyAlignment="1" applyProtection="1">
      <alignment horizontal="center" vertical="center" wrapText="1" shrinkToFit="1"/>
      <protection hidden="1"/>
    </xf>
    <xf numFmtId="49" fontId="22" fillId="0" borderId="5" xfId="0" applyNumberFormat="1" applyFont="1" applyBorder="1" applyAlignment="1" applyProtection="1">
      <alignment horizontal="center" vertical="center" wrapText="1" shrinkToFit="1"/>
      <protection hidden="1"/>
    </xf>
    <xf numFmtId="49" fontId="22" fillId="0" borderId="6" xfId="0" applyNumberFormat="1" applyFont="1" applyBorder="1" applyAlignment="1" applyProtection="1">
      <alignment horizontal="center" vertical="center" wrapText="1" shrinkToFit="1"/>
      <protection hidden="1"/>
    </xf>
    <xf numFmtId="49" fontId="22" fillId="0" borderId="7" xfId="0" applyNumberFormat="1" applyFont="1" applyBorder="1" applyAlignment="1" applyProtection="1">
      <alignment horizontal="center" vertical="center" wrapText="1" shrinkToFit="1"/>
      <protection hidden="1"/>
    </xf>
    <xf numFmtId="49" fontId="22" fillId="0" borderId="8" xfId="0" applyNumberFormat="1" applyFont="1" applyBorder="1" applyAlignment="1" applyProtection="1">
      <alignment horizontal="center" vertical="center" wrapText="1" shrinkToFit="1"/>
      <protection hidden="1"/>
    </xf>
    <xf numFmtId="49" fontId="22" fillId="0" borderId="3" xfId="0" applyNumberFormat="1" applyFont="1" applyBorder="1" applyAlignment="1" applyProtection="1">
      <alignment vertical="center" shrinkToFit="1"/>
      <protection hidden="1"/>
    </xf>
    <xf numFmtId="49" fontId="22" fillId="0" borderId="4" xfId="0" applyNumberFormat="1" applyFont="1" applyBorder="1" applyAlignment="1" applyProtection="1">
      <alignment vertical="center" shrinkToFit="1"/>
      <protection hidden="1"/>
    </xf>
    <xf numFmtId="49" fontId="22" fillId="0" borderId="5" xfId="0" applyNumberFormat="1" applyFont="1" applyBorder="1" applyAlignment="1" applyProtection="1">
      <alignment vertical="center" shrinkToFit="1"/>
      <protection hidden="1"/>
    </xf>
    <xf numFmtId="49" fontId="22" fillId="0" borderId="6" xfId="0" applyNumberFormat="1" applyFont="1" applyBorder="1" applyAlignment="1" applyProtection="1">
      <alignment vertical="center" shrinkToFit="1"/>
      <protection hidden="1"/>
    </xf>
    <xf numFmtId="49" fontId="22" fillId="0" borderId="7" xfId="0" applyNumberFormat="1" applyFont="1" applyBorder="1" applyAlignment="1" applyProtection="1">
      <alignment vertical="center" shrinkToFit="1"/>
      <protection hidden="1"/>
    </xf>
    <xf numFmtId="49" fontId="22" fillId="0" borderId="8" xfId="0" applyNumberFormat="1" applyFont="1" applyBorder="1" applyAlignment="1" applyProtection="1">
      <alignment vertical="center" shrinkToFit="1"/>
      <protection hidden="1"/>
    </xf>
    <xf numFmtId="49" fontId="22" fillId="2" borderId="3" xfId="0" applyNumberFormat="1" applyFont="1" applyFill="1" applyBorder="1" applyAlignment="1" applyProtection="1">
      <alignment horizontal="center" vertical="center" wrapText="1" shrinkToFit="1"/>
      <protection hidden="1"/>
    </xf>
    <xf numFmtId="49" fontId="22" fillId="2" borderId="4" xfId="0" applyNumberFormat="1" applyFont="1" applyFill="1" applyBorder="1" applyAlignment="1" applyProtection="1">
      <alignment horizontal="center" vertical="center" wrapText="1" shrinkToFit="1"/>
      <protection hidden="1"/>
    </xf>
    <xf numFmtId="49" fontId="22" fillId="2" borderId="5" xfId="0" applyNumberFormat="1" applyFont="1" applyFill="1" applyBorder="1" applyAlignment="1" applyProtection="1">
      <alignment horizontal="center" vertical="center" wrapText="1" shrinkToFit="1"/>
      <protection hidden="1"/>
    </xf>
    <xf numFmtId="49" fontId="22" fillId="2" borderId="6" xfId="0" applyNumberFormat="1" applyFont="1" applyFill="1" applyBorder="1" applyAlignment="1" applyProtection="1">
      <alignment horizontal="center" vertical="center" wrapText="1" shrinkToFit="1"/>
      <protection hidden="1"/>
    </xf>
    <xf numFmtId="49" fontId="22" fillId="2" borderId="7" xfId="0" applyNumberFormat="1" applyFont="1" applyFill="1" applyBorder="1" applyAlignment="1" applyProtection="1">
      <alignment horizontal="center" vertical="center" wrapText="1" shrinkToFit="1"/>
      <protection hidden="1"/>
    </xf>
    <xf numFmtId="49" fontId="22" fillId="2" borderId="8" xfId="0" applyNumberFormat="1" applyFont="1" applyFill="1" applyBorder="1" applyAlignment="1" applyProtection="1">
      <alignment horizontal="center" vertical="center" wrapText="1" shrinkToFit="1"/>
      <protection hidden="1"/>
    </xf>
    <xf numFmtId="0" fontId="22" fillId="0" borderId="64" xfId="0" applyFont="1" applyBorder="1" applyAlignment="1" applyProtection="1">
      <alignment horizontal="center" vertical="center"/>
      <protection hidden="1"/>
    </xf>
    <xf numFmtId="0" fontId="22" fillId="0" borderId="70" xfId="0" applyFont="1" applyBorder="1" applyAlignment="1" applyProtection="1">
      <alignment horizontal="center" vertical="center"/>
      <protection hidden="1"/>
    </xf>
    <xf numFmtId="49" fontId="116" fillId="0" borderId="0" xfId="0" applyNumberFormat="1" applyFont="1" applyAlignment="1" applyProtection="1">
      <alignment horizontal="center" vertical="center" shrinkToFit="1"/>
      <protection hidden="1"/>
    </xf>
    <xf numFmtId="49" fontId="31" fillId="30" borderId="0" xfId="0" applyNumberFormat="1" applyFont="1" applyFill="1" applyAlignment="1" applyProtection="1">
      <alignment horizontal="center" vertical="center" shrinkToFit="1"/>
      <protection hidden="1"/>
    </xf>
    <xf numFmtId="0" fontId="22" fillId="28" borderId="3" xfId="0" applyFont="1" applyFill="1" applyBorder="1" applyAlignment="1" applyProtection="1">
      <alignment horizontal="center" vertical="center" wrapText="1"/>
      <protection hidden="1"/>
    </xf>
    <xf numFmtId="0" fontId="22" fillId="28" borderId="4" xfId="0" applyFont="1" applyFill="1" applyBorder="1" applyAlignment="1" applyProtection="1">
      <alignment horizontal="center" vertical="center"/>
      <protection hidden="1"/>
    </xf>
    <xf numFmtId="0" fontId="22" fillId="28" borderId="5" xfId="0" applyFont="1" applyFill="1" applyBorder="1" applyAlignment="1" applyProtection="1">
      <alignment horizontal="center" vertical="center"/>
      <protection hidden="1"/>
    </xf>
    <xf numFmtId="0" fontId="22" fillId="28" borderId="13" xfId="0" applyFont="1" applyFill="1" applyBorder="1" applyAlignment="1" applyProtection="1">
      <alignment horizontal="center" vertical="center"/>
      <protection hidden="1"/>
    </xf>
    <xf numFmtId="0" fontId="22" fillId="28" borderId="0" xfId="0" applyFont="1" applyFill="1" applyAlignment="1" applyProtection="1">
      <alignment horizontal="center" vertical="center"/>
      <protection hidden="1"/>
    </xf>
    <xf numFmtId="0" fontId="22" fillId="28" borderId="9" xfId="0" applyFont="1" applyFill="1" applyBorder="1" applyAlignment="1" applyProtection="1">
      <alignment horizontal="center" vertical="center"/>
      <protection hidden="1"/>
    </xf>
    <xf numFmtId="0" fontId="22" fillId="28" borderId="6" xfId="0" applyFont="1" applyFill="1" applyBorder="1" applyAlignment="1" applyProtection="1">
      <alignment horizontal="center" vertical="center"/>
      <protection hidden="1"/>
    </xf>
    <xf numFmtId="0" fontId="22" fillId="28" borderId="7" xfId="0" applyFont="1" applyFill="1" applyBorder="1" applyAlignment="1" applyProtection="1">
      <alignment horizontal="center" vertical="center"/>
      <protection hidden="1"/>
    </xf>
    <xf numFmtId="0" fontId="22" fillId="28" borderId="8" xfId="0" applyFont="1" applyFill="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54" fillId="0" borderId="3" xfId="0" applyFont="1" applyBorder="1" applyAlignment="1" applyProtection="1">
      <alignment horizontal="center" vertical="center"/>
      <protection hidden="1"/>
    </xf>
    <xf numFmtId="0" fontId="54" fillId="0" borderId="4" xfId="0" applyFont="1" applyBorder="1" applyAlignment="1" applyProtection="1">
      <alignment horizontal="center" vertical="center"/>
      <protection hidden="1"/>
    </xf>
    <xf numFmtId="0" fontId="54" fillId="0" borderId="5"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54" fillId="0" borderId="9" xfId="0" applyFont="1" applyBorder="1" applyAlignment="1" applyProtection="1">
      <alignment horizontal="center" vertical="center"/>
      <protection hidden="1"/>
    </xf>
    <xf numFmtId="0" fontId="54" fillId="0" borderId="6" xfId="0" applyFont="1" applyBorder="1" applyAlignment="1" applyProtection="1">
      <alignment horizontal="center" vertical="center"/>
      <protection hidden="1"/>
    </xf>
    <xf numFmtId="0" fontId="54" fillId="0" borderId="7" xfId="0" applyFont="1" applyBorder="1" applyAlignment="1" applyProtection="1">
      <alignment horizontal="center" vertical="center"/>
      <protection hidden="1"/>
    </xf>
    <xf numFmtId="0" fontId="54" fillId="0" borderId="8" xfId="0" applyFont="1" applyBorder="1" applyAlignment="1" applyProtection="1">
      <alignment horizontal="center" vertical="center"/>
      <protection hidden="1"/>
    </xf>
    <xf numFmtId="0" fontId="22" fillId="0" borderId="3" xfId="0" applyFont="1" applyBorder="1" applyAlignment="1" applyProtection="1">
      <alignment vertical="center" wrapText="1"/>
      <protection hidden="1"/>
    </xf>
    <xf numFmtId="0" fontId="22" fillId="0" borderId="4" xfId="0" applyFont="1" applyBorder="1" applyProtection="1">
      <alignment vertical="center"/>
      <protection hidden="1"/>
    </xf>
    <xf numFmtId="0" fontId="22" fillId="0" borderId="5" xfId="0" applyFont="1" applyBorder="1" applyProtection="1">
      <alignment vertical="center"/>
      <protection hidden="1"/>
    </xf>
    <xf numFmtId="0" fontId="22" fillId="0" borderId="13" xfId="0" applyFont="1" applyBorder="1" applyProtection="1">
      <alignment vertical="center"/>
      <protection hidden="1"/>
    </xf>
    <xf numFmtId="0" fontId="22" fillId="0" borderId="0" xfId="0" applyFont="1" applyProtection="1">
      <alignment vertical="center"/>
      <protection hidden="1"/>
    </xf>
    <xf numFmtId="0" fontId="22" fillId="0" borderId="9" xfId="0" applyFont="1" applyBorder="1" applyProtection="1">
      <alignment vertical="center"/>
      <protection hidden="1"/>
    </xf>
    <xf numFmtId="0" fontId="22" fillId="0" borderId="6" xfId="0" applyFont="1" applyBorder="1" applyProtection="1">
      <alignment vertical="center"/>
      <protection hidden="1"/>
    </xf>
    <xf numFmtId="0" fontId="22" fillId="0" borderId="7" xfId="0" applyFont="1" applyBorder="1" applyProtection="1">
      <alignment vertical="center"/>
      <protection hidden="1"/>
    </xf>
    <xf numFmtId="0" fontId="22" fillId="0" borderId="8" xfId="0" applyFont="1" applyBorder="1" applyProtection="1">
      <alignment vertical="center"/>
      <protection hidden="1"/>
    </xf>
    <xf numFmtId="0" fontId="22" fillId="28" borderId="10" xfId="0" applyFont="1" applyFill="1" applyBorder="1" applyAlignment="1" applyProtection="1">
      <alignment horizontal="center" vertical="center"/>
      <protection hidden="1"/>
    </xf>
    <xf numFmtId="0" fontId="22" fillId="28" borderId="11" xfId="0" applyFont="1" applyFill="1" applyBorder="1" applyAlignment="1" applyProtection="1">
      <alignment horizontal="center" vertical="center"/>
      <protection hidden="1"/>
    </xf>
    <xf numFmtId="0" fontId="22" fillId="28" borderId="12" xfId="0" applyFont="1" applyFill="1" applyBorder="1" applyAlignment="1" applyProtection="1">
      <alignment horizontal="center" vertical="center"/>
      <protection hidden="1"/>
    </xf>
    <xf numFmtId="49" fontId="35" fillId="13" borderId="3" xfId="2" applyNumberFormat="1" applyFill="1" applyBorder="1" applyAlignment="1" applyProtection="1">
      <alignment horizontal="center" vertical="center" shrinkToFit="1"/>
      <protection hidden="1"/>
    </xf>
    <xf numFmtId="49" fontId="35" fillId="13" borderId="4" xfId="2" applyNumberFormat="1" applyFill="1" applyBorder="1" applyAlignment="1" applyProtection="1">
      <alignment horizontal="center" vertical="center" shrinkToFit="1"/>
      <protection hidden="1"/>
    </xf>
    <xf numFmtId="49" fontId="35" fillId="13" borderId="69" xfId="2" applyNumberFormat="1" applyFill="1" applyBorder="1" applyAlignment="1" applyProtection="1">
      <alignment horizontal="center" vertical="center" shrinkToFit="1"/>
      <protection hidden="1"/>
    </xf>
    <xf numFmtId="49" fontId="35" fillId="13" borderId="73" xfId="2" applyNumberFormat="1" applyFill="1" applyBorder="1" applyAlignment="1" applyProtection="1">
      <alignment horizontal="center" vertical="center" shrinkToFit="1"/>
      <protection hidden="1"/>
    </xf>
    <xf numFmtId="49" fontId="35" fillId="13" borderId="62" xfId="2" applyNumberFormat="1" applyFill="1" applyBorder="1" applyAlignment="1" applyProtection="1">
      <alignment horizontal="center" vertical="center" shrinkToFit="1"/>
      <protection hidden="1"/>
    </xf>
    <xf numFmtId="49" fontId="35" fillId="13" borderId="74" xfId="2" applyNumberFormat="1" applyFill="1" applyBorder="1" applyAlignment="1" applyProtection="1">
      <alignment horizontal="center" vertical="center" shrinkToFit="1"/>
      <protection hidden="1"/>
    </xf>
    <xf numFmtId="0" fontId="0" fillId="0" borderId="0" xfId="0" applyProtection="1">
      <alignment vertical="center"/>
      <protection hidden="1"/>
    </xf>
    <xf numFmtId="0" fontId="54" fillId="0" borderId="0" xfId="0" applyFont="1" applyProtection="1">
      <alignment vertical="center"/>
      <protection hidden="1"/>
    </xf>
    <xf numFmtId="0" fontId="37" fillId="30" borderId="1" xfId="0" applyFont="1" applyFill="1" applyBorder="1" applyAlignment="1" applyProtection="1">
      <alignment horizontal="center" vertical="center"/>
      <protection hidden="1"/>
    </xf>
    <xf numFmtId="49" fontId="216" fillId="0" borderId="98" xfId="0" applyNumberFormat="1" applyFont="1" applyBorder="1" applyAlignment="1" applyProtection="1">
      <alignment vertical="center" shrinkToFit="1"/>
      <protection hidden="1"/>
    </xf>
    <xf numFmtId="49" fontId="216" fillId="0" borderId="0" xfId="0" applyNumberFormat="1" applyFont="1" applyAlignment="1" applyProtection="1">
      <alignment vertical="center" shrinkToFit="1"/>
      <protection hidden="1"/>
    </xf>
    <xf numFmtId="49" fontId="216" fillId="0" borderId="99" xfId="0" applyNumberFormat="1" applyFont="1" applyBorder="1" applyAlignment="1" applyProtection="1">
      <alignment vertical="center" shrinkToFit="1"/>
      <protection hidden="1"/>
    </xf>
    <xf numFmtId="49" fontId="139" fillId="0" borderId="98" xfId="0" applyNumberFormat="1" applyFont="1" applyBorder="1" applyAlignment="1" applyProtection="1">
      <alignment horizontal="center" vertical="center" wrapText="1" shrinkToFit="1"/>
      <protection hidden="1"/>
    </xf>
    <xf numFmtId="49" fontId="139" fillId="0" borderId="0" xfId="0" applyNumberFormat="1" applyFont="1" applyAlignment="1" applyProtection="1">
      <alignment horizontal="center" vertical="center" shrinkToFit="1"/>
      <protection hidden="1"/>
    </xf>
    <xf numFmtId="49" fontId="139" fillId="0" borderId="99" xfId="0" applyNumberFormat="1" applyFont="1" applyBorder="1" applyAlignment="1" applyProtection="1">
      <alignment horizontal="center" vertical="center" shrinkToFit="1"/>
      <protection hidden="1"/>
    </xf>
    <xf numFmtId="49" fontId="114" fillId="0" borderId="98" xfId="0" applyNumberFormat="1" applyFont="1" applyBorder="1" applyAlignment="1" applyProtection="1">
      <alignment vertical="center" wrapText="1" shrinkToFit="1"/>
      <protection hidden="1"/>
    </xf>
    <xf numFmtId="49" fontId="114" fillId="0" borderId="0" xfId="0" applyNumberFormat="1" applyFont="1" applyAlignment="1" applyProtection="1">
      <alignment vertical="center" wrapText="1" shrinkToFit="1"/>
      <protection hidden="1"/>
    </xf>
    <xf numFmtId="49" fontId="114" fillId="0" borderId="99" xfId="0" applyNumberFormat="1" applyFont="1" applyBorder="1" applyAlignment="1" applyProtection="1">
      <alignment vertical="center" wrapText="1" shrinkToFit="1"/>
      <protection hidden="1"/>
    </xf>
    <xf numFmtId="49" fontId="114" fillId="0" borderId="58" xfId="0" applyNumberFormat="1" applyFont="1" applyBorder="1" applyAlignment="1" applyProtection="1">
      <alignment vertical="center" wrapText="1" shrinkToFit="1"/>
      <protection hidden="1"/>
    </xf>
    <xf numFmtId="49" fontId="114" fillId="0" borderId="59" xfId="0" applyNumberFormat="1" applyFont="1" applyBorder="1" applyAlignment="1" applyProtection="1">
      <alignment vertical="center" wrapText="1" shrinkToFit="1"/>
      <protection hidden="1"/>
    </xf>
    <xf numFmtId="49" fontId="114" fillId="0" borderId="60" xfId="0" applyNumberFormat="1" applyFont="1" applyBorder="1" applyAlignment="1" applyProtection="1">
      <alignment vertical="center" wrapText="1" shrinkToFit="1"/>
      <protection hidden="1"/>
    </xf>
    <xf numFmtId="49" fontId="22" fillId="0" borderId="3" xfId="0" applyNumberFormat="1" applyFont="1" applyBorder="1" applyAlignment="1" applyProtection="1">
      <alignment vertical="center" wrapText="1" shrinkToFit="1"/>
      <protection hidden="1"/>
    </xf>
    <xf numFmtId="49" fontId="22" fillId="0" borderId="4" xfId="0" applyNumberFormat="1" applyFont="1" applyBorder="1" applyAlignment="1" applyProtection="1">
      <alignment vertical="center" wrapText="1" shrinkToFit="1"/>
      <protection hidden="1"/>
    </xf>
    <xf numFmtId="49" fontId="22" fillId="0" borderId="5" xfId="0" applyNumberFormat="1" applyFont="1" applyBorder="1" applyAlignment="1" applyProtection="1">
      <alignment vertical="center" wrapText="1" shrinkToFit="1"/>
      <protection hidden="1"/>
    </xf>
    <xf numFmtId="49" fontId="22" fillId="0" borderId="6" xfId="0" applyNumberFormat="1" applyFont="1" applyBorder="1" applyAlignment="1" applyProtection="1">
      <alignment vertical="center" wrapText="1" shrinkToFit="1"/>
      <protection hidden="1"/>
    </xf>
    <xf numFmtId="49" fontId="22" fillId="0" borderId="7" xfId="0" applyNumberFormat="1" applyFont="1" applyBorder="1" applyAlignment="1" applyProtection="1">
      <alignment vertical="center" wrapText="1" shrinkToFit="1"/>
      <protection hidden="1"/>
    </xf>
    <xf numFmtId="49" fontId="22" fillId="0" borderId="8" xfId="0" applyNumberFormat="1" applyFont="1" applyBorder="1" applyAlignment="1" applyProtection="1">
      <alignment vertical="center" wrapText="1" shrinkToFit="1"/>
      <protection hidden="1"/>
    </xf>
    <xf numFmtId="0" fontId="22" fillId="0" borderId="64" xfId="0" applyFont="1" applyBorder="1" applyAlignment="1" applyProtection="1">
      <alignment horizontal="center" vertical="center" wrapText="1"/>
      <protection hidden="1"/>
    </xf>
    <xf numFmtId="0" fontId="22" fillId="0" borderId="63" xfId="0" applyFont="1" applyBorder="1" applyAlignment="1" applyProtection="1">
      <alignment horizontal="center" vertical="center"/>
      <protection hidden="1"/>
    </xf>
    <xf numFmtId="49" fontId="140" fillId="4" borderId="55" xfId="0" applyNumberFormat="1" applyFont="1" applyFill="1" applyBorder="1" applyAlignment="1" applyProtection="1">
      <alignment horizontal="center" vertical="center" shrinkToFit="1"/>
      <protection hidden="1"/>
    </xf>
    <xf numFmtId="49" fontId="140" fillId="4" borderId="56" xfId="0" applyNumberFormat="1" applyFont="1" applyFill="1" applyBorder="1" applyAlignment="1" applyProtection="1">
      <alignment horizontal="center" vertical="center" shrinkToFit="1"/>
      <protection hidden="1"/>
    </xf>
    <xf numFmtId="49" fontId="140" fillId="4" borderId="57" xfId="0" applyNumberFormat="1" applyFont="1" applyFill="1" applyBorder="1" applyAlignment="1" applyProtection="1">
      <alignment horizontal="center" vertical="center" shrinkToFit="1"/>
      <protection hidden="1"/>
    </xf>
    <xf numFmtId="49" fontId="140" fillId="4" borderId="98" xfId="0" applyNumberFormat="1" applyFont="1" applyFill="1" applyBorder="1" applyAlignment="1" applyProtection="1">
      <alignment horizontal="center" vertical="center" shrinkToFit="1"/>
      <protection hidden="1"/>
    </xf>
    <xf numFmtId="49" fontId="140" fillId="4" borderId="0" xfId="0" applyNumberFormat="1" applyFont="1" applyFill="1" applyAlignment="1" applyProtection="1">
      <alignment horizontal="center" vertical="center" shrinkToFit="1"/>
      <protection hidden="1"/>
    </xf>
    <xf numFmtId="49" fontId="140" fillId="4" borderId="99" xfId="0" applyNumberFormat="1" applyFont="1" applyFill="1" applyBorder="1" applyAlignment="1" applyProtection="1">
      <alignment horizontal="center" vertical="center" shrinkToFit="1"/>
      <protection hidden="1"/>
    </xf>
    <xf numFmtId="49" fontId="137" fillId="0" borderId="98" xfId="0" applyNumberFormat="1" applyFont="1" applyBorder="1" applyAlignment="1" applyProtection="1">
      <alignment vertical="center" wrapText="1" shrinkToFit="1"/>
      <protection hidden="1"/>
    </xf>
    <xf numFmtId="49" fontId="137" fillId="0" borderId="0" xfId="0" applyNumberFormat="1" applyFont="1" applyAlignment="1" applyProtection="1">
      <alignment vertical="center" wrapText="1" shrinkToFit="1"/>
      <protection hidden="1"/>
    </xf>
    <xf numFmtId="49" fontId="137" fillId="0" borderId="99" xfId="0" applyNumberFormat="1" applyFont="1" applyBorder="1" applyAlignment="1" applyProtection="1">
      <alignment vertical="center" wrapText="1" shrinkToFit="1"/>
      <protection hidden="1"/>
    </xf>
    <xf numFmtId="0" fontId="49" fillId="43" borderId="10" xfId="0" quotePrefix="1" applyFont="1" applyFill="1" applyBorder="1" applyAlignment="1" applyProtection="1">
      <alignment horizontal="center" vertical="center" shrinkToFit="1"/>
      <protection hidden="1"/>
    </xf>
    <xf numFmtId="0" fontId="49" fillId="43" borderId="11" xfId="0" applyFont="1" applyFill="1" applyBorder="1" applyAlignment="1" applyProtection="1">
      <alignment horizontal="center" vertical="center" shrinkToFit="1"/>
      <protection hidden="1"/>
    </xf>
    <xf numFmtId="0" fontId="40" fillId="0" borderId="1" xfId="0" applyFont="1" applyBorder="1" applyProtection="1">
      <alignment vertical="center"/>
      <protection hidden="1"/>
    </xf>
    <xf numFmtId="0" fontId="22" fillId="30" borderId="3" xfId="0" applyFont="1" applyFill="1" applyBorder="1" applyAlignment="1" applyProtection="1">
      <alignment horizontal="center" vertical="center" wrapText="1"/>
      <protection hidden="1"/>
    </xf>
    <xf numFmtId="0" fontId="22" fillId="30" borderId="4" xfId="0" applyFont="1" applyFill="1" applyBorder="1" applyAlignment="1" applyProtection="1">
      <alignment horizontal="center" vertical="center" wrapText="1"/>
      <protection hidden="1"/>
    </xf>
    <xf numFmtId="0" fontId="22" fillId="30" borderId="5" xfId="0" applyFont="1" applyFill="1" applyBorder="1" applyAlignment="1" applyProtection="1">
      <alignment horizontal="center" vertical="center" wrapText="1"/>
      <protection hidden="1"/>
    </xf>
    <xf numFmtId="0" fontId="22" fillId="30" borderId="13" xfId="0" applyFont="1" applyFill="1" applyBorder="1" applyAlignment="1" applyProtection="1">
      <alignment horizontal="center" vertical="center" wrapText="1"/>
      <protection hidden="1"/>
    </xf>
    <xf numFmtId="0" fontId="22" fillId="30" borderId="0" xfId="0" applyFont="1" applyFill="1" applyAlignment="1" applyProtection="1">
      <alignment horizontal="center" vertical="center" wrapText="1"/>
      <protection hidden="1"/>
    </xf>
    <xf numFmtId="0" fontId="22" fillId="30" borderId="9" xfId="0" applyFont="1" applyFill="1" applyBorder="1" applyAlignment="1" applyProtection="1">
      <alignment horizontal="center" vertical="center" wrapText="1"/>
      <protection hidden="1"/>
    </xf>
    <xf numFmtId="0" fontId="22" fillId="30" borderId="6" xfId="0" applyFont="1" applyFill="1" applyBorder="1" applyAlignment="1" applyProtection="1">
      <alignment horizontal="center" vertical="center" wrapText="1"/>
      <protection hidden="1"/>
    </xf>
    <xf numFmtId="0" fontId="22" fillId="30" borderId="7" xfId="0" applyFont="1" applyFill="1" applyBorder="1" applyAlignment="1" applyProtection="1">
      <alignment horizontal="center" vertical="center" wrapText="1"/>
      <protection hidden="1"/>
    </xf>
    <xf numFmtId="0" fontId="22" fillId="30" borderId="8" xfId="0" applyFont="1" applyFill="1" applyBorder="1" applyAlignment="1" applyProtection="1">
      <alignment horizontal="center" vertical="center" wrapText="1"/>
      <protection hidden="1"/>
    </xf>
    <xf numFmtId="49" fontId="85" fillId="4" borderId="108" xfId="0" applyNumberFormat="1" applyFont="1" applyFill="1" applyBorder="1" applyAlignment="1" applyProtection="1">
      <alignment horizontal="center" vertical="center" shrinkToFit="1"/>
      <protection hidden="1"/>
    </xf>
    <xf numFmtId="49" fontId="85" fillId="4" borderId="109" xfId="0" applyNumberFormat="1" applyFont="1" applyFill="1" applyBorder="1" applyAlignment="1" applyProtection="1">
      <alignment horizontal="center" vertical="center" shrinkToFit="1"/>
      <protection hidden="1"/>
    </xf>
    <xf numFmtId="49" fontId="85" fillId="4" borderId="111" xfId="0" applyNumberFormat="1" applyFont="1" applyFill="1" applyBorder="1" applyAlignment="1" applyProtection="1">
      <alignment horizontal="center" vertical="center" shrinkToFit="1"/>
      <protection hidden="1"/>
    </xf>
    <xf numFmtId="49" fontId="85" fillId="4" borderId="0" xfId="0" applyNumberFormat="1" applyFont="1" applyFill="1" applyAlignment="1" applyProtection="1">
      <alignment horizontal="center" vertical="center" shrinkToFit="1"/>
      <protection hidden="1"/>
    </xf>
    <xf numFmtId="49" fontId="85" fillId="4" borderId="113" xfId="0" applyNumberFormat="1" applyFont="1" applyFill="1" applyBorder="1" applyAlignment="1" applyProtection="1">
      <alignment horizontal="center" vertical="center" shrinkToFit="1"/>
      <protection hidden="1"/>
    </xf>
    <xf numFmtId="49" fontId="85" fillId="4" borderId="114" xfId="0" applyNumberFormat="1" applyFont="1" applyFill="1" applyBorder="1" applyAlignment="1" applyProtection="1">
      <alignment horizontal="center" vertical="center" shrinkToFit="1"/>
      <protection hidden="1"/>
    </xf>
    <xf numFmtId="49" fontId="84" fillId="11" borderId="109" xfId="0" applyNumberFormat="1" applyFont="1" applyFill="1" applyBorder="1" applyAlignment="1" applyProtection="1">
      <alignment horizontal="center" vertical="center" shrinkToFit="1"/>
      <protection hidden="1"/>
    </xf>
    <xf numFmtId="49" fontId="84" fillId="11" borderId="110" xfId="0" applyNumberFormat="1" applyFont="1" applyFill="1" applyBorder="1" applyAlignment="1" applyProtection="1">
      <alignment horizontal="center" vertical="center" shrinkToFit="1"/>
      <protection hidden="1"/>
    </xf>
    <xf numFmtId="49" fontId="84" fillId="11" borderId="0" xfId="0" applyNumberFormat="1" applyFont="1" applyFill="1" applyAlignment="1" applyProtection="1">
      <alignment horizontal="center" vertical="center" shrinkToFit="1"/>
      <protection hidden="1"/>
    </xf>
    <xf numFmtId="49" fontId="84" fillId="11" borderId="112" xfId="0" applyNumberFormat="1" applyFont="1" applyFill="1" applyBorder="1" applyAlignment="1" applyProtection="1">
      <alignment horizontal="center" vertical="center" shrinkToFit="1"/>
      <protection hidden="1"/>
    </xf>
    <xf numFmtId="49" fontId="84" fillId="11" borderId="114" xfId="0" applyNumberFormat="1" applyFont="1" applyFill="1" applyBorder="1" applyAlignment="1" applyProtection="1">
      <alignment horizontal="center" vertical="center" shrinkToFit="1"/>
      <protection hidden="1"/>
    </xf>
    <xf numFmtId="49" fontId="84" fillId="11" borderId="115" xfId="0" applyNumberFormat="1" applyFont="1" applyFill="1" applyBorder="1" applyAlignment="1" applyProtection="1">
      <alignment horizontal="center" vertical="center" shrinkToFit="1"/>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32" fillId="15" borderId="3" xfId="0" applyFont="1" applyFill="1" applyBorder="1" applyAlignment="1" applyProtection="1">
      <alignment horizontal="center" vertical="center" wrapText="1"/>
      <protection hidden="1"/>
    </xf>
    <xf numFmtId="0" fontId="22" fillId="15" borderId="4" xfId="0" applyFont="1" applyFill="1" applyBorder="1" applyAlignment="1" applyProtection="1">
      <alignment horizontal="center" vertical="center"/>
      <protection hidden="1"/>
    </xf>
    <xf numFmtId="0" fontId="22" fillId="15" borderId="5" xfId="0" applyFont="1" applyFill="1" applyBorder="1" applyAlignment="1" applyProtection="1">
      <alignment horizontal="center" vertical="center"/>
      <protection hidden="1"/>
    </xf>
    <xf numFmtId="0" fontId="22" fillId="15" borderId="13" xfId="0" applyFont="1" applyFill="1" applyBorder="1" applyAlignment="1" applyProtection="1">
      <alignment horizontal="center" vertical="center"/>
      <protection hidden="1"/>
    </xf>
    <xf numFmtId="0" fontId="22" fillId="15" borderId="0" xfId="0" applyFont="1" applyFill="1" applyAlignment="1" applyProtection="1">
      <alignment horizontal="center" vertical="center"/>
      <protection hidden="1"/>
    </xf>
    <xf numFmtId="0" fontId="22" fillId="15" borderId="9" xfId="0" applyFont="1" applyFill="1" applyBorder="1" applyAlignment="1" applyProtection="1">
      <alignment horizontal="center" vertical="center"/>
      <protection hidden="1"/>
    </xf>
    <xf numFmtId="0" fontId="22" fillId="15" borderId="6" xfId="0" applyFont="1" applyFill="1" applyBorder="1" applyAlignment="1" applyProtection="1">
      <alignment horizontal="center" vertical="center"/>
      <protection hidden="1"/>
    </xf>
    <xf numFmtId="0" fontId="22" fillId="15" borderId="7" xfId="0" applyFont="1" applyFill="1" applyBorder="1" applyAlignment="1" applyProtection="1">
      <alignment horizontal="center" vertical="center"/>
      <protection hidden="1"/>
    </xf>
    <xf numFmtId="0" fontId="22" fillId="15" borderId="8" xfId="0" applyFont="1" applyFill="1" applyBorder="1" applyAlignment="1" applyProtection="1">
      <alignment horizontal="center" vertical="center"/>
      <protection hidden="1"/>
    </xf>
    <xf numFmtId="0" fontId="22" fillId="5" borderId="10" xfId="0" applyFont="1" applyFill="1" applyBorder="1" applyAlignment="1" applyProtection="1">
      <alignment horizontal="center" vertical="center"/>
      <protection hidden="1"/>
    </xf>
    <xf numFmtId="0" fontId="22" fillId="5" borderId="11" xfId="0" applyFont="1" applyFill="1" applyBorder="1" applyAlignment="1" applyProtection="1">
      <alignment horizontal="center" vertical="center"/>
      <protection hidden="1"/>
    </xf>
    <xf numFmtId="0" fontId="22" fillId="5" borderId="12" xfId="0" applyFont="1" applyFill="1" applyBorder="1" applyAlignment="1" applyProtection="1">
      <alignment horizontal="center" vertical="center"/>
      <protection hidden="1"/>
    </xf>
    <xf numFmtId="0" fontId="22" fillId="29" borderId="3" xfId="0" applyFont="1" applyFill="1" applyBorder="1" applyAlignment="1" applyProtection="1">
      <alignment horizontal="center" vertical="center" wrapText="1"/>
      <protection hidden="1"/>
    </xf>
    <xf numFmtId="0" fontId="22" fillId="29" borderId="4" xfId="0" applyFont="1" applyFill="1" applyBorder="1" applyAlignment="1" applyProtection="1">
      <alignment horizontal="center" vertical="center"/>
      <protection hidden="1"/>
    </xf>
    <xf numFmtId="0" fontId="22" fillId="29" borderId="5" xfId="0" applyFont="1" applyFill="1" applyBorder="1" applyAlignment="1" applyProtection="1">
      <alignment horizontal="center" vertical="center"/>
      <protection hidden="1"/>
    </xf>
    <xf numFmtId="0" fontId="22" fillId="29" borderId="13" xfId="0" applyFont="1" applyFill="1" applyBorder="1" applyAlignment="1" applyProtection="1">
      <alignment horizontal="center" vertical="center"/>
      <protection hidden="1"/>
    </xf>
    <xf numFmtId="0" fontId="22" fillId="29" borderId="0" xfId="0" applyFont="1" applyFill="1" applyAlignment="1" applyProtection="1">
      <alignment horizontal="center" vertical="center"/>
      <protection hidden="1"/>
    </xf>
    <xf numFmtId="0" fontId="22" fillId="29" borderId="9" xfId="0" applyFont="1" applyFill="1" applyBorder="1" applyAlignment="1" applyProtection="1">
      <alignment horizontal="center" vertical="center"/>
      <protection hidden="1"/>
    </xf>
    <xf numFmtId="0" fontId="22" fillId="29" borderId="6" xfId="0" applyFont="1" applyFill="1" applyBorder="1" applyAlignment="1" applyProtection="1">
      <alignment horizontal="center" vertical="center"/>
      <protection hidden="1"/>
    </xf>
    <xf numFmtId="0" fontId="22" fillId="29" borderId="7" xfId="0" applyFont="1" applyFill="1" applyBorder="1" applyAlignment="1" applyProtection="1">
      <alignment horizontal="center" vertical="center"/>
      <protection hidden="1"/>
    </xf>
    <xf numFmtId="0" fontId="22" fillId="29" borderId="8" xfId="0" applyFont="1" applyFill="1" applyBorder="1" applyAlignment="1" applyProtection="1">
      <alignment horizontal="center" vertical="center"/>
      <protection hidden="1"/>
    </xf>
    <xf numFmtId="0" fontId="22" fillId="0" borderId="3" xfId="0" applyFont="1" applyBorder="1" applyProtection="1">
      <alignment vertical="center"/>
      <protection hidden="1"/>
    </xf>
    <xf numFmtId="0" fontId="22" fillId="29" borderId="10" xfId="0" applyFont="1" applyFill="1" applyBorder="1" applyAlignment="1" applyProtection="1">
      <alignment horizontal="center" vertical="center"/>
      <protection hidden="1"/>
    </xf>
    <xf numFmtId="0" fontId="22" fillId="29" borderId="11" xfId="0" applyFont="1" applyFill="1" applyBorder="1" applyAlignment="1" applyProtection="1">
      <alignment horizontal="center" vertical="center"/>
      <protection hidden="1"/>
    </xf>
    <xf numFmtId="0" fontId="22" fillId="29" borderId="12" xfId="0" applyFont="1" applyFill="1" applyBorder="1" applyAlignment="1" applyProtection="1">
      <alignment horizontal="center" vertical="center"/>
      <protection hidden="1"/>
    </xf>
    <xf numFmtId="0" fontId="22" fillId="5" borderId="3" xfId="0" applyFont="1" applyFill="1" applyBorder="1" applyAlignment="1" applyProtection="1">
      <alignment horizontal="center" vertical="center" wrapText="1"/>
      <protection hidden="1"/>
    </xf>
    <xf numFmtId="0" fontId="22" fillId="5" borderId="4"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22" fillId="5" borderId="13" xfId="0" applyFont="1" applyFill="1" applyBorder="1" applyAlignment="1" applyProtection="1">
      <alignment horizontal="center" vertical="center"/>
      <protection hidden="1"/>
    </xf>
    <xf numFmtId="0" fontId="22" fillId="5" borderId="0" xfId="0" applyFont="1" applyFill="1" applyAlignment="1" applyProtection="1">
      <alignment horizontal="center" vertical="center"/>
      <protection hidden="1"/>
    </xf>
    <xf numFmtId="0" fontId="22" fillId="5" borderId="9" xfId="0" applyFont="1" applyFill="1" applyBorder="1" applyAlignment="1" applyProtection="1">
      <alignment horizontal="center" vertical="center"/>
      <protection hidden="1"/>
    </xf>
    <xf numFmtId="0" fontId="22" fillId="5" borderId="6" xfId="0" applyFont="1" applyFill="1" applyBorder="1" applyAlignment="1" applyProtection="1">
      <alignment horizontal="center" vertical="center"/>
      <protection hidden="1"/>
    </xf>
    <xf numFmtId="0" fontId="22" fillId="5" borderId="7" xfId="0" applyFont="1" applyFill="1" applyBorder="1" applyAlignment="1" applyProtection="1">
      <alignment horizontal="center" vertical="center"/>
      <protection hidden="1"/>
    </xf>
    <xf numFmtId="0" fontId="22" fillId="5" borderId="8" xfId="0" applyFont="1" applyFill="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7" fillId="30" borderId="3" xfId="0" applyFont="1" applyFill="1" applyBorder="1" applyAlignment="1" applyProtection="1">
      <alignment horizontal="center" vertical="center" wrapText="1"/>
      <protection hidden="1"/>
    </xf>
    <xf numFmtId="0" fontId="37" fillId="30" borderId="4" xfId="0" applyFont="1" applyFill="1" applyBorder="1" applyAlignment="1" applyProtection="1">
      <alignment horizontal="center" vertical="center"/>
      <protection hidden="1"/>
    </xf>
    <xf numFmtId="0" fontId="37" fillId="30" borderId="5" xfId="0" applyFont="1" applyFill="1" applyBorder="1" applyAlignment="1" applyProtection="1">
      <alignment horizontal="center" vertical="center"/>
      <protection hidden="1"/>
    </xf>
    <xf numFmtId="0" fontId="37" fillId="30" borderId="13" xfId="0" applyFont="1" applyFill="1" applyBorder="1" applyAlignment="1" applyProtection="1">
      <alignment horizontal="center" vertical="center"/>
      <protection hidden="1"/>
    </xf>
    <xf numFmtId="0" fontId="37" fillId="30" borderId="0" xfId="0" applyFont="1" applyFill="1" applyAlignment="1" applyProtection="1">
      <alignment horizontal="center" vertical="center"/>
      <protection hidden="1"/>
    </xf>
    <xf numFmtId="0" fontId="37" fillId="30" borderId="9" xfId="0" applyFont="1" applyFill="1" applyBorder="1" applyAlignment="1" applyProtection="1">
      <alignment horizontal="center" vertical="center"/>
      <protection hidden="1"/>
    </xf>
    <xf numFmtId="0" fontId="37" fillId="30" borderId="6" xfId="0" applyFont="1" applyFill="1" applyBorder="1" applyAlignment="1" applyProtection="1">
      <alignment horizontal="center" vertical="center"/>
      <protection hidden="1"/>
    </xf>
    <xf numFmtId="0" fontId="37" fillId="30" borderId="7" xfId="0" applyFont="1" applyFill="1" applyBorder="1" applyAlignment="1" applyProtection="1">
      <alignment horizontal="center" vertical="center"/>
      <protection hidden="1"/>
    </xf>
    <xf numFmtId="0" fontId="37" fillId="30" borderId="8" xfId="0" applyFont="1" applyFill="1" applyBorder="1" applyAlignment="1" applyProtection="1">
      <alignment horizontal="center" vertical="center"/>
      <protection hidden="1"/>
    </xf>
    <xf numFmtId="49" fontId="22" fillId="43" borderId="10" xfId="0" applyNumberFormat="1" applyFont="1" applyFill="1" applyBorder="1" applyAlignment="1" applyProtection="1">
      <alignment horizontal="center" vertical="center" shrinkToFit="1"/>
      <protection hidden="1"/>
    </xf>
    <xf numFmtId="49" fontId="22" fillId="43" borderId="12" xfId="0" applyNumberFormat="1" applyFont="1" applyFill="1" applyBorder="1" applyAlignment="1" applyProtection="1">
      <alignment horizontal="center" vertical="center" shrinkToFit="1"/>
      <protection hidden="1"/>
    </xf>
    <xf numFmtId="49" fontId="22" fillId="43" borderId="11" xfId="0" applyNumberFormat="1" applyFont="1" applyFill="1" applyBorder="1" applyAlignment="1" applyProtection="1">
      <alignment horizontal="center" vertical="center" shrinkToFit="1"/>
      <protection hidden="1"/>
    </xf>
    <xf numFmtId="0" fontId="0" fillId="0" borderId="1" xfId="0" applyBorder="1" applyAlignment="1">
      <alignment vertical="center" shrinkToFit="1"/>
    </xf>
    <xf numFmtId="0" fontId="0" fillId="0" borderId="1" xfId="0" applyBorder="1">
      <alignment vertical="center"/>
    </xf>
    <xf numFmtId="49" fontId="0" fillId="0" borderId="1" xfId="0" applyNumberFormat="1" applyBorder="1" applyAlignment="1">
      <alignment horizontal="center" vertical="center"/>
    </xf>
    <xf numFmtId="0" fontId="207" fillId="0" borderId="0" xfId="0" applyFont="1" applyAlignment="1">
      <alignment vertical="center" wrapText="1"/>
    </xf>
    <xf numFmtId="0" fontId="210" fillId="0" borderId="0" xfId="0" applyFont="1" applyAlignment="1">
      <alignment vertical="center" wrapText="1"/>
    </xf>
    <xf numFmtId="0" fontId="207" fillId="0" borderId="0" xfId="0" applyFont="1" applyAlignment="1">
      <alignment horizontal="left" vertical="center"/>
    </xf>
    <xf numFmtId="0" fontId="209" fillId="0" borderId="0" xfId="0" applyFont="1" applyAlignment="1">
      <alignment horizontal="left" vertical="center"/>
    </xf>
    <xf numFmtId="49" fontId="137" fillId="0" borderId="0" xfId="0" applyNumberFormat="1" applyFont="1" applyAlignment="1" applyProtection="1">
      <alignment vertical="center" wrapText="1"/>
      <protection hidden="1"/>
    </xf>
    <xf numFmtId="0" fontId="205" fillId="0" borderId="0" xfId="0" applyFont="1" applyAlignment="1">
      <alignment horizontal="center" vertical="center"/>
    </xf>
    <xf numFmtId="49" fontId="0" fillId="6" borderId="1" xfId="0" applyNumberFormat="1" applyFill="1" applyBorder="1" applyAlignment="1" applyProtection="1">
      <alignment horizontal="center" vertical="center" shrinkToFit="1"/>
      <protection locked="0"/>
    </xf>
    <xf numFmtId="0" fontId="63" fillId="0" borderId="1" xfId="0" applyFont="1" applyBorder="1" applyProtection="1">
      <alignment vertical="center"/>
      <protection hidden="1"/>
    </xf>
    <xf numFmtId="0" fontId="34" fillId="0" borderId="1" xfId="0" applyFont="1" applyBorder="1" applyProtection="1">
      <alignment vertical="center"/>
      <protection hidden="1"/>
    </xf>
    <xf numFmtId="49" fontId="22" fillId="0" borderId="0" xfId="0" applyNumberFormat="1" applyFont="1" applyAlignment="1" applyProtection="1">
      <alignment horizontal="center" vertical="center" wrapText="1" shrinkToFit="1"/>
      <protection hidden="1"/>
    </xf>
    <xf numFmtId="49" fontId="22" fillId="0" borderId="9" xfId="0" applyNumberFormat="1" applyFont="1" applyBorder="1" applyAlignment="1" applyProtection="1">
      <alignment horizontal="center" vertical="center" wrapText="1" shrinkToFit="1"/>
      <protection hidden="1"/>
    </xf>
    <xf numFmtId="0" fontId="171" fillId="0" borderId="3" xfId="0" applyFont="1" applyBorder="1" applyAlignment="1" applyProtection="1">
      <alignment horizontal="center" vertical="center"/>
      <protection hidden="1"/>
    </xf>
    <xf numFmtId="0" fontId="171" fillId="0" borderId="4" xfId="0" applyFont="1" applyBorder="1" applyAlignment="1" applyProtection="1">
      <alignment horizontal="center" vertical="center"/>
      <protection hidden="1"/>
    </xf>
    <xf numFmtId="0" fontId="171" fillId="0" borderId="5" xfId="0" applyFont="1" applyBorder="1" applyAlignment="1" applyProtection="1">
      <alignment horizontal="center" vertical="center"/>
      <protection hidden="1"/>
    </xf>
    <xf numFmtId="49" fontId="0" fillId="28" borderId="10" xfId="0" applyNumberFormat="1" applyFill="1" applyBorder="1" applyAlignment="1" applyProtection="1">
      <alignment vertical="center" shrinkToFit="1"/>
      <protection hidden="1"/>
    </xf>
    <xf numFmtId="49" fontId="0" fillId="28" borderId="11" xfId="0" applyNumberFormat="1" applyFill="1" applyBorder="1" applyAlignment="1" applyProtection="1">
      <alignment vertical="center" shrinkToFit="1"/>
      <protection hidden="1"/>
    </xf>
    <xf numFmtId="49" fontId="36" fillId="0" borderId="10" xfId="0" applyNumberFormat="1" applyFont="1" applyBorder="1" applyAlignment="1" applyProtection="1">
      <alignment vertical="center" shrinkToFit="1"/>
      <protection hidden="1"/>
    </xf>
    <xf numFmtId="49" fontId="36" fillId="0" borderId="11" xfId="0" applyNumberFormat="1" applyFont="1" applyBorder="1" applyAlignment="1" applyProtection="1">
      <alignment vertical="center" shrinkToFit="1"/>
      <protection hidden="1"/>
    </xf>
    <xf numFmtId="49" fontId="36" fillId="0" borderId="12" xfId="0" applyNumberFormat="1" applyFont="1" applyBorder="1" applyAlignment="1" applyProtection="1">
      <alignment vertical="center" shrinkToFit="1"/>
      <protection hidden="1"/>
    </xf>
    <xf numFmtId="0" fontId="78" fillId="0" borderId="10" xfId="2" applyFont="1" applyFill="1" applyBorder="1" applyAlignment="1" applyProtection="1">
      <alignment vertical="center" shrinkToFit="1"/>
      <protection hidden="1"/>
    </xf>
    <xf numFmtId="0" fontId="78" fillId="0" borderId="11" xfId="2" applyFont="1" applyFill="1" applyBorder="1" applyAlignment="1" applyProtection="1">
      <alignment vertical="center" shrinkToFit="1"/>
      <protection hidden="1"/>
    </xf>
    <xf numFmtId="0" fontId="78" fillId="0" borderId="92" xfId="2" applyFont="1" applyFill="1" applyBorder="1" applyAlignment="1" applyProtection="1">
      <alignment vertical="center" shrinkToFit="1"/>
      <protection hidden="1"/>
    </xf>
    <xf numFmtId="49" fontId="22" fillId="43" borderId="175" xfId="0" quotePrefix="1" applyNumberFormat="1" applyFont="1" applyFill="1" applyBorder="1" applyAlignment="1" applyProtection="1">
      <alignment horizontal="center" vertical="center" shrinkToFit="1"/>
      <protection hidden="1"/>
    </xf>
    <xf numFmtId="49" fontId="22" fillId="43" borderId="176" xfId="0" applyNumberFormat="1" applyFont="1" applyFill="1" applyBorder="1" applyAlignment="1" applyProtection="1">
      <alignment horizontal="center" vertical="center" shrinkToFit="1"/>
      <protection hidden="1"/>
    </xf>
    <xf numFmtId="49" fontId="22" fillId="43" borderId="178" xfId="0" quotePrefix="1" applyNumberFormat="1" applyFont="1" applyFill="1" applyBorder="1" applyAlignment="1" applyProtection="1">
      <alignment horizontal="center" vertical="center" shrinkToFit="1"/>
      <protection hidden="1"/>
    </xf>
    <xf numFmtId="49" fontId="22" fillId="43" borderId="1" xfId="0" applyNumberFormat="1" applyFont="1" applyFill="1" applyBorder="1" applyAlignment="1" applyProtection="1">
      <alignment horizontal="center" vertical="center" shrinkToFit="1"/>
      <protection hidden="1"/>
    </xf>
    <xf numFmtId="49" fontId="22" fillId="43" borderId="183" xfId="0" quotePrefix="1" applyNumberFormat="1" applyFont="1" applyFill="1" applyBorder="1" applyAlignment="1" applyProtection="1">
      <alignment horizontal="center" vertical="center" shrinkToFit="1"/>
      <protection hidden="1"/>
    </xf>
    <xf numFmtId="49" fontId="22" fillId="43" borderId="30" xfId="0" applyNumberFormat="1" applyFont="1" applyFill="1" applyBorder="1" applyAlignment="1" applyProtection="1">
      <alignment horizontal="center" vertical="center" shrinkToFit="1"/>
      <protection hidden="1"/>
    </xf>
    <xf numFmtId="0" fontId="78" fillId="0" borderId="75" xfId="2" applyFont="1" applyFill="1" applyBorder="1" applyAlignment="1" applyProtection="1">
      <alignment vertical="center" shrinkToFit="1"/>
      <protection hidden="1"/>
    </xf>
    <xf numFmtId="0" fontId="78" fillId="0" borderId="76" xfId="2" applyFont="1" applyFill="1" applyBorder="1" applyAlignment="1" applyProtection="1">
      <alignment vertical="center" shrinkToFit="1"/>
      <protection hidden="1"/>
    </xf>
    <xf numFmtId="0" fontId="78" fillId="0" borderId="156" xfId="2" applyFont="1" applyFill="1" applyBorder="1" applyAlignment="1" applyProtection="1">
      <alignment vertical="center" shrinkToFit="1"/>
      <protection hidden="1"/>
    </xf>
    <xf numFmtId="49" fontId="0" fillId="6" borderId="10" xfId="0" applyNumberFormat="1" applyFill="1" applyBorder="1" applyAlignment="1" applyProtection="1">
      <alignment vertical="center" shrinkToFit="1"/>
      <protection locked="0"/>
    </xf>
    <xf numFmtId="49" fontId="0" fillId="6" borderId="11" xfId="0" applyNumberFormat="1" applyFill="1" applyBorder="1" applyAlignment="1" applyProtection="1">
      <alignment vertical="center" shrinkToFit="1"/>
      <protection locked="0"/>
    </xf>
    <xf numFmtId="49" fontId="0" fillId="6" borderId="12" xfId="0" applyNumberFormat="1" applyFill="1" applyBorder="1" applyAlignment="1" applyProtection="1">
      <alignment vertical="center" shrinkToFit="1"/>
      <protection locked="0"/>
    </xf>
    <xf numFmtId="49" fontId="40" fillId="0" borderId="4" xfId="0" applyNumberFormat="1" applyFont="1" applyBorder="1" applyAlignment="1" applyProtection="1">
      <alignment horizontal="left" vertical="center" shrinkToFit="1"/>
      <protection hidden="1"/>
    </xf>
    <xf numFmtId="49" fontId="40" fillId="0" borderId="0" xfId="0" applyNumberFormat="1" applyFont="1" applyAlignment="1" applyProtection="1">
      <alignment horizontal="left" vertical="center" shrinkToFit="1"/>
      <protection hidden="1"/>
    </xf>
    <xf numFmtId="49" fontId="40" fillId="0" borderId="7" xfId="0" applyNumberFormat="1" applyFont="1" applyBorder="1" applyAlignment="1" applyProtection="1">
      <alignment horizontal="left" vertical="center" shrinkToFit="1"/>
      <protection hidden="1"/>
    </xf>
    <xf numFmtId="38" fontId="0" fillId="28" borderId="10" xfId="4" applyFont="1" applyFill="1" applyBorder="1" applyAlignment="1" applyProtection="1">
      <alignment horizontal="right" vertical="center" shrinkToFit="1"/>
      <protection locked="0"/>
    </xf>
    <xf numFmtId="38" fontId="0" fillId="28" borderId="11" xfId="4" applyFont="1" applyFill="1" applyBorder="1" applyAlignment="1" applyProtection="1">
      <alignment horizontal="right" vertical="center" shrinkToFit="1"/>
      <protection locked="0"/>
    </xf>
    <xf numFmtId="38" fontId="0" fillId="28" borderId="12" xfId="4" applyFont="1" applyFill="1" applyBorder="1" applyAlignment="1" applyProtection="1">
      <alignment horizontal="right" vertical="center" shrinkToFit="1"/>
      <protection locked="0"/>
    </xf>
    <xf numFmtId="0" fontId="78" fillId="0" borderId="199" xfId="2" applyFont="1" applyFill="1" applyBorder="1" applyAlignment="1" applyProtection="1">
      <alignment vertical="center" shrinkToFit="1"/>
      <protection hidden="1"/>
    </xf>
    <xf numFmtId="0" fontId="78" fillId="0" borderId="61" xfId="2" applyFont="1" applyFill="1" applyBorder="1" applyAlignment="1" applyProtection="1">
      <alignment vertical="center" shrinkToFit="1"/>
      <protection hidden="1"/>
    </xf>
    <xf numFmtId="0" fontId="78" fillId="0" borderId="90" xfId="2" applyFont="1" applyFill="1" applyBorder="1" applyAlignment="1" applyProtection="1">
      <alignment vertical="center" shrinkToFit="1"/>
      <protection hidden="1"/>
    </xf>
    <xf numFmtId="49" fontId="22" fillId="43" borderId="421" xfId="0" quotePrefix="1" applyNumberFormat="1" applyFont="1" applyFill="1" applyBorder="1" applyAlignment="1" applyProtection="1">
      <alignment horizontal="center" vertical="center" shrinkToFit="1"/>
      <protection hidden="1"/>
    </xf>
    <xf numFmtId="49" fontId="22" fillId="43" borderId="31" xfId="0" applyNumberFormat="1" applyFont="1" applyFill="1" applyBorder="1" applyAlignment="1" applyProtection="1">
      <alignment horizontal="center" vertical="center" shrinkToFit="1"/>
      <protection hidden="1"/>
    </xf>
    <xf numFmtId="0" fontId="78" fillId="0" borderId="3" xfId="2" applyFont="1" applyFill="1" applyBorder="1" applyAlignment="1" applyProtection="1">
      <alignment vertical="center"/>
      <protection hidden="1"/>
    </xf>
    <xf numFmtId="0" fontId="78" fillId="0" borderId="4" xfId="2" applyFont="1" applyFill="1" applyBorder="1" applyAlignment="1" applyProtection="1">
      <alignment vertical="center"/>
      <protection hidden="1"/>
    </xf>
    <xf numFmtId="0" fontId="78" fillId="0" borderId="85" xfId="2" applyFont="1" applyFill="1" applyBorder="1" applyAlignment="1" applyProtection="1">
      <alignment vertical="center"/>
      <protection hidden="1"/>
    </xf>
    <xf numFmtId="49" fontId="22" fillId="43" borderId="157" xfId="0" quotePrefix="1" applyNumberFormat="1" applyFont="1" applyFill="1" applyBorder="1" applyAlignment="1" applyProtection="1">
      <alignment horizontal="center" vertical="center" shrinkToFit="1"/>
      <protection hidden="1"/>
    </xf>
    <xf numFmtId="49" fontId="22" fillId="43" borderId="12" xfId="0" quotePrefix="1" applyNumberFormat="1" applyFont="1" applyFill="1" applyBorder="1" applyAlignment="1" applyProtection="1">
      <alignment horizontal="center" vertical="center" shrinkToFit="1"/>
      <protection hidden="1"/>
    </xf>
    <xf numFmtId="185" fontId="0" fillId="28" borderId="10" xfId="0" applyNumberFormat="1" applyFill="1" applyBorder="1" applyAlignment="1" applyProtection="1">
      <alignment vertical="center" shrinkToFit="1"/>
      <protection locked="0"/>
    </xf>
    <xf numFmtId="185" fontId="0" fillId="28" borderId="11" xfId="0" applyNumberFormat="1" applyFill="1" applyBorder="1" applyAlignment="1" applyProtection="1">
      <alignment vertical="center" shrinkToFit="1"/>
      <protection locked="0"/>
    </xf>
    <xf numFmtId="185" fontId="0" fillId="28" borderId="12" xfId="0" applyNumberFormat="1" applyFill="1" applyBorder="1" applyAlignment="1" applyProtection="1">
      <alignment vertical="center" shrinkToFit="1"/>
      <protection locked="0"/>
    </xf>
    <xf numFmtId="49" fontId="79" fillId="41" borderId="312" xfId="0" applyNumberFormat="1" applyFont="1" applyFill="1" applyBorder="1" applyAlignment="1" applyProtection="1">
      <alignment horizontal="center" vertical="center" shrinkToFit="1"/>
      <protection hidden="1"/>
    </xf>
    <xf numFmtId="49" fontId="79" fillId="41" borderId="313" xfId="0" applyNumberFormat="1" applyFont="1" applyFill="1" applyBorder="1" applyAlignment="1" applyProtection="1">
      <alignment horizontal="center" vertical="center" shrinkToFit="1"/>
      <protection hidden="1"/>
    </xf>
    <xf numFmtId="49" fontId="79" fillId="41" borderId="314" xfId="0" applyNumberFormat="1" applyFont="1" applyFill="1" applyBorder="1" applyAlignment="1" applyProtection="1">
      <alignment horizontal="center" vertical="center" shrinkToFit="1"/>
      <protection hidden="1"/>
    </xf>
    <xf numFmtId="49" fontId="79" fillId="41" borderId="315" xfId="0" applyNumberFormat="1" applyFont="1" applyFill="1" applyBorder="1" applyAlignment="1" applyProtection="1">
      <alignment horizontal="center" vertical="center" shrinkToFit="1"/>
      <protection hidden="1"/>
    </xf>
    <xf numFmtId="49" fontId="79" fillId="41" borderId="0" xfId="0" applyNumberFormat="1" applyFont="1" applyFill="1" applyAlignment="1" applyProtection="1">
      <alignment horizontal="center" vertical="center" shrinkToFit="1"/>
      <protection hidden="1"/>
    </xf>
    <xf numFmtId="49" fontId="79" fillId="41" borderId="316" xfId="0" applyNumberFormat="1" applyFont="1" applyFill="1" applyBorder="1" applyAlignment="1" applyProtection="1">
      <alignment horizontal="center" vertical="center" shrinkToFit="1"/>
      <protection hidden="1"/>
    </xf>
    <xf numFmtId="49" fontId="32" fillId="0" borderId="1" xfId="40" applyNumberFormat="1" applyFont="1" applyBorder="1" applyAlignment="1" applyProtection="1">
      <alignment horizontal="distributed" vertical="center" shrinkToFit="1"/>
      <protection hidden="1"/>
    </xf>
    <xf numFmtId="49" fontId="32" fillId="0" borderId="10" xfId="40" applyNumberFormat="1" applyFont="1" applyBorder="1" applyAlignment="1" applyProtection="1">
      <alignment horizontal="distributed" vertical="center" shrinkToFit="1"/>
      <protection hidden="1"/>
    </xf>
    <xf numFmtId="49" fontId="22" fillId="0" borderId="1" xfId="40" applyNumberFormat="1" applyFont="1" applyBorder="1" applyAlignment="1" applyProtection="1">
      <alignment horizontal="center" vertical="center" shrinkToFit="1"/>
      <protection hidden="1"/>
    </xf>
    <xf numFmtId="6" fontId="44" fillId="28" borderId="11" xfId="39" applyFont="1" applyFill="1" applyBorder="1" applyAlignment="1" applyProtection="1">
      <alignment horizontal="right" vertical="center" shrinkToFit="1"/>
      <protection locked="0"/>
    </xf>
    <xf numFmtId="6" fontId="44" fillId="28" borderId="12" xfId="39" applyFont="1" applyFill="1" applyBorder="1" applyAlignment="1" applyProtection="1">
      <alignment horizontal="right" vertical="center" shrinkToFit="1"/>
      <protection locked="0"/>
    </xf>
    <xf numFmtId="49" fontId="22" fillId="0" borderId="13" xfId="0" applyNumberFormat="1" applyFont="1" applyBorder="1" applyAlignment="1" applyProtection="1">
      <alignment horizontal="center" vertical="center" wrapText="1" shrinkToFit="1"/>
      <protection hidden="1"/>
    </xf>
    <xf numFmtId="179" fontId="22" fillId="28" borderId="3" xfId="0" applyNumberFormat="1" applyFont="1" applyFill="1" applyBorder="1" applyAlignment="1" applyProtection="1">
      <alignment horizontal="left" vertical="center" indent="1" shrinkToFit="1"/>
      <protection locked="0"/>
    </xf>
    <xf numFmtId="179" fontId="22" fillId="28" borderId="4" xfId="0" applyNumberFormat="1" applyFont="1" applyFill="1" applyBorder="1" applyAlignment="1" applyProtection="1">
      <alignment horizontal="left" vertical="center" indent="1" shrinkToFit="1"/>
      <protection locked="0"/>
    </xf>
    <xf numFmtId="179" fontId="22" fillId="28" borderId="5" xfId="0" applyNumberFormat="1" applyFont="1" applyFill="1" applyBorder="1" applyAlignment="1" applyProtection="1">
      <alignment horizontal="left" vertical="center" indent="1" shrinkToFit="1"/>
      <protection locked="0"/>
    </xf>
    <xf numFmtId="179" fontId="22" fillId="28" borderId="13" xfId="0" applyNumberFormat="1" applyFont="1" applyFill="1" applyBorder="1" applyAlignment="1" applyProtection="1">
      <alignment horizontal="left" vertical="center" indent="1" shrinkToFit="1"/>
      <protection locked="0"/>
    </xf>
    <xf numFmtId="179" fontId="22" fillId="28" borderId="0" xfId="0" applyNumberFormat="1" applyFont="1" applyFill="1" applyAlignment="1" applyProtection="1">
      <alignment horizontal="left" vertical="center" indent="1" shrinkToFit="1"/>
      <protection locked="0"/>
    </xf>
    <xf numFmtId="179" fontId="22" fillId="28" borderId="9" xfId="0" applyNumberFormat="1" applyFont="1" applyFill="1" applyBorder="1" applyAlignment="1" applyProtection="1">
      <alignment horizontal="left" vertical="center" indent="1" shrinkToFit="1"/>
      <protection locked="0"/>
    </xf>
    <xf numFmtId="179" fontId="22" fillId="29" borderId="10" xfId="0" applyNumberFormat="1" applyFont="1" applyFill="1" applyBorder="1" applyAlignment="1" applyProtection="1">
      <alignment horizontal="left" vertical="center" indent="1" shrinkToFit="1"/>
      <protection hidden="1"/>
    </xf>
    <xf numFmtId="179" fontId="22" fillId="29" borderId="11" xfId="0" applyNumberFormat="1" applyFont="1" applyFill="1" applyBorder="1" applyAlignment="1" applyProtection="1">
      <alignment horizontal="left" vertical="center" indent="1" shrinkToFit="1"/>
      <protection hidden="1"/>
    </xf>
    <xf numFmtId="179" fontId="22" fillId="29" borderId="12" xfId="0" applyNumberFormat="1" applyFont="1" applyFill="1" applyBorder="1" applyAlignment="1" applyProtection="1">
      <alignment horizontal="left" vertical="center" indent="1" shrinkToFit="1"/>
      <protection hidden="1"/>
    </xf>
    <xf numFmtId="49" fontId="0" fillId="0" borderId="3" xfId="0" applyNumberFormat="1" applyBorder="1" applyAlignment="1" applyProtection="1">
      <alignment vertical="center" shrinkToFit="1"/>
      <protection hidden="1"/>
    </xf>
    <xf numFmtId="49" fontId="0" fillId="0" borderId="4" xfId="0" applyNumberFormat="1" applyBorder="1" applyAlignment="1" applyProtection="1">
      <alignment vertical="center" shrinkToFit="1"/>
      <protection hidden="1"/>
    </xf>
    <xf numFmtId="49" fontId="0" fillId="0" borderId="5" xfId="0" applyNumberFormat="1" applyBorder="1" applyAlignment="1" applyProtection="1">
      <alignment vertical="center" shrinkToFit="1"/>
      <protection hidden="1"/>
    </xf>
    <xf numFmtId="49" fontId="0" fillId="0" borderId="13" xfId="0" applyNumberFormat="1" applyBorder="1" applyAlignment="1" applyProtection="1">
      <alignment vertical="center" shrinkToFit="1"/>
      <protection hidden="1"/>
    </xf>
    <xf numFmtId="49" fontId="0" fillId="0" borderId="0" xfId="0" applyNumberFormat="1" applyAlignment="1" applyProtection="1">
      <alignment vertical="center" shrinkToFit="1"/>
      <protection hidden="1"/>
    </xf>
    <xf numFmtId="49" fontId="0" fillId="0" borderId="9" xfId="0" applyNumberFormat="1" applyBorder="1" applyAlignment="1" applyProtection="1">
      <alignment vertical="center" shrinkToFit="1"/>
      <protection hidden="1"/>
    </xf>
    <xf numFmtId="49" fontId="0" fillId="0" borderId="6" xfId="0" applyNumberFormat="1" applyBorder="1" applyAlignment="1" applyProtection="1">
      <alignment vertical="center" shrinkToFit="1"/>
      <protection hidden="1"/>
    </xf>
    <xf numFmtId="49" fontId="0" fillId="0" borderId="7" xfId="0" applyNumberFormat="1" applyBorder="1" applyAlignment="1" applyProtection="1">
      <alignment vertical="center" shrinkToFit="1"/>
      <protection hidden="1"/>
    </xf>
    <xf numFmtId="49" fontId="0" fillId="0" borderId="8" xfId="0" applyNumberFormat="1" applyBorder="1" applyAlignment="1" applyProtection="1">
      <alignment vertical="center" shrinkToFit="1"/>
      <protection hidden="1"/>
    </xf>
    <xf numFmtId="49" fontId="22" fillId="6" borderId="1" xfId="0" applyNumberFormat="1" applyFont="1" applyFill="1" applyBorder="1" applyAlignment="1" applyProtection="1">
      <alignment horizontal="center" vertical="center" shrinkToFit="1"/>
      <protection hidden="1"/>
    </xf>
    <xf numFmtId="49" fontId="35" fillId="0" borderId="11" xfId="2" applyNumberFormat="1" applyBorder="1" applyAlignment="1" applyProtection="1">
      <alignment horizontal="right" vertical="center" shrinkToFit="1"/>
      <protection hidden="1"/>
    </xf>
    <xf numFmtId="49" fontId="22" fillId="43" borderId="192" xfId="0" quotePrefix="1" applyNumberFormat="1" applyFont="1" applyFill="1" applyBorder="1" applyAlignment="1" applyProtection="1">
      <alignment horizontal="center" vertical="center" shrinkToFit="1"/>
      <protection hidden="1"/>
    </xf>
    <xf numFmtId="49" fontId="22" fillId="43" borderId="193" xfId="0" applyNumberFormat="1" applyFont="1" applyFill="1" applyBorder="1" applyAlignment="1" applyProtection="1">
      <alignment horizontal="center" vertical="center" shrinkToFit="1"/>
      <protection hidden="1"/>
    </xf>
    <xf numFmtId="49" fontId="203" fillId="54" borderId="77" xfId="0" applyNumberFormat="1" applyFont="1" applyFill="1" applyBorder="1" applyAlignment="1" applyProtection="1">
      <alignment horizontal="center" vertical="center" shrinkToFit="1"/>
      <protection hidden="1"/>
    </xf>
    <xf numFmtId="49" fontId="203" fillId="54" borderId="0" xfId="0" applyNumberFormat="1" applyFont="1" applyFill="1" applyAlignment="1" applyProtection="1">
      <alignment horizontal="center" vertical="center" shrinkToFit="1"/>
      <protection hidden="1"/>
    </xf>
    <xf numFmtId="49" fontId="203" fillId="54" borderId="25" xfId="0" applyNumberFormat="1" applyFont="1" applyFill="1" applyBorder="1" applyAlignment="1" applyProtection="1">
      <alignment horizontal="center" vertical="center" shrinkToFit="1"/>
      <protection hidden="1"/>
    </xf>
    <xf numFmtId="49" fontId="22" fillId="0" borderId="11" xfId="0" applyNumberFormat="1" applyFont="1" applyBorder="1" applyAlignment="1" applyProtection="1">
      <alignment vertical="center" shrinkToFit="1"/>
      <protection hidden="1"/>
    </xf>
    <xf numFmtId="49" fontId="22" fillId="0" borderId="12" xfId="0" applyNumberFormat="1" applyFont="1" applyBorder="1" applyAlignment="1" applyProtection="1">
      <alignment vertical="center" shrinkToFit="1"/>
      <protection hidden="1"/>
    </xf>
    <xf numFmtId="6" fontId="44" fillId="28" borderId="11" xfId="39" quotePrefix="1" applyFont="1" applyFill="1" applyBorder="1" applyAlignment="1" applyProtection="1">
      <alignment horizontal="right" vertical="center" shrinkToFit="1"/>
      <protection locked="0"/>
    </xf>
    <xf numFmtId="49" fontId="67" fillId="28" borderId="3" xfId="0" applyNumberFormat="1" applyFont="1" applyFill="1" applyBorder="1" applyAlignment="1" applyProtection="1">
      <alignment horizontal="center" vertical="center" shrinkToFit="1"/>
      <protection locked="0"/>
    </xf>
    <xf numFmtId="49" fontId="67" fillId="28" borderId="5" xfId="0" applyNumberFormat="1" applyFont="1" applyFill="1" applyBorder="1" applyAlignment="1" applyProtection="1">
      <alignment horizontal="center" vertical="center" shrinkToFit="1"/>
      <protection locked="0"/>
    </xf>
    <xf numFmtId="49" fontId="67" fillId="28" borderId="6" xfId="0" applyNumberFormat="1" applyFont="1" applyFill="1" applyBorder="1" applyAlignment="1" applyProtection="1">
      <alignment horizontal="center" vertical="center" shrinkToFit="1"/>
      <protection locked="0"/>
    </xf>
    <xf numFmtId="49" fontId="67" fillId="28" borderId="8" xfId="0" applyNumberFormat="1" applyFont="1" applyFill="1" applyBorder="1" applyAlignment="1" applyProtection="1">
      <alignment horizontal="center" vertical="center" shrinkToFit="1"/>
      <protection locked="0"/>
    </xf>
    <xf numFmtId="49" fontId="36" fillId="0" borderId="0" xfId="0" applyNumberFormat="1" applyFont="1" applyAlignment="1" applyProtection="1">
      <alignment vertical="top" shrinkToFit="1"/>
      <protection hidden="1"/>
    </xf>
    <xf numFmtId="0" fontId="0" fillId="0" borderId="0" xfId="0" applyAlignment="1" applyProtection="1">
      <alignment vertical="top" shrinkToFit="1"/>
      <protection hidden="1"/>
    </xf>
    <xf numFmtId="49" fontId="203" fillId="53" borderId="414" xfId="0" applyNumberFormat="1" applyFont="1" applyFill="1" applyBorder="1" applyAlignment="1" applyProtection="1">
      <alignment horizontal="center" vertical="center" shrinkToFit="1"/>
      <protection hidden="1"/>
    </xf>
    <xf numFmtId="49" fontId="203" fillId="53" borderId="77" xfId="0" applyNumberFormat="1" applyFont="1" applyFill="1" applyBorder="1" applyAlignment="1" applyProtection="1">
      <alignment horizontal="center" vertical="center" shrinkToFit="1"/>
      <protection hidden="1"/>
    </xf>
    <xf numFmtId="49" fontId="203" fillId="53" borderId="79" xfId="0" applyNumberFormat="1" applyFont="1" applyFill="1" applyBorder="1" applyAlignment="1" applyProtection="1">
      <alignment horizontal="center" vertical="center" shrinkToFit="1"/>
      <protection hidden="1"/>
    </xf>
    <xf numFmtId="49" fontId="203" fillId="53" borderId="13" xfId="0" applyNumberFormat="1" applyFont="1" applyFill="1" applyBorder="1" applyAlignment="1" applyProtection="1">
      <alignment horizontal="center" vertical="center" shrinkToFit="1"/>
      <protection hidden="1"/>
    </xf>
    <xf numFmtId="49" fontId="203" fillId="53" borderId="0" xfId="0" applyNumberFormat="1" applyFont="1" applyFill="1" applyAlignment="1" applyProtection="1">
      <alignment horizontal="center" vertical="center" shrinkToFit="1"/>
      <protection hidden="1"/>
    </xf>
    <xf numFmtId="49" fontId="203" fillId="53" borderId="9" xfId="0" applyNumberFormat="1" applyFont="1" applyFill="1" applyBorder="1" applyAlignment="1" applyProtection="1">
      <alignment horizontal="center" vertical="center" shrinkToFit="1"/>
      <protection hidden="1"/>
    </xf>
    <xf numFmtId="49" fontId="203" fillId="53" borderId="422" xfId="0" applyNumberFormat="1" applyFont="1" applyFill="1" applyBorder="1" applyAlignment="1" applyProtection="1">
      <alignment horizontal="center" vertical="center" shrinkToFit="1"/>
      <protection hidden="1"/>
    </xf>
    <xf numFmtId="49" fontId="203" fillId="53" borderId="25" xfId="0" applyNumberFormat="1" applyFont="1" applyFill="1" applyBorder="1" applyAlignment="1" applyProtection="1">
      <alignment horizontal="center" vertical="center" shrinkToFit="1"/>
      <protection hidden="1"/>
    </xf>
    <xf numFmtId="49" fontId="203" fillId="53" borderId="89" xfId="0" applyNumberFormat="1" applyFont="1" applyFill="1" applyBorder="1" applyAlignment="1" applyProtection="1">
      <alignment horizontal="center" vertical="center" shrinkToFit="1"/>
      <protection hidden="1"/>
    </xf>
    <xf numFmtId="49" fontId="22" fillId="43" borderId="3" xfId="0" applyNumberFormat="1" applyFont="1" applyFill="1" applyBorder="1" applyAlignment="1" applyProtection="1">
      <alignment horizontal="center" vertical="center" shrinkToFit="1"/>
      <protection hidden="1"/>
    </xf>
    <xf numFmtId="49" fontId="22" fillId="43" borderId="5" xfId="0" applyNumberFormat="1" applyFont="1" applyFill="1" applyBorder="1" applyAlignment="1" applyProtection="1">
      <alignment horizontal="center" vertical="center" shrinkToFit="1"/>
      <protection hidden="1"/>
    </xf>
    <xf numFmtId="49" fontId="79" fillId="41" borderId="1" xfId="0" applyNumberFormat="1" applyFont="1" applyFill="1" applyBorder="1" applyAlignment="1" applyProtection="1">
      <alignment horizontal="center" vertical="center" shrinkToFit="1"/>
      <protection hidden="1"/>
    </xf>
    <xf numFmtId="0" fontId="78" fillId="0" borderId="6" xfId="2" applyFont="1" applyFill="1" applyBorder="1" applyAlignment="1" applyProtection="1">
      <alignment vertical="center"/>
      <protection hidden="1"/>
    </xf>
    <xf numFmtId="0" fontId="78" fillId="0" borderId="7" xfId="2" applyFont="1" applyFill="1" applyBorder="1" applyAlignment="1" applyProtection="1">
      <alignment vertical="center"/>
      <protection hidden="1"/>
    </xf>
    <xf numFmtId="0" fontId="78" fillId="0" borderId="86" xfId="2" applyFont="1" applyFill="1" applyBorder="1" applyAlignment="1" applyProtection="1">
      <alignment vertical="center"/>
      <protection hidden="1"/>
    </xf>
    <xf numFmtId="49" fontId="90" fillId="11" borderId="111" xfId="0" applyNumberFormat="1" applyFont="1" applyFill="1" applyBorder="1" applyAlignment="1" applyProtection="1">
      <alignment vertical="center" shrinkToFit="1"/>
      <protection hidden="1"/>
    </xf>
    <xf numFmtId="49" fontId="90" fillId="11" borderId="0" xfId="0" applyNumberFormat="1" applyFont="1" applyFill="1" applyAlignment="1" applyProtection="1">
      <alignment vertical="center" shrinkToFit="1"/>
      <protection hidden="1"/>
    </xf>
    <xf numFmtId="49" fontId="90" fillId="11" borderId="112" xfId="0" applyNumberFormat="1" applyFont="1" applyFill="1" applyBorder="1" applyAlignment="1" applyProtection="1">
      <alignment vertical="center" shrinkToFit="1"/>
      <protection hidden="1"/>
    </xf>
    <xf numFmtId="49" fontId="90" fillId="11" borderId="113" xfId="0" applyNumberFormat="1" applyFont="1" applyFill="1" applyBorder="1" applyAlignment="1" applyProtection="1">
      <alignment vertical="center" shrinkToFit="1"/>
      <protection hidden="1"/>
    </xf>
    <xf numFmtId="49" fontId="90" fillId="11" borderId="114" xfId="0" applyNumberFormat="1" applyFont="1" applyFill="1" applyBorder="1" applyAlignment="1" applyProtection="1">
      <alignment vertical="center" shrinkToFit="1"/>
      <protection hidden="1"/>
    </xf>
    <xf numFmtId="49" fontId="90" fillId="11" borderId="115" xfId="0" applyNumberFormat="1" applyFont="1" applyFill="1" applyBorder="1" applyAlignment="1" applyProtection="1">
      <alignment vertical="center" shrinkToFit="1"/>
      <protection hidden="1"/>
    </xf>
    <xf numFmtId="49" fontId="34" fillId="3" borderId="10" xfId="0" applyNumberFormat="1" applyFont="1" applyFill="1" applyBorder="1" applyAlignment="1" applyProtection="1">
      <alignment vertical="center" shrinkToFit="1"/>
      <protection hidden="1"/>
    </xf>
    <xf numFmtId="49" fontId="34" fillId="3" borderId="11" xfId="0" applyNumberFormat="1" applyFont="1" applyFill="1" applyBorder="1" applyAlignment="1" applyProtection="1">
      <alignment vertical="center" shrinkToFit="1"/>
      <protection hidden="1"/>
    </xf>
    <xf numFmtId="49" fontId="34" fillId="3" borderId="12" xfId="0" applyNumberFormat="1" applyFont="1" applyFill="1" applyBorder="1" applyAlignment="1" applyProtection="1">
      <alignment vertical="center" shrinkToFit="1"/>
      <protection hidden="1"/>
    </xf>
    <xf numFmtId="49" fontId="0" fillId="28" borderId="67" xfId="0" applyNumberFormat="1" applyFill="1" applyBorder="1" applyAlignment="1" applyProtection="1">
      <alignment horizontal="center" vertical="center" shrinkToFit="1"/>
      <protection locked="0"/>
    </xf>
    <xf numFmtId="49" fontId="0" fillId="28" borderId="68" xfId="0" applyNumberFormat="1" applyFill="1" applyBorder="1" applyAlignment="1" applyProtection="1">
      <alignment horizontal="center" vertical="center" shrinkToFit="1"/>
      <protection locked="0"/>
    </xf>
    <xf numFmtId="49" fontId="0" fillId="28" borderId="65" xfId="0" applyNumberFormat="1" applyFill="1" applyBorder="1" applyAlignment="1" applyProtection="1">
      <alignment horizontal="center" vertical="center" shrinkToFit="1"/>
      <protection locked="0"/>
    </xf>
    <xf numFmtId="49" fontId="0" fillId="28" borderId="66" xfId="0" applyNumberFormat="1" applyFill="1" applyBorder="1" applyAlignment="1" applyProtection="1">
      <alignment horizontal="center" vertical="center" shrinkToFit="1"/>
      <protection locked="0"/>
    </xf>
    <xf numFmtId="3" fontId="0" fillId="28" borderId="10" xfId="0" applyNumberFormat="1" applyFill="1" applyBorder="1" applyAlignment="1" applyProtection="1">
      <alignment horizontal="right" vertical="center" shrinkToFit="1"/>
      <protection locked="0"/>
    </xf>
    <xf numFmtId="3" fontId="0" fillId="28" borderId="11" xfId="0" applyNumberFormat="1" applyFill="1" applyBorder="1" applyAlignment="1" applyProtection="1">
      <alignment horizontal="right" vertical="center" shrinkToFit="1"/>
      <protection locked="0"/>
    </xf>
    <xf numFmtId="3" fontId="0" fillId="28" borderId="12" xfId="0" applyNumberFormat="1" applyFill="1" applyBorder="1" applyAlignment="1" applyProtection="1">
      <alignment horizontal="right" vertical="center" shrinkToFit="1"/>
      <protection locked="0"/>
    </xf>
    <xf numFmtId="49" fontId="22" fillId="0" borderId="10" xfId="0" applyNumberFormat="1" applyFont="1" applyBorder="1" applyAlignment="1" applyProtection="1">
      <alignment horizontal="center" vertical="center" shrinkToFit="1"/>
      <protection hidden="1"/>
    </xf>
    <xf numFmtId="49" fontId="22" fillId="0" borderId="11" xfId="0" applyNumberFormat="1" applyFont="1" applyBorder="1" applyAlignment="1" applyProtection="1">
      <alignment horizontal="center" vertical="center" shrinkToFit="1"/>
      <protection hidden="1"/>
    </xf>
    <xf numFmtId="49" fontId="22" fillId="0" borderId="12" xfId="0" applyNumberFormat="1" applyFont="1" applyBorder="1" applyAlignment="1" applyProtection="1">
      <alignment horizontal="center" vertical="center" shrinkToFit="1"/>
      <protection hidden="1"/>
    </xf>
    <xf numFmtId="49" fontId="66" fillId="0" borderId="101" xfId="0" applyNumberFormat="1" applyFont="1" applyBorder="1" applyAlignment="1" applyProtection="1">
      <alignment vertical="center" textRotation="255" shrinkToFit="1"/>
      <protection hidden="1"/>
    </xf>
    <xf numFmtId="49" fontId="22" fillId="0" borderId="4" xfId="0" applyNumberFormat="1" applyFont="1" applyBorder="1" applyAlignment="1" applyProtection="1">
      <alignment horizontal="center" shrinkToFit="1"/>
      <protection hidden="1"/>
    </xf>
    <xf numFmtId="49" fontId="22" fillId="0" borderId="5" xfId="0" applyNumberFormat="1" applyFont="1" applyBorder="1" applyAlignment="1" applyProtection="1">
      <alignment horizontal="center" shrinkToFit="1"/>
      <protection hidden="1"/>
    </xf>
    <xf numFmtId="49" fontId="22" fillId="0" borderId="7" xfId="0" applyNumberFormat="1" applyFont="1" applyBorder="1" applyAlignment="1" applyProtection="1">
      <alignment horizontal="center" shrinkToFit="1"/>
      <protection hidden="1"/>
    </xf>
    <xf numFmtId="49" fontId="22" fillId="0" borderId="8" xfId="0" applyNumberFormat="1" applyFont="1" applyBorder="1" applyAlignment="1" applyProtection="1">
      <alignment horizontal="center" shrinkToFit="1"/>
      <protection hidden="1"/>
    </xf>
    <xf numFmtId="49" fontId="0" fillId="6" borderId="3" xfId="0" applyNumberFormat="1" applyFill="1" applyBorder="1" applyAlignment="1" applyProtection="1">
      <alignment horizontal="center" vertical="center" shrinkToFit="1"/>
      <protection locked="0"/>
    </xf>
    <xf numFmtId="49" fontId="0" fillId="6" borderId="4" xfId="0" applyNumberFormat="1" applyFill="1" applyBorder="1" applyAlignment="1" applyProtection="1">
      <alignment horizontal="center" vertical="center" shrinkToFit="1"/>
      <protection locked="0"/>
    </xf>
    <xf numFmtId="49" fontId="0" fillId="28" borderId="3" xfId="0" applyNumberFormat="1" applyFill="1" applyBorder="1" applyAlignment="1" applyProtection="1">
      <alignment horizontal="center" vertical="center" shrinkToFit="1"/>
      <protection locked="0"/>
    </xf>
    <xf numFmtId="49" fontId="0" fillId="28" borderId="5" xfId="0" applyNumberFormat="1" applyFill="1" applyBorder="1" applyAlignment="1" applyProtection="1">
      <alignment horizontal="center" vertical="center" shrinkToFit="1"/>
      <protection locked="0"/>
    </xf>
    <xf numFmtId="49" fontId="0" fillId="28" borderId="10" xfId="0" applyNumberFormat="1" applyFill="1" applyBorder="1" applyAlignment="1" applyProtection="1">
      <alignment horizontal="center" vertical="center" shrinkToFit="1"/>
      <protection locked="0"/>
    </xf>
    <xf numFmtId="49" fontId="0" fillId="28" borderId="12" xfId="0" applyNumberFormat="1" applyFill="1" applyBorder="1" applyAlignment="1" applyProtection="1">
      <alignment horizontal="center" vertical="center" shrinkToFit="1"/>
      <protection locked="0"/>
    </xf>
    <xf numFmtId="49" fontId="34" fillId="6" borderId="67" xfId="0" applyNumberFormat="1" applyFont="1" applyFill="1" applyBorder="1" applyAlignment="1" applyProtection="1">
      <alignment horizontal="center" vertical="center" shrinkToFit="1"/>
      <protection locked="0"/>
    </xf>
    <xf numFmtId="49" fontId="34" fillId="6" borderId="43" xfId="0" applyNumberFormat="1" applyFont="1" applyFill="1" applyBorder="1" applyAlignment="1" applyProtection="1">
      <alignment horizontal="center" vertical="center" shrinkToFit="1"/>
      <protection locked="0"/>
    </xf>
    <xf numFmtId="49" fontId="22" fillId="0" borderId="11" xfId="0" applyNumberFormat="1" applyFont="1" applyBorder="1" applyAlignment="1" applyProtection="1">
      <alignment horizontal="right" vertical="center" shrinkToFit="1"/>
      <protection hidden="1"/>
    </xf>
    <xf numFmtId="49" fontId="36" fillId="3" borderId="10" xfId="0" applyNumberFormat="1" applyFont="1" applyFill="1" applyBorder="1" applyAlignment="1" applyProtection="1">
      <alignment horizontal="center" vertical="center" wrapText="1" shrinkToFit="1"/>
      <protection hidden="1"/>
    </xf>
    <xf numFmtId="49" fontId="36" fillId="3" borderId="11" xfId="0" applyNumberFormat="1" applyFont="1" applyFill="1" applyBorder="1" applyAlignment="1" applyProtection="1">
      <alignment horizontal="center" vertical="center" wrapText="1" shrinkToFit="1"/>
      <protection hidden="1"/>
    </xf>
    <xf numFmtId="49" fontId="36" fillId="3" borderId="12" xfId="0" applyNumberFormat="1" applyFont="1" applyFill="1" applyBorder="1" applyAlignment="1" applyProtection="1">
      <alignment horizontal="center" vertical="center" wrapText="1" shrinkToFit="1"/>
      <protection hidden="1"/>
    </xf>
    <xf numFmtId="49" fontId="34" fillId="6" borderId="65" xfId="0" applyNumberFormat="1" applyFont="1" applyFill="1" applyBorder="1" applyAlignment="1" applyProtection="1">
      <alignment horizontal="center" vertical="center" shrinkToFit="1"/>
      <protection locked="0"/>
    </xf>
    <xf numFmtId="49" fontId="34" fillId="6" borderId="29" xfId="0" applyNumberFormat="1" applyFont="1" applyFill="1" applyBorder="1" applyAlignment="1" applyProtection="1">
      <alignment horizontal="center" vertical="center" shrinkToFit="1"/>
      <protection locked="0"/>
    </xf>
    <xf numFmtId="0" fontId="22" fillId="0" borderId="0" xfId="0" applyFont="1" applyAlignment="1" applyProtection="1">
      <alignment vertical="center" shrinkToFit="1"/>
      <protection hidden="1"/>
    </xf>
    <xf numFmtId="49" fontId="22" fillId="43" borderId="10" xfId="0" quotePrefix="1" applyNumberFormat="1" applyFont="1" applyFill="1" applyBorder="1" applyAlignment="1" applyProtection="1">
      <alignment horizontal="center" vertical="center" shrinkToFit="1"/>
      <protection hidden="1"/>
    </xf>
    <xf numFmtId="49" fontId="80" fillId="4" borderId="108" xfId="0" applyNumberFormat="1" applyFont="1" applyFill="1" applyBorder="1" applyAlignment="1" applyProtection="1">
      <alignment horizontal="center" vertical="center" shrinkToFit="1"/>
      <protection hidden="1"/>
    </xf>
    <xf numFmtId="49" fontId="80" fillId="4" borderId="109" xfId="0" applyNumberFormat="1" applyFont="1" applyFill="1" applyBorder="1" applyAlignment="1" applyProtection="1">
      <alignment horizontal="center" vertical="center" shrinkToFit="1"/>
      <protection hidden="1"/>
    </xf>
    <xf numFmtId="49" fontId="80" fillId="4" borderId="110" xfId="0" applyNumberFormat="1" applyFont="1" applyFill="1" applyBorder="1" applyAlignment="1" applyProtection="1">
      <alignment horizontal="center" vertical="center" shrinkToFit="1"/>
      <protection hidden="1"/>
    </xf>
    <xf numFmtId="49" fontId="80" fillId="4" borderId="111" xfId="0" applyNumberFormat="1" applyFont="1" applyFill="1" applyBorder="1" applyAlignment="1" applyProtection="1">
      <alignment horizontal="center" vertical="center" shrinkToFit="1"/>
      <protection hidden="1"/>
    </xf>
    <xf numFmtId="49" fontId="80" fillId="4" borderId="0" xfId="0" applyNumberFormat="1" applyFont="1" applyFill="1" applyAlignment="1" applyProtection="1">
      <alignment horizontal="center" vertical="center" shrinkToFit="1"/>
      <protection hidden="1"/>
    </xf>
    <xf numFmtId="49" fontId="80" fillId="4" borderId="112" xfId="0" applyNumberFormat="1" applyFont="1" applyFill="1" applyBorder="1" applyAlignment="1" applyProtection="1">
      <alignment horizontal="center" vertical="center" shrinkToFit="1"/>
      <protection hidden="1"/>
    </xf>
    <xf numFmtId="49" fontId="84" fillId="11" borderId="111" xfId="0" applyNumberFormat="1" applyFont="1" applyFill="1" applyBorder="1" applyAlignment="1" applyProtection="1">
      <alignment vertical="center" shrinkToFit="1"/>
      <protection hidden="1"/>
    </xf>
    <xf numFmtId="49" fontId="84" fillId="11" borderId="0" xfId="0" applyNumberFormat="1" applyFont="1" applyFill="1" applyAlignment="1" applyProtection="1">
      <alignment vertical="center" shrinkToFit="1"/>
      <protection hidden="1"/>
    </xf>
    <xf numFmtId="49" fontId="84" fillId="11" borderId="112" xfId="0" applyNumberFormat="1" applyFont="1" applyFill="1" applyBorder="1" applyAlignment="1" applyProtection="1">
      <alignment vertical="center" shrinkToFit="1"/>
      <protection hidden="1"/>
    </xf>
    <xf numFmtId="0" fontId="22" fillId="17" borderId="7" xfId="0" applyFont="1" applyFill="1" applyBorder="1" applyAlignment="1" applyProtection="1">
      <alignment vertical="center" shrinkToFit="1"/>
      <protection hidden="1"/>
    </xf>
    <xf numFmtId="0" fontId="22" fillId="17" borderId="8" xfId="0" applyFont="1" applyFill="1" applyBorder="1" applyAlignment="1" applyProtection="1">
      <alignment vertical="center" shrinkToFit="1"/>
      <protection hidden="1"/>
    </xf>
    <xf numFmtId="0" fontId="78" fillId="0" borderId="12" xfId="2" applyFont="1" applyFill="1" applyBorder="1" applyAlignment="1" applyProtection="1">
      <alignment vertical="center" shrinkToFit="1"/>
      <protection hidden="1"/>
    </xf>
    <xf numFmtId="0" fontId="22" fillId="0" borderId="7" xfId="0" applyFont="1" applyBorder="1" applyAlignment="1" applyProtection="1">
      <alignment vertical="center" shrinkToFit="1"/>
      <protection hidden="1"/>
    </xf>
    <xf numFmtId="0" fontId="22" fillId="0" borderId="8" xfId="0" applyFont="1" applyBorder="1" applyAlignment="1" applyProtection="1">
      <alignment vertical="center" shrinkToFit="1"/>
      <protection hidden="1"/>
    </xf>
    <xf numFmtId="49" fontId="63" fillId="0" borderId="11" xfId="0" applyNumberFormat="1" applyFont="1" applyBorder="1" applyAlignment="1" applyProtection="1">
      <alignment horizontal="left" vertical="center" shrinkToFit="1"/>
      <protection hidden="1"/>
    </xf>
    <xf numFmtId="49" fontId="63" fillId="0" borderId="12" xfId="0" applyNumberFormat="1" applyFont="1" applyBorder="1" applyAlignment="1" applyProtection="1">
      <alignment horizontal="left" vertical="center" shrinkToFit="1"/>
      <protection hidden="1"/>
    </xf>
    <xf numFmtId="49" fontId="22" fillId="0" borderId="3" xfId="0" applyNumberFormat="1" applyFont="1" applyBorder="1" applyAlignment="1" applyProtection="1">
      <alignment horizontal="center" vertical="center" shrinkToFit="1"/>
      <protection hidden="1"/>
    </xf>
    <xf numFmtId="49" fontId="22" fillId="0" borderId="4" xfId="0" applyNumberFormat="1" applyFont="1" applyBorder="1" applyAlignment="1" applyProtection="1">
      <alignment horizontal="center" vertical="center" shrinkToFit="1"/>
      <protection hidden="1"/>
    </xf>
    <xf numFmtId="49" fontId="22" fillId="0" borderId="5" xfId="0" applyNumberFormat="1" applyFont="1" applyBorder="1" applyAlignment="1" applyProtection="1">
      <alignment horizontal="center" vertical="center" shrinkToFit="1"/>
      <protection hidden="1"/>
    </xf>
    <xf numFmtId="49" fontId="22" fillId="0" borderId="7" xfId="0" applyNumberFormat="1" applyFont="1" applyBorder="1" applyAlignment="1" applyProtection="1">
      <alignment horizontal="center" vertical="center" shrinkToFit="1"/>
      <protection hidden="1"/>
    </xf>
    <xf numFmtId="49" fontId="22" fillId="0" borderId="8" xfId="0" applyNumberFormat="1" applyFont="1" applyBorder="1" applyAlignment="1" applyProtection="1">
      <alignment horizontal="center" vertical="center" shrinkToFit="1"/>
      <protection hidden="1"/>
    </xf>
    <xf numFmtId="49" fontId="22" fillId="0" borderId="10" xfId="0" applyNumberFormat="1" applyFont="1" applyBorder="1" applyAlignment="1" applyProtection="1">
      <alignment vertical="center" shrinkToFit="1"/>
      <protection hidden="1"/>
    </xf>
    <xf numFmtId="49" fontId="22" fillId="3" borderId="10" xfId="0" applyNumberFormat="1" applyFont="1" applyFill="1" applyBorder="1" applyAlignment="1" applyProtection="1">
      <alignment vertical="center" shrinkToFit="1"/>
      <protection hidden="1"/>
    </xf>
    <xf numFmtId="49" fontId="22" fillId="3" borderId="11" xfId="0" applyNumberFormat="1" applyFont="1" applyFill="1" applyBorder="1" applyAlignment="1" applyProtection="1">
      <alignment vertical="center" shrinkToFit="1"/>
      <protection hidden="1"/>
    </xf>
    <xf numFmtId="49" fontId="22" fillId="3" borderId="12" xfId="0" applyNumberFormat="1" applyFont="1" applyFill="1" applyBorder="1" applyAlignment="1" applyProtection="1">
      <alignment vertical="center" shrinkToFit="1"/>
      <protection hidden="1"/>
    </xf>
    <xf numFmtId="49" fontId="22" fillId="0" borderId="6" xfId="0" applyNumberFormat="1" applyFont="1" applyBorder="1" applyAlignment="1" applyProtection="1">
      <alignment horizontal="center" vertical="center" shrinkToFit="1"/>
      <protection hidden="1"/>
    </xf>
    <xf numFmtId="49" fontId="132" fillId="4" borderId="0" xfId="2" applyNumberFormat="1" applyFont="1" applyFill="1" applyBorder="1" applyAlignment="1" applyProtection="1">
      <alignment horizontal="center" vertical="center" wrapText="1" shrinkToFit="1"/>
      <protection hidden="1"/>
    </xf>
    <xf numFmtId="49" fontId="136" fillId="4" borderId="108" xfId="0" applyNumberFormat="1" applyFont="1" applyFill="1" applyBorder="1" applyAlignment="1" applyProtection="1">
      <alignment horizontal="center" vertical="center" shrinkToFit="1"/>
      <protection hidden="1"/>
    </xf>
    <xf numFmtId="49" fontId="136" fillId="4" borderId="109" xfId="0" applyNumberFormat="1" applyFont="1" applyFill="1" applyBorder="1" applyAlignment="1" applyProtection="1">
      <alignment horizontal="center" vertical="center" shrinkToFit="1"/>
      <protection hidden="1"/>
    </xf>
    <xf numFmtId="49" fontId="136" fillId="4" borderId="110" xfId="0" applyNumberFormat="1" applyFont="1" applyFill="1" applyBorder="1" applyAlignment="1" applyProtection="1">
      <alignment horizontal="center" vertical="center" shrinkToFit="1"/>
      <protection hidden="1"/>
    </xf>
    <xf numFmtId="49" fontId="136" fillId="4" borderId="111" xfId="0" applyNumberFormat="1" applyFont="1" applyFill="1" applyBorder="1" applyAlignment="1" applyProtection="1">
      <alignment horizontal="center" vertical="center" shrinkToFit="1"/>
      <protection hidden="1"/>
    </xf>
    <xf numFmtId="49" fontId="136" fillId="4" borderId="0" xfId="0" applyNumberFormat="1" applyFont="1" applyFill="1" applyAlignment="1" applyProtection="1">
      <alignment horizontal="center" vertical="center" shrinkToFit="1"/>
      <protection hidden="1"/>
    </xf>
    <xf numFmtId="49" fontId="136" fillId="4" borderId="112" xfId="0" applyNumberFormat="1" applyFont="1" applyFill="1" applyBorder="1" applyAlignment="1" applyProtection="1">
      <alignment horizontal="center" vertical="center" shrinkToFit="1"/>
      <protection hidden="1"/>
    </xf>
    <xf numFmtId="49" fontId="105" fillId="11" borderId="108" xfId="0" applyNumberFormat="1" applyFont="1" applyFill="1" applyBorder="1" applyAlignment="1" applyProtection="1">
      <alignment horizontal="center" vertical="center" wrapText="1" shrinkToFit="1"/>
      <protection hidden="1"/>
    </xf>
    <xf numFmtId="49" fontId="105" fillId="11" borderId="109" xfId="0" applyNumberFormat="1" applyFont="1" applyFill="1" applyBorder="1" applyAlignment="1" applyProtection="1">
      <alignment horizontal="center" vertical="center" wrapText="1" shrinkToFit="1"/>
      <protection hidden="1"/>
    </xf>
    <xf numFmtId="49" fontId="105" fillId="11" borderId="110" xfId="0" applyNumberFormat="1" applyFont="1" applyFill="1" applyBorder="1" applyAlignment="1" applyProtection="1">
      <alignment horizontal="center" vertical="center" wrapText="1" shrinkToFit="1"/>
      <protection hidden="1"/>
    </xf>
    <xf numFmtId="49" fontId="132" fillId="4" borderId="0" xfId="2" applyNumberFormat="1" applyFont="1" applyFill="1" applyBorder="1" applyAlignment="1" applyProtection="1">
      <alignment horizontal="center" vertical="center" shrinkToFit="1"/>
      <protection hidden="1"/>
    </xf>
    <xf numFmtId="49" fontId="36" fillId="0" borderId="11" xfId="0" applyNumberFormat="1" applyFont="1" applyBorder="1" applyAlignment="1" applyProtection="1">
      <alignment horizontal="left" vertical="center" wrapText="1" shrinkToFit="1"/>
      <protection hidden="1"/>
    </xf>
    <xf numFmtId="49" fontId="36" fillId="0" borderId="12" xfId="0" applyNumberFormat="1" applyFont="1" applyBorder="1" applyAlignment="1" applyProtection="1">
      <alignment horizontal="left" vertical="center" wrapText="1" shrinkToFit="1"/>
      <protection hidden="1"/>
    </xf>
    <xf numFmtId="0" fontId="78" fillId="0" borderId="75" xfId="2" applyFont="1" applyFill="1" applyBorder="1" applyAlignment="1" applyProtection="1">
      <alignment vertical="center"/>
      <protection hidden="1"/>
    </xf>
    <xf numFmtId="0" fontId="78" fillId="0" borderId="76" xfId="2" applyFont="1" applyFill="1" applyBorder="1" applyAlignment="1" applyProtection="1">
      <alignment vertical="center"/>
      <protection hidden="1"/>
    </xf>
    <xf numFmtId="0" fontId="78" fillId="0" borderId="156" xfId="2" applyFont="1" applyFill="1" applyBorder="1" applyAlignment="1" applyProtection="1">
      <alignment vertical="center"/>
      <protection hidden="1"/>
    </xf>
    <xf numFmtId="49" fontId="22" fillId="43" borderId="154" xfId="0" quotePrefix="1" applyNumberFormat="1" applyFont="1" applyFill="1" applyBorder="1" applyAlignment="1" applyProtection="1">
      <alignment horizontal="center" vertical="center" shrinkToFit="1"/>
      <protection hidden="1"/>
    </xf>
    <xf numFmtId="49" fontId="22" fillId="43" borderId="415" xfId="0" quotePrefix="1" applyNumberFormat="1" applyFont="1" applyFill="1" applyBorder="1" applyAlignment="1" applyProtection="1">
      <alignment horizontal="center" vertical="center" shrinkToFit="1"/>
      <protection hidden="1"/>
    </xf>
    <xf numFmtId="49" fontId="34" fillId="28" borderId="3" xfId="0" applyNumberFormat="1" applyFont="1" applyFill="1" applyBorder="1" applyAlignment="1" applyProtection="1">
      <alignment vertical="center" wrapText="1" shrinkToFit="1"/>
      <protection locked="0"/>
    </xf>
    <xf numFmtId="49" fontId="34" fillId="28" borderId="4" xfId="0" applyNumberFormat="1" applyFont="1" applyFill="1" applyBorder="1" applyAlignment="1" applyProtection="1">
      <alignment vertical="center" wrapText="1" shrinkToFit="1"/>
      <protection locked="0"/>
    </xf>
    <xf numFmtId="49" fontId="34" fillId="28" borderId="5" xfId="0" applyNumberFormat="1" applyFont="1" applyFill="1" applyBorder="1" applyAlignment="1" applyProtection="1">
      <alignment vertical="center" wrapText="1" shrinkToFit="1"/>
      <protection locked="0"/>
    </xf>
    <xf numFmtId="49" fontId="34" fillId="28" borderId="6" xfId="0" applyNumberFormat="1" applyFont="1" applyFill="1" applyBorder="1" applyAlignment="1" applyProtection="1">
      <alignment vertical="center" wrapText="1" shrinkToFit="1"/>
      <protection locked="0"/>
    </xf>
    <xf numFmtId="49" fontId="34" fillId="28" borderId="7" xfId="0" applyNumberFormat="1" applyFont="1" applyFill="1" applyBorder="1" applyAlignment="1" applyProtection="1">
      <alignment vertical="center" wrapText="1" shrinkToFit="1"/>
      <protection locked="0"/>
    </xf>
    <xf numFmtId="49" fontId="34" fillId="28" borderId="8" xfId="0" applyNumberFormat="1" applyFont="1" applyFill="1" applyBorder="1" applyAlignment="1" applyProtection="1">
      <alignment vertical="center" wrapText="1" shrinkToFit="1"/>
      <protection locked="0"/>
    </xf>
    <xf numFmtId="49" fontId="0" fillId="6" borderId="10" xfId="0" applyNumberFormat="1" applyFill="1" applyBorder="1" applyAlignment="1" applyProtection="1">
      <alignment horizontal="center" vertical="center" shrinkToFit="1"/>
      <protection locked="0"/>
    </xf>
    <xf numFmtId="49" fontId="0" fillId="6" borderId="11"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vertical="center" shrinkToFit="1"/>
      <protection hidden="1"/>
    </xf>
    <xf numFmtId="0" fontId="22" fillId="17" borderId="114" xfId="0" applyFont="1" applyFill="1" applyBorder="1" applyAlignment="1" applyProtection="1">
      <alignment vertical="center" shrinkToFit="1"/>
      <protection hidden="1"/>
    </xf>
    <xf numFmtId="0" fontId="36" fillId="0" borderId="3" xfId="0" applyFont="1" applyBorder="1" applyAlignment="1" applyProtection="1">
      <alignment vertical="top" shrinkToFit="1"/>
      <protection hidden="1"/>
    </xf>
    <xf numFmtId="0" fontId="36" fillId="0" borderId="4" xfId="0" applyFont="1" applyBorder="1" applyAlignment="1" applyProtection="1">
      <alignment vertical="top" shrinkToFit="1"/>
      <protection hidden="1"/>
    </xf>
    <xf numFmtId="0" fontId="36" fillId="0" borderId="5" xfId="0" applyFont="1" applyBorder="1" applyAlignment="1" applyProtection="1">
      <alignment vertical="top" shrinkToFit="1"/>
      <protection hidden="1"/>
    </xf>
    <xf numFmtId="0" fontId="78" fillId="0" borderId="10" xfId="2" applyFont="1" applyFill="1" applyBorder="1" applyAlignment="1" applyProtection="1">
      <alignment vertical="center"/>
      <protection hidden="1"/>
    </xf>
    <xf numFmtId="0" fontId="78" fillId="0" borderId="11" xfId="2" applyFont="1" applyFill="1" applyBorder="1" applyAlignment="1" applyProtection="1">
      <alignment vertical="center"/>
      <protection hidden="1"/>
    </xf>
    <xf numFmtId="0" fontId="78" fillId="0" borderId="92" xfId="2" applyFont="1" applyFill="1" applyBorder="1" applyAlignment="1" applyProtection="1">
      <alignment vertical="center"/>
      <protection hidden="1"/>
    </xf>
    <xf numFmtId="49" fontId="22" fillId="0" borderId="1" xfId="0" applyNumberFormat="1" applyFont="1" applyBorder="1" applyAlignment="1" applyProtection="1">
      <alignment horizontal="left" vertical="center" shrinkToFit="1"/>
      <protection hidden="1"/>
    </xf>
    <xf numFmtId="49" fontId="35" fillId="0" borderId="4" xfId="2" applyNumberFormat="1" applyBorder="1" applyAlignment="1" applyProtection="1">
      <alignment vertical="center" shrinkToFit="1"/>
      <protection hidden="1"/>
    </xf>
    <xf numFmtId="49" fontId="35" fillId="0" borderId="5" xfId="2" applyNumberFormat="1" applyBorder="1" applyAlignment="1" applyProtection="1">
      <alignment vertical="center" shrinkToFit="1"/>
      <protection hidden="1"/>
    </xf>
    <xf numFmtId="49" fontId="35" fillId="0" borderId="7" xfId="2" applyNumberFormat="1" applyBorder="1" applyAlignment="1" applyProtection="1">
      <alignment vertical="center" shrinkToFit="1"/>
      <protection hidden="1"/>
    </xf>
    <xf numFmtId="49" fontId="35" fillId="0" borderId="8" xfId="2" applyNumberFormat="1" applyBorder="1" applyAlignment="1" applyProtection="1">
      <alignment vertical="center" shrinkToFit="1"/>
      <protection hidden="1"/>
    </xf>
    <xf numFmtId="49" fontId="0" fillId="0" borderId="10" xfId="0" applyNumberFormat="1" applyBorder="1" applyAlignment="1" applyProtection="1">
      <alignment vertical="center" shrinkToFit="1"/>
      <protection hidden="1"/>
    </xf>
    <xf numFmtId="49" fontId="35" fillId="7" borderId="55" xfId="2" applyNumberFormat="1" applyFill="1" applyBorder="1" applyAlignment="1" applyProtection="1">
      <alignment horizontal="center" vertical="center" shrinkToFit="1"/>
      <protection hidden="1"/>
    </xf>
    <xf numFmtId="49" fontId="35" fillId="7" borderId="56" xfId="2" applyNumberFormat="1" applyFill="1" applyBorder="1" applyAlignment="1" applyProtection="1">
      <alignment horizontal="center" vertical="center" shrinkToFit="1"/>
      <protection hidden="1"/>
    </xf>
    <xf numFmtId="49" fontId="35" fillId="7" borderId="57" xfId="2" applyNumberFormat="1" applyFill="1" applyBorder="1" applyAlignment="1" applyProtection="1">
      <alignment horizontal="center" vertical="center" shrinkToFit="1"/>
      <protection hidden="1"/>
    </xf>
    <xf numFmtId="49" fontId="35" fillId="7" borderId="58" xfId="2" applyNumberFormat="1" applyFill="1" applyBorder="1" applyAlignment="1" applyProtection="1">
      <alignment horizontal="center" vertical="center" shrinkToFit="1"/>
      <protection hidden="1"/>
    </xf>
    <xf numFmtId="49" fontId="35" fillId="7" borderId="59" xfId="2" applyNumberFormat="1" applyFill="1" applyBorder="1" applyAlignment="1" applyProtection="1">
      <alignment horizontal="center" vertical="center" shrinkToFit="1"/>
      <protection hidden="1"/>
    </xf>
    <xf numFmtId="49" fontId="35" fillId="7" borderId="60" xfId="2" applyNumberFormat="1" applyFill="1" applyBorder="1" applyAlignment="1" applyProtection="1">
      <alignment horizontal="center" vertical="center" shrinkToFit="1"/>
      <protection hidden="1"/>
    </xf>
    <xf numFmtId="49" fontId="22" fillId="0" borderId="0" xfId="0" applyNumberFormat="1" applyFont="1" applyAlignment="1" applyProtection="1">
      <alignment horizontal="center" vertical="center" shrinkToFit="1"/>
      <protection hidden="1"/>
    </xf>
    <xf numFmtId="49" fontId="22" fillId="0" borderId="9" xfId="0" applyNumberFormat="1" applyFont="1" applyBorder="1" applyAlignment="1" applyProtection="1">
      <alignment horizontal="center" vertical="center" shrinkToFit="1"/>
      <protection hidden="1"/>
    </xf>
    <xf numFmtId="49" fontId="22" fillId="0" borderId="13" xfId="0" applyNumberFormat="1" applyFont="1" applyBorder="1" applyAlignment="1" applyProtection="1">
      <alignment horizontal="center" vertical="center" shrinkToFit="1"/>
      <protection hidden="1"/>
    </xf>
    <xf numFmtId="0" fontId="36" fillId="29" borderId="315" xfId="0" applyFont="1" applyFill="1" applyBorder="1" applyAlignment="1" applyProtection="1">
      <alignment horizontal="right" vertical="top" shrinkToFit="1"/>
      <protection hidden="1"/>
    </xf>
    <xf numFmtId="0" fontId="0" fillId="29" borderId="0" xfId="0" applyFill="1" applyAlignment="1" applyProtection="1">
      <alignment horizontal="right" vertical="top" shrinkToFit="1"/>
      <protection hidden="1"/>
    </xf>
    <xf numFmtId="49" fontId="79" fillId="42" borderId="31" xfId="0" applyNumberFormat="1" applyFont="1" applyFill="1" applyBorder="1" applyAlignment="1" applyProtection="1">
      <alignment vertical="center" textRotation="255" shrinkToFit="1"/>
      <protection hidden="1"/>
    </xf>
    <xf numFmtId="49" fontId="79" fillId="42" borderId="42" xfId="0" applyNumberFormat="1" applyFont="1" applyFill="1" applyBorder="1" applyAlignment="1" applyProtection="1">
      <alignment vertical="center" textRotation="255" shrinkToFit="1"/>
      <protection hidden="1"/>
    </xf>
    <xf numFmtId="49" fontId="79" fillId="42" borderId="30" xfId="0" applyNumberFormat="1" applyFont="1" applyFill="1" applyBorder="1" applyAlignment="1" applyProtection="1">
      <alignment vertical="center" textRotation="255" shrinkToFit="1"/>
      <protection hidden="1"/>
    </xf>
    <xf numFmtId="6" fontId="44" fillId="29" borderId="3" xfId="39" applyFont="1" applyFill="1" applyBorder="1" applyAlignment="1" applyProtection="1">
      <alignment horizontal="right" vertical="center" shrinkToFit="1"/>
      <protection hidden="1"/>
    </xf>
    <xf numFmtId="6" fontId="44" fillId="29" borderId="4" xfId="39" applyFont="1" applyFill="1" applyBorder="1" applyAlignment="1" applyProtection="1">
      <alignment horizontal="right" vertical="center" shrinkToFit="1"/>
      <protection hidden="1"/>
    </xf>
    <xf numFmtId="6" fontId="44" fillId="29" borderId="5" xfId="39" applyFont="1" applyFill="1" applyBorder="1" applyAlignment="1" applyProtection="1">
      <alignment horizontal="right" vertical="center" shrinkToFit="1"/>
      <protection hidden="1"/>
    </xf>
    <xf numFmtId="6" fontId="44" fillId="29" borderId="6" xfId="39" applyFont="1" applyFill="1" applyBorder="1" applyAlignment="1" applyProtection="1">
      <alignment horizontal="right" vertical="center" shrinkToFit="1"/>
      <protection hidden="1"/>
    </xf>
    <xf numFmtId="6" fontId="44" fillId="29" borderId="7" xfId="39" applyFont="1" applyFill="1" applyBorder="1" applyAlignment="1" applyProtection="1">
      <alignment horizontal="right" vertical="center" shrinkToFit="1"/>
      <protection hidden="1"/>
    </xf>
    <xf numFmtId="6" fontId="44" fillId="29" borderId="8" xfId="39" applyFont="1" applyFill="1" applyBorder="1" applyAlignment="1" applyProtection="1">
      <alignment horizontal="right" vertical="center" shrinkToFit="1"/>
      <protection hidden="1"/>
    </xf>
    <xf numFmtId="6" fontId="44" fillId="28" borderId="7" xfId="39" applyFont="1" applyFill="1" applyBorder="1" applyAlignment="1" applyProtection="1">
      <alignment horizontal="right" vertical="center" shrinkToFit="1"/>
      <protection locked="0"/>
    </xf>
    <xf numFmtId="6" fontId="44" fillId="28" borderId="8" xfId="39" applyFont="1" applyFill="1" applyBorder="1" applyAlignment="1" applyProtection="1">
      <alignment horizontal="right" vertical="center" shrinkToFit="1"/>
      <protection locked="0"/>
    </xf>
    <xf numFmtId="0" fontId="22" fillId="3" borderId="3" xfId="0" applyFont="1" applyFill="1" applyBorder="1" applyAlignment="1" applyProtection="1">
      <alignment vertical="top" wrapText="1" shrinkToFit="1"/>
      <protection hidden="1"/>
    </xf>
    <xf numFmtId="0" fontId="22" fillId="3" borderId="4" xfId="0" applyFont="1" applyFill="1" applyBorder="1" applyAlignment="1" applyProtection="1">
      <alignment vertical="top" wrapText="1" shrinkToFit="1"/>
      <protection hidden="1"/>
    </xf>
    <xf numFmtId="0" fontId="22" fillId="3" borderId="5" xfId="0" applyFont="1" applyFill="1" applyBorder="1" applyAlignment="1" applyProtection="1">
      <alignment vertical="top" wrapText="1" shrinkToFit="1"/>
      <protection hidden="1"/>
    </xf>
    <xf numFmtId="0" fontId="22" fillId="3" borderId="6" xfId="0" applyFont="1" applyFill="1" applyBorder="1" applyAlignment="1" applyProtection="1">
      <alignment vertical="top" wrapText="1" shrinkToFit="1"/>
      <protection hidden="1"/>
    </xf>
    <xf numFmtId="0" fontId="22" fillId="3" borderId="7" xfId="0" applyFont="1" applyFill="1" applyBorder="1" applyAlignment="1" applyProtection="1">
      <alignment vertical="top" wrapText="1" shrinkToFit="1"/>
      <protection hidden="1"/>
    </xf>
    <xf numFmtId="0" fontId="22" fillId="3" borderId="8" xfId="0" applyFont="1" applyFill="1" applyBorder="1" applyAlignment="1" applyProtection="1">
      <alignment vertical="top" wrapText="1" shrinkToFit="1"/>
      <protection hidden="1"/>
    </xf>
    <xf numFmtId="49" fontId="34" fillId="6" borderId="4" xfId="0" applyNumberFormat="1" applyFont="1" applyFill="1" applyBorder="1" applyAlignment="1" applyProtection="1">
      <alignment horizontal="right" vertical="center" shrinkToFit="1"/>
      <protection locked="0"/>
    </xf>
    <xf numFmtId="49" fontId="34" fillId="6" borderId="7" xfId="0" applyNumberFormat="1" applyFont="1" applyFill="1" applyBorder="1" applyAlignment="1" applyProtection="1">
      <alignment horizontal="right" vertical="center" shrinkToFit="1"/>
      <protection locked="0"/>
    </xf>
    <xf numFmtId="49" fontId="22" fillId="28" borderId="10" xfId="0" applyNumberFormat="1" applyFont="1" applyFill="1" applyBorder="1" applyAlignment="1" applyProtection="1">
      <alignment horizontal="left" vertical="center" shrinkToFit="1"/>
      <protection locked="0"/>
    </xf>
    <xf numFmtId="49" fontId="22" fillId="28" borderId="11" xfId="0" applyNumberFormat="1" applyFont="1" applyFill="1" applyBorder="1" applyAlignment="1" applyProtection="1">
      <alignment horizontal="left" vertical="center" shrinkToFit="1"/>
      <protection locked="0"/>
    </xf>
    <xf numFmtId="49" fontId="22" fillId="28" borderId="12" xfId="0" applyNumberFormat="1" applyFont="1" applyFill="1" applyBorder="1" applyAlignment="1" applyProtection="1">
      <alignment horizontal="left" vertical="center" shrinkToFit="1"/>
      <protection locked="0"/>
    </xf>
    <xf numFmtId="49" fontId="36" fillId="9" borderId="3" xfId="0" applyNumberFormat="1" applyFont="1" applyFill="1" applyBorder="1" applyAlignment="1" applyProtection="1">
      <alignment vertical="center" shrinkToFit="1"/>
      <protection hidden="1"/>
    </xf>
    <xf numFmtId="49" fontId="36" fillId="9" borderId="4" xfId="0" applyNumberFormat="1" applyFont="1" applyFill="1" applyBorder="1" applyAlignment="1" applyProtection="1">
      <alignment vertical="center" shrinkToFit="1"/>
      <protection hidden="1"/>
    </xf>
    <xf numFmtId="49" fontId="36" fillId="9" borderId="5" xfId="0" applyNumberFormat="1" applyFont="1" applyFill="1" applyBorder="1" applyAlignment="1" applyProtection="1">
      <alignment vertical="center" shrinkToFit="1"/>
      <protection hidden="1"/>
    </xf>
    <xf numFmtId="49" fontId="36" fillId="9" borderId="6" xfId="0" applyNumberFormat="1" applyFont="1" applyFill="1" applyBorder="1" applyAlignment="1" applyProtection="1">
      <alignment vertical="center" shrinkToFit="1"/>
      <protection hidden="1"/>
    </xf>
    <xf numFmtId="49" fontId="36" fillId="9" borderId="7" xfId="0" applyNumberFormat="1" applyFont="1" applyFill="1" applyBorder="1" applyAlignment="1" applyProtection="1">
      <alignment vertical="center" shrinkToFit="1"/>
      <protection hidden="1"/>
    </xf>
    <xf numFmtId="49" fontId="36" fillId="9" borderId="8" xfId="0" applyNumberFormat="1" applyFont="1" applyFill="1" applyBorder="1" applyAlignment="1" applyProtection="1">
      <alignment vertical="center" shrinkToFit="1"/>
      <protection hidden="1"/>
    </xf>
    <xf numFmtId="0" fontId="173" fillId="0" borderId="11" xfId="0" applyFont="1" applyBorder="1" applyAlignment="1" applyProtection="1">
      <alignment horizontal="center" vertical="center" wrapText="1"/>
      <protection hidden="1"/>
    </xf>
    <xf numFmtId="0" fontId="173" fillId="0" borderId="12"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179" fontId="106" fillId="6" borderId="4" xfId="0" applyNumberFormat="1" applyFont="1" applyFill="1" applyBorder="1" applyAlignment="1" applyProtection="1">
      <alignment horizontal="center" vertical="center" shrinkToFit="1"/>
      <protection locked="0"/>
    </xf>
    <xf numFmtId="179" fontId="106" fillId="6" borderId="7" xfId="0" applyNumberFormat="1" applyFont="1" applyFill="1" applyBorder="1" applyAlignment="1" applyProtection="1">
      <alignment horizontal="center" vertical="center" shrinkToFit="1"/>
      <protection locked="0"/>
    </xf>
    <xf numFmtId="49" fontId="34" fillId="0" borderId="4" xfId="0" applyNumberFormat="1" applyFont="1" applyBorder="1" applyAlignment="1" applyProtection="1">
      <alignment vertical="center" shrinkToFit="1"/>
      <protection hidden="1"/>
    </xf>
    <xf numFmtId="49" fontId="34" fillId="0" borderId="5" xfId="0" applyNumberFormat="1" applyFont="1" applyBorder="1" applyAlignment="1" applyProtection="1">
      <alignment vertical="center" shrinkToFit="1"/>
      <protection hidden="1"/>
    </xf>
    <xf numFmtId="49" fontId="34" fillId="0" borderId="7" xfId="0" applyNumberFormat="1" applyFont="1" applyBorder="1" applyAlignment="1" applyProtection="1">
      <alignment vertical="center" shrinkToFit="1"/>
      <protection hidden="1"/>
    </xf>
    <xf numFmtId="49" fontId="34" fillId="0" borderId="8" xfId="0" applyNumberFormat="1" applyFont="1" applyBorder="1" applyAlignment="1" applyProtection="1">
      <alignment vertical="center" shrinkToFit="1"/>
      <protection hidden="1"/>
    </xf>
    <xf numFmtId="49" fontId="0" fillId="28" borderId="4" xfId="0" applyNumberFormat="1" applyFill="1" applyBorder="1" applyAlignment="1" applyProtection="1">
      <alignment vertical="center" shrinkToFit="1"/>
      <protection locked="0"/>
    </xf>
    <xf numFmtId="49" fontId="0" fillId="28" borderId="5" xfId="0" applyNumberFormat="1" applyFill="1" applyBorder="1" applyAlignment="1" applyProtection="1">
      <alignment vertical="center" shrinkToFit="1"/>
      <protection locked="0"/>
    </xf>
    <xf numFmtId="49" fontId="0" fillId="6" borderId="12" xfId="0" applyNumberFormat="1" applyFill="1" applyBorder="1" applyAlignment="1" applyProtection="1">
      <alignment horizontal="center" vertical="center" shrinkToFit="1"/>
      <protection locked="0"/>
    </xf>
    <xf numFmtId="0" fontId="0" fillId="0" borderId="10" xfId="0" applyBorder="1" applyAlignment="1" applyProtection="1">
      <alignment vertical="center" shrinkToFit="1"/>
      <protection hidden="1"/>
    </xf>
    <xf numFmtId="0" fontId="0" fillId="0" borderId="11" xfId="0" applyBorder="1" applyAlignment="1" applyProtection="1">
      <alignment vertical="center" shrinkToFit="1"/>
      <protection hidden="1"/>
    </xf>
    <xf numFmtId="0" fontId="0" fillId="0" borderId="12" xfId="0" applyBorder="1" applyAlignment="1" applyProtection="1">
      <alignment vertical="center" shrinkToFit="1"/>
      <protection hidden="1"/>
    </xf>
    <xf numFmtId="49" fontId="22" fillId="0" borderId="1" xfId="0" applyNumberFormat="1" applyFont="1" applyBorder="1" applyAlignment="1" applyProtection="1">
      <alignment horizontal="center" vertical="center" wrapText="1" shrinkToFit="1"/>
      <protection hidden="1"/>
    </xf>
    <xf numFmtId="49" fontId="22" fillId="0" borderId="1" xfId="0" applyNumberFormat="1" applyFont="1" applyBorder="1" applyAlignment="1" applyProtection="1">
      <alignment horizontal="center" vertical="center" shrinkToFit="1"/>
      <protection hidden="1"/>
    </xf>
    <xf numFmtId="49" fontId="0" fillId="28" borderId="10" xfId="0" applyNumberFormat="1" applyFill="1" applyBorder="1" applyAlignment="1" applyProtection="1">
      <alignment horizontal="center" vertical="center" shrinkToFit="1"/>
      <protection hidden="1"/>
    </xf>
    <xf numFmtId="49" fontId="0" fillId="28" borderId="11" xfId="0" applyNumberFormat="1" applyFill="1" applyBorder="1" applyAlignment="1" applyProtection="1">
      <alignment horizontal="center" vertical="center" shrinkToFit="1"/>
      <protection hidden="1"/>
    </xf>
    <xf numFmtId="0" fontId="171" fillId="0" borderId="13" xfId="0" applyFont="1" applyBorder="1" applyAlignment="1" applyProtection="1">
      <alignment horizontal="center" vertical="center"/>
      <protection hidden="1"/>
    </xf>
    <xf numFmtId="0" fontId="171" fillId="0" borderId="0" xfId="0" applyFont="1" applyAlignment="1" applyProtection="1">
      <alignment horizontal="center" vertical="center"/>
      <protection hidden="1"/>
    </xf>
    <xf numFmtId="0" fontId="171" fillId="0" borderId="9"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28" borderId="10" xfId="0" applyFill="1" applyBorder="1" applyProtection="1">
      <alignment vertical="center"/>
      <protection locked="0"/>
    </xf>
    <xf numFmtId="0" fontId="0" fillId="28" borderId="11" xfId="0" applyFill="1" applyBorder="1" applyProtection="1">
      <alignment vertical="center"/>
      <protection locked="0"/>
    </xf>
    <xf numFmtId="0" fontId="0" fillId="28" borderId="12" xfId="0" applyFill="1" applyBorder="1" applyProtection="1">
      <alignment vertical="center"/>
      <protection locked="0"/>
    </xf>
    <xf numFmtId="49" fontId="34" fillId="0" borderId="10" xfId="0" applyNumberFormat="1" applyFont="1" applyBorder="1" applyAlignment="1" applyProtection="1">
      <alignment horizontal="center" vertical="center" shrinkToFit="1"/>
      <protection hidden="1"/>
    </xf>
    <xf numFmtId="49" fontId="34" fillId="0" borderId="11" xfId="0" applyNumberFormat="1" applyFont="1" applyBorder="1" applyAlignment="1" applyProtection="1">
      <alignment horizontal="center" vertical="center" shrinkToFit="1"/>
      <protection hidden="1"/>
    </xf>
    <xf numFmtId="49" fontId="34" fillId="0" borderId="12" xfId="0" applyNumberFormat="1" applyFont="1" applyBorder="1" applyAlignment="1" applyProtection="1">
      <alignment horizontal="center" vertical="center" shrinkToFit="1"/>
      <protection hidden="1"/>
    </xf>
    <xf numFmtId="0" fontId="34" fillId="0" borderId="3"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0" fontId="34" fillId="0" borderId="5" xfId="0" applyFont="1" applyBorder="1" applyAlignment="1" applyProtection="1">
      <alignment horizontal="center" vertical="center" shrinkToFit="1"/>
      <protection hidden="1"/>
    </xf>
    <xf numFmtId="49" fontId="0" fillId="28" borderId="4" xfId="0" applyNumberFormat="1" applyFill="1" applyBorder="1" applyAlignment="1" applyProtection="1">
      <alignment horizontal="center" vertical="center" shrinkToFit="1"/>
      <protection locked="0"/>
    </xf>
    <xf numFmtId="0" fontId="22" fillId="0" borderId="10" xfId="0" applyFont="1" applyBorder="1" applyAlignment="1" applyProtection="1">
      <alignment horizontal="right" vertical="center" wrapText="1" shrinkToFit="1"/>
      <protection hidden="1"/>
    </xf>
    <xf numFmtId="0" fontId="22" fillId="0" borderId="11" xfId="0" applyFont="1" applyBorder="1" applyAlignment="1" applyProtection="1">
      <alignment horizontal="right" vertical="center" shrinkToFit="1"/>
      <protection hidden="1"/>
    </xf>
    <xf numFmtId="0" fontId="22" fillId="0" borderId="12" xfId="0" applyFont="1" applyBorder="1" applyAlignment="1" applyProtection="1">
      <alignment horizontal="right" vertical="center" shrinkToFit="1"/>
      <protection hidden="1"/>
    </xf>
    <xf numFmtId="0" fontId="193" fillId="0" borderId="11" xfId="0" applyFont="1" applyBorder="1" applyAlignment="1" applyProtection="1">
      <alignment horizontal="center" vertical="center" wrapText="1"/>
      <protection hidden="1"/>
    </xf>
    <xf numFmtId="0" fontId="193" fillId="0" borderId="12" xfId="0" applyFont="1" applyBorder="1" applyAlignment="1" applyProtection="1">
      <alignment horizontal="center" vertical="center" wrapText="1"/>
      <protection hidden="1"/>
    </xf>
    <xf numFmtId="49" fontId="36" fillId="9" borderId="10" xfId="0" applyNumberFormat="1" applyFont="1" applyFill="1" applyBorder="1" applyAlignment="1" applyProtection="1">
      <alignment vertical="center" shrinkToFit="1"/>
      <protection hidden="1"/>
    </xf>
    <xf numFmtId="49" fontId="36" fillId="9" borderId="11" xfId="0" applyNumberFormat="1" applyFont="1" applyFill="1" applyBorder="1" applyAlignment="1" applyProtection="1">
      <alignment vertical="center" shrinkToFit="1"/>
      <protection hidden="1"/>
    </xf>
    <xf numFmtId="49" fontId="36" fillId="9" borderId="12" xfId="0" applyNumberFormat="1" applyFont="1" applyFill="1" applyBorder="1" applyAlignment="1" applyProtection="1">
      <alignment vertical="center" shrinkToFit="1"/>
      <protection hidden="1"/>
    </xf>
    <xf numFmtId="0" fontId="193" fillId="0" borderId="4" xfId="0" applyFont="1" applyBorder="1" applyAlignment="1" applyProtection="1">
      <alignment horizontal="center" vertical="center" wrapText="1"/>
      <protection hidden="1"/>
    </xf>
    <xf numFmtId="0" fontId="193" fillId="0" borderId="5" xfId="0" applyFont="1" applyBorder="1" applyAlignment="1" applyProtection="1">
      <alignment horizontal="center" vertical="center" wrapText="1"/>
      <protection hidden="1"/>
    </xf>
    <xf numFmtId="0" fontId="193" fillId="0" borderId="0" xfId="0" applyFont="1" applyAlignment="1" applyProtection="1">
      <alignment horizontal="center" vertical="center" wrapText="1"/>
      <protection hidden="1"/>
    </xf>
    <xf numFmtId="0" fontId="193" fillId="0" borderId="9" xfId="0" applyFont="1" applyBorder="1" applyAlignment="1" applyProtection="1">
      <alignment horizontal="center" vertical="center" wrapText="1"/>
      <protection hidden="1"/>
    </xf>
    <xf numFmtId="0" fontId="193" fillId="0" borderId="7" xfId="0" applyFont="1" applyBorder="1" applyAlignment="1" applyProtection="1">
      <alignment horizontal="center" vertical="center" wrapText="1"/>
      <protection hidden="1"/>
    </xf>
    <xf numFmtId="0" fontId="193" fillId="0" borderId="8" xfId="0" applyFont="1" applyBorder="1" applyAlignment="1" applyProtection="1">
      <alignment horizontal="center" vertical="center" wrapText="1"/>
      <protection hidden="1"/>
    </xf>
    <xf numFmtId="49" fontId="22" fillId="0" borderId="10" xfId="0" applyNumberFormat="1" applyFont="1" applyBorder="1" applyAlignment="1" applyProtection="1">
      <alignment horizontal="center" vertical="center" wrapText="1" shrinkToFit="1"/>
      <protection hidden="1"/>
    </xf>
    <xf numFmtId="49" fontId="22" fillId="0" borderId="11" xfId="0" applyNumberFormat="1" applyFont="1" applyBorder="1" applyAlignment="1" applyProtection="1">
      <alignment horizontal="center" vertical="center" wrapText="1" shrinkToFit="1"/>
      <protection hidden="1"/>
    </xf>
    <xf numFmtId="49" fontId="22" fillId="0" borderId="12" xfId="0" applyNumberFormat="1" applyFont="1" applyBorder="1" applyAlignment="1" applyProtection="1">
      <alignment horizontal="center" vertical="center" wrapText="1" shrinkToFit="1"/>
      <protection hidden="1"/>
    </xf>
    <xf numFmtId="0" fontId="22" fillId="0" borderId="11" xfId="0" applyFont="1" applyBorder="1" applyAlignment="1" applyProtection="1">
      <alignment horizontal="center" vertical="center" shrinkToFit="1"/>
      <protection hidden="1"/>
    </xf>
    <xf numFmtId="49" fontId="34" fillId="28" borderId="10" xfId="0" applyNumberFormat="1" applyFont="1" applyFill="1" applyBorder="1" applyAlignment="1" applyProtection="1">
      <alignment horizontal="left" vertical="center" shrinkToFit="1"/>
      <protection locked="0"/>
    </xf>
    <xf numFmtId="49" fontId="34" fillId="28" borderId="11" xfId="0" applyNumberFormat="1" applyFont="1" applyFill="1" applyBorder="1" applyAlignment="1" applyProtection="1">
      <alignment horizontal="left" vertical="center" shrinkToFit="1"/>
      <protection locked="0"/>
    </xf>
    <xf numFmtId="49" fontId="34" fillId="28" borderId="12" xfId="0" applyNumberFormat="1" applyFont="1" applyFill="1" applyBorder="1" applyAlignment="1" applyProtection="1">
      <alignment horizontal="left" vertical="center" shrinkToFit="1"/>
      <protection locked="0"/>
    </xf>
    <xf numFmtId="49" fontId="0" fillId="28" borderId="1" xfId="0" applyNumberFormat="1" applyFill="1" applyBorder="1" applyAlignment="1" applyProtection="1">
      <alignment horizontal="center" vertical="center" shrinkToFit="1"/>
      <protection locked="0"/>
    </xf>
    <xf numFmtId="188" fontId="0" fillId="0" borderId="11" xfId="0" applyNumberFormat="1" applyBorder="1" applyProtection="1">
      <alignment vertical="center"/>
      <protection hidden="1"/>
    </xf>
    <xf numFmtId="0" fontId="34" fillId="0" borderId="6" xfId="0" applyFont="1" applyBorder="1" applyAlignment="1" applyProtection="1">
      <alignment horizontal="right" vertical="center"/>
      <protection hidden="1"/>
    </xf>
    <xf numFmtId="0" fontId="0" fillId="0" borderId="7"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0" fillId="0" borderId="4" xfId="0" applyBorder="1" applyProtection="1">
      <alignment vertical="center"/>
      <protection hidden="1"/>
    </xf>
    <xf numFmtId="0" fontId="0" fillId="0" borderId="5" xfId="0" applyBorder="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0" fillId="0" borderId="8" xfId="0" applyBorder="1" applyProtection="1">
      <alignment vertical="center"/>
      <protection hidden="1"/>
    </xf>
    <xf numFmtId="0" fontId="34" fillId="0" borderId="3" xfId="0" applyFont="1" applyBorder="1" applyProtection="1">
      <alignment vertical="center"/>
      <protection hidden="1"/>
    </xf>
    <xf numFmtId="0" fontId="34" fillId="0" borderId="4" xfId="0" applyFont="1" applyBorder="1" applyProtection="1">
      <alignment vertical="center"/>
      <protection hidden="1"/>
    </xf>
    <xf numFmtId="0" fontId="34" fillId="0" borderId="5" xfId="0" applyFont="1" applyBorder="1" applyProtection="1">
      <alignment vertical="center"/>
      <protection hidden="1"/>
    </xf>
    <xf numFmtId="0" fontId="34" fillId="0" borderId="6" xfId="0" applyFont="1" applyBorder="1" applyProtection="1">
      <alignment vertical="center"/>
      <protection hidden="1"/>
    </xf>
    <xf numFmtId="0" fontId="34" fillId="0" borderId="7" xfId="0" applyFont="1" applyBorder="1" applyProtection="1">
      <alignment vertical="center"/>
      <protection hidden="1"/>
    </xf>
    <xf numFmtId="0" fontId="34" fillId="0" borderId="8" xfId="0" applyFont="1" applyBorder="1" applyProtection="1">
      <alignment vertical="center"/>
      <protection hidden="1"/>
    </xf>
    <xf numFmtId="0" fontId="63" fillId="0" borderId="3" xfId="0" applyFont="1" applyBorder="1" applyProtection="1">
      <alignment vertical="center"/>
      <protection hidden="1"/>
    </xf>
    <xf numFmtId="0" fontId="63" fillId="0" borderId="4" xfId="0" applyFont="1" applyBorder="1" applyProtection="1">
      <alignment vertical="center"/>
      <protection hidden="1"/>
    </xf>
    <xf numFmtId="0" fontId="63" fillId="0" borderId="5" xfId="0" applyFont="1" applyBorder="1" applyProtection="1">
      <alignment vertical="center"/>
      <protection hidden="1"/>
    </xf>
    <xf numFmtId="0" fontId="63" fillId="0" borderId="13" xfId="0" applyFont="1" applyBorder="1" applyProtection="1">
      <alignment vertical="center"/>
      <protection hidden="1"/>
    </xf>
    <xf numFmtId="0" fontId="63" fillId="0" borderId="0" xfId="0" applyFont="1" applyProtection="1">
      <alignment vertical="center"/>
      <protection hidden="1"/>
    </xf>
    <xf numFmtId="0" fontId="63" fillId="0" borderId="9" xfId="0" applyFont="1" applyBorder="1" applyProtection="1">
      <alignment vertical="center"/>
      <protection hidden="1"/>
    </xf>
    <xf numFmtId="0" fontId="63" fillId="0" borderId="6" xfId="0" applyFont="1" applyBorder="1" applyProtection="1">
      <alignment vertical="center"/>
      <protection hidden="1"/>
    </xf>
    <xf numFmtId="0" fontId="63" fillId="0" borderId="7" xfId="0" applyFont="1" applyBorder="1" applyProtection="1">
      <alignment vertical="center"/>
      <protection hidden="1"/>
    </xf>
    <xf numFmtId="0" fontId="63" fillId="0" borderId="8" xfId="0" applyFont="1" applyBorder="1" applyProtection="1">
      <alignment vertical="center"/>
      <protection hidden="1"/>
    </xf>
    <xf numFmtId="0" fontId="22" fillId="28" borderId="3" xfId="0" applyFont="1" applyFill="1" applyBorder="1" applyProtection="1">
      <alignment vertical="center"/>
      <protection locked="0"/>
    </xf>
    <xf numFmtId="0" fontId="0" fillId="28" borderId="4" xfId="0" applyFill="1" applyBorder="1" applyProtection="1">
      <alignment vertical="center"/>
      <protection locked="0"/>
    </xf>
    <xf numFmtId="0" fontId="0" fillId="28" borderId="5" xfId="0" applyFill="1" applyBorder="1" applyProtection="1">
      <alignment vertical="center"/>
      <protection locked="0"/>
    </xf>
    <xf numFmtId="0" fontId="0" fillId="28" borderId="6" xfId="0" applyFill="1" applyBorder="1" applyProtection="1">
      <alignment vertical="center"/>
      <protection locked="0"/>
    </xf>
    <xf numFmtId="0" fontId="0" fillId="28" borderId="7" xfId="0" applyFill="1" applyBorder="1" applyProtection="1">
      <alignment vertical="center"/>
      <protection locked="0"/>
    </xf>
    <xf numFmtId="0" fontId="0" fillId="28" borderId="8" xfId="0" applyFill="1" applyBorder="1" applyProtection="1">
      <alignment vertical="center"/>
      <protection locked="0"/>
    </xf>
    <xf numFmtId="0" fontId="195" fillId="0" borderId="0" xfId="0" applyFont="1" applyProtection="1">
      <alignment vertical="center"/>
      <protection hidden="1"/>
    </xf>
    <xf numFmtId="0" fontId="195" fillId="0" borderId="9" xfId="0" applyFont="1" applyBorder="1" applyProtection="1">
      <alignment vertical="center"/>
      <protection hidden="1"/>
    </xf>
    <xf numFmtId="0" fontId="22" fillId="0" borderId="10" xfId="0" applyFont="1" applyBorder="1" applyProtection="1">
      <alignment vertical="center"/>
      <protection hidden="1"/>
    </xf>
    <xf numFmtId="0" fontId="0" fillId="0" borderId="11" xfId="0" applyBorder="1" applyProtection="1">
      <alignment vertical="center"/>
      <protection hidden="1"/>
    </xf>
    <xf numFmtId="0" fontId="0" fillId="0" borderId="12" xfId="0" applyBorder="1" applyProtection="1">
      <alignment vertical="center"/>
      <protection hidden="1"/>
    </xf>
    <xf numFmtId="0" fontId="63" fillId="0" borderId="3" xfId="0" applyFont="1" applyBorder="1" applyAlignment="1" applyProtection="1">
      <alignment vertical="center" wrapText="1"/>
      <protection hidden="1"/>
    </xf>
    <xf numFmtId="0" fontId="197" fillId="0" borderId="3" xfId="0" applyFont="1" applyBorder="1" applyProtection="1">
      <alignment vertical="center"/>
      <protection hidden="1"/>
    </xf>
    <xf numFmtId="0" fontId="197" fillId="0" borderId="4" xfId="0" applyFont="1" applyBorder="1" applyProtection="1">
      <alignment vertical="center"/>
      <protection hidden="1"/>
    </xf>
    <xf numFmtId="0" fontId="197" fillId="0" borderId="5" xfId="0" applyFont="1" applyBorder="1" applyProtection="1">
      <alignment vertical="center"/>
      <protection hidden="1"/>
    </xf>
    <xf numFmtId="0" fontId="196" fillId="0" borderId="6" xfId="0" applyFont="1" applyBorder="1" applyProtection="1">
      <alignment vertical="center"/>
      <protection hidden="1"/>
    </xf>
    <xf numFmtId="0" fontId="196" fillId="0" borderId="7" xfId="0" applyFont="1" applyBorder="1" applyProtection="1">
      <alignment vertical="center"/>
      <protection hidden="1"/>
    </xf>
    <xf numFmtId="0" fontId="196" fillId="0" borderId="8" xfId="0" applyFont="1" applyBorder="1" applyProtection="1">
      <alignment vertical="center"/>
      <protection hidden="1"/>
    </xf>
    <xf numFmtId="0" fontId="197" fillId="0" borderId="6" xfId="0" applyFont="1" applyBorder="1" applyProtection="1">
      <alignment vertical="center"/>
      <protection hidden="1"/>
    </xf>
    <xf numFmtId="0" fontId="197" fillId="0" borderId="7" xfId="0" applyFont="1" applyBorder="1" applyProtection="1">
      <alignment vertical="center"/>
      <protection hidden="1"/>
    </xf>
    <xf numFmtId="0" fontId="0" fillId="27" borderId="3" xfId="0" applyFill="1" applyBorder="1" applyProtection="1">
      <alignment vertical="center"/>
      <protection locked="0"/>
    </xf>
    <xf numFmtId="0" fontId="0" fillId="27" borderId="4" xfId="0" applyFill="1" applyBorder="1" applyProtection="1">
      <alignment vertical="center"/>
      <protection locked="0"/>
    </xf>
    <xf numFmtId="0" fontId="0" fillId="27" borderId="5" xfId="0" applyFill="1" applyBorder="1" applyProtection="1">
      <alignment vertical="center"/>
      <protection locked="0"/>
    </xf>
    <xf numFmtId="0" fontId="0" fillId="27" borderId="6" xfId="0" applyFill="1" applyBorder="1" applyProtection="1">
      <alignment vertical="center"/>
      <protection locked="0"/>
    </xf>
    <xf numFmtId="0" fontId="0" fillId="27" borderId="7" xfId="0" applyFill="1" applyBorder="1" applyProtection="1">
      <alignment vertical="center"/>
      <protection locked="0"/>
    </xf>
    <xf numFmtId="0" fontId="0" fillId="27" borderId="8" xfId="0" applyFill="1" applyBorder="1" applyProtection="1">
      <alignment vertical="center"/>
      <protection locked="0"/>
    </xf>
    <xf numFmtId="190" fontId="0" fillId="27" borderId="3" xfId="0" applyNumberFormat="1" applyFill="1" applyBorder="1" applyProtection="1">
      <alignment vertical="center"/>
      <protection locked="0"/>
    </xf>
    <xf numFmtId="0" fontId="197" fillId="0" borderId="3" xfId="0" applyFont="1" applyBorder="1" applyAlignment="1" applyProtection="1">
      <alignment vertical="center" shrinkToFit="1"/>
      <protection hidden="1"/>
    </xf>
    <xf numFmtId="0" fontId="195" fillId="0" borderId="31" xfId="0" applyFont="1" applyBorder="1" applyProtection="1">
      <alignment vertical="center"/>
      <protection hidden="1"/>
    </xf>
    <xf numFmtId="0" fontId="196" fillId="0" borderId="30" xfId="0" applyFont="1" applyBorder="1" applyProtection="1">
      <alignment vertical="center"/>
      <protection hidden="1"/>
    </xf>
    <xf numFmtId="0" fontId="22" fillId="0" borderId="4" xfId="0" applyFont="1" applyBorder="1" applyAlignment="1" applyProtection="1">
      <alignment vertical="center" shrinkToFit="1"/>
      <protection hidden="1"/>
    </xf>
    <xf numFmtId="0" fontId="0" fillId="0" borderId="7" xfId="0" applyBorder="1" applyAlignment="1" applyProtection="1">
      <alignment vertical="center" shrinkToFit="1"/>
      <protection hidden="1"/>
    </xf>
    <xf numFmtId="0" fontId="0" fillId="6" borderId="4"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195" fillId="0" borderId="6" xfId="0" applyFont="1" applyBorder="1" applyProtection="1">
      <alignment vertical="center"/>
      <protection hidden="1"/>
    </xf>
    <xf numFmtId="0" fontId="195" fillId="0" borderId="3" xfId="0" applyFont="1" applyBorder="1" applyAlignment="1" applyProtection="1">
      <alignment vertical="center" wrapText="1"/>
      <protection hidden="1"/>
    </xf>
    <xf numFmtId="0" fontId="196" fillId="0" borderId="4" xfId="0" applyFont="1" applyBorder="1" applyProtection="1">
      <alignment vertical="center"/>
      <protection hidden="1"/>
    </xf>
    <xf numFmtId="0" fontId="196" fillId="0" borderId="5" xfId="0" applyFont="1" applyBorder="1" applyProtection="1">
      <alignment vertical="center"/>
      <protection hidden="1"/>
    </xf>
    <xf numFmtId="0" fontId="196" fillId="0" borderId="13" xfId="0" applyFont="1" applyBorder="1" applyProtection="1">
      <alignment vertical="center"/>
      <protection hidden="1"/>
    </xf>
    <xf numFmtId="0" fontId="196" fillId="0" borderId="0" xfId="0" applyFont="1" applyProtection="1">
      <alignment vertical="center"/>
      <protection hidden="1"/>
    </xf>
    <xf numFmtId="0" fontId="196" fillId="0" borderId="9" xfId="0" applyFont="1" applyBorder="1" applyProtection="1">
      <alignment vertical="center"/>
      <protection hidden="1"/>
    </xf>
    <xf numFmtId="0" fontId="0" fillId="0" borderId="13" xfId="0" applyBorder="1" applyProtection="1">
      <alignment vertical="center"/>
      <protection hidden="1"/>
    </xf>
    <xf numFmtId="0" fontId="0" fillId="0" borderId="9" xfId="0" applyBorder="1" applyProtection="1">
      <alignment vertical="center"/>
      <protection hidden="1"/>
    </xf>
    <xf numFmtId="49" fontId="35" fillId="0" borderId="319" xfId="2" applyNumberFormat="1" applyBorder="1" applyAlignment="1" applyProtection="1">
      <alignment horizontal="center" vertical="center" shrinkToFit="1"/>
      <protection hidden="1"/>
    </xf>
    <xf numFmtId="49" fontId="22" fillId="6" borderId="3" xfId="0" applyNumberFormat="1" applyFont="1" applyFill="1" applyBorder="1" applyAlignment="1" applyProtection="1">
      <alignment horizontal="right" vertical="center" shrinkToFit="1"/>
      <protection locked="0"/>
    </xf>
    <xf numFmtId="49" fontId="22" fillId="6" borderId="5" xfId="0" applyNumberFormat="1" applyFont="1" applyFill="1" applyBorder="1" applyAlignment="1" applyProtection="1">
      <alignment horizontal="right" vertical="center" shrinkToFit="1"/>
      <protection locked="0"/>
    </xf>
    <xf numFmtId="0" fontId="34" fillId="0" borderId="13" xfId="0" applyFont="1" applyBorder="1" applyProtection="1">
      <alignment vertical="center"/>
      <protection hidden="1"/>
    </xf>
    <xf numFmtId="0" fontId="34" fillId="0" borderId="0" xfId="0" applyFont="1" applyProtection="1">
      <alignment vertical="center"/>
      <protection hidden="1"/>
    </xf>
    <xf numFmtId="188" fontId="0" fillId="28" borderId="10" xfId="0" applyNumberFormat="1" applyFill="1" applyBorder="1" applyProtection="1">
      <alignment vertical="center"/>
      <protection locked="0"/>
    </xf>
    <xf numFmtId="188" fontId="0" fillId="28" borderId="11" xfId="0" applyNumberFormat="1" applyFill="1" applyBorder="1" applyProtection="1">
      <alignment vertical="center"/>
      <protection locked="0"/>
    </xf>
    <xf numFmtId="188" fontId="0" fillId="28" borderId="4" xfId="0" applyNumberFormat="1" applyFill="1" applyBorder="1" applyProtection="1">
      <alignment vertical="center"/>
      <protection locked="0"/>
    </xf>
    <xf numFmtId="188" fontId="0" fillId="28" borderId="5" xfId="0" applyNumberFormat="1" applyFill="1" applyBorder="1" applyProtection="1">
      <alignment vertical="center"/>
      <protection locked="0"/>
    </xf>
    <xf numFmtId="188" fontId="0" fillId="29" borderId="0" xfId="0" applyNumberFormat="1" applyFill="1" applyProtection="1">
      <alignment vertical="center"/>
      <protection hidden="1"/>
    </xf>
    <xf numFmtId="0" fontId="34" fillId="0" borderId="0" xfId="0" applyFont="1" applyAlignment="1" applyProtection="1">
      <alignment horizontal="right" vertical="center" shrinkToFit="1"/>
      <protection hidden="1"/>
    </xf>
    <xf numFmtId="0" fontId="34" fillId="0" borderId="0" xfId="0" applyFont="1" applyAlignment="1" applyProtection="1">
      <alignment horizontal="right" vertical="center"/>
      <protection hidden="1"/>
    </xf>
    <xf numFmtId="0" fontId="34" fillId="0" borderId="3" xfId="0" applyFont="1" applyBorder="1" applyAlignment="1" applyProtection="1">
      <alignment horizontal="right" vertical="center"/>
      <protection hidden="1"/>
    </xf>
    <xf numFmtId="0" fontId="0" fillId="0" borderId="4" xfId="0" applyBorder="1" applyAlignment="1" applyProtection="1">
      <alignment horizontal="right" vertical="center"/>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99" fillId="0" borderId="3" xfId="0" applyFont="1" applyBorder="1" applyAlignment="1" applyProtection="1">
      <alignment horizontal="center" vertical="center" wrapText="1"/>
      <protection hidden="1"/>
    </xf>
    <xf numFmtId="0" fontId="199" fillId="0" borderId="4" xfId="0" applyFont="1" applyBorder="1" applyAlignment="1" applyProtection="1">
      <alignment horizontal="center" vertical="center" wrapText="1"/>
      <protection hidden="1"/>
    </xf>
    <xf numFmtId="0" fontId="199" fillId="0" borderId="5" xfId="0" applyFont="1" applyBorder="1" applyAlignment="1" applyProtection="1">
      <alignment horizontal="center" vertical="center" wrapText="1"/>
      <protection hidden="1"/>
    </xf>
    <xf numFmtId="0" fontId="199" fillId="0" borderId="13" xfId="0" applyFont="1" applyBorder="1" applyAlignment="1" applyProtection="1">
      <alignment horizontal="center" vertical="center" wrapText="1"/>
      <protection hidden="1"/>
    </xf>
    <xf numFmtId="0" fontId="199" fillId="0" borderId="0" xfId="0" applyFont="1" applyAlignment="1" applyProtection="1">
      <alignment horizontal="center" vertical="center" wrapText="1"/>
      <protection hidden="1"/>
    </xf>
    <xf numFmtId="0" fontId="199" fillId="0" borderId="9" xfId="0" applyFont="1"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49" fontId="0" fillId="0" borderId="12" xfId="0" applyNumberFormat="1" applyBorder="1" applyAlignment="1" applyProtection="1">
      <alignment vertical="center" shrinkToFit="1"/>
      <protection hidden="1"/>
    </xf>
    <xf numFmtId="49" fontId="91" fillId="0" borderId="11" xfId="0" applyNumberFormat="1" applyFont="1" applyBorder="1" applyAlignment="1" applyProtection="1">
      <alignment horizontal="right" vertical="center" shrinkToFit="1"/>
      <protection hidden="1"/>
    </xf>
    <xf numFmtId="49" fontId="91" fillId="0" borderId="12" xfId="0" applyNumberFormat="1" applyFont="1" applyBorder="1" applyAlignment="1" applyProtection="1">
      <alignment horizontal="right" vertical="center" shrinkToFit="1"/>
      <protection hidden="1"/>
    </xf>
    <xf numFmtId="0" fontId="171" fillId="0" borderId="10" xfId="0" applyFont="1" applyBorder="1" applyAlignment="1" applyProtection="1">
      <alignment horizontal="center" vertical="center"/>
      <protection hidden="1"/>
    </xf>
    <xf numFmtId="0" fontId="171" fillId="0" borderId="11" xfId="0" applyFont="1" applyBorder="1" applyAlignment="1" applyProtection="1">
      <alignment horizontal="center" vertical="center"/>
      <protection hidden="1"/>
    </xf>
    <xf numFmtId="49" fontId="67" fillId="28" borderId="10" xfId="0" applyNumberFormat="1" applyFont="1" applyFill="1" applyBorder="1" applyAlignment="1" applyProtection="1">
      <alignment vertical="center" shrinkToFit="1"/>
      <protection hidden="1"/>
    </xf>
    <xf numFmtId="49" fontId="67" fillId="28" borderId="11" xfId="0" applyNumberFormat="1" applyFont="1" applyFill="1" applyBorder="1" applyAlignment="1" applyProtection="1">
      <alignment vertical="center" shrinkToFit="1"/>
      <protection hidden="1"/>
    </xf>
    <xf numFmtId="49" fontId="67" fillId="28" borderId="12" xfId="0" applyNumberFormat="1" applyFont="1" applyFill="1" applyBorder="1" applyAlignment="1" applyProtection="1">
      <alignment vertical="center" shrinkToFit="1"/>
      <protection hidden="1"/>
    </xf>
    <xf numFmtId="49" fontId="22" fillId="0" borderId="4" xfId="0" applyNumberFormat="1" applyFont="1" applyBorder="1" applyAlignment="1" applyProtection="1">
      <alignment horizontal="right" vertical="center" shrinkToFit="1"/>
      <protection hidden="1"/>
    </xf>
    <xf numFmtId="49" fontId="22" fillId="0" borderId="7" xfId="0" applyNumberFormat="1" applyFont="1" applyBorder="1" applyAlignment="1" applyProtection="1">
      <alignment horizontal="right" vertical="center" shrinkToFit="1"/>
      <protection hidden="1"/>
    </xf>
    <xf numFmtId="49" fontId="32" fillId="0" borderId="116" xfId="40" applyNumberFormat="1" applyFont="1" applyBorder="1" applyAlignment="1" applyProtection="1">
      <alignment horizontal="distributed" vertical="center" shrinkToFit="1"/>
      <protection hidden="1"/>
    </xf>
    <xf numFmtId="49" fontId="32" fillId="0" borderId="119" xfId="40" applyNumberFormat="1" applyFont="1" applyBorder="1" applyAlignment="1" applyProtection="1">
      <alignment horizontal="distributed" vertical="center" shrinkToFit="1"/>
      <protection hidden="1"/>
    </xf>
    <xf numFmtId="6" fontId="44" fillId="29" borderId="52" xfId="39" applyFont="1" applyFill="1" applyBorder="1" applyAlignment="1" applyProtection="1">
      <alignment horizontal="right" vertical="center" shrinkToFit="1"/>
      <protection hidden="1"/>
    </xf>
    <xf numFmtId="6" fontId="44" fillId="29" borderId="53" xfId="39" applyFont="1" applyFill="1" applyBorder="1" applyAlignment="1" applyProtection="1">
      <alignment horizontal="right" vertical="center" shrinkToFit="1"/>
      <protection hidden="1"/>
    </xf>
    <xf numFmtId="6" fontId="44" fillId="29" borderId="54" xfId="39" applyFont="1" applyFill="1" applyBorder="1" applyAlignment="1" applyProtection="1">
      <alignment horizontal="right" vertical="center" shrinkToFit="1"/>
      <protection hidden="1"/>
    </xf>
    <xf numFmtId="49" fontId="0" fillId="0" borderId="13" xfId="0" applyNumberFormat="1" applyBorder="1" applyAlignment="1" applyProtection="1">
      <alignment horizontal="center" vertical="center" shrinkToFit="1"/>
      <protection hidden="1"/>
    </xf>
    <xf numFmtId="49" fontId="0" fillId="0" borderId="0" xfId="0" applyNumberFormat="1" applyAlignment="1" applyProtection="1">
      <alignment horizontal="center" vertical="center" shrinkToFit="1"/>
      <protection hidden="1"/>
    </xf>
    <xf numFmtId="49" fontId="0" fillId="0" borderId="9" xfId="0" applyNumberFormat="1" applyBorder="1" applyAlignment="1" applyProtection="1">
      <alignment horizontal="center" vertical="center" shrinkToFit="1"/>
      <protection hidden="1"/>
    </xf>
    <xf numFmtId="49" fontId="0" fillId="0" borderId="6" xfId="0" applyNumberFormat="1" applyBorder="1" applyAlignment="1" applyProtection="1">
      <alignment horizontal="center" vertical="center" shrinkToFit="1"/>
      <protection hidden="1"/>
    </xf>
    <xf numFmtId="49" fontId="0" fillId="0" borderId="7" xfId="0" applyNumberFormat="1" applyBorder="1" applyAlignment="1" applyProtection="1">
      <alignment horizontal="center" vertical="center" shrinkToFit="1"/>
      <protection hidden="1"/>
    </xf>
    <xf numFmtId="49" fontId="0" fillId="0" borderId="8" xfId="0" applyNumberFormat="1" applyBorder="1" applyAlignment="1" applyProtection="1">
      <alignment horizontal="center" vertical="center" shrinkToFit="1"/>
      <protection hidden="1"/>
    </xf>
    <xf numFmtId="49" fontId="22" fillId="0" borderId="30" xfId="40" applyNumberFormat="1" applyFont="1" applyBorder="1" applyAlignment="1" applyProtection="1">
      <alignment horizontal="center" vertical="center" shrinkToFit="1"/>
      <protection hidden="1"/>
    </xf>
    <xf numFmtId="49" fontId="0" fillId="0" borderId="1" xfId="0" applyNumberFormat="1" applyBorder="1" applyAlignment="1" applyProtection="1">
      <alignment horizontal="center" vertical="center" shrinkToFit="1"/>
      <protection hidden="1"/>
    </xf>
    <xf numFmtId="49" fontId="0" fillId="0" borderId="116" xfId="0" applyNumberFormat="1" applyBorder="1" applyAlignment="1" applyProtection="1">
      <alignment horizontal="center" vertical="center" shrinkToFit="1"/>
      <protection hidden="1"/>
    </xf>
    <xf numFmtId="49" fontId="66" fillId="0" borderId="3" xfId="0" applyNumberFormat="1" applyFont="1" applyBorder="1" applyAlignment="1" applyProtection="1">
      <alignment vertical="center" textRotation="255" shrinkToFit="1"/>
      <protection hidden="1"/>
    </xf>
    <xf numFmtId="49" fontId="66" fillId="0" borderId="6" xfId="0" applyNumberFormat="1" applyFont="1" applyBorder="1" applyAlignment="1" applyProtection="1">
      <alignment vertical="center" textRotation="255" shrinkToFit="1"/>
      <protection hidden="1"/>
    </xf>
    <xf numFmtId="49" fontId="22" fillId="0" borderId="3" xfId="2" applyNumberFormat="1" applyFont="1" applyBorder="1" applyAlignment="1" applyProtection="1">
      <alignment horizontal="center" vertical="center" shrinkToFit="1"/>
      <protection hidden="1"/>
    </xf>
    <xf numFmtId="49" fontId="22" fillId="0" borderId="4" xfId="2" applyNumberFormat="1" applyFont="1" applyBorder="1" applyAlignment="1" applyProtection="1">
      <alignment horizontal="center" vertical="center" shrinkToFit="1"/>
      <protection hidden="1"/>
    </xf>
    <xf numFmtId="49" fontId="22" fillId="0" borderId="5" xfId="2" applyNumberFormat="1" applyFont="1" applyBorder="1" applyAlignment="1" applyProtection="1">
      <alignment horizontal="center" vertical="center" shrinkToFit="1"/>
      <protection hidden="1"/>
    </xf>
    <xf numFmtId="49" fontId="22" fillId="0" borderId="6" xfId="2" applyNumberFormat="1" applyFont="1" applyBorder="1" applyAlignment="1" applyProtection="1">
      <alignment horizontal="center" vertical="center" shrinkToFit="1"/>
      <protection hidden="1"/>
    </xf>
    <xf numFmtId="49" fontId="22" fillId="0" borderId="7" xfId="2" applyNumberFormat="1" applyFont="1" applyBorder="1" applyAlignment="1" applyProtection="1">
      <alignment horizontal="center" vertical="center" shrinkToFit="1"/>
      <protection hidden="1"/>
    </xf>
    <xf numFmtId="49" fontId="22" fillId="0" borderId="8" xfId="2" applyNumberFormat="1" applyFont="1" applyBorder="1" applyAlignment="1" applyProtection="1">
      <alignment horizontal="center" vertical="center" shrinkToFit="1"/>
      <protection hidden="1"/>
    </xf>
    <xf numFmtId="49" fontId="22" fillId="0" borderId="3" xfId="0" applyNumberFormat="1" applyFont="1" applyBorder="1" applyAlignment="1" applyProtection="1">
      <alignment horizontal="right" vertical="center" shrinkToFit="1"/>
      <protection hidden="1"/>
    </xf>
    <xf numFmtId="49" fontId="22" fillId="0" borderId="6" xfId="0" applyNumberFormat="1" applyFont="1" applyBorder="1" applyAlignment="1" applyProtection="1">
      <alignment horizontal="right" vertical="center" shrinkToFit="1"/>
      <protection hidden="1"/>
    </xf>
    <xf numFmtId="49" fontId="22" fillId="0" borderId="196" xfId="0" applyNumberFormat="1" applyFont="1" applyBorder="1" applyAlignment="1" applyProtection="1">
      <alignment vertical="center" shrinkToFit="1"/>
      <protection hidden="1"/>
    </xf>
    <xf numFmtId="49" fontId="35" fillId="0" borderId="196" xfId="2" applyNumberFormat="1" applyBorder="1" applyAlignment="1" applyProtection="1">
      <alignment horizontal="center" vertical="center" shrinkToFit="1"/>
      <protection hidden="1"/>
    </xf>
    <xf numFmtId="49" fontId="79" fillId="17" borderId="103" xfId="0" applyNumberFormat="1" applyFont="1" applyFill="1" applyBorder="1" applyAlignment="1" applyProtection="1">
      <alignment horizontal="center" vertical="center" shrinkToFit="1"/>
      <protection hidden="1"/>
    </xf>
    <xf numFmtId="49" fontId="79" fillId="17" borderId="104" xfId="0" applyNumberFormat="1" applyFont="1" applyFill="1" applyBorder="1" applyAlignment="1" applyProtection="1">
      <alignment horizontal="center" vertical="center" shrinkToFit="1"/>
      <protection hidden="1"/>
    </xf>
    <xf numFmtId="49" fontId="79" fillId="17" borderId="232" xfId="0" applyNumberFormat="1" applyFont="1" applyFill="1" applyBorder="1" applyAlignment="1" applyProtection="1">
      <alignment horizontal="center" vertical="center" shrinkToFit="1"/>
      <protection hidden="1"/>
    </xf>
    <xf numFmtId="49" fontId="66" fillId="0" borderId="31" xfId="0" applyNumberFormat="1" applyFont="1" applyBorder="1" applyAlignment="1" applyProtection="1">
      <alignment vertical="center" textRotation="255" shrinkToFit="1"/>
      <protection hidden="1"/>
    </xf>
    <xf numFmtId="49" fontId="66" fillId="0" borderId="42" xfId="0" applyNumberFormat="1" applyFont="1" applyBorder="1" applyAlignment="1" applyProtection="1">
      <alignment vertical="center" textRotation="255" shrinkToFit="1"/>
      <protection hidden="1"/>
    </xf>
    <xf numFmtId="49" fontId="66" fillId="0" borderId="30" xfId="0" applyNumberFormat="1" applyFont="1" applyBorder="1" applyAlignment="1" applyProtection="1">
      <alignment vertical="center" textRotation="255" shrinkToFit="1"/>
      <protection hidden="1"/>
    </xf>
    <xf numFmtId="49" fontId="0" fillId="28" borderId="10" xfId="0" applyNumberFormat="1" applyFill="1" applyBorder="1" applyAlignment="1" applyProtection="1">
      <alignment horizontal="right" vertical="center" shrinkToFit="1"/>
      <protection locked="0"/>
    </xf>
    <xf numFmtId="49" fontId="0" fillId="28" borderId="11" xfId="0" applyNumberFormat="1" applyFill="1" applyBorder="1" applyAlignment="1" applyProtection="1">
      <alignment horizontal="right" vertical="center" shrinkToFit="1"/>
      <protection locked="0"/>
    </xf>
    <xf numFmtId="49" fontId="36" fillId="3" borderId="3" xfId="0" applyNumberFormat="1" applyFont="1" applyFill="1" applyBorder="1" applyAlignment="1" applyProtection="1">
      <alignment vertical="center" shrinkToFit="1"/>
      <protection hidden="1"/>
    </xf>
    <xf numFmtId="49" fontId="36" fillId="3" borderId="4" xfId="0" applyNumberFormat="1" applyFont="1" applyFill="1" applyBorder="1" applyAlignment="1" applyProtection="1">
      <alignment vertical="center" shrinkToFit="1"/>
      <protection hidden="1"/>
    </xf>
    <xf numFmtId="49" fontId="36" fillId="3" borderId="5" xfId="0" applyNumberFormat="1" applyFont="1" applyFill="1" applyBorder="1" applyAlignment="1" applyProtection="1">
      <alignment vertical="center" shrinkToFit="1"/>
      <protection hidden="1"/>
    </xf>
    <xf numFmtId="49" fontId="22" fillId="3" borderId="6" xfId="0" applyNumberFormat="1" applyFont="1" applyFill="1" applyBorder="1" applyAlignment="1" applyProtection="1">
      <alignment horizontal="right" vertical="center" shrinkToFit="1"/>
      <protection hidden="1"/>
    </xf>
    <xf numFmtId="49" fontId="22" fillId="3" borderId="7" xfId="0" applyNumberFormat="1" applyFont="1" applyFill="1" applyBorder="1" applyAlignment="1" applyProtection="1">
      <alignment horizontal="right" vertical="center" shrinkToFit="1"/>
      <protection hidden="1"/>
    </xf>
    <xf numFmtId="176" fontId="22" fillId="28" borderId="10" xfId="0" applyNumberFormat="1" applyFont="1" applyFill="1" applyBorder="1" applyAlignment="1" applyProtection="1">
      <alignment vertical="center" shrinkToFit="1"/>
      <protection locked="0"/>
    </xf>
    <xf numFmtId="176" fontId="22" fillId="28" borderId="11" xfId="0" applyNumberFormat="1" applyFont="1" applyFill="1" applyBorder="1" applyAlignment="1" applyProtection="1">
      <alignment vertical="center" shrinkToFit="1"/>
      <protection locked="0"/>
    </xf>
    <xf numFmtId="176" fontId="22" fillId="28" borderId="12" xfId="0" applyNumberFormat="1" applyFont="1" applyFill="1" applyBorder="1" applyAlignment="1" applyProtection="1">
      <alignment vertical="center" shrinkToFit="1"/>
      <protection locked="0"/>
    </xf>
    <xf numFmtId="176" fontId="39" fillId="8" borderId="10" xfId="0" applyNumberFormat="1" applyFont="1" applyFill="1" applyBorder="1" applyAlignment="1" applyProtection="1">
      <alignment vertical="center" shrinkToFit="1"/>
      <protection hidden="1"/>
    </xf>
    <xf numFmtId="176" fontId="39" fillId="8" borderId="11" xfId="0" applyNumberFormat="1" applyFont="1" applyFill="1" applyBorder="1" applyAlignment="1" applyProtection="1">
      <alignment vertical="center" shrinkToFit="1"/>
      <protection hidden="1"/>
    </xf>
    <xf numFmtId="176" fontId="39" fillId="8" borderId="12" xfId="0" applyNumberFormat="1" applyFont="1" applyFill="1" applyBorder="1" applyAlignment="1" applyProtection="1">
      <alignment vertical="center" shrinkToFit="1"/>
      <protection hidden="1"/>
    </xf>
    <xf numFmtId="49" fontId="0" fillId="28" borderId="1" xfId="0" applyNumberFormat="1" applyFill="1" applyBorder="1" applyAlignment="1" applyProtection="1">
      <alignment horizontal="right" vertical="center" shrinkToFit="1"/>
      <protection locked="0"/>
    </xf>
    <xf numFmtId="49" fontId="35" fillId="0" borderId="108" xfId="2" applyNumberFormat="1" applyBorder="1" applyAlignment="1" applyProtection="1">
      <alignment horizontal="center" vertical="center" shrinkToFit="1"/>
      <protection hidden="1"/>
    </xf>
    <xf numFmtId="49" fontId="35" fillId="0" borderId="109" xfId="2" applyNumberFormat="1" applyBorder="1" applyAlignment="1" applyProtection="1">
      <alignment horizontal="center" vertical="center" shrinkToFit="1"/>
      <protection hidden="1"/>
    </xf>
    <xf numFmtId="49" fontId="35" fillId="0" borderId="110" xfId="2" applyNumberFormat="1" applyBorder="1" applyAlignment="1" applyProtection="1">
      <alignment horizontal="center" vertical="center" shrinkToFit="1"/>
      <protection hidden="1"/>
    </xf>
    <xf numFmtId="49" fontId="35" fillId="0" borderId="111" xfId="2" applyNumberFormat="1" applyBorder="1" applyAlignment="1" applyProtection="1">
      <alignment horizontal="center" vertical="center" shrinkToFit="1"/>
      <protection hidden="1"/>
    </xf>
    <xf numFmtId="49" fontId="35" fillId="0" borderId="0" xfId="2" applyNumberFormat="1" applyBorder="1" applyAlignment="1" applyProtection="1">
      <alignment horizontal="center" vertical="center" shrinkToFit="1"/>
      <protection hidden="1"/>
    </xf>
    <xf numFmtId="49" fontId="35" fillId="0" borderId="112" xfId="2" applyNumberFormat="1" applyBorder="1" applyAlignment="1" applyProtection="1">
      <alignment horizontal="center" vertical="center" shrinkToFit="1"/>
      <protection hidden="1"/>
    </xf>
    <xf numFmtId="49" fontId="35" fillId="0" borderId="113" xfId="2" applyNumberFormat="1" applyBorder="1" applyAlignment="1" applyProtection="1">
      <alignment horizontal="center" vertical="center" shrinkToFit="1"/>
      <protection hidden="1"/>
    </xf>
    <xf numFmtId="49" fontId="35" fillId="0" borderId="114" xfId="2" applyNumberFormat="1" applyBorder="1" applyAlignment="1" applyProtection="1">
      <alignment horizontal="center" vertical="center" shrinkToFit="1"/>
      <protection hidden="1"/>
    </xf>
    <xf numFmtId="49" fontId="35" fillId="0" borderId="115" xfId="2" applyNumberFormat="1" applyBorder="1" applyAlignment="1" applyProtection="1">
      <alignment horizontal="center" vertical="center" shrinkToFit="1"/>
      <protection hidden="1"/>
    </xf>
    <xf numFmtId="49" fontId="105" fillId="11" borderId="113" xfId="0" applyNumberFormat="1" applyFont="1" applyFill="1" applyBorder="1" applyAlignment="1" applyProtection="1">
      <alignment horizontal="center" vertical="center" shrinkToFit="1"/>
      <protection hidden="1"/>
    </xf>
    <xf numFmtId="49" fontId="105" fillId="11" borderId="114" xfId="0" applyNumberFormat="1" applyFont="1" applyFill="1" applyBorder="1" applyAlignment="1" applyProtection="1">
      <alignment horizontal="center" vertical="center" shrinkToFit="1"/>
      <protection hidden="1"/>
    </xf>
    <xf numFmtId="49" fontId="105" fillId="11" borderId="115" xfId="0" applyNumberFormat="1" applyFont="1" applyFill="1" applyBorder="1" applyAlignment="1" applyProtection="1">
      <alignment horizontal="center" vertical="center" shrinkToFit="1"/>
      <protection hidden="1"/>
    </xf>
    <xf numFmtId="49" fontId="105" fillId="11" borderId="111" xfId="0" applyNumberFormat="1" applyFont="1" applyFill="1" applyBorder="1" applyAlignment="1" applyProtection="1">
      <alignment horizontal="center" vertical="center" shrinkToFit="1"/>
      <protection hidden="1"/>
    </xf>
    <xf numFmtId="49" fontId="105" fillId="11" borderId="0" xfId="0" applyNumberFormat="1" applyFont="1" applyFill="1" applyAlignment="1" applyProtection="1">
      <alignment horizontal="center" vertical="center" shrinkToFit="1"/>
      <protection hidden="1"/>
    </xf>
    <xf numFmtId="49" fontId="105" fillId="11" borderId="112" xfId="0" applyNumberFormat="1" applyFont="1" applyFill="1" applyBorder="1" applyAlignment="1" applyProtection="1">
      <alignment horizontal="center" vertical="center" shrinkToFit="1"/>
      <protection hidden="1"/>
    </xf>
    <xf numFmtId="49" fontId="36" fillId="0" borderId="3" xfId="0" applyNumberFormat="1" applyFont="1" applyBorder="1" applyAlignment="1" applyProtection="1">
      <alignment horizontal="center" shrinkToFit="1"/>
      <protection hidden="1"/>
    </xf>
    <xf numFmtId="49" fontId="36" fillId="0" borderId="4" xfId="0" applyNumberFormat="1" applyFont="1" applyBorder="1" applyAlignment="1" applyProtection="1">
      <alignment horizontal="center" shrinkToFit="1"/>
      <protection hidden="1"/>
    </xf>
    <xf numFmtId="49" fontId="36" fillId="0" borderId="5" xfId="0" applyNumberFormat="1" applyFont="1" applyBorder="1" applyAlignment="1" applyProtection="1">
      <alignment horizontal="center" shrinkToFit="1"/>
      <protection hidden="1"/>
    </xf>
    <xf numFmtId="49" fontId="36" fillId="0" borderId="6" xfId="0" applyNumberFormat="1" applyFont="1" applyBorder="1" applyAlignment="1" applyProtection="1">
      <alignment horizontal="center" shrinkToFit="1"/>
      <protection hidden="1"/>
    </xf>
    <xf numFmtId="49" fontId="36" fillId="0" borderId="7" xfId="0" applyNumberFormat="1" applyFont="1" applyBorder="1" applyAlignment="1" applyProtection="1">
      <alignment horizontal="center" shrinkToFit="1"/>
      <protection hidden="1"/>
    </xf>
    <xf numFmtId="49" fontId="36" fillId="0" borderId="8" xfId="0" applyNumberFormat="1" applyFont="1" applyBorder="1" applyAlignment="1" applyProtection="1">
      <alignment horizontal="center" shrinkToFit="1"/>
      <protection hidden="1"/>
    </xf>
    <xf numFmtId="49" fontId="0" fillId="28" borderId="11" xfId="0" applyNumberFormat="1" applyFill="1" applyBorder="1" applyAlignment="1" applyProtection="1">
      <alignment horizontal="left" vertical="center" shrinkToFit="1"/>
      <protection locked="0"/>
    </xf>
    <xf numFmtId="49" fontId="0" fillId="28" borderId="11" xfId="0" applyNumberFormat="1" applyFill="1" applyBorder="1" applyAlignment="1" applyProtection="1">
      <alignment horizontal="center" vertical="center" shrinkToFit="1"/>
      <protection locked="0"/>
    </xf>
    <xf numFmtId="49" fontId="0" fillId="28" borderId="3" xfId="0" applyNumberFormat="1" applyFill="1" applyBorder="1" applyAlignment="1" applyProtection="1">
      <alignment horizontal="right" vertical="center" shrinkToFit="1"/>
      <protection locked="0"/>
    </xf>
    <xf numFmtId="49" fontId="0" fillId="28" borderId="4" xfId="0" applyNumberFormat="1" applyFill="1" applyBorder="1" applyAlignment="1" applyProtection="1">
      <alignment horizontal="right" vertical="center" shrinkToFit="1"/>
      <protection locked="0"/>
    </xf>
    <xf numFmtId="49" fontId="0" fillId="28" borderId="5" xfId="0" applyNumberFormat="1" applyFill="1" applyBorder="1" applyAlignment="1" applyProtection="1">
      <alignment horizontal="right" vertical="center" shrinkToFit="1"/>
      <protection locked="0"/>
    </xf>
    <xf numFmtId="49" fontId="0" fillId="28" borderId="6" xfId="0" applyNumberFormat="1" applyFill="1" applyBorder="1" applyAlignment="1" applyProtection="1">
      <alignment horizontal="right" vertical="center" shrinkToFit="1"/>
      <protection locked="0"/>
    </xf>
    <xf numFmtId="49" fontId="0" fillId="28" borderId="7" xfId="0" applyNumberFormat="1" applyFill="1" applyBorder="1" applyAlignment="1" applyProtection="1">
      <alignment horizontal="right" vertical="center" shrinkToFit="1"/>
      <protection locked="0"/>
    </xf>
    <xf numFmtId="49" fontId="0" fillId="28" borderId="8" xfId="0" applyNumberFormat="1" applyFill="1" applyBorder="1" applyAlignment="1" applyProtection="1">
      <alignment horizontal="right" vertical="center" shrinkToFit="1"/>
      <protection locked="0"/>
    </xf>
    <xf numFmtId="0" fontId="0" fillId="28" borderId="11" xfId="0" applyFill="1" applyBorder="1" applyAlignment="1" applyProtection="1">
      <alignment vertical="center" shrinkToFit="1"/>
      <protection locked="0"/>
    </xf>
    <xf numFmtId="0" fontId="0" fillId="28" borderId="12" xfId="0" applyFill="1" applyBorder="1" applyAlignment="1" applyProtection="1">
      <alignment vertical="center" shrinkToFit="1"/>
      <protection locked="0"/>
    </xf>
    <xf numFmtId="49" fontId="35" fillId="0" borderId="11" xfId="2" applyNumberFormat="1" applyBorder="1" applyAlignment="1" applyProtection="1">
      <alignment horizontal="center" vertical="center" shrinkToFit="1"/>
      <protection hidden="1"/>
    </xf>
    <xf numFmtId="49" fontId="24" fillId="0" borderId="10" xfId="0" applyNumberFormat="1" applyFont="1" applyBorder="1" applyAlignment="1" applyProtection="1">
      <alignment horizontal="center" vertical="center" shrinkToFit="1"/>
      <protection hidden="1"/>
    </xf>
    <xf numFmtId="49" fontId="24" fillId="0" borderId="11" xfId="0" applyNumberFormat="1" applyFont="1" applyBorder="1" applyAlignment="1" applyProtection="1">
      <alignment horizontal="center" vertical="center" shrinkToFit="1"/>
      <protection hidden="1"/>
    </xf>
    <xf numFmtId="49" fontId="24" fillId="0" borderId="12" xfId="0" applyNumberFormat="1" applyFont="1" applyBorder="1" applyAlignment="1" applyProtection="1">
      <alignment horizontal="center" vertical="center" shrinkToFit="1"/>
      <protection hidden="1"/>
    </xf>
    <xf numFmtId="49" fontId="36" fillId="0" borderId="10" xfId="0" applyNumberFormat="1" applyFont="1" applyBorder="1" applyAlignment="1" applyProtection="1">
      <alignment horizontal="left" vertical="center" shrinkToFit="1"/>
      <protection hidden="1"/>
    </xf>
    <xf numFmtId="49" fontId="36" fillId="0" borderId="11" xfId="0" applyNumberFormat="1" applyFont="1" applyBorder="1" applyAlignment="1" applyProtection="1">
      <alignment horizontal="left" vertical="center" shrinkToFit="1"/>
      <protection hidden="1"/>
    </xf>
    <xf numFmtId="49" fontId="36" fillId="0" borderId="12" xfId="0" applyNumberFormat="1" applyFont="1" applyBorder="1" applyAlignment="1" applyProtection="1">
      <alignment horizontal="left" vertical="center" shrinkToFit="1"/>
      <protection hidden="1"/>
    </xf>
    <xf numFmtId="0" fontId="0" fillId="28" borderId="10" xfId="0" applyFill="1" applyBorder="1" applyAlignment="1" applyProtection="1">
      <alignment vertical="center" shrinkToFit="1"/>
      <protection locked="0"/>
    </xf>
    <xf numFmtId="0" fontId="78" fillId="0" borderId="5" xfId="2" applyFont="1" applyBorder="1" applyAlignment="1" applyProtection="1">
      <alignment vertical="center" shrinkToFit="1"/>
      <protection hidden="1"/>
    </xf>
    <xf numFmtId="0" fontId="78" fillId="0" borderId="31" xfId="2" applyFont="1" applyBorder="1" applyAlignment="1" applyProtection="1">
      <alignment vertical="center" shrinkToFit="1"/>
      <protection hidden="1"/>
    </xf>
    <xf numFmtId="49" fontId="22" fillId="43" borderId="423" xfId="0" quotePrefix="1" applyNumberFormat="1" applyFont="1" applyFill="1" applyBorder="1" applyAlignment="1" applyProtection="1">
      <alignment horizontal="center" vertical="center" shrinkToFit="1"/>
      <protection hidden="1"/>
    </xf>
    <xf numFmtId="49" fontId="22" fillId="43" borderId="423" xfId="0" applyNumberFormat="1" applyFont="1" applyFill="1" applyBorder="1" applyAlignment="1" applyProtection="1">
      <alignment horizontal="center" vertical="center" shrinkToFit="1"/>
      <protection hidden="1"/>
    </xf>
    <xf numFmtId="0" fontId="22" fillId="43" borderId="1" xfId="0" quotePrefix="1" applyFont="1" applyFill="1" applyBorder="1" applyAlignment="1" applyProtection="1">
      <alignment horizontal="center" vertical="center" shrinkToFit="1"/>
      <protection hidden="1"/>
    </xf>
    <xf numFmtId="49" fontId="0" fillId="0" borderId="10" xfId="0" applyNumberFormat="1" applyBorder="1" applyAlignment="1" applyProtection="1">
      <alignment horizontal="left" vertical="center" shrinkToFit="1"/>
      <protection hidden="1"/>
    </xf>
    <xf numFmtId="49" fontId="0" fillId="0" borderId="11" xfId="0" applyNumberFormat="1" applyBorder="1" applyAlignment="1" applyProtection="1">
      <alignment horizontal="left" vertical="center" shrinkToFit="1"/>
      <protection hidden="1"/>
    </xf>
    <xf numFmtId="49" fontId="0" fillId="0" borderId="12" xfId="0" applyNumberFormat="1" applyBorder="1" applyAlignment="1" applyProtection="1">
      <alignment horizontal="left" vertical="center" shrinkToFit="1"/>
      <protection hidden="1"/>
    </xf>
    <xf numFmtId="49" fontId="22" fillId="43" borderId="1" xfId="0" quotePrefix="1" applyNumberFormat="1" applyFont="1" applyFill="1" applyBorder="1" applyAlignment="1" applyProtection="1">
      <alignment horizontal="center" vertical="center" shrinkToFit="1"/>
      <protection hidden="1"/>
    </xf>
    <xf numFmtId="0" fontId="78" fillId="0" borderId="1" xfId="2" applyFont="1" applyBorder="1" applyAlignment="1" applyProtection="1">
      <alignment vertical="center"/>
    </xf>
    <xf numFmtId="49" fontId="0" fillId="6" borderId="11" xfId="0" applyNumberFormat="1" applyFill="1" applyBorder="1" applyAlignment="1" applyProtection="1">
      <alignment horizontal="left" vertical="center" shrinkToFit="1"/>
      <protection locked="0"/>
    </xf>
    <xf numFmtId="49" fontId="0" fillId="6" borderId="12" xfId="0" applyNumberFormat="1" applyFill="1" applyBorder="1" applyAlignment="1" applyProtection="1">
      <alignment horizontal="left" vertical="center" shrinkToFit="1"/>
      <protection locked="0"/>
    </xf>
    <xf numFmtId="49" fontId="0" fillId="28" borderId="11" xfId="0" applyNumberFormat="1" applyFill="1" applyBorder="1" applyAlignment="1" applyProtection="1">
      <alignment vertical="center" shrinkToFit="1"/>
      <protection locked="0"/>
    </xf>
    <xf numFmtId="49" fontId="0" fillId="28" borderId="12" xfId="0" applyNumberFormat="1" applyFill="1" applyBorder="1" applyAlignment="1" applyProtection="1">
      <alignment vertical="center" shrinkToFit="1"/>
      <protection locked="0"/>
    </xf>
    <xf numFmtId="179" fontId="192" fillId="29" borderId="0" xfId="0" applyNumberFormat="1" applyFont="1" applyFill="1" applyAlignment="1" applyProtection="1">
      <alignment horizontal="center" vertical="center" shrinkToFit="1"/>
      <protection hidden="1"/>
    </xf>
    <xf numFmtId="49" fontId="36"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shrinkToFit="1"/>
      <protection hidden="1"/>
    </xf>
    <xf numFmtId="49" fontId="36" fillId="0" borderId="4" xfId="0" applyNumberFormat="1" applyFont="1"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8" xfId="0" applyBorder="1" applyAlignment="1" applyProtection="1">
      <alignment vertical="center" shrinkToFit="1"/>
      <protection hidden="1"/>
    </xf>
    <xf numFmtId="0" fontId="36" fillId="29" borderId="4" xfId="0" applyFont="1" applyFill="1" applyBorder="1" applyAlignment="1" applyProtection="1">
      <alignment horizontal="right" vertical="center"/>
      <protection hidden="1"/>
    </xf>
    <xf numFmtId="0" fontId="0" fillId="29" borderId="4" xfId="0" applyFill="1" applyBorder="1" applyAlignment="1" applyProtection="1">
      <alignment horizontal="right" vertical="center"/>
      <protection hidden="1"/>
    </xf>
    <xf numFmtId="0" fontId="0" fillId="29" borderId="7" xfId="0" applyFill="1" applyBorder="1" applyAlignment="1" applyProtection="1">
      <alignment horizontal="right" vertical="center"/>
      <protection hidden="1"/>
    </xf>
    <xf numFmtId="0" fontId="173" fillId="43" borderId="10" xfId="0" quotePrefix="1" applyFont="1" applyFill="1" applyBorder="1" applyAlignment="1" applyProtection="1">
      <alignment horizontal="center" vertical="center" shrinkToFit="1"/>
      <protection hidden="1"/>
    </xf>
    <xf numFmtId="0" fontId="173" fillId="43" borderId="11" xfId="0" applyFont="1" applyFill="1" applyBorder="1" applyAlignment="1" applyProtection="1">
      <alignment horizontal="center" vertical="center" shrinkToFit="1"/>
      <protection hidden="1"/>
    </xf>
    <xf numFmtId="49" fontId="36" fillId="0" borderId="10" xfId="0" applyNumberFormat="1" applyFont="1" applyBorder="1" applyAlignment="1" applyProtection="1">
      <alignment horizontal="right" vertical="center" shrinkToFit="1"/>
      <protection hidden="1"/>
    </xf>
    <xf numFmtId="49" fontId="36" fillId="0" borderId="11" xfId="0" applyNumberFormat="1" applyFont="1" applyBorder="1" applyAlignment="1" applyProtection="1">
      <alignment horizontal="right" vertical="center" shrinkToFit="1"/>
      <protection hidden="1"/>
    </xf>
    <xf numFmtId="49" fontId="36" fillId="0" borderId="12" xfId="0" applyNumberFormat="1" applyFont="1" applyBorder="1" applyAlignment="1" applyProtection="1">
      <alignment horizontal="right" vertical="center" shrinkToFit="1"/>
      <protection hidden="1"/>
    </xf>
    <xf numFmtId="49" fontId="0" fillId="28" borderId="10" xfId="0" applyNumberFormat="1" applyFill="1" applyBorder="1" applyAlignment="1" applyProtection="1">
      <alignment vertical="center" shrinkToFit="1"/>
      <protection locked="0"/>
    </xf>
    <xf numFmtId="0" fontId="78" fillId="0" borderId="1" xfId="2" applyFont="1" applyBorder="1" applyAlignment="1" applyProtection="1">
      <alignment vertical="center" shrinkToFit="1"/>
      <protection hidden="1"/>
    </xf>
    <xf numFmtId="49" fontId="63" fillId="0" borderId="10" xfId="0" applyNumberFormat="1" applyFont="1" applyBorder="1" applyAlignment="1" applyProtection="1">
      <alignment horizontal="left" vertical="center" shrinkToFit="1"/>
      <protection hidden="1"/>
    </xf>
    <xf numFmtId="49" fontId="22" fillId="0" borderId="1" xfId="0" applyNumberFormat="1" applyFont="1" applyBorder="1" applyAlignment="1" applyProtection="1">
      <alignment vertical="center" shrinkToFit="1"/>
      <protection hidden="1"/>
    </xf>
    <xf numFmtId="49" fontId="0" fillId="28" borderId="31" xfId="0" applyNumberFormat="1" applyFill="1" applyBorder="1" applyAlignment="1" applyProtection="1">
      <alignment horizontal="center" vertical="center" shrinkToFit="1"/>
      <protection locked="0"/>
    </xf>
    <xf numFmtId="0" fontId="22" fillId="3" borderId="13" xfId="0" applyFont="1" applyFill="1" applyBorder="1" applyAlignment="1" applyProtection="1">
      <alignment vertical="top" wrapText="1" shrinkToFit="1"/>
      <protection hidden="1"/>
    </xf>
    <xf numFmtId="0" fontId="22" fillId="3" borderId="0" xfId="0" applyFont="1" applyFill="1" applyAlignment="1" applyProtection="1">
      <alignment vertical="top" wrapText="1" shrinkToFit="1"/>
      <protection hidden="1"/>
    </xf>
    <xf numFmtId="0" fontId="22" fillId="3" borderId="9" xfId="0" applyFont="1" applyFill="1" applyBorder="1" applyAlignment="1" applyProtection="1">
      <alignment vertical="top" wrapText="1" shrinkToFit="1"/>
      <protection hidden="1"/>
    </xf>
    <xf numFmtId="49" fontId="0" fillId="0" borderId="10" xfId="0" applyNumberFormat="1" applyBorder="1" applyAlignment="1" applyProtection="1">
      <alignment horizontal="right" vertical="center" shrinkToFit="1"/>
      <protection hidden="1"/>
    </xf>
    <xf numFmtId="49" fontId="0" fillId="0" borderId="11" xfId="0" applyNumberFormat="1" applyBorder="1" applyAlignment="1" applyProtection="1">
      <alignment horizontal="right" vertical="center" shrinkToFit="1"/>
      <protection hidden="1"/>
    </xf>
    <xf numFmtId="49" fontId="0" fillId="0" borderId="12" xfId="0" applyNumberFormat="1" applyBorder="1" applyAlignment="1" applyProtection="1">
      <alignment horizontal="right" vertical="center" shrinkToFit="1"/>
      <protection hidden="1"/>
    </xf>
    <xf numFmtId="49" fontId="63" fillId="0" borderId="7" xfId="0" applyNumberFormat="1" applyFont="1" applyBorder="1" applyAlignment="1" applyProtection="1">
      <alignment horizontal="left" vertical="center" shrinkToFit="1"/>
      <protection hidden="1"/>
    </xf>
    <xf numFmtId="49" fontId="37" fillId="4" borderId="55" xfId="0" applyNumberFormat="1" applyFont="1" applyFill="1" applyBorder="1" applyAlignment="1" applyProtection="1">
      <alignment horizontal="center" vertical="center" wrapText="1" shrinkToFit="1"/>
      <protection hidden="1"/>
    </xf>
    <xf numFmtId="49" fontId="37" fillId="4" borderId="56" xfId="0" applyNumberFormat="1" applyFont="1" applyFill="1" applyBorder="1" applyAlignment="1" applyProtection="1">
      <alignment horizontal="center" vertical="center" wrapText="1" shrinkToFit="1"/>
      <protection hidden="1"/>
    </xf>
    <xf numFmtId="49" fontId="37" fillId="4" borderId="136" xfId="0" applyNumberFormat="1" applyFont="1" applyFill="1" applyBorder="1" applyAlignment="1" applyProtection="1">
      <alignment horizontal="center" vertical="center" wrapText="1" shrinkToFit="1"/>
      <protection hidden="1"/>
    </xf>
    <xf numFmtId="49" fontId="37" fillId="4" borderId="58" xfId="0" applyNumberFormat="1" applyFont="1" applyFill="1" applyBorder="1" applyAlignment="1" applyProtection="1">
      <alignment horizontal="center" vertical="center" wrapText="1" shrinkToFit="1"/>
      <protection hidden="1"/>
    </xf>
    <xf numFmtId="49" fontId="37" fillId="4" borderId="59" xfId="0" applyNumberFormat="1" applyFont="1" applyFill="1" applyBorder="1" applyAlignment="1" applyProtection="1">
      <alignment horizontal="center" vertical="center" wrapText="1" shrinkToFit="1"/>
      <protection hidden="1"/>
    </xf>
    <xf numFmtId="49" fontId="37" fillId="4" borderId="395" xfId="0" applyNumberFormat="1" applyFont="1" applyFill="1" applyBorder="1" applyAlignment="1" applyProtection="1">
      <alignment horizontal="center" vertical="center" wrapText="1" shrinkToFit="1"/>
      <protection hidden="1"/>
    </xf>
    <xf numFmtId="0" fontId="95" fillId="0" borderId="0" xfId="2" applyNumberFormat="1" applyFont="1" applyFill="1" applyBorder="1" applyAlignment="1" applyProtection="1">
      <alignment horizontal="center" vertical="center"/>
      <protection hidden="1"/>
    </xf>
    <xf numFmtId="0" fontId="78" fillId="0" borderId="30" xfId="2" applyFont="1" applyBorder="1" applyAlignment="1" applyProtection="1">
      <alignment vertical="center" shrinkToFit="1"/>
      <protection hidden="1"/>
    </xf>
    <xf numFmtId="0" fontId="173" fillId="43" borderId="1" xfId="0" quotePrefix="1" applyFont="1" applyFill="1" applyBorder="1" applyAlignment="1" applyProtection="1">
      <alignment horizontal="center" vertical="center" shrinkToFit="1"/>
      <protection hidden="1"/>
    </xf>
    <xf numFmtId="0" fontId="173" fillId="43" borderId="10" xfId="0" applyFont="1" applyFill="1" applyBorder="1" applyAlignment="1" applyProtection="1">
      <alignment horizontal="center" vertical="center" shrinkToFit="1"/>
      <protection hidden="1"/>
    </xf>
    <xf numFmtId="49" fontId="0" fillId="6" borderId="10" xfId="0" applyNumberFormat="1" applyFill="1" applyBorder="1" applyAlignment="1" applyProtection="1">
      <alignment horizontal="left" vertical="center" shrinkToFit="1"/>
      <protection locked="0"/>
    </xf>
    <xf numFmtId="0" fontId="0" fillId="29" borderId="10" xfId="0" applyFill="1" applyBorder="1" applyAlignment="1" applyProtection="1">
      <alignment horizontal="left" vertical="center" shrinkToFit="1"/>
      <protection hidden="1"/>
    </xf>
    <xf numFmtId="0" fontId="0" fillId="29" borderId="11" xfId="0" applyFill="1" applyBorder="1" applyAlignment="1" applyProtection="1">
      <alignment horizontal="left" vertical="center" shrinkToFit="1"/>
      <protection hidden="1"/>
    </xf>
    <xf numFmtId="0" fontId="0" fillId="29" borderId="12" xfId="0" applyFill="1" applyBorder="1" applyAlignment="1" applyProtection="1">
      <alignment horizontal="left" vertical="center" shrinkToFit="1"/>
      <protection hidden="1"/>
    </xf>
    <xf numFmtId="49" fontId="0" fillId="6" borderId="5" xfId="0" applyNumberFormat="1" applyFill="1" applyBorder="1" applyAlignment="1" applyProtection="1">
      <alignment horizontal="center" vertical="center" shrinkToFit="1"/>
      <protection locked="0"/>
    </xf>
    <xf numFmtId="49" fontId="0" fillId="6" borderId="6" xfId="0" applyNumberFormat="1" applyFill="1" applyBorder="1" applyAlignment="1" applyProtection="1">
      <alignment horizontal="center" vertical="center" shrinkToFit="1"/>
      <protection locked="0"/>
    </xf>
    <xf numFmtId="49" fontId="0" fillId="6" borderId="7" xfId="0" applyNumberFormat="1" applyFill="1" applyBorder="1" applyAlignment="1" applyProtection="1">
      <alignment horizontal="center" vertical="center" shrinkToFit="1"/>
      <protection locked="0"/>
    </xf>
    <xf numFmtId="49" fontId="0" fillId="6" borderId="8" xfId="0" applyNumberFormat="1" applyFill="1" applyBorder="1" applyAlignment="1" applyProtection="1">
      <alignment horizontal="center" vertical="center" shrinkToFit="1"/>
      <protection locked="0"/>
    </xf>
    <xf numFmtId="49" fontId="22" fillId="0" borderId="31" xfId="0" applyNumberFormat="1" applyFont="1" applyBorder="1" applyAlignment="1" applyProtection="1">
      <alignment vertical="center" shrinkToFit="1"/>
      <protection hidden="1"/>
    </xf>
    <xf numFmtId="49" fontId="22" fillId="0" borderId="30" xfId="0" applyNumberFormat="1" applyFont="1" applyBorder="1" applyAlignment="1" applyProtection="1">
      <alignment vertical="center" shrinkToFit="1"/>
      <protection hidden="1"/>
    </xf>
    <xf numFmtId="49" fontId="0" fillId="28" borderId="6" xfId="0" applyNumberFormat="1" applyFill="1" applyBorder="1" applyAlignment="1" applyProtection="1">
      <alignment horizontal="center" vertical="center" shrinkToFit="1"/>
      <protection locked="0"/>
    </xf>
    <xf numFmtId="49" fontId="0" fillId="28" borderId="8" xfId="0" applyNumberFormat="1" applyFill="1" applyBorder="1" applyAlignment="1" applyProtection="1">
      <alignment horizontal="center" vertical="center" shrinkToFit="1"/>
      <protection locked="0"/>
    </xf>
    <xf numFmtId="49" fontId="24" fillId="0" borderId="4" xfId="0" applyNumberFormat="1" applyFont="1" applyBorder="1" applyAlignment="1" applyProtection="1">
      <alignment horizontal="center" vertical="center" shrinkToFit="1"/>
      <protection hidden="1"/>
    </xf>
    <xf numFmtId="49" fontId="24" fillId="0" borderId="5" xfId="0" applyNumberFormat="1" applyFont="1"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49" fontId="40" fillId="0" borderId="10" xfId="0" applyNumberFormat="1" applyFont="1" applyBorder="1" applyAlignment="1" applyProtection="1">
      <alignment horizontal="center" vertical="center" wrapText="1" shrinkToFit="1"/>
      <protection hidden="1"/>
    </xf>
    <xf numFmtId="49" fontId="40" fillId="0" borderId="11" xfId="0" applyNumberFormat="1" applyFont="1" applyBorder="1" applyAlignment="1" applyProtection="1">
      <alignment horizontal="center" vertical="center" wrapText="1" shrinkToFit="1"/>
      <protection hidden="1"/>
    </xf>
    <xf numFmtId="49" fontId="0" fillId="6" borderId="3" xfId="0" applyNumberFormat="1" applyFill="1" applyBorder="1" applyAlignment="1" applyProtection="1">
      <alignment horizontal="left" vertical="center" shrinkToFit="1"/>
      <protection locked="0"/>
    </xf>
    <xf numFmtId="49" fontId="0" fillId="6" borderId="4" xfId="0" applyNumberFormat="1" applyFill="1" applyBorder="1" applyAlignment="1" applyProtection="1">
      <alignment horizontal="left" vertical="center" shrinkToFit="1"/>
      <protection locked="0"/>
    </xf>
    <xf numFmtId="49" fontId="0" fillId="6" borderId="5" xfId="0" applyNumberFormat="1" applyFill="1" applyBorder="1" applyAlignment="1" applyProtection="1">
      <alignment horizontal="left" vertical="center" shrinkToFit="1"/>
      <protection locked="0"/>
    </xf>
    <xf numFmtId="49" fontId="92" fillId="6" borderId="137" xfId="0" applyNumberFormat="1" applyFont="1" applyFill="1" applyBorder="1" applyAlignment="1" applyProtection="1">
      <alignment horizontal="left" vertical="center" shrinkToFit="1"/>
      <protection locked="0"/>
    </xf>
    <xf numFmtId="49" fontId="92" fillId="6" borderId="56" xfId="0" applyNumberFormat="1" applyFont="1" applyFill="1" applyBorder="1" applyAlignment="1" applyProtection="1">
      <alignment horizontal="left" vertical="center" shrinkToFit="1"/>
      <protection locked="0"/>
    </xf>
    <xf numFmtId="49" fontId="92" fillId="6" borderId="57" xfId="0" applyNumberFormat="1" applyFont="1" applyFill="1" applyBorder="1" applyAlignment="1" applyProtection="1">
      <alignment horizontal="left" vertical="center" shrinkToFit="1"/>
      <protection locked="0"/>
    </xf>
    <xf numFmtId="49" fontId="92" fillId="6" borderId="396" xfId="0" applyNumberFormat="1" applyFont="1" applyFill="1" applyBorder="1" applyAlignment="1" applyProtection="1">
      <alignment horizontal="left" vertical="center" shrinkToFit="1"/>
      <protection locked="0"/>
    </xf>
    <xf numFmtId="49" fontId="92" fillId="6" borderId="59" xfId="0" applyNumberFormat="1" applyFont="1" applyFill="1" applyBorder="1" applyAlignment="1" applyProtection="1">
      <alignment horizontal="left" vertical="center" shrinkToFit="1"/>
      <protection locked="0"/>
    </xf>
    <xf numFmtId="49" fontId="92" fillId="6" borderId="60" xfId="0" applyNumberFormat="1" applyFont="1" applyFill="1" applyBorder="1" applyAlignment="1" applyProtection="1">
      <alignment horizontal="left" vertical="center" shrinkToFit="1"/>
      <protection locked="0"/>
    </xf>
    <xf numFmtId="49" fontId="36" fillId="0" borderId="6" xfId="0" applyNumberFormat="1" applyFont="1" applyBorder="1" applyAlignment="1" applyProtection="1">
      <alignment horizontal="center" vertical="center" shrinkToFit="1"/>
      <protection hidden="1"/>
    </xf>
    <xf numFmtId="49" fontId="36" fillId="0" borderId="7" xfId="0" applyNumberFormat="1" applyFont="1" applyBorder="1" applyAlignment="1" applyProtection="1">
      <alignment horizontal="center" vertical="center" shrinkToFit="1"/>
      <protection hidden="1"/>
    </xf>
    <xf numFmtId="49" fontId="36" fillId="0" borderId="8" xfId="0" applyNumberFormat="1" applyFont="1" applyBorder="1" applyAlignment="1" applyProtection="1">
      <alignment horizontal="center" vertical="center" shrinkToFit="1"/>
      <protection hidden="1"/>
    </xf>
    <xf numFmtId="49" fontId="22" fillId="0" borderId="4" xfId="0" applyNumberFormat="1" applyFont="1" applyBorder="1" applyAlignment="1" applyProtection="1">
      <alignment horizontal="left" vertical="center" shrinkToFit="1"/>
      <protection hidden="1"/>
    </xf>
    <xf numFmtId="49" fontId="22" fillId="0" borderId="5" xfId="0" applyNumberFormat="1" applyFont="1" applyBorder="1" applyAlignment="1" applyProtection="1">
      <alignment horizontal="left" vertical="center" shrinkToFit="1"/>
      <protection hidden="1"/>
    </xf>
    <xf numFmtId="49" fontId="22" fillId="0" borderId="7" xfId="0" applyNumberFormat="1" applyFont="1" applyBorder="1" applyAlignment="1" applyProtection="1">
      <alignment horizontal="left" vertical="center" shrinkToFit="1"/>
      <protection hidden="1"/>
    </xf>
    <xf numFmtId="49" fontId="22" fillId="0" borderId="8" xfId="0" applyNumberFormat="1" applyFont="1" applyBorder="1" applyAlignment="1" applyProtection="1">
      <alignment horizontal="left" vertical="center" shrinkToFit="1"/>
      <protection hidden="1"/>
    </xf>
    <xf numFmtId="49" fontId="0" fillId="6" borderId="6" xfId="0" applyNumberFormat="1" applyFill="1" applyBorder="1" applyAlignment="1" applyProtection="1">
      <alignment horizontal="left" vertical="center" shrinkToFit="1"/>
      <protection locked="0"/>
    </xf>
    <xf numFmtId="49" fontId="0" fillId="6" borderId="7" xfId="0" applyNumberFormat="1" applyFill="1" applyBorder="1" applyAlignment="1" applyProtection="1">
      <alignment horizontal="left" vertical="center" shrinkToFit="1"/>
      <protection locked="0"/>
    </xf>
    <xf numFmtId="49" fontId="0" fillId="6" borderId="8" xfId="0" applyNumberFormat="1" applyFill="1" applyBorder="1" applyAlignment="1" applyProtection="1">
      <alignment horizontal="left" vertical="center" shrinkToFit="1"/>
      <protection locked="0"/>
    </xf>
    <xf numFmtId="49" fontId="0" fillId="28" borderId="12" xfId="0" applyNumberFormat="1" applyFill="1" applyBorder="1" applyAlignment="1" applyProtection="1">
      <alignment horizontal="right" vertical="center" shrinkToFit="1"/>
      <protection locked="0"/>
    </xf>
    <xf numFmtId="49" fontId="35" fillId="0" borderId="308" xfId="2" applyNumberFormat="1" applyBorder="1" applyAlignment="1" applyProtection="1">
      <alignment horizontal="center" vertical="center" shrinkToFit="1"/>
      <protection hidden="1"/>
    </xf>
    <xf numFmtId="49" fontId="24" fillId="0" borderId="3" xfId="0" applyNumberFormat="1" applyFont="1" applyBorder="1" applyAlignment="1" applyProtection="1">
      <alignment horizontal="center" vertical="center" shrinkToFit="1"/>
      <protection hidden="1"/>
    </xf>
    <xf numFmtId="49" fontId="40" fillId="0" borderId="5" xfId="0" applyNumberFormat="1" applyFont="1" applyBorder="1" applyAlignment="1" applyProtection="1">
      <alignment horizontal="left" vertical="center" shrinkToFit="1"/>
      <protection hidden="1"/>
    </xf>
    <xf numFmtId="49" fontId="40" fillId="0" borderId="9" xfId="0" applyNumberFormat="1" applyFont="1" applyBorder="1" applyAlignment="1" applyProtection="1">
      <alignment horizontal="left" vertical="center" shrinkToFit="1"/>
      <protection hidden="1"/>
    </xf>
    <xf numFmtId="49" fontId="40" fillId="0" borderId="8" xfId="0" applyNumberFormat="1" applyFont="1" applyBorder="1" applyAlignment="1" applyProtection="1">
      <alignment horizontal="left" vertical="center" shrinkToFit="1"/>
      <protection hidden="1"/>
    </xf>
    <xf numFmtId="49" fontId="36" fillId="3" borderId="8" xfId="0" applyNumberFormat="1" applyFont="1" applyFill="1" applyBorder="1" applyAlignment="1" applyProtection="1">
      <alignment horizontal="center" vertical="center" wrapText="1" shrinkToFit="1"/>
      <protection hidden="1"/>
    </xf>
    <xf numFmtId="49" fontId="40" fillId="0" borderId="11" xfId="0" applyNumberFormat="1" applyFont="1" applyBorder="1" applyAlignment="1" applyProtection="1">
      <alignment horizontal="left" vertical="center" indent="1" shrinkToFit="1"/>
      <protection hidden="1"/>
    </xf>
    <xf numFmtId="49" fontId="40" fillId="0" borderId="12" xfId="0" applyNumberFormat="1" applyFont="1" applyBorder="1" applyAlignment="1" applyProtection="1">
      <alignment horizontal="left" vertical="center" indent="1" shrinkToFit="1"/>
      <protection hidden="1"/>
    </xf>
    <xf numFmtId="49" fontId="22" fillId="43" borderId="3" xfId="0" quotePrefix="1" applyNumberFormat="1" applyFont="1" applyFill="1" applyBorder="1" applyAlignment="1" applyProtection="1">
      <alignment horizontal="center" vertical="center" shrinkToFit="1"/>
      <protection hidden="1"/>
    </xf>
    <xf numFmtId="49" fontId="22" fillId="43" borderId="13" xfId="0" quotePrefix="1" applyNumberFormat="1" applyFont="1" applyFill="1" applyBorder="1" applyAlignment="1" applyProtection="1">
      <alignment horizontal="center" vertical="center" shrinkToFit="1"/>
      <protection hidden="1"/>
    </xf>
    <xf numFmtId="49" fontId="22" fillId="43" borderId="6" xfId="0" quotePrefix="1" applyNumberFormat="1" applyFont="1" applyFill="1" applyBorder="1" applyAlignment="1" applyProtection="1">
      <alignment horizontal="center" vertical="center" shrinkToFit="1"/>
      <protection hidden="1"/>
    </xf>
    <xf numFmtId="49" fontId="22" fillId="0" borderId="12" xfId="0" applyNumberFormat="1" applyFont="1" applyBorder="1" applyAlignment="1" applyProtection="1">
      <alignment horizontal="right" vertical="center" shrinkToFit="1"/>
      <protection hidden="1"/>
    </xf>
    <xf numFmtId="49" fontId="66" fillId="39" borderId="3" xfId="0" applyNumberFormat="1" applyFont="1" applyFill="1" applyBorder="1" applyAlignment="1" applyProtection="1">
      <alignment vertical="center" textRotation="255" shrinkToFit="1"/>
      <protection hidden="1"/>
    </xf>
    <xf numFmtId="0" fontId="0" fillId="0" borderId="13" xfId="0" applyBorder="1" applyAlignment="1" applyProtection="1">
      <alignment vertical="center" shrinkToFit="1"/>
      <protection hidden="1"/>
    </xf>
    <xf numFmtId="0" fontId="0" fillId="0" borderId="42" xfId="0" applyBorder="1" applyAlignment="1" applyProtection="1">
      <alignment vertical="center" shrinkToFit="1"/>
      <protection hidden="1"/>
    </xf>
    <xf numFmtId="0" fontId="0" fillId="0" borderId="30" xfId="0" applyBorder="1" applyAlignment="1" applyProtection="1">
      <alignment vertical="center" shrinkToFit="1"/>
      <protection hidden="1"/>
    </xf>
    <xf numFmtId="49" fontId="22" fillId="3" borderId="3" xfId="0" applyNumberFormat="1" applyFont="1" applyFill="1" applyBorder="1" applyAlignment="1" applyProtection="1">
      <alignment vertical="center" shrinkToFit="1"/>
      <protection hidden="1"/>
    </xf>
    <xf numFmtId="49" fontId="22" fillId="3" borderId="4" xfId="0" applyNumberFormat="1" applyFont="1" applyFill="1" applyBorder="1" applyAlignment="1" applyProtection="1">
      <alignment vertical="center" shrinkToFit="1"/>
      <protection hidden="1"/>
    </xf>
    <xf numFmtId="49" fontId="22" fillId="3" borderId="5" xfId="0" applyNumberFormat="1" applyFont="1" applyFill="1" applyBorder="1" applyAlignment="1" applyProtection="1">
      <alignment vertical="center" shrinkToFit="1"/>
      <protection hidden="1"/>
    </xf>
    <xf numFmtId="0" fontId="22" fillId="17" borderId="0" xfId="0" applyFont="1" applyFill="1" applyAlignment="1" applyProtection="1">
      <alignment vertical="center" shrinkToFit="1"/>
      <protection hidden="1"/>
    </xf>
    <xf numFmtId="0" fontId="22" fillId="17" borderId="9" xfId="0" applyFont="1" applyFill="1" applyBorder="1" applyAlignment="1" applyProtection="1">
      <alignment vertical="center" shrinkToFit="1"/>
      <protection hidden="1"/>
    </xf>
    <xf numFmtId="49" fontId="22" fillId="0" borderId="13" xfId="0" applyNumberFormat="1" applyFont="1" applyBorder="1" applyAlignment="1" applyProtection="1">
      <alignment vertical="center" shrinkToFit="1"/>
      <protection hidden="1"/>
    </xf>
    <xf numFmtId="49" fontId="22" fillId="0" borderId="9" xfId="0" applyNumberFormat="1" applyFont="1" applyBorder="1" applyAlignment="1" applyProtection="1">
      <alignment vertical="center" shrinkToFit="1"/>
      <protection hidden="1"/>
    </xf>
    <xf numFmtId="0" fontId="37" fillId="4" borderId="0" xfId="0" applyFont="1" applyFill="1" applyAlignment="1" applyProtection="1">
      <alignment horizontal="center" vertical="center" shrinkToFit="1"/>
      <protection hidden="1"/>
    </xf>
    <xf numFmtId="49" fontId="72" fillId="0" borderId="6" xfId="0" applyNumberFormat="1" applyFont="1" applyBorder="1" applyAlignment="1" applyProtection="1">
      <alignment horizontal="left" vertical="center" shrinkToFit="1"/>
      <protection hidden="1"/>
    </xf>
    <xf numFmtId="49" fontId="72" fillId="0" borderId="7" xfId="0" applyNumberFormat="1" applyFont="1" applyBorder="1" applyAlignment="1" applyProtection="1">
      <alignment horizontal="left" vertical="center" shrinkToFit="1"/>
      <protection hidden="1"/>
    </xf>
    <xf numFmtId="49" fontId="72" fillId="0" borderId="11" xfId="0" applyNumberFormat="1" applyFont="1" applyBorder="1" applyAlignment="1" applyProtection="1">
      <alignment horizontal="left" vertical="center" shrinkToFit="1"/>
      <protection hidden="1"/>
    </xf>
    <xf numFmtId="49" fontId="72" fillId="0" borderId="12" xfId="0" applyNumberFormat="1" applyFont="1" applyBorder="1" applyAlignment="1" applyProtection="1">
      <alignment horizontal="left" vertical="center" shrinkToFit="1"/>
      <protection hidden="1"/>
    </xf>
    <xf numFmtId="49" fontId="36" fillId="3" borderId="3" xfId="0" applyNumberFormat="1" applyFont="1" applyFill="1" applyBorder="1" applyAlignment="1" applyProtection="1">
      <alignment horizontal="center" vertical="center" wrapText="1" shrinkToFit="1"/>
      <protection hidden="1"/>
    </xf>
    <xf numFmtId="49" fontId="36" fillId="3" borderId="4" xfId="0" applyNumberFormat="1" applyFont="1" applyFill="1" applyBorder="1" applyAlignment="1" applyProtection="1">
      <alignment horizontal="center" vertical="center" wrapText="1" shrinkToFit="1"/>
      <protection hidden="1"/>
    </xf>
    <xf numFmtId="49" fontId="36" fillId="3" borderId="5" xfId="0" applyNumberFormat="1" applyFont="1" applyFill="1" applyBorder="1" applyAlignment="1" applyProtection="1">
      <alignment horizontal="center" vertical="center" wrapText="1" shrinkToFit="1"/>
      <protection hidden="1"/>
    </xf>
    <xf numFmtId="49" fontId="36" fillId="3" borderId="6" xfId="0" applyNumberFormat="1" applyFont="1" applyFill="1" applyBorder="1" applyAlignment="1" applyProtection="1">
      <alignment horizontal="center" vertical="center" wrapText="1" shrinkToFit="1"/>
      <protection hidden="1"/>
    </xf>
    <xf numFmtId="49" fontId="36" fillId="3" borderId="7" xfId="0" applyNumberFormat="1" applyFont="1" applyFill="1" applyBorder="1" applyAlignment="1" applyProtection="1">
      <alignment horizontal="center" vertical="center" wrapText="1" shrinkToFit="1"/>
      <protection hidden="1"/>
    </xf>
    <xf numFmtId="0" fontId="22" fillId="3" borderId="3" xfId="0" applyFont="1" applyFill="1" applyBorder="1" applyAlignment="1" applyProtection="1">
      <alignment vertical="top" shrinkToFit="1"/>
      <protection hidden="1"/>
    </xf>
    <xf numFmtId="0" fontId="22" fillId="3" borderId="4" xfId="0" applyFont="1" applyFill="1" applyBorder="1" applyAlignment="1" applyProtection="1">
      <alignment vertical="top" shrinkToFit="1"/>
      <protection hidden="1"/>
    </xf>
    <xf numFmtId="0" fontId="22" fillId="3" borderId="5" xfId="0" applyFont="1" applyFill="1" applyBorder="1" applyAlignment="1" applyProtection="1">
      <alignment vertical="top" shrinkToFit="1"/>
      <protection hidden="1"/>
    </xf>
    <xf numFmtId="0" fontId="22" fillId="3" borderId="6" xfId="0" applyFont="1" applyFill="1" applyBorder="1" applyAlignment="1" applyProtection="1">
      <alignment vertical="top" shrinkToFit="1"/>
      <protection hidden="1"/>
    </xf>
    <xf numFmtId="0" fontId="22" fillId="3" borderId="7" xfId="0" applyFont="1" applyFill="1" applyBorder="1" applyAlignment="1" applyProtection="1">
      <alignment vertical="top" shrinkToFit="1"/>
      <protection hidden="1"/>
    </xf>
    <xf numFmtId="0" fontId="22" fillId="3" borderId="8" xfId="0" applyFont="1" applyFill="1" applyBorder="1" applyAlignment="1" applyProtection="1">
      <alignment vertical="top" shrinkToFit="1"/>
      <protection hidden="1"/>
    </xf>
    <xf numFmtId="49" fontId="38" fillId="33" borderId="3" xfId="0" applyNumberFormat="1" applyFont="1" applyFill="1" applyBorder="1" applyAlignment="1" applyProtection="1">
      <alignment horizontal="center" vertical="center" wrapText="1"/>
      <protection hidden="1"/>
    </xf>
    <xf numFmtId="49" fontId="38" fillId="33" borderId="4" xfId="0" applyNumberFormat="1" applyFont="1" applyFill="1" applyBorder="1" applyAlignment="1" applyProtection="1">
      <alignment horizontal="center" vertical="center" wrapText="1"/>
      <protection hidden="1"/>
    </xf>
    <xf numFmtId="49" fontId="38" fillId="33" borderId="5" xfId="0" applyNumberFormat="1" applyFont="1" applyFill="1" applyBorder="1" applyAlignment="1" applyProtection="1">
      <alignment horizontal="center" vertical="center" wrapText="1"/>
      <protection hidden="1"/>
    </xf>
    <xf numFmtId="0" fontId="173" fillId="43" borderId="12" xfId="0" applyFont="1" applyFill="1" applyBorder="1" applyAlignment="1" applyProtection="1">
      <alignment horizontal="center" vertical="center" shrinkToFit="1"/>
      <protection hidden="1"/>
    </xf>
    <xf numFmtId="49" fontId="79" fillId="31" borderId="3" xfId="0" applyNumberFormat="1" applyFont="1" applyFill="1" applyBorder="1" applyAlignment="1" applyProtection="1">
      <alignment horizontal="center" vertical="center" shrinkToFit="1"/>
      <protection hidden="1"/>
    </xf>
    <xf numFmtId="49" fontId="79" fillId="31" borderId="4" xfId="0" applyNumberFormat="1" applyFont="1" applyFill="1" applyBorder="1" applyAlignment="1" applyProtection="1">
      <alignment horizontal="center" vertical="center" shrinkToFit="1"/>
      <protection hidden="1"/>
    </xf>
    <xf numFmtId="49" fontId="79" fillId="31" borderId="5" xfId="0" applyNumberFormat="1" applyFont="1" applyFill="1" applyBorder="1" applyAlignment="1" applyProtection="1">
      <alignment horizontal="center" vertical="center" shrinkToFit="1"/>
      <protection hidden="1"/>
    </xf>
    <xf numFmtId="49" fontId="79" fillId="31" borderId="6" xfId="0" applyNumberFormat="1" applyFont="1" applyFill="1" applyBorder="1" applyAlignment="1" applyProtection="1">
      <alignment horizontal="center" vertical="center" shrinkToFit="1"/>
      <protection hidden="1"/>
    </xf>
    <xf numFmtId="49" fontId="79" fillId="31" borderId="7" xfId="0" applyNumberFormat="1" applyFont="1" applyFill="1" applyBorder="1" applyAlignment="1" applyProtection="1">
      <alignment horizontal="center" vertical="center" shrinkToFit="1"/>
      <protection hidden="1"/>
    </xf>
    <xf numFmtId="49" fontId="79" fillId="31" borderId="8" xfId="0" applyNumberFormat="1" applyFont="1" applyFill="1" applyBorder="1" applyAlignment="1" applyProtection="1">
      <alignment horizontal="center" vertical="center" shrinkToFit="1"/>
      <protection hidden="1"/>
    </xf>
    <xf numFmtId="0" fontId="36" fillId="0" borderId="10" xfId="0" applyFont="1" applyBorder="1" applyAlignment="1" applyProtection="1">
      <alignment vertical="center" shrinkToFit="1"/>
      <protection hidden="1"/>
    </xf>
    <xf numFmtId="0" fontId="36" fillId="0" borderId="11" xfId="0" applyFont="1" applyBorder="1" applyAlignment="1" applyProtection="1">
      <alignment vertical="center" shrinkToFit="1"/>
      <protection hidden="1"/>
    </xf>
    <xf numFmtId="0" fontId="36" fillId="0" borderId="12" xfId="0" applyFont="1" applyBorder="1" applyAlignment="1" applyProtection="1">
      <alignment vertical="center" shrinkToFit="1"/>
      <protection hidden="1"/>
    </xf>
    <xf numFmtId="0" fontId="22" fillId="17" borderId="4" xfId="0" applyFont="1" applyFill="1" applyBorder="1" applyAlignment="1" applyProtection="1">
      <alignment vertical="center" shrinkToFit="1"/>
      <protection hidden="1"/>
    </xf>
    <xf numFmtId="0" fontId="22" fillId="17" borderId="5" xfId="0" applyFont="1" applyFill="1" applyBorder="1" applyAlignment="1" applyProtection="1">
      <alignment vertical="center" shrinkToFit="1"/>
      <protection hidden="1"/>
    </xf>
    <xf numFmtId="49" fontId="0" fillId="28" borderId="1" xfId="0" applyNumberFormat="1" applyFill="1" applyBorder="1" applyAlignment="1" applyProtection="1">
      <alignment vertical="center" shrinkToFit="1"/>
      <protection locked="0"/>
    </xf>
    <xf numFmtId="49" fontId="22" fillId="17" borderId="11" xfId="0" applyNumberFormat="1" applyFont="1" applyFill="1" applyBorder="1" applyAlignment="1" applyProtection="1">
      <alignment horizontal="center" vertical="center" shrinkToFit="1"/>
      <protection hidden="1"/>
    </xf>
    <xf numFmtId="49" fontId="22" fillId="17" borderId="12" xfId="0" applyNumberFormat="1" applyFont="1" applyFill="1" applyBorder="1" applyAlignment="1" applyProtection="1">
      <alignment horizontal="center" vertical="center" shrinkToFit="1"/>
      <protection hidden="1"/>
    </xf>
    <xf numFmtId="49" fontId="0" fillId="29" borderId="10" xfId="0" applyNumberFormat="1" applyFill="1" applyBorder="1" applyAlignment="1" applyProtection="1">
      <alignment vertical="center" shrinkToFit="1"/>
      <protection hidden="1"/>
    </xf>
    <xf numFmtId="49" fontId="0" fillId="29" borderId="11" xfId="0" applyNumberFormat="1" applyFill="1" applyBorder="1" applyAlignment="1" applyProtection="1">
      <alignment vertical="center" shrinkToFit="1"/>
      <protection hidden="1"/>
    </xf>
    <xf numFmtId="49" fontId="0" fillId="29" borderId="12" xfId="0" applyNumberFormat="1" applyFill="1" applyBorder="1" applyAlignment="1" applyProtection="1">
      <alignment vertical="center" shrinkToFit="1"/>
      <protection hidden="1"/>
    </xf>
    <xf numFmtId="0" fontId="0" fillId="29" borderId="10" xfId="0" applyFill="1" applyBorder="1" applyAlignment="1" applyProtection="1">
      <alignment vertical="center" shrinkToFit="1"/>
      <protection hidden="1"/>
    </xf>
    <xf numFmtId="0" fontId="0" fillId="29" borderId="11" xfId="0" applyFill="1" applyBorder="1" applyAlignment="1" applyProtection="1">
      <alignment vertical="center" shrinkToFit="1"/>
      <protection hidden="1"/>
    </xf>
    <xf numFmtId="0" fontId="0" fillId="29" borderId="12" xfId="0" applyFill="1" applyBorder="1" applyAlignment="1" applyProtection="1">
      <alignment vertical="center" shrinkToFit="1"/>
      <protection hidden="1"/>
    </xf>
    <xf numFmtId="49" fontId="0" fillId="0" borderId="3" xfId="0" applyNumberFormat="1" applyBorder="1" applyAlignment="1" applyProtection="1">
      <alignment horizontal="center" vertical="center" shrinkToFit="1"/>
      <protection hidden="1"/>
    </xf>
    <xf numFmtId="49" fontId="0" fillId="0" borderId="5" xfId="0" applyNumberFormat="1" applyBorder="1" applyAlignment="1" applyProtection="1">
      <alignment horizontal="center" vertical="center" shrinkToFit="1"/>
      <protection hidden="1"/>
    </xf>
    <xf numFmtId="0" fontId="36" fillId="0" borderId="10" xfId="0" applyFont="1" applyBorder="1" applyAlignment="1" applyProtection="1">
      <alignment vertical="top" shrinkToFit="1"/>
      <protection hidden="1"/>
    </xf>
    <xf numFmtId="0" fontId="36" fillId="0" borderId="11" xfId="0" applyFont="1" applyBorder="1" applyAlignment="1" applyProtection="1">
      <alignment vertical="top" shrinkToFit="1"/>
      <protection hidden="1"/>
    </xf>
    <xf numFmtId="0" fontId="36" fillId="0" borderId="12" xfId="0" applyFont="1" applyBorder="1" applyAlignment="1" applyProtection="1">
      <alignment vertical="top" shrinkToFit="1"/>
      <protection hidden="1"/>
    </xf>
    <xf numFmtId="49" fontId="36" fillId="3" borderId="13" xfId="0" applyNumberFormat="1" applyFont="1" applyFill="1" applyBorder="1" applyAlignment="1" applyProtection="1">
      <alignment horizontal="center" vertical="center" wrapText="1" shrinkToFit="1"/>
      <protection hidden="1"/>
    </xf>
    <xf numFmtId="49" fontId="36" fillId="3" borderId="0" xfId="0" applyNumberFormat="1" applyFont="1" applyFill="1" applyAlignment="1" applyProtection="1">
      <alignment horizontal="center" vertical="center" wrapText="1" shrinkToFit="1"/>
      <protection hidden="1"/>
    </xf>
    <xf numFmtId="49" fontId="36" fillId="3" borderId="9" xfId="0" applyNumberFormat="1" applyFont="1" applyFill="1" applyBorder="1" applyAlignment="1" applyProtection="1">
      <alignment horizontal="center" vertical="center" wrapText="1" shrinkToFit="1"/>
      <protection hidden="1"/>
    </xf>
    <xf numFmtId="49" fontId="40" fillId="0" borderId="10" xfId="0" applyNumberFormat="1" applyFont="1" applyBorder="1" applyAlignment="1" applyProtection="1">
      <alignment horizontal="left" vertical="center" indent="1" shrinkToFit="1"/>
      <protection hidden="1"/>
    </xf>
    <xf numFmtId="49" fontId="22" fillId="0" borderId="11" xfId="0" applyNumberFormat="1" applyFont="1" applyBorder="1" applyAlignment="1" applyProtection="1">
      <alignment horizontal="left" vertical="center" shrinkToFit="1"/>
      <protection hidden="1"/>
    </xf>
    <xf numFmtId="49" fontId="22" fillId="0" borderId="12" xfId="0" applyNumberFormat="1" applyFont="1" applyBorder="1" applyAlignment="1" applyProtection="1">
      <alignment horizontal="left" vertical="center" shrinkToFit="1"/>
      <protection hidden="1"/>
    </xf>
    <xf numFmtId="49" fontId="36" fillId="0" borderId="1" xfId="0" applyNumberFormat="1" applyFont="1" applyBorder="1" applyAlignment="1" applyProtection="1">
      <alignment vertical="center" shrinkToFit="1"/>
      <protection hidden="1"/>
    </xf>
    <xf numFmtId="179" fontId="0" fillId="29" borderId="10" xfId="0" applyNumberFormat="1" applyFill="1" applyBorder="1" applyAlignment="1" applyProtection="1">
      <alignment horizontal="center" vertical="center" shrinkToFit="1"/>
      <protection hidden="1"/>
    </xf>
    <xf numFmtId="179" fontId="0" fillId="29" borderId="11" xfId="0" applyNumberFormat="1" applyFill="1" applyBorder="1" applyAlignment="1" applyProtection="1">
      <alignment horizontal="center" vertical="center" shrinkToFit="1"/>
      <protection hidden="1"/>
    </xf>
    <xf numFmtId="179" fontId="0" fillId="29" borderId="12" xfId="0" applyNumberFormat="1" applyFill="1" applyBorder="1" applyAlignment="1" applyProtection="1">
      <alignment horizontal="center" vertical="center" shrinkToFit="1"/>
      <protection hidden="1"/>
    </xf>
    <xf numFmtId="49" fontId="0" fillId="0" borderId="11" xfId="0" applyNumberFormat="1" applyBorder="1" applyAlignment="1" applyProtection="1">
      <alignment horizontal="center" vertical="center" shrinkToFit="1"/>
      <protection hidden="1"/>
    </xf>
    <xf numFmtId="49" fontId="0" fillId="0" borderId="12" xfId="0" applyNumberFormat="1" applyBorder="1" applyAlignment="1" applyProtection="1">
      <alignment horizontal="center" vertical="center" shrinkToFit="1"/>
      <protection hidden="1"/>
    </xf>
    <xf numFmtId="49" fontId="0" fillId="6" borderId="10" xfId="0" applyNumberFormat="1" applyFill="1" applyBorder="1" applyAlignment="1" applyProtection="1">
      <alignment horizontal="center" vertical="center" shrinkToFit="1"/>
      <protection hidden="1"/>
    </xf>
    <xf numFmtId="49" fontId="0" fillId="6" borderId="11" xfId="0" applyNumberFormat="1" applyFill="1" applyBorder="1" applyAlignment="1" applyProtection="1">
      <alignment horizontal="center" vertical="center" shrinkToFit="1"/>
      <protection hidden="1"/>
    </xf>
    <xf numFmtId="49" fontId="115" fillId="6" borderId="0" xfId="0" applyNumberFormat="1" applyFont="1" applyFill="1" applyAlignment="1" applyProtection="1">
      <alignment horizontal="center" vertical="center" shrinkToFit="1"/>
      <protection locked="0"/>
    </xf>
    <xf numFmtId="49" fontId="192" fillId="6" borderId="0" xfId="0" applyNumberFormat="1" applyFont="1" applyFill="1" applyAlignment="1" applyProtection="1">
      <alignment horizontal="center" vertical="center" shrinkToFit="1"/>
      <protection locked="0"/>
    </xf>
    <xf numFmtId="49" fontId="32" fillId="0" borderId="56" xfId="0" applyNumberFormat="1" applyFont="1" applyBorder="1" applyAlignment="1" applyProtection="1">
      <alignment horizontal="center" vertical="center" shrinkToFit="1"/>
      <protection hidden="1"/>
    </xf>
    <xf numFmtId="49" fontId="32" fillId="7" borderId="55" xfId="0" applyNumberFormat="1" applyFont="1" applyFill="1" applyBorder="1" applyAlignment="1" applyProtection="1">
      <alignment horizontal="center" vertical="center" shrinkToFit="1"/>
      <protection hidden="1"/>
    </xf>
    <xf numFmtId="49" fontId="32" fillId="7" borderId="56" xfId="0" applyNumberFormat="1" applyFont="1" applyFill="1" applyBorder="1" applyAlignment="1" applyProtection="1">
      <alignment horizontal="center" vertical="center" shrinkToFit="1"/>
      <protection hidden="1"/>
    </xf>
    <xf numFmtId="49" fontId="32" fillId="7" borderId="57" xfId="0" applyNumberFormat="1" applyFont="1" applyFill="1" applyBorder="1" applyAlignment="1" applyProtection="1">
      <alignment horizontal="center" vertical="center" shrinkToFit="1"/>
      <protection hidden="1"/>
    </xf>
    <xf numFmtId="49" fontId="32" fillId="7" borderId="58" xfId="0" applyNumberFormat="1" applyFont="1" applyFill="1" applyBorder="1" applyAlignment="1" applyProtection="1">
      <alignment horizontal="center" vertical="center" shrinkToFit="1"/>
      <protection hidden="1"/>
    </xf>
    <xf numFmtId="49" fontId="32" fillId="7" borderId="59" xfId="0" applyNumberFormat="1" applyFont="1" applyFill="1" applyBorder="1" applyAlignment="1" applyProtection="1">
      <alignment horizontal="center" vertical="center" shrinkToFit="1"/>
      <protection hidden="1"/>
    </xf>
    <xf numFmtId="49" fontId="32" fillId="7" borderId="60" xfId="0" applyNumberFormat="1" applyFont="1" applyFill="1" applyBorder="1" applyAlignment="1" applyProtection="1">
      <alignment horizontal="center" vertical="center" shrinkToFit="1"/>
      <protection hidden="1"/>
    </xf>
    <xf numFmtId="0" fontId="36" fillId="0" borderId="10" xfId="0" applyFont="1" applyBorder="1" applyAlignment="1" applyProtection="1">
      <alignment vertical="center" wrapText="1" shrinkToFit="1"/>
      <protection hidden="1"/>
    </xf>
    <xf numFmtId="0" fontId="36" fillId="0" borderId="11" xfId="0" applyFont="1" applyBorder="1" applyAlignment="1" applyProtection="1">
      <alignment vertical="center" wrapText="1" shrinkToFit="1"/>
      <protection hidden="1"/>
    </xf>
    <xf numFmtId="0" fontId="36" fillId="0" borderId="12" xfId="0" applyFont="1" applyBorder="1" applyAlignment="1" applyProtection="1">
      <alignment vertical="center" wrapText="1" shrinkToFit="1"/>
      <protection hidden="1"/>
    </xf>
    <xf numFmtId="49" fontId="79" fillId="34" borderId="1" xfId="0" applyNumberFormat="1" applyFont="1" applyFill="1" applyBorder="1" applyAlignment="1" applyProtection="1">
      <alignment vertical="center" textRotation="255" shrinkToFit="1"/>
      <protection hidden="1"/>
    </xf>
    <xf numFmtId="49" fontId="79" fillId="35" borderId="1" xfId="0" applyNumberFormat="1" applyFont="1" applyFill="1" applyBorder="1" applyAlignment="1" applyProtection="1">
      <alignment vertical="center" textRotation="255" shrinkToFit="1"/>
      <protection hidden="1"/>
    </xf>
    <xf numFmtId="0" fontId="83" fillId="35" borderId="1" xfId="0" applyFont="1" applyFill="1" applyBorder="1" applyAlignment="1" applyProtection="1">
      <alignment vertical="center" textRotation="255" shrinkToFit="1"/>
      <protection hidden="1"/>
    </xf>
    <xf numFmtId="0" fontId="0" fillId="0" borderId="4" xfId="0" applyBorder="1"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49" fontId="38" fillId="33" borderId="3" xfId="0" applyNumberFormat="1" applyFont="1" applyFill="1" applyBorder="1" applyAlignment="1" applyProtection="1">
      <alignment horizontal="center" vertical="center"/>
      <protection hidden="1"/>
    </xf>
    <xf numFmtId="49" fontId="38" fillId="33" borderId="4" xfId="0" applyNumberFormat="1" applyFont="1" applyFill="1" applyBorder="1" applyAlignment="1" applyProtection="1">
      <alignment horizontal="center" vertical="center"/>
      <protection hidden="1"/>
    </xf>
    <xf numFmtId="49" fontId="38" fillId="33" borderId="5" xfId="0" applyNumberFormat="1" applyFont="1" applyFill="1" applyBorder="1" applyAlignment="1" applyProtection="1">
      <alignment horizontal="center" vertical="center"/>
      <protection hidden="1"/>
    </xf>
    <xf numFmtId="49" fontId="40" fillId="0" borderId="6" xfId="0" applyNumberFormat="1" applyFont="1" applyBorder="1" applyAlignment="1" applyProtection="1">
      <alignment horizontal="left" vertical="center" indent="1" shrinkToFit="1"/>
      <protection hidden="1"/>
    </xf>
    <xf numFmtId="49" fontId="40" fillId="0" borderId="7" xfId="0" applyNumberFormat="1" applyFont="1" applyBorder="1" applyAlignment="1" applyProtection="1">
      <alignment horizontal="left" vertical="center" indent="1" shrinkToFit="1"/>
      <protection hidden="1"/>
    </xf>
    <xf numFmtId="49" fontId="22" fillId="0" borderId="3" xfId="0" applyNumberFormat="1" applyFont="1" applyBorder="1" applyAlignment="1" applyProtection="1">
      <alignment horizontal="center" shrinkToFit="1"/>
      <protection hidden="1"/>
    </xf>
    <xf numFmtId="49" fontId="22" fillId="0" borderId="6" xfId="0" applyNumberFormat="1" applyFont="1" applyBorder="1" applyAlignment="1" applyProtection="1">
      <alignment horizontal="center" shrinkToFit="1"/>
      <protection hidden="1"/>
    </xf>
    <xf numFmtId="0" fontId="0" fillId="6" borderId="10" xfId="0" applyFill="1" applyBorder="1" applyAlignment="1" applyProtection="1">
      <alignment horizontal="center" vertical="center" shrinkToFit="1"/>
      <protection locked="0"/>
    </xf>
    <xf numFmtId="0" fontId="0" fillId="6" borderId="11"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protection locked="0"/>
    </xf>
    <xf numFmtId="49" fontId="34" fillId="0" borderId="3" xfId="0" applyNumberFormat="1" applyFont="1" applyBorder="1" applyAlignment="1" applyProtection="1">
      <alignment horizontal="center" vertical="center" wrapText="1" shrinkToFit="1"/>
      <protection hidden="1"/>
    </xf>
    <xf numFmtId="49" fontId="34" fillId="0" borderId="4" xfId="0" applyNumberFormat="1" applyFont="1" applyBorder="1" applyAlignment="1" applyProtection="1">
      <alignment horizontal="center" vertical="center" wrapText="1" shrinkToFit="1"/>
      <protection hidden="1"/>
    </xf>
    <xf numFmtId="49" fontId="34" fillId="0" borderId="5" xfId="0" applyNumberFormat="1" applyFont="1" applyBorder="1" applyAlignment="1" applyProtection="1">
      <alignment horizontal="center" vertical="center" wrapText="1" shrinkToFit="1"/>
      <protection hidden="1"/>
    </xf>
    <xf numFmtId="49" fontId="34" fillId="0" borderId="13" xfId="0" applyNumberFormat="1" applyFont="1" applyBorder="1" applyAlignment="1" applyProtection="1">
      <alignment horizontal="center" vertical="center" wrapText="1" shrinkToFit="1"/>
      <protection hidden="1"/>
    </xf>
    <xf numFmtId="49" fontId="34" fillId="0" borderId="0" xfId="0" applyNumberFormat="1" applyFont="1" applyAlignment="1" applyProtection="1">
      <alignment horizontal="center" vertical="center" wrapText="1" shrinkToFit="1"/>
      <protection hidden="1"/>
    </xf>
    <xf numFmtId="49" fontId="34" fillId="0" borderId="9" xfId="0" applyNumberFormat="1" applyFont="1" applyBorder="1" applyAlignment="1" applyProtection="1">
      <alignment horizontal="center" vertical="center" wrapText="1" shrinkToFit="1"/>
      <protection hidden="1"/>
    </xf>
    <xf numFmtId="49" fontId="34" fillId="0" borderId="6" xfId="0" applyNumberFormat="1" applyFont="1" applyBorder="1" applyAlignment="1" applyProtection="1">
      <alignment horizontal="center" vertical="center" wrapText="1" shrinkToFit="1"/>
      <protection hidden="1"/>
    </xf>
    <xf numFmtId="49" fontId="34" fillId="0" borderId="7" xfId="0" applyNumberFormat="1" applyFont="1" applyBorder="1" applyAlignment="1" applyProtection="1">
      <alignment horizontal="center" vertical="center" wrapText="1" shrinkToFit="1"/>
      <protection hidden="1"/>
    </xf>
    <xf numFmtId="49" fontId="34" fillId="0" borderId="8" xfId="0" applyNumberFormat="1" applyFont="1" applyBorder="1" applyAlignment="1" applyProtection="1">
      <alignment horizontal="center" vertical="center" wrapText="1" shrinkToFit="1"/>
      <protection hidden="1"/>
    </xf>
    <xf numFmtId="49" fontId="36" fillId="0" borderId="3" xfId="0" applyNumberFormat="1" applyFont="1" applyBorder="1" applyAlignment="1" applyProtection="1">
      <alignment vertical="center" wrapText="1" shrinkToFit="1"/>
      <protection hidden="1"/>
    </xf>
    <xf numFmtId="49" fontId="36" fillId="0" borderId="4" xfId="0" applyNumberFormat="1" applyFont="1" applyBorder="1" applyAlignment="1" applyProtection="1">
      <alignment vertical="center" wrapText="1" shrinkToFit="1"/>
      <protection hidden="1"/>
    </xf>
    <xf numFmtId="49" fontId="36" fillId="0" borderId="5" xfId="0" applyNumberFormat="1" applyFont="1" applyBorder="1" applyAlignment="1" applyProtection="1">
      <alignment vertical="center" wrapText="1" shrinkToFit="1"/>
      <protection hidden="1"/>
    </xf>
    <xf numFmtId="49" fontId="36" fillId="0" borderId="6" xfId="0" applyNumberFormat="1" applyFont="1" applyBorder="1" applyAlignment="1" applyProtection="1">
      <alignment vertical="center" wrapText="1" shrinkToFit="1"/>
      <protection hidden="1"/>
    </xf>
    <xf numFmtId="49" fontId="36" fillId="0" borderId="7" xfId="0" applyNumberFormat="1" applyFont="1" applyBorder="1" applyAlignment="1" applyProtection="1">
      <alignment vertical="center" wrapText="1" shrinkToFit="1"/>
      <protection hidden="1"/>
    </xf>
    <xf numFmtId="49" fontId="36" fillId="0" borderId="8" xfId="0" applyNumberFormat="1" applyFont="1" applyBorder="1" applyAlignment="1" applyProtection="1">
      <alignment vertical="center" wrapText="1" shrinkToFit="1"/>
      <protection hidden="1"/>
    </xf>
    <xf numFmtId="49" fontId="0" fillId="6" borderId="6" xfId="0" applyNumberFormat="1" applyFill="1" applyBorder="1" applyAlignment="1" applyProtection="1">
      <alignment vertical="center" shrinkToFit="1"/>
      <protection locked="0"/>
    </xf>
    <xf numFmtId="49" fontId="0" fillId="6" borderId="7" xfId="0" applyNumberFormat="1" applyFill="1" applyBorder="1" applyAlignment="1" applyProtection="1">
      <alignment vertical="center" shrinkToFit="1"/>
      <protection locked="0"/>
    </xf>
    <xf numFmtId="49" fontId="0" fillId="6" borderId="8" xfId="0" applyNumberFormat="1" applyFill="1" applyBorder="1" applyAlignment="1" applyProtection="1">
      <alignment vertical="center" shrinkToFit="1"/>
      <protection locked="0"/>
    </xf>
    <xf numFmtId="49" fontId="79" fillId="36" borderId="31" xfId="0" applyNumberFormat="1" applyFont="1" applyFill="1" applyBorder="1" applyAlignment="1" applyProtection="1">
      <alignment vertical="center" textRotation="255" shrinkToFit="1"/>
      <protection hidden="1"/>
    </xf>
    <xf numFmtId="0" fontId="83" fillId="36" borderId="42" xfId="0" applyFont="1" applyFill="1" applyBorder="1" applyAlignment="1" applyProtection="1">
      <alignment vertical="center" textRotation="255" shrinkToFit="1"/>
      <protection hidden="1"/>
    </xf>
    <xf numFmtId="0" fontId="83" fillId="36" borderId="30" xfId="0" applyFont="1" applyFill="1" applyBorder="1" applyAlignment="1" applyProtection="1">
      <alignment vertical="center" textRotation="255" shrinkToFit="1"/>
      <protection hidden="1"/>
    </xf>
    <xf numFmtId="49" fontId="22" fillId="0" borderId="10" xfId="0" applyNumberFormat="1" applyFont="1" applyBorder="1" applyAlignment="1" applyProtection="1">
      <alignment horizontal="right" vertical="center" shrinkToFit="1"/>
      <protection hidden="1"/>
    </xf>
    <xf numFmtId="49" fontId="37" fillId="38" borderId="3" xfId="0" applyNumberFormat="1" applyFont="1" applyFill="1" applyBorder="1" applyAlignment="1" applyProtection="1">
      <alignment horizontal="center" vertical="center" wrapText="1" shrinkToFit="1"/>
      <protection hidden="1"/>
    </xf>
    <xf numFmtId="49" fontId="37" fillId="38" borderId="6" xfId="0" applyNumberFormat="1" applyFont="1" applyFill="1" applyBorder="1" applyAlignment="1" applyProtection="1">
      <alignment horizontal="center" vertical="center" wrapText="1" shrinkToFit="1"/>
      <protection hidden="1"/>
    </xf>
    <xf numFmtId="49" fontId="79" fillId="37" borderId="31" xfId="0" applyNumberFormat="1" applyFont="1" applyFill="1" applyBorder="1" applyAlignment="1" applyProtection="1">
      <alignment vertical="center" textRotation="255" shrinkToFit="1"/>
      <protection hidden="1"/>
    </xf>
    <xf numFmtId="0" fontId="83" fillId="37" borderId="42" xfId="0" applyFont="1" applyFill="1" applyBorder="1" applyAlignment="1" applyProtection="1">
      <alignment vertical="center" textRotation="255" shrinkToFit="1"/>
      <protection hidden="1"/>
    </xf>
    <xf numFmtId="0" fontId="83" fillId="37" borderId="30" xfId="0" applyFont="1" applyFill="1" applyBorder="1" applyAlignment="1" applyProtection="1">
      <alignment vertical="center" textRotation="255" shrinkToFit="1"/>
      <protection hidden="1"/>
    </xf>
    <xf numFmtId="49" fontId="79" fillId="4" borderId="0" xfId="0" applyNumberFormat="1" applyFont="1" applyFill="1" applyAlignment="1" applyProtection="1">
      <alignment horizontal="center" vertical="center" wrapText="1" shrinkToFit="1"/>
      <protection hidden="1"/>
    </xf>
    <xf numFmtId="49" fontId="24" fillId="0" borderId="4" xfId="0" applyNumberFormat="1" applyFont="1" applyBorder="1" applyAlignment="1" applyProtection="1">
      <alignment horizontal="right" vertical="center" shrinkToFit="1"/>
      <protection hidden="1"/>
    </xf>
    <xf numFmtId="49" fontId="24" fillId="0" borderId="5" xfId="0" applyNumberFormat="1" applyFont="1" applyBorder="1" applyAlignment="1" applyProtection="1">
      <alignment horizontal="right" vertical="center" shrinkToFit="1"/>
      <protection hidden="1"/>
    </xf>
    <xf numFmtId="0" fontId="0" fillId="28" borderId="7" xfId="0" applyFill="1" applyBorder="1" applyAlignment="1" applyProtection="1">
      <alignment vertical="center" shrinkToFit="1"/>
      <protection locked="0"/>
    </xf>
    <xf numFmtId="49" fontId="0" fillId="28" borderId="10" xfId="0" applyNumberFormat="1" applyFill="1" applyBorder="1" applyAlignment="1" applyProtection="1">
      <alignment horizontal="left" vertical="center" shrinkToFit="1"/>
      <protection locked="0"/>
    </xf>
    <xf numFmtId="49" fontId="66" fillId="0" borderId="195" xfId="0" applyNumberFormat="1" applyFont="1" applyBorder="1" applyAlignment="1" applyProtection="1">
      <alignment vertical="center" textRotation="255" shrinkToFit="1"/>
      <protection hidden="1"/>
    </xf>
    <xf numFmtId="0" fontId="22" fillId="0" borderId="299" xfId="0" applyFont="1" applyBorder="1" applyProtection="1">
      <alignment vertical="center"/>
      <protection hidden="1"/>
    </xf>
    <xf numFmtId="0" fontId="0" fillId="0" borderId="300" xfId="0" applyBorder="1" applyProtection="1">
      <alignment vertical="center"/>
      <protection hidden="1"/>
    </xf>
    <xf numFmtId="0" fontId="0" fillId="0" borderId="301" xfId="0" applyBorder="1" applyProtection="1">
      <alignment vertical="center"/>
      <protection hidden="1"/>
    </xf>
    <xf numFmtId="49" fontId="32" fillId="0" borderId="3" xfId="0" applyNumberFormat="1" applyFont="1" applyBorder="1" applyAlignment="1" applyProtection="1">
      <alignment horizontal="center" vertical="center" wrapText="1" shrinkToFit="1"/>
      <protection hidden="1"/>
    </xf>
    <xf numFmtId="49" fontId="32" fillId="0" borderId="4" xfId="0" applyNumberFormat="1" applyFont="1" applyBorder="1" applyAlignment="1" applyProtection="1">
      <alignment horizontal="center" vertical="center" wrapText="1" shrinkToFit="1"/>
      <protection hidden="1"/>
    </xf>
    <xf numFmtId="49" fontId="32" fillId="0" borderId="5" xfId="0" applyNumberFormat="1" applyFont="1" applyBorder="1" applyAlignment="1" applyProtection="1">
      <alignment horizontal="center" vertical="center" wrapText="1" shrinkToFit="1"/>
      <protection hidden="1"/>
    </xf>
    <xf numFmtId="49" fontId="32" fillId="0" borderId="13" xfId="0" applyNumberFormat="1" applyFont="1" applyBorder="1" applyAlignment="1" applyProtection="1">
      <alignment horizontal="center" vertical="center" wrapText="1" shrinkToFit="1"/>
      <protection hidden="1"/>
    </xf>
    <xf numFmtId="49" fontId="32" fillId="0" borderId="0" xfId="0" applyNumberFormat="1" applyFont="1" applyAlignment="1" applyProtection="1">
      <alignment horizontal="center" vertical="center" wrapText="1" shrinkToFit="1"/>
      <protection hidden="1"/>
    </xf>
    <xf numFmtId="49" fontId="32" fillId="0" borderId="9" xfId="0" applyNumberFormat="1" applyFont="1" applyBorder="1" applyAlignment="1" applyProtection="1">
      <alignment horizontal="center" vertical="center" wrapText="1" shrinkToFit="1"/>
      <protection hidden="1"/>
    </xf>
    <xf numFmtId="49" fontId="32" fillId="0" borderId="6" xfId="0" applyNumberFormat="1" applyFont="1" applyBorder="1" applyAlignment="1" applyProtection="1">
      <alignment horizontal="center" vertical="center" wrapText="1" shrinkToFit="1"/>
      <protection hidden="1"/>
    </xf>
    <xf numFmtId="49" fontId="32" fillId="0" borderId="7" xfId="0" applyNumberFormat="1" applyFont="1" applyBorder="1" applyAlignment="1" applyProtection="1">
      <alignment horizontal="center" vertical="center" wrapText="1" shrinkToFit="1"/>
      <protection hidden="1"/>
    </xf>
    <xf numFmtId="49" fontId="32" fillId="0" borderId="8" xfId="0" applyNumberFormat="1" applyFont="1" applyBorder="1" applyAlignment="1" applyProtection="1">
      <alignment horizontal="center" vertical="center" wrapText="1" shrinkToFit="1"/>
      <protection hidden="1"/>
    </xf>
    <xf numFmtId="49" fontId="65" fillId="28" borderId="3" xfId="2" applyNumberFormat="1" applyFont="1" applyFill="1" applyBorder="1" applyAlignment="1" applyProtection="1">
      <alignment horizontal="left" vertical="center" shrinkToFit="1"/>
      <protection locked="0"/>
    </xf>
    <xf numFmtId="49" fontId="65" fillId="28" borderId="4" xfId="2" applyNumberFormat="1" applyFont="1" applyFill="1" applyBorder="1" applyAlignment="1" applyProtection="1">
      <alignment horizontal="left" vertical="center" shrinkToFit="1"/>
      <protection locked="0"/>
    </xf>
    <xf numFmtId="49" fontId="65" fillId="28" borderId="5" xfId="2" applyNumberFormat="1" applyFont="1" applyFill="1" applyBorder="1" applyAlignment="1" applyProtection="1">
      <alignment horizontal="left" vertical="center" shrinkToFit="1"/>
      <protection locked="0"/>
    </xf>
    <xf numFmtId="49" fontId="65" fillId="28" borderId="6" xfId="2" applyNumberFormat="1" applyFont="1" applyFill="1" applyBorder="1" applyAlignment="1" applyProtection="1">
      <alignment horizontal="left" vertical="center" shrinkToFit="1"/>
      <protection locked="0"/>
    </xf>
    <xf numFmtId="49" fontId="65" fillId="28" borderId="7" xfId="2" applyNumberFormat="1" applyFont="1" applyFill="1" applyBorder="1" applyAlignment="1" applyProtection="1">
      <alignment horizontal="left" vertical="center" shrinkToFit="1"/>
      <protection locked="0"/>
    </xf>
    <xf numFmtId="49" fontId="65" fillId="28" borderId="8" xfId="2" applyNumberFormat="1" applyFont="1" applyFill="1" applyBorder="1" applyAlignment="1" applyProtection="1">
      <alignment horizontal="left" vertical="center" shrinkToFit="1"/>
      <protection locked="0"/>
    </xf>
    <xf numFmtId="49" fontId="65" fillId="28" borderId="4" xfId="2" applyNumberFormat="1" applyFont="1" applyFill="1" applyBorder="1" applyAlignment="1" applyProtection="1">
      <alignment horizontal="right" vertical="center" shrinkToFit="1"/>
      <protection locked="0"/>
    </xf>
    <xf numFmtId="49" fontId="65" fillId="28" borderId="7" xfId="2" applyNumberFormat="1" applyFont="1" applyFill="1" applyBorder="1" applyAlignment="1" applyProtection="1">
      <alignment horizontal="right" vertical="center" shrinkToFit="1"/>
      <protection locked="0"/>
    </xf>
    <xf numFmtId="49" fontId="65" fillId="0" borderId="4" xfId="0" applyNumberFormat="1" applyFont="1" applyBorder="1" applyAlignment="1" applyProtection="1">
      <alignment horizontal="center" vertical="center" shrinkToFit="1"/>
      <protection hidden="1"/>
    </xf>
    <xf numFmtId="49" fontId="65" fillId="0" borderId="7" xfId="0" applyNumberFormat="1" applyFont="1" applyBorder="1" applyAlignment="1" applyProtection="1">
      <alignment horizontal="center" vertical="center" shrinkToFit="1"/>
      <protection hidden="1"/>
    </xf>
    <xf numFmtId="49" fontId="65" fillId="28" borderId="4" xfId="0" applyNumberFormat="1" applyFont="1" applyFill="1" applyBorder="1" applyAlignment="1" applyProtection="1">
      <alignment horizontal="left" vertical="center" shrinkToFit="1"/>
      <protection locked="0"/>
    </xf>
    <xf numFmtId="49" fontId="65" fillId="28" borderId="5" xfId="0" applyNumberFormat="1" applyFont="1" applyFill="1" applyBorder="1" applyAlignment="1" applyProtection="1">
      <alignment horizontal="left" vertical="center" shrinkToFit="1"/>
      <protection locked="0"/>
    </xf>
    <xf numFmtId="49" fontId="65" fillId="28" borderId="7" xfId="0" applyNumberFormat="1" applyFont="1" applyFill="1" applyBorder="1" applyAlignment="1" applyProtection="1">
      <alignment horizontal="left" vertical="center" shrinkToFit="1"/>
      <protection locked="0"/>
    </xf>
    <xf numFmtId="49" fontId="65" fillId="28" borderId="8" xfId="0" applyNumberFormat="1" applyFont="1" applyFill="1" applyBorder="1" applyAlignment="1" applyProtection="1">
      <alignment horizontal="left" vertical="center" shrinkToFit="1"/>
      <protection locked="0"/>
    </xf>
    <xf numFmtId="0" fontId="193" fillId="0" borderId="4" xfId="0" applyFont="1" applyBorder="1" applyAlignment="1" applyProtection="1">
      <alignment horizontal="right" vertical="center" shrinkToFit="1"/>
      <protection hidden="1"/>
    </xf>
    <xf numFmtId="0" fontId="0" fillId="0" borderId="4" xfId="0" applyBorder="1" applyAlignment="1" applyProtection="1">
      <alignment horizontal="right" vertical="center" shrinkToFit="1"/>
      <protection hidden="1"/>
    </xf>
    <xf numFmtId="0" fontId="0" fillId="0" borderId="7" xfId="0" applyBorder="1" applyAlignment="1" applyProtection="1">
      <alignment horizontal="right" vertical="center" shrinkToFit="1"/>
      <protection hidden="1"/>
    </xf>
    <xf numFmtId="188" fontId="193" fillId="28" borderId="4" xfId="0" applyNumberFormat="1" applyFont="1" applyFill="1" applyBorder="1" applyAlignment="1" applyProtection="1">
      <alignment horizontal="right" vertical="center" shrinkToFit="1"/>
      <protection locked="0"/>
    </xf>
    <xf numFmtId="188" fontId="193" fillId="28" borderId="7" xfId="0" applyNumberFormat="1" applyFont="1" applyFill="1" applyBorder="1" applyAlignment="1" applyProtection="1">
      <alignment horizontal="right" vertical="center" shrinkToFit="1"/>
      <protection locked="0"/>
    </xf>
    <xf numFmtId="49" fontId="0" fillId="0" borderId="10" xfId="0" applyNumberFormat="1" applyBorder="1" applyAlignment="1" applyProtection="1">
      <alignment horizontal="center" vertical="center" shrinkToFit="1"/>
      <protection hidden="1"/>
    </xf>
    <xf numFmtId="49" fontId="79" fillId="40" borderId="31" xfId="0" applyNumberFormat="1" applyFont="1" applyFill="1" applyBorder="1" applyAlignment="1" applyProtection="1">
      <alignment vertical="center" textRotation="255" shrinkToFit="1"/>
      <protection hidden="1"/>
    </xf>
    <xf numFmtId="49" fontId="79" fillId="40" borderId="42" xfId="0" applyNumberFormat="1" applyFont="1" applyFill="1" applyBorder="1" applyAlignment="1" applyProtection="1">
      <alignment vertical="center" textRotation="255" shrinkToFit="1"/>
      <protection hidden="1"/>
    </xf>
    <xf numFmtId="49" fontId="79" fillId="40" borderId="30" xfId="0" applyNumberFormat="1" applyFont="1" applyFill="1" applyBorder="1" applyAlignment="1" applyProtection="1">
      <alignment vertical="center" textRotation="255" shrinkToFit="1"/>
      <protection hidden="1"/>
    </xf>
    <xf numFmtId="49" fontId="0" fillId="0" borderId="418" xfId="0" applyNumberFormat="1" applyBorder="1" applyAlignment="1" applyProtection="1">
      <alignment horizontal="center" vertical="center" wrapText="1" shrinkToFit="1"/>
      <protection hidden="1"/>
    </xf>
    <xf numFmtId="49" fontId="0" fillId="0" borderId="419" xfId="0" applyNumberFormat="1" applyBorder="1" applyAlignment="1" applyProtection="1">
      <alignment horizontal="center" vertical="center" wrapText="1" shrinkToFit="1"/>
      <protection hidden="1"/>
    </xf>
    <xf numFmtId="49" fontId="0" fillId="0" borderId="420" xfId="0" applyNumberFormat="1" applyBorder="1" applyAlignment="1" applyProtection="1">
      <alignment horizontal="center" vertical="center" wrapText="1" shrinkToFit="1"/>
      <protection hidden="1"/>
    </xf>
    <xf numFmtId="49" fontId="0" fillId="28" borderId="119" xfId="0" applyNumberFormat="1" applyFill="1" applyBorder="1" applyAlignment="1" applyProtection="1">
      <alignment horizontal="center" vertical="center" shrinkToFit="1"/>
      <protection locked="0"/>
    </xf>
    <xf numFmtId="49" fontId="0" fillId="28" borderId="118" xfId="0" applyNumberFormat="1" applyFill="1" applyBorder="1" applyAlignment="1" applyProtection="1">
      <alignment horizontal="center" vertical="center" shrinkToFit="1"/>
      <protection locked="0"/>
    </xf>
    <xf numFmtId="49" fontId="0" fillId="21" borderId="418" xfId="0" applyNumberFormat="1" applyFill="1" applyBorder="1" applyAlignment="1" applyProtection="1">
      <alignment horizontal="center" vertical="center" wrapText="1" shrinkToFit="1"/>
      <protection hidden="1"/>
    </xf>
    <xf numFmtId="49" fontId="0" fillId="21" borderId="419" xfId="0" applyNumberFormat="1" applyFill="1" applyBorder="1" applyAlignment="1" applyProtection="1">
      <alignment horizontal="center" vertical="center" wrapText="1" shrinkToFit="1"/>
      <protection hidden="1"/>
    </xf>
    <xf numFmtId="49" fontId="0" fillId="21" borderId="420" xfId="0" applyNumberFormat="1" applyFill="1" applyBorder="1" applyAlignment="1" applyProtection="1">
      <alignment horizontal="center" vertical="center" wrapText="1" shrinkToFit="1"/>
      <protection hidden="1"/>
    </xf>
    <xf numFmtId="49" fontId="44" fillId="0" borderId="10" xfId="0" applyNumberFormat="1" applyFont="1" applyBorder="1" applyAlignment="1" applyProtection="1">
      <alignment vertical="top" textRotation="255" indent="1" shrinkToFit="1"/>
      <protection hidden="1"/>
    </xf>
    <xf numFmtId="49" fontId="44" fillId="0" borderId="1" xfId="0" applyNumberFormat="1" applyFont="1" applyBorder="1" applyAlignment="1" applyProtection="1">
      <alignment vertical="top" textRotation="255" indent="1" shrinkToFit="1"/>
      <protection hidden="1"/>
    </xf>
    <xf numFmtId="49" fontId="22" fillId="0" borderId="119" xfId="0" applyNumberFormat="1" applyFont="1" applyBorder="1" applyAlignment="1" applyProtection="1">
      <alignment horizontal="center" vertical="center" wrapText="1" shrinkToFit="1"/>
      <protection hidden="1"/>
    </xf>
    <xf numFmtId="49" fontId="22" fillId="0" borderId="117" xfId="0" applyNumberFormat="1" applyFont="1" applyBorder="1" applyAlignment="1" applyProtection="1">
      <alignment horizontal="center" vertical="center" wrapText="1" shrinkToFit="1"/>
      <protection hidden="1"/>
    </xf>
    <xf numFmtId="49" fontId="22" fillId="0" borderId="118" xfId="0" applyNumberFormat="1" applyFont="1" applyBorder="1" applyAlignment="1" applyProtection="1">
      <alignment horizontal="center" vertical="center" wrapText="1" shrinkToFit="1"/>
      <protection hidden="1"/>
    </xf>
    <xf numFmtId="49" fontId="0" fillId="6" borderId="119" xfId="0" applyNumberFormat="1" applyFill="1" applyBorder="1" applyAlignment="1" applyProtection="1">
      <alignment horizontal="center" vertical="center" shrinkToFit="1"/>
      <protection locked="0"/>
    </xf>
    <xf numFmtId="49" fontId="0" fillId="6" borderId="117" xfId="0" applyNumberFormat="1" applyFill="1" applyBorder="1" applyAlignment="1" applyProtection="1">
      <alignment horizontal="center" vertical="center" shrinkToFit="1"/>
      <protection locked="0"/>
    </xf>
    <xf numFmtId="49" fontId="0" fillId="21" borderId="126" xfId="0" applyNumberFormat="1" applyFill="1" applyBorder="1" applyAlignment="1" applyProtection="1">
      <alignment horizontal="center" vertical="center" wrapText="1" shrinkToFit="1"/>
      <protection hidden="1"/>
    </xf>
    <xf numFmtId="49" fontId="0" fillId="21" borderId="124" xfId="0" applyNumberFormat="1" applyFill="1" applyBorder="1" applyAlignment="1" applyProtection="1">
      <alignment horizontal="center" vertical="center" wrapText="1" shrinkToFit="1"/>
      <protection hidden="1"/>
    </xf>
    <xf numFmtId="49" fontId="0" fillId="21" borderId="125" xfId="0" applyNumberFormat="1" applyFill="1" applyBorder="1" applyAlignment="1" applyProtection="1">
      <alignment horizontal="center" vertical="center" wrapText="1" shrinkToFit="1"/>
      <protection hidden="1"/>
    </xf>
    <xf numFmtId="49" fontId="0" fillId="28" borderId="6" xfId="0" applyNumberFormat="1" applyFill="1" applyBorder="1" applyAlignment="1" applyProtection="1">
      <alignment vertical="center" shrinkToFit="1"/>
      <protection locked="0"/>
    </xf>
    <xf numFmtId="49" fontId="0" fillId="28" borderId="7" xfId="0" applyNumberFormat="1" applyFill="1" applyBorder="1" applyAlignment="1" applyProtection="1">
      <alignment vertical="center" shrinkToFit="1"/>
      <protection locked="0"/>
    </xf>
    <xf numFmtId="49" fontId="0" fillId="28" borderId="8" xfId="0" applyNumberFormat="1" applyFill="1" applyBorder="1" applyAlignment="1" applyProtection="1">
      <alignment vertical="center" shrinkToFit="1"/>
      <protection locked="0"/>
    </xf>
    <xf numFmtId="49" fontId="36" fillId="0" borderId="3" xfId="0" applyNumberFormat="1" applyFont="1" applyBorder="1" applyAlignment="1" applyProtection="1">
      <alignment vertical="center" shrinkToFit="1"/>
      <protection hidden="1"/>
    </xf>
    <xf numFmtId="49" fontId="36" fillId="0" borderId="5" xfId="0" applyNumberFormat="1" applyFont="1" applyBorder="1" applyAlignment="1" applyProtection="1">
      <alignment vertical="center" shrinkToFit="1"/>
      <protection hidden="1"/>
    </xf>
    <xf numFmtId="49" fontId="0" fillId="0" borderId="417" xfId="0" applyNumberFormat="1" applyBorder="1" applyAlignment="1" applyProtection="1">
      <alignment horizontal="center" vertical="center" wrapText="1" shrinkToFit="1"/>
      <protection hidden="1"/>
    </xf>
    <xf numFmtId="49" fontId="125" fillId="4" borderId="0" xfId="2" applyNumberFormat="1" applyFont="1" applyFill="1" applyAlignment="1" applyProtection="1">
      <alignment horizontal="center" vertical="center" shrinkToFit="1"/>
      <protection hidden="1"/>
    </xf>
    <xf numFmtId="49" fontId="107" fillId="11" borderId="55" xfId="0" applyNumberFormat="1" applyFont="1" applyFill="1" applyBorder="1" applyAlignment="1" applyProtection="1">
      <alignment horizontal="center" vertical="center" shrinkToFit="1"/>
      <protection hidden="1"/>
    </xf>
    <xf numFmtId="49" fontId="107" fillId="11" borderId="56" xfId="0" applyNumberFormat="1" applyFont="1" applyFill="1" applyBorder="1" applyAlignment="1" applyProtection="1">
      <alignment horizontal="center" vertical="center" shrinkToFit="1"/>
      <protection hidden="1"/>
    </xf>
    <xf numFmtId="49" fontId="107" fillId="11" borderId="57" xfId="0" applyNumberFormat="1" applyFont="1" applyFill="1" applyBorder="1" applyAlignment="1" applyProtection="1">
      <alignment horizontal="center" vertical="center" shrinkToFit="1"/>
      <protection hidden="1"/>
    </xf>
    <xf numFmtId="49" fontId="107" fillId="11" borderId="98" xfId="0" applyNumberFormat="1" applyFont="1" applyFill="1" applyBorder="1" applyAlignment="1" applyProtection="1">
      <alignment horizontal="center" vertical="center" shrinkToFit="1"/>
      <protection hidden="1"/>
    </xf>
    <xf numFmtId="49" fontId="107" fillId="11" borderId="0" xfId="0" applyNumberFormat="1" applyFont="1" applyFill="1" applyAlignment="1" applyProtection="1">
      <alignment horizontal="center" vertical="center" shrinkToFit="1"/>
      <protection hidden="1"/>
    </xf>
    <xf numFmtId="49" fontId="107" fillId="11" borderId="99" xfId="0" applyNumberFormat="1" applyFont="1" applyFill="1" applyBorder="1" applyAlignment="1" applyProtection="1">
      <alignment horizontal="center" vertical="center" shrinkToFit="1"/>
      <protection hidden="1"/>
    </xf>
    <xf numFmtId="49" fontId="107" fillId="11" borderId="58" xfId="0" applyNumberFormat="1" applyFont="1" applyFill="1" applyBorder="1" applyAlignment="1" applyProtection="1">
      <alignment horizontal="center" vertical="center" shrinkToFit="1"/>
      <protection hidden="1"/>
    </xf>
    <xf numFmtId="49" fontId="107" fillId="11" borderId="59" xfId="0" applyNumberFormat="1" applyFont="1" applyFill="1" applyBorder="1" applyAlignment="1" applyProtection="1">
      <alignment horizontal="center" vertical="center" shrinkToFit="1"/>
      <protection hidden="1"/>
    </xf>
    <xf numFmtId="49" fontId="107" fillId="11" borderId="60" xfId="0" applyNumberFormat="1" applyFont="1" applyFill="1" applyBorder="1" applyAlignment="1" applyProtection="1">
      <alignment horizontal="center" vertical="center" shrinkToFit="1"/>
      <protection hidden="1"/>
    </xf>
    <xf numFmtId="49" fontId="0" fillId="0" borderId="0" xfId="0" applyNumberFormat="1" applyAlignment="1" applyProtection="1">
      <alignment horizontal="center" vertical="center" wrapText="1" shrinkToFit="1"/>
      <protection hidden="1"/>
    </xf>
    <xf numFmtId="49" fontId="0" fillId="0" borderId="9" xfId="0" applyNumberFormat="1" applyBorder="1" applyAlignment="1" applyProtection="1">
      <alignment horizontal="center" vertical="center" wrapText="1" shrinkToFit="1"/>
      <protection hidden="1"/>
    </xf>
    <xf numFmtId="49" fontId="22" fillId="3" borderId="98" xfId="0" applyNumberFormat="1" applyFont="1" applyFill="1" applyBorder="1" applyAlignment="1" applyProtection="1">
      <alignment vertical="center" shrinkToFit="1"/>
      <protection hidden="1"/>
    </xf>
    <xf numFmtId="49" fontId="22" fillId="3" borderId="0" xfId="0" applyNumberFormat="1" applyFont="1" applyFill="1" applyAlignment="1" applyProtection="1">
      <alignment vertical="center" shrinkToFit="1"/>
      <protection hidden="1"/>
    </xf>
    <xf numFmtId="49" fontId="22" fillId="3" borderId="99" xfId="0" applyNumberFormat="1" applyFont="1" applyFill="1" applyBorder="1" applyAlignment="1" applyProtection="1">
      <alignment vertical="center" shrinkToFit="1"/>
      <protection hidden="1"/>
    </xf>
    <xf numFmtId="49" fontId="114" fillId="11" borderId="98" xfId="0" applyNumberFormat="1" applyFont="1" applyFill="1" applyBorder="1" applyAlignment="1" applyProtection="1">
      <alignment horizontal="center" vertical="center" shrinkToFit="1"/>
      <protection hidden="1"/>
    </xf>
    <xf numFmtId="49" fontId="114" fillId="11" borderId="0" xfId="0" applyNumberFormat="1" applyFont="1" applyFill="1" applyAlignment="1" applyProtection="1">
      <alignment horizontal="center" vertical="center" shrinkToFit="1"/>
      <protection hidden="1"/>
    </xf>
    <xf numFmtId="49" fontId="114" fillId="11" borderId="99" xfId="0" applyNumberFormat="1" applyFont="1" applyFill="1" applyBorder="1" applyAlignment="1" applyProtection="1">
      <alignment horizontal="center" vertical="center" shrinkToFit="1"/>
      <protection hidden="1"/>
    </xf>
    <xf numFmtId="49" fontId="107" fillId="12" borderId="98" xfId="0" applyNumberFormat="1" applyFont="1" applyFill="1" applyBorder="1" applyAlignment="1" applyProtection="1">
      <alignment horizontal="center" vertical="center" shrinkToFit="1"/>
      <protection hidden="1"/>
    </xf>
    <xf numFmtId="49" fontId="107" fillId="12" borderId="0" xfId="0" applyNumberFormat="1" applyFont="1" applyFill="1" applyAlignment="1" applyProtection="1">
      <alignment horizontal="center" vertical="center" shrinkToFit="1"/>
      <protection hidden="1"/>
    </xf>
    <xf numFmtId="49" fontId="107" fillId="12" borderId="99" xfId="0" applyNumberFormat="1" applyFont="1" applyFill="1" applyBorder="1" applyAlignment="1" applyProtection="1">
      <alignment horizontal="center" vertical="center" shrinkToFit="1"/>
      <protection hidden="1"/>
    </xf>
    <xf numFmtId="49" fontId="22" fillId="46" borderId="356" xfId="0" applyNumberFormat="1" applyFont="1" applyFill="1" applyBorder="1" applyAlignment="1" applyProtection="1">
      <alignment vertical="center" shrinkToFit="1"/>
      <protection hidden="1"/>
    </xf>
    <xf numFmtId="49" fontId="22" fillId="46" borderId="358" xfId="0" applyNumberFormat="1" applyFont="1" applyFill="1" applyBorder="1" applyAlignment="1" applyProtection="1">
      <alignment vertical="center" shrinkToFit="1"/>
      <protection hidden="1"/>
    </xf>
    <xf numFmtId="49" fontId="22" fillId="46" borderId="362" xfId="0" applyNumberFormat="1" applyFont="1" applyFill="1" applyBorder="1" applyAlignment="1" applyProtection="1">
      <alignment vertical="center" shrinkToFit="1"/>
      <protection hidden="1"/>
    </xf>
    <xf numFmtId="49" fontId="22" fillId="50" borderId="365" xfId="0" applyNumberFormat="1" applyFont="1" applyFill="1" applyBorder="1" applyAlignment="1" applyProtection="1">
      <alignment vertical="center" shrinkToFit="1"/>
      <protection hidden="1"/>
    </xf>
    <xf numFmtId="49" fontId="22" fillId="50" borderId="367" xfId="0" applyNumberFormat="1" applyFont="1" applyFill="1" applyBorder="1" applyAlignment="1" applyProtection="1">
      <alignment vertical="center" shrinkToFit="1"/>
      <protection hidden="1"/>
    </xf>
    <xf numFmtId="49" fontId="22" fillId="50" borderId="371" xfId="0" applyNumberFormat="1" applyFont="1" applyFill="1" applyBorder="1" applyAlignment="1" applyProtection="1">
      <alignment vertical="center" shrinkToFit="1"/>
      <protection hidden="1"/>
    </xf>
    <xf numFmtId="49" fontId="0" fillId="28" borderId="126" xfId="0" applyNumberFormat="1" applyFill="1" applyBorder="1" applyAlignment="1" applyProtection="1">
      <alignment vertical="center" shrinkToFit="1"/>
      <protection locked="0"/>
    </xf>
    <xf numFmtId="49" fontId="0" fillId="28" borderId="124" xfId="0" applyNumberFormat="1" applyFill="1" applyBorder="1" applyAlignment="1" applyProtection="1">
      <alignment vertical="center" shrinkToFit="1"/>
      <protection locked="0"/>
    </xf>
    <xf numFmtId="49" fontId="0" fillId="28" borderId="125" xfId="0" applyNumberFormat="1" applyFill="1" applyBorder="1" applyAlignment="1" applyProtection="1">
      <alignment vertical="center" shrinkToFit="1"/>
      <protection locked="0"/>
    </xf>
    <xf numFmtId="49" fontId="36" fillId="9" borderId="124" xfId="0" applyNumberFormat="1" applyFont="1" applyFill="1" applyBorder="1" applyAlignment="1" applyProtection="1">
      <alignment vertical="center" shrinkToFit="1"/>
      <protection hidden="1"/>
    </xf>
    <xf numFmtId="49" fontId="36" fillId="9" borderId="125" xfId="0" applyNumberFormat="1" applyFont="1" applyFill="1" applyBorder="1" applyAlignment="1" applyProtection="1">
      <alignment vertical="center" shrinkToFit="1"/>
      <protection hidden="1"/>
    </xf>
    <xf numFmtId="0" fontId="0" fillId="28" borderId="126" xfId="0" applyFill="1" applyBorder="1" applyAlignment="1" applyProtection="1">
      <alignment vertical="center" shrinkToFit="1"/>
      <protection locked="0"/>
    </xf>
    <xf numFmtId="0" fontId="0" fillId="28" borderId="124" xfId="0" applyFill="1" applyBorder="1" applyAlignment="1" applyProtection="1">
      <alignment vertical="center" shrinkToFit="1"/>
      <protection locked="0"/>
    </xf>
    <xf numFmtId="0" fontId="0" fillId="28" borderId="125" xfId="0" applyFill="1" applyBorder="1" applyAlignment="1" applyProtection="1">
      <alignment vertical="center" shrinkToFit="1"/>
      <protection locked="0"/>
    </xf>
    <xf numFmtId="49" fontId="36" fillId="9" borderId="126" xfId="0" applyNumberFormat="1" applyFont="1" applyFill="1" applyBorder="1" applyAlignment="1" applyProtection="1">
      <alignment vertical="center" shrinkToFit="1"/>
      <protection hidden="1"/>
    </xf>
    <xf numFmtId="49" fontId="22" fillId="49" borderId="121" xfId="0" applyNumberFormat="1" applyFont="1" applyFill="1" applyBorder="1" applyAlignment="1" applyProtection="1">
      <alignment horizontal="center" vertical="center" wrapText="1" shrinkToFit="1"/>
      <protection hidden="1"/>
    </xf>
    <xf numFmtId="49" fontId="22" fillId="49" borderId="122" xfId="0" applyNumberFormat="1" applyFont="1" applyFill="1" applyBorder="1" applyAlignment="1" applyProtection="1">
      <alignment horizontal="center" vertical="center" wrapText="1" shrinkToFit="1"/>
      <protection hidden="1"/>
    </xf>
    <xf numFmtId="49" fontId="22" fillId="49" borderId="123" xfId="0" applyNumberFormat="1" applyFont="1" applyFill="1" applyBorder="1" applyAlignment="1" applyProtection="1">
      <alignment horizontal="center" vertical="center" wrapText="1" shrinkToFit="1"/>
      <protection hidden="1"/>
    </xf>
    <xf numFmtId="49" fontId="22" fillId="49" borderId="13" xfId="0" applyNumberFormat="1" applyFont="1" applyFill="1" applyBorder="1" applyAlignment="1" applyProtection="1">
      <alignment horizontal="center" vertical="center" wrapText="1" shrinkToFit="1"/>
      <protection hidden="1"/>
    </xf>
    <xf numFmtId="49" fontId="22" fillId="49" borderId="0" xfId="0" applyNumberFormat="1" applyFont="1" applyFill="1" applyAlignment="1" applyProtection="1">
      <alignment horizontal="center" vertical="center" wrapText="1" shrinkToFit="1"/>
      <protection hidden="1"/>
    </xf>
    <xf numFmtId="49" fontId="22" fillId="49" borderId="9" xfId="0" applyNumberFormat="1" applyFont="1" applyFill="1" applyBorder="1" applyAlignment="1" applyProtection="1">
      <alignment horizontal="center" vertical="center" wrapText="1" shrinkToFit="1"/>
      <protection hidden="1"/>
    </xf>
    <xf numFmtId="49" fontId="22" fillId="49" borderId="6" xfId="0" applyNumberFormat="1" applyFont="1" applyFill="1" applyBorder="1" applyAlignment="1" applyProtection="1">
      <alignment horizontal="center" vertical="center" wrapText="1" shrinkToFit="1"/>
      <protection hidden="1"/>
    </xf>
    <xf numFmtId="49" fontId="22" fillId="49" borderId="7" xfId="0" applyNumberFormat="1" applyFont="1" applyFill="1" applyBorder="1" applyAlignment="1" applyProtection="1">
      <alignment horizontal="center" vertical="center" wrapText="1" shrinkToFit="1"/>
      <protection hidden="1"/>
    </xf>
    <xf numFmtId="49" fontId="22" fillId="49" borderId="8" xfId="0" applyNumberFormat="1" applyFont="1" applyFill="1" applyBorder="1" applyAlignment="1" applyProtection="1">
      <alignment horizontal="center" vertical="center" wrapText="1" shrinkToFit="1"/>
      <protection hidden="1"/>
    </xf>
    <xf numFmtId="49" fontId="22" fillId="0" borderId="126" xfId="0" applyNumberFormat="1" applyFont="1" applyBorder="1" applyAlignment="1" applyProtection="1">
      <alignment vertical="center" shrinkToFit="1"/>
      <protection hidden="1"/>
    </xf>
    <xf numFmtId="49" fontId="22" fillId="0" borderId="124" xfId="0" applyNumberFormat="1" applyFont="1" applyBorder="1" applyAlignment="1" applyProtection="1">
      <alignment vertical="center" shrinkToFit="1"/>
      <protection hidden="1"/>
    </xf>
    <xf numFmtId="49" fontId="22" fillId="0" borderId="125" xfId="0" applyNumberFormat="1" applyFont="1" applyBorder="1" applyAlignment="1" applyProtection="1">
      <alignment vertical="center" shrinkToFit="1"/>
      <protection hidden="1"/>
    </xf>
    <xf numFmtId="49" fontId="124" fillId="4" borderId="55" xfId="0" applyNumberFormat="1" applyFont="1" applyFill="1" applyBorder="1" applyAlignment="1" applyProtection="1">
      <alignment horizontal="center" vertical="center" shrinkToFit="1"/>
      <protection hidden="1"/>
    </xf>
    <xf numFmtId="49" fontId="124" fillId="4" borderId="56" xfId="0" applyNumberFormat="1" applyFont="1" applyFill="1" applyBorder="1" applyAlignment="1" applyProtection="1">
      <alignment horizontal="center" vertical="center" shrinkToFit="1"/>
      <protection hidden="1"/>
    </xf>
    <xf numFmtId="49" fontId="124" fillId="4" borderId="57" xfId="0" applyNumberFormat="1" applyFont="1" applyFill="1" applyBorder="1" applyAlignment="1" applyProtection="1">
      <alignment horizontal="center" vertical="center" shrinkToFit="1"/>
      <protection hidden="1"/>
    </xf>
    <xf numFmtId="49" fontId="124" fillId="4" borderId="98" xfId="0" applyNumberFormat="1" applyFont="1" applyFill="1" applyBorder="1" applyAlignment="1" applyProtection="1">
      <alignment horizontal="center" vertical="center" shrinkToFit="1"/>
      <protection hidden="1"/>
    </xf>
    <xf numFmtId="49" fontId="124" fillId="4" borderId="0" xfId="0" applyNumberFormat="1" applyFont="1" applyFill="1" applyAlignment="1" applyProtection="1">
      <alignment horizontal="center" vertical="center" shrinkToFit="1"/>
      <protection hidden="1"/>
    </xf>
    <xf numFmtId="49" fontId="124" fillId="4" borderId="99" xfId="0" applyNumberFormat="1" applyFont="1" applyFill="1" applyBorder="1" applyAlignment="1" applyProtection="1">
      <alignment horizontal="center" vertical="center" shrinkToFit="1"/>
      <protection hidden="1"/>
    </xf>
    <xf numFmtId="49" fontId="35" fillId="0" borderId="360" xfId="2" applyNumberFormat="1" applyBorder="1" applyAlignment="1" applyProtection="1">
      <alignment horizontal="center" vertical="center" shrinkToFit="1"/>
      <protection hidden="1"/>
    </xf>
    <xf numFmtId="49" fontId="35" fillId="0" borderId="352" xfId="2" applyNumberFormat="1" applyBorder="1" applyAlignment="1" applyProtection="1">
      <alignment horizontal="center" vertical="center" shrinkToFit="1"/>
      <protection hidden="1"/>
    </xf>
    <xf numFmtId="49" fontId="35" fillId="0" borderId="344" xfId="2" applyNumberFormat="1" applyBorder="1" applyAlignment="1" applyProtection="1">
      <alignment horizontal="center" vertical="center" shrinkToFit="1"/>
      <protection hidden="1"/>
    </xf>
    <xf numFmtId="49" fontId="35" fillId="0" borderId="335" xfId="2" applyNumberFormat="1" applyBorder="1" applyAlignment="1" applyProtection="1">
      <alignment horizontal="center" vertical="center" shrinkToFit="1"/>
      <protection hidden="1"/>
    </xf>
    <xf numFmtId="49" fontId="22" fillId="0" borderId="124" xfId="0" applyNumberFormat="1" applyFont="1" applyBorder="1" applyAlignment="1" applyProtection="1">
      <alignment horizontal="center" vertical="center" shrinkToFit="1"/>
      <protection hidden="1"/>
    </xf>
    <xf numFmtId="49" fontId="22" fillId="0" borderId="125" xfId="0" applyNumberFormat="1" applyFont="1" applyBorder="1" applyAlignment="1" applyProtection="1">
      <alignment horizontal="center" vertical="center" shrinkToFit="1"/>
      <protection hidden="1"/>
    </xf>
    <xf numFmtId="49" fontId="0" fillId="6" borderId="126" xfId="0" applyNumberFormat="1" applyFill="1" applyBorder="1" applyAlignment="1" applyProtection="1">
      <alignment horizontal="left" vertical="center" shrinkToFit="1"/>
      <protection locked="0"/>
    </xf>
    <xf numFmtId="49" fontId="0" fillId="6" borderId="124" xfId="0" applyNumberFormat="1" applyFill="1" applyBorder="1" applyAlignment="1" applyProtection="1">
      <alignment horizontal="left" vertical="center" shrinkToFit="1"/>
      <protection locked="0"/>
    </xf>
    <xf numFmtId="49" fontId="22" fillId="9" borderId="10" xfId="0" applyNumberFormat="1" applyFont="1" applyFill="1" applyBorder="1" applyAlignment="1" applyProtection="1">
      <alignment vertical="center" shrinkToFit="1"/>
      <protection hidden="1"/>
    </xf>
    <xf numFmtId="49" fontId="22" fillId="9" borderId="11" xfId="0" applyNumberFormat="1" applyFont="1" applyFill="1" applyBorder="1" applyAlignment="1" applyProtection="1">
      <alignment vertical="center" shrinkToFit="1"/>
      <protection hidden="1"/>
    </xf>
    <xf numFmtId="49" fontId="22" fillId="9" borderId="12" xfId="0" applyNumberFormat="1" applyFont="1" applyFill="1" applyBorder="1" applyAlignment="1" applyProtection="1">
      <alignment vertical="center" shrinkToFit="1"/>
      <protection hidden="1"/>
    </xf>
    <xf numFmtId="49" fontId="40" fillId="0" borderId="11" xfId="0" applyNumberFormat="1" applyFont="1" applyBorder="1" applyAlignment="1" applyProtection="1">
      <alignment vertical="center" shrinkToFit="1"/>
      <protection hidden="1"/>
    </xf>
    <xf numFmtId="49" fontId="22" fillId="0" borderId="117" xfId="0" applyNumberFormat="1" applyFont="1" applyBorder="1" applyAlignment="1" applyProtection="1">
      <alignment vertical="center" shrinkToFit="1"/>
      <protection hidden="1"/>
    </xf>
    <xf numFmtId="49" fontId="22" fillId="0" borderId="118" xfId="0" applyNumberFormat="1" applyFont="1" applyBorder="1" applyAlignment="1" applyProtection="1">
      <alignment vertical="center" shrinkToFit="1"/>
      <protection hidden="1"/>
    </xf>
    <xf numFmtId="49" fontId="40" fillId="0" borderId="12" xfId="0" applyNumberFormat="1" applyFont="1" applyBorder="1" applyAlignment="1" applyProtection="1">
      <alignment vertical="center" shrinkToFit="1"/>
      <protection hidden="1"/>
    </xf>
    <xf numFmtId="49" fontId="22" fillId="9" borderId="6" xfId="0" applyNumberFormat="1" applyFont="1" applyFill="1" applyBorder="1" applyAlignment="1" applyProtection="1">
      <alignment vertical="center" shrinkToFit="1"/>
      <protection hidden="1"/>
    </xf>
    <xf numFmtId="49" fontId="22" fillId="9" borderId="7" xfId="0" applyNumberFormat="1" applyFont="1" applyFill="1" applyBorder="1" applyAlignment="1" applyProtection="1">
      <alignment vertical="center" shrinkToFit="1"/>
      <protection hidden="1"/>
    </xf>
    <xf numFmtId="49" fontId="22" fillId="9" borderId="8" xfId="0" applyNumberFormat="1" applyFont="1" applyFill="1" applyBorder="1" applyAlignment="1" applyProtection="1">
      <alignment vertical="center" shrinkToFit="1"/>
      <protection hidden="1"/>
    </xf>
    <xf numFmtId="49" fontId="40" fillId="0" borderId="3" xfId="0" applyNumberFormat="1" applyFont="1" applyBorder="1" applyAlignment="1" applyProtection="1">
      <alignment vertical="center" shrinkToFit="1"/>
      <protection hidden="1"/>
    </xf>
    <xf numFmtId="49" fontId="40" fillId="0" borderId="4" xfId="0" applyNumberFormat="1" applyFont="1" applyBorder="1" applyAlignment="1" applyProtection="1">
      <alignment vertical="center" shrinkToFit="1"/>
      <protection hidden="1"/>
    </xf>
    <xf numFmtId="49" fontId="40" fillId="0" borderId="5" xfId="0" applyNumberFormat="1" applyFont="1" applyBorder="1" applyAlignment="1" applyProtection="1">
      <alignment vertical="center" shrinkToFit="1"/>
      <protection hidden="1"/>
    </xf>
    <xf numFmtId="49" fontId="22" fillId="0" borderId="117" xfId="0" applyNumberFormat="1" applyFont="1" applyBorder="1" applyAlignment="1" applyProtection="1">
      <alignment horizontal="center" vertical="center" shrinkToFit="1"/>
      <protection hidden="1"/>
    </xf>
    <xf numFmtId="49" fontId="22" fillId="0" borderId="118" xfId="0" applyNumberFormat="1" applyFont="1" applyBorder="1" applyAlignment="1" applyProtection="1">
      <alignment horizontal="center" vertical="center" shrinkToFit="1"/>
      <protection hidden="1"/>
    </xf>
    <xf numFmtId="49" fontId="22" fillId="0" borderId="119" xfId="0" applyNumberFormat="1" applyFont="1" applyBorder="1" applyAlignment="1" applyProtection="1">
      <alignment horizontal="center" vertical="center" shrinkToFit="1"/>
      <protection hidden="1"/>
    </xf>
    <xf numFmtId="49" fontId="22" fillId="0" borderId="121" xfId="0" applyNumberFormat="1" applyFont="1" applyBorder="1" applyAlignment="1" applyProtection="1">
      <alignment horizontal="center" vertical="center" wrapText="1" shrinkToFit="1"/>
      <protection hidden="1"/>
    </xf>
    <xf numFmtId="49" fontId="22" fillId="0" borderId="122" xfId="0" applyNumberFormat="1" applyFont="1" applyBorder="1" applyAlignment="1" applyProtection="1">
      <alignment horizontal="center" vertical="center" wrapText="1" shrinkToFit="1"/>
      <protection hidden="1"/>
    </xf>
    <xf numFmtId="49" fontId="22" fillId="0" borderId="123" xfId="0" applyNumberFormat="1" applyFont="1" applyBorder="1" applyAlignment="1" applyProtection="1">
      <alignment horizontal="center" vertical="center" wrapText="1" shrinkToFit="1"/>
      <protection hidden="1"/>
    </xf>
    <xf numFmtId="49" fontId="22" fillId="0" borderId="52" xfId="0" applyNumberFormat="1" applyFont="1" applyBorder="1" applyAlignment="1" applyProtection="1">
      <alignment horizontal="center" vertical="center" wrapText="1" shrinkToFit="1"/>
      <protection hidden="1"/>
    </xf>
    <xf numFmtId="49" fontId="22" fillId="0" borderId="53" xfId="0" applyNumberFormat="1" applyFont="1" applyBorder="1" applyAlignment="1" applyProtection="1">
      <alignment horizontal="center" vertical="center" wrapText="1" shrinkToFit="1"/>
      <protection hidden="1"/>
    </xf>
    <xf numFmtId="49" fontId="22" fillId="0" borderId="54" xfId="0" applyNumberFormat="1" applyFont="1" applyBorder="1" applyAlignment="1" applyProtection="1">
      <alignment horizontal="center" vertical="center" wrapText="1" shrinkToFit="1"/>
      <protection hidden="1"/>
    </xf>
    <xf numFmtId="49" fontId="22" fillId="47" borderId="121" xfId="0" applyNumberFormat="1" applyFont="1" applyFill="1" applyBorder="1" applyAlignment="1" applyProtection="1">
      <alignment horizontal="center" vertical="center" wrapText="1" shrinkToFit="1"/>
      <protection hidden="1"/>
    </xf>
    <xf numFmtId="49" fontId="22" fillId="47" borderId="122" xfId="0" applyNumberFormat="1" applyFont="1" applyFill="1" applyBorder="1" applyAlignment="1" applyProtection="1">
      <alignment horizontal="center" vertical="center" wrapText="1" shrinkToFit="1"/>
      <protection hidden="1"/>
    </xf>
    <xf numFmtId="49" fontId="22" fillId="47" borderId="123" xfId="0" applyNumberFormat="1" applyFont="1" applyFill="1" applyBorder="1" applyAlignment="1" applyProtection="1">
      <alignment horizontal="center" vertical="center" wrapText="1" shrinkToFit="1"/>
      <protection hidden="1"/>
    </xf>
    <xf numFmtId="49" fontId="22" fillId="47" borderId="13" xfId="0" applyNumberFormat="1" applyFont="1" applyFill="1" applyBorder="1" applyAlignment="1" applyProtection="1">
      <alignment horizontal="center" vertical="center" wrapText="1" shrinkToFit="1"/>
      <protection hidden="1"/>
    </xf>
    <xf numFmtId="49" fontId="22" fillId="47" borderId="0" xfId="0" applyNumberFormat="1" applyFont="1" applyFill="1" applyAlignment="1" applyProtection="1">
      <alignment horizontal="center" vertical="center" wrapText="1" shrinkToFit="1"/>
      <protection hidden="1"/>
    </xf>
    <xf numFmtId="49" fontId="22" fillId="47" borderId="9" xfId="0" applyNumberFormat="1" applyFont="1" applyFill="1" applyBorder="1" applyAlignment="1" applyProtection="1">
      <alignment horizontal="center" vertical="center" wrapText="1" shrinkToFit="1"/>
      <protection hidden="1"/>
    </xf>
    <xf numFmtId="49" fontId="22" fillId="47" borderId="52" xfId="0" applyNumberFormat="1" applyFont="1" applyFill="1" applyBorder="1" applyAlignment="1" applyProtection="1">
      <alignment horizontal="center" vertical="center" wrapText="1" shrinkToFit="1"/>
      <protection hidden="1"/>
    </xf>
    <xf numFmtId="49" fontId="22" fillId="47" borderId="53" xfId="0" applyNumberFormat="1" applyFont="1" applyFill="1" applyBorder="1" applyAlignment="1" applyProtection="1">
      <alignment horizontal="center" vertical="center" wrapText="1" shrinkToFit="1"/>
      <protection hidden="1"/>
    </xf>
    <xf numFmtId="49" fontId="22" fillId="47" borderId="54" xfId="0" applyNumberFormat="1" applyFont="1" applyFill="1" applyBorder="1" applyAlignment="1" applyProtection="1">
      <alignment horizontal="center" vertical="center" wrapText="1" shrinkToFit="1"/>
      <protection hidden="1"/>
    </xf>
    <xf numFmtId="49" fontId="22" fillId="48" borderId="3" xfId="0" applyNumberFormat="1" applyFont="1" applyFill="1" applyBorder="1" applyAlignment="1" applyProtection="1">
      <alignment horizontal="center" vertical="center" wrapText="1" shrinkToFit="1"/>
      <protection hidden="1"/>
    </xf>
    <xf numFmtId="49" fontId="22" fillId="48" borderId="4" xfId="0" applyNumberFormat="1" applyFont="1" applyFill="1" applyBorder="1" applyAlignment="1" applyProtection="1">
      <alignment horizontal="center" vertical="center" wrapText="1" shrinkToFit="1"/>
      <protection hidden="1"/>
    </xf>
    <xf numFmtId="49" fontId="22" fillId="48" borderId="13" xfId="0" applyNumberFormat="1" applyFont="1" applyFill="1" applyBorder="1" applyAlignment="1" applyProtection="1">
      <alignment horizontal="center" vertical="center" wrapText="1" shrinkToFit="1"/>
      <protection hidden="1"/>
    </xf>
    <xf numFmtId="49" fontId="22" fillId="48" borderId="0" xfId="0" applyNumberFormat="1" applyFont="1" applyFill="1" applyAlignment="1" applyProtection="1">
      <alignment horizontal="center" vertical="center" wrapText="1" shrinkToFit="1"/>
      <protection hidden="1"/>
    </xf>
    <xf numFmtId="49" fontId="22" fillId="48" borderId="52" xfId="0" applyNumberFormat="1" applyFont="1" applyFill="1" applyBorder="1" applyAlignment="1" applyProtection="1">
      <alignment horizontal="center" vertical="center" wrapText="1" shrinkToFit="1"/>
      <protection hidden="1"/>
    </xf>
    <xf numFmtId="49" fontId="22" fillId="48" borderId="53" xfId="0" applyNumberFormat="1" applyFont="1" applyFill="1" applyBorder="1" applyAlignment="1" applyProtection="1">
      <alignment horizontal="center" vertical="center" wrapText="1" shrinkToFit="1"/>
      <protection hidden="1"/>
    </xf>
    <xf numFmtId="49" fontId="24" fillId="0" borderId="13" xfId="0" applyNumberFormat="1" applyFont="1" applyBorder="1" applyAlignment="1" applyProtection="1">
      <alignment horizontal="center" vertical="center" shrinkToFit="1"/>
      <protection hidden="1"/>
    </xf>
    <xf numFmtId="49" fontId="24" fillId="0" borderId="0" xfId="0" applyNumberFormat="1" applyFont="1" applyAlignment="1" applyProtection="1">
      <alignment horizontal="center" vertical="center" shrinkToFit="1"/>
      <protection hidden="1"/>
    </xf>
    <xf numFmtId="49" fontId="24" fillId="0" borderId="9" xfId="0" applyNumberFormat="1" applyFont="1" applyBorder="1" applyAlignment="1" applyProtection="1">
      <alignment horizontal="center" vertical="center" shrinkToFit="1"/>
      <protection hidden="1"/>
    </xf>
    <xf numFmtId="0" fontId="0" fillId="28" borderId="6" xfId="0" applyFill="1" applyBorder="1" applyAlignment="1" applyProtection="1">
      <alignment vertical="center" shrinkToFit="1"/>
      <protection locked="0"/>
    </xf>
    <xf numFmtId="0" fontId="0" fillId="28" borderId="8" xfId="0" applyFill="1" applyBorder="1" applyAlignment="1" applyProtection="1">
      <alignment vertical="center" shrinkToFit="1"/>
      <protection locked="0"/>
    </xf>
    <xf numFmtId="49" fontId="22" fillId="0" borderId="53" xfId="0" applyNumberFormat="1" applyFont="1" applyBorder="1" applyAlignment="1" applyProtection="1">
      <alignment horizontal="center" vertical="center" shrinkToFit="1"/>
      <protection hidden="1"/>
    </xf>
    <xf numFmtId="49" fontId="22" fillId="0" borderId="54" xfId="0" applyNumberFormat="1" applyFont="1" applyBorder="1" applyAlignment="1" applyProtection="1">
      <alignment horizontal="center" vertical="center" shrinkToFit="1"/>
      <protection hidden="1"/>
    </xf>
    <xf numFmtId="49" fontId="36" fillId="3" borderId="52" xfId="0" applyNumberFormat="1" applyFont="1" applyFill="1" applyBorder="1" applyAlignment="1" applyProtection="1">
      <alignment horizontal="center" vertical="center" wrapText="1" shrinkToFit="1"/>
      <protection hidden="1"/>
    </xf>
    <xf numFmtId="49" fontId="36" fillId="3" borderId="53" xfId="0" applyNumberFormat="1" applyFont="1" applyFill="1" applyBorder="1" applyAlignment="1" applyProtection="1">
      <alignment horizontal="center" vertical="center" wrapText="1" shrinkToFit="1"/>
      <protection hidden="1"/>
    </xf>
    <xf numFmtId="49" fontId="36" fillId="3" borderId="54" xfId="0" applyNumberFormat="1" applyFont="1" applyFill="1" applyBorder="1" applyAlignment="1" applyProtection="1">
      <alignment horizontal="center" vertical="center" wrapText="1" shrinkToFit="1"/>
      <protection hidden="1"/>
    </xf>
    <xf numFmtId="0" fontId="22" fillId="3" borderId="52" xfId="0" applyFont="1" applyFill="1" applyBorder="1" applyAlignment="1" applyProtection="1">
      <alignment vertical="top" wrapText="1" shrinkToFit="1"/>
      <protection hidden="1"/>
    </xf>
    <xf numFmtId="0" fontId="22" fillId="3" borderId="53" xfId="0" applyFont="1" applyFill="1" applyBorder="1" applyAlignment="1" applyProtection="1">
      <alignment vertical="top" wrapText="1" shrinkToFit="1"/>
      <protection hidden="1"/>
    </xf>
    <xf numFmtId="0" fontId="22" fillId="3" borderId="54" xfId="0" applyFont="1" applyFill="1" applyBorder="1" applyAlignment="1" applyProtection="1">
      <alignment vertical="top" wrapText="1" shrinkToFit="1"/>
      <protection hidden="1"/>
    </xf>
    <xf numFmtId="49" fontId="22" fillId="0" borderId="122" xfId="0" applyNumberFormat="1" applyFont="1" applyBorder="1" applyAlignment="1" applyProtection="1">
      <alignment horizontal="center" vertical="center" shrinkToFit="1"/>
      <protection hidden="1"/>
    </xf>
    <xf numFmtId="49" fontId="22" fillId="0" borderId="123" xfId="0" applyNumberFormat="1" applyFont="1" applyBorder="1" applyAlignment="1" applyProtection="1">
      <alignment horizontal="center" vertical="center" shrinkToFit="1"/>
      <protection hidden="1"/>
    </xf>
    <xf numFmtId="49" fontId="22" fillId="0" borderId="135" xfId="0" applyNumberFormat="1" applyFont="1" applyBorder="1" applyAlignment="1" applyProtection="1">
      <alignment horizontal="center" vertical="center" shrinkToFit="1"/>
      <protection hidden="1"/>
    </xf>
    <xf numFmtId="49" fontId="22" fillId="0" borderId="109" xfId="0" applyNumberFormat="1" applyFont="1" applyBorder="1" applyAlignment="1" applyProtection="1">
      <alignment horizontal="center" vertical="center" shrinkToFit="1"/>
      <protection hidden="1"/>
    </xf>
    <xf numFmtId="49" fontId="22" fillId="0" borderId="250" xfId="0" applyNumberFormat="1" applyFont="1" applyBorder="1" applyAlignment="1" applyProtection="1">
      <alignment horizontal="center" vertical="center" shrinkToFit="1"/>
      <protection hidden="1"/>
    </xf>
    <xf numFmtId="49" fontId="0" fillId="28" borderId="127" xfId="0" applyNumberFormat="1" applyFill="1" applyBorder="1" applyAlignment="1" applyProtection="1">
      <alignment vertical="center" shrinkToFit="1"/>
      <protection locked="0"/>
    </xf>
    <xf numFmtId="49" fontId="0" fillId="28" borderId="128" xfId="0" applyNumberFormat="1" applyFill="1" applyBorder="1" applyAlignment="1" applyProtection="1">
      <alignment vertical="center" shrinkToFit="1"/>
      <protection locked="0"/>
    </xf>
    <xf numFmtId="49" fontId="0" fillId="28" borderId="251" xfId="0" applyNumberFormat="1" applyFill="1" applyBorder="1" applyAlignment="1" applyProtection="1">
      <alignment vertical="center" shrinkToFit="1"/>
      <protection locked="0"/>
    </xf>
    <xf numFmtId="49" fontId="36" fillId="9" borderId="128" xfId="0" applyNumberFormat="1" applyFont="1" applyFill="1" applyBorder="1" applyAlignment="1" applyProtection="1">
      <alignment vertical="center" shrinkToFit="1"/>
      <protection hidden="1"/>
    </xf>
    <xf numFmtId="49" fontId="36" fillId="9" borderId="252" xfId="0" applyNumberFormat="1" applyFont="1" applyFill="1" applyBorder="1" applyAlignment="1" applyProtection="1">
      <alignment vertical="center" shrinkToFit="1"/>
      <protection hidden="1"/>
    </xf>
    <xf numFmtId="49" fontId="22" fillId="0" borderId="129" xfId="0" applyNumberFormat="1" applyFont="1" applyBorder="1" applyAlignment="1" applyProtection="1">
      <alignment vertical="center" shrinkToFit="1"/>
      <protection hidden="1"/>
    </xf>
    <xf numFmtId="49" fontId="36" fillId="0" borderId="416" xfId="0" applyNumberFormat="1" applyFont="1" applyBorder="1" applyAlignment="1" applyProtection="1">
      <alignment vertical="center" shrinkToFit="1"/>
      <protection hidden="1"/>
    </xf>
    <xf numFmtId="49" fontId="40" fillId="0" borderId="129" xfId="0" applyNumberFormat="1" applyFont="1" applyBorder="1" applyAlignment="1" applyProtection="1">
      <alignment horizontal="left" vertical="center" indent="1" shrinkToFit="1"/>
      <protection hidden="1"/>
    </xf>
    <xf numFmtId="49" fontId="0" fillId="0" borderId="108" xfId="0" applyNumberFormat="1" applyBorder="1" applyAlignment="1" applyProtection="1">
      <alignment horizontal="center" vertical="center" wrapText="1" shrinkToFit="1"/>
      <protection hidden="1"/>
    </xf>
    <xf numFmtId="49" fontId="0" fillId="0" borderId="109" xfId="0" applyNumberFormat="1" applyBorder="1" applyAlignment="1" applyProtection="1">
      <alignment horizontal="center" vertical="center" wrapText="1" shrinkToFit="1"/>
      <protection hidden="1"/>
    </xf>
    <xf numFmtId="49" fontId="0" fillId="0" borderId="111" xfId="0" applyNumberFormat="1" applyBorder="1" applyAlignment="1" applyProtection="1">
      <alignment horizontal="center" vertical="center" wrapText="1" shrinkToFit="1"/>
      <protection hidden="1"/>
    </xf>
    <xf numFmtId="49" fontId="0" fillId="0" borderId="113" xfId="0" applyNumberFormat="1" applyBorder="1" applyAlignment="1" applyProtection="1">
      <alignment horizontal="center" vertical="center" wrapText="1" shrinkToFit="1"/>
      <protection hidden="1"/>
    </xf>
    <xf numFmtId="49" fontId="0" fillId="0" borderId="114" xfId="0" applyNumberFormat="1" applyBorder="1" applyAlignment="1" applyProtection="1">
      <alignment horizontal="center" vertical="center" wrapText="1" shrinkToFit="1"/>
      <protection hidden="1"/>
    </xf>
    <xf numFmtId="49" fontId="22" fillId="0" borderId="253" xfId="0" applyNumberFormat="1" applyFont="1" applyBorder="1" applyAlignment="1" applyProtection="1">
      <alignment horizontal="center" vertical="center" wrapText="1" shrinkToFit="1"/>
      <protection hidden="1"/>
    </xf>
    <xf numFmtId="49" fontId="22" fillId="0" borderId="254" xfId="0" applyNumberFormat="1" applyFont="1" applyBorder="1" applyAlignment="1" applyProtection="1">
      <alignment horizontal="center" vertical="center" wrapText="1" shrinkToFit="1"/>
      <protection hidden="1"/>
    </xf>
    <xf numFmtId="49" fontId="22" fillId="0" borderId="255" xfId="0" applyNumberFormat="1" applyFont="1" applyBorder="1" applyAlignment="1" applyProtection="1">
      <alignment horizontal="center" vertical="center" wrapText="1" shrinkToFit="1"/>
      <protection hidden="1"/>
    </xf>
    <xf numFmtId="49" fontId="0" fillId="6" borderId="253" xfId="0" applyNumberFormat="1" applyFill="1" applyBorder="1" applyAlignment="1" applyProtection="1">
      <alignment horizontal="center" vertical="center" shrinkToFit="1"/>
      <protection locked="0"/>
    </xf>
    <xf numFmtId="49" fontId="0" fillId="6" borderId="254" xfId="0" applyNumberFormat="1" applyFill="1" applyBorder="1" applyAlignment="1" applyProtection="1">
      <alignment horizontal="center" vertical="center" shrinkToFit="1"/>
      <protection locked="0"/>
    </xf>
    <xf numFmtId="49" fontId="0" fillId="28" borderId="253" xfId="0" applyNumberFormat="1" applyFill="1" applyBorder="1" applyAlignment="1" applyProtection="1">
      <alignment horizontal="center" vertical="center" shrinkToFit="1"/>
      <protection locked="0"/>
    </xf>
    <xf numFmtId="49" fontId="0" fillId="28" borderId="255" xfId="0" applyNumberFormat="1" applyFill="1" applyBorder="1" applyAlignment="1" applyProtection="1">
      <alignment horizontal="center" vertical="center" shrinkToFit="1"/>
      <protection locked="0"/>
    </xf>
    <xf numFmtId="49" fontId="0" fillId="21" borderId="109" xfId="0" applyNumberFormat="1" applyFill="1" applyBorder="1" applyAlignment="1" applyProtection="1">
      <alignment horizontal="center" vertical="center" wrapText="1" shrinkToFit="1"/>
      <protection hidden="1"/>
    </xf>
    <xf numFmtId="49" fontId="0" fillId="21" borderId="250" xfId="0" applyNumberFormat="1" applyFill="1" applyBorder="1" applyAlignment="1" applyProtection="1">
      <alignment horizontal="center" vertical="center" wrapText="1" shrinkToFit="1"/>
      <protection hidden="1"/>
    </xf>
    <xf numFmtId="49" fontId="0" fillId="21" borderId="0" xfId="0" applyNumberFormat="1" applyFill="1" applyAlignment="1" applyProtection="1">
      <alignment horizontal="center" vertical="center" wrapText="1" shrinkToFit="1"/>
      <protection hidden="1"/>
    </xf>
    <xf numFmtId="49" fontId="0" fillId="21" borderId="9" xfId="0" applyNumberFormat="1" applyFill="1" applyBorder="1" applyAlignment="1" applyProtection="1">
      <alignment horizontal="center" vertical="center" wrapText="1" shrinkToFit="1"/>
      <protection hidden="1"/>
    </xf>
    <xf numFmtId="49" fontId="0" fillId="21" borderId="53" xfId="0" applyNumberFormat="1" applyFill="1" applyBorder="1" applyAlignment="1" applyProtection="1">
      <alignment horizontal="center" vertical="center" wrapText="1" shrinkToFit="1"/>
      <protection hidden="1"/>
    </xf>
    <xf numFmtId="49" fontId="0" fillId="21" borderId="54" xfId="0" applyNumberFormat="1" applyFill="1" applyBorder="1" applyAlignment="1" applyProtection="1">
      <alignment horizontal="center" vertical="center" wrapText="1" shrinkToFit="1"/>
      <protection hidden="1"/>
    </xf>
    <xf numFmtId="49" fontId="22" fillId="0" borderId="130" xfId="0" applyNumberFormat="1" applyFont="1" applyBorder="1" applyAlignment="1" applyProtection="1">
      <alignment vertical="center" shrinkToFit="1"/>
      <protection hidden="1"/>
    </xf>
    <xf numFmtId="49" fontId="35" fillId="0" borderId="0" xfId="2" applyNumberFormat="1" applyAlignment="1" applyProtection="1">
      <alignment horizontal="center" vertical="center" shrinkToFit="1"/>
      <protection hidden="1"/>
    </xf>
    <xf numFmtId="49" fontId="36" fillId="0" borderId="129" xfId="0" applyNumberFormat="1" applyFont="1" applyBorder="1" applyAlignment="1" applyProtection="1">
      <alignment vertical="center" shrinkToFit="1"/>
      <protection hidden="1"/>
    </xf>
    <xf numFmtId="49" fontId="24" fillId="0" borderId="122" xfId="0" applyNumberFormat="1" applyFont="1" applyBorder="1" applyAlignment="1" applyProtection="1">
      <alignment horizontal="center" vertical="center" shrinkToFit="1"/>
      <protection hidden="1"/>
    </xf>
    <xf numFmtId="49" fontId="24" fillId="0" borderId="123" xfId="0" applyNumberFormat="1" applyFont="1" applyBorder="1" applyAlignment="1" applyProtection="1">
      <alignment horizontal="center" vertical="center" shrinkToFit="1"/>
      <protection hidden="1"/>
    </xf>
    <xf numFmtId="49" fontId="35" fillId="0" borderId="369" xfId="2" applyNumberFormat="1" applyBorder="1" applyAlignment="1" applyProtection="1">
      <alignment horizontal="center" vertical="center" shrinkToFit="1"/>
      <protection hidden="1"/>
    </xf>
    <xf numFmtId="49" fontId="44" fillId="0" borderId="3" xfId="0" applyNumberFormat="1" applyFont="1" applyBorder="1" applyAlignment="1" applyProtection="1">
      <alignment vertical="top" textRotation="255" indent="1" shrinkToFit="1"/>
      <protection hidden="1"/>
    </xf>
    <xf numFmtId="49" fontId="44" fillId="0" borderId="13" xfId="0" applyNumberFormat="1" applyFont="1" applyBorder="1" applyAlignment="1" applyProtection="1">
      <alignment vertical="top" textRotation="255" indent="1" shrinkToFit="1"/>
      <protection hidden="1"/>
    </xf>
    <xf numFmtId="49" fontId="44" fillId="0" borderId="6" xfId="0" applyNumberFormat="1" applyFont="1" applyBorder="1" applyAlignment="1" applyProtection="1">
      <alignment vertical="top" textRotation="255" indent="1" shrinkToFit="1"/>
      <protection hidden="1"/>
    </xf>
    <xf numFmtId="49" fontId="22" fillId="51" borderId="121" xfId="0" applyNumberFormat="1" applyFont="1" applyFill="1" applyBorder="1" applyAlignment="1" applyProtection="1">
      <alignment horizontal="center" vertical="center" wrapText="1" shrinkToFit="1"/>
      <protection hidden="1"/>
    </xf>
    <xf numFmtId="49" fontId="22" fillId="51" borderId="122" xfId="0" applyNumberFormat="1" applyFont="1" applyFill="1" applyBorder="1" applyAlignment="1" applyProtection="1">
      <alignment horizontal="center" vertical="center" wrapText="1" shrinkToFit="1"/>
      <protection hidden="1"/>
    </xf>
    <xf numFmtId="49" fontId="22" fillId="51" borderId="123" xfId="0" applyNumberFormat="1" applyFont="1" applyFill="1" applyBorder="1" applyAlignment="1" applyProtection="1">
      <alignment horizontal="center" vertical="center" wrapText="1" shrinkToFit="1"/>
      <protection hidden="1"/>
    </xf>
    <xf numFmtId="49" fontId="22" fillId="51" borderId="13" xfId="0" applyNumberFormat="1" applyFont="1" applyFill="1" applyBorder="1" applyAlignment="1" applyProtection="1">
      <alignment horizontal="center" vertical="center" wrapText="1" shrinkToFit="1"/>
      <protection hidden="1"/>
    </xf>
    <xf numFmtId="49" fontId="22" fillId="51" borderId="0" xfId="0" applyNumberFormat="1" applyFont="1" applyFill="1" applyAlignment="1" applyProtection="1">
      <alignment horizontal="center" vertical="center" wrapText="1" shrinkToFit="1"/>
      <protection hidden="1"/>
    </xf>
    <xf numFmtId="49" fontId="22" fillId="51" borderId="9" xfId="0" applyNumberFormat="1" applyFont="1" applyFill="1" applyBorder="1" applyAlignment="1" applyProtection="1">
      <alignment horizontal="center" vertical="center" wrapText="1" shrinkToFit="1"/>
      <protection hidden="1"/>
    </xf>
    <xf numFmtId="49" fontId="22" fillId="51" borderId="52" xfId="0" applyNumberFormat="1" applyFont="1" applyFill="1" applyBorder="1" applyAlignment="1" applyProtection="1">
      <alignment horizontal="center" vertical="center" wrapText="1" shrinkToFit="1"/>
      <protection hidden="1"/>
    </xf>
    <xf numFmtId="49" fontId="22" fillId="51" borderId="53" xfId="0" applyNumberFormat="1" applyFont="1" applyFill="1" applyBorder="1" applyAlignment="1" applyProtection="1">
      <alignment horizontal="center" vertical="center" wrapText="1" shrinkToFit="1"/>
      <protection hidden="1"/>
    </xf>
    <xf numFmtId="49" fontId="22" fillId="51" borderId="54" xfId="0" applyNumberFormat="1" applyFont="1" applyFill="1" applyBorder="1" applyAlignment="1" applyProtection="1">
      <alignment horizontal="center" vertical="center" wrapText="1" shrinkToFit="1"/>
      <protection hidden="1"/>
    </xf>
    <xf numFmtId="49" fontId="22" fillId="49" borderId="52" xfId="0" applyNumberFormat="1" applyFont="1" applyFill="1" applyBorder="1" applyAlignment="1" applyProtection="1">
      <alignment horizontal="center" vertical="center" wrapText="1" shrinkToFit="1"/>
      <protection hidden="1"/>
    </xf>
    <xf numFmtId="49" fontId="22" fillId="49" borderId="53" xfId="0" applyNumberFormat="1" applyFont="1" applyFill="1" applyBorder="1" applyAlignment="1" applyProtection="1">
      <alignment horizontal="center" vertical="center" wrapText="1" shrinkToFit="1"/>
      <protection hidden="1"/>
    </xf>
    <xf numFmtId="49" fontId="22" fillId="49" borderId="54" xfId="0" applyNumberFormat="1" applyFont="1" applyFill="1" applyBorder="1" applyAlignment="1" applyProtection="1">
      <alignment horizontal="center" vertical="center" wrapText="1" shrinkToFit="1"/>
      <protection hidden="1"/>
    </xf>
    <xf numFmtId="49" fontId="68" fillId="30" borderId="0" xfId="0" applyNumberFormat="1" applyFont="1" applyFill="1" applyAlignment="1" applyProtection="1">
      <alignment horizontal="center" vertical="center" wrapText="1"/>
      <protection hidden="1"/>
    </xf>
    <xf numFmtId="49" fontId="22" fillId="0" borderId="3" xfId="0" applyNumberFormat="1" applyFont="1" applyBorder="1" applyAlignment="1" applyProtection="1">
      <alignment horizontal="center" vertical="top" textRotation="255" wrapText="1" indent="1" shrinkToFit="1"/>
      <protection hidden="1"/>
    </xf>
    <xf numFmtId="49" fontId="22" fillId="0" borderId="13" xfId="0" applyNumberFormat="1" applyFont="1" applyBorder="1" applyAlignment="1" applyProtection="1">
      <alignment horizontal="center" vertical="top" textRotation="255" wrapText="1" indent="1" shrinkToFit="1"/>
      <protection hidden="1"/>
    </xf>
    <xf numFmtId="49" fontId="22" fillId="0" borderId="6" xfId="0" applyNumberFormat="1" applyFont="1" applyBorder="1" applyAlignment="1" applyProtection="1">
      <alignment horizontal="center" vertical="top" textRotation="255" wrapText="1" indent="1" shrinkToFit="1"/>
      <protection hidden="1"/>
    </xf>
    <xf numFmtId="49" fontId="22" fillId="0" borderId="13" xfId="0" applyNumberFormat="1" applyFont="1" applyBorder="1" applyAlignment="1" applyProtection="1">
      <alignment horizontal="center" vertical="top" wrapText="1" shrinkToFit="1"/>
      <protection hidden="1"/>
    </xf>
    <xf numFmtId="49" fontId="22" fillId="0" borderId="0" xfId="0" applyNumberFormat="1" applyFont="1" applyAlignment="1" applyProtection="1">
      <alignment horizontal="center" vertical="top" wrapText="1" shrinkToFit="1"/>
      <protection hidden="1"/>
    </xf>
    <xf numFmtId="49" fontId="22" fillId="0" borderId="9" xfId="0" applyNumberFormat="1" applyFont="1" applyBorder="1" applyAlignment="1" applyProtection="1">
      <alignment horizontal="center" vertical="top" wrapText="1" shrinkToFit="1"/>
      <protection hidden="1"/>
    </xf>
    <xf numFmtId="49" fontId="22" fillId="0" borderId="3" xfId="0" applyNumberFormat="1" applyFont="1" applyBorder="1" applyAlignment="1" applyProtection="1">
      <alignment horizontal="center" vertical="top" wrapText="1" shrinkToFit="1"/>
      <protection hidden="1"/>
    </xf>
    <xf numFmtId="49" fontId="22" fillId="0" borderId="4" xfId="0" applyNumberFormat="1" applyFont="1" applyBorder="1" applyAlignment="1" applyProtection="1">
      <alignment horizontal="center" vertical="top" wrapText="1" shrinkToFit="1"/>
      <protection hidden="1"/>
    </xf>
    <xf numFmtId="49" fontId="22" fillId="0" borderId="5" xfId="0" applyNumberFormat="1" applyFont="1" applyBorder="1" applyAlignment="1" applyProtection="1">
      <alignment horizontal="center" vertical="top" wrapText="1" shrinkToFit="1"/>
      <protection hidden="1"/>
    </xf>
    <xf numFmtId="49" fontId="22" fillId="0" borderId="6" xfId="0" applyNumberFormat="1" applyFont="1" applyBorder="1" applyAlignment="1" applyProtection="1">
      <alignment horizontal="center" vertical="top" wrapText="1" shrinkToFit="1"/>
      <protection hidden="1"/>
    </xf>
    <xf numFmtId="49" fontId="22" fillId="0" borderId="7" xfId="0" applyNumberFormat="1" applyFont="1" applyBorder="1" applyAlignment="1" applyProtection="1">
      <alignment horizontal="center" vertical="top" wrapText="1" shrinkToFit="1"/>
      <protection hidden="1"/>
    </xf>
    <xf numFmtId="49" fontId="22" fillId="0" borderId="8" xfId="0" applyNumberFormat="1" applyFont="1" applyBorder="1" applyAlignment="1" applyProtection="1">
      <alignment horizontal="center" vertical="top" wrapText="1" shrinkToFit="1"/>
      <protection hidden="1"/>
    </xf>
    <xf numFmtId="49" fontId="0" fillId="28" borderId="12" xfId="0" applyNumberFormat="1" applyFill="1" applyBorder="1" applyAlignment="1" applyProtection="1">
      <alignment horizontal="left" vertical="center" shrinkToFit="1"/>
      <protection locked="0"/>
    </xf>
    <xf numFmtId="49" fontId="22" fillId="3" borderId="13" xfId="0" applyNumberFormat="1" applyFont="1" applyFill="1" applyBorder="1" applyAlignment="1" applyProtection="1">
      <alignment vertical="center" shrinkToFit="1"/>
      <protection hidden="1"/>
    </xf>
    <xf numFmtId="49" fontId="22" fillId="3" borderId="9" xfId="0" applyNumberFormat="1" applyFont="1" applyFill="1" applyBorder="1" applyAlignment="1" applyProtection="1">
      <alignment vertical="center" shrinkToFit="1"/>
      <protection hidden="1"/>
    </xf>
    <xf numFmtId="49" fontId="32" fillId="7" borderId="381" xfId="0" applyNumberFormat="1" applyFont="1" applyFill="1" applyBorder="1" applyAlignment="1" applyProtection="1">
      <alignment horizontal="center" vertical="center" shrinkToFit="1"/>
      <protection hidden="1"/>
    </xf>
    <xf numFmtId="49" fontId="32" fillId="7" borderId="382" xfId="0" applyNumberFormat="1" applyFont="1" applyFill="1" applyBorder="1" applyAlignment="1" applyProtection="1">
      <alignment horizontal="center" vertical="center" shrinkToFit="1"/>
      <protection hidden="1"/>
    </xf>
    <xf numFmtId="49" fontId="32" fillId="7" borderId="383" xfId="0" applyNumberFormat="1" applyFont="1" applyFill="1" applyBorder="1" applyAlignment="1" applyProtection="1">
      <alignment horizontal="center" vertical="center" shrinkToFit="1"/>
      <protection hidden="1"/>
    </xf>
    <xf numFmtId="49" fontId="32" fillId="7" borderId="384" xfId="0" applyNumberFormat="1" applyFont="1" applyFill="1" applyBorder="1" applyAlignment="1" applyProtection="1">
      <alignment horizontal="center" vertical="center" shrinkToFit="1"/>
      <protection hidden="1"/>
    </xf>
    <xf numFmtId="49" fontId="32" fillId="7" borderId="385" xfId="0" applyNumberFormat="1" applyFont="1" applyFill="1" applyBorder="1" applyAlignment="1" applyProtection="1">
      <alignment horizontal="center" vertical="center" shrinkToFit="1"/>
      <protection hidden="1"/>
    </xf>
    <xf numFmtId="49" fontId="32" fillId="7" borderId="386" xfId="0" applyNumberFormat="1" applyFont="1" applyFill="1" applyBorder="1" applyAlignment="1" applyProtection="1">
      <alignment horizontal="center" vertical="center" shrinkToFit="1"/>
      <protection hidden="1"/>
    </xf>
    <xf numFmtId="49" fontId="22" fillId="44" borderId="331" xfId="0" applyNumberFormat="1" applyFont="1" applyFill="1" applyBorder="1" applyAlignment="1" applyProtection="1">
      <alignment vertical="center" shrinkToFit="1"/>
      <protection hidden="1"/>
    </xf>
    <xf numFmtId="49" fontId="22" fillId="44" borderId="333" xfId="0" applyNumberFormat="1" applyFont="1" applyFill="1" applyBorder="1" applyAlignment="1" applyProtection="1">
      <alignment vertical="center" shrinkToFit="1"/>
      <protection hidden="1"/>
    </xf>
    <xf numFmtId="49" fontId="22" fillId="44" borderId="336" xfId="0" applyNumberFormat="1" applyFont="1" applyFill="1" applyBorder="1" applyAlignment="1" applyProtection="1">
      <alignment vertical="center" shrinkToFit="1"/>
      <protection hidden="1"/>
    </xf>
    <xf numFmtId="49" fontId="22" fillId="4" borderId="135" xfId="0" applyNumberFormat="1" applyFont="1" applyFill="1" applyBorder="1" applyAlignment="1" applyProtection="1">
      <alignment horizontal="center" vertical="center" shrinkToFit="1"/>
      <protection hidden="1"/>
    </xf>
    <xf numFmtId="49" fontId="22" fillId="4" borderId="109" xfId="0" applyNumberFormat="1" applyFont="1" applyFill="1" applyBorder="1" applyAlignment="1" applyProtection="1">
      <alignment horizontal="center" vertical="center" shrinkToFit="1"/>
      <protection hidden="1"/>
    </xf>
    <xf numFmtId="49" fontId="22" fillId="4" borderId="0" xfId="0" applyNumberFormat="1" applyFont="1" applyFill="1" applyAlignment="1" applyProtection="1">
      <alignment horizontal="center" vertical="center" shrinkToFit="1"/>
      <protection hidden="1"/>
    </xf>
    <xf numFmtId="49" fontId="22" fillId="4" borderId="112" xfId="0" applyNumberFormat="1" applyFont="1" applyFill="1" applyBorder="1" applyAlignment="1" applyProtection="1">
      <alignment horizontal="center" vertical="center" shrinkToFit="1"/>
      <protection hidden="1"/>
    </xf>
    <xf numFmtId="49" fontId="83" fillId="4" borderId="135" xfId="0" applyNumberFormat="1" applyFont="1" applyFill="1" applyBorder="1" applyAlignment="1" applyProtection="1">
      <alignment horizontal="center" vertical="center" wrapText="1" shrinkToFit="1"/>
      <protection hidden="1"/>
    </xf>
    <xf numFmtId="49" fontId="83" fillId="4" borderId="109" xfId="0" applyNumberFormat="1" applyFont="1" applyFill="1" applyBorder="1" applyAlignment="1" applyProtection="1">
      <alignment horizontal="center" vertical="center" wrapText="1" shrinkToFit="1"/>
      <protection hidden="1"/>
    </xf>
    <xf numFmtId="49" fontId="83" fillId="4" borderId="13" xfId="0" applyNumberFormat="1" applyFont="1" applyFill="1" applyBorder="1" applyAlignment="1" applyProtection="1">
      <alignment horizontal="center" vertical="center" wrapText="1" shrinkToFit="1"/>
      <protection hidden="1"/>
    </xf>
    <xf numFmtId="49" fontId="83" fillId="4" borderId="0" xfId="0" applyNumberFormat="1" applyFont="1" applyFill="1" applyAlignment="1" applyProtection="1">
      <alignment horizontal="center" vertical="center" wrapText="1" shrinkToFit="1"/>
      <protection hidden="1"/>
    </xf>
    <xf numFmtId="49" fontId="83" fillId="4" borderId="9" xfId="0" applyNumberFormat="1" applyFont="1" applyFill="1" applyBorder="1" applyAlignment="1" applyProtection="1">
      <alignment horizontal="center" vertical="center" wrapText="1" shrinkToFit="1"/>
      <protection hidden="1"/>
    </xf>
    <xf numFmtId="49" fontId="83" fillId="4" borderId="132" xfId="0" applyNumberFormat="1" applyFont="1" applyFill="1" applyBorder="1" applyAlignment="1" applyProtection="1">
      <alignment horizontal="center" vertical="center" wrapText="1" shrinkToFit="1"/>
      <protection hidden="1"/>
    </xf>
    <xf numFmtId="49" fontId="83" fillId="4" borderId="114" xfId="0" applyNumberFormat="1" applyFont="1" applyFill="1" applyBorder="1" applyAlignment="1" applyProtection="1">
      <alignment horizontal="center" vertical="center" wrapText="1" shrinkToFit="1"/>
      <protection hidden="1"/>
    </xf>
    <xf numFmtId="49" fontId="83" fillId="4" borderId="131" xfId="0" applyNumberFormat="1" applyFont="1" applyFill="1" applyBorder="1" applyAlignment="1" applyProtection="1">
      <alignment horizontal="center" vertical="center" wrapText="1" shrinkToFit="1"/>
      <protection hidden="1"/>
    </xf>
    <xf numFmtId="49" fontId="82" fillId="4" borderId="109" xfId="0" applyNumberFormat="1" applyFont="1" applyFill="1" applyBorder="1" applyAlignment="1" applyProtection="1">
      <alignment horizontal="left" vertical="center" shrinkToFit="1"/>
      <protection hidden="1"/>
    </xf>
    <xf numFmtId="49" fontId="82" fillId="16" borderId="133" xfId="0" applyNumberFormat="1" applyFont="1" applyFill="1" applyBorder="1" applyAlignment="1" applyProtection="1">
      <alignment horizontal="left" vertical="center" shrinkToFit="1"/>
      <protection hidden="1"/>
    </xf>
    <xf numFmtId="49" fontId="82" fillId="4" borderId="110" xfId="0" applyNumberFormat="1" applyFont="1" applyFill="1" applyBorder="1" applyAlignment="1" applyProtection="1">
      <alignment horizontal="left" vertical="center" shrinkToFit="1"/>
      <protection hidden="1"/>
    </xf>
    <xf numFmtId="49" fontId="82" fillId="16" borderId="134" xfId="0" applyNumberFormat="1" applyFont="1" applyFill="1" applyBorder="1" applyAlignment="1" applyProtection="1">
      <alignment horizontal="left" vertical="center" shrinkToFit="1"/>
      <protection hidden="1"/>
    </xf>
    <xf numFmtId="49" fontId="36" fillId="9" borderId="129" xfId="0" applyNumberFormat="1" applyFont="1" applyFill="1" applyBorder="1" applyAlignment="1" applyProtection="1">
      <alignment vertical="center" shrinkToFit="1"/>
      <protection hidden="1"/>
    </xf>
    <xf numFmtId="49" fontId="22" fillId="17" borderId="3" xfId="0" applyNumberFormat="1" applyFont="1" applyFill="1" applyBorder="1" applyAlignment="1" applyProtection="1">
      <alignment horizontal="center" vertical="center" wrapText="1" shrinkToFit="1"/>
      <protection hidden="1"/>
    </xf>
    <xf numFmtId="49" fontId="22" fillId="17" borderId="4" xfId="0" applyNumberFormat="1" applyFont="1" applyFill="1" applyBorder="1" applyAlignment="1" applyProtection="1">
      <alignment horizontal="center" vertical="center" wrapText="1" shrinkToFit="1"/>
      <protection hidden="1"/>
    </xf>
    <xf numFmtId="49" fontId="22" fillId="17" borderId="5" xfId="0" applyNumberFormat="1" applyFont="1" applyFill="1" applyBorder="1" applyAlignment="1" applyProtection="1">
      <alignment horizontal="center" vertical="center" wrapText="1" shrinkToFit="1"/>
      <protection hidden="1"/>
    </xf>
    <xf numFmtId="49" fontId="22" fillId="17" borderId="13" xfId="0" applyNumberFormat="1" applyFont="1" applyFill="1" applyBorder="1" applyAlignment="1" applyProtection="1">
      <alignment horizontal="center" vertical="center" wrapText="1" shrinkToFit="1"/>
      <protection hidden="1"/>
    </xf>
    <xf numFmtId="49" fontId="22" fillId="17" borderId="0" xfId="0" applyNumberFormat="1" applyFont="1" applyFill="1" applyAlignment="1" applyProtection="1">
      <alignment horizontal="center" vertical="center" wrapText="1" shrinkToFit="1"/>
      <protection hidden="1"/>
    </xf>
    <xf numFmtId="49" fontId="22" fillId="17" borderId="9" xfId="0" applyNumberFormat="1" applyFont="1" applyFill="1" applyBorder="1" applyAlignment="1" applyProtection="1">
      <alignment horizontal="center" vertical="center" wrapText="1" shrinkToFit="1"/>
      <protection hidden="1"/>
    </xf>
    <xf numFmtId="49" fontId="22" fillId="17" borderId="52" xfId="0" applyNumberFormat="1" applyFont="1" applyFill="1" applyBorder="1" applyAlignment="1" applyProtection="1">
      <alignment horizontal="center" vertical="center" wrapText="1" shrinkToFit="1"/>
      <protection hidden="1"/>
    </xf>
    <xf numFmtId="49" fontId="22" fillId="17" borderId="53" xfId="0" applyNumberFormat="1" applyFont="1" applyFill="1" applyBorder="1" applyAlignment="1" applyProtection="1">
      <alignment horizontal="center" vertical="center" wrapText="1" shrinkToFit="1"/>
      <protection hidden="1"/>
    </xf>
    <xf numFmtId="49" fontId="22" fillId="17" borderId="54" xfId="0" applyNumberFormat="1" applyFont="1" applyFill="1" applyBorder="1" applyAlignment="1" applyProtection="1">
      <alignment horizontal="center" vertical="center" wrapText="1" shrinkToFit="1"/>
      <protection hidden="1"/>
    </xf>
    <xf numFmtId="49" fontId="22" fillId="17" borderId="1" xfId="0" applyNumberFormat="1" applyFont="1" applyFill="1" applyBorder="1" applyAlignment="1" applyProtection="1">
      <alignment vertical="center" wrapText="1" shrinkToFit="1"/>
      <protection locked="0"/>
    </xf>
    <xf numFmtId="49" fontId="24" fillId="17" borderId="4" xfId="0" applyNumberFormat="1" applyFont="1" applyFill="1" applyBorder="1" applyAlignment="1" applyProtection="1">
      <alignment horizontal="right" vertical="center" shrinkToFit="1"/>
      <protection hidden="1"/>
    </xf>
    <xf numFmtId="49" fontId="24" fillId="17" borderId="5" xfId="0" applyNumberFormat="1" applyFont="1" applyFill="1" applyBorder="1" applyAlignment="1" applyProtection="1">
      <alignment horizontal="right" vertical="center" shrinkToFit="1"/>
      <protection hidden="1"/>
    </xf>
    <xf numFmtId="0" fontId="0" fillId="17" borderId="10" xfId="0" applyFill="1" applyBorder="1" applyAlignment="1" applyProtection="1">
      <alignment vertical="center" shrinkToFit="1"/>
      <protection locked="0"/>
    </xf>
    <xf numFmtId="0" fontId="0" fillId="17" borderId="11" xfId="0" applyFill="1" applyBorder="1" applyAlignment="1" applyProtection="1">
      <alignment vertical="center" shrinkToFit="1"/>
      <protection locked="0"/>
    </xf>
    <xf numFmtId="0" fontId="0" fillId="17" borderId="7" xfId="0" applyFill="1" applyBorder="1" applyAlignment="1" applyProtection="1">
      <alignment vertical="center" shrinkToFit="1"/>
      <protection locked="0"/>
    </xf>
    <xf numFmtId="0" fontId="0" fillId="17" borderId="12" xfId="0" applyFill="1" applyBorder="1" applyAlignment="1" applyProtection="1">
      <alignment vertical="center" shrinkToFit="1"/>
      <protection locked="0"/>
    </xf>
    <xf numFmtId="49" fontId="36" fillId="17" borderId="10" xfId="0" applyNumberFormat="1" applyFont="1" applyFill="1" applyBorder="1" applyAlignment="1" applyProtection="1">
      <alignment vertical="center" shrinkToFit="1"/>
      <protection hidden="1"/>
    </xf>
    <xf numFmtId="49" fontId="36" fillId="17" borderId="11" xfId="0" applyNumberFormat="1" applyFont="1" applyFill="1" applyBorder="1" applyAlignment="1" applyProtection="1">
      <alignment vertical="center" shrinkToFit="1"/>
      <protection hidden="1"/>
    </xf>
    <xf numFmtId="49" fontId="36" fillId="17" borderId="12" xfId="0" applyNumberFormat="1" applyFont="1" applyFill="1" applyBorder="1" applyAlignment="1" applyProtection="1">
      <alignment vertical="center" shrinkToFit="1"/>
      <protection hidden="1"/>
    </xf>
    <xf numFmtId="49" fontId="22" fillId="17" borderId="0" xfId="0" applyNumberFormat="1" applyFont="1" applyFill="1" applyAlignment="1" applyProtection="1">
      <alignment horizontal="center" vertical="center" shrinkToFit="1"/>
      <protection hidden="1"/>
    </xf>
    <xf numFmtId="49" fontId="22" fillId="17" borderId="9" xfId="0" applyNumberFormat="1" applyFont="1" applyFill="1" applyBorder="1" applyAlignment="1" applyProtection="1">
      <alignment horizontal="center" vertical="center" shrinkToFit="1"/>
      <protection hidden="1"/>
    </xf>
    <xf numFmtId="49" fontId="36" fillId="17" borderId="10" xfId="0" applyNumberFormat="1" applyFont="1" applyFill="1" applyBorder="1" applyAlignment="1" applyProtection="1">
      <alignment horizontal="center" vertical="center" wrapText="1" shrinkToFit="1"/>
      <protection hidden="1"/>
    </xf>
    <xf numFmtId="49" fontId="36" fillId="17" borderId="11" xfId="0" applyNumberFormat="1" applyFont="1" applyFill="1" applyBorder="1" applyAlignment="1" applyProtection="1">
      <alignment horizontal="center" vertical="center" wrapText="1" shrinkToFit="1"/>
      <protection hidden="1"/>
    </xf>
    <xf numFmtId="49" fontId="36" fillId="17" borderId="12" xfId="0" applyNumberFormat="1" applyFont="1" applyFill="1" applyBorder="1" applyAlignment="1" applyProtection="1">
      <alignment horizontal="center" vertical="center" wrapText="1" shrinkToFit="1"/>
      <protection hidden="1"/>
    </xf>
    <xf numFmtId="49" fontId="22" fillId="17" borderId="10" xfId="0" applyNumberFormat="1" applyFont="1" applyFill="1" applyBorder="1" applyAlignment="1" applyProtection="1">
      <alignment vertical="center" shrinkToFit="1"/>
      <protection hidden="1"/>
    </xf>
    <xf numFmtId="49" fontId="22" fillId="17" borderId="11" xfId="0" applyNumberFormat="1" applyFont="1" applyFill="1" applyBorder="1" applyAlignment="1" applyProtection="1">
      <alignment vertical="center" shrinkToFit="1"/>
      <protection hidden="1"/>
    </xf>
    <xf numFmtId="49" fontId="22" fillId="17" borderId="12" xfId="0" applyNumberFormat="1" applyFont="1" applyFill="1" applyBorder="1" applyAlignment="1" applyProtection="1">
      <alignment vertical="center" shrinkToFit="1"/>
      <protection hidden="1"/>
    </xf>
    <xf numFmtId="49" fontId="0" fillId="17" borderId="10" xfId="0" applyNumberFormat="1" applyFill="1" applyBorder="1" applyAlignment="1" applyProtection="1">
      <alignment vertical="center" shrinkToFit="1"/>
      <protection locked="0"/>
    </xf>
    <xf numFmtId="49" fontId="0" fillId="17" borderId="11" xfId="0" applyNumberFormat="1" applyFill="1" applyBorder="1" applyAlignment="1" applyProtection="1">
      <alignment vertical="center" shrinkToFit="1"/>
      <protection locked="0"/>
    </xf>
    <xf numFmtId="49" fontId="0" fillId="17" borderId="12" xfId="0" applyNumberFormat="1" applyFill="1" applyBorder="1" applyAlignment="1" applyProtection="1">
      <alignment vertical="center" shrinkToFit="1"/>
      <protection locked="0"/>
    </xf>
    <xf numFmtId="49" fontId="22" fillId="17" borderId="7" xfId="0" applyNumberFormat="1" applyFont="1" applyFill="1" applyBorder="1" applyAlignment="1" applyProtection="1">
      <alignment horizontal="center" vertical="center" shrinkToFit="1"/>
      <protection hidden="1"/>
    </xf>
    <xf numFmtId="49" fontId="22" fillId="17" borderId="8" xfId="0" applyNumberFormat="1" applyFont="1" applyFill="1" applyBorder="1" applyAlignment="1" applyProtection="1">
      <alignment horizontal="center" vertical="center" shrinkToFit="1"/>
      <protection hidden="1"/>
    </xf>
    <xf numFmtId="49" fontId="0" fillId="17" borderId="10" xfId="0" applyNumberFormat="1" applyFill="1" applyBorder="1" applyAlignment="1" applyProtection="1">
      <alignment horizontal="center" vertical="center" shrinkToFit="1"/>
      <protection locked="0"/>
    </xf>
    <xf numFmtId="49" fontId="0" fillId="17" borderId="11" xfId="0" applyNumberFormat="1" applyFill="1" applyBorder="1" applyAlignment="1" applyProtection="1">
      <alignment horizontal="center" vertical="center" shrinkToFit="1"/>
      <protection locked="0"/>
    </xf>
    <xf numFmtId="49" fontId="0" fillId="17" borderId="12" xfId="0" applyNumberFormat="1" applyFill="1" applyBorder="1" applyAlignment="1" applyProtection="1">
      <alignment horizontal="center" vertical="center" shrinkToFit="1"/>
      <protection locked="0"/>
    </xf>
    <xf numFmtId="49" fontId="22" fillId="17" borderId="7" xfId="0" applyNumberFormat="1" applyFont="1" applyFill="1" applyBorder="1" applyAlignment="1" applyProtection="1">
      <alignment horizontal="center" vertical="center" wrapText="1" shrinkToFit="1"/>
      <protection hidden="1"/>
    </xf>
    <xf numFmtId="49" fontId="22" fillId="17" borderId="8" xfId="0" applyNumberFormat="1" applyFont="1" applyFill="1" applyBorder="1" applyAlignment="1" applyProtection="1">
      <alignment horizontal="center" vertical="center" wrapText="1" shrinkToFit="1"/>
      <protection hidden="1"/>
    </xf>
    <xf numFmtId="49" fontId="22" fillId="17" borderId="3" xfId="0" applyNumberFormat="1" applyFont="1" applyFill="1" applyBorder="1" applyAlignment="1" applyProtection="1">
      <alignment horizontal="center" vertical="center" shrinkToFit="1"/>
      <protection hidden="1"/>
    </xf>
    <xf numFmtId="49" fontId="22" fillId="17" borderId="4" xfId="0" applyNumberFormat="1" applyFont="1" applyFill="1" applyBorder="1" applyAlignment="1" applyProtection="1">
      <alignment horizontal="center" vertical="center" shrinkToFit="1"/>
      <protection hidden="1"/>
    </xf>
    <xf numFmtId="49" fontId="22" fillId="17" borderId="5" xfId="0" applyNumberFormat="1" applyFont="1" applyFill="1" applyBorder="1" applyAlignment="1" applyProtection="1">
      <alignment horizontal="center" vertical="center" shrinkToFit="1"/>
      <protection hidden="1"/>
    </xf>
    <xf numFmtId="49" fontId="22" fillId="17" borderId="6" xfId="0" applyNumberFormat="1" applyFont="1" applyFill="1" applyBorder="1" applyAlignment="1" applyProtection="1">
      <alignment horizontal="center" vertical="center" shrinkToFit="1"/>
      <protection hidden="1"/>
    </xf>
    <xf numFmtId="49" fontId="0" fillId="17" borderId="10" xfId="0" applyNumberFormat="1" applyFill="1" applyBorder="1" applyAlignment="1" applyProtection="1">
      <alignment horizontal="left" vertical="center" shrinkToFit="1"/>
      <protection locked="0"/>
    </xf>
    <xf numFmtId="49" fontId="0" fillId="17" borderId="11" xfId="0" applyNumberFormat="1" applyFill="1" applyBorder="1" applyAlignment="1" applyProtection="1">
      <alignment horizontal="left" vertical="center" shrinkToFit="1"/>
      <protection locked="0"/>
    </xf>
    <xf numFmtId="49" fontId="0" fillId="17" borderId="12" xfId="0" applyNumberFormat="1" applyFill="1" applyBorder="1" applyAlignment="1" applyProtection="1">
      <alignment horizontal="left" vertical="center" shrinkToFit="1"/>
      <protection locked="0"/>
    </xf>
    <xf numFmtId="49" fontId="22" fillId="17" borderId="6" xfId="0" applyNumberFormat="1" applyFont="1" applyFill="1" applyBorder="1" applyAlignment="1" applyProtection="1">
      <alignment vertical="center" shrinkToFit="1"/>
      <protection hidden="1"/>
    </xf>
    <xf numFmtId="49" fontId="22" fillId="17" borderId="7" xfId="0" applyNumberFormat="1" applyFont="1" applyFill="1" applyBorder="1" applyAlignment="1" applyProtection="1">
      <alignment vertical="center" shrinkToFit="1"/>
      <protection hidden="1"/>
    </xf>
    <xf numFmtId="49" fontId="22" fillId="17" borderId="8" xfId="0" applyNumberFormat="1" applyFont="1" applyFill="1" applyBorder="1" applyAlignment="1" applyProtection="1">
      <alignment vertical="center" shrinkToFit="1"/>
      <protection hidden="1"/>
    </xf>
    <xf numFmtId="49" fontId="22" fillId="17" borderId="10" xfId="0" applyNumberFormat="1" applyFont="1" applyFill="1" applyBorder="1" applyAlignment="1" applyProtection="1">
      <alignment horizontal="center" vertical="center" shrinkToFit="1"/>
      <protection hidden="1"/>
    </xf>
    <xf numFmtId="0" fontId="0" fillId="17" borderId="10" xfId="0" applyFill="1" applyBorder="1" applyAlignment="1" applyProtection="1">
      <alignment horizontal="left" vertical="center" shrinkToFit="1"/>
      <protection hidden="1"/>
    </xf>
    <xf numFmtId="0" fontId="0" fillId="17" borderId="11" xfId="0" applyFill="1" applyBorder="1" applyAlignment="1" applyProtection="1">
      <alignment horizontal="left" vertical="center" shrinkToFit="1"/>
      <protection hidden="1"/>
    </xf>
    <xf numFmtId="0" fontId="0" fillId="17" borderId="12" xfId="0" applyFill="1" applyBorder="1" applyAlignment="1" applyProtection="1">
      <alignment horizontal="left" vertical="center" shrinkToFit="1"/>
      <protection hidden="1"/>
    </xf>
    <xf numFmtId="49" fontId="22" fillId="17" borderId="6" xfId="0" applyNumberFormat="1" applyFont="1" applyFill="1" applyBorder="1" applyAlignment="1" applyProtection="1">
      <alignment horizontal="center" vertical="center" wrapText="1" shrinkToFit="1"/>
      <protection hidden="1"/>
    </xf>
    <xf numFmtId="0" fontId="36" fillId="17" borderId="10" xfId="0" applyFont="1" applyFill="1" applyBorder="1" applyAlignment="1" applyProtection="1">
      <alignment vertical="center" wrapText="1" shrinkToFit="1"/>
      <protection hidden="1"/>
    </xf>
    <xf numFmtId="0" fontId="36" fillId="17" borderId="11" xfId="0" applyFont="1" applyFill="1" applyBorder="1" applyAlignment="1" applyProtection="1">
      <alignment vertical="center" wrapText="1" shrinkToFit="1"/>
      <protection hidden="1"/>
    </xf>
    <xf numFmtId="0" fontId="36" fillId="17" borderId="12" xfId="0" applyFont="1" applyFill="1" applyBorder="1" applyAlignment="1" applyProtection="1">
      <alignment vertical="center" wrapText="1" shrinkToFit="1"/>
      <protection hidden="1"/>
    </xf>
    <xf numFmtId="0" fontId="36" fillId="17" borderId="10" xfId="0" applyFont="1" applyFill="1" applyBorder="1" applyAlignment="1" applyProtection="1">
      <alignment vertical="center" shrinkToFit="1"/>
      <protection hidden="1"/>
    </xf>
    <xf numFmtId="0" fontId="36" fillId="17" borderId="11" xfId="0" applyFont="1" applyFill="1" applyBorder="1" applyAlignment="1" applyProtection="1">
      <alignment vertical="center" shrinkToFit="1"/>
      <protection hidden="1"/>
    </xf>
    <xf numFmtId="0" fontId="36" fillId="17" borderId="12" xfId="0" applyFont="1" applyFill="1" applyBorder="1" applyAlignment="1" applyProtection="1">
      <alignment vertical="center" shrinkToFit="1"/>
      <protection hidden="1"/>
    </xf>
    <xf numFmtId="49" fontId="36" fillId="17" borderId="3" xfId="0" applyNumberFormat="1" applyFont="1" applyFill="1" applyBorder="1" applyAlignment="1" applyProtection="1">
      <alignment horizontal="center" vertical="center" wrapText="1" shrinkToFit="1"/>
      <protection hidden="1"/>
    </xf>
    <xf numFmtId="49" fontId="36" fillId="17" borderId="4" xfId="0" applyNumberFormat="1" applyFont="1" applyFill="1" applyBorder="1" applyAlignment="1" applyProtection="1">
      <alignment horizontal="center" vertical="center" wrapText="1" shrinkToFit="1"/>
      <protection hidden="1"/>
    </xf>
    <xf numFmtId="49" fontId="36" fillId="17" borderId="5" xfId="0" applyNumberFormat="1" applyFont="1" applyFill="1" applyBorder="1" applyAlignment="1" applyProtection="1">
      <alignment horizontal="center" vertical="center" wrapText="1" shrinkToFit="1"/>
      <protection hidden="1"/>
    </xf>
    <xf numFmtId="49" fontId="36" fillId="17" borderId="6" xfId="0" applyNumberFormat="1" applyFont="1" applyFill="1" applyBorder="1" applyAlignment="1" applyProtection="1">
      <alignment horizontal="center" vertical="center" wrapText="1" shrinkToFit="1"/>
      <protection hidden="1"/>
    </xf>
    <xf numFmtId="49" fontId="36" fillId="17" borderId="7" xfId="0" applyNumberFormat="1" applyFont="1" applyFill="1" applyBorder="1" applyAlignment="1" applyProtection="1">
      <alignment horizontal="center" vertical="center" wrapText="1" shrinkToFit="1"/>
      <protection hidden="1"/>
    </xf>
    <xf numFmtId="49" fontId="36" fillId="17" borderId="8" xfId="0" applyNumberFormat="1" applyFont="1" applyFill="1" applyBorder="1" applyAlignment="1" applyProtection="1">
      <alignment horizontal="center" vertical="center" wrapText="1" shrinkToFit="1"/>
      <protection hidden="1"/>
    </xf>
    <xf numFmtId="0" fontId="22" fillId="17" borderId="3" xfId="0" applyFont="1" applyFill="1" applyBorder="1" applyAlignment="1" applyProtection="1">
      <alignment vertical="top" wrapText="1" shrinkToFit="1"/>
      <protection hidden="1"/>
    </xf>
    <xf numFmtId="0" fontId="22" fillId="17" borderId="4" xfId="0" applyFont="1" applyFill="1" applyBorder="1" applyAlignment="1" applyProtection="1">
      <alignment vertical="top" wrapText="1" shrinkToFit="1"/>
      <protection hidden="1"/>
    </xf>
    <xf numFmtId="0" fontId="22" fillId="17" borderId="5" xfId="0" applyFont="1" applyFill="1" applyBorder="1" applyAlignment="1" applyProtection="1">
      <alignment vertical="top" wrapText="1" shrinkToFit="1"/>
      <protection hidden="1"/>
    </xf>
    <xf numFmtId="0" fontId="22" fillId="17" borderId="6" xfId="0" applyFont="1" applyFill="1" applyBorder="1" applyAlignment="1" applyProtection="1">
      <alignment vertical="top" wrapText="1" shrinkToFit="1"/>
      <protection hidden="1"/>
    </xf>
    <xf numFmtId="0" fontId="22" fillId="17" borderId="7" xfId="0" applyFont="1" applyFill="1" applyBorder="1" applyAlignment="1" applyProtection="1">
      <alignment vertical="top" wrapText="1" shrinkToFit="1"/>
      <protection hidden="1"/>
    </xf>
    <xf numFmtId="0" fontId="22" fillId="17" borderId="8" xfId="0" applyFont="1" applyFill="1" applyBorder="1" applyAlignment="1" applyProtection="1">
      <alignment vertical="top" wrapText="1" shrinkToFit="1"/>
      <protection hidden="1"/>
    </xf>
    <xf numFmtId="49" fontId="22" fillId="17" borderId="53" xfId="0" applyNumberFormat="1" applyFont="1" applyFill="1" applyBorder="1" applyAlignment="1" applyProtection="1">
      <alignment horizontal="center" vertical="center" shrinkToFit="1"/>
      <protection hidden="1"/>
    </xf>
    <xf numFmtId="49" fontId="22" fillId="17" borderId="54" xfId="0" applyNumberFormat="1" applyFont="1" applyFill="1" applyBorder="1" applyAlignment="1" applyProtection="1">
      <alignment horizontal="center" vertical="center" shrinkToFit="1"/>
      <protection hidden="1"/>
    </xf>
    <xf numFmtId="49" fontId="36" fillId="17" borderId="119" xfId="0" applyNumberFormat="1" applyFont="1" applyFill="1" applyBorder="1" applyAlignment="1" applyProtection="1">
      <alignment horizontal="center" vertical="center" wrapText="1" shrinkToFit="1"/>
      <protection hidden="1"/>
    </xf>
    <xf numFmtId="49" fontId="36" fillId="17" borderId="117" xfId="0" applyNumberFormat="1" applyFont="1" applyFill="1" applyBorder="1" applyAlignment="1" applyProtection="1">
      <alignment horizontal="center" vertical="center" wrapText="1" shrinkToFit="1"/>
      <protection hidden="1"/>
    </xf>
    <xf numFmtId="49" fontId="36" fillId="17" borderId="118" xfId="0" applyNumberFormat="1" applyFont="1" applyFill="1" applyBorder="1" applyAlignment="1" applyProtection="1">
      <alignment horizontal="center" vertical="center" wrapText="1" shrinkToFit="1"/>
      <protection hidden="1"/>
    </xf>
    <xf numFmtId="49" fontId="22" fillId="17" borderId="119" xfId="0" applyNumberFormat="1" applyFont="1" applyFill="1" applyBorder="1" applyAlignment="1" applyProtection="1">
      <alignment vertical="center" shrinkToFit="1"/>
      <protection hidden="1"/>
    </xf>
    <xf numFmtId="49" fontId="22" fillId="17" borderId="117" xfId="0" applyNumberFormat="1" applyFont="1" applyFill="1" applyBorder="1" applyAlignment="1" applyProtection="1">
      <alignment vertical="center" shrinkToFit="1"/>
      <protection hidden="1"/>
    </xf>
    <xf numFmtId="49" fontId="22" fillId="17" borderId="118" xfId="0" applyNumberFormat="1" applyFont="1" applyFill="1" applyBorder="1" applyAlignment="1" applyProtection="1">
      <alignment vertical="center" shrinkToFit="1"/>
      <protection hidden="1"/>
    </xf>
    <xf numFmtId="49" fontId="22" fillId="17" borderId="121" xfId="0" applyNumberFormat="1" applyFont="1" applyFill="1" applyBorder="1" applyAlignment="1" applyProtection="1">
      <alignment horizontal="center" vertical="center" wrapText="1" shrinkToFit="1"/>
      <protection hidden="1"/>
    </xf>
    <xf numFmtId="49" fontId="22" fillId="17" borderId="122" xfId="0" applyNumberFormat="1" applyFont="1" applyFill="1" applyBorder="1" applyAlignment="1" applyProtection="1">
      <alignment horizontal="center" vertical="center" wrapText="1" shrinkToFit="1"/>
      <protection hidden="1"/>
    </xf>
    <xf numFmtId="49" fontId="22" fillId="17" borderId="123" xfId="0" applyNumberFormat="1" applyFont="1" applyFill="1" applyBorder="1" applyAlignment="1" applyProtection="1">
      <alignment horizontal="center" vertical="center" wrapText="1" shrinkToFit="1"/>
      <protection hidden="1"/>
    </xf>
    <xf numFmtId="49" fontId="22" fillId="17" borderId="124" xfId="0" applyNumberFormat="1" applyFont="1" applyFill="1" applyBorder="1" applyAlignment="1" applyProtection="1">
      <alignment horizontal="center" vertical="center" shrinkToFit="1"/>
      <protection hidden="1"/>
    </xf>
    <xf numFmtId="49" fontId="22" fillId="17" borderId="125" xfId="0" applyNumberFormat="1" applyFont="1" applyFill="1" applyBorder="1" applyAlignment="1" applyProtection="1">
      <alignment horizontal="center" vertical="center" shrinkToFit="1"/>
      <protection hidden="1"/>
    </xf>
    <xf numFmtId="49" fontId="22" fillId="17" borderId="302" xfId="0" applyNumberFormat="1" applyFont="1" applyFill="1" applyBorder="1" applyAlignment="1" applyProtection="1">
      <alignment vertical="center" wrapText="1" shrinkToFit="1"/>
      <protection locked="0"/>
    </xf>
    <xf numFmtId="0" fontId="0" fillId="17" borderId="10" xfId="0" applyFill="1" applyBorder="1" applyAlignment="1" applyProtection="1">
      <alignment horizontal="left" vertical="center" shrinkToFit="1"/>
      <protection locked="0"/>
    </xf>
    <xf numFmtId="0" fontId="0" fillId="17" borderId="11" xfId="0" applyFill="1" applyBorder="1" applyAlignment="1" applyProtection="1">
      <alignment horizontal="left" vertical="center" shrinkToFit="1"/>
      <protection locked="0"/>
    </xf>
    <xf numFmtId="0" fontId="0" fillId="17" borderId="12" xfId="0" applyFill="1" applyBorder="1" applyAlignment="1" applyProtection="1">
      <alignment horizontal="left" vertical="center" shrinkToFit="1"/>
      <protection locked="0"/>
    </xf>
    <xf numFmtId="49" fontId="22" fillId="17" borderId="52" xfId="0" applyNumberFormat="1" applyFont="1" applyFill="1" applyBorder="1" applyAlignment="1" applyProtection="1">
      <alignment horizontal="center" vertical="center" shrinkToFit="1"/>
      <protection hidden="1"/>
    </xf>
    <xf numFmtId="49" fontId="22" fillId="17" borderId="126" xfId="0" applyNumberFormat="1" applyFont="1" applyFill="1" applyBorder="1" applyAlignment="1" applyProtection="1">
      <alignment horizontal="center" vertical="center" shrinkToFit="1"/>
      <protection hidden="1"/>
    </xf>
    <xf numFmtId="49" fontId="35" fillId="0" borderId="379" xfId="2" applyNumberFormat="1" applyBorder="1" applyAlignment="1" applyProtection="1">
      <alignment horizontal="center" vertical="center" shrinkToFit="1"/>
      <protection hidden="1"/>
    </xf>
    <xf numFmtId="0" fontId="88" fillId="0" borderId="0" xfId="46" applyFont="1" applyAlignment="1" applyProtection="1">
      <alignment horizontal="left" vertical="center"/>
      <protection hidden="1"/>
    </xf>
    <xf numFmtId="0" fontId="46" fillId="0" borderId="0" xfId="46" applyFont="1" applyAlignment="1" applyProtection="1">
      <alignment horizontal="left" vertical="center"/>
      <protection hidden="1"/>
    </xf>
    <xf numFmtId="0" fontId="99" fillId="0" borderId="0" xfId="46" applyFont="1" applyAlignment="1" applyProtection="1">
      <alignment horizontal="center" vertical="center"/>
      <protection hidden="1"/>
    </xf>
    <xf numFmtId="0" fontId="225" fillId="0" borderId="0" xfId="46" applyFont="1" applyAlignment="1" applyProtection="1">
      <alignment horizontal="center" vertical="center"/>
      <protection hidden="1"/>
    </xf>
    <xf numFmtId="0" fontId="204" fillId="29" borderId="7" xfId="46" applyFont="1" applyFill="1" applyBorder="1" applyAlignment="1" applyProtection="1">
      <alignment vertical="center" shrinkToFit="1"/>
      <protection hidden="1"/>
    </xf>
    <xf numFmtId="0" fontId="204" fillId="29" borderId="7" xfId="46" applyFont="1" applyFill="1" applyBorder="1" applyProtection="1">
      <alignment vertical="center"/>
      <protection hidden="1"/>
    </xf>
    <xf numFmtId="0" fontId="229" fillId="29" borderId="0" xfId="46" applyFont="1" applyFill="1" applyAlignment="1" applyProtection="1">
      <alignment horizontal="left" vertical="center" shrinkToFit="1"/>
      <protection hidden="1"/>
    </xf>
    <xf numFmtId="0" fontId="229" fillId="29" borderId="7" xfId="46" applyFont="1" applyFill="1" applyBorder="1" applyAlignment="1" applyProtection="1">
      <alignment horizontal="left" vertical="center" shrinkToFit="1"/>
      <protection hidden="1"/>
    </xf>
    <xf numFmtId="0" fontId="206" fillId="29" borderId="0" xfId="46" applyFont="1" applyFill="1" applyAlignment="1" applyProtection="1">
      <alignment horizontal="left" vertical="center" shrinkToFit="1"/>
      <protection hidden="1"/>
    </xf>
    <xf numFmtId="0" fontId="206" fillId="29" borderId="7" xfId="46" applyFont="1" applyFill="1" applyBorder="1" applyAlignment="1" applyProtection="1">
      <alignment horizontal="left" vertical="center" shrinkToFit="1"/>
      <protection hidden="1"/>
    </xf>
    <xf numFmtId="0" fontId="211" fillId="0" borderId="410" xfId="46" applyBorder="1" applyAlignment="1" applyProtection="1">
      <alignment horizontal="center" vertical="top"/>
      <protection hidden="1"/>
    </xf>
    <xf numFmtId="0" fontId="211" fillId="0" borderId="300" xfId="46" applyBorder="1" applyAlignment="1" applyProtection="1">
      <alignment horizontal="center" vertical="top"/>
      <protection hidden="1"/>
    </xf>
    <xf numFmtId="0" fontId="211" fillId="0" borderId="411" xfId="46" applyBorder="1" applyAlignment="1" applyProtection="1">
      <alignment horizontal="center" vertical="top"/>
      <protection hidden="1"/>
    </xf>
    <xf numFmtId="0" fontId="211" fillId="0" borderId="33" xfId="46" applyBorder="1" applyAlignment="1" applyProtection="1">
      <alignment horizontal="center" vertical="top"/>
      <protection hidden="1"/>
    </xf>
    <xf numFmtId="0" fontId="211" fillId="0" borderId="0" xfId="46" applyAlignment="1" applyProtection="1">
      <alignment horizontal="center" vertical="top"/>
      <protection hidden="1"/>
    </xf>
    <xf numFmtId="0" fontId="211" fillId="0" borderId="27" xfId="46" applyBorder="1" applyAlignment="1" applyProtection="1">
      <alignment horizontal="center" vertical="top"/>
      <protection hidden="1"/>
    </xf>
    <xf numFmtId="0" fontId="211" fillId="0" borderId="34" xfId="46" applyBorder="1" applyAlignment="1" applyProtection="1">
      <alignment horizontal="center" vertical="top"/>
      <protection hidden="1"/>
    </xf>
    <xf numFmtId="0" fontId="211" fillId="0" borderId="14" xfId="46" applyBorder="1" applyAlignment="1" applyProtection="1">
      <alignment horizontal="center" vertical="top"/>
      <protection hidden="1"/>
    </xf>
    <xf numFmtId="0" fontId="211" fillId="0" borderId="412" xfId="46" applyBorder="1" applyAlignment="1" applyProtection="1">
      <alignment horizontal="center" vertical="top"/>
      <protection hidden="1"/>
    </xf>
    <xf numFmtId="0" fontId="206" fillId="0" borderId="0" xfId="46" applyFont="1" applyAlignment="1" applyProtection="1">
      <alignment horizontal="center" vertical="center"/>
      <protection hidden="1"/>
    </xf>
    <xf numFmtId="0" fontId="211" fillId="0" borderId="0" xfId="46" applyAlignment="1" applyProtection="1">
      <alignment horizontal="center" vertical="center"/>
      <protection hidden="1"/>
    </xf>
    <xf numFmtId="0" fontId="227" fillId="0" borderId="0" xfId="46" applyFont="1" applyAlignment="1" applyProtection="1">
      <alignment horizontal="center" vertical="center"/>
      <protection hidden="1"/>
    </xf>
    <xf numFmtId="0" fontId="46" fillId="0" borderId="0" xfId="46" applyFont="1" applyAlignment="1" applyProtection="1">
      <alignment horizontal="center" vertical="center"/>
      <protection hidden="1"/>
    </xf>
    <xf numFmtId="179" fontId="48" fillId="29" borderId="0" xfId="19" applyNumberFormat="1" applyFont="1" applyFill="1" applyAlignment="1" applyProtection="1">
      <alignment horizontal="left" vertical="center" shrinkToFit="1"/>
      <protection hidden="1"/>
    </xf>
    <xf numFmtId="179" fontId="48" fillId="0" borderId="0" xfId="3" applyNumberFormat="1" applyFont="1" applyAlignment="1" applyProtection="1">
      <alignment horizontal="left" vertical="center" shrinkToFit="1"/>
      <protection hidden="1"/>
    </xf>
    <xf numFmtId="179" fontId="25" fillId="29" borderId="0" xfId="3" applyNumberFormat="1" applyFont="1" applyFill="1" applyAlignment="1" applyProtection="1">
      <alignment horizontal="left" vertical="center" shrinkToFit="1"/>
      <protection hidden="1"/>
    </xf>
    <xf numFmtId="179" fontId="56" fillId="29" borderId="0" xfId="3" applyNumberFormat="1" applyFont="1" applyFill="1" applyAlignment="1" applyProtection="1">
      <alignment horizontal="left" vertical="center" shrinkToFit="1"/>
      <protection hidden="1"/>
    </xf>
    <xf numFmtId="179" fontId="56" fillId="0" borderId="0" xfId="19" applyNumberFormat="1" applyFont="1" applyAlignment="1" applyProtection="1">
      <alignment horizontal="left" vertical="center" shrinkToFit="1"/>
      <protection hidden="1"/>
    </xf>
    <xf numFmtId="179" fontId="25" fillId="0" borderId="0" xfId="3" applyNumberFormat="1" applyFont="1" applyAlignment="1" applyProtection="1">
      <alignment horizontal="left" vertical="center" shrinkToFit="1"/>
      <protection hidden="1"/>
    </xf>
    <xf numFmtId="179" fontId="56" fillId="0" borderId="0" xfId="19" applyNumberFormat="1" applyFont="1" applyAlignment="1" applyProtection="1">
      <alignment horizontal="center" vertical="center" shrinkToFit="1"/>
      <protection hidden="1"/>
    </xf>
    <xf numFmtId="179" fontId="56" fillId="29" borderId="0" xfId="3" applyNumberFormat="1" applyFont="1" applyFill="1" applyAlignment="1" applyProtection="1">
      <alignment horizontal="center" vertical="center" shrinkToFit="1"/>
      <protection hidden="1"/>
    </xf>
    <xf numFmtId="179" fontId="56" fillId="0" borderId="0" xfId="3" applyNumberFormat="1" applyFont="1" applyAlignment="1" applyProtection="1">
      <alignment horizontal="center" vertical="center" shrinkToFit="1"/>
      <protection hidden="1"/>
    </xf>
    <xf numFmtId="179" fontId="58" fillId="12" borderId="3" xfId="3" applyNumberFormat="1" applyFont="1" applyFill="1" applyBorder="1" applyAlignment="1" applyProtection="1">
      <alignment horizontal="left" vertical="center" shrinkToFit="1"/>
      <protection hidden="1"/>
    </xf>
    <xf numFmtId="179" fontId="58" fillId="12" borderId="4" xfId="3" applyNumberFormat="1" applyFont="1" applyFill="1" applyBorder="1" applyAlignment="1" applyProtection="1">
      <alignment horizontal="left" vertical="center" shrinkToFit="1"/>
      <protection hidden="1"/>
    </xf>
    <xf numFmtId="179" fontId="58" fillId="12" borderId="5" xfId="3" applyNumberFormat="1" applyFont="1" applyFill="1" applyBorder="1" applyAlignment="1" applyProtection="1">
      <alignment horizontal="left" vertical="center" shrinkToFit="1"/>
      <protection hidden="1"/>
    </xf>
    <xf numFmtId="179" fontId="58" fillId="12" borderId="6" xfId="3" applyNumberFormat="1" applyFont="1" applyFill="1" applyBorder="1" applyAlignment="1" applyProtection="1">
      <alignment horizontal="left" vertical="center" shrinkToFit="1"/>
      <protection hidden="1"/>
    </xf>
    <xf numFmtId="179" fontId="58" fillId="12" borderId="7" xfId="3" applyNumberFormat="1" applyFont="1" applyFill="1" applyBorder="1" applyAlignment="1" applyProtection="1">
      <alignment horizontal="left" vertical="center" shrinkToFit="1"/>
      <protection hidden="1"/>
    </xf>
    <xf numFmtId="179" fontId="58" fillId="12" borderId="8" xfId="3" applyNumberFormat="1" applyFont="1" applyFill="1" applyBorder="1" applyAlignment="1" applyProtection="1">
      <alignment horizontal="left" vertical="center" shrinkToFit="1"/>
      <protection hidden="1"/>
    </xf>
    <xf numFmtId="179" fontId="48" fillId="0" borderId="77" xfId="3" applyNumberFormat="1" applyFont="1" applyBorder="1" applyAlignment="1" applyProtection="1">
      <alignment horizontal="left" vertical="center" shrinkToFit="1"/>
      <protection hidden="1"/>
    </xf>
    <xf numFmtId="179" fontId="58" fillId="0" borderId="0" xfId="3" applyNumberFormat="1" applyFont="1" applyAlignment="1" applyProtection="1">
      <alignment horizontal="right" vertical="center" shrinkToFit="1"/>
      <protection hidden="1"/>
    </xf>
    <xf numFmtId="179" fontId="56" fillId="29" borderId="167" xfId="3" applyNumberFormat="1" applyFont="1" applyFill="1" applyBorder="1" applyAlignment="1" applyProtection="1">
      <alignment horizontal="center" vertical="center" shrinkToFit="1"/>
      <protection hidden="1"/>
    </xf>
    <xf numFmtId="179" fontId="56" fillId="29" borderId="212" xfId="3" applyNumberFormat="1" applyFont="1" applyFill="1" applyBorder="1" applyAlignment="1" applyProtection="1">
      <alignment horizontal="center" vertical="center" shrinkToFit="1"/>
      <protection hidden="1"/>
    </xf>
    <xf numFmtId="179" fontId="56" fillId="29" borderId="173" xfId="3" applyNumberFormat="1" applyFont="1" applyFill="1" applyBorder="1" applyAlignment="1" applyProtection="1">
      <alignment horizontal="center" vertical="center" shrinkToFit="1"/>
      <protection hidden="1"/>
    </xf>
    <xf numFmtId="179" fontId="56" fillId="29" borderId="214" xfId="3" applyNumberFormat="1" applyFont="1" applyFill="1" applyBorder="1" applyAlignment="1" applyProtection="1">
      <alignment horizontal="center" vertical="center" shrinkToFit="1"/>
      <protection hidden="1"/>
    </xf>
    <xf numFmtId="179" fontId="56" fillId="29" borderId="211" xfId="3" applyNumberFormat="1" applyFont="1" applyFill="1" applyBorder="1" applyAlignment="1" applyProtection="1">
      <alignment horizontal="center" vertical="center" shrinkToFit="1"/>
      <protection hidden="1"/>
    </xf>
    <xf numFmtId="179" fontId="56" fillId="29" borderId="213" xfId="3" applyNumberFormat="1" applyFont="1" applyFill="1" applyBorder="1" applyAlignment="1" applyProtection="1">
      <alignment horizontal="center" vertical="center" shrinkToFit="1"/>
      <protection hidden="1"/>
    </xf>
    <xf numFmtId="179" fontId="25" fillId="29" borderId="7" xfId="3" applyNumberFormat="1" applyFont="1" applyFill="1" applyBorder="1" applyAlignment="1" applyProtection="1">
      <alignment horizontal="left" vertical="center" shrinkToFit="1"/>
      <protection hidden="1"/>
    </xf>
    <xf numFmtId="179" fontId="25" fillId="29" borderId="29" xfId="3" applyNumberFormat="1" applyFont="1" applyFill="1" applyBorder="1" applyAlignment="1" applyProtection="1">
      <alignment horizontal="left" vertical="center" shrinkToFit="1"/>
      <protection hidden="1"/>
    </xf>
    <xf numFmtId="179" fontId="57" fillId="0" borderId="0" xfId="3" applyNumberFormat="1" applyFont="1" applyAlignment="1" applyProtection="1">
      <alignment horizontal="right" shrinkToFit="1"/>
      <protection hidden="1"/>
    </xf>
    <xf numFmtId="179" fontId="57" fillId="0" borderId="28" xfId="3" applyNumberFormat="1" applyFont="1" applyBorder="1" applyAlignment="1" applyProtection="1">
      <alignment horizontal="right" shrinkToFit="1"/>
      <protection hidden="1"/>
    </xf>
    <xf numFmtId="179" fontId="60" fillId="29" borderId="0" xfId="3" applyNumberFormat="1" applyFont="1" applyFill="1" applyAlignment="1" applyProtection="1">
      <alignment horizontal="right" shrinkToFit="1"/>
      <protection hidden="1"/>
    </xf>
    <xf numFmtId="179" fontId="60" fillId="29" borderId="28" xfId="3" applyNumberFormat="1" applyFont="1" applyFill="1" applyBorder="1" applyAlignment="1" applyProtection="1">
      <alignment horizontal="right" shrinkToFit="1"/>
      <protection hidden="1"/>
    </xf>
    <xf numFmtId="179" fontId="57" fillId="0" borderId="0" xfId="3" applyNumberFormat="1" applyFont="1" applyAlignment="1" applyProtection="1">
      <alignment horizontal="left" shrinkToFit="1"/>
      <protection hidden="1"/>
    </xf>
    <xf numFmtId="179" fontId="57" fillId="0" borderId="28" xfId="3" applyNumberFormat="1" applyFont="1" applyBorder="1" applyAlignment="1" applyProtection="1">
      <alignment horizontal="left" shrinkToFit="1"/>
      <protection hidden="1"/>
    </xf>
    <xf numFmtId="179" fontId="56" fillId="29" borderId="168" xfId="3" applyNumberFormat="1" applyFont="1" applyFill="1" applyBorder="1" applyAlignment="1" applyProtection="1">
      <alignment horizontal="center" vertical="center" shrinkToFit="1"/>
      <protection hidden="1"/>
    </xf>
    <xf numFmtId="179" fontId="56" fillId="29" borderId="174" xfId="3" applyNumberFormat="1" applyFont="1" applyFill="1" applyBorder="1" applyAlignment="1" applyProtection="1">
      <alignment horizontal="center" vertical="center" shrinkToFit="1"/>
      <protection hidden="1"/>
    </xf>
    <xf numFmtId="179" fontId="56" fillId="29" borderId="166" xfId="3" applyNumberFormat="1" applyFont="1" applyFill="1" applyBorder="1" applyAlignment="1" applyProtection="1">
      <alignment horizontal="center" vertical="center" shrinkToFit="1"/>
      <protection hidden="1"/>
    </xf>
    <xf numFmtId="179" fontId="56" fillId="29" borderId="172" xfId="3" applyNumberFormat="1" applyFont="1" applyFill="1" applyBorder="1" applyAlignment="1" applyProtection="1">
      <alignment horizontal="center" vertical="center" shrinkToFit="1"/>
      <protection hidden="1"/>
    </xf>
    <xf numFmtId="179" fontId="25" fillId="0" borderId="0" xfId="3" applyNumberFormat="1" applyFont="1" applyAlignment="1" applyProtection="1">
      <alignment horizontal="center" vertical="center" shrinkToFit="1"/>
      <protection hidden="1"/>
    </xf>
    <xf numFmtId="179" fontId="25" fillId="29" borderId="28" xfId="3" applyNumberFormat="1" applyFont="1" applyFill="1" applyBorder="1" applyAlignment="1" applyProtection="1">
      <alignment horizontal="left" vertical="center" shrinkToFit="1"/>
      <protection hidden="1"/>
    </xf>
    <xf numFmtId="179" fontId="25" fillId="0" borderId="78" xfId="3" applyNumberFormat="1" applyFont="1" applyBorder="1" applyAlignment="1" applyProtection="1">
      <alignment horizontal="center" vertical="center" textRotation="255" shrinkToFit="1"/>
      <protection hidden="1"/>
    </xf>
    <xf numFmtId="179" fontId="25" fillId="0" borderId="81" xfId="3" applyNumberFormat="1" applyFont="1" applyBorder="1" applyAlignment="1" applyProtection="1">
      <alignment horizontal="center" vertical="center" textRotation="255" shrinkToFit="1"/>
      <protection hidden="1"/>
    </xf>
    <xf numFmtId="179" fontId="25" fillId="0" borderId="87" xfId="3" applyNumberFormat="1" applyFont="1" applyBorder="1" applyAlignment="1" applyProtection="1">
      <alignment horizontal="center" vertical="center" textRotation="255" shrinkToFit="1"/>
      <protection hidden="1"/>
    </xf>
    <xf numFmtId="179" fontId="25" fillId="0" borderId="83" xfId="3" applyNumberFormat="1" applyFont="1" applyBorder="1" applyAlignment="1" applyProtection="1">
      <alignment horizontal="center" vertical="center" textRotation="255" shrinkToFit="1"/>
      <protection hidden="1"/>
    </xf>
    <xf numFmtId="179" fontId="25" fillId="0" borderId="88" xfId="3" applyNumberFormat="1" applyFont="1" applyBorder="1" applyAlignment="1" applyProtection="1">
      <alignment horizontal="center" vertical="center" textRotation="255" shrinkToFit="1"/>
      <protection hidden="1"/>
    </xf>
    <xf numFmtId="179" fontId="25" fillId="0" borderId="93" xfId="3" applyNumberFormat="1" applyFont="1" applyBorder="1" applyAlignment="1" applyProtection="1">
      <alignment horizontal="center" vertical="center" textRotation="255" shrinkToFit="1"/>
      <protection hidden="1"/>
    </xf>
    <xf numFmtId="179" fontId="48" fillId="12" borderId="78" xfId="3" applyNumberFormat="1" applyFont="1" applyFill="1" applyBorder="1" applyAlignment="1" applyProtection="1">
      <alignment horizontal="center" vertical="center" shrinkToFit="1"/>
      <protection hidden="1"/>
    </xf>
    <xf numFmtId="179" fontId="48" fillId="12" borderId="81" xfId="3" applyNumberFormat="1" applyFont="1" applyFill="1" applyBorder="1" applyAlignment="1" applyProtection="1">
      <alignment horizontal="center" vertical="center" shrinkToFit="1"/>
      <protection hidden="1"/>
    </xf>
    <xf numFmtId="179" fontId="48" fillId="12" borderId="88" xfId="3" applyNumberFormat="1" applyFont="1" applyFill="1" applyBorder="1" applyAlignment="1" applyProtection="1">
      <alignment horizontal="center" vertical="center" shrinkToFit="1"/>
      <protection hidden="1"/>
    </xf>
    <xf numFmtId="179" fontId="48" fillId="12" borderId="93" xfId="3" applyNumberFormat="1" applyFont="1" applyFill="1" applyBorder="1" applyAlignment="1" applyProtection="1">
      <alignment horizontal="center" vertical="center" shrinkToFit="1"/>
      <protection hidden="1"/>
    </xf>
    <xf numFmtId="179" fontId="56" fillId="29" borderId="145" xfId="3" applyNumberFormat="1" applyFont="1" applyFill="1" applyBorder="1" applyAlignment="1" applyProtection="1">
      <alignment horizontal="center" vertical="center" shrinkToFit="1"/>
      <protection hidden="1"/>
    </xf>
    <xf numFmtId="179" fontId="56" fillId="29" borderId="143" xfId="3" applyNumberFormat="1" applyFont="1" applyFill="1" applyBorder="1" applyAlignment="1" applyProtection="1">
      <alignment horizontal="center" vertical="center" shrinkToFit="1"/>
      <protection hidden="1"/>
    </xf>
    <xf numFmtId="179" fontId="56" fillId="29" borderId="148" xfId="3" applyNumberFormat="1" applyFont="1" applyFill="1" applyBorder="1" applyAlignment="1" applyProtection="1">
      <alignment horizontal="center" vertical="center" shrinkToFit="1"/>
      <protection hidden="1"/>
    </xf>
    <xf numFmtId="179" fontId="56" fillId="29" borderId="153" xfId="3" applyNumberFormat="1" applyFont="1" applyFill="1" applyBorder="1" applyAlignment="1" applyProtection="1">
      <alignment horizontal="center" vertical="center" shrinkToFit="1"/>
      <protection hidden="1"/>
    </xf>
    <xf numFmtId="179" fontId="56" fillId="0" borderId="0" xfId="3" applyNumberFormat="1" applyFont="1" applyAlignment="1" applyProtection="1">
      <alignment horizontal="left" vertical="center" shrinkToFit="1"/>
      <protection hidden="1"/>
    </xf>
    <xf numFmtId="179" fontId="48" fillId="0" borderId="0" xfId="3" applyNumberFormat="1" applyFont="1" applyAlignment="1" applyProtection="1">
      <alignment horizontal="center" vertical="center" shrinkToFit="1"/>
      <protection hidden="1"/>
    </xf>
    <xf numFmtId="179" fontId="48" fillId="0" borderId="7" xfId="3" applyNumberFormat="1" applyFont="1" applyBorder="1" applyAlignment="1" applyProtection="1">
      <alignment horizontal="left" vertical="center" shrinkToFit="1"/>
      <protection hidden="1"/>
    </xf>
    <xf numFmtId="179" fontId="56" fillId="29" borderId="201" xfId="3" applyNumberFormat="1" applyFont="1" applyFill="1" applyBorder="1" applyAlignment="1" applyProtection="1">
      <alignment horizontal="center" vertical="center" shrinkToFit="1"/>
      <protection hidden="1"/>
    </xf>
    <xf numFmtId="179" fontId="56" fillId="29" borderId="202" xfId="3" applyNumberFormat="1" applyFont="1" applyFill="1" applyBorder="1" applyAlignment="1" applyProtection="1">
      <alignment horizontal="center" vertical="center" shrinkToFit="1"/>
      <protection hidden="1"/>
    </xf>
    <xf numFmtId="179" fontId="48" fillId="0" borderId="95" xfId="3" applyNumberFormat="1" applyFont="1" applyBorder="1" applyAlignment="1" applyProtection="1">
      <alignment horizontal="center" vertical="center" shrinkToFit="1"/>
      <protection hidden="1"/>
    </xf>
    <xf numFmtId="179" fontId="48" fillId="0" borderId="96" xfId="3" applyNumberFormat="1" applyFont="1" applyBorder="1" applyAlignment="1" applyProtection="1">
      <alignment horizontal="center" vertical="center" shrinkToFit="1"/>
      <protection hidden="1"/>
    </xf>
    <xf numFmtId="179" fontId="25" fillId="0" borderId="96" xfId="3" applyNumberFormat="1" applyFont="1" applyBorder="1" applyAlignment="1" applyProtection="1">
      <alignment horizontal="distributed" vertical="center" shrinkToFit="1"/>
      <protection hidden="1"/>
    </xf>
    <xf numFmtId="179" fontId="56" fillId="29" borderId="147" xfId="3" applyNumberFormat="1" applyFont="1" applyFill="1" applyBorder="1" applyAlignment="1" applyProtection="1">
      <alignment horizontal="center" vertical="center" shrinkToFit="1"/>
      <protection hidden="1"/>
    </xf>
    <xf numFmtId="179" fontId="56" fillId="29" borderId="150" xfId="3" applyNumberFormat="1" applyFont="1" applyFill="1" applyBorder="1" applyAlignment="1" applyProtection="1">
      <alignment horizontal="center" vertical="center" shrinkToFit="1"/>
      <protection hidden="1"/>
    </xf>
    <xf numFmtId="179" fontId="56" fillId="29" borderId="200" xfId="3" applyNumberFormat="1" applyFont="1" applyFill="1" applyBorder="1" applyAlignment="1" applyProtection="1">
      <alignment horizontal="center" vertical="center" shrinkToFit="1"/>
      <protection hidden="1"/>
    </xf>
    <xf numFmtId="179" fontId="56" fillId="29" borderId="209" xfId="3" applyNumberFormat="1" applyFont="1" applyFill="1" applyBorder="1" applyAlignment="1" applyProtection="1">
      <alignment horizontal="center" vertical="center" shrinkToFit="1"/>
      <protection hidden="1"/>
    </xf>
    <xf numFmtId="179" fontId="48" fillId="12" borderId="145" xfId="3" applyNumberFormat="1" applyFont="1" applyFill="1" applyBorder="1" applyAlignment="1" applyProtection="1">
      <alignment horizontal="center" vertical="center" shrinkToFit="1"/>
      <protection hidden="1"/>
    </xf>
    <xf numFmtId="179" fontId="48" fillId="12" borderId="147" xfId="3" applyNumberFormat="1" applyFont="1" applyFill="1" applyBorder="1" applyAlignment="1" applyProtection="1">
      <alignment horizontal="center" vertical="center" shrinkToFit="1"/>
      <protection hidden="1"/>
    </xf>
    <xf numFmtId="179" fontId="48" fillId="12" borderId="151" xfId="3" applyNumberFormat="1" applyFont="1" applyFill="1" applyBorder="1" applyAlignment="1" applyProtection="1">
      <alignment horizontal="center" vertical="center" shrinkToFit="1"/>
      <protection hidden="1"/>
    </xf>
    <xf numFmtId="179" fontId="48" fillId="12" borderId="152" xfId="3" applyNumberFormat="1" applyFont="1" applyFill="1" applyBorder="1" applyAlignment="1" applyProtection="1">
      <alignment horizontal="center" vertical="center" shrinkToFit="1"/>
      <protection hidden="1"/>
    </xf>
    <xf numFmtId="179" fontId="56" fillId="29" borderId="204" xfId="3" applyNumberFormat="1" applyFont="1" applyFill="1" applyBorder="1" applyAlignment="1" applyProtection="1">
      <alignment horizontal="center" vertical="center" shrinkToFit="1"/>
      <protection hidden="1"/>
    </xf>
    <xf numFmtId="179" fontId="56" fillId="29" borderId="205" xfId="3" applyNumberFormat="1" applyFont="1" applyFill="1" applyBorder="1" applyAlignment="1" applyProtection="1">
      <alignment horizontal="center" vertical="center" shrinkToFit="1"/>
      <protection hidden="1"/>
    </xf>
    <xf numFmtId="179" fontId="25" fillId="0" borderId="145" xfId="3" applyNumberFormat="1" applyFont="1" applyBorder="1" applyAlignment="1" applyProtection="1">
      <alignment horizontal="center" vertical="center" shrinkToFit="1"/>
      <protection hidden="1"/>
    </xf>
    <xf numFmtId="179" fontId="25" fillId="0" borderId="146" xfId="3" applyNumberFormat="1" applyFont="1" applyBorder="1" applyAlignment="1" applyProtection="1">
      <alignment horizontal="center" vertical="center" shrinkToFit="1"/>
      <protection hidden="1"/>
    </xf>
    <xf numFmtId="179" fontId="25" fillId="0" borderId="147" xfId="3" applyNumberFormat="1" applyFont="1" applyBorder="1" applyAlignment="1" applyProtection="1">
      <alignment horizontal="center" vertical="center" shrinkToFit="1"/>
      <protection hidden="1"/>
    </xf>
    <xf numFmtId="179" fontId="25" fillId="0" borderId="151" xfId="3" applyNumberFormat="1" applyFont="1" applyBorder="1" applyAlignment="1" applyProtection="1">
      <alignment horizontal="center" vertical="center" shrinkToFit="1"/>
      <protection hidden="1"/>
    </xf>
    <xf numFmtId="179" fontId="25" fillId="0" borderId="26" xfId="3" applyNumberFormat="1" applyFont="1" applyBorder="1" applyAlignment="1" applyProtection="1">
      <alignment horizontal="center" vertical="center" shrinkToFit="1"/>
      <protection hidden="1"/>
    </xf>
    <xf numFmtId="179" fontId="25" fillId="0" borderId="152" xfId="3" applyNumberFormat="1" applyFont="1" applyBorder="1" applyAlignment="1" applyProtection="1">
      <alignment horizontal="center" vertical="center" shrinkToFit="1"/>
      <protection hidden="1"/>
    </xf>
    <xf numFmtId="179" fontId="56" fillId="29" borderId="210" xfId="3" applyNumberFormat="1" applyFont="1" applyFill="1" applyBorder="1" applyAlignment="1" applyProtection="1">
      <alignment horizontal="center" vertical="center" shrinkToFit="1"/>
      <protection hidden="1"/>
    </xf>
    <xf numFmtId="179" fontId="25" fillId="0" borderId="88" xfId="3" applyNumberFormat="1" applyFont="1" applyBorder="1" applyAlignment="1" applyProtection="1">
      <alignment horizontal="center" vertical="center" shrinkToFit="1"/>
      <protection hidden="1"/>
    </xf>
    <xf numFmtId="179" fontId="25" fillId="0" borderId="25" xfId="3" applyNumberFormat="1" applyFont="1" applyBorder="1" applyAlignment="1" applyProtection="1">
      <alignment horizontal="center" vertical="center" shrinkToFit="1"/>
      <protection hidden="1"/>
    </xf>
    <xf numFmtId="179" fontId="25" fillId="0" borderId="93" xfId="3" applyNumberFormat="1" applyFont="1" applyBorder="1" applyAlignment="1" applyProtection="1">
      <alignment horizontal="center" vertical="center" shrinkToFit="1"/>
      <protection hidden="1"/>
    </xf>
    <xf numFmtId="179" fontId="56" fillId="29" borderId="208" xfId="3" applyNumberFormat="1" applyFont="1" applyFill="1" applyBorder="1" applyAlignment="1" applyProtection="1">
      <alignment horizontal="center" vertical="center" shrinkToFit="1"/>
      <protection hidden="1"/>
    </xf>
    <xf numFmtId="179" fontId="58" fillId="12" borderId="10" xfId="3" applyNumberFormat="1" applyFont="1" applyFill="1" applyBorder="1" applyAlignment="1" applyProtection="1">
      <alignment horizontal="left" vertical="center" shrinkToFit="1"/>
      <protection hidden="1"/>
    </xf>
    <xf numFmtId="179" fontId="58" fillId="12" borderId="11" xfId="3" applyNumberFormat="1" applyFont="1" applyFill="1" applyBorder="1" applyAlignment="1" applyProtection="1">
      <alignment horizontal="left" vertical="center" shrinkToFit="1"/>
      <protection hidden="1"/>
    </xf>
    <xf numFmtId="179" fontId="58" fillId="12" borderId="12" xfId="3" applyNumberFormat="1" applyFont="1" applyFill="1" applyBorder="1" applyAlignment="1" applyProtection="1">
      <alignment horizontal="left" vertical="center" shrinkToFit="1"/>
      <protection hidden="1"/>
    </xf>
    <xf numFmtId="179" fontId="56" fillId="29" borderId="2" xfId="3" applyNumberFormat="1" applyFont="1" applyFill="1" applyBorder="1" applyAlignment="1" applyProtection="1">
      <alignment horizontal="center" vertical="center" shrinkToFit="1"/>
      <protection hidden="1"/>
    </xf>
    <xf numFmtId="179" fontId="48" fillId="12" borderId="95" xfId="3" applyNumberFormat="1" applyFont="1" applyFill="1" applyBorder="1" applyAlignment="1" applyProtection="1">
      <alignment horizontal="center" vertical="center" shrinkToFit="1"/>
      <protection hidden="1"/>
    </xf>
    <xf numFmtId="179" fontId="48" fillId="12" borderId="97" xfId="3" applyNumberFormat="1" applyFont="1" applyFill="1" applyBorder="1" applyAlignment="1" applyProtection="1">
      <alignment horizontal="center" vertical="center" shrinkToFit="1"/>
      <protection hidden="1"/>
    </xf>
    <xf numFmtId="179" fontId="25" fillId="0" borderId="78" xfId="3" applyNumberFormat="1" applyFont="1" applyBorder="1" applyAlignment="1" applyProtection="1">
      <alignment horizontal="center" vertical="center" shrinkToFit="1"/>
      <protection hidden="1"/>
    </xf>
    <xf numFmtId="179" fontId="25" fillId="0" borderId="77" xfId="3" applyNumberFormat="1" applyFont="1" applyBorder="1" applyAlignment="1" applyProtection="1">
      <alignment horizontal="center" vertical="center" shrinkToFit="1"/>
      <protection hidden="1"/>
    </xf>
    <xf numFmtId="179" fontId="25" fillId="0" borderId="81" xfId="3" applyNumberFormat="1" applyFont="1" applyBorder="1" applyAlignment="1" applyProtection="1">
      <alignment horizontal="center" vertical="center" shrinkToFit="1"/>
      <protection hidden="1"/>
    </xf>
    <xf numFmtId="179" fontId="56" fillId="29" borderId="203" xfId="3" applyNumberFormat="1" applyFont="1" applyFill="1" applyBorder="1" applyAlignment="1" applyProtection="1">
      <alignment horizontal="center" vertical="center" shrinkToFit="1"/>
      <protection hidden="1"/>
    </xf>
    <xf numFmtId="179" fontId="48" fillId="0" borderId="25" xfId="3" applyNumberFormat="1" applyFont="1" applyBorder="1" applyAlignment="1" applyProtection="1">
      <alignment horizontal="left" vertical="center" shrinkToFit="1"/>
      <protection hidden="1"/>
    </xf>
    <xf numFmtId="179" fontId="25" fillId="0" borderId="0" xfId="3" applyNumberFormat="1" applyFont="1" applyAlignment="1" applyProtection="1">
      <alignment horizontal="left" vertical="center" wrapText="1" shrinkToFit="1"/>
      <protection hidden="1"/>
    </xf>
    <xf numFmtId="179" fontId="48" fillId="12" borderId="140" xfId="3" applyNumberFormat="1" applyFont="1" applyFill="1" applyBorder="1" applyAlignment="1" applyProtection="1">
      <alignment horizontal="center" vertical="center" shrinkToFit="1"/>
      <protection hidden="1"/>
    </xf>
    <xf numFmtId="179" fontId="48" fillId="12" borderId="142" xfId="3" applyNumberFormat="1" applyFont="1" applyFill="1" applyBorder="1" applyAlignment="1" applyProtection="1">
      <alignment horizontal="center" vertical="center" shrinkToFit="1"/>
      <protection hidden="1"/>
    </xf>
    <xf numFmtId="179" fontId="48" fillId="0" borderId="9" xfId="3" applyNumberFormat="1" applyFont="1" applyBorder="1" applyAlignment="1" applyProtection="1">
      <alignment horizontal="left" vertical="center" shrinkToFit="1"/>
      <protection hidden="1"/>
    </xf>
    <xf numFmtId="179" fontId="56" fillId="12" borderId="7" xfId="3" applyNumberFormat="1" applyFont="1" applyFill="1" applyBorder="1" applyAlignment="1" applyProtection="1">
      <alignment horizontal="right" vertical="center" shrinkToFit="1"/>
      <protection hidden="1"/>
    </xf>
    <xf numFmtId="179" fontId="56" fillId="12" borderId="7" xfId="3" applyNumberFormat="1" applyFont="1" applyFill="1" applyBorder="1" applyAlignment="1" applyProtection="1">
      <alignment horizontal="left" vertical="center" shrinkToFit="1"/>
      <protection hidden="1"/>
    </xf>
    <xf numFmtId="179" fontId="56" fillId="12" borderId="8" xfId="3" applyNumberFormat="1" applyFont="1" applyFill="1" applyBorder="1" applyAlignment="1" applyProtection="1">
      <alignment horizontal="left" vertical="center" shrinkToFit="1"/>
      <protection hidden="1"/>
    </xf>
    <xf numFmtId="179" fontId="56" fillId="29" borderId="207" xfId="3" applyNumberFormat="1" applyFont="1" applyFill="1" applyBorder="1" applyAlignment="1" applyProtection="1">
      <alignment horizontal="center" vertical="center" shrinkToFit="1"/>
      <protection hidden="1"/>
    </xf>
    <xf numFmtId="179" fontId="25" fillId="0" borderId="87" xfId="3" applyNumberFormat="1" applyFont="1" applyBorder="1" applyAlignment="1" applyProtection="1">
      <alignment horizontal="center" vertical="center" shrinkToFit="1"/>
      <protection hidden="1"/>
    </xf>
    <xf numFmtId="179" fontId="25" fillId="0" borderId="83" xfId="3" applyNumberFormat="1" applyFont="1" applyBorder="1" applyAlignment="1" applyProtection="1">
      <alignment horizontal="center" vertical="center" shrinkToFit="1"/>
      <protection hidden="1"/>
    </xf>
    <xf numFmtId="179" fontId="56" fillId="29" borderId="206" xfId="3" applyNumberFormat="1" applyFont="1" applyFill="1" applyBorder="1" applyAlignment="1" applyProtection="1">
      <alignment horizontal="center" vertical="center" shrinkToFit="1"/>
      <protection hidden="1"/>
    </xf>
    <xf numFmtId="179" fontId="53" fillId="12" borderId="15" xfId="3" applyNumberFormat="1" applyFont="1" applyFill="1" applyBorder="1" applyAlignment="1" applyProtection="1">
      <alignment horizontal="center" vertical="center" shrinkToFit="1"/>
      <protection hidden="1"/>
    </xf>
    <xf numFmtId="179" fontId="53" fillId="12" borderId="17" xfId="3" applyNumberFormat="1" applyFont="1" applyFill="1" applyBorder="1" applyAlignment="1" applyProtection="1">
      <alignment horizontal="center" vertical="center" shrinkToFit="1"/>
      <protection hidden="1"/>
    </xf>
    <xf numFmtId="179" fontId="56" fillId="12" borderId="21" xfId="3" applyNumberFormat="1" applyFont="1" applyFill="1" applyBorder="1" applyAlignment="1" applyProtection="1">
      <alignment horizontal="left" vertical="center" shrinkToFit="1"/>
      <protection hidden="1"/>
    </xf>
    <xf numFmtId="179" fontId="56" fillId="12" borderId="24" xfId="3" applyNumberFormat="1" applyFont="1" applyFill="1" applyBorder="1" applyAlignment="1" applyProtection="1">
      <alignment horizontal="left" vertical="center" shrinkToFit="1"/>
      <protection hidden="1"/>
    </xf>
    <xf numFmtId="179" fontId="58" fillId="0" borderId="13" xfId="3" applyNumberFormat="1" applyFont="1" applyBorder="1" applyAlignment="1" applyProtection="1">
      <alignment horizontal="center" vertical="center" shrinkToFit="1"/>
      <protection hidden="1"/>
    </xf>
    <xf numFmtId="179" fontId="58" fillId="0" borderId="0" xfId="3" applyNumberFormat="1" applyFont="1" applyAlignment="1" applyProtection="1">
      <alignment horizontal="center" vertical="center" shrinkToFit="1"/>
      <protection hidden="1"/>
    </xf>
    <xf numFmtId="179" fontId="58" fillId="0" borderId="6" xfId="3" applyNumberFormat="1" applyFont="1" applyBorder="1" applyAlignment="1" applyProtection="1">
      <alignment horizontal="center" vertical="center" shrinkToFit="1"/>
      <protection hidden="1"/>
    </xf>
    <xf numFmtId="179" fontId="58" fillId="0" borderId="7" xfId="3" applyNumberFormat="1" applyFont="1" applyBorder="1" applyAlignment="1" applyProtection="1">
      <alignment horizontal="center" vertical="center" shrinkToFit="1"/>
      <protection hidden="1"/>
    </xf>
    <xf numFmtId="179" fontId="56" fillId="0" borderId="0" xfId="3" applyNumberFormat="1" applyFont="1" applyAlignment="1" applyProtection="1">
      <alignment horizontal="distributed" vertical="center" shrinkToFit="1"/>
      <protection hidden="1"/>
    </xf>
    <xf numFmtId="179" fontId="56" fillId="0" borderId="27" xfId="3" applyNumberFormat="1" applyFont="1" applyBorder="1" applyAlignment="1" applyProtection="1">
      <alignment horizontal="distributed" vertical="center" shrinkToFit="1"/>
      <protection hidden="1"/>
    </xf>
    <xf numFmtId="179" fontId="56" fillId="0" borderId="7" xfId="3" applyNumberFormat="1" applyFont="1" applyBorder="1" applyAlignment="1" applyProtection="1">
      <alignment horizontal="distributed" vertical="center" shrinkToFit="1"/>
      <protection hidden="1"/>
    </xf>
    <xf numFmtId="179" fontId="56" fillId="0" borderId="41" xfId="3" applyNumberFormat="1" applyFont="1" applyBorder="1" applyAlignment="1" applyProtection="1">
      <alignment horizontal="distributed" vertical="center" shrinkToFit="1"/>
      <protection hidden="1"/>
    </xf>
    <xf numFmtId="179" fontId="56" fillId="12" borderId="0" xfId="3" applyNumberFormat="1" applyFont="1" applyFill="1" applyAlignment="1" applyProtection="1">
      <alignment horizontal="right" vertical="center" shrinkToFit="1"/>
      <protection hidden="1"/>
    </xf>
    <xf numFmtId="179" fontId="56" fillId="12" borderId="0" xfId="3" applyNumberFormat="1" applyFont="1" applyFill="1" applyAlignment="1" applyProtection="1">
      <alignment horizontal="left" vertical="center" shrinkToFit="1"/>
      <protection hidden="1"/>
    </xf>
    <xf numFmtId="179" fontId="56" fillId="12" borderId="9" xfId="3" applyNumberFormat="1" applyFont="1" applyFill="1" applyBorder="1" applyAlignment="1" applyProtection="1">
      <alignment horizontal="left" vertical="center" shrinkToFit="1"/>
      <protection hidden="1"/>
    </xf>
    <xf numFmtId="179" fontId="58" fillId="0" borderId="20" xfId="3" applyNumberFormat="1" applyFont="1" applyBorder="1" applyAlignment="1" applyProtection="1">
      <alignment horizontal="center" vertical="center" shrinkToFit="1"/>
      <protection hidden="1"/>
    </xf>
    <xf numFmtId="179" fontId="58" fillId="0" borderId="21" xfId="3" applyNumberFormat="1" applyFont="1" applyBorder="1" applyAlignment="1" applyProtection="1">
      <alignment horizontal="center" vertical="center" shrinkToFit="1"/>
      <protection hidden="1"/>
    </xf>
    <xf numFmtId="179" fontId="56" fillId="0" borderId="21" xfId="3" applyNumberFormat="1" applyFont="1" applyBorder="1" applyAlignment="1" applyProtection="1">
      <alignment horizontal="distributed" vertical="center" shrinkToFit="1"/>
      <protection hidden="1"/>
    </xf>
    <xf numFmtId="179" fontId="56" fillId="0" borderId="22" xfId="3" applyNumberFormat="1" applyFont="1" applyBorder="1" applyAlignment="1" applyProtection="1">
      <alignment horizontal="distributed" vertical="center" shrinkToFit="1"/>
      <protection hidden="1"/>
    </xf>
    <xf numFmtId="179" fontId="56" fillId="12" borderId="23" xfId="3" applyNumberFormat="1" applyFont="1" applyFill="1" applyBorder="1" applyAlignment="1" applyProtection="1">
      <alignment horizontal="right" vertical="center" shrinkToFit="1"/>
      <protection hidden="1"/>
    </xf>
    <xf numFmtId="179" fontId="56" fillId="12" borderId="21" xfId="3" applyNumberFormat="1" applyFont="1" applyFill="1" applyBorder="1" applyAlignment="1" applyProtection="1">
      <alignment horizontal="right" vertical="center" shrinkToFit="1"/>
      <protection hidden="1"/>
    </xf>
    <xf numFmtId="179" fontId="48" fillId="12" borderId="139" xfId="3" applyNumberFormat="1" applyFont="1" applyFill="1" applyBorder="1" applyAlignment="1" applyProtection="1">
      <alignment horizontal="center" vertical="center" shrinkToFit="1"/>
      <protection hidden="1"/>
    </xf>
    <xf numFmtId="179" fontId="56" fillId="12" borderId="4" xfId="3" applyNumberFormat="1" applyFont="1" applyFill="1" applyBorder="1" applyAlignment="1" applyProtection="1">
      <alignment horizontal="right" vertical="center" shrinkToFit="1"/>
      <protection hidden="1"/>
    </xf>
    <xf numFmtId="179" fontId="56" fillId="12" borderId="4" xfId="3" applyNumberFormat="1" applyFont="1" applyFill="1" applyBorder="1" applyAlignment="1" applyProtection="1">
      <alignment horizontal="left" vertical="center" shrinkToFit="1"/>
      <protection hidden="1"/>
    </xf>
    <xf numFmtId="179" fontId="56" fillId="12" borderId="5" xfId="3" applyNumberFormat="1" applyFont="1" applyFill="1" applyBorder="1" applyAlignment="1" applyProtection="1">
      <alignment horizontal="left" vertical="center" shrinkToFit="1"/>
      <protection hidden="1"/>
    </xf>
    <xf numFmtId="179" fontId="56" fillId="0" borderId="0" xfId="3" applyNumberFormat="1" applyFont="1" applyAlignment="1" applyProtection="1">
      <alignment horizontal="left" vertical="top" wrapText="1" shrinkToFit="1"/>
      <protection hidden="1"/>
    </xf>
    <xf numFmtId="179" fontId="25" fillId="0" borderId="9" xfId="3" applyNumberFormat="1" applyFont="1" applyBorder="1" applyAlignment="1" applyProtection="1">
      <alignment horizontal="left" vertical="center" shrinkToFit="1"/>
      <protection hidden="1"/>
    </xf>
    <xf numFmtId="179" fontId="56" fillId="12" borderId="34" xfId="3" applyNumberFormat="1" applyFont="1" applyFill="1" applyBorder="1" applyAlignment="1" applyProtection="1">
      <alignment horizontal="center" vertical="center" shrinkToFit="1"/>
      <protection hidden="1"/>
    </xf>
    <xf numFmtId="179" fontId="56" fillId="12" borderId="14" xfId="3" applyNumberFormat="1" applyFont="1" applyFill="1" applyBorder="1" applyAlignment="1" applyProtection="1">
      <alignment horizontal="center" vertical="center" shrinkToFit="1"/>
      <protection hidden="1"/>
    </xf>
    <xf numFmtId="179" fontId="56" fillId="0" borderId="0" xfId="3" applyNumberFormat="1" applyFont="1" applyAlignment="1" applyProtection="1">
      <alignment horizontal="left" wrapText="1" shrinkToFit="1"/>
      <protection hidden="1"/>
    </xf>
    <xf numFmtId="179" fontId="48" fillId="0" borderId="0" xfId="3" applyNumberFormat="1" applyFont="1" applyAlignment="1" applyProtection="1">
      <alignment horizontal="left" shrinkToFit="1"/>
      <protection hidden="1"/>
    </xf>
    <xf numFmtId="179" fontId="25" fillId="0" borderId="0" xfId="3" applyNumberFormat="1" applyFont="1" applyAlignment="1" applyProtection="1">
      <alignment horizontal="left" wrapText="1" shrinkToFit="1"/>
      <protection hidden="1"/>
    </xf>
    <xf numFmtId="179" fontId="25" fillId="0" borderId="9" xfId="3" applyNumberFormat="1" applyFont="1" applyBorder="1" applyAlignment="1" applyProtection="1">
      <alignment horizontal="left" wrapText="1" shrinkToFit="1"/>
      <protection hidden="1"/>
    </xf>
    <xf numFmtId="179" fontId="58" fillId="0" borderId="3" xfId="3" applyNumberFormat="1" applyFont="1" applyBorder="1" applyAlignment="1" applyProtection="1">
      <alignment horizontal="center" vertical="center" shrinkToFit="1"/>
      <protection hidden="1"/>
    </xf>
    <xf numFmtId="179" fontId="58" fillId="0" borderId="4" xfId="3" applyNumberFormat="1" applyFont="1" applyBorder="1" applyAlignment="1" applyProtection="1">
      <alignment horizontal="center" vertical="center" shrinkToFit="1"/>
      <protection hidden="1"/>
    </xf>
    <xf numFmtId="179" fontId="56" fillId="0" borderId="4" xfId="3" applyNumberFormat="1" applyFont="1" applyBorder="1" applyAlignment="1" applyProtection="1">
      <alignment horizontal="distributed" vertical="center" shrinkToFit="1"/>
      <protection hidden="1"/>
    </xf>
    <xf numFmtId="179" fontId="56" fillId="0" borderId="40" xfId="3" applyNumberFormat="1" applyFont="1" applyBorder="1" applyAlignment="1" applyProtection="1">
      <alignment horizontal="distributed" vertical="center" shrinkToFit="1"/>
      <protection hidden="1"/>
    </xf>
    <xf numFmtId="179" fontId="56" fillId="12" borderId="32" xfId="3" applyNumberFormat="1" applyFont="1" applyFill="1" applyBorder="1" applyAlignment="1" applyProtection="1">
      <alignment horizontal="center" vertical="center" shrinkToFit="1"/>
      <protection hidden="1"/>
    </xf>
    <xf numFmtId="179" fontId="56" fillId="12" borderId="4" xfId="3" applyNumberFormat="1" applyFont="1" applyFill="1" applyBorder="1" applyAlignment="1" applyProtection="1">
      <alignment horizontal="center" vertical="center" shrinkToFit="1"/>
      <protection hidden="1"/>
    </xf>
    <xf numFmtId="179" fontId="56" fillId="12" borderId="0" xfId="3" applyNumberFormat="1" applyFont="1" applyFill="1" applyAlignment="1" applyProtection="1">
      <alignment horizontal="center" vertical="center" shrinkToFit="1"/>
      <protection hidden="1"/>
    </xf>
    <xf numFmtId="179" fontId="53" fillId="12" borderId="201" xfId="3" applyNumberFormat="1" applyFont="1" applyFill="1" applyBorder="1" applyAlignment="1" applyProtection="1">
      <alignment horizontal="center" vertical="center" shrinkToFit="1"/>
      <protection hidden="1"/>
    </xf>
    <xf numFmtId="179" fontId="53" fillId="12" borderId="202" xfId="3" applyNumberFormat="1" applyFont="1" applyFill="1" applyBorder="1" applyAlignment="1" applyProtection="1">
      <alignment horizontal="center" vertical="center" shrinkToFit="1"/>
      <protection hidden="1"/>
    </xf>
    <xf numFmtId="179" fontId="56" fillId="0" borderId="0" xfId="3" applyNumberFormat="1" applyFont="1" applyAlignment="1" applyProtection="1">
      <alignment horizontal="right" vertical="center" shrinkToFit="1"/>
      <protection hidden="1"/>
    </xf>
    <xf numFmtId="179" fontId="53" fillId="12" borderId="0" xfId="3" applyNumberFormat="1" applyFont="1" applyFill="1" applyAlignment="1" applyProtection="1">
      <alignment horizontal="center" vertical="center" shrinkToFit="1"/>
      <protection hidden="1"/>
    </xf>
    <xf numFmtId="179" fontId="53" fillId="12" borderId="200" xfId="3" applyNumberFormat="1" applyFont="1" applyFill="1" applyBorder="1" applyAlignment="1" applyProtection="1">
      <alignment horizontal="center" vertical="center" shrinkToFit="1"/>
      <protection hidden="1"/>
    </xf>
    <xf numFmtId="179" fontId="53" fillId="0" borderId="0" xfId="3" applyNumberFormat="1" applyFont="1" applyAlignment="1" applyProtection="1">
      <alignment horizontal="center" vertical="center" shrinkToFit="1"/>
      <protection hidden="1"/>
    </xf>
    <xf numFmtId="179" fontId="25" fillId="0" borderId="0" xfId="3" applyNumberFormat="1" applyFont="1" applyAlignment="1" applyProtection="1">
      <alignment horizontal="right" vertical="top" shrinkToFit="1"/>
      <protection hidden="1"/>
    </xf>
    <xf numFmtId="179" fontId="25" fillId="0" borderId="0" xfId="3" applyNumberFormat="1" applyFont="1" applyAlignment="1" applyProtection="1">
      <alignment horizontal="right" vertical="center" shrinkToFit="1"/>
      <protection hidden="1"/>
    </xf>
    <xf numFmtId="179" fontId="29" fillId="0" borderId="0" xfId="3" applyNumberFormat="1" applyFont="1" applyAlignment="1" applyProtection="1">
      <alignment horizontal="left" vertical="center" shrinkToFit="1"/>
      <protection hidden="1"/>
    </xf>
    <xf numFmtId="179" fontId="56" fillId="29" borderId="0" xfId="3" applyNumberFormat="1" applyFont="1" applyFill="1" applyAlignment="1" applyProtection="1">
      <alignment horizontal="right" vertical="center" shrinkToFit="1"/>
      <protection hidden="1"/>
    </xf>
    <xf numFmtId="179" fontId="58" fillId="12" borderId="15" xfId="3" applyNumberFormat="1" applyFont="1" applyFill="1" applyBorder="1" applyAlignment="1" applyProtection="1">
      <alignment horizontal="left" vertical="center" shrinkToFit="1"/>
      <protection hidden="1"/>
    </xf>
    <xf numFmtId="179" fontId="58" fillId="12" borderId="17" xfId="3" applyNumberFormat="1" applyFont="1" applyFill="1" applyBorder="1" applyAlignment="1" applyProtection="1">
      <alignment horizontal="left" vertical="center" shrinkToFit="1"/>
      <protection hidden="1"/>
    </xf>
    <xf numFmtId="179" fontId="63" fillId="0" borderId="0" xfId="3" applyNumberFormat="1" applyFont="1" applyAlignment="1" applyProtection="1">
      <alignment horizontal="left" vertical="center" shrinkToFit="1"/>
      <protection hidden="1"/>
    </xf>
    <xf numFmtId="49" fontId="25" fillId="0" borderId="0" xfId="3" applyNumberFormat="1" applyFont="1" applyAlignment="1" applyProtection="1">
      <alignment horizontal="left" vertical="center" shrinkToFit="1"/>
      <protection hidden="1"/>
    </xf>
    <xf numFmtId="49" fontId="25" fillId="0" borderId="9" xfId="3" applyNumberFormat="1" applyFont="1" applyBorder="1" applyAlignment="1" applyProtection="1">
      <alignment horizontal="left" vertical="center" shrinkToFit="1"/>
      <protection hidden="1"/>
    </xf>
    <xf numFmtId="179" fontId="53" fillId="12" borderId="16" xfId="3" applyNumberFormat="1" applyFont="1" applyFill="1" applyBorder="1" applyAlignment="1" applyProtection="1">
      <alignment horizontal="center" vertical="center" shrinkToFit="1"/>
      <protection hidden="1"/>
    </xf>
    <xf numFmtId="179" fontId="101" fillId="0" borderId="0" xfId="3" applyNumberFormat="1" applyFont="1" applyAlignment="1" applyProtection="1">
      <alignment horizontal="center" vertical="center" shrinkToFit="1"/>
      <protection hidden="1"/>
    </xf>
    <xf numFmtId="179" fontId="48" fillId="0" borderId="0" xfId="6" applyNumberFormat="1" applyFont="1" applyAlignment="1" applyProtection="1">
      <alignment horizontal="left" vertical="center" shrinkToFit="1"/>
      <protection hidden="1"/>
    </xf>
    <xf numFmtId="179" fontId="25" fillId="0" borderId="0" xfId="6" applyNumberFormat="1" applyFont="1" applyAlignment="1" applyProtection="1">
      <alignment horizontal="right" vertical="top" shrinkToFit="1"/>
      <protection hidden="1"/>
    </xf>
    <xf numFmtId="179" fontId="25" fillId="0" borderId="9" xfId="6" applyNumberFormat="1" applyFont="1" applyBorder="1" applyAlignment="1" applyProtection="1">
      <alignment horizontal="right" vertical="top" shrinkToFit="1"/>
      <protection hidden="1"/>
    </xf>
    <xf numFmtId="179" fontId="53" fillId="12" borderId="15" xfId="6" applyNumberFormat="1" applyFont="1" applyFill="1" applyBorder="1" applyAlignment="1" applyProtection="1">
      <alignment horizontal="center" vertical="center" shrinkToFit="1"/>
      <protection hidden="1"/>
    </xf>
    <xf numFmtId="179" fontId="53" fillId="12" borderId="16" xfId="6" applyNumberFormat="1" applyFont="1" applyFill="1" applyBorder="1" applyAlignment="1" applyProtection="1">
      <alignment horizontal="center" vertical="center" shrinkToFit="1"/>
      <protection hidden="1"/>
    </xf>
    <xf numFmtId="179" fontId="53" fillId="12" borderId="17" xfId="6" applyNumberFormat="1" applyFont="1" applyFill="1" applyBorder="1" applyAlignment="1" applyProtection="1">
      <alignment horizontal="center" vertical="center" shrinkToFit="1"/>
      <protection hidden="1"/>
    </xf>
    <xf numFmtId="179" fontId="25" fillId="0" borderId="37" xfId="6" applyNumberFormat="1" applyFont="1" applyBorder="1" applyAlignment="1" applyProtection="1">
      <alignment horizontal="right" vertical="top" shrinkToFit="1"/>
      <protection hidden="1"/>
    </xf>
    <xf numFmtId="179" fontId="58" fillId="12" borderId="1" xfId="3" applyNumberFormat="1" applyFont="1" applyFill="1" applyBorder="1" applyAlignment="1" applyProtection="1">
      <alignment horizontal="left" vertical="center" shrinkToFit="1"/>
      <protection hidden="1"/>
    </xf>
    <xf numFmtId="179" fontId="53" fillId="12" borderId="1" xfId="6" applyNumberFormat="1" applyFont="1" applyFill="1" applyBorder="1" applyAlignment="1" applyProtection="1">
      <alignment horizontal="center" vertical="center" shrinkToFit="1"/>
      <protection hidden="1"/>
    </xf>
    <xf numFmtId="179" fontId="56" fillId="0" borderId="0" xfId="6" applyNumberFormat="1" applyFont="1" applyAlignment="1" applyProtection="1">
      <alignment horizontal="center" vertical="center" shrinkToFit="1"/>
      <protection hidden="1"/>
    </xf>
    <xf numFmtId="179" fontId="56" fillId="0" borderId="0" xfId="6" applyNumberFormat="1" applyFont="1" applyAlignment="1" applyProtection="1">
      <alignment horizontal="left" vertical="center" shrinkToFit="1"/>
      <protection hidden="1"/>
    </xf>
    <xf numFmtId="179" fontId="48" fillId="0" borderId="0" xfId="6" applyNumberFormat="1" applyFont="1" applyAlignment="1" applyProtection="1">
      <alignment horizontal="center" vertical="center" shrinkToFit="1"/>
      <protection hidden="1"/>
    </xf>
    <xf numFmtId="179" fontId="53" fillId="0" borderId="0" xfId="6" applyNumberFormat="1" applyFont="1" applyAlignment="1" applyProtection="1">
      <alignment horizontal="center" vertical="center" shrinkToFit="1"/>
      <protection hidden="1"/>
    </xf>
    <xf numFmtId="179" fontId="48" fillId="12" borderId="78" xfId="6" applyNumberFormat="1" applyFont="1" applyFill="1" applyBorder="1" applyAlignment="1" applyProtection="1">
      <alignment horizontal="center" vertical="center" shrinkToFit="1"/>
      <protection hidden="1"/>
    </xf>
    <xf numFmtId="179" fontId="48" fillId="12" borderId="81" xfId="6" applyNumberFormat="1" applyFont="1" applyFill="1" applyBorder="1" applyAlignment="1" applyProtection="1">
      <alignment horizontal="center" vertical="center" shrinkToFit="1"/>
      <protection hidden="1"/>
    </xf>
    <xf numFmtId="179" fontId="48" fillId="12" borderId="88" xfId="6" applyNumberFormat="1" applyFont="1" applyFill="1" applyBorder="1" applyAlignment="1" applyProtection="1">
      <alignment horizontal="center" vertical="center" shrinkToFit="1"/>
      <protection hidden="1"/>
    </xf>
    <xf numFmtId="179" fontId="48" fillId="12" borderId="93" xfId="6" applyNumberFormat="1" applyFont="1" applyFill="1" applyBorder="1" applyAlignment="1" applyProtection="1">
      <alignment horizontal="center" vertical="center" shrinkToFit="1"/>
      <protection hidden="1"/>
    </xf>
    <xf numFmtId="179" fontId="56" fillId="0" borderId="96" xfId="3" applyNumberFormat="1" applyFont="1" applyBorder="1" applyAlignment="1" applyProtection="1">
      <alignment horizontal="distributed" vertical="center" shrinkToFit="1"/>
      <protection hidden="1"/>
    </xf>
    <xf numFmtId="179" fontId="56" fillId="0" borderId="7" xfId="3" applyNumberFormat="1" applyFont="1" applyBorder="1" applyAlignment="1" applyProtection="1">
      <alignment horizontal="left" vertical="center" shrinkToFit="1"/>
      <protection hidden="1"/>
    </xf>
    <xf numFmtId="179" fontId="56" fillId="29" borderId="273" xfId="3" applyNumberFormat="1" applyFont="1" applyFill="1" applyBorder="1" applyAlignment="1" applyProtection="1">
      <alignment horizontal="center" vertical="center" shrinkToFit="1"/>
      <protection hidden="1"/>
    </xf>
    <xf numFmtId="179" fontId="56" fillId="29" borderId="81" xfId="3" applyNumberFormat="1" applyFont="1" applyFill="1" applyBorder="1" applyAlignment="1" applyProtection="1">
      <alignment horizontal="center" vertical="center" shrinkToFit="1"/>
      <protection hidden="1"/>
    </xf>
    <xf numFmtId="179" fontId="56" fillId="29" borderId="274" xfId="3" applyNumberFormat="1" applyFont="1" applyFill="1" applyBorder="1" applyAlignment="1" applyProtection="1">
      <alignment horizontal="center" vertical="center" shrinkToFit="1"/>
      <protection hidden="1"/>
    </xf>
    <xf numFmtId="179" fontId="56" fillId="29" borderId="93" xfId="3" applyNumberFormat="1" applyFont="1" applyFill="1" applyBorder="1" applyAlignment="1" applyProtection="1">
      <alignment horizontal="center" vertical="center" shrinkToFit="1"/>
      <protection hidden="1"/>
    </xf>
    <xf numFmtId="179" fontId="56" fillId="0" borderId="145" xfId="3" applyNumberFormat="1" applyFont="1" applyBorder="1" applyAlignment="1" applyProtection="1">
      <alignment horizontal="center" vertical="center" shrinkToFit="1"/>
      <protection hidden="1"/>
    </xf>
    <xf numFmtId="179" fontId="56" fillId="0" borderId="146" xfId="3" applyNumberFormat="1" applyFont="1" applyBorder="1" applyAlignment="1" applyProtection="1">
      <alignment horizontal="center" vertical="center" shrinkToFit="1"/>
      <protection hidden="1"/>
    </xf>
    <xf numFmtId="179" fontId="56" fillId="0" borderId="147" xfId="3" applyNumberFormat="1" applyFont="1" applyBorder="1" applyAlignment="1" applyProtection="1">
      <alignment horizontal="center" vertical="center" shrinkToFit="1"/>
      <protection hidden="1"/>
    </xf>
    <xf numFmtId="179" fontId="56" fillId="0" borderId="148" xfId="3" applyNumberFormat="1" applyFont="1" applyBorder="1" applyAlignment="1" applyProtection="1">
      <alignment horizontal="center" vertical="center" shrinkToFit="1"/>
      <protection hidden="1"/>
    </xf>
    <xf numFmtId="179" fontId="56" fillId="0" borderId="149" xfId="3" applyNumberFormat="1" applyFont="1" applyBorder="1" applyAlignment="1" applyProtection="1">
      <alignment horizontal="center" vertical="center" shrinkToFit="1"/>
      <protection hidden="1"/>
    </xf>
    <xf numFmtId="179" fontId="56" fillId="0" borderId="150" xfId="3" applyNumberFormat="1" applyFont="1" applyBorder="1" applyAlignment="1" applyProtection="1">
      <alignment horizontal="center" vertical="center" shrinkToFit="1"/>
      <protection hidden="1"/>
    </xf>
    <xf numFmtId="179" fontId="56" fillId="29" borderId="78" xfId="3" applyNumberFormat="1" applyFont="1" applyFill="1" applyBorder="1" applyAlignment="1" applyProtection="1">
      <alignment horizontal="center" vertical="center" shrinkToFit="1"/>
      <protection hidden="1"/>
    </xf>
    <xf numFmtId="179" fontId="56" fillId="29" borderId="275" xfId="3" applyNumberFormat="1" applyFont="1" applyFill="1" applyBorder="1" applyAlignment="1" applyProtection="1">
      <alignment horizontal="center" vertical="center" shrinkToFit="1"/>
      <protection hidden="1"/>
    </xf>
    <xf numFmtId="179" fontId="56" fillId="29" borderId="88" xfId="3" applyNumberFormat="1" applyFont="1" applyFill="1" applyBorder="1" applyAlignment="1" applyProtection="1">
      <alignment horizontal="center" vertical="center" shrinkToFit="1"/>
      <protection hidden="1"/>
    </xf>
    <xf numFmtId="179" fontId="56" fillId="29" borderId="276" xfId="3" applyNumberFormat="1" applyFont="1" applyFill="1" applyBorder="1" applyAlignment="1" applyProtection="1">
      <alignment horizontal="center" vertical="center" shrinkToFit="1"/>
      <protection hidden="1"/>
    </xf>
    <xf numFmtId="179" fontId="56" fillId="12" borderId="145" xfId="3" applyNumberFormat="1" applyFont="1" applyFill="1" applyBorder="1" applyAlignment="1" applyProtection="1">
      <alignment horizontal="center" vertical="center" shrinkToFit="1"/>
      <protection hidden="1"/>
    </xf>
    <xf numFmtId="179" fontId="56" fillId="12" borderId="147" xfId="3" applyNumberFormat="1" applyFont="1" applyFill="1" applyBorder="1" applyAlignment="1" applyProtection="1">
      <alignment horizontal="center" vertical="center" shrinkToFit="1"/>
      <protection hidden="1"/>
    </xf>
    <xf numFmtId="179" fontId="56" fillId="12" borderId="148" xfId="3" applyNumberFormat="1" applyFont="1" applyFill="1" applyBorder="1" applyAlignment="1" applyProtection="1">
      <alignment horizontal="center" vertical="center" shrinkToFit="1"/>
      <protection hidden="1"/>
    </xf>
    <xf numFmtId="179" fontId="56" fillId="12" borderId="150" xfId="3" applyNumberFormat="1" applyFont="1" applyFill="1" applyBorder="1" applyAlignment="1" applyProtection="1">
      <alignment horizontal="center" vertical="center" shrinkToFit="1"/>
      <protection hidden="1"/>
    </xf>
    <xf numFmtId="179" fontId="56" fillId="0" borderId="78" xfId="3" applyNumberFormat="1" applyFont="1" applyBorder="1" applyAlignment="1" applyProtection="1">
      <alignment horizontal="center" vertical="center" shrinkToFit="1"/>
      <protection hidden="1"/>
    </xf>
    <xf numFmtId="179" fontId="56" fillId="0" borderId="77" xfId="3" applyNumberFormat="1" applyFont="1" applyBorder="1" applyAlignment="1" applyProtection="1">
      <alignment horizontal="center" vertical="center" shrinkToFit="1"/>
      <protection hidden="1"/>
    </xf>
    <xf numFmtId="179" fontId="56" fillId="0" borderId="81" xfId="3" applyNumberFormat="1" applyFont="1" applyBorder="1" applyAlignment="1" applyProtection="1">
      <alignment horizontal="center" vertical="center" shrinkToFit="1"/>
      <protection hidden="1"/>
    </xf>
    <xf numFmtId="179" fontId="56" fillId="0" borderId="88" xfId="3" applyNumberFormat="1" applyFont="1" applyBorder="1" applyAlignment="1" applyProtection="1">
      <alignment horizontal="center" vertical="center" shrinkToFit="1"/>
      <protection hidden="1"/>
    </xf>
    <xf numFmtId="179" fontId="56" fillId="0" borderId="25" xfId="3" applyNumberFormat="1" applyFont="1" applyBorder="1" applyAlignment="1" applyProtection="1">
      <alignment horizontal="center" vertical="center" shrinkToFit="1"/>
      <protection hidden="1"/>
    </xf>
    <xf numFmtId="179" fontId="56" fillId="0" borderId="93" xfId="3" applyNumberFormat="1" applyFont="1" applyBorder="1" applyAlignment="1" applyProtection="1">
      <alignment horizontal="center" vertical="center" shrinkToFit="1"/>
      <protection hidden="1"/>
    </xf>
    <xf numFmtId="179" fontId="56" fillId="0" borderId="87" xfId="3" applyNumberFormat="1" applyFont="1" applyBorder="1" applyAlignment="1" applyProtection="1">
      <alignment horizontal="left" vertical="center" shrinkToFit="1"/>
      <protection hidden="1"/>
    </xf>
    <xf numFmtId="179" fontId="56" fillId="0" borderId="83" xfId="3" applyNumberFormat="1" applyFont="1" applyBorder="1" applyAlignment="1" applyProtection="1">
      <alignment horizontal="left" vertical="center" shrinkToFit="1"/>
      <protection hidden="1"/>
    </xf>
    <xf numFmtId="179" fontId="56" fillId="0" borderId="88" xfId="3" applyNumberFormat="1" applyFont="1" applyBorder="1" applyAlignment="1" applyProtection="1">
      <alignment horizontal="left" vertical="center" shrinkToFit="1"/>
      <protection hidden="1"/>
    </xf>
    <xf numFmtId="179" fontId="56" fillId="0" borderId="25" xfId="3" applyNumberFormat="1" applyFont="1" applyBorder="1" applyAlignment="1" applyProtection="1">
      <alignment horizontal="left" vertical="center" shrinkToFit="1"/>
      <protection hidden="1"/>
    </xf>
    <xf numFmtId="179" fontId="56" fillId="0" borderId="93" xfId="3" applyNumberFormat="1" applyFont="1" applyBorder="1" applyAlignment="1" applyProtection="1">
      <alignment horizontal="left" vertical="center" shrinkToFit="1"/>
      <protection hidden="1"/>
    </xf>
    <xf numFmtId="179" fontId="56" fillId="0" borderId="154" xfId="3" applyNumberFormat="1" applyFont="1" applyBorder="1" applyAlignment="1" applyProtection="1">
      <alignment horizontal="left" vertical="center" shrinkToFit="1"/>
      <protection hidden="1"/>
    </xf>
    <xf numFmtId="179" fontId="56" fillId="0" borderId="90" xfId="3" applyNumberFormat="1" applyFont="1" applyBorder="1" applyAlignment="1" applyProtection="1">
      <alignment horizontal="left" vertical="center" shrinkToFit="1"/>
      <protection hidden="1"/>
    </xf>
    <xf numFmtId="179" fontId="56" fillId="0" borderId="82" xfId="3" applyNumberFormat="1" applyFont="1" applyBorder="1" applyAlignment="1" applyProtection="1">
      <alignment horizontal="left" vertical="center" shrinkToFit="1"/>
      <protection hidden="1"/>
    </xf>
    <xf numFmtId="179" fontId="56" fillId="0" borderId="86" xfId="3" applyNumberFormat="1" applyFont="1" applyBorder="1" applyAlignment="1" applyProtection="1">
      <alignment horizontal="left" vertical="center" shrinkToFit="1"/>
      <protection hidden="1"/>
    </xf>
    <xf numFmtId="179" fontId="56" fillId="12" borderId="78" xfId="3" applyNumberFormat="1" applyFont="1" applyFill="1" applyBorder="1" applyAlignment="1" applyProtection="1">
      <alignment horizontal="center" vertical="center" shrinkToFit="1"/>
      <protection hidden="1"/>
    </xf>
    <xf numFmtId="179" fontId="56" fillId="12" borderId="81" xfId="3" applyNumberFormat="1" applyFont="1" applyFill="1" applyBorder="1" applyAlignment="1" applyProtection="1">
      <alignment horizontal="center" vertical="center" shrinkToFit="1"/>
      <protection hidden="1"/>
    </xf>
    <xf numFmtId="179" fontId="56" fillId="12" borderId="88" xfId="3" applyNumberFormat="1" applyFont="1" applyFill="1" applyBorder="1" applyAlignment="1" applyProtection="1">
      <alignment horizontal="center" vertical="center" shrinkToFit="1"/>
      <protection hidden="1"/>
    </xf>
    <xf numFmtId="179" fontId="56" fillId="12" borderId="93" xfId="3" applyNumberFormat="1" applyFont="1" applyFill="1" applyBorder="1" applyAlignment="1" applyProtection="1">
      <alignment horizontal="center" vertical="center" shrinkToFit="1"/>
      <protection hidden="1"/>
    </xf>
    <xf numFmtId="49" fontId="48" fillId="0" borderId="87" xfId="6" applyNumberFormat="1" applyFont="1" applyBorder="1" applyAlignment="1" applyProtection="1">
      <alignment horizontal="left" vertical="center" shrinkToFit="1"/>
      <protection hidden="1"/>
    </xf>
    <xf numFmtId="49" fontId="48" fillId="0" borderId="0" xfId="6" applyNumberFormat="1" applyFont="1" applyAlignment="1" applyProtection="1">
      <alignment horizontal="left" vertical="center" shrinkToFit="1"/>
      <protection hidden="1"/>
    </xf>
    <xf numFmtId="179" fontId="56" fillId="0" borderId="84" xfId="3" applyNumberFormat="1" applyFont="1" applyBorder="1" applyAlignment="1" applyProtection="1">
      <alignment horizontal="left" vertical="center" shrinkToFit="1"/>
      <protection hidden="1"/>
    </xf>
    <xf numFmtId="179" fontId="56" fillId="0" borderId="85" xfId="3" applyNumberFormat="1" applyFont="1" applyBorder="1" applyAlignment="1" applyProtection="1">
      <alignment horizontal="left" vertical="center" shrinkToFit="1"/>
      <protection hidden="1"/>
    </xf>
    <xf numFmtId="179" fontId="56" fillId="0" borderId="78" xfId="3" applyNumberFormat="1" applyFont="1" applyBorder="1" applyAlignment="1" applyProtection="1">
      <alignment horizontal="left" vertical="center" shrinkToFit="1"/>
      <protection hidden="1"/>
    </xf>
    <xf numFmtId="179" fontId="56" fillId="0" borderId="81" xfId="3" applyNumberFormat="1" applyFont="1" applyBorder="1" applyAlignment="1" applyProtection="1">
      <alignment horizontal="left" vertical="center" shrinkToFit="1"/>
      <protection hidden="1"/>
    </xf>
    <xf numFmtId="179" fontId="56" fillId="0" borderId="95" xfId="3" applyNumberFormat="1" applyFont="1" applyBorder="1" applyAlignment="1" applyProtection="1">
      <alignment horizontal="center" vertical="center" shrinkToFit="1"/>
      <protection hidden="1"/>
    </xf>
    <xf numFmtId="179" fontId="56" fillId="0" borderId="96" xfId="3" applyNumberFormat="1" applyFont="1" applyBorder="1" applyAlignment="1" applyProtection="1">
      <alignment horizontal="center" vertical="center" shrinkToFit="1"/>
      <protection hidden="1"/>
    </xf>
    <xf numFmtId="179" fontId="56" fillId="0" borderId="97" xfId="3" applyNumberFormat="1" applyFont="1" applyBorder="1" applyAlignment="1" applyProtection="1">
      <alignment horizontal="center" vertical="center" shrinkToFit="1"/>
      <protection hidden="1"/>
    </xf>
    <xf numFmtId="49" fontId="25" fillId="0" borderId="0" xfId="6" applyNumberFormat="1" applyFont="1" applyAlignment="1" applyProtection="1">
      <alignment horizontal="left" vertical="center" shrinkToFit="1"/>
      <protection hidden="1"/>
    </xf>
    <xf numFmtId="179" fontId="56" fillId="0" borderId="155" xfId="3" applyNumberFormat="1" applyFont="1" applyBorder="1" applyAlignment="1" applyProtection="1">
      <alignment horizontal="left" vertical="center" shrinkToFit="1"/>
      <protection hidden="1"/>
    </xf>
    <xf numFmtId="179" fontId="56" fillId="0" borderId="156" xfId="3" applyNumberFormat="1" applyFont="1" applyBorder="1" applyAlignment="1" applyProtection="1">
      <alignment horizontal="left" vertical="center" shrinkToFit="1"/>
      <protection hidden="1"/>
    </xf>
    <xf numFmtId="179" fontId="56" fillId="0" borderId="77" xfId="3" applyNumberFormat="1" applyFont="1" applyBorder="1" applyAlignment="1" applyProtection="1">
      <alignment horizontal="left" vertical="center" shrinkToFit="1"/>
      <protection hidden="1"/>
    </xf>
    <xf numFmtId="179" fontId="56" fillId="0" borderId="0" xfId="6" applyNumberFormat="1" applyFont="1" applyAlignment="1" applyProtection="1">
      <alignment horizontal="right" vertical="top" shrinkToFit="1"/>
      <protection hidden="1"/>
    </xf>
    <xf numFmtId="179" fontId="56" fillId="0" borderId="9" xfId="6" applyNumberFormat="1" applyFont="1" applyBorder="1" applyAlignment="1" applyProtection="1">
      <alignment horizontal="right" vertical="top" shrinkToFit="1"/>
      <protection hidden="1"/>
    </xf>
    <xf numFmtId="179" fontId="56" fillId="12" borderId="10" xfId="6" applyNumberFormat="1" applyFont="1" applyFill="1" applyBorder="1" applyAlignment="1" applyProtection="1">
      <alignment horizontal="center" vertical="center" shrinkToFit="1"/>
      <protection hidden="1"/>
    </xf>
    <xf numFmtId="179" fontId="56" fillId="12" borderId="39" xfId="6" applyNumberFormat="1" applyFont="1" applyFill="1" applyBorder="1" applyAlignment="1" applyProtection="1">
      <alignment horizontal="center" vertical="center" shrinkToFit="1"/>
      <protection hidden="1"/>
    </xf>
    <xf numFmtId="179" fontId="56" fillId="12" borderId="38" xfId="6" applyNumberFormat="1" applyFont="1" applyFill="1" applyBorder="1" applyAlignment="1" applyProtection="1">
      <alignment horizontal="center" vertical="center" shrinkToFit="1"/>
      <protection hidden="1"/>
    </xf>
    <xf numFmtId="179" fontId="56" fillId="12" borderId="12" xfId="6" applyNumberFormat="1" applyFont="1" applyFill="1" applyBorder="1" applyAlignment="1" applyProtection="1">
      <alignment horizontal="center" vertical="center" shrinkToFit="1"/>
      <protection hidden="1"/>
    </xf>
    <xf numFmtId="179" fontId="56" fillId="0" borderId="37" xfId="6" applyNumberFormat="1" applyFont="1" applyBorder="1" applyAlignment="1" applyProtection="1">
      <alignment horizontal="right" vertical="top" shrinkToFit="1"/>
      <protection hidden="1"/>
    </xf>
    <xf numFmtId="179" fontId="56" fillId="0" borderId="28" xfId="6" applyNumberFormat="1" applyFont="1" applyBorder="1" applyAlignment="1" applyProtection="1">
      <alignment horizontal="center" vertical="center" shrinkToFit="1"/>
      <protection hidden="1"/>
    </xf>
    <xf numFmtId="179" fontId="56" fillId="0" borderId="158" xfId="6" applyNumberFormat="1" applyFont="1" applyBorder="1" applyAlignment="1" applyProtection="1">
      <alignment horizontal="right" vertical="top" shrinkToFit="1"/>
      <protection hidden="1"/>
    </xf>
    <xf numFmtId="179" fontId="56" fillId="12" borderId="95" xfId="6" applyNumberFormat="1" applyFont="1" applyFill="1" applyBorder="1" applyAlignment="1" applyProtection="1">
      <alignment horizontal="center" vertical="center" shrinkToFit="1"/>
      <protection hidden="1"/>
    </xf>
    <xf numFmtId="179" fontId="56" fillId="12" borderId="97" xfId="6" applyNumberFormat="1" applyFont="1" applyFill="1" applyBorder="1" applyAlignment="1" applyProtection="1">
      <alignment horizontal="center" vertical="center" shrinkToFit="1"/>
      <protection hidden="1"/>
    </xf>
    <xf numFmtId="179" fontId="56" fillId="12" borderId="215" xfId="6" applyNumberFormat="1" applyFont="1" applyFill="1" applyBorder="1" applyAlignment="1" applyProtection="1">
      <alignment horizontal="center" vertical="center" shrinkToFit="1"/>
      <protection hidden="1"/>
    </xf>
    <xf numFmtId="179" fontId="56" fillId="12" borderId="216" xfId="6" applyNumberFormat="1" applyFont="1" applyFill="1" applyBorder="1" applyAlignment="1" applyProtection="1">
      <alignment horizontal="center" vertical="center" shrinkToFit="1"/>
      <protection hidden="1"/>
    </xf>
    <xf numFmtId="179" fontId="56" fillId="12" borderId="217" xfId="6" applyNumberFormat="1" applyFont="1" applyFill="1" applyBorder="1" applyAlignment="1" applyProtection="1">
      <alignment horizontal="center" vertical="center" shrinkToFit="1"/>
      <protection hidden="1"/>
    </xf>
    <xf numFmtId="179" fontId="56" fillId="0" borderId="95" xfId="6" applyNumberFormat="1" applyFont="1" applyBorder="1" applyAlignment="1" applyProtection="1">
      <alignment horizontal="distributed" vertical="center" shrinkToFit="1"/>
      <protection hidden="1"/>
    </xf>
    <xf numFmtId="179" fontId="56" fillId="0" borderId="96" xfId="6" applyNumberFormat="1" applyFont="1" applyBorder="1" applyAlignment="1" applyProtection="1">
      <alignment horizontal="distributed" vertical="center" shrinkToFit="1"/>
      <protection hidden="1"/>
    </xf>
    <xf numFmtId="49" fontId="48" fillId="0" borderId="13" xfId="6" applyNumberFormat="1" applyFont="1" applyBorder="1" applyAlignment="1" applyProtection="1">
      <alignment horizontal="left" vertical="center" shrinkToFit="1"/>
      <protection hidden="1"/>
    </xf>
    <xf numFmtId="179" fontId="56" fillId="12" borderId="201" xfId="6" applyNumberFormat="1" applyFont="1" applyFill="1" applyBorder="1" applyAlignment="1" applyProtection="1">
      <alignment horizontal="center" vertical="center" shrinkToFit="1"/>
      <protection hidden="1"/>
    </xf>
    <xf numFmtId="179" fontId="56" fillId="12" borderId="200" xfId="6" applyNumberFormat="1" applyFont="1" applyFill="1" applyBorder="1" applyAlignment="1" applyProtection="1">
      <alignment horizontal="center" vertical="center" shrinkToFit="1"/>
      <protection hidden="1"/>
    </xf>
    <xf numFmtId="179" fontId="56" fillId="12" borderId="202" xfId="6" applyNumberFormat="1" applyFont="1" applyFill="1" applyBorder="1" applyAlignment="1" applyProtection="1">
      <alignment horizontal="center" vertical="center" shrinkToFit="1"/>
      <protection hidden="1"/>
    </xf>
    <xf numFmtId="179" fontId="56" fillId="29" borderId="167" xfId="6" applyNumberFormat="1" applyFont="1" applyFill="1" applyBorder="1" applyAlignment="1" applyProtection="1">
      <alignment horizontal="center" vertical="center" shrinkToFit="1"/>
      <protection hidden="1"/>
    </xf>
    <xf numFmtId="179" fontId="56" fillId="29" borderId="173" xfId="6" applyNumberFormat="1" applyFont="1" applyFill="1" applyBorder="1" applyAlignment="1" applyProtection="1">
      <alignment horizontal="center" vertical="center" shrinkToFit="1"/>
      <protection hidden="1"/>
    </xf>
    <xf numFmtId="179" fontId="56" fillId="29" borderId="168" xfId="6" applyNumberFormat="1" applyFont="1" applyFill="1" applyBorder="1" applyAlignment="1" applyProtection="1">
      <alignment horizontal="center" vertical="center" shrinkToFit="1"/>
      <protection hidden="1"/>
    </xf>
    <xf numFmtId="179" fontId="56" fillId="29" borderId="174" xfId="6" applyNumberFormat="1" applyFont="1" applyFill="1" applyBorder="1" applyAlignment="1" applyProtection="1">
      <alignment horizontal="center" vertical="center" shrinkToFit="1"/>
      <protection hidden="1"/>
    </xf>
    <xf numFmtId="179" fontId="56" fillId="29" borderId="166" xfId="6" applyNumberFormat="1" applyFont="1" applyFill="1" applyBorder="1" applyAlignment="1" applyProtection="1">
      <alignment horizontal="center" vertical="center" shrinkToFit="1"/>
      <protection hidden="1"/>
    </xf>
    <xf numFmtId="179" fontId="56" fillId="29" borderId="172" xfId="6" applyNumberFormat="1" applyFont="1" applyFill="1" applyBorder="1" applyAlignment="1" applyProtection="1">
      <alignment horizontal="center" vertical="center" shrinkToFit="1"/>
      <protection hidden="1"/>
    </xf>
    <xf numFmtId="179" fontId="56" fillId="0" borderId="7" xfId="6" applyNumberFormat="1" applyFont="1" applyBorder="1" applyAlignment="1" applyProtection="1">
      <alignment horizontal="left" vertical="center" shrinkToFit="1"/>
      <protection hidden="1"/>
    </xf>
    <xf numFmtId="179" fontId="56" fillId="12" borderId="78" xfId="6" applyNumberFormat="1" applyFont="1" applyFill="1" applyBorder="1" applyAlignment="1" applyProtection="1">
      <alignment horizontal="center" vertical="center" shrinkToFit="1"/>
      <protection hidden="1"/>
    </xf>
    <xf numFmtId="179" fontId="56" fillId="12" borderId="81" xfId="6" applyNumberFormat="1" applyFont="1" applyFill="1" applyBorder="1" applyAlignment="1" applyProtection="1">
      <alignment horizontal="center" vertical="center" shrinkToFit="1"/>
      <protection hidden="1"/>
    </xf>
    <xf numFmtId="179" fontId="56" fillId="12" borderId="88" xfId="6" applyNumberFormat="1" applyFont="1" applyFill="1" applyBorder="1" applyAlignment="1" applyProtection="1">
      <alignment horizontal="center" vertical="center" shrinkToFit="1"/>
      <protection hidden="1"/>
    </xf>
    <xf numFmtId="179" fontId="56" fillId="12" borderId="93" xfId="6" applyNumberFormat="1" applyFont="1" applyFill="1" applyBorder="1" applyAlignment="1" applyProtection="1">
      <alignment horizontal="center" vertical="center" shrinkToFit="1"/>
      <protection hidden="1"/>
    </xf>
    <xf numFmtId="179" fontId="56" fillId="29" borderId="35" xfId="6" applyNumberFormat="1" applyFont="1" applyFill="1" applyBorder="1" applyAlignment="1" applyProtection="1">
      <alignment horizontal="center" vertical="center" shrinkToFit="1"/>
      <protection hidden="1"/>
    </xf>
    <xf numFmtId="179" fontId="56" fillId="29" borderId="0" xfId="6" applyNumberFormat="1" applyFont="1" applyFill="1" applyAlignment="1" applyProtection="1">
      <alignment horizontal="center" vertical="center" shrinkToFit="1"/>
      <protection hidden="1"/>
    </xf>
    <xf numFmtId="179" fontId="56" fillId="29" borderId="0" xfId="6" applyNumberFormat="1" applyFont="1" applyFill="1" applyAlignment="1" applyProtection="1">
      <alignment horizontal="left" vertical="center" shrinkToFit="1"/>
      <protection hidden="1"/>
    </xf>
    <xf numFmtId="179" fontId="56" fillId="29" borderId="201" xfId="6" applyNumberFormat="1" applyFont="1" applyFill="1" applyBorder="1" applyAlignment="1" applyProtection="1">
      <alignment horizontal="center" vertical="center" shrinkToFit="1"/>
      <protection hidden="1"/>
    </xf>
    <xf numFmtId="179" fontId="56" fillId="29" borderId="202" xfId="6" applyNumberFormat="1" applyFont="1" applyFill="1" applyBorder="1" applyAlignment="1" applyProtection="1">
      <alignment horizontal="center" vertical="center" shrinkToFit="1"/>
      <protection hidden="1"/>
    </xf>
    <xf numFmtId="179" fontId="56" fillId="29" borderId="200" xfId="6" applyNumberFormat="1" applyFont="1" applyFill="1" applyBorder="1" applyAlignment="1" applyProtection="1">
      <alignment horizontal="center" vertical="center" shrinkToFit="1"/>
      <protection hidden="1"/>
    </xf>
    <xf numFmtId="179" fontId="56" fillId="0" borderId="77" xfId="6" applyNumberFormat="1" applyFont="1" applyBorder="1" applyAlignment="1" applyProtection="1">
      <alignment horizontal="distributed" vertical="center" shrinkToFit="1"/>
      <protection hidden="1"/>
    </xf>
    <xf numFmtId="179" fontId="56" fillId="0" borderId="25" xfId="6" applyNumberFormat="1" applyFont="1" applyBorder="1" applyAlignment="1" applyProtection="1">
      <alignment horizontal="distributed" vertical="center" shrinkToFit="1"/>
      <protection hidden="1"/>
    </xf>
    <xf numFmtId="179" fontId="56" fillId="29" borderId="78" xfId="6" applyNumberFormat="1" applyFont="1" applyFill="1" applyBorder="1" applyAlignment="1" applyProtection="1">
      <alignment horizontal="center" vertical="center" shrinkToFit="1"/>
      <protection hidden="1"/>
    </xf>
    <xf numFmtId="179" fontId="56" fillId="29" borderId="81" xfId="6" applyNumberFormat="1" applyFont="1" applyFill="1" applyBorder="1" applyAlignment="1" applyProtection="1">
      <alignment horizontal="center" vertical="center" shrinkToFit="1"/>
      <protection hidden="1"/>
    </xf>
    <xf numFmtId="179" fontId="56" fillId="29" borderId="88" xfId="6" applyNumberFormat="1" applyFont="1" applyFill="1" applyBorder="1" applyAlignment="1" applyProtection="1">
      <alignment horizontal="center" vertical="center" shrinkToFit="1"/>
      <protection hidden="1"/>
    </xf>
    <xf numFmtId="179" fontId="56" fillId="29" borderId="93" xfId="6" applyNumberFormat="1" applyFont="1" applyFill="1" applyBorder="1" applyAlignment="1" applyProtection="1">
      <alignment horizontal="center" vertical="center" shrinkToFit="1"/>
      <protection hidden="1"/>
    </xf>
    <xf numFmtId="179" fontId="56" fillId="0" borderId="78" xfId="6" applyNumberFormat="1" applyFont="1" applyBorder="1" applyAlignment="1" applyProtection="1">
      <alignment horizontal="center" vertical="center" shrinkToFit="1"/>
      <protection hidden="1"/>
    </xf>
    <xf numFmtId="179" fontId="56" fillId="0" borderId="88" xfId="6" applyNumberFormat="1" applyFont="1" applyBorder="1" applyAlignment="1" applyProtection="1">
      <alignment horizontal="center" vertical="center" shrinkToFit="1"/>
      <protection hidden="1"/>
    </xf>
    <xf numFmtId="179" fontId="56" fillId="0" borderId="81" xfId="6" applyNumberFormat="1" applyFont="1" applyBorder="1" applyAlignment="1" applyProtection="1">
      <alignment horizontal="center" vertical="center" shrinkToFit="1"/>
      <protection hidden="1"/>
    </xf>
    <xf numFmtId="179" fontId="56" fillId="0" borderId="93" xfId="6" applyNumberFormat="1" applyFont="1" applyBorder="1" applyAlignment="1" applyProtection="1">
      <alignment horizontal="center" vertical="center" shrinkToFit="1"/>
      <protection hidden="1"/>
    </xf>
    <xf numFmtId="179" fontId="56" fillId="0" borderId="4" xfId="6" applyNumberFormat="1" applyFont="1" applyBorder="1" applyAlignment="1" applyProtection="1">
      <alignment horizontal="left" vertical="center" shrinkToFit="1"/>
      <protection hidden="1"/>
    </xf>
    <xf numFmtId="179" fontId="56" fillId="0" borderId="0" xfId="6" applyNumberFormat="1" applyFont="1" applyAlignment="1" applyProtection="1">
      <alignment horizontal="center" vertical="top" shrinkToFit="1"/>
      <protection hidden="1"/>
    </xf>
    <xf numFmtId="179" fontId="56" fillId="0" borderId="9" xfId="6" applyNumberFormat="1" applyFont="1" applyBorder="1" applyAlignment="1" applyProtection="1">
      <alignment horizontal="left" vertical="center" shrinkToFit="1"/>
      <protection hidden="1"/>
    </xf>
    <xf numFmtId="179" fontId="56" fillId="0" borderId="9" xfId="6" applyNumberFormat="1" applyFont="1" applyBorder="1" applyAlignment="1" applyProtection="1">
      <alignment horizontal="center" vertical="top" shrinkToFit="1"/>
      <protection hidden="1"/>
    </xf>
    <xf numFmtId="179" fontId="56" fillId="0" borderId="5" xfId="6" applyNumberFormat="1" applyFont="1" applyBorder="1" applyAlignment="1" applyProtection="1">
      <alignment horizontal="left" vertical="center" shrinkToFit="1"/>
      <protection hidden="1"/>
    </xf>
    <xf numFmtId="49" fontId="58" fillId="0" borderId="3" xfId="6" applyNumberFormat="1" applyFont="1" applyBorder="1" applyAlignment="1" applyProtection="1">
      <alignment horizontal="left" vertical="center" shrinkToFit="1"/>
      <protection hidden="1"/>
    </xf>
    <xf numFmtId="49" fontId="58" fillId="0" borderId="4" xfId="6" applyNumberFormat="1" applyFont="1" applyBorder="1" applyAlignment="1" applyProtection="1">
      <alignment horizontal="left" vertical="center" shrinkToFit="1"/>
      <protection hidden="1"/>
    </xf>
    <xf numFmtId="179" fontId="58" fillId="12" borderId="3" xfId="6" applyNumberFormat="1" applyFont="1" applyFill="1" applyBorder="1" applyAlignment="1" applyProtection="1">
      <alignment horizontal="left" vertical="center" shrinkToFit="1"/>
      <protection hidden="1"/>
    </xf>
    <xf numFmtId="179" fontId="58" fillId="12" borderId="4" xfId="6" applyNumberFormat="1" applyFont="1" applyFill="1" applyBorder="1" applyAlignment="1" applyProtection="1">
      <alignment horizontal="left" vertical="center" shrinkToFit="1"/>
      <protection hidden="1"/>
    </xf>
    <xf numFmtId="179" fontId="58" fillId="12" borderId="5" xfId="6" applyNumberFormat="1" applyFont="1" applyFill="1" applyBorder="1" applyAlignment="1" applyProtection="1">
      <alignment horizontal="left" vertical="center" shrinkToFit="1"/>
      <protection hidden="1"/>
    </xf>
    <xf numFmtId="179" fontId="58" fillId="12" borderId="6" xfId="6" applyNumberFormat="1" applyFont="1" applyFill="1" applyBorder="1" applyAlignment="1" applyProtection="1">
      <alignment horizontal="left" vertical="center" shrinkToFit="1"/>
      <protection hidden="1"/>
    </xf>
    <xf numFmtId="179" fontId="58" fillId="12" borderId="7" xfId="6" applyNumberFormat="1" applyFont="1" applyFill="1" applyBorder="1" applyAlignment="1" applyProtection="1">
      <alignment horizontal="left" vertical="center" shrinkToFit="1"/>
      <protection hidden="1"/>
    </xf>
    <xf numFmtId="179" fontId="58" fillId="12" borderId="8" xfId="6" applyNumberFormat="1" applyFont="1" applyFill="1" applyBorder="1" applyAlignment="1" applyProtection="1">
      <alignment horizontal="left" vertical="center" shrinkToFit="1"/>
      <protection hidden="1"/>
    </xf>
    <xf numFmtId="179" fontId="56" fillId="0" borderId="13" xfId="6" applyNumberFormat="1" applyFont="1" applyBorder="1" applyAlignment="1" applyProtection="1">
      <alignment horizontal="left" vertical="center" shrinkToFit="1"/>
      <protection hidden="1"/>
    </xf>
    <xf numFmtId="179" fontId="56" fillId="0" borderId="77" xfId="6" applyNumberFormat="1" applyFont="1" applyBorder="1" applyAlignment="1" applyProtection="1">
      <alignment horizontal="center" vertical="center" shrinkToFit="1"/>
      <protection hidden="1"/>
    </xf>
    <xf numFmtId="179" fontId="56" fillId="0" borderId="25" xfId="6" applyNumberFormat="1" applyFont="1" applyBorder="1" applyAlignment="1" applyProtection="1">
      <alignment horizontal="center" vertical="center" shrinkToFit="1"/>
      <protection hidden="1"/>
    </xf>
    <xf numFmtId="179" fontId="56" fillId="0" borderId="97" xfId="6" applyNumberFormat="1" applyFont="1" applyBorder="1" applyAlignment="1" applyProtection="1">
      <alignment horizontal="distributed" vertical="center" shrinkToFit="1"/>
      <protection hidden="1"/>
    </xf>
    <xf numFmtId="179" fontId="56" fillId="0" borderId="95" xfId="6" applyNumberFormat="1" applyFont="1" applyBorder="1" applyAlignment="1" applyProtection="1">
      <alignment horizontal="center" vertical="center" shrinkToFit="1"/>
      <protection hidden="1"/>
    </xf>
    <xf numFmtId="179" fontId="56" fillId="0" borderId="96" xfId="6" applyNumberFormat="1" applyFont="1" applyBorder="1" applyAlignment="1" applyProtection="1">
      <alignment horizontal="center" vertical="center" shrinkToFit="1"/>
      <protection hidden="1"/>
    </xf>
    <xf numFmtId="179" fontId="56" fillId="0" borderId="97" xfId="6" applyNumberFormat="1" applyFont="1" applyBorder="1" applyAlignment="1" applyProtection="1">
      <alignment horizontal="center" vertical="center" shrinkToFit="1"/>
      <protection hidden="1"/>
    </xf>
    <xf numFmtId="179" fontId="56" fillId="0" borderId="78" xfId="6" applyNumberFormat="1" applyFont="1" applyBorder="1" applyAlignment="1" applyProtection="1">
      <alignment horizontal="distributed" vertical="center" shrinkToFit="1"/>
      <protection hidden="1"/>
    </xf>
    <xf numFmtId="179" fontId="56" fillId="0" borderId="81" xfId="6" applyNumberFormat="1" applyFont="1" applyBorder="1" applyAlignment="1" applyProtection="1">
      <alignment horizontal="distributed" vertical="center" shrinkToFit="1"/>
      <protection hidden="1"/>
    </xf>
    <xf numFmtId="179" fontId="56" fillId="0" borderId="88" xfId="6" applyNumberFormat="1" applyFont="1" applyBorder="1" applyAlignment="1" applyProtection="1">
      <alignment horizontal="distributed" vertical="center" shrinkToFit="1"/>
      <protection hidden="1"/>
    </xf>
    <xf numFmtId="179" fontId="56" fillId="0" borderId="93" xfId="6" applyNumberFormat="1" applyFont="1" applyBorder="1" applyAlignment="1" applyProtection="1">
      <alignment horizontal="distributed" vertical="center" shrinkToFit="1"/>
      <protection hidden="1"/>
    </xf>
    <xf numFmtId="179" fontId="56" fillId="12" borderId="96" xfId="6" applyNumberFormat="1" applyFont="1" applyFill="1" applyBorder="1" applyAlignment="1" applyProtection="1">
      <alignment horizontal="center" vertical="center" shrinkToFit="1"/>
      <protection hidden="1"/>
    </xf>
    <xf numFmtId="179" fontId="56" fillId="0" borderId="87" xfId="6" applyNumberFormat="1" applyFont="1" applyBorder="1" applyAlignment="1" applyProtection="1">
      <alignment horizontal="left" vertical="center" shrinkToFit="1"/>
      <protection hidden="1"/>
    </xf>
    <xf numFmtId="179" fontId="56" fillId="12" borderId="201" xfId="3" applyNumberFormat="1" applyFont="1" applyFill="1" applyBorder="1" applyAlignment="1" applyProtection="1">
      <alignment horizontal="center" vertical="center" shrinkToFit="1"/>
      <protection hidden="1"/>
    </xf>
    <xf numFmtId="179" fontId="56" fillId="12" borderId="202" xfId="3" applyNumberFormat="1" applyFont="1" applyFill="1" applyBorder="1" applyAlignment="1" applyProtection="1">
      <alignment horizontal="center" vertical="center" shrinkToFit="1"/>
      <protection hidden="1"/>
    </xf>
    <xf numFmtId="179" fontId="56" fillId="12" borderId="200" xfId="3" applyNumberFormat="1" applyFont="1" applyFill="1" applyBorder="1" applyAlignment="1" applyProtection="1">
      <alignment horizontal="center" vertical="center" shrinkToFit="1"/>
      <protection hidden="1"/>
    </xf>
    <xf numFmtId="49" fontId="58" fillId="0" borderId="10" xfId="6" applyNumberFormat="1" applyFont="1" applyBorder="1" applyAlignment="1" applyProtection="1">
      <alignment horizontal="left" vertical="center" shrinkToFit="1"/>
      <protection hidden="1"/>
    </xf>
    <xf numFmtId="49" fontId="58" fillId="0" borderId="11" xfId="6" applyNumberFormat="1" applyFont="1" applyBorder="1" applyAlignment="1" applyProtection="1">
      <alignment horizontal="left" vertical="center" shrinkToFit="1"/>
      <protection hidden="1"/>
    </xf>
    <xf numFmtId="179" fontId="56" fillId="0" borderId="11" xfId="6" applyNumberFormat="1" applyFont="1" applyBorder="1" applyAlignment="1" applyProtection="1">
      <alignment horizontal="left" vertical="center" shrinkToFit="1"/>
      <protection hidden="1"/>
    </xf>
    <xf numFmtId="179" fontId="56" fillId="0" borderId="12" xfId="6" applyNumberFormat="1" applyFont="1" applyBorder="1" applyAlignment="1" applyProtection="1">
      <alignment horizontal="left" vertical="center" shrinkToFit="1"/>
      <protection hidden="1"/>
    </xf>
    <xf numFmtId="49" fontId="56" fillId="0" borderId="0" xfId="6" applyNumberFormat="1" applyFont="1" applyAlignment="1" applyProtection="1">
      <alignment horizontal="left" vertical="center" shrinkToFit="1"/>
      <protection hidden="1"/>
    </xf>
    <xf numFmtId="179" fontId="56" fillId="12" borderId="218" xfId="6" applyNumberFormat="1" applyFont="1" applyFill="1" applyBorder="1" applyAlignment="1" applyProtection="1">
      <alignment horizontal="center" vertical="center" shrinkToFit="1"/>
      <protection hidden="1"/>
    </xf>
    <xf numFmtId="179" fontId="56" fillId="12" borderId="219" xfId="6" applyNumberFormat="1" applyFont="1" applyFill="1" applyBorder="1" applyAlignment="1" applyProtection="1">
      <alignment horizontal="center" vertical="center" shrinkToFit="1"/>
      <protection hidden="1"/>
    </xf>
    <xf numFmtId="179" fontId="56" fillId="12" borderId="220" xfId="6" applyNumberFormat="1" applyFont="1" applyFill="1" applyBorder="1" applyAlignment="1" applyProtection="1">
      <alignment horizontal="center" vertical="center" shrinkToFit="1"/>
      <protection hidden="1"/>
    </xf>
    <xf numFmtId="179" fontId="56" fillId="0" borderId="159" xfId="6" applyNumberFormat="1" applyFont="1" applyBorder="1" applyAlignment="1" applyProtection="1">
      <alignment horizontal="right" vertical="top" shrinkToFit="1"/>
      <protection hidden="1"/>
    </xf>
    <xf numFmtId="0" fontId="47" fillId="0" borderId="0" xfId="45" applyFont="1" applyAlignment="1" applyProtection="1">
      <alignment horizontal="right" vertical="top" shrinkToFit="1"/>
      <protection hidden="1"/>
    </xf>
    <xf numFmtId="0" fontId="56" fillId="0" borderId="0" xfId="45" applyFont="1" applyAlignment="1" applyProtection="1">
      <alignment horizontal="center" vertical="center" shrinkToFit="1"/>
      <protection hidden="1"/>
    </xf>
    <xf numFmtId="49" fontId="47" fillId="0" borderId="0" xfId="45" applyNumberFormat="1" applyFont="1" applyAlignment="1" applyProtection="1">
      <alignment horizontal="left" vertical="center" shrinkToFit="1"/>
      <protection hidden="1"/>
    </xf>
    <xf numFmtId="49" fontId="47" fillId="0" borderId="78" xfId="45" applyNumberFormat="1" applyFont="1" applyBorder="1" applyAlignment="1" applyProtection="1">
      <alignment horizontal="left" vertical="center" shrinkToFit="1"/>
      <protection hidden="1"/>
    </xf>
    <xf numFmtId="49" fontId="47" fillId="0" borderId="77" xfId="45" applyNumberFormat="1" applyFont="1" applyBorder="1" applyAlignment="1" applyProtection="1">
      <alignment horizontal="left" vertical="center" shrinkToFit="1"/>
      <protection hidden="1"/>
    </xf>
    <xf numFmtId="49" fontId="47" fillId="0" borderId="81" xfId="45" applyNumberFormat="1" applyFont="1" applyBorder="1" applyAlignment="1" applyProtection="1">
      <alignment horizontal="left" vertical="center" shrinkToFit="1"/>
      <protection hidden="1"/>
    </xf>
    <xf numFmtId="49" fontId="47" fillId="0" borderId="87" xfId="45" applyNumberFormat="1" applyFont="1" applyBorder="1" applyAlignment="1" applyProtection="1">
      <alignment horizontal="left" vertical="center" shrinkToFit="1"/>
      <protection hidden="1"/>
    </xf>
    <xf numFmtId="49" fontId="47" fillId="0" borderId="83" xfId="45" applyNumberFormat="1" applyFont="1" applyBorder="1" applyAlignment="1" applyProtection="1">
      <alignment horizontal="left" vertical="center" shrinkToFit="1"/>
      <protection hidden="1"/>
    </xf>
    <xf numFmtId="49" fontId="46" fillId="0" borderId="87" xfId="45" applyNumberFormat="1" applyFont="1" applyBorder="1" applyAlignment="1" applyProtection="1">
      <alignment horizontal="center" vertical="center" shrinkToFit="1"/>
      <protection hidden="1"/>
    </xf>
    <xf numFmtId="49" fontId="46" fillId="0" borderId="0" xfId="45" applyNumberFormat="1" applyFont="1" applyAlignment="1" applyProtection="1">
      <alignment horizontal="center" vertical="center" shrinkToFit="1"/>
      <protection hidden="1"/>
    </xf>
    <xf numFmtId="49" fontId="46" fillId="0" borderId="83" xfId="45" applyNumberFormat="1" applyFont="1" applyBorder="1" applyAlignment="1" applyProtection="1">
      <alignment horizontal="center" vertical="center" shrinkToFit="1"/>
      <protection hidden="1"/>
    </xf>
    <xf numFmtId="49" fontId="46" fillId="0" borderId="0" xfId="45" applyNumberFormat="1" applyFont="1" applyAlignment="1" applyProtection="1">
      <alignment horizontal="right" vertical="top" shrinkToFit="1"/>
      <protection hidden="1"/>
    </xf>
    <xf numFmtId="49" fontId="46" fillId="0" borderId="88" xfId="45" applyNumberFormat="1" applyFont="1" applyBorder="1" applyAlignment="1" applyProtection="1">
      <alignment horizontal="center" vertical="center" shrinkToFit="1"/>
      <protection hidden="1"/>
    </xf>
    <xf numFmtId="49" fontId="46" fillId="0" borderId="25" xfId="45" applyNumberFormat="1" applyFont="1" applyBorder="1" applyAlignment="1" applyProtection="1">
      <alignment horizontal="center" vertical="center" shrinkToFit="1"/>
      <protection hidden="1"/>
    </xf>
    <xf numFmtId="49" fontId="46" fillId="0" borderId="93" xfId="45" applyNumberFormat="1" applyFont="1" applyBorder="1" applyAlignment="1" applyProtection="1">
      <alignment horizontal="center" vertical="center" shrinkToFit="1"/>
      <protection hidden="1"/>
    </xf>
    <xf numFmtId="49" fontId="55" fillId="0" borderId="0" xfId="6" applyNumberFormat="1" applyFont="1" applyAlignment="1" applyProtection="1">
      <alignment horizontal="left" vertical="center" shrinkToFit="1"/>
      <protection hidden="1"/>
    </xf>
    <xf numFmtId="0" fontId="48" fillId="0" borderId="0" xfId="6" applyFont="1" applyAlignment="1" applyProtection="1">
      <alignment horizontal="center" vertical="center" shrinkToFit="1"/>
      <protection hidden="1"/>
    </xf>
    <xf numFmtId="0" fontId="25" fillId="0" borderId="0" xfId="6" applyFont="1" applyAlignment="1" applyProtection="1">
      <alignment horizontal="right" vertical="top" shrinkToFit="1"/>
      <protection hidden="1"/>
    </xf>
    <xf numFmtId="0" fontId="59" fillId="0" borderId="0" xfId="6" applyFont="1" applyAlignment="1" applyProtection="1">
      <alignment horizontal="distributed" vertical="distributed" shrinkToFit="1"/>
      <protection hidden="1"/>
    </xf>
    <xf numFmtId="0" fontId="56" fillId="0" borderId="0" xfId="6" applyFont="1" applyAlignment="1" applyProtection="1">
      <alignment horizontal="left" vertical="center" shrinkToFit="1"/>
      <protection hidden="1"/>
    </xf>
    <xf numFmtId="49" fontId="48" fillId="0" borderId="0" xfId="6" applyNumberFormat="1" applyFont="1" applyAlignment="1" applyProtection="1">
      <alignment horizontal="right" vertical="center" indent="1" shrinkToFit="1"/>
      <protection hidden="1"/>
    </xf>
    <xf numFmtId="49" fontId="53" fillId="0" borderId="0" xfId="6" applyNumberFormat="1" applyFont="1" applyAlignment="1" applyProtection="1">
      <alignment horizontal="center" vertical="center" shrinkToFit="1"/>
      <protection hidden="1"/>
    </xf>
    <xf numFmtId="49" fontId="25" fillId="0" borderId="155" xfId="6" applyNumberFormat="1" applyFont="1" applyBorder="1" applyAlignment="1" applyProtection="1">
      <alignment horizontal="center" vertical="center" shrinkToFit="1"/>
      <protection hidden="1"/>
    </xf>
    <xf numFmtId="49" fontId="25" fillId="0" borderId="76" xfId="6" applyNumberFormat="1" applyFont="1" applyBorder="1" applyAlignment="1" applyProtection="1">
      <alignment horizontal="center" vertical="center" shrinkToFit="1"/>
      <protection hidden="1"/>
    </xf>
    <xf numFmtId="49" fontId="25" fillId="0" borderId="94" xfId="6" applyNumberFormat="1" applyFont="1" applyBorder="1" applyAlignment="1" applyProtection="1">
      <alignment horizontal="center" vertical="center" shrinkToFit="1"/>
      <protection hidden="1"/>
    </xf>
    <xf numFmtId="49" fontId="25" fillId="0" borderId="75" xfId="6" applyNumberFormat="1" applyFont="1" applyBorder="1" applyAlignment="1" applyProtection="1">
      <alignment horizontal="center" vertical="center" shrinkToFit="1"/>
      <protection hidden="1"/>
    </xf>
    <xf numFmtId="49" fontId="25" fillId="0" borderId="156" xfId="6" applyNumberFormat="1" applyFont="1" applyBorder="1" applyAlignment="1" applyProtection="1">
      <alignment horizontal="center" vertical="center" shrinkToFit="1"/>
      <protection hidden="1"/>
    </xf>
    <xf numFmtId="179" fontId="60" fillId="12" borderId="3" xfId="6" applyNumberFormat="1" applyFont="1" applyFill="1" applyBorder="1" applyAlignment="1" applyProtection="1">
      <alignment horizontal="left" vertical="center" wrapText="1" shrinkToFit="1"/>
      <protection hidden="1"/>
    </xf>
    <xf numFmtId="179" fontId="60" fillId="12" borderId="4" xfId="6" applyNumberFormat="1" applyFont="1" applyFill="1" applyBorder="1" applyAlignment="1" applyProtection="1">
      <alignment horizontal="left" vertical="center" wrapText="1" shrinkToFit="1"/>
      <protection hidden="1"/>
    </xf>
    <xf numFmtId="179" fontId="60" fillId="12" borderId="5" xfId="6" applyNumberFormat="1" applyFont="1" applyFill="1" applyBorder="1" applyAlignment="1" applyProtection="1">
      <alignment horizontal="left" vertical="center" wrapText="1" shrinkToFit="1"/>
      <protection hidden="1"/>
    </xf>
    <xf numFmtId="179" fontId="60" fillId="12" borderId="13" xfId="6" applyNumberFormat="1" applyFont="1" applyFill="1" applyBorder="1" applyAlignment="1" applyProtection="1">
      <alignment horizontal="left" vertical="center" wrapText="1" shrinkToFit="1"/>
      <protection hidden="1"/>
    </xf>
    <xf numFmtId="179" fontId="60" fillId="12" borderId="0" xfId="6" applyNumberFormat="1" applyFont="1" applyFill="1" applyAlignment="1" applyProtection="1">
      <alignment horizontal="left" vertical="center" wrapText="1" shrinkToFit="1"/>
      <protection hidden="1"/>
    </xf>
    <xf numFmtId="179" fontId="60" fillId="12" borderId="9" xfId="6" applyNumberFormat="1" applyFont="1" applyFill="1" applyBorder="1" applyAlignment="1" applyProtection="1">
      <alignment horizontal="left" vertical="center" wrapText="1" shrinkToFit="1"/>
      <protection hidden="1"/>
    </xf>
    <xf numFmtId="179" fontId="60" fillId="12" borderId="91" xfId="6" applyNumberFormat="1" applyFont="1" applyFill="1" applyBorder="1" applyAlignment="1" applyProtection="1">
      <alignment horizontal="left" vertical="center" wrapText="1" shrinkToFit="1"/>
      <protection hidden="1"/>
    </xf>
    <xf numFmtId="179" fontId="60" fillId="12" borderId="25" xfId="6" applyNumberFormat="1" applyFont="1" applyFill="1" applyBorder="1" applyAlignment="1" applyProtection="1">
      <alignment horizontal="left" vertical="center" wrapText="1" shrinkToFit="1"/>
      <protection hidden="1"/>
    </xf>
    <xf numFmtId="179" fontId="60" fillId="12" borderId="89" xfId="6" applyNumberFormat="1" applyFont="1" applyFill="1" applyBorder="1" applyAlignment="1" applyProtection="1">
      <alignment horizontal="left" vertical="center" wrapText="1" shrinkToFit="1"/>
      <protection hidden="1"/>
    </xf>
    <xf numFmtId="179" fontId="25" fillId="12" borderId="157" xfId="6" applyNumberFormat="1" applyFont="1" applyFill="1" applyBorder="1" applyAlignment="1" applyProtection="1">
      <alignment horizontal="center" vertical="center" shrinkToFit="1"/>
      <protection hidden="1"/>
    </xf>
    <xf numFmtId="179" fontId="25" fillId="12" borderId="11" xfId="6" applyNumberFormat="1" applyFont="1" applyFill="1" applyBorder="1" applyAlignment="1" applyProtection="1">
      <alignment horizontal="center" vertical="center" shrinkToFit="1"/>
      <protection hidden="1"/>
    </xf>
    <xf numFmtId="179" fontId="25" fillId="12" borderId="12" xfId="6" applyNumberFormat="1" applyFont="1" applyFill="1" applyBorder="1" applyAlignment="1" applyProtection="1">
      <alignment horizontal="center" vertical="center" shrinkToFit="1"/>
      <protection hidden="1"/>
    </xf>
    <xf numFmtId="179" fontId="25" fillId="12" borderId="10" xfId="6" applyNumberFormat="1" applyFont="1" applyFill="1" applyBorder="1" applyAlignment="1" applyProtection="1">
      <alignment horizontal="right" vertical="center" shrinkToFit="1"/>
      <protection hidden="1"/>
    </xf>
    <xf numFmtId="179" fontId="25" fillId="12" borderId="11" xfId="6" applyNumberFormat="1" applyFont="1" applyFill="1" applyBorder="1" applyAlignment="1" applyProtection="1">
      <alignment horizontal="right" vertical="center" shrinkToFit="1"/>
      <protection hidden="1"/>
    </xf>
    <xf numFmtId="179" fontId="25" fillId="12" borderId="12" xfId="6" applyNumberFormat="1" applyFont="1" applyFill="1" applyBorder="1" applyAlignment="1" applyProtection="1">
      <alignment horizontal="right" vertical="center" shrinkToFit="1"/>
      <protection hidden="1"/>
    </xf>
    <xf numFmtId="179" fontId="25" fillId="12" borderId="92" xfId="6" applyNumberFormat="1" applyFont="1" applyFill="1" applyBorder="1" applyAlignment="1" applyProtection="1">
      <alignment horizontal="right" vertical="center" shrinkToFit="1"/>
      <protection hidden="1"/>
    </xf>
    <xf numFmtId="179" fontId="48" fillId="12" borderId="84" xfId="6" applyNumberFormat="1" applyFont="1" applyFill="1" applyBorder="1" applyAlignment="1" applyProtection="1">
      <alignment horizontal="center" vertical="center" shrinkToFit="1"/>
      <protection hidden="1"/>
    </xf>
    <xf numFmtId="179" fontId="48" fillId="12" borderId="4" xfId="6" applyNumberFormat="1" applyFont="1" applyFill="1" applyBorder="1" applyAlignment="1" applyProtection="1">
      <alignment horizontal="center" vertical="center" shrinkToFit="1"/>
      <protection hidden="1"/>
    </xf>
    <xf numFmtId="179" fontId="48" fillId="12" borderId="5" xfId="6" applyNumberFormat="1" applyFont="1" applyFill="1" applyBorder="1" applyAlignment="1" applyProtection="1">
      <alignment horizontal="center" vertical="center" shrinkToFit="1"/>
      <protection hidden="1"/>
    </xf>
    <xf numFmtId="179" fontId="48" fillId="12" borderId="87" xfId="6" applyNumberFormat="1" applyFont="1" applyFill="1" applyBorder="1" applyAlignment="1" applyProtection="1">
      <alignment horizontal="center" vertical="center" shrinkToFit="1"/>
      <protection hidden="1"/>
    </xf>
    <xf numFmtId="179" fontId="48" fillId="12" borderId="0" xfId="6" applyNumberFormat="1" applyFont="1" applyFill="1" applyAlignment="1" applyProtection="1">
      <alignment horizontal="center" vertical="center" shrinkToFit="1"/>
      <protection hidden="1"/>
    </xf>
    <xf numFmtId="179" fontId="48" fillId="12" borderId="9" xfId="6" applyNumberFormat="1" applyFont="1" applyFill="1" applyBorder="1" applyAlignment="1" applyProtection="1">
      <alignment horizontal="center" vertical="center" shrinkToFit="1"/>
      <protection hidden="1"/>
    </xf>
    <xf numFmtId="179" fontId="48" fillId="12" borderId="25" xfId="6" applyNumberFormat="1" applyFont="1" applyFill="1" applyBorder="1" applyAlignment="1" applyProtection="1">
      <alignment horizontal="center" vertical="center" shrinkToFit="1"/>
      <protection hidden="1"/>
    </xf>
    <xf numFmtId="179" fontId="48" fillId="12" borderId="89" xfId="6" applyNumberFormat="1" applyFont="1" applyFill="1" applyBorder="1" applyAlignment="1" applyProtection="1">
      <alignment horizontal="center" vertical="center" shrinkToFit="1"/>
      <protection hidden="1"/>
    </xf>
    <xf numFmtId="179" fontId="60" fillId="12" borderId="85" xfId="6" applyNumberFormat="1" applyFont="1" applyFill="1" applyBorder="1" applyAlignment="1" applyProtection="1">
      <alignment horizontal="left" vertical="center" wrapText="1" shrinkToFit="1"/>
      <protection hidden="1"/>
    </xf>
    <xf numFmtId="179" fontId="60" fillId="12" borderId="83" xfId="6" applyNumberFormat="1" applyFont="1" applyFill="1" applyBorder="1" applyAlignment="1" applyProtection="1">
      <alignment horizontal="left" vertical="center" wrapText="1" shrinkToFit="1"/>
      <protection hidden="1"/>
    </xf>
    <xf numFmtId="179" fontId="60" fillId="12" borderId="93" xfId="6" applyNumberFormat="1" applyFont="1" applyFill="1" applyBorder="1" applyAlignment="1" applyProtection="1">
      <alignment horizontal="left" vertical="center" wrapText="1" shrinkToFit="1"/>
      <protection hidden="1"/>
    </xf>
    <xf numFmtId="0" fontId="25" fillId="0" borderId="78" xfId="6" applyFont="1" applyBorder="1" applyAlignment="1" applyProtection="1">
      <alignment horizontal="center" vertical="center" shrinkToFit="1"/>
      <protection hidden="1"/>
    </xf>
    <xf numFmtId="0" fontId="25" fillId="0" borderId="77" xfId="6" applyFont="1" applyBorder="1" applyAlignment="1" applyProtection="1">
      <alignment horizontal="center" vertical="center" shrinkToFit="1"/>
      <protection hidden="1"/>
    </xf>
    <xf numFmtId="0" fontId="25" fillId="0" borderId="81" xfId="6" applyFont="1" applyBorder="1" applyAlignment="1" applyProtection="1">
      <alignment horizontal="center" vertical="center" shrinkToFit="1"/>
      <protection hidden="1"/>
    </xf>
    <xf numFmtId="0" fontId="25" fillId="0" borderId="87" xfId="6" applyFont="1" applyBorder="1" applyAlignment="1" applyProtection="1">
      <alignment horizontal="center" vertical="center" shrinkToFit="1"/>
      <protection hidden="1"/>
    </xf>
    <xf numFmtId="0" fontId="25" fillId="0" borderId="0" xfId="6" applyFont="1" applyAlignment="1" applyProtection="1">
      <alignment horizontal="center" vertical="center" shrinkToFit="1"/>
      <protection hidden="1"/>
    </xf>
    <xf numFmtId="0" fontId="25" fillId="0" borderId="83" xfId="6" applyFont="1" applyBorder="1" applyAlignment="1" applyProtection="1">
      <alignment horizontal="center" vertical="center" shrinkToFit="1"/>
      <protection hidden="1"/>
    </xf>
    <xf numFmtId="0" fontId="25" fillId="0" borderId="88" xfId="6" applyFont="1" applyBorder="1" applyAlignment="1" applyProtection="1">
      <alignment horizontal="center" vertical="center" shrinkToFit="1"/>
      <protection hidden="1"/>
    </xf>
    <xf numFmtId="0" fontId="25" fillId="0" borderId="25" xfId="6" applyFont="1" applyBorder="1" applyAlignment="1" applyProtection="1">
      <alignment horizontal="center" vertical="center" shrinkToFit="1"/>
      <protection hidden="1"/>
    </xf>
    <xf numFmtId="0" fontId="25" fillId="0" borderId="93" xfId="6" applyFont="1" applyBorder="1" applyAlignment="1" applyProtection="1">
      <alignment horizontal="center" vertical="center" shrinkToFit="1"/>
      <protection hidden="1"/>
    </xf>
    <xf numFmtId="179" fontId="25" fillId="0" borderId="88" xfId="6" applyNumberFormat="1" applyFont="1" applyBorder="1" applyAlignment="1" applyProtection="1">
      <alignment horizontal="center" vertical="center" shrinkToFit="1"/>
      <protection hidden="1"/>
    </xf>
    <xf numFmtId="179" fontId="25" fillId="0" borderId="25" xfId="6" applyNumberFormat="1" applyFont="1" applyBorder="1" applyAlignment="1" applyProtection="1">
      <alignment horizontal="center" vertical="center" shrinkToFit="1"/>
      <protection hidden="1"/>
    </xf>
    <xf numFmtId="179" fontId="25" fillId="0" borderId="89" xfId="6" applyNumberFormat="1" applyFont="1" applyBorder="1" applyAlignment="1" applyProtection="1">
      <alignment horizontal="center" vertical="center" shrinkToFit="1"/>
      <protection hidden="1"/>
    </xf>
    <xf numFmtId="179" fontId="25" fillId="0" borderId="91" xfId="6" applyNumberFormat="1" applyFont="1" applyBorder="1" applyAlignment="1" applyProtection="1">
      <alignment horizontal="center" vertical="center" shrinkToFit="1"/>
      <protection hidden="1"/>
    </xf>
    <xf numFmtId="179" fontId="25" fillId="0" borderId="93" xfId="6" applyNumberFormat="1" applyFont="1" applyBorder="1" applyAlignment="1" applyProtection="1">
      <alignment horizontal="center" vertical="center" shrinkToFit="1"/>
      <protection hidden="1"/>
    </xf>
    <xf numFmtId="0" fontId="25" fillId="0" borderId="78" xfId="6" applyFont="1" applyBorder="1" applyAlignment="1" applyProtection="1">
      <alignment horizontal="right" vertical="center" shrinkToFit="1"/>
      <protection hidden="1"/>
    </xf>
    <xf numFmtId="0" fontId="25" fillId="0" borderId="77" xfId="6" applyFont="1" applyBorder="1" applyAlignment="1" applyProtection="1">
      <alignment horizontal="right" vertical="center" shrinkToFit="1"/>
      <protection hidden="1"/>
    </xf>
    <xf numFmtId="0" fontId="25" fillId="0" borderId="81" xfId="6" applyFont="1" applyBorder="1" applyAlignment="1" applyProtection="1">
      <alignment horizontal="right" vertical="center" shrinkToFit="1"/>
      <protection hidden="1"/>
    </xf>
    <xf numFmtId="179" fontId="25" fillId="0" borderId="80" xfId="6" applyNumberFormat="1" applyFont="1" applyBorder="1" applyAlignment="1" applyProtection="1">
      <alignment horizontal="center" vertical="center" shrinkToFit="1"/>
      <protection hidden="1"/>
    </xf>
    <xf numFmtId="179" fontId="25" fillId="0" borderId="77" xfId="6" applyNumberFormat="1" applyFont="1" applyBorder="1" applyAlignment="1" applyProtection="1">
      <alignment horizontal="center" vertical="center" shrinkToFit="1"/>
      <protection hidden="1"/>
    </xf>
    <xf numFmtId="179" fontId="25" fillId="0" borderId="79" xfId="6" applyNumberFormat="1" applyFont="1" applyBorder="1" applyAlignment="1" applyProtection="1">
      <alignment horizontal="center" vertical="center" shrinkToFit="1"/>
      <protection hidden="1"/>
    </xf>
    <xf numFmtId="179" fontId="25" fillId="0" borderId="13" xfId="6" applyNumberFormat="1" applyFont="1" applyBorder="1" applyAlignment="1" applyProtection="1">
      <alignment horizontal="center" vertical="center" shrinkToFit="1"/>
      <protection hidden="1"/>
    </xf>
    <xf numFmtId="179" fontId="25" fillId="0" borderId="0" xfId="6" applyNumberFormat="1" applyFont="1" applyAlignment="1" applyProtection="1">
      <alignment horizontal="center" vertical="center" shrinkToFit="1"/>
      <protection hidden="1"/>
    </xf>
    <xf numFmtId="179" fontId="25" fillId="0" borderId="9" xfId="6" applyNumberFormat="1" applyFont="1" applyBorder="1" applyAlignment="1" applyProtection="1">
      <alignment horizontal="center" vertical="center" shrinkToFit="1"/>
      <protection hidden="1"/>
    </xf>
    <xf numFmtId="179" fontId="25" fillId="0" borderId="81" xfId="6" applyNumberFormat="1" applyFont="1" applyBorder="1" applyAlignment="1" applyProtection="1">
      <alignment horizontal="center" vertical="center" shrinkToFit="1"/>
      <protection hidden="1"/>
    </xf>
    <xf numFmtId="179" fontId="25" fillId="0" borderId="83" xfId="6" applyNumberFormat="1" applyFont="1" applyBorder="1" applyAlignment="1" applyProtection="1">
      <alignment horizontal="center" vertical="center" shrinkToFit="1"/>
      <protection hidden="1"/>
    </xf>
    <xf numFmtId="179" fontId="25" fillId="0" borderId="77" xfId="6" applyNumberFormat="1" applyFont="1" applyBorder="1" applyAlignment="1" applyProtection="1">
      <alignment horizontal="left" vertical="center" shrinkToFit="1"/>
      <protection hidden="1"/>
    </xf>
    <xf numFmtId="179" fontId="25" fillId="0" borderId="79" xfId="6" applyNumberFormat="1" applyFont="1" applyBorder="1" applyAlignment="1" applyProtection="1">
      <alignment horizontal="left" vertical="center" shrinkToFit="1"/>
      <protection hidden="1"/>
    </xf>
    <xf numFmtId="179" fontId="25" fillId="0" borderId="0" xfId="6" applyNumberFormat="1" applyFont="1" applyAlignment="1" applyProtection="1">
      <alignment horizontal="left" vertical="center" shrinkToFit="1"/>
      <protection hidden="1"/>
    </xf>
    <xf numFmtId="179" fontId="25" fillId="0" borderId="9" xfId="6" applyNumberFormat="1" applyFont="1" applyBorder="1" applyAlignment="1" applyProtection="1">
      <alignment horizontal="left" vertical="center" shrinkToFit="1"/>
      <protection hidden="1"/>
    </xf>
    <xf numFmtId="179" fontId="25" fillId="12" borderId="78" xfId="6" applyNumberFormat="1" applyFont="1" applyFill="1" applyBorder="1" applyAlignment="1" applyProtection="1">
      <alignment horizontal="right" vertical="center" shrinkToFit="1"/>
      <protection hidden="1"/>
    </xf>
    <xf numFmtId="179" fontId="25" fillId="12" borderId="77" xfId="6" applyNumberFormat="1" applyFont="1" applyFill="1" applyBorder="1" applyAlignment="1" applyProtection="1">
      <alignment horizontal="right" vertical="center" shrinkToFit="1"/>
      <protection hidden="1"/>
    </xf>
    <xf numFmtId="179" fontId="25" fillId="12" borderId="87" xfId="6" applyNumberFormat="1" applyFont="1" applyFill="1" applyBorder="1" applyAlignment="1" applyProtection="1">
      <alignment horizontal="right" vertical="center" shrinkToFit="1"/>
      <protection hidden="1"/>
    </xf>
    <xf numFmtId="179" fontId="25" fillId="12" borderId="0" xfId="6" applyNumberFormat="1" applyFont="1" applyFill="1" applyAlignment="1" applyProtection="1">
      <alignment horizontal="right" vertical="center" shrinkToFit="1"/>
      <protection hidden="1"/>
    </xf>
    <xf numFmtId="179" fontId="25" fillId="12" borderId="80" xfId="6" applyNumberFormat="1" applyFont="1" applyFill="1" applyBorder="1" applyAlignment="1" applyProtection="1">
      <alignment horizontal="right" vertical="center" shrinkToFit="1"/>
      <protection hidden="1"/>
    </xf>
    <xf numFmtId="179" fontId="25" fillId="12" borderId="13" xfId="6" applyNumberFormat="1" applyFont="1" applyFill="1" applyBorder="1" applyAlignment="1" applyProtection="1">
      <alignment horizontal="right" vertical="center" shrinkToFit="1"/>
      <protection hidden="1"/>
    </xf>
    <xf numFmtId="179" fontId="25" fillId="0" borderId="46" xfId="6" applyNumberFormat="1" applyFont="1" applyBorder="1" applyAlignment="1" applyProtection="1">
      <alignment horizontal="right" vertical="center" shrinkToFit="1"/>
      <protection hidden="1"/>
    </xf>
    <xf numFmtId="179" fontId="25" fillId="0" borderId="47" xfId="6" applyNumberFormat="1" applyFont="1" applyBorder="1" applyAlignment="1" applyProtection="1">
      <alignment horizontal="right" vertical="center" shrinkToFit="1"/>
      <protection hidden="1"/>
    </xf>
    <xf numFmtId="179" fontId="25" fillId="0" borderId="160" xfId="6" applyNumberFormat="1" applyFont="1" applyBorder="1" applyAlignment="1" applyProtection="1">
      <alignment horizontal="right" vertical="center" shrinkToFit="1"/>
      <protection hidden="1"/>
    </xf>
    <xf numFmtId="179" fontId="25" fillId="0" borderId="49" xfId="6" applyNumberFormat="1" applyFont="1" applyBorder="1" applyAlignment="1" applyProtection="1">
      <alignment horizontal="right" vertical="center" shrinkToFit="1"/>
      <protection hidden="1"/>
    </xf>
    <xf numFmtId="179" fontId="25" fillId="0" borderId="50" xfId="6" applyNumberFormat="1" applyFont="1" applyBorder="1" applyAlignment="1" applyProtection="1">
      <alignment horizontal="right" vertical="center" shrinkToFit="1"/>
      <protection hidden="1"/>
    </xf>
    <xf numFmtId="179" fontId="25" fillId="0" borderId="161" xfId="6" applyNumberFormat="1" applyFont="1" applyBorder="1" applyAlignment="1" applyProtection="1">
      <alignment horizontal="right" vertical="center" shrinkToFit="1"/>
      <protection hidden="1"/>
    </xf>
    <xf numFmtId="0" fontId="25" fillId="0" borderId="87" xfId="6" applyFont="1" applyBorder="1" applyAlignment="1" applyProtection="1">
      <alignment horizontal="left" vertical="center" shrinkToFit="1"/>
      <protection hidden="1"/>
    </xf>
    <xf numFmtId="0" fontId="25" fillId="0" borderId="0" xfId="6" applyFont="1" applyAlignment="1" applyProtection="1">
      <alignment horizontal="left" vertical="center" shrinkToFit="1"/>
      <protection hidden="1"/>
    </xf>
    <xf numFmtId="0" fontId="25" fillId="0" borderId="83" xfId="6" applyFont="1" applyBorder="1" applyAlignment="1" applyProtection="1">
      <alignment horizontal="left" vertical="center" shrinkToFit="1"/>
      <protection hidden="1"/>
    </xf>
    <xf numFmtId="181" fontId="25" fillId="12" borderId="230" xfId="6" applyNumberFormat="1" applyFont="1" applyFill="1" applyBorder="1" applyAlignment="1" applyProtection="1">
      <alignment horizontal="right" vertical="center" shrinkToFit="1"/>
      <protection hidden="1"/>
    </xf>
    <xf numFmtId="181" fontId="25" fillId="12" borderId="227" xfId="6" applyNumberFormat="1" applyFont="1" applyFill="1" applyBorder="1" applyAlignment="1" applyProtection="1">
      <alignment horizontal="right" vertical="center" shrinkToFit="1"/>
      <protection hidden="1"/>
    </xf>
    <xf numFmtId="181" fontId="25" fillId="12" borderId="228" xfId="6" applyNumberFormat="1" applyFont="1" applyFill="1" applyBorder="1" applyAlignment="1" applyProtection="1">
      <alignment horizontal="right" vertical="center" shrinkToFit="1"/>
      <protection hidden="1"/>
    </xf>
    <xf numFmtId="181" fontId="25" fillId="12" borderId="80" xfId="6" applyNumberFormat="1" applyFont="1" applyFill="1" applyBorder="1" applyAlignment="1" applyProtection="1">
      <alignment horizontal="right" vertical="center" shrinkToFit="1"/>
      <protection hidden="1"/>
    </xf>
    <xf numFmtId="181" fontId="25" fillId="12" borderId="77" xfId="6" applyNumberFormat="1" applyFont="1" applyFill="1" applyBorder="1" applyAlignment="1" applyProtection="1">
      <alignment horizontal="right" vertical="center" shrinkToFit="1"/>
      <protection hidden="1"/>
    </xf>
    <xf numFmtId="181" fontId="25" fillId="12" borderId="81" xfId="6" applyNumberFormat="1" applyFont="1" applyFill="1" applyBorder="1" applyAlignment="1" applyProtection="1">
      <alignment horizontal="right" vertical="center" shrinkToFit="1"/>
      <protection hidden="1"/>
    </xf>
    <xf numFmtId="181" fontId="25" fillId="12" borderId="6" xfId="6" applyNumberFormat="1" applyFont="1" applyFill="1" applyBorder="1" applyAlignment="1" applyProtection="1">
      <alignment horizontal="right" vertical="center" shrinkToFit="1"/>
      <protection hidden="1"/>
    </xf>
    <xf numFmtId="181" fontId="25" fillId="12" borderId="7" xfId="6" applyNumberFormat="1" applyFont="1" applyFill="1" applyBorder="1" applyAlignment="1" applyProtection="1">
      <alignment horizontal="right" vertical="center" shrinkToFit="1"/>
      <protection hidden="1"/>
    </xf>
    <xf numFmtId="181" fontId="25" fillId="12" borderId="86" xfId="6" applyNumberFormat="1" applyFont="1" applyFill="1" applyBorder="1" applyAlignment="1" applyProtection="1">
      <alignment horizontal="right" vertical="center" shrinkToFit="1"/>
      <protection hidden="1"/>
    </xf>
    <xf numFmtId="0" fontId="25" fillId="0" borderId="78" xfId="6" applyFont="1" applyBorder="1" applyAlignment="1" applyProtection="1">
      <alignment horizontal="center" vertical="center" textRotation="255" shrinkToFit="1"/>
      <protection hidden="1"/>
    </xf>
    <xf numFmtId="0" fontId="25" fillId="0" borderId="77" xfId="6" applyFont="1" applyBorder="1" applyAlignment="1" applyProtection="1">
      <alignment horizontal="center" vertical="center" textRotation="255" shrinkToFit="1"/>
      <protection hidden="1"/>
    </xf>
    <xf numFmtId="0" fontId="25" fillId="0" borderId="79" xfId="6" applyFont="1" applyBorder="1" applyAlignment="1" applyProtection="1">
      <alignment horizontal="center" vertical="center" textRotation="255" shrinkToFit="1"/>
      <protection hidden="1"/>
    </xf>
    <xf numFmtId="0" fontId="25" fillId="0" borderId="87" xfId="6" applyFont="1" applyBorder="1" applyAlignment="1" applyProtection="1">
      <alignment horizontal="center" vertical="center" textRotation="255" shrinkToFit="1"/>
      <protection hidden="1"/>
    </xf>
    <xf numFmtId="0" fontId="25" fillId="0" borderId="0" xfId="6" applyFont="1" applyAlignment="1" applyProtection="1">
      <alignment horizontal="center" vertical="center" textRotation="255" shrinkToFit="1"/>
      <protection hidden="1"/>
    </xf>
    <xf numFmtId="0" fontId="25" fillId="0" borderId="9" xfId="6" applyFont="1" applyBorder="1" applyAlignment="1" applyProtection="1">
      <alignment horizontal="center" vertical="center" textRotation="255" shrinkToFit="1"/>
      <protection hidden="1"/>
    </xf>
    <xf numFmtId="0" fontId="25" fillId="0" borderId="88" xfId="6" applyFont="1" applyBorder="1" applyAlignment="1" applyProtection="1">
      <alignment horizontal="center" vertical="center" textRotation="255" shrinkToFit="1"/>
      <protection hidden="1"/>
    </xf>
    <xf numFmtId="0" fontId="25" fillId="0" borderId="25" xfId="6" applyFont="1" applyBorder="1" applyAlignment="1" applyProtection="1">
      <alignment horizontal="center" vertical="center" textRotation="255" shrinkToFit="1"/>
      <protection hidden="1"/>
    </xf>
    <xf numFmtId="0" fontId="25" fillId="0" borderId="89" xfId="6" applyFont="1" applyBorder="1" applyAlignment="1" applyProtection="1">
      <alignment horizontal="center" vertical="center" textRotation="255" shrinkToFit="1"/>
      <protection hidden="1"/>
    </xf>
    <xf numFmtId="0" fontId="25" fillId="0" borderId="80" xfId="6" applyFont="1" applyBorder="1" applyAlignment="1" applyProtection="1">
      <alignment horizontal="center" vertical="center" shrinkToFit="1"/>
      <protection hidden="1"/>
    </xf>
    <xf numFmtId="0" fontId="25" fillId="0" borderId="6" xfId="6" applyFont="1" applyBorder="1" applyAlignment="1" applyProtection="1">
      <alignment horizontal="center" vertical="center" shrinkToFit="1"/>
      <protection hidden="1"/>
    </xf>
    <xf numFmtId="0" fontId="25" fillId="0" borderId="7" xfId="6" applyFont="1" applyBorder="1" applyAlignment="1" applyProtection="1">
      <alignment horizontal="center" vertical="center" shrinkToFit="1"/>
      <protection hidden="1"/>
    </xf>
    <xf numFmtId="0" fontId="25" fillId="0" borderId="86" xfId="6" applyFont="1" applyBorder="1" applyAlignment="1" applyProtection="1">
      <alignment horizontal="center" vertical="center" shrinkToFit="1"/>
      <protection hidden="1"/>
    </xf>
    <xf numFmtId="181" fontId="25" fillId="12" borderId="226" xfId="6" applyNumberFormat="1" applyFont="1" applyFill="1" applyBorder="1" applyAlignment="1" applyProtection="1">
      <alignment horizontal="right" vertical="center" shrinkToFit="1"/>
      <protection hidden="1"/>
    </xf>
    <xf numFmtId="181" fontId="25" fillId="12" borderId="79" xfId="6" applyNumberFormat="1" applyFont="1" applyFill="1" applyBorder="1" applyAlignment="1" applyProtection="1">
      <alignment horizontal="right" vertical="center" shrinkToFit="1"/>
      <protection hidden="1"/>
    </xf>
    <xf numFmtId="181" fontId="25" fillId="12" borderId="8" xfId="6" applyNumberFormat="1" applyFont="1" applyFill="1" applyBorder="1" applyAlignment="1" applyProtection="1">
      <alignment horizontal="right" vertical="center" shrinkToFit="1"/>
      <protection hidden="1"/>
    </xf>
    <xf numFmtId="0" fontId="25" fillId="0" borderId="3" xfId="6" applyFont="1" applyBorder="1" applyAlignment="1" applyProtection="1">
      <alignment horizontal="center" shrinkToFit="1"/>
      <protection hidden="1"/>
    </xf>
    <xf numFmtId="0" fontId="25" fillId="0" borderId="4" xfId="6" applyFont="1" applyBorder="1" applyAlignment="1" applyProtection="1">
      <alignment horizontal="center" shrinkToFit="1"/>
      <protection hidden="1"/>
    </xf>
    <xf numFmtId="0" fontId="25" fillId="0" borderId="85" xfId="6" applyFont="1" applyBorder="1" applyAlignment="1" applyProtection="1">
      <alignment horizontal="center" shrinkToFit="1"/>
      <protection hidden="1"/>
    </xf>
    <xf numFmtId="181" fontId="25" fillId="12" borderId="84" xfId="6" applyNumberFormat="1" applyFont="1" applyFill="1" applyBorder="1" applyAlignment="1" applyProtection="1">
      <alignment horizontal="right" vertical="center" shrinkToFit="1"/>
      <protection hidden="1"/>
    </xf>
    <xf numFmtId="181" fontId="25" fillId="12" borderId="4" xfId="6" applyNumberFormat="1" applyFont="1" applyFill="1" applyBorder="1" applyAlignment="1" applyProtection="1">
      <alignment horizontal="right" vertical="center" shrinkToFit="1"/>
      <protection hidden="1"/>
    </xf>
    <xf numFmtId="181" fontId="25" fillId="12" borderId="5" xfId="6" applyNumberFormat="1" applyFont="1" applyFill="1" applyBorder="1" applyAlignment="1" applyProtection="1">
      <alignment horizontal="right" vertical="center" shrinkToFit="1"/>
      <protection hidden="1"/>
    </xf>
    <xf numFmtId="181" fontId="25" fillId="12" borderId="82" xfId="6" applyNumberFormat="1" applyFont="1" applyFill="1" applyBorder="1" applyAlignment="1" applyProtection="1">
      <alignment horizontal="right" vertical="center" shrinkToFit="1"/>
      <protection hidden="1"/>
    </xf>
    <xf numFmtId="179" fontId="25" fillId="0" borderId="48" xfId="6" applyNumberFormat="1" applyFont="1" applyBorder="1" applyAlignment="1" applyProtection="1">
      <alignment horizontal="right" vertical="center" shrinkToFit="1"/>
      <protection hidden="1"/>
    </xf>
    <xf numFmtId="179" fontId="25" fillId="0" borderId="51" xfId="6" applyNumberFormat="1" applyFont="1" applyBorder="1" applyAlignment="1" applyProtection="1">
      <alignment horizontal="right" vertical="center" shrinkToFit="1"/>
      <protection hidden="1"/>
    </xf>
    <xf numFmtId="181" fontId="25" fillId="12" borderId="3" xfId="6" applyNumberFormat="1" applyFont="1" applyFill="1" applyBorder="1" applyAlignment="1" applyProtection="1">
      <alignment horizontal="right" vertical="center" shrinkToFit="1"/>
      <protection hidden="1"/>
    </xf>
    <xf numFmtId="181" fontId="25" fillId="12" borderId="229" xfId="6" applyNumberFormat="1" applyFont="1" applyFill="1" applyBorder="1" applyAlignment="1" applyProtection="1">
      <alignment horizontal="right" vertical="center" shrinkToFit="1"/>
      <protection hidden="1"/>
    </xf>
    <xf numFmtId="181" fontId="25" fillId="12" borderId="43" xfId="6" applyNumberFormat="1" applyFont="1" applyFill="1" applyBorder="1" applyAlignment="1" applyProtection="1">
      <alignment horizontal="right" vertical="center" shrinkToFit="1"/>
      <protection hidden="1"/>
    </xf>
    <xf numFmtId="181" fontId="25" fillId="12" borderId="68" xfId="6" applyNumberFormat="1" applyFont="1" applyFill="1" applyBorder="1" applyAlignment="1" applyProtection="1">
      <alignment horizontal="right" vertical="center" shrinkToFit="1"/>
      <protection hidden="1"/>
    </xf>
    <xf numFmtId="181" fontId="25" fillId="12" borderId="67" xfId="6" applyNumberFormat="1" applyFont="1" applyFill="1" applyBorder="1" applyAlignment="1" applyProtection="1">
      <alignment horizontal="right" vertical="center" shrinkToFit="1"/>
      <protection hidden="1"/>
    </xf>
    <xf numFmtId="181" fontId="25" fillId="12" borderId="240" xfId="6" applyNumberFormat="1" applyFont="1" applyFill="1" applyBorder="1" applyAlignment="1" applyProtection="1">
      <alignment horizontal="right" vertical="center" shrinkToFit="1"/>
      <protection hidden="1"/>
    </xf>
    <xf numFmtId="181" fontId="25" fillId="12" borderId="28" xfId="6" applyNumberFormat="1" applyFont="1" applyFill="1" applyBorder="1" applyAlignment="1" applyProtection="1">
      <alignment horizontal="right" vertical="center" shrinkToFit="1"/>
      <protection hidden="1"/>
    </xf>
    <xf numFmtId="181" fontId="25" fillId="12" borderId="239" xfId="6" applyNumberFormat="1" applyFont="1" applyFill="1" applyBorder="1" applyAlignment="1" applyProtection="1">
      <alignment horizontal="right" vertical="center" shrinkToFit="1"/>
      <protection hidden="1"/>
    </xf>
    <xf numFmtId="0" fontId="25" fillId="0" borderId="6" xfId="6" applyFont="1" applyBorder="1" applyAlignment="1" applyProtection="1">
      <alignment horizontal="center" vertical="top" shrinkToFit="1"/>
      <protection hidden="1"/>
    </xf>
    <xf numFmtId="0" fontId="25" fillId="0" borderId="7" xfId="6" applyFont="1" applyBorder="1" applyAlignment="1" applyProtection="1">
      <alignment horizontal="center" vertical="top" shrinkToFit="1"/>
      <protection hidden="1"/>
    </xf>
    <xf numFmtId="0" fontId="25" fillId="0" borderId="86" xfId="6" applyFont="1" applyBorder="1" applyAlignment="1" applyProtection="1">
      <alignment horizontal="center" vertical="top" shrinkToFit="1"/>
      <protection hidden="1"/>
    </xf>
    <xf numFmtId="181" fontId="25" fillId="12" borderId="238" xfId="6" applyNumberFormat="1" applyFont="1" applyFill="1" applyBorder="1" applyAlignment="1" applyProtection="1">
      <alignment horizontal="right" vertical="center" shrinkToFit="1"/>
      <protection hidden="1"/>
    </xf>
    <xf numFmtId="181" fontId="25" fillId="12" borderId="13" xfId="6" applyNumberFormat="1" applyFont="1" applyFill="1" applyBorder="1" applyAlignment="1" applyProtection="1">
      <alignment horizontal="right" vertical="center" shrinkToFit="1"/>
      <protection hidden="1"/>
    </xf>
    <xf numFmtId="181" fontId="25" fillId="12" borderId="0" xfId="6" applyNumberFormat="1" applyFont="1" applyFill="1" applyAlignment="1" applyProtection="1">
      <alignment horizontal="right" vertical="center" shrinkToFit="1"/>
      <protection hidden="1"/>
    </xf>
    <xf numFmtId="181" fontId="25" fillId="12" borderId="9" xfId="6" applyNumberFormat="1" applyFont="1" applyFill="1" applyBorder="1" applyAlignment="1" applyProtection="1">
      <alignment horizontal="right" vertical="center" shrinkToFit="1"/>
      <protection hidden="1"/>
    </xf>
    <xf numFmtId="181" fontId="25" fillId="12" borderId="83" xfId="6" applyNumberFormat="1" applyFont="1" applyFill="1" applyBorder="1" applyAlignment="1" applyProtection="1">
      <alignment horizontal="right" vertical="center" shrinkToFit="1"/>
      <protection hidden="1"/>
    </xf>
    <xf numFmtId="181" fontId="25" fillId="12" borderId="52" xfId="6" applyNumberFormat="1" applyFont="1" applyFill="1" applyBorder="1" applyAlignment="1" applyProtection="1">
      <alignment horizontal="right" vertical="center" shrinkToFit="1"/>
      <protection hidden="1"/>
    </xf>
    <xf numFmtId="181" fontId="25" fillId="12" borderId="53" xfId="6" applyNumberFormat="1" applyFont="1" applyFill="1" applyBorder="1" applyAlignment="1" applyProtection="1">
      <alignment horizontal="right" vertical="center" shrinkToFit="1"/>
      <protection hidden="1"/>
    </xf>
    <xf numFmtId="181" fontId="25" fillId="12" borderId="242" xfId="6" applyNumberFormat="1" applyFont="1" applyFill="1" applyBorder="1" applyAlignment="1" applyProtection="1">
      <alignment horizontal="right" vertical="center" shrinkToFit="1"/>
      <protection hidden="1"/>
    </xf>
    <xf numFmtId="0" fontId="25" fillId="0" borderId="52" xfId="6" applyFont="1" applyBorder="1" applyAlignment="1" applyProtection="1">
      <alignment horizontal="center" vertical="top" shrinkToFit="1"/>
      <protection hidden="1"/>
    </xf>
    <xf numFmtId="0" fontId="25" fillId="0" borderId="53" xfId="6" applyFont="1" applyBorder="1" applyAlignment="1" applyProtection="1">
      <alignment horizontal="center" vertical="top" shrinkToFit="1"/>
      <protection hidden="1"/>
    </xf>
    <xf numFmtId="0" fontId="25" fillId="0" borderId="242" xfId="6" applyFont="1" applyBorder="1" applyAlignment="1" applyProtection="1">
      <alignment horizontal="center" vertical="top" shrinkToFit="1"/>
      <protection hidden="1"/>
    </xf>
    <xf numFmtId="181" fontId="25" fillId="12" borderId="243" xfId="6" applyNumberFormat="1" applyFont="1" applyFill="1" applyBorder="1" applyAlignment="1" applyProtection="1">
      <alignment horizontal="right" vertical="center" shrinkToFit="1"/>
      <protection hidden="1"/>
    </xf>
    <xf numFmtId="181" fontId="25" fillId="12" borderId="244" xfId="6" applyNumberFormat="1" applyFont="1" applyFill="1" applyBorder="1" applyAlignment="1" applyProtection="1">
      <alignment horizontal="right" vertical="center" shrinkToFit="1"/>
      <protection hidden="1"/>
    </xf>
    <xf numFmtId="181" fontId="25" fillId="12" borderId="245" xfId="6" applyNumberFormat="1" applyFont="1" applyFill="1" applyBorder="1" applyAlignment="1" applyProtection="1">
      <alignment horizontal="right" vertical="center" shrinkToFit="1"/>
      <protection hidden="1"/>
    </xf>
    <xf numFmtId="181" fontId="25" fillId="12" borderId="246" xfId="6" applyNumberFormat="1" applyFont="1" applyFill="1" applyBorder="1" applyAlignment="1" applyProtection="1">
      <alignment horizontal="right" vertical="center" shrinkToFit="1"/>
      <protection hidden="1"/>
    </xf>
    <xf numFmtId="181" fontId="25" fillId="12" borderId="54" xfId="6" applyNumberFormat="1" applyFont="1" applyFill="1" applyBorder="1" applyAlignment="1" applyProtection="1">
      <alignment horizontal="right" vertical="center" shrinkToFit="1"/>
      <protection hidden="1"/>
    </xf>
    <xf numFmtId="0" fontId="25" fillId="0" borderId="241" xfId="6" applyFont="1" applyBorder="1" applyAlignment="1" applyProtection="1">
      <alignment horizontal="center" vertical="center" textRotation="255" shrinkToFit="1"/>
      <protection hidden="1"/>
    </xf>
    <xf numFmtId="0" fontId="25" fillId="0" borderId="53" xfId="6" applyFont="1" applyBorder="1" applyAlignment="1" applyProtection="1">
      <alignment horizontal="center" vertical="center" textRotation="255" shrinkToFit="1"/>
      <protection hidden="1"/>
    </xf>
    <xf numFmtId="0" fontId="25" fillId="0" borderId="54" xfId="6" applyFont="1" applyBorder="1" applyAlignment="1" applyProtection="1">
      <alignment horizontal="center" vertical="center" textRotation="255" shrinkToFit="1"/>
      <protection hidden="1"/>
    </xf>
    <xf numFmtId="182" fontId="25" fillId="12" borderId="84" xfId="6" applyNumberFormat="1" applyFont="1" applyFill="1" applyBorder="1" applyAlignment="1" applyProtection="1">
      <alignment horizontal="right" vertical="center" shrinkToFit="1"/>
      <protection hidden="1"/>
    </xf>
    <xf numFmtId="182" fontId="25" fillId="12" borderId="4" xfId="6" applyNumberFormat="1" applyFont="1" applyFill="1" applyBorder="1" applyAlignment="1" applyProtection="1">
      <alignment horizontal="right" vertical="center" shrinkToFit="1"/>
      <protection hidden="1"/>
    </xf>
    <xf numFmtId="182" fontId="25" fillId="12" borderId="5" xfId="6" applyNumberFormat="1" applyFont="1" applyFill="1" applyBorder="1" applyAlignment="1" applyProtection="1">
      <alignment horizontal="right" vertical="center" shrinkToFit="1"/>
      <protection hidden="1"/>
    </xf>
    <xf numFmtId="182" fontId="25" fillId="12" borderId="82" xfId="6" applyNumberFormat="1" applyFont="1" applyFill="1" applyBorder="1" applyAlignment="1" applyProtection="1">
      <alignment horizontal="right" vertical="center" shrinkToFit="1"/>
      <protection hidden="1"/>
    </xf>
    <xf numFmtId="182" fontId="25" fillId="12" borderId="7" xfId="6" applyNumberFormat="1" applyFont="1" applyFill="1" applyBorder="1" applyAlignment="1" applyProtection="1">
      <alignment horizontal="right" vertical="center" shrinkToFit="1"/>
      <protection hidden="1"/>
    </xf>
    <xf numFmtId="182" fontId="25" fillId="12" borderId="8" xfId="6" applyNumberFormat="1" applyFont="1" applyFill="1" applyBorder="1" applyAlignment="1" applyProtection="1">
      <alignment horizontal="right" vertical="center" shrinkToFit="1"/>
      <protection hidden="1"/>
    </xf>
    <xf numFmtId="178" fontId="25" fillId="0" borderId="46" xfId="6" applyNumberFormat="1" applyFont="1" applyBorder="1" applyAlignment="1" applyProtection="1">
      <alignment horizontal="right" vertical="center" shrinkToFit="1"/>
      <protection hidden="1"/>
    </xf>
    <xf numFmtId="178" fontId="25" fillId="0" borderId="47" xfId="6" applyNumberFormat="1" applyFont="1" applyBorder="1" applyAlignment="1" applyProtection="1">
      <alignment horizontal="right" vertical="center" shrinkToFit="1"/>
      <protection hidden="1"/>
    </xf>
    <xf numFmtId="178" fontId="25" fillId="0" borderId="48" xfId="6" applyNumberFormat="1" applyFont="1" applyBorder="1" applyAlignment="1" applyProtection="1">
      <alignment horizontal="right" vertical="center" shrinkToFit="1"/>
      <protection hidden="1"/>
    </xf>
    <xf numFmtId="178" fontId="25" fillId="0" borderId="49" xfId="6" applyNumberFormat="1" applyFont="1" applyBorder="1" applyAlignment="1" applyProtection="1">
      <alignment horizontal="right" vertical="center" shrinkToFit="1"/>
      <protection hidden="1"/>
    </xf>
    <xf numFmtId="178" fontId="25" fillId="0" borderId="50" xfId="6" applyNumberFormat="1" applyFont="1" applyBorder="1" applyAlignment="1" applyProtection="1">
      <alignment horizontal="right" vertical="center" shrinkToFit="1"/>
      <protection hidden="1"/>
    </xf>
    <xf numFmtId="178" fontId="25" fillId="0" borderId="51" xfId="6" applyNumberFormat="1" applyFont="1" applyBorder="1" applyAlignment="1" applyProtection="1">
      <alignment horizontal="right" vertical="center" shrinkToFit="1"/>
      <protection hidden="1"/>
    </xf>
    <xf numFmtId="182" fontId="25" fillId="12" borderId="3" xfId="6" applyNumberFormat="1" applyFont="1" applyFill="1" applyBorder="1" applyAlignment="1" applyProtection="1">
      <alignment horizontal="right" vertical="center" shrinkToFit="1"/>
      <protection hidden="1"/>
    </xf>
    <xf numFmtId="182" fontId="25" fillId="12" borderId="6" xfId="6" applyNumberFormat="1" applyFont="1" applyFill="1" applyBorder="1" applyAlignment="1" applyProtection="1">
      <alignment horizontal="right" vertical="center" shrinkToFit="1"/>
      <protection hidden="1"/>
    </xf>
    <xf numFmtId="0" fontId="25" fillId="0" borderId="13" xfId="6" applyFont="1" applyBorder="1" applyAlignment="1" applyProtection="1">
      <alignment horizontal="center" vertical="center" shrinkToFit="1"/>
      <protection hidden="1"/>
    </xf>
    <xf numFmtId="0" fontId="25" fillId="0" borderId="91" xfId="6" applyFont="1" applyBorder="1" applyAlignment="1" applyProtection="1">
      <alignment horizontal="center" vertical="top" shrinkToFit="1"/>
      <protection hidden="1"/>
    </xf>
    <xf numFmtId="0" fontId="25" fillId="0" borderId="25" xfId="6" applyFont="1" applyBorder="1" applyAlignment="1" applyProtection="1">
      <alignment horizontal="center" vertical="top" shrinkToFit="1"/>
      <protection hidden="1"/>
    </xf>
    <xf numFmtId="0" fontId="25" fillId="0" borderId="93" xfId="6" applyFont="1" applyBorder="1" applyAlignment="1" applyProtection="1">
      <alignment horizontal="center" vertical="top" shrinkToFit="1"/>
      <protection hidden="1"/>
    </xf>
    <xf numFmtId="181" fontId="25" fillId="12" borderId="234" xfId="6" applyNumberFormat="1" applyFont="1" applyFill="1" applyBorder="1" applyAlignment="1" applyProtection="1">
      <alignment horizontal="right" vertical="center" shrinkToFit="1"/>
      <protection hidden="1"/>
    </xf>
    <xf numFmtId="181" fontId="25" fillId="12" borderId="235" xfId="6" applyNumberFormat="1" applyFont="1" applyFill="1" applyBorder="1" applyAlignment="1" applyProtection="1">
      <alignment horizontal="right" vertical="center" shrinkToFit="1"/>
      <protection hidden="1"/>
    </xf>
    <xf numFmtId="181" fontId="25" fillId="12" borderId="236" xfId="6" applyNumberFormat="1" applyFont="1" applyFill="1" applyBorder="1" applyAlignment="1" applyProtection="1">
      <alignment horizontal="right" vertical="center" shrinkToFit="1"/>
      <protection hidden="1"/>
    </xf>
    <xf numFmtId="181" fontId="25" fillId="12" borderId="237" xfId="6" applyNumberFormat="1" applyFont="1" applyFill="1" applyBorder="1" applyAlignment="1" applyProtection="1">
      <alignment horizontal="right" vertical="center" shrinkToFit="1"/>
      <protection hidden="1"/>
    </xf>
    <xf numFmtId="181" fontId="25" fillId="12" borderId="91" xfId="6" applyNumberFormat="1" applyFont="1" applyFill="1" applyBorder="1" applyAlignment="1" applyProtection="1">
      <alignment horizontal="right" vertical="center" shrinkToFit="1"/>
      <protection hidden="1"/>
    </xf>
    <xf numFmtId="181" fontId="25" fillId="12" borderId="25" xfId="6" applyNumberFormat="1" applyFont="1" applyFill="1" applyBorder="1" applyAlignment="1" applyProtection="1">
      <alignment horizontal="right" vertical="center" shrinkToFit="1"/>
      <protection hidden="1"/>
    </xf>
    <xf numFmtId="181" fontId="25" fillId="12" borderId="89" xfId="6" applyNumberFormat="1" applyFont="1" applyFill="1" applyBorder="1" applyAlignment="1" applyProtection="1">
      <alignment horizontal="right" vertical="center" shrinkToFit="1"/>
      <protection hidden="1"/>
    </xf>
    <xf numFmtId="181" fontId="25" fillId="12" borderId="93" xfId="6" applyNumberFormat="1" applyFont="1" applyFill="1" applyBorder="1" applyAlignment="1" applyProtection="1">
      <alignment horizontal="right" vertical="center" shrinkToFit="1"/>
      <protection hidden="1"/>
    </xf>
    <xf numFmtId="178" fontId="25" fillId="0" borderId="160" xfId="6" applyNumberFormat="1" applyFont="1" applyBorder="1" applyAlignment="1" applyProtection="1">
      <alignment horizontal="right" vertical="center" shrinkToFit="1"/>
      <protection hidden="1"/>
    </xf>
    <xf numFmtId="178" fontId="25" fillId="0" borderId="161" xfId="6" applyNumberFormat="1" applyFont="1" applyBorder="1" applyAlignment="1" applyProtection="1">
      <alignment horizontal="right" vertical="center" shrinkToFit="1"/>
      <protection hidden="1"/>
    </xf>
    <xf numFmtId="49" fontId="60" fillId="0" borderId="0" xfId="6" applyNumberFormat="1" applyFont="1" applyAlignment="1" applyProtection="1">
      <alignment horizontal="right" vertical="center" shrinkToFit="1"/>
      <protection hidden="1"/>
    </xf>
    <xf numFmtId="49" fontId="48" fillId="0" borderId="0" xfId="6" applyNumberFormat="1" applyFont="1" applyAlignment="1" applyProtection="1">
      <alignment horizontal="right" vertical="center" shrinkToFit="1"/>
      <protection hidden="1"/>
    </xf>
    <xf numFmtId="179" fontId="25" fillId="0" borderId="78" xfId="6" applyNumberFormat="1" applyFont="1" applyBorder="1" applyAlignment="1" applyProtection="1">
      <alignment horizontal="center" vertical="center" shrinkToFit="1"/>
      <protection hidden="1"/>
    </xf>
    <xf numFmtId="179" fontId="25" fillId="0" borderId="87" xfId="6" applyNumberFormat="1" applyFont="1" applyBorder="1" applyAlignment="1" applyProtection="1">
      <alignment horizontal="center" vertical="center" shrinkToFit="1"/>
      <protection hidden="1"/>
    </xf>
    <xf numFmtId="179" fontId="25" fillId="0" borderId="81" xfId="6" applyNumberFormat="1" applyFont="1" applyBorder="1" applyAlignment="1" applyProtection="1">
      <alignment horizontal="left" vertical="center" shrinkToFit="1"/>
      <protection hidden="1"/>
    </xf>
    <xf numFmtId="179" fontId="25" fillId="0" borderId="83" xfId="6" applyNumberFormat="1" applyFont="1" applyBorder="1" applyAlignment="1" applyProtection="1">
      <alignment horizontal="left" vertical="center" shrinkToFit="1"/>
      <protection hidden="1"/>
    </xf>
    <xf numFmtId="49" fontId="48" fillId="0" borderId="0" xfId="18" applyNumberFormat="1" applyFont="1" applyAlignment="1" applyProtection="1">
      <alignment horizontal="left" vertical="center" shrinkToFit="1"/>
      <protection hidden="1"/>
    </xf>
    <xf numFmtId="49" fontId="25" fillId="0" borderId="0" xfId="18" applyNumberFormat="1" applyFont="1" applyAlignment="1" applyProtection="1">
      <alignment horizontal="left" vertical="center" shrinkToFit="1"/>
      <protection hidden="1"/>
    </xf>
    <xf numFmtId="49" fontId="56" fillId="0" borderId="0" xfId="18" applyNumberFormat="1" applyFont="1" applyAlignment="1" applyProtection="1">
      <alignment horizontal="center" vertical="center" shrinkToFit="1"/>
      <protection hidden="1"/>
    </xf>
    <xf numFmtId="49" fontId="56" fillId="0" borderId="0" xfId="18" applyNumberFormat="1" applyFont="1" applyAlignment="1" applyProtection="1">
      <alignment horizontal="left" vertical="center" shrinkToFit="1"/>
      <protection hidden="1"/>
    </xf>
    <xf numFmtId="49" fontId="25" fillId="0" borderId="1" xfId="18" applyNumberFormat="1" applyFont="1" applyBorder="1" applyAlignment="1" applyProtection="1">
      <alignment horizontal="center" vertical="center" wrapText="1" shrinkToFit="1"/>
      <protection hidden="1"/>
    </xf>
    <xf numFmtId="49" fontId="25" fillId="0" borderId="1" xfId="18" applyNumberFormat="1" applyFont="1" applyBorder="1" applyAlignment="1" applyProtection="1">
      <alignment horizontal="center" vertical="center" shrinkToFit="1"/>
      <protection hidden="1"/>
    </xf>
    <xf numFmtId="49" fontId="25" fillId="0" borderId="116" xfId="18" applyNumberFormat="1" applyFont="1" applyBorder="1" applyAlignment="1" applyProtection="1">
      <alignment horizontal="center" vertical="center" shrinkToFit="1"/>
      <protection hidden="1"/>
    </xf>
    <xf numFmtId="49" fontId="25" fillId="0" borderId="179" xfId="18" applyNumberFormat="1" applyFont="1" applyBorder="1" applyAlignment="1" applyProtection="1">
      <alignment horizontal="center" vertical="center" shrinkToFit="1"/>
      <protection hidden="1"/>
    </xf>
    <xf numFmtId="183" fontId="48" fillId="12" borderId="178" xfId="18" applyNumberFormat="1" applyFont="1" applyFill="1" applyBorder="1" applyAlignment="1" applyProtection="1">
      <alignment horizontal="right" vertical="center" indent="1" shrinkToFit="1"/>
      <protection hidden="1"/>
    </xf>
    <xf numFmtId="183" fontId="48" fillId="12" borderId="1" xfId="18" applyNumberFormat="1" applyFont="1" applyFill="1" applyBorder="1" applyAlignment="1" applyProtection="1">
      <alignment horizontal="right" vertical="center" indent="1" shrinkToFit="1"/>
      <protection hidden="1"/>
    </xf>
    <xf numFmtId="184" fontId="48" fillId="12" borderId="30" xfId="18" applyNumberFormat="1" applyFont="1" applyFill="1" applyBorder="1" applyAlignment="1" applyProtection="1">
      <alignment horizontal="right" vertical="center" indent="1" shrinkToFit="1"/>
      <protection hidden="1"/>
    </xf>
    <xf numFmtId="184" fontId="48" fillId="12" borderId="182" xfId="18" applyNumberFormat="1" applyFont="1" applyFill="1" applyBorder="1" applyAlignment="1" applyProtection="1">
      <alignment horizontal="right" vertical="center" indent="1" shrinkToFit="1"/>
      <protection hidden="1"/>
    </xf>
    <xf numFmtId="49" fontId="25" fillId="0" borderId="163" xfId="18" applyNumberFormat="1" applyFont="1" applyBorder="1" applyAlignment="1" applyProtection="1">
      <alignment horizontal="center" vertical="center" shrinkToFit="1"/>
      <protection hidden="1"/>
    </xf>
    <xf numFmtId="49" fontId="25" fillId="0" borderId="164" xfId="18" applyNumberFormat="1" applyFont="1" applyBorder="1" applyAlignment="1" applyProtection="1">
      <alignment horizontal="center" vertical="center" shrinkToFit="1"/>
      <protection hidden="1"/>
    </xf>
    <xf numFmtId="184" fontId="48" fillId="12" borderId="184" xfId="18" applyNumberFormat="1" applyFont="1" applyFill="1" applyBorder="1" applyAlignment="1" applyProtection="1">
      <alignment horizontal="right" vertical="center" indent="1" shrinkToFit="1"/>
      <protection hidden="1"/>
    </xf>
    <xf numFmtId="184" fontId="48" fillId="12" borderId="163" xfId="18" applyNumberFormat="1" applyFont="1" applyFill="1" applyBorder="1" applyAlignment="1" applyProtection="1">
      <alignment horizontal="right" vertical="center" indent="1" shrinkToFit="1"/>
      <protection hidden="1"/>
    </xf>
    <xf numFmtId="184" fontId="48" fillId="12" borderId="164" xfId="18" applyNumberFormat="1" applyFont="1" applyFill="1" applyBorder="1" applyAlignment="1" applyProtection="1">
      <alignment horizontal="right" vertical="center" indent="1" shrinkToFit="1"/>
      <protection hidden="1"/>
    </xf>
    <xf numFmtId="49" fontId="25" fillId="0" borderId="30" xfId="18" applyNumberFormat="1" applyFont="1" applyBorder="1" applyAlignment="1" applyProtection="1">
      <alignment horizontal="center" vertical="center" shrinkToFit="1"/>
      <protection hidden="1"/>
    </xf>
    <xf numFmtId="49" fontId="25" fillId="0" borderId="182" xfId="18" applyNumberFormat="1" applyFont="1" applyBorder="1" applyAlignment="1" applyProtection="1">
      <alignment horizontal="center" vertical="center" shrinkToFit="1"/>
      <protection hidden="1"/>
    </xf>
    <xf numFmtId="184" fontId="48" fillId="12" borderId="183" xfId="18" applyNumberFormat="1" applyFont="1" applyFill="1" applyBorder="1" applyAlignment="1" applyProtection="1">
      <alignment horizontal="right" vertical="center" indent="1" shrinkToFit="1"/>
      <protection hidden="1"/>
    </xf>
    <xf numFmtId="183" fontId="48" fillId="12" borderId="179" xfId="18" applyNumberFormat="1" applyFont="1" applyFill="1" applyBorder="1" applyAlignment="1" applyProtection="1">
      <alignment horizontal="right" vertical="center" indent="1" shrinkToFit="1"/>
      <protection hidden="1"/>
    </xf>
    <xf numFmtId="49" fontId="25" fillId="0" borderId="180" xfId="18" applyNumberFormat="1" applyFont="1" applyBorder="1" applyAlignment="1" applyProtection="1">
      <alignment horizontal="center" vertical="center" shrinkToFit="1"/>
      <protection hidden="1"/>
    </xf>
    <xf numFmtId="183" fontId="48" fillId="12" borderId="181" xfId="18" applyNumberFormat="1" applyFont="1" applyFill="1" applyBorder="1" applyAlignment="1" applyProtection="1">
      <alignment horizontal="right" vertical="center" indent="1" shrinkToFit="1"/>
      <protection hidden="1"/>
    </xf>
    <xf numFmtId="183" fontId="48" fillId="12" borderId="116" xfId="18" applyNumberFormat="1" applyFont="1" applyFill="1" applyBorder="1" applyAlignment="1" applyProtection="1">
      <alignment horizontal="right" vertical="center" indent="1" shrinkToFit="1"/>
      <protection hidden="1"/>
    </xf>
    <xf numFmtId="183" fontId="48" fillId="12" borderId="180" xfId="18" applyNumberFormat="1" applyFont="1" applyFill="1" applyBorder="1" applyAlignment="1" applyProtection="1">
      <alignment horizontal="right" vertical="center" indent="1" shrinkToFit="1"/>
      <protection hidden="1"/>
    </xf>
    <xf numFmtId="183" fontId="48" fillId="12" borderId="176" xfId="18" applyNumberFormat="1" applyFont="1" applyFill="1" applyBorder="1" applyAlignment="1" applyProtection="1">
      <alignment horizontal="right" vertical="center" indent="1" shrinkToFit="1"/>
      <protection hidden="1"/>
    </xf>
    <xf numFmtId="183" fontId="48" fillId="12" borderId="177" xfId="18" applyNumberFormat="1" applyFont="1" applyFill="1" applyBorder="1" applyAlignment="1" applyProtection="1">
      <alignment horizontal="right" vertical="center" indent="1" shrinkToFit="1"/>
      <protection hidden="1"/>
    </xf>
    <xf numFmtId="49" fontId="25" fillId="0" borderId="175" xfId="18" applyNumberFormat="1" applyFont="1" applyBorder="1" applyAlignment="1" applyProtection="1">
      <alignment horizontal="center" vertical="center" textRotation="255" shrinkToFit="1"/>
      <protection hidden="1"/>
    </xf>
    <xf numFmtId="49" fontId="25" fillId="0" borderId="176" xfId="18" applyNumberFormat="1" applyFont="1" applyBorder="1" applyAlignment="1" applyProtection="1">
      <alignment horizontal="center" vertical="center" textRotation="255" shrinkToFit="1"/>
      <protection hidden="1"/>
    </xf>
    <xf numFmtId="49" fontId="25" fillId="0" borderId="178" xfId="18" applyNumberFormat="1" applyFont="1" applyBorder="1" applyAlignment="1" applyProtection="1">
      <alignment horizontal="center" vertical="center" textRotation="255" shrinkToFit="1"/>
      <protection hidden="1"/>
    </xf>
    <xf numFmtId="49" fontId="25" fillId="0" borderId="1" xfId="18" applyNumberFormat="1" applyFont="1" applyBorder="1" applyAlignment="1" applyProtection="1">
      <alignment horizontal="center" vertical="center" textRotation="255" shrinkToFit="1"/>
      <protection hidden="1"/>
    </xf>
    <xf numFmtId="49" fontId="25" fillId="0" borderId="184" xfId="18" applyNumberFormat="1" applyFont="1" applyBorder="1" applyAlignment="1" applyProtection="1">
      <alignment horizontal="center" vertical="center" textRotation="255" shrinkToFit="1"/>
      <protection hidden="1"/>
    </xf>
    <xf numFmtId="49" fontId="25" fillId="0" borderId="163" xfId="18" applyNumberFormat="1" applyFont="1" applyBorder="1" applyAlignment="1" applyProtection="1">
      <alignment horizontal="center" vertical="center" textRotation="255" shrinkToFit="1"/>
      <protection hidden="1"/>
    </xf>
    <xf numFmtId="49" fontId="25" fillId="0" borderId="176" xfId="18" applyNumberFormat="1" applyFont="1" applyBorder="1" applyAlignment="1" applyProtection="1">
      <alignment horizontal="center" vertical="center" shrinkToFit="1"/>
      <protection hidden="1"/>
    </xf>
    <xf numFmtId="49" fontId="25" fillId="0" borderId="177" xfId="18" applyNumberFormat="1" applyFont="1" applyBorder="1" applyAlignment="1" applyProtection="1">
      <alignment horizontal="center" vertical="center" shrinkToFit="1"/>
      <protection hidden="1"/>
    </xf>
    <xf numFmtId="183" fontId="48" fillId="12" borderId="175" xfId="18" applyNumberFormat="1" applyFont="1" applyFill="1" applyBorder="1" applyAlignment="1" applyProtection="1">
      <alignment horizontal="right" vertical="center" indent="1" shrinkToFit="1"/>
      <protection hidden="1"/>
    </xf>
    <xf numFmtId="184" fontId="48" fillId="12" borderId="185" xfId="4" applyNumberFormat="1" applyFont="1" applyFill="1" applyBorder="1" applyAlignment="1" applyProtection="1">
      <alignment horizontal="right" vertical="center" indent="1" shrinkToFit="1"/>
      <protection hidden="1"/>
    </xf>
    <xf numFmtId="184" fontId="48" fillId="12" borderId="72" xfId="4" applyNumberFormat="1" applyFont="1" applyFill="1" applyBorder="1" applyAlignment="1" applyProtection="1">
      <alignment horizontal="right" vertical="center" indent="1" shrinkToFit="1"/>
      <protection hidden="1"/>
    </xf>
    <xf numFmtId="184" fontId="48" fillId="12" borderId="72" xfId="18" applyNumberFormat="1" applyFont="1" applyFill="1" applyBorder="1" applyAlignment="1" applyProtection="1">
      <alignment horizontal="right" vertical="center" indent="1" shrinkToFit="1"/>
      <protection hidden="1"/>
    </xf>
    <xf numFmtId="184" fontId="48" fillId="12" borderId="186" xfId="18" applyNumberFormat="1" applyFont="1" applyFill="1" applyBorder="1" applyAlignment="1" applyProtection="1">
      <alignment horizontal="right" vertical="center" indent="1" shrinkToFit="1"/>
      <protection hidden="1"/>
    </xf>
    <xf numFmtId="183" fontId="48" fillId="12" borderId="116" xfId="4" applyNumberFormat="1" applyFont="1" applyFill="1" applyBorder="1" applyAlignment="1" applyProtection="1">
      <alignment horizontal="right" vertical="center" indent="1" shrinkToFit="1"/>
      <protection hidden="1"/>
    </xf>
    <xf numFmtId="183" fontId="48" fillId="12" borderId="178" xfId="4" applyNumberFormat="1" applyFont="1" applyFill="1" applyBorder="1" applyAlignment="1" applyProtection="1">
      <alignment horizontal="right" vertical="center" indent="1" shrinkToFit="1"/>
      <protection hidden="1"/>
    </xf>
    <xf numFmtId="183" fontId="48" fillId="12" borderId="1" xfId="4" applyNumberFormat="1" applyFont="1" applyFill="1" applyBorder="1" applyAlignment="1" applyProtection="1">
      <alignment horizontal="right" vertical="center" indent="1" shrinkToFit="1"/>
      <protection hidden="1"/>
    </xf>
    <xf numFmtId="49" fontId="25" fillId="0" borderId="78" xfId="18" applyNumberFormat="1" applyFont="1" applyBorder="1" applyAlignment="1" applyProtection="1">
      <alignment horizontal="center" vertical="center" textRotation="255" shrinkToFit="1"/>
      <protection hidden="1"/>
    </xf>
    <xf numFmtId="49" fontId="25" fillId="0" borderId="77" xfId="18" applyNumberFormat="1" applyFont="1" applyBorder="1" applyAlignment="1" applyProtection="1">
      <alignment horizontal="center" vertical="center" textRotation="255" shrinkToFit="1"/>
      <protection hidden="1"/>
    </xf>
    <xf numFmtId="49" fontId="25" fillId="0" borderId="79" xfId="18" applyNumberFormat="1" applyFont="1" applyBorder="1" applyAlignment="1" applyProtection="1">
      <alignment horizontal="center" vertical="center" textRotation="255" shrinkToFit="1"/>
      <protection hidden="1"/>
    </xf>
    <xf numFmtId="49" fontId="25" fillId="0" borderId="87" xfId="18" applyNumberFormat="1" applyFont="1" applyBorder="1" applyAlignment="1" applyProtection="1">
      <alignment horizontal="center" vertical="center" textRotation="255" shrinkToFit="1"/>
      <protection hidden="1"/>
    </xf>
    <xf numFmtId="49" fontId="25" fillId="0" borderId="0" xfId="18" applyNumberFormat="1" applyFont="1" applyAlignment="1" applyProtection="1">
      <alignment horizontal="center" vertical="center" textRotation="255" shrinkToFit="1"/>
      <protection hidden="1"/>
    </xf>
    <xf numFmtId="49" fontId="25" fillId="0" borderId="9" xfId="18" applyNumberFormat="1" applyFont="1" applyBorder="1" applyAlignment="1" applyProtection="1">
      <alignment horizontal="center" vertical="center" textRotation="255" shrinkToFit="1"/>
      <protection hidden="1"/>
    </xf>
    <xf numFmtId="49" fontId="25" fillId="0" borderId="88" xfId="18" applyNumberFormat="1" applyFont="1" applyBorder="1" applyAlignment="1" applyProtection="1">
      <alignment horizontal="center" vertical="center" textRotation="255" shrinkToFit="1"/>
      <protection hidden="1"/>
    </xf>
    <xf numFmtId="49" fontId="25" fillId="0" borderId="25" xfId="18" applyNumberFormat="1" applyFont="1" applyBorder="1" applyAlignment="1" applyProtection="1">
      <alignment horizontal="center" vertical="center" textRotation="255" shrinkToFit="1"/>
      <protection hidden="1"/>
    </xf>
    <xf numFmtId="49" fontId="25" fillId="0" borderId="89" xfId="18" applyNumberFormat="1" applyFont="1" applyBorder="1" applyAlignment="1" applyProtection="1">
      <alignment horizontal="center" vertical="center" textRotation="255" shrinkToFit="1"/>
      <protection hidden="1"/>
    </xf>
    <xf numFmtId="184" fontId="48" fillId="12" borderId="185" xfId="18" applyNumberFormat="1" applyFont="1" applyFill="1" applyBorder="1" applyAlignment="1" applyProtection="1">
      <alignment horizontal="right" vertical="center" indent="1" shrinkToFit="1"/>
      <protection hidden="1"/>
    </xf>
    <xf numFmtId="179" fontId="25" fillId="0" borderId="193" xfId="18" applyNumberFormat="1" applyFont="1" applyBorder="1" applyAlignment="1" applyProtection="1">
      <alignment horizontal="center" vertical="center" shrinkToFit="1"/>
      <protection hidden="1"/>
    </xf>
    <xf numFmtId="179" fontId="25" fillId="0" borderId="194" xfId="18" applyNumberFormat="1" applyFont="1" applyBorder="1" applyAlignment="1" applyProtection="1">
      <alignment horizontal="center" vertical="center" shrinkToFit="1"/>
      <protection hidden="1"/>
    </xf>
    <xf numFmtId="179" fontId="25" fillId="0" borderId="42" xfId="18" applyNumberFormat="1" applyFont="1" applyBorder="1" applyAlignment="1" applyProtection="1">
      <alignment horizontal="center" vertical="center" shrinkToFit="1"/>
      <protection hidden="1"/>
    </xf>
    <xf numFmtId="179" fontId="25" fillId="0" borderId="191" xfId="18" applyNumberFormat="1" applyFont="1" applyBorder="1" applyAlignment="1" applyProtection="1">
      <alignment horizontal="center" vertical="center" shrinkToFit="1"/>
      <protection hidden="1"/>
    </xf>
    <xf numFmtId="49" fontId="48" fillId="0" borderId="169" xfId="18" applyNumberFormat="1" applyFont="1" applyBorder="1" applyAlignment="1" applyProtection="1">
      <alignment horizontal="center" vertical="center" shrinkToFit="1"/>
      <protection hidden="1"/>
    </xf>
    <xf numFmtId="49" fontId="48" fillId="0" borderId="170" xfId="18" applyNumberFormat="1" applyFont="1" applyBorder="1" applyAlignment="1" applyProtection="1">
      <alignment horizontal="center" vertical="center" shrinkToFit="1"/>
      <protection hidden="1"/>
    </xf>
    <xf numFmtId="49" fontId="48" fillId="0" borderId="171" xfId="18" applyNumberFormat="1" applyFont="1" applyBorder="1" applyAlignment="1" applyProtection="1">
      <alignment horizontal="center" vertical="center" shrinkToFit="1"/>
      <protection hidden="1"/>
    </xf>
    <xf numFmtId="179" fontId="25" fillId="12" borderId="190" xfId="18" applyNumberFormat="1" applyFont="1" applyFill="1" applyBorder="1" applyAlignment="1" applyProtection="1">
      <alignment horizontal="right" vertical="center" shrinkToFit="1"/>
      <protection hidden="1"/>
    </xf>
    <xf numFmtId="179" fontId="25" fillId="12" borderId="42" xfId="18" applyNumberFormat="1" applyFont="1" applyFill="1" applyBorder="1" applyAlignment="1" applyProtection="1">
      <alignment horizontal="right" vertical="center" shrinkToFit="1"/>
      <protection hidden="1"/>
    </xf>
    <xf numFmtId="179" fontId="25" fillId="12" borderId="191" xfId="18" applyNumberFormat="1" applyFont="1" applyFill="1" applyBorder="1" applyAlignment="1" applyProtection="1">
      <alignment horizontal="right" vertical="center" shrinkToFit="1"/>
      <protection hidden="1"/>
    </xf>
    <xf numFmtId="49" fontId="55" fillId="0" borderId="0" xfId="18" applyNumberFormat="1" applyFont="1" applyAlignment="1" applyProtection="1">
      <alignment horizontal="left" vertical="center" shrinkToFit="1"/>
      <protection hidden="1"/>
    </xf>
    <xf numFmtId="0" fontId="48" fillId="0" borderId="0" xfId="18" applyFont="1" applyAlignment="1" applyProtection="1">
      <alignment horizontal="center" vertical="center" shrinkToFit="1"/>
      <protection hidden="1"/>
    </xf>
    <xf numFmtId="49" fontId="56" fillId="0" borderId="166" xfId="18" applyNumberFormat="1" applyFont="1" applyBorder="1" applyAlignment="1" applyProtection="1">
      <alignment horizontal="right" vertical="center" shrinkToFit="1"/>
      <protection hidden="1"/>
    </xf>
    <xf numFmtId="49" fontId="56" fillId="0" borderId="167" xfId="18" applyNumberFormat="1" applyFont="1" applyBorder="1" applyAlignment="1" applyProtection="1">
      <alignment horizontal="right" vertical="center" shrinkToFit="1"/>
      <protection hidden="1"/>
    </xf>
    <xf numFmtId="49" fontId="56" fillId="0" borderId="168" xfId="18" applyNumberFormat="1" applyFont="1" applyBorder="1" applyAlignment="1" applyProtection="1">
      <alignment horizontal="right" vertical="center" shrinkToFit="1"/>
      <protection hidden="1"/>
    </xf>
    <xf numFmtId="179" fontId="25" fillId="12" borderId="187" xfId="18" applyNumberFormat="1" applyFont="1" applyFill="1" applyBorder="1" applyAlignment="1" applyProtection="1">
      <alignment horizontal="right" vertical="center" shrinkToFit="1"/>
      <protection hidden="1"/>
    </xf>
    <xf numFmtId="179" fontId="25" fillId="12" borderId="188" xfId="18" applyNumberFormat="1" applyFont="1" applyFill="1" applyBorder="1" applyAlignment="1" applyProtection="1">
      <alignment horizontal="right" vertical="center" shrinkToFit="1"/>
      <protection hidden="1"/>
    </xf>
    <xf numFmtId="179" fontId="25" fillId="12" borderId="189" xfId="18" applyNumberFormat="1" applyFont="1" applyFill="1" applyBorder="1" applyAlignment="1" applyProtection="1">
      <alignment horizontal="right" vertical="center" shrinkToFit="1"/>
      <protection hidden="1"/>
    </xf>
    <xf numFmtId="179" fontId="25" fillId="0" borderId="190" xfId="18" applyNumberFormat="1" applyFont="1" applyBorder="1" applyAlignment="1" applyProtection="1">
      <alignment horizontal="center" vertical="center" shrinkToFit="1"/>
      <protection hidden="1"/>
    </xf>
    <xf numFmtId="49" fontId="56" fillId="0" borderId="172" xfId="18" applyNumberFormat="1" applyFont="1" applyBorder="1" applyAlignment="1" applyProtection="1">
      <alignment horizontal="left" vertical="center" shrinkToFit="1"/>
      <protection hidden="1"/>
    </xf>
    <xf numFmtId="49" fontId="56" fillId="0" borderId="173" xfId="18" applyNumberFormat="1" applyFont="1" applyBorder="1" applyAlignment="1" applyProtection="1">
      <alignment horizontal="left" vertical="center" shrinkToFit="1"/>
      <protection hidden="1"/>
    </xf>
    <xf numFmtId="49" fontId="56" fillId="0" borderId="174" xfId="18" applyNumberFormat="1" applyFont="1" applyBorder="1" applyAlignment="1" applyProtection="1">
      <alignment horizontal="left" vertical="center" shrinkToFit="1"/>
      <protection hidden="1"/>
    </xf>
    <xf numFmtId="179" fontId="25" fillId="0" borderId="192" xfId="18" applyNumberFormat="1" applyFont="1" applyBorder="1" applyAlignment="1" applyProtection="1">
      <alignment horizontal="center" vertical="center" shrinkToFit="1"/>
      <protection hidden="1"/>
    </xf>
    <xf numFmtId="0" fontId="48" fillId="29" borderId="87" xfId="6" applyFont="1" applyFill="1" applyBorder="1" applyAlignment="1" applyProtection="1">
      <alignment horizontal="left" indent="3" shrinkToFit="1"/>
      <protection hidden="1"/>
    </xf>
    <xf numFmtId="0" fontId="48" fillId="29" borderId="0" xfId="6" applyFont="1" applyFill="1" applyAlignment="1" applyProtection="1">
      <alignment horizontal="left" indent="3" shrinkToFit="1"/>
      <protection hidden="1"/>
    </xf>
    <xf numFmtId="0" fontId="48" fillId="29" borderId="83" xfId="6" applyFont="1" applyFill="1" applyBorder="1" applyAlignment="1" applyProtection="1">
      <alignment horizontal="left" indent="3" shrinkToFit="1"/>
      <protection hidden="1"/>
    </xf>
    <xf numFmtId="0" fontId="48" fillId="29" borderId="87" xfId="6" applyFont="1" applyFill="1" applyBorder="1" applyAlignment="1" applyProtection="1">
      <alignment horizontal="left" vertical="center" indent="3" shrinkToFit="1"/>
      <protection hidden="1"/>
    </xf>
    <xf numFmtId="0" fontId="48" fillId="29" borderId="0" xfId="6" applyFont="1" applyFill="1" applyAlignment="1" applyProtection="1">
      <alignment horizontal="left" vertical="center" indent="3" shrinkToFit="1"/>
      <protection hidden="1"/>
    </xf>
    <xf numFmtId="0" fontId="48" fillId="29" borderId="83" xfId="6" applyFont="1" applyFill="1" applyBorder="1" applyAlignment="1" applyProtection="1">
      <alignment horizontal="left" vertical="center" indent="3" shrinkToFit="1"/>
      <protection hidden="1"/>
    </xf>
    <xf numFmtId="49" fontId="25" fillId="0" borderId="87" xfId="6" applyNumberFormat="1" applyFont="1" applyBorder="1" applyAlignment="1" applyProtection="1">
      <alignment horizontal="left" vertical="center" shrinkToFit="1"/>
      <protection hidden="1"/>
    </xf>
    <xf numFmtId="49" fontId="25" fillId="0" borderId="83" xfId="6" applyNumberFormat="1" applyFont="1" applyBorder="1" applyAlignment="1" applyProtection="1">
      <alignment horizontal="left" vertical="center" shrinkToFit="1"/>
      <protection hidden="1"/>
    </xf>
    <xf numFmtId="49" fontId="48" fillId="0" borderId="0" xfId="6" applyNumberFormat="1" applyFont="1" applyAlignment="1" applyProtection="1">
      <alignment horizontal="center" vertical="center" shrinkToFit="1"/>
      <protection hidden="1"/>
    </xf>
    <xf numFmtId="179" fontId="48" fillId="12" borderId="0" xfId="6" applyNumberFormat="1" applyFont="1" applyFill="1" applyAlignment="1" applyProtection="1">
      <alignment horizontal="left" vertical="center" shrinkToFit="1"/>
      <protection hidden="1"/>
    </xf>
    <xf numFmtId="49" fontId="48" fillId="0" borderId="78" xfId="6" applyNumberFormat="1" applyFont="1" applyBorder="1" applyAlignment="1" applyProtection="1">
      <alignment horizontal="left" vertical="center" shrinkToFit="1"/>
      <protection hidden="1"/>
    </xf>
    <xf numFmtId="49" fontId="48" fillId="0" borderId="77" xfId="6" applyNumberFormat="1" applyFont="1" applyBorder="1" applyAlignment="1" applyProtection="1">
      <alignment horizontal="left" vertical="center" shrinkToFit="1"/>
      <protection hidden="1"/>
    </xf>
    <xf numFmtId="49" fontId="48" fillId="0" borderId="81" xfId="6" applyNumberFormat="1" applyFont="1" applyBorder="1" applyAlignment="1" applyProtection="1">
      <alignment horizontal="left" vertical="center" shrinkToFit="1"/>
      <protection hidden="1"/>
    </xf>
    <xf numFmtId="49" fontId="48" fillId="0" borderId="83" xfId="6" applyNumberFormat="1" applyFont="1" applyBorder="1" applyAlignment="1" applyProtection="1">
      <alignment horizontal="left" vertical="center" shrinkToFit="1"/>
      <protection hidden="1"/>
    </xf>
    <xf numFmtId="49" fontId="30" fillId="0" borderId="0" xfId="6" applyNumberFormat="1" applyFont="1" applyAlignment="1" applyProtection="1">
      <alignment horizontal="left" vertical="center" shrinkToFit="1"/>
      <protection hidden="1"/>
    </xf>
    <xf numFmtId="49" fontId="25" fillId="0" borderId="0" xfId="6" applyNumberFormat="1" applyFont="1" applyAlignment="1" applyProtection="1">
      <alignment horizontal="center" vertical="center" shrinkToFit="1"/>
      <protection hidden="1"/>
    </xf>
    <xf numFmtId="179" fontId="48" fillId="29" borderId="0" xfId="6" applyNumberFormat="1" applyFont="1" applyFill="1" applyAlignment="1" applyProtection="1">
      <alignment horizontal="left" vertical="center" shrinkToFit="1"/>
      <protection hidden="1"/>
    </xf>
    <xf numFmtId="49" fontId="25" fillId="0" borderId="88" xfId="6" applyNumberFormat="1" applyFont="1" applyBorder="1" applyAlignment="1" applyProtection="1">
      <alignment horizontal="left" vertical="center" shrinkToFit="1"/>
      <protection hidden="1"/>
    </xf>
    <xf numFmtId="49" fontId="25" fillId="0" borderId="25" xfId="6" applyNumberFormat="1" applyFont="1" applyBorder="1" applyAlignment="1" applyProtection="1">
      <alignment horizontal="left" vertical="center" shrinkToFit="1"/>
      <protection hidden="1"/>
    </xf>
    <xf numFmtId="49" fontId="25" fillId="0" borderId="93" xfId="6" applyNumberFormat="1" applyFont="1" applyBorder="1" applyAlignment="1" applyProtection="1">
      <alignment horizontal="left" vertical="center" shrinkToFit="1"/>
      <protection hidden="1"/>
    </xf>
    <xf numFmtId="49" fontId="64" fillId="0" borderId="0" xfId="6" applyNumberFormat="1" applyFont="1" applyAlignment="1" applyProtection="1">
      <alignment horizontal="center" vertical="center" shrinkToFit="1"/>
      <protection hidden="1"/>
    </xf>
    <xf numFmtId="179" fontId="48" fillId="0" borderId="9" xfId="6" applyNumberFormat="1" applyFont="1" applyBorder="1" applyAlignment="1" applyProtection="1">
      <alignment horizontal="left" vertical="center" shrinkToFit="1"/>
      <protection hidden="1"/>
    </xf>
    <xf numFmtId="179" fontId="48" fillId="0" borderId="7" xfId="6" applyNumberFormat="1" applyFont="1" applyBorder="1" applyAlignment="1" applyProtection="1">
      <alignment horizontal="left" vertical="center" shrinkToFit="1"/>
      <protection hidden="1"/>
    </xf>
    <xf numFmtId="179" fontId="48" fillId="0" borderId="8" xfId="6" applyNumberFormat="1" applyFont="1" applyBorder="1" applyAlignment="1" applyProtection="1">
      <alignment horizontal="left" vertical="center" shrinkToFit="1"/>
      <protection hidden="1"/>
    </xf>
    <xf numFmtId="179" fontId="48" fillId="0" borderId="3" xfId="6" applyNumberFormat="1" applyFont="1" applyBorder="1" applyAlignment="1" applyProtection="1">
      <alignment horizontal="left" vertical="center" shrinkToFit="1"/>
      <protection hidden="1"/>
    </xf>
    <xf numFmtId="179" fontId="48" fillId="0" borderId="4" xfId="6" applyNumberFormat="1" applyFont="1" applyBorder="1" applyAlignment="1" applyProtection="1">
      <alignment horizontal="left" vertical="center" shrinkToFit="1"/>
      <protection hidden="1"/>
    </xf>
    <xf numFmtId="179" fontId="48" fillId="0" borderId="5" xfId="6" applyNumberFormat="1" applyFont="1" applyBorder="1" applyAlignment="1" applyProtection="1">
      <alignment horizontal="left" vertical="center" shrinkToFit="1"/>
      <protection hidden="1"/>
    </xf>
    <xf numFmtId="179" fontId="59" fillId="12" borderId="13" xfId="6" applyNumberFormat="1" applyFont="1" applyFill="1" applyBorder="1" applyAlignment="1" applyProtection="1">
      <alignment horizontal="center" vertical="center" shrinkToFit="1"/>
      <protection hidden="1"/>
    </xf>
    <xf numFmtId="179" fontId="59" fillId="12" borderId="0" xfId="6" applyNumberFormat="1" applyFont="1" applyFill="1" applyAlignment="1" applyProtection="1">
      <alignment horizontal="center" vertical="center" shrinkToFit="1"/>
      <protection hidden="1"/>
    </xf>
    <xf numFmtId="179" fontId="59" fillId="12" borderId="6" xfId="6" applyNumberFormat="1" applyFont="1" applyFill="1" applyBorder="1" applyAlignment="1" applyProtection="1">
      <alignment horizontal="center" vertical="center" shrinkToFit="1"/>
      <protection hidden="1"/>
    </xf>
    <xf numFmtId="179" fontId="59" fillId="12" borderId="7" xfId="6" applyNumberFormat="1" applyFont="1" applyFill="1" applyBorder="1" applyAlignment="1" applyProtection="1">
      <alignment horizontal="center" vertical="center" shrinkToFit="1"/>
      <protection hidden="1"/>
    </xf>
    <xf numFmtId="179" fontId="48" fillId="12" borderId="3" xfId="6" applyNumberFormat="1" applyFont="1" applyFill="1" applyBorder="1" applyAlignment="1" applyProtection="1">
      <alignment horizontal="left" vertical="center" wrapText="1" shrinkToFit="1"/>
      <protection hidden="1"/>
    </xf>
    <xf numFmtId="179" fontId="48" fillId="12" borderId="4" xfId="6" applyNumberFormat="1" applyFont="1" applyFill="1" applyBorder="1" applyAlignment="1" applyProtection="1">
      <alignment horizontal="left" vertical="center" wrapText="1" shrinkToFit="1"/>
      <protection hidden="1"/>
    </xf>
    <xf numFmtId="179" fontId="48" fillId="12" borderId="5" xfId="6" applyNumberFormat="1" applyFont="1" applyFill="1" applyBorder="1" applyAlignment="1" applyProtection="1">
      <alignment horizontal="left" vertical="center" wrapText="1" shrinkToFit="1"/>
      <protection hidden="1"/>
    </xf>
    <xf numFmtId="179" fontId="48" fillId="12" borderId="13" xfId="6" applyNumberFormat="1" applyFont="1" applyFill="1" applyBorder="1" applyAlignment="1" applyProtection="1">
      <alignment horizontal="left" vertical="center" wrapText="1" shrinkToFit="1"/>
      <protection hidden="1"/>
    </xf>
    <xf numFmtId="179" fontId="48" fillId="12" borderId="0" xfId="6" applyNumberFormat="1" applyFont="1" applyFill="1" applyAlignment="1" applyProtection="1">
      <alignment horizontal="left" vertical="center" wrapText="1" shrinkToFit="1"/>
      <protection hidden="1"/>
    </xf>
    <xf numFmtId="179" fontId="48" fillId="12" borderId="9" xfId="6" applyNumberFormat="1" applyFont="1" applyFill="1" applyBorder="1" applyAlignment="1" applyProtection="1">
      <alignment horizontal="left" vertical="center" wrapText="1" shrinkToFit="1"/>
      <protection hidden="1"/>
    </xf>
    <xf numFmtId="179" fontId="59" fillId="0" borderId="3" xfId="6" applyNumberFormat="1" applyFont="1" applyBorder="1" applyAlignment="1" applyProtection="1">
      <alignment horizontal="center" vertical="center" shrinkToFit="1"/>
      <protection hidden="1"/>
    </xf>
    <xf numFmtId="179" fontId="59" fillId="0" borderId="4" xfId="6" applyNumberFormat="1" applyFont="1" applyBorder="1" applyAlignment="1" applyProtection="1">
      <alignment horizontal="center" vertical="center" shrinkToFit="1"/>
      <protection hidden="1"/>
    </xf>
    <xf numFmtId="179" fontId="56" fillId="29" borderId="0" xfId="6" applyNumberFormat="1" applyFont="1" applyFill="1" applyAlignment="1" applyProtection="1">
      <alignment horizontal="right" vertical="center" shrinkToFit="1"/>
      <protection hidden="1"/>
    </xf>
    <xf numFmtId="179" fontId="54" fillId="0" borderId="0" xfId="7" applyNumberFormat="1" applyAlignment="1" applyProtection="1">
      <alignment vertical="center" shrinkToFit="1"/>
      <protection hidden="1"/>
    </xf>
    <xf numFmtId="179" fontId="48" fillId="0" borderId="0" xfId="6" applyNumberFormat="1" applyFont="1" applyAlignment="1" applyProtection="1">
      <alignment horizontal="left" shrinkToFit="1"/>
      <protection hidden="1"/>
    </xf>
    <xf numFmtId="179" fontId="48" fillId="29" borderId="0" xfId="6" applyNumberFormat="1" applyFont="1" applyFill="1" applyAlignment="1" applyProtection="1">
      <alignment horizontal="left" shrinkToFit="1"/>
      <protection hidden="1"/>
    </xf>
    <xf numFmtId="179" fontId="48" fillId="0" borderId="0" xfId="6" applyNumberFormat="1" applyFont="1" applyAlignment="1" applyProtection="1">
      <alignment horizontal="distributed" vertical="center" shrinkToFit="1"/>
      <protection hidden="1"/>
    </xf>
    <xf numFmtId="179" fontId="22" fillId="0" borderId="0" xfId="7" applyNumberFormat="1" applyFont="1" applyAlignment="1" applyProtection="1">
      <alignment vertical="center" shrinkToFit="1"/>
      <protection hidden="1"/>
    </xf>
    <xf numFmtId="179" fontId="48" fillId="29" borderId="3" xfId="6" applyNumberFormat="1" applyFont="1" applyFill="1" applyBorder="1" applyAlignment="1" applyProtection="1">
      <alignment horizontal="left" wrapText="1" shrinkToFit="1"/>
      <protection hidden="1"/>
    </xf>
    <xf numFmtId="179" fontId="48" fillId="29" borderId="4" xfId="6" applyNumberFormat="1" applyFont="1" applyFill="1" applyBorder="1" applyAlignment="1" applyProtection="1">
      <alignment horizontal="left" wrapText="1" shrinkToFit="1"/>
      <protection hidden="1"/>
    </xf>
    <xf numFmtId="179" fontId="48" fillId="29" borderId="5" xfId="6" applyNumberFormat="1" applyFont="1" applyFill="1" applyBorder="1" applyAlignment="1" applyProtection="1">
      <alignment horizontal="left" wrapText="1" shrinkToFit="1"/>
      <protection hidden="1"/>
    </xf>
    <xf numFmtId="179" fontId="48" fillId="29" borderId="13" xfId="6" applyNumberFormat="1" applyFont="1" applyFill="1" applyBorder="1" applyAlignment="1" applyProtection="1">
      <alignment horizontal="left" wrapText="1" shrinkToFit="1"/>
      <protection hidden="1"/>
    </xf>
    <xf numFmtId="179" fontId="48" fillId="29" borderId="0" xfId="6" applyNumberFormat="1" applyFont="1" applyFill="1" applyAlignment="1" applyProtection="1">
      <alignment horizontal="left" wrapText="1" shrinkToFit="1"/>
      <protection hidden="1"/>
    </xf>
    <xf numFmtId="179" fontId="48" fillId="29" borderId="9" xfId="6" applyNumberFormat="1" applyFont="1" applyFill="1" applyBorder="1" applyAlignment="1" applyProtection="1">
      <alignment horizontal="left" wrapText="1" shrinkToFit="1"/>
      <protection hidden="1"/>
    </xf>
    <xf numFmtId="179" fontId="48" fillId="29" borderId="6" xfId="6" applyNumberFormat="1" applyFont="1" applyFill="1" applyBorder="1" applyAlignment="1" applyProtection="1">
      <alignment horizontal="left" vertical="center" wrapText="1" shrinkToFit="1"/>
      <protection hidden="1"/>
    </xf>
    <xf numFmtId="179" fontId="48" fillId="29" borderId="7" xfId="6" applyNumberFormat="1" applyFont="1" applyFill="1" applyBorder="1" applyAlignment="1" applyProtection="1">
      <alignment horizontal="left" vertical="center" wrapText="1" shrinkToFit="1"/>
      <protection hidden="1"/>
    </xf>
    <xf numFmtId="179" fontId="48" fillId="29" borderId="8" xfId="6" applyNumberFormat="1" applyFont="1" applyFill="1" applyBorder="1" applyAlignment="1" applyProtection="1">
      <alignment horizontal="left" vertical="center" wrapText="1" shrinkToFit="1"/>
      <protection hidden="1"/>
    </xf>
    <xf numFmtId="179" fontId="55" fillId="0" borderId="0" xfId="6" applyNumberFormat="1" applyFont="1" applyAlignment="1" applyProtection="1">
      <alignment horizontal="left" vertical="center" shrinkToFit="1"/>
      <protection hidden="1"/>
    </xf>
    <xf numFmtId="179" fontId="56" fillId="0" borderId="0" xfId="6" applyNumberFormat="1" applyFont="1" applyAlignment="1" applyProtection="1">
      <alignment horizontal="right" vertical="center" indent="1" shrinkToFit="1"/>
      <protection hidden="1"/>
    </xf>
    <xf numFmtId="179" fontId="53" fillId="29" borderId="13" xfId="6" applyNumberFormat="1" applyFont="1" applyFill="1" applyBorder="1" applyAlignment="1" applyProtection="1">
      <alignment horizontal="center" vertical="center" shrinkToFit="1"/>
      <protection hidden="1"/>
    </xf>
    <xf numFmtId="179" fontId="53" fillId="29" borderId="0" xfId="6" applyNumberFormat="1" applyFont="1" applyFill="1" applyAlignment="1" applyProtection="1">
      <alignment horizontal="center" vertical="center" shrinkToFit="1"/>
      <protection hidden="1"/>
    </xf>
    <xf numFmtId="179" fontId="53" fillId="29" borderId="6" xfId="6" applyNumberFormat="1" applyFont="1" applyFill="1" applyBorder="1" applyAlignment="1" applyProtection="1">
      <alignment horizontal="center" vertical="center" shrinkToFit="1"/>
      <protection hidden="1"/>
    </xf>
    <xf numFmtId="179" fontId="53" fillId="29" borderId="7" xfId="6" applyNumberFormat="1" applyFont="1" applyFill="1" applyBorder="1" applyAlignment="1" applyProtection="1">
      <alignment horizontal="center" vertical="center" shrinkToFit="1"/>
      <protection hidden="1"/>
    </xf>
    <xf numFmtId="179" fontId="56" fillId="0" borderId="3" xfId="6" applyNumberFormat="1" applyFont="1" applyBorder="1" applyAlignment="1" applyProtection="1">
      <alignment horizontal="center" vertical="center" shrinkToFit="1"/>
      <protection hidden="1"/>
    </xf>
    <xf numFmtId="179" fontId="56" fillId="0" borderId="4" xfId="6" applyNumberFormat="1" applyFont="1" applyBorder="1" applyAlignment="1" applyProtection="1">
      <alignment horizontal="center" vertical="center" shrinkToFit="1"/>
      <protection hidden="1"/>
    </xf>
    <xf numFmtId="179" fontId="56" fillId="0" borderId="5" xfId="6" applyNumberFormat="1" applyFont="1" applyBorder="1" applyAlignment="1" applyProtection="1">
      <alignment horizontal="center" vertical="center" shrinkToFit="1"/>
      <protection hidden="1"/>
    </xf>
    <xf numFmtId="179" fontId="56" fillId="0" borderId="6" xfId="6" applyNumberFormat="1" applyFont="1" applyBorder="1" applyAlignment="1" applyProtection="1">
      <alignment horizontal="center" vertical="center" shrinkToFit="1"/>
      <protection hidden="1"/>
    </xf>
    <xf numFmtId="179" fontId="56" fillId="0" borderId="7" xfId="6" applyNumberFormat="1" applyFont="1" applyBorder="1" applyAlignment="1" applyProtection="1">
      <alignment horizontal="center" vertical="center" shrinkToFit="1"/>
      <protection hidden="1"/>
    </xf>
    <xf numFmtId="179" fontId="56" fillId="0" borderId="8" xfId="6" applyNumberFormat="1" applyFont="1" applyBorder="1" applyAlignment="1" applyProtection="1">
      <alignment horizontal="center" vertical="center" shrinkToFit="1"/>
      <protection hidden="1"/>
    </xf>
    <xf numFmtId="179" fontId="61" fillId="0" borderId="0" xfId="6" applyNumberFormat="1" applyFont="1" applyAlignment="1" applyProtection="1">
      <alignment horizontal="left" vertical="center" shrinkToFit="1"/>
      <protection hidden="1"/>
    </xf>
    <xf numFmtId="179" fontId="48" fillId="12" borderId="3" xfId="6" applyNumberFormat="1" applyFont="1" applyFill="1" applyBorder="1" applyAlignment="1" applyProtection="1">
      <alignment horizontal="center" vertical="center" shrinkToFit="1"/>
      <protection hidden="1"/>
    </xf>
    <xf numFmtId="179" fontId="48" fillId="12" borderId="13" xfId="6" applyNumberFormat="1" applyFont="1" applyFill="1" applyBorder="1" applyAlignment="1" applyProtection="1">
      <alignment horizontal="center" vertical="center" shrinkToFit="1"/>
      <protection hidden="1"/>
    </xf>
    <xf numFmtId="179" fontId="48" fillId="12" borderId="6" xfId="6" applyNumberFormat="1" applyFont="1" applyFill="1" applyBorder="1" applyAlignment="1" applyProtection="1">
      <alignment horizontal="center" vertical="center" shrinkToFit="1"/>
      <protection hidden="1"/>
    </xf>
    <xf numFmtId="179" fontId="48" fillId="12" borderId="7" xfId="6" applyNumberFormat="1" applyFont="1" applyFill="1" applyBorder="1" applyAlignment="1" applyProtection="1">
      <alignment horizontal="center" vertical="center" shrinkToFit="1"/>
      <protection hidden="1"/>
    </xf>
    <xf numFmtId="179" fontId="59" fillId="0" borderId="0" xfId="6" applyNumberFormat="1" applyFont="1" applyAlignment="1" applyProtection="1">
      <alignment horizontal="center" vertical="center" shrinkToFit="1"/>
      <protection hidden="1"/>
    </xf>
    <xf numFmtId="179" fontId="109" fillId="6" borderId="0" xfId="18" applyNumberFormat="1" applyFont="1" applyFill="1" applyAlignment="1" applyProtection="1">
      <alignment horizontal="center" vertical="center" shrinkToFit="1"/>
      <protection locked="0"/>
    </xf>
    <xf numFmtId="179" fontId="56" fillId="29" borderId="151" xfId="3" applyNumberFormat="1" applyFont="1" applyFill="1" applyBorder="1" applyAlignment="1" applyProtection="1">
      <alignment horizontal="center" vertical="center" shrinkToFit="1"/>
      <protection hidden="1"/>
    </xf>
    <xf numFmtId="179" fontId="56" fillId="29" borderId="152" xfId="3" applyNumberFormat="1" applyFont="1" applyFill="1" applyBorder="1" applyAlignment="1" applyProtection="1">
      <alignment horizontal="center" vertical="center" shrinkToFit="1"/>
      <protection hidden="1"/>
    </xf>
    <xf numFmtId="179" fontId="25" fillId="0" borderId="28" xfId="6" applyNumberFormat="1" applyFont="1" applyBorder="1" applyAlignment="1" applyProtection="1">
      <alignment horizontal="center" vertical="center" shrinkToFit="1"/>
      <protection hidden="1"/>
    </xf>
    <xf numFmtId="179" fontId="53" fillId="0" borderId="36" xfId="6" applyNumberFormat="1" applyFont="1" applyBorder="1" applyAlignment="1" applyProtection="1">
      <alignment horizontal="center" vertical="center" shrinkToFit="1"/>
      <protection hidden="1"/>
    </xf>
    <xf numFmtId="179" fontId="56" fillId="0" borderId="87" xfId="6" applyNumberFormat="1" applyFont="1" applyBorder="1" applyAlignment="1" applyProtection="1">
      <alignment horizontal="center" vertical="center" shrinkToFit="1"/>
      <protection hidden="1"/>
    </xf>
    <xf numFmtId="179" fontId="56" fillId="0" borderId="83" xfId="6" applyNumberFormat="1" applyFont="1" applyBorder="1" applyAlignment="1" applyProtection="1">
      <alignment horizontal="center" vertical="center" shrinkToFit="1"/>
      <protection hidden="1"/>
    </xf>
    <xf numFmtId="179" fontId="48" fillId="0" borderId="95" xfId="6" applyNumberFormat="1" applyFont="1" applyBorder="1" applyAlignment="1" applyProtection="1">
      <alignment horizontal="center" vertical="center" shrinkToFit="1"/>
      <protection hidden="1"/>
    </xf>
    <xf numFmtId="179" fontId="48" fillId="0" borderId="96" xfId="6" applyNumberFormat="1" applyFont="1" applyBorder="1" applyAlignment="1" applyProtection="1">
      <alignment horizontal="center" vertical="center" shrinkToFit="1"/>
      <protection hidden="1"/>
    </xf>
    <xf numFmtId="179" fontId="48" fillId="0" borderId="97" xfId="6" applyNumberFormat="1" applyFont="1" applyBorder="1" applyAlignment="1" applyProtection="1">
      <alignment horizontal="center" vertical="center" shrinkToFit="1"/>
      <protection hidden="1"/>
    </xf>
    <xf numFmtId="179" fontId="25" fillId="0" borderId="83" xfId="6" applyNumberFormat="1" applyFont="1" applyBorder="1" applyAlignment="1" applyProtection="1">
      <alignment horizontal="right" vertical="top" shrinkToFit="1"/>
      <protection hidden="1"/>
    </xf>
    <xf numFmtId="179" fontId="25" fillId="0" borderId="87" xfId="6" applyNumberFormat="1" applyFont="1" applyBorder="1" applyAlignment="1" applyProtection="1">
      <alignment horizontal="right" vertical="top" shrinkToFit="1"/>
      <protection hidden="1"/>
    </xf>
    <xf numFmtId="179" fontId="53" fillId="12" borderId="10" xfId="6" applyNumberFormat="1" applyFont="1" applyFill="1" applyBorder="1" applyAlignment="1" applyProtection="1">
      <alignment horizontal="center" vertical="center" shrinkToFit="1"/>
      <protection hidden="1"/>
    </xf>
    <xf numFmtId="179" fontId="53" fillId="12" borderId="39" xfId="6" applyNumberFormat="1" applyFont="1" applyFill="1" applyBorder="1" applyAlignment="1" applyProtection="1">
      <alignment horizontal="center" vertical="center" shrinkToFit="1"/>
      <protection hidden="1"/>
    </xf>
    <xf numFmtId="179" fontId="53" fillId="12" borderId="38" xfId="6" applyNumberFormat="1" applyFont="1" applyFill="1" applyBorder="1" applyAlignment="1" applyProtection="1">
      <alignment horizontal="center" vertical="center" shrinkToFit="1"/>
      <protection hidden="1"/>
    </xf>
    <xf numFmtId="179" fontId="53" fillId="12" borderId="12" xfId="6" applyNumberFormat="1" applyFont="1" applyFill="1" applyBorder="1" applyAlignment="1" applyProtection="1">
      <alignment horizontal="center" vertical="center" shrinkToFit="1"/>
      <protection hidden="1"/>
    </xf>
    <xf numFmtId="179" fontId="56" fillId="0" borderId="0" xfId="6" applyNumberFormat="1" applyFont="1" applyAlignment="1" applyProtection="1">
      <alignment horizontal="distributed" vertical="center" shrinkToFit="1"/>
      <protection hidden="1"/>
    </xf>
    <xf numFmtId="49" fontId="56" fillId="0" borderId="83" xfId="6" applyNumberFormat="1" applyFont="1" applyBorder="1" applyAlignment="1" applyProtection="1">
      <alignment horizontal="left" vertical="center" shrinkToFit="1"/>
      <protection hidden="1"/>
    </xf>
    <xf numFmtId="49" fontId="56" fillId="0" borderId="25" xfId="6" applyNumberFormat="1" applyFont="1" applyBorder="1" applyAlignment="1" applyProtection="1">
      <alignment horizontal="left" vertical="center" shrinkToFit="1"/>
      <protection hidden="1"/>
    </xf>
    <xf numFmtId="49" fontId="56" fillId="0" borderId="93" xfId="6" applyNumberFormat="1" applyFont="1" applyBorder="1" applyAlignment="1" applyProtection="1">
      <alignment horizontal="left" vertical="center" shrinkToFit="1"/>
      <protection hidden="1"/>
    </xf>
    <xf numFmtId="179" fontId="56" fillId="29" borderId="87" xfId="3" applyNumberFormat="1" applyFont="1" applyFill="1" applyBorder="1" applyAlignment="1" applyProtection="1">
      <alignment horizontal="center" vertical="center" shrinkToFit="1"/>
      <protection hidden="1"/>
    </xf>
    <xf numFmtId="179" fontId="56" fillId="29" borderId="83" xfId="3" applyNumberFormat="1" applyFont="1" applyFill="1" applyBorder="1" applyAlignment="1" applyProtection="1">
      <alignment horizontal="center" vertical="center" shrinkToFit="1"/>
      <protection hidden="1"/>
    </xf>
    <xf numFmtId="49" fontId="56" fillId="0" borderId="77" xfId="6" applyNumberFormat="1" applyFont="1" applyBorder="1" applyAlignment="1" applyProtection="1">
      <alignment horizontal="left" vertical="center" shrinkToFit="1"/>
      <protection hidden="1"/>
    </xf>
    <xf numFmtId="49" fontId="56" fillId="0" borderId="81" xfId="6" applyNumberFormat="1" applyFont="1" applyBorder="1" applyAlignment="1" applyProtection="1">
      <alignment horizontal="left" vertical="center" shrinkToFit="1"/>
      <protection hidden="1"/>
    </xf>
    <xf numFmtId="179" fontId="56" fillId="29" borderId="146" xfId="3" applyNumberFormat="1" applyFont="1" applyFill="1" applyBorder="1" applyAlignment="1" applyProtection="1">
      <alignment horizontal="center" vertical="center" shrinkToFit="1"/>
      <protection hidden="1"/>
    </xf>
    <xf numFmtId="179" fontId="56" fillId="29" borderId="149" xfId="3" applyNumberFormat="1" applyFont="1" applyFill="1" applyBorder="1" applyAlignment="1" applyProtection="1">
      <alignment horizontal="center" vertical="center" shrinkToFit="1"/>
      <protection hidden="1"/>
    </xf>
    <xf numFmtId="179" fontId="56" fillId="29" borderId="221" xfId="3" applyNumberFormat="1" applyFont="1" applyFill="1" applyBorder="1" applyAlignment="1" applyProtection="1">
      <alignment horizontal="center" vertical="center" shrinkToFit="1"/>
      <protection hidden="1"/>
    </xf>
    <xf numFmtId="179" fontId="56" fillId="29" borderId="222" xfId="3" applyNumberFormat="1" applyFont="1" applyFill="1" applyBorder="1" applyAlignment="1" applyProtection="1">
      <alignment horizontal="center" vertical="center" shrinkToFit="1"/>
      <protection hidden="1"/>
    </xf>
    <xf numFmtId="49" fontId="56" fillId="0" borderId="96" xfId="6" applyNumberFormat="1" applyFont="1" applyBorder="1" applyAlignment="1" applyProtection="1">
      <alignment horizontal="left" vertical="center" shrinkToFit="1"/>
      <protection hidden="1"/>
    </xf>
    <xf numFmtId="49" fontId="56" fillId="0" borderId="97" xfId="6" applyNumberFormat="1" applyFont="1" applyBorder="1" applyAlignment="1" applyProtection="1">
      <alignment horizontal="left" vertical="center" shrinkToFit="1"/>
      <protection hidden="1"/>
    </xf>
    <xf numFmtId="49" fontId="48" fillId="0" borderId="0" xfId="6" applyNumberFormat="1" applyFont="1" applyAlignment="1" applyProtection="1">
      <alignment horizontal="center" shrinkToFit="1"/>
      <protection hidden="1"/>
    </xf>
    <xf numFmtId="49" fontId="48" fillId="0" borderId="7" xfId="6" applyNumberFormat="1" applyFont="1" applyBorder="1" applyAlignment="1" applyProtection="1">
      <alignment horizontal="center" shrinkToFit="1"/>
      <protection hidden="1"/>
    </xf>
    <xf numFmtId="179" fontId="58" fillId="12" borderId="10" xfId="6" applyNumberFormat="1" applyFont="1" applyFill="1" applyBorder="1" applyAlignment="1" applyProtection="1">
      <alignment horizontal="left" vertical="center" shrinkToFit="1"/>
      <protection hidden="1"/>
    </xf>
    <xf numFmtId="179" fontId="58" fillId="12" borderId="11" xfId="6" applyNumberFormat="1" applyFont="1" applyFill="1" applyBorder="1" applyAlignment="1" applyProtection="1">
      <alignment horizontal="left" vertical="center" shrinkToFit="1"/>
      <protection hidden="1"/>
    </xf>
    <xf numFmtId="179" fontId="58" fillId="12" borderId="12" xfId="6" applyNumberFormat="1" applyFont="1" applyFill="1" applyBorder="1" applyAlignment="1" applyProtection="1">
      <alignment horizontal="left" vertical="center" shrinkToFit="1"/>
      <protection hidden="1"/>
    </xf>
    <xf numFmtId="179" fontId="55" fillId="0" borderId="9" xfId="6" applyNumberFormat="1" applyFont="1" applyBorder="1" applyAlignment="1" applyProtection="1">
      <alignment horizontal="left" vertical="center" shrinkToFit="1"/>
      <protection hidden="1"/>
    </xf>
    <xf numFmtId="179" fontId="56" fillId="0" borderId="95" xfId="6" applyNumberFormat="1" applyFont="1" applyBorder="1" applyAlignment="1" applyProtection="1">
      <alignment horizontal="distributed" vertical="center" indent="1" shrinkToFit="1"/>
      <protection hidden="1"/>
    </xf>
    <xf numFmtId="179" fontId="56" fillId="0" borderId="96" xfId="6" applyNumberFormat="1" applyFont="1" applyBorder="1" applyAlignment="1" applyProtection="1">
      <alignment horizontal="distributed" vertical="center" indent="1" shrinkToFit="1"/>
      <protection hidden="1"/>
    </xf>
    <xf numFmtId="179" fontId="56" fillId="0" borderId="97" xfId="6" applyNumberFormat="1" applyFont="1" applyBorder="1" applyAlignment="1" applyProtection="1">
      <alignment horizontal="distributed" vertical="center" indent="1" shrinkToFit="1"/>
      <protection hidden="1"/>
    </xf>
    <xf numFmtId="179" fontId="53" fillId="12" borderId="138" xfId="3" applyNumberFormat="1" applyFont="1" applyFill="1" applyBorder="1" applyAlignment="1" applyProtection="1">
      <alignment horizontal="center" vertical="center" shrinkToFit="1"/>
      <protection hidden="1"/>
    </xf>
    <xf numFmtId="179" fontId="53" fillId="12" borderId="141" xfId="3" applyNumberFormat="1" applyFont="1" applyFill="1" applyBorder="1" applyAlignment="1" applyProtection="1">
      <alignment horizontal="center" vertical="center" shrinkToFit="1"/>
      <protection hidden="1"/>
    </xf>
    <xf numFmtId="179" fontId="53" fillId="12" borderId="97" xfId="3" applyNumberFormat="1" applyFont="1" applyFill="1" applyBorder="1" applyAlignment="1" applyProtection="1">
      <alignment horizontal="center" vertical="center" shrinkToFit="1"/>
      <protection hidden="1"/>
    </xf>
    <xf numFmtId="179" fontId="53" fillId="12" borderId="95" xfId="3" applyNumberFormat="1" applyFont="1" applyFill="1" applyBorder="1" applyAlignment="1" applyProtection="1">
      <alignment horizontal="center" vertical="center" shrinkToFit="1"/>
      <protection hidden="1"/>
    </xf>
    <xf numFmtId="179" fontId="53" fillId="12" borderId="96" xfId="3" applyNumberFormat="1" applyFont="1" applyFill="1" applyBorder="1" applyAlignment="1" applyProtection="1">
      <alignment horizontal="center" vertical="center" shrinkToFit="1"/>
      <protection hidden="1"/>
    </xf>
    <xf numFmtId="179" fontId="53" fillId="12" borderId="139" xfId="3" applyNumberFormat="1" applyFont="1" applyFill="1" applyBorder="1" applyAlignment="1" applyProtection="1">
      <alignment horizontal="center" vertical="center" shrinkToFit="1"/>
      <protection hidden="1"/>
    </xf>
    <xf numFmtId="179" fontId="53" fillId="12" borderId="140" xfId="3" applyNumberFormat="1" applyFont="1" applyFill="1" applyBorder="1" applyAlignment="1" applyProtection="1">
      <alignment horizontal="center" vertical="center" shrinkToFit="1"/>
      <protection hidden="1"/>
    </xf>
    <xf numFmtId="179" fontId="48" fillId="12" borderId="95" xfId="6" applyNumberFormat="1" applyFont="1" applyFill="1" applyBorder="1" applyAlignment="1" applyProtection="1">
      <alignment horizontal="center" vertical="center" shrinkToFit="1"/>
      <protection hidden="1"/>
    </xf>
    <xf numFmtId="179" fontId="48" fillId="12" borderId="97" xfId="6" applyNumberFormat="1" applyFont="1" applyFill="1" applyBorder="1" applyAlignment="1" applyProtection="1">
      <alignment horizontal="center" vertical="center" shrinkToFit="1"/>
      <protection hidden="1"/>
    </xf>
    <xf numFmtId="179" fontId="48" fillId="29" borderId="139" xfId="3" applyNumberFormat="1" applyFont="1" applyFill="1" applyBorder="1" applyAlignment="1" applyProtection="1">
      <alignment horizontal="center" vertical="center" shrinkToFit="1"/>
      <protection hidden="1"/>
    </xf>
    <xf numFmtId="179" fontId="48" fillId="29" borderId="140" xfId="3" applyNumberFormat="1" applyFont="1" applyFill="1" applyBorder="1" applyAlignment="1" applyProtection="1">
      <alignment horizontal="center" vertical="center" shrinkToFit="1"/>
      <protection hidden="1"/>
    </xf>
    <xf numFmtId="179" fontId="48" fillId="29" borderId="138" xfId="3" applyNumberFormat="1" applyFont="1" applyFill="1" applyBorder="1" applyAlignment="1" applyProtection="1">
      <alignment horizontal="center" vertical="center" shrinkToFit="1"/>
      <protection hidden="1"/>
    </xf>
    <xf numFmtId="179" fontId="48" fillId="29" borderId="141" xfId="3" applyNumberFormat="1" applyFont="1" applyFill="1" applyBorder="1" applyAlignment="1" applyProtection="1">
      <alignment horizontal="center" vertical="center" shrinkToFit="1"/>
      <protection hidden="1"/>
    </xf>
    <xf numFmtId="179" fontId="48" fillId="29" borderId="97" xfId="3" applyNumberFormat="1" applyFont="1" applyFill="1" applyBorder="1" applyAlignment="1" applyProtection="1">
      <alignment horizontal="center" vertical="center" shrinkToFit="1"/>
      <protection hidden="1"/>
    </xf>
    <xf numFmtId="179" fontId="48" fillId="29" borderId="145" xfId="6" applyNumberFormat="1" applyFont="1" applyFill="1" applyBorder="1" applyAlignment="1" applyProtection="1">
      <alignment horizontal="center" vertical="center" shrinkToFit="1"/>
      <protection hidden="1"/>
    </xf>
    <xf numFmtId="179" fontId="48" fillId="29" borderId="146" xfId="6" applyNumberFormat="1" applyFont="1" applyFill="1" applyBorder="1" applyAlignment="1" applyProtection="1">
      <alignment horizontal="center" vertical="center" shrinkToFit="1"/>
      <protection hidden="1"/>
    </xf>
    <xf numFmtId="179" fontId="48" fillId="29" borderId="151" xfId="6" applyNumberFormat="1" applyFont="1" applyFill="1" applyBorder="1" applyAlignment="1" applyProtection="1">
      <alignment horizontal="center" vertical="center" shrinkToFit="1"/>
      <protection hidden="1"/>
    </xf>
    <xf numFmtId="179" fontId="48" fillId="29" borderId="26" xfId="6" applyNumberFormat="1" applyFont="1" applyFill="1" applyBorder="1" applyAlignment="1" applyProtection="1">
      <alignment horizontal="center" vertical="center" shrinkToFit="1"/>
      <protection hidden="1"/>
    </xf>
    <xf numFmtId="179" fontId="56" fillId="0" borderId="77" xfId="6" applyNumberFormat="1" applyFont="1" applyBorder="1" applyAlignment="1" applyProtection="1">
      <alignment horizontal="center" vertical="center" wrapText="1" shrinkToFit="1"/>
      <protection hidden="1"/>
    </xf>
    <xf numFmtId="179" fontId="56" fillId="0" borderId="81" xfId="6" applyNumberFormat="1" applyFont="1" applyBorder="1" applyAlignment="1" applyProtection="1">
      <alignment horizontal="center" vertical="center" wrapText="1" shrinkToFit="1"/>
      <protection hidden="1"/>
    </xf>
    <xf numFmtId="179" fontId="56" fillId="0" borderId="25" xfId="6" applyNumberFormat="1" applyFont="1" applyBorder="1" applyAlignment="1" applyProtection="1">
      <alignment horizontal="center" vertical="center" wrapText="1" shrinkToFit="1"/>
      <protection hidden="1"/>
    </xf>
    <xf numFmtId="179" fontId="56" fillId="0" borderId="93" xfId="6" applyNumberFormat="1" applyFont="1" applyBorder="1" applyAlignment="1" applyProtection="1">
      <alignment horizontal="center" vertical="center" wrapText="1" shrinkToFit="1"/>
      <protection hidden="1"/>
    </xf>
    <xf numFmtId="179" fontId="48" fillId="29" borderId="78" xfId="6" applyNumberFormat="1" applyFont="1" applyFill="1" applyBorder="1" applyAlignment="1" applyProtection="1">
      <alignment horizontal="right" vertical="center" shrinkToFit="1"/>
      <protection hidden="1"/>
    </xf>
    <xf numFmtId="179" fontId="48" fillId="29" borderId="77" xfId="6" applyNumberFormat="1" applyFont="1" applyFill="1" applyBorder="1" applyAlignment="1" applyProtection="1">
      <alignment horizontal="right" vertical="center" shrinkToFit="1"/>
      <protection hidden="1"/>
    </xf>
    <xf numFmtId="179" fontId="48" fillId="29" borderId="88" xfId="6" applyNumberFormat="1" applyFont="1" applyFill="1" applyBorder="1" applyAlignment="1" applyProtection="1">
      <alignment horizontal="right" vertical="center" shrinkToFit="1"/>
      <protection hidden="1"/>
    </xf>
    <xf numFmtId="179" fontId="48" fillId="29" borderId="25" xfId="6" applyNumberFormat="1" applyFont="1" applyFill="1" applyBorder="1" applyAlignment="1" applyProtection="1">
      <alignment horizontal="right" vertical="center" shrinkToFit="1"/>
      <protection hidden="1"/>
    </xf>
    <xf numFmtId="179" fontId="48" fillId="0" borderId="77" xfId="6" applyNumberFormat="1" applyFont="1" applyBorder="1" applyAlignment="1" applyProtection="1">
      <alignment horizontal="center" wrapText="1" shrinkToFit="1"/>
      <protection hidden="1"/>
    </xf>
    <xf numFmtId="179" fontId="48" fillId="0" borderId="81" xfId="6" applyNumberFormat="1" applyFont="1" applyBorder="1" applyAlignment="1" applyProtection="1">
      <alignment horizontal="center" wrapText="1" shrinkToFit="1"/>
      <protection hidden="1"/>
    </xf>
    <xf numFmtId="180" fontId="48" fillId="29" borderId="88" xfId="4" applyNumberFormat="1" applyFont="1" applyFill="1" applyBorder="1" applyAlignment="1" applyProtection="1">
      <alignment horizontal="right" vertical="center" shrinkToFit="1"/>
      <protection hidden="1"/>
    </xf>
    <xf numFmtId="180" fontId="48" fillId="29" borderId="25" xfId="4" applyNumberFormat="1" applyFont="1" applyFill="1" applyBorder="1" applyAlignment="1" applyProtection="1">
      <alignment horizontal="right" vertical="center" shrinkToFit="1"/>
      <protection hidden="1"/>
    </xf>
    <xf numFmtId="179" fontId="48" fillId="29" borderId="143" xfId="6" applyNumberFormat="1" applyFont="1" applyFill="1" applyBorder="1" applyAlignment="1" applyProtection="1">
      <alignment horizontal="center" vertical="center" shrinkToFit="1"/>
      <protection hidden="1"/>
    </xf>
    <xf numFmtId="179" fontId="48" fillId="29" borderId="144" xfId="6" applyNumberFormat="1" applyFont="1" applyFill="1" applyBorder="1" applyAlignment="1" applyProtection="1">
      <alignment horizontal="center" vertical="center" shrinkToFit="1"/>
      <protection hidden="1"/>
    </xf>
    <xf numFmtId="179" fontId="48" fillId="29" borderId="33" xfId="6" applyNumberFormat="1" applyFont="1" applyFill="1" applyBorder="1" applyAlignment="1" applyProtection="1">
      <alignment horizontal="center" vertical="center" shrinkToFit="1"/>
      <protection hidden="1"/>
    </xf>
    <xf numFmtId="179" fontId="48" fillId="29" borderId="27" xfId="6" applyNumberFormat="1" applyFont="1" applyFill="1" applyBorder="1" applyAlignment="1" applyProtection="1">
      <alignment horizontal="center" vertical="center" shrinkToFit="1"/>
      <protection hidden="1"/>
    </xf>
    <xf numFmtId="179" fontId="48" fillId="29" borderId="147" xfId="6" applyNumberFormat="1" applyFont="1" applyFill="1" applyBorder="1" applyAlignment="1" applyProtection="1">
      <alignment horizontal="center" vertical="center" shrinkToFit="1"/>
      <protection hidden="1"/>
    </xf>
    <xf numFmtId="179" fontId="48" fillId="29" borderId="152" xfId="6" applyNumberFormat="1" applyFont="1" applyFill="1" applyBorder="1" applyAlignment="1" applyProtection="1">
      <alignment horizontal="center" vertical="center" shrinkToFit="1"/>
      <protection hidden="1"/>
    </xf>
    <xf numFmtId="179" fontId="48" fillId="29" borderId="78" xfId="3" applyNumberFormat="1" applyFont="1" applyFill="1" applyBorder="1" applyAlignment="1" applyProtection="1">
      <alignment horizontal="center" vertical="center" shrinkToFit="1"/>
      <protection hidden="1"/>
    </xf>
    <xf numFmtId="179" fontId="48" fillId="29" borderId="81" xfId="3" applyNumberFormat="1" applyFont="1" applyFill="1" applyBorder="1" applyAlignment="1" applyProtection="1">
      <alignment horizontal="center" vertical="center" shrinkToFit="1"/>
      <protection hidden="1"/>
    </xf>
    <xf numFmtId="179" fontId="48" fillId="29" borderId="87" xfId="3" applyNumberFormat="1" applyFont="1" applyFill="1" applyBorder="1" applyAlignment="1" applyProtection="1">
      <alignment horizontal="center" vertical="center" shrinkToFit="1"/>
      <protection hidden="1"/>
    </xf>
    <xf numFmtId="179" fontId="48" fillId="29" borderId="83" xfId="3" applyNumberFormat="1" applyFont="1" applyFill="1" applyBorder="1" applyAlignment="1" applyProtection="1">
      <alignment horizontal="center" vertical="center" shrinkToFit="1"/>
      <protection hidden="1"/>
    </xf>
    <xf numFmtId="179" fontId="48" fillId="29" borderId="145" xfId="3" applyNumberFormat="1" applyFont="1" applyFill="1" applyBorder="1" applyAlignment="1" applyProtection="1">
      <alignment horizontal="center" vertical="center" shrinkToFit="1"/>
      <protection hidden="1"/>
    </xf>
    <xf numFmtId="179" fontId="48" fillId="29" borderId="146" xfId="3" applyNumberFormat="1" applyFont="1" applyFill="1" applyBorder="1" applyAlignment="1" applyProtection="1">
      <alignment horizontal="center" vertical="center" shrinkToFit="1"/>
      <protection hidden="1"/>
    </xf>
    <xf numFmtId="179" fontId="48" fillId="29" borderId="151" xfId="3" applyNumberFormat="1" applyFont="1" applyFill="1" applyBorder="1" applyAlignment="1" applyProtection="1">
      <alignment horizontal="center" vertical="center" shrinkToFit="1"/>
      <protection hidden="1"/>
    </xf>
    <xf numFmtId="179" fontId="48" fillId="29" borderId="26" xfId="3" applyNumberFormat="1" applyFont="1" applyFill="1" applyBorder="1" applyAlignment="1" applyProtection="1">
      <alignment horizontal="center" vertical="center" shrinkToFit="1"/>
      <protection hidden="1"/>
    </xf>
    <xf numFmtId="179" fontId="48" fillId="29" borderId="147" xfId="3" applyNumberFormat="1" applyFont="1" applyFill="1" applyBorder="1" applyAlignment="1" applyProtection="1">
      <alignment horizontal="center" vertical="center" shrinkToFit="1"/>
      <protection hidden="1"/>
    </xf>
    <xf numFmtId="179" fontId="48" fillId="29" borderId="152" xfId="3" applyNumberFormat="1" applyFont="1" applyFill="1" applyBorder="1" applyAlignment="1" applyProtection="1">
      <alignment horizontal="center" vertical="center" shrinkToFit="1"/>
      <protection hidden="1"/>
    </xf>
    <xf numFmtId="179" fontId="48" fillId="29" borderId="142" xfId="3" applyNumberFormat="1" applyFont="1" applyFill="1" applyBorder="1" applyAlignment="1" applyProtection="1">
      <alignment horizontal="center" vertical="center" shrinkToFit="1"/>
      <protection hidden="1"/>
    </xf>
    <xf numFmtId="179" fontId="48" fillId="29" borderId="0" xfId="6" applyNumberFormat="1" applyFont="1" applyFill="1" applyAlignment="1" applyProtection="1">
      <alignment horizontal="center" vertical="center" shrinkToFit="1"/>
      <protection hidden="1"/>
    </xf>
    <xf numFmtId="179" fontId="48" fillId="29" borderId="35" xfId="6" applyNumberFormat="1" applyFont="1" applyFill="1" applyBorder="1" applyAlignment="1" applyProtection="1">
      <alignment horizontal="center" vertical="center" shrinkToFit="1"/>
      <protection hidden="1"/>
    </xf>
    <xf numFmtId="179" fontId="48" fillId="29" borderId="140" xfId="6" applyNumberFormat="1" applyFont="1" applyFill="1" applyBorder="1" applyAlignment="1" applyProtection="1">
      <alignment horizontal="center" vertical="center" shrinkToFit="1"/>
      <protection hidden="1"/>
    </xf>
    <xf numFmtId="179" fontId="48" fillId="29" borderId="139" xfId="6" applyNumberFormat="1" applyFont="1" applyFill="1" applyBorder="1" applyAlignment="1" applyProtection="1">
      <alignment horizontal="center" vertical="center" shrinkToFit="1"/>
      <protection hidden="1"/>
    </xf>
    <xf numFmtId="179" fontId="48" fillId="29" borderId="142" xfId="6" applyNumberFormat="1" applyFont="1" applyFill="1" applyBorder="1" applyAlignment="1" applyProtection="1">
      <alignment horizontal="center" vertical="center" shrinkToFit="1"/>
      <protection hidden="1"/>
    </xf>
    <xf numFmtId="179" fontId="56" fillId="0" borderId="163" xfId="6" applyNumberFormat="1" applyFont="1" applyBorder="1" applyAlignment="1" applyProtection="1">
      <alignment horizontal="center" vertical="center" shrinkToFit="1"/>
      <protection hidden="1"/>
    </xf>
    <xf numFmtId="179" fontId="25" fillId="0" borderId="80" xfId="18" applyNumberFormat="1" applyFont="1" applyBorder="1" applyAlignment="1" applyProtection="1">
      <alignment horizontal="right" vertical="center" shrinkToFit="1"/>
      <protection hidden="1"/>
    </xf>
    <xf numFmtId="179" fontId="25" fillId="0" borderId="77" xfId="18" applyNumberFormat="1" applyFont="1" applyBorder="1" applyAlignment="1" applyProtection="1">
      <alignment horizontal="right" vertical="center" shrinkToFit="1"/>
      <protection hidden="1"/>
    </xf>
    <xf numFmtId="179" fontId="25" fillId="0" borderId="79" xfId="18" applyNumberFormat="1" applyFont="1" applyBorder="1" applyAlignment="1" applyProtection="1">
      <alignment horizontal="right" vertical="center" shrinkToFit="1"/>
      <protection hidden="1"/>
    </xf>
    <xf numFmtId="179" fontId="25" fillId="29" borderId="13" xfId="18" applyNumberFormat="1" applyFont="1" applyFill="1" applyBorder="1" applyAlignment="1" applyProtection="1">
      <alignment horizontal="right" vertical="center" shrinkToFit="1"/>
      <protection hidden="1"/>
    </xf>
    <xf numFmtId="179" fontId="25" fillId="29" borderId="0" xfId="18" applyNumberFormat="1" applyFont="1" applyFill="1" applyAlignment="1" applyProtection="1">
      <alignment horizontal="right" vertical="center" shrinkToFit="1"/>
      <protection hidden="1"/>
    </xf>
    <xf numFmtId="179" fontId="25" fillId="29" borderId="9" xfId="18" applyNumberFormat="1" applyFont="1" applyFill="1" applyBorder="1" applyAlignment="1" applyProtection="1">
      <alignment horizontal="right" vertical="center" shrinkToFit="1"/>
      <protection hidden="1"/>
    </xf>
    <xf numFmtId="179" fontId="25" fillId="12" borderId="6" xfId="6" applyNumberFormat="1" applyFont="1" applyFill="1" applyBorder="1" applyAlignment="1" applyProtection="1">
      <alignment horizontal="right" vertical="center" shrinkToFit="1"/>
      <protection hidden="1"/>
    </xf>
    <xf numFmtId="179" fontId="25" fillId="12" borderId="7" xfId="6" applyNumberFormat="1" applyFont="1" applyFill="1" applyBorder="1" applyAlignment="1" applyProtection="1">
      <alignment horizontal="right" vertical="center" shrinkToFit="1"/>
      <protection hidden="1"/>
    </xf>
    <xf numFmtId="179" fontId="25" fillId="12" borderId="8" xfId="6" applyNumberFormat="1" applyFont="1" applyFill="1" applyBorder="1" applyAlignment="1" applyProtection="1">
      <alignment horizontal="right" vertical="center" shrinkToFit="1"/>
      <protection hidden="1"/>
    </xf>
    <xf numFmtId="179" fontId="25" fillId="12" borderId="6" xfId="6" applyNumberFormat="1" applyFont="1" applyFill="1" applyBorder="1" applyAlignment="1" applyProtection="1">
      <alignment horizontal="left" vertical="center" shrinkToFit="1"/>
      <protection hidden="1"/>
    </xf>
    <xf numFmtId="179" fontId="25" fillId="12" borderId="7" xfId="6" applyNumberFormat="1" applyFont="1" applyFill="1" applyBorder="1" applyAlignment="1" applyProtection="1">
      <alignment horizontal="left" vertical="center" shrinkToFit="1"/>
      <protection hidden="1"/>
    </xf>
    <xf numFmtId="179" fontId="25" fillId="12" borderId="8" xfId="6" applyNumberFormat="1" applyFont="1" applyFill="1" applyBorder="1" applyAlignment="1" applyProtection="1">
      <alignment horizontal="left" vertical="center" shrinkToFit="1"/>
      <protection hidden="1"/>
    </xf>
    <xf numFmtId="179" fontId="25" fillId="12" borderId="13" xfId="6" applyNumberFormat="1" applyFont="1" applyFill="1" applyBorder="1" applyAlignment="1" applyProtection="1">
      <alignment horizontal="left" vertical="center" shrinkToFit="1"/>
      <protection hidden="1"/>
    </xf>
    <xf numFmtId="179" fontId="25" fillId="12" borderId="0" xfId="6" applyNumberFormat="1" applyFont="1" applyFill="1" applyAlignment="1" applyProtection="1">
      <alignment horizontal="left" vertical="center" shrinkToFit="1"/>
      <protection hidden="1"/>
    </xf>
    <xf numFmtId="179" fontId="25" fillId="12" borderId="9" xfId="6" applyNumberFormat="1" applyFont="1" applyFill="1" applyBorder="1" applyAlignment="1" applyProtection="1">
      <alignment horizontal="left" vertical="center" shrinkToFit="1"/>
      <protection hidden="1"/>
    </xf>
    <xf numFmtId="179" fontId="25" fillId="12" borderId="13" xfId="6" applyNumberFormat="1" applyFont="1" applyFill="1" applyBorder="1" applyAlignment="1" applyProtection="1">
      <alignment horizontal="center" vertical="center" wrapText="1" shrinkToFit="1"/>
      <protection hidden="1"/>
    </xf>
    <xf numFmtId="179" fontId="25" fillId="12" borderId="0" xfId="6" applyNumberFormat="1" applyFont="1" applyFill="1" applyAlignment="1" applyProtection="1">
      <alignment horizontal="center" vertical="center" wrapText="1" shrinkToFit="1"/>
      <protection hidden="1"/>
    </xf>
    <xf numFmtId="179" fontId="25" fillId="12" borderId="9" xfId="6" applyNumberFormat="1" applyFont="1" applyFill="1" applyBorder="1" applyAlignment="1" applyProtection="1">
      <alignment horizontal="center" vertical="center" wrapText="1" shrinkToFit="1"/>
      <protection hidden="1"/>
    </xf>
    <xf numFmtId="179" fontId="25" fillId="12" borderId="91" xfId="6" applyNumberFormat="1" applyFont="1" applyFill="1" applyBorder="1" applyAlignment="1" applyProtection="1">
      <alignment horizontal="center" vertical="center" wrapText="1" shrinkToFit="1"/>
      <protection hidden="1"/>
    </xf>
    <xf numFmtId="179" fontId="25" fillId="12" borderId="25" xfId="6" applyNumberFormat="1" applyFont="1" applyFill="1" applyBorder="1" applyAlignment="1" applyProtection="1">
      <alignment horizontal="center" vertical="center" wrapText="1" shrinkToFit="1"/>
      <protection hidden="1"/>
    </xf>
    <xf numFmtId="179" fontId="25" fillId="12" borderId="89" xfId="6" applyNumberFormat="1" applyFont="1" applyFill="1" applyBorder="1" applyAlignment="1" applyProtection="1">
      <alignment horizontal="center" vertical="center" wrapText="1" shrinkToFit="1"/>
      <protection hidden="1"/>
    </xf>
    <xf numFmtId="179" fontId="25" fillId="12" borderId="13" xfId="6" applyNumberFormat="1" applyFont="1" applyFill="1" applyBorder="1" applyAlignment="1" applyProtection="1">
      <alignment horizontal="right" vertical="center" wrapText="1" shrinkToFit="1"/>
      <protection hidden="1"/>
    </xf>
    <xf numFmtId="179" fontId="25" fillId="12" borderId="0" xfId="6" applyNumberFormat="1" applyFont="1" applyFill="1" applyAlignment="1" applyProtection="1">
      <alignment horizontal="right" vertical="center" wrapText="1" shrinkToFit="1"/>
      <protection hidden="1"/>
    </xf>
    <xf numFmtId="179" fontId="25" fillId="12" borderId="9" xfId="6" applyNumberFormat="1" applyFont="1" applyFill="1" applyBorder="1" applyAlignment="1" applyProtection="1">
      <alignment horizontal="right" vertical="center" wrapText="1" shrinkToFit="1"/>
      <protection hidden="1"/>
    </xf>
    <xf numFmtId="179" fontId="25" fillId="12" borderId="6" xfId="6" applyNumberFormat="1" applyFont="1" applyFill="1" applyBorder="1" applyAlignment="1" applyProtection="1">
      <alignment horizontal="center" vertical="center" wrapText="1" shrinkToFit="1"/>
      <protection hidden="1"/>
    </xf>
    <xf numFmtId="179" fontId="25" fillId="12" borderId="7" xfId="6" applyNumberFormat="1" applyFont="1" applyFill="1" applyBorder="1" applyAlignment="1" applyProtection="1">
      <alignment horizontal="center" vertical="center" wrapText="1" shrinkToFit="1"/>
      <protection hidden="1"/>
    </xf>
    <xf numFmtId="179" fontId="25" fillId="12" borderId="8" xfId="6" applyNumberFormat="1" applyFont="1" applyFill="1" applyBorder="1" applyAlignment="1" applyProtection="1">
      <alignment horizontal="center" vertical="center" wrapText="1" shrinkToFit="1"/>
      <protection hidden="1"/>
    </xf>
    <xf numFmtId="179" fontId="25" fillId="12" borderId="91" xfId="6" applyNumberFormat="1" applyFont="1" applyFill="1" applyBorder="1" applyAlignment="1" applyProtection="1">
      <alignment horizontal="left" vertical="center" wrapText="1" shrinkToFit="1"/>
      <protection hidden="1"/>
    </xf>
    <xf numFmtId="179" fontId="25" fillId="12" borderId="25" xfId="6" applyNumberFormat="1" applyFont="1" applyFill="1" applyBorder="1" applyAlignment="1" applyProtection="1">
      <alignment horizontal="left" vertical="center" wrapText="1" shrinkToFit="1"/>
      <protection hidden="1"/>
    </xf>
    <xf numFmtId="179" fontId="25" fillId="12" borderId="89" xfId="6" applyNumberFormat="1" applyFont="1" applyFill="1" applyBorder="1" applyAlignment="1" applyProtection="1">
      <alignment horizontal="left" vertical="center" wrapText="1" shrinkToFit="1"/>
      <protection hidden="1"/>
    </xf>
    <xf numFmtId="179" fontId="25" fillId="12" borderId="91" xfId="6" applyNumberFormat="1" applyFont="1" applyFill="1" applyBorder="1" applyAlignment="1" applyProtection="1">
      <alignment horizontal="left" vertical="center" shrinkToFit="1"/>
      <protection hidden="1"/>
    </xf>
    <xf numFmtId="179" fontId="25" fillId="12" borderId="25" xfId="6" applyNumberFormat="1" applyFont="1" applyFill="1" applyBorder="1" applyAlignment="1" applyProtection="1">
      <alignment horizontal="left" vertical="center" shrinkToFit="1"/>
      <protection hidden="1"/>
    </xf>
    <xf numFmtId="179" fontId="25" fillId="12" borderId="89" xfId="6" applyNumberFormat="1" applyFont="1" applyFill="1" applyBorder="1" applyAlignment="1" applyProtection="1">
      <alignment horizontal="left" vertical="center" shrinkToFit="1"/>
      <protection hidden="1"/>
    </xf>
    <xf numFmtId="179" fontId="25" fillId="12" borderId="91" xfId="6" applyNumberFormat="1" applyFont="1" applyFill="1" applyBorder="1" applyAlignment="1" applyProtection="1">
      <alignment horizontal="right" vertical="center" shrinkToFit="1"/>
      <protection hidden="1"/>
    </xf>
    <xf numFmtId="179" fontId="25" fillId="12" borderId="25" xfId="6" applyNumberFormat="1" applyFont="1" applyFill="1" applyBorder="1" applyAlignment="1" applyProtection="1">
      <alignment horizontal="right" vertical="center" shrinkToFit="1"/>
      <protection hidden="1"/>
    </xf>
    <xf numFmtId="179" fontId="25" fillId="12" borderId="89" xfId="6" applyNumberFormat="1" applyFont="1" applyFill="1" applyBorder="1" applyAlignment="1" applyProtection="1">
      <alignment horizontal="right" vertical="center" shrinkToFit="1"/>
      <protection hidden="1"/>
    </xf>
    <xf numFmtId="179" fontId="25" fillId="29" borderId="6" xfId="18" applyNumberFormat="1" applyFont="1" applyFill="1" applyBorder="1" applyAlignment="1" applyProtection="1">
      <alignment horizontal="center" vertical="center" shrinkToFit="1"/>
      <protection hidden="1"/>
    </xf>
    <xf numFmtId="179" fontId="25" fillId="29" borderId="7" xfId="18" applyNumberFormat="1" applyFont="1" applyFill="1" applyBorder="1" applyAlignment="1" applyProtection="1">
      <alignment horizontal="center" vertical="center" shrinkToFit="1"/>
      <protection hidden="1"/>
    </xf>
    <xf numFmtId="179" fontId="25" fillId="29" borderId="8" xfId="18" applyNumberFormat="1" applyFont="1" applyFill="1" applyBorder="1" applyAlignment="1" applyProtection="1">
      <alignment horizontal="center" vertical="center" shrinkToFit="1"/>
      <protection hidden="1"/>
    </xf>
    <xf numFmtId="179" fontId="25" fillId="12" borderId="6" xfId="6" applyNumberFormat="1" applyFont="1" applyFill="1" applyBorder="1" applyAlignment="1" applyProtection="1">
      <alignment horizontal="left" vertical="center" wrapText="1" shrinkToFit="1"/>
      <protection hidden="1"/>
    </xf>
    <xf numFmtId="179" fontId="25" fillId="12" borderId="7" xfId="6" applyNumberFormat="1" applyFont="1" applyFill="1" applyBorder="1" applyAlignment="1" applyProtection="1">
      <alignment horizontal="left" vertical="center" wrapText="1" shrinkToFit="1"/>
      <protection hidden="1"/>
    </xf>
    <xf numFmtId="179" fontId="25" fillId="12" borderId="8" xfId="6" applyNumberFormat="1" applyFont="1" applyFill="1" applyBorder="1" applyAlignment="1" applyProtection="1">
      <alignment horizontal="left" vertical="center" wrapText="1" shrinkToFit="1"/>
      <protection hidden="1"/>
    </xf>
    <xf numFmtId="179" fontId="25" fillId="29" borderId="80" xfId="18" applyNumberFormat="1" applyFont="1" applyFill="1" applyBorder="1" applyAlignment="1" applyProtection="1">
      <alignment horizontal="center" vertical="center" shrinkToFit="1"/>
      <protection hidden="1"/>
    </xf>
    <xf numFmtId="179" fontId="25" fillId="29" borderId="77" xfId="18" applyNumberFormat="1" applyFont="1" applyFill="1" applyBorder="1" applyAlignment="1" applyProtection="1">
      <alignment horizontal="center" vertical="center" shrinkToFit="1"/>
      <protection hidden="1"/>
    </xf>
    <xf numFmtId="179" fontId="25" fillId="29" borderId="79" xfId="18" applyNumberFormat="1" applyFont="1" applyFill="1" applyBorder="1" applyAlignment="1" applyProtection="1">
      <alignment horizontal="center" vertical="center" shrinkToFit="1"/>
      <protection hidden="1"/>
    </xf>
    <xf numFmtId="179" fontId="25" fillId="29" borderId="13" xfId="18" applyNumberFormat="1" applyFont="1" applyFill="1" applyBorder="1" applyAlignment="1" applyProtection="1">
      <alignment horizontal="center" vertical="center" shrinkToFit="1"/>
      <protection hidden="1"/>
    </xf>
    <xf numFmtId="179" fontId="25" fillId="29" borderId="0" xfId="18" applyNumberFormat="1" applyFont="1" applyFill="1" applyAlignment="1" applyProtection="1">
      <alignment horizontal="center" vertical="center" shrinkToFit="1"/>
      <protection hidden="1"/>
    </xf>
    <xf numFmtId="179" fontId="25" fillId="29" borderId="9" xfId="18" applyNumberFormat="1" applyFont="1" applyFill="1" applyBorder="1" applyAlignment="1" applyProtection="1">
      <alignment horizontal="center" vertical="center" shrinkToFit="1"/>
      <protection hidden="1"/>
    </xf>
    <xf numFmtId="179" fontId="56" fillId="0" borderId="79" xfId="6" applyNumberFormat="1" applyFont="1" applyBorder="1" applyAlignment="1" applyProtection="1">
      <alignment horizontal="center" vertical="center" shrinkToFit="1"/>
      <protection hidden="1"/>
    </xf>
    <xf numFmtId="179" fontId="56" fillId="0" borderId="89" xfId="6" applyNumberFormat="1" applyFont="1" applyBorder="1" applyAlignment="1" applyProtection="1">
      <alignment horizontal="center" vertical="center" shrinkToFit="1"/>
      <protection hidden="1"/>
    </xf>
    <xf numFmtId="179" fontId="56" fillId="0" borderId="80" xfId="6" applyNumberFormat="1" applyFont="1" applyBorder="1" applyAlignment="1" applyProtection="1">
      <alignment horizontal="center" vertical="center" shrinkToFit="1"/>
      <protection hidden="1"/>
    </xf>
    <xf numFmtId="179" fontId="56" fillId="0" borderId="91" xfId="6" applyNumberFormat="1" applyFont="1" applyBorder="1" applyAlignment="1" applyProtection="1">
      <alignment horizontal="center" vertical="center" shrinkToFit="1"/>
      <protection hidden="1"/>
    </xf>
    <xf numFmtId="179" fontId="56" fillId="0" borderId="75" xfId="6" applyNumberFormat="1" applyFont="1" applyBorder="1" applyAlignment="1" applyProtection="1">
      <alignment horizontal="left" vertical="center" shrinkToFit="1"/>
      <protection hidden="1"/>
    </xf>
    <xf numFmtId="179" fontId="56" fillId="0" borderId="76" xfId="6" applyNumberFormat="1" applyFont="1" applyBorder="1" applyAlignment="1" applyProtection="1">
      <alignment horizontal="left" vertical="center" shrinkToFit="1"/>
      <protection hidden="1"/>
    </xf>
    <xf numFmtId="179" fontId="56" fillId="0" borderId="76" xfId="6" applyNumberFormat="1" applyFont="1" applyBorder="1" applyAlignment="1" applyProtection="1">
      <alignment horizontal="distributed" vertical="center" shrinkToFit="1"/>
      <protection hidden="1"/>
    </xf>
    <xf numFmtId="179" fontId="25" fillId="12" borderId="9" xfId="6" applyNumberFormat="1" applyFont="1" applyFill="1" applyBorder="1" applyAlignment="1" applyProtection="1">
      <alignment horizontal="right" vertical="center" shrinkToFit="1"/>
      <protection hidden="1"/>
    </xf>
    <xf numFmtId="179" fontId="56" fillId="0" borderId="164" xfId="6" applyNumberFormat="1" applyFont="1" applyBorder="1" applyAlignment="1" applyProtection="1">
      <alignment horizontal="center" vertical="center" shrinkToFit="1"/>
      <protection hidden="1"/>
    </xf>
    <xf numFmtId="179" fontId="48" fillId="0" borderId="78" xfId="6" applyNumberFormat="1" applyFont="1" applyBorder="1" applyAlignment="1" applyProtection="1">
      <alignment horizontal="left" vertical="center" shrinkToFit="1"/>
      <protection hidden="1"/>
    </xf>
    <xf numFmtId="179" fontId="48" fillId="0" borderId="77" xfId="6" applyNumberFormat="1" applyFont="1" applyBorder="1" applyAlignment="1" applyProtection="1">
      <alignment horizontal="left" vertical="center" shrinkToFit="1"/>
      <protection hidden="1"/>
    </xf>
    <xf numFmtId="179" fontId="25" fillId="29" borderId="81" xfId="18" applyNumberFormat="1" applyFont="1" applyFill="1" applyBorder="1" applyAlignment="1" applyProtection="1">
      <alignment horizontal="center" vertical="center" shrinkToFit="1"/>
      <protection hidden="1"/>
    </xf>
    <xf numFmtId="179" fontId="25" fillId="29" borderId="83" xfId="18" applyNumberFormat="1" applyFont="1" applyFill="1" applyBorder="1" applyAlignment="1" applyProtection="1">
      <alignment horizontal="center" vertical="center" shrinkToFit="1"/>
      <protection hidden="1"/>
    </xf>
    <xf numFmtId="179" fontId="25" fillId="29" borderId="86" xfId="18" applyNumberFormat="1" applyFont="1" applyFill="1" applyBorder="1" applyAlignment="1" applyProtection="1">
      <alignment horizontal="center" vertical="center" shrinkToFit="1"/>
      <protection hidden="1"/>
    </xf>
    <xf numFmtId="179" fontId="25" fillId="29" borderId="13" xfId="18" applyNumberFormat="1" applyFont="1" applyFill="1" applyBorder="1" applyAlignment="1" applyProtection="1">
      <alignment horizontal="left" vertical="center" shrinkToFit="1"/>
      <protection hidden="1"/>
    </xf>
    <xf numFmtId="179" fontId="25" fillId="29" borderId="0" xfId="18" applyNumberFormat="1" applyFont="1" applyFill="1" applyAlignment="1" applyProtection="1">
      <alignment horizontal="left" vertical="center" shrinkToFit="1"/>
      <protection hidden="1"/>
    </xf>
    <xf numFmtId="179" fontId="25" fillId="29" borderId="9" xfId="18" applyNumberFormat="1" applyFont="1" applyFill="1" applyBorder="1" applyAlignment="1" applyProtection="1">
      <alignment horizontal="left" vertical="center" shrinkToFit="1"/>
      <protection hidden="1"/>
    </xf>
    <xf numFmtId="179" fontId="48" fillId="0" borderId="13" xfId="18" applyNumberFormat="1" applyFont="1" applyBorder="1" applyAlignment="1" applyProtection="1">
      <alignment horizontal="left" vertical="center" shrinkToFit="1"/>
      <protection hidden="1"/>
    </xf>
    <xf numFmtId="179" fontId="48" fillId="0" borderId="0" xfId="18" applyNumberFormat="1" applyFont="1" applyAlignment="1" applyProtection="1">
      <alignment horizontal="left" vertical="center" shrinkToFit="1"/>
      <protection hidden="1"/>
    </xf>
    <xf numFmtId="179" fontId="48" fillId="0" borderId="9" xfId="18" applyNumberFormat="1" applyFont="1" applyBorder="1" applyAlignment="1" applyProtection="1">
      <alignment horizontal="left" vertical="center" shrinkToFit="1"/>
      <protection hidden="1"/>
    </xf>
    <xf numFmtId="179" fontId="48" fillId="0" borderId="6" xfId="18" applyNumberFormat="1" applyFont="1" applyBorder="1" applyAlignment="1" applyProtection="1">
      <alignment horizontal="left" vertical="center" shrinkToFit="1"/>
      <protection hidden="1"/>
    </xf>
    <xf numFmtId="179" fontId="48" fillId="0" borderId="7" xfId="18" applyNumberFormat="1" applyFont="1" applyBorder="1" applyAlignment="1" applyProtection="1">
      <alignment horizontal="left" vertical="center" shrinkToFit="1"/>
      <protection hidden="1"/>
    </xf>
    <xf numFmtId="179" fontId="48" fillId="0" borderId="8" xfId="18" applyNumberFormat="1" applyFont="1" applyBorder="1" applyAlignment="1" applyProtection="1">
      <alignment horizontal="left" vertical="center" shrinkToFit="1"/>
      <protection hidden="1"/>
    </xf>
    <xf numFmtId="179" fontId="56" fillId="0" borderId="156" xfId="6" applyNumberFormat="1" applyFont="1" applyBorder="1" applyAlignment="1" applyProtection="1">
      <alignment horizontal="left" vertical="center" shrinkToFit="1"/>
      <protection hidden="1"/>
    </xf>
    <xf numFmtId="179" fontId="26" fillId="12" borderId="87" xfId="6" applyNumberFormat="1" applyFont="1" applyFill="1" applyBorder="1" applyAlignment="1" applyProtection="1">
      <alignment horizontal="left" vertical="center" indent="1" shrinkToFit="1"/>
      <protection hidden="1"/>
    </xf>
    <xf numFmtId="179" fontId="26" fillId="12" borderId="0" xfId="6" applyNumberFormat="1" applyFont="1" applyFill="1" applyAlignment="1" applyProtection="1">
      <alignment horizontal="left" vertical="center" indent="1" shrinkToFit="1"/>
      <protection hidden="1"/>
    </xf>
    <xf numFmtId="179" fontId="25" fillId="29" borderId="80" xfId="18" applyNumberFormat="1" applyFont="1" applyFill="1" applyBorder="1" applyAlignment="1" applyProtection="1">
      <alignment horizontal="left" vertical="center" wrapText="1" shrinkToFit="1"/>
      <protection hidden="1"/>
    </xf>
    <xf numFmtId="179" fontId="25" fillId="29" borderId="77" xfId="18" applyNumberFormat="1" applyFont="1" applyFill="1" applyBorder="1" applyAlignment="1" applyProtection="1">
      <alignment horizontal="left" vertical="center" wrapText="1" shrinkToFit="1"/>
      <protection hidden="1"/>
    </xf>
    <xf numFmtId="179" fontId="25" fillId="29" borderId="79" xfId="18" applyNumberFormat="1" applyFont="1" applyFill="1" applyBorder="1" applyAlignment="1" applyProtection="1">
      <alignment horizontal="left" vertical="center" wrapText="1" shrinkToFit="1"/>
      <protection hidden="1"/>
    </xf>
    <xf numFmtId="179" fontId="25" fillId="29" borderId="13" xfId="18" applyNumberFormat="1" applyFont="1" applyFill="1" applyBorder="1" applyAlignment="1" applyProtection="1">
      <alignment horizontal="left" vertical="center" wrapText="1" shrinkToFit="1"/>
      <protection hidden="1"/>
    </xf>
    <xf numFmtId="179" fontId="25" fillId="29" borderId="0" xfId="18" applyNumberFormat="1" applyFont="1" applyFill="1" applyAlignment="1" applyProtection="1">
      <alignment horizontal="left" vertical="center" wrapText="1" shrinkToFit="1"/>
      <protection hidden="1"/>
    </xf>
    <xf numFmtId="179" fontId="25" fillId="29" borderId="9" xfId="18" applyNumberFormat="1" applyFont="1" applyFill="1" applyBorder="1" applyAlignment="1" applyProtection="1">
      <alignment horizontal="left" vertical="center" wrapText="1" shrinkToFit="1"/>
      <protection hidden="1"/>
    </xf>
    <xf numFmtId="179" fontId="25" fillId="29" borderId="13" xfId="6" applyNumberFormat="1" applyFont="1" applyFill="1" applyBorder="1" applyAlignment="1" applyProtection="1">
      <alignment horizontal="left" vertical="center" wrapText="1" shrinkToFit="1"/>
      <protection hidden="1"/>
    </xf>
    <xf numFmtId="179" fontId="25" fillId="29" borderId="0" xfId="6" applyNumberFormat="1" applyFont="1" applyFill="1" applyAlignment="1" applyProtection="1">
      <alignment horizontal="left" vertical="center" wrapText="1" shrinkToFit="1"/>
      <protection hidden="1"/>
    </xf>
    <xf numFmtId="179" fontId="25" fillId="29" borderId="9" xfId="6" applyNumberFormat="1" applyFont="1" applyFill="1" applyBorder="1" applyAlignment="1" applyProtection="1">
      <alignment horizontal="left" vertical="center" wrapText="1" shrinkToFit="1"/>
      <protection hidden="1"/>
    </xf>
    <xf numFmtId="179" fontId="25" fillId="29" borderId="6" xfId="6" applyNumberFormat="1" applyFont="1" applyFill="1" applyBorder="1" applyAlignment="1" applyProtection="1">
      <alignment horizontal="left" vertical="center" wrapText="1" shrinkToFit="1"/>
      <protection hidden="1"/>
    </xf>
    <xf numFmtId="179" fontId="25" fillId="29" borderId="7" xfId="6" applyNumberFormat="1" applyFont="1" applyFill="1" applyBorder="1" applyAlignment="1" applyProtection="1">
      <alignment horizontal="left" vertical="center" wrapText="1" shrinkToFit="1"/>
      <protection hidden="1"/>
    </xf>
    <xf numFmtId="179" fontId="25" fillId="29" borderId="8" xfId="6" applyNumberFormat="1" applyFont="1" applyFill="1" applyBorder="1" applyAlignment="1" applyProtection="1">
      <alignment horizontal="left" vertical="center" wrapText="1" shrinkToFit="1"/>
      <protection hidden="1"/>
    </xf>
    <xf numFmtId="179" fontId="25" fillId="29" borderId="13" xfId="6" applyNumberFormat="1" applyFont="1" applyFill="1" applyBorder="1" applyAlignment="1" applyProtection="1">
      <alignment horizontal="left" vertical="center" shrinkToFit="1"/>
      <protection hidden="1"/>
    </xf>
    <xf numFmtId="179" fontId="25" fillId="29" borderId="0" xfId="6" applyNumberFormat="1" applyFont="1" applyFill="1" applyAlignment="1" applyProtection="1">
      <alignment horizontal="left" vertical="center" shrinkToFit="1"/>
      <protection hidden="1"/>
    </xf>
    <xf numFmtId="179" fontId="25" fillId="29" borderId="9" xfId="6" applyNumberFormat="1" applyFont="1" applyFill="1" applyBorder="1" applyAlignment="1" applyProtection="1">
      <alignment horizontal="left" vertical="center" shrinkToFit="1"/>
      <protection hidden="1"/>
    </xf>
    <xf numFmtId="179" fontId="25" fillId="29" borderId="6" xfId="18" applyNumberFormat="1" applyFont="1" applyFill="1" applyBorder="1" applyAlignment="1" applyProtection="1">
      <alignment horizontal="left" vertical="center" shrinkToFit="1"/>
      <protection hidden="1"/>
    </xf>
    <xf numFmtId="179" fontId="25" fillId="29" borderId="7" xfId="18" applyNumberFormat="1" applyFont="1" applyFill="1" applyBorder="1" applyAlignment="1" applyProtection="1">
      <alignment horizontal="left" vertical="center" shrinkToFit="1"/>
      <protection hidden="1"/>
    </xf>
    <xf numFmtId="179" fontId="25" fillId="29" borderId="8" xfId="18" applyNumberFormat="1" applyFont="1" applyFill="1" applyBorder="1" applyAlignment="1" applyProtection="1">
      <alignment horizontal="left" vertical="center" shrinkToFit="1"/>
      <protection hidden="1"/>
    </xf>
    <xf numFmtId="179" fontId="56" fillId="29" borderId="87" xfId="6" applyNumberFormat="1" applyFont="1" applyFill="1" applyBorder="1" applyAlignment="1" applyProtection="1">
      <alignment horizontal="left" vertical="center" shrinkToFit="1"/>
      <protection hidden="1"/>
    </xf>
    <xf numFmtId="179" fontId="56" fillId="29" borderId="9" xfId="6" applyNumberFormat="1" applyFont="1" applyFill="1" applyBorder="1" applyAlignment="1" applyProtection="1">
      <alignment horizontal="left" vertical="center" shrinkToFit="1"/>
      <protection hidden="1"/>
    </xf>
    <xf numFmtId="179" fontId="56" fillId="29" borderId="82" xfId="6" applyNumberFormat="1" applyFont="1" applyFill="1" applyBorder="1" applyAlignment="1" applyProtection="1">
      <alignment horizontal="left" vertical="center" shrinkToFit="1"/>
      <protection hidden="1"/>
    </xf>
    <xf numFmtId="179" fontId="56" fillId="29" borderId="7" xfId="6" applyNumberFormat="1" applyFont="1" applyFill="1" applyBorder="1" applyAlignment="1" applyProtection="1">
      <alignment horizontal="left" vertical="center" shrinkToFit="1"/>
      <protection hidden="1"/>
    </xf>
    <xf numFmtId="179" fontId="56" fillId="29" borderId="8" xfId="6" applyNumberFormat="1" applyFont="1" applyFill="1" applyBorder="1" applyAlignment="1" applyProtection="1">
      <alignment horizontal="left" vertical="center" shrinkToFit="1"/>
      <protection hidden="1"/>
    </xf>
    <xf numFmtId="179" fontId="60" fillId="0" borderId="13" xfId="18" applyNumberFormat="1" applyFont="1" applyBorder="1" applyAlignment="1" applyProtection="1">
      <alignment vertical="center" shrinkToFit="1"/>
      <protection hidden="1"/>
    </xf>
    <xf numFmtId="179" fontId="60" fillId="0" borderId="0" xfId="18" applyNumberFormat="1" applyFont="1" applyAlignment="1" applyProtection="1">
      <alignment vertical="center" shrinkToFit="1"/>
      <protection hidden="1"/>
    </xf>
    <xf numFmtId="179" fontId="56" fillId="12" borderId="87" xfId="6" applyNumberFormat="1" applyFont="1" applyFill="1" applyBorder="1" applyAlignment="1" applyProtection="1">
      <alignment horizontal="left" vertical="center" wrapText="1" shrinkToFit="1"/>
      <protection hidden="1"/>
    </xf>
    <xf numFmtId="179" fontId="56" fillId="12" borderId="0" xfId="6" applyNumberFormat="1" applyFont="1" applyFill="1" applyAlignment="1" applyProtection="1">
      <alignment horizontal="left" vertical="center" wrapText="1" shrinkToFit="1"/>
      <protection hidden="1"/>
    </xf>
    <xf numFmtId="179" fontId="56" fillId="12" borderId="9" xfId="6" applyNumberFormat="1" applyFont="1" applyFill="1" applyBorder="1" applyAlignment="1" applyProtection="1">
      <alignment horizontal="left" vertical="center" wrapText="1" shrinkToFit="1"/>
      <protection hidden="1"/>
    </xf>
    <xf numFmtId="179" fontId="56" fillId="12" borderId="82" xfId="6" applyNumberFormat="1" applyFont="1" applyFill="1" applyBorder="1" applyAlignment="1" applyProtection="1">
      <alignment horizontal="left" vertical="center" wrapText="1" shrinkToFit="1"/>
      <protection hidden="1"/>
    </xf>
    <xf numFmtId="179" fontId="56" fillId="12" borderId="7" xfId="6" applyNumberFormat="1" applyFont="1" applyFill="1" applyBorder="1" applyAlignment="1" applyProtection="1">
      <alignment horizontal="left" vertical="center" wrapText="1" shrinkToFit="1"/>
      <protection hidden="1"/>
    </xf>
    <xf numFmtId="179" fontId="56" fillId="12" borderId="8" xfId="6" applyNumberFormat="1" applyFont="1" applyFill="1" applyBorder="1" applyAlignment="1" applyProtection="1">
      <alignment horizontal="left" vertical="center" wrapText="1" shrinkToFit="1"/>
      <protection hidden="1"/>
    </xf>
    <xf numFmtId="179" fontId="25" fillId="12" borderId="3" xfId="6" applyNumberFormat="1" applyFont="1" applyFill="1" applyBorder="1" applyAlignment="1" applyProtection="1">
      <alignment horizontal="center" vertical="center" shrinkToFit="1"/>
      <protection hidden="1"/>
    </xf>
    <xf numFmtId="179" fontId="25" fillId="12" borderId="4" xfId="6" applyNumberFormat="1" applyFont="1" applyFill="1" applyBorder="1" applyAlignment="1" applyProtection="1">
      <alignment horizontal="center" vertical="center" shrinkToFit="1"/>
      <protection hidden="1"/>
    </xf>
    <xf numFmtId="179" fontId="25" fillId="12" borderId="85" xfId="6" applyNumberFormat="1" applyFont="1" applyFill="1" applyBorder="1" applyAlignment="1" applyProtection="1">
      <alignment horizontal="center" vertical="center" shrinkToFit="1"/>
      <protection hidden="1"/>
    </xf>
    <xf numFmtId="179" fontId="25" fillId="12" borderId="13" xfId="6" applyNumberFormat="1" applyFont="1" applyFill="1" applyBorder="1" applyAlignment="1" applyProtection="1">
      <alignment horizontal="center" vertical="center" shrinkToFit="1"/>
      <protection hidden="1"/>
    </xf>
    <xf numFmtId="179" fontId="25" fillId="12" borderId="0" xfId="6" applyNumberFormat="1" applyFont="1" applyFill="1" applyAlignment="1" applyProtection="1">
      <alignment horizontal="center" vertical="center" shrinkToFit="1"/>
      <protection hidden="1"/>
    </xf>
    <xf numFmtId="179" fontId="25" fillId="12" borderId="83" xfId="6" applyNumberFormat="1" applyFont="1" applyFill="1" applyBorder="1" applyAlignment="1" applyProtection="1">
      <alignment horizontal="center" vertical="center" shrinkToFit="1"/>
      <protection hidden="1"/>
    </xf>
    <xf numFmtId="179" fontId="25" fillId="12" borderId="6" xfId="6" applyNumberFormat="1" applyFont="1" applyFill="1" applyBorder="1" applyAlignment="1" applyProtection="1">
      <alignment horizontal="center" vertical="center" shrinkToFit="1"/>
      <protection hidden="1"/>
    </xf>
    <xf numFmtId="179" fontId="25" fillId="12" borderId="7" xfId="6" applyNumberFormat="1" applyFont="1" applyFill="1" applyBorder="1" applyAlignment="1" applyProtection="1">
      <alignment horizontal="center" vertical="center" shrinkToFit="1"/>
      <protection hidden="1"/>
    </xf>
    <xf numFmtId="179" fontId="25" fillId="12" borderId="86" xfId="6" applyNumberFormat="1" applyFont="1" applyFill="1" applyBorder="1" applyAlignment="1" applyProtection="1">
      <alignment horizontal="center" vertical="center" shrinkToFit="1"/>
      <protection hidden="1"/>
    </xf>
    <xf numFmtId="179" fontId="56" fillId="12" borderId="87" xfId="6" applyNumberFormat="1" applyFont="1" applyFill="1" applyBorder="1" applyAlignment="1" applyProtection="1">
      <alignment horizontal="left" vertical="center" indent="1" shrinkToFit="1"/>
      <protection hidden="1"/>
    </xf>
    <xf numFmtId="179" fontId="56" fillId="12" borderId="0" xfId="6" applyNumberFormat="1" applyFont="1" applyFill="1" applyAlignment="1" applyProtection="1">
      <alignment horizontal="left" vertical="center" indent="1" shrinkToFit="1"/>
      <protection hidden="1"/>
    </xf>
    <xf numFmtId="179" fontId="48" fillId="0" borderId="84" xfId="6" applyNumberFormat="1" applyFont="1" applyBorder="1" applyAlignment="1" applyProtection="1">
      <alignment horizontal="left" vertical="center" shrinkToFit="1"/>
      <protection hidden="1"/>
    </xf>
    <xf numFmtId="179" fontId="25" fillId="12" borderId="3" xfId="6" applyNumberFormat="1" applyFont="1" applyFill="1" applyBorder="1" applyAlignment="1" applyProtection="1">
      <alignment horizontal="left" vertical="center" wrapText="1" shrinkToFit="1"/>
      <protection hidden="1"/>
    </xf>
    <xf numFmtId="179" fontId="25" fillId="12" borderId="4" xfId="6" applyNumberFormat="1" applyFont="1" applyFill="1" applyBorder="1" applyAlignment="1" applyProtection="1">
      <alignment horizontal="left" vertical="center" wrapText="1" shrinkToFit="1"/>
      <protection hidden="1"/>
    </xf>
    <xf numFmtId="179" fontId="25" fillId="12" borderId="5" xfId="6" applyNumberFormat="1" applyFont="1" applyFill="1" applyBorder="1" applyAlignment="1" applyProtection="1">
      <alignment horizontal="left" vertical="center" wrapText="1" shrinkToFit="1"/>
      <protection hidden="1"/>
    </xf>
    <xf numFmtId="179" fontId="25" fillId="12" borderId="13" xfId="6" applyNumberFormat="1" applyFont="1" applyFill="1" applyBorder="1" applyAlignment="1" applyProtection="1">
      <alignment horizontal="left" vertical="center" wrapText="1" shrinkToFit="1"/>
      <protection hidden="1"/>
    </xf>
    <xf numFmtId="179" fontId="25" fillId="12" borderId="0" xfId="6" applyNumberFormat="1" applyFont="1" applyFill="1" applyAlignment="1" applyProtection="1">
      <alignment horizontal="left" vertical="center" wrapText="1" shrinkToFit="1"/>
      <protection hidden="1"/>
    </xf>
    <xf numFmtId="179" fontId="25" fillId="12" borderId="9" xfId="6" applyNumberFormat="1" applyFont="1" applyFill="1" applyBorder="1" applyAlignment="1" applyProtection="1">
      <alignment horizontal="left" vertical="center" wrapText="1" shrinkToFit="1"/>
      <protection hidden="1"/>
    </xf>
    <xf numFmtId="179" fontId="25" fillId="0" borderId="3" xfId="6" applyNumberFormat="1" applyFont="1" applyBorder="1" applyAlignment="1" applyProtection="1">
      <alignment horizontal="right" vertical="center" wrapText="1" shrinkToFit="1"/>
      <protection hidden="1"/>
    </xf>
    <xf numFmtId="179" fontId="25" fillId="0" borderId="4" xfId="6" applyNumberFormat="1" applyFont="1" applyBorder="1" applyAlignment="1" applyProtection="1">
      <alignment horizontal="right" vertical="center" wrapText="1" shrinkToFit="1"/>
      <protection hidden="1"/>
    </xf>
    <xf numFmtId="179" fontId="25" fillId="0" borderId="5" xfId="6" applyNumberFormat="1" applyFont="1" applyBorder="1" applyAlignment="1" applyProtection="1">
      <alignment horizontal="right" vertical="center" wrapText="1" shrinkToFit="1"/>
      <protection hidden="1"/>
    </xf>
    <xf numFmtId="179" fontId="25" fillId="12" borderId="3" xfId="6" applyNumberFormat="1" applyFont="1" applyFill="1" applyBorder="1" applyAlignment="1" applyProtection="1">
      <alignment horizontal="center" shrinkToFit="1"/>
      <protection hidden="1"/>
    </xf>
    <xf numFmtId="179" fontId="25" fillId="12" borderId="4" xfId="6" applyNumberFormat="1" applyFont="1" applyFill="1" applyBorder="1" applyAlignment="1" applyProtection="1">
      <alignment horizontal="center" shrinkToFit="1"/>
      <protection hidden="1"/>
    </xf>
    <xf numFmtId="179" fontId="25" fillId="12" borderId="5" xfId="6" applyNumberFormat="1" applyFont="1" applyFill="1" applyBorder="1" applyAlignment="1" applyProtection="1">
      <alignment horizontal="center" shrinkToFit="1"/>
      <protection hidden="1"/>
    </xf>
    <xf numFmtId="179" fontId="25" fillId="12" borderId="13" xfId="6" applyNumberFormat="1" applyFont="1" applyFill="1" applyBorder="1" applyAlignment="1" applyProtection="1">
      <alignment horizontal="center" shrinkToFit="1"/>
      <protection hidden="1"/>
    </xf>
    <xf numFmtId="179" fontId="25" fillId="12" borderId="0" xfId="6" applyNumberFormat="1" applyFont="1" applyFill="1" applyAlignment="1" applyProtection="1">
      <alignment horizontal="center" shrinkToFit="1"/>
      <protection hidden="1"/>
    </xf>
    <xf numFmtId="179" fontId="25" fillId="12" borderId="9" xfId="6" applyNumberFormat="1" applyFont="1" applyFill="1" applyBorder="1" applyAlignment="1" applyProtection="1">
      <alignment horizontal="center" shrinkToFit="1"/>
      <protection hidden="1"/>
    </xf>
    <xf numFmtId="179" fontId="48" fillId="0" borderId="13" xfId="6" applyNumberFormat="1" applyFont="1" applyBorder="1" applyAlignment="1" applyProtection="1">
      <alignment horizontal="left" vertical="center" shrinkToFit="1"/>
      <protection hidden="1"/>
    </xf>
    <xf numFmtId="179" fontId="25" fillId="0" borderId="13" xfId="6" applyNumberFormat="1" applyFont="1" applyBorder="1" applyAlignment="1" applyProtection="1">
      <alignment horizontal="right" vertical="center" shrinkToFit="1"/>
      <protection hidden="1"/>
    </xf>
    <xf numFmtId="179" fontId="25" fillId="0" borderId="0" xfId="6" applyNumberFormat="1" applyFont="1" applyAlignment="1" applyProtection="1">
      <alignment horizontal="right" vertical="center" shrinkToFit="1"/>
      <protection hidden="1"/>
    </xf>
    <xf numFmtId="179" fontId="25" fillId="0" borderId="9" xfId="6" applyNumberFormat="1" applyFont="1" applyBorder="1" applyAlignment="1" applyProtection="1">
      <alignment horizontal="right" vertical="center" shrinkToFit="1"/>
      <protection hidden="1"/>
    </xf>
    <xf numFmtId="179" fontId="56" fillId="0" borderId="84" xfId="6" applyNumberFormat="1" applyFont="1" applyBorder="1" applyAlignment="1" applyProtection="1">
      <alignment horizontal="left" vertical="center" shrinkToFit="1"/>
      <protection hidden="1"/>
    </xf>
    <xf numFmtId="179" fontId="29" fillId="0" borderId="0" xfId="6" applyNumberFormat="1" applyFont="1" applyAlignment="1" applyProtection="1">
      <alignment horizontal="left" vertical="center" shrinkToFit="1"/>
      <protection hidden="1"/>
    </xf>
    <xf numFmtId="179" fontId="48" fillId="0" borderId="87" xfId="6" applyNumberFormat="1" applyFont="1" applyBorder="1" applyAlignment="1" applyProtection="1">
      <alignment horizontal="left" vertical="center" shrinkToFit="1"/>
      <protection hidden="1"/>
    </xf>
    <xf numFmtId="179" fontId="48" fillId="0" borderId="88" xfId="6" applyNumberFormat="1" applyFont="1" applyBorder="1" applyAlignment="1" applyProtection="1">
      <alignment horizontal="left" vertical="center" shrinkToFit="1"/>
      <protection hidden="1"/>
    </xf>
    <xf numFmtId="179" fontId="48" fillId="0" borderId="25" xfId="6" applyNumberFormat="1" applyFont="1" applyBorder="1" applyAlignment="1" applyProtection="1">
      <alignment horizontal="left" vertical="center" shrinkToFit="1"/>
      <protection hidden="1"/>
    </xf>
    <xf numFmtId="179" fontId="48" fillId="0" borderId="83" xfId="6" applyNumberFormat="1" applyFont="1" applyBorder="1" applyAlignment="1" applyProtection="1">
      <alignment horizontal="left" vertical="center" shrinkToFit="1"/>
      <protection hidden="1"/>
    </xf>
    <xf numFmtId="179" fontId="22" fillId="0" borderId="0" xfId="7" applyNumberFormat="1" applyFont="1" applyAlignment="1" applyProtection="1">
      <alignment horizontal="center" vertical="center" shrinkToFit="1"/>
      <protection hidden="1"/>
    </xf>
    <xf numFmtId="179" fontId="54" fillId="0" borderId="83" xfId="7" applyNumberFormat="1" applyBorder="1" applyAlignment="1" applyProtection="1">
      <alignment vertical="center" shrinkToFit="1"/>
      <protection hidden="1"/>
    </xf>
    <xf numFmtId="179" fontId="56" fillId="0" borderId="25" xfId="6" applyNumberFormat="1" applyFont="1" applyBorder="1" applyAlignment="1" applyProtection="1">
      <alignment horizontal="left" vertical="center" shrinkToFit="1"/>
      <protection hidden="1"/>
    </xf>
    <xf numFmtId="179" fontId="56" fillId="0" borderId="93" xfId="6" applyNumberFormat="1" applyFont="1" applyBorder="1" applyAlignment="1" applyProtection="1">
      <alignment horizontal="left" vertical="center" shrinkToFit="1"/>
      <protection hidden="1"/>
    </xf>
    <xf numFmtId="179" fontId="56" fillId="0" borderId="78" xfId="6" applyNumberFormat="1" applyFont="1" applyBorder="1" applyAlignment="1" applyProtection="1">
      <alignment horizontal="left" vertical="center" shrinkToFit="1"/>
      <protection hidden="1"/>
    </xf>
    <xf numFmtId="179" fontId="56" fillId="0" borderId="77" xfId="6" applyNumberFormat="1" applyFont="1" applyBorder="1" applyAlignment="1" applyProtection="1">
      <alignment horizontal="left" vertical="center" shrinkToFit="1"/>
      <protection hidden="1"/>
    </xf>
    <xf numFmtId="179" fontId="56" fillId="0" borderId="81" xfId="6" applyNumberFormat="1" applyFont="1" applyBorder="1" applyAlignment="1" applyProtection="1">
      <alignment horizontal="left" vertical="center" shrinkToFit="1"/>
      <protection hidden="1"/>
    </xf>
    <xf numFmtId="179" fontId="56" fillId="0" borderId="83" xfId="6" applyNumberFormat="1" applyFont="1" applyBorder="1" applyAlignment="1" applyProtection="1">
      <alignment horizontal="left" vertical="center" shrinkToFit="1"/>
      <protection hidden="1"/>
    </xf>
    <xf numFmtId="179" fontId="48" fillId="0" borderId="0" xfId="6" applyNumberFormat="1" applyFont="1" applyAlignment="1" applyProtection="1">
      <alignment horizontal="right" vertical="center" indent="1" shrinkToFit="1"/>
      <protection hidden="1"/>
    </xf>
    <xf numFmtId="179" fontId="25" fillId="12" borderId="91" xfId="6" applyNumberFormat="1" applyFont="1" applyFill="1" applyBorder="1" applyAlignment="1" applyProtection="1">
      <alignment horizontal="center" vertical="center" shrinkToFit="1"/>
      <protection hidden="1"/>
    </xf>
    <xf numFmtId="179" fontId="25" fillId="12" borderId="25" xfId="6" applyNumberFormat="1" applyFont="1" applyFill="1" applyBorder="1" applyAlignment="1" applyProtection="1">
      <alignment horizontal="center" vertical="center" shrinkToFit="1"/>
      <protection hidden="1"/>
    </xf>
    <xf numFmtId="179" fontId="25" fillId="12" borderId="93" xfId="6" applyNumberFormat="1" applyFont="1" applyFill="1" applyBorder="1" applyAlignment="1" applyProtection="1">
      <alignment horizontal="center" vertical="center" shrinkToFit="1"/>
      <protection hidden="1"/>
    </xf>
    <xf numFmtId="179" fontId="56" fillId="12" borderId="88" xfId="6" applyNumberFormat="1" applyFont="1" applyFill="1" applyBorder="1" applyAlignment="1" applyProtection="1">
      <alignment horizontal="left" vertical="center" wrapText="1" shrinkToFit="1"/>
      <protection hidden="1"/>
    </xf>
    <xf numFmtId="179" fontId="56" fillId="12" borderId="25" xfId="6" applyNumberFormat="1" applyFont="1" applyFill="1" applyBorder="1" applyAlignment="1" applyProtection="1">
      <alignment horizontal="left" vertical="center" wrapText="1" shrinkToFit="1"/>
      <protection hidden="1"/>
    </xf>
    <xf numFmtId="179" fontId="56" fillId="12" borderId="89" xfId="6" applyNumberFormat="1" applyFont="1" applyFill="1" applyBorder="1" applyAlignment="1" applyProtection="1">
      <alignment horizontal="left" vertical="center" wrapText="1" shrinkToFit="1"/>
      <protection hidden="1"/>
    </xf>
    <xf numFmtId="49" fontId="27" fillId="0" borderId="0" xfId="6" applyNumberFormat="1" applyFont="1" applyAlignment="1" applyProtection="1">
      <alignment horizontal="right" vertical="top" shrinkToFit="1"/>
      <protection hidden="1"/>
    </xf>
    <xf numFmtId="49" fontId="59" fillId="0" borderId="0" xfId="6" applyNumberFormat="1" applyFont="1" applyAlignment="1" applyProtection="1">
      <alignment horizontal="center" vertical="center" shrinkToFit="1"/>
      <protection hidden="1"/>
    </xf>
    <xf numFmtId="179" fontId="48" fillId="29" borderId="7" xfId="6" applyNumberFormat="1" applyFont="1" applyFill="1" applyBorder="1" applyAlignment="1" applyProtection="1">
      <alignment horizontal="center" vertical="center" shrinkToFit="1"/>
      <protection hidden="1"/>
    </xf>
    <xf numFmtId="179" fontId="48" fillId="0" borderId="7" xfId="6" applyNumberFormat="1" applyFont="1" applyBorder="1" applyAlignment="1" applyProtection="1">
      <alignment horizontal="center" vertical="center" shrinkToFit="1"/>
      <protection hidden="1"/>
    </xf>
    <xf numFmtId="179" fontId="48" fillId="29" borderId="7" xfId="7" applyNumberFormat="1" applyFont="1" applyFill="1" applyBorder="1" applyAlignment="1" applyProtection="1">
      <alignment horizontal="center" vertical="center" shrinkToFit="1"/>
      <protection hidden="1"/>
    </xf>
    <xf numFmtId="179" fontId="54" fillId="0" borderId="7" xfId="7" applyNumberFormat="1" applyBorder="1" applyAlignment="1" applyProtection="1">
      <alignment horizontal="center" vertical="center" shrinkToFit="1"/>
      <protection hidden="1"/>
    </xf>
    <xf numFmtId="179" fontId="54" fillId="0" borderId="8" xfId="7" applyNumberFormat="1" applyBorder="1" applyAlignment="1" applyProtection="1">
      <alignment horizontal="center" vertical="center" shrinkToFit="1"/>
      <protection hidden="1"/>
    </xf>
    <xf numFmtId="49" fontId="48" fillId="0" borderId="3" xfId="6" applyNumberFormat="1" applyFont="1" applyBorder="1" applyAlignment="1" applyProtection="1">
      <alignment horizontal="left" vertical="center" shrinkToFit="1"/>
      <protection hidden="1"/>
    </xf>
    <xf numFmtId="49" fontId="48" fillId="0" borderId="6" xfId="6" applyNumberFormat="1" applyFont="1" applyBorder="1" applyAlignment="1" applyProtection="1">
      <alignment horizontal="left" vertical="center" shrinkToFit="1"/>
      <protection hidden="1"/>
    </xf>
    <xf numFmtId="49" fontId="48" fillId="0" borderId="4" xfId="6" applyNumberFormat="1" applyFont="1" applyBorder="1" applyAlignment="1" applyProtection="1">
      <alignment horizontal="distributed" vertical="center" shrinkToFit="1"/>
      <protection hidden="1"/>
    </xf>
    <xf numFmtId="49" fontId="48" fillId="0" borderId="0" xfId="6" applyNumberFormat="1" applyFont="1" applyAlignment="1" applyProtection="1">
      <alignment horizontal="distributed" vertical="center" shrinkToFit="1"/>
      <protection hidden="1"/>
    </xf>
    <xf numFmtId="49" fontId="48" fillId="0" borderId="7" xfId="6" applyNumberFormat="1" applyFont="1" applyBorder="1" applyAlignment="1" applyProtection="1">
      <alignment horizontal="distributed" vertical="center" shrinkToFit="1"/>
      <protection hidden="1"/>
    </xf>
    <xf numFmtId="49" fontId="48" fillId="0" borderId="5" xfId="6" applyNumberFormat="1" applyFont="1" applyBorder="1" applyAlignment="1" applyProtection="1">
      <alignment horizontal="left" vertical="center" shrinkToFit="1"/>
      <protection hidden="1"/>
    </xf>
    <xf numFmtId="49" fontId="48" fillId="0" borderId="9" xfId="6" applyNumberFormat="1" applyFont="1" applyBorder="1" applyAlignment="1" applyProtection="1">
      <alignment horizontal="left" vertical="center" shrinkToFit="1"/>
      <protection hidden="1"/>
    </xf>
    <xf numFmtId="49" fontId="48" fillId="0" borderId="8" xfId="6" applyNumberFormat="1" applyFont="1" applyBorder="1" applyAlignment="1" applyProtection="1">
      <alignment horizontal="left" vertical="center" shrinkToFit="1"/>
      <protection hidden="1"/>
    </xf>
    <xf numFmtId="179" fontId="48" fillId="29" borderId="3" xfId="6" applyNumberFormat="1" applyFont="1" applyFill="1" applyBorder="1" applyAlignment="1" applyProtection="1">
      <alignment horizontal="left" vertical="center" indent="1" shrinkToFit="1"/>
      <protection hidden="1"/>
    </xf>
    <xf numFmtId="179" fontId="48" fillId="29" borderId="4" xfId="6" applyNumberFormat="1" applyFont="1" applyFill="1" applyBorder="1" applyAlignment="1" applyProtection="1">
      <alignment horizontal="left" vertical="center" indent="1" shrinkToFit="1"/>
      <protection hidden="1"/>
    </xf>
    <xf numFmtId="179" fontId="48" fillId="29" borderId="5" xfId="6" applyNumberFormat="1" applyFont="1" applyFill="1" applyBorder="1" applyAlignment="1" applyProtection="1">
      <alignment horizontal="left" vertical="center" indent="1" shrinkToFit="1"/>
      <protection hidden="1"/>
    </xf>
    <xf numFmtId="179" fontId="48" fillId="29" borderId="13" xfId="6" applyNumberFormat="1" applyFont="1" applyFill="1" applyBorder="1" applyAlignment="1" applyProtection="1">
      <alignment horizontal="left" vertical="center" indent="1" shrinkToFit="1"/>
      <protection hidden="1"/>
    </xf>
    <xf numFmtId="179" fontId="48" fillId="29" borderId="0" xfId="6" applyNumberFormat="1" applyFont="1" applyFill="1" applyAlignment="1" applyProtection="1">
      <alignment horizontal="left" vertical="center" indent="1" shrinkToFit="1"/>
      <protection hidden="1"/>
    </xf>
    <xf numFmtId="179" fontId="48" fillId="29" borderId="9" xfId="6" applyNumberFormat="1" applyFont="1" applyFill="1" applyBorder="1" applyAlignment="1" applyProtection="1">
      <alignment horizontal="left" vertical="center" indent="1" shrinkToFit="1"/>
      <protection hidden="1"/>
    </xf>
    <xf numFmtId="179" fontId="48" fillId="0" borderId="6" xfId="6" applyNumberFormat="1" applyFont="1" applyBorder="1" applyAlignment="1" applyProtection="1">
      <alignment horizontal="right" vertical="center" shrinkToFit="1"/>
      <protection hidden="1"/>
    </xf>
    <xf numFmtId="179" fontId="48" fillId="0" borderId="7" xfId="6" applyNumberFormat="1" applyFont="1" applyBorder="1" applyAlignment="1" applyProtection="1">
      <alignment horizontal="right" vertical="center" shrinkToFit="1"/>
      <protection hidden="1"/>
    </xf>
    <xf numFmtId="179" fontId="54" fillId="0" borderId="4" xfId="7" applyNumberFormat="1" applyBorder="1" applyAlignment="1" applyProtection="1">
      <alignment vertical="center" shrinkToFit="1"/>
      <protection hidden="1"/>
    </xf>
    <xf numFmtId="179" fontId="54" fillId="0" borderId="5" xfId="7" applyNumberFormat="1" applyBorder="1" applyAlignment="1" applyProtection="1">
      <alignment vertical="center" shrinkToFit="1"/>
      <protection hidden="1"/>
    </xf>
    <xf numFmtId="179" fontId="54" fillId="0" borderId="9" xfId="7" applyNumberFormat="1" applyBorder="1" applyAlignment="1" applyProtection="1">
      <alignment vertical="center" shrinkToFit="1"/>
      <protection hidden="1"/>
    </xf>
    <xf numFmtId="179" fontId="54" fillId="0" borderId="7" xfId="7" applyNumberFormat="1" applyBorder="1" applyAlignment="1" applyProtection="1">
      <alignment vertical="center" shrinkToFit="1"/>
      <protection hidden="1"/>
    </xf>
    <xf numFmtId="179" fontId="54" fillId="0" borderId="8" xfId="7" applyNumberFormat="1" applyBorder="1" applyAlignment="1" applyProtection="1">
      <alignment vertical="center" shrinkToFit="1"/>
      <protection hidden="1"/>
    </xf>
    <xf numFmtId="179" fontId="48" fillId="29" borderId="3" xfId="6" applyNumberFormat="1" applyFont="1" applyFill="1" applyBorder="1" applyAlignment="1" applyProtection="1">
      <alignment horizontal="center" vertical="center" shrinkToFit="1"/>
      <protection hidden="1"/>
    </xf>
    <xf numFmtId="179" fontId="48" fillId="29" borderId="4" xfId="6" applyNumberFormat="1" applyFont="1" applyFill="1" applyBorder="1" applyAlignment="1" applyProtection="1">
      <alignment horizontal="center" vertical="center" shrinkToFit="1"/>
      <protection hidden="1"/>
    </xf>
    <xf numFmtId="179" fontId="48" fillId="29" borderId="13" xfId="6" applyNumberFormat="1" applyFont="1" applyFill="1" applyBorder="1" applyAlignment="1" applyProtection="1">
      <alignment horizontal="center" vertical="center" shrinkToFit="1"/>
      <protection hidden="1"/>
    </xf>
    <xf numFmtId="179" fontId="48" fillId="29" borderId="6" xfId="6" applyNumberFormat="1" applyFont="1" applyFill="1" applyBorder="1" applyAlignment="1" applyProtection="1">
      <alignment horizontal="center" vertical="center" shrinkToFit="1"/>
      <protection hidden="1"/>
    </xf>
    <xf numFmtId="49" fontId="25" fillId="0" borderId="4" xfId="6" applyNumberFormat="1" applyFont="1" applyBorder="1" applyAlignment="1" applyProtection="1">
      <alignment horizontal="center" vertical="center" shrinkToFit="1"/>
      <protection hidden="1"/>
    </xf>
    <xf numFmtId="179" fontId="48" fillId="0" borderId="6" xfId="6" applyNumberFormat="1" applyFont="1" applyBorder="1" applyAlignment="1" applyProtection="1">
      <alignment horizontal="left" vertical="center" shrinkToFit="1"/>
      <protection hidden="1"/>
    </xf>
    <xf numFmtId="179" fontId="48" fillId="0" borderId="4" xfId="6" applyNumberFormat="1" applyFont="1" applyBorder="1" applyAlignment="1" applyProtection="1">
      <alignment horizontal="distributed" vertical="center" shrinkToFit="1"/>
      <protection hidden="1"/>
    </xf>
    <xf numFmtId="179" fontId="48" fillId="0" borderId="7" xfId="6" applyNumberFormat="1" applyFont="1" applyBorder="1" applyAlignment="1" applyProtection="1">
      <alignment horizontal="distributed" vertical="center" shrinkToFit="1"/>
      <protection hidden="1"/>
    </xf>
    <xf numFmtId="179" fontId="48" fillId="29" borderId="3" xfId="6" applyNumberFormat="1" applyFont="1" applyFill="1" applyBorder="1" applyAlignment="1" applyProtection="1">
      <alignment horizontal="left" vertical="center" wrapText="1" shrinkToFit="1"/>
      <protection hidden="1"/>
    </xf>
    <xf numFmtId="179" fontId="48" fillId="29" borderId="4" xfId="6" applyNumberFormat="1" applyFont="1" applyFill="1" applyBorder="1" applyAlignment="1" applyProtection="1">
      <alignment horizontal="left" vertical="center" wrapText="1" shrinkToFit="1"/>
      <protection hidden="1"/>
    </xf>
    <xf numFmtId="179" fontId="48" fillId="29" borderId="5" xfId="6" applyNumberFormat="1" applyFont="1" applyFill="1" applyBorder="1" applyAlignment="1" applyProtection="1">
      <alignment horizontal="left" vertical="center" wrapText="1" shrinkToFit="1"/>
      <protection hidden="1"/>
    </xf>
    <xf numFmtId="179" fontId="48" fillId="29" borderId="5" xfId="6" applyNumberFormat="1" applyFont="1" applyFill="1" applyBorder="1" applyAlignment="1" applyProtection="1">
      <alignment horizontal="center" vertical="center" shrinkToFit="1"/>
      <protection hidden="1"/>
    </xf>
    <xf numFmtId="179" fontId="48" fillId="29" borderId="9" xfId="6" applyNumberFormat="1" applyFont="1" applyFill="1" applyBorder="1" applyAlignment="1" applyProtection="1">
      <alignment horizontal="center" vertical="center" shrinkToFit="1"/>
      <protection hidden="1"/>
    </xf>
    <xf numFmtId="179" fontId="48" fillId="29" borderId="8" xfId="6" applyNumberFormat="1" applyFont="1" applyFill="1" applyBorder="1" applyAlignment="1" applyProtection="1">
      <alignment horizontal="center" vertical="center" shrinkToFit="1"/>
      <protection hidden="1"/>
    </xf>
    <xf numFmtId="179" fontId="48" fillId="0" borderId="3" xfId="6" applyNumberFormat="1" applyFont="1" applyBorder="1" applyAlignment="1" applyProtection="1">
      <alignment horizontal="center" vertical="center" shrinkToFit="1"/>
      <protection hidden="1"/>
    </xf>
    <xf numFmtId="179" fontId="48" fillId="0" borderId="4" xfId="6" applyNumberFormat="1" applyFont="1" applyBorder="1" applyAlignment="1" applyProtection="1">
      <alignment horizontal="center" vertical="center" shrinkToFit="1"/>
      <protection hidden="1"/>
    </xf>
    <xf numFmtId="179" fontId="48" fillId="0" borderId="5" xfId="6" applyNumberFormat="1" applyFont="1" applyBorder="1" applyAlignment="1" applyProtection="1">
      <alignment horizontal="center" vertical="center" shrinkToFit="1"/>
      <protection hidden="1"/>
    </xf>
    <xf numFmtId="179" fontId="48" fillId="0" borderId="10" xfId="6" applyNumberFormat="1" applyFont="1" applyBorder="1" applyAlignment="1" applyProtection="1">
      <alignment horizontal="center" vertical="center" shrinkToFit="1"/>
      <protection hidden="1"/>
    </xf>
    <xf numFmtId="179" fontId="48" fillId="0" borderId="11" xfId="6" applyNumberFormat="1" applyFont="1" applyBorder="1" applyAlignment="1" applyProtection="1">
      <alignment horizontal="center" vertical="center" shrinkToFit="1"/>
      <protection hidden="1"/>
    </xf>
    <xf numFmtId="179" fontId="48" fillId="0" borderId="12" xfId="6" applyNumberFormat="1" applyFont="1" applyBorder="1" applyAlignment="1" applyProtection="1">
      <alignment horizontal="center" vertical="center" shrinkToFit="1"/>
      <protection hidden="1"/>
    </xf>
    <xf numFmtId="179" fontId="48" fillId="29" borderId="4" xfId="6" applyNumberFormat="1" applyFont="1" applyFill="1" applyBorder="1" applyAlignment="1" applyProtection="1">
      <alignment horizontal="right" vertical="center" shrinkToFit="1"/>
      <protection hidden="1"/>
    </xf>
    <xf numFmtId="179" fontId="48" fillId="29" borderId="5" xfId="6" applyNumberFormat="1" applyFont="1" applyFill="1" applyBorder="1" applyAlignment="1" applyProtection="1">
      <alignment horizontal="right" vertical="center" shrinkToFit="1"/>
      <protection hidden="1"/>
    </xf>
    <xf numFmtId="179" fontId="48" fillId="29" borderId="7" xfId="6" applyNumberFormat="1" applyFont="1" applyFill="1" applyBorder="1" applyAlignment="1" applyProtection="1">
      <alignment horizontal="right" vertical="center" shrinkToFit="1"/>
      <protection hidden="1"/>
    </xf>
    <xf numFmtId="179" fontId="48" fillId="29" borderId="8" xfId="6" applyNumberFormat="1" applyFont="1" applyFill="1" applyBorder="1" applyAlignment="1" applyProtection="1">
      <alignment horizontal="right" vertical="center" shrinkToFit="1"/>
      <protection hidden="1"/>
    </xf>
    <xf numFmtId="49" fontId="56" fillId="0" borderId="0" xfId="6" applyNumberFormat="1" applyFont="1" applyAlignment="1" applyProtection="1">
      <alignment horizontal="right" vertical="center" indent="1" shrinkToFit="1"/>
      <protection hidden="1"/>
    </xf>
    <xf numFmtId="179" fontId="48" fillId="29" borderId="6" xfId="6" applyNumberFormat="1" applyFont="1" applyFill="1" applyBorder="1" applyAlignment="1" applyProtection="1">
      <alignment horizontal="left" vertical="center" indent="1" shrinkToFit="1"/>
      <protection hidden="1"/>
    </xf>
    <xf numFmtId="179" fontId="48" fillId="29" borderId="7" xfId="6" applyNumberFormat="1" applyFont="1" applyFill="1" applyBorder="1" applyAlignment="1" applyProtection="1">
      <alignment horizontal="left" vertical="center" indent="1" shrinkToFit="1"/>
      <protection hidden="1"/>
    </xf>
    <xf numFmtId="179" fontId="48" fillId="29" borderId="8" xfId="6" applyNumberFormat="1" applyFont="1" applyFill="1" applyBorder="1" applyAlignment="1" applyProtection="1">
      <alignment horizontal="left" vertical="center" indent="1" shrinkToFit="1"/>
      <protection hidden="1"/>
    </xf>
    <xf numFmtId="49" fontId="22" fillId="0" borderId="0" xfId="7" applyNumberFormat="1" applyFont="1" applyAlignment="1" applyProtection="1">
      <alignment horizontal="center" vertical="center" shrinkToFit="1"/>
      <protection hidden="1"/>
    </xf>
    <xf numFmtId="49" fontId="48" fillId="0" borderId="4" xfId="6" applyNumberFormat="1" applyFont="1" applyBorder="1" applyAlignment="1" applyProtection="1">
      <alignment horizontal="left" vertical="center" shrinkToFit="1"/>
      <protection hidden="1"/>
    </xf>
    <xf numFmtId="49" fontId="53" fillId="0" borderId="0" xfId="6" applyNumberFormat="1" applyFont="1" applyAlignment="1" applyProtection="1">
      <alignment horizontal="left" vertical="center" shrinkToFit="1"/>
      <protection hidden="1"/>
    </xf>
    <xf numFmtId="179" fontId="48" fillId="29" borderId="0" xfId="6" applyNumberFormat="1" applyFont="1" applyFill="1" applyAlignment="1" applyProtection="1">
      <alignment horizontal="right" vertical="center" shrinkToFit="1"/>
      <protection hidden="1"/>
    </xf>
    <xf numFmtId="179" fontId="48" fillId="29" borderId="9" xfId="6" applyNumberFormat="1" applyFont="1" applyFill="1" applyBorder="1" applyAlignment="1" applyProtection="1">
      <alignment horizontal="right" vertical="center" shrinkToFit="1"/>
      <protection hidden="1"/>
    </xf>
    <xf numFmtId="179" fontId="48" fillId="6" borderId="4" xfId="6" applyNumberFormat="1" applyFont="1" applyFill="1" applyBorder="1" applyAlignment="1" applyProtection="1">
      <alignment horizontal="right" vertical="center" shrinkToFit="1"/>
      <protection locked="0"/>
    </xf>
    <xf numFmtId="179" fontId="48" fillId="6" borderId="5" xfId="6" applyNumberFormat="1" applyFont="1" applyFill="1" applyBorder="1" applyAlignment="1" applyProtection="1">
      <alignment horizontal="right" vertical="center" shrinkToFit="1"/>
      <protection locked="0"/>
    </xf>
    <xf numFmtId="179" fontId="48" fillId="6" borderId="7" xfId="6" applyNumberFormat="1" applyFont="1" applyFill="1" applyBorder="1" applyAlignment="1" applyProtection="1">
      <alignment horizontal="right" vertical="center" shrinkToFit="1"/>
      <protection locked="0"/>
    </xf>
    <xf numFmtId="179" fontId="48" fillId="6" borderId="8" xfId="6" applyNumberFormat="1" applyFont="1" applyFill="1" applyBorder="1" applyAlignment="1" applyProtection="1">
      <alignment horizontal="right" vertical="center" shrinkToFit="1"/>
      <protection locked="0"/>
    </xf>
    <xf numFmtId="49" fontId="80" fillId="4" borderId="108" xfId="0" applyNumberFormat="1" applyFont="1" applyFill="1" applyBorder="1" applyAlignment="1" applyProtection="1">
      <alignment horizontal="center" vertical="center" wrapText="1" shrinkToFit="1"/>
      <protection hidden="1"/>
    </xf>
    <xf numFmtId="49" fontId="105" fillId="11" borderId="111" xfId="0" applyNumberFormat="1" applyFont="1" applyFill="1" applyBorder="1" applyAlignment="1" applyProtection="1">
      <alignment horizontal="center" vertical="center" wrapText="1" shrinkToFit="1"/>
      <protection hidden="1"/>
    </xf>
    <xf numFmtId="49" fontId="105" fillId="11" borderId="0" xfId="0" applyNumberFormat="1" applyFont="1" applyFill="1" applyAlignment="1" applyProtection="1">
      <alignment horizontal="center" vertical="center" wrapText="1" shrinkToFit="1"/>
      <protection hidden="1"/>
    </xf>
    <xf numFmtId="49" fontId="105" fillId="11" borderId="112" xfId="0" applyNumberFormat="1" applyFont="1" applyFill="1" applyBorder="1" applyAlignment="1" applyProtection="1">
      <alignment horizontal="center" vertical="center" wrapText="1" shrinkToFit="1"/>
      <protection hidden="1"/>
    </xf>
    <xf numFmtId="49" fontId="105" fillId="11" borderId="113" xfId="0" applyNumberFormat="1" applyFont="1" applyFill="1" applyBorder="1" applyAlignment="1" applyProtection="1">
      <alignment horizontal="center" vertical="center" wrapText="1" shrinkToFit="1"/>
      <protection hidden="1"/>
    </xf>
    <xf numFmtId="49" fontId="105" fillId="11" borderId="114" xfId="0" applyNumberFormat="1" applyFont="1" applyFill="1" applyBorder="1" applyAlignment="1" applyProtection="1">
      <alignment horizontal="center" vertical="center" wrapText="1" shrinkToFit="1"/>
      <protection hidden="1"/>
    </xf>
    <xf numFmtId="49" fontId="105" fillId="11" borderId="115" xfId="0" applyNumberFormat="1" applyFont="1" applyFill="1" applyBorder="1" applyAlignment="1" applyProtection="1">
      <alignment horizontal="center" vertical="center" wrapText="1" shrinkToFit="1"/>
      <protection hidden="1"/>
    </xf>
    <xf numFmtId="179" fontId="48" fillId="12" borderId="8" xfId="6" applyNumberFormat="1" applyFont="1" applyFill="1" applyBorder="1" applyAlignment="1" applyProtection="1">
      <alignment horizontal="center" vertical="center" shrinkToFit="1"/>
      <protection hidden="1"/>
    </xf>
    <xf numFmtId="0" fontId="25" fillId="0" borderId="0" xfId="6" applyFont="1" applyAlignment="1">
      <alignment horizontal="right" vertical="top" shrinkToFit="1"/>
    </xf>
    <xf numFmtId="49" fontId="127" fillId="11" borderId="248" xfId="6" applyNumberFormat="1" applyFont="1" applyFill="1" applyBorder="1" applyAlignment="1">
      <alignment horizontal="center" vertical="center" shrinkToFit="1"/>
    </xf>
    <xf numFmtId="49" fontId="127" fillId="11" borderId="247" xfId="6" applyNumberFormat="1" applyFont="1" applyFill="1" applyBorder="1" applyAlignment="1">
      <alignment horizontal="center" vertical="center" shrinkToFit="1"/>
    </xf>
    <xf numFmtId="49" fontId="127" fillId="11" borderId="249" xfId="6" applyNumberFormat="1" applyFont="1" applyFill="1" applyBorder="1" applyAlignment="1">
      <alignment horizontal="center" vertical="center" shrinkToFit="1"/>
    </xf>
    <xf numFmtId="49" fontId="55" fillId="0" borderId="0" xfId="6" applyNumberFormat="1" applyFont="1" applyAlignment="1">
      <alignment horizontal="left" vertical="center" shrinkToFit="1"/>
    </xf>
    <xf numFmtId="49" fontId="56" fillId="0" borderId="0" xfId="6" applyNumberFormat="1" applyFont="1" applyAlignment="1">
      <alignment horizontal="right" vertical="center" indent="1" shrinkToFit="1"/>
    </xf>
    <xf numFmtId="49" fontId="53" fillId="0" borderId="0" xfId="6" applyNumberFormat="1" applyFont="1" applyAlignment="1">
      <alignment horizontal="center" vertical="center" shrinkToFit="1"/>
    </xf>
    <xf numFmtId="49" fontId="25" fillId="0" borderId="0" xfId="6" applyNumberFormat="1" applyFont="1" applyAlignment="1">
      <alignment horizontal="left" vertical="center" shrinkToFit="1"/>
    </xf>
    <xf numFmtId="49" fontId="48" fillId="0" borderId="3" xfId="6" applyNumberFormat="1" applyFont="1" applyBorder="1" applyAlignment="1">
      <alignment horizontal="left" vertical="center" shrinkToFit="1"/>
    </xf>
    <xf numFmtId="49" fontId="48" fillId="0" borderId="13" xfId="6" applyNumberFormat="1" applyFont="1" applyBorder="1" applyAlignment="1">
      <alignment horizontal="left" vertical="center" shrinkToFit="1"/>
    </xf>
    <xf numFmtId="49" fontId="48" fillId="0" borderId="6" xfId="6" applyNumberFormat="1" applyFont="1" applyBorder="1" applyAlignment="1">
      <alignment horizontal="left" vertical="center" shrinkToFit="1"/>
    </xf>
    <xf numFmtId="49" fontId="48" fillId="0" borderId="4" xfId="6" applyNumberFormat="1" applyFont="1" applyBorder="1" applyAlignment="1">
      <alignment horizontal="distributed" vertical="center" shrinkToFit="1"/>
    </xf>
    <xf numFmtId="49" fontId="48" fillId="0" borderId="0" xfId="6" applyNumberFormat="1" applyFont="1" applyAlignment="1">
      <alignment horizontal="distributed" vertical="center" shrinkToFit="1"/>
    </xf>
    <xf numFmtId="49" fontId="48" fillId="0" borderId="7" xfId="6" applyNumberFormat="1" applyFont="1" applyBorder="1" applyAlignment="1">
      <alignment horizontal="distributed" vertical="center" shrinkToFit="1"/>
    </xf>
    <xf numFmtId="49" fontId="48" fillId="0" borderId="5" xfId="6" applyNumberFormat="1" applyFont="1" applyBorder="1" applyAlignment="1">
      <alignment horizontal="left" vertical="center" shrinkToFit="1"/>
    </xf>
    <xf numFmtId="49" fontId="48" fillId="0" borderId="9" xfId="6" applyNumberFormat="1" applyFont="1" applyBorder="1" applyAlignment="1">
      <alignment horizontal="left" vertical="center" shrinkToFit="1"/>
    </xf>
    <xf numFmtId="49" fontId="48" fillId="0" borderId="8" xfId="6" applyNumberFormat="1" applyFont="1" applyBorder="1" applyAlignment="1">
      <alignment horizontal="left" vertical="center" shrinkToFit="1"/>
    </xf>
    <xf numFmtId="179" fontId="119" fillId="0" borderId="3" xfId="6" applyNumberFormat="1" applyFont="1" applyBorder="1" applyAlignment="1">
      <alignment horizontal="left" vertical="center" indent="1" shrinkToFit="1"/>
    </xf>
    <xf numFmtId="179" fontId="119" fillId="0" borderId="4" xfId="6" applyNumberFormat="1" applyFont="1" applyBorder="1" applyAlignment="1">
      <alignment horizontal="left" vertical="center" indent="1" shrinkToFit="1"/>
    </xf>
    <xf numFmtId="179" fontId="119" fillId="0" borderId="5" xfId="6" applyNumberFormat="1" applyFont="1" applyBorder="1" applyAlignment="1">
      <alignment horizontal="left" vertical="center" indent="1" shrinkToFit="1"/>
    </xf>
    <xf numFmtId="179" fontId="119" fillId="0" borderId="13" xfId="6" applyNumberFormat="1" applyFont="1" applyBorder="1" applyAlignment="1">
      <alignment horizontal="left" vertical="center" indent="1" shrinkToFit="1"/>
    </xf>
    <xf numFmtId="179" fontId="119" fillId="0" borderId="0" xfId="6" applyNumberFormat="1" applyFont="1" applyAlignment="1">
      <alignment horizontal="left" vertical="center" indent="1" shrinkToFit="1"/>
    </xf>
    <xf numFmtId="179" fontId="119" fillId="0" borderId="9" xfId="6" applyNumberFormat="1" applyFont="1" applyBorder="1" applyAlignment="1">
      <alignment horizontal="left" vertical="center" indent="1" shrinkToFit="1"/>
    </xf>
    <xf numFmtId="49" fontId="27" fillId="0" borderId="0" xfId="6" applyNumberFormat="1" applyFont="1" applyAlignment="1">
      <alignment horizontal="right" vertical="top" shrinkToFit="1"/>
    </xf>
    <xf numFmtId="49" fontId="59" fillId="0" borderId="0" xfId="6" applyNumberFormat="1" applyFont="1" applyAlignment="1">
      <alignment horizontal="center" vertical="center" shrinkToFit="1"/>
    </xf>
    <xf numFmtId="179" fontId="54" fillId="0" borderId="7" xfId="7" applyNumberFormat="1" applyBorder="1" applyAlignment="1">
      <alignment horizontal="center" vertical="center" shrinkToFit="1"/>
    </xf>
    <xf numFmtId="179" fontId="54" fillId="0" borderId="8" xfId="7" applyNumberFormat="1" applyBorder="1" applyAlignment="1">
      <alignment horizontal="center" vertical="center" shrinkToFit="1"/>
    </xf>
    <xf numFmtId="179" fontId="48" fillId="0" borderId="6" xfId="6" applyNumberFormat="1" applyFont="1" applyBorder="1" applyAlignment="1">
      <alignment horizontal="right" vertical="center" shrinkToFit="1"/>
    </xf>
    <xf numFmtId="179" fontId="48" fillId="0" borderId="7" xfId="6" applyNumberFormat="1" applyFont="1" applyBorder="1" applyAlignment="1">
      <alignment horizontal="right" vertical="center" shrinkToFit="1"/>
    </xf>
    <xf numFmtId="179" fontId="48" fillId="0" borderId="7" xfId="6" applyNumberFormat="1" applyFont="1" applyBorder="1" applyAlignment="1">
      <alignment horizontal="left" vertical="center" shrinkToFit="1"/>
    </xf>
    <xf numFmtId="49" fontId="119" fillId="0" borderId="7" xfId="6" applyNumberFormat="1" applyFont="1" applyBorder="1" applyAlignment="1">
      <alignment horizontal="center" vertical="center" shrinkToFit="1"/>
    </xf>
    <xf numFmtId="179" fontId="119" fillId="0" borderId="7" xfId="6" applyNumberFormat="1" applyFont="1" applyBorder="1" applyAlignment="1">
      <alignment horizontal="center" vertical="center" shrinkToFit="1"/>
    </xf>
    <xf numFmtId="179" fontId="48" fillId="0" borderId="7" xfId="6" applyNumberFormat="1" applyFont="1" applyBorder="1" applyAlignment="1">
      <alignment horizontal="center" vertical="center" shrinkToFit="1"/>
    </xf>
    <xf numFmtId="179" fontId="119" fillId="0" borderId="7" xfId="7" applyNumberFormat="1" applyFont="1" applyBorder="1" applyAlignment="1">
      <alignment horizontal="center" vertical="center" shrinkToFit="1"/>
    </xf>
    <xf numFmtId="179" fontId="48" fillId="0" borderId="4" xfId="6" applyNumberFormat="1" applyFont="1" applyBorder="1" applyAlignment="1">
      <alignment horizontal="distributed" vertical="center" shrinkToFit="1"/>
    </xf>
    <xf numFmtId="179" fontId="48" fillId="0" borderId="0" xfId="6" applyNumberFormat="1" applyFont="1" applyAlignment="1">
      <alignment horizontal="distributed" vertical="center" shrinkToFit="1"/>
    </xf>
    <xf numFmtId="179" fontId="48" fillId="0" borderId="7" xfId="6" applyNumberFormat="1" applyFont="1" applyBorder="1" applyAlignment="1">
      <alignment horizontal="distributed" vertical="center" shrinkToFit="1"/>
    </xf>
    <xf numFmtId="179" fontId="48" fillId="0" borderId="5" xfId="6" applyNumberFormat="1" applyFont="1" applyBorder="1" applyAlignment="1">
      <alignment horizontal="left" vertical="center" shrinkToFit="1"/>
    </xf>
    <xf numFmtId="179" fontId="48" fillId="0" borderId="9" xfId="6" applyNumberFormat="1" applyFont="1" applyBorder="1" applyAlignment="1">
      <alignment horizontal="left" vertical="center" shrinkToFit="1"/>
    </xf>
    <xf numFmtId="179" fontId="48" fillId="0" borderId="8" xfId="6" applyNumberFormat="1" applyFont="1" applyBorder="1" applyAlignment="1">
      <alignment horizontal="left" vertical="center" shrinkToFit="1"/>
    </xf>
    <xf numFmtId="179" fontId="120" fillId="0" borderId="3" xfId="6" applyNumberFormat="1" applyFont="1" applyBorder="1" applyAlignment="1">
      <alignment horizontal="center" vertical="center" shrinkToFit="1"/>
    </xf>
    <xf numFmtId="179" fontId="120" fillId="0" borderId="4" xfId="6" applyNumberFormat="1" applyFont="1" applyBorder="1" applyAlignment="1">
      <alignment horizontal="center" vertical="center" shrinkToFit="1"/>
    </xf>
    <xf numFmtId="179" fontId="120" fillId="0" borderId="5" xfId="6" applyNumberFormat="1" applyFont="1" applyBorder="1" applyAlignment="1">
      <alignment horizontal="center" vertical="center" shrinkToFit="1"/>
    </xf>
    <xf numFmtId="179" fontId="120" fillId="0" borderId="13" xfId="6" applyNumberFormat="1" applyFont="1" applyBorder="1" applyAlignment="1">
      <alignment horizontal="center" vertical="center" shrinkToFit="1"/>
    </xf>
    <xf numFmtId="179" fontId="120" fillId="0" borderId="0" xfId="6" applyNumberFormat="1" applyFont="1" applyAlignment="1">
      <alignment horizontal="center" vertical="center" shrinkToFit="1"/>
    </xf>
    <xf numFmtId="179" fontId="120" fillId="0" borderId="9" xfId="6" applyNumberFormat="1" applyFont="1" applyBorder="1" applyAlignment="1">
      <alignment horizontal="center" vertical="center" shrinkToFit="1"/>
    </xf>
    <xf numFmtId="179" fontId="120" fillId="0" borderId="6" xfId="6" applyNumberFormat="1" applyFont="1" applyBorder="1" applyAlignment="1">
      <alignment horizontal="center" vertical="center" shrinkToFit="1"/>
    </xf>
    <xf numFmtId="179" fontId="120" fillId="0" borderId="7" xfId="6" applyNumberFormat="1" applyFont="1" applyBorder="1" applyAlignment="1">
      <alignment horizontal="center" vertical="center" shrinkToFit="1"/>
    </xf>
    <xf numFmtId="179" fontId="120" fillId="0" borderId="8" xfId="6" applyNumberFormat="1" applyFont="1" applyBorder="1" applyAlignment="1">
      <alignment horizontal="center" vertical="center" shrinkToFit="1"/>
    </xf>
    <xf numFmtId="179" fontId="121" fillId="0" borderId="13" xfId="6" applyNumberFormat="1" applyFont="1" applyBorder="1" applyAlignment="1">
      <alignment horizontal="left" vertical="center" indent="1" shrinkToFit="1"/>
    </xf>
    <xf numFmtId="179" fontId="121" fillId="0" borderId="0" xfId="6" applyNumberFormat="1" applyFont="1" applyAlignment="1">
      <alignment horizontal="left" vertical="center" indent="1" shrinkToFit="1"/>
    </xf>
    <xf numFmtId="179" fontId="121" fillId="0" borderId="9" xfId="6" applyNumberFormat="1" applyFont="1" applyBorder="1" applyAlignment="1">
      <alignment horizontal="left" vertical="center" indent="1" shrinkToFit="1"/>
    </xf>
    <xf numFmtId="179" fontId="121" fillId="0" borderId="6" xfId="6" applyNumberFormat="1" applyFont="1" applyBorder="1" applyAlignment="1">
      <alignment horizontal="left" vertical="center" indent="1" shrinkToFit="1"/>
    </xf>
    <xf numFmtId="179" fontId="121" fillId="0" borderId="7" xfId="6" applyNumberFormat="1" applyFont="1" applyBorder="1" applyAlignment="1">
      <alignment horizontal="left" vertical="center" indent="1" shrinkToFit="1"/>
    </xf>
    <xf numFmtId="179" fontId="121" fillId="0" borderId="8" xfId="6" applyNumberFormat="1" applyFont="1" applyBorder="1" applyAlignment="1">
      <alignment horizontal="left" vertical="center" indent="1" shrinkToFit="1"/>
    </xf>
    <xf numFmtId="179" fontId="48" fillId="0" borderId="3" xfId="6" applyNumberFormat="1" applyFont="1" applyBorder="1" applyAlignment="1">
      <alignment horizontal="left" vertical="center" shrinkToFit="1"/>
    </xf>
    <xf numFmtId="179" fontId="48" fillId="0" borderId="13" xfId="6" applyNumberFormat="1" applyFont="1" applyBorder="1" applyAlignment="1">
      <alignment horizontal="left" vertical="center" shrinkToFit="1"/>
    </xf>
    <xf numFmtId="179" fontId="48" fillId="0" borderId="6" xfId="6" applyNumberFormat="1" applyFont="1" applyBorder="1" applyAlignment="1">
      <alignment horizontal="left" vertical="center" shrinkToFit="1"/>
    </xf>
    <xf numFmtId="179" fontId="54" fillId="0" borderId="4" xfId="7" applyNumberFormat="1" applyBorder="1" applyAlignment="1">
      <alignment vertical="center" shrinkToFit="1"/>
    </xf>
    <xf numFmtId="179" fontId="54" fillId="0" borderId="5" xfId="7" applyNumberFormat="1" applyBorder="1" applyAlignment="1">
      <alignment vertical="center" shrinkToFit="1"/>
    </xf>
    <xf numFmtId="179" fontId="54" fillId="0" borderId="0" xfId="7" applyNumberFormat="1" applyAlignment="1">
      <alignment vertical="center" shrinkToFit="1"/>
    </xf>
    <xf numFmtId="179" fontId="54" fillId="0" borderId="9" xfId="7" applyNumberFormat="1" applyBorder="1" applyAlignment="1">
      <alignment vertical="center" shrinkToFit="1"/>
    </xf>
    <xf numFmtId="179" fontId="54" fillId="0" borderId="7" xfId="7" applyNumberFormat="1" applyBorder="1" applyAlignment="1">
      <alignment vertical="center" shrinkToFit="1"/>
    </xf>
    <xf numFmtId="179" fontId="54" fillId="0" borderId="8" xfId="7" applyNumberFormat="1" applyBorder="1" applyAlignment="1">
      <alignment vertical="center" shrinkToFit="1"/>
    </xf>
    <xf numFmtId="49" fontId="25" fillId="0" borderId="4" xfId="6" applyNumberFormat="1" applyFont="1" applyBorder="1" applyAlignment="1">
      <alignment horizontal="center" vertical="center" shrinkToFit="1"/>
    </xf>
    <xf numFmtId="179" fontId="122" fillId="0" borderId="7" xfId="6" applyNumberFormat="1" applyFont="1" applyBorder="1" applyAlignment="1">
      <alignment horizontal="left" vertical="center" shrinkToFit="1"/>
    </xf>
    <xf numFmtId="179" fontId="122" fillId="0" borderId="8" xfId="6" applyNumberFormat="1" applyFont="1" applyBorder="1" applyAlignment="1">
      <alignment horizontal="left" vertical="center" shrinkToFit="1"/>
    </xf>
    <xf numFmtId="179" fontId="48" fillId="0" borderId="4" xfId="6" applyNumberFormat="1" applyFont="1" applyBorder="1" applyAlignment="1">
      <alignment horizontal="left" vertical="center" shrinkToFit="1"/>
    </xf>
    <xf numFmtId="179" fontId="122" fillId="0" borderId="4" xfId="6" applyNumberFormat="1" applyFont="1" applyBorder="1" applyAlignment="1">
      <alignment horizontal="left" vertical="center" shrinkToFit="1"/>
    </xf>
    <xf numFmtId="179" fontId="122" fillId="0" borderId="5" xfId="6" applyNumberFormat="1" applyFont="1" applyBorder="1" applyAlignment="1">
      <alignment horizontal="left" vertical="center" shrinkToFit="1"/>
    </xf>
    <xf numFmtId="179" fontId="122" fillId="0" borderId="3" xfId="6" applyNumberFormat="1" applyFont="1" applyBorder="1" applyAlignment="1">
      <alignment horizontal="left" vertical="center" wrapText="1" shrinkToFit="1"/>
    </xf>
    <xf numFmtId="179" fontId="122" fillId="0" borderId="4" xfId="6" applyNumberFormat="1" applyFont="1" applyBorder="1" applyAlignment="1">
      <alignment horizontal="left" vertical="center" wrapText="1" shrinkToFit="1"/>
    </xf>
    <xf numFmtId="179" fontId="122" fillId="0" borderId="5" xfId="6" applyNumberFormat="1" applyFont="1" applyBorder="1" applyAlignment="1">
      <alignment horizontal="left" vertical="center" wrapText="1" shrinkToFit="1"/>
    </xf>
    <xf numFmtId="179" fontId="122" fillId="0" borderId="6" xfId="6" applyNumberFormat="1" applyFont="1" applyBorder="1" applyAlignment="1">
      <alignment horizontal="left" vertical="center" wrapText="1" shrinkToFit="1"/>
    </xf>
    <xf numFmtId="179" fontId="122" fillId="0" borderId="7" xfId="6" applyNumberFormat="1" applyFont="1" applyBorder="1" applyAlignment="1">
      <alignment horizontal="left" vertical="center" wrapText="1" shrinkToFit="1"/>
    </xf>
    <xf numFmtId="179" fontId="122" fillId="0" borderId="8" xfId="6" applyNumberFormat="1" applyFont="1" applyBorder="1" applyAlignment="1">
      <alignment horizontal="left" vertical="center" wrapText="1" shrinkToFit="1"/>
    </xf>
    <xf numFmtId="179" fontId="48" fillId="0" borderId="3" xfId="6" applyNumberFormat="1" applyFont="1" applyBorder="1" applyAlignment="1">
      <alignment horizontal="center" vertical="center" shrinkToFit="1"/>
    </xf>
    <xf numFmtId="179" fontId="48" fillId="0" borderId="4" xfId="6" applyNumberFormat="1" applyFont="1" applyBorder="1" applyAlignment="1">
      <alignment horizontal="center" vertical="center" shrinkToFit="1"/>
    </xf>
    <xf numFmtId="179" fontId="48" fillId="0" borderId="5" xfId="6" applyNumberFormat="1" applyFont="1" applyBorder="1" applyAlignment="1">
      <alignment horizontal="center" vertical="center" shrinkToFit="1"/>
    </xf>
    <xf numFmtId="179" fontId="48" fillId="0" borderId="10" xfId="6" applyNumberFormat="1" applyFont="1" applyBorder="1" applyAlignment="1">
      <alignment horizontal="center" vertical="center" shrinkToFit="1"/>
    </xf>
    <xf numFmtId="179" fontId="48" fillId="0" borderId="11" xfId="6" applyNumberFormat="1" applyFont="1" applyBorder="1" applyAlignment="1">
      <alignment horizontal="center" vertical="center" shrinkToFit="1"/>
    </xf>
    <xf numFmtId="179" fontId="48" fillId="0" borderId="12" xfId="6" applyNumberFormat="1" applyFont="1" applyBorder="1" applyAlignment="1">
      <alignment horizontal="center" vertical="center" shrinkToFit="1"/>
    </xf>
    <xf numFmtId="179" fontId="48" fillId="0" borderId="8" xfId="6" applyNumberFormat="1" applyFont="1" applyBorder="1" applyAlignment="1">
      <alignment horizontal="right" vertical="center" shrinkToFit="1"/>
    </xf>
    <xf numFmtId="179" fontId="48" fillId="0" borderId="4" xfId="6" applyNumberFormat="1" applyFont="1" applyBorder="1" applyAlignment="1">
      <alignment horizontal="right" vertical="center" shrinkToFit="1"/>
    </xf>
    <xf numFmtId="179" fontId="48" fillId="0" borderId="5" xfId="6" applyNumberFormat="1" applyFont="1" applyBorder="1" applyAlignment="1">
      <alignment horizontal="right" vertical="center" shrinkToFit="1"/>
    </xf>
    <xf numFmtId="179" fontId="48" fillId="0" borderId="3" xfId="6" applyNumberFormat="1" applyFont="1" applyBorder="1" applyAlignment="1">
      <alignment horizontal="left" vertical="center" wrapText="1" shrinkToFit="1"/>
    </xf>
    <xf numFmtId="179" fontId="48" fillId="0" borderId="4" xfId="6" applyNumberFormat="1" applyFont="1" applyBorder="1" applyAlignment="1">
      <alignment horizontal="left" vertical="center" wrapText="1" shrinkToFit="1"/>
    </xf>
    <xf numFmtId="179" fontId="48" fillId="0" borderId="5" xfId="6" applyNumberFormat="1" applyFont="1" applyBorder="1" applyAlignment="1">
      <alignment horizontal="left" vertical="center" wrapText="1" shrinkToFit="1"/>
    </xf>
    <xf numFmtId="179" fontId="48" fillId="0" borderId="6" xfId="6" applyNumberFormat="1" applyFont="1" applyBorder="1" applyAlignment="1">
      <alignment horizontal="left" vertical="center" wrapText="1" shrinkToFit="1"/>
    </xf>
    <xf numFmtId="179" fontId="48" fillId="0" borderId="7" xfId="6" applyNumberFormat="1" applyFont="1" applyBorder="1" applyAlignment="1">
      <alignment horizontal="left" vertical="center" wrapText="1" shrinkToFit="1"/>
    </xf>
    <xf numFmtId="179" fontId="48" fillId="0" borderId="8" xfId="6" applyNumberFormat="1" applyFont="1" applyBorder="1" applyAlignment="1">
      <alignment horizontal="left" vertical="center" wrapText="1" shrinkToFit="1"/>
    </xf>
    <xf numFmtId="179" fontId="122" fillId="0" borderId="3" xfId="6" applyNumberFormat="1" applyFont="1" applyBorder="1" applyAlignment="1">
      <alignment horizontal="right" vertical="center" wrapText="1" shrinkToFit="1"/>
    </xf>
    <xf numFmtId="179" fontId="122" fillId="0" borderId="4" xfId="6" applyNumberFormat="1" applyFont="1" applyBorder="1" applyAlignment="1">
      <alignment horizontal="right" vertical="center" wrapText="1" shrinkToFit="1"/>
    </xf>
    <xf numFmtId="179" fontId="122" fillId="0" borderId="5" xfId="6" applyNumberFormat="1" applyFont="1" applyBorder="1" applyAlignment="1">
      <alignment horizontal="right" vertical="center" wrapText="1" shrinkToFit="1"/>
    </xf>
    <xf numFmtId="179" fontId="122" fillId="0" borderId="6" xfId="6" applyNumberFormat="1" applyFont="1" applyBorder="1" applyAlignment="1">
      <alignment horizontal="right" vertical="center" wrapText="1" shrinkToFit="1"/>
    </xf>
    <xf numFmtId="179" fontId="122" fillId="0" borderId="7" xfId="6" applyNumberFormat="1" applyFont="1" applyBorder="1" applyAlignment="1">
      <alignment horizontal="right" vertical="center" wrapText="1" shrinkToFit="1"/>
    </xf>
    <xf numFmtId="179" fontId="122" fillId="0" borderId="8" xfId="6" applyNumberFormat="1" applyFont="1" applyBorder="1" applyAlignment="1">
      <alignment horizontal="right" vertical="center" wrapText="1" shrinkToFit="1"/>
    </xf>
    <xf numFmtId="49" fontId="48" fillId="0" borderId="0" xfId="6" applyNumberFormat="1" applyFont="1" applyAlignment="1">
      <alignment horizontal="left" vertical="center" shrinkToFit="1"/>
    </xf>
    <xf numFmtId="179" fontId="122" fillId="0" borderId="3" xfId="6" applyNumberFormat="1" applyFont="1" applyBorder="1" applyAlignment="1">
      <alignment horizontal="center" vertical="center" shrinkToFit="1"/>
    </xf>
    <xf numFmtId="179" fontId="122" fillId="0" borderId="4" xfId="6" applyNumberFormat="1" applyFont="1" applyBorder="1" applyAlignment="1">
      <alignment horizontal="center" vertical="center" shrinkToFit="1"/>
    </xf>
    <xf numFmtId="179" fontId="122" fillId="0" borderId="5" xfId="6" applyNumberFormat="1" applyFont="1" applyBorder="1" applyAlignment="1">
      <alignment horizontal="center" vertical="center" shrinkToFit="1"/>
    </xf>
    <xf numFmtId="179" fontId="122" fillId="0" borderId="13" xfId="6" applyNumberFormat="1" applyFont="1" applyBorder="1" applyAlignment="1">
      <alignment horizontal="center" vertical="center" shrinkToFit="1"/>
    </xf>
    <xf numFmtId="179" fontId="122" fillId="0" borderId="0" xfId="6" applyNumberFormat="1" applyFont="1" applyAlignment="1">
      <alignment horizontal="center" vertical="center" shrinkToFit="1"/>
    </xf>
    <xf numFmtId="179" fontId="122" fillId="0" borderId="9" xfId="6" applyNumberFormat="1" applyFont="1" applyBorder="1" applyAlignment="1">
      <alignment horizontal="center" vertical="center" shrinkToFit="1"/>
    </xf>
    <xf numFmtId="179" fontId="122" fillId="0" borderId="6" xfId="6" applyNumberFormat="1" applyFont="1" applyBorder="1" applyAlignment="1">
      <alignment horizontal="center" vertical="center" shrinkToFit="1"/>
    </xf>
    <xf numFmtId="179" fontId="122" fillId="0" borderId="7" xfId="6" applyNumberFormat="1" applyFont="1" applyBorder="1" applyAlignment="1">
      <alignment horizontal="center" vertical="center" shrinkToFit="1"/>
    </xf>
    <xf numFmtId="179" fontId="122" fillId="0" borderId="8" xfId="6" applyNumberFormat="1" applyFont="1" applyBorder="1" applyAlignment="1">
      <alignment horizontal="center" vertical="center" shrinkToFit="1"/>
    </xf>
    <xf numFmtId="179" fontId="119" fillId="0" borderId="0" xfId="6" applyNumberFormat="1" applyFont="1" applyAlignment="1">
      <alignment horizontal="center" vertical="center" shrinkToFit="1"/>
    </xf>
    <xf numFmtId="49" fontId="22" fillId="0" borderId="0" xfId="7" applyNumberFormat="1" applyFont="1" applyAlignment="1">
      <alignment horizontal="center" vertical="center" shrinkToFit="1"/>
    </xf>
    <xf numFmtId="49" fontId="53" fillId="0" borderId="0" xfId="6" applyNumberFormat="1" applyFont="1" applyAlignment="1">
      <alignment horizontal="left" vertical="center" shrinkToFit="1"/>
    </xf>
    <xf numFmtId="179" fontId="56" fillId="0" borderId="0" xfId="6" applyNumberFormat="1" applyFont="1" applyAlignment="1">
      <alignment horizontal="center" vertical="center" shrinkToFit="1"/>
    </xf>
    <xf numFmtId="49" fontId="48" fillId="0" borderId="4" xfId="6" applyNumberFormat="1" applyFont="1" applyBorder="1" applyAlignment="1">
      <alignment horizontal="left" vertical="center" shrinkToFit="1"/>
    </xf>
    <xf numFmtId="0" fontId="0" fillId="0" borderId="11" xfId="0" applyBorder="1" applyAlignment="1" applyProtection="1">
      <alignment horizontal="left" vertical="center" indent="1" shrinkToFit="1"/>
      <protection hidden="1"/>
    </xf>
    <xf numFmtId="0" fontId="0" fillId="0" borderId="12" xfId="0" applyBorder="1" applyAlignment="1" applyProtection="1">
      <alignment horizontal="left" vertical="center" indent="1" shrinkToFit="1"/>
      <protection hidden="1"/>
    </xf>
    <xf numFmtId="49" fontId="79" fillId="26" borderId="3" xfId="0" applyNumberFormat="1" applyFont="1" applyFill="1" applyBorder="1" applyAlignment="1" applyProtection="1">
      <alignment horizontal="center" vertical="center" shrinkToFit="1"/>
      <protection hidden="1"/>
    </xf>
    <xf numFmtId="49" fontId="79" fillId="26" borderId="4" xfId="0" applyNumberFormat="1" applyFont="1" applyFill="1" applyBorder="1" applyAlignment="1" applyProtection="1">
      <alignment horizontal="center" vertical="center" shrinkToFit="1"/>
      <protection hidden="1"/>
    </xf>
    <xf numFmtId="49" fontId="79" fillId="26" borderId="5" xfId="0" applyNumberFormat="1" applyFont="1" applyFill="1" applyBorder="1" applyAlignment="1" applyProtection="1">
      <alignment horizontal="center" vertical="center" shrinkToFit="1"/>
      <protection hidden="1"/>
    </xf>
    <xf numFmtId="49" fontId="79" fillId="26" borderId="6" xfId="0" applyNumberFormat="1" applyFont="1" applyFill="1" applyBorder="1" applyAlignment="1" applyProtection="1">
      <alignment horizontal="center" vertical="center" shrinkToFit="1"/>
      <protection hidden="1"/>
    </xf>
    <xf numFmtId="49" fontId="79" fillId="26" borderId="7" xfId="0" applyNumberFormat="1" applyFont="1" applyFill="1" applyBorder="1" applyAlignment="1" applyProtection="1">
      <alignment horizontal="center" vertical="center" shrinkToFit="1"/>
      <protection hidden="1"/>
    </xf>
    <xf numFmtId="49" fontId="79" fillId="26" borderId="8" xfId="0" applyNumberFormat="1" applyFont="1" applyFill="1" applyBorder="1" applyAlignment="1" applyProtection="1">
      <alignment horizontal="center" vertical="center" shrinkToFit="1"/>
      <protection hidden="1"/>
    </xf>
    <xf numFmtId="49" fontId="22" fillId="43" borderId="4" xfId="0" applyNumberFormat="1" applyFont="1" applyFill="1" applyBorder="1" applyAlignment="1" applyProtection="1">
      <alignment horizontal="center" vertical="center" shrinkToFit="1"/>
      <protection hidden="1"/>
    </xf>
    <xf numFmtId="0" fontId="0" fillId="0" borderId="11"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49" fontId="40" fillId="0" borderId="10" xfId="0" applyNumberFormat="1" applyFont="1" applyBorder="1" applyAlignment="1" applyProtection="1">
      <alignment vertical="center" shrinkToFit="1"/>
      <protection hidden="1"/>
    </xf>
    <xf numFmtId="49" fontId="44" fillId="28" borderId="3" xfId="0" applyNumberFormat="1" applyFont="1" applyFill="1" applyBorder="1" applyAlignment="1" applyProtection="1">
      <alignment horizontal="center" vertical="center" shrinkToFit="1"/>
      <protection locked="0"/>
    </xf>
    <xf numFmtId="49" fontId="44" fillId="28" borderId="5" xfId="0" applyNumberFormat="1" applyFont="1" applyFill="1" applyBorder="1" applyAlignment="1" applyProtection="1">
      <alignment horizontal="center" vertical="center" shrinkToFit="1"/>
      <protection locked="0"/>
    </xf>
    <xf numFmtId="49" fontId="22" fillId="0" borderId="5" xfId="0" applyNumberFormat="1" applyFont="1" applyBorder="1" applyAlignment="1" applyProtection="1">
      <alignment horizontal="right" vertical="center" shrinkToFit="1"/>
      <protection hidden="1"/>
    </xf>
    <xf numFmtId="49" fontId="36" fillId="0" borderId="30" xfId="0" applyNumberFormat="1" applyFont="1" applyBorder="1" applyAlignment="1" applyProtection="1">
      <alignment vertical="center" shrinkToFit="1"/>
      <protection hidden="1"/>
    </xf>
    <xf numFmtId="49" fontId="115" fillId="29" borderId="0" xfId="0" applyNumberFormat="1" applyFont="1" applyFill="1" applyAlignment="1" applyProtection="1">
      <alignment horizontal="center" vertical="center" wrapText="1"/>
      <protection hidden="1"/>
    </xf>
    <xf numFmtId="0" fontId="115" fillId="29" borderId="0" xfId="0" applyFont="1" applyFill="1" applyAlignment="1" applyProtection="1">
      <alignment horizontal="center" vertical="center" wrapText="1"/>
      <protection hidden="1"/>
    </xf>
    <xf numFmtId="0" fontId="35" fillId="52" borderId="4" xfId="2" applyFill="1" applyBorder="1" applyAlignment="1" applyProtection="1">
      <alignment horizontal="center" vertical="center"/>
      <protection hidden="1"/>
    </xf>
    <xf numFmtId="0" fontId="35" fillId="52" borderId="5" xfId="2" applyFill="1" applyBorder="1" applyAlignment="1" applyProtection="1">
      <alignment horizontal="center" vertical="center"/>
      <protection hidden="1"/>
    </xf>
    <xf numFmtId="0" fontId="35" fillId="52" borderId="0" xfId="2" applyFill="1" applyBorder="1" applyAlignment="1" applyProtection="1">
      <alignment horizontal="center" vertical="center"/>
      <protection hidden="1"/>
    </xf>
    <xf numFmtId="0" fontId="35" fillId="52" borderId="9" xfId="2" applyFill="1" applyBorder="1" applyAlignment="1" applyProtection="1">
      <alignment horizontal="center" vertical="center"/>
      <protection hidden="1"/>
    </xf>
    <xf numFmtId="0" fontId="35" fillId="52" borderId="7" xfId="2" applyFill="1" applyBorder="1" applyAlignment="1" applyProtection="1">
      <alignment horizontal="center" vertical="center"/>
      <protection hidden="1"/>
    </xf>
    <xf numFmtId="0" fontId="35" fillId="52" borderId="8" xfId="2" applyFill="1" applyBorder="1" applyAlignment="1" applyProtection="1">
      <alignment horizontal="center" vertical="center"/>
      <protection hidden="1"/>
    </xf>
    <xf numFmtId="49" fontId="125" fillId="4" borderId="0" xfId="2" applyNumberFormat="1" applyFont="1" applyFill="1" applyBorder="1" applyAlignment="1" applyProtection="1">
      <alignment horizontal="center" vertical="center" shrinkToFit="1"/>
      <protection hidden="1"/>
    </xf>
    <xf numFmtId="49" fontId="66" fillId="7" borderId="55" xfId="0" applyNumberFormat="1" applyFont="1" applyFill="1" applyBorder="1" applyAlignment="1" applyProtection="1">
      <alignment horizontal="center" vertical="center" shrinkToFit="1"/>
      <protection hidden="1"/>
    </xf>
    <xf numFmtId="49" fontId="66" fillId="7" borderId="56" xfId="0" applyNumberFormat="1" applyFont="1" applyFill="1" applyBorder="1" applyAlignment="1" applyProtection="1">
      <alignment horizontal="center" vertical="center" shrinkToFit="1"/>
      <protection hidden="1"/>
    </xf>
    <xf numFmtId="49" fontId="66" fillId="7" borderId="57" xfId="0" applyNumberFormat="1" applyFont="1" applyFill="1" applyBorder="1" applyAlignment="1" applyProtection="1">
      <alignment horizontal="center" vertical="center" shrinkToFit="1"/>
      <protection hidden="1"/>
    </xf>
    <xf numFmtId="49" fontId="66" fillId="7" borderId="98" xfId="0" applyNumberFormat="1" applyFont="1" applyFill="1" applyBorder="1" applyAlignment="1" applyProtection="1">
      <alignment horizontal="center" vertical="center" shrinkToFit="1"/>
      <protection hidden="1"/>
    </xf>
    <xf numFmtId="49" fontId="66" fillId="7" borderId="0" xfId="0" applyNumberFormat="1" applyFont="1" applyFill="1" applyAlignment="1" applyProtection="1">
      <alignment horizontal="center" vertical="center" shrinkToFit="1"/>
      <protection hidden="1"/>
    </xf>
    <xf numFmtId="49" fontId="66" fillId="7" borderId="99" xfId="0" applyNumberFormat="1" applyFont="1" applyFill="1" applyBorder="1" applyAlignment="1" applyProtection="1">
      <alignment horizontal="center" vertical="center" shrinkToFit="1"/>
      <protection hidden="1"/>
    </xf>
    <xf numFmtId="49" fontId="66" fillId="7" borderId="58" xfId="0" applyNumberFormat="1" applyFont="1" applyFill="1" applyBorder="1" applyAlignment="1" applyProtection="1">
      <alignment horizontal="center" vertical="center" shrinkToFit="1"/>
      <protection hidden="1"/>
    </xf>
    <xf numFmtId="49" fontId="66" fillId="7" borderId="59" xfId="0" applyNumberFormat="1" applyFont="1" applyFill="1" applyBorder="1" applyAlignment="1" applyProtection="1">
      <alignment horizontal="center" vertical="center" shrinkToFit="1"/>
      <protection hidden="1"/>
    </xf>
    <xf numFmtId="49" fontId="66" fillId="7" borderId="60" xfId="0" applyNumberFormat="1" applyFont="1" applyFill="1" applyBorder="1" applyAlignment="1" applyProtection="1">
      <alignment horizontal="center" vertical="center" shrinkToFit="1"/>
      <protection hidden="1"/>
    </xf>
    <xf numFmtId="49" fontId="68" fillId="30" borderId="0" xfId="0" applyNumberFormat="1" applyFont="1" applyFill="1" applyAlignment="1" applyProtection="1">
      <alignment horizontal="center" vertical="center" shrinkToFit="1"/>
      <protection hidden="1"/>
    </xf>
    <xf numFmtId="49" fontId="44" fillId="0" borderId="31" xfId="0" applyNumberFormat="1" applyFont="1" applyBorder="1" applyAlignment="1" applyProtection="1">
      <alignment horizontal="center" vertical="top" textRotation="255" indent="1" shrinkToFit="1"/>
      <protection hidden="1"/>
    </xf>
    <xf numFmtId="49" fontId="44" fillId="0" borderId="42" xfId="0" applyNumberFormat="1" applyFont="1" applyBorder="1" applyAlignment="1" applyProtection="1">
      <alignment horizontal="center" vertical="top" textRotation="255" indent="1" shrinkToFit="1"/>
      <protection hidden="1"/>
    </xf>
    <xf numFmtId="49" fontId="44" fillId="0" borderId="30" xfId="0" applyNumberFormat="1" applyFont="1" applyBorder="1" applyAlignment="1" applyProtection="1">
      <alignment horizontal="center" vertical="top" textRotation="255" indent="1" shrinkToFit="1"/>
      <protection hidden="1"/>
    </xf>
    <xf numFmtId="0" fontId="35" fillId="0" borderId="3" xfId="2" applyBorder="1" applyAlignment="1" applyProtection="1">
      <alignment horizontal="center" vertical="center"/>
      <protection hidden="1"/>
    </xf>
    <xf numFmtId="0" fontId="35" fillId="0" borderId="4" xfId="2" applyBorder="1" applyAlignment="1" applyProtection="1">
      <alignment horizontal="center" vertical="center"/>
      <protection hidden="1"/>
    </xf>
    <xf numFmtId="0" fontId="35" fillId="0" borderId="5" xfId="2" applyBorder="1" applyAlignment="1" applyProtection="1">
      <alignment horizontal="center" vertical="center"/>
      <protection hidden="1"/>
    </xf>
    <xf numFmtId="0" fontId="35" fillId="0" borderId="6" xfId="2" applyBorder="1" applyAlignment="1" applyProtection="1">
      <alignment horizontal="center" vertical="center"/>
      <protection hidden="1"/>
    </xf>
    <xf numFmtId="0" fontId="35" fillId="0" borderId="7" xfId="2" applyBorder="1" applyAlignment="1" applyProtection="1">
      <alignment horizontal="center" vertical="center"/>
      <protection hidden="1"/>
    </xf>
    <xf numFmtId="0" fontId="35" fillId="0" borderId="8" xfId="2" applyBorder="1" applyAlignment="1" applyProtection="1">
      <alignment horizontal="center" vertical="center"/>
      <protection hidden="1"/>
    </xf>
    <xf numFmtId="49" fontId="22" fillId="43" borderId="31" xfId="0" quotePrefix="1" applyNumberFormat="1" applyFont="1" applyFill="1" applyBorder="1" applyAlignment="1" applyProtection="1">
      <alignment horizontal="center" vertical="center" shrinkToFit="1"/>
      <protection hidden="1"/>
    </xf>
    <xf numFmtId="0" fontId="0" fillId="0" borderId="30" xfId="0" applyBorder="1" applyAlignment="1" applyProtection="1">
      <alignment horizontal="center" vertical="center" shrinkToFit="1"/>
      <protection hidden="1"/>
    </xf>
    <xf numFmtId="0" fontId="35" fillId="52" borderId="3" xfId="2" applyFill="1" applyBorder="1" applyAlignment="1" applyProtection="1">
      <alignment horizontal="center" vertical="center"/>
      <protection hidden="1"/>
    </xf>
    <xf numFmtId="0" fontId="35" fillId="52" borderId="6" xfId="2" applyFill="1" applyBorder="1" applyAlignment="1" applyProtection="1">
      <alignment horizontal="center" vertical="center"/>
      <protection hidden="1"/>
    </xf>
    <xf numFmtId="0" fontId="0" fillId="0" borderId="42" xfId="0" applyBorder="1" applyAlignment="1" applyProtection="1">
      <alignment horizontal="center" vertical="center" shrinkToFit="1"/>
      <protection hidden="1"/>
    </xf>
    <xf numFmtId="49" fontId="48" fillId="0" borderId="4" xfId="31" applyNumberFormat="1" applyFont="1" applyBorder="1" applyAlignment="1" applyProtection="1">
      <alignment horizontal="left" vertical="center" shrinkToFit="1"/>
      <protection hidden="1"/>
    </xf>
    <xf numFmtId="49" fontId="53" fillId="0" borderId="0" xfId="31" applyNumberFormat="1" applyFont="1" applyAlignment="1" applyProtection="1">
      <alignment horizontal="left" vertical="center" shrinkToFit="1"/>
      <protection hidden="1"/>
    </xf>
    <xf numFmtId="49" fontId="48" fillId="0" borderId="0" xfId="31" applyNumberFormat="1" applyFont="1" applyAlignment="1" applyProtection="1">
      <alignment horizontal="left" vertical="center" shrinkToFit="1"/>
      <protection hidden="1"/>
    </xf>
    <xf numFmtId="179" fontId="56" fillId="29" borderId="0" xfId="31" applyNumberFormat="1" applyFont="1" applyFill="1" applyAlignment="1" applyProtection="1">
      <alignment horizontal="center" vertical="center" shrinkToFit="1"/>
      <protection hidden="1"/>
    </xf>
    <xf numFmtId="179" fontId="56" fillId="0" borderId="0" xfId="31" applyNumberFormat="1" applyFont="1" applyAlignment="1" applyProtection="1">
      <alignment horizontal="center" vertical="center" shrinkToFit="1"/>
      <protection hidden="1"/>
    </xf>
    <xf numFmtId="179" fontId="48" fillId="29" borderId="0" xfId="31" applyNumberFormat="1" applyFont="1" applyFill="1" applyAlignment="1" applyProtection="1">
      <alignment horizontal="center" vertical="center" shrinkToFit="1"/>
      <protection hidden="1"/>
    </xf>
    <xf numFmtId="179" fontId="48" fillId="0" borderId="6" xfId="31" applyNumberFormat="1" applyFont="1" applyBorder="1" applyAlignment="1" applyProtection="1">
      <alignment horizontal="left" vertical="center" shrinkToFit="1"/>
      <protection hidden="1"/>
    </xf>
    <xf numFmtId="179" fontId="48" fillId="0" borderId="7" xfId="31" applyNumberFormat="1" applyFont="1" applyBorder="1" applyAlignment="1" applyProtection="1">
      <alignment horizontal="left" vertical="center" shrinkToFit="1"/>
      <protection hidden="1"/>
    </xf>
    <xf numFmtId="179" fontId="48" fillId="29" borderId="7" xfId="31" applyNumberFormat="1" applyFont="1" applyFill="1" applyBorder="1" applyAlignment="1" applyProtection="1">
      <alignment horizontal="right" vertical="center" shrinkToFit="1"/>
      <protection hidden="1"/>
    </xf>
    <xf numFmtId="179" fontId="48" fillId="29" borderId="8" xfId="31" applyNumberFormat="1" applyFont="1" applyFill="1" applyBorder="1" applyAlignment="1" applyProtection="1">
      <alignment horizontal="right" vertical="center" shrinkToFit="1"/>
      <protection hidden="1"/>
    </xf>
    <xf numFmtId="179" fontId="48" fillId="0" borderId="3" xfId="31" applyNumberFormat="1" applyFont="1" applyBorder="1" applyAlignment="1" applyProtection="1">
      <alignment horizontal="left" vertical="center" shrinkToFit="1"/>
      <protection hidden="1"/>
    </xf>
    <xf numFmtId="179" fontId="48" fillId="0" borderId="4" xfId="31" applyNumberFormat="1" applyFont="1" applyBorder="1" applyAlignment="1" applyProtection="1">
      <alignment horizontal="left" vertical="center" shrinkToFit="1"/>
      <protection hidden="1"/>
    </xf>
    <xf numFmtId="179" fontId="48" fillId="29" borderId="4" xfId="31" applyNumberFormat="1" applyFont="1" applyFill="1" applyBorder="1" applyAlignment="1" applyProtection="1">
      <alignment horizontal="right" vertical="center" shrinkToFit="1"/>
      <protection hidden="1"/>
    </xf>
    <xf numFmtId="179" fontId="48" fillId="29" borderId="5" xfId="31" applyNumberFormat="1" applyFont="1" applyFill="1" applyBorder="1" applyAlignment="1" applyProtection="1">
      <alignment horizontal="right" vertical="center" shrinkToFit="1"/>
      <protection hidden="1"/>
    </xf>
    <xf numFmtId="179" fontId="48" fillId="29" borderId="3" xfId="31" applyNumberFormat="1" applyFont="1" applyFill="1" applyBorder="1" applyAlignment="1" applyProtection="1">
      <alignment horizontal="left" vertical="center" wrapText="1" shrinkToFit="1"/>
      <protection hidden="1"/>
    </xf>
    <xf numFmtId="179" fontId="48" fillId="29" borderId="4" xfId="31" applyNumberFormat="1" applyFont="1" applyFill="1" applyBorder="1" applyAlignment="1" applyProtection="1">
      <alignment horizontal="left" vertical="center" wrapText="1" shrinkToFit="1"/>
      <protection hidden="1"/>
    </xf>
    <xf numFmtId="179" fontId="48" fillId="29" borderId="5" xfId="31" applyNumberFormat="1" applyFont="1" applyFill="1" applyBorder="1" applyAlignment="1" applyProtection="1">
      <alignment horizontal="left" vertical="center" wrapText="1" shrinkToFit="1"/>
      <protection hidden="1"/>
    </xf>
    <xf numFmtId="179" fontId="48" fillId="29" borderId="6" xfId="31" applyNumberFormat="1" applyFont="1" applyFill="1" applyBorder="1" applyAlignment="1" applyProtection="1">
      <alignment horizontal="left" vertical="center" wrapText="1" shrinkToFit="1"/>
      <protection hidden="1"/>
    </xf>
    <xf numFmtId="179" fontId="48" fillId="29" borderId="7" xfId="31" applyNumberFormat="1" applyFont="1" applyFill="1" applyBorder="1" applyAlignment="1" applyProtection="1">
      <alignment horizontal="left" vertical="center" wrapText="1" shrinkToFit="1"/>
      <protection hidden="1"/>
    </xf>
    <xf numFmtId="179" fontId="48" fillId="29" borderId="8" xfId="31" applyNumberFormat="1" applyFont="1" applyFill="1" applyBorder="1" applyAlignment="1" applyProtection="1">
      <alignment horizontal="left" vertical="center" wrapText="1" shrinkToFit="1"/>
      <protection hidden="1"/>
    </xf>
    <xf numFmtId="49" fontId="48" fillId="0" borderId="3" xfId="31" applyNumberFormat="1" applyFont="1" applyBorder="1" applyAlignment="1" applyProtection="1">
      <alignment horizontal="left" vertical="center" shrinkToFit="1"/>
      <protection hidden="1"/>
    </xf>
    <xf numFmtId="49" fontId="48" fillId="0" borderId="13" xfId="31" applyNumberFormat="1" applyFont="1" applyBorder="1" applyAlignment="1" applyProtection="1">
      <alignment horizontal="left" vertical="center" shrinkToFit="1"/>
      <protection hidden="1"/>
    </xf>
    <xf numFmtId="49" fontId="48" fillId="0" borderId="6" xfId="31" applyNumberFormat="1" applyFont="1" applyBorder="1" applyAlignment="1" applyProtection="1">
      <alignment horizontal="left" vertical="center" shrinkToFit="1"/>
      <protection hidden="1"/>
    </xf>
    <xf numFmtId="49" fontId="48" fillId="0" borderId="4" xfId="31" applyNumberFormat="1" applyFont="1" applyBorder="1" applyAlignment="1" applyProtection="1">
      <alignment horizontal="distributed" vertical="center" shrinkToFit="1"/>
      <protection hidden="1"/>
    </xf>
    <xf numFmtId="49" fontId="48" fillId="0" borderId="0" xfId="31" applyNumberFormat="1" applyFont="1" applyAlignment="1" applyProtection="1">
      <alignment horizontal="distributed" vertical="center" shrinkToFit="1"/>
      <protection hidden="1"/>
    </xf>
    <xf numFmtId="49" fontId="48" fillId="0" borderId="7" xfId="31" applyNumberFormat="1" applyFont="1" applyBorder="1" applyAlignment="1" applyProtection="1">
      <alignment horizontal="distributed" vertical="center" shrinkToFit="1"/>
      <protection hidden="1"/>
    </xf>
    <xf numFmtId="49" fontId="48" fillId="0" borderId="5" xfId="31" applyNumberFormat="1" applyFont="1" applyBorder="1" applyAlignment="1" applyProtection="1">
      <alignment horizontal="left" vertical="center" shrinkToFit="1"/>
      <protection hidden="1"/>
    </xf>
    <xf numFmtId="49" fontId="48" fillId="0" borderId="9" xfId="31" applyNumberFormat="1" applyFont="1" applyBorder="1" applyAlignment="1" applyProtection="1">
      <alignment horizontal="left" vertical="center" shrinkToFit="1"/>
      <protection hidden="1"/>
    </xf>
    <xf numFmtId="49" fontId="48" fillId="0" borderId="8" xfId="31" applyNumberFormat="1" applyFont="1" applyBorder="1" applyAlignment="1" applyProtection="1">
      <alignment horizontal="left" vertical="center" shrinkToFit="1"/>
      <protection hidden="1"/>
    </xf>
    <xf numFmtId="179" fontId="48" fillId="0" borderId="13" xfId="31" applyNumberFormat="1" applyFont="1" applyBorder="1" applyAlignment="1" applyProtection="1">
      <alignment horizontal="center" vertical="center" shrinkToFit="1"/>
      <protection hidden="1"/>
    </xf>
    <xf numFmtId="179" fontId="48" fillId="0" borderId="0" xfId="31" applyNumberFormat="1" applyFont="1" applyAlignment="1" applyProtection="1">
      <alignment horizontal="center" vertical="center" shrinkToFit="1"/>
      <protection hidden="1"/>
    </xf>
    <xf numFmtId="179" fontId="48" fillId="0" borderId="9" xfId="31" applyNumberFormat="1" applyFont="1" applyBorder="1" applyAlignment="1" applyProtection="1">
      <alignment horizontal="center" vertical="center" shrinkToFit="1"/>
      <protection hidden="1"/>
    </xf>
    <xf numFmtId="179" fontId="48" fillId="0" borderId="6" xfId="31" applyNumberFormat="1" applyFont="1" applyBorder="1" applyAlignment="1" applyProtection="1">
      <alignment horizontal="center" vertical="center" shrinkToFit="1"/>
      <protection hidden="1"/>
    </xf>
    <xf numFmtId="179" fontId="48" fillId="0" borderId="7" xfId="31" applyNumberFormat="1" applyFont="1" applyBorder="1" applyAlignment="1" applyProtection="1">
      <alignment horizontal="center" vertical="center" shrinkToFit="1"/>
      <protection hidden="1"/>
    </xf>
    <xf numFmtId="179" fontId="48" fillId="0" borderId="11" xfId="31" applyNumberFormat="1" applyFont="1" applyBorder="1" applyAlignment="1" applyProtection="1">
      <alignment horizontal="center" vertical="center" shrinkToFit="1"/>
      <protection hidden="1"/>
    </xf>
    <xf numFmtId="179" fontId="48" fillId="0" borderId="12" xfId="31" applyNumberFormat="1" applyFont="1" applyBorder="1" applyAlignment="1" applyProtection="1">
      <alignment horizontal="center" vertical="center" shrinkToFit="1"/>
      <protection hidden="1"/>
    </xf>
    <xf numFmtId="0" fontId="25" fillId="0" borderId="0" xfId="31" applyFont="1" applyAlignment="1" applyProtection="1">
      <alignment horizontal="right" vertical="top" shrinkToFit="1"/>
      <protection hidden="1"/>
    </xf>
    <xf numFmtId="49" fontId="48" fillId="0" borderId="0" xfId="31" applyNumberFormat="1" applyFont="1" applyAlignment="1" applyProtection="1">
      <alignment horizontal="right" vertical="center" indent="2" shrinkToFit="1"/>
      <protection hidden="1"/>
    </xf>
    <xf numFmtId="49" fontId="55" fillId="0" borderId="0" xfId="31" applyNumberFormat="1" applyFont="1" applyAlignment="1" applyProtection="1">
      <alignment horizontal="left" vertical="center" shrinkToFit="1"/>
      <protection hidden="1"/>
    </xf>
    <xf numFmtId="49" fontId="53" fillId="0" borderId="0" xfId="31" applyNumberFormat="1" applyFont="1" applyAlignment="1" applyProtection="1">
      <alignment horizontal="center" vertical="center" shrinkToFit="1"/>
      <protection hidden="1"/>
    </xf>
    <xf numFmtId="49" fontId="59" fillId="0" borderId="0" xfId="31" applyNumberFormat="1" applyFont="1" applyAlignment="1" applyProtection="1">
      <alignment horizontal="center" vertical="center" shrinkToFit="1"/>
      <protection hidden="1"/>
    </xf>
    <xf numFmtId="179" fontId="48" fillId="29" borderId="7" xfId="31" applyNumberFormat="1" applyFont="1" applyFill="1" applyBorder="1" applyAlignment="1" applyProtection="1">
      <alignment horizontal="center" vertical="center" shrinkToFit="1"/>
      <protection hidden="1"/>
    </xf>
    <xf numFmtId="179" fontId="48" fillId="0" borderId="0" xfId="31" applyNumberFormat="1" applyFont="1" applyAlignment="1" applyProtection="1">
      <alignment horizontal="left" vertical="center" shrinkToFit="1"/>
      <protection hidden="1"/>
    </xf>
    <xf numFmtId="179" fontId="48" fillId="0" borderId="4" xfId="31" applyNumberFormat="1" applyFont="1" applyBorder="1" applyAlignment="1" applyProtection="1">
      <alignment horizontal="distributed" vertical="center" shrinkToFit="1"/>
      <protection hidden="1"/>
    </xf>
    <xf numFmtId="179" fontId="48" fillId="0" borderId="0" xfId="31" applyNumberFormat="1" applyFont="1" applyAlignment="1" applyProtection="1">
      <alignment horizontal="distributed" vertical="center" shrinkToFit="1"/>
      <protection hidden="1"/>
    </xf>
    <xf numFmtId="179" fontId="48" fillId="0" borderId="7" xfId="31" applyNumberFormat="1" applyFont="1" applyBorder="1" applyAlignment="1" applyProtection="1">
      <alignment horizontal="distributed" vertical="center" shrinkToFit="1"/>
      <protection hidden="1"/>
    </xf>
    <xf numFmtId="179" fontId="48" fillId="0" borderId="5" xfId="31" applyNumberFormat="1" applyFont="1" applyBorder="1" applyAlignment="1" applyProtection="1">
      <alignment horizontal="left" vertical="center" shrinkToFit="1"/>
      <protection hidden="1"/>
    </xf>
    <xf numFmtId="179" fontId="48" fillId="0" borderId="9" xfId="31" applyNumberFormat="1" applyFont="1" applyBorder="1" applyAlignment="1" applyProtection="1">
      <alignment horizontal="left" vertical="center" shrinkToFit="1"/>
      <protection hidden="1"/>
    </xf>
    <xf numFmtId="179" fontId="48" fillId="0" borderId="8" xfId="31" applyNumberFormat="1" applyFont="1" applyBorder="1" applyAlignment="1" applyProtection="1">
      <alignment horizontal="left" vertical="center" shrinkToFit="1"/>
      <protection hidden="1"/>
    </xf>
    <xf numFmtId="179" fontId="48" fillId="29" borderId="3" xfId="31" applyNumberFormat="1" applyFont="1" applyFill="1" applyBorder="1" applyAlignment="1" applyProtection="1">
      <alignment horizontal="center" vertical="center" shrinkToFit="1"/>
      <protection hidden="1"/>
    </xf>
    <xf numFmtId="179" fontId="48" fillId="29" borderId="4" xfId="31" applyNumberFormat="1" applyFont="1" applyFill="1" applyBorder="1" applyAlignment="1" applyProtection="1">
      <alignment horizontal="center" vertical="center" shrinkToFit="1"/>
      <protection hidden="1"/>
    </xf>
    <xf numFmtId="179" fontId="48" fillId="29" borderId="5" xfId="31" applyNumberFormat="1" applyFont="1" applyFill="1" applyBorder="1" applyAlignment="1" applyProtection="1">
      <alignment horizontal="center" vertical="center" shrinkToFit="1"/>
      <protection hidden="1"/>
    </xf>
    <xf numFmtId="179" fontId="48" fillId="29" borderId="13" xfId="31" applyNumberFormat="1" applyFont="1" applyFill="1" applyBorder="1" applyAlignment="1" applyProtection="1">
      <alignment horizontal="center" vertical="center" shrinkToFit="1"/>
      <protection hidden="1"/>
    </xf>
    <xf numFmtId="179" fontId="48" fillId="29" borderId="9" xfId="31" applyNumberFormat="1" applyFont="1" applyFill="1" applyBorder="1" applyAlignment="1" applyProtection="1">
      <alignment horizontal="center" vertical="center" shrinkToFit="1"/>
      <protection hidden="1"/>
    </xf>
    <xf numFmtId="179" fontId="48" fillId="29" borderId="6" xfId="31" applyNumberFormat="1" applyFont="1" applyFill="1" applyBorder="1" applyAlignment="1" applyProtection="1">
      <alignment horizontal="center" vertical="center" shrinkToFit="1"/>
      <protection hidden="1"/>
    </xf>
    <xf numFmtId="179" fontId="48" fillId="29" borderId="8" xfId="31" applyNumberFormat="1" applyFont="1" applyFill="1" applyBorder="1" applyAlignment="1" applyProtection="1">
      <alignment horizontal="center" vertical="center" shrinkToFit="1"/>
      <protection hidden="1"/>
    </xf>
    <xf numFmtId="49" fontId="48" fillId="0" borderId="7" xfId="31" applyNumberFormat="1" applyFont="1" applyBorder="1" applyAlignment="1" applyProtection="1">
      <alignment horizontal="left" vertical="center" shrinkToFit="1"/>
      <protection hidden="1"/>
    </xf>
    <xf numFmtId="49" fontId="25" fillId="0" borderId="0" xfId="31" applyNumberFormat="1" applyFont="1" applyAlignment="1" applyProtection="1">
      <alignment horizontal="left" vertical="center" shrinkToFit="1"/>
      <protection hidden="1"/>
    </xf>
    <xf numFmtId="179" fontId="48" fillId="29" borderId="3" xfId="31" applyNumberFormat="1" applyFont="1" applyFill="1" applyBorder="1" applyAlignment="1" applyProtection="1">
      <alignment horizontal="left" vertical="center" indent="1" shrinkToFit="1"/>
      <protection hidden="1"/>
    </xf>
    <xf numFmtId="179" fontId="48" fillId="29" borderId="4" xfId="31" applyNumberFormat="1" applyFont="1" applyFill="1" applyBorder="1" applyAlignment="1" applyProtection="1">
      <alignment horizontal="left" vertical="center" indent="1" shrinkToFit="1"/>
      <protection hidden="1"/>
    </xf>
    <xf numFmtId="179" fontId="48" fillId="29" borderId="5" xfId="31" applyNumberFormat="1" applyFont="1" applyFill="1" applyBorder="1" applyAlignment="1" applyProtection="1">
      <alignment horizontal="left" vertical="center" indent="1" shrinkToFit="1"/>
      <protection hidden="1"/>
    </xf>
    <xf numFmtId="179" fontId="48" fillId="29" borderId="13" xfId="31" applyNumberFormat="1" applyFont="1" applyFill="1" applyBorder="1" applyAlignment="1" applyProtection="1">
      <alignment horizontal="left" vertical="center" indent="1" shrinkToFit="1"/>
      <protection hidden="1"/>
    </xf>
    <xf numFmtId="179" fontId="48" fillId="29" borderId="0" xfId="31" applyNumberFormat="1" applyFont="1" applyFill="1" applyAlignment="1" applyProtection="1">
      <alignment horizontal="left" vertical="center" indent="1" shrinkToFit="1"/>
      <protection hidden="1"/>
    </xf>
    <xf numFmtId="179" fontId="48" fillId="29" borderId="9" xfId="31" applyNumberFormat="1" applyFont="1" applyFill="1" applyBorder="1" applyAlignment="1" applyProtection="1">
      <alignment horizontal="left" vertical="center" indent="1" shrinkToFit="1"/>
      <protection hidden="1"/>
    </xf>
    <xf numFmtId="179" fontId="48" fillId="0" borderId="6" xfId="31" applyNumberFormat="1" applyFont="1" applyBorder="1" applyAlignment="1" applyProtection="1">
      <alignment horizontal="right" vertical="center" shrinkToFit="1"/>
      <protection hidden="1"/>
    </xf>
    <xf numFmtId="179" fontId="48" fillId="0" borderId="7" xfId="31" applyNumberFormat="1" applyFont="1" applyBorder="1" applyAlignment="1" applyProtection="1">
      <alignment horizontal="right" vertical="center" shrinkToFit="1"/>
      <protection hidden="1"/>
    </xf>
    <xf numFmtId="49" fontId="25" fillId="0" borderId="4" xfId="31" applyNumberFormat="1" applyFont="1" applyBorder="1" applyAlignment="1" applyProtection="1">
      <alignment horizontal="center" vertical="center" shrinkToFit="1"/>
      <protection hidden="1"/>
    </xf>
    <xf numFmtId="179" fontId="48" fillId="0" borderId="13" xfId="31" applyNumberFormat="1" applyFont="1" applyBorder="1" applyAlignment="1" applyProtection="1">
      <alignment horizontal="left" vertical="center" shrinkToFit="1"/>
      <protection hidden="1"/>
    </xf>
    <xf numFmtId="179" fontId="56" fillId="2" borderId="0" xfId="31" applyNumberFormat="1" applyFont="1" applyFill="1" applyAlignment="1" applyProtection="1">
      <alignment horizontal="center" vertical="center" shrinkToFit="1"/>
      <protection hidden="1"/>
    </xf>
    <xf numFmtId="179" fontId="48" fillId="2" borderId="0" xfId="31" applyNumberFormat="1" applyFont="1" applyFill="1" applyAlignment="1" applyProtection="1">
      <alignment horizontal="center" vertical="center" shrinkToFit="1"/>
      <protection hidden="1"/>
    </xf>
    <xf numFmtId="179" fontId="48" fillId="2" borderId="7" xfId="31" applyNumberFormat="1" applyFont="1" applyFill="1" applyBorder="1" applyAlignment="1" applyProtection="1">
      <alignment horizontal="right" vertical="center" shrinkToFit="1"/>
      <protection hidden="1"/>
    </xf>
    <xf numFmtId="179" fontId="48" fillId="2" borderId="8" xfId="31" applyNumberFormat="1" applyFont="1" applyFill="1" applyBorder="1" applyAlignment="1" applyProtection="1">
      <alignment horizontal="right" vertical="center" shrinkToFit="1"/>
      <protection hidden="1"/>
    </xf>
    <xf numFmtId="179" fontId="48" fillId="2" borderId="4" xfId="31" applyNumberFormat="1" applyFont="1" applyFill="1" applyBorder="1" applyAlignment="1" applyProtection="1">
      <alignment horizontal="right" vertical="center" shrinkToFit="1"/>
      <protection hidden="1"/>
    </xf>
    <xf numFmtId="179" fontId="48" fillId="2" borderId="5" xfId="31" applyNumberFormat="1" applyFont="1" applyFill="1" applyBorder="1" applyAlignment="1" applyProtection="1">
      <alignment horizontal="right" vertical="center" shrinkToFit="1"/>
      <protection hidden="1"/>
    </xf>
    <xf numFmtId="179" fontId="48" fillId="2" borderId="4" xfId="31" applyNumberFormat="1" applyFont="1" applyFill="1" applyBorder="1" applyAlignment="1" applyProtection="1">
      <alignment horizontal="left" vertical="center" wrapText="1" shrinkToFit="1"/>
      <protection hidden="1"/>
    </xf>
    <xf numFmtId="179" fontId="48" fillId="2" borderId="5" xfId="31" applyNumberFormat="1" applyFont="1" applyFill="1" applyBorder="1" applyAlignment="1" applyProtection="1">
      <alignment horizontal="left" vertical="center" wrapText="1" shrinkToFit="1"/>
      <protection hidden="1"/>
    </xf>
    <xf numFmtId="179" fontId="48" fillId="2" borderId="6" xfId="31" applyNumberFormat="1" applyFont="1" applyFill="1" applyBorder="1" applyAlignment="1" applyProtection="1">
      <alignment horizontal="left" vertical="center" wrapText="1" shrinkToFit="1"/>
      <protection hidden="1"/>
    </xf>
    <xf numFmtId="179" fontId="48" fillId="2" borderId="7" xfId="31" applyNumberFormat="1" applyFont="1" applyFill="1" applyBorder="1" applyAlignment="1" applyProtection="1">
      <alignment horizontal="left" vertical="center" wrapText="1" shrinkToFit="1"/>
      <protection hidden="1"/>
    </xf>
    <xf numFmtId="179" fontId="48" fillId="2" borderId="8" xfId="31" applyNumberFormat="1" applyFont="1" applyFill="1" applyBorder="1" applyAlignment="1" applyProtection="1">
      <alignment horizontal="left" vertical="center" wrapText="1" shrinkToFit="1"/>
      <protection hidden="1"/>
    </xf>
    <xf numFmtId="179" fontId="48" fillId="0" borderId="3" xfId="31" applyNumberFormat="1" applyFont="1" applyBorder="1" applyAlignment="1" applyProtection="1">
      <alignment horizontal="center" vertical="center" shrinkToFit="1"/>
      <protection hidden="1"/>
    </xf>
    <xf numFmtId="179" fontId="48" fillId="0" borderId="4" xfId="31" applyNumberFormat="1" applyFont="1" applyBorder="1" applyAlignment="1" applyProtection="1">
      <alignment horizontal="center" vertical="center" shrinkToFit="1"/>
      <protection hidden="1"/>
    </xf>
    <xf numFmtId="179" fontId="48" fillId="0" borderId="5" xfId="31" applyNumberFormat="1" applyFont="1" applyBorder="1" applyAlignment="1" applyProtection="1">
      <alignment horizontal="center" vertical="center" shrinkToFit="1"/>
      <protection hidden="1"/>
    </xf>
    <xf numFmtId="179" fontId="48" fillId="0" borderId="10" xfId="31" applyNumberFormat="1" applyFont="1" applyBorder="1" applyAlignment="1" applyProtection="1">
      <alignment horizontal="center" vertical="center" shrinkToFit="1"/>
      <protection hidden="1"/>
    </xf>
    <xf numFmtId="179" fontId="48" fillId="2" borderId="7" xfId="31" applyNumberFormat="1" applyFont="1" applyFill="1" applyBorder="1" applyAlignment="1" applyProtection="1">
      <alignment horizontal="center" vertical="center" shrinkToFit="1"/>
      <protection hidden="1"/>
    </xf>
    <xf numFmtId="179" fontId="48" fillId="2" borderId="4" xfId="31" applyNumberFormat="1" applyFont="1" applyFill="1" applyBorder="1" applyAlignment="1" applyProtection="1">
      <alignment horizontal="center" vertical="center" shrinkToFit="1"/>
      <protection hidden="1"/>
    </xf>
    <xf numFmtId="179" fontId="48" fillId="2" borderId="5" xfId="31" applyNumberFormat="1" applyFont="1" applyFill="1" applyBorder="1" applyAlignment="1" applyProtection="1">
      <alignment horizontal="center" vertical="center" shrinkToFit="1"/>
      <protection hidden="1"/>
    </xf>
    <xf numFmtId="179" fontId="48" fillId="2" borderId="13" xfId="31" applyNumberFormat="1" applyFont="1" applyFill="1" applyBorder="1" applyAlignment="1" applyProtection="1">
      <alignment horizontal="center" vertical="center" shrinkToFit="1"/>
      <protection hidden="1"/>
    </xf>
    <xf numFmtId="179" fontId="48" fillId="2" borderId="9" xfId="31" applyNumberFormat="1" applyFont="1" applyFill="1" applyBorder="1" applyAlignment="1" applyProtection="1">
      <alignment horizontal="center" vertical="center" shrinkToFit="1"/>
      <protection hidden="1"/>
    </xf>
    <xf numFmtId="179" fontId="48" fillId="2" borderId="6" xfId="31" applyNumberFormat="1" applyFont="1" applyFill="1" applyBorder="1" applyAlignment="1" applyProtection="1">
      <alignment horizontal="center" vertical="center" shrinkToFit="1"/>
      <protection hidden="1"/>
    </xf>
    <xf numFmtId="179" fontId="48" fillId="2" borderId="8" xfId="31" applyNumberFormat="1" applyFont="1" applyFill="1" applyBorder="1" applyAlignment="1" applyProtection="1">
      <alignment horizontal="center" vertical="center" shrinkToFit="1"/>
      <protection hidden="1"/>
    </xf>
    <xf numFmtId="179" fontId="48" fillId="2" borderId="7" xfId="7" applyNumberFormat="1" applyFont="1" applyFill="1" applyBorder="1" applyAlignment="1" applyProtection="1">
      <alignment horizontal="center" vertical="center" shrinkToFit="1"/>
      <protection hidden="1"/>
    </xf>
    <xf numFmtId="179" fontId="48" fillId="2" borderId="4" xfId="31" applyNumberFormat="1" applyFont="1" applyFill="1" applyBorder="1" applyAlignment="1" applyProtection="1">
      <alignment horizontal="left" vertical="center" indent="1" shrinkToFit="1"/>
      <protection hidden="1"/>
    </xf>
    <xf numFmtId="179" fontId="48" fillId="2" borderId="5" xfId="31" applyNumberFormat="1" applyFont="1" applyFill="1" applyBorder="1" applyAlignment="1" applyProtection="1">
      <alignment horizontal="left" vertical="center" indent="1" shrinkToFit="1"/>
      <protection hidden="1"/>
    </xf>
    <xf numFmtId="179" fontId="48" fillId="2" borderId="13" xfId="31" applyNumberFormat="1" applyFont="1" applyFill="1" applyBorder="1" applyAlignment="1" applyProtection="1">
      <alignment horizontal="left" vertical="center" indent="1" shrinkToFit="1"/>
      <protection hidden="1"/>
    </xf>
    <xf numFmtId="179" fontId="48" fillId="2" borderId="0" xfId="31" applyNumberFormat="1" applyFont="1" applyFill="1" applyAlignment="1" applyProtection="1">
      <alignment horizontal="left" vertical="center" indent="1" shrinkToFit="1"/>
      <protection hidden="1"/>
    </xf>
    <xf numFmtId="179" fontId="48" fillId="2" borderId="9" xfId="31" applyNumberFormat="1" applyFont="1" applyFill="1" applyBorder="1" applyAlignment="1" applyProtection="1">
      <alignment horizontal="left" vertical="center" indent="1" shrinkToFit="1"/>
      <protection hidden="1"/>
    </xf>
    <xf numFmtId="179" fontId="48" fillId="2" borderId="6" xfId="31" applyNumberFormat="1" applyFont="1" applyFill="1" applyBorder="1" applyAlignment="1" applyProtection="1">
      <alignment horizontal="left" vertical="center" indent="1" shrinkToFit="1"/>
      <protection hidden="1"/>
    </xf>
    <xf numFmtId="179" fontId="48" fillId="2" borderId="7" xfId="31" applyNumberFormat="1" applyFont="1" applyFill="1" applyBorder="1" applyAlignment="1" applyProtection="1">
      <alignment horizontal="left" vertical="center" indent="1" shrinkToFit="1"/>
      <protection hidden="1"/>
    </xf>
    <xf numFmtId="179" fontId="48" fillId="2" borderId="8" xfId="31" applyNumberFormat="1" applyFont="1" applyFill="1" applyBorder="1" applyAlignment="1" applyProtection="1">
      <alignment horizontal="left" vertical="center" indent="1" shrinkToFit="1"/>
      <protection hidden="1"/>
    </xf>
    <xf numFmtId="49" fontId="48" fillId="0" borderId="0" xfId="40" applyNumberFormat="1" applyFont="1" applyAlignment="1" applyProtection="1">
      <alignment horizontal="left" vertical="center" shrinkToFit="1"/>
      <protection hidden="1"/>
    </xf>
    <xf numFmtId="49" fontId="48" fillId="0" borderId="78" xfId="40" applyNumberFormat="1" applyFont="1" applyBorder="1" applyAlignment="1" applyProtection="1">
      <alignment horizontal="center" vertical="center" shrinkToFit="1"/>
      <protection hidden="1"/>
    </xf>
    <xf numFmtId="49" fontId="48" fillId="0" borderId="77" xfId="40" applyNumberFormat="1" applyFont="1" applyBorder="1" applyAlignment="1" applyProtection="1">
      <alignment horizontal="center" vertical="center" shrinkToFit="1"/>
      <protection hidden="1"/>
    </xf>
    <xf numFmtId="49" fontId="48" fillId="0" borderId="88" xfId="40" applyNumberFormat="1" applyFont="1" applyBorder="1" applyAlignment="1" applyProtection="1">
      <alignment horizontal="center" vertical="center" shrinkToFit="1"/>
      <protection hidden="1"/>
    </xf>
    <xf numFmtId="49" fontId="48" fillId="0" borderId="25" xfId="40" applyNumberFormat="1" applyFont="1" applyBorder="1" applyAlignment="1" applyProtection="1">
      <alignment horizontal="center" vertical="center" shrinkToFit="1"/>
      <protection hidden="1"/>
    </xf>
    <xf numFmtId="49" fontId="48" fillId="0" borderId="77" xfId="40" applyNumberFormat="1" applyFont="1" applyBorder="1" applyAlignment="1" applyProtection="1">
      <alignment horizontal="distributed" vertical="center" shrinkToFit="1"/>
      <protection hidden="1"/>
    </xf>
    <xf numFmtId="49" fontId="48" fillId="0" borderId="25" xfId="40" applyNumberFormat="1" applyFont="1" applyBorder="1" applyAlignment="1" applyProtection="1">
      <alignment horizontal="distributed" vertical="center" shrinkToFit="1"/>
      <protection hidden="1"/>
    </xf>
    <xf numFmtId="49" fontId="48" fillId="0" borderId="79" xfId="40" applyNumberFormat="1" applyFont="1" applyBorder="1" applyAlignment="1" applyProtection="1">
      <alignment horizontal="center" vertical="center" shrinkToFit="1"/>
      <protection hidden="1"/>
    </xf>
    <xf numFmtId="49" fontId="48" fillId="0" borderId="89" xfId="40" applyNumberFormat="1" applyFont="1" applyBorder="1" applyAlignment="1" applyProtection="1">
      <alignment horizontal="center" vertical="center" shrinkToFit="1"/>
      <protection hidden="1"/>
    </xf>
    <xf numFmtId="49" fontId="48" fillId="0" borderId="80" xfId="40" applyNumberFormat="1" applyFont="1" applyBorder="1" applyAlignment="1" applyProtection="1">
      <alignment horizontal="center" vertical="center" shrinkToFit="1"/>
      <protection hidden="1"/>
    </xf>
    <xf numFmtId="49" fontId="48" fillId="0" borderId="91" xfId="40" applyNumberFormat="1" applyFont="1" applyBorder="1" applyAlignment="1" applyProtection="1">
      <alignment horizontal="center" vertical="center" shrinkToFit="1"/>
      <protection hidden="1"/>
    </xf>
    <xf numFmtId="49" fontId="48" fillId="0" borderId="81" xfId="40" applyNumberFormat="1" applyFont="1" applyBorder="1" applyAlignment="1" applyProtection="1">
      <alignment horizontal="center" vertical="center" shrinkToFit="1"/>
      <protection hidden="1"/>
    </xf>
    <xf numFmtId="49" fontId="48" fillId="0" borderId="93" xfId="40" applyNumberFormat="1" applyFont="1" applyBorder="1" applyAlignment="1" applyProtection="1">
      <alignment horizontal="center" vertical="center" shrinkToFit="1"/>
      <protection hidden="1"/>
    </xf>
    <xf numFmtId="0" fontId="25" fillId="0" borderId="0" xfId="40" applyFont="1" applyAlignment="1" applyProtection="1">
      <alignment horizontal="right" vertical="top" shrinkToFit="1"/>
      <protection hidden="1"/>
    </xf>
    <xf numFmtId="49" fontId="55" fillId="0" borderId="0" xfId="40" applyNumberFormat="1" applyFont="1" applyAlignment="1" applyProtection="1">
      <alignment horizontal="left" vertical="center" shrinkToFit="1"/>
      <protection hidden="1"/>
    </xf>
    <xf numFmtId="49" fontId="48" fillId="0" borderId="0" xfId="40" applyNumberFormat="1" applyFont="1" applyAlignment="1" applyProtection="1">
      <alignment horizontal="right" vertical="center" shrinkToFit="1"/>
      <protection hidden="1"/>
    </xf>
    <xf numFmtId="49" fontId="48" fillId="0" borderId="0" xfId="40" applyNumberFormat="1" applyFont="1" applyAlignment="1" applyProtection="1">
      <alignment horizontal="right" vertical="center" indent="1" shrinkToFit="1"/>
      <protection hidden="1"/>
    </xf>
    <xf numFmtId="49" fontId="53" fillId="0" borderId="0" xfId="40" applyNumberFormat="1" applyFont="1" applyAlignment="1" applyProtection="1">
      <alignment horizontal="center" vertical="center" shrinkToFit="1"/>
      <protection hidden="1"/>
    </xf>
    <xf numFmtId="49" fontId="59" fillId="0" borderId="0" xfId="40" applyNumberFormat="1" applyFont="1" applyAlignment="1" applyProtection="1">
      <alignment horizontal="distributed" vertical="center" shrinkToFit="1"/>
      <protection hidden="1"/>
    </xf>
    <xf numFmtId="49" fontId="48" fillId="0" borderId="78" xfId="40" applyNumberFormat="1" applyFont="1" applyBorder="1" applyAlignment="1" applyProtection="1">
      <alignment horizontal="left" vertical="center" shrinkToFit="1"/>
      <protection hidden="1"/>
    </xf>
    <xf numFmtId="49" fontId="48" fillId="0" borderId="77" xfId="40" applyNumberFormat="1" applyFont="1" applyBorder="1" applyAlignment="1" applyProtection="1">
      <alignment horizontal="left" vertical="center" shrinkToFit="1"/>
      <protection hidden="1"/>
    </xf>
    <xf numFmtId="49" fontId="48" fillId="0" borderId="80" xfId="40" applyNumberFormat="1" applyFont="1" applyBorder="1" applyAlignment="1" applyProtection="1">
      <alignment horizontal="left" vertical="center" shrinkToFit="1"/>
      <protection hidden="1"/>
    </xf>
    <xf numFmtId="49" fontId="48" fillId="0" borderId="80" xfId="40" applyNumberFormat="1" applyFont="1" applyBorder="1" applyAlignment="1" applyProtection="1">
      <alignment horizontal="left" vertical="center" indent="1" shrinkToFit="1"/>
      <protection hidden="1"/>
    </xf>
    <xf numFmtId="49" fontId="48" fillId="0" borderId="77" xfId="40" applyNumberFormat="1" applyFont="1" applyBorder="1" applyAlignment="1" applyProtection="1">
      <alignment horizontal="left" vertical="center" indent="1" shrinkToFit="1"/>
      <protection hidden="1"/>
    </xf>
    <xf numFmtId="49" fontId="48" fillId="0" borderId="81" xfId="40" applyNumberFormat="1" applyFont="1" applyBorder="1" applyAlignment="1" applyProtection="1">
      <alignment horizontal="left" vertical="center" indent="1" shrinkToFit="1"/>
      <protection hidden="1"/>
    </xf>
    <xf numFmtId="49" fontId="48" fillId="0" borderId="9" xfId="40" applyNumberFormat="1" applyFont="1" applyBorder="1" applyAlignment="1" applyProtection="1">
      <alignment horizontal="left" vertical="center" shrinkToFit="1"/>
      <protection hidden="1"/>
    </xf>
    <xf numFmtId="0" fontId="48" fillId="0" borderId="13" xfId="40" applyFont="1" applyBorder="1" applyAlignment="1" applyProtection="1">
      <alignment horizontal="left" vertical="center" shrinkToFit="1"/>
      <protection hidden="1"/>
    </xf>
    <xf numFmtId="0" fontId="48" fillId="0" borderId="0" xfId="40" applyFont="1" applyAlignment="1" applyProtection="1">
      <alignment horizontal="left" vertical="center" shrinkToFit="1"/>
      <protection hidden="1"/>
    </xf>
    <xf numFmtId="0" fontId="48" fillId="0" borderId="13" xfId="40" applyFont="1" applyBorder="1" applyAlignment="1" applyProtection="1">
      <alignment horizontal="left" vertical="center" indent="1" shrinkToFit="1"/>
      <protection hidden="1"/>
    </xf>
    <xf numFmtId="0" fontId="48" fillId="0" borderId="0" xfId="40" applyFont="1" applyAlignment="1" applyProtection="1">
      <alignment horizontal="left" vertical="center" indent="1" shrinkToFit="1"/>
      <protection hidden="1"/>
    </xf>
    <xf numFmtId="0" fontId="48" fillId="0" borderId="83" xfId="40" applyFont="1" applyBorder="1" applyAlignment="1" applyProtection="1">
      <alignment horizontal="left" vertical="center" indent="1" shrinkToFit="1"/>
      <protection hidden="1"/>
    </xf>
    <xf numFmtId="179" fontId="53" fillId="29" borderId="0" xfId="7" applyNumberFormat="1" applyFont="1" applyFill="1" applyAlignment="1" applyProtection="1">
      <alignment horizontal="right" vertical="center" shrinkToFit="1"/>
      <protection hidden="1"/>
    </xf>
    <xf numFmtId="49" fontId="53" fillId="0" borderId="0" xfId="7" applyNumberFormat="1" applyFont="1" applyAlignment="1" applyProtection="1">
      <alignment vertical="center" shrinkToFit="1"/>
      <protection hidden="1"/>
    </xf>
    <xf numFmtId="186" fontId="48" fillId="29" borderId="13" xfId="41" applyNumberFormat="1" applyFont="1" applyFill="1" applyBorder="1" applyAlignment="1" applyProtection="1">
      <alignment horizontal="right" vertical="center" indent="2" shrinkToFit="1"/>
      <protection hidden="1"/>
    </xf>
    <xf numFmtId="186" fontId="48" fillId="29" borderId="0" xfId="41" applyNumberFormat="1" applyFont="1" applyFill="1" applyAlignment="1" applyProtection="1">
      <alignment horizontal="right" vertical="center" indent="2" shrinkToFit="1"/>
      <protection hidden="1"/>
    </xf>
    <xf numFmtId="179" fontId="48" fillId="12" borderId="13" xfId="40" applyNumberFormat="1" applyFont="1" applyFill="1" applyBorder="1" applyAlignment="1" applyProtection="1">
      <alignment horizontal="left" vertical="center" indent="1" shrinkToFit="1"/>
      <protection hidden="1"/>
    </xf>
    <xf numFmtId="179" fontId="48" fillId="12" borderId="0" xfId="40" applyNumberFormat="1" applyFont="1" applyFill="1" applyAlignment="1" applyProtection="1">
      <alignment horizontal="left" vertical="center" indent="1" shrinkToFit="1"/>
      <protection hidden="1"/>
    </xf>
    <xf numFmtId="179" fontId="48" fillId="12" borderId="83" xfId="40" applyNumberFormat="1" applyFont="1" applyFill="1" applyBorder="1" applyAlignment="1" applyProtection="1">
      <alignment horizontal="left" vertical="center" indent="1" shrinkToFit="1"/>
      <protection hidden="1"/>
    </xf>
    <xf numFmtId="49" fontId="48" fillId="0" borderId="0" xfId="40" applyNumberFormat="1" applyFont="1" applyAlignment="1" applyProtection="1">
      <alignment horizontal="distributed" vertical="center" shrinkToFit="1"/>
      <protection hidden="1"/>
    </xf>
    <xf numFmtId="49" fontId="48" fillId="0" borderId="87" xfId="40" applyNumberFormat="1" applyFont="1" applyBorder="1" applyAlignment="1" applyProtection="1">
      <alignment horizontal="left" vertical="center" shrinkToFit="1"/>
      <protection hidden="1"/>
    </xf>
    <xf numFmtId="49" fontId="48" fillId="0" borderId="241" xfId="40" applyNumberFormat="1" applyFont="1" applyBorder="1" applyAlignment="1" applyProtection="1">
      <alignment horizontal="left" vertical="center" shrinkToFit="1"/>
      <protection hidden="1"/>
    </xf>
    <xf numFmtId="49" fontId="48" fillId="0" borderId="53" xfId="40" applyNumberFormat="1" applyFont="1" applyBorder="1" applyAlignment="1" applyProtection="1">
      <alignment horizontal="left" vertical="center" shrinkToFit="1"/>
      <protection hidden="1"/>
    </xf>
    <xf numFmtId="0" fontId="48" fillId="0" borderId="52" xfId="40" applyFont="1" applyBorder="1" applyAlignment="1" applyProtection="1">
      <alignment horizontal="left" vertical="center" shrinkToFit="1"/>
      <protection hidden="1"/>
    </xf>
    <xf numFmtId="0" fontId="48" fillId="0" borderId="53" xfId="40" applyFont="1" applyBorder="1" applyAlignment="1" applyProtection="1">
      <alignment horizontal="left" vertical="center" shrinkToFit="1"/>
      <protection hidden="1"/>
    </xf>
    <xf numFmtId="0" fontId="48" fillId="0" borderId="52" xfId="40" applyFont="1" applyBorder="1" applyAlignment="1" applyProtection="1">
      <alignment horizontal="left" vertical="center" indent="1" shrinkToFit="1"/>
      <protection hidden="1"/>
    </xf>
    <xf numFmtId="0" fontId="48" fillId="0" borderId="53" xfId="40" applyFont="1" applyBorder="1" applyAlignment="1" applyProtection="1">
      <alignment horizontal="left" vertical="center" indent="1" shrinkToFit="1"/>
      <protection hidden="1"/>
    </xf>
    <xf numFmtId="0" fontId="48" fillId="0" borderId="242" xfId="40" applyFont="1" applyBorder="1" applyAlignment="1" applyProtection="1">
      <alignment horizontal="left" vertical="center" indent="1" shrinkToFit="1"/>
      <protection hidden="1"/>
    </xf>
    <xf numFmtId="186" fontId="48" fillId="29" borderId="13" xfId="41" applyNumberFormat="1" applyFont="1" applyFill="1" applyBorder="1" applyAlignment="1" applyProtection="1">
      <alignment horizontal="right" vertical="center" indent="3" shrinkToFit="1"/>
      <protection hidden="1"/>
    </xf>
    <xf numFmtId="186" fontId="48" fillId="29" borderId="0" xfId="41" applyNumberFormat="1" applyFont="1" applyFill="1" applyAlignment="1" applyProtection="1">
      <alignment horizontal="right" vertical="center" indent="3" shrinkToFit="1"/>
      <protection hidden="1"/>
    </xf>
    <xf numFmtId="49" fontId="56" fillId="0" borderId="0" xfId="40" applyNumberFormat="1" applyFont="1" applyAlignment="1" applyProtection="1">
      <alignment horizontal="left" vertical="center" indent="1" shrinkToFit="1"/>
      <protection hidden="1"/>
    </xf>
    <xf numFmtId="49" fontId="48" fillId="0" borderId="88" xfId="40" applyNumberFormat="1" applyFont="1" applyBorder="1" applyAlignment="1" applyProtection="1">
      <alignment horizontal="left" vertical="center" shrinkToFit="1"/>
      <protection hidden="1"/>
    </xf>
    <xf numFmtId="49" fontId="48" fillId="0" borderId="25" xfId="40" applyNumberFormat="1" applyFont="1" applyBorder="1" applyAlignment="1" applyProtection="1">
      <alignment horizontal="left" vertical="center" shrinkToFit="1"/>
      <protection hidden="1"/>
    </xf>
    <xf numFmtId="49" fontId="48" fillId="0" borderId="91" xfId="40" applyNumberFormat="1" applyFont="1" applyBorder="1" applyAlignment="1" applyProtection="1">
      <alignment horizontal="left" vertical="center" shrinkToFit="1"/>
      <protection hidden="1"/>
    </xf>
    <xf numFmtId="49" fontId="48" fillId="0" borderId="91" xfId="40" applyNumberFormat="1" applyFont="1" applyBorder="1" applyAlignment="1" applyProtection="1">
      <alignment horizontal="left" vertical="center" indent="1" shrinkToFit="1"/>
      <protection hidden="1"/>
    </xf>
    <xf numFmtId="49" fontId="48" fillId="0" borderId="25" xfId="40" applyNumberFormat="1" applyFont="1" applyBorder="1" applyAlignment="1" applyProtection="1">
      <alignment horizontal="left" vertical="center" indent="1" shrinkToFit="1"/>
      <protection hidden="1"/>
    </xf>
    <xf numFmtId="49" fontId="48" fillId="0" borderId="93" xfId="40" applyNumberFormat="1" applyFont="1" applyBorder="1" applyAlignment="1" applyProtection="1">
      <alignment horizontal="left" vertical="center" indent="1" shrinkToFit="1"/>
      <protection hidden="1"/>
    </xf>
    <xf numFmtId="179" fontId="25" fillId="0" borderId="93" xfId="6" applyNumberFormat="1" applyFont="1" applyBorder="1" applyAlignment="1" applyProtection="1">
      <alignment horizontal="left" vertical="center" shrinkToFit="1"/>
      <protection hidden="1"/>
    </xf>
    <xf numFmtId="179" fontId="25" fillId="0" borderId="7" xfId="6" applyNumberFormat="1" applyFont="1" applyBorder="1" applyAlignment="1" applyProtection="1">
      <alignment horizontal="right" vertical="top" shrinkToFit="1"/>
      <protection hidden="1"/>
    </xf>
    <xf numFmtId="179" fontId="53" fillId="12" borderId="201" xfId="6" applyNumberFormat="1" applyFont="1" applyFill="1" applyBorder="1" applyAlignment="1" applyProtection="1">
      <alignment horizontal="center" vertical="center" shrinkToFit="1"/>
      <protection hidden="1"/>
    </xf>
    <xf numFmtId="179" fontId="53" fillId="12" borderId="202" xfId="6" applyNumberFormat="1" applyFont="1" applyFill="1" applyBorder="1" applyAlignment="1" applyProtection="1">
      <alignment horizontal="center" vertical="center" shrinkToFit="1"/>
      <protection hidden="1"/>
    </xf>
    <xf numFmtId="179" fontId="53" fillId="12" borderId="200" xfId="6" applyNumberFormat="1" applyFont="1" applyFill="1" applyBorder="1" applyAlignment="1" applyProtection="1">
      <alignment horizontal="center" vertical="center" shrinkToFit="1"/>
      <protection hidden="1"/>
    </xf>
    <xf numFmtId="179" fontId="48" fillId="12" borderId="219" xfId="6" applyNumberFormat="1" applyFont="1" applyFill="1" applyBorder="1" applyAlignment="1" applyProtection="1">
      <alignment horizontal="center" vertical="center" shrinkToFit="1"/>
      <protection hidden="1"/>
    </xf>
    <xf numFmtId="179" fontId="25" fillId="29" borderId="13" xfId="6" applyNumberFormat="1" applyFont="1" applyFill="1" applyBorder="1" applyAlignment="1" applyProtection="1">
      <alignment horizontal="center" vertical="center" shrinkToFit="1"/>
      <protection hidden="1"/>
    </xf>
    <xf numFmtId="179" fontId="25" fillId="29" borderId="0" xfId="6" applyNumberFormat="1" applyFont="1" applyFill="1" applyAlignment="1" applyProtection="1">
      <alignment horizontal="center" vertical="center" shrinkToFit="1"/>
      <protection hidden="1"/>
    </xf>
    <xf numFmtId="179" fontId="25" fillId="29" borderId="9" xfId="6" applyNumberFormat="1" applyFont="1" applyFill="1" applyBorder="1" applyAlignment="1" applyProtection="1">
      <alignment horizontal="center" vertical="center" shrinkToFit="1"/>
      <protection hidden="1"/>
    </xf>
    <xf numFmtId="179" fontId="25" fillId="0" borderId="25" xfId="6" applyNumberFormat="1" applyFont="1" applyBorder="1" applyAlignment="1" applyProtection="1">
      <alignment horizontal="left" vertical="center" shrinkToFit="1"/>
      <protection hidden="1"/>
    </xf>
    <xf numFmtId="179" fontId="25" fillId="29" borderId="201" xfId="6" applyNumberFormat="1" applyFont="1" applyFill="1" applyBorder="1" applyAlignment="1" applyProtection="1">
      <alignment horizontal="center" vertical="center" shrinkToFit="1"/>
      <protection hidden="1"/>
    </xf>
    <xf numFmtId="179" fontId="25" fillId="29" borderId="225" xfId="6" applyNumberFormat="1" applyFont="1" applyFill="1" applyBorder="1" applyAlignment="1" applyProtection="1">
      <alignment horizontal="center" vertical="center" shrinkToFit="1"/>
      <protection hidden="1"/>
    </xf>
    <xf numFmtId="179" fontId="25" fillId="29" borderId="95" xfId="6" applyNumberFormat="1" applyFont="1" applyFill="1" applyBorder="1" applyAlignment="1" applyProtection="1">
      <alignment horizontal="center" vertical="center" shrinkToFit="1"/>
      <protection hidden="1"/>
    </xf>
    <xf numFmtId="179" fontId="25" fillId="29" borderId="165" xfId="6" applyNumberFormat="1" applyFont="1" applyFill="1" applyBorder="1" applyAlignment="1" applyProtection="1">
      <alignment horizontal="center" vertical="center" shrinkToFit="1"/>
      <protection hidden="1"/>
    </xf>
    <xf numFmtId="179" fontId="56" fillId="0" borderId="0" xfId="6" applyNumberFormat="1" applyFont="1" applyAlignment="1" applyProtection="1">
      <alignment horizontal="right" shrinkToFit="1"/>
      <protection hidden="1"/>
    </xf>
    <xf numFmtId="179" fontId="56" fillId="0" borderId="0" xfId="6" applyNumberFormat="1" applyFont="1" applyAlignment="1" applyProtection="1">
      <alignment horizontal="right" vertical="center" shrinkToFit="1"/>
      <protection hidden="1"/>
    </xf>
    <xf numFmtId="179" fontId="25" fillId="0" borderId="0" xfId="6" quotePrefix="1" applyNumberFormat="1" applyFont="1" applyAlignment="1" applyProtection="1">
      <alignment horizontal="left" vertical="center" shrinkToFit="1"/>
      <protection hidden="1"/>
    </xf>
    <xf numFmtId="179" fontId="48" fillId="12" borderId="7" xfId="6" applyNumberFormat="1" applyFont="1" applyFill="1" applyBorder="1" applyAlignment="1" applyProtection="1">
      <alignment horizontal="left" vertical="center" indent="1" shrinkToFit="1"/>
      <protection hidden="1"/>
    </xf>
    <xf numFmtId="179" fontId="48" fillId="0" borderId="0" xfId="6" applyNumberFormat="1" applyFont="1" applyAlignment="1" applyProtection="1">
      <alignment horizontal="right" vertical="top" shrinkToFit="1"/>
      <protection hidden="1"/>
    </xf>
    <xf numFmtId="179" fontId="58" fillId="12" borderId="223" xfId="3" applyNumberFormat="1" applyFont="1" applyFill="1" applyBorder="1" applyAlignment="1" applyProtection="1">
      <alignment horizontal="left" vertical="center" shrinkToFit="1"/>
      <protection hidden="1"/>
    </xf>
    <xf numFmtId="179" fontId="58" fillId="12" borderId="219" xfId="3" applyNumberFormat="1" applyFont="1" applyFill="1" applyBorder="1" applyAlignment="1" applyProtection="1">
      <alignment horizontal="left" vertical="center" shrinkToFit="1"/>
      <protection hidden="1"/>
    </xf>
    <xf numFmtId="179" fontId="53" fillId="12" borderId="0" xfId="6" applyNumberFormat="1" applyFont="1" applyFill="1" applyAlignment="1" applyProtection="1">
      <alignment horizontal="center" vertical="center" shrinkToFit="1"/>
      <protection hidden="1"/>
    </xf>
    <xf numFmtId="179" fontId="48" fillId="12" borderId="220" xfId="6" applyNumberFormat="1" applyFont="1" applyFill="1" applyBorder="1" applyAlignment="1" applyProtection="1">
      <alignment horizontal="center" vertical="center" shrinkToFit="1"/>
      <protection hidden="1"/>
    </xf>
    <xf numFmtId="179" fontId="56" fillId="29" borderId="25" xfId="6" applyNumberFormat="1" applyFont="1" applyFill="1" applyBorder="1" applyAlignment="1" applyProtection="1">
      <alignment horizontal="center" vertical="center" shrinkToFit="1"/>
      <protection hidden="1"/>
    </xf>
    <xf numFmtId="179" fontId="56" fillId="29" borderId="95" xfId="6" applyNumberFormat="1" applyFont="1" applyFill="1" applyBorder="1" applyAlignment="1" applyProtection="1">
      <alignment horizontal="center" vertical="center" shrinkToFit="1"/>
      <protection hidden="1"/>
    </xf>
    <xf numFmtId="179" fontId="56" fillId="29" borderId="96" xfId="6" applyNumberFormat="1" applyFont="1" applyFill="1" applyBorder="1" applyAlignment="1" applyProtection="1">
      <alignment horizontal="center" vertical="center" shrinkToFit="1"/>
      <protection hidden="1"/>
    </xf>
    <xf numFmtId="179" fontId="56" fillId="29" borderId="97" xfId="6" applyNumberFormat="1" applyFont="1" applyFill="1" applyBorder="1" applyAlignment="1" applyProtection="1">
      <alignment horizontal="center" vertical="center" shrinkToFit="1"/>
      <protection hidden="1"/>
    </xf>
    <xf numFmtId="179" fontId="25" fillId="29" borderId="88" xfId="6" applyNumberFormat="1" applyFont="1" applyFill="1" applyBorder="1" applyAlignment="1" applyProtection="1">
      <alignment horizontal="center" vertical="center" shrinkToFit="1"/>
      <protection hidden="1"/>
    </xf>
    <xf numFmtId="179" fontId="25" fillId="29" borderId="89" xfId="6" applyNumberFormat="1" applyFont="1" applyFill="1" applyBorder="1" applyAlignment="1" applyProtection="1">
      <alignment horizontal="center" vertical="center" shrinkToFit="1"/>
      <protection hidden="1"/>
    </xf>
    <xf numFmtId="179" fontId="25" fillId="29" borderId="224" xfId="6" applyNumberFormat="1" applyFont="1" applyFill="1" applyBorder="1" applyAlignment="1" applyProtection="1">
      <alignment horizontal="center" vertical="center" shrinkToFit="1"/>
      <protection hidden="1"/>
    </xf>
    <xf numFmtId="179" fontId="25" fillId="29" borderId="202" xfId="6" applyNumberFormat="1" applyFont="1" applyFill="1" applyBorder="1" applyAlignment="1" applyProtection="1">
      <alignment horizontal="center" vertical="center" shrinkToFit="1"/>
      <protection hidden="1"/>
    </xf>
    <xf numFmtId="179" fontId="25" fillId="0" borderId="88" xfId="6" applyNumberFormat="1" applyFont="1" applyBorder="1" applyAlignment="1" applyProtection="1">
      <alignment horizontal="center" vertical="top" shrinkToFit="1"/>
      <protection hidden="1"/>
    </xf>
    <xf numFmtId="179" fontId="25" fillId="0" borderId="25" xfId="6" applyNumberFormat="1" applyFont="1" applyBorder="1" applyAlignment="1" applyProtection="1">
      <alignment horizontal="center" vertical="top" shrinkToFit="1"/>
      <protection hidden="1"/>
    </xf>
    <xf numFmtId="179" fontId="25" fillId="0" borderId="93" xfId="6" applyNumberFormat="1" applyFont="1" applyBorder="1" applyAlignment="1" applyProtection="1">
      <alignment horizontal="center" vertical="top" shrinkToFit="1"/>
      <protection hidden="1"/>
    </xf>
    <xf numFmtId="179" fontId="25" fillId="0" borderId="0" xfId="6" applyNumberFormat="1" applyFont="1" applyAlignment="1" applyProtection="1">
      <alignment horizontal="center" vertical="top" shrinkToFit="1"/>
      <protection hidden="1"/>
    </xf>
    <xf numFmtId="179" fontId="25" fillId="0" borderId="83" xfId="6" applyNumberFormat="1" applyFont="1" applyBorder="1" applyAlignment="1" applyProtection="1">
      <alignment horizontal="center" vertical="top" shrinkToFit="1"/>
      <protection hidden="1"/>
    </xf>
    <xf numFmtId="179" fontId="25" fillId="29" borderId="25" xfId="6" applyNumberFormat="1" applyFont="1" applyFill="1" applyBorder="1" applyAlignment="1" applyProtection="1">
      <alignment horizontal="center" vertical="center" shrinkToFit="1"/>
      <protection hidden="1"/>
    </xf>
    <xf numFmtId="179" fontId="25" fillId="29" borderId="93" xfId="6" applyNumberFormat="1" applyFont="1" applyFill="1" applyBorder="1" applyAlignment="1" applyProtection="1">
      <alignment horizontal="center" vertical="center" shrinkToFit="1"/>
      <protection hidden="1"/>
    </xf>
    <xf numFmtId="179" fontId="25" fillId="29" borderId="96" xfId="6" applyNumberFormat="1" applyFont="1" applyFill="1" applyBorder="1" applyAlignment="1" applyProtection="1">
      <alignment horizontal="center" vertical="center" shrinkToFit="1"/>
      <protection hidden="1"/>
    </xf>
    <xf numFmtId="179" fontId="25" fillId="29" borderId="97" xfId="6" applyNumberFormat="1" applyFont="1" applyFill="1" applyBorder="1" applyAlignment="1" applyProtection="1">
      <alignment horizontal="center" vertical="center" shrinkToFit="1"/>
      <protection hidden="1"/>
    </xf>
    <xf numFmtId="179" fontId="25" fillId="0" borderId="77" xfId="6" applyNumberFormat="1" applyFont="1" applyBorder="1" applyAlignment="1" applyProtection="1">
      <alignment horizontal="center" shrinkToFit="1"/>
      <protection hidden="1"/>
    </xf>
    <xf numFmtId="179" fontId="25" fillId="0" borderId="78" xfId="6" applyNumberFormat="1" applyFont="1" applyBorder="1" applyAlignment="1" applyProtection="1">
      <alignment horizontal="center" shrinkToFit="1"/>
      <protection hidden="1"/>
    </xf>
    <xf numFmtId="179" fontId="25" fillId="0" borderId="81" xfId="6" applyNumberFormat="1" applyFont="1" applyBorder="1" applyAlignment="1" applyProtection="1">
      <alignment horizontal="center" shrinkToFit="1"/>
      <protection hidden="1"/>
    </xf>
    <xf numFmtId="179" fontId="25" fillId="29" borderId="77" xfId="6" applyNumberFormat="1" applyFont="1" applyFill="1" applyBorder="1" applyAlignment="1" applyProtection="1">
      <alignment horizontal="center" vertical="center" shrinkToFit="1"/>
      <protection hidden="1"/>
    </xf>
    <xf numFmtId="0" fontId="99" fillId="0" borderId="0" xfId="46" applyFont="1" applyAlignment="1">
      <alignment horizontal="left" vertical="center"/>
    </xf>
    <xf numFmtId="0" fontId="99" fillId="0" borderId="0" xfId="46" applyFont="1" applyAlignment="1">
      <alignment horizontal="left" vertical="center" shrinkToFit="1"/>
    </xf>
    <xf numFmtId="0" fontId="148" fillId="0" borderId="0" xfId="46" applyFont="1" applyAlignment="1">
      <alignment horizontal="center" vertical="center"/>
    </xf>
    <xf numFmtId="0" fontId="204" fillId="0" borderId="0" xfId="46" applyFont="1" applyAlignment="1">
      <alignment horizontal="center" vertical="center"/>
    </xf>
    <xf numFmtId="49" fontId="150" fillId="0" borderId="0" xfId="36" applyNumberFormat="1" applyFont="1" applyAlignment="1" applyProtection="1">
      <alignment horizontal="right" vertical="top" shrinkToFit="1"/>
      <protection hidden="1"/>
    </xf>
    <xf numFmtId="49" fontId="150" fillId="0" borderId="35" xfId="36" applyNumberFormat="1" applyFont="1" applyBorder="1" applyAlignment="1" applyProtection="1">
      <alignment horizontal="right" vertical="top" shrinkToFit="1"/>
      <protection hidden="1"/>
    </xf>
    <xf numFmtId="49" fontId="150" fillId="12" borderId="0" xfId="36" applyNumberFormat="1" applyFont="1" applyFill="1" applyAlignment="1" applyProtection="1">
      <alignment horizontal="left" vertical="center" shrinkToFit="1"/>
      <protection hidden="1"/>
    </xf>
    <xf numFmtId="49" fontId="151" fillId="0" borderId="280" xfId="36" applyNumberFormat="1" applyFont="1" applyBorder="1" applyAlignment="1" applyProtection="1">
      <alignment horizontal="center" vertical="center" shrinkToFit="1"/>
      <protection hidden="1"/>
    </xf>
    <xf numFmtId="49" fontId="151" fillId="0" borderId="283" xfId="36" applyNumberFormat="1" applyFont="1" applyBorder="1" applyAlignment="1" applyProtection="1">
      <alignment horizontal="center" vertical="center" shrinkToFit="1"/>
      <protection hidden="1"/>
    </xf>
    <xf numFmtId="49" fontId="151" fillId="0" borderId="279" xfId="36" applyNumberFormat="1" applyFont="1" applyBorder="1" applyAlignment="1" applyProtection="1">
      <alignment horizontal="center" vertical="center" shrinkToFit="1"/>
      <protection hidden="1"/>
    </xf>
    <xf numFmtId="49" fontId="153" fillId="0" borderId="280" xfId="36" applyNumberFormat="1" applyFont="1" applyBorder="1" applyAlignment="1" applyProtection="1">
      <alignment horizontal="center" vertical="center" textRotation="255" shrinkToFit="1"/>
      <protection hidden="1"/>
    </xf>
    <xf numFmtId="49" fontId="153" fillId="0" borderId="279" xfId="36" applyNumberFormat="1" applyFont="1" applyBorder="1" applyAlignment="1" applyProtection="1">
      <alignment horizontal="center" vertical="center" textRotation="255" shrinkToFit="1"/>
      <protection hidden="1"/>
    </xf>
    <xf numFmtId="49" fontId="151" fillId="0" borderId="280" xfId="36" applyNumberFormat="1" applyFont="1" applyBorder="1" applyAlignment="1" applyProtection="1">
      <alignment horizontal="right" vertical="center" shrinkToFit="1"/>
      <protection hidden="1"/>
    </xf>
    <xf numFmtId="49" fontId="151" fillId="0" borderId="283" xfId="36" applyNumberFormat="1" applyFont="1" applyBorder="1" applyAlignment="1" applyProtection="1">
      <alignment horizontal="right" vertical="center" shrinkToFit="1"/>
      <protection hidden="1"/>
    </xf>
    <xf numFmtId="49" fontId="151" fillId="0" borderId="279" xfId="36" applyNumberFormat="1" applyFont="1" applyBorder="1" applyAlignment="1" applyProtection="1">
      <alignment horizontal="right" vertical="center" shrinkToFit="1"/>
      <protection hidden="1"/>
    </xf>
    <xf numFmtId="49" fontId="154" fillId="0" borderId="0" xfId="36" applyNumberFormat="1" applyFont="1" applyAlignment="1" applyProtection="1">
      <alignment horizontal="left" vertical="center" shrinkToFit="1"/>
      <protection hidden="1"/>
    </xf>
    <xf numFmtId="49" fontId="156" fillId="0" borderId="0" xfId="36" applyNumberFormat="1" applyFont="1" applyAlignment="1" applyProtection="1">
      <alignment horizontal="left" vertical="center" shrinkToFit="1"/>
      <protection hidden="1"/>
    </xf>
    <xf numFmtId="49" fontId="150" fillId="0" borderId="285" xfId="36" applyNumberFormat="1" applyFont="1" applyBorder="1" applyAlignment="1" applyProtection="1">
      <alignment horizontal="left" vertical="center" wrapText="1" indent="1" shrinkToFit="1"/>
      <protection hidden="1"/>
    </xf>
    <xf numFmtId="49" fontId="150" fillId="0" borderId="35" xfId="36" applyNumberFormat="1" applyFont="1" applyBorder="1" applyAlignment="1" applyProtection="1">
      <alignment horizontal="left" vertical="center" wrapText="1" indent="1" shrinkToFit="1"/>
      <protection hidden="1"/>
    </xf>
    <xf numFmtId="49" fontId="150" fillId="0" borderId="284" xfId="36" applyNumberFormat="1" applyFont="1" applyBorder="1" applyAlignment="1" applyProtection="1">
      <alignment horizontal="left" vertical="center" wrapText="1" indent="1" shrinkToFit="1"/>
      <protection hidden="1"/>
    </xf>
    <xf numFmtId="49" fontId="150" fillId="0" borderId="36" xfId="36" applyNumberFormat="1" applyFont="1" applyBorder="1" applyAlignment="1" applyProtection="1">
      <alignment horizontal="left" vertical="center" wrapText="1" indent="1" shrinkToFit="1"/>
      <protection hidden="1"/>
    </xf>
    <xf numFmtId="49" fontId="150" fillId="0" borderId="0" xfId="36" applyNumberFormat="1" applyFont="1" applyAlignment="1" applyProtection="1">
      <alignment horizontal="left" vertical="center" wrapText="1" indent="1" shrinkToFit="1"/>
      <protection hidden="1"/>
    </xf>
    <xf numFmtId="49" fontId="150" fillId="0" borderId="37" xfId="36" applyNumberFormat="1" applyFont="1" applyBorder="1" applyAlignment="1" applyProtection="1">
      <alignment horizontal="left" vertical="center" wrapText="1" indent="1" shrinkToFit="1"/>
      <protection hidden="1"/>
    </xf>
    <xf numFmtId="49" fontId="150" fillId="0" borderId="282" xfId="36" applyNumberFormat="1" applyFont="1" applyBorder="1" applyAlignment="1" applyProtection="1">
      <alignment horizontal="left" vertical="center" wrapText="1" indent="1" shrinkToFit="1"/>
      <protection hidden="1"/>
    </xf>
    <xf numFmtId="49" fontId="150" fillId="0" borderId="28" xfId="36" applyNumberFormat="1" applyFont="1" applyBorder="1" applyAlignment="1" applyProtection="1">
      <alignment horizontal="left" vertical="center" wrapText="1" indent="1" shrinkToFit="1"/>
      <protection hidden="1"/>
    </xf>
    <xf numFmtId="49" fontId="150" fillId="0" borderId="281" xfId="36" applyNumberFormat="1" applyFont="1" applyBorder="1" applyAlignment="1" applyProtection="1">
      <alignment horizontal="left" vertical="center" wrapText="1" indent="1" shrinkToFit="1"/>
      <protection hidden="1"/>
    </xf>
    <xf numFmtId="49" fontId="154" fillId="0" borderId="0" xfId="36" applyNumberFormat="1" applyFont="1" applyAlignment="1" applyProtection="1">
      <alignment horizontal="left" vertical="top" shrinkToFit="1"/>
      <protection hidden="1"/>
    </xf>
    <xf numFmtId="49" fontId="47" fillId="0" borderId="285" xfId="36" applyNumberFormat="1" applyFont="1" applyBorder="1" applyAlignment="1" applyProtection="1">
      <alignment horizontal="left" vertical="center" wrapText="1" indent="1" shrinkToFit="1"/>
      <protection hidden="1"/>
    </xf>
    <xf numFmtId="49" fontId="47" fillId="0" borderId="35" xfId="36" applyNumberFormat="1" applyFont="1" applyBorder="1" applyAlignment="1" applyProtection="1">
      <alignment horizontal="left" vertical="center" indent="1" shrinkToFit="1"/>
      <protection hidden="1"/>
    </xf>
    <xf numFmtId="49" fontId="47" fillId="0" borderId="284" xfId="36" applyNumberFormat="1" applyFont="1" applyBorder="1" applyAlignment="1" applyProtection="1">
      <alignment horizontal="left" vertical="center" indent="1" shrinkToFit="1"/>
      <protection hidden="1"/>
    </xf>
    <xf numFmtId="49" fontId="47" fillId="0" borderId="282" xfId="36" applyNumberFormat="1" applyFont="1" applyBorder="1" applyAlignment="1" applyProtection="1">
      <alignment horizontal="left" vertical="center" indent="1" shrinkToFit="1"/>
      <protection hidden="1"/>
    </xf>
    <xf numFmtId="49" fontId="47" fillId="0" borderId="28" xfId="36" applyNumberFormat="1" applyFont="1" applyBorder="1" applyAlignment="1" applyProtection="1">
      <alignment horizontal="left" vertical="center" indent="1" shrinkToFit="1"/>
      <protection hidden="1"/>
    </xf>
    <xf numFmtId="49" fontId="47" fillId="0" borderId="281" xfId="36" applyNumberFormat="1" applyFont="1" applyBorder="1" applyAlignment="1" applyProtection="1">
      <alignment horizontal="left" vertical="center" indent="1" shrinkToFit="1"/>
      <protection hidden="1"/>
    </xf>
    <xf numFmtId="49" fontId="156" fillId="0" borderId="2" xfId="36" applyNumberFormat="1" applyFont="1" applyBorder="1" applyAlignment="1" applyProtection="1">
      <alignment horizontal="center" vertical="center" shrinkToFit="1"/>
      <protection hidden="1"/>
    </xf>
    <xf numFmtId="49" fontId="156" fillId="0" borderId="2" xfId="36" applyNumberFormat="1" applyFont="1" applyBorder="1" applyAlignment="1" applyProtection="1">
      <alignment horizontal="left" vertical="center" shrinkToFit="1"/>
      <protection hidden="1"/>
    </xf>
    <xf numFmtId="49" fontId="150" fillId="0" borderId="0" xfId="36" applyNumberFormat="1" applyFont="1" applyAlignment="1" applyProtection="1">
      <alignment horizontal="left" vertical="center" shrinkToFit="1"/>
      <protection hidden="1"/>
    </xf>
    <xf numFmtId="49" fontId="158" fillId="0" borderId="0" xfId="36" applyNumberFormat="1" applyFont="1" applyAlignment="1" applyProtection="1">
      <alignment horizontal="left" vertical="center" shrinkToFit="1"/>
      <protection hidden="1"/>
    </xf>
    <xf numFmtId="49" fontId="157" fillId="0" borderId="0" xfId="36" applyNumberFormat="1" applyFont="1" applyAlignment="1" applyProtection="1">
      <alignment horizontal="left" vertical="center" shrinkToFit="1"/>
      <protection hidden="1"/>
    </xf>
    <xf numFmtId="49" fontId="156" fillId="0" borderId="0" xfId="36" applyNumberFormat="1" applyFont="1" applyAlignment="1" applyProtection="1">
      <alignment horizontal="right" vertical="top" shrinkToFit="1"/>
      <protection hidden="1"/>
    </xf>
    <xf numFmtId="49" fontId="150" fillId="0" borderId="28" xfId="36" applyNumberFormat="1" applyFont="1" applyBorder="1" applyAlignment="1" applyProtection="1">
      <alignment horizontal="left" vertical="center" shrinkToFit="1"/>
      <protection hidden="1"/>
    </xf>
    <xf numFmtId="49" fontId="150" fillId="0" borderId="285" xfId="36" applyNumberFormat="1" applyFont="1" applyBorder="1" applyAlignment="1" applyProtection="1">
      <alignment horizontal="left" vertical="center" shrinkToFit="1"/>
      <protection hidden="1"/>
    </xf>
    <xf numFmtId="49" fontId="150" fillId="0" borderId="35" xfId="36" applyNumberFormat="1" applyFont="1" applyBorder="1" applyAlignment="1" applyProtection="1">
      <alignment horizontal="left" vertical="center" shrinkToFit="1"/>
      <protection hidden="1"/>
    </xf>
    <xf numFmtId="49" fontId="150" fillId="0" borderId="284" xfId="36" applyNumberFormat="1" applyFont="1" applyBorder="1" applyAlignment="1" applyProtection="1">
      <alignment horizontal="left" vertical="center" shrinkToFit="1"/>
      <protection hidden="1"/>
    </xf>
    <xf numFmtId="49" fontId="150" fillId="0" borderId="36" xfId="36" applyNumberFormat="1" applyFont="1" applyBorder="1" applyAlignment="1" applyProtection="1">
      <alignment horizontal="left" vertical="center" shrinkToFit="1"/>
      <protection hidden="1"/>
    </xf>
    <xf numFmtId="49" fontId="150" fillId="0" borderId="37" xfId="36" applyNumberFormat="1" applyFont="1" applyBorder="1" applyAlignment="1" applyProtection="1">
      <alignment horizontal="left" vertical="center" shrinkToFit="1"/>
      <protection hidden="1"/>
    </xf>
    <xf numFmtId="49" fontId="150" fillId="0" borderId="282" xfId="36" applyNumberFormat="1" applyFont="1" applyBorder="1" applyAlignment="1" applyProtection="1">
      <alignment horizontal="left" vertical="center" shrinkToFit="1"/>
      <protection hidden="1"/>
    </xf>
    <xf numFmtId="49" fontId="150" fillId="0" borderId="281" xfId="36" applyNumberFormat="1" applyFont="1" applyBorder="1" applyAlignment="1" applyProtection="1">
      <alignment horizontal="left" vertical="center" shrinkToFit="1"/>
      <protection hidden="1"/>
    </xf>
    <xf numFmtId="49" fontId="148" fillId="6" borderId="36" xfId="36" applyNumberFormat="1" applyFont="1" applyFill="1" applyBorder="1" applyAlignment="1" applyProtection="1">
      <alignment horizontal="center" vertical="center" shrinkToFit="1"/>
      <protection locked="0"/>
    </xf>
    <xf numFmtId="49" fontId="148" fillId="6" borderId="0" xfId="36" applyNumberFormat="1" applyFont="1" applyFill="1" applyAlignment="1" applyProtection="1">
      <alignment horizontal="center" vertical="center" shrinkToFit="1"/>
      <protection locked="0"/>
    </xf>
    <xf numFmtId="49" fontId="148" fillId="6" borderId="282" xfId="36" applyNumberFormat="1" applyFont="1" applyFill="1" applyBorder="1" applyAlignment="1" applyProtection="1">
      <alignment horizontal="center" vertical="center" shrinkToFit="1"/>
      <protection locked="0"/>
    </xf>
    <xf numFmtId="49" fontId="148" fillId="6" borderId="28" xfId="36" applyNumberFormat="1" applyFont="1" applyFill="1" applyBorder="1" applyAlignment="1" applyProtection="1">
      <alignment horizontal="center" vertical="center" shrinkToFit="1"/>
      <protection locked="0"/>
    </xf>
    <xf numFmtId="49" fontId="150" fillId="0" borderId="0" xfId="36" applyNumberFormat="1" applyFont="1" applyAlignment="1" applyProtection="1">
      <alignment horizontal="center" vertical="center" shrinkToFit="1"/>
      <protection hidden="1"/>
    </xf>
    <xf numFmtId="49" fontId="150" fillId="0" borderId="28" xfId="36" applyNumberFormat="1" applyFont="1" applyBorder="1" applyAlignment="1" applyProtection="1">
      <alignment horizontal="center" vertical="center" shrinkToFit="1"/>
      <protection hidden="1"/>
    </xf>
    <xf numFmtId="49" fontId="156" fillId="0" borderId="280" xfId="36" applyNumberFormat="1" applyFont="1" applyBorder="1" applyAlignment="1" applyProtection="1">
      <alignment horizontal="center" vertical="center" shrinkToFit="1"/>
      <protection hidden="1"/>
    </xf>
    <xf numFmtId="49" fontId="156" fillId="0" borderId="283" xfId="36" applyNumberFormat="1" applyFont="1" applyBorder="1" applyAlignment="1" applyProtection="1">
      <alignment horizontal="center" vertical="center" shrinkToFit="1"/>
      <protection hidden="1"/>
    </xf>
    <xf numFmtId="49" fontId="156" fillId="0" borderId="279" xfId="36" applyNumberFormat="1" applyFont="1" applyBorder="1" applyAlignment="1" applyProtection="1">
      <alignment horizontal="center" vertical="center" shrinkToFit="1"/>
      <protection hidden="1"/>
    </xf>
    <xf numFmtId="49" fontId="159" fillId="28" borderId="280" xfId="36" applyNumberFormat="1" applyFont="1" applyFill="1" applyBorder="1" applyAlignment="1" applyProtection="1">
      <alignment horizontal="left" vertical="center" indent="1" shrinkToFit="1"/>
      <protection locked="0"/>
    </xf>
    <xf numFmtId="49" fontId="159" fillId="28" borderId="283" xfId="36" applyNumberFormat="1" applyFont="1" applyFill="1" applyBorder="1" applyAlignment="1" applyProtection="1">
      <alignment horizontal="left" vertical="center" indent="1" shrinkToFit="1"/>
      <protection locked="0"/>
    </xf>
    <xf numFmtId="49" fontId="159" fillId="28" borderId="279" xfId="36" applyNumberFormat="1" applyFont="1" applyFill="1" applyBorder="1" applyAlignment="1" applyProtection="1">
      <alignment horizontal="left" vertical="center" indent="1" shrinkToFit="1"/>
      <protection locked="0"/>
    </xf>
    <xf numFmtId="49" fontId="150" fillId="0" borderId="77" xfId="36" applyNumberFormat="1" applyFont="1" applyBorder="1" applyAlignment="1" applyProtection="1">
      <alignment horizontal="left" vertical="center" shrinkToFit="1"/>
      <protection hidden="1"/>
    </xf>
    <xf numFmtId="49" fontId="160" fillId="28" borderId="280" xfId="36" applyNumberFormat="1" applyFont="1" applyFill="1" applyBorder="1" applyAlignment="1" applyProtection="1">
      <alignment horizontal="center" vertical="center" shrinkToFit="1"/>
      <protection locked="0"/>
    </xf>
    <xf numFmtId="49" fontId="160" fillId="28" borderId="283" xfId="36" applyNumberFormat="1" applyFont="1" applyFill="1" applyBorder="1" applyAlignment="1" applyProtection="1">
      <alignment horizontal="center" vertical="center" shrinkToFit="1"/>
      <protection locked="0"/>
    </xf>
    <xf numFmtId="49" fontId="160" fillId="28" borderId="279" xfId="36" applyNumberFormat="1" applyFont="1" applyFill="1" applyBorder="1" applyAlignment="1" applyProtection="1">
      <alignment horizontal="center" vertical="center" shrinkToFit="1"/>
      <protection locked="0"/>
    </xf>
    <xf numFmtId="49" fontId="159" fillId="28" borderId="280" xfId="36" applyNumberFormat="1" applyFont="1" applyFill="1" applyBorder="1" applyAlignment="1" applyProtection="1">
      <alignment horizontal="left" vertical="center" shrinkToFit="1"/>
      <protection locked="0"/>
    </xf>
    <xf numFmtId="49" fontId="159" fillId="28" borderId="283" xfId="36" applyNumberFormat="1" applyFont="1" applyFill="1" applyBorder="1" applyAlignment="1" applyProtection="1">
      <alignment horizontal="left" vertical="center" shrinkToFit="1"/>
      <protection locked="0"/>
    </xf>
    <xf numFmtId="49" fontId="159" fillId="28" borderId="279" xfId="36" applyNumberFormat="1" applyFont="1" applyFill="1" applyBorder="1" applyAlignment="1" applyProtection="1">
      <alignment horizontal="left" vertical="center" shrinkToFit="1"/>
      <protection locked="0"/>
    </xf>
    <xf numFmtId="49" fontId="161" fillId="28" borderId="3" xfId="36" applyNumberFormat="1" applyFont="1" applyFill="1" applyBorder="1" applyAlignment="1" applyProtection="1">
      <alignment horizontal="center" vertical="center" shrinkToFit="1"/>
      <protection locked="0"/>
    </xf>
    <xf numFmtId="49" fontId="161" fillId="28" borderId="4" xfId="36" applyNumberFormat="1" applyFont="1" applyFill="1" applyBorder="1" applyAlignment="1" applyProtection="1">
      <alignment horizontal="center" vertical="center" shrinkToFit="1"/>
      <protection locked="0"/>
    </xf>
    <xf numFmtId="49" fontId="161" fillId="28" borderId="6" xfId="36" applyNumberFormat="1" applyFont="1" applyFill="1" applyBorder="1" applyAlignment="1" applyProtection="1">
      <alignment horizontal="center" vertical="center" shrinkToFit="1"/>
      <protection locked="0"/>
    </xf>
    <xf numFmtId="49" fontId="161" fillId="28" borderId="7" xfId="36" applyNumberFormat="1" applyFont="1" applyFill="1" applyBorder="1" applyAlignment="1" applyProtection="1">
      <alignment horizontal="center" vertical="center" shrinkToFit="1"/>
      <protection locked="0"/>
    </xf>
    <xf numFmtId="49" fontId="161" fillId="28" borderId="278" xfId="36" applyNumberFormat="1" applyFont="1" applyFill="1" applyBorder="1" applyAlignment="1" applyProtection="1">
      <alignment horizontal="center" vertical="center" shrinkToFit="1"/>
      <protection locked="0"/>
    </xf>
    <xf numFmtId="49" fontId="161" fillId="28" borderId="286" xfId="36" applyNumberFormat="1" applyFont="1" applyFill="1" applyBorder="1" applyAlignment="1" applyProtection="1">
      <alignment horizontal="center" vertical="center" shrinkToFit="1"/>
      <protection locked="0"/>
    </xf>
    <xf numFmtId="49" fontId="161" fillId="28" borderId="5" xfId="36" applyNumberFormat="1" applyFont="1" applyFill="1" applyBorder="1" applyAlignment="1" applyProtection="1">
      <alignment horizontal="center" vertical="center" shrinkToFit="1"/>
      <protection locked="0"/>
    </xf>
    <xf numFmtId="49" fontId="161" fillId="28" borderId="8" xfId="36" applyNumberFormat="1" applyFont="1" applyFill="1" applyBorder="1" applyAlignment="1" applyProtection="1">
      <alignment horizontal="center" vertical="center" shrinkToFit="1"/>
      <protection locked="0"/>
    </xf>
    <xf numFmtId="49" fontId="161" fillId="28" borderId="32" xfId="36" applyNumberFormat="1" applyFont="1" applyFill="1" applyBorder="1" applyAlignment="1" applyProtection="1">
      <alignment horizontal="center" vertical="center" shrinkToFit="1"/>
      <protection locked="0"/>
    </xf>
    <xf numFmtId="49" fontId="161" fillId="28" borderId="277" xfId="36" applyNumberFormat="1" applyFont="1" applyFill="1" applyBorder="1" applyAlignment="1" applyProtection="1">
      <alignment horizontal="center" vertical="center" shrinkToFit="1"/>
      <protection locked="0"/>
    </xf>
    <xf numFmtId="49" fontId="47" fillId="0" borderId="0" xfId="36" applyNumberFormat="1" applyFont="1" applyAlignment="1" applyProtection="1">
      <alignment horizontal="left" shrinkToFit="1"/>
      <protection hidden="1"/>
    </xf>
    <xf numFmtId="49" fontId="47" fillId="0" borderId="28" xfId="36" applyNumberFormat="1" applyFont="1" applyBorder="1" applyAlignment="1" applyProtection="1">
      <alignment horizontal="left" shrinkToFit="1"/>
      <protection hidden="1"/>
    </xf>
    <xf numFmtId="49" fontId="150" fillId="0" borderId="7" xfId="36" applyNumberFormat="1" applyFont="1" applyBorder="1" applyAlignment="1" applyProtection="1">
      <alignment horizontal="left" vertical="center" shrinkToFit="1"/>
      <protection hidden="1"/>
    </xf>
    <xf numFmtId="49" fontId="47" fillId="0" borderId="35" xfId="36" applyNumberFormat="1" applyFont="1" applyBorder="1" applyAlignment="1" applyProtection="1">
      <alignment horizontal="left" shrinkToFit="1"/>
      <protection hidden="1"/>
    </xf>
    <xf numFmtId="49" fontId="47" fillId="0" borderId="43" xfId="36" applyNumberFormat="1" applyFont="1" applyBorder="1" applyAlignment="1" applyProtection="1">
      <alignment horizontal="left" shrinkToFit="1"/>
      <protection hidden="1"/>
    </xf>
    <xf numFmtId="49" fontId="47" fillId="0" borderId="284" xfId="36" applyNumberFormat="1" applyFont="1" applyBorder="1" applyAlignment="1" applyProtection="1">
      <alignment horizontal="left" shrinkToFit="1"/>
      <protection hidden="1"/>
    </xf>
    <xf numFmtId="49" fontId="47" fillId="0" borderId="37" xfId="36" applyNumberFormat="1" applyFont="1" applyBorder="1" applyAlignment="1" applyProtection="1">
      <alignment horizontal="left" shrinkToFit="1"/>
      <protection hidden="1"/>
    </xf>
    <xf numFmtId="49" fontId="47" fillId="0" borderId="281" xfId="36" applyNumberFormat="1" applyFont="1" applyBorder="1" applyAlignment="1" applyProtection="1">
      <alignment horizontal="left" shrinkToFit="1"/>
      <protection hidden="1"/>
    </xf>
    <xf numFmtId="49" fontId="150" fillId="0" borderId="29" xfId="36" applyNumberFormat="1" applyFont="1" applyBorder="1" applyAlignment="1" applyProtection="1">
      <alignment horizontal="left" vertical="center" shrinkToFit="1"/>
      <protection hidden="1"/>
    </xf>
    <xf numFmtId="49" fontId="47" fillId="0" borderId="29" xfId="36" applyNumberFormat="1" applyFont="1" applyBorder="1" applyAlignment="1" applyProtection="1">
      <alignment horizontal="left" shrinkToFit="1"/>
      <protection hidden="1"/>
    </xf>
    <xf numFmtId="49" fontId="153" fillId="0" borderId="0" xfId="36" applyNumberFormat="1" applyFont="1" applyAlignment="1" applyProtection="1">
      <alignment horizontal="center" vertical="top" shrinkToFit="1"/>
      <protection hidden="1"/>
    </xf>
    <xf numFmtId="49" fontId="155" fillId="0" borderId="35" xfId="36" applyNumberFormat="1" applyFont="1" applyBorder="1" applyAlignment="1" applyProtection="1">
      <alignment horizontal="center" vertical="center" textRotation="255" shrinkToFit="1"/>
      <protection hidden="1"/>
    </xf>
    <xf numFmtId="49" fontId="155" fillId="0" borderId="0" xfId="36" applyNumberFormat="1" applyFont="1" applyAlignment="1" applyProtection="1">
      <alignment horizontal="center" vertical="center" textRotation="255" shrinkToFit="1"/>
      <protection hidden="1"/>
    </xf>
    <xf numFmtId="49" fontId="155" fillId="0" borderId="28" xfId="36" applyNumberFormat="1" applyFont="1" applyBorder="1" applyAlignment="1" applyProtection="1">
      <alignment horizontal="center" vertical="center" textRotation="255" shrinkToFit="1"/>
      <protection hidden="1"/>
    </xf>
    <xf numFmtId="49" fontId="150" fillId="0" borderId="280" xfId="36" applyNumberFormat="1" applyFont="1" applyBorder="1" applyAlignment="1" applyProtection="1">
      <alignment horizontal="left" vertical="center" shrinkToFit="1"/>
      <protection hidden="1"/>
    </xf>
    <xf numFmtId="49" fontId="150" fillId="0" borderId="283" xfId="36" applyNumberFormat="1" applyFont="1" applyBorder="1" applyAlignment="1" applyProtection="1">
      <alignment horizontal="left" vertical="center" shrinkToFit="1"/>
      <protection hidden="1"/>
    </xf>
    <xf numFmtId="49" fontId="148" fillId="0" borderId="0" xfId="36" applyNumberFormat="1" applyFont="1" applyAlignment="1" applyProtection="1">
      <alignment horizontal="left" vertical="center" indent="1" shrinkToFit="1"/>
      <protection hidden="1"/>
    </xf>
    <xf numFmtId="49" fontId="150" fillId="0" borderId="285" xfId="36" applyNumberFormat="1" applyFont="1" applyBorder="1" applyAlignment="1" applyProtection="1">
      <alignment horizontal="center" vertical="center" shrinkToFit="1"/>
      <protection hidden="1"/>
    </xf>
    <xf numFmtId="49" fontId="150" fillId="0" borderId="35" xfId="36" applyNumberFormat="1" applyFont="1" applyBorder="1" applyAlignment="1" applyProtection="1">
      <alignment horizontal="center" vertical="center" shrinkToFit="1"/>
      <protection hidden="1"/>
    </xf>
    <xf numFmtId="49" fontId="150" fillId="0" borderId="36" xfId="36" applyNumberFormat="1" applyFont="1" applyBorder="1" applyAlignment="1" applyProtection="1">
      <alignment horizontal="center" vertical="center" shrinkToFit="1"/>
      <protection hidden="1"/>
    </xf>
    <xf numFmtId="49" fontId="150" fillId="0" borderId="282" xfId="36" applyNumberFormat="1" applyFont="1" applyBorder="1" applyAlignment="1" applyProtection="1">
      <alignment horizontal="center" vertical="center" shrinkToFit="1"/>
      <protection hidden="1"/>
    </xf>
    <xf numFmtId="49" fontId="155" fillId="0" borderId="0" xfId="36" applyNumberFormat="1" applyFont="1" applyAlignment="1" applyProtection="1">
      <alignment horizontal="left" vertical="center" wrapText="1" shrinkToFit="1"/>
      <protection hidden="1"/>
    </xf>
    <xf numFmtId="49" fontId="155" fillId="0" borderId="0" xfId="36" applyNumberFormat="1" applyFont="1" applyAlignment="1" applyProtection="1">
      <alignment horizontal="left" vertical="center" shrinkToFit="1"/>
      <protection hidden="1"/>
    </xf>
    <xf numFmtId="49" fontId="155" fillId="0" borderId="37" xfId="36" applyNumberFormat="1" applyFont="1" applyBorder="1" applyAlignment="1" applyProtection="1">
      <alignment horizontal="left" vertical="center" shrinkToFit="1"/>
      <protection hidden="1"/>
    </xf>
    <xf numFmtId="49" fontId="155" fillId="0" borderId="28" xfId="36" applyNumberFormat="1" applyFont="1" applyBorder="1" applyAlignment="1" applyProtection="1">
      <alignment horizontal="left" vertical="center" shrinkToFit="1"/>
      <protection hidden="1"/>
    </xf>
    <xf numFmtId="49" fontId="155" fillId="0" borderId="281" xfId="36" applyNumberFormat="1" applyFont="1" applyBorder="1" applyAlignment="1" applyProtection="1">
      <alignment horizontal="left" vertical="center" shrinkToFit="1"/>
      <protection hidden="1"/>
    </xf>
    <xf numFmtId="49" fontId="150" fillId="0" borderId="36" xfId="36" applyNumberFormat="1" applyFont="1" applyBorder="1" applyAlignment="1" applyProtection="1">
      <alignment horizontal="center" shrinkToFit="1"/>
      <protection hidden="1"/>
    </xf>
    <xf numFmtId="49" fontId="150" fillId="0" borderId="0" xfId="36" applyNumberFormat="1" applyFont="1" applyAlignment="1" applyProtection="1">
      <alignment horizontal="center" shrinkToFit="1"/>
      <protection hidden="1"/>
    </xf>
    <xf numFmtId="49" fontId="150" fillId="0" borderId="37" xfId="36" applyNumberFormat="1" applyFont="1" applyBorder="1" applyAlignment="1" applyProtection="1">
      <alignment horizontal="center" shrinkToFit="1"/>
      <protection hidden="1"/>
    </xf>
    <xf numFmtId="49" fontId="159" fillId="28" borderId="3" xfId="36" applyNumberFormat="1" applyFont="1" applyFill="1" applyBorder="1" applyAlignment="1" applyProtection="1">
      <alignment horizontal="center" vertical="center" shrinkToFit="1"/>
      <protection locked="0"/>
    </xf>
    <xf numFmtId="49" fontId="159" fillId="28" borderId="4" xfId="36" applyNumberFormat="1" applyFont="1" applyFill="1" applyBorder="1" applyAlignment="1" applyProtection="1">
      <alignment horizontal="center" vertical="center" shrinkToFit="1"/>
      <protection locked="0"/>
    </xf>
    <xf numFmtId="49" fontId="159" fillId="28" borderId="5" xfId="36" applyNumberFormat="1" applyFont="1" applyFill="1" applyBorder="1" applyAlignment="1" applyProtection="1">
      <alignment horizontal="center" vertical="center" shrinkToFit="1"/>
      <protection locked="0"/>
    </xf>
    <xf numFmtId="49" fontId="159" fillId="28" borderId="6" xfId="36" applyNumberFormat="1" applyFont="1" applyFill="1" applyBorder="1" applyAlignment="1" applyProtection="1">
      <alignment horizontal="center" vertical="center" shrinkToFit="1"/>
      <protection locked="0"/>
    </xf>
    <xf numFmtId="49" fontId="159" fillId="28" borderId="7" xfId="36" applyNumberFormat="1" applyFont="1" applyFill="1" applyBorder="1" applyAlignment="1" applyProtection="1">
      <alignment horizontal="center" vertical="center" shrinkToFit="1"/>
      <protection locked="0"/>
    </xf>
    <xf numFmtId="49" fontId="159" fillId="28" borderId="8" xfId="36" applyNumberFormat="1" applyFont="1" applyFill="1" applyBorder="1" applyAlignment="1" applyProtection="1">
      <alignment horizontal="center" vertical="center" shrinkToFit="1"/>
      <protection locked="0"/>
    </xf>
    <xf numFmtId="49" fontId="150" fillId="0" borderId="13" xfId="36" applyNumberFormat="1" applyFont="1" applyBorder="1" applyAlignment="1" applyProtection="1">
      <alignment horizontal="left" vertical="center" shrinkToFit="1"/>
      <protection hidden="1"/>
    </xf>
    <xf numFmtId="49" fontId="150" fillId="0" borderId="36" xfId="36" applyNumberFormat="1" applyFont="1" applyBorder="1" applyAlignment="1" applyProtection="1">
      <alignment horizontal="center" vertical="top" shrinkToFit="1"/>
      <protection hidden="1"/>
    </xf>
    <xf numFmtId="49" fontId="150" fillId="0" borderId="0" xfId="36" applyNumberFormat="1" applyFont="1" applyAlignment="1" applyProtection="1">
      <alignment horizontal="center" vertical="top" shrinkToFit="1"/>
      <protection hidden="1"/>
    </xf>
    <xf numFmtId="49" fontId="150" fillId="0" borderId="37" xfId="36" applyNumberFormat="1" applyFont="1" applyBorder="1" applyAlignment="1" applyProtection="1">
      <alignment horizontal="center" vertical="top" shrinkToFit="1"/>
      <protection hidden="1"/>
    </xf>
    <xf numFmtId="49" fontId="150" fillId="0" borderId="282" xfId="36" applyNumberFormat="1" applyFont="1" applyBorder="1" applyAlignment="1" applyProtection="1">
      <alignment horizontal="center" vertical="top" shrinkToFit="1"/>
      <protection hidden="1"/>
    </xf>
    <xf numFmtId="49" fontId="150" fillId="0" borderId="28" xfId="36" applyNumberFormat="1" applyFont="1" applyBorder="1" applyAlignment="1" applyProtection="1">
      <alignment horizontal="center" vertical="top" shrinkToFit="1"/>
      <protection hidden="1"/>
    </xf>
    <xf numFmtId="49" fontId="150" fillId="0" borderId="281" xfId="36" applyNumberFormat="1" applyFont="1" applyBorder="1" applyAlignment="1" applyProtection="1">
      <alignment horizontal="center" vertical="top" shrinkToFit="1"/>
      <protection hidden="1"/>
    </xf>
    <xf numFmtId="49" fontId="165" fillId="12" borderId="3" xfId="36" applyNumberFormat="1" applyFont="1" applyFill="1" applyBorder="1" applyAlignment="1" applyProtection="1">
      <alignment horizontal="center" vertical="center" shrinkToFit="1"/>
      <protection hidden="1"/>
    </xf>
    <xf numFmtId="49" fontId="165" fillId="12" borderId="4" xfId="36" applyNumberFormat="1" applyFont="1" applyFill="1" applyBorder="1" applyAlignment="1" applyProtection="1">
      <alignment horizontal="center" vertical="center" shrinkToFit="1"/>
      <protection hidden="1"/>
    </xf>
    <xf numFmtId="49" fontId="165" fillId="12" borderId="5" xfId="36" applyNumberFormat="1" applyFont="1" applyFill="1" applyBorder="1" applyAlignment="1" applyProtection="1">
      <alignment horizontal="center" vertical="center" shrinkToFit="1"/>
      <protection hidden="1"/>
    </xf>
    <xf numFmtId="49" fontId="165" fillId="12" borderId="6" xfId="36" applyNumberFormat="1" applyFont="1" applyFill="1" applyBorder="1" applyAlignment="1" applyProtection="1">
      <alignment horizontal="center" vertical="center" shrinkToFit="1"/>
      <protection hidden="1"/>
    </xf>
    <xf numFmtId="49" fontId="165" fillId="12" borderId="7" xfId="36" applyNumberFormat="1" applyFont="1" applyFill="1" applyBorder="1" applyAlignment="1" applyProtection="1">
      <alignment horizontal="center" vertical="center" shrinkToFit="1"/>
      <protection hidden="1"/>
    </xf>
    <xf numFmtId="49" fontId="165" fillId="12" borderId="8" xfId="36" applyNumberFormat="1" applyFont="1" applyFill="1" applyBorder="1" applyAlignment="1" applyProtection="1">
      <alignment horizontal="center" vertical="center" shrinkToFit="1"/>
      <protection hidden="1"/>
    </xf>
    <xf numFmtId="49" fontId="150" fillId="0" borderId="0" xfId="36" applyNumberFormat="1" applyFont="1" applyAlignment="1" applyProtection="1">
      <alignment horizontal="left" shrinkToFit="1"/>
      <protection hidden="1"/>
    </xf>
    <xf numFmtId="49" fontId="150" fillId="0" borderId="9" xfId="36" applyNumberFormat="1" applyFont="1" applyBorder="1" applyAlignment="1" applyProtection="1">
      <alignment horizontal="left" vertical="center" shrinkToFit="1"/>
      <protection hidden="1"/>
    </xf>
    <xf numFmtId="49" fontId="167" fillId="0" borderId="0" xfId="36" applyNumberFormat="1" applyFont="1" applyAlignment="1" applyProtection="1">
      <alignment horizontal="left" shrinkToFit="1"/>
      <protection hidden="1"/>
    </xf>
    <xf numFmtId="49" fontId="167" fillId="0" borderId="37" xfId="36" applyNumberFormat="1" applyFont="1" applyBorder="1" applyAlignment="1" applyProtection="1">
      <alignment horizontal="left" shrinkToFit="1"/>
      <protection hidden="1"/>
    </xf>
    <xf numFmtId="49" fontId="46" fillId="6" borderId="282" xfId="36" applyNumberFormat="1" applyFont="1" applyFill="1" applyBorder="1" applyAlignment="1" applyProtection="1">
      <alignment horizontal="left" vertical="center" shrinkToFit="1"/>
      <protection locked="0"/>
    </xf>
    <xf numFmtId="49" fontId="150" fillId="6" borderId="28" xfId="36" applyNumberFormat="1" applyFont="1" applyFill="1" applyBorder="1" applyAlignment="1" applyProtection="1">
      <alignment horizontal="left" vertical="center" shrinkToFit="1"/>
      <protection locked="0"/>
    </xf>
    <xf numFmtId="49" fontId="167" fillId="0" borderId="28" xfId="36" applyNumberFormat="1" applyFont="1" applyBorder="1" applyAlignment="1" applyProtection="1">
      <alignment horizontal="left" shrinkToFit="1"/>
      <protection hidden="1"/>
    </xf>
    <xf numFmtId="49" fontId="167" fillId="0" borderId="281" xfId="36" applyNumberFormat="1" applyFont="1" applyBorder="1" applyAlignment="1" applyProtection="1">
      <alignment horizontal="left" shrinkToFit="1"/>
      <protection hidden="1"/>
    </xf>
    <xf numFmtId="49" fontId="150" fillId="0" borderId="285" xfId="36" applyNumberFormat="1" applyFont="1" applyBorder="1" applyAlignment="1" applyProtection="1">
      <alignment horizontal="left" vertical="center" wrapText="1" shrinkToFit="1"/>
      <protection hidden="1"/>
    </xf>
    <xf numFmtId="49" fontId="150" fillId="0" borderId="35" xfId="36" applyNumberFormat="1" applyFont="1" applyBorder="1" applyAlignment="1" applyProtection="1">
      <alignment horizontal="left" vertical="center" wrapText="1" shrinkToFit="1"/>
      <protection hidden="1"/>
    </xf>
    <xf numFmtId="49" fontId="150" fillId="0" borderId="284" xfId="36" applyNumberFormat="1" applyFont="1" applyBorder="1" applyAlignment="1" applyProtection="1">
      <alignment horizontal="left" vertical="center" wrapText="1" shrinkToFit="1"/>
      <protection hidden="1"/>
    </xf>
    <xf numFmtId="49" fontId="150" fillId="0" borderId="36" xfId="36" applyNumberFormat="1" applyFont="1" applyBorder="1" applyAlignment="1" applyProtection="1">
      <alignment horizontal="left" vertical="center" wrapText="1" shrinkToFit="1"/>
      <protection hidden="1"/>
    </xf>
    <xf numFmtId="49" fontId="150" fillId="0" borderId="0" xfId="36" applyNumberFormat="1" applyFont="1" applyAlignment="1" applyProtection="1">
      <alignment horizontal="left" vertical="center" wrapText="1" shrinkToFit="1"/>
      <protection hidden="1"/>
    </xf>
    <xf numFmtId="49" fontId="150" fillId="0" borderId="37" xfId="36" applyNumberFormat="1" applyFont="1" applyBorder="1" applyAlignment="1" applyProtection="1">
      <alignment horizontal="left" vertical="center" wrapText="1" shrinkToFit="1"/>
      <protection hidden="1"/>
    </xf>
    <xf numFmtId="49" fontId="150" fillId="0" borderId="282" xfId="36" applyNumberFormat="1" applyFont="1" applyBorder="1" applyAlignment="1" applyProtection="1">
      <alignment horizontal="left" vertical="center" wrapText="1" shrinkToFit="1"/>
      <protection hidden="1"/>
    </xf>
    <xf numFmtId="49" fontId="150" fillId="0" borderId="28" xfId="36" applyNumberFormat="1" applyFont="1" applyBorder="1" applyAlignment="1" applyProtection="1">
      <alignment horizontal="left" vertical="center" wrapText="1" shrinkToFit="1"/>
      <protection hidden="1"/>
    </xf>
    <xf numFmtId="49" fontId="150" fillId="0" borderId="281" xfId="36" applyNumberFormat="1" applyFont="1" applyBorder="1" applyAlignment="1" applyProtection="1">
      <alignment horizontal="left" vertical="center" wrapText="1" shrinkToFit="1"/>
      <protection hidden="1"/>
    </xf>
    <xf numFmtId="49" fontId="46" fillId="12" borderId="285" xfId="36" applyNumberFormat="1" applyFont="1" applyFill="1" applyBorder="1" applyAlignment="1" applyProtection="1">
      <alignment horizontal="left" vertical="center" shrinkToFit="1"/>
      <protection hidden="1"/>
    </xf>
    <xf numFmtId="49" fontId="150" fillId="12" borderId="35" xfId="36" applyNumberFormat="1" applyFont="1" applyFill="1" applyBorder="1" applyAlignment="1" applyProtection="1">
      <alignment horizontal="left" vertical="center" shrinkToFit="1"/>
      <protection hidden="1"/>
    </xf>
    <xf numFmtId="49" fontId="46" fillId="0" borderId="36" xfId="36" applyNumberFormat="1" applyFont="1" applyBorder="1" applyAlignment="1" applyProtection="1">
      <alignment horizontal="left" vertical="center" shrinkToFit="1"/>
      <protection hidden="1"/>
    </xf>
    <xf numFmtId="49" fontId="46" fillId="0" borderId="0" xfId="36" applyNumberFormat="1" applyFont="1" applyAlignment="1" applyProtection="1">
      <alignment horizontal="left" vertical="center" shrinkToFit="1"/>
      <protection hidden="1"/>
    </xf>
    <xf numFmtId="49" fontId="150" fillId="0" borderId="37" xfId="36" applyNumberFormat="1" applyFont="1" applyBorder="1" applyAlignment="1" applyProtection="1">
      <alignment horizontal="left" shrinkToFit="1"/>
      <protection hidden="1"/>
    </xf>
    <xf numFmtId="49" fontId="167" fillId="0" borderId="288" xfId="36" applyNumberFormat="1" applyFont="1" applyBorder="1" applyAlignment="1" applyProtection="1">
      <alignment horizontal="left" vertical="center" shrinkToFit="1"/>
      <protection hidden="1"/>
    </xf>
    <xf numFmtId="49" fontId="167" fillId="0" borderId="287" xfId="36" applyNumberFormat="1" applyFont="1" applyBorder="1" applyAlignment="1" applyProtection="1">
      <alignment horizontal="left" vertical="center" shrinkToFit="1"/>
      <protection hidden="1"/>
    </xf>
    <xf numFmtId="49" fontId="46" fillId="0" borderId="282" xfId="36" applyNumberFormat="1" applyFont="1" applyBorder="1" applyAlignment="1" applyProtection="1">
      <alignment horizontal="left" vertical="center" shrinkToFit="1"/>
      <protection hidden="1"/>
    </xf>
    <xf numFmtId="49" fontId="47" fillId="0" borderId="28" xfId="36" applyNumberFormat="1" applyFont="1" applyBorder="1" applyAlignment="1" applyProtection="1">
      <alignment horizontal="left" vertical="center" shrinkToFit="1"/>
      <protection hidden="1"/>
    </xf>
    <xf numFmtId="49" fontId="47" fillId="28" borderId="28" xfId="36" applyNumberFormat="1" applyFont="1" applyFill="1" applyBorder="1" applyAlignment="1" applyProtection="1">
      <alignment horizontal="left" vertical="center" shrinkToFit="1"/>
      <protection locked="0"/>
    </xf>
    <xf numFmtId="0" fontId="22" fillId="0" borderId="3" xfId="36" applyFont="1" applyBorder="1" applyProtection="1">
      <alignment vertical="center"/>
      <protection hidden="1"/>
    </xf>
    <xf numFmtId="0" fontId="22" fillId="0" borderId="4" xfId="36" applyFont="1" applyBorder="1" applyProtection="1">
      <alignment vertical="center"/>
      <protection hidden="1"/>
    </xf>
    <xf numFmtId="0" fontId="5" fillId="0" borderId="3" xfId="36" applyBorder="1" applyAlignment="1" applyProtection="1">
      <alignment horizontal="center" vertical="center"/>
      <protection hidden="1"/>
    </xf>
    <xf numFmtId="0" fontId="5" fillId="0" borderId="4" xfId="36" applyBorder="1" applyAlignment="1" applyProtection="1">
      <alignment horizontal="center" vertical="center"/>
      <protection hidden="1"/>
    </xf>
    <xf numFmtId="0" fontId="5" fillId="0" borderId="5" xfId="36" applyBorder="1" applyAlignment="1" applyProtection="1">
      <alignment horizontal="center" vertical="center"/>
      <protection hidden="1"/>
    </xf>
    <xf numFmtId="0" fontId="5" fillId="0" borderId="13" xfId="36" applyBorder="1" applyAlignment="1" applyProtection="1">
      <alignment horizontal="center" vertical="center"/>
      <protection hidden="1"/>
    </xf>
    <xf numFmtId="0" fontId="5" fillId="0" borderId="0" xfId="36" applyAlignment="1" applyProtection="1">
      <alignment horizontal="center" vertical="center"/>
      <protection hidden="1"/>
    </xf>
    <xf numFmtId="0" fontId="5" fillId="0" borderId="9" xfId="36" applyBorder="1" applyAlignment="1" applyProtection="1">
      <alignment horizontal="center" vertical="center"/>
      <protection hidden="1"/>
    </xf>
    <xf numFmtId="0" fontId="5" fillId="0" borderId="6" xfId="36" applyBorder="1" applyAlignment="1" applyProtection="1">
      <alignment horizontal="center" vertical="center"/>
      <protection hidden="1"/>
    </xf>
    <xf numFmtId="0" fontId="5" fillId="0" borderId="7" xfId="36" applyBorder="1" applyAlignment="1" applyProtection="1">
      <alignment horizontal="center" vertical="center"/>
      <protection hidden="1"/>
    </xf>
    <xf numFmtId="0" fontId="5" fillId="0" borderId="8" xfId="36" applyBorder="1" applyAlignment="1" applyProtection="1">
      <alignment horizontal="center" vertical="center"/>
      <protection hidden="1"/>
    </xf>
    <xf numFmtId="49" fontId="47" fillId="0" borderId="280" xfId="36" applyNumberFormat="1" applyFont="1" applyBorder="1" applyAlignment="1" applyProtection="1">
      <alignment horizontal="distributed" vertical="center" shrinkToFit="1"/>
      <protection hidden="1"/>
    </xf>
    <xf numFmtId="49" fontId="47" fillId="0" borderId="283" xfId="36" applyNumberFormat="1" applyFont="1" applyBorder="1" applyAlignment="1" applyProtection="1">
      <alignment horizontal="distributed" vertical="center" shrinkToFit="1"/>
      <protection hidden="1"/>
    </xf>
    <xf numFmtId="49" fontId="47" fillId="0" borderId="279" xfId="36" applyNumberFormat="1" applyFont="1" applyBorder="1" applyAlignment="1" applyProtection="1">
      <alignment horizontal="distributed" vertical="center" shrinkToFit="1"/>
      <protection hidden="1"/>
    </xf>
    <xf numFmtId="49" fontId="47" fillId="28" borderId="285" xfId="36" applyNumberFormat="1" applyFont="1" applyFill="1" applyBorder="1" applyAlignment="1" applyProtection="1">
      <alignment horizontal="left" vertical="center" indent="1" shrinkToFit="1"/>
      <protection locked="0"/>
    </xf>
    <xf numFmtId="49" fontId="47" fillId="28" borderId="35" xfId="36" applyNumberFormat="1" applyFont="1" applyFill="1" applyBorder="1" applyAlignment="1" applyProtection="1">
      <alignment horizontal="left" vertical="center" indent="1" shrinkToFit="1"/>
      <protection locked="0"/>
    </xf>
    <xf numFmtId="49" fontId="47" fillId="28" borderId="284" xfId="36" applyNumberFormat="1" applyFont="1" applyFill="1" applyBorder="1" applyAlignment="1" applyProtection="1">
      <alignment horizontal="left" vertical="center" indent="1" shrinkToFit="1"/>
      <protection locked="0"/>
    </xf>
    <xf numFmtId="49" fontId="150" fillId="0" borderId="36" xfId="36" applyNumberFormat="1" applyFont="1" applyBorder="1" applyAlignment="1" applyProtection="1">
      <alignment horizontal="center" wrapText="1" shrinkToFit="1"/>
      <protection hidden="1"/>
    </xf>
    <xf numFmtId="49" fontId="150" fillId="0" borderId="0" xfId="36" applyNumberFormat="1" applyFont="1" applyAlignment="1" applyProtection="1">
      <alignment horizontal="center" wrapText="1" shrinkToFit="1"/>
      <protection hidden="1"/>
    </xf>
    <xf numFmtId="49" fontId="150" fillId="0" borderId="37" xfId="36" applyNumberFormat="1" applyFont="1" applyBorder="1" applyAlignment="1" applyProtection="1">
      <alignment horizontal="center" wrapText="1" shrinkToFit="1"/>
      <protection hidden="1"/>
    </xf>
    <xf numFmtId="0" fontId="22" fillId="5" borderId="10" xfId="36" applyFont="1" applyFill="1" applyBorder="1" applyAlignment="1" applyProtection="1">
      <alignment horizontal="center" vertical="center"/>
      <protection hidden="1"/>
    </xf>
    <xf numFmtId="0" fontId="22" fillId="5" borderId="11" xfId="36" applyFont="1" applyFill="1" applyBorder="1" applyAlignment="1" applyProtection="1">
      <alignment horizontal="center" vertical="center"/>
      <protection hidden="1"/>
    </xf>
    <xf numFmtId="0" fontId="22" fillId="5" borderId="12" xfId="36" applyFont="1" applyFill="1" applyBorder="1" applyAlignment="1" applyProtection="1">
      <alignment horizontal="center" vertical="center"/>
      <protection hidden="1"/>
    </xf>
    <xf numFmtId="49" fontId="47" fillId="0" borderId="285" xfId="36" applyNumberFormat="1" applyFont="1" applyBorder="1" applyAlignment="1" applyProtection="1">
      <alignment horizontal="distributed" vertical="center" shrinkToFit="1"/>
      <protection hidden="1"/>
    </xf>
    <xf numFmtId="49" fontId="47" fillId="0" borderId="35" xfId="36" applyNumberFormat="1" applyFont="1" applyBorder="1" applyAlignment="1" applyProtection="1">
      <alignment horizontal="distributed" vertical="center" shrinkToFit="1"/>
      <protection hidden="1"/>
    </xf>
    <xf numFmtId="49" fontId="47" fillId="0" borderId="36" xfId="36" applyNumberFormat="1" applyFont="1" applyBorder="1" applyAlignment="1" applyProtection="1">
      <alignment horizontal="distributed" vertical="center" shrinkToFit="1"/>
      <protection hidden="1"/>
    </xf>
    <xf numFmtId="49" fontId="47" fillId="0" borderId="0" xfId="36" applyNumberFormat="1" applyFont="1" applyAlignment="1" applyProtection="1">
      <alignment horizontal="distributed" vertical="center" shrinkToFit="1"/>
      <protection hidden="1"/>
    </xf>
    <xf numFmtId="49" fontId="153" fillId="0" borderId="0" xfId="36" applyNumberFormat="1" applyFont="1" applyAlignment="1" applyProtection="1">
      <alignment horizontal="center" vertical="top" wrapText="1" shrinkToFit="1"/>
      <protection hidden="1"/>
    </xf>
    <xf numFmtId="49" fontId="153" fillId="0" borderId="37" xfId="36" applyNumberFormat="1" applyFont="1" applyBorder="1" applyAlignment="1" applyProtection="1">
      <alignment horizontal="center" vertical="top" wrapText="1" shrinkToFit="1"/>
      <protection hidden="1"/>
    </xf>
    <xf numFmtId="49" fontId="47" fillId="28" borderId="280" xfId="36" applyNumberFormat="1" applyFont="1" applyFill="1" applyBorder="1" applyAlignment="1" applyProtection="1">
      <alignment horizontal="left" vertical="center" indent="1" shrinkToFit="1"/>
      <protection locked="0"/>
    </xf>
    <xf numFmtId="49" fontId="47" fillId="28" borderId="283" xfId="36" applyNumberFormat="1" applyFont="1" applyFill="1" applyBorder="1" applyAlignment="1" applyProtection="1">
      <alignment horizontal="left" vertical="center" indent="1" shrinkToFit="1"/>
      <protection locked="0"/>
    </xf>
    <xf numFmtId="49" fontId="155" fillId="0" borderId="283" xfId="36" applyNumberFormat="1" applyFont="1" applyBorder="1" applyAlignment="1" applyProtection="1">
      <alignment horizontal="right" shrinkToFit="1"/>
      <protection hidden="1"/>
    </xf>
    <xf numFmtId="49" fontId="47" fillId="28" borderId="283" xfId="36" applyNumberFormat="1" applyFont="1" applyFill="1" applyBorder="1" applyAlignment="1" applyProtection="1">
      <alignment horizontal="center" shrinkToFit="1"/>
      <protection locked="0"/>
    </xf>
    <xf numFmtId="49" fontId="47" fillId="0" borderId="283" xfId="36" applyNumberFormat="1" applyFont="1" applyBorder="1" applyAlignment="1" applyProtection="1">
      <alignment horizontal="left" vertical="center" shrinkToFit="1"/>
      <protection hidden="1"/>
    </xf>
    <xf numFmtId="49" fontId="47" fillId="0" borderId="279" xfId="36" applyNumberFormat="1" applyFont="1" applyBorder="1" applyAlignment="1" applyProtection="1">
      <alignment horizontal="left" vertical="center" shrinkToFit="1"/>
      <protection hidden="1"/>
    </xf>
    <xf numFmtId="49" fontId="150" fillId="0" borderId="36" xfId="36" applyNumberFormat="1" applyFont="1" applyBorder="1" applyAlignment="1" applyProtection="1">
      <alignment horizontal="center" vertical="center" wrapText="1" shrinkToFit="1"/>
      <protection hidden="1"/>
    </xf>
    <xf numFmtId="49" fontId="150" fillId="0" borderId="0" xfId="36" applyNumberFormat="1" applyFont="1" applyAlignment="1" applyProtection="1">
      <alignment horizontal="center" vertical="center" wrapText="1" shrinkToFit="1"/>
      <protection hidden="1"/>
    </xf>
    <xf numFmtId="49" fontId="150" fillId="0" borderId="37" xfId="36" applyNumberFormat="1" applyFont="1" applyBorder="1" applyAlignment="1" applyProtection="1">
      <alignment horizontal="center" vertical="center" wrapText="1" shrinkToFit="1"/>
      <protection hidden="1"/>
    </xf>
    <xf numFmtId="0" fontId="22" fillId="5" borderId="3" xfId="36" applyFont="1" applyFill="1" applyBorder="1" applyAlignment="1" applyProtection="1">
      <alignment horizontal="center" vertical="center" wrapText="1"/>
      <protection hidden="1"/>
    </xf>
    <xf numFmtId="0" fontId="22" fillId="5" borderId="4" xfId="36" applyFont="1" applyFill="1" applyBorder="1" applyAlignment="1" applyProtection="1">
      <alignment horizontal="center" vertical="center"/>
      <protection hidden="1"/>
    </xf>
    <xf numFmtId="0" fontId="22" fillId="5" borderId="5" xfId="36" applyFont="1" applyFill="1" applyBorder="1" applyAlignment="1" applyProtection="1">
      <alignment horizontal="center" vertical="center"/>
      <protection hidden="1"/>
    </xf>
    <xf numFmtId="0" fontId="22" fillId="5" borderId="13" xfId="36" applyFont="1" applyFill="1" applyBorder="1" applyAlignment="1" applyProtection="1">
      <alignment horizontal="center" vertical="center"/>
      <protection hidden="1"/>
    </xf>
    <xf numFmtId="0" fontId="22" fillId="5" borderId="0" xfId="36" applyFont="1" applyFill="1" applyAlignment="1" applyProtection="1">
      <alignment horizontal="center" vertical="center"/>
      <protection hidden="1"/>
    </xf>
    <xf numFmtId="0" fontId="22" fillId="5" borderId="9" xfId="36" applyFont="1" applyFill="1" applyBorder="1" applyAlignment="1" applyProtection="1">
      <alignment horizontal="center" vertical="center"/>
      <protection hidden="1"/>
    </xf>
    <xf numFmtId="0" fontId="22" fillId="5" borderId="6" xfId="36" applyFont="1" applyFill="1" applyBorder="1" applyAlignment="1" applyProtection="1">
      <alignment horizontal="center" vertical="center"/>
      <protection hidden="1"/>
    </xf>
    <xf numFmtId="0" fontId="22" fillId="5" borderId="7" xfId="36" applyFont="1" applyFill="1" applyBorder="1" applyAlignment="1" applyProtection="1">
      <alignment horizontal="center" vertical="center"/>
      <protection hidden="1"/>
    </xf>
    <xf numFmtId="0" fontId="22" fillId="5" borderId="8" xfId="36" applyFont="1" applyFill="1" applyBorder="1" applyAlignment="1" applyProtection="1">
      <alignment horizontal="center" vertical="center"/>
      <protection hidden="1"/>
    </xf>
    <xf numFmtId="0" fontId="22" fillId="0" borderId="6" xfId="36" applyFont="1" applyBorder="1" applyProtection="1">
      <alignment vertical="center"/>
      <protection hidden="1"/>
    </xf>
    <xf numFmtId="0" fontId="22" fillId="0" borderId="7" xfId="36" applyFont="1" applyBorder="1" applyProtection="1">
      <alignment vertical="center"/>
      <protection hidden="1"/>
    </xf>
    <xf numFmtId="49" fontId="156" fillId="0" borderId="282" xfId="36" applyNumberFormat="1" applyFont="1" applyBorder="1" applyAlignment="1" applyProtection="1">
      <alignment horizontal="left" vertical="center" shrinkToFit="1"/>
      <protection hidden="1"/>
    </xf>
    <xf numFmtId="49" fontId="156" fillId="0" borderId="28" xfId="36" applyNumberFormat="1" applyFont="1" applyBorder="1" applyAlignment="1" applyProtection="1">
      <alignment horizontal="left" vertical="center" shrinkToFit="1"/>
      <protection hidden="1"/>
    </xf>
    <xf numFmtId="49" fontId="156" fillId="0" borderId="281" xfId="36" applyNumberFormat="1" applyFont="1" applyBorder="1" applyAlignment="1" applyProtection="1">
      <alignment horizontal="left" vertical="center" shrinkToFit="1"/>
      <protection hidden="1"/>
    </xf>
    <xf numFmtId="49" fontId="46" fillId="6" borderId="285" xfId="36" applyNumberFormat="1" applyFont="1" applyFill="1" applyBorder="1" applyAlignment="1" applyProtection="1">
      <alignment horizontal="left" vertical="center" shrinkToFit="1"/>
      <protection locked="0"/>
    </xf>
    <xf numFmtId="49" fontId="150" fillId="6" borderId="35" xfId="36" applyNumberFormat="1" applyFont="1" applyFill="1" applyBorder="1" applyAlignment="1" applyProtection="1">
      <alignment horizontal="left" vertical="center" shrinkToFit="1"/>
      <protection locked="0"/>
    </xf>
    <xf numFmtId="49" fontId="47" fillId="0" borderId="35" xfId="36" applyNumberFormat="1" applyFont="1" applyBorder="1" applyAlignment="1" applyProtection="1">
      <alignment horizontal="left" vertical="center" shrinkToFit="1"/>
      <protection hidden="1"/>
    </xf>
    <xf numFmtId="49" fontId="168" fillId="0" borderId="35" xfId="36" applyNumberFormat="1" applyFont="1" applyBorder="1" applyAlignment="1" applyProtection="1">
      <alignment horizontal="left" shrinkToFit="1"/>
      <protection hidden="1"/>
    </xf>
    <xf numFmtId="49" fontId="168" fillId="0" borderId="0" xfId="36" applyNumberFormat="1" applyFont="1" applyAlignment="1" applyProtection="1">
      <alignment horizontal="left" shrinkToFit="1"/>
      <protection hidden="1"/>
    </xf>
    <xf numFmtId="49" fontId="168" fillId="0" borderId="37" xfId="36" applyNumberFormat="1" applyFont="1" applyBorder="1" applyAlignment="1" applyProtection="1">
      <alignment horizontal="left" shrinkToFit="1"/>
      <protection hidden="1"/>
    </xf>
    <xf numFmtId="49" fontId="46" fillId="6" borderId="36" xfId="36" applyNumberFormat="1" applyFont="1" applyFill="1" applyBorder="1" applyAlignment="1" applyProtection="1">
      <alignment horizontal="left" vertical="center" shrinkToFit="1"/>
      <protection locked="0"/>
    </xf>
    <xf numFmtId="49" fontId="150" fillId="6" borderId="0" xfId="36" applyNumberFormat="1" applyFont="1" applyFill="1" applyAlignment="1" applyProtection="1">
      <alignment horizontal="left" vertical="center" shrinkToFit="1"/>
      <protection locked="0"/>
    </xf>
    <xf numFmtId="0" fontId="54" fillId="0" borderId="3" xfId="36" applyFont="1" applyBorder="1" applyAlignment="1" applyProtection="1">
      <alignment horizontal="center" vertical="center"/>
      <protection hidden="1"/>
    </xf>
    <xf numFmtId="0" fontId="54" fillId="0" borderId="4" xfId="36" applyFont="1" applyBorder="1" applyAlignment="1" applyProtection="1">
      <alignment horizontal="center" vertical="center"/>
      <protection hidden="1"/>
    </xf>
    <xf numFmtId="0" fontId="54" fillId="0" borderId="5" xfId="36" applyFont="1" applyBorder="1" applyAlignment="1" applyProtection="1">
      <alignment horizontal="center" vertical="center"/>
      <protection hidden="1"/>
    </xf>
    <xf numFmtId="0" fontId="54" fillId="0" borderId="13" xfId="36" applyFont="1" applyBorder="1" applyAlignment="1" applyProtection="1">
      <alignment horizontal="center" vertical="center"/>
      <protection hidden="1"/>
    </xf>
    <xf numFmtId="0" fontId="54" fillId="0" borderId="0" xfId="36" applyFont="1" applyAlignment="1" applyProtection="1">
      <alignment horizontal="center" vertical="center"/>
      <protection hidden="1"/>
    </xf>
    <xf numFmtId="0" fontId="54" fillId="0" borderId="9" xfId="36" applyFont="1" applyBorder="1" applyAlignment="1" applyProtection="1">
      <alignment horizontal="center" vertical="center"/>
      <protection hidden="1"/>
    </xf>
    <xf numFmtId="0" fontId="54" fillId="0" borderId="6" xfId="36" applyFont="1" applyBorder="1" applyAlignment="1" applyProtection="1">
      <alignment horizontal="center" vertical="center"/>
      <protection hidden="1"/>
    </xf>
    <xf numFmtId="0" fontId="54" fillId="0" borderId="7" xfId="36" applyFont="1" applyBorder="1" applyAlignment="1" applyProtection="1">
      <alignment horizontal="center" vertical="center"/>
      <protection hidden="1"/>
    </xf>
    <xf numFmtId="0" fontId="54" fillId="0" borderId="8" xfId="36" applyFont="1" applyBorder="1" applyAlignment="1" applyProtection="1">
      <alignment horizontal="center" vertical="center"/>
      <protection hidden="1"/>
    </xf>
    <xf numFmtId="49" fontId="47" fillId="28" borderId="280" xfId="36" applyNumberFormat="1" applyFont="1" applyFill="1" applyBorder="1" applyAlignment="1" applyProtection="1">
      <alignment horizontal="left" vertical="center" shrinkToFit="1"/>
      <protection locked="0"/>
    </xf>
    <xf numFmtId="49" fontId="47" fillId="28" borderId="283" xfId="36" applyNumberFormat="1" applyFont="1" applyFill="1" applyBorder="1" applyAlignment="1" applyProtection="1">
      <alignment horizontal="left" vertical="center" shrinkToFit="1"/>
      <protection locked="0"/>
    </xf>
    <xf numFmtId="49" fontId="47" fillId="28" borderId="279" xfId="36" applyNumberFormat="1" applyFont="1" applyFill="1" applyBorder="1" applyAlignment="1" applyProtection="1">
      <alignment horizontal="left" vertical="center" shrinkToFit="1"/>
      <protection locked="0"/>
    </xf>
    <xf numFmtId="0" fontId="22" fillId="28" borderId="10" xfId="36" applyFont="1" applyFill="1" applyBorder="1" applyAlignment="1" applyProtection="1">
      <alignment horizontal="center" vertical="center"/>
      <protection hidden="1"/>
    </xf>
    <xf numFmtId="0" fontId="22" fillId="28" borderId="11" xfId="36" applyFont="1" applyFill="1" applyBorder="1" applyAlignment="1" applyProtection="1">
      <alignment horizontal="center" vertical="center"/>
      <protection hidden="1"/>
    </xf>
    <xf numFmtId="0" fontId="22" fillId="28" borderId="12" xfId="36" applyFont="1" applyFill="1" applyBorder="1" applyAlignment="1" applyProtection="1">
      <alignment horizontal="center" vertical="center"/>
      <protection hidden="1"/>
    </xf>
    <xf numFmtId="49" fontId="150" fillId="28" borderId="280" xfId="36" applyNumberFormat="1" applyFont="1" applyFill="1" applyBorder="1" applyAlignment="1" applyProtection="1">
      <alignment horizontal="left" vertical="center" indent="1" shrinkToFit="1"/>
      <protection locked="0"/>
    </xf>
    <xf numFmtId="49" fontId="150" fillId="28" borderId="283" xfId="36" applyNumberFormat="1" applyFont="1" applyFill="1" applyBorder="1" applyAlignment="1" applyProtection="1">
      <alignment horizontal="left" vertical="center" indent="1" shrinkToFit="1"/>
      <protection locked="0"/>
    </xf>
    <xf numFmtId="49" fontId="150" fillId="28" borderId="279" xfId="36" applyNumberFormat="1" applyFont="1" applyFill="1" applyBorder="1" applyAlignment="1" applyProtection="1">
      <alignment horizontal="left" vertical="center" indent="1" shrinkToFit="1"/>
      <protection locked="0"/>
    </xf>
    <xf numFmtId="49" fontId="171" fillId="0" borderId="296" xfId="36" applyNumberFormat="1" applyFont="1" applyBorder="1" applyAlignment="1" applyProtection="1">
      <alignment horizontal="center" vertical="center" wrapText="1" shrinkToFit="1"/>
      <protection hidden="1"/>
    </xf>
    <xf numFmtId="49" fontId="171" fillId="0" borderId="295" xfId="36" applyNumberFormat="1" applyFont="1" applyBorder="1" applyAlignment="1" applyProtection="1">
      <alignment horizontal="center" vertical="center" shrinkToFit="1"/>
      <protection hidden="1"/>
    </xf>
    <xf numFmtId="49" fontId="171" fillId="0" borderId="294" xfId="36" applyNumberFormat="1" applyFont="1" applyBorder="1" applyAlignment="1" applyProtection="1">
      <alignment horizontal="center" vertical="center" shrinkToFit="1"/>
      <protection hidden="1"/>
    </xf>
    <xf numFmtId="49" fontId="171" fillId="0" borderId="289" xfId="36" applyNumberFormat="1" applyFont="1" applyBorder="1" applyAlignment="1" applyProtection="1">
      <alignment horizontal="center" vertical="center" shrinkToFit="1"/>
      <protection hidden="1"/>
    </xf>
    <xf numFmtId="49" fontId="171" fillId="0" borderId="0" xfId="36" applyNumberFormat="1" applyFont="1" applyAlignment="1" applyProtection="1">
      <alignment horizontal="center" vertical="center" shrinkToFit="1"/>
      <protection hidden="1"/>
    </xf>
    <xf numFmtId="49" fontId="171" fillId="0" borderId="293" xfId="36" applyNumberFormat="1" applyFont="1" applyBorder="1" applyAlignment="1" applyProtection="1">
      <alignment horizontal="center" vertical="center" shrinkToFit="1"/>
      <protection hidden="1"/>
    </xf>
    <xf numFmtId="49" fontId="171" fillId="0" borderId="292" xfId="36" applyNumberFormat="1" applyFont="1" applyBorder="1" applyAlignment="1" applyProtection="1">
      <alignment horizontal="center" vertical="center" shrinkToFit="1"/>
      <protection hidden="1"/>
    </xf>
    <xf numFmtId="49" fontId="171" fillId="0" borderId="291" xfId="36" applyNumberFormat="1" applyFont="1" applyBorder="1" applyAlignment="1" applyProtection="1">
      <alignment horizontal="center" vertical="center" shrinkToFit="1"/>
      <protection hidden="1"/>
    </xf>
    <xf numFmtId="49" fontId="171" fillId="0" borderId="290" xfId="36" applyNumberFormat="1" applyFont="1" applyBorder="1" applyAlignment="1" applyProtection="1">
      <alignment horizontal="center" vertical="center" shrinkToFit="1"/>
      <protection hidden="1"/>
    </xf>
    <xf numFmtId="0" fontId="37" fillId="18" borderId="10" xfId="36" applyFont="1" applyFill="1" applyBorder="1" applyAlignment="1" applyProtection="1">
      <alignment horizontal="center" vertical="center"/>
      <protection hidden="1"/>
    </xf>
    <xf numFmtId="0" fontId="37" fillId="18" borderId="11" xfId="36" applyFont="1" applyFill="1" applyBorder="1" applyAlignment="1" applyProtection="1">
      <alignment horizontal="center" vertical="center"/>
      <protection hidden="1"/>
    </xf>
    <xf numFmtId="0" fontId="37" fillId="18" borderId="12" xfId="36" applyFont="1" applyFill="1" applyBorder="1" applyAlignment="1" applyProtection="1">
      <alignment horizontal="center" vertical="center"/>
      <protection hidden="1"/>
    </xf>
    <xf numFmtId="49" fontId="155" fillId="0" borderId="285" xfId="36" applyNumberFormat="1" applyFont="1" applyBorder="1" applyAlignment="1" applyProtection="1">
      <alignment horizontal="center" vertical="center" shrinkToFit="1"/>
      <protection hidden="1"/>
    </xf>
    <xf numFmtId="49" fontId="155" fillId="0" borderId="35" xfId="36" applyNumberFormat="1" applyFont="1" applyBorder="1" applyAlignment="1" applyProtection="1">
      <alignment horizontal="center" vertical="center" shrinkToFit="1"/>
      <protection hidden="1"/>
    </xf>
    <xf numFmtId="49" fontId="155" fillId="0" borderId="284" xfId="36" applyNumberFormat="1" applyFont="1" applyBorder="1" applyAlignment="1" applyProtection="1">
      <alignment horizontal="center" vertical="center" shrinkToFit="1"/>
      <protection hidden="1"/>
    </xf>
    <xf numFmtId="49" fontId="150" fillId="6" borderId="285" xfId="36" applyNumberFormat="1" applyFont="1" applyFill="1" applyBorder="1" applyAlignment="1" applyProtection="1">
      <alignment horizontal="left" vertical="center" shrinkToFit="1"/>
      <protection locked="0"/>
    </xf>
    <xf numFmtId="49" fontId="150" fillId="28" borderId="35" xfId="36" applyNumberFormat="1" applyFont="1" applyFill="1" applyBorder="1" applyAlignment="1" applyProtection="1">
      <alignment horizontal="left" vertical="center" shrinkToFit="1"/>
      <protection locked="0"/>
    </xf>
    <xf numFmtId="49" fontId="150" fillId="0" borderId="35" xfId="36" applyNumberFormat="1" applyFont="1" applyBorder="1" applyAlignment="1" applyProtection="1">
      <alignment horizontal="right" vertical="center" shrinkToFit="1"/>
      <protection hidden="1"/>
    </xf>
    <xf numFmtId="0" fontId="22" fillId="28" borderId="3" xfId="36" applyFont="1" applyFill="1" applyBorder="1" applyAlignment="1" applyProtection="1">
      <alignment horizontal="center" vertical="center" wrapText="1"/>
      <protection hidden="1"/>
    </xf>
    <xf numFmtId="0" fontId="22" fillId="28" borderId="4" xfId="36" applyFont="1" applyFill="1" applyBorder="1" applyAlignment="1" applyProtection="1">
      <alignment horizontal="center" vertical="center"/>
      <protection hidden="1"/>
    </xf>
    <xf numFmtId="0" fontId="22" fillId="28" borderId="5" xfId="36" applyFont="1" applyFill="1" applyBorder="1" applyAlignment="1" applyProtection="1">
      <alignment horizontal="center" vertical="center"/>
      <protection hidden="1"/>
    </xf>
    <xf numFmtId="0" fontId="22" fillId="28" borderId="13" xfId="36" applyFont="1" applyFill="1" applyBorder="1" applyAlignment="1" applyProtection="1">
      <alignment horizontal="center" vertical="center"/>
      <protection hidden="1"/>
    </xf>
    <xf numFmtId="0" fontId="22" fillId="28" borderId="0" xfId="36" applyFont="1" applyFill="1" applyAlignment="1" applyProtection="1">
      <alignment horizontal="center" vertical="center"/>
      <protection hidden="1"/>
    </xf>
    <xf numFmtId="0" fontId="22" fillId="28" borderId="9" xfId="36" applyFont="1" applyFill="1" applyBorder="1" applyAlignment="1" applyProtection="1">
      <alignment horizontal="center" vertical="center"/>
      <protection hidden="1"/>
    </xf>
    <xf numFmtId="0" fontId="22" fillId="28" borderId="6" xfId="36" applyFont="1" applyFill="1" applyBorder="1" applyAlignment="1" applyProtection="1">
      <alignment horizontal="center" vertical="center"/>
      <protection hidden="1"/>
    </xf>
    <xf numFmtId="0" fontId="22" fillId="28" borderId="7" xfId="36" applyFont="1" applyFill="1" applyBorder="1" applyAlignment="1" applyProtection="1">
      <alignment horizontal="center" vertical="center"/>
      <protection hidden="1"/>
    </xf>
    <xf numFmtId="0" fontId="22" fillId="28" borderId="8" xfId="36" applyFont="1" applyFill="1" applyBorder="1" applyAlignment="1" applyProtection="1">
      <alignment horizontal="center" vertical="center"/>
      <protection hidden="1"/>
    </xf>
    <xf numFmtId="0" fontId="22" fillId="0" borderId="3" xfId="36" applyFont="1" applyBorder="1" applyAlignment="1" applyProtection="1">
      <alignment horizontal="center" vertical="center"/>
      <protection hidden="1"/>
    </xf>
    <xf numFmtId="0" fontId="22" fillId="0" borderId="4" xfId="36" applyFont="1" applyBorder="1" applyAlignment="1" applyProtection="1">
      <alignment horizontal="center" vertical="center"/>
      <protection hidden="1"/>
    </xf>
    <xf numFmtId="49" fontId="150" fillId="0" borderId="285" xfId="36" applyNumberFormat="1" applyFont="1" applyBorder="1" applyAlignment="1" applyProtection="1">
      <alignment horizontal="center" vertical="center" wrapText="1" shrinkToFit="1"/>
      <protection hidden="1"/>
    </xf>
    <xf numFmtId="49" fontId="150" fillId="0" borderId="284" xfId="36" applyNumberFormat="1" applyFont="1" applyBorder="1" applyAlignment="1" applyProtection="1">
      <alignment horizontal="center" vertical="center" shrinkToFit="1"/>
      <protection hidden="1"/>
    </xf>
    <xf numFmtId="49" fontId="150" fillId="0" borderId="37" xfId="36" applyNumberFormat="1" applyFont="1" applyBorder="1" applyAlignment="1" applyProtection="1">
      <alignment horizontal="center" vertical="center" shrinkToFit="1"/>
      <protection hidden="1"/>
    </xf>
    <xf numFmtId="49" fontId="47" fillId="28" borderId="279" xfId="36" applyNumberFormat="1" applyFont="1" applyFill="1" applyBorder="1" applyAlignment="1" applyProtection="1">
      <alignment horizontal="left" vertical="center" indent="1" shrinkToFit="1"/>
      <protection locked="0"/>
    </xf>
    <xf numFmtId="49" fontId="150" fillId="0" borderId="280" xfId="36" applyNumberFormat="1" applyFont="1" applyBorder="1" applyAlignment="1" applyProtection="1">
      <alignment horizontal="center" vertical="center" wrapText="1" shrinkToFit="1"/>
      <protection hidden="1"/>
    </xf>
    <xf numFmtId="49" fontId="150" fillId="0" borderId="283" xfId="36" applyNumberFormat="1" applyFont="1" applyBorder="1" applyAlignment="1" applyProtection="1">
      <alignment horizontal="center" vertical="center" shrinkToFit="1"/>
      <protection hidden="1"/>
    </xf>
    <xf numFmtId="49" fontId="150" fillId="0" borderId="279" xfId="36" applyNumberFormat="1" applyFont="1" applyBorder="1" applyAlignment="1" applyProtection="1">
      <alignment horizontal="center" vertical="center" shrinkToFit="1"/>
      <protection hidden="1"/>
    </xf>
    <xf numFmtId="49" fontId="170" fillId="0" borderId="35" xfId="36" applyNumberFormat="1" applyFont="1" applyBorder="1" applyAlignment="1" applyProtection="1">
      <alignment horizontal="center" vertical="center" textRotation="255" shrinkToFit="1"/>
      <protection hidden="1"/>
    </xf>
    <xf numFmtId="49" fontId="170" fillId="0" borderId="0" xfId="36" applyNumberFormat="1" applyFont="1" applyAlignment="1" applyProtection="1">
      <alignment horizontal="center" vertical="center" textRotation="255" shrinkToFit="1"/>
      <protection hidden="1"/>
    </xf>
    <xf numFmtId="49" fontId="47" fillId="0" borderId="4" xfId="36" applyNumberFormat="1" applyFont="1" applyBorder="1" applyAlignment="1" applyProtection="1">
      <alignment horizontal="right" vertical="center" shrinkToFit="1"/>
      <protection hidden="1"/>
    </xf>
    <xf numFmtId="49" fontId="47" fillId="0" borderId="0" xfId="36" applyNumberFormat="1" applyFont="1" applyAlignment="1" applyProtection="1">
      <alignment horizontal="right" vertical="center" shrinkToFit="1"/>
      <protection hidden="1"/>
    </xf>
    <xf numFmtId="49" fontId="47" fillId="28" borderId="29" xfId="36" applyNumberFormat="1" applyFont="1" applyFill="1" applyBorder="1" applyAlignment="1" applyProtection="1">
      <alignment horizontal="right" vertical="center" shrinkToFit="1"/>
      <protection locked="0"/>
    </xf>
    <xf numFmtId="49" fontId="47" fillId="0" borderId="0" xfId="36" applyNumberFormat="1" applyFont="1" applyAlignment="1" applyProtection="1">
      <alignment horizontal="left" vertical="center" shrinkToFit="1"/>
      <protection hidden="1"/>
    </xf>
    <xf numFmtId="49" fontId="47" fillId="28" borderId="0" xfId="36" applyNumberFormat="1" applyFont="1" applyFill="1" applyAlignment="1" applyProtection="1">
      <alignment horizontal="right" vertical="center" shrinkToFit="1"/>
      <protection locked="0"/>
    </xf>
    <xf numFmtId="49" fontId="150" fillId="0" borderId="293" xfId="36" applyNumberFormat="1" applyFont="1" applyBorder="1" applyAlignment="1" applyProtection="1">
      <alignment horizontal="center" vertical="center" wrapText="1" shrinkToFit="1"/>
      <protection hidden="1"/>
    </xf>
    <xf numFmtId="49" fontId="134" fillId="0" borderId="0" xfId="36" applyNumberFormat="1" applyFont="1" applyAlignment="1" applyProtection="1">
      <alignment horizontal="left" shrinkToFit="1"/>
      <protection hidden="1"/>
    </xf>
    <xf numFmtId="49" fontId="150" fillId="0" borderId="0" xfId="36" applyNumberFormat="1" applyFont="1" applyAlignment="1" applyProtection="1">
      <alignment horizontal="right" vertical="center" shrinkToFit="1"/>
      <protection hidden="1"/>
    </xf>
    <xf numFmtId="49" fontId="159" fillId="0" borderId="0" xfId="36" applyNumberFormat="1" applyFont="1" applyAlignment="1" applyProtection="1">
      <alignment horizontal="center" vertical="center" shrinkToFit="1"/>
      <protection hidden="1"/>
    </xf>
    <xf numFmtId="49" fontId="46" fillId="0" borderId="0" xfId="36" applyNumberFormat="1" applyFont="1" applyAlignment="1" applyProtection="1">
      <alignment horizontal="center" vertical="center" shrinkToFit="1"/>
      <protection hidden="1"/>
    </xf>
    <xf numFmtId="49" fontId="174" fillId="0" borderId="0" xfId="36" applyNumberFormat="1" applyFont="1" applyAlignment="1" applyProtection="1">
      <alignment horizontal="right" vertical="center" shrinkToFit="1"/>
      <protection hidden="1"/>
    </xf>
    <xf numFmtId="49" fontId="150" fillId="0" borderId="0" xfId="36" applyNumberFormat="1" applyFont="1" applyAlignment="1" applyProtection="1">
      <alignment horizontal="left" vertical="top" shrinkToFit="1"/>
      <protection hidden="1"/>
    </xf>
    <xf numFmtId="49" fontId="47" fillId="28" borderId="0" xfId="36" applyNumberFormat="1" applyFont="1" applyFill="1" applyAlignment="1" applyProtection="1">
      <alignment horizontal="right" shrinkToFit="1"/>
      <protection locked="0"/>
    </xf>
    <xf numFmtId="49" fontId="47" fillId="28" borderId="7" xfId="36" applyNumberFormat="1" applyFont="1" applyFill="1" applyBorder="1" applyAlignment="1" applyProtection="1">
      <alignment horizontal="right" shrinkToFit="1"/>
      <protection locked="0"/>
    </xf>
    <xf numFmtId="49" fontId="46" fillId="0" borderId="0" xfId="10" applyNumberFormat="1" applyFont="1" applyAlignment="1" applyProtection="1">
      <alignment horizontal="left" vertical="center" shrinkToFit="1"/>
      <protection hidden="1"/>
    </xf>
    <xf numFmtId="49" fontId="108" fillId="4" borderId="100" xfId="10" applyNumberFormat="1" applyFont="1" applyFill="1" applyBorder="1" applyAlignment="1" applyProtection="1">
      <alignment horizontal="center" vertical="center" shrinkToFit="1"/>
      <protection hidden="1"/>
    </xf>
    <xf numFmtId="49" fontId="108" fillId="4" borderId="101" xfId="10" applyNumberFormat="1" applyFont="1" applyFill="1" applyBorder="1" applyAlignment="1" applyProtection="1">
      <alignment horizontal="center" vertical="center" shrinkToFit="1"/>
      <protection hidden="1"/>
    </xf>
    <xf numFmtId="49" fontId="108" fillId="4" borderId="102" xfId="10" applyNumberFormat="1" applyFont="1" applyFill="1" applyBorder="1" applyAlignment="1" applyProtection="1">
      <alignment horizontal="center" vertical="center" shrinkToFit="1"/>
      <protection hidden="1"/>
    </xf>
    <xf numFmtId="49" fontId="107" fillId="11" borderId="55" xfId="0" applyNumberFormat="1" applyFont="1" applyFill="1" applyBorder="1" applyAlignment="1" applyProtection="1">
      <alignment horizontal="center" vertical="center" wrapText="1" shrinkToFit="1"/>
      <protection hidden="1"/>
    </xf>
    <xf numFmtId="49" fontId="107" fillId="11" borderId="56" xfId="0" applyNumberFormat="1" applyFont="1" applyFill="1" applyBorder="1" applyAlignment="1" applyProtection="1">
      <alignment horizontal="center" vertical="center" wrapText="1" shrinkToFit="1"/>
      <protection hidden="1"/>
    </xf>
    <xf numFmtId="49" fontId="107" fillId="11" borderId="57" xfId="0" applyNumberFormat="1" applyFont="1" applyFill="1" applyBorder="1" applyAlignment="1" applyProtection="1">
      <alignment horizontal="center" vertical="center" wrapText="1" shrinkToFit="1"/>
      <protection hidden="1"/>
    </xf>
    <xf numFmtId="49" fontId="107" fillId="11" borderId="98" xfId="0" applyNumberFormat="1" applyFont="1" applyFill="1" applyBorder="1" applyAlignment="1" applyProtection="1">
      <alignment horizontal="center" vertical="center" wrapText="1" shrinkToFit="1"/>
      <protection hidden="1"/>
    </xf>
    <xf numFmtId="49" fontId="107" fillId="11" borderId="0" xfId="0" applyNumberFormat="1" applyFont="1" applyFill="1" applyAlignment="1" applyProtection="1">
      <alignment horizontal="center" vertical="center" wrapText="1" shrinkToFit="1"/>
      <protection hidden="1"/>
    </xf>
    <xf numFmtId="49" fontId="107" fillId="11" borderId="99" xfId="0" applyNumberFormat="1" applyFont="1" applyFill="1" applyBorder="1" applyAlignment="1" applyProtection="1">
      <alignment horizontal="center" vertical="center" wrapText="1" shrinkToFit="1"/>
      <protection hidden="1"/>
    </xf>
    <xf numFmtId="49" fontId="107" fillId="11" borderId="58" xfId="0" applyNumberFormat="1" applyFont="1" applyFill="1" applyBorder="1" applyAlignment="1" applyProtection="1">
      <alignment horizontal="center" vertical="center" wrapText="1" shrinkToFit="1"/>
      <protection hidden="1"/>
    </xf>
    <xf numFmtId="49" fontId="107" fillId="11" borderId="59" xfId="0" applyNumberFormat="1" applyFont="1" applyFill="1" applyBorder="1" applyAlignment="1" applyProtection="1">
      <alignment horizontal="center" vertical="center" wrapText="1" shrinkToFit="1"/>
      <protection hidden="1"/>
    </xf>
    <xf numFmtId="49" fontId="107" fillId="11" borderId="60" xfId="0" applyNumberFormat="1" applyFont="1" applyFill="1" applyBorder="1" applyAlignment="1" applyProtection="1">
      <alignment horizontal="center" vertical="center" wrapText="1" shrinkToFit="1"/>
      <protection hidden="1"/>
    </xf>
    <xf numFmtId="49" fontId="114" fillId="11" borderId="55" xfId="0" applyNumberFormat="1" applyFont="1" applyFill="1" applyBorder="1" applyAlignment="1" applyProtection="1">
      <alignment horizontal="center" vertical="center" wrapText="1" shrinkToFit="1"/>
      <protection hidden="1"/>
    </xf>
    <xf numFmtId="49" fontId="114" fillId="11" borderId="56" xfId="0" applyNumberFormat="1" applyFont="1" applyFill="1" applyBorder="1" applyAlignment="1" applyProtection="1">
      <alignment horizontal="center" vertical="center" wrapText="1" shrinkToFit="1"/>
      <protection hidden="1"/>
    </xf>
    <xf numFmtId="49" fontId="114" fillId="11" borderId="57" xfId="0" applyNumberFormat="1" applyFont="1" applyFill="1" applyBorder="1" applyAlignment="1" applyProtection="1">
      <alignment horizontal="center" vertical="center" wrapText="1" shrinkToFit="1"/>
      <protection hidden="1"/>
    </xf>
    <xf numFmtId="49" fontId="114" fillId="11" borderId="98" xfId="0" applyNumberFormat="1" applyFont="1" applyFill="1" applyBorder="1" applyAlignment="1" applyProtection="1">
      <alignment horizontal="center" vertical="center" wrapText="1" shrinkToFit="1"/>
      <protection hidden="1"/>
    </xf>
    <xf numFmtId="49" fontId="114" fillId="11" borderId="0" xfId="0" applyNumberFormat="1" applyFont="1" applyFill="1" applyAlignment="1" applyProtection="1">
      <alignment horizontal="center" vertical="center" wrapText="1" shrinkToFit="1"/>
      <protection hidden="1"/>
    </xf>
    <xf numFmtId="49" fontId="114" fillId="11" borderId="99" xfId="0" applyNumberFormat="1" applyFont="1" applyFill="1" applyBorder="1" applyAlignment="1" applyProtection="1">
      <alignment horizontal="center" vertical="center" wrapText="1" shrinkToFit="1"/>
      <protection hidden="1"/>
    </xf>
    <xf numFmtId="49" fontId="114" fillId="11" borderId="58" xfId="0" applyNumberFormat="1" applyFont="1" applyFill="1" applyBorder="1" applyAlignment="1" applyProtection="1">
      <alignment horizontal="center" vertical="center" wrapText="1" shrinkToFit="1"/>
      <protection hidden="1"/>
    </xf>
    <xf numFmtId="49" fontId="114" fillId="11" borderId="59" xfId="0" applyNumberFormat="1" applyFont="1" applyFill="1" applyBorder="1" applyAlignment="1" applyProtection="1">
      <alignment horizontal="center" vertical="center" wrapText="1" shrinkToFit="1"/>
      <protection hidden="1"/>
    </xf>
    <xf numFmtId="49" fontId="114" fillId="11" borderId="60" xfId="0" applyNumberFormat="1" applyFont="1" applyFill="1" applyBorder="1" applyAlignment="1" applyProtection="1">
      <alignment horizontal="center" vertical="center" wrapText="1" shrinkToFit="1"/>
      <protection hidden="1"/>
    </xf>
    <xf numFmtId="49" fontId="112" fillId="11" borderId="111" xfId="11" applyNumberFormat="1" applyFont="1" applyFill="1" applyBorder="1" applyAlignment="1" applyProtection="1">
      <alignment horizontal="center" vertical="center" wrapText="1" shrinkToFit="1"/>
      <protection hidden="1"/>
    </xf>
    <xf numFmtId="49" fontId="112" fillId="11" borderId="0" xfId="11" applyNumberFormat="1" applyFont="1" applyFill="1" applyAlignment="1" applyProtection="1">
      <alignment horizontal="center" vertical="center" shrinkToFit="1"/>
      <protection hidden="1"/>
    </xf>
    <xf numFmtId="49" fontId="112" fillId="11" borderId="112" xfId="11" applyNumberFormat="1" applyFont="1" applyFill="1" applyBorder="1" applyAlignment="1" applyProtection="1">
      <alignment horizontal="center" vertical="center" shrinkToFit="1"/>
      <protection hidden="1"/>
    </xf>
    <xf numFmtId="49" fontId="112" fillId="11" borderId="111" xfId="11" applyNumberFormat="1" applyFont="1" applyFill="1" applyBorder="1" applyAlignment="1" applyProtection="1">
      <alignment horizontal="center" vertical="center" shrinkToFit="1"/>
      <protection hidden="1"/>
    </xf>
    <xf numFmtId="49" fontId="112" fillId="11" borderId="113" xfId="11" applyNumberFormat="1" applyFont="1" applyFill="1" applyBorder="1" applyAlignment="1" applyProtection="1">
      <alignment horizontal="center" vertical="center" shrinkToFit="1"/>
      <protection hidden="1"/>
    </xf>
    <xf numFmtId="49" fontId="112" fillId="11" borderId="114" xfId="11" applyNumberFormat="1" applyFont="1" applyFill="1" applyBorder="1" applyAlignment="1" applyProtection="1">
      <alignment horizontal="center" vertical="center" shrinkToFit="1"/>
      <protection hidden="1"/>
    </xf>
    <xf numFmtId="49" fontId="112" fillId="11" borderId="115" xfId="11" applyNumberFormat="1" applyFont="1" applyFill="1" applyBorder="1" applyAlignment="1" applyProtection="1">
      <alignment horizontal="center" vertical="center" shrinkToFit="1"/>
      <protection hidden="1"/>
    </xf>
    <xf numFmtId="49" fontId="113" fillId="4" borderId="109" xfId="11" applyNumberFormat="1" applyFont="1" applyFill="1" applyBorder="1" applyAlignment="1" applyProtection="1">
      <alignment horizontal="left" vertical="center" wrapText="1" shrinkToFit="1"/>
      <protection hidden="1"/>
    </xf>
    <xf numFmtId="49" fontId="113" fillId="4" borderId="109" xfId="11" applyNumberFormat="1" applyFont="1" applyFill="1" applyBorder="1" applyAlignment="1" applyProtection="1">
      <alignment horizontal="left" vertical="center" shrinkToFit="1"/>
      <protection hidden="1"/>
    </xf>
    <xf numFmtId="49" fontId="113" fillId="4" borderId="110" xfId="11" applyNumberFormat="1" applyFont="1" applyFill="1" applyBorder="1" applyAlignment="1" applyProtection="1">
      <alignment horizontal="left" vertical="center" shrinkToFit="1"/>
      <protection hidden="1"/>
    </xf>
    <xf numFmtId="49" fontId="113" fillId="4" borderId="0" xfId="11" applyNumberFormat="1" applyFont="1" applyFill="1" applyAlignment="1" applyProtection="1">
      <alignment horizontal="left" vertical="center" shrinkToFit="1"/>
      <protection hidden="1"/>
    </xf>
    <xf numFmtId="49" fontId="113" fillId="4" borderId="112" xfId="11" applyNumberFormat="1" applyFont="1" applyFill="1" applyBorder="1" applyAlignment="1" applyProtection="1">
      <alignment horizontal="left" vertical="center" shrinkToFit="1"/>
      <protection hidden="1"/>
    </xf>
    <xf numFmtId="0" fontId="218" fillId="9" borderId="0" xfId="46" applyFont="1" applyFill="1" applyAlignment="1" applyProtection="1">
      <alignment horizontal="center" vertical="center"/>
      <protection hidden="1"/>
    </xf>
    <xf numFmtId="49" fontId="18" fillId="9" borderId="0" xfId="10" applyNumberFormat="1" applyFill="1" applyAlignment="1" applyProtection="1">
      <alignment horizontal="left" vertical="center" shrinkToFit="1"/>
      <protection hidden="1"/>
    </xf>
    <xf numFmtId="49" fontId="18" fillId="9" borderId="7" xfId="10" applyNumberFormat="1" applyFill="1" applyBorder="1" applyAlignment="1" applyProtection="1">
      <alignment horizontal="left" vertical="center" shrinkToFit="1"/>
      <protection hidden="1"/>
    </xf>
    <xf numFmtId="179" fontId="128" fillId="29" borderId="0" xfId="10" applyNumberFormat="1" applyFont="1" applyFill="1" applyAlignment="1" applyProtection="1">
      <alignment horizontal="right" vertical="center" shrinkToFit="1"/>
      <protection hidden="1"/>
    </xf>
    <xf numFmtId="179" fontId="128" fillId="29" borderId="7" xfId="10" applyNumberFormat="1" applyFont="1" applyFill="1" applyBorder="1" applyAlignment="1" applyProtection="1">
      <alignment horizontal="right" vertical="center" shrinkToFit="1"/>
      <protection hidden="1"/>
    </xf>
    <xf numFmtId="49" fontId="128" fillId="0" borderId="0" xfId="10" applyNumberFormat="1" applyFont="1" applyAlignment="1" applyProtection="1">
      <alignment horizontal="left" vertical="center" shrinkToFit="1"/>
      <protection hidden="1"/>
    </xf>
    <xf numFmtId="49" fontId="128" fillId="0" borderId="7" xfId="10" applyNumberFormat="1" applyFont="1" applyBorder="1" applyAlignment="1" applyProtection="1">
      <alignment horizontal="left" vertical="center" shrinkToFit="1"/>
      <protection hidden="1"/>
    </xf>
    <xf numFmtId="49" fontId="128" fillId="0" borderId="13" xfId="10" applyNumberFormat="1" applyFont="1" applyBorder="1" applyAlignment="1" applyProtection="1">
      <alignment horizontal="right" vertical="center" shrinkToFit="1"/>
      <protection hidden="1"/>
    </xf>
    <xf numFmtId="49" fontId="128" fillId="0" borderId="0" xfId="10" applyNumberFormat="1" applyFont="1" applyAlignment="1" applyProtection="1">
      <alignment horizontal="right" vertical="center" shrinkToFit="1"/>
      <protection hidden="1"/>
    </xf>
    <xf numFmtId="49" fontId="128" fillId="0" borderId="6" xfId="10" applyNumberFormat="1" applyFont="1" applyBorder="1" applyAlignment="1" applyProtection="1">
      <alignment horizontal="right" vertical="center" shrinkToFit="1"/>
      <protection hidden="1"/>
    </xf>
    <xf numFmtId="49" fontId="128" fillId="0" borderId="7" xfId="10" applyNumberFormat="1" applyFont="1" applyBorder="1" applyAlignment="1" applyProtection="1">
      <alignment horizontal="right" vertical="center" shrinkToFit="1"/>
      <protection hidden="1"/>
    </xf>
    <xf numFmtId="0" fontId="148" fillId="9" borderId="0" xfId="46" applyFont="1" applyFill="1" applyAlignment="1" applyProtection="1">
      <alignment horizontal="center" vertical="center"/>
      <protection hidden="1"/>
    </xf>
    <xf numFmtId="49" fontId="128" fillId="9" borderId="0" xfId="10" applyNumberFormat="1" applyFont="1" applyFill="1" applyAlignment="1" applyProtection="1">
      <alignment horizontal="right" vertical="center" shrinkToFit="1"/>
      <protection hidden="1"/>
    </xf>
    <xf numFmtId="49" fontId="128" fillId="29" borderId="0" xfId="10" applyNumberFormat="1" applyFont="1" applyFill="1" applyAlignment="1" applyProtection="1">
      <alignment horizontal="right" vertical="center" shrinkToFit="1"/>
      <protection hidden="1"/>
    </xf>
    <xf numFmtId="0" fontId="128" fillId="29" borderId="0" xfId="10" applyFont="1" applyFill="1" applyAlignment="1" applyProtection="1">
      <alignment horizontal="right" vertical="center" shrinkToFit="1"/>
      <protection hidden="1"/>
    </xf>
    <xf numFmtId="0" fontId="128" fillId="29" borderId="7" xfId="10" applyFont="1" applyFill="1" applyBorder="1" applyAlignment="1" applyProtection="1">
      <alignment horizontal="right" vertical="center" shrinkToFit="1"/>
      <protection hidden="1"/>
    </xf>
    <xf numFmtId="49" fontId="128" fillId="0" borderId="9" xfId="10" applyNumberFormat="1" applyFont="1" applyBorder="1" applyAlignment="1" applyProtection="1">
      <alignment horizontal="left" vertical="center" shrinkToFit="1"/>
      <protection hidden="1"/>
    </xf>
    <xf numFmtId="49" fontId="128" fillId="0" borderId="8" xfId="10" applyNumberFormat="1" applyFont="1" applyBorder="1" applyAlignment="1" applyProtection="1">
      <alignment horizontal="left" vertical="center" shrinkToFit="1"/>
      <protection hidden="1"/>
    </xf>
    <xf numFmtId="0" fontId="148" fillId="9" borderId="0" xfId="46" applyFont="1" applyFill="1" applyAlignment="1">
      <alignment horizontal="center" vertical="center"/>
    </xf>
    <xf numFmtId="0" fontId="218" fillId="9" borderId="0" xfId="46" applyFont="1" applyFill="1" applyAlignment="1">
      <alignment horizontal="center" vertical="center"/>
    </xf>
    <xf numFmtId="0" fontId="177" fillId="9" borderId="0" xfId="46" applyFont="1" applyFill="1" applyAlignment="1">
      <alignment horizontal="center" vertical="center"/>
    </xf>
    <xf numFmtId="49" fontId="108" fillId="4" borderId="100" xfId="24" applyNumberFormat="1" applyFont="1" applyFill="1" applyBorder="1" applyAlignment="1" applyProtection="1">
      <alignment horizontal="center" vertical="center" shrinkToFit="1"/>
      <protection hidden="1"/>
    </xf>
    <xf numFmtId="49" fontId="108" fillId="4" borderId="101" xfId="24" applyNumberFormat="1" applyFont="1" applyFill="1" applyBorder="1" applyAlignment="1" applyProtection="1">
      <alignment horizontal="center" vertical="center" shrinkToFit="1"/>
      <protection hidden="1"/>
    </xf>
    <xf numFmtId="49" fontId="108" fillId="4" borderId="102" xfId="24" applyNumberFormat="1" applyFont="1" applyFill="1" applyBorder="1" applyAlignment="1" applyProtection="1">
      <alignment horizontal="center" vertical="center" shrinkToFit="1"/>
      <protection hidden="1"/>
    </xf>
    <xf numFmtId="0" fontId="148" fillId="0" borderId="0" xfId="46" applyFont="1" applyAlignment="1" applyProtection="1">
      <alignment horizontal="center" vertical="center"/>
      <protection hidden="1"/>
    </xf>
    <xf numFmtId="0" fontId="218" fillId="0" borderId="0" xfId="46" applyFont="1" applyAlignment="1" applyProtection="1">
      <alignment horizontal="center" vertical="center"/>
      <protection hidden="1"/>
    </xf>
    <xf numFmtId="0" fontId="211" fillId="0" borderId="0" xfId="46" applyAlignment="1" applyProtection="1">
      <alignment horizontal="left" vertical="center" wrapText="1"/>
      <protection hidden="1"/>
    </xf>
    <xf numFmtId="0" fontId="217" fillId="0" borderId="0" xfId="46" applyFont="1" applyAlignment="1" applyProtection="1">
      <alignment horizontal="left" vertical="center"/>
      <protection hidden="1"/>
    </xf>
    <xf numFmtId="0" fontId="211" fillId="0" borderId="0" xfId="46" applyAlignment="1" applyProtection="1">
      <alignment horizontal="left" vertical="center"/>
      <protection hidden="1"/>
    </xf>
    <xf numFmtId="49" fontId="29" fillId="0" borderId="0" xfId="0" applyNumberFormat="1" applyFont="1" applyAlignment="1" applyProtection="1">
      <alignment vertical="center" shrinkToFit="1"/>
      <protection hidden="1"/>
    </xf>
    <xf numFmtId="0" fontId="88" fillId="0" borderId="0" xfId="0" applyFont="1" applyAlignment="1" applyProtection="1">
      <alignment horizontal="left" vertical="center"/>
      <protection hidden="1"/>
    </xf>
    <xf numFmtId="49" fontId="176" fillId="0" borderId="0" xfId="0" applyNumberFormat="1" applyFont="1" applyAlignment="1" applyProtection="1">
      <alignment vertical="center" shrinkToFit="1"/>
      <protection hidden="1"/>
    </xf>
    <xf numFmtId="0" fontId="30" fillId="29" borderId="0" xfId="0" applyFont="1" applyFill="1" applyAlignment="1" applyProtection="1">
      <alignment vertical="center" shrinkToFit="1"/>
      <protection hidden="1"/>
    </xf>
    <xf numFmtId="0" fontId="30" fillId="2" borderId="0" xfId="0" applyFont="1" applyFill="1" applyAlignment="1" applyProtection="1">
      <alignment vertical="center" shrinkToFit="1"/>
      <protection hidden="1"/>
    </xf>
    <xf numFmtId="0" fontId="175" fillId="0" borderId="258" xfId="0" applyFont="1" applyBorder="1" applyAlignment="1" applyProtection="1">
      <alignment horizontal="center" vertical="center" textRotation="255"/>
      <protection hidden="1"/>
    </xf>
    <xf numFmtId="0" fontId="175" fillId="0" borderId="123" xfId="0" applyFont="1" applyBorder="1" applyAlignment="1" applyProtection="1">
      <alignment horizontal="center" vertical="center" textRotation="255"/>
      <protection hidden="1"/>
    </xf>
    <xf numFmtId="0" fontId="175" fillId="0" borderId="260" xfId="0" applyFont="1" applyBorder="1" applyAlignment="1" applyProtection="1">
      <alignment horizontal="center" vertical="center" textRotation="255"/>
      <protection hidden="1"/>
    </xf>
    <xf numFmtId="0" fontId="175" fillId="0" borderId="9" xfId="0" applyFont="1" applyBorder="1" applyAlignment="1" applyProtection="1">
      <alignment horizontal="center" vertical="center" textRotation="255"/>
      <protection hidden="1"/>
    </xf>
    <xf numFmtId="0" fontId="175" fillId="0" borderId="262" xfId="0" applyFont="1" applyBorder="1" applyAlignment="1" applyProtection="1">
      <alignment horizontal="center" vertical="center" textRotation="255"/>
      <protection hidden="1"/>
    </xf>
    <xf numFmtId="0" fontId="175" fillId="0" borderId="54" xfId="0" applyFont="1" applyBorder="1" applyAlignment="1" applyProtection="1">
      <alignment horizontal="center" vertical="center" textRotation="255"/>
      <protection hidden="1"/>
    </xf>
    <xf numFmtId="49" fontId="29" fillId="0" borderId="121" xfId="0" applyNumberFormat="1" applyFont="1" applyBorder="1" applyAlignment="1" applyProtection="1">
      <alignment horizontal="left" vertical="center" wrapText="1" shrinkToFit="1"/>
      <protection hidden="1"/>
    </xf>
    <xf numFmtId="49" fontId="29" fillId="0" borderId="122" xfId="0" applyNumberFormat="1" applyFont="1" applyBorder="1" applyAlignment="1" applyProtection="1">
      <alignment horizontal="left" vertical="center" shrinkToFit="1"/>
      <protection hidden="1"/>
    </xf>
    <xf numFmtId="49" fontId="29" fillId="0" borderId="259" xfId="0" applyNumberFormat="1" applyFont="1" applyBorder="1" applyAlignment="1" applyProtection="1">
      <alignment horizontal="left" vertical="center" shrinkToFit="1"/>
      <protection hidden="1"/>
    </xf>
    <xf numFmtId="49" fontId="29" fillId="0" borderId="13" xfId="0" applyNumberFormat="1" applyFont="1" applyBorder="1" applyAlignment="1" applyProtection="1">
      <alignment horizontal="left" vertical="center" shrinkToFit="1"/>
      <protection hidden="1"/>
    </xf>
    <xf numFmtId="49" fontId="29" fillId="0" borderId="0" xfId="0" applyNumberFormat="1" applyFont="1" applyAlignment="1" applyProtection="1">
      <alignment horizontal="left" vertical="center" shrinkToFit="1"/>
      <protection hidden="1"/>
    </xf>
    <xf numFmtId="49" fontId="29" fillId="0" borderId="261" xfId="0" applyNumberFormat="1" applyFont="1" applyBorder="1" applyAlignment="1" applyProtection="1">
      <alignment horizontal="left" vertical="center" shrinkToFit="1"/>
      <protection hidden="1"/>
    </xf>
    <xf numFmtId="49" fontId="29" fillId="0" borderId="52" xfId="0" applyNumberFormat="1" applyFont="1" applyBorder="1" applyAlignment="1" applyProtection="1">
      <alignment horizontal="left" vertical="center" shrinkToFit="1"/>
      <protection hidden="1"/>
    </xf>
    <xf numFmtId="49" fontId="29" fillId="0" borderId="53" xfId="0" applyNumberFormat="1" applyFont="1" applyBorder="1" applyAlignment="1" applyProtection="1">
      <alignment horizontal="left" vertical="center" shrinkToFit="1"/>
      <protection hidden="1"/>
    </xf>
    <xf numFmtId="49" fontId="29" fillId="0" borderId="263" xfId="0" applyNumberFormat="1" applyFont="1" applyBorder="1" applyAlignment="1" applyProtection="1">
      <alignment horizontal="left" vertical="center" shrinkToFit="1"/>
      <protection hidden="1"/>
    </xf>
    <xf numFmtId="49" fontId="29" fillId="0" borderId="260" xfId="0" applyNumberFormat="1" applyFont="1" applyBorder="1" applyAlignment="1" applyProtection="1">
      <alignment vertical="center" shrinkToFit="1"/>
      <protection hidden="1"/>
    </xf>
    <xf numFmtId="49" fontId="29" fillId="0" borderId="0" xfId="0" applyNumberFormat="1" applyFont="1" applyAlignment="1" applyProtection="1">
      <alignment vertical="center" wrapText="1" shrinkToFit="1"/>
      <protection hidden="1"/>
    </xf>
    <xf numFmtId="0" fontId="133" fillId="0" borderId="155" xfId="0" applyFont="1" applyBorder="1" applyAlignment="1" applyProtection="1">
      <alignment horizontal="distributed" vertical="center" indent="1"/>
      <protection hidden="1"/>
    </xf>
    <xf numFmtId="0" fontId="133" fillId="0" borderId="76" xfId="0" applyFont="1" applyBorder="1" applyAlignment="1" applyProtection="1">
      <alignment horizontal="distributed" vertical="center" indent="1"/>
      <protection hidden="1"/>
    </xf>
    <xf numFmtId="179" fontId="99" fillId="29" borderId="75" xfId="0" applyNumberFormat="1" applyFont="1" applyFill="1" applyBorder="1" applyAlignment="1" applyProtection="1">
      <alignment horizontal="center" vertical="center" shrinkToFit="1"/>
      <protection hidden="1"/>
    </xf>
    <xf numFmtId="179" fontId="99" fillId="2" borderId="76" xfId="0" applyNumberFormat="1" applyFont="1" applyFill="1" applyBorder="1" applyAlignment="1" applyProtection="1">
      <alignment horizontal="center" vertical="center" shrinkToFit="1"/>
      <protection hidden="1"/>
    </xf>
    <xf numFmtId="179" fontId="99" fillId="2" borderId="94" xfId="0" applyNumberFormat="1" applyFont="1" applyFill="1" applyBorder="1" applyAlignment="1" applyProtection="1">
      <alignment horizontal="center" vertical="center" shrinkToFit="1"/>
      <protection hidden="1"/>
    </xf>
    <xf numFmtId="49" fontId="98" fillId="0" borderId="75" xfId="0" applyNumberFormat="1" applyFont="1" applyBorder="1" applyAlignment="1" applyProtection="1">
      <alignment horizontal="distributed" vertical="center" indent="1" shrinkToFit="1"/>
      <protection hidden="1"/>
    </xf>
    <xf numFmtId="49" fontId="98" fillId="0" borderId="76" xfId="0" applyNumberFormat="1" applyFont="1" applyBorder="1" applyAlignment="1" applyProtection="1">
      <alignment horizontal="distributed" vertical="center" indent="1" shrinkToFit="1"/>
      <protection hidden="1"/>
    </xf>
    <xf numFmtId="49" fontId="98" fillId="0" borderId="94" xfId="0" applyNumberFormat="1" applyFont="1" applyBorder="1" applyAlignment="1" applyProtection="1">
      <alignment horizontal="distributed" vertical="center" indent="1" shrinkToFit="1"/>
      <protection hidden="1"/>
    </xf>
    <xf numFmtId="179" fontId="30" fillId="29" borderId="75" xfId="0" applyNumberFormat="1" applyFont="1" applyFill="1" applyBorder="1" applyAlignment="1" applyProtection="1">
      <alignment horizontal="center" vertical="center" shrinkToFit="1"/>
      <protection hidden="1"/>
    </xf>
    <xf numFmtId="179" fontId="30" fillId="2" borderId="76" xfId="0" applyNumberFormat="1" applyFont="1" applyFill="1" applyBorder="1" applyAlignment="1" applyProtection="1">
      <alignment horizontal="center" vertical="center" shrinkToFit="1"/>
      <protection hidden="1"/>
    </xf>
    <xf numFmtId="179" fontId="30" fillId="2" borderId="156" xfId="0" applyNumberFormat="1" applyFont="1" applyFill="1" applyBorder="1" applyAlignment="1" applyProtection="1">
      <alignment horizontal="center" vertical="center" shrinkToFit="1"/>
      <protection hidden="1"/>
    </xf>
    <xf numFmtId="0" fontId="133" fillId="0" borderId="157" xfId="0" applyFont="1" applyBorder="1" applyAlignment="1" applyProtection="1">
      <alignment horizontal="distributed" vertical="center" indent="1"/>
      <protection hidden="1"/>
    </xf>
    <xf numFmtId="0" fontId="133" fillId="0" borderId="11" xfId="0" applyFont="1" applyBorder="1" applyAlignment="1" applyProtection="1">
      <alignment horizontal="distributed" vertical="center" indent="1"/>
      <protection hidden="1"/>
    </xf>
    <xf numFmtId="179" fontId="99" fillId="29" borderId="3" xfId="0" applyNumberFormat="1" applyFont="1" applyFill="1" applyBorder="1" applyAlignment="1" applyProtection="1">
      <alignment horizontal="center" vertical="center" shrinkToFit="1"/>
      <protection hidden="1"/>
    </xf>
    <xf numFmtId="179" fontId="99" fillId="2" borderId="4" xfId="0" applyNumberFormat="1" applyFont="1" applyFill="1" applyBorder="1" applyAlignment="1" applyProtection="1">
      <alignment horizontal="center" vertical="center" shrinkToFit="1"/>
      <protection hidden="1"/>
    </xf>
    <xf numFmtId="179" fontId="99" fillId="2" borderId="5" xfId="0" applyNumberFormat="1" applyFont="1" applyFill="1" applyBorder="1" applyAlignment="1" applyProtection="1">
      <alignment horizontal="center" vertical="center" shrinkToFit="1"/>
      <protection hidden="1"/>
    </xf>
    <xf numFmtId="49" fontId="98" fillId="0" borderId="10" xfId="0" applyNumberFormat="1" applyFont="1" applyBorder="1" applyAlignment="1" applyProtection="1">
      <alignment horizontal="distributed" vertical="center" indent="1" shrinkToFit="1"/>
      <protection hidden="1"/>
    </xf>
    <xf numFmtId="49" fontId="98" fillId="0" borderId="11" xfId="0" applyNumberFormat="1" applyFont="1" applyBorder="1" applyAlignment="1" applyProtection="1">
      <alignment horizontal="distributed" vertical="center" indent="1" shrinkToFit="1"/>
      <protection hidden="1"/>
    </xf>
    <xf numFmtId="49" fontId="98" fillId="0" borderId="12" xfId="0" applyNumberFormat="1" applyFont="1" applyBorder="1" applyAlignment="1" applyProtection="1">
      <alignment horizontal="distributed" vertical="center" indent="1" shrinkToFit="1"/>
      <protection hidden="1"/>
    </xf>
    <xf numFmtId="179" fontId="30" fillId="29" borderId="10" xfId="0" applyNumberFormat="1" applyFont="1" applyFill="1" applyBorder="1" applyAlignment="1" applyProtection="1">
      <alignment horizontal="center" vertical="center" shrinkToFit="1"/>
      <protection hidden="1"/>
    </xf>
    <xf numFmtId="179" fontId="30" fillId="2" borderId="11" xfId="0" applyNumberFormat="1" applyFont="1" applyFill="1" applyBorder="1" applyAlignment="1" applyProtection="1">
      <alignment horizontal="center" vertical="center" shrinkToFit="1"/>
      <protection hidden="1"/>
    </xf>
    <xf numFmtId="179" fontId="30" fillId="2" borderId="92" xfId="0" applyNumberFormat="1" applyFont="1" applyFill="1" applyBorder="1" applyAlignment="1" applyProtection="1">
      <alignment horizontal="center" vertical="center" shrinkToFit="1"/>
      <protection hidden="1"/>
    </xf>
    <xf numFmtId="0" fontId="133" fillId="0" borderId="162" xfId="0" applyFont="1" applyBorder="1" applyAlignment="1" applyProtection="1">
      <alignment horizontal="distributed" vertical="center" indent="1"/>
      <protection hidden="1"/>
    </xf>
    <xf numFmtId="0" fontId="133" fillId="0" borderId="19" xfId="0" applyFont="1" applyBorder="1" applyAlignment="1" applyProtection="1">
      <alignment horizontal="distributed" vertical="center" indent="1"/>
      <protection hidden="1"/>
    </xf>
    <xf numFmtId="179" fontId="99" fillId="29" borderId="18" xfId="0" applyNumberFormat="1" applyFont="1" applyFill="1" applyBorder="1" applyAlignment="1" applyProtection="1">
      <alignment horizontal="left" vertical="center" indent="1" shrinkToFit="1"/>
      <protection hidden="1"/>
    </xf>
    <xf numFmtId="179" fontId="99" fillId="2" borderId="19" xfId="0" applyNumberFormat="1" applyFont="1" applyFill="1" applyBorder="1" applyAlignment="1" applyProtection="1">
      <alignment horizontal="left" vertical="center" indent="1" shrinkToFit="1"/>
      <protection hidden="1"/>
    </xf>
    <xf numFmtId="179" fontId="99" fillId="2" borderId="14" xfId="0" applyNumberFormat="1" applyFont="1" applyFill="1" applyBorder="1" applyAlignment="1" applyProtection="1">
      <alignment horizontal="left" vertical="center" indent="1" shrinkToFit="1"/>
      <protection hidden="1"/>
    </xf>
    <xf numFmtId="179" fontId="99" fillId="2" borderId="197" xfId="0" applyNumberFormat="1" applyFont="1" applyFill="1" applyBorder="1" applyAlignment="1" applyProtection="1">
      <alignment horizontal="left" vertical="center" indent="1" shrinkToFit="1"/>
      <protection hidden="1"/>
    </xf>
    <xf numFmtId="0" fontId="133" fillId="0" borderId="82" xfId="0" applyFont="1" applyBorder="1" applyAlignment="1" applyProtection="1">
      <alignment horizontal="center" vertical="center"/>
      <protection hidden="1"/>
    </xf>
    <xf numFmtId="0" fontId="133" fillId="0" borderId="7" xfId="0" applyFont="1" applyBorder="1" applyAlignment="1" applyProtection="1">
      <alignment horizontal="center" vertical="center"/>
      <protection hidden="1"/>
    </xf>
    <xf numFmtId="179" fontId="30" fillId="29" borderId="13" xfId="0" applyNumberFormat="1" applyFont="1" applyFill="1" applyBorder="1" applyAlignment="1" applyProtection="1">
      <alignment horizontal="left" vertical="center" indent="1" shrinkToFit="1"/>
      <protection hidden="1"/>
    </xf>
    <xf numFmtId="179" fontId="30" fillId="2" borderId="0" xfId="0" applyNumberFormat="1" applyFont="1" applyFill="1" applyAlignment="1" applyProtection="1">
      <alignment horizontal="left" vertical="center" indent="1" shrinkToFit="1"/>
      <protection hidden="1"/>
    </xf>
    <xf numFmtId="0" fontId="88" fillId="0" borderId="0" xfId="0" applyFont="1" applyAlignment="1" applyProtection="1">
      <alignment horizontal="center" vertical="center" shrinkToFit="1"/>
      <protection hidden="1"/>
    </xf>
    <xf numFmtId="0" fontId="88" fillId="0" borderId="83" xfId="0" applyFont="1" applyBorder="1" applyAlignment="1" applyProtection="1">
      <alignment horizontal="center" vertical="center" shrinkToFit="1"/>
      <protection hidden="1"/>
    </xf>
    <xf numFmtId="0" fontId="133" fillId="0" borderId="84" xfId="0" applyFont="1" applyBorder="1" applyAlignment="1" applyProtection="1">
      <alignment horizontal="center" vertical="center"/>
      <protection hidden="1"/>
    </xf>
    <xf numFmtId="0" fontId="133" fillId="0" borderId="4" xfId="0" applyFont="1" applyBorder="1" applyAlignment="1" applyProtection="1">
      <alignment horizontal="center" vertical="center"/>
      <protection hidden="1"/>
    </xf>
    <xf numFmtId="179" fontId="29" fillId="29" borderId="4" xfId="0" applyNumberFormat="1" applyFont="1" applyFill="1" applyBorder="1" applyAlignment="1" applyProtection="1">
      <alignment horizontal="left" vertical="center" indent="1" shrinkToFit="1"/>
      <protection hidden="1"/>
    </xf>
    <xf numFmtId="179" fontId="29" fillId="2" borderId="4" xfId="0" applyNumberFormat="1" applyFont="1" applyFill="1" applyBorder="1" applyAlignment="1" applyProtection="1">
      <alignment horizontal="left" vertical="center" indent="1" shrinkToFit="1"/>
      <protection hidden="1"/>
    </xf>
    <xf numFmtId="49" fontId="29" fillId="0" borderId="4" xfId="0" applyNumberFormat="1" applyFont="1" applyBorder="1" applyAlignment="1" applyProtection="1">
      <alignment horizontal="left" vertical="center" indent="1" shrinkToFit="1"/>
      <protection hidden="1"/>
    </xf>
    <xf numFmtId="49" fontId="29" fillId="0" borderId="85" xfId="0" applyNumberFormat="1" applyFont="1" applyBorder="1" applyAlignment="1" applyProtection="1">
      <alignment horizontal="left" vertical="center" indent="1" shrinkToFit="1"/>
      <protection hidden="1"/>
    </xf>
    <xf numFmtId="179" fontId="88" fillId="29" borderId="6" xfId="0" applyNumberFormat="1" applyFont="1" applyFill="1" applyBorder="1" applyAlignment="1" applyProtection="1">
      <alignment horizontal="left" vertical="center" indent="1"/>
      <protection hidden="1"/>
    </xf>
    <xf numFmtId="179" fontId="88" fillId="2" borderId="7" xfId="0" applyNumberFormat="1" applyFont="1" applyFill="1" applyBorder="1" applyAlignment="1" applyProtection="1">
      <alignment horizontal="left" vertical="center" indent="1"/>
      <protection hidden="1"/>
    </xf>
    <xf numFmtId="179" fontId="88" fillId="2" borderId="86" xfId="0" applyNumberFormat="1" applyFont="1" applyFill="1" applyBorder="1" applyAlignment="1" applyProtection="1">
      <alignment horizontal="left" vertical="center" indent="1"/>
      <protection hidden="1"/>
    </xf>
    <xf numFmtId="0" fontId="133" fillId="0" borderId="12" xfId="0" applyFont="1" applyBorder="1" applyAlignment="1" applyProtection="1">
      <alignment horizontal="distributed" vertical="center" indent="1"/>
      <protection hidden="1"/>
    </xf>
    <xf numFmtId="179" fontId="88" fillId="29" borderId="4" xfId="0" applyNumberFormat="1" applyFont="1" applyFill="1" applyBorder="1" applyAlignment="1" applyProtection="1">
      <alignment horizontal="distributed" vertical="center" indent="1"/>
      <protection hidden="1"/>
    </xf>
    <xf numFmtId="179" fontId="88" fillId="2" borderId="4" xfId="0" applyNumberFormat="1" applyFont="1" applyFill="1" applyBorder="1" applyAlignment="1" applyProtection="1">
      <alignment horizontal="distributed" vertical="center" indent="1"/>
      <protection hidden="1"/>
    </xf>
    <xf numFmtId="0" fontId="133" fillId="0" borderId="3" xfId="0" applyFont="1" applyBorder="1" applyAlignment="1" applyProtection="1">
      <alignment horizontal="distributed" vertical="center" indent="1"/>
      <protection hidden="1"/>
    </xf>
    <xf numFmtId="0" fontId="133" fillId="0" borderId="4" xfId="0" applyFont="1" applyBorder="1" applyAlignment="1" applyProtection="1">
      <alignment horizontal="distributed" vertical="center" indent="1"/>
      <protection hidden="1"/>
    </xf>
    <xf numFmtId="179" fontId="30" fillId="29" borderId="3" xfId="0" applyNumberFormat="1" applyFont="1" applyFill="1" applyBorder="1" applyAlignment="1" applyProtection="1">
      <alignment horizontal="center" vertical="center" shrinkToFit="1"/>
      <protection hidden="1"/>
    </xf>
    <xf numFmtId="179" fontId="30" fillId="2" borderId="4" xfId="0" applyNumberFormat="1" applyFont="1" applyFill="1" applyBorder="1" applyAlignment="1" applyProtection="1">
      <alignment horizontal="center" vertical="center" shrinkToFit="1"/>
      <protection hidden="1"/>
    </xf>
    <xf numFmtId="179" fontId="30" fillId="2" borderId="85" xfId="0" applyNumberFormat="1" applyFont="1" applyFill="1" applyBorder="1" applyAlignment="1" applyProtection="1">
      <alignment horizontal="center" vertical="center" shrinkToFit="1"/>
      <protection hidden="1"/>
    </xf>
    <xf numFmtId="0" fontId="135" fillId="0" borderId="157" xfId="0" applyFont="1" applyBorder="1" applyAlignment="1" applyProtection="1">
      <alignment horizontal="center" vertical="center"/>
      <protection hidden="1"/>
    </xf>
    <xf numFmtId="0" fontId="135" fillId="0" borderId="11" xfId="0" applyFont="1" applyBorder="1" applyAlignment="1" applyProtection="1">
      <alignment horizontal="center" vertical="center"/>
      <protection hidden="1"/>
    </xf>
    <xf numFmtId="179" fontId="148" fillId="29" borderId="10" xfId="0" applyNumberFormat="1" applyFont="1" applyFill="1" applyBorder="1" applyAlignment="1" applyProtection="1">
      <alignment horizontal="left" vertical="center" indent="1"/>
      <protection hidden="1"/>
    </xf>
    <xf numFmtId="179" fontId="148" fillId="2" borderId="11" xfId="0" applyNumberFormat="1" applyFont="1" applyFill="1" applyBorder="1" applyAlignment="1" applyProtection="1">
      <alignment horizontal="left" vertical="center" indent="1"/>
      <protection hidden="1"/>
    </xf>
    <xf numFmtId="179" fontId="148" fillId="2" borderId="92" xfId="0" applyNumberFormat="1" applyFont="1" applyFill="1" applyBorder="1" applyAlignment="1" applyProtection="1">
      <alignment horizontal="left" vertical="center" indent="1"/>
      <protection hidden="1"/>
    </xf>
    <xf numFmtId="0" fontId="133" fillId="0" borderId="82" xfId="0" applyFont="1" applyBorder="1" applyAlignment="1" applyProtection="1">
      <alignment horizontal="distributed" vertical="center" indent="1"/>
      <protection hidden="1"/>
    </xf>
    <xf numFmtId="0" fontId="133" fillId="0" borderId="7" xfId="0" applyFont="1" applyBorder="1" applyAlignment="1" applyProtection="1">
      <alignment horizontal="distributed" vertical="center" indent="1"/>
      <protection hidden="1"/>
    </xf>
    <xf numFmtId="179" fontId="30" fillId="29" borderId="45" xfId="0" applyNumberFormat="1" applyFont="1" applyFill="1" applyBorder="1" applyAlignment="1" applyProtection="1">
      <alignment horizontal="left" vertical="center" indent="1" shrinkToFit="1"/>
      <protection hidden="1"/>
    </xf>
    <xf numFmtId="179" fontId="30" fillId="2" borderId="44" xfId="0" applyNumberFormat="1" applyFont="1" applyFill="1" applyBorder="1" applyAlignment="1" applyProtection="1">
      <alignment horizontal="left" vertical="center" indent="1" shrinkToFit="1"/>
      <protection hidden="1"/>
    </xf>
    <xf numFmtId="179" fontId="30" fillId="2" borderId="198" xfId="0" applyNumberFormat="1" applyFont="1" applyFill="1" applyBorder="1" applyAlignment="1" applyProtection="1">
      <alignment horizontal="left" vertical="center" indent="1" shrinkToFit="1"/>
      <protection hidden="1"/>
    </xf>
    <xf numFmtId="0" fontId="133" fillId="0" borderId="84" xfId="0" applyFont="1" applyBorder="1" applyAlignment="1" applyProtection="1">
      <alignment horizontal="distributed" vertical="center" indent="1"/>
      <protection hidden="1"/>
    </xf>
    <xf numFmtId="179" fontId="175" fillId="29" borderId="3" xfId="0" applyNumberFormat="1" applyFont="1" applyFill="1" applyBorder="1" applyAlignment="1" applyProtection="1">
      <alignment horizontal="left" vertical="center" indent="1"/>
      <protection hidden="1"/>
    </xf>
    <xf numFmtId="179" fontId="175" fillId="2" borderId="4" xfId="0" applyNumberFormat="1" applyFont="1" applyFill="1" applyBorder="1" applyAlignment="1" applyProtection="1">
      <alignment horizontal="left" vertical="center" indent="1"/>
      <protection hidden="1"/>
    </xf>
    <xf numFmtId="179" fontId="175" fillId="2" borderId="85" xfId="0" applyNumberFormat="1" applyFont="1" applyFill="1" applyBorder="1" applyAlignment="1" applyProtection="1">
      <alignment horizontal="left" vertical="center" indent="1"/>
      <protection hidden="1"/>
    </xf>
    <xf numFmtId="0" fontId="133" fillId="0" borderId="399" xfId="0" applyFont="1" applyBorder="1" applyAlignment="1" applyProtection="1">
      <alignment horizontal="center" vertical="center" wrapText="1" shrinkToFit="1"/>
      <protection hidden="1"/>
    </xf>
    <xf numFmtId="0" fontId="133" fillId="0" borderId="400" xfId="0" applyFont="1" applyBorder="1" applyAlignment="1" applyProtection="1">
      <alignment horizontal="center" vertical="center" shrinkToFit="1"/>
      <protection hidden="1"/>
    </xf>
    <xf numFmtId="0" fontId="133" fillId="0" borderId="401" xfId="0" applyFont="1" applyBorder="1" applyAlignment="1" applyProtection="1">
      <alignment horizontal="center" vertical="center" shrinkToFit="1"/>
      <protection hidden="1"/>
    </xf>
    <xf numFmtId="179" fontId="99" fillId="0" borderId="402" xfId="0" applyNumberFormat="1" applyFont="1" applyBorder="1" applyAlignment="1" applyProtection="1">
      <alignment horizontal="center" vertical="center"/>
      <protection hidden="1"/>
    </xf>
    <xf numFmtId="179" fontId="99" fillId="0" borderId="400" xfId="0" applyNumberFormat="1" applyFont="1" applyBorder="1" applyAlignment="1" applyProtection="1">
      <alignment horizontal="center" vertical="center"/>
      <protection hidden="1"/>
    </xf>
    <xf numFmtId="179" fontId="99" fillId="0" borderId="401" xfId="0" applyNumberFormat="1" applyFont="1" applyBorder="1" applyAlignment="1" applyProtection="1">
      <alignment horizontal="center" vertical="center"/>
      <protection hidden="1"/>
    </xf>
    <xf numFmtId="0" fontId="133" fillId="0" borderId="154" xfId="0" applyFont="1" applyBorder="1" applyAlignment="1" applyProtection="1">
      <alignment horizontal="distributed" vertical="center" indent="1"/>
      <protection hidden="1"/>
    </xf>
    <xf numFmtId="0" fontId="133" fillId="0" borderId="61" xfId="0" applyFont="1" applyBorder="1" applyAlignment="1" applyProtection="1">
      <alignment horizontal="distributed" vertical="center" indent="1"/>
      <protection hidden="1"/>
    </xf>
    <xf numFmtId="179" fontId="175" fillId="29" borderId="199" xfId="0" applyNumberFormat="1" applyFont="1" applyFill="1" applyBorder="1" applyAlignment="1" applyProtection="1">
      <alignment horizontal="left" vertical="center" indent="1"/>
      <protection hidden="1"/>
    </xf>
    <xf numFmtId="179" fontId="175" fillId="2" borderId="61" xfId="0" applyNumberFormat="1" applyFont="1" applyFill="1" applyBorder="1" applyAlignment="1" applyProtection="1">
      <alignment horizontal="left" vertical="center" indent="1"/>
      <protection hidden="1"/>
    </xf>
    <xf numFmtId="179" fontId="175" fillId="2" borderId="90" xfId="0" applyNumberFormat="1" applyFont="1" applyFill="1" applyBorder="1" applyAlignment="1" applyProtection="1">
      <alignment horizontal="left" vertical="center" indent="1"/>
      <protection hidden="1"/>
    </xf>
    <xf numFmtId="179" fontId="99" fillId="29" borderId="10" xfId="0" applyNumberFormat="1" applyFont="1" applyFill="1" applyBorder="1" applyAlignment="1" applyProtection="1">
      <alignment horizontal="left" vertical="center" indent="1"/>
      <protection hidden="1"/>
    </xf>
    <xf numFmtId="179" fontId="99" fillId="2" borderId="11" xfId="0" applyNumberFormat="1" applyFont="1" applyFill="1" applyBorder="1" applyAlignment="1" applyProtection="1">
      <alignment horizontal="left" vertical="center" indent="1"/>
      <protection hidden="1"/>
    </xf>
    <xf numFmtId="179" fontId="99" fillId="2" borderId="92" xfId="0" applyNumberFormat="1" applyFont="1" applyFill="1" applyBorder="1" applyAlignment="1" applyProtection="1">
      <alignment horizontal="left" vertical="center" indent="1"/>
      <protection hidden="1"/>
    </xf>
    <xf numFmtId="0" fontId="133" fillId="0" borderId="406" xfId="0" applyFont="1" applyBorder="1" applyAlignment="1" applyProtection="1">
      <alignment horizontal="distributed" vertical="center" indent="1"/>
      <protection hidden="1"/>
    </xf>
    <xf numFmtId="0" fontId="133" fillId="0" borderId="407" xfId="0" applyFont="1" applyBorder="1" applyAlignment="1" applyProtection="1">
      <alignment horizontal="distributed" vertical="center" indent="1"/>
      <protection hidden="1"/>
    </xf>
    <xf numFmtId="0" fontId="133" fillId="0" borderId="408" xfId="0" applyFont="1" applyBorder="1" applyAlignment="1" applyProtection="1">
      <alignment horizontal="distributed" vertical="center" indent="1"/>
      <protection hidden="1"/>
    </xf>
    <xf numFmtId="179" fontId="88" fillId="29" borderId="407" xfId="0" applyNumberFormat="1" applyFont="1" applyFill="1" applyBorder="1" applyAlignment="1" applyProtection="1">
      <alignment horizontal="center" vertical="center"/>
      <protection hidden="1"/>
    </xf>
    <xf numFmtId="0" fontId="133" fillId="0" borderId="91" xfId="0" applyFont="1" applyBorder="1" applyAlignment="1" applyProtection="1">
      <alignment horizontal="distributed" vertical="center" indent="1"/>
      <protection hidden="1"/>
    </xf>
    <xf numFmtId="0" fontId="133" fillId="0" borderId="398" xfId="0" applyFont="1" applyBorder="1" applyAlignment="1" applyProtection="1">
      <alignment horizontal="distributed" vertical="center" indent="1"/>
      <protection hidden="1"/>
    </xf>
    <xf numFmtId="0" fontId="133" fillId="0" borderId="409" xfId="0" applyFont="1" applyBorder="1" applyAlignment="1" applyProtection="1">
      <alignment horizontal="distributed" vertical="center" indent="1"/>
      <protection hidden="1"/>
    </xf>
    <xf numFmtId="179" fontId="88" fillId="29" borderId="398" xfId="0" applyNumberFormat="1" applyFont="1" applyFill="1" applyBorder="1" applyAlignment="1" applyProtection="1">
      <alignment horizontal="center" vertical="center"/>
      <protection hidden="1"/>
    </xf>
    <xf numFmtId="0" fontId="133" fillId="0" borderId="402" xfId="0" applyFont="1" applyBorder="1" applyAlignment="1" applyProtection="1">
      <alignment horizontal="center" vertical="center" wrapText="1" shrinkToFit="1"/>
      <protection hidden="1"/>
    </xf>
    <xf numFmtId="179" fontId="99" fillId="0" borderId="403" xfId="0" applyNumberFormat="1" applyFont="1" applyBorder="1" applyAlignment="1" applyProtection="1">
      <alignment horizontal="center" vertical="center"/>
      <protection hidden="1"/>
    </xf>
    <xf numFmtId="0" fontId="133" fillId="0" borderId="404" xfId="0" applyFont="1" applyBorder="1" applyAlignment="1" applyProtection="1">
      <alignment horizontal="distributed" vertical="center" indent="1"/>
      <protection hidden="1"/>
    </xf>
    <xf numFmtId="0" fontId="133" fillId="0" borderId="21" xfId="0" applyFont="1" applyBorder="1" applyAlignment="1" applyProtection="1">
      <alignment horizontal="distributed" vertical="center" indent="1"/>
      <protection hidden="1"/>
    </xf>
    <xf numFmtId="0" fontId="133" fillId="0" borderId="24" xfId="0" applyFont="1" applyBorder="1" applyAlignment="1" applyProtection="1">
      <alignment horizontal="distributed" vertical="center" indent="1"/>
      <protection hidden="1"/>
    </xf>
    <xf numFmtId="179" fontId="30" fillId="29" borderId="20" xfId="0" applyNumberFormat="1" applyFont="1" applyFill="1" applyBorder="1" applyAlignment="1" applyProtection="1">
      <alignment horizontal="center" vertical="center" shrinkToFit="1"/>
      <protection hidden="1"/>
    </xf>
    <xf numFmtId="179" fontId="30" fillId="29" borderId="21" xfId="0" applyNumberFormat="1" applyFont="1" applyFill="1" applyBorder="1" applyAlignment="1" applyProtection="1">
      <alignment horizontal="center" vertical="center" shrinkToFit="1"/>
      <protection hidden="1"/>
    </xf>
    <xf numFmtId="179" fontId="30" fillId="29" borderId="24" xfId="0" applyNumberFormat="1" applyFont="1" applyFill="1" applyBorder="1" applyAlignment="1" applyProtection="1">
      <alignment horizontal="center" vertical="center" shrinkToFit="1"/>
      <protection hidden="1"/>
    </xf>
    <xf numFmtId="0" fontId="133" fillId="0" borderId="20" xfId="0" applyFont="1" applyBorder="1" applyAlignment="1" applyProtection="1">
      <alignment horizontal="distributed" vertical="center" indent="1"/>
      <protection hidden="1"/>
    </xf>
    <xf numFmtId="179" fontId="30" fillId="29" borderId="405" xfId="0" applyNumberFormat="1" applyFont="1" applyFill="1" applyBorder="1" applyAlignment="1" applyProtection="1">
      <alignment horizontal="center" vertical="center" shrinkToFit="1"/>
      <protection hidden="1"/>
    </xf>
    <xf numFmtId="0" fontId="99" fillId="29" borderId="20" xfId="0" applyFont="1" applyFill="1" applyBorder="1" applyAlignment="1" applyProtection="1">
      <alignment horizontal="center" vertical="center" shrinkToFit="1"/>
      <protection hidden="1"/>
    </xf>
    <xf numFmtId="0" fontId="99" fillId="29" borderId="21" xfId="0" applyFont="1" applyFill="1" applyBorder="1" applyAlignment="1" applyProtection="1">
      <alignment horizontal="center" vertical="center" shrinkToFit="1"/>
      <protection hidden="1"/>
    </xf>
    <xf numFmtId="0" fontId="99" fillId="29" borderId="24" xfId="0" applyFont="1" applyFill="1" applyBorder="1" applyAlignment="1" applyProtection="1">
      <alignment horizontal="center" vertical="center" shrinkToFit="1"/>
      <protection hidden="1"/>
    </xf>
    <xf numFmtId="179" fontId="99" fillId="29" borderId="21" xfId="0" applyNumberFormat="1" applyFont="1" applyFill="1" applyBorder="1" applyAlignment="1" applyProtection="1">
      <alignment horizontal="center" vertical="center" shrinkToFit="1"/>
      <protection hidden="1"/>
    </xf>
    <xf numFmtId="179" fontId="99" fillId="29" borderId="405" xfId="0" applyNumberFormat="1" applyFont="1" applyFill="1" applyBorder="1" applyAlignment="1" applyProtection="1">
      <alignment horizontal="center" vertical="center" shrinkToFit="1"/>
      <protection hidden="1"/>
    </xf>
    <xf numFmtId="49" fontId="100" fillId="0" borderId="0" xfId="0" applyNumberFormat="1" applyFont="1" applyAlignment="1" applyProtection="1">
      <alignment horizontal="center" vertical="center" shrinkToFit="1"/>
      <protection hidden="1"/>
    </xf>
    <xf numFmtId="0" fontId="29" fillId="29" borderId="0" xfId="0" applyFont="1" applyFill="1" applyAlignment="1" applyProtection="1">
      <alignment horizontal="left" vertical="center" shrinkToFit="1"/>
      <protection hidden="1"/>
    </xf>
    <xf numFmtId="0" fontId="29" fillId="2" borderId="0" xfId="0" applyFont="1" applyFill="1" applyAlignment="1" applyProtection="1">
      <alignment horizontal="left" vertical="center" shrinkToFit="1"/>
      <protection hidden="1"/>
    </xf>
    <xf numFmtId="49" fontId="29" fillId="0" borderId="0" xfId="0" applyNumberFormat="1" applyFont="1" applyAlignment="1" applyProtection="1">
      <alignment horizontal="center" vertical="center" shrinkToFit="1"/>
      <protection hidden="1"/>
    </xf>
    <xf numFmtId="49" fontId="29" fillId="0" borderId="0" xfId="0" applyNumberFormat="1" applyFont="1" applyAlignment="1" applyProtection="1">
      <alignment horizontal="right" vertical="center" shrinkToFit="1"/>
      <protection hidden="1"/>
    </xf>
    <xf numFmtId="49" fontId="29" fillId="0" borderId="0" xfId="0" applyNumberFormat="1" applyFont="1" applyAlignment="1" applyProtection="1">
      <alignment horizontal="right" vertical="center" indent="1" shrinkToFit="1"/>
      <protection hidden="1"/>
    </xf>
    <xf numFmtId="49" fontId="29" fillId="0" borderId="0" xfId="0" applyNumberFormat="1" applyFont="1" applyAlignment="1" applyProtection="1">
      <alignment vertical="top" wrapText="1" shrinkToFit="1"/>
      <protection hidden="1"/>
    </xf>
    <xf numFmtId="179" fontId="29" fillId="29" borderId="0" xfId="0" applyNumberFormat="1" applyFont="1" applyFill="1" applyAlignment="1" applyProtection="1">
      <alignment vertical="center" shrinkToFit="1"/>
      <protection hidden="1"/>
    </xf>
    <xf numFmtId="179" fontId="29" fillId="2" borderId="0" xfId="0" applyNumberFormat="1" applyFont="1" applyFill="1" applyAlignment="1" applyProtection="1">
      <alignment vertical="center" shrinkToFit="1"/>
      <protection hidden="1"/>
    </xf>
    <xf numFmtId="49" fontId="29" fillId="0" borderId="0" xfId="0" applyNumberFormat="1" applyFont="1" applyAlignment="1" applyProtection="1">
      <alignment horizontal="distributed" vertical="center" wrapText="1" indent="1" shrinkToFit="1"/>
      <protection hidden="1"/>
    </xf>
    <xf numFmtId="179" fontId="29" fillId="29" borderId="0" xfId="0" applyNumberFormat="1" applyFont="1" applyFill="1" applyAlignment="1" applyProtection="1">
      <alignment horizontal="left" vertical="center" shrinkToFit="1"/>
      <protection hidden="1"/>
    </xf>
    <xf numFmtId="179" fontId="29" fillId="2" borderId="0" xfId="0" applyNumberFormat="1" applyFont="1" applyFill="1" applyAlignment="1" applyProtection="1">
      <alignment horizontal="left" vertical="center" shrinkToFit="1"/>
      <protection hidden="1"/>
    </xf>
    <xf numFmtId="49" fontId="29" fillId="0" borderId="0" xfId="0" applyNumberFormat="1" applyFont="1" applyAlignment="1" applyProtection="1">
      <alignment horizontal="center" vertical="center" wrapText="1" shrinkToFit="1"/>
      <protection hidden="1"/>
    </xf>
    <xf numFmtId="49" fontId="56" fillId="0" borderId="0" xfId="0" applyNumberFormat="1" applyFont="1" applyAlignment="1" applyProtection="1">
      <alignment vertical="center" shrinkToFit="1"/>
      <protection hidden="1"/>
    </xf>
    <xf numFmtId="49" fontId="32" fillId="0" borderId="0" xfId="0" applyNumberFormat="1" applyFont="1" applyAlignment="1" applyProtection="1">
      <alignment horizontal="center" vertical="center" shrinkToFit="1"/>
      <protection hidden="1"/>
    </xf>
    <xf numFmtId="49" fontId="27" fillId="0" borderId="0" xfId="0" applyNumberFormat="1" applyFont="1" applyAlignment="1" applyProtection="1">
      <alignment vertical="center" shrinkToFit="1"/>
      <protection hidden="1"/>
    </xf>
    <xf numFmtId="49" fontId="48" fillId="0" borderId="0" xfId="0" applyNumberFormat="1" applyFont="1" applyAlignment="1" applyProtection="1">
      <alignment horizontal="center" vertical="center" shrinkToFit="1"/>
      <protection hidden="1"/>
    </xf>
    <xf numFmtId="49" fontId="130" fillId="0" borderId="0" xfId="0" applyNumberFormat="1" applyFont="1" applyAlignment="1" applyProtection="1">
      <alignment horizontal="center" vertical="top" shrinkToFit="1"/>
      <protection hidden="1"/>
    </xf>
    <xf numFmtId="49" fontId="53" fillId="0" borderId="0" xfId="0" applyNumberFormat="1" applyFont="1" applyAlignment="1" applyProtection="1">
      <alignment horizontal="left" vertical="center" shrinkToFit="1"/>
      <protection hidden="1"/>
    </xf>
    <xf numFmtId="49" fontId="56" fillId="0" borderId="7" xfId="0" applyNumberFormat="1" applyFont="1" applyBorder="1" applyAlignment="1" applyProtection="1">
      <alignment vertical="center" shrinkToFit="1"/>
      <protection hidden="1"/>
    </xf>
    <xf numFmtId="49" fontId="58" fillId="0" borderId="10" xfId="0" applyNumberFormat="1" applyFont="1" applyBorder="1" applyAlignment="1" applyProtection="1">
      <alignment horizontal="center" vertical="center" shrinkToFit="1"/>
      <protection hidden="1"/>
    </xf>
    <xf numFmtId="49" fontId="58" fillId="0" borderId="11" xfId="0" applyNumberFormat="1" applyFont="1" applyBorder="1" applyAlignment="1" applyProtection="1">
      <alignment horizontal="center" vertical="center" shrinkToFit="1"/>
      <protection hidden="1"/>
    </xf>
    <xf numFmtId="49" fontId="58" fillId="0" borderId="12" xfId="0" applyNumberFormat="1" applyFont="1" applyBorder="1" applyAlignment="1" applyProtection="1">
      <alignment horizontal="center" vertical="center" shrinkToFit="1"/>
      <protection hidden="1"/>
    </xf>
    <xf numFmtId="49" fontId="56" fillId="0" borderId="4" xfId="0" applyNumberFormat="1" applyFont="1" applyBorder="1" applyAlignment="1" applyProtection="1">
      <alignment vertical="center" shrinkToFit="1"/>
      <protection hidden="1"/>
    </xf>
    <xf numFmtId="49" fontId="48" fillId="0" borderId="78" xfId="0" applyNumberFormat="1" applyFont="1" applyBorder="1" applyAlignment="1" applyProtection="1">
      <alignment horizontal="center" vertical="center" shrinkToFit="1"/>
      <protection hidden="1"/>
    </xf>
    <xf numFmtId="49" fontId="48" fillId="0" borderId="77" xfId="0" applyNumberFormat="1" applyFont="1" applyBorder="1" applyAlignment="1" applyProtection="1">
      <alignment horizontal="center" vertical="center" shrinkToFit="1"/>
      <protection hidden="1"/>
    </xf>
    <xf numFmtId="49" fontId="48" fillId="0" borderId="81" xfId="0" applyNumberFormat="1" applyFont="1" applyBorder="1" applyAlignment="1" applyProtection="1">
      <alignment horizontal="center" vertical="center" shrinkToFit="1"/>
      <protection hidden="1"/>
    </xf>
    <xf numFmtId="49" fontId="48" fillId="0" borderId="88" xfId="0" applyNumberFormat="1" applyFont="1" applyBorder="1" applyAlignment="1" applyProtection="1">
      <alignment horizontal="center" vertical="center" shrinkToFit="1"/>
      <protection hidden="1"/>
    </xf>
    <xf numFmtId="49" fontId="48" fillId="0" borderId="25" xfId="0" applyNumberFormat="1" applyFont="1" applyBorder="1" applyAlignment="1" applyProtection="1">
      <alignment horizontal="center" vertical="center" shrinkToFit="1"/>
      <protection hidden="1"/>
    </xf>
    <xf numFmtId="49" fontId="48" fillId="0" borderId="93" xfId="0" applyNumberFormat="1" applyFont="1" applyBorder="1" applyAlignment="1" applyProtection="1">
      <alignment horizontal="center" vertical="center" shrinkToFit="1"/>
      <protection hidden="1"/>
    </xf>
    <xf numFmtId="49" fontId="56" fillId="12" borderId="78" xfId="0" applyNumberFormat="1" applyFont="1" applyFill="1" applyBorder="1" applyAlignment="1" applyProtection="1">
      <alignment vertical="center" shrinkToFit="1"/>
      <protection hidden="1"/>
    </xf>
    <xf numFmtId="49" fontId="56" fillId="12" borderId="77" xfId="0" applyNumberFormat="1" applyFont="1" applyFill="1" applyBorder="1" applyAlignment="1" applyProtection="1">
      <alignment vertical="center" shrinkToFit="1"/>
      <protection hidden="1"/>
    </xf>
    <xf numFmtId="49" fontId="56" fillId="12" borderId="81" xfId="0" applyNumberFormat="1" applyFont="1" applyFill="1" applyBorder="1" applyAlignment="1" applyProtection="1">
      <alignment vertical="center" shrinkToFit="1"/>
      <protection hidden="1"/>
    </xf>
    <xf numFmtId="49" fontId="56" fillId="12" borderId="88" xfId="0" applyNumberFormat="1" applyFont="1" applyFill="1" applyBorder="1" applyAlignment="1" applyProtection="1">
      <alignment vertical="center" shrinkToFit="1"/>
      <protection hidden="1"/>
    </xf>
    <xf numFmtId="49" fontId="56" fillId="12" borderId="25" xfId="0" applyNumberFormat="1" applyFont="1" applyFill="1" applyBorder="1" applyAlignment="1" applyProtection="1">
      <alignment vertical="center" shrinkToFit="1"/>
      <protection hidden="1"/>
    </xf>
    <xf numFmtId="49" fontId="56" fillId="12" borderId="93" xfId="0" applyNumberFormat="1" applyFont="1" applyFill="1" applyBorder="1" applyAlignment="1" applyProtection="1">
      <alignment vertical="center" shrinkToFit="1"/>
      <protection hidden="1"/>
    </xf>
    <xf numFmtId="49" fontId="32" fillId="0" borderId="7" xfId="0" applyNumberFormat="1" applyFont="1" applyBorder="1" applyAlignment="1" applyProtection="1">
      <alignment vertical="center" shrinkToFit="1"/>
      <protection hidden="1"/>
    </xf>
    <xf numFmtId="179" fontId="129" fillId="29" borderId="0" xfId="0" applyNumberFormat="1" applyFont="1" applyFill="1" applyAlignment="1" applyProtection="1">
      <alignment horizontal="center" vertical="center" shrinkToFit="1"/>
      <protection hidden="1"/>
    </xf>
    <xf numFmtId="179" fontId="129" fillId="2" borderId="0" xfId="0" applyNumberFormat="1" applyFont="1" applyFill="1" applyAlignment="1" applyProtection="1">
      <alignment horizontal="center" vertical="center" shrinkToFit="1"/>
      <protection hidden="1"/>
    </xf>
    <xf numFmtId="179" fontId="48" fillId="0" borderId="3" xfId="0" applyNumberFormat="1" applyFont="1" applyBorder="1" applyAlignment="1" applyProtection="1">
      <alignment horizontal="center" vertical="center" shrinkToFit="1"/>
      <protection hidden="1"/>
    </xf>
    <xf numFmtId="179" fontId="48" fillId="0" borderId="4" xfId="0" applyNumberFormat="1" applyFont="1" applyBorder="1" applyAlignment="1" applyProtection="1">
      <alignment horizontal="center" vertical="center" shrinkToFit="1"/>
      <protection hidden="1"/>
    </xf>
    <xf numFmtId="179" fontId="48" fillId="0" borderId="5" xfId="0" applyNumberFormat="1" applyFont="1" applyBorder="1" applyAlignment="1" applyProtection="1">
      <alignment horizontal="center" vertical="center" shrinkToFit="1"/>
      <protection hidden="1"/>
    </xf>
    <xf numFmtId="179" fontId="48" fillId="0" borderId="6" xfId="0" applyNumberFormat="1" applyFont="1" applyBorder="1" applyAlignment="1" applyProtection="1">
      <alignment horizontal="center" vertical="center" shrinkToFit="1"/>
      <protection hidden="1"/>
    </xf>
    <xf numFmtId="179" fontId="48" fillId="0" borderId="7" xfId="0" applyNumberFormat="1" applyFont="1" applyBorder="1" applyAlignment="1" applyProtection="1">
      <alignment horizontal="center" vertical="center" shrinkToFit="1"/>
      <protection hidden="1"/>
    </xf>
    <xf numFmtId="179" fontId="48" fillId="0" borderId="8" xfId="0" applyNumberFormat="1" applyFont="1" applyBorder="1" applyAlignment="1" applyProtection="1">
      <alignment horizontal="center" vertical="center" shrinkToFit="1"/>
      <protection hidden="1"/>
    </xf>
    <xf numFmtId="179" fontId="60" fillId="0" borderId="65" xfId="0" applyNumberFormat="1" applyFont="1" applyBorder="1" applyAlignment="1" applyProtection="1">
      <alignment horizontal="center" vertical="center" shrinkToFit="1"/>
      <protection hidden="1"/>
    </xf>
    <xf numFmtId="179" fontId="60" fillId="0" borderId="29" xfId="0" applyNumberFormat="1" applyFont="1" applyBorder="1" applyAlignment="1" applyProtection="1">
      <alignment horizontal="center" vertical="center" shrinkToFit="1"/>
      <protection hidden="1"/>
    </xf>
    <xf numFmtId="179" fontId="25" fillId="29" borderId="29" xfId="0" applyNumberFormat="1" applyFont="1" applyFill="1" applyBorder="1" applyAlignment="1" applyProtection="1">
      <alignment horizontal="left" vertical="center" indent="1" shrinkToFit="1"/>
      <protection hidden="1"/>
    </xf>
    <xf numFmtId="179" fontId="25" fillId="2" borderId="29" xfId="0" applyNumberFormat="1" applyFont="1" applyFill="1" applyBorder="1" applyAlignment="1" applyProtection="1">
      <alignment horizontal="left" vertical="center" indent="1" shrinkToFit="1"/>
      <protection hidden="1"/>
    </xf>
    <xf numFmtId="179" fontId="56" fillId="0" borderId="29" xfId="0" applyNumberFormat="1" applyFont="1" applyBorder="1" applyAlignment="1" applyProtection="1">
      <alignment vertical="center" shrinkToFit="1"/>
      <protection hidden="1"/>
    </xf>
    <xf numFmtId="179" fontId="56" fillId="0" borderId="66" xfId="0" applyNumberFormat="1" applyFont="1" applyBorder="1" applyAlignment="1" applyProtection="1">
      <alignment vertical="center" shrinkToFit="1"/>
      <protection hidden="1"/>
    </xf>
    <xf numFmtId="179" fontId="53" fillId="29" borderId="6" xfId="0" applyNumberFormat="1" applyFont="1" applyFill="1" applyBorder="1" applyAlignment="1" applyProtection="1">
      <alignment horizontal="left" vertical="center" indent="4" shrinkToFit="1"/>
      <protection hidden="1"/>
    </xf>
    <xf numFmtId="179" fontId="53" fillId="2" borderId="7" xfId="0" applyNumberFormat="1" applyFont="1" applyFill="1" applyBorder="1" applyAlignment="1" applyProtection="1">
      <alignment horizontal="left" vertical="center" indent="4" shrinkToFit="1"/>
      <protection hidden="1"/>
    </xf>
    <xf numFmtId="179" fontId="56" fillId="0" borderId="7" xfId="0" applyNumberFormat="1" applyFont="1" applyBorder="1" applyAlignment="1" applyProtection="1">
      <alignment vertical="center" shrinkToFit="1"/>
      <protection hidden="1"/>
    </xf>
    <xf numFmtId="179" fontId="56" fillId="0" borderId="8" xfId="0" applyNumberFormat="1" applyFont="1" applyBorder="1" applyAlignment="1" applyProtection="1">
      <alignment vertical="center" shrinkToFit="1"/>
      <protection hidden="1"/>
    </xf>
    <xf numFmtId="179" fontId="56" fillId="0" borderId="4" xfId="0" applyNumberFormat="1" applyFont="1" applyBorder="1" applyAlignment="1" applyProtection="1">
      <alignment vertical="center" shrinkToFit="1"/>
      <protection hidden="1"/>
    </xf>
    <xf numFmtId="179" fontId="48" fillId="0" borderId="10" xfId="0" applyNumberFormat="1" applyFont="1" applyBorder="1" applyAlignment="1" applyProtection="1">
      <alignment horizontal="center" vertical="center" shrinkToFit="1"/>
      <protection hidden="1"/>
    </xf>
    <xf numFmtId="179" fontId="48" fillId="0" borderId="11" xfId="0" applyNumberFormat="1" applyFont="1" applyBorder="1" applyAlignment="1" applyProtection="1">
      <alignment horizontal="center" vertical="center" shrinkToFit="1"/>
      <protection hidden="1"/>
    </xf>
    <xf numFmtId="179" fontId="48" fillId="0" borderId="12" xfId="0" applyNumberFormat="1" applyFont="1" applyBorder="1" applyAlignment="1" applyProtection="1">
      <alignment horizontal="center" vertical="center" shrinkToFit="1"/>
      <protection hidden="1"/>
    </xf>
    <xf numFmtId="179" fontId="48" fillId="29" borderId="10" xfId="0" applyNumberFormat="1" applyFont="1" applyFill="1" applyBorder="1" applyAlignment="1" applyProtection="1">
      <alignment horizontal="center" vertical="center" shrinkToFit="1"/>
      <protection hidden="1"/>
    </xf>
    <xf numFmtId="179" fontId="48" fillId="2" borderId="11" xfId="0" applyNumberFormat="1" applyFont="1" applyFill="1" applyBorder="1" applyAlignment="1" applyProtection="1">
      <alignment horizontal="center" vertical="center" shrinkToFit="1"/>
      <protection hidden="1"/>
    </xf>
    <xf numFmtId="179" fontId="48" fillId="2" borderId="12" xfId="0" applyNumberFormat="1" applyFont="1" applyFill="1" applyBorder="1" applyAlignment="1" applyProtection="1">
      <alignment horizontal="center" vertical="center" shrinkToFit="1"/>
      <protection hidden="1"/>
    </xf>
    <xf numFmtId="179" fontId="48" fillId="29" borderId="11" xfId="0" applyNumberFormat="1" applyFont="1" applyFill="1" applyBorder="1" applyAlignment="1" applyProtection="1">
      <alignment horizontal="center" vertical="center" shrinkToFit="1"/>
      <protection hidden="1"/>
    </xf>
    <xf numFmtId="179" fontId="48" fillId="0" borderId="13" xfId="0" applyNumberFormat="1" applyFont="1" applyBorder="1" applyAlignment="1" applyProtection="1">
      <alignment horizontal="center" vertical="center" shrinkToFit="1"/>
      <protection hidden="1"/>
    </xf>
    <xf numFmtId="179" fontId="48" fillId="0" borderId="0" xfId="0" applyNumberFormat="1" applyFont="1" applyAlignment="1" applyProtection="1">
      <alignment horizontal="center" vertical="center" shrinkToFit="1"/>
      <protection hidden="1"/>
    </xf>
    <xf numFmtId="179" fontId="48" fillId="0" borderId="9" xfId="0" applyNumberFormat="1" applyFont="1" applyBorder="1" applyAlignment="1" applyProtection="1">
      <alignment horizontal="center" vertical="center" shrinkToFit="1"/>
      <protection hidden="1"/>
    </xf>
    <xf numFmtId="179" fontId="25" fillId="2" borderId="66" xfId="0" applyNumberFormat="1" applyFont="1" applyFill="1" applyBorder="1" applyAlignment="1" applyProtection="1">
      <alignment horizontal="left" vertical="center" indent="1" shrinkToFit="1"/>
      <protection hidden="1"/>
    </xf>
    <xf numFmtId="179" fontId="56" fillId="0" borderId="13" xfId="0" applyNumberFormat="1" applyFont="1" applyBorder="1" applyAlignment="1" applyProtection="1">
      <alignment horizontal="right" vertical="center" shrinkToFit="1"/>
      <protection hidden="1"/>
    </xf>
    <xf numFmtId="179" fontId="56" fillId="0" borderId="0" xfId="0" applyNumberFormat="1" applyFont="1" applyAlignment="1" applyProtection="1">
      <alignment horizontal="right" vertical="center" shrinkToFit="1"/>
      <protection hidden="1"/>
    </xf>
    <xf numFmtId="179" fontId="56" fillId="29" borderId="0" xfId="0" applyNumberFormat="1" applyFont="1" applyFill="1" applyAlignment="1" applyProtection="1">
      <alignment horizontal="left" vertical="center" shrinkToFit="1"/>
      <protection hidden="1"/>
    </xf>
    <xf numFmtId="179" fontId="56" fillId="2" borderId="0" xfId="0" applyNumberFormat="1" applyFont="1" applyFill="1" applyAlignment="1" applyProtection="1">
      <alignment horizontal="left" vertical="center" shrinkToFit="1"/>
      <protection hidden="1"/>
    </xf>
    <xf numFmtId="179" fontId="23" fillId="0" borderId="0" xfId="0" applyNumberFormat="1" applyFont="1" applyAlignment="1" applyProtection="1">
      <alignment horizontal="right" vertical="center" indent="1" shrinkToFit="1"/>
      <protection hidden="1"/>
    </xf>
    <xf numFmtId="179" fontId="23" fillId="0" borderId="9" xfId="0" applyNumberFormat="1" applyFont="1" applyBorder="1" applyAlignment="1" applyProtection="1">
      <alignment horizontal="right" vertical="center" indent="1" shrinkToFit="1"/>
      <protection hidden="1"/>
    </xf>
    <xf numFmtId="179" fontId="53" fillId="29" borderId="6" xfId="0" applyNumberFormat="1" applyFont="1" applyFill="1" applyBorder="1" applyAlignment="1" applyProtection="1">
      <alignment horizontal="left" vertical="center" indent="1" shrinkToFit="1"/>
      <protection hidden="1"/>
    </xf>
    <xf numFmtId="179" fontId="53" fillId="2" borderId="7" xfId="0" applyNumberFormat="1" applyFont="1" applyFill="1" applyBorder="1" applyAlignment="1" applyProtection="1">
      <alignment horizontal="left" vertical="center" indent="1" shrinkToFit="1"/>
      <protection hidden="1"/>
    </xf>
    <xf numFmtId="179" fontId="53" fillId="2" borderId="8" xfId="0" applyNumberFormat="1" applyFont="1" applyFill="1" applyBorder="1" applyAlignment="1" applyProtection="1">
      <alignment horizontal="left" vertical="center" indent="1" shrinkToFit="1"/>
      <protection hidden="1"/>
    </xf>
    <xf numFmtId="179" fontId="57" fillId="0" borderId="10" xfId="0" applyNumberFormat="1" applyFont="1" applyBorder="1" applyAlignment="1" applyProtection="1">
      <alignment horizontal="left" vertical="center" wrapText="1" shrinkToFit="1"/>
      <protection hidden="1"/>
    </xf>
    <xf numFmtId="179" fontId="57" fillId="0" borderId="11" xfId="0" applyNumberFormat="1" applyFont="1" applyBorder="1" applyAlignment="1" applyProtection="1">
      <alignment horizontal="left" vertical="center" shrinkToFit="1"/>
      <protection hidden="1"/>
    </xf>
    <xf numFmtId="179" fontId="57" fillId="0" borderId="12" xfId="0" applyNumberFormat="1" applyFont="1" applyBorder="1" applyAlignment="1" applyProtection="1">
      <alignment horizontal="left" vertical="center" shrinkToFit="1"/>
      <protection hidden="1"/>
    </xf>
    <xf numFmtId="179" fontId="56" fillId="0" borderId="3" xfId="0" applyNumberFormat="1" applyFont="1" applyBorder="1" applyAlignment="1" applyProtection="1">
      <alignment horizontal="center" vertical="center" wrapText="1" shrinkToFit="1"/>
      <protection hidden="1"/>
    </xf>
    <xf numFmtId="179" fontId="56" fillId="0" borderId="4" xfId="0" applyNumberFormat="1" applyFont="1" applyBorder="1" applyAlignment="1" applyProtection="1">
      <alignment horizontal="center" vertical="center" shrinkToFit="1"/>
      <protection hidden="1"/>
    </xf>
    <xf numFmtId="179" fontId="56" fillId="0" borderId="5" xfId="0" applyNumberFormat="1" applyFont="1" applyBorder="1" applyAlignment="1" applyProtection="1">
      <alignment horizontal="center" vertical="center" shrinkToFit="1"/>
      <protection hidden="1"/>
    </xf>
    <xf numFmtId="179" fontId="56" fillId="0" borderId="6" xfId="0" applyNumberFormat="1" applyFont="1" applyBorder="1" applyAlignment="1" applyProtection="1">
      <alignment horizontal="center" vertical="center" shrinkToFit="1"/>
      <protection hidden="1"/>
    </xf>
    <xf numFmtId="179" fontId="56" fillId="0" borderId="7" xfId="0" applyNumberFormat="1" applyFont="1" applyBorder="1" applyAlignment="1" applyProtection="1">
      <alignment horizontal="center" vertical="center" shrinkToFit="1"/>
      <protection hidden="1"/>
    </xf>
    <xf numFmtId="179" fontId="56" fillId="0" borderId="8" xfId="0" applyNumberFormat="1" applyFont="1" applyBorder="1" applyAlignment="1" applyProtection="1">
      <alignment horizontal="center" vertical="center" shrinkToFit="1"/>
      <protection hidden="1"/>
    </xf>
    <xf numFmtId="179" fontId="60" fillId="29" borderId="29" xfId="0" applyNumberFormat="1" applyFont="1" applyFill="1" applyBorder="1" applyAlignment="1" applyProtection="1">
      <alignment horizontal="left" vertical="center" indent="1" shrinkToFit="1"/>
      <protection hidden="1"/>
    </xf>
    <xf numFmtId="179" fontId="60" fillId="2" borderId="29" xfId="0" applyNumberFormat="1" applyFont="1" applyFill="1" applyBorder="1" applyAlignment="1" applyProtection="1">
      <alignment horizontal="left" vertical="center" indent="1" shrinkToFit="1"/>
      <protection hidden="1"/>
    </xf>
    <xf numFmtId="179" fontId="60" fillId="2" borderId="66" xfId="0" applyNumberFormat="1" applyFont="1" applyFill="1" applyBorder="1" applyAlignment="1" applyProtection="1">
      <alignment horizontal="left" vertical="center" indent="1" shrinkToFit="1"/>
      <protection hidden="1"/>
    </xf>
    <xf numFmtId="179" fontId="25" fillId="0" borderId="10" xfId="0" applyNumberFormat="1" applyFont="1" applyBorder="1" applyAlignment="1" applyProtection="1">
      <alignment horizontal="center" vertical="center" wrapText="1" shrinkToFit="1"/>
      <protection hidden="1"/>
    </xf>
    <xf numFmtId="179" fontId="25" fillId="0" borderId="11" xfId="0" applyNumberFormat="1" applyFont="1" applyBorder="1" applyAlignment="1" applyProtection="1">
      <alignment horizontal="center" vertical="center" shrinkToFit="1"/>
      <protection hidden="1"/>
    </xf>
    <xf numFmtId="179" fontId="25" fillId="0" borderId="12" xfId="0" applyNumberFormat="1" applyFont="1" applyBorder="1" applyAlignment="1" applyProtection="1">
      <alignment horizontal="center" vertical="center" shrinkToFit="1"/>
      <protection hidden="1"/>
    </xf>
    <xf numFmtId="179" fontId="53" fillId="29" borderId="11" xfId="0" applyNumberFormat="1" applyFont="1" applyFill="1" applyBorder="1" applyAlignment="1" applyProtection="1">
      <alignment horizontal="center" vertical="center" shrinkToFit="1"/>
      <protection hidden="1"/>
    </xf>
    <xf numFmtId="179" fontId="53" fillId="2" borderId="11" xfId="0" applyNumberFormat="1" applyFont="1" applyFill="1" applyBorder="1" applyAlignment="1" applyProtection="1">
      <alignment horizontal="center" vertical="center" shrinkToFit="1"/>
      <protection hidden="1"/>
    </xf>
    <xf numFmtId="179" fontId="53" fillId="2" borderId="12" xfId="0" applyNumberFormat="1" applyFont="1" applyFill="1" applyBorder="1" applyAlignment="1" applyProtection="1">
      <alignment horizontal="center" vertical="center" shrinkToFit="1"/>
      <protection hidden="1"/>
    </xf>
    <xf numFmtId="179" fontId="59" fillId="29" borderId="10" xfId="0" applyNumberFormat="1" applyFont="1" applyFill="1" applyBorder="1" applyAlignment="1" applyProtection="1">
      <alignment horizontal="left" vertical="center" indent="1" shrinkToFit="1"/>
      <protection hidden="1"/>
    </xf>
    <xf numFmtId="179" fontId="59" fillId="2" borderId="11" xfId="0" applyNumberFormat="1" applyFont="1" applyFill="1" applyBorder="1" applyAlignment="1" applyProtection="1">
      <alignment horizontal="left" vertical="center" indent="1" shrinkToFit="1"/>
      <protection hidden="1"/>
    </xf>
    <xf numFmtId="179" fontId="59" fillId="2" borderId="12" xfId="0" applyNumberFormat="1" applyFont="1" applyFill="1" applyBorder="1" applyAlignment="1" applyProtection="1">
      <alignment horizontal="left" vertical="center" indent="1" shrinkToFit="1"/>
      <protection hidden="1"/>
    </xf>
    <xf numFmtId="49" fontId="25" fillId="0" borderId="0" xfId="0" applyNumberFormat="1" applyFont="1" applyAlignment="1" applyProtection="1">
      <alignment horizontal="left" vertical="center" indent="1" shrinkToFit="1"/>
      <protection hidden="1"/>
    </xf>
    <xf numFmtId="179" fontId="60" fillId="0" borderId="10" xfId="0" applyNumberFormat="1" applyFont="1" applyBorder="1" applyAlignment="1" applyProtection="1">
      <alignment horizontal="center" vertical="center" wrapText="1" shrinkToFit="1"/>
      <protection hidden="1"/>
    </xf>
    <xf numFmtId="179" fontId="60" fillId="0" borderId="11" xfId="0" applyNumberFormat="1" applyFont="1" applyBorder="1" applyAlignment="1" applyProtection="1">
      <alignment horizontal="center" vertical="center" shrinkToFit="1"/>
      <protection hidden="1"/>
    </xf>
    <xf numFmtId="179" fontId="60" fillId="0" borderId="12" xfId="0" applyNumberFormat="1" applyFont="1" applyBorder="1" applyAlignment="1" applyProtection="1">
      <alignment horizontal="center" vertical="center" shrinkToFit="1"/>
      <protection hidden="1"/>
    </xf>
    <xf numFmtId="179" fontId="48" fillId="29" borderId="10" xfId="0" applyNumberFormat="1" applyFont="1" applyFill="1" applyBorder="1" applyAlignment="1" applyProtection="1">
      <alignment horizontal="left" vertical="center" indent="1" shrinkToFit="1"/>
      <protection hidden="1"/>
    </xf>
    <xf numFmtId="179" fontId="48" fillId="2" borderId="11" xfId="0" applyNumberFormat="1" applyFont="1" applyFill="1" applyBorder="1" applyAlignment="1" applyProtection="1">
      <alignment horizontal="left" vertical="center" indent="1" shrinkToFit="1"/>
      <protection hidden="1"/>
    </xf>
    <xf numFmtId="179" fontId="48" fillId="2" borderId="12" xfId="0" applyNumberFormat="1" applyFont="1" applyFill="1" applyBorder="1" applyAlignment="1" applyProtection="1">
      <alignment horizontal="left" vertical="center" indent="1" shrinkToFit="1"/>
      <protection hidden="1"/>
    </xf>
    <xf numFmtId="179" fontId="48" fillId="29" borderId="3" xfId="0" applyNumberFormat="1" applyFont="1" applyFill="1" applyBorder="1" applyAlignment="1" applyProtection="1">
      <alignment horizontal="center" vertical="center" shrinkToFit="1"/>
      <protection hidden="1"/>
    </xf>
    <xf numFmtId="179" fontId="48" fillId="2" borderId="4" xfId="0" applyNumberFormat="1" applyFont="1" applyFill="1" applyBorder="1" applyAlignment="1" applyProtection="1">
      <alignment horizontal="center" vertical="center" shrinkToFit="1"/>
      <protection hidden="1"/>
    </xf>
    <xf numFmtId="179" fontId="48" fillId="2" borderId="5" xfId="0" applyNumberFormat="1" applyFont="1" applyFill="1" applyBorder="1" applyAlignment="1" applyProtection="1">
      <alignment horizontal="center" vertical="center" shrinkToFit="1"/>
      <protection hidden="1"/>
    </xf>
    <xf numFmtId="49" fontId="25" fillId="0" borderId="0" xfId="0" applyNumberFormat="1" applyFont="1" applyAlignment="1" applyProtection="1">
      <alignment vertical="center" shrinkToFit="1"/>
      <protection hidden="1"/>
    </xf>
    <xf numFmtId="0" fontId="48" fillId="29" borderId="3" xfId="0" applyFont="1" applyFill="1" applyBorder="1" applyAlignment="1" applyProtection="1">
      <alignment horizontal="left" vertical="center" wrapText="1"/>
      <protection hidden="1"/>
    </xf>
    <xf numFmtId="0" fontId="48" fillId="2" borderId="4" xfId="0" applyFont="1" applyFill="1" applyBorder="1" applyAlignment="1" applyProtection="1">
      <alignment horizontal="left" vertical="center" wrapText="1"/>
      <protection hidden="1"/>
    </xf>
    <xf numFmtId="0" fontId="48" fillId="2" borderId="5" xfId="0" applyFont="1" applyFill="1" applyBorder="1" applyAlignment="1" applyProtection="1">
      <alignment horizontal="left" vertical="center" wrapText="1"/>
      <protection hidden="1"/>
    </xf>
    <xf numFmtId="0" fontId="0" fillId="0" borderId="6"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8" xfId="0" applyBorder="1" applyAlignment="1" applyProtection="1">
      <alignment vertical="center" wrapText="1"/>
      <protection hidden="1"/>
    </xf>
    <xf numFmtId="49" fontId="48" fillId="0" borderId="0" xfId="0" applyNumberFormat="1" applyFont="1" applyAlignment="1" applyProtection="1">
      <alignment horizontal="left" shrinkToFit="1"/>
      <protection hidden="1"/>
    </xf>
    <xf numFmtId="49" fontId="56" fillId="0" borderId="0" xfId="0" applyNumberFormat="1" applyFont="1" applyAlignment="1" applyProtection="1">
      <alignment horizontal="left" shrinkToFit="1"/>
      <protection hidden="1"/>
    </xf>
    <xf numFmtId="49" fontId="56" fillId="0" borderId="7" xfId="0" applyNumberFormat="1" applyFont="1" applyBorder="1" applyAlignment="1" applyProtection="1">
      <alignment horizontal="left" shrinkToFit="1"/>
      <protection hidden="1"/>
    </xf>
    <xf numFmtId="179" fontId="48" fillId="24" borderId="10" xfId="0" applyNumberFormat="1" applyFont="1" applyFill="1" applyBorder="1" applyAlignment="1" applyProtection="1">
      <alignment horizontal="center" vertical="center" shrinkToFit="1"/>
      <protection hidden="1"/>
    </xf>
    <xf numFmtId="179" fontId="48" fillId="24" borderId="11" xfId="0" applyNumberFormat="1" applyFont="1" applyFill="1" applyBorder="1" applyAlignment="1" applyProtection="1">
      <alignment horizontal="center" vertical="center" shrinkToFit="1"/>
      <protection hidden="1"/>
    </xf>
    <xf numFmtId="179" fontId="48" fillId="24" borderId="12" xfId="0" applyNumberFormat="1" applyFont="1" applyFill="1" applyBorder="1" applyAlignment="1" applyProtection="1">
      <alignment horizontal="center" vertical="center" shrinkToFit="1"/>
      <protection hidden="1"/>
    </xf>
    <xf numFmtId="179" fontId="48" fillId="24" borderId="10" xfId="0" applyNumberFormat="1" applyFont="1" applyFill="1" applyBorder="1" applyAlignment="1" applyProtection="1">
      <alignment horizontal="left" vertical="center" indent="1" shrinkToFit="1"/>
      <protection hidden="1"/>
    </xf>
    <xf numFmtId="179" fontId="48" fillId="24" borderId="11" xfId="0" applyNumberFormat="1" applyFont="1" applyFill="1" applyBorder="1" applyAlignment="1" applyProtection="1">
      <alignment horizontal="left" vertical="center" indent="1" shrinkToFit="1"/>
      <protection hidden="1"/>
    </xf>
    <xf numFmtId="179" fontId="25" fillId="24" borderId="11" xfId="0" applyNumberFormat="1" applyFont="1" applyFill="1" applyBorder="1" applyAlignment="1" applyProtection="1">
      <alignment vertical="center" shrinkToFit="1"/>
      <protection hidden="1"/>
    </xf>
    <xf numFmtId="179" fontId="25" fillId="24" borderId="12" xfId="0" applyNumberFormat="1" applyFont="1" applyFill="1" applyBorder="1" applyAlignment="1" applyProtection="1">
      <alignment vertical="center" shrinkToFit="1"/>
      <protection hidden="1"/>
    </xf>
    <xf numFmtId="179" fontId="48" fillId="24" borderId="10" xfId="0" applyNumberFormat="1" applyFont="1" applyFill="1" applyBorder="1" applyAlignment="1" applyProtection="1">
      <alignment vertical="center" shrinkToFit="1"/>
      <protection hidden="1"/>
    </xf>
    <xf numFmtId="179" fontId="48" fillId="24" borderId="11" xfId="0" applyNumberFormat="1" applyFont="1" applyFill="1" applyBorder="1" applyAlignment="1" applyProtection="1">
      <alignment vertical="center" shrinkToFit="1"/>
      <protection hidden="1"/>
    </xf>
    <xf numFmtId="179" fontId="48" fillId="24" borderId="12" xfId="0" applyNumberFormat="1" applyFont="1" applyFill="1" applyBorder="1" applyAlignment="1" applyProtection="1">
      <alignment vertical="center" shrinkToFit="1"/>
      <protection hidden="1"/>
    </xf>
    <xf numFmtId="179" fontId="131" fillId="24" borderId="10" xfId="0" applyNumberFormat="1" applyFont="1" applyFill="1" applyBorder="1" applyAlignment="1" applyProtection="1">
      <alignment horizontal="center" vertical="center" shrinkToFit="1"/>
      <protection hidden="1"/>
    </xf>
    <xf numFmtId="179" fontId="131" fillId="24" borderId="11" xfId="0" applyNumberFormat="1" applyFont="1" applyFill="1" applyBorder="1" applyAlignment="1" applyProtection="1">
      <alignment horizontal="center" vertical="center" shrinkToFit="1"/>
      <protection hidden="1"/>
    </xf>
    <xf numFmtId="179" fontId="131" fillId="24" borderId="12" xfId="0" applyNumberFormat="1" applyFont="1" applyFill="1" applyBorder="1" applyAlignment="1" applyProtection="1">
      <alignment horizontal="center" vertical="center" shrinkToFit="1"/>
      <protection hidden="1"/>
    </xf>
    <xf numFmtId="49" fontId="56" fillId="12" borderId="10" xfId="0" applyNumberFormat="1" applyFont="1" applyFill="1" applyBorder="1" applyAlignment="1" applyProtection="1">
      <alignment horizontal="center" vertical="center" shrinkToFit="1"/>
      <protection hidden="1"/>
    </xf>
    <xf numFmtId="49" fontId="56" fillId="12" borderId="11" xfId="0" applyNumberFormat="1" applyFont="1" applyFill="1" applyBorder="1" applyAlignment="1" applyProtection="1">
      <alignment horizontal="center" vertical="center" shrinkToFit="1"/>
      <protection hidden="1"/>
    </xf>
    <xf numFmtId="49" fontId="56" fillId="12" borderId="12" xfId="0" applyNumberFormat="1" applyFont="1" applyFill="1" applyBorder="1" applyAlignment="1" applyProtection="1">
      <alignment horizontal="center" vertical="center" shrinkToFit="1"/>
      <protection hidden="1"/>
    </xf>
    <xf numFmtId="49" fontId="56" fillId="12" borderId="10" xfId="0" applyNumberFormat="1" applyFont="1" applyFill="1" applyBorder="1" applyAlignment="1" applyProtection="1">
      <alignment vertical="center" shrinkToFit="1"/>
      <protection hidden="1"/>
    </xf>
    <xf numFmtId="49" fontId="56" fillId="12" borderId="11" xfId="0" applyNumberFormat="1" applyFont="1" applyFill="1" applyBorder="1" applyAlignment="1" applyProtection="1">
      <alignment vertical="center" shrinkToFit="1"/>
      <protection hidden="1"/>
    </xf>
    <xf numFmtId="49" fontId="56" fillId="12" borderId="12" xfId="0" applyNumberFormat="1" applyFont="1" applyFill="1" applyBorder="1" applyAlignment="1" applyProtection="1">
      <alignment vertical="center" shrinkToFit="1"/>
      <protection hidden="1"/>
    </xf>
    <xf numFmtId="49" fontId="56" fillId="12" borderId="6" xfId="0" applyNumberFormat="1" applyFont="1" applyFill="1" applyBorder="1" applyAlignment="1" applyProtection="1">
      <alignment horizontal="center" vertical="center" shrinkToFit="1"/>
      <protection hidden="1"/>
    </xf>
    <xf numFmtId="49" fontId="56" fillId="12" borderId="7" xfId="0" applyNumberFormat="1" applyFont="1" applyFill="1" applyBorder="1" applyAlignment="1" applyProtection="1">
      <alignment horizontal="center" vertical="center" shrinkToFit="1"/>
      <protection hidden="1"/>
    </xf>
    <xf numFmtId="49" fontId="56" fillId="12" borderId="8" xfId="0" applyNumberFormat="1" applyFont="1" applyFill="1" applyBorder="1" applyAlignment="1" applyProtection="1">
      <alignment horizontal="center" vertical="center" shrinkToFit="1"/>
      <protection hidden="1"/>
    </xf>
    <xf numFmtId="49" fontId="34" fillId="0" borderId="4" xfId="0" applyNumberFormat="1" applyFont="1" applyBorder="1" applyAlignment="1" applyProtection="1">
      <alignment horizontal="center"/>
      <protection hidden="1"/>
    </xf>
    <xf numFmtId="49" fontId="34" fillId="0" borderId="0" xfId="0" applyNumberFormat="1" applyFont="1" applyAlignment="1" applyProtection="1">
      <alignment horizontal="center"/>
      <protection hidden="1"/>
    </xf>
    <xf numFmtId="49" fontId="56" fillId="0" borderId="9" xfId="0" applyNumberFormat="1" applyFont="1" applyBorder="1" applyAlignment="1" applyProtection="1">
      <alignment vertical="center" shrinkToFit="1"/>
      <protection hidden="1"/>
    </xf>
    <xf numFmtId="49" fontId="56" fillId="12" borderId="11" xfId="0" applyNumberFormat="1" applyFont="1" applyFill="1" applyBorder="1" applyAlignment="1" applyProtection="1">
      <alignment horizontal="right" vertical="center" shrinkToFit="1"/>
      <protection hidden="1"/>
    </xf>
    <xf numFmtId="0" fontId="0" fillId="0" borderId="11" xfId="0" applyBorder="1" applyAlignment="1" applyProtection="1">
      <alignment horizontal="right" vertical="center" shrinkToFit="1"/>
      <protection hidden="1"/>
    </xf>
    <xf numFmtId="0" fontId="0" fillId="0" borderId="12" xfId="0" applyBorder="1" applyAlignment="1" applyProtection="1">
      <alignment horizontal="right" vertical="center" shrinkToFit="1"/>
      <protection hidden="1"/>
    </xf>
    <xf numFmtId="0" fontId="56" fillId="29" borderId="10" xfId="0" applyFont="1" applyFill="1" applyBorder="1" applyAlignment="1" applyProtection="1">
      <alignment horizontal="right" vertical="center" shrinkToFit="1"/>
      <protection hidden="1"/>
    </xf>
    <xf numFmtId="0" fontId="56" fillId="2" borderId="11" xfId="0" applyFont="1" applyFill="1" applyBorder="1" applyAlignment="1" applyProtection="1">
      <alignment horizontal="right" vertical="center" shrinkToFit="1"/>
      <protection hidden="1"/>
    </xf>
    <xf numFmtId="49" fontId="29" fillId="0" borderId="0" xfId="0" applyNumberFormat="1" applyFont="1" applyAlignment="1" applyProtection="1">
      <alignment horizontal="left" vertical="center" indent="2" shrinkToFit="1"/>
      <protection hidden="1"/>
    </xf>
    <xf numFmtId="49" fontId="28" fillId="0" borderId="0" xfId="0" applyNumberFormat="1" applyFont="1" applyAlignment="1" applyProtection="1">
      <alignment horizontal="center" vertical="center" shrinkToFit="1"/>
      <protection hidden="1"/>
    </xf>
    <xf numFmtId="49" fontId="29" fillId="0" borderId="0" xfId="0" applyNumberFormat="1" applyFont="1" applyAlignment="1" applyProtection="1">
      <alignment horizontal="left" vertical="center" indent="3" shrinkToFit="1"/>
      <protection hidden="1"/>
    </xf>
    <xf numFmtId="49" fontId="27" fillId="0" borderId="10" xfId="0" applyNumberFormat="1" applyFont="1" applyBorder="1" applyAlignment="1" applyProtection="1">
      <alignment horizontal="center" vertical="center" shrinkToFit="1"/>
      <protection hidden="1"/>
    </xf>
    <xf numFmtId="49" fontId="27" fillId="0" borderId="11" xfId="0" applyNumberFormat="1" applyFont="1" applyBorder="1" applyAlignment="1" applyProtection="1">
      <alignment horizontal="center" vertical="center" shrinkToFit="1"/>
      <protection hidden="1"/>
    </xf>
    <xf numFmtId="49" fontId="27" fillId="0" borderId="12" xfId="0" applyNumberFormat="1" applyFont="1" applyBorder="1" applyAlignment="1" applyProtection="1">
      <alignment horizontal="center" vertical="center" shrinkToFit="1"/>
      <protection hidden="1"/>
    </xf>
    <xf numFmtId="49" fontId="34" fillId="0" borderId="0" xfId="0" applyNumberFormat="1" applyFont="1" applyAlignment="1" applyProtection="1">
      <alignment horizontal="right" vertical="center" shrinkToFit="1"/>
      <protection hidden="1"/>
    </xf>
    <xf numFmtId="0" fontId="177" fillId="0" borderId="0" xfId="46" applyFont="1" applyAlignment="1" applyProtection="1">
      <alignment horizontal="center" vertical="center"/>
      <protection hidden="1"/>
    </xf>
    <xf numFmtId="0" fontId="207" fillId="29" borderId="0" xfId="46" applyFont="1" applyFill="1" applyAlignment="1" applyProtection="1">
      <alignment horizontal="center" vertical="center"/>
      <protection hidden="1"/>
    </xf>
    <xf numFmtId="0" fontId="177" fillId="0" borderId="0" xfId="46" applyFont="1" applyAlignment="1" applyProtection="1">
      <alignment horizontal="left" vertical="center"/>
      <protection hidden="1"/>
    </xf>
    <xf numFmtId="0" fontId="220" fillId="0" borderId="0" xfId="46" applyFont="1" applyAlignment="1" applyProtection="1">
      <alignment horizontal="center" vertical="center"/>
      <protection hidden="1"/>
    </xf>
    <xf numFmtId="0" fontId="177" fillId="0" borderId="0" xfId="46" applyFont="1" applyAlignment="1" applyProtection="1">
      <alignment horizontal="left" vertical="center" wrapText="1"/>
      <protection hidden="1"/>
    </xf>
    <xf numFmtId="0" fontId="207" fillId="29" borderId="0" xfId="46" applyFont="1" applyFill="1" applyAlignment="1" applyProtection="1">
      <alignment horizontal="left" vertical="center"/>
      <protection hidden="1"/>
    </xf>
    <xf numFmtId="0" fontId="211" fillId="25" borderId="1" xfId="46" applyFill="1" applyBorder="1" applyAlignment="1" applyProtection="1">
      <alignment horizontal="center" vertical="center"/>
      <protection hidden="1"/>
    </xf>
    <xf numFmtId="0" fontId="217" fillId="29" borderId="10" xfId="46" applyFont="1" applyFill="1" applyBorder="1" applyAlignment="1" applyProtection="1">
      <alignment horizontal="left" vertical="center" shrinkToFit="1"/>
      <protection hidden="1"/>
    </xf>
    <xf numFmtId="0" fontId="217" fillId="29" borderId="11" xfId="46" applyFont="1" applyFill="1" applyBorder="1" applyAlignment="1" applyProtection="1">
      <alignment horizontal="left" vertical="center" shrinkToFit="1"/>
      <protection hidden="1"/>
    </xf>
    <xf numFmtId="0" fontId="217" fillId="29" borderId="12" xfId="46" applyFont="1" applyFill="1" applyBorder="1" applyAlignment="1" applyProtection="1">
      <alignment horizontal="left" vertical="center" shrinkToFit="1"/>
      <protection hidden="1"/>
    </xf>
    <xf numFmtId="0" fontId="212" fillId="0" borderId="0" xfId="46" applyFont="1" applyAlignment="1" applyProtection="1">
      <alignment horizontal="center" vertical="center"/>
      <protection hidden="1"/>
    </xf>
    <xf numFmtId="0" fontId="211" fillId="0" borderId="1" xfId="46" applyBorder="1" applyAlignment="1" applyProtection="1">
      <alignment horizontal="center" vertical="center"/>
      <protection hidden="1"/>
    </xf>
    <xf numFmtId="0" fontId="44" fillId="29" borderId="10" xfId="46" applyFont="1" applyFill="1" applyBorder="1" applyAlignment="1" applyProtection="1">
      <alignment horizontal="left" vertical="center" shrinkToFit="1"/>
      <protection hidden="1"/>
    </xf>
    <xf numFmtId="0" fontId="44" fillId="29" borderId="11" xfId="46" applyFont="1" applyFill="1" applyBorder="1" applyAlignment="1" applyProtection="1">
      <alignment horizontal="left" vertical="center" shrinkToFit="1"/>
      <protection hidden="1"/>
    </xf>
    <xf numFmtId="0" fontId="44" fillId="29" borderId="12" xfId="46" applyFont="1" applyFill="1" applyBorder="1" applyAlignment="1" applyProtection="1">
      <alignment horizontal="left" vertical="center" shrinkToFit="1"/>
      <protection hidden="1"/>
    </xf>
    <xf numFmtId="0" fontId="211" fillId="25" borderId="187" xfId="46" applyFill="1" applyBorder="1" applyAlignment="1" applyProtection="1">
      <alignment horizontal="center" vertical="center"/>
      <protection hidden="1"/>
    </xf>
    <xf numFmtId="0" fontId="211" fillId="25" borderId="190" xfId="46" applyFill="1" applyBorder="1" applyAlignment="1" applyProtection="1">
      <alignment horizontal="center" vertical="center"/>
      <protection hidden="1"/>
    </xf>
    <xf numFmtId="0" fontId="211" fillId="25" borderId="79" xfId="46" applyFill="1" applyBorder="1" applyAlignment="1" applyProtection="1">
      <alignment horizontal="center" vertical="center"/>
      <protection hidden="1"/>
    </xf>
    <xf numFmtId="0" fontId="211" fillId="25" borderId="9" xfId="46" applyFill="1" applyBorder="1" applyAlignment="1" applyProtection="1">
      <alignment horizontal="center" vertical="center"/>
      <protection hidden="1"/>
    </xf>
    <xf numFmtId="0" fontId="211" fillId="25" borderId="413" xfId="46" applyFill="1" applyBorder="1" applyAlignment="1" applyProtection="1">
      <alignment horizontal="center" vertical="center"/>
      <protection hidden="1"/>
    </xf>
    <xf numFmtId="0" fontId="211" fillId="25" borderId="42" xfId="46" applyFill="1" applyBorder="1" applyAlignment="1" applyProtection="1">
      <alignment horizontal="center" vertical="center"/>
      <protection hidden="1"/>
    </xf>
    <xf numFmtId="0" fontId="211" fillId="25" borderId="413" xfId="46" applyFill="1" applyBorder="1" applyAlignment="1" applyProtection="1">
      <alignment horizontal="center"/>
      <protection hidden="1"/>
    </xf>
    <xf numFmtId="0" fontId="211" fillId="25" borderId="42" xfId="46" applyFill="1" applyBorder="1" applyAlignment="1" applyProtection="1">
      <alignment horizontal="center"/>
      <protection hidden="1"/>
    </xf>
    <xf numFmtId="0" fontId="211" fillId="25" borderId="414" xfId="46" applyFill="1" applyBorder="1" applyAlignment="1" applyProtection="1">
      <alignment horizontal="center" wrapText="1"/>
      <protection hidden="1"/>
    </xf>
    <xf numFmtId="0" fontId="211" fillId="25" borderId="79" xfId="46" applyFill="1" applyBorder="1" applyAlignment="1" applyProtection="1">
      <alignment horizontal="center" wrapText="1"/>
      <protection hidden="1"/>
    </xf>
    <xf numFmtId="0" fontId="211" fillId="25" borderId="13" xfId="46" applyFill="1" applyBorder="1" applyAlignment="1" applyProtection="1">
      <alignment horizontal="center" wrapText="1"/>
      <protection hidden="1"/>
    </xf>
    <xf numFmtId="0" fontId="211" fillId="25" borderId="9" xfId="46" applyFill="1" applyBorder="1" applyAlignment="1" applyProtection="1">
      <alignment horizontal="center" wrapText="1"/>
      <protection hidden="1"/>
    </xf>
    <xf numFmtId="0" fontId="211" fillId="25" borderId="42" xfId="46" applyFill="1" applyBorder="1" applyAlignment="1" applyProtection="1">
      <alignment horizontal="center" vertical="top"/>
      <protection hidden="1"/>
    </xf>
    <xf numFmtId="0" fontId="211" fillId="25" borderId="30" xfId="46" applyFill="1" applyBorder="1" applyAlignment="1" applyProtection="1">
      <alignment horizontal="center" vertical="top"/>
      <protection hidden="1"/>
    </xf>
    <xf numFmtId="0" fontId="44" fillId="29" borderId="10" xfId="46" applyFont="1" applyFill="1" applyBorder="1" applyAlignment="1" applyProtection="1">
      <alignment horizontal="center" vertical="center"/>
      <protection hidden="1"/>
    </xf>
    <xf numFmtId="0" fontId="44" fillId="29" borderId="12" xfId="46" applyFont="1" applyFill="1" applyBorder="1" applyAlignment="1" applyProtection="1">
      <alignment horizontal="center" vertical="center"/>
      <protection hidden="1"/>
    </xf>
    <xf numFmtId="0" fontId="44" fillId="27" borderId="10" xfId="46" applyFont="1" applyFill="1" applyBorder="1" applyAlignment="1" applyProtection="1">
      <alignment horizontal="center" vertical="center"/>
      <protection hidden="1"/>
    </xf>
    <xf numFmtId="0" fontId="44" fillId="27" borderId="92" xfId="46" applyFont="1" applyFill="1" applyBorder="1" applyAlignment="1" applyProtection="1">
      <alignment horizontal="center" vertical="center"/>
      <protection hidden="1"/>
    </xf>
    <xf numFmtId="0" fontId="211" fillId="29" borderId="10" xfId="46" applyFill="1" applyBorder="1" applyAlignment="1" applyProtection="1">
      <alignment horizontal="right" vertical="center" shrinkToFit="1"/>
      <protection hidden="1"/>
    </xf>
    <xf numFmtId="0" fontId="211" fillId="29" borderId="11" xfId="46" applyFill="1" applyBorder="1" applyAlignment="1" applyProtection="1">
      <alignment horizontal="right" vertical="center" shrinkToFit="1"/>
      <protection hidden="1"/>
    </xf>
    <xf numFmtId="0" fontId="211" fillId="29" borderId="10" xfId="46" applyFill="1" applyBorder="1" applyAlignment="1" applyProtection="1">
      <alignment horizontal="center" vertical="center" shrinkToFit="1"/>
      <protection hidden="1"/>
    </xf>
    <xf numFmtId="0" fontId="211" fillId="29" borderId="11" xfId="46" applyFill="1" applyBorder="1" applyAlignment="1" applyProtection="1">
      <alignment horizontal="center" vertical="center" shrinkToFit="1"/>
      <protection hidden="1"/>
    </xf>
    <xf numFmtId="0" fontId="211" fillId="25" borderId="414" xfId="46" applyFill="1" applyBorder="1" applyAlignment="1" applyProtection="1">
      <alignment horizontal="center" vertical="center" wrapText="1"/>
      <protection hidden="1"/>
    </xf>
    <xf numFmtId="0" fontId="211" fillId="25" borderId="79" xfId="46" applyFill="1" applyBorder="1" applyAlignment="1" applyProtection="1">
      <alignment horizontal="center" vertical="center" wrapText="1"/>
      <protection hidden="1"/>
    </xf>
    <xf numFmtId="0" fontId="211" fillId="25" borderId="13" xfId="46" applyFill="1" applyBorder="1" applyAlignment="1" applyProtection="1">
      <alignment horizontal="center" vertical="center" wrapText="1"/>
      <protection hidden="1"/>
    </xf>
    <xf numFmtId="0" fontId="211" fillId="25" borderId="9" xfId="46" applyFill="1" applyBorder="1" applyAlignment="1" applyProtection="1">
      <alignment horizontal="center" vertical="center" wrapText="1"/>
      <protection hidden="1"/>
    </xf>
    <xf numFmtId="0" fontId="211" fillId="25" borderId="6" xfId="46" applyFill="1" applyBorder="1" applyAlignment="1" applyProtection="1">
      <alignment horizontal="center" vertical="center" wrapText="1"/>
      <protection hidden="1"/>
    </xf>
    <xf numFmtId="0" fontId="211" fillId="25" borderId="8" xfId="46" applyFill="1" applyBorder="1" applyAlignment="1" applyProtection="1">
      <alignment horizontal="center" vertical="center" wrapText="1"/>
      <protection hidden="1"/>
    </xf>
    <xf numFmtId="0" fontId="211" fillId="25" borderId="81" xfId="46" applyFill="1" applyBorder="1" applyAlignment="1" applyProtection="1">
      <alignment horizontal="center" vertical="center" wrapText="1"/>
      <protection hidden="1"/>
    </xf>
    <xf numFmtId="0" fontId="211" fillId="25" borderId="83" xfId="46" applyFill="1" applyBorder="1" applyAlignment="1" applyProtection="1">
      <alignment horizontal="center" vertical="center" wrapText="1"/>
      <protection hidden="1"/>
    </xf>
    <xf numFmtId="0" fontId="211" fillId="25" borderId="86" xfId="46" applyFill="1" applyBorder="1" applyAlignment="1" applyProtection="1">
      <alignment horizontal="center" vertical="center" wrapText="1"/>
      <protection hidden="1"/>
    </xf>
    <xf numFmtId="0" fontId="211" fillId="25" borderId="13" xfId="46" applyFill="1" applyBorder="1" applyAlignment="1" applyProtection="1">
      <alignment horizontal="center" vertical="top" wrapText="1"/>
      <protection hidden="1"/>
    </xf>
    <xf numFmtId="0" fontId="211" fillId="25" borderId="9" xfId="46" applyFill="1" applyBorder="1" applyAlignment="1" applyProtection="1">
      <alignment horizontal="center" vertical="top" wrapText="1"/>
      <protection hidden="1"/>
    </xf>
    <xf numFmtId="0" fontId="211" fillId="25" borderId="6" xfId="46" applyFill="1" applyBorder="1" applyAlignment="1" applyProtection="1">
      <alignment horizontal="center" vertical="top" wrapText="1"/>
      <protection hidden="1"/>
    </xf>
    <xf numFmtId="0" fontId="211" fillId="25" borderId="8" xfId="46" applyFill="1" applyBorder="1" applyAlignment="1" applyProtection="1">
      <alignment horizontal="center" vertical="top" wrapText="1"/>
      <protection hidden="1"/>
    </xf>
    <xf numFmtId="0" fontId="44" fillId="29" borderId="199" xfId="46" applyFont="1" applyFill="1" applyBorder="1" applyAlignment="1" applyProtection="1">
      <alignment horizontal="center" vertical="center"/>
      <protection hidden="1"/>
    </xf>
    <xf numFmtId="0" fontId="44" fillId="29" borderId="415" xfId="46" applyFont="1" applyFill="1" applyBorder="1" applyAlignment="1" applyProtection="1">
      <alignment horizontal="center" vertical="center"/>
      <protection hidden="1"/>
    </xf>
    <xf numFmtId="0" fontId="44" fillId="27" borderId="199" xfId="46" applyFont="1" applyFill="1" applyBorder="1" applyAlignment="1" applyProtection="1">
      <alignment horizontal="center" vertical="center"/>
      <protection hidden="1"/>
    </xf>
    <xf numFmtId="0" fontId="44" fillId="27" borderId="90" xfId="46" applyFont="1" applyFill="1" applyBorder="1" applyAlignment="1" applyProtection="1">
      <alignment horizontal="center" vertical="center"/>
      <protection hidden="1"/>
    </xf>
    <xf numFmtId="0" fontId="34" fillId="0" borderId="0" xfId="46" applyFont="1" applyAlignment="1" applyProtection="1">
      <alignment horizontal="left" vertical="center"/>
      <protection hidden="1"/>
    </xf>
    <xf numFmtId="0" fontId="205" fillId="0" borderId="0" xfId="46" applyFont="1" applyAlignment="1" applyProtection="1">
      <alignment horizontal="center" vertical="center"/>
      <protection hidden="1"/>
    </xf>
    <xf numFmtId="0" fontId="207" fillId="29" borderId="7" xfId="46" applyFont="1" applyFill="1" applyBorder="1" applyAlignment="1" applyProtection="1">
      <alignment horizontal="center" vertical="center"/>
      <protection hidden="1"/>
    </xf>
    <xf numFmtId="0" fontId="207" fillId="28" borderId="11" xfId="0" applyFont="1" applyFill="1" applyBorder="1" applyAlignment="1" applyProtection="1">
      <alignment horizontal="center" vertical="center"/>
      <protection locked="0"/>
    </xf>
    <xf numFmtId="0" fontId="213" fillId="0" borderId="0" xfId="46" applyFont="1" applyAlignment="1" applyProtection="1">
      <alignment horizontal="left" vertical="center"/>
      <protection hidden="1"/>
    </xf>
    <xf numFmtId="0" fontId="207" fillId="28" borderId="11" xfId="46" applyFont="1" applyFill="1" applyBorder="1" applyAlignment="1" applyProtection="1">
      <alignment horizontal="left" vertical="center"/>
      <protection locked="0"/>
    </xf>
    <xf numFmtId="0" fontId="214" fillId="0" borderId="0" xfId="46" applyFont="1" applyAlignment="1" applyProtection="1">
      <alignment horizontal="left" vertical="center"/>
      <protection hidden="1"/>
    </xf>
    <xf numFmtId="0" fontId="207" fillId="0" borderId="0" xfId="46" applyFont="1" applyAlignment="1" applyProtection="1">
      <alignment horizontal="left" vertical="center"/>
      <protection hidden="1"/>
    </xf>
    <xf numFmtId="0" fontId="215" fillId="0" borderId="0" xfId="46" applyFont="1" applyAlignment="1" applyProtection="1">
      <alignment horizontal="left" vertical="center"/>
      <protection hidden="1"/>
    </xf>
    <xf numFmtId="0" fontId="207" fillId="28" borderId="7" xfId="46" applyFont="1" applyFill="1" applyBorder="1" applyAlignment="1" applyProtection="1">
      <alignment horizontal="left" vertical="center"/>
      <protection locked="0"/>
    </xf>
    <xf numFmtId="0" fontId="207" fillId="0" borderId="11" xfId="46" applyFont="1" applyBorder="1" applyAlignment="1" applyProtection="1">
      <alignment horizontal="left" vertical="center"/>
      <protection hidden="1"/>
    </xf>
    <xf numFmtId="0" fontId="88" fillId="0" borderId="0" xfId="36" applyFont="1" applyProtection="1">
      <alignment vertical="center"/>
      <protection hidden="1"/>
    </xf>
    <xf numFmtId="3" fontId="177" fillId="29" borderId="0" xfId="36" applyNumberFormat="1" applyFont="1" applyFill="1" applyAlignment="1" applyProtection="1">
      <alignment horizontal="center" vertical="center" shrinkToFit="1"/>
      <protection hidden="1"/>
    </xf>
    <xf numFmtId="3" fontId="177" fillId="2" borderId="0" xfId="36" applyNumberFormat="1" applyFont="1" applyFill="1" applyAlignment="1" applyProtection="1">
      <alignment horizontal="center" vertical="center" shrinkToFit="1"/>
      <protection hidden="1"/>
    </xf>
    <xf numFmtId="0" fontId="88" fillId="0" borderId="0" xfId="36" applyFont="1" applyAlignment="1" applyProtection="1">
      <alignment horizontal="center" vertical="center"/>
      <protection hidden="1"/>
    </xf>
    <xf numFmtId="188" fontId="88" fillId="0" borderId="0" xfId="36" applyNumberFormat="1" applyFont="1" applyAlignment="1" applyProtection="1">
      <alignment horizontal="right" vertical="center"/>
      <protection hidden="1"/>
    </xf>
    <xf numFmtId="0" fontId="99" fillId="0" borderId="13" xfId="36" applyFont="1" applyBorder="1" applyAlignment="1" applyProtection="1">
      <alignment horizontal="center" vertical="center"/>
      <protection hidden="1"/>
    </xf>
    <xf numFmtId="0" fontId="99" fillId="0" borderId="0" xfId="36" applyFont="1" applyAlignment="1" applyProtection="1">
      <alignment horizontal="center" vertical="center"/>
      <protection hidden="1"/>
    </xf>
    <xf numFmtId="0" fontId="99" fillId="0" borderId="9" xfId="36" applyFont="1" applyBorder="1" applyAlignment="1" applyProtection="1">
      <alignment horizontal="center" vertical="center"/>
      <protection hidden="1"/>
    </xf>
    <xf numFmtId="179" fontId="99" fillId="29" borderId="3" xfId="36" applyNumberFormat="1" applyFont="1" applyFill="1" applyBorder="1" applyAlignment="1" applyProtection="1">
      <alignment horizontal="center" vertical="center"/>
      <protection hidden="1"/>
    </xf>
    <xf numFmtId="179" fontId="99" fillId="2" borderId="4" xfId="36" applyNumberFormat="1" applyFont="1" applyFill="1" applyBorder="1" applyAlignment="1" applyProtection="1">
      <alignment horizontal="center" vertical="center"/>
      <protection hidden="1"/>
    </xf>
    <xf numFmtId="0" fontId="34" fillId="2" borderId="4" xfId="0" applyFont="1" applyFill="1" applyBorder="1" applyAlignment="1" applyProtection="1">
      <alignment horizontal="center" vertical="center"/>
      <protection hidden="1"/>
    </xf>
    <xf numFmtId="0" fontId="34" fillId="2" borderId="5" xfId="0" applyFont="1" applyFill="1" applyBorder="1" applyAlignment="1" applyProtection="1">
      <alignment horizontal="center" vertical="center"/>
      <protection hidden="1"/>
    </xf>
    <xf numFmtId="179" fontId="99" fillId="2" borderId="6" xfId="36" applyNumberFormat="1" applyFont="1" applyFill="1" applyBorder="1" applyAlignment="1" applyProtection="1">
      <alignment horizontal="center" vertical="center"/>
      <protection hidden="1"/>
    </xf>
    <xf numFmtId="179" fontId="99" fillId="2" borderId="7" xfId="36" applyNumberFormat="1" applyFont="1" applyFill="1" applyBorder="1" applyAlignment="1" applyProtection="1">
      <alignment horizontal="center" vertical="center"/>
      <protection hidden="1"/>
    </xf>
    <xf numFmtId="0" fontId="34" fillId="2" borderId="7" xfId="0" applyFont="1" applyFill="1" applyBorder="1" applyAlignment="1" applyProtection="1">
      <alignment horizontal="center" vertical="center"/>
      <protection hidden="1"/>
    </xf>
    <xf numFmtId="0" fontId="34" fillId="2" borderId="8" xfId="0" applyFont="1" applyFill="1" applyBorder="1" applyAlignment="1" applyProtection="1">
      <alignment horizontal="center" vertical="center"/>
      <protection hidden="1"/>
    </xf>
    <xf numFmtId="0" fontId="99" fillId="0" borderId="0" xfId="36" applyFont="1" applyAlignment="1" applyProtection="1">
      <alignment horizontal="center"/>
      <protection hidden="1"/>
    </xf>
    <xf numFmtId="179" fontId="99" fillId="29" borderId="0" xfId="36" applyNumberFormat="1" applyFont="1" applyFill="1" applyAlignment="1" applyProtection="1">
      <alignment horizontal="left" shrinkToFit="1"/>
      <protection hidden="1"/>
    </xf>
    <xf numFmtId="179" fontId="99" fillId="2" borderId="0" xfId="36" applyNumberFormat="1" applyFont="1" applyFill="1" applyAlignment="1" applyProtection="1">
      <alignment horizontal="left" shrinkToFit="1"/>
      <protection hidden="1"/>
    </xf>
    <xf numFmtId="179" fontId="99" fillId="29" borderId="7" xfId="36" applyNumberFormat="1" applyFont="1" applyFill="1" applyBorder="1" applyAlignment="1" applyProtection="1">
      <alignment horizontal="center" vertical="center"/>
      <protection hidden="1"/>
    </xf>
    <xf numFmtId="179" fontId="99" fillId="29" borderId="10" xfId="36" applyNumberFormat="1" applyFont="1" applyFill="1" applyBorder="1" applyAlignment="1" applyProtection="1">
      <alignment horizontal="center" vertical="center"/>
      <protection hidden="1"/>
    </xf>
    <xf numFmtId="179" fontId="99" fillId="2" borderId="12" xfId="36" applyNumberFormat="1" applyFont="1" applyFill="1" applyBorder="1" applyAlignment="1" applyProtection="1">
      <alignment horizontal="center" vertical="center"/>
      <protection hidden="1"/>
    </xf>
    <xf numFmtId="179" fontId="99" fillId="29" borderId="0" xfId="36" applyNumberFormat="1" applyFont="1" applyFill="1" applyAlignment="1" applyProtection="1">
      <alignment horizontal="left" vertical="center"/>
      <protection hidden="1"/>
    </xf>
    <xf numFmtId="179" fontId="99" fillId="2" borderId="0" xfId="36" applyNumberFormat="1" applyFont="1" applyFill="1" applyAlignment="1" applyProtection="1">
      <alignment horizontal="left" vertical="center"/>
      <protection hidden="1"/>
    </xf>
    <xf numFmtId="179" fontId="102" fillId="0" borderId="7" xfId="36" applyNumberFormat="1" applyFont="1" applyBorder="1" applyAlignment="1" applyProtection="1">
      <alignment horizontal="center" vertical="center"/>
      <protection hidden="1"/>
    </xf>
    <xf numFmtId="0" fontId="99" fillId="0" borderId="4" xfId="36" applyFont="1" applyBorder="1" applyAlignment="1" applyProtection="1">
      <alignment horizontal="distributed" vertical="center"/>
      <protection hidden="1"/>
    </xf>
    <xf numFmtId="0" fontId="99" fillId="0" borderId="0" xfId="36" applyFont="1" applyAlignment="1" applyProtection="1">
      <alignment horizontal="distributed" vertical="center"/>
      <protection hidden="1"/>
    </xf>
    <xf numFmtId="0" fontId="99" fillId="0" borderId="7" xfId="36" applyFont="1" applyBorder="1" applyAlignment="1" applyProtection="1">
      <alignment horizontal="distributed" vertical="center"/>
      <protection hidden="1"/>
    </xf>
    <xf numFmtId="0" fontId="152" fillId="0" borderId="3" xfId="36" applyFont="1" applyBorder="1" applyAlignment="1" applyProtection="1">
      <alignment horizontal="left" vertical="center"/>
      <protection hidden="1"/>
    </xf>
    <xf numFmtId="0" fontId="152" fillId="0" borderId="4" xfId="36" applyFont="1" applyBorder="1" applyAlignment="1" applyProtection="1">
      <alignment horizontal="left" vertical="center"/>
      <protection hidden="1"/>
    </xf>
    <xf numFmtId="179" fontId="152" fillId="29" borderId="4" xfId="36" applyNumberFormat="1" applyFont="1" applyFill="1" applyBorder="1" applyAlignment="1" applyProtection="1">
      <alignment vertical="center" shrinkToFit="1"/>
      <protection hidden="1"/>
    </xf>
    <xf numFmtId="179" fontId="152" fillId="2" borderId="4" xfId="36" applyNumberFormat="1" applyFont="1" applyFill="1" applyBorder="1" applyAlignment="1" applyProtection="1">
      <alignment vertical="center" shrinkToFit="1"/>
      <protection hidden="1"/>
    </xf>
    <xf numFmtId="179" fontId="152" fillId="2" borderId="5" xfId="36" applyNumberFormat="1" applyFont="1" applyFill="1" applyBorder="1" applyAlignment="1" applyProtection="1">
      <alignment vertical="center" shrinkToFit="1"/>
      <protection hidden="1"/>
    </xf>
    <xf numFmtId="0" fontId="99" fillId="0" borderId="10" xfId="36" applyFont="1" applyBorder="1" applyAlignment="1" applyProtection="1">
      <alignment horizontal="center" vertical="center"/>
      <protection hidden="1"/>
    </xf>
    <xf numFmtId="0" fontId="99" fillId="0" borderId="11" xfId="36" applyFont="1" applyBorder="1" applyAlignment="1" applyProtection="1">
      <alignment horizontal="center" vertical="center"/>
      <protection hidden="1"/>
    </xf>
    <xf numFmtId="0" fontId="99" fillId="0" borderId="12" xfId="36" applyFont="1" applyBorder="1" applyAlignment="1" applyProtection="1">
      <alignment horizontal="center" vertical="center"/>
      <protection hidden="1"/>
    </xf>
    <xf numFmtId="179" fontId="102" fillId="0" borderId="10" xfId="36" applyNumberFormat="1" applyFont="1" applyBorder="1" applyAlignment="1" applyProtection="1">
      <alignment horizontal="center" vertical="center"/>
      <protection hidden="1"/>
    </xf>
    <xf numFmtId="179" fontId="102" fillId="0" borderId="11" xfId="36" applyNumberFormat="1" applyFont="1" applyBorder="1" applyAlignment="1" applyProtection="1">
      <alignment horizontal="center" vertical="center"/>
      <protection hidden="1"/>
    </xf>
    <xf numFmtId="0" fontId="178" fillId="0" borderId="0" xfId="36" applyFont="1" applyAlignment="1" applyProtection="1">
      <alignment horizontal="center" vertical="center"/>
      <protection hidden="1"/>
    </xf>
    <xf numFmtId="0" fontId="178" fillId="0" borderId="9" xfId="36" applyFont="1" applyBorder="1" applyAlignment="1" applyProtection="1">
      <alignment horizontal="center" vertical="center"/>
      <protection hidden="1"/>
    </xf>
    <xf numFmtId="179" fontId="99" fillId="0" borderId="10" xfId="36" applyNumberFormat="1" applyFont="1" applyBorder="1" applyAlignment="1" applyProtection="1">
      <alignment horizontal="center" vertical="center"/>
      <protection hidden="1"/>
    </xf>
    <xf numFmtId="179" fontId="99" fillId="0" borderId="11" xfId="36" applyNumberFormat="1" applyFont="1" applyBorder="1" applyAlignment="1" applyProtection="1">
      <alignment horizontal="center" vertical="center"/>
      <protection hidden="1"/>
    </xf>
    <xf numFmtId="179" fontId="99" fillId="0" borderId="12" xfId="36" applyNumberFormat="1" applyFont="1" applyBorder="1" applyAlignment="1" applyProtection="1">
      <alignment horizontal="center" vertical="center"/>
      <protection hidden="1"/>
    </xf>
    <xf numFmtId="0" fontId="102" fillId="0" borderId="11" xfId="36" applyFont="1" applyBorder="1" applyProtection="1">
      <alignment vertical="center"/>
      <protection hidden="1"/>
    </xf>
    <xf numFmtId="0" fontId="99" fillId="0" borderId="11" xfId="36" applyFont="1" applyBorder="1" applyAlignment="1" applyProtection="1">
      <alignment horizontal="distributed" vertical="center"/>
      <protection hidden="1"/>
    </xf>
    <xf numFmtId="179" fontId="99" fillId="29" borderId="0" xfId="36" applyNumberFormat="1" applyFont="1" applyFill="1" applyAlignment="1" applyProtection="1">
      <alignment vertical="center" shrinkToFit="1"/>
      <protection hidden="1"/>
    </xf>
    <xf numFmtId="179" fontId="99" fillId="2" borderId="0" xfId="36" applyNumberFormat="1" applyFont="1" applyFill="1" applyAlignment="1" applyProtection="1">
      <alignment vertical="center" shrinkToFit="1"/>
      <protection hidden="1"/>
    </xf>
    <xf numFmtId="179" fontId="99" fillId="2" borderId="9" xfId="36" applyNumberFormat="1" applyFont="1" applyFill="1" applyBorder="1" applyAlignment="1" applyProtection="1">
      <alignment vertical="center" shrinkToFit="1"/>
      <protection hidden="1"/>
    </xf>
    <xf numFmtId="179" fontId="99" fillId="2" borderId="7" xfId="36" applyNumberFormat="1" applyFont="1" applyFill="1" applyBorder="1" applyAlignment="1" applyProtection="1">
      <alignment vertical="center" shrinkToFit="1"/>
      <protection hidden="1"/>
    </xf>
    <xf numFmtId="179" fontId="99" fillId="2" borderId="8" xfId="36" applyNumberFormat="1" applyFont="1" applyFill="1" applyBorder="1" applyAlignment="1" applyProtection="1">
      <alignment vertical="center" shrinkToFit="1"/>
      <protection hidden="1"/>
    </xf>
    <xf numFmtId="0" fontId="99" fillId="29" borderId="11" xfId="36" applyFont="1" applyFill="1" applyBorder="1" applyAlignment="1" applyProtection="1">
      <alignment horizontal="left" vertical="center"/>
      <protection hidden="1"/>
    </xf>
    <xf numFmtId="0" fontId="0" fillId="2" borderId="11" xfId="0" applyFill="1" applyBorder="1" applyAlignment="1" applyProtection="1">
      <alignment horizontal="left" vertical="center"/>
      <protection hidden="1"/>
    </xf>
    <xf numFmtId="0" fontId="0" fillId="2" borderId="12" xfId="0" applyFill="1" applyBorder="1" applyAlignment="1" applyProtection="1">
      <alignment horizontal="left" vertical="center"/>
      <protection hidden="1"/>
    </xf>
    <xf numFmtId="179" fontId="102" fillId="29" borderId="11" xfId="36" applyNumberFormat="1" applyFont="1" applyFill="1" applyBorder="1" applyAlignment="1" applyProtection="1">
      <alignment horizontal="left" vertical="center"/>
      <protection hidden="1"/>
    </xf>
    <xf numFmtId="179" fontId="102" fillId="2" borderId="11" xfId="36" applyNumberFormat="1" applyFont="1" applyFill="1" applyBorder="1" applyAlignment="1" applyProtection="1">
      <alignment horizontal="left" vertical="center"/>
      <protection hidden="1"/>
    </xf>
    <xf numFmtId="0" fontId="0" fillId="0" borderId="11" xfId="0" applyBorder="1" applyAlignment="1" applyProtection="1">
      <alignment horizontal="left" vertical="center"/>
      <protection hidden="1"/>
    </xf>
    <xf numFmtId="0" fontId="0" fillId="0" borderId="12" xfId="0" applyBorder="1" applyAlignment="1" applyProtection="1">
      <alignment horizontal="left" vertical="center"/>
      <protection hidden="1"/>
    </xf>
    <xf numFmtId="0" fontId="99" fillId="0" borderId="4" xfId="36" applyFont="1" applyBorder="1" applyAlignment="1" applyProtection="1">
      <alignment horizontal="distributed" vertical="center" wrapText="1"/>
      <protection hidden="1"/>
    </xf>
    <xf numFmtId="0" fontId="99" fillId="0" borderId="7" xfId="36" applyFont="1" applyBorder="1" applyAlignment="1" applyProtection="1">
      <alignment horizontal="distributed" vertical="center" wrapText="1"/>
      <protection hidden="1"/>
    </xf>
    <xf numFmtId="179" fontId="99" fillId="29" borderId="4" xfId="36" applyNumberFormat="1" applyFont="1" applyFill="1" applyBorder="1" applyProtection="1">
      <alignment vertical="center"/>
      <protection hidden="1"/>
    </xf>
    <xf numFmtId="179" fontId="99" fillId="2" borderId="4" xfId="36" applyNumberFormat="1" applyFont="1" applyFill="1" applyBorder="1" applyProtection="1">
      <alignment vertical="center"/>
      <protection hidden="1"/>
    </xf>
    <xf numFmtId="179" fontId="99" fillId="2" borderId="7" xfId="36" applyNumberFormat="1" applyFont="1" applyFill="1" applyBorder="1" applyProtection="1">
      <alignment vertical="center"/>
      <protection hidden="1"/>
    </xf>
    <xf numFmtId="0" fontId="0" fillId="2" borderId="4"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99" fillId="0" borderId="0" xfId="36" applyFont="1" applyAlignment="1" applyProtection="1">
      <alignment horizontal="distributed" vertical="center" wrapText="1"/>
      <protection hidden="1"/>
    </xf>
    <xf numFmtId="189" fontId="152" fillId="29" borderId="4" xfId="36" applyNumberFormat="1" applyFont="1" applyFill="1" applyBorder="1" applyAlignment="1" applyProtection="1">
      <alignment horizontal="left" vertical="center"/>
      <protection hidden="1"/>
    </xf>
    <xf numFmtId="189" fontId="152" fillId="2" borderId="4" xfId="36" applyNumberFormat="1" applyFont="1" applyFill="1" applyBorder="1" applyAlignment="1" applyProtection="1">
      <alignment horizontal="left" vertical="center"/>
      <protection hidden="1"/>
    </xf>
    <xf numFmtId="0" fontId="99" fillId="0" borderId="3" xfId="36" applyFont="1" applyBorder="1" applyAlignment="1" applyProtection="1">
      <alignment horizontal="distributed" vertical="center"/>
      <protection hidden="1"/>
    </xf>
    <xf numFmtId="0" fontId="99" fillId="0" borderId="5" xfId="36" applyFont="1" applyBorder="1" applyAlignment="1" applyProtection="1">
      <alignment horizontal="distributed" vertical="center"/>
      <protection hidden="1"/>
    </xf>
    <xf numFmtId="0" fontId="99" fillId="0" borderId="6" xfId="36" applyFont="1" applyBorder="1" applyAlignment="1" applyProtection="1">
      <alignment horizontal="distributed" vertical="center"/>
      <protection hidden="1"/>
    </xf>
    <xf numFmtId="0" fontId="99" fillId="0" borderId="8" xfId="36" applyFont="1" applyBorder="1" applyAlignment="1" applyProtection="1">
      <alignment horizontal="distributed" vertical="center"/>
      <protection hidden="1"/>
    </xf>
    <xf numFmtId="179" fontId="152" fillId="29" borderId="4" xfId="36" applyNumberFormat="1" applyFont="1" applyFill="1" applyBorder="1" applyProtection="1">
      <alignment vertical="center"/>
      <protection hidden="1"/>
    </xf>
    <xf numFmtId="179" fontId="152" fillId="2" borderId="4" xfId="36" applyNumberFormat="1" applyFont="1" applyFill="1" applyBorder="1" applyProtection="1">
      <alignment vertical="center"/>
      <protection hidden="1"/>
    </xf>
    <xf numFmtId="179" fontId="152" fillId="2" borderId="5" xfId="36" applyNumberFormat="1" applyFont="1" applyFill="1" applyBorder="1" applyProtection="1">
      <alignment vertical="center"/>
      <protection hidden="1"/>
    </xf>
    <xf numFmtId="179" fontId="99" fillId="29" borderId="0" xfId="36" applyNumberFormat="1" applyFont="1" applyFill="1" applyProtection="1">
      <alignment vertical="center"/>
      <protection hidden="1"/>
    </xf>
    <xf numFmtId="179" fontId="99" fillId="2" borderId="0" xfId="36" applyNumberFormat="1" applyFont="1" applyFill="1" applyProtection="1">
      <alignment vertical="center"/>
      <protection hidden="1"/>
    </xf>
    <xf numFmtId="179" fontId="99" fillId="2" borderId="9" xfId="36" applyNumberFormat="1" applyFont="1" applyFill="1" applyBorder="1" applyProtection="1">
      <alignment vertical="center"/>
      <protection hidden="1"/>
    </xf>
    <xf numFmtId="179" fontId="99" fillId="2" borderId="8" xfId="36" applyNumberFormat="1" applyFont="1" applyFill="1" applyBorder="1" applyProtection="1">
      <alignment vertical="center"/>
      <protection hidden="1"/>
    </xf>
    <xf numFmtId="0" fontId="34" fillId="2" borderId="4" xfId="0" applyFont="1" applyFill="1" applyBorder="1" applyProtection="1">
      <alignment vertical="center"/>
      <protection hidden="1"/>
    </xf>
    <xf numFmtId="0" fontId="34" fillId="2" borderId="5" xfId="0" applyFont="1" applyFill="1" applyBorder="1" applyProtection="1">
      <alignment vertical="center"/>
      <protection hidden="1"/>
    </xf>
    <xf numFmtId="0" fontId="34" fillId="2" borderId="7" xfId="0" applyFont="1" applyFill="1" applyBorder="1" applyProtection="1">
      <alignment vertical="center"/>
      <protection hidden="1"/>
    </xf>
    <xf numFmtId="0" fontId="34" fillId="2" borderId="8" xfId="0" applyFont="1" applyFill="1" applyBorder="1" applyProtection="1">
      <alignment vertical="center"/>
      <protection hidden="1"/>
    </xf>
    <xf numFmtId="0" fontId="99" fillId="0" borderId="3" xfId="36" applyFont="1" applyBorder="1" applyProtection="1">
      <alignment vertical="center"/>
      <protection hidden="1"/>
    </xf>
    <xf numFmtId="0" fontId="99" fillId="0" borderId="4" xfId="36" applyFont="1" applyBorder="1" applyProtection="1">
      <alignment vertical="center"/>
      <protection hidden="1"/>
    </xf>
    <xf numFmtId="0" fontId="99" fillId="0" borderId="5" xfId="36" applyFont="1" applyBorder="1" applyProtection="1">
      <alignment vertical="center"/>
      <protection hidden="1"/>
    </xf>
    <xf numFmtId="0" fontId="99" fillId="0" borderId="13" xfId="36" applyFont="1" applyBorder="1" applyProtection="1">
      <alignment vertical="center"/>
      <protection hidden="1"/>
    </xf>
    <xf numFmtId="0" fontId="99" fillId="0" borderId="0" xfId="36" applyFont="1" applyProtection="1">
      <alignment vertical="center"/>
      <protection hidden="1"/>
    </xf>
    <xf numFmtId="0" fontId="99" fillId="0" borderId="9" xfId="36" applyFont="1" applyBorder="1" applyProtection="1">
      <alignment vertical="center"/>
      <protection hidden="1"/>
    </xf>
    <xf numFmtId="0" fontId="99" fillId="0" borderId="6" xfId="36" applyFont="1" applyBorder="1" applyProtection="1">
      <alignment vertical="center"/>
      <protection hidden="1"/>
    </xf>
    <xf numFmtId="0" fontId="99" fillId="0" borderId="7" xfId="36" applyFont="1" applyBorder="1" applyProtection="1">
      <alignment vertical="center"/>
      <protection hidden="1"/>
    </xf>
    <xf numFmtId="0" fontId="99" fillId="0" borderId="8" xfId="36" applyFont="1" applyBorder="1" applyProtection="1">
      <alignment vertical="center"/>
      <protection hidden="1"/>
    </xf>
    <xf numFmtId="179" fontId="99" fillId="29" borderId="4" xfId="36" applyNumberFormat="1" applyFont="1" applyFill="1" applyBorder="1" applyAlignment="1" applyProtection="1">
      <alignment horizontal="center" vertical="center"/>
      <protection hidden="1"/>
    </xf>
    <xf numFmtId="179" fontId="99" fillId="2" borderId="0" xfId="36" applyNumberFormat="1" applyFont="1" applyFill="1" applyAlignment="1" applyProtection="1">
      <alignment horizontal="center" vertical="center"/>
      <protection hidden="1"/>
    </xf>
    <xf numFmtId="3" fontId="99" fillId="29" borderId="0" xfId="36" applyNumberFormat="1" applyFont="1" applyFill="1" applyAlignment="1" applyProtection="1">
      <alignment horizontal="center" vertical="center"/>
      <protection hidden="1"/>
    </xf>
    <xf numFmtId="3" fontId="99" fillId="2" borderId="0" xfId="36" applyNumberFormat="1" applyFont="1" applyFill="1" applyAlignment="1" applyProtection="1">
      <alignment horizontal="center" vertical="center"/>
      <protection hidden="1"/>
    </xf>
    <xf numFmtId="179" fontId="99" fillId="29" borderId="4" xfId="36" applyNumberFormat="1" applyFont="1" applyFill="1" applyBorder="1" applyAlignment="1" applyProtection="1">
      <alignment horizontal="left" vertical="top" wrapText="1"/>
      <protection hidden="1"/>
    </xf>
    <xf numFmtId="179" fontId="99" fillId="2" borderId="4" xfId="36" applyNumberFormat="1" applyFont="1" applyFill="1" applyBorder="1" applyAlignment="1" applyProtection="1">
      <alignment horizontal="left" vertical="top" wrapText="1"/>
      <protection hidden="1"/>
    </xf>
    <xf numFmtId="179" fontId="99" fillId="2" borderId="0" xfId="36" applyNumberFormat="1" applyFont="1" applyFill="1" applyAlignment="1" applyProtection="1">
      <alignment horizontal="left" vertical="top" wrapText="1"/>
      <protection hidden="1"/>
    </xf>
    <xf numFmtId="179" fontId="99" fillId="2" borderId="7" xfId="36" applyNumberFormat="1" applyFont="1" applyFill="1" applyBorder="1" applyAlignment="1" applyProtection="1">
      <alignment horizontal="left" vertical="top" wrapText="1"/>
      <protection hidden="1"/>
    </xf>
    <xf numFmtId="0" fontId="99" fillId="0" borderId="0" xfId="36" applyFont="1" applyAlignment="1" applyProtection="1">
      <alignment horizontal="right" vertical="center"/>
      <protection hidden="1"/>
    </xf>
    <xf numFmtId="179" fontId="99" fillId="29" borderId="0" xfId="36" applyNumberFormat="1"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34" fillId="2" borderId="0" xfId="0" applyFont="1" applyFill="1" applyAlignment="1" applyProtection="1">
      <alignment horizontal="center" vertical="center"/>
      <protection hidden="1"/>
    </xf>
    <xf numFmtId="179" fontId="99" fillId="29" borderId="4" xfId="36" applyNumberFormat="1" applyFont="1" applyFill="1" applyBorder="1" applyAlignment="1" applyProtection="1">
      <alignment horizontal="left" vertical="center" wrapText="1"/>
      <protection hidden="1"/>
    </xf>
    <xf numFmtId="179" fontId="99" fillId="2" borderId="4" xfId="36" applyNumberFormat="1" applyFont="1" applyFill="1" applyBorder="1" applyAlignment="1" applyProtection="1">
      <alignment horizontal="left" vertical="center" wrapText="1"/>
      <protection hidden="1"/>
    </xf>
    <xf numFmtId="179" fontId="99" fillId="2" borderId="0" xfId="36" applyNumberFormat="1" applyFont="1" applyFill="1" applyAlignment="1" applyProtection="1">
      <alignment horizontal="left" vertical="center" wrapText="1"/>
      <protection hidden="1"/>
    </xf>
    <xf numFmtId="179" fontId="99" fillId="2" borderId="7" xfId="36" applyNumberFormat="1" applyFont="1" applyFill="1" applyBorder="1" applyAlignment="1" applyProtection="1">
      <alignment horizontal="left" vertical="center" wrapText="1"/>
      <protection hidden="1"/>
    </xf>
    <xf numFmtId="179" fontId="102" fillId="0" borderId="6" xfId="36" applyNumberFormat="1" applyFont="1" applyBorder="1" applyAlignment="1" applyProtection="1">
      <alignment horizontal="center" vertical="center"/>
      <protection hidden="1"/>
    </xf>
    <xf numFmtId="179" fontId="99" fillId="0" borderId="7" xfId="36" applyNumberFormat="1" applyFont="1" applyBorder="1" applyAlignment="1" applyProtection="1">
      <alignment horizontal="center" vertical="center"/>
      <protection hidden="1"/>
    </xf>
    <xf numFmtId="0" fontId="99" fillId="0" borderId="7" xfId="36" applyFont="1" applyBorder="1" applyAlignment="1" applyProtection="1">
      <alignment horizontal="center" vertical="center"/>
      <protection hidden="1"/>
    </xf>
    <xf numFmtId="0" fontId="177" fillId="0" borderId="7" xfId="36" applyFont="1" applyBorder="1" applyAlignment="1" applyProtection="1">
      <alignment horizontal="center" vertical="center"/>
      <protection hidden="1"/>
    </xf>
    <xf numFmtId="0" fontId="177" fillId="0" borderId="8" xfId="36" applyFont="1" applyBorder="1" applyAlignment="1" applyProtection="1">
      <alignment horizontal="center" vertical="center"/>
      <protection hidden="1"/>
    </xf>
    <xf numFmtId="0" fontId="99" fillId="0" borderId="11" xfId="36" applyFont="1" applyBorder="1" applyProtection="1">
      <alignment vertical="center"/>
      <protection hidden="1"/>
    </xf>
    <xf numFmtId="0" fontId="88" fillId="0" borderId="0" xfId="36" applyFont="1" applyAlignment="1" applyProtection="1">
      <alignment horizontal="distributed" vertical="center"/>
      <protection hidden="1"/>
    </xf>
    <xf numFmtId="179" fontId="102" fillId="0" borderId="0" xfId="36" applyNumberFormat="1" applyFont="1" applyAlignment="1" applyProtection="1">
      <alignment horizontal="center" vertical="center"/>
      <protection hidden="1"/>
    </xf>
    <xf numFmtId="0" fontId="102" fillId="0" borderId="11" xfId="36" applyFont="1" applyBorder="1" applyAlignment="1" applyProtection="1">
      <alignment horizontal="center" vertical="center"/>
      <protection hidden="1"/>
    </xf>
    <xf numFmtId="0" fontId="99" fillId="0" borderId="4" xfId="36" applyFont="1" applyBorder="1" applyAlignment="1" applyProtection="1">
      <alignment horizontal="center" vertical="center"/>
      <protection hidden="1"/>
    </xf>
    <xf numFmtId="179" fontId="99" fillId="2" borderId="11" xfId="36" applyNumberFormat="1" applyFont="1" applyFill="1" applyBorder="1" applyAlignment="1" applyProtection="1">
      <alignment horizontal="center" vertical="center"/>
      <protection hidden="1"/>
    </xf>
    <xf numFmtId="0" fontId="99" fillId="0" borderId="0" xfId="36" applyFont="1" applyAlignment="1" applyProtection="1">
      <alignment horizontal="center" vertical="center" wrapText="1"/>
      <protection hidden="1"/>
    </xf>
    <xf numFmtId="0" fontId="99" fillId="0" borderId="77" xfId="36" applyFont="1" applyBorder="1" applyAlignment="1" applyProtection="1">
      <alignment horizontal="center" vertical="center"/>
      <protection hidden="1"/>
    </xf>
    <xf numFmtId="0" fontId="99" fillId="0" borderId="25" xfId="36" applyFont="1" applyBorder="1" applyAlignment="1" applyProtection="1">
      <alignment horizontal="center" vertical="center"/>
      <protection hidden="1"/>
    </xf>
    <xf numFmtId="0" fontId="102" fillId="0" borderId="0" xfId="36" applyFont="1" applyAlignment="1" applyProtection="1">
      <alignment vertical="top" wrapText="1"/>
      <protection hidden="1"/>
    </xf>
    <xf numFmtId="0" fontId="102" fillId="0" borderId="9" xfId="36" applyFont="1" applyBorder="1" applyAlignment="1" applyProtection="1">
      <alignment vertical="top" wrapText="1"/>
      <protection hidden="1"/>
    </xf>
    <xf numFmtId="0" fontId="99" fillId="0" borderId="5" xfId="36" applyFont="1" applyBorder="1" applyAlignment="1" applyProtection="1">
      <alignment horizontal="center" vertical="center"/>
      <protection hidden="1"/>
    </xf>
    <xf numFmtId="0" fontId="99" fillId="0" borderId="8" xfId="36" applyFont="1" applyBorder="1" applyAlignment="1" applyProtection="1">
      <alignment horizontal="center" vertical="center"/>
      <protection hidden="1"/>
    </xf>
    <xf numFmtId="179" fontId="99" fillId="29" borderId="10" xfId="36" applyNumberFormat="1" applyFont="1" applyFill="1" applyBorder="1" applyAlignment="1" applyProtection="1">
      <alignment horizontal="center" vertical="top"/>
      <protection hidden="1"/>
    </xf>
    <xf numFmtId="179" fontId="99" fillId="2" borderId="12" xfId="36" applyNumberFormat="1" applyFont="1" applyFill="1" applyBorder="1" applyAlignment="1" applyProtection="1">
      <alignment horizontal="center" vertical="top"/>
      <protection hidden="1"/>
    </xf>
    <xf numFmtId="0" fontId="102" fillId="0" borderId="13" xfId="36" applyFont="1" applyBorder="1" applyProtection="1">
      <alignment vertical="center"/>
      <protection hidden="1"/>
    </xf>
    <xf numFmtId="0" fontId="102" fillId="0" borderId="0" xfId="36" applyFont="1" applyProtection="1">
      <alignment vertical="center"/>
      <protection hidden="1"/>
    </xf>
    <xf numFmtId="0" fontId="102" fillId="0" borderId="9" xfId="36" applyFont="1" applyBorder="1" applyProtection="1">
      <alignment vertical="center"/>
      <protection hidden="1"/>
    </xf>
    <xf numFmtId="0" fontId="99" fillId="0" borderId="4" xfId="36" applyFont="1" applyBorder="1" applyAlignment="1" applyProtection="1">
      <alignment horizontal="right" vertical="center"/>
      <protection hidden="1"/>
    </xf>
    <xf numFmtId="0" fontId="99" fillId="0" borderId="7" xfId="36" applyFont="1" applyBorder="1" applyAlignment="1" applyProtection="1">
      <alignment horizontal="right" vertical="center"/>
      <protection hidden="1"/>
    </xf>
    <xf numFmtId="0" fontId="99" fillId="0" borderId="4" xfId="36" applyFont="1" applyBorder="1" applyAlignment="1" applyProtection="1">
      <alignment horizontal="left" vertical="center"/>
      <protection hidden="1"/>
    </xf>
    <xf numFmtId="0" fontId="99" fillId="0" borderId="0" xfId="36" applyFont="1" applyAlignment="1" applyProtection="1">
      <alignment horizontal="left" vertical="center"/>
      <protection hidden="1"/>
    </xf>
    <xf numFmtId="0" fontId="99" fillId="0" borderId="7" xfId="36" applyFont="1" applyBorder="1" applyAlignment="1" applyProtection="1">
      <alignment horizontal="left" vertical="center"/>
      <protection hidden="1"/>
    </xf>
    <xf numFmtId="0" fontId="99" fillId="0" borderId="3" xfId="36" applyFont="1" applyBorder="1" applyAlignment="1" applyProtection="1">
      <alignment horizontal="right" vertical="center"/>
      <protection hidden="1"/>
    </xf>
    <xf numFmtId="0" fontId="99" fillId="0" borderId="13" xfId="36" applyFont="1" applyBorder="1" applyAlignment="1" applyProtection="1">
      <alignment horizontal="right" vertical="center"/>
      <protection hidden="1"/>
    </xf>
    <xf numFmtId="0" fontId="99" fillId="0" borderId="6" xfId="36" applyFont="1" applyBorder="1" applyAlignment="1" applyProtection="1">
      <alignment horizontal="right" vertical="center"/>
      <protection hidden="1"/>
    </xf>
    <xf numFmtId="0" fontId="99" fillId="29" borderId="11" xfId="36" applyFont="1" applyFill="1" applyBorder="1" applyProtection="1">
      <alignment vertical="center"/>
      <protection hidden="1"/>
    </xf>
    <xf numFmtId="189" fontId="152" fillId="29" borderId="0" xfId="36" applyNumberFormat="1" applyFont="1" applyFill="1" applyAlignment="1" applyProtection="1">
      <alignment horizontal="left" vertical="center"/>
      <protection hidden="1"/>
    </xf>
    <xf numFmtId="189" fontId="152" fillId="2" borderId="0" xfId="36" applyNumberFormat="1" applyFont="1" applyFill="1" applyAlignment="1" applyProtection="1">
      <alignment horizontal="left" vertical="center"/>
      <protection hidden="1"/>
    </xf>
    <xf numFmtId="0" fontId="99" fillId="0" borderId="13" xfId="36" applyFont="1" applyBorder="1" applyAlignment="1" applyProtection="1">
      <alignment horizontal="distributed" vertical="center"/>
      <protection hidden="1"/>
    </xf>
    <xf numFmtId="0" fontId="99" fillId="0" borderId="9" xfId="36" applyFont="1" applyBorder="1" applyAlignment="1" applyProtection="1">
      <alignment horizontal="distributed" vertical="center"/>
      <protection hidden="1"/>
    </xf>
    <xf numFmtId="179" fontId="99" fillId="29" borderId="3" xfId="36" applyNumberFormat="1" applyFont="1" applyFill="1" applyBorder="1" applyAlignment="1" applyProtection="1">
      <alignment horizontal="left" vertical="center"/>
      <protection hidden="1"/>
    </xf>
    <xf numFmtId="179" fontId="99" fillId="2" borderId="4" xfId="36" applyNumberFormat="1" applyFont="1" applyFill="1" applyBorder="1" applyAlignment="1" applyProtection="1">
      <alignment horizontal="left" vertical="center"/>
      <protection hidden="1"/>
    </xf>
    <xf numFmtId="179" fontId="99" fillId="2" borderId="5" xfId="36" applyNumberFormat="1" applyFont="1" applyFill="1" applyBorder="1" applyAlignment="1" applyProtection="1">
      <alignment horizontal="left" vertical="center"/>
      <protection hidden="1"/>
    </xf>
    <xf numFmtId="179" fontId="99" fillId="2" borderId="6" xfId="36" applyNumberFormat="1" applyFont="1" applyFill="1" applyBorder="1" applyAlignment="1" applyProtection="1">
      <alignment horizontal="left" vertical="center"/>
      <protection hidden="1"/>
    </xf>
    <xf numFmtId="179" fontId="99" fillId="2" borderId="7" xfId="36" applyNumberFormat="1" applyFont="1" applyFill="1" applyBorder="1" applyAlignment="1" applyProtection="1">
      <alignment horizontal="left" vertical="center"/>
      <protection hidden="1"/>
    </xf>
    <xf numFmtId="179" fontId="99" fillId="2" borderId="8" xfId="36" applyNumberFormat="1" applyFont="1" applyFill="1" applyBorder="1" applyAlignment="1" applyProtection="1">
      <alignment horizontal="left" vertical="center"/>
      <protection hidden="1"/>
    </xf>
    <xf numFmtId="0" fontId="102" fillId="0" borderId="7" xfId="36" applyFont="1" applyBorder="1" applyAlignment="1" applyProtection="1">
      <alignment horizontal="center" vertical="center"/>
      <protection hidden="1"/>
    </xf>
    <xf numFmtId="0" fontId="30" fillId="25" borderId="0" xfId="0" applyFont="1" applyFill="1" applyAlignment="1" applyProtection="1">
      <protection hidden="1"/>
    </xf>
    <xf numFmtId="0" fontId="188" fillId="25" borderId="0" xfId="0" applyFont="1" applyFill="1" applyAlignment="1" applyProtection="1">
      <alignment horizontal="center" vertical="center"/>
      <protection hidden="1"/>
    </xf>
    <xf numFmtId="0" fontId="201" fillId="25" borderId="0" xfId="0" applyFont="1" applyFill="1" applyAlignment="1" applyProtection="1">
      <protection hidden="1"/>
    </xf>
    <xf numFmtId="0" fontId="190" fillId="29" borderId="0" xfId="0" applyFont="1" applyFill="1" applyAlignment="1" applyProtection="1">
      <protection hidden="1"/>
    </xf>
    <xf numFmtId="0" fontId="0" fillId="2" borderId="0" xfId="0" applyFill="1" applyAlignment="1" applyProtection="1">
      <protection hidden="1"/>
    </xf>
    <xf numFmtId="0" fontId="0" fillId="0" borderId="0" xfId="0" applyAlignment="1" applyProtection="1">
      <protection hidden="1"/>
    </xf>
    <xf numFmtId="0" fontId="97" fillId="25" borderId="0" xfId="0" applyFont="1" applyFill="1" applyAlignment="1" applyProtection="1">
      <alignment horizontal="left"/>
      <protection hidden="1"/>
    </xf>
    <xf numFmtId="0" fontId="60" fillId="25" borderId="0" xfId="0" applyFont="1" applyFill="1" applyAlignment="1" applyProtection="1">
      <alignment horizontal="left" vertical="center" wrapText="1"/>
      <protection hidden="1"/>
    </xf>
    <xf numFmtId="0" fontId="60" fillId="25" borderId="9" xfId="0" applyFont="1" applyFill="1" applyBorder="1" applyAlignment="1" applyProtection="1">
      <alignment horizontal="left" vertical="center" wrapText="1"/>
      <protection hidden="1"/>
    </xf>
    <xf numFmtId="0" fontId="97" fillId="0" borderId="0" xfId="0" applyFont="1" applyAlignment="1" applyProtection="1">
      <protection hidden="1"/>
    </xf>
    <xf numFmtId="0" fontId="97" fillId="29" borderId="0" xfId="0" applyFont="1" applyFill="1" applyAlignment="1" applyProtection="1">
      <alignment horizontal="left" vertical="center" wrapText="1"/>
      <protection hidden="1"/>
    </xf>
    <xf numFmtId="0" fontId="97" fillId="25" borderId="0" xfId="0" applyFont="1" applyFill="1" applyAlignment="1" applyProtection="1">
      <alignment horizontal="distributed" vertical="center"/>
      <protection hidden="1"/>
    </xf>
    <xf numFmtId="0" fontId="97" fillId="25" borderId="0" xfId="0" applyFont="1" applyFill="1" applyProtection="1">
      <alignment vertical="center"/>
      <protection hidden="1"/>
    </xf>
    <xf numFmtId="0" fontId="187" fillId="25" borderId="0" xfId="0" applyFont="1" applyFill="1" applyAlignment="1" applyProtection="1">
      <alignment horizontal="distributed" vertical="center"/>
      <protection hidden="1"/>
    </xf>
    <xf numFmtId="0" fontId="97" fillId="29" borderId="0" xfId="0" applyFont="1" applyFill="1" applyAlignment="1" applyProtection="1">
      <alignment horizontal="left" vertical="center" shrinkToFit="1"/>
      <protection hidden="1"/>
    </xf>
    <xf numFmtId="0" fontId="0" fillId="2" borderId="0" xfId="0" applyFill="1" applyAlignment="1" applyProtection="1">
      <alignment horizontal="left" vertical="center" shrinkToFit="1"/>
      <protection hidden="1"/>
    </xf>
    <xf numFmtId="0" fontId="191" fillId="25" borderId="4" xfId="0" applyFont="1" applyFill="1" applyBorder="1" applyAlignment="1" applyProtection="1">
      <alignment horizontal="center" vertical="center"/>
      <protection hidden="1"/>
    </xf>
    <xf numFmtId="0" fontId="189" fillId="25" borderId="0" xfId="0" applyFont="1" applyFill="1" applyAlignment="1" applyProtection="1">
      <alignment horizontal="distributed" vertical="center"/>
      <protection hidden="1"/>
    </xf>
    <xf numFmtId="0" fontId="88" fillId="0" borderId="0" xfId="36" applyFont="1" applyAlignment="1" applyProtection="1">
      <alignment horizontal="left" vertical="center"/>
      <protection hidden="1"/>
    </xf>
    <xf numFmtId="0" fontId="177" fillId="0" borderId="0" xfId="36" applyFont="1" applyAlignment="1" applyProtection="1">
      <alignment horizontal="center"/>
      <protection hidden="1"/>
    </xf>
    <xf numFmtId="0" fontId="177" fillId="0" borderId="7" xfId="36" applyFont="1" applyBorder="1" applyAlignment="1" applyProtection="1">
      <alignment horizontal="center"/>
      <protection hidden="1"/>
    </xf>
    <xf numFmtId="0" fontId="177" fillId="0" borderId="0" xfId="36" applyFont="1" applyProtection="1">
      <alignment vertical="center"/>
      <protection hidden="1"/>
    </xf>
    <xf numFmtId="3" fontId="177" fillId="29" borderId="0" xfId="36" applyNumberFormat="1" applyFont="1" applyFill="1" applyAlignment="1" applyProtection="1">
      <alignment horizontal="center" vertical="center"/>
      <protection hidden="1"/>
    </xf>
    <xf numFmtId="3" fontId="177" fillId="2" borderId="0" xfId="36" applyNumberFormat="1" applyFont="1" applyFill="1" applyAlignment="1" applyProtection="1">
      <alignment horizontal="center" vertical="center"/>
      <protection hidden="1"/>
    </xf>
    <xf numFmtId="0" fontId="177" fillId="0" borderId="0" xfId="36" applyFont="1" applyAlignment="1" applyProtection="1">
      <alignment horizontal="center" vertical="center"/>
      <protection hidden="1"/>
    </xf>
    <xf numFmtId="3" fontId="177" fillId="29" borderId="0" xfId="36" applyNumberFormat="1" applyFont="1" applyFill="1" applyAlignment="1" applyProtection="1">
      <alignment horizontal="center"/>
      <protection hidden="1"/>
    </xf>
    <xf numFmtId="3" fontId="177" fillId="2" borderId="0" xfId="36" applyNumberFormat="1" applyFont="1" applyFill="1" applyAlignment="1" applyProtection="1">
      <alignment horizontal="center"/>
      <protection hidden="1"/>
    </xf>
    <xf numFmtId="3" fontId="177" fillId="2" borderId="7" xfId="36" applyNumberFormat="1" applyFont="1" applyFill="1" applyBorder="1" applyAlignment="1" applyProtection="1">
      <alignment horizontal="center"/>
      <protection hidden="1"/>
    </xf>
    <xf numFmtId="179" fontId="99" fillId="29" borderId="3" xfId="36" applyNumberFormat="1" applyFont="1" applyFill="1" applyBorder="1" applyAlignment="1" applyProtection="1">
      <alignment horizontal="left" vertical="center" wrapText="1"/>
      <protection hidden="1"/>
    </xf>
    <xf numFmtId="179" fontId="99" fillId="2" borderId="5" xfId="36" applyNumberFormat="1" applyFont="1" applyFill="1" applyBorder="1" applyAlignment="1" applyProtection="1">
      <alignment horizontal="left" vertical="center" wrapText="1"/>
      <protection hidden="1"/>
    </xf>
    <xf numFmtId="179" fontId="99" fillId="2" borderId="6" xfId="36" applyNumberFormat="1" applyFont="1" applyFill="1" applyBorder="1" applyAlignment="1" applyProtection="1">
      <alignment horizontal="left" vertical="center" wrapText="1"/>
      <protection hidden="1"/>
    </xf>
    <xf numFmtId="179" fontId="99" fillId="2" borderId="8" xfId="36" applyNumberFormat="1" applyFont="1" applyFill="1" applyBorder="1" applyAlignment="1" applyProtection="1">
      <alignment horizontal="left" vertical="center" wrapText="1"/>
      <protection hidden="1"/>
    </xf>
    <xf numFmtId="0" fontId="177" fillId="0" borderId="9" xfId="36" applyFont="1" applyBorder="1" applyProtection="1">
      <alignment vertical="center"/>
      <protection hidden="1"/>
    </xf>
    <xf numFmtId="0" fontId="99" fillId="0" borderId="3" xfId="36" applyFont="1" applyBorder="1" applyAlignment="1" applyProtection="1">
      <alignment horizontal="center" vertical="center"/>
      <protection hidden="1"/>
    </xf>
    <xf numFmtId="0" fontId="99" fillId="0" borderId="6" xfId="36" applyFont="1" applyBorder="1" applyAlignment="1" applyProtection="1">
      <alignment horizontal="center" vertical="center"/>
      <protection hidden="1"/>
    </xf>
    <xf numFmtId="179" fontId="99" fillId="0" borderId="4" xfId="36" applyNumberFormat="1" applyFont="1" applyBorder="1" applyAlignment="1" applyProtection="1">
      <alignment horizontal="center" vertical="center"/>
      <protection hidden="1"/>
    </xf>
    <xf numFmtId="0" fontId="178" fillId="0" borderId="13" xfId="36" applyFont="1" applyBorder="1" applyAlignment="1" applyProtection="1">
      <alignment horizontal="center" vertical="center"/>
      <protection hidden="1"/>
    </xf>
    <xf numFmtId="0" fontId="177" fillId="0" borderId="0" xfId="36" applyFont="1" applyAlignment="1" applyProtection="1">
      <alignment vertical="top"/>
      <protection hidden="1"/>
    </xf>
    <xf numFmtId="0" fontId="0" fillId="0" borderId="0" xfId="0" applyAlignment="1" applyProtection="1">
      <alignment vertical="top"/>
      <protection hidden="1"/>
    </xf>
    <xf numFmtId="179" fontId="177" fillId="29" borderId="0" xfId="36" applyNumberFormat="1" applyFont="1" applyFill="1" applyAlignment="1" applyProtection="1">
      <alignment vertical="center" shrinkToFit="1"/>
      <protection hidden="1"/>
    </xf>
    <xf numFmtId="179" fontId="177" fillId="2" borderId="0" xfId="36" applyNumberFormat="1" applyFont="1" applyFill="1" applyAlignment="1" applyProtection="1">
      <alignment vertical="center" shrinkToFit="1"/>
      <protection hidden="1"/>
    </xf>
    <xf numFmtId="179" fontId="177" fillId="29" borderId="0" xfId="36" applyNumberFormat="1" applyFont="1" applyFill="1" applyProtection="1">
      <alignment vertical="center"/>
      <protection hidden="1"/>
    </xf>
    <xf numFmtId="179" fontId="177" fillId="2" borderId="0" xfId="36" applyNumberFormat="1" applyFont="1" applyFill="1" applyProtection="1">
      <alignment vertical="center"/>
      <protection hidden="1"/>
    </xf>
    <xf numFmtId="179" fontId="99" fillId="0" borderId="0" xfId="36" applyNumberFormat="1" applyFont="1" applyAlignment="1" applyProtection="1">
      <alignment horizontal="center" vertical="center"/>
      <protection hidden="1"/>
    </xf>
    <xf numFmtId="0" fontId="99" fillId="0" borderId="5" xfId="31" applyFont="1" applyBorder="1" applyAlignment="1">
      <alignment horizontal="distributed" vertical="center"/>
    </xf>
    <xf numFmtId="49" fontId="211" fillId="29" borderId="0" xfId="46" applyNumberFormat="1" applyFill="1" applyAlignment="1" applyProtection="1">
      <alignment horizontal="right" vertical="center"/>
      <protection hidden="1"/>
    </xf>
  </cellXfs>
  <cellStyles count="47">
    <cellStyle name="ハイパーリンク" xfId="2" builtinId="8"/>
    <cellStyle name="桁区切り" xfId="4" builtinId="6"/>
    <cellStyle name="行レベル_1" xfId="1" builtinId="1" iLevel="0"/>
    <cellStyle name="通貨" xfId="39" builtinId="7"/>
    <cellStyle name="通貨 2" xfId="8" xr:uid="{00000000-0005-0000-0000-000002000000}"/>
    <cellStyle name="通貨 2 2" xfId="12" xr:uid="{00000000-0005-0000-0000-000003000000}"/>
    <cellStyle name="通貨 2 2 2" xfId="22" xr:uid="{00000000-0005-0000-0000-000004000000}"/>
    <cellStyle name="通貨 2 2 3" xfId="41" xr:uid="{C5A2C2A1-77C1-4600-B718-122BC51926DE}"/>
    <cellStyle name="標準" xfId="0" builtinId="0"/>
    <cellStyle name="標準 10" xfId="46" xr:uid="{E716DCD2-3814-4182-8AB9-98B1EB34FEE7}"/>
    <cellStyle name="標準 2" xfId="3" xr:uid="{00000000-0005-0000-0000-000006000000}"/>
    <cellStyle name="標準 2 2" xfId="6" xr:uid="{00000000-0005-0000-0000-000007000000}"/>
    <cellStyle name="標準 2 2 2" xfId="13" xr:uid="{00000000-0005-0000-0000-000008000000}"/>
    <cellStyle name="標準 2 2 2 2" xfId="17" xr:uid="{00000000-0005-0000-0000-000009000000}"/>
    <cellStyle name="標準 2 2 2 3" xfId="19" xr:uid="{00000000-0005-0000-0000-00000A000000}"/>
    <cellStyle name="標準 2 2 2 3 2" xfId="25" xr:uid="{727CE4A0-8B69-4152-AB5C-226480CC96A6}"/>
    <cellStyle name="標準 2 2 2 4" xfId="20" xr:uid="{00000000-0005-0000-0000-00000B000000}"/>
    <cellStyle name="標準 2 2 2 5" xfId="31" xr:uid="{6E6BEEB5-A50C-493D-8838-E7AE4BAD3DB6}"/>
    <cellStyle name="標準 2 2 2 5 2" xfId="36" xr:uid="{8A4F60C0-3297-40E3-8DEC-10C29FFA2626}"/>
    <cellStyle name="標準 2 2 2 5 3" xfId="40" xr:uid="{DD82B436-AC10-4052-9C1E-6A7DA1D875D2}"/>
    <cellStyle name="標準 2 2 3" xfId="18" xr:uid="{00000000-0005-0000-0000-00000C000000}"/>
    <cellStyle name="標準 2 2 3 2" xfId="30" xr:uid="{4B04C529-561A-4ADA-9441-9B4E14985DDA}"/>
    <cellStyle name="標準 2 2 4" xfId="29" xr:uid="{53153D40-9B9A-479C-876D-6ADB9D81037A}"/>
    <cellStyle name="標準 2 2 5" xfId="45" xr:uid="{EE7C7E79-42D2-496E-A6CA-F41A5A80907C}"/>
    <cellStyle name="標準 2 3" xfId="11" xr:uid="{00000000-0005-0000-0000-00000D000000}"/>
    <cellStyle name="標準 2 4" xfId="16" xr:uid="{00000000-0005-0000-0000-00000E000000}"/>
    <cellStyle name="標準 2 5" xfId="28" xr:uid="{98BD2461-E938-4CD5-91AB-C7148023AE65}"/>
    <cellStyle name="標準 2 6" xfId="34" xr:uid="{C2A519B4-47C7-4D6B-9823-46071D389181}"/>
    <cellStyle name="標準 3" xfId="5" xr:uid="{00000000-0005-0000-0000-00000F000000}"/>
    <cellStyle name="標準 3 2" xfId="7" xr:uid="{00000000-0005-0000-0000-000010000000}"/>
    <cellStyle name="標準 3 3" xfId="9" xr:uid="{00000000-0005-0000-0000-000011000000}"/>
    <cellStyle name="標準 3 4" xfId="10" xr:uid="{00000000-0005-0000-0000-000012000000}"/>
    <cellStyle name="標準 3 4 2" xfId="24" xr:uid="{0266B635-D971-4D0D-AD91-2BBA006FD594}"/>
    <cellStyle name="標準 3 4 3" xfId="21" xr:uid="{00000000-0005-0000-0000-000013000000}"/>
    <cellStyle name="標準 3 4 4" xfId="32" xr:uid="{647E6E88-EC23-4916-98D3-78EE78E86A8A}"/>
    <cellStyle name="標準 3 4 4 2" xfId="37" xr:uid="{4114522F-DA16-4994-9B6D-4C945E3BB177}"/>
    <cellStyle name="標準 3 5" xfId="27" xr:uid="{3529663A-E4CC-4013-9927-6EFC6F0252B1}"/>
    <cellStyle name="標準 3 6" xfId="33" xr:uid="{F4838DFB-99EC-4FDF-8A6E-6DA43D6F202E}"/>
    <cellStyle name="標準 3 7" xfId="38" xr:uid="{AA9683EE-E576-4810-B5D7-0C7850973AE5}"/>
    <cellStyle name="標準 3 8" xfId="44" xr:uid="{881C46E4-684A-45FE-8557-14F443FE052E}"/>
    <cellStyle name="標準 4" xfId="14" xr:uid="{00000000-0005-0000-0000-000014000000}"/>
    <cellStyle name="標準 5" xfId="15" xr:uid="{00000000-0005-0000-0000-000015000000}"/>
    <cellStyle name="標準 6" xfId="23" xr:uid="{725C10F2-8563-41C8-99AE-989814D130D6}"/>
    <cellStyle name="標準 7" xfId="26" xr:uid="{268F1533-2E52-4738-BAEB-4C2AF6D4F313}"/>
    <cellStyle name="標準 8" xfId="35" xr:uid="{54E6FB1E-A543-4CF6-BCD0-2DE26CE6A620}"/>
    <cellStyle name="標準 9" xfId="42" xr:uid="{61C63D13-11FD-4F2C-9F28-11EE0D1DE55E}"/>
    <cellStyle name="本田" xfId="43" xr:uid="{43185F55-126F-448C-A925-9DF0DABFA48D}"/>
  </cellStyles>
  <dxfs count="727">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ill>
        <patternFill>
          <bgColor theme="0" tint="-0.499984740745262"/>
        </patternFill>
      </fil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ill>
        <patternFill>
          <bgColor theme="0" tint="-0.499984740745262"/>
        </patternFill>
      </fil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dxf>
    <dxf>
      <fill>
        <patternFill>
          <bgColor rgb="FFFFCC99"/>
        </patternFill>
      </fill>
    </dxf>
    <dxf>
      <font>
        <color auto="1"/>
      </font>
    </dxf>
    <dxf>
      <font>
        <color auto="1"/>
      </font>
    </dxf>
    <dxf>
      <fill>
        <patternFill>
          <bgColor rgb="FFFFCC99"/>
        </patternFill>
      </fill>
    </dxf>
    <dxf>
      <fill>
        <patternFill>
          <bgColor theme="0" tint="-0.499984740745262"/>
        </patternFill>
      </fill>
    </dxf>
    <dxf>
      <font>
        <color auto="1"/>
      </font>
    </dxf>
    <dxf>
      <fill>
        <patternFill>
          <bgColor rgb="FFFFCC99"/>
        </patternFill>
      </fill>
    </dxf>
    <dxf>
      <fill>
        <patternFill>
          <bgColor rgb="FFCCFFCC"/>
        </patternFill>
      </fill>
    </dxf>
    <dxf>
      <font>
        <color auto="1"/>
      </font>
    </dxf>
    <dxf>
      <font>
        <b val="0"/>
        <i val="0"/>
        <color auto="1"/>
      </font>
    </dxf>
    <dxf>
      <font>
        <color auto="1"/>
      </font>
    </dxf>
    <dxf>
      <font>
        <color auto="1"/>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protection locked="1" hidden="1"/>
    </dxf>
    <dxf>
      <font>
        <b val="0"/>
        <i val="0"/>
        <strike val="0"/>
        <condense val="0"/>
        <extend val="0"/>
        <outline val="0"/>
        <shadow val="0"/>
        <u val="none"/>
        <vertAlign val="baseline"/>
        <sz val="9"/>
        <color auto="1"/>
        <name val="ＭＳ Ｐゴシック"/>
        <family val="3"/>
        <charset val="128"/>
        <scheme val="none"/>
      </font>
      <numFmt numFmtId="30" formatCode="@"/>
      <protection locked="1" hidden="1"/>
    </dxf>
    <dxf>
      <font>
        <b val="0"/>
        <i val="0"/>
        <strike val="0"/>
        <condense val="0"/>
        <extend val="0"/>
        <outline val="0"/>
        <shadow val="0"/>
        <u val="none"/>
        <vertAlign val="baseline"/>
        <sz val="9"/>
        <color theme="1"/>
        <name val="ＭＳ Ｐゴシック"/>
        <family val="3"/>
        <charset val="128"/>
        <scheme val="none"/>
      </font>
      <numFmt numFmtId="30" formatCode="@"/>
      <fill>
        <patternFill patternType="solid">
          <fgColor indexed="64"/>
          <bgColor theme="4" tint="0.79998168889431442"/>
        </patternFill>
      </fill>
      <alignment horizontal="center"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protection locked="1" hidden="1"/>
    </dxf>
    <dxf>
      <font>
        <b val="0"/>
        <i val="0"/>
        <strike val="0"/>
        <condense val="0"/>
        <extend val="0"/>
        <outline val="0"/>
        <shadow val="0"/>
        <u val="none"/>
        <vertAlign val="baseline"/>
        <sz val="9"/>
        <color auto="1"/>
        <name val="ＭＳ Ｐゴシック"/>
        <family val="3"/>
        <charset val="128"/>
        <scheme val="none"/>
      </font>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protection locked="1" hidden="1"/>
    </dxf>
    <dxf>
      <font>
        <b val="0"/>
        <i val="0"/>
        <strike val="0"/>
        <condense val="0"/>
        <extend val="0"/>
        <outline val="0"/>
        <shadow val="0"/>
        <u val="none"/>
        <vertAlign val="baseline"/>
        <sz val="9"/>
        <color auto="1"/>
        <name val="ＭＳ Ｐゴシック"/>
        <family val="3"/>
        <charset val="128"/>
        <scheme val="none"/>
      </font>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rgb="FF0000FF"/>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rgb="FF0000FF"/>
        <name val="ＭＳ Ｐゴシック"/>
        <family val="3"/>
        <charset val="128"/>
        <scheme val="none"/>
      </font>
      <fill>
        <patternFill patternType="none">
          <fgColor indexed="64"/>
          <bgColor indexed="65"/>
        </patternFill>
      </fill>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numFmt numFmtId="30" formatCode="@"/>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alignment horizontal="general" vertical="center" textRotation="0" wrapText="0" indent="0" justifyLastLine="0" shrinkToFit="1" readingOrder="0"/>
      <protection locked="1" hidden="1"/>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rgb="FFCCFFCC"/>
        </patternFill>
      </fill>
      <alignment horizontal="general" vertical="center" textRotation="0" wrapText="1" indent="0" justifyLastLine="0" shrinkToFit="1" readingOrder="0"/>
      <protection locked="1" hidden="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F0AF"/>
      <rgbColor rgb="00FF9900"/>
      <rgbColor rgb="00FF6600"/>
      <rgbColor rgb="00666699"/>
      <rgbColor rgb="00969696"/>
      <rgbColor rgb="00003366"/>
      <rgbColor rgb="00339966"/>
      <rgbColor rgb="00ECE9D8"/>
      <rgbColor rgb="00DEEFF5"/>
      <rgbColor rgb="00F5F5F5"/>
      <rgbColor rgb="00993366"/>
      <rgbColor rgb="00333399"/>
      <rgbColor rgb="00333333"/>
    </indexedColors>
    <mruColors>
      <color rgb="FFCCFFFF"/>
      <color rgb="FFFFCC99"/>
      <color rgb="FF6666FF"/>
      <color rgb="FF008000"/>
      <color rgb="FF9999FF"/>
      <color rgb="FF66FF66"/>
      <color rgb="FFCCFFCC"/>
      <color rgb="FF66CCFF"/>
      <color rgb="FF33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6.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7.xml.rels><?xml version="1.0" encoding="UTF-8" standalone="yes"?>
<Relationships xmlns="http://schemas.openxmlformats.org/package/2006/relationships"><Relationship Id="rId2" Type="http://schemas.openxmlformats.org/officeDocument/2006/relationships/hyperlink" Target="#&#9733;&#12381;&#12398;&#20182;&#20837;&#21147;!C8"/><Relationship Id="rId1" Type="http://schemas.openxmlformats.org/officeDocument/2006/relationships/hyperlink" Target="#&#9733;&#20837;&#21147;&#30011;&#38754;!A1"/></Relationships>
</file>

<file path=xl/drawings/_rels/drawing8.xml.rels><?xml version="1.0" encoding="UTF-8" standalone="yes"?>
<Relationships xmlns="http://schemas.openxmlformats.org/package/2006/relationships"><Relationship Id="rId2" Type="http://schemas.openxmlformats.org/officeDocument/2006/relationships/hyperlink" Target="#&#9733;&#12381;&#12398;&#20182;&#20837;&#21147;!C56"/><Relationship Id="rId1" Type="http://schemas.openxmlformats.org/officeDocument/2006/relationships/hyperlink" Target="#&#9733;&#20837;&#21147;&#30011;&#38754;!A1"/></Relationships>
</file>

<file path=xl/drawings/_rels/drawing9.xml.rels><?xml version="1.0" encoding="UTF-8" standalone="yes"?>
<Relationships xmlns="http://schemas.openxmlformats.org/package/2006/relationships"><Relationship Id="rId1" Type="http://schemas.openxmlformats.org/officeDocument/2006/relationships/hyperlink" Target="#&#9733;&#12381;&#12398;&#20182;&#20837;&#21147;!D87"/></Relationships>
</file>

<file path=xl/drawings/_rels/drawing10.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11.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12.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13.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14.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15.xml.rels><?xml version="1.0" encoding="UTF-8" standalone="yes"?>
<Relationships xmlns="http://schemas.openxmlformats.org/package/2006/relationships"><Relationship Id="rId1" Type="http://schemas.openxmlformats.org/officeDocument/2006/relationships/hyperlink" Target="#&#9733;&#12381;&#12398;&#20182;&#20837;&#21147;!C130"/></Relationships>
</file>

<file path=xl/drawings/_rels/drawing16.xml.rels><?xml version="1.0" encoding="UTF-8" standalone="yes"?>
<Relationships xmlns="http://schemas.openxmlformats.org/package/2006/relationships"><Relationship Id="rId2" Type="http://schemas.openxmlformats.org/officeDocument/2006/relationships/hyperlink" Target="#&#9733;&#12381;&#12398;&#20182;&#20837;&#21147;!C185"/><Relationship Id="rId1" Type="http://schemas.openxmlformats.org/officeDocument/2006/relationships/hyperlink" Target="#&#9733;&#20837;&#21147;&#30011;&#38754;!A1"/></Relationships>
</file>

<file path=xl/drawings/_rels/drawing17.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18.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19.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20.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21.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22.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2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25.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26.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27.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28.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29.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30.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31.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32.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33.xml.rels><?xml version="1.0" encoding="UTF-8" standalone="yes"?>
<Relationships xmlns="http://schemas.openxmlformats.org/package/2006/relationships"><Relationship Id="rId1" Type="http://schemas.openxmlformats.org/officeDocument/2006/relationships/hyperlink" Target="#&#30053;&#27508;&#26360;&#20837;&#21147;&#30011;&#38754;!A4"/></Relationships>
</file>

<file path=xl/drawings/_rels/drawing34.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35.xml.rels><?xml version="1.0" encoding="UTF-8" standalone="yes"?>
<Relationships xmlns="http://schemas.openxmlformats.org/package/2006/relationships"><Relationship Id="rId2" Type="http://schemas.openxmlformats.org/officeDocument/2006/relationships/hyperlink" Target="#&#9733;&#12381;&#12398;&#20182;&#20837;&#21147;!C235"/><Relationship Id="rId1" Type="http://schemas.openxmlformats.org/officeDocument/2006/relationships/hyperlink" Target="#&#9733;&#20837;&#21147;&#30011;&#38754;!A1"/></Relationships>
</file>

<file path=xl/drawings/_rels/drawing36.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37.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3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hyperlink" Target="#&#9733;&#20837;&#21147;&#30011;&#38754;!A1"/><Relationship Id="rId4" Type="http://schemas.openxmlformats.org/officeDocument/2006/relationships/image" Target="../media/image15.png"/></Relationships>
</file>

<file path=xl/drawings/_rels/drawing39.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0.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1.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2.xml.rels><?xml version="1.0" encoding="UTF-8" standalone="yes"?>
<Relationships xmlns="http://schemas.openxmlformats.org/package/2006/relationships"><Relationship Id="rId2" Type="http://schemas.openxmlformats.org/officeDocument/2006/relationships/hyperlink" Target="#&#9733;&#20837;&#21147;&#30011;&#38754;!A1"/><Relationship Id="rId1" Type="http://schemas.openxmlformats.org/officeDocument/2006/relationships/image" Target="../media/image16.png"/></Relationships>
</file>

<file path=xl/drawings/_rels/drawing43.xml.rels><?xml version="1.0" encoding="UTF-8" standalone="yes"?>
<Relationships xmlns="http://schemas.openxmlformats.org/package/2006/relationships"><Relationship Id="rId2" Type="http://schemas.openxmlformats.org/officeDocument/2006/relationships/hyperlink" Target="#&#9733;&#20837;&#21147;&#30011;&#38754;!A1"/><Relationship Id="rId1" Type="http://schemas.openxmlformats.org/officeDocument/2006/relationships/image" Target="../media/image17.png"/></Relationships>
</file>

<file path=xl/drawings/_rels/drawing44.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5.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6.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7.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8.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49.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0.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1.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2.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3.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4.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5.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6.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7.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8.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_rels/drawing59.xml.rels><?xml version="1.0" encoding="UTF-8" standalone="yes"?>
<Relationships xmlns="http://schemas.openxmlformats.org/package/2006/relationships"><Relationship Id="rId1" Type="http://schemas.openxmlformats.org/officeDocument/2006/relationships/hyperlink" Target="#&#9733;&#20837;&#21147;&#30011;&#38754;!A1"/></Relationships>
</file>

<file path=xl/drawings/drawing1.xml><?xml version="1.0" encoding="utf-8"?>
<xdr:wsDr xmlns:xdr="http://schemas.openxmlformats.org/drawingml/2006/spreadsheetDrawing" xmlns:a="http://schemas.openxmlformats.org/drawingml/2006/main">
  <xdr:twoCellAnchor editAs="oneCell">
    <xdr:from>
      <xdr:col>21</xdr:col>
      <xdr:colOff>103007</xdr:colOff>
      <xdr:row>22</xdr:row>
      <xdr:rowOff>57150</xdr:rowOff>
    </xdr:from>
    <xdr:to>
      <xdr:col>31</xdr:col>
      <xdr:colOff>183546</xdr:colOff>
      <xdr:row>22</xdr:row>
      <xdr:rowOff>489150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4103507" y="7219950"/>
          <a:ext cx="1985539" cy="432000"/>
        </a:xfrm>
        <a:prstGeom prst="rect">
          <a:avLst/>
        </a:prstGeom>
      </xdr:spPr>
    </xdr:pic>
    <xdr:clientData/>
  </xdr:twoCellAnchor>
  <xdr:twoCellAnchor editAs="oneCell">
    <xdr:from>
      <xdr:col>21</xdr:col>
      <xdr:colOff>184003</xdr:colOff>
      <xdr:row>21</xdr:row>
      <xdr:rowOff>104775</xdr:rowOff>
    </xdr:from>
    <xdr:to>
      <xdr:col>31</xdr:col>
      <xdr:colOff>69953</xdr:colOff>
      <xdr:row>21</xdr:row>
      <xdr:rowOff>476302</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4184503" y="6305550"/>
          <a:ext cx="1790950" cy="371527"/>
        </a:xfrm>
        <a:prstGeom prst="rect">
          <a:avLst/>
        </a:prstGeom>
      </xdr:spPr>
    </xdr:pic>
    <xdr:clientData/>
  </xdr:twoCellAnchor>
  <xdr:twoCellAnchor editAs="oneCell">
    <xdr:from>
      <xdr:col>20</xdr:col>
      <xdr:colOff>126978</xdr:colOff>
      <xdr:row>20</xdr:row>
      <xdr:rowOff>123825</xdr:rowOff>
    </xdr:from>
    <xdr:to>
      <xdr:col>32</xdr:col>
      <xdr:colOff>126978</xdr:colOff>
      <xdr:row>20</xdr:row>
      <xdr:rowOff>372795</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3936978" y="5762625"/>
          <a:ext cx="2286000" cy="248970"/>
        </a:xfrm>
        <a:prstGeom prst="rect">
          <a:avLst/>
        </a:prstGeom>
      </xdr:spPr>
    </xdr:pic>
    <xdr:clientData/>
  </xdr:twoCellAnchor>
  <xdr:twoCellAnchor editAs="oneCell">
    <xdr:from>
      <xdr:col>20</xdr:col>
      <xdr:colOff>141108</xdr:colOff>
      <xdr:row>23</xdr:row>
      <xdr:rowOff>38100</xdr:rowOff>
    </xdr:from>
    <xdr:to>
      <xdr:col>32</xdr:col>
      <xdr:colOff>112848</xdr:colOff>
      <xdr:row>23</xdr:row>
      <xdr:rowOff>552522</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stretch>
          <a:fillRect/>
        </a:stretch>
      </xdr:blipFill>
      <xdr:spPr>
        <a:xfrm>
          <a:off x="3951108" y="7381875"/>
          <a:ext cx="2257740" cy="514422"/>
        </a:xfrm>
        <a:prstGeom prst="rect">
          <a:avLst/>
        </a:prstGeom>
      </xdr:spPr>
    </xdr:pic>
    <xdr:clientData/>
  </xdr:twoCellAnchor>
  <xdr:twoCellAnchor editAs="oneCell">
    <xdr:from>
      <xdr:col>22</xdr:col>
      <xdr:colOff>95251</xdr:colOff>
      <xdr:row>12</xdr:row>
      <xdr:rowOff>76200</xdr:rowOff>
    </xdr:from>
    <xdr:to>
      <xdr:col>25</xdr:col>
      <xdr:colOff>180876</xdr:colOff>
      <xdr:row>15</xdr:row>
      <xdr:rowOff>116700</xdr:rowOff>
    </xdr:to>
    <xdr:pic>
      <xdr:nvPicPr>
        <xdr:cNvPr id="19" name="図 18" descr="Microsoft Excel - Wikipedia">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86251" y="4191000"/>
          <a:ext cx="657125"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136612</xdr:colOff>
      <xdr:row>12</xdr:row>
      <xdr:rowOff>76200</xdr:rowOff>
    </xdr:from>
    <xdr:to>
      <xdr:col>30</xdr:col>
      <xdr:colOff>0</xdr:colOff>
      <xdr:row>15</xdr:row>
      <xdr:rowOff>116700</xdr:rowOff>
    </xdr:to>
    <xdr:pic>
      <xdr:nvPicPr>
        <xdr:cNvPr id="20" name="図 19" descr="Ms Excel Logo - Logo De Excel Png - Free Transparent PNG Download - PNGkey">
          <a:extLst>
            <a:ext uri="{FF2B5EF4-FFF2-40B4-BE49-F238E27FC236}">
              <a16:creationId xmlns:a16="http://schemas.microsoft.com/office/drawing/2014/main" id="{00000000-0008-0000-0000-000014000000}"/>
            </a:ext>
          </a:extLst>
        </xdr:cNvPr>
        <xdr:cNvPicPr>
          <a:picLocks noChangeAspect="1" noChangeArrowheads="1"/>
        </xdr:cNvPicPr>
      </xdr:nvPicPr>
      <xdr:blipFill rotWithShape="1">
        <a:blip xmlns:r="http://schemas.openxmlformats.org/officeDocument/2006/relationships" r:embed="rId6" cstate="print">
          <a:clrChange>
            <a:clrFrom>
              <a:srgbClr val="F6F6F6"/>
            </a:clrFrom>
            <a:clrTo>
              <a:srgbClr val="F6F6F6">
                <a:alpha val="0"/>
              </a:srgbClr>
            </a:clrTo>
          </a:clrChange>
          <a:extLst>
            <a:ext uri="{28A0092B-C50C-407E-A947-70E740481C1C}">
              <a14:useLocalDpi xmlns:a14="http://schemas.microsoft.com/office/drawing/2010/main" val="0"/>
            </a:ext>
          </a:extLst>
        </a:blip>
        <a:srcRect l="30000" t="8999" r="30122" b="8740"/>
        <a:stretch/>
      </xdr:blipFill>
      <xdr:spPr bwMode="auto">
        <a:xfrm>
          <a:off x="5089612" y="4191000"/>
          <a:ext cx="625388"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0</xdr:colOff>
      <xdr:row>16</xdr:row>
      <xdr:rowOff>102262</xdr:rowOff>
    </xdr:from>
    <xdr:to>
      <xdr:col>32</xdr:col>
      <xdr:colOff>0</xdr:colOff>
      <xdr:row>19</xdr:row>
      <xdr:rowOff>102262</xdr:rowOff>
    </xdr:to>
    <xdr:pic>
      <xdr:nvPicPr>
        <xdr:cNvPr id="21" name="Picture 4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3043" t="-16667" r="26086" b="-16666"/>
        <a:stretch>
          <a:fillRect/>
        </a:stretch>
      </xdr:blipFill>
      <xdr:spPr bwMode="auto">
        <a:xfrm>
          <a:off x="5524500" y="4979062"/>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25</xdr:col>
      <xdr:colOff>20100</xdr:colOff>
      <xdr:row>16</xdr:row>
      <xdr:rowOff>100012</xdr:rowOff>
    </xdr:from>
    <xdr:to>
      <xdr:col>28</xdr:col>
      <xdr:colOff>24600</xdr:colOff>
      <xdr:row>19</xdr:row>
      <xdr:rowOff>104512</xdr:rowOff>
    </xdr:to>
    <xdr:pic>
      <xdr:nvPicPr>
        <xdr:cNvPr id="22" name="Picture 66">
          <a:extLst>
            <a:ext uri="{FF2B5EF4-FFF2-40B4-BE49-F238E27FC236}">
              <a16:creationId xmlns:a16="http://schemas.microsoft.com/office/drawing/2014/main" id="{00000000-0008-0000-0000-000016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60843"/>
        <a:stretch/>
      </xdr:blipFill>
      <xdr:spPr bwMode="auto">
        <a:xfrm>
          <a:off x="4782600" y="4976812"/>
          <a:ext cx="576000" cy="57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21</xdr:col>
      <xdr:colOff>76200</xdr:colOff>
      <xdr:row>16</xdr:row>
      <xdr:rowOff>118012</xdr:rowOff>
    </xdr:from>
    <xdr:to>
      <xdr:col>24</xdr:col>
      <xdr:colOff>44700</xdr:colOff>
      <xdr:row>19</xdr:row>
      <xdr:rowOff>86512</xdr:rowOff>
    </xdr:to>
    <xdr:pic>
      <xdr:nvPicPr>
        <xdr:cNvPr id="23" name="図 22" descr="Office2007 試用版を使ってみる[無料] | エクセル術">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076700" y="499481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161925</xdr:colOff>
      <xdr:row>100</xdr:row>
      <xdr:rowOff>19050</xdr:rowOff>
    </xdr:from>
    <xdr:to>
      <xdr:col>20</xdr:col>
      <xdr:colOff>0</xdr:colOff>
      <xdr:row>102</xdr:row>
      <xdr:rowOff>0</xdr:rowOff>
    </xdr:to>
    <xdr:pic>
      <xdr:nvPicPr>
        <xdr:cNvPr id="2" name="Picture 3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0000"/>
            </a:clrFrom>
            <a:clrTo>
              <a:srgbClr val="FF0000">
                <a:alpha val="0"/>
              </a:srgbClr>
            </a:clrTo>
          </a:clrChange>
          <a:extLst>
            <a:ext uri="{28A0092B-C50C-407E-A947-70E740481C1C}">
              <a14:useLocalDpi xmlns:a14="http://schemas.microsoft.com/office/drawing/2010/main" val="0"/>
            </a:ext>
          </a:extLst>
        </a:blip>
        <a:srcRect/>
        <a:stretch>
          <a:fillRect/>
        </a:stretch>
      </xdr:blipFill>
      <xdr:spPr bwMode="auto">
        <a:xfrm>
          <a:off x="3590925" y="12449175"/>
          <a:ext cx="219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95249</xdr:colOff>
      <xdr:row>98</xdr:row>
      <xdr:rowOff>85725</xdr:rowOff>
    </xdr:from>
    <xdr:to>
      <xdr:col>39</xdr:col>
      <xdr:colOff>110490</xdr:colOff>
      <xdr:row>100</xdr:row>
      <xdr:rowOff>72345</xdr:rowOff>
    </xdr:to>
    <xdr:sp macro="" textlink="">
      <xdr:nvSpPr>
        <xdr:cNvPr id="3" name="Rectangle 107">
          <a:extLst>
            <a:ext uri="{FF2B5EF4-FFF2-40B4-BE49-F238E27FC236}">
              <a16:creationId xmlns:a16="http://schemas.microsoft.com/office/drawing/2014/main" id="{00000000-0008-0000-0100-000003000000}"/>
            </a:ext>
          </a:extLst>
        </xdr:cNvPr>
        <xdr:cNvSpPr>
          <a:spLocks noChangeArrowheads="1"/>
        </xdr:cNvSpPr>
      </xdr:nvSpPr>
      <xdr:spPr bwMode="auto">
        <a:xfrm>
          <a:off x="6191249" y="4371975"/>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xdr:twoCellAnchor>
  <xdr:oneCellAnchor>
    <xdr:from>
      <xdr:col>20</xdr:col>
      <xdr:colOff>28160</xdr:colOff>
      <xdr:row>99</xdr:row>
      <xdr:rowOff>126033</xdr:rowOff>
    </xdr:from>
    <xdr:ext cx="476665" cy="331167"/>
    <xdr:sp macro="" textlink="">
      <xdr:nvSpPr>
        <xdr:cNvPr id="4" name="左矢印 3">
          <a:extLst>
            <a:ext uri="{FF2B5EF4-FFF2-40B4-BE49-F238E27FC236}">
              <a16:creationId xmlns:a16="http://schemas.microsoft.com/office/drawing/2014/main" id="{00000000-0008-0000-0100-000004000000}"/>
            </a:ext>
          </a:extLst>
        </xdr:cNvPr>
        <xdr:cNvSpPr/>
      </xdr:nvSpPr>
      <xdr:spPr bwMode="auto">
        <a:xfrm>
          <a:off x="3838160" y="12365658"/>
          <a:ext cx="476665" cy="331167"/>
        </a:xfrm>
        <a:prstGeom prst="leftArrow">
          <a:avLst/>
        </a:prstGeom>
        <a:solidFill>
          <a:srgbClr val="FF0000"/>
        </a:solidFill>
        <a:ln w="28575" cap="flat" cmpd="sng" algn="ctr">
          <a:solidFill>
            <a:srgbClr val="FF0000"/>
          </a:solidFill>
          <a:prstDash val="solid"/>
          <a:round/>
          <a:headEnd type="none" w="med" len="med"/>
          <a:tailEnd type="triangle" w="med" len="med"/>
        </a:ln>
        <a:effectLst/>
      </xdr:spPr>
      <xdr:txBody>
        <a:bodyPr vertOverflow="clip" horzOverflow="clip" wrap="none" lIns="0" tIns="0" rIns="0" bIns="0" rtlCol="0" anchor="t" upright="1">
          <a:spAutoFit/>
        </a:bodyPr>
        <a:lstStyle/>
        <a:p>
          <a:pPr algn="l"/>
          <a:r>
            <a:rPr kumimoji="1" lang="ja-JP" altLang="en-US" sz="1000">
              <a:solidFill>
                <a:schemeClr val="bg1"/>
              </a:solidFill>
            </a:rPr>
            <a:t>クリック</a:t>
          </a:r>
          <a:endParaRPr kumimoji="1" lang="ja-JP" altLang="en-US" sz="1100">
            <a:solidFill>
              <a:schemeClr val="bg1"/>
            </a:solidFill>
          </a:endParaRPr>
        </a:p>
      </xdr:txBody>
    </xdr:sp>
    <xdr:clientData/>
  </xdr:oneCellAnchor>
  <xdr:twoCellAnchor editAs="oneCell">
    <xdr:from>
      <xdr:col>37</xdr:col>
      <xdr:colOff>9525</xdr:colOff>
      <xdr:row>100</xdr:row>
      <xdr:rowOff>19050</xdr:rowOff>
    </xdr:from>
    <xdr:to>
      <xdr:col>38</xdr:col>
      <xdr:colOff>38100</xdr:colOff>
      <xdr:row>102</xdr:row>
      <xdr:rowOff>0</xdr:rowOff>
    </xdr:to>
    <xdr:pic>
      <xdr:nvPicPr>
        <xdr:cNvPr id="5" name="Picture 35">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clrChange>
            <a:clrFrom>
              <a:srgbClr val="FF0000"/>
            </a:clrFrom>
            <a:clrTo>
              <a:srgbClr val="FF0000">
                <a:alpha val="0"/>
              </a:srgbClr>
            </a:clrTo>
          </a:clrChange>
          <a:extLst>
            <a:ext uri="{28A0092B-C50C-407E-A947-70E740481C1C}">
              <a14:useLocalDpi xmlns:a14="http://schemas.microsoft.com/office/drawing/2010/main" val="0"/>
            </a:ext>
          </a:extLst>
        </a:blip>
        <a:srcRect/>
        <a:stretch>
          <a:fillRect/>
        </a:stretch>
      </xdr:blipFill>
      <xdr:spPr bwMode="auto">
        <a:xfrm>
          <a:off x="7058025" y="7353300"/>
          <a:ext cx="219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21000</xdr:colOff>
      <xdr:row>115</xdr:row>
      <xdr:rowOff>0</xdr:rowOff>
    </xdr:from>
    <xdr:to>
      <xdr:col>9</xdr:col>
      <xdr:colOff>0</xdr:colOff>
      <xdr:row>116</xdr:row>
      <xdr:rowOff>169500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bwMode="auto">
        <a:xfrm>
          <a:off x="1354500" y="9810750"/>
          <a:ext cx="360000" cy="360000"/>
        </a:xfrm>
        <a:prstGeom prst="rightArrow">
          <a:avLst/>
        </a:prstGeom>
        <a:gradFill flip="none" rotWithShape="1">
          <a:gsLst>
            <a:gs pos="0">
              <a:srgbClr val="33CCCC"/>
            </a:gs>
            <a:gs pos="100000">
              <a:srgbClr val="66CCFF"/>
            </a:gs>
          </a:gsLst>
          <a:lin ang="2700000" scaled="1"/>
          <a:tileRect/>
        </a:gradFill>
        <a:ln w="28575" cap="flat" cmpd="sng" algn="ctr">
          <a:noFill/>
          <a:prstDash val="solid"/>
          <a:round/>
          <a:headEnd type="none" w="med" len="med"/>
          <a:tailEnd type="triangle" w="med" len="med"/>
        </a:ln>
        <a:effectLst/>
      </xdr:spPr>
      <xdr:txBody>
        <a:bodyPr vertOverflow="clip" horzOverflow="clip" wrap="square" lIns="18288" tIns="0" rIns="0" bIns="0" rtlCol="0" anchor="t" upright="1">
          <a:spAutoFit/>
        </a:bodyPr>
        <a:lstStyle/>
        <a:p>
          <a:pPr algn="l"/>
          <a:endParaRPr kumimoji="1" lang="ja-JP" altLang="en-US" sz="1100"/>
        </a:p>
      </xdr:txBody>
    </xdr:sp>
    <xdr:clientData/>
  </xdr:twoCellAnchor>
  <xdr:twoCellAnchor>
    <xdr:from>
      <xdr:col>16</xdr:col>
      <xdr:colOff>21000</xdr:colOff>
      <xdr:row>115</xdr:row>
      <xdr:rowOff>0</xdr:rowOff>
    </xdr:from>
    <xdr:to>
      <xdr:col>18</xdr:col>
      <xdr:colOff>0</xdr:colOff>
      <xdr:row>116</xdr:row>
      <xdr:rowOff>169500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bwMode="auto">
        <a:xfrm>
          <a:off x="3069000" y="9810750"/>
          <a:ext cx="360000" cy="360000"/>
        </a:xfrm>
        <a:prstGeom prst="rightArrow">
          <a:avLst/>
        </a:prstGeom>
        <a:gradFill flip="none" rotWithShape="1">
          <a:gsLst>
            <a:gs pos="0">
              <a:srgbClr val="33CCCC"/>
            </a:gs>
            <a:gs pos="100000">
              <a:srgbClr val="66CCFF"/>
            </a:gs>
          </a:gsLst>
          <a:lin ang="2700000" scaled="1"/>
          <a:tileRect/>
        </a:gradFill>
        <a:ln w="28575" cap="flat" cmpd="sng" algn="ctr">
          <a:noFill/>
          <a:prstDash val="solid"/>
          <a:round/>
          <a:headEnd type="none" w="med" len="med"/>
          <a:tailEnd type="triangle" w="med" len="med"/>
        </a:ln>
        <a:effectLst/>
      </xdr:spPr>
      <xdr:txBody>
        <a:bodyPr vertOverflow="clip" horzOverflow="clip" wrap="square" lIns="18288" tIns="0" rIns="0" bIns="0" rtlCol="0" anchor="t" upright="1">
          <a:spAutoFit/>
        </a:bodyPr>
        <a:lstStyle/>
        <a:p>
          <a:pPr algn="l"/>
          <a:endParaRPr kumimoji="1" lang="ja-JP" altLang="en-US" sz="1100"/>
        </a:p>
      </xdr:txBody>
    </xdr:sp>
    <xdr:clientData/>
  </xdr:twoCellAnchor>
  <xdr:twoCellAnchor>
    <xdr:from>
      <xdr:col>24</xdr:col>
      <xdr:colOff>21000</xdr:colOff>
      <xdr:row>115</xdr:row>
      <xdr:rowOff>0</xdr:rowOff>
    </xdr:from>
    <xdr:to>
      <xdr:col>26</xdr:col>
      <xdr:colOff>0</xdr:colOff>
      <xdr:row>116</xdr:row>
      <xdr:rowOff>169500</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bwMode="auto">
        <a:xfrm>
          <a:off x="4593000" y="9810750"/>
          <a:ext cx="360000" cy="360000"/>
        </a:xfrm>
        <a:prstGeom prst="rightArrow">
          <a:avLst/>
        </a:prstGeom>
        <a:gradFill flip="none" rotWithShape="1">
          <a:gsLst>
            <a:gs pos="0">
              <a:srgbClr val="33CCCC"/>
            </a:gs>
            <a:gs pos="100000">
              <a:srgbClr val="66CCFF"/>
            </a:gs>
          </a:gsLst>
          <a:lin ang="2700000" scaled="1"/>
          <a:tileRect/>
        </a:gradFill>
        <a:ln w="28575" cap="flat" cmpd="sng" algn="ctr">
          <a:noFill/>
          <a:prstDash val="solid"/>
          <a:round/>
          <a:headEnd type="none" w="med" len="med"/>
          <a:tailEnd type="triangle" w="med" len="med"/>
        </a:ln>
        <a:effectLst/>
      </xdr:spPr>
      <xdr:txBody>
        <a:bodyPr vertOverflow="clip" horzOverflow="clip" wrap="square" lIns="18288" tIns="0" rIns="0" bIns="0" rtlCol="0" anchor="t" upright="1">
          <a:spAutoFit/>
        </a:bodyPr>
        <a:lstStyle/>
        <a:p>
          <a:pPr algn="l"/>
          <a:endParaRPr kumimoji="1" lang="ja-JP" altLang="en-US" sz="1100"/>
        </a:p>
      </xdr:txBody>
    </xdr:sp>
    <xdr:clientData/>
  </xdr:twoCellAnchor>
  <xdr:twoCellAnchor>
    <xdr:from>
      <xdr:col>35</xdr:col>
      <xdr:colOff>21000</xdr:colOff>
      <xdr:row>115</xdr:row>
      <xdr:rowOff>0</xdr:rowOff>
    </xdr:from>
    <xdr:to>
      <xdr:col>37</xdr:col>
      <xdr:colOff>0</xdr:colOff>
      <xdr:row>116</xdr:row>
      <xdr:rowOff>169500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bwMode="auto">
        <a:xfrm>
          <a:off x="6688500" y="9810750"/>
          <a:ext cx="360000" cy="360000"/>
        </a:xfrm>
        <a:prstGeom prst="rightArrow">
          <a:avLst/>
        </a:prstGeom>
        <a:gradFill flip="none" rotWithShape="1">
          <a:gsLst>
            <a:gs pos="0">
              <a:srgbClr val="33CCCC"/>
            </a:gs>
            <a:gs pos="100000">
              <a:srgbClr val="66CCFF"/>
            </a:gs>
          </a:gsLst>
          <a:lin ang="2700000" scaled="1"/>
          <a:tileRect/>
        </a:gradFill>
        <a:ln w="28575" cap="flat" cmpd="sng" algn="ctr">
          <a:noFill/>
          <a:prstDash val="solid"/>
          <a:round/>
          <a:headEnd type="none" w="med" len="med"/>
          <a:tailEnd type="triangle" w="med" len="med"/>
        </a:ln>
        <a:effectLst/>
      </xdr:spPr>
      <xdr:txBody>
        <a:bodyPr vertOverflow="clip" horzOverflow="clip" wrap="square" lIns="18288" tIns="0" rIns="0" bIns="0" rtlCol="0" anchor="t" upright="1">
          <a:spAutoFit/>
        </a:body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103</xdr:row>
      <xdr:rowOff>0</xdr:rowOff>
    </xdr:from>
    <xdr:to>
      <xdr:col>42</xdr:col>
      <xdr:colOff>0</xdr:colOff>
      <xdr:row>123</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a:off x="7515225" y="15392400"/>
          <a:ext cx="571500" cy="3810000"/>
        </a:xfrm>
        <a:prstGeom prst="rightBrace">
          <a:avLst>
            <a:gd name="adj1" fmla="val 28333"/>
            <a:gd name="adj2" fmla="val 24750"/>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xdr:from>
      <xdr:col>39</xdr:col>
      <xdr:colOff>0</xdr:colOff>
      <xdr:row>156</xdr:row>
      <xdr:rowOff>0</xdr:rowOff>
    </xdr:from>
    <xdr:to>
      <xdr:col>42</xdr:col>
      <xdr:colOff>0</xdr:colOff>
      <xdr:row>176</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a:off x="7515225" y="25488900"/>
          <a:ext cx="571500" cy="3810000"/>
        </a:xfrm>
        <a:prstGeom prst="rightBrace">
          <a:avLst>
            <a:gd name="adj1" fmla="val 28333"/>
            <a:gd name="adj2" fmla="val 24750"/>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editAs="oneCell">
    <xdr:from>
      <xdr:col>6</xdr:col>
      <xdr:colOff>0</xdr:colOff>
      <xdr:row>0</xdr:row>
      <xdr:rowOff>38100</xdr:rowOff>
    </xdr:from>
    <xdr:to>
      <xdr:col>7</xdr:col>
      <xdr:colOff>133500</xdr:colOff>
      <xdr:row>0</xdr:row>
      <xdr:rowOff>362100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725" y="38100"/>
          <a:ext cx="324000" cy="324000"/>
        </a:xfrm>
        <a:prstGeom prst="rect">
          <a:avLst/>
        </a:prstGeom>
      </xdr:spPr>
    </xdr:pic>
    <xdr:clientData/>
  </xdr:twoCellAnchor>
  <xdr:twoCellAnchor>
    <xdr:from>
      <xdr:col>36</xdr:col>
      <xdr:colOff>0</xdr:colOff>
      <xdr:row>138</xdr:row>
      <xdr:rowOff>190500</xdr:rowOff>
    </xdr:from>
    <xdr:to>
      <xdr:col>41</xdr:col>
      <xdr:colOff>142875</xdr:colOff>
      <xdr:row>144</xdr:row>
      <xdr:rowOff>0</xdr:rowOff>
    </xdr:to>
    <xdr:sp macro="" textlink="">
      <xdr:nvSpPr>
        <xdr:cNvPr id="6" name="矢印: 左 5">
          <a:extLst>
            <a:ext uri="{FF2B5EF4-FFF2-40B4-BE49-F238E27FC236}">
              <a16:creationId xmlns:a16="http://schemas.microsoft.com/office/drawing/2014/main" id="{00000000-0008-0000-0200-000006000000}"/>
            </a:ext>
          </a:extLst>
        </xdr:cNvPr>
        <xdr:cNvSpPr/>
      </xdr:nvSpPr>
      <xdr:spPr bwMode="auto">
        <a:xfrm>
          <a:off x="6943725" y="16764000"/>
          <a:ext cx="1095375" cy="771525"/>
        </a:xfrm>
        <a:prstGeom prst="leftArrow">
          <a:avLst/>
        </a:prstGeom>
        <a:solidFill>
          <a:srgbClr val="FF0000"/>
        </a:solidFill>
        <a:ln w="28575" cap="flat" cmpd="sng" algn="ctr">
          <a:solidFill>
            <a:schemeClr val="bg1"/>
          </a:solidFill>
          <a:prstDash val="solid"/>
          <a:round/>
          <a:headEnd type="none" w="med" len="med"/>
          <a:tailEnd type="triangle" w="med" len="med"/>
        </a:ln>
        <a:effectLst/>
      </xdr:spPr>
      <xdr:txBody>
        <a:bodyPr vertOverflow="clip" horzOverflow="clip" wrap="square" lIns="18288" tIns="0" rIns="0" bIns="0" rtlCol="0" anchor="t" upright="1">
          <a:spAutoFit/>
        </a:bodyPr>
        <a:lstStyle/>
        <a:p>
          <a:pPr algn="l"/>
          <a:endParaRPr kumimoji="1" lang="ja-JP" altLang="en-US" sz="1100"/>
        </a:p>
      </xdr:txBody>
    </xdr:sp>
    <xdr:clientData fPrintsWithSheet="0"/>
  </xdr:twoCellAnchor>
  <xdr:twoCellAnchor>
    <xdr:from>
      <xdr:col>40</xdr:col>
      <xdr:colOff>180975</xdr:colOff>
      <xdr:row>2</xdr:row>
      <xdr:rowOff>0</xdr:rowOff>
    </xdr:from>
    <xdr:to>
      <xdr:col>45</xdr:col>
      <xdr:colOff>0</xdr:colOff>
      <xdr:row>5</xdr:row>
      <xdr:rowOff>9525</xdr:rowOff>
    </xdr:to>
    <xdr:sp macro="" textlink="">
      <xdr:nvSpPr>
        <xdr:cNvPr id="16" name="フリーフォーム: 図形 15">
          <a:extLst>
            <a:ext uri="{FF2B5EF4-FFF2-40B4-BE49-F238E27FC236}">
              <a16:creationId xmlns:a16="http://schemas.microsoft.com/office/drawing/2014/main" id="{00000000-0008-0000-0200-000010000000}"/>
            </a:ext>
          </a:extLst>
        </xdr:cNvPr>
        <xdr:cNvSpPr/>
      </xdr:nvSpPr>
      <xdr:spPr bwMode="auto">
        <a:xfrm>
          <a:off x="7886700" y="619125"/>
          <a:ext cx="581025" cy="581025"/>
        </a:xfrm>
        <a:custGeom>
          <a:avLst/>
          <a:gdLst>
            <a:gd name="connsiteX0" fmla="*/ 581025 w 581025"/>
            <a:gd name="connsiteY0" fmla="*/ 1019175 h 1019175"/>
            <a:gd name="connsiteX1" fmla="*/ 581025 w 581025"/>
            <a:gd name="connsiteY1" fmla="*/ 0 h 1019175"/>
            <a:gd name="connsiteX2" fmla="*/ 0 w 581025"/>
            <a:gd name="connsiteY2" fmla="*/ 9525 h 1019175"/>
          </a:gdLst>
          <a:ahLst/>
          <a:cxnLst>
            <a:cxn ang="0">
              <a:pos x="connsiteX0" y="connsiteY0"/>
            </a:cxn>
            <a:cxn ang="0">
              <a:pos x="connsiteX1" y="connsiteY1"/>
            </a:cxn>
            <a:cxn ang="0">
              <a:pos x="connsiteX2" y="connsiteY2"/>
            </a:cxn>
          </a:cxnLst>
          <a:rect l="l" t="t" r="r" b="b"/>
          <a:pathLst>
            <a:path w="581025" h="1019175">
              <a:moveTo>
                <a:pt x="581025" y="1019175"/>
              </a:moveTo>
              <a:lnTo>
                <a:pt x="581025" y="0"/>
              </a:lnTo>
              <a:lnTo>
                <a:pt x="0" y="9525"/>
              </a:lnTo>
            </a:path>
          </a:pathLst>
        </a:custGeom>
        <a:noFill/>
        <a:ln w="38100" cap="flat" cmpd="sng" algn="ctr">
          <a:solidFill>
            <a:srgbClr val="FF0000"/>
          </a:solidFill>
          <a:prstDash val="solid"/>
          <a:round/>
          <a:headEnd type="none" w="med" len="med"/>
          <a:tailEnd type="arrow" w="lg" len="lg"/>
        </a:ln>
        <a:effectLst/>
      </xdr:spPr>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43</xdr:col>
      <xdr:colOff>0</xdr:colOff>
      <xdr:row>0</xdr:row>
      <xdr:rowOff>0</xdr:rowOff>
    </xdr:from>
    <xdr:ext cx="1619250" cy="360000"/>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rrowheads="1"/>
        </xdr:cNvSpPr>
      </xdr:nvSpPr>
      <xdr:spPr bwMode="auto">
        <a:xfrm>
          <a:off x="8286750" y="0"/>
          <a:ext cx="161925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oneCellAnchor>
  <xdr:twoCellAnchor>
    <xdr:from>
      <xdr:col>41</xdr:col>
      <xdr:colOff>0</xdr:colOff>
      <xdr:row>7</xdr:row>
      <xdr:rowOff>0</xdr:rowOff>
    </xdr:from>
    <xdr:to>
      <xdr:col>43</xdr:col>
      <xdr:colOff>0</xdr:colOff>
      <xdr:row>52</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bwMode="auto">
        <a:xfrm>
          <a:off x="7905750" y="1333500"/>
          <a:ext cx="381000" cy="5715000"/>
        </a:xfrm>
        <a:prstGeom prst="rightBrace">
          <a:avLst>
            <a:gd name="adj1" fmla="val 28333"/>
            <a:gd name="adj2" fmla="val 3333"/>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xdr:from>
      <xdr:col>41</xdr:col>
      <xdr:colOff>0</xdr:colOff>
      <xdr:row>55</xdr:row>
      <xdr:rowOff>0</xdr:rowOff>
    </xdr:from>
    <xdr:to>
      <xdr:col>43</xdr:col>
      <xdr:colOff>0</xdr:colOff>
      <xdr:row>62</xdr:row>
      <xdr:rowOff>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bwMode="auto">
        <a:xfrm>
          <a:off x="7905750" y="7620000"/>
          <a:ext cx="381000" cy="952500"/>
        </a:xfrm>
        <a:prstGeom prst="rightBrace">
          <a:avLst>
            <a:gd name="adj1" fmla="val 28333"/>
            <a:gd name="adj2" fmla="val 22000"/>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xdr:from>
      <xdr:col>41</xdr:col>
      <xdr:colOff>0</xdr:colOff>
      <xdr:row>70</xdr:row>
      <xdr:rowOff>0</xdr:rowOff>
    </xdr:from>
    <xdr:to>
      <xdr:col>43</xdr:col>
      <xdr:colOff>0</xdr:colOff>
      <xdr:row>126</xdr:row>
      <xdr:rowOff>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bwMode="auto">
        <a:xfrm>
          <a:off x="7905750" y="9239250"/>
          <a:ext cx="381000" cy="6667500"/>
        </a:xfrm>
        <a:prstGeom prst="rightBrace">
          <a:avLst>
            <a:gd name="adj1" fmla="val 28333"/>
            <a:gd name="adj2" fmla="val 3000"/>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xdr:from>
      <xdr:col>41</xdr:col>
      <xdr:colOff>0</xdr:colOff>
      <xdr:row>129</xdr:row>
      <xdr:rowOff>0</xdr:rowOff>
    </xdr:from>
    <xdr:to>
      <xdr:col>43</xdr:col>
      <xdr:colOff>0</xdr:colOff>
      <xdr:row>179</xdr:row>
      <xdr:rowOff>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bwMode="auto">
        <a:xfrm>
          <a:off x="7905750" y="16383000"/>
          <a:ext cx="381000" cy="6096000"/>
        </a:xfrm>
        <a:prstGeom prst="rightBrace">
          <a:avLst>
            <a:gd name="adj1" fmla="val 28333"/>
            <a:gd name="adj2" fmla="val 6219"/>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xdr:from>
      <xdr:col>41</xdr:col>
      <xdr:colOff>0</xdr:colOff>
      <xdr:row>184</xdr:row>
      <xdr:rowOff>0</xdr:rowOff>
    </xdr:from>
    <xdr:to>
      <xdr:col>43</xdr:col>
      <xdr:colOff>0</xdr:colOff>
      <xdr:row>218</xdr:row>
      <xdr:rowOff>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bwMode="auto">
        <a:xfrm>
          <a:off x="7905750" y="23050500"/>
          <a:ext cx="381000" cy="4000500"/>
        </a:xfrm>
        <a:prstGeom prst="rightBrace">
          <a:avLst>
            <a:gd name="adj1" fmla="val 28333"/>
            <a:gd name="adj2" fmla="val 9857"/>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xdr:from>
      <xdr:col>38</xdr:col>
      <xdr:colOff>0</xdr:colOff>
      <xdr:row>234</xdr:row>
      <xdr:rowOff>47624</xdr:rowOff>
    </xdr:from>
    <xdr:to>
      <xdr:col>42</xdr:col>
      <xdr:colOff>142875</xdr:colOff>
      <xdr:row>241</xdr:row>
      <xdr:rowOff>190499</xdr:rowOff>
    </xdr:to>
    <xdr:sp macro="" textlink="">
      <xdr:nvSpPr>
        <xdr:cNvPr id="5" name="矢印: 左 4">
          <a:extLst>
            <a:ext uri="{FF2B5EF4-FFF2-40B4-BE49-F238E27FC236}">
              <a16:creationId xmlns:a16="http://schemas.microsoft.com/office/drawing/2014/main" id="{00000000-0008-0000-0300-000005000000}"/>
            </a:ext>
          </a:extLst>
        </xdr:cNvPr>
        <xdr:cNvSpPr/>
      </xdr:nvSpPr>
      <xdr:spPr bwMode="auto">
        <a:xfrm>
          <a:off x="7334250" y="27670124"/>
          <a:ext cx="904875" cy="1285875"/>
        </a:xfrm>
        <a:prstGeom prst="leftArrow">
          <a:avLst/>
        </a:prstGeom>
        <a:solidFill>
          <a:srgbClr val="FF0000"/>
        </a:solidFill>
        <a:ln w="28575" cap="flat" cmpd="sng" algn="ctr">
          <a:solidFill>
            <a:schemeClr val="bg1"/>
          </a:solidFill>
          <a:prstDash val="solid"/>
          <a:round/>
          <a:headEnd type="none" w="med" len="med"/>
          <a:tailEnd type="triangle" w="med" len="med"/>
        </a:ln>
        <a:effectLst/>
      </xdr:spPr>
      <xdr:txBody>
        <a:bodyPr vertOverflow="clip" horzOverflow="clip" wrap="square" lIns="18288" tIns="0" rIns="0" bIns="0" rtlCol="0" anchor="t" upright="1">
          <a:noAutofit/>
        </a:bodyPr>
        <a:lstStyle/>
        <a:p>
          <a:pPr algn="l"/>
          <a:endParaRPr kumimoji="1" lang="ja-JP" altLang="en-US" sz="1100"/>
        </a:p>
      </xdr:txBody>
    </xdr:sp>
    <xdr:clientData fPrintsWithSheet="0"/>
  </xdr:twoCellAnchor>
  <xdr:twoCellAnchor>
    <xdr:from>
      <xdr:col>42</xdr:col>
      <xdr:colOff>0</xdr:colOff>
      <xdr:row>217</xdr:row>
      <xdr:rowOff>0</xdr:rowOff>
    </xdr:from>
    <xdr:to>
      <xdr:col>61</xdr:col>
      <xdr:colOff>0</xdr:colOff>
      <xdr:row>222</xdr:row>
      <xdr:rowOff>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bwMode="auto">
        <a:xfrm flipH="1">
          <a:off x="8096250" y="26860500"/>
          <a:ext cx="3619500" cy="571500"/>
        </a:xfrm>
        <a:prstGeom prst="straightConnector1">
          <a:avLst/>
        </a:prstGeom>
        <a:solidFill>
          <a:srgbClr val="FFFFFF"/>
        </a:solidFill>
        <a:ln w="28575" cap="flat" cmpd="sng" algn="ctr">
          <a:solidFill>
            <a:srgbClr val="0070C0"/>
          </a:solidFill>
          <a:prstDash val="solid"/>
          <a:round/>
          <a:headEnd type="none" w="med" len="med"/>
          <a:tailEnd type="arrow"/>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0</xdr:row>
      <xdr:rowOff>9525</xdr:rowOff>
    </xdr:from>
    <xdr:to>
      <xdr:col>21</xdr:col>
      <xdr:colOff>1</xdr:colOff>
      <xdr:row>1</xdr:row>
      <xdr:rowOff>131400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0400-000002000000}"/>
            </a:ext>
          </a:extLst>
        </xdr:cNvPr>
        <xdr:cNvSpPr>
          <a:spLocks noChangeArrowheads="1"/>
        </xdr:cNvSpPr>
      </xdr:nvSpPr>
      <xdr:spPr bwMode="auto">
        <a:xfrm>
          <a:off x="6819900" y="9525"/>
          <a:ext cx="1266826"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67</xdr:col>
      <xdr:colOff>190499</xdr:colOff>
      <xdr:row>0</xdr:row>
      <xdr:rowOff>0</xdr:rowOff>
    </xdr:from>
    <xdr:to>
      <xdr:col>75</xdr:col>
      <xdr:colOff>0</xdr:colOff>
      <xdr:row>0</xdr:row>
      <xdr:rowOff>360000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0500-000002000000}"/>
            </a:ext>
          </a:extLst>
        </xdr:cNvPr>
        <xdr:cNvSpPr>
          <a:spLocks noChangeArrowheads="1"/>
        </xdr:cNvSpPr>
      </xdr:nvSpPr>
      <xdr:spPr bwMode="auto">
        <a:xfrm>
          <a:off x="8048624"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68</xdr:col>
      <xdr:colOff>190499</xdr:colOff>
      <xdr:row>0</xdr:row>
      <xdr:rowOff>0</xdr:rowOff>
    </xdr:from>
    <xdr:to>
      <xdr:col>76</xdr:col>
      <xdr:colOff>0</xdr:colOff>
      <xdr:row>1</xdr:row>
      <xdr:rowOff>169500</xdr:rowOff>
    </xdr:to>
    <xdr:sp macro="" textlink="">
      <xdr:nvSpPr>
        <xdr:cNvPr id="10" name="Rectangle 107">
          <a:hlinkClick xmlns:r="http://schemas.openxmlformats.org/officeDocument/2006/relationships" r:id="rId1"/>
          <a:extLst>
            <a:ext uri="{FF2B5EF4-FFF2-40B4-BE49-F238E27FC236}">
              <a16:creationId xmlns:a16="http://schemas.microsoft.com/office/drawing/2014/main" id="{00000000-0008-0000-0600-00000A000000}"/>
            </a:ext>
          </a:extLst>
        </xdr:cNvPr>
        <xdr:cNvSpPr>
          <a:spLocks noChangeArrowheads="1"/>
        </xdr:cNvSpPr>
      </xdr:nvSpPr>
      <xdr:spPr bwMode="auto">
        <a:xfrm>
          <a:off x="8058149"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oneCell">
    <xdr:from>
      <xdr:col>69</xdr:col>
      <xdr:colOff>0</xdr:colOff>
      <xdr:row>2</xdr:row>
      <xdr:rowOff>0</xdr:rowOff>
    </xdr:from>
    <xdr:to>
      <xdr:col>76</xdr:col>
      <xdr:colOff>1</xdr:colOff>
      <xdr:row>3</xdr:row>
      <xdr:rowOff>169500</xdr:rowOff>
    </xdr:to>
    <xdr:sp macro="" textlink="">
      <xdr:nvSpPr>
        <xdr:cNvPr id="8" name="Rectangle 107">
          <a:hlinkClick xmlns:r="http://schemas.openxmlformats.org/officeDocument/2006/relationships" r:id="rId2"/>
          <a:extLst>
            <a:ext uri="{FF2B5EF4-FFF2-40B4-BE49-F238E27FC236}">
              <a16:creationId xmlns:a16="http://schemas.microsoft.com/office/drawing/2014/main" id="{00000000-0008-0000-0600-000008000000}"/>
            </a:ext>
          </a:extLst>
        </xdr:cNvPr>
        <xdr:cNvSpPr>
          <a:spLocks noChangeArrowheads="1"/>
        </xdr:cNvSpPr>
      </xdr:nvSpPr>
      <xdr:spPr bwMode="auto">
        <a:xfrm>
          <a:off x="8039100" y="428625"/>
          <a:ext cx="1333501" cy="360000"/>
        </a:xfrm>
        <a:prstGeom prst="rect">
          <a:avLst/>
        </a:prstGeom>
        <a:solidFill>
          <a:srgbClr val="0070C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その他入力</a:t>
          </a:r>
          <a:endParaRPr lang="ja-JP" altLang="en-US">
            <a:solidFill>
              <a:schemeClr val="bg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68</xdr:col>
      <xdr:colOff>190499</xdr:colOff>
      <xdr:row>0</xdr:row>
      <xdr:rowOff>0</xdr:rowOff>
    </xdr:from>
    <xdr:to>
      <xdr:col>76</xdr:col>
      <xdr:colOff>0</xdr:colOff>
      <xdr:row>1</xdr:row>
      <xdr:rowOff>169500</xdr:rowOff>
    </xdr:to>
    <xdr:sp macro="" textlink="">
      <xdr:nvSpPr>
        <xdr:cNvPr id="11" name="Rectangle 107">
          <a:hlinkClick xmlns:r="http://schemas.openxmlformats.org/officeDocument/2006/relationships" r:id="rId1"/>
          <a:extLst>
            <a:ext uri="{FF2B5EF4-FFF2-40B4-BE49-F238E27FC236}">
              <a16:creationId xmlns:a16="http://schemas.microsoft.com/office/drawing/2014/main" id="{00000000-0008-0000-0700-00000B000000}"/>
            </a:ext>
          </a:extLst>
        </xdr:cNvPr>
        <xdr:cNvSpPr>
          <a:spLocks noChangeArrowheads="1"/>
        </xdr:cNvSpPr>
      </xdr:nvSpPr>
      <xdr:spPr bwMode="auto">
        <a:xfrm>
          <a:off x="8039099"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oneCell">
    <xdr:from>
      <xdr:col>69</xdr:col>
      <xdr:colOff>0</xdr:colOff>
      <xdr:row>2</xdr:row>
      <xdr:rowOff>0</xdr:rowOff>
    </xdr:from>
    <xdr:to>
      <xdr:col>76</xdr:col>
      <xdr:colOff>1</xdr:colOff>
      <xdr:row>3</xdr:row>
      <xdr:rowOff>169500</xdr:rowOff>
    </xdr:to>
    <xdr:sp macro="" textlink="">
      <xdr:nvSpPr>
        <xdr:cNvPr id="7" name="Rectangle 107">
          <a:hlinkClick xmlns:r="http://schemas.openxmlformats.org/officeDocument/2006/relationships" r:id="rId2"/>
          <a:extLst>
            <a:ext uri="{FF2B5EF4-FFF2-40B4-BE49-F238E27FC236}">
              <a16:creationId xmlns:a16="http://schemas.microsoft.com/office/drawing/2014/main" id="{00000000-0008-0000-0700-000007000000}"/>
            </a:ext>
          </a:extLst>
        </xdr:cNvPr>
        <xdr:cNvSpPr>
          <a:spLocks noChangeArrowheads="1"/>
        </xdr:cNvSpPr>
      </xdr:nvSpPr>
      <xdr:spPr bwMode="auto">
        <a:xfrm>
          <a:off x="8039100" y="428625"/>
          <a:ext cx="1333501" cy="360000"/>
        </a:xfrm>
        <a:prstGeom prst="rect">
          <a:avLst/>
        </a:prstGeom>
        <a:solidFill>
          <a:srgbClr val="0070C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その他入力</a:t>
          </a:r>
          <a:endParaRPr lang="ja-JP" altLang="en-US">
            <a:solidFill>
              <a:schemeClr val="bg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68</xdr:col>
      <xdr:colOff>0</xdr:colOff>
      <xdr:row>0</xdr:row>
      <xdr:rowOff>0</xdr:rowOff>
    </xdr:from>
    <xdr:to>
      <xdr:col>75</xdr:col>
      <xdr:colOff>1</xdr:colOff>
      <xdr:row>1</xdr:row>
      <xdr:rowOff>169500</xdr:rowOff>
    </xdr:to>
    <xdr:sp macro="" textlink="">
      <xdr:nvSpPr>
        <xdr:cNvPr id="8" name="Rectangle 107">
          <a:hlinkClick xmlns:r="http://schemas.openxmlformats.org/officeDocument/2006/relationships" r:id="rId1"/>
          <a:extLst>
            <a:ext uri="{FF2B5EF4-FFF2-40B4-BE49-F238E27FC236}">
              <a16:creationId xmlns:a16="http://schemas.microsoft.com/office/drawing/2014/main" id="{00000000-0008-0000-0800-000008000000}"/>
            </a:ext>
          </a:extLst>
        </xdr:cNvPr>
        <xdr:cNvSpPr>
          <a:spLocks noChangeArrowheads="1"/>
        </xdr:cNvSpPr>
      </xdr:nvSpPr>
      <xdr:spPr bwMode="auto">
        <a:xfrm>
          <a:off x="7943850" y="0"/>
          <a:ext cx="1333501" cy="360000"/>
        </a:xfrm>
        <a:prstGeom prst="rect">
          <a:avLst/>
        </a:prstGeom>
        <a:solidFill>
          <a:srgbClr val="0070C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その他入力</a:t>
          </a:r>
          <a:endParaRPr lang="ja-JP" altLang="en-US">
            <a:solidFill>
              <a:schemeClr val="bg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42</xdr:col>
      <xdr:colOff>190499</xdr:colOff>
      <xdr:row>0</xdr:row>
      <xdr:rowOff>0</xdr:rowOff>
    </xdr:from>
    <xdr:to>
      <xdr:col>50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0900-000002000000}"/>
            </a:ext>
          </a:extLst>
        </xdr:cNvPr>
        <xdr:cNvSpPr>
          <a:spLocks noChangeArrowheads="1"/>
        </xdr:cNvSpPr>
      </xdr:nvSpPr>
      <xdr:spPr bwMode="auto">
        <a:xfrm>
          <a:off x="8039099"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98534</xdr:colOff>
      <xdr:row>23</xdr:row>
      <xdr:rowOff>0</xdr:rowOff>
    </xdr:from>
    <xdr:to>
      <xdr:col>12</xdr:col>
      <xdr:colOff>0</xdr:colOff>
      <xdr:row>25</xdr:row>
      <xdr:rowOff>0</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670034" y="4324350"/>
          <a:ext cx="758716"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0</xdr:colOff>
      <xdr:row>0</xdr:row>
      <xdr:rowOff>0</xdr:rowOff>
    </xdr:from>
    <xdr:to>
      <xdr:col>89</xdr:col>
      <xdr:colOff>0</xdr:colOff>
      <xdr:row>1</xdr:row>
      <xdr:rowOff>169500</xdr:rowOff>
    </xdr:to>
    <xdr:sp macro="" textlink="">
      <xdr:nvSpPr>
        <xdr:cNvPr id="5" name="Rectangle 107">
          <a:hlinkClick xmlns:r="http://schemas.openxmlformats.org/officeDocument/2006/relationships" r:id="rId1"/>
          <a:extLst>
            <a:ext uri="{FF2B5EF4-FFF2-40B4-BE49-F238E27FC236}">
              <a16:creationId xmlns:a16="http://schemas.microsoft.com/office/drawing/2014/main" id="{00000000-0008-0000-0A00-000005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75</xdr:col>
      <xdr:colOff>190499</xdr:colOff>
      <xdr:row>0</xdr:row>
      <xdr:rowOff>0</xdr:rowOff>
    </xdr:from>
    <xdr:to>
      <xdr:col>83</xdr:col>
      <xdr:colOff>0</xdr:colOff>
      <xdr:row>0</xdr:row>
      <xdr:rowOff>360000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0B00-000002000000}"/>
            </a:ext>
          </a:extLst>
        </xdr:cNvPr>
        <xdr:cNvSpPr>
          <a:spLocks noChangeArrowheads="1"/>
        </xdr:cNvSpPr>
      </xdr:nvSpPr>
      <xdr:spPr bwMode="auto">
        <a:xfrm>
          <a:off x="8039099"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xdr:from>
      <xdr:col>4</xdr:col>
      <xdr:colOff>0</xdr:colOff>
      <xdr:row>4</xdr:row>
      <xdr:rowOff>0</xdr:rowOff>
    </xdr:from>
    <xdr:to>
      <xdr:col>17</xdr:col>
      <xdr:colOff>0</xdr:colOff>
      <xdr:row>8</xdr:row>
      <xdr:rowOff>0</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bwMode="auto">
        <a:xfrm>
          <a:off x="381000" y="1028700"/>
          <a:ext cx="1800225" cy="952500"/>
        </a:xfrm>
        <a:prstGeom prst="line">
          <a:avLst/>
        </a:prstGeom>
        <a:solidFill>
          <a:srgbClr val="FFFFFF"/>
        </a:solidFill>
        <a:ln w="6350" cap="flat" cmpd="sng" algn="ctr">
          <a:solidFill>
            <a:schemeClr val="tx1"/>
          </a:solidFill>
          <a:prstDash val="solid"/>
          <a:round/>
          <a:headEnd type="none" w="med" len="med"/>
          <a:tailEnd type="none" w="med" len="med"/>
        </a:ln>
        <a:effectLst/>
      </xdr:spPr>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81</xdr:col>
      <xdr:colOff>190499</xdr:colOff>
      <xdr:row>0</xdr:row>
      <xdr:rowOff>0</xdr:rowOff>
    </xdr:from>
    <xdr:to>
      <xdr:col>89</xdr:col>
      <xdr:colOff>0</xdr:colOff>
      <xdr:row>0</xdr:row>
      <xdr:rowOff>360000</xdr:rowOff>
    </xdr:to>
    <xdr:sp macro="" textlink="">
      <xdr:nvSpPr>
        <xdr:cNvPr id="4" name="Rectangle 107">
          <a:hlinkClick xmlns:r="http://schemas.openxmlformats.org/officeDocument/2006/relationships" r:id="rId1"/>
          <a:extLst>
            <a:ext uri="{FF2B5EF4-FFF2-40B4-BE49-F238E27FC236}">
              <a16:creationId xmlns:a16="http://schemas.microsoft.com/office/drawing/2014/main" id="{00000000-0008-0000-0C00-000004000000}"/>
            </a:ext>
          </a:extLst>
        </xdr:cNvPr>
        <xdr:cNvSpPr>
          <a:spLocks noChangeArrowheads="1"/>
        </xdr:cNvSpPr>
      </xdr:nvSpPr>
      <xdr:spPr bwMode="auto">
        <a:xfrm>
          <a:off x="8039099"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xdr:from>
      <xdr:col>30</xdr:col>
      <xdr:colOff>0</xdr:colOff>
      <xdr:row>37</xdr:row>
      <xdr:rowOff>289034</xdr:rowOff>
    </xdr:from>
    <xdr:to>
      <xdr:col>30</xdr:col>
      <xdr:colOff>98534</xdr:colOff>
      <xdr:row>44</xdr:row>
      <xdr:rowOff>98534</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bwMode="auto">
        <a:xfrm>
          <a:off x="3054569" y="7725103"/>
          <a:ext cx="98534" cy="1149569"/>
        </a:xfrm>
        <a:prstGeom prst="leftBracket">
          <a:avLst/>
        </a:prstGeom>
        <a:solidFill>
          <a:srgbClr val="FFFFFF"/>
        </a:solidFill>
        <a:ln w="9525" cap="flat" cmpd="sng" algn="ctr">
          <a:solidFill>
            <a:schemeClr val="tx1"/>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68</xdr:col>
      <xdr:colOff>1</xdr:colOff>
      <xdr:row>37</xdr:row>
      <xdr:rowOff>289034</xdr:rowOff>
    </xdr:from>
    <xdr:to>
      <xdr:col>69</xdr:col>
      <xdr:colOff>0</xdr:colOff>
      <xdr:row>44</xdr:row>
      <xdr:rowOff>98534</xdr:rowOff>
    </xdr:to>
    <xdr:sp macro="" textlink="">
      <xdr:nvSpPr>
        <xdr:cNvPr id="7" name="左大かっこ 6">
          <a:extLst>
            <a:ext uri="{FF2B5EF4-FFF2-40B4-BE49-F238E27FC236}">
              <a16:creationId xmlns:a16="http://schemas.microsoft.com/office/drawing/2014/main" id="{00000000-0008-0000-0C00-000007000000}"/>
            </a:ext>
          </a:extLst>
        </xdr:cNvPr>
        <xdr:cNvSpPr/>
      </xdr:nvSpPr>
      <xdr:spPr bwMode="auto">
        <a:xfrm flipH="1">
          <a:off x="6798880" y="7725103"/>
          <a:ext cx="98534" cy="1149569"/>
        </a:xfrm>
        <a:prstGeom prst="leftBracket">
          <a:avLst/>
        </a:prstGeom>
        <a:solidFill>
          <a:srgbClr val="FFFFFF"/>
        </a:solidFill>
        <a:ln w="9525" cap="flat" cmpd="sng" algn="ctr">
          <a:solidFill>
            <a:schemeClr val="tx1"/>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editAs="absolute">
    <xdr:from>
      <xdr:col>43</xdr:col>
      <xdr:colOff>0</xdr:colOff>
      <xdr:row>41</xdr:row>
      <xdr:rowOff>0</xdr:rowOff>
    </xdr:from>
    <xdr:to>
      <xdr:col>67</xdr:col>
      <xdr:colOff>0</xdr:colOff>
      <xdr:row>42</xdr:row>
      <xdr:rowOff>0</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4095750" y="8191500"/>
          <a:ext cx="2286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1000"/>
            <a:t>自　署</a:t>
          </a:r>
        </a:p>
      </xdr:txBody>
    </xdr:sp>
    <xdr:clientData fPrintsWithSheet="0"/>
  </xdr:twoCellAnchor>
  <xdr:twoCellAnchor editAs="absolute">
    <xdr:from>
      <xdr:col>43</xdr:col>
      <xdr:colOff>0</xdr:colOff>
      <xdr:row>43</xdr:row>
      <xdr:rowOff>1</xdr:rowOff>
    </xdr:from>
    <xdr:to>
      <xdr:col>67</xdr:col>
      <xdr:colOff>0</xdr:colOff>
      <xdr:row>44</xdr:row>
      <xdr:rowOff>1</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4095750" y="8572501"/>
          <a:ext cx="2286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1000"/>
            <a:t>自　署</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89</xdr:col>
      <xdr:colOff>0</xdr:colOff>
      <xdr:row>1</xdr:row>
      <xdr:rowOff>169500</xdr:rowOff>
    </xdr:to>
    <xdr:sp macro="" textlink="">
      <xdr:nvSpPr>
        <xdr:cNvPr id="4" name="Rectangle 107">
          <a:hlinkClick xmlns:r="http://schemas.openxmlformats.org/officeDocument/2006/relationships" r:id="rId1"/>
          <a:extLst>
            <a:ext uri="{FF2B5EF4-FFF2-40B4-BE49-F238E27FC236}">
              <a16:creationId xmlns:a16="http://schemas.microsoft.com/office/drawing/2014/main" id="{00000000-0008-0000-0D00-000004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35</xdr:col>
      <xdr:colOff>0</xdr:colOff>
      <xdr:row>1</xdr:row>
      <xdr:rowOff>1</xdr:rowOff>
    </xdr:from>
    <xdr:to>
      <xdr:col>66</xdr:col>
      <xdr:colOff>0</xdr:colOff>
      <xdr:row>2</xdr:row>
      <xdr:rowOff>0</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4000500" y="190501"/>
          <a:ext cx="3543300" cy="190499"/>
        </a:xfrm>
        <a:prstGeom prst="rect">
          <a:avLst/>
        </a:prstGeom>
        <a:solidFill>
          <a:srgbClr val="FF00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l"/>
          <a:r>
            <a:rPr kumimoji="1" lang="ja-JP" altLang="en-US" sz="1200" b="1">
              <a:solidFill>
                <a:schemeClr val="bg1"/>
              </a:solidFill>
              <a:latin typeface="+mn-ea"/>
              <a:ea typeface="+mn-ea"/>
            </a:rPr>
            <a:t>　</a:t>
          </a:r>
          <a:r>
            <a:rPr kumimoji="1" lang="ja-JP" altLang="en-US" sz="1100" b="1" baseline="0">
              <a:solidFill>
                <a:schemeClr val="bg1"/>
              </a:solidFill>
              <a:latin typeface="+mn-ea"/>
              <a:ea typeface="+mn-ea"/>
            </a:rPr>
            <a:t> </a:t>
          </a:r>
          <a:r>
            <a:rPr kumimoji="1" lang="ja-JP" altLang="en-US" sz="1100" b="1">
              <a:solidFill>
                <a:schemeClr val="bg1"/>
              </a:solidFill>
              <a:latin typeface="+mn-ea"/>
              <a:ea typeface="+mn-ea"/>
            </a:rPr>
            <a:t>相談役及び顧問がいない場合は</a:t>
          </a:r>
          <a:r>
            <a:rPr kumimoji="1" lang="ja-JP" altLang="en-US" sz="1200" b="1">
              <a:solidFill>
                <a:schemeClr val="bg1"/>
              </a:solidFill>
              <a:latin typeface="+mn-ea"/>
              <a:ea typeface="+mn-ea"/>
            </a:rPr>
            <a:t>「該当者なし」</a:t>
          </a:r>
          <a:r>
            <a:rPr kumimoji="1" lang="ja-JP" altLang="en-US" sz="1100" b="1">
              <a:solidFill>
                <a:schemeClr val="bg1"/>
              </a:solidFill>
              <a:latin typeface="+mn-ea"/>
              <a:ea typeface="+mn-ea"/>
            </a:rPr>
            <a:t>を選択</a:t>
          </a:r>
        </a:p>
      </xdr:txBody>
    </xdr:sp>
    <xdr:clientData fPrintsWithSheet="0"/>
  </xdr:twoCellAnchor>
  <xdr:twoCellAnchor editAs="oneCell">
    <xdr:from>
      <xdr:col>69</xdr:col>
      <xdr:colOff>0</xdr:colOff>
      <xdr:row>0</xdr:row>
      <xdr:rowOff>0</xdr:rowOff>
    </xdr:from>
    <xdr:to>
      <xdr:col>76</xdr:col>
      <xdr:colOff>1</xdr:colOff>
      <xdr:row>1</xdr:row>
      <xdr:rowOff>169500</xdr:rowOff>
    </xdr:to>
    <xdr:sp macro="" textlink="">
      <xdr:nvSpPr>
        <xdr:cNvPr id="12" name="Rectangle 107">
          <a:hlinkClick xmlns:r="http://schemas.openxmlformats.org/officeDocument/2006/relationships" r:id="rId1"/>
          <a:extLst>
            <a:ext uri="{FF2B5EF4-FFF2-40B4-BE49-F238E27FC236}">
              <a16:creationId xmlns:a16="http://schemas.microsoft.com/office/drawing/2014/main" id="{00000000-0008-0000-0E00-00000C000000}"/>
            </a:ext>
          </a:extLst>
        </xdr:cNvPr>
        <xdr:cNvSpPr>
          <a:spLocks noChangeArrowheads="1"/>
        </xdr:cNvSpPr>
      </xdr:nvSpPr>
      <xdr:spPr bwMode="auto">
        <a:xfrm>
          <a:off x="7943850" y="0"/>
          <a:ext cx="1333501" cy="360000"/>
        </a:xfrm>
        <a:prstGeom prst="rect">
          <a:avLst/>
        </a:prstGeom>
        <a:solidFill>
          <a:srgbClr val="0070C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その他入力</a:t>
          </a:r>
          <a:endParaRPr lang="ja-JP" altLang="en-US">
            <a:solidFill>
              <a:schemeClr val="bg1"/>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69</xdr:col>
      <xdr:colOff>0</xdr:colOff>
      <xdr:row>0</xdr:row>
      <xdr:rowOff>0</xdr:rowOff>
    </xdr:from>
    <xdr:to>
      <xdr:col>75</xdr:col>
      <xdr:colOff>189000</xdr:colOff>
      <xdr:row>1</xdr:row>
      <xdr:rowOff>169500</xdr:rowOff>
    </xdr:to>
    <xdr:sp macro="" textlink="">
      <xdr:nvSpPr>
        <xdr:cNvPr id="9" name="Rectangle 107">
          <a:hlinkClick xmlns:r="http://schemas.openxmlformats.org/officeDocument/2006/relationships" r:id="rId1"/>
          <a:extLst>
            <a:ext uri="{FF2B5EF4-FFF2-40B4-BE49-F238E27FC236}">
              <a16:creationId xmlns:a16="http://schemas.microsoft.com/office/drawing/2014/main" id="{00000000-0008-0000-0F00-000009000000}"/>
            </a:ext>
          </a:extLst>
        </xdr:cNvPr>
        <xdr:cNvSpPr>
          <a:spLocks noChangeArrowheads="1"/>
        </xdr:cNvSpPr>
      </xdr:nvSpPr>
      <xdr:spPr bwMode="auto">
        <a:xfrm>
          <a:off x="8058150" y="0"/>
          <a:ext cx="13320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oneCell">
    <xdr:from>
      <xdr:col>69</xdr:col>
      <xdr:colOff>0</xdr:colOff>
      <xdr:row>2</xdr:row>
      <xdr:rowOff>21000</xdr:rowOff>
    </xdr:from>
    <xdr:to>
      <xdr:col>76</xdr:col>
      <xdr:colOff>1</xdr:colOff>
      <xdr:row>4</xdr:row>
      <xdr:rowOff>0</xdr:rowOff>
    </xdr:to>
    <xdr:sp macro="" textlink="">
      <xdr:nvSpPr>
        <xdr:cNvPr id="8" name="Rectangle 107">
          <a:hlinkClick xmlns:r="http://schemas.openxmlformats.org/officeDocument/2006/relationships" r:id="rId2"/>
          <a:extLst>
            <a:ext uri="{FF2B5EF4-FFF2-40B4-BE49-F238E27FC236}">
              <a16:creationId xmlns:a16="http://schemas.microsoft.com/office/drawing/2014/main" id="{00000000-0008-0000-0F00-000008000000}"/>
            </a:ext>
          </a:extLst>
        </xdr:cNvPr>
        <xdr:cNvSpPr>
          <a:spLocks noChangeArrowheads="1"/>
        </xdr:cNvSpPr>
      </xdr:nvSpPr>
      <xdr:spPr bwMode="auto">
        <a:xfrm>
          <a:off x="7943850" y="402000"/>
          <a:ext cx="1333501" cy="360000"/>
        </a:xfrm>
        <a:prstGeom prst="rect">
          <a:avLst/>
        </a:prstGeom>
        <a:solidFill>
          <a:srgbClr val="0070C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その他入力</a:t>
          </a:r>
          <a:endParaRPr lang="ja-JP" altLang="en-US">
            <a:solidFill>
              <a:schemeClr val="bg1"/>
            </a:solidFill>
          </a:endParaRPr>
        </a:p>
      </xdr:txBody>
    </xdr:sp>
    <xdr:clientData fPrintsWithSheet="0"/>
  </xdr:twoCellAnchor>
  <xdr:twoCellAnchor editAs="absolute">
    <xdr:from>
      <xdr:col>27</xdr:col>
      <xdr:colOff>0</xdr:colOff>
      <xdr:row>1</xdr:row>
      <xdr:rowOff>0</xdr:rowOff>
    </xdr:from>
    <xdr:to>
      <xdr:col>66</xdr:col>
      <xdr:colOff>0</xdr:colOff>
      <xdr:row>2</xdr:row>
      <xdr:rowOff>0</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3086100" y="190500"/>
          <a:ext cx="4457700" cy="190500"/>
        </a:xfrm>
        <a:prstGeom prst="rect">
          <a:avLst/>
        </a:prstGeom>
        <a:solidFill>
          <a:srgbClr val="FF00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l"/>
          <a:r>
            <a:rPr kumimoji="1" lang="ja-JP" altLang="en-US" sz="1200" b="1">
              <a:solidFill>
                <a:schemeClr val="bg1"/>
              </a:solidFill>
              <a:latin typeface="+mn-ea"/>
              <a:ea typeface="+mn-ea"/>
            </a:rPr>
            <a:t>　</a:t>
          </a:r>
          <a:r>
            <a:rPr kumimoji="1" lang="ja-JP" altLang="en-US" sz="1100" b="1" baseline="0">
              <a:solidFill>
                <a:schemeClr val="bg1"/>
              </a:solidFill>
              <a:latin typeface="+mn-ea"/>
              <a:ea typeface="+mn-ea"/>
            </a:rPr>
            <a:t> </a:t>
          </a:r>
          <a:r>
            <a:rPr kumimoji="1" lang="en-US" altLang="ja-JP" sz="1100" b="1" baseline="0">
              <a:solidFill>
                <a:schemeClr val="bg1"/>
              </a:solidFill>
              <a:latin typeface="+mn-ea"/>
              <a:ea typeface="+mn-ea"/>
            </a:rPr>
            <a:t>100</a:t>
          </a:r>
          <a:r>
            <a:rPr kumimoji="1" lang="ja-JP" altLang="en-US" sz="1100" b="1" baseline="0">
              <a:solidFill>
                <a:schemeClr val="bg1"/>
              </a:solidFill>
              <a:latin typeface="+mn-ea"/>
              <a:ea typeface="+mn-ea"/>
            </a:rPr>
            <a:t>分の</a:t>
          </a:r>
          <a:r>
            <a:rPr kumimoji="1" lang="en-US" altLang="ja-JP" sz="1100" b="1" baseline="0">
              <a:solidFill>
                <a:schemeClr val="bg1"/>
              </a:solidFill>
              <a:latin typeface="+mn-ea"/>
              <a:ea typeface="+mn-ea"/>
            </a:rPr>
            <a:t>5</a:t>
          </a:r>
          <a:r>
            <a:rPr kumimoji="1" lang="ja-JP" altLang="en-US" sz="1100" b="1" baseline="0">
              <a:solidFill>
                <a:schemeClr val="bg1"/>
              </a:solidFill>
              <a:latin typeface="+mn-ea"/>
              <a:ea typeface="+mn-ea"/>
            </a:rPr>
            <a:t>以上の株主・出資者がいない</a:t>
          </a:r>
          <a:r>
            <a:rPr kumimoji="1" lang="ja-JP" altLang="en-US" sz="1100" b="1">
              <a:solidFill>
                <a:schemeClr val="bg1"/>
              </a:solidFill>
              <a:latin typeface="+mn-ea"/>
              <a:ea typeface="+mn-ea"/>
            </a:rPr>
            <a:t>場合は</a:t>
          </a:r>
          <a:r>
            <a:rPr kumimoji="1" lang="ja-JP" altLang="en-US" sz="1200" b="1">
              <a:solidFill>
                <a:schemeClr val="bg1"/>
              </a:solidFill>
              <a:latin typeface="+mn-ea"/>
              <a:ea typeface="+mn-ea"/>
            </a:rPr>
            <a:t>「該当者なし」</a:t>
          </a:r>
          <a:r>
            <a:rPr kumimoji="1" lang="ja-JP" altLang="en-US" sz="1100" b="1">
              <a:solidFill>
                <a:schemeClr val="bg1"/>
              </a:solidFill>
              <a:latin typeface="+mn-ea"/>
              <a:ea typeface="+mn-ea"/>
            </a:rPr>
            <a:t>を選択</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89</xdr:col>
      <xdr:colOff>0</xdr:colOff>
      <xdr:row>1</xdr:row>
      <xdr:rowOff>169500</xdr:rowOff>
    </xdr:to>
    <xdr:sp macro="" textlink="">
      <xdr:nvSpPr>
        <xdr:cNvPr id="4" name="Rectangle 107">
          <a:hlinkClick xmlns:r="http://schemas.openxmlformats.org/officeDocument/2006/relationships" r:id="rId1"/>
          <a:extLst>
            <a:ext uri="{FF2B5EF4-FFF2-40B4-BE49-F238E27FC236}">
              <a16:creationId xmlns:a16="http://schemas.microsoft.com/office/drawing/2014/main" id="{00000000-0008-0000-1000-000004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89</xdr:col>
      <xdr:colOff>0</xdr:colOff>
      <xdr:row>0</xdr:row>
      <xdr:rowOff>360000</xdr:rowOff>
    </xdr:to>
    <xdr:sp macro="" textlink="">
      <xdr:nvSpPr>
        <xdr:cNvPr id="4" name="Rectangle 107">
          <a:hlinkClick xmlns:r="http://schemas.openxmlformats.org/officeDocument/2006/relationships" r:id="rId1"/>
          <a:extLst>
            <a:ext uri="{FF2B5EF4-FFF2-40B4-BE49-F238E27FC236}">
              <a16:creationId xmlns:a16="http://schemas.microsoft.com/office/drawing/2014/main" id="{00000000-0008-0000-1100-000004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absolute">
    <xdr:from>
      <xdr:col>50</xdr:col>
      <xdr:colOff>0</xdr:colOff>
      <xdr:row>4</xdr:row>
      <xdr:rowOff>0</xdr:rowOff>
    </xdr:from>
    <xdr:to>
      <xdr:col>77</xdr:col>
      <xdr:colOff>0</xdr:colOff>
      <xdr:row>6</xdr:row>
      <xdr:rowOff>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4857750" y="1333500"/>
          <a:ext cx="2571750" cy="38100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r>
            <a:rPr kumimoji="1" lang="ja-JP" altLang="en-US" sz="1050" b="0">
              <a:solidFill>
                <a:srgbClr val="FF0000"/>
              </a:solidFill>
              <a:latin typeface="Meiryo UI" panose="020B0604030504040204" pitchFamily="50" charset="-128"/>
              <a:ea typeface="Meiryo UI" panose="020B0604030504040204" pitchFamily="50" charset="-128"/>
            </a:rPr>
            <a:t>↓代表者の略歴が反映されます</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89</xdr:col>
      <xdr:colOff>0</xdr:colOff>
      <xdr:row>0</xdr:row>
      <xdr:rowOff>360000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200-000002000000}"/>
            </a:ext>
          </a:extLst>
        </xdr:cNvPr>
        <xdr:cNvSpPr>
          <a:spLocks noChangeArrowheads="1"/>
        </xdr:cNvSpPr>
      </xdr:nvSpPr>
      <xdr:spPr bwMode="auto">
        <a:xfrm>
          <a:off x="795337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absolute">
    <xdr:from>
      <xdr:col>50</xdr:col>
      <xdr:colOff>0</xdr:colOff>
      <xdr:row>4</xdr:row>
      <xdr:rowOff>0</xdr:rowOff>
    </xdr:from>
    <xdr:to>
      <xdr:col>77</xdr:col>
      <xdr:colOff>0</xdr:colOff>
      <xdr:row>6</xdr:row>
      <xdr:rowOff>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4762500" y="1333500"/>
          <a:ext cx="2571750" cy="38100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r>
            <a:rPr kumimoji="1" lang="ja-JP" altLang="en-US" sz="1050" b="0">
              <a:solidFill>
                <a:srgbClr val="FF0000"/>
              </a:solidFill>
              <a:latin typeface="Meiryo UI" panose="020B0604030504040204" pitchFamily="50" charset="-128"/>
              <a:ea typeface="Meiryo UI" panose="020B0604030504040204" pitchFamily="50" charset="-128"/>
            </a:rPr>
            <a:t>↓代表者の略歴が</a:t>
          </a:r>
          <a:r>
            <a:rPr kumimoji="1" lang="en-US" altLang="ja-JP" sz="1050" b="0">
              <a:solidFill>
                <a:srgbClr val="FF0000"/>
              </a:solidFill>
              <a:latin typeface="Meiryo UI" panose="020B0604030504040204" pitchFamily="50" charset="-128"/>
              <a:ea typeface="Meiryo UI" panose="020B0604030504040204" pitchFamily="50" charset="-128"/>
            </a:rPr>
            <a:t>10</a:t>
          </a:r>
          <a:r>
            <a:rPr kumimoji="1" lang="ja-JP" altLang="en-US" sz="1050" b="0">
              <a:solidFill>
                <a:srgbClr val="FF0000"/>
              </a:solidFill>
              <a:latin typeface="Meiryo UI" panose="020B0604030504040204" pitchFamily="50" charset="-128"/>
              <a:ea typeface="Meiryo UI" panose="020B0604030504040204" pitchFamily="50" charset="-128"/>
            </a:rPr>
            <a:t>項目まで反映されます</a:t>
          </a:r>
        </a:p>
      </xdr:txBody>
    </xdr:sp>
    <xdr:clientData fPrintsWithSheet="0"/>
  </xdr:twoCellAnchor>
  <xdr:twoCellAnchor editAs="absolute">
    <xdr:from>
      <xdr:col>5</xdr:col>
      <xdr:colOff>0</xdr:colOff>
      <xdr:row>0</xdr:row>
      <xdr:rowOff>95250</xdr:rowOff>
    </xdr:from>
    <xdr:to>
      <xdr:col>77</xdr:col>
      <xdr:colOff>0</xdr:colOff>
      <xdr:row>1</xdr:row>
      <xdr:rowOff>0</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476250" y="95250"/>
          <a:ext cx="6858000" cy="66675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r>
            <a:rPr kumimoji="1" lang="ja-JP" altLang="en-US" sz="1400" b="0">
              <a:solidFill>
                <a:srgbClr val="FF0000"/>
              </a:solidFill>
              <a:latin typeface="Meiryo UI" panose="020B0604030504040204" pitchFamily="50" charset="-128"/>
              <a:ea typeface="Meiryo UI" panose="020B0604030504040204" pitchFamily="50" charset="-128"/>
            </a:rPr>
            <a:t>代表者の略歴が</a:t>
          </a:r>
          <a:r>
            <a:rPr kumimoji="1" lang="en-US" altLang="ja-JP" sz="1400" b="0">
              <a:solidFill>
                <a:srgbClr val="FF0000"/>
              </a:solidFill>
              <a:latin typeface="Meiryo UI" panose="020B0604030504040204" pitchFamily="50" charset="-128"/>
              <a:ea typeface="Meiryo UI" panose="020B0604030504040204" pitchFamily="50" charset="-128"/>
            </a:rPr>
            <a:t>10</a:t>
          </a:r>
          <a:r>
            <a:rPr kumimoji="1" lang="ja-JP" altLang="en-US" sz="1400" b="0">
              <a:solidFill>
                <a:srgbClr val="FF0000"/>
              </a:solidFill>
              <a:latin typeface="Meiryo UI" panose="020B0604030504040204" pitchFamily="50" charset="-128"/>
              <a:ea typeface="Meiryo UI" panose="020B0604030504040204" pitchFamily="50" charset="-128"/>
            </a:rPr>
            <a:t>項目で足らない場合は、</a:t>
          </a:r>
          <a:endParaRPr kumimoji="1" lang="en-US" altLang="ja-JP" sz="1400" b="0">
            <a:solidFill>
              <a:srgbClr val="FF0000"/>
            </a:solidFill>
            <a:latin typeface="Meiryo UI" panose="020B0604030504040204" pitchFamily="50" charset="-128"/>
            <a:ea typeface="Meiryo UI" panose="020B0604030504040204" pitchFamily="50" charset="-128"/>
          </a:endParaRPr>
        </a:p>
        <a:p>
          <a:pPr algn="ctr"/>
          <a:r>
            <a:rPr kumimoji="1" lang="ja-JP" altLang="en-US" sz="1400" b="0">
              <a:solidFill>
                <a:srgbClr val="FF0000"/>
              </a:solidFill>
              <a:latin typeface="Meiryo UI" panose="020B0604030504040204" pitchFamily="50" charset="-128"/>
              <a:ea typeface="Meiryo UI" panose="020B0604030504040204" pitchFamily="50" charset="-128"/>
            </a:rPr>
            <a:t>この用紙に</a:t>
          </a:r>
          <a:r>
            <a:rPr kumimoji="1" lang="en-US" altLang="ja-JP" sz="1400" b="0">
              <a:solidFill>
                <a:srgbClr val="FF0000"/>
              </a:solidFill>
              <a:latin typeface="Meiryo UI" panose="020B0604030504040204" pitchFamily="50" charset="-128"/>
              <a:ea typeface="Meiryo UI" panose="020B0604030504040204" pitchFamily="50" charset="-128"/>
            </a:rPr>
            <a:t>11</a:t>
          </a:r>
          <a:r>
            <a:rPr kumimoji="1" lang="ja-JP" altLang="en-US" sz="1400" b="0">
              <a:solidFill>
                <a:srgbClr val="FF0000"/>
              </a:solidFill>
              <a:latin typeface="Meiryo UI" panose="020B0604030504040204" pitchFamily="50" charset="-128"/>
              <a:ea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rPr>
            <a:t>15</a:t>
          </a:r>
          <a:r>
            <a:rPr kumimoji="1" lang="ja-JP" altLang="en-US" sz="1400" b="0">
              <a:solidFill>
                <a:srgbClr val="FF0000"/>
              </a:solidFill>
              <a:latin typeface="Meiryo UI" panose="020B0604030504040204" pitchFamily="50" charset="-128"/>
              <a:ea typeface="Meiryo UI" panose="020B0604030504040204" pitchFamily="50" charset="-128"/>
            </a:rPr>
            <a:t>項目を直接入力し、用紙を印刷</a:t>
          </a:r>
        </a:p>
      </xdr:txBody>
    </xdr:sp>
    <xdr:clientData fPrintsWithSheet="0"/>
  </xdr:twoCellAnchor>
  <xdr:twoCellAnchor>
    <xdr:from>
      <xdr:col>77</xdr:col>
      <xdr:colOff>28575</xdr:colOff>
      <xdr:row>37</xdr:row>
      <xdr:rowOff>0</xdr:rowOff>
    </xdr:from>
    <xdr:to>
      <xdr:col>81</xdr:col>
      <xdr:colOff>171450</xdr:colOff>
      <xdr:row>46</xdr:row>
      <xdr:rowOff>171450</xdr:rowOff>
    </xdr:to>
    <xdr:sp macro="" textlink="">
      <xdr:nvSpPr>
        <xdr:cNvPr id="8" name="右中かっこ 7">
          <a:extLst>
            <a:ext uri="{FF2B5EF4-FFF2-40B4-BE49-F238E27FC236}">
              <a16:creationId xmlns:a16="http://schemas.microsoft.com/office/drawing/2014/main" id="{00000000-0008-0000-1200-000008000000}"/>
            </a:ext>
          </a:extLst>
        </xdr:cNvPr>
        <xdr:cNvSpPr/>
      </xdr:nvSpPr>
      <xdr:spPr bwMode="auto">
        <a:xfrm>
          <a:off x="7362825" y="7620000"/>
          <a:ext cx="571500" cy="1885950"/>
        </a:xfrm>
        <a:prstGeom prst="rightBrace">
          <a:avLst>
            <a:gd name="adj1" fmla="val 28333"/>
            <a:gd name="adj2" fmla="val 50508"/>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89</xdr:col>
      <xdr:colOff>0</xdr:colOff>
      <xdr:row>0</xdr:row>
      <xdr:rowOff>360000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3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absolute">
    <xdr:from>
      <xdr:col>50</xdr:col>
      <xdr:colOff>0</xdr:colOff>
      <xdr:row>2</xdr:row>
      <xdr:rowOff>57150</xdr:rowOff>
    </xdr:from>
    <xdr:to>
      <xdr:col>77</xdr:col>
      <xdr:colOff>0</xdr:colOff>
      <xdr:row>6</xdr:row>
      <xdr:rowOff>0</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4857750" y="1009650"/>
          <a:ext cx="2571750" cy="70485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r>
            <a:rPr kumimoji="1" lang="ja-JP" altLang="ja-JP" sz="1050" b="0">
              <a:solidFill>
                <a:srgbClr val="FF0000"/>
              </a:solidFill>
              <a:effectLst/>
              <a:latin typeface="Meiryo UI" panose="020B0604030504040204" pitchFamily="50" charset="-128"/>
              <a:ea typeface="Meiryo UI" panose="020B0604030504040204" pitchFamily="50" charset="-128"/>
              <a:cs typeface="+mn-cs"/>
            </a:rPr>
            <a:t>↓専任の宅地建物取引士（１人目）の</a:t>
          </a:r>
          <a:endParaRPr lang="ja-JP" altLang="ja-JP" sz="1050">
            <a:solidFill>
              <a:srgbClr val="FF0000"/>
            </a:solidFill>
            <a:effectLst/>
            <a:latin typeface="Meiryo UI" panose="020B0604030504040204" pitchFamily="50" charset="-128"/>
            <a:ea typeface="Meiryo UI" panose="020B0604030504040204" pitchFamily="50" charset="-128"/>
          </a:endParaRPr>
        </a:p>
        <a:p>
          <a:pPr algn="ctr"/>
          <a:r>
            <a:rPr kumimoji="1" lang="ja-JP" altLang="ja-JP" sz="1050" b="0">
              <a:solidFill>
                <a:srgbClr val="FF0000"/>
              </a:solidFill>
              <a:effectLst/>
              <a:latin typeface="Meiryo UI" panose="020B0604030504040204" pitchFamily="50" charset="-128"/>
              <a:ea typeface="Meiryo UI" panose="020B0604030504040204" pitchFamily="50" charset="-128"/>
              <a:cs typeface="+mn-cs"/>
            </a:rPr>
            <a:t>　　略歴が反映</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され</a:t>
          </a:r>
          <a:r>
            <a:rPr kumimoji="1" lang="ja-JP" altLang="ja-JP" sz="1050" b="0">
              <a:solidFill>
                <a:srgbClr val="FF0000"/>
              </a:solidFill>
              <a:effectLst/>
              <a:latin typeface="Meiryo UI" panose="020B0604030504040204" pitchFamily="50" charset="-128"/>
              <a:ea typeface="Meiryo UI" panose="020B0604030504040204" pitchFamily="50" charset="-128"/>
              <a:cs typeface="+mn-cs"/>
            </a:rPr>
            <a:t>ます</a:t>
          </a:r>
          <a:endParaRPr lang="ja-JP" altLang="ja-JP" sz="1050">
            <a:solidFill>
              <a:srgbClr val="FF0000"/>
            </a:solidFill>
            <a:effectLst/>
            <a:latin typeface="Meiryo UI" panose="020B0604030504040204" pitchFamily="50" charset="-128"/>
            <a:ea typeface="Meiryo UI" panose="020B0604030504040204" pitchFamily="50" charset="-128"/>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89</xdr:col>
      <xdr:colOff>0</xdr:colOff>
      <xdr:row>0</xdr:row>
      <xdr:rowOff>360000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795337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absolute">
    <xdr:from>
      <xdr:col>50</xdr:col>
      <xdr:colOff>0</xdr:colOff>
      <xdr:row>2</xdr:row>
      <xdr:rowOff>57150</xdr:rowOff>
    </xdr:from>
    <xdr:to>
      <xdr:col>77</xdr:col>
      <xdr:colOff>0</xdr:colOff>
      <xdr:row>6</xdr:row>
      <xdr:rowOff>0</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4762500" y="1009650"/>
          <a:ext cx="2571750" cy="70485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r>
            <a:rPr kumimoji="1" lang="ja-JP" altLang="ja-JP" sz="1050" b="0">
              <a:solidFill>
                <a:srgbClr val="FF0000"/>
              </a:solidFill>
              <a:effectLst/>
              <a:latin typeface="Meiryo UI" panose="020B0604030504040204" pitchFamily="50" charset="-128"/>
              <a:ea typeface="Meiryo UI" panose="020B0604030504040204" pitchFamily="50" charset="-128"/>
              <a:cs typeface="+mn-cs"/>
            </a:rPr>
            <a:t>↓専任の宅地建物取引士（１人目）の</a:t>
          </a:r>
          <a:endParaRPr lang="ja-JP" altLang="ja-JP" sz="1050">
            <a:solidFill>
              <a:srgbClr val="FF0000"/>
            </a:solidFill>
            <a:effectLst/>
            <a:latin typeface="Meiryo UI" panose="020B0604030504040204" pitchFamily="50" charset="-128"/>
            <a:ea typeface="Meiryo UI" panose="020B0604030504040204" pitchFamily="50" charset="-128"/>
          </a:endParaRPr>
        </a:p>
        <a:p>
          <a:pPr algn="ctr"/>
          <a:r>
            <a:rPr kumimoji="1" lang="ja-JP" altLang="ja-JP" sz="1050" b="0">
              <a:solidFill>
                <a:srgbClr val="FF0000"/>
              </a:solidFill>
              <a:effectLst/>
              <a:latin typeface="Meiryo UI" panose="020B0604030504040204" pitchFamily="50" charset="-128"/>
              <a:ea typeface="Meiryo UI" panose="020B0604030504040204" pitchFamily="50" charset="-128"/>
              <a:cs typeface="+mn-cs"/>
            </a:rPr>
            <a:t>　　略歴が</a:t>
          </a:r>
          <a:r>
            <a:rPr kumimoji="1" lang="en-US" altLang="ja-JP" sz="1050" b="0">
              <a:solidFill>
                <a:srgbClr val="FF0000"/>
              </a:solidFill>
              <a:effectLst/>
              <a:latin typeface="Meiryo UI" panose="020B0604030504040204" pitchFamily="50" charset="-128"/>
              <a:ea typeface="Meiryo UI" panose="020B0604030504040204" pitchFamily="50" charset="-128"/>
              <a:cs typeface="+mn-cs"/>
            </a:rPr>
            <a:t>10</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項目まで</a:t>
          </a:r>
          <a:r>
            <a:rPr kumimoji="1" lang="ja-JP" altLang="ja-JP" sz="1050" b="0">
              <a:solidFill>
                <a:srgbClr val="FF0000"/>
              </a:solidFill>
              <a:effectLst/>
              <a:latin typeface="Meiryo UI" panose="020B0604030504040204" pitchFamily="50" charset="-128"/>
              <a:ea typeface="Meiryo UI" panose="020B0604030504040204" pitchFamily="50" charset="-128"/>
              <a:cs typeface="+mn-cs"/>
            </a:rPr>
            <a:t>反映</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され</a:t>
          </a:r>
          <a:r>
            <a:rPr kumimoji="1" lang="ja-JP" altLang="ja-JP" sz="1050" b="0">
              <a:solidFill>
                <a:srgbClr val="FF0000"/>
              </a:solidFill>
              <a:effectLst/>
              <a:latin typeface="Meiryo UI" panose="020B0604030504040204" pitchFamily="50" charset="-128"/>
              <a:ea typeface="Meiryo UI" panose="020B0604030504040204" pitchFamily="50" charset="-128"/>
              <a:cs typeface="+mn-cs"/>
            </a:rPr>
            <a:t>ます</a:t>
          </a:r>
          <a:endParaRPr lang="ja-JP" altLang="ja-JP" sz="1050">
            <a:solidFill>
              <a:srgbClr val="FF0000"/>
            </a:solidFill>
            <a:effectLst/>
            <a:latin typeface="Meiryo UI" panose="020B0604030504040204" pitchFamily="50" charset="-128"/>
            <a:ea typeface="Meiryo UI" panose="020B0604030504040204" pitchFamily="50" charset="-128"/>
          </a:endParaRPr>
        </a:p>
      </xdr:txBody>
    </xdr:sp>
    <xdr:clientData fPrintsWithSheet="0"/>
  </xdr:twoCellAnchor>
  <xdr:twoCellAnchor>
    <xdr:from>
      <xdr:col>77</xdr:col>
      <xdr:colOff>28575</xdr:colOff>
      <xdr:row>37</xdr:row>
      <xdr:rowOff>0</xdr:rowOff>
    </xdr:from>
    <xdr:to>
      <xdr:col>81</xdr:col>
      <xdr:colOff>171450</xdr:colOff>
      <xdr:row>46</xdr:row>
      <xdr:rowOff>171450</xdr:rowOff>
    </xdr:to>
    <xdr:sp macro="" textlink="">
      <xdr:nvSpPr>
        <xdr:cNvPr id="6" name="右中かっこ 5">
          <a:extLst>
            <a:ext uri="{FF2B5EF4-FFF2-40B4-BE49-F238E27FC236}">
              <a16:creationId xmlns:a16="http://schemas.microsoft.com/office/drawing/2014/main" id="{00000000-0008-0000-1400-000006000000}"/>
            </a:ext>
          </a:extLst>
        </xdr:cNvPr>
        <xdr:cNvSpPr/>
      </xdr:nvSpPr>
      <xdr:spPr bwMode="auto">
        <a:xfrm>
          <a:off x="7362825" y="7620000"/>
          <a:ext cx="571500" cy="1885950"/>
        </a:xfrm>
        <a:prstGeom prst="rightBrace">
          <a:avLst>
            <a:gd name="adj1" fmla="val 28333"/>
            <a:gd name="adj2" fmla="val 50508"/>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fPrintsWithSheet="0"/>
  </xdr:twoCellAnchor>
  <xdr:twoCellAnchor editAs="absolute">
    <xdr:from>
      <xdr:col>5</xdr:col>
      <xdr:colOff>0</xdr:colOff>
      <xdr:row>0</xdr:row>
      <xdr:rowOff>95250</xdr:rowOff>
    </xdr:from>
    <xdr:to>
      <xdr:col>77</xdr:col>
      <xdr:colOff>0</xdr:colOff>
      <xdr:row>1</xdr:row>
      <xdr:rowOff>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476250" y="95250"/>
          <a:ext cx="6858000" cy="66675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r>
            <a:rPr kumimoji="1" lang="ja-JP" altLang="en-US" sz="1400" b="0">
              <a:solidFill>
                <a:srgbClr val="FF0000"/>
              </a:solidFill>
              <a:latin typeface="Meiryo UI" panose="020B0604030504040204" pitchFamily="50" charset="-128"/>
              <a:ea typeface="Meiryo UI" panose="020B0604030504040204" pitchFamily="50" charset="-128"/>
            </a:rPr>
            <a:t>専任の宅地建物取引士（１人目）の略歴が</a:t>
          </a:r>
          <a:r>
            <a:rPr kumimoji="1" lang="en-US" altLang="ja-JP" sz="1400" b="0">
              <a:solidFill>
                <a:srgbClr val="FF0000"/>
              </a:solidFill>
              <a:latin typeface="Meiryo UI" panose="020B0604030504040204" pitchFamily="50" charset="-128"/>
              <a:ea typeface="Meiryo UI" panose="020B0604030504040204" pitchFamily="50" charset="-128"/>
            </a:rPr>
            <a:t>10</a:t>
          </a:r>
          <a:r>
            <a:rPr kumimoji="1" lang="ja-JP" altLang="en-US" sz="1400" b="0">
              <a:solidFill>
                <a:srgbClr val="FF0000"/>
              </a:solidFill>
              <a:latin typeface="Meiryo UI" panose="020B0604030504040204" pitchFamily="50" charset="-128"/>
              <a:ea typeface="Meiryo UI" panose="020B0604030504040204" pitchFamily="50" charset="-128"/>
            </a:rPr>
            <a:t>項目で足らない場合は、</a:t>
          </a:r>
          <a:endParaRPr kumimoji="1" lang="en-US" altLang="ja-JP" sz="1400" b="0">
            <a:solidFill>
              <a:srgbClr val="FF0000"/>
            </a:solidFill>
            <a:latin typeface="Meiryo UI" panose="020B0604030504040204" pitchFamily="50" charset="-128"/>
            <a:ea typeface="Meiryo UI" panose="020B0604030504040204" pitchFamily="50" charset="-128"/>
          </a:endParaRPr>
        </a:p>
        <a:p>
          <a:pPr algn="ctr"/>
          <a:r>
            <a:rPr kumimoji="1" lang="ja-JP" altLang="en-US" sz="1400" b="0">
              <a:solidFill>
                <a:srgbClr val="FF0000"/>
              </a:solidFill>
              <a:latin typeface="Meiryo UI" panose="020B0604030504040204" pitchFamily="50" charset="-128"/>
              <a:ea typeface="Meiryo UI" panose="020B0604030504040204" pitchFamily="50" charset="-128"/>
            </a:rPr>
            <a:t>この用紙に</a:t>
          </a:r>
          <a:r>
            <a:rPr kumimoji="1" lang="en-US" altLang="ja-JP" sz="1400" b="0">
              <a:solidFill>
                <a:srgbClr val="FF0000"/>
              </a:solidFill>
              <a:latin typeface="Meiryo UI" panose="020B0604030504040204" pitchFamily="50" charset="-128"/>
              <a:ea typeface="Meiryo UI" panose="020B0604030504040204" pitchFamily="50" charset="-128"/>
            </a:rPr>
            <a:t>11</a:t>
          </a:r>
          <a:r>
            <a:rPr kumimoji="1" lang="ja-JP" altLang="en-US" sz="1400" b="0">
              <a:solidFill>
                <a:srgbClr val="FF0000"/>
              </a:solidFill>
              <a:latin typeface="Meiryo UI" panose="020B0604030504040204" pitchFamily="50" charset="-128"/>
              <a:ea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rPr>
            <a:t>15</a:t>
          </a:r>
          <a:r>
            <a:rPr kumimoji="1" lang="ja-JP" altLang="en-US" sz="1400" b="0">
              <a:solidFill>
                <a:srgbClr val="FF0000"/>
              </a:solidFill>
              <a:latin typeface="Meiryo UI" panose="020B0604030504040204" pitchFamily="50" charset="-128"/>
              <a:ea typeface="Meiryo UI" panose="020B0604030504040204" pitchFamily="50" charset="-128"/>
            </a:rPr>
            <a:t>項目を直接入力し、用紙を印刷</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89</xdr:col>
      <xdr:colOff>0</xdr:colOff>
      <xdr:row>0</xdr:row>
      <xdr:rowOff>360000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500-000002000000}"/>
            </a:ext>
          </a:extLst>
        </xdr:cNvPr>
        <xdr:cNvSpPr>
          <a:spLocks noChangeArrowheads="1"/>
        </xdr:cNvSpPr>
      </xdr:nvSpPr>
      <xdr:spPr bwMode="auto">
        <a:xfrm>
          <a:off x="795337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oneCellAnchor>
    <xdr:from>
      <xdr:col>82</xdr:col>
      <xdr:colOff>0</xdr:colOff>
      <xdr:row>0</xdr:row>
      <xdr:rowOff>600075</xdr:rowOff>
    </xdr:from>
    <xdr:ext cx="1333500" cy="762000"/>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7953375" y="600075"/>
          <a:ext cx="1333500" cy="76200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oAutofit/>
        </a:bodyPr>
        <a:lstStyle/>
        <a:p>
          <a:pPr algn="ctr"/>
          <a:r>
            <a:rPr kumimoji="1" lang="ja-JP" altLang="en-US" sz="1800" b="1">
              <a:solidFill>
                <a:srgbClr val="FF0000"/>
              </a:solidFill>
              <a:latin typeface="+mn-ea"/>
              <a:ea typeface="+mn-ea"/>
            </a:rPr>
            <a:t>本書類は</a:t>
          </a:r>
          <a:endParaRPr kumimoji="1" lang="en-US" altLang="ja-JP" sz="1800" b="1">
            <a:solidFill>
              <a:srgbClr val="FF0000"/>
            </a:solidFill>
            <a:latin typeface="+mn-ea"/>
            <a:ea typeface="+mn-ea"/>
          </a:endParaRPr>
        </a:p>
        <a:p>
          <a:pPr algn="ctr"/>
          <a:r>
            <a:rPr kumimoji="1" lang="ja-JP" altLang="en-US" sz="1800" b="1">
              <a:solidFill>
                <a:srgbClr val="FF0000"/>
              </a:solidFill>
              <a:latin typeface="+mn-ea"/>
              <a:ea typeface="+mn-ea"/>
            </a:rPr>
            <a:t>提出不要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absoluteAnchor>
    <xdr:pos x="1238250" y="0"/>
    <xdr:ext cx="360000" cy="360000"/>
    <xdr:pic>
      <xdr:nvPicPr>
        <xdr:cNvPr id="2" name="図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 y="0"/>
          <a:ext cx="360000" cy="360000"/>
        </a:xfrm>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oneCellAnchor>
    <xdr:from>
      <xdr:col>83</xdr:col>
      <xdr:colOff>0</xdr:colOff>
      <xdr:row>0</xdr:row>
      <xdr:rowOff>0</xdr:rowOff>
    </xdr:from>
    <xdr:ext cx="1333500" cy="360000"/>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7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83</xdr:col>
      <xdr:colOff>0</xdr:colOff>
      <xdr:row>0</xdr:row>
      <xdr:rowOff>0</xdr:rowOff>
    </xdr:from>
    <xdr:ext cx="1333500" cy="360000"/>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8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oneCellAnchor>
</xdr:wsDr>
</file>

<file path=xl/drawings/drawing26.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9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A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B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C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D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E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1F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83</xdr:col>
      <xdr:colOff>0</xdr:colOff>
      <xdr:row>0</xdr:row>
      <xdr:rowOff>0</xdr:rowOff>
    </xdr:from>
    <xdr:to>
      <xdr:col>90</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000-000002000000}"/>
            </a:ext>
          </a:extLst>
        </xdr:cNvPr>
        <xdr:cNvSpPr>
          <a:spLocks noChangeArrowheads="1"/>
        </xdr:cNvSpPr>
      </xdr:nvSpPr>
      <xdr:spPr bwMode="auto">
        <a:xfrm>
          <a:off x="80486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49</xdr:col>
      <xdr:colOff>0</xdr:colOff>
      <xdr:row>0</xdr:row>
      <xdr:rowOff>360000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80010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editAs="oneCell">
    <xdr:from>
      <xdr:col>78</xdr:col>
      <xdr:colOff>0</xdr:colOff>
      <xdr:row>0</xdr:row>
      <xdr:rowOff>0</xdr:rowOff>
    </xdr:from>
    <xdr:to>
      <xdr:col>85</xdr:col>
      <xdr:colOff>1</xdr:colOff>
      <xdr:row>1</xdr:row>
      <xdr:rowOff>169500</xdr:rowOff>
    </xdr:to>
    <xdr:sp macro="" textlink="">
      <xdr:nvSpPr>
        <xdr:cNvPr id="7" name="Rectangle 107">
          <a:hlinkClick xmlns:r="http://schemas.openxmlformats.org/officeDocument/2006/relationships" r:id="rId1"/>
          <a:extLst>
            <a:ext uri="{FF2B5EF4-FFF2-40B4-BE49-F238E27FC236}">
              <a16:creationId xmlns:a16="http://schemas.microsoft.com/office/drawing/2014/main" id="{00000000-0008-0000-2200-000007000000}"/>
            </a:ext>
          </a:extLst>
        </xdr:cNvPr>
        <xdr:cNvSpPr>
          <a:spLocks noChangeArrowheads="1"/>
        </xdr:cNvSpPr>
      </xdr:nvSpPr>
      <xdr:spPr bwMode="auto">
        <a:xfrm>
          <a:off x="8029575"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oneCell">
    <xdr:from>
      <xdr:col>78</xdr:col>
      <xdr:colOff>0</xdr:colOff>
      <xdr:row>2</xdr:row>
      <xdr:rowOff>0</xdr:rowOff>
    </xdr:from>
    <xdr:to>
      <xdr:col>85</xdr:col>
      <xdr:colOff>1</xdr:colOff>
      <xdr:row>4</xdr:row>
      <xdr:rowOff>74250</xdr:rowOff>
    </xdr:to>
    <xdr:sp macro="" textlink="">
      <xdr:nvSpPr>
        <xdr:cNvPr id="5" name="Rectangle 107">
          <a:hlinkClick xmlns:r="http://schemas.openxmlformats.org/officeDocument/2006/relationships" r:id="rId2"/>
          <a:extLst>
            <a:ext uri="{FF2B5EF4-FFF2-40B4-BE49-F238E27FC236}">
              <a16:creationId xmlns:a16="http://schemas.microsoft.com/office/drawing/2014/main" id="{00000000-0008-0000-2200-000005000000}"/>
            </a:ext>
          </a:extLst>
        </xdr:cNvPr>
        <xdr:cNvSpPr>
          <a:spLocks noChangeArrowheads="1"/>
        </xdr:cNvSpPr>
      </xdr:nvSpPr>
      <xdr:spPr bwMode="auto">
        <a:xfrm>
          <a:off x="7877175" y="476250"/>
          <a:ext cx="1333501" cy="360000"/>
        </a:xfrm>
        <a:prstGeom prst="rect">
          <a:avLst/>
        </a:prstGeom>
        <a:solidFill>
          <a:srgbClr val="0070C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その他入力</a:t>
          </a:r>
          <a:endParaRPr lang="ja-JP" altLang="en-US">
            <a:solidFill>
              <a:schemeClr val="bg1"/>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9525</xdr:colOff>
      <xdr:row>0</xdr:row>
      <xdr:rowOff>0</xdr:rowOff>
    </xdr:from>
    <xdr:to>
      <xdr:col>17</xdr:col>
      <xdr:colOff>76200</xdr:colOff>
      <xdr:row>1</xdr:row>
      <xdr:rowOff>140925</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300-000002000000}"/>
            </a:ext>
          </a:extLst>
        </xdr:cNvPr>
        <xdr:cNvSpPr>
          <a:spLocks noChangeArrowheads="1"/>
        </xdr:cNvSpPr>
      </xdr:nvSpPr>
      <xdr:spPr bwMode="auto">
        <a:xfrm>
          <a:off x="63627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oneCellAnchor>
    <xdr:from>
      <xdr:col>63</xdr:col>
      <xdr:colOff>10026</xdr:colOff>
      <xdr:row>10</xdr:row>
      <xdr:rowOff>15039</xdr:rowOff>
    </xdr:from>
    <xdr:ext cx="249494" cy="252000"/>
    <xdr:sp macro="" textlink="">
      <xdr:nvSpPr>
        <xdr:cNvPr id="2" name="円/楕円 5">
          <a:extLst>
            <a:ext uri="{FF2B5EF4-FFF2-40B4-BE49-F238E27FC236}">
              <a16:creationId xmlns:a16="http://schemas.microsoft.com/office/drawing/2014/main" id="{00000000-0008-0000-2400-000002000000}"/>
            </a:ext>
          </a:extLst>
        </xdr:cNvPr>
        <xdr:cNvSpPr/>
      </xdr:nvSpPr>
      <xdr:spPr>
        <a:xfrm>
          <a:off x="5629776" y="1891464"/>
          <a:ext cx="249494" cy="2520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印</a:t>
          </a:r>
        </a:p>
      </xdr:txBody>
    </xdr:sp>
    <xdr:clientData/>
  </xdr:oneCellAnchor>
  <xdr:oneCellAnchor>
    <xdr:from>
      <xdr:col>63</xdr:col>
      <xdr:colOff>10026</xdr:colOff>
      <xdr:row>14</xdr:row>
      <xdr:rowOff>15039</xdr:rowOff>
    </xdr:from>
    <xdr:ext cx="249494" cy="252000"/>
    <xdr:sp macro="" textlink="">
      <xdr:nvSpPr>
        <xdr:cNvPr id="3" name="円/楕円 6">
          <a:extLst>
            <a:ext uri="{FF2B5EF4-FFF2-40B4-BE49-F238E27FC236}">
              <a16:creationId xmlns:a16="http://schemas.microsoft.com/office/drawing/2014/main" id="{00000000-0008-0000-2400-000003000000}"/>
            </a:ext>
          </a:extLst>
        </xdr:cNvPr>
        <xdr:cNvSpPr/>
      </xdr:nvSpPr>
      <xdr:spPr>
        <a:xfrm>
          <a:off x="5629776" y="2748714"/>
          <a:ext cx="249494" cy="2520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印</a:t>
          </a:r>
        </a:p>
      </xdr:txBody>
    </xdr:sp>
    <xdr:clientData/>
  </xdr:oneCellAnchor>
  <xdr:twoCellAnchor>
    <xdr:from>
      <xdr:col>5</xdr:col>
      <xdr:colOff>0</xdr:colOff>
      <xdr:row>47</xdr:row>
      <xdr:rowOff>190500</xdr:rowOff>
    </xdr:from>
    <xdr:to>
      <xdr:col>7</xdr:col>
      <xdr:colOff>0</xdr:colOff>
      <xdr:row>48</xdr:row>
      <xdr:rowOff>190500</xdr:rowOff>
    </xdr:to>
    <xdr:sp macro="" textlink="">
      <xdr:nvSpPr>
        <xdr:cNvPr id="4" name="円/楕円 1">
          <a:extLst>
            <a:ext uri="{FF2B5EF4-FFF2-40B4-BE49-F238E27FC236}">
              <a16:creationId xmlns:a16="http://schemas.microsoft.com/office/drawing/2014/main" id="{00000000-0008-0000-2400-000004000000}"/>
            </a:ext>
          </a:extLst>
        </xdr:cNvPr>
        <xdr:cNvSpPr/>
      </xdr:nvSpPr>
      <xdr:spPr>
        <a:xfrm>
          <a:off x="476250" y="9353550"/>
          <a:ext cx="190500"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ja-JP" altLang="en-US" sz="1000">
              <a:solidFill>
                <a:sysClr val="windowText" lastClr="000000"/>
              </a:solidFill>
            </a:rPr>
            <a:t>注</a:t>
          </a:r>
          <a:endParaRPr kumimoji="1" lang="ja-JP" altLang="en-US" sz="1100">
            <a:solidFill>
              <a:sysClr val="windowText" lastClr="000000"/>
            </a:solidFill>
          </a:endParaRPr>
        </a:p>
      </xdr:txBody>
    </xdr:sp>
    <xdr:clientData/>
  </xdr:twoCellAnchor>
  <xdr:absoluteAnchor>
    <xdr:pos x="6810375" y="8906286"/>
    <xdr:ext cx="180000" cy="180000"/>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6810375" y="8906286"/>
          <a:ext cx="180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1"/>
        <a:lstStyle/>
        <a:p>
          <a:pPr algn="l"/>
          <a:r>
            <a:rPr kumimoji="1" lang="ja-JP" altLang="en-US" sz="1800">
              <a:solidFill>
                <a:sysClr val="windowText" lastClr="000000"/>
              </a:solidFill>
            </a:rPr>
            <a:t>■</a:t>
          </a:r>
          <a:endParaRPr kumimoji="1" lang="ja-JP" altLang="en-US" sz="1200">
            <a:solidFill>
              <a:sysClr val="windowText" lastClr="000000"/>
            </a:solidFill>
          </a:endParaRPr>
        </a:p>
      </xdr:txBody>
    </xdr:sp>
    <xdr:clientData/>
  </xdr:absoluteAnchor>
  <xdr:twoCellAnchor editAs="oneCell">
    <xdr:from>
      <xdr:col>89</xdr:col>
      <xdr:colOff>0</xdr:colOff>
      <xdr:row>0</xdr:row>
      <xdr:rowOff>0</xdr:rowOff>
    </xdr:from>
    <xdr:to>
      <xdr:col>96</xdr:col>
      <xdr:colOff>0</xdr:colOff>
      <xdr:row>1</xdr:row>
      <xdr:rowOff>93300</xdr:rowOff>
    </xdr:to>
    <xdr:sp macro="" textlink="">
      <xdr:nvSpPr>
        <xdr:cNvPr id="6" name="Rectangle 107">
          <a:hlinkClick xmlns:r="http://schemas.openxmlformats.org/officeDocument/2006/relationships" r:id="rId1"/>
          <a:extLst>
            <a:ext uri="{FF2B5EF4-FFF2-40B4-BE49-F238E27FC236}">
              <a16:creationId xmlns:a16="http://schemas.microsoft.com/office/drawing/2014/main" id="{00000000-0008-0000-2400-000006000000}"/>
            </a:ext>
          </a:extLst>
        </xdr:cNvPr>
        <xdr:cNvSpPr>
          <a:spLocks noChangeArrowheads="1"/>
        </xdr:cNvSpPr>
      </xdr:nvSpPr>
      <xdr:spPr bwMode="auto">
        <a:xfrm>
          <a:off x="790575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oneCellAnchor>
    <xdr:from>
      <xdr:col>40</xdr:col>
      <xdr:colOff>190499</xdr:colOff>
      <xdr:row>0</xdr:row>
      <xdr:rowOff>0</xdr:rowOff>
    </xdr:from>
    <xdr:ext cx="1333501" cy="360000"/>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500-000002000000}"/>
            </a:ext>
          </a:extLst>
        </xdr:cNvPr>
        <xdr:cNvSpPr>
          <a:spLocks noChangeArrowheads="1"/>
        </xdr:cNvSpPr>
      </xdr:nvSpPr>
      <xdr:spPr bwMode="auto">
        <a:xfrm>
          <a:off x="8000999" y="0"/>
          <a:ext cx="133350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oneCellAnchor>
  <xdr:twoCellAnchor editAs="absolute">
    <xdr:from>
      <xdr:col>59</xdr:col>
      <xdr:colOff>85725</xdr:colOff>
      <xdr:row>0</xdr:row>
      <xdr:rowOff>114809</xdr:rowOff>
    </xdr:from>
    <xdr:to>
      <xdr:col>61</xdr:col>
      <xdr:colOff>85725</xdr:colOff>
      <xdr:row>6</xdr:row>
      <xdr:rowOff>114300</xdr:rowOff>
    </xdr:to>
    <xdr:grpSp>
      <xdr:nvGrpSpPr>
        <xdr:cNvPr id="5" name="グループ化 4">
          <a:extLst>
            <a:ext uri="{FF2B5EF4-FFF2-40B4-BE49-F238E27FC236}">
              <a16:creationId xmlns:a16="http://schemas.microsoft.com/office/drawing/2014/main" id="{00000000-0008-0000-2500-000005000000}"/>
            </a:ext>
          </a:extLst>
        </xdr:cNvPr>
        <xdr:cNvGrpSpPr/>
      </xdr:nvGrpSpPr>
      <xdr:grpSpPr>
        <a:xfrm>
          <a:off x="11382375" y="114809"/>
          <a:ext cx="381000" cy="1199641"/>
          <a:chOff x="6477000" y="1257809"/>
          <a:chExt cx="381000" cy="1199641"/>
        </a:xfrm>
        <a:noFill/>
      </xdr:grpSpPr>
      <xdr:grpSp>
        <xdr:nvGrpSpPr>
          <xdr:cNvPr id="129025" name="Group 1">
            <a:extLst>
              <a:ext uri="{FF2B5EF4-FFF2-40B4-BE49-F238E27FC236}">
                <a16:creationId xmlns:a16="http://schemas.microsoft.com/office/drawing/2014/main" id="{00000000-0008-0000-2500-000001F80100}"/>
              </a:ext>
            </a:extLst>
          </xdr:cNvPr>
          <xdr:cNvGrpSpPr>
            <a:grpSpLocks/>
          </xdr:cNvGrpSpPr>
        </xdr:nvGrpSpPr>
        <xdr:grpSpPr bwMode="auto">
          <a:xfrm>
            <a:off x="6543675" y="1600200"/>
            <a:ext cx="257175" cy="857250"/>
            <a:chOff x="4107" y="3345"/>
            <a:chExt cx="400" cy="1350"/>
          </a:xfrm>
          <a:grpFill/>
        </xdr:grpSpPr>
        <xdr:sp macro="" textlink="">
          <xdr:nvSpPr>
            <xdr:cNvPr id="129026" name="Freeform 2">
              <a:extLst>
                <a:ext uri="{FF2B5EF4-FFF2-40B4-BE49-F238E27FC236}">
                  <a16:creationId xmlns:a16="http://schemas.microsoft.com/office/drawing/2014/main" id="{00000000-0008-0000-2500-000002F801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grpFill/>
            <a:ln w="19050">
              <a:solidFill>
                <a:srgbClr val="000000"/>
              </a:solidFill>
              <a:round/>
              <a:headEnd/>
              <a:tailEnd/>
            </a:ln>
          </xdr:spPr>
        </xdr:sp>
        <xdr:sp macro="" textlink="">
          <xdr:nvSpPr>
            <xdr:cNvPr id="129027" name="Line 3">
              <a:extLst>
                <a:ext uri="{FF2B5EF4-FFF2-40B4-BE49-F238E27FC236}">
                  <a16:creationId xmlns:a16="http://schemas.microsoft.com/office/drawing/2014/main" id="{00000000-0008-0000-2500-000003F80100}"/>
                </a:ext>
              </a:extLst>
            </xdr:cNvPr>
            <xdr:cNvSpPr>
              <a:spLocks noChangeShapeType="1"/>
            </xdr:cNvSpPr>
          </xdr:nvSpPr>
          <xdr:spPr bwMode="auto">
            <a:xfrm>
              <a:off x="4107" y="4245"/>
              <a:ext cx="400" cy="1"/>
            </a:xfrm>
            <a:prstGeom prst="line">
              <a:avLst/>
            </a:prstGeom>
            <a:grpFill/>
            <a:ln w="9525">
              <a:solidFill>
                <a:srgbClr val="000000"/>
              </a:solidFill>
              <a:round/>
              <a:headEnd/>
              <a:tailEnd/>
            </a:ln>
          </xdr:spPr>
        </xdr:sp>
      </xdr:grpSp>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6477000" y="1257809"/>
            <a:ext cx="381000" cy="24714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n>
                  <a:solidFill>
                    <a:schemeClr val="tx1"/>
                  </a:solidFill>
                </a:ln>
                <a:latin typeface="ＭＳ 明朝" panose="02020609040205080304" pitchFamily="17" charset="-128"/>
                <a:ea typeface="ＭＳ 明朝" panose="02020609040205080304" pitchFamily="17" charset="-128"/>
              </a:rPr>
              <a:t>Ｎ</a:t>
            </a:r>
          </a:p>
        </xdr:txBody>
      </xdr:sp>
    </xdr:grpSp>
    <xdr:clientData/>
  </xdr:twoCellAnchor>
  <xdr:twoCellAnchor editAs="absolute">
    <xdr:from>
      <xdr:col>50</xdr:col>
      <xdr:colOff>0</xdr:colOff>
      <xdr:row>0</xdr:row>
      <xdr:rowOff>190500</xdr:rowOff>
    </xdr:from>
    <xdr:to>
      <xdr:col>53</xdr:col>
      <xdr:colOff>148500</xdr:colOff>
      <xdr:row>4</xdr:row>
      <xdr:rowOff>73735</xdr:rowOff>
    </xdr:to>
    <xdr:pic>
      <xdr:nvPicPr>
        <xdr:cNvPr id="13" name="図 12">
          <a:extLst>
            <a:ext uri="{FF2B5EF4-FFF2-40B4-BE49-F238E27FC236}">
              <a16:creationId xmlns:a16="http://schemas.microsoft.com/office/drawing/2014/main" id="{00000000-0008-0000-2500-00000D000000}"/>
            </a:ext>
          </a:extLst>
        </xdr:cNvPr>
        <xdr:cNvPicPr>
          <a:picLocks noChangeAspect="1"/>
        </xdr:cNvPicPr>
      </xdr:nvPicPr>
      <xdr:blipFill>
        <a:blip xmlns:r="http://schemas.openxmlformats.org/officeDocument/2006/relationships" r:embed="rId2">
          <a:clrChange>
            <a:clrFrom>
              <a:srgbClr val="F0F0F0"/>
            </a:clrFrom>
            <a:clrTo>
              <a:srgbClr val="F0F0F0">
                <a:alpha val="0"/>
              </a:srgbClr>
            </a:clrTo>
          </a:clrChange>
        </a:blip>
        <a:stretch>
          <a:fillRect/>
        </a:stretch>
      </xdr:blipFill>
      <xdr:spPr>
        <a:xfrm>
          <a:off x="9582150" y="190500"/>
          <a:ext cx="720000" cy="711910"/>
        </a:xfrm>
        <a:prstGeom prst="rect">
          <a:avLst/>
        </a:prstGeom>
      </xdr:spPr>
    </xdr:pic>
    <xdr:clientData/>
  </xdr:twoCellAnchor>
  <xdr:twoCellAnchor editAs="absolute">
    <xdr:from>
      <xdr:col>54</xdr:col>
      <xdr:colOff>120851</xdr:colOff>
      <xdr:row>0</xdr:row>
      <xdr:rowOff>212421</xdr:rowOff>
    </xdr:from>
    <xdr:to>
      <xdr:col>58</xdr:col>
      <xdr:colOff>78851</xdr:colOff>
      <xdr:row>4</xdr:row>
      <xdr:rowOff>115950</xdr:rowOff>
    </xdr:to>
    <xdr:pic>
      <xdr:nvPicPr>
        <xdr:cNvPr id="14" name="図 13">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3">
          <a:clrChange>
            <a:clrFrom>
              <a:srgbClr val="EEEEEE"/>
            </a:clrFrom>
            <a:clrTo>
              <a:srgbClr val="EEEEEE">
                <a:alpha val="0"/>
              </a:srgbClr>
            </a:clrTo>
          </a:clrChange>
        </a:blip>
        <a:stretch>
          <a:fillRect/>
        </a:stretch>
      </xdr:blipFill>
      <xdr:spPr>
        <a:xfrm>
          <a:off x="10465001" y="212421"/>
          <a:ext cx="720000" cy="732204"/>
        </a:xfrm>
        <a:prstGeom prst="rect">
          <a:avLst/>
        </a:prstGeom>
      </xdr:spPr>
    </xdr:pic>
    <xdr:clientData/>
  </xdr:twoCellAnchor>
  <xdr:twoCellAnchor editAs="oneCell">
    <xdr:from>
      <xdr:col>41</xdr:col>
      <xdr:colOff>28576</xdr:colOff>
      <xdr:row>21</xdr:row>
      <xdr:rowOff>19051</xdr:rowOff>
    </xdr:from>
    <xdr:to>
      <xdr:col>42</xdr:col>
      <xdr:colOff>162076</xdr:colOff>
      <xdr:row>22</xdr:row>
      <xdr:rowOff>152551</xdr:rowOff>
    </xdr:to>
    <xdr:pic>
      <xdr:nvPicPr>
        <xdr:cNvPr id="6" name="図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96226" y="4000501"/>
          <a:ext cx="324000" cy="324000"/>
        </a:xfrm>
        <a:prstGeom prst="rect">
          <a:avLst/>
        </a:prstGeom>
      </xdr:spPr>
    </xdr:pic>
    <xdr:clientData/>
  </xdr:twoCellAnchor>
  <xdr:twoCellAnchor editAs="absolute">
    <xdr:from>
      <xdr:col>2</xdr:col>
      <xdr:colOff>190499</xdr:colOff>
      <xdr:row>3</xdr:row>
      <xdr:rowOff>0</xdr:rowOff>
    </xdr:from>
    <xdr:to>
      <xdr:col>3</xdr:col>
      <xdr:colOff>0</xdr:colOff>
      <xdr:row>5</xdr:row>
      <xdr:rowOff>28575</xdr:rowOff>
    </xdr:to>
    <xdr:cxnSp macro="">
      <xdr:nvCxnSpPr>
        <xdr:cNvPr id="7" name="直線矢印コネクタ 6">
          <a:extLst>
            <a:ext uri="{FF2B5EF4-FFF2-40B4-BE49-F238E27FC236}">
              <a16:creationId xmlns:a16="http://schemas.microsoft.com/office/drawing/2014/main" id="{00000000-0008-0000-2500-000007000000}"/>
            </a:ext>
          </a:extLst>
        </xdr:cNvPr>
        <xdr:cNvCxnSpPr/>
      </xdr:nvCxnSpPr>
      <xdr:spPr bwMode="auto">
        <a:xfrm flipH="1">
          <a:off x="571499" y="647700"/>
          <a:ext cx="1" cy="390525"/>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fPrintsWithSheet="0"/>
  </xdr:twoCellAnchor>
  <xdr:twoCellAnchor editAs="absolute">
    <xdr:from>
      <xdr:col>0</xdr:col>
      <xdr:colOff>85725</xdr:colOff>
      <xdr:row>0</xdr:row>
      <xdr:rowOff>180975</xdr:rowOff>
    </xdr:from>
    <xdr:to>
      <xdr:col>5</xdr:col>
      <xdr:colOff>85725</xdr:colOff>
      <xdr:row>3</xdr:row>
      <xdr:rowOff>78677</xdr:rowOff>
    </xdr:to>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85725" y="180975"/>
          <a:ext cx="952500" cy="545402"/>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Meiryo UI" panose="020B0604030504040204" pitchFamily="50" charset="-128"/>
              <a:ea typeface="Meiryo UI" panose="020B0604030504040204" pitchFamily="50" charset="-128"/>
            </a:rPr>
            <a:t>クリックして</a:t>
          </a:r>
          <a:endParaRPr kumimoji="1" lang="en-US" altLang="ja-JP" sz="1050">
            <a:solidFill>
              <a:srgbClr val="FF0000"/>
            </a:solidFill>
            <a:latin typeface="Meiryo UI" panose="020B0604030504040204" pitchFamily="50" charset="-128"/>
            <a:ea typeface="Meiryo UI" panose="020B0604030504040204" pitchFamily="50" charset="-128"/>
          </a:endParaRPr>
        </a:p>
        <a:p>
          <a:pPr algn="ctr"/>
          <a:r>
            <a:rPr kumimoji="1" lang="ja-JP" altLang="en-US" sz="1050">
              <a:solidFill>
                <a:srgbClr val="FF0000"/>
              </a:solidFill>
              <a:latin typeface="Meiryo UI" panose="020B0604030504040204" pitchFamily="50" charset="-128"/>
              <a:ea typeface="Meiryo UI" panose="020B0604030504040204" pitchFamily="50" charset="-128"/>
            </a:rPr>
            <a:t>写真を挿入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editAs="oneCell">
    <xdr:from>
      <xdr:col>27</xdr:col>
      <xdr:colOff>0</xdr:colOff>
      <xdr:row>0</xdr:row>
      <xdr:rowOff>0</xdr:rowOff>
    </xdr:from>
    <xdr:to>
      <xdr:col>34</xdr:col>
      <xdr:colOff>66675</xdr:colOff>
      <xdr:row>1</xdr:row>
      <xdr:rowOff>140925</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600-000002000000}"/>
            </a:ext>
          </a:extLst>
        </xdr:cNvPr>
        <xdr:cNvSpPr>
          <a:spLocks noChangeArrowheads="1"/>
        </xdr:cNvSpPr>
      </xdr:nvSpPr>
      <xdr:spPr bwMode="auto">
        <a:xfrm>
          <a:off x="645795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absolute">
    <xdr:from>
      <xdr:col>0</xdr:col>
      <xdr:colOff>95250</xdr:colOff>
      <xdr:row>1</xdr:row>
      <xdr:rowOff>142875</xdr:rowOff>
    </xdr:from>
    <xdr:to>
      <xdr:col>2</xdr:col>
      <xdr:colOff>123825</xdr:colOff>
      <xdr:row>4</xdr:row>
      <xdr:rowOff>88202</xdr:rowOff>
    </xdr:to>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95250" y="361950"/>
          <a:ext cx="952500" cy="545402"/>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Meiryo UI" panose="020B0604030504040204" pitchFamily="50" charset="-128"/>
              <a:ea typeface="Meiryo UI" panose="020B0604030504040204" pitchFamily="50" charset="-128"/>
            </a:rPr>
            <a:t>クリックして</a:t>
          </a:r>
          <a:endParaRPr kumimoji="1" lang="en-US" altLang="ja-JP" sz="1050">
            <a:solidFill>
              <a:srgbClr val="FF0000"/>
            </a:solidFill>
            <a:latin typeface="Meiryo UI" panose="020B0604030504040204" pitchFamily="50" charset="-128"/>
            <a:ea typeface="Meiryo UI" panose="020B0604030504040204" pitchFamily="50" charset="-128"/>
          </a:endParaRPr>
        </a:p>
        <a:p>
          <a:pPr algn="ctr"/>
          <a:r>
            <a:rPr kumimoji="1" lang="ja-JP" altLang="en-US" sz="1050">
              <a:solidFill>
                <a:srgbClr val="FF0000"/>
              </a:solidFill>
              <a:latin typeface="Meiryo UI" panose="020B0604030504040204" pitchFamily="50" charset="-128"/>
              <a:ea typeface="Meiryo UI" panose="020B0604030504040204" pitchFamily="50" charset="-128"/>
            </a:rPr>
            <a:t>写真を挿入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twoCellAnchor>
  <xdr:twoCellAnchor editAs="absolute">
    <xdr:from>
      <xdr:col>0</xdr:col>
      <xdr:colOff>571500</xdr:colOff>
      <xdr:row>4</xdr:row>
      <xdr:rowOff>88202</xdr:rowOff>
    </xdr:from>
    <xdr:to>
      <xdr:col>0</xdr:col>
      <xdr:colOff>676275</xdr:colOff>
      <xdr:row>4</xdr:row>
      <xdr:rowOff>323850</xdr:rowOff>
    </xdr:to>
    <xdr:cxnSp macro="">
      <xdr:nvCxnSpPr>
        <xdr:cNvPr id="4" name="直線矢印コネクタ 3">
          <a:extLst>
            <a:ext uri="{FF2B5EF4-FFF2-40B4-BE49-F238E27FC236}">
              <a16:creationId xmlns:a16="http://schemas.microsoft.com/office/drawing/2014/main" id="{00000000-0008-0000-2600-000004000000}"/>
            </a:ext>
          </a:extLst>
        </xdr:cNvPr>
        <xdr:cNvCxnSpPr>
          <a:stCxn id="3" idx="2"/>
        </xdr:cNvCxnSpPr>
      </xdr:nvCxnSpPr>
      <xdr:spPr bwMode="auto">
        <a:xfrm>
          <a:off x="571500" y="907352"/>
          <a:ext cx="104775" cy="235648"/>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fPrintsWithSheet="0"/>
  </xdr:twoCellAnchor>
  <xdr:twoCellAnchor editAs="absolute">
    <xdr:from>
      <xdr:col>0</xdr:col>
      <xdr:colOff>85725</xdr:colOff>
      <xdr:row>17</xdr:row>
      <xdr:rowOff>66675</xdr:rowOff>
    </xdr:from>
    <xdr:to>
      <xdr:col>2</xdr:col>
      <xdr:colOff>114300</xdr:colOff>
      <xdr:row>19</xdr:row>
      <xdr:rowOff>40577</xdr:rowOff>
    </xdr:to>
    <xdr:sp macro="" textlink="">
      <xdr:nvSpPr>
        <xdr:cNvPr id="7" name="テキスト ボックス 6">
          <a:extLst>
            <a:ext uri="{FF2B5EF4-FFF2-40B4-BE49-F238E27FC236}">
              <a16:creationId xmlns:a16="http://schemas.microsoft.com/office/drawing/2014/main" id="{00000000-0008-0000-2600-000007000000}"/>
            </a:ext>
          </a:extLst>
        </xdr:cNvPr>
        <xdr:cNvSpPr txBox="1"/>
      </xdr:nvSpPr>
      <xdr:spPr>
        <a:xfrm>
          <a:off x="85725" y="4657725"/>
          <a:ext cx="952500" cy="545402"/>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Meiryo UI" panose="020B0604030504040204" pitchFamily="50" charset="-128"/>
              <a:ea typeface="Meiryo UI" panose="020B0604030504040204" pitchFamily="50" charset="-128"/>
            </a:rPr>
            <a:t>クリックして</a:t>
          </a:r>
          <a:endParaRPr kumimoji="1" lang="en-US" altLang="ja-JP" sz="1050">
            <a:solidFill>
              <a:srgbClr val="FF0000"/>
            </a:solidFill>
            <a:latin typeface="Meiryo UI" panose="020B0604030504040204" pitchFamily="50" charset="-128"/>
            <a:ea typeface="Meiryo UI" panose="020B0604030504040204" pitchFamily="50" charset="-128"/>
          </a:endParaRPr>
        </a:p>
        <a:p>
          <a:pPr algn="ctr"/>
          <a:r>
            <a:rPr kumimoji="1" lang="ja-JP" altLang="en-US" sz="1050">
              <a:solidFill>
                <a:srgbClr val="FF0000"/>
              </a:solidFill>
              <a:latin typeface="Meiryo UI" panose="020B0604030504040204" pitchFamily="50" charset="-128"/>
              <a:ea typeface="Meiryo UI" panose="020B0604030504040204" pitchFamily="50" charset="-128"/>
            </a:rPr>
            <a:t>写真を挿入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twoCellAnchor>
  <xdr:twoCellAnchor editAs="absolute">
    <xdr:from>
      <xdr:col>0</xdr:col>
      <xdr:colOff>561975</xdr:colOff>
      <xdr:row>19</xdr:row>
      <xdr:rowOff>40577</xdr:rowOff>
    </xdr:from>
    <xdr:to>
      <xdr:col>0</xdr:col>
      <xdr:colOff>666750</xdr:colOff>
      <xdr:row>19</xdr:row>
      <xdr:rowOff>276225</xdr:rowOff>
    </xdr:to>
    <xdr:cxnSp macro="">
      <xdr:nvCxnSpPr>
        <xdr:cNvPr id="8" name="直線矢印コネクタ 7">
          <a:extLst>
            <a:ext uri="{FF2B5EF4-FFF2-40B4-BE49-F238E27FC236}">
              <a16:creationId xmlns:a16="http://schemas.microsoft.com/office/drawing/2014/main" id="{00000000-0008-0000-2600-000008000000}"/>
            </a:ext>
          </a:extLst>
        </xdr:cNvPr>
        <xdr:cNvCxnSpPr>
          <a:stCxn id="7" idx="2"/>
        </xdr:cNvCxnSpPr>
      </xdr:nvCxnSpPr>
      <xdr:spPr bwMode="auto">
        <a:xfrm>
          <a:off x="561975" y="5203127"/>
          <a:ext cx="104775" cy="235648"/>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fPrintsWithSheet="0"/>
  </xdr:twoCellAnchor>
</xdr:wsDr>
</file>

<file path=xl/drawings/drawing40.xml><?xml version="1.0" encoding="utf-8"?>
<xdr:wsDr xmlns:xdr="http://schemas.openxmlformats.org/drawingml/2006/spreadsheetDrawing" xmlns:a="http://schemas.openxmlformats.org/drawingml/2006/main">
  <xdr:twoCellAnchor editAs="oneCell">
    <xdr:from>
      <xdr:col>27</xdr:col>
      <xdr:colOff>0</xdr:colOff>
      <xdr:row>0</xdr:row>
      <xdr:rowOff>0</xdr:rowOff>
    </xdr:from>
    <xdr:to>
      <xdr:col>34</xdr:col>
      <xdr:colOff>66675</xdr:colOff>
      <xdr:row>1</xdr:row>
      <xdr:rowOff>140925</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700-000002000000}"/>
            </a:ext>
          </a:extLst>
        </xdr:cNvPr>
        <xdr:cNvSpPr>
          <a:spLocks noChangeArrowheads="1"/>
        </xdr:cNvSpPr>
      </xdr:nvSpPr>
      <xdr:spPr bwMode="auto">
        <a:xfrm>
          <a:off x="726757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absolute">
    <xdr:from>
      <xdr:col>0</xdr:col>
      <xdr:colOff>95250</xdr:colOff>
      <xdr:row>1</xdr:row>
      <xdr:rowOff>142875</xdr:rowOff>
    </xdr:from>
    <xdr:to>
      <xdr:col>2</xdr:col>
      <xdr:colOff>123825</xdr:colOff>
      <xdr:row>4</xdr:row>
      <xdr:rowOff>88202</xdr:rowOff>
    </xdr:to>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95250" y="361950"/>
          <a:ext cx="952500" cy="545402"/>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Meiryo UI" panose="020B0604030504040204" pitchFamily="50" charset="-128"/>
              <a:ea typeface="Meiryo UI" panose="020B0604030504040204" pitchFamily="50" charset="-128"/>
            </a:rPr>
            <a:t>クリックして</a:t>
          </a:r>
          <a:endParaRPr kumimoji="1" lang="en-US" altLang="ja-JP" sz="1050">
            <a:solidFill>
              <a:srgbClr val="FF0000"/>
            </a:solidFill>
            <a:latin typeface="Meiryo UI" panose="020B0604030504040204" pitchFamily="50" charset="-128"/>
            <a:ea typeface="Meiryo UI" panose="020B0604030504040204" pitchFamily="50" charset="-128"/>
          </a:endParaRPr>
        </a:p>
        <a:p>
          <a:pPr algn="ctr"/>
          <a:r>
            <a:rPr kumimoji="1" lang="ja-JP" altLang="en-US" sz="1050">
              <a:solidFill>
                <a:srgbClr val="FF0000"/>
              </a:solidFill>
              <a:latin typeface="Meiryo UI" panose="020B0604030504040204" pitchFamily="50" charset="-128"/>
              <a:ea typeface="Meiryo UI" panose="020B0604030504040204" pitchFamily="50" charset="-128"/>
            </a:rPr>
            <a:t>写真を挿入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twoCellAnchor>
  <xdr:twoCellAnchor editAs="absolute">
    <xdr:from>
      <xdr:col>0</xdr:col>
      <xdr:colOff>571500</xdr:colOff>
      <xdr:row>4</xdr:row>
      <xdr:rowOff>88202</xdr:rowOff>
    </xdr:from>
    <xdr:to>
      <xdr:col>0</xdr:col>
      <xdr:colOff>676275</xdr:colOff>
      <xdr:row>4</xdr:row>
      <xdr:rowOff>323850</xdr:rowOff>
    </xdr:to>
    <xdr:cxnSp macro="">
      <xdr:nvCxnSpPr>
        <xdr:cNvPr id="8" name="直線矢印コネクタ 7">
          <a:extLst>
            <a:ext uri="{FF2B5EF4-FFF2-40B4-BE49-F238E27FC236}">
              <a16:creationId xmlns:a16="http://schemas.microsoft.com/office/drawing/2014/main" id="{00000000-0008-0000-2700-000008000000}"/>
            </a:ext>
          </a:extLst>
        </xdr:cNvPr>
        <xdr:cNvCxnSpPr>
          <a:stCxn id="7" idx="2"/>
        </xdr:cNvCxnSpPr>
      </xdr:nvCxnSpPr>
      <xdr:spPr bwMode="auto">
        <a:xfrm>
          <a:off x="571500" y="907352"/>
          <a:ext cx="104775" cy="235648"/>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fPrintsWithSheet="0"/>
  </xdr:twoCellAnchor>
  <xdr:twoCellAnchor editAs="absolute">
    <xdr:from>
      <xdr:col>0</xdr:col>
      <xdr:colOff>85725</xdr:colOff>
      <xdr:row>17</xdr:row>
      <xdr:rowOff>66675</xdr:rowOff>
    </xdr:from>
    <xdr:to>
      <xdr:col>2</xdr:col>
      <xdr:colOff>114300</xdr:colOff>
      <xdr:row>19</xdr:row>
      <xdr:rowOff>40577</xdr:rowOff>
    </xdr:to>
    <xdr:sp macro="" textlink="">
      <xdr:nvSpPr>
        <xdr:cNvPr id="9" name="テキスト ボックス 8">
          <a:extLst>
            <a:ext uri="{FF2B5EF4-FFF2-40B4-BE49-F238E27FC236}">
              <a16:creationId xmlns:a16="http://schemas.microsoft.com/office/drawing/2014/main" id="{00000000-0008-0000-2700-000009000000}"/>
            </a:ext>
          </a:extLst>
        </xdr:cNvPr>
        <xdr:cNvSpPr txBox="1"/>
      </xdr:nvSpPr>
      <xdr:spPr>
        <a:xfrm>
          <a:off x="85725" y="4657725"/>
          <a:ext cx="952500" cy="545402"/>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Meiryo UI" panose="020B0604030504040204" pitchFamily="50" charset="-128"/>
              <a:ea typeface="Meiryo UI" panose="020B0604030504040204" pitchFamily="50" charset="-128"/>
            </a:rPr>
            <a:t>クリックして</a:t>
          </a:r>
          <a:endParaRPr kumimoji="1" lang="en-US" altLang="ja-JP" sz="1050">
            <a:solidFill>
              <a:srgbClr val="FF0000"/>
            </a:solidFill>
            <a:latin typeface="Meiryo UI" panose="020B0604030504040204" pitchFamily="50" charset="-128"/>
            <a:ea typeface="Meiryo UI" panose="020B0604030504040204" pitchFamily="50" charset="-128"/>
          </a:endParaRPr>
        </a:p>
        <a:p>
          <a:pPr algn="ctr"/>
          <a:r>
            <a:rPr kumimoji="1" lang="ja-JP" altLang="en-US" sz="1050">
              <a:solidFill>
                <a:srgbClr val="FF0000"/>
              </a:solidFill>
              <a:latin typeface="Meiryo UI" panose="020B0604030504040204" pitchFamily="50" charset="-128"/>
              <a:ea typeface="Meiryo UI" panose="020B0604030504040204" pitchFamily="50" charset="-128"/>
            </a:rPr>
            <a:t>写真を挿入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twoCellAnchor>
  <xdr:twoCellAnchor editAs="absolute">
    <xdr:from>
      <xdr:col>0</xdr:col>
      <xdr:colOff>561975</xdr:colOff>
      <xdr:row>19</xdr:row>
      <xdr:rowOff>40577</xdr:rowOff>
    </xdr:from>
    <xdr:to>
      <xdr:col>0</xdr:col>
      <xdr:colOff>666750</xdr:colOff>
      <xdr:row>19</xdr:row>
      <xdr:rowOff>276225</xdr:rowOff>
    </xdr:to>
    <xdr:cxnSp macro="">
      <xdr:nvCxnSpPr>
        <xdr:cNvPr id="10" name="直線矢印コネクタ 9">
          <a:extLst>
            <a:ext uri="{FF2B5EF4-FFF2-40B4-BE49-F238E27FC236}">
              <a16:creationId xmlns:a16="http://schemas.microsoft.com/office/drawing/2014/main" id="{00000000-0008-0000-2700-00000A000000}"/>
            </a:ext>
          </a:extLst>
        </xdr:cNvPr>
        <xdr:cNvCxnSpPr>
          <a:stCxn id="9" idx="2"/>
        </xdr:cNvCxnSpPr>
      </xdr:nvCxnSpPr>
      <xdr:spPr bwMode="auto">
        <a:xfrm>
          <a:off x="561975" y="5203127"/>
          <a:ext cx="104775" cy="235648"/>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fPrintsWithSheet="0"/>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17</xdr:col>
      <xdr:colOff>66675</xdr:colOff>
      <xdr:row>1</xdr:row>
      <xdr:rowOff>140925</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800-000002000000}"/>
            </a:ext>
          </a:extLst>
        </xdr:cNvPr>
        <xdr:cNvSpPr>
          <a:spLocks noChangeArrowheads="1"/>
        </xdr:cNvSpPr>
      </xdr:nvSpPr>
      <xdr:spPr bwMode="auto">
        <a:xfrm>
          <a:off x="635317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5</xdr:row>
      <xdr:rowOff>28575</xdr:rowOff>
    </xdr:from>
    <xdr:to>
      <xdr:col>8</xdr:col>
      <xdr:colOff>28575</xdr:colOff>
      <xdr:row>48</xdr:row>
      <xdr:rowOff>85725</xdr:rowOff>
    </xdr:to>
    <xdr:pic>
      <xdr:nvPicPr>
        <xdr:cNvPr id="2" name="図 1">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9650"/>
          <a:ext cx="4829175" cy="742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0</xdr:row>
      <xdr:rowOff>0</xdr:rowOff>
    </xdr:from>
    <xdr:to>
      <xdr:col>17</xdr:col>
      <xdr:colOff>76200</xdr:colOff>
      <xdr:row>1</xdr:row>
      <xdr:rowOff>140925</xdr:rowOff>
    </xdr:to>
    <xdr:sp macro="" textlink="">
      <xdr:nvSpPr>
        <xdr:cNvPr id="3" name="Rectangle 107">
          <a:hlinkClick xmlns:r="http://schemas.openxmlformats.org/officeDocument/2006/relationships" r:id="rId2"/>
          <a:extLst>
            <a:ext uri="{FF2B5EF4-FFF2-40B4-BE49-F238E27FC236}">
              <a16:creationId xmlns:a16="http://schemas.microsoft.com/office/drawing/2014/main" id="{00000000-0008-0000-2900-000003000000}"/>
            </a:ext>
          </a:extLst>
        </xdr:cNvPr>
        <xdr:cNvSpPr>
          <a:spLocks noChangeArrowheads="1"/>
        </xdr:cNvSpPr>
      </xdr:nvSpPr>
      <xdr:spPr bwMode="auto">
        <a:xfrm>
          <a:off x="63627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0</xdr:col>
      <xdr:colOff>666750</xdr:colOff>
      <xdr:row>3</xdr:row>
      <xdr:rowOff>161925</xdr:rowOff>
    </xdr:from>
    <xdr:to>
      <xdr:col>8</xdr:col>
      <xdr:colOff>142875</xdr:colOff>
      <xdr:row>47</xdr:row>
      <xdr:rowOff>152400</xdr:rowOff>
    </xdr:to>
    <xdr:pic>
      <xdr:nvPicPr>
        <xdr:cNvPr id="2" name="図 1">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00100"/>
          <a:ext cx="4962525" cy="753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0</xdr:row>
      <xdr:rowOff>0</xdr:rowOff>
    </xdr:from>
    <xdr:to>
      <xdr:col>17</xdr:col>
      <xdr:colOff>76200</xdr:colOff>
      <xdr:row>1</xdr:row>
      <xdr:rowOff>140925</xdr:rowOff>
    </xdr:to>
    <xdr:sp macro="" textlink="">
      <xdr:nvSpPr>
        <xdr:cNvPr id="3" name="Rectangle 107">
          <a:hlinkClick xmlns:r="http://schemas.openxmlformats.org/officeDocument/2006/relationships" r:id="rId2"/>
          <a:extLst>
            <a:ext uri="{FF2B5EF4-FFF2-40B4-BE49-F238E27FC236}">
              <a16:creationId xmlns:a16="http://schemas.microsoft.com/office/drawing/2014/main" id="{00000000-0008-0000-2A00-000003000000}"/>
            </a:ext>
          </a:extLst>
        </xdr:cNvPr>
        <xdr:cNvSpPr>
          <a:spLocks noChangeArrowheads="1"/>
        </xdr:cNvSpPr>
      </xdr:nvSpPr>
      <xdr:spPr bwMode="auto">
        <a:xfrm>
          <a:off x="63627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9525</xdr:colOff>
      <xdr:row>0</xdr:row>
      <xdr:rowOff>0</xdr:rowOff>
    </xdr:from>
    <xdr:to>
      <xdr:col>17</xdr:col>
      <xdr:colOff>76200</xdr:colOff>
      <xdr:row>1</xdr:row>
      <xdr:rowOff>140925</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B00-000002000000}"/>
            </a:ext>
          </a:extLst>
        </xdr:cNvPr>
        <xdr:cNvSpPr>
          <a:spLocks noChangeArrowheads="1"/>
        </xdr:cNvSpPr>
      </xdr:nvSpPr>
      <xdr:spPr bwMode="auto">
        <a:xfrm>
          <a:off x="63627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49</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C00-000002000000}"/>
            </a:ext>
          </a:extLst>
        </xdr:cNvPr>
        <xdr:cNvSpPr>
          <a:spLocks noChangeArrowheads="1"/>
        </xdr:cNvSpPr>
      </xdr:nvSpPr>
      <xdr:spPr bwMode="auto">
        <a:xfrm>
          <a:off x="80391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49</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D00-000002000000}"/>
            </a:ext>
          </a:extLst>
        </xdr:cNvPr>
        <xdr:cNvSpPr>
          <a:spLocks noChangeArrowheads="1"/>
        </xdr:cNvSpPr>
      </xdr:nvSpPr>
      <xdr:spPr bwMode="auto">
        <a:xfrm>
          <a:off x="80391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49</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E00-000002000000}"/>
            </a:ext>
          </a:extLst>
        </xdr:cNvPr>
        <xdr:cNvSpPr>
          <a:spLocks noChangeArrowheads="1"/>
        </xdr:cNvSpPr>
      </xdr:nvSpPr>
      <xdr:spPr bwMode="auto">
        <a:xfrm>
          <a:off x="80391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49</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2F00-000002000000}"/>
            </a:ext>
          </a:extLst>
        </xdr:cNvPr>
        <xdr:cNvSpPr>
          <a:spLocks noChangeArrowheads="1"/>
        </xdr:cNvSpPr>
      </xdr:nvSpPr>
      <xdr:spPr bwMode="auto">
        <a:xfrm>
          <a:off x="80391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oneCellAnchor>
    <xdr:from>
      <xdr:col>42</xdr:col>
      <xdr:colOff>0</xdr:colOff>
      <xdr:row>3</xdr:row>
      <xdr:rowOff>0</xdr:rowOff>
    </xdr:from>
    <xdr:ext cx="1333500" cy="762000"/>
    <xdr:sp macro="" textlink="">
      <xdr:nvSpPr>
        <xdr:cNvPr id="3" name="テキスト ボックス 2">
          <a:extLst>
            <a:ext uri="{FF2B5EF4-FFF2-40B4-BE49-F238E27FC236}">
              <a16:creationId xmlns:a16="http://schemas.microsoft.com/office/drawing/2014/main" id="{00000000-0008-0000-2F00-000003000000}"/>
            </a:ext>
          </a:extLst>
        </xdr:cNvPr>
        <xdr:cNvSpPr txBox="1"/>
      </xdr:nvSpPr>
      <xdr:spPr>
        <a:xfrm>
          <a:off x="8039100" y="571500"/>
          <a:ext cx="1333500" cy="76200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oAutofit/>
        </a:bodyPr>
        <a:lstStyle/>
        <a:p>
          <a:pPr algn="ctr"/>
          <a:r>
            <a:rPr kumimoji="1" lang="ja-JP" altLang="en-US" sz="1800" b="1">
              <a:solidFill>
                <a:srgbClr val="FF0000"/>
              </a:solidFill>
              <a:latin typeface="+mn-ea"/>
              <a:ea typeface="+mn-ea"/>
            </a:rPr>
            <a:t>本書類は</a:t>
          </a:r>
          <a:endParaRPr kumimoji="1" lang="en-US" altLang="ja-JP" sz="1800" b="1">
            <a:solidFill>
              <a:srgbClr val="FF0000"/>
            </a:solidFill>
            <a:latin typeface="+mn-ea"/>
            <a:ea typeface="+mn-ea"/>
          </a:endParaRPr>
        </a:p>
        <a:p>
          <a:pPr algn="ctr"/>
          <a:r>
            <a:rPr kumimoji="1" lang="ja-JP" altLang="en-US" sz="1800" b="1">
              <a:solidFill>
                <a:srgbClr val="FF0000"/>
              </a:solidFill>
              <a:latin typeface="+mn-ea"/>
              <a:ea typeface="+mn-ea"/>
            </a:rPr>
            <a:t>提出不要</a:t>
          </a:r>
        </a:p>
      </xdr:txBody>
    </xdr:sp>
    <xdr:clientData fPrintsWithSheet="0"/>
  </xdr:oneCellAnchor>
</xdr:wsDr>
</file>

<file path=xl/drawings/drawing49.xml><?xml version="1.0" encoding="utf-8"?>
<xdr:wsDr xmlns:xdr="http://schemas.openxmlformats.org/drawingml/2006/spreadsheetDrawing" xmlns:a="http://schemas.openxmlformats.org/drawingml/2006/main">
  <xdr:twoCellAnchor editAs="oneCell">
    <xdr:from>
      <xdr:col>10</xdr:col>
      <xdr:colOff>9525</xdr:colOff>
      <xdr:row>0</xdr:row>
      <xdr:rowOff>0</xdr:rowOff>
    </xdr:from>
    <xdr:to>
      <xdr:col>17</xdr:col>
      <xdr:colOff>76200</xdr:colOff>
      <xdr:row>1</xdr:row>
      <xdr:rowOff>188550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3000-000002000000}"/>
            </a:ext>
          </a:extLst>
        </xdr:cNvPr>
        <xdr:cNvSpPr>
          <a:spLocks noChangeArrowheads="1"/>
        </xdr:cNvSpPr>
      </xdr:nvSpPr>
      <xdr:spPr bwMode="auto">
        <a:xfrm>
          <a:off x="63627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21</xdr:col>
      <xdr:colOff>0</xdr:colOff>
      <xdr:row>1</xdr:row>
      <xdr:rowOff>150450</xdr:rowOff>
    </xdr:to>
    <xdr:sp macro="" textlink="">
      <xdr:nvSpPr>
        <xdr:cNvPr id="4" name="Rectangle 107">
          <a:hlinkClick xmlns:r="http://schemas.openxmlformats.org/officeDocument/2006/relationships" r:id="rId1"/>
          <a:extLst>
            <a:ext uri="{FF2B5EF4-FFF2-40B4-BE49-F238E27FC236}">
              <a16:creationId xmlns:a16="http://schemas.microsoft.com/office/drawing/2014/main" id="{00000000-0008-0000-3100-000004000000}"/>
            </a:ext>
          </a:extLst>
        </xdr:cNvPr>
        <xdr:cNvSpPr>
          <a:spLocks noChangeArrowheads="1"/>
        </xdr:cNvSpPr>
      </xdr:nvSpPr>
      <xdr:spPr bwMode="auto">
        <a:xfrm>
          <a:off x="1080135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485775</xdr:colOff>
          <xdr:row>10</xdr:row>
          <xdr:rowOff>209550</xdr:rowOff>
        </xdr:from>
        <xdr:to>
          <xdr:col>2</xdr:col>
          <xdr:colOff>104775</xdr:colOff>
          <xdr:row>12</xdr:row>
          <xdr:rowOff>28575</xdr:rowOff>
        </xdr:to>
        <xdr:sp macro="" textlink="">
          <xdr:nvSpPr>
            <xdr:cNvPr id="285697" name="Check Box 1" hidden="1">
              <a:extLst>
                <a:ext uri="{63B3BB69-23CF-44E3-9099-C40C66FF867C}">
                  <a14:compatExt spid="_x0000_s285697"/>
                </a:ext>
                <a:ext uri="{FF2B5EF4-FFF2-40B4-BE49-F238E27FC236}">
                  <a16:creationId xmlns:a16="http://schemas.microsoft.com/office/drawing/2014/main" id="{00000000-0008-0000-3200-000001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11</xdr:row>
          <xdr:rowOff>9525</xdr:rowOff>
        </xdr:from>
        <xdr:to>
          <xdr:col>5</xdr:col>
          <xdr:colOff>38100</xdr:colOff>
          <xdr:row>12</xdr:row>
          <xdr:rowOff>0</xdr:rowOff>
        </xdr:to>
        <xdr:sp macro="" textlink="">
          <xdr:nvSpPr>
            <xdr:cNvPr id="285698" name="Check Box 2" hidden="1">
              <a:extLst>
                <a:ext uri="{63B3BB69-23CF-44E3-9099-C40C66FF867C}">
                  <a14:compatExt spid="_x0000_s285698"/>
                </a:ext>
                <a:ext uri="{FF2B5EF4-FFF2-40B4-BE49-F238E27FC236}">
                  <a16:creationId xmlns:a16="http://schemas.microsoft.com/office/drawing/2014/main" id="{00000000-0008-0000-3200-000002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14</xdr:row>
          <xdr:rowOff>200025</xdr:rowOff>
        </xdr:from>
        <xdr:to>
          <xdr:col>2</xdr:col>
          <xdr:colOff>142875</xdr:colOff>
          <xdr:row>16</xdr:row>
          <xdr:rowOff>76200</xdr:rowOff>
        </xdr:to>
        <xdr:sp macro="" textlink="">
          <xdr:nvSpPr>
            <xdr:cNvPr id="285699" name="Check Box 3" hidden="1">
              <a:extLst>
                <a:ext uri="{63B3BB69-23CF-44E3-9099-C40C66FF867C}">
                  <a14:compatExt spid="_x0000_s285699"/>
                </a:ext>
                <a:ext uri="{FF2B5EF4-FFF2-40B4-BE49-F238E27FC236}">
                  <a16:creationId xmlns:a16="http://schemas.microsoft.com/office/drawing/2014/main" id="{00000000-0008-0000-3200-000003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190500</xdr:rowOff>
        </xdr:from>
        <xdr:to>
          <xdr:col>5</xdr:col>
          <xdr:colOff>76200</xdr:colOff>
          <xdr:row>16</xdr:row>
          <xdr:rowOff>47625</xdr:rowOff>
        </xdr:to>
        <xdr:sp macro="" textlink="">
          <xdr:nvSpPr>
            <xdr:cNvPr id="285700" name="Check Box 4" hidden="1">
              <a:extLst>
                <a:ext uri="{63B3BB69-23CF-44E3-9099-C40C66FF867C}">
                  <a14:compatExt spid="_x0000_s285700"/>
                </a:ext>
                <a:ext uri="{FF2B5EF4-FFF2-40B4-BE49-F238E27FC236}">
                  <a16:creationId xmlns:a16="http://schemas.microsoft.com/office/drawing/2014/main" id="{00000000-0008-0000-3200-000004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14</xdr:row>
          <xdr:rowOff>200025</xdr:rowOff>
        </xdr:from>
        <xdr:to>
          <xdr:col>8</xdr:col>
          <xdr:colOff>85725</xdr:colOff>
          <xdr:row>16</xdr:row>
          <xdr:rowOff>85725</xdr:rowOff>
        </xdr:to>
        <xdr:sp macro="" textlink="">
          <xdr:nvSpPr>
            <xdr:cNvPr id="285701" name="Check Box 5" hidden="1">
              <a:extLst>
                <a:ext uri="{63B3BB69-23CF-44E3-9099-C40C66FF867C}">
                  <a14:compatExt spid="_x0000_s285701"/>
                </a:ext>
                <a:ext uri="{FF2B5EF4-FFF2-40B4-BE49-F238E27FC236}">
                  <a16:creationId xmlns:a16="http://schemas.microsoft.com/office/drawing/2014/main" id="{00000000-0008-0000-3200-000005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19</xdr:row>
          <xdr:rowOff>209550</xdr:rowOff>
        </xdr:from>
        <xdr:to>
          <xdr:col>2</xdr:col>
          <xdr:colOff>114300</xdr:colOff>
          <xdr:row>21</xdr:row>
          <xdr:rowOff>28575</xdr:rowOff>
        </xdr:to>
        <xdr:sp macro="" textlink="">
          <xdr:nvSpPr>
            <xdr:cNvPr id="285702" name="Check Box 6" hidden="1">
              <a:extLst>
                <a:ext uri="{63B3BB69-23CF-44E3-9099-C40C66FF867C}">
                  <a14:compatExt spid="_x0000_s285702"/>
                </a:ext>
                <a:ext uri="{FF2B5EF4-FFF2-40B4-BE49-F238E27FC236}">
                  <a16:creationId xmlns:a16="http://schemas.microsoft.com/office/drawing/2014/main" id="{00000000-0008-0000-3200-000006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19</xdr:row>
          <xdr:rowOff>209550</xdr:rowOff>
        </xdr:from>
        <xdr:to>
          <xdr:col>5</xdr:col>
          <xdr:colOff>57150</xdr:colOff>
          <xdr:row>21</xdr:row>
          <xdr:rowOff>38100</xdr:rowOff>
        </xdr:to>
        <xdr:sp macro="" textlink="">
          <xdr:nvSpPr>
            <xdr:cNvPr id="285703" name="Check Box 7" hidden="1">
              <a:extLst>
                <a:ext uri="{63B3BB69-23CF-44E3-9099-C40C66FF867C}">
                  <a14:compatExt spid="_x0000_s285703"/>
                </a:ext>
                <a:ext uri="{FF2B5EF4-FFF2-40B4-BE49-F238E27FC236}">
                  <a16:creationId xmlns:a16="http://schemas.microsoft.com/office/drawing/2014/main" id="{00000000-0008-0000-3200-000007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24</xdr:row>
          <xdr:rowOff>219075</xdr:rowOff>
        </xdr:from>
        <xdr:to>
          <xdr:col>2</xdr:col>
          <xdr:colOff>171450</xdr:colOff>
          <xdr:row>26</xdr:row>
          <xdr:rowOff>47625</xdr:rowOff>
        </xdr:to>
        <xdr:sp macro="" textlink="">
          <xdr:nvSpPr>
            <xdr:cNvPr id="285704" name="Check Box 8" hidden="1">
              <a:extLst>
                <a:ext uri="{63B3BB69-23CF-44E3-9099-C40C66FF867C}">
                  <a14:compatExt spid="_x0000_s285704"/>
                </a:ext>
                <a:ext uri="{FF2B5EF4-FFF2-40B4-BE49-F238E27FC236}">
                  <a16:creationId xmlns:a16="http://schemas.microsoft.com/office/drawing/2014/main" id="{00000000-0008-0000-3200-000008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24</xdr:row>
          <xdr:rowOff>209550</xdr:rowOff>
        </xdr:from>
        <xdr:to>
          <xdr:col>5</xdr:col>
          <xdr:colOff>66675</xdr:colOff>
          <xdr:row>26</xdr:row>
          <xdr:rowOff>28575</xdr:rowOff>
        </xdr:to>
        <xdr:sp macro="" textlink="">
          <xdr:nvSpPr>
            <xdr:cNvPr id="285705" name="Check Box 9" hidden="1">
              <a:extLst>
                <a:ext uri="{63B3BB69-23CF-44E3-9099-C40C66FF867C}">
                  <a14:compatExt spid="_x0000_s285705"/>
                </a:ext>
                <a:ext uri="{FF2B5EF4-FFF2-40B4-BE49-F238E27FC236}">
                  <a16:creationId xmlns:a16="http://schemas.microsoft.com/office/drawing/2014/main" id="{00000000-0008-0000-3200-000009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28</xdr:row>
          <xdr:rowOff>219075</xdr:rowOff>
        </xdr:from>
        <xdr:to>
          <xdr:col>2</xdr:col>
          <xdr:colOff>114300</xdr:colOff>
          <xdr:row>30</xdr:row>
          <xdr:rowOff>38100</xdr:rowOff>
        </xdr:to>
        <xdr:sp macro="" textlink="">
          <xdr:nvSpPr>
            <xdr:cNvPr id="285706" name="Check Box 10" hidden="1">
              <a:extLst>
                <a:ext uri="{63B3BB69-23CF-44E3-9099-C40C66FF867C}">
                  <a14:compatExt spid="_x0000_s285706"/>
                </a:ext>
                <a:ext uri="{FF2B5EF4-FFF2-40B4-BE49-F238E27FC236}">
                  <a16:creationId xmlns:a16="http://schemas.microsoft.com/office/drawing/2014/main" id="{00000000-0008-0000-3200-00000A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209550</xdr:rowOff>
        </xdr:from>
        <xdr:to>
          <xdr:col>5</xdr:col>
          <xdr:colOff>95250</xdr:colOff>
          <xdr:row>30</xdr:row>
          <xdr:rowOff>28575</xdr:rowOff>
        </xdr:to>
        <xdr:sp macro="" textlink="">
          <xdr:nvSpPr>
            <xdr:cNvPr id="285707" name="Check Box 11" hidden="1">
              <a:extLst>
                <a:ext uri="{63B3BB69-23CF-44E3-9099-C40C66FF867C}">
                  <a14:compatExt spid="_x0000_s285707"/>
                </a:ext>
                <a:ext uri="{FF2B5EF4-FFF2-40B4-BE49-F238E27FC236}">
                  <a16:creationId xmlns:a16="http://schemas.microsoft.com/office/drawing/2014/main" id="{00000000-0008-0000-3200-00000B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32</xdr:row>
          <xdr:rowOff>219075</xdr:rowOff>
        </xdr:from>
        <xdr:to>
          <xdr:col>2</xdr:col>
          <xdr:colOff>123825</xdr:colOff>
          <xdr:row>34</xdr:row>
          <xdr:rowOff>38100</xdr:rowOff>
        </xdr:to>
        <xdr:sp macro="" textlink="">
          <xdr:nvSpPr>
            <xdr:cNvPr id="285708" name="Check Box 12" hidden="1">
              <a:extLst>
                <a:ext uri="{63B3BB69-23CF-44E3-9099-C40C66FF867C}">
                  <a14:compatExt spid="_x0000_s285708"/>
                </a:ext>
                <a:ext uri="{FF2B5EF4-FFF2-40B4-BE49-F238E27FC236}">
                  <a16:creationId xmlns:a16="http://schemas.microsoft.com/office/drawing/2014/main" id="{00000000-0008-0000-3200-00000C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32</xdr:row>
          <xdr:rowOff>228600</xdr:rowOff>
        </xdr:from>
        <xdr:to>
          <xdr:col>5</xdr:col>
          <xdr:colOff>104775</xdr:colOff>
          <xdr:row>34</xdr:row>
          <xdr:rowOff>47625</xdr:rowOff>
        </xdr:to>
        <xdr:sp macro="" textlink="">
          <xdr:nvSpPr>
            <xdr:cNvPr id="285709" name="Check Box 13" hidden="1">
              <a:extLst>
                <a:ext uri="{63B3BB69-23CF-44E3-9099-C40C66FF867C}">
                  <a14:compatExt spid="_x0000_s285709"/>
                </a:ext>
                <a:ext uri="{FF2B5EF4-FFF2-40B4-BE49-F238E27FC236}">
                  <a16:creationId xmlns:a16="http://schemas.microsoft.com/office/drawing/2014/main" id="{00000000-0008-0000-3200-00000D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11</xdr:col>
      <xdr:colOff>9525</xdr:colOff>
      <xdr:row>0</xdr:row>
      <xdr:rowOff>0</xdr:rowOff>
    </xdr:from>
    <xdr:to>
      <xdr:col>18</xdr:col>
      <xdr:colOff>76200</xdr:colOff>
      <xdr:row>1</xdr:row>
      <xdr:rowOff>102825</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3200-000002000000}"/>
            </a:ext>
          </a:extLst>
        </xdr:cNvPr>
        <xdr:cNvSpPr>
          <a:spLocks noChangeArrowheads="1"/>
        </xdr:cNvSpPr>
      </xdr:nvSpPr>
      <xdr:spPr bwMode="auto">
        <a:xfrm>
          <a:off x="70104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editAs="oneCell">
    <xdr:from>
      <xdr:col>52</xdr:col>
      <xdr:colOff>0</xdr:colOff>
      <xdr:row>0</xdr:row>
      <xdr:rowOff>0</xdr:rowOff>
    </xdr:from>
    <xdr:to>
      <xdr:col>58</xdr:col>
      <xdr:colOff>180975</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3300-000002000000}"/>
            </a:ext>
          </a:extLst>
        </xdr:cNvPr>
        <xdr:cNvSpPr>
          <a:spLocks noChangeArrowheads="1"/>
        </xdr:cNvSpPr>
      </xdr:nvSpPr>
      <xdr:spPr bwMode="auto">
        <a:xfrm>
          <a:off x="6991350" y="0"/>
          <a:ext cx="1323975"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xdr:from>
      <xdr:col>12</xdr:col>
      <xdr:colOff>95249</xdr:colOff>
      <xdr:row>18</xdr:row>
      <xdr:rowOff>0</xdr:rowOff>
    </xdr:from>
    <xdr:to>
      <xdr:col>15</xdr:col>
      <xdr:colOff>19049</xdr:colOff>
      <xdr:row>20</xdr:row>
      <xdr:rowOff>0</xdr:rowOff>
    </xdr:to>
    <xdr:sp macro="" textlink="">
      <xdr:nvSpPr>
        <xdr:cNvPr id="2" name="矢印: 下 1">
          <a:extLst>
            <a:ext uri="{FF2B5EF4-FFF2-40B4-BE49-F238E27FC236}">
              <a16:creationId xmlns:a16="http://schemas.microsoft.com/office/drawing/2014/main" id="{00000000-0008-0000-3400-000002000000}"/>
            </a:ext>
          </a:extLst>
        </xdr:cNvPr>
        <xdr:cNvSpPr/>
      </xdr:nvSpPr>
      <xdr:spPr>
        <a:xfrm>
          <a:off x="1352549" y="2247900"/>
          <a:ext cx="219075" cy="209550"/>
        </a:xfrm>
        <a:prstGeom prst="downArrow">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15</xdr:row>
      <xdr:rowOff>19050</xdr:rowOff>
    </xdr:from>
    <xdr:to>
      <xdr:col>4</xdr:col>
      <xdr:colOff>28575</xdr:colOff>
      <xdr:row>17</xdr:row>
      <xdr:rowOff>47625</xdr:rowOff>
    </xdr:to>
    <xdr:sp macro="" textlink="">
      <xdr:nvSpPr>
        <xdr:cNvPr id="3" name="矢印: 下 2">
          <a:extLst>
            <a:ext uri="{FF2B5EF4-FFF2-40B4-BE49-F238E27FC236}">
              <a16:creationId xmlns:a16="http://schemas.microsoft.com/office/drawing/2014/main" id="{00000000-0008-0000-3400-000003000000}"/>
            </a:ext>
          </a:extLst>
        </xdr:cNvPr>
        <xdr:cNvSpPr/>
      </xdr:nvSpPr>
      <xdr:spPr>
        <a:xfrm>
          <a:off x="152400" y="2000250"/>
          <a:ext cx="219075" cy="238125"/>
        </a:xfrm>
        <a:prstGeom prst="downArrow">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57</xdr:col>
      <xdr:colOff>0</xdr:colOff>
      <xdr:row>0</xdr:row>
      <xdr:rowOff>0</xdr:rowOff>
    </xdr:from>
    <xdr:to>
      <xdr:col>63</xdr:col>
      <xdr:colOff>180975</xdr:colOff>
      <xdr:row>1</xdr:row>
      <xdr:rowOff>169500</xdr:rowOff>
    </xdr:to>
    <xdr:sp macro="" textlink="">
      <xdr:nvSpPr>
        <xdr:cNvPr id="6" name="Rectangle 107">
          <a:hlinkClick xmlns:r="http://schemas.openxmlformats.org/officeDocument/2006/relationships" r:id="rId1"/>
          <a:extLst>
            <a:ext uri="{FF2B5EF4-FFF2-40B4-BE49-F238E27FC236}">
              <a16:creationId xmlns:a16="http://schemas.microsoft.com/office/drawing/2014/main" id="{00000000-0008-0000-3400-000006000000}"/>
            </a:ext>
          </a:extLst>
        </xdr:cNvPr>
        <xdr:cNvSpPr>
          <a:spLocks noChangeArrowheads="1"/>
        </xdr:cNvSpPr>
      </xdr:nvSpPr>
      <xdr:spPr bwMode="auto">
        <a:xfrm>
          <a:off x="7038975" y="0"/>
          <a:ext cx="1323975"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9</xdr:col>
      <xdr:colOff>171450</xdr:colOff>
      <xdr:row>1</xdr:row>
      <xdr:rowOff>121875</xdr:rowOff>
    </xdr:to>
    <xdr:sp macro="" textlink="">
      <xdr:nvSpPr>
        <xdr:cNvPr id="3" name="Rectangle 107">
          <a:hlinkClick xmlns:r="http://schemas.openxmlformats.org/officeDocument/2006/relationships" r:id="rId1"/>
          <a:extLst>
            <a:ext uri="{FF2B5EF4-FFF2-40B4-BE49-F238E27FC236}">
              <a16:creationId xmlns:a16="http://schemas.microsoft.com/office/drawing/2014/main" id="{00000000-0008-0000-3500-000003000000}"/>
            </a:ext>
          </a:extLst>
        </xdr:cNvPr>
        <xdr:cNvSpPr>
          <a:spLocks noChangeArrowheads="1"/>
        </xdr:cNvSpPr>
      </xdr:nvSpPr>
      <xdr:spPr bwMode="auto">
        <a:xfrm>
          <a:off x="7372350" y="0"/>
          <a:ext cx="131445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editAs="oneCell">
    <xdr:from>
      <xdr:col>8</xdr:col>
      <xdr:colOff>190499</xdr:colOff>
      <xdr:row>0</xdr:row>
      <xdr:rowOff>0</xdr:rowOff>
    </xdr:from>
    <xdr:to>
      <xdr:col>16</xdr:col>
      <xdr:colOff>9525</xdr:colOff>
      <xdr:row>1</xdr:row>
      <xdr:rowOff>7575</xdr:rowOff>
    </xdr:to>
    <xdr:sp macro="" textlink="">
      <xdr:nvSpPr>
        <xdr:cNvPr id="3" name="Rectangle 107">
          <a:hlinkClick xmlns:r="http://schemas.openxmlformats.org/officeDocument/2006/relationships" r:id="rId1"/>
          <a:extLst>
            <a:ext uri="{FF2B5EF4-FFF2-40B4-BE49-F238E27FC236}">
              <a16:creationId xmlns:a16="http://schemas.microsoft.com/office/drawing/2014/main" id="{00000000-0008-0000-3600-000003000000}"/>
            </a:ext>
          </a:extLst>
        </xdr:cNvPr>
        <xdr:cNvSpPr>
          <a:spLocks noChangeArrowheads="1"/>
        </xdr:cNvSpPr>
      </xdr:nvSpPr>
      <xdr:spPr bwMode="auto">
        <a:xfrm>
          <a:off x="7391399" y="0"/>
          <a:ext cx="1343026"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editAs="oneCell">
    <xdr:from>
      <xdr:col>5</xdr:col>
      <xdr:colOff>190498</xdr:colOff>
      <xdr:row>0</xdr:row>
      <xdr:rowOff>0</xdr:rowOff>
    </xdr:from>
    <xdr:to>
      <xdr:col>12</xdr:col>
      <xdr:colOff>171449</xdr:colOff>
      <xdr:row>1</xdr:row>
      <xdr:rowOff>7575</xdr:rowOff>
    </xdr:to>
    <xdr:sp macro="" textlink="">
      <xdr:nvSpPr>
        <xdr:cNvPr id="3" name="Rectangle 107">
          <a:hlinkClick xmlns:r="http://schemas.openxmlformats.org/officeDocument/2006/relationships" r:id="rId1"/>
          <a:extLst>
            <a:ext uri="{FF2B5EF4-FFF2-40B4-BE49-F238E27FC236}">
              <a16:creationId xmlns:a16="http://schemas.microsoft.com/office/drawing/2014/main" id="{00000000-0008-0000-3700-000003000000}"/>
            </a:ext>
          </a:extLst>
        </xdr:cNvPr>
        <xdr:cNvSpPr>
          <a:spLocks noChangeArrowheads="1"/>
        </xdr:cNvSpPr>
      </xdr:nvSpPr>
      <xdr:spPr bwMode="auto">
        <a:xfrm>
          <a:off x="7391398" y="0"/>
          <a:ext cx="1314451"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editAs="oneCell">
    <xdr:from>
      <xdr:col>57</xdr:col>
      <xdr:colOff>0</xdr:colOff>
      <xdr:row>0</xdr:row>
      <xdr:rowOff>0</xdr:rowOff>
    </xdr:from>
    <xdr:to>
      <xdr:col>63</xdr:col>
      <xdr:colOff>180975</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3800-000002000000}"/>
            </a:ext>
          </a:extLst>
        </xdr:cNvPr>
        <xdr:cNvSpPr>
          <a:spLocks noChangeArrowheads="1"/>
        </xdr:cNvSpPr>
      </xdr:nvSpPr>
      <xdr:spPr bwMode="auto">
        <a:xfrm>
          <a:off x="7038975" y="0"/>
          <a:ext cx="1323975"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editAs="oneCell">
    <xdr:from>
      <xdr:col>49</xdr:col>
      <xdr:colOff>0</xdr:colOff>
      <xdr:row>0</xdr:row>
      <xdr:rowOff>0</xdr:rowOff>
    </xdr:from>
    <xdr:to>
      <xdr:col>56</xdr:col>
      <xdr:colOff>0</xdr:colOff>
      <xdr:row>1</xdr:row>
      <xdr:rowOff>169500</xdr:rowOff>
    </xdr:to>
    <xdr:sp macro="" textlink="">
      <xdr:nvSpPr>
        <xdr:cNvPr id="3" name="Rectangle 107">
          <a:hlinkClick xmlns:r="http://schemas.openxmlformats.org/officeDocument/2006/relationships" r:id="rId1"/>
          <a:extLst>
            <a:ext uri="{FF2B5EF4-FFF2-40B4-BE49-F238E27FC236}">
              <a16:creationId xmlns:a16="http://schemas.microsoft.com/office/drawing/2014/main" id="{00000000-0008-0000-3900-000003000000}"/>
            </a:ext>
          </a:extLst>
        </xdr:cNvPr>
        <xdr:cNvSpPr>
          <a:spLocks noChangeArrowheads="1"/>
        </xdr:cNvSpPr>
      </xdr:nvSpPr>
      <xdr:spPr bwMode="auto">
        <a:xfrm>
          <a:off x="6943725"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49</xdr:col>
      <xdr:colOff>0</xdr:colOff>
      <xdr:row>1</xdr:row>
      <xdr:rowOff>169500</xdr:rowOff>
    </xdr:to>
    <xdr:sp macro="" textlink="">
      <xdr:nvSpPr>
        <xdr:cNvPr id="2" name="Rectangle 107">
          <a:hlinkClick xmlns:r="http://schemas.openxmlformats.org/officeDocument/2006/relationships" r:id="rId1"/>
          <a:extLst>
            <a:ext uri="{FF2B5EF4-FFF2-40B4-BE49-F238E27FC236}">
              <a16:creationId xmlns:a16="http://schemas.microsoft.com/office/drawing/2014/main" id="{00000000-0008-0000-3A00-000002000000}"/>
            </a:ext>
          </a:extLst>
        </xdr:cNvPr>
        <xdr:cNvSpPr>
          <a:spLocks noChangeArrowheads="1"/>
        </xdr:cNvSpPr>
      </xdr:nvSpPr>
      <xdr:spPr bwMode="auto">
        <a:xfrm>
          <a:off x="8039100" y="0"/>
          <a:ext cx="1333500" cy="360000"/>
        </a:xfrm>
        <a:prstGeom prst="rect">
          <a:avLst/>
        </a:prstGeom>
        <a:solidFill>
          <a:srgbClr val="FF0000"/>
        </a:solidFill>
        <a:ln w="9525">
          <a:solidFill>
            <a:srgbClr val="000000"/>
          </a:solidFill>
          <a:miter lim="800000"/>
          <a:headEnd/>
          <a:tailEnd/>
        </a:ln>
      </xdr:spPr>
      <xdr:txBody>
        <a:bodyPr vertOverflow="clip" horzOverflow="clip" wrap="none" lIns="27432" tIns="18288" rIns="27432" bIns="18288" anchor="ctr" upright="1"/>
        <a:lstStyle/>
        <a:p>
          <a:pPr algn="ctr" rtl="0">
            <a:defRPr sz="1000"/>
          </a:pPr>
          <a:r>
            <a:rPr lang="ja-JP" altLang="en-US" sz="1100" b="0" i="0" u="sng" strike="noStrike" baseline="0">
              <a:solidFill>
                <a:schemeClr val="bg1"/>
              </a:solidFill>
              <a:latin typeface="ＭＳ Ｐゴシック"/>
              <a:ea typeface="ＭＳ Ｐゴシック"/>
            </a:rPr>
            <a:t>入力画面に戻る</a:t>
          </a:r>
          <a:endParaRPr lang="ja-JP" altLang="en-US">
            <a:solidFill>
              <a:schemeClr val="bg1"/>
            </a:solidFill>
          </a:endParaRPr>
        </a:p>
      </xdr:txBody>
    </xdr:sp>
    <xdr:clientData fPrintsWithSheet="0"/>
  </xdr:twoCellAnchor>
  <xdr:twoCellAnchor editAs="absolute">
    <xdr:from>
      <xdr:col>41</xdr:col>
      <xdr:colOff>0</xdr:colOff>
      <xdr:row>0</xdr:row>
      <xdr:rowOff>0</xdr:rowOff>
    </xdr:from>
    <xdr:to>
      <xdr:col>45</xdr:col>
      <xdr:colOff>0</xdr:colOff>
      <xdr:row>60</xdr:row>
      <xdr:rowOff>0</xdr:rowOff>
    </xdr:to>
    <xdr:sp macro="" textlink="">
      <xdr:nvSpPr>
        <xdr:cNvPr id="3" name="直角三角形 2">
          <a:extLst>
            <a:ext uri="{FF2B5EF4-FFF2-40B4-BE49-F238E27FC236}">
              <a16:creationId xmlns:a16="http://schemas.microsoft.com/office/drawing/2014/main" id="{00000000-0008-0000-3A00-000003000000}"/>
            </a:ext>
          </a:extLst>
        </xdr:cNvPr>
        <xdr:cNvSpPr/>
      </xdr:nvSpPr>
      <xdr:spPr bwMode="auto">
        <a:xfrm>
          <a:off x="7848600" y="0"/>
          <a:ext cx="762000" cy="11430000"/>
        </a:xfrm>
        <a:prstGeom prst="rtTriangle">
          <a:avLst/>
        </a:prstGeom>
        <a:solidFill>
          <a:schemeClr val="accent1"/>
        </a:solidFill>
        <a:ln w="28575" cap="flat" cmpd="sng" algn="ctr">
          <a:solidFill>
            <a:srgbClr val="FF0000"/>
          </a:solidFill>
          <a:prstDash val="solid"/>
          <a:round/>
          <a:headEnd type="none" w="med" len="med"/>
          <a:tailEnd type="triangle" w="med" len="med"/>
        </a:ln>
        <a:effectLst/>
      </xdr:spPr>
      <xdr:txBody>
        <a:bodyPr vertOverflow="clip" horzOverflow="clip" wrap="none" lIns="18288" tIns="0" rIns="0" bIns="0" rtlCol="0" anchor="t" upright="1">
          <a:noAutofit/>
        </a:bodyPr>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_&#21306;&#20998;&#25152;&#26377;&#24314;&#29289;&#65288;&#36899;&#21205;&#65289;201406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利用方法"/>
      <sheetName val="★共通項目"/>
      <sheetName val="重説"/>
      <sheetName val="共同仲介"/>
      <sheetName val="重説表紙A4"/>
      <sheetName val="重説表紙A３"/>
      <sheetName val="契約書"/>
      <sheetName val="媒介業者C・D"/>
      <sheetName val="契約表紙A4"/>
      <sheetName val="契約表紙A3"/>
      <sheetName val="管理費精算"/>
      <sheetName val="固定資産税精算"/>
      <sheetName val="引渡書"/>
      <sheetName val="鍵受領書"/>
      <sheetName val="手数料承諾"/>
    </sheetNames>
    <sheetDataSet>
      <sheetData sheetId="0">
        <row r="2">
          <cell r="B2" t="str">
            <v>□無・□有</v>
          </cell>
          <cell r="G2" t="str">
            <v>平成　 　年</v>
          </cell>
          <cell r="H2" t="str">
            <v>　月</v>
          </cell>
          <cell r="I2" t="str">
            <v>　日</v>
          </cell>
          <cell r="O2" t="str">
            <v>（　）</v>
          </cell>
          <cell r="P2" t="str">
            <v>平成　 　年</v>
          </cell>
          <cell r="Q2" t="str">
            <v>（　　　）</v>
          </cell>
          <cell r="AE2" t="str">
            <v>／　　階建</v>
          </cell>
          <cell r="AF2" t="str">
            <v>□鉄骨造・□鉄筋コンクリート造・□鉄骨鉄筋コンクリート造・□</v>
          </cell>
          <cell r="AG2" t="str">
            <v>／□陸屋根・□</v>
          </cell>
          <cell r="AH2" t="str">
            <v>（　　　）階</v>
          </cell>
          <cell r="AJ2" t="str">
            <v>（　　　）階</v>
          </cell>
          <cell r="AN2" t="str">
            <v>□居宅・□店舗・□事務所・□</v>
          </cell>
          <cell r="AT2" t="str">
            <v>□有→敷地権・□無→敷地利用権）</v>
          </cell>
        </row>
        <row r="3">
          <cell r="B3" t="str">
            <v>☑無・□有</v>
          </cell>
          <cell r="G3" t="str">
            <v>平成２５年</v>
          </cell>
          <cell r="H3" t="str">
            <v>１月</v>
          </cell>
          <cell r="I3" t="str">
            <v>１日</v>
          </cell>
          <cell r="N3" t="str">
            <v>大臣
知事</v>
          </cell>
          <cell r="O3" t="str">
            <v>（１）</v>
          </cell>
          <cell r="P3" t="str">
            <v>平成１９年</v>
          </cell>
          <cell r="Q3" t="str">
            <v>（大阪）</v>
          </cell>
          <cell r="X3" t="str">
            <v>（外・　名□有 別紙売主表示のとおり・□無）</v>
          </cell>
          <cell r="AE3" t="str">
            <v>／　１階建</v>
          </cell>
          <cell r="AF3" t="str">
            <v>鉄骨造</v>
          </cell>
          <cell r="AG3" t="str">
            <v>／陸屋根</v>
          </cell>
          <cell r="AH3" t="str">
            <v>（１）階</v>
          </cell>
          <cell r="AJ3" t="str">
            <v>（　１　）階</v>
          </cell>
          <cell r="AN3" t="str">
            <v>居　宅</v>
          </cell>
          <cell r="AT3" t="str">
            <v>有→敷地権）</v>
          </cell>
          <cell r="AX3" t="str">
            <v>宅地</v>
          </cell>
        </row>
        <row r="4">
          <cell r="B4" t="str">
            <v>□無・☑有</v>
          </cell>
          <cell r="G4" t="str">
            <v>平成２６年</v>
          </cell>
          <cell r="H4" t="str">
            <v>２月</v>
          </cell>
          <cell r="I4" t="str">
            <v>２日</v>
          </cell>
          <cell r="N4" t="str">
            <v>知事</v>
          </cell>
          <cell r="O4" t="str">
            <v>（２）</v>
          </cell>
          <cell r="P4" t="str">
            <v>平成２０年</v>
          </cell>
          <cell r="Q4" t="str">
            <v>（兵庫）</v>
          </cell>
          <cell r="X4" t="str">
            <v>（外　無し）</v>
          </cell>
          <cell r="AE4" t="str">
            <v>／　２階建</v>
          </cell>
          <cell r="AF4" t="str">
            <v>鉄筋コンクリート造</v>
          </cell>
          <cell r="AG4" t="str">
            <v>／☑陸屋根</v>
          </cell>
          <cell r="AH4" t="str">
            <v>（２）階</v>
          </cell>
          <cell r="AJ4" t="str">
            <v>（　２　）階</v>
          </cell>
          <cell r="AN4" t="str">
            <v>店　舗</v>
          </cell>
          <cell r="AT4" t="str">
            <v>無→敷地利用権）</v>
          </cell>
          <cell r="AX4" t="str">
            <v>田</v>
          </cell>
        </row>
        <row r="5">
          <cell r="B5" t="str">
            <v>無</v>
          </cell>
          <cell r="G5" t="str">
            <v>平成２７年</v>
          </cell>
          <cell r="H5" t="str">
            <v>３月</v>
          </cell>
          <cell r="I5" t="str">
            <v>３日</v>
          </cell>
          <cell r="N5" t="str">
            <v>大臣</v>
          </cell>
          <cell r="O5" t="str">
            <v>（３）</v>
          </cell>
          <cell r="P5" t="str">
            <v>平成２１年</v>
          </cell>
          <cell r="Q5" t="str">
            <v>（京都）</v>
          </cell>
          <cell r="X5" t="str">
            <v>（外　１名　有り　別紙売主表示のとおり）</v>
          </cell>
          <cell r="AE5" t="str">
            <v>／　３階建</v>
          </cell>
          <cell r="AF5" t="str">
            <v>鉄骨鉄筋コンクリート造</v>
          </cell>
          <cell r="AG5" t="str">
            <v>／☑</v>
          </cell>
          <cell r="AH5" t="str">
            <v>（３）階</v>
          </cell>
          <cell r="AJ5" t="str">
            <v>（　３　）階</v>
          </cell>
          <cell r="AN5" t="str">
            <v>事務所</v>
          </cell>
          <cell r="AT5" t="str">
            <v>☑有→敷地権・□無→敷地利用権）</v>
          </cell>
          <cell r="AX5" t="str">
            <v>畑</v>
          </cell>
        </row>
        <row r="6">
          <cell r="B6" t="str">
            <v>有</v>
          </cell>
          <cell r="G6" t="str">
            <v>平成２８年</v>
          </cell>
          <cell r="H6" t="str">
            <v>４月</v>
          </cell>
          <cell r="I6" t="str">
            <v>４日</v>
          </cell>
          <cell r="N6" t="str">
            <v>大阪府知事</v>
          </cell>
          <cell r="O6" t="str">
            <v>（４）</v>
          </cell>
          <cell r="P6" t="str">
            <v>平成２２年</v>
          </cell>
          <cell r="Q6" t="str">
            <v>（滋賀）</v>
          </cell>
          <cell r="X6" t="str">
            <v>（外　２名　有り　別紙売主表示のとおり）</v>
          </cell>
          <cell r="AF6" t="str">
            <v>☑鉄骨造・□鉄筋コンクリート造・□鉄骨鉄筋コンクリート造・□</v>
          </cell>
          <cell r="AH6" t="str">
            <v>（４）階</v>
          </cell>
          <cell r="AJ6" t="str">
            <v>（　４　）階</v>
          </cell>
          <cell r="AN6" t="str">
            <v>☑居宅・□店舗・□事務所・□</v>
          </cell>
          <cell r="AT6" t="str">
            <v>□有→敷地権・☑無→敷地利用権）</v>
          </cell>
          <cell r="AX6" t="str">
            <v>山林</v>
          </cell>
        </row>
        <row r="7">
          <cell r="G7" t="str">
            <v>平成２９年</v>
          </cell>
          <cell r="H7" t="str">
            <v>５月</v>
          </cell>
          <cell r="I7" t="str">
            <v>５日</v>
          </cell>
          <cell r="N7" t="str">
            <v>国土交通大臣</v>
          </cell>
          <cell r="O7" t="str">
            <v>（５）</v>
          </cell>
          <cell r="P7" t="str">
            <v>平成２３年</v>
          </cell>
          <cell r="Q7" t="str">
            <v>（奈良）</v>
          </cell>
          <cell r="X7" t="str">
            <v>（外　３名　有り　別紙売主表示のとおり）</v>
          </cell>
          <cell r="AF7" t="str">
            <v>□鉄骨造・☑鉄筋コンクリート造・□鉄骨鉄筋コンクリート造・□</v>
          </cell>
          <cell r="AH7" t="str">
            <v>（５）階</v>
          </cell>
          <cell r="AJ7" t="str">
            <v>（　５　）階</v>
          </cell>
          <cell r="AN7" t="str">
            <v>□居宅・☑店舗・□事務所・□</v>
          </cell>
          <cell r="AX7" t="str">
            <v>雑種地</v>
          </cell>
        </row>
        <row r="8">
          <cell r="G8" t="str">
            <v>平成３０年</v>
          </cell>
          <cell r="H8" t="str">
            <v>６月</v>
          </cell>
          <cell r="I8" t="str">
            <v>６日</v>
          </cell>
          <cell r="O8" t="str">
            <v>（６）</v>
          </cell>
          <cell r="P8" t="str">
            <v>平成２４年</v>
          </cell>
          <cell r="Q8" t="str">
            <v>（和歌山）</v>
          </cell>
          <cell r="X8" t="str">
            <v>（外　４名　有り　別紙売主表示のとおり）</v>
          </cell>
          <cell r="AF8" t="str">
            <v>□鉄骨造・□鉄筋コンクリート造・☑鉄骨鉄筋コンクリート造・□</v>
          </cell>
          <cell r="AH8" t="str">
            <v>（６）階</v>
          </cell>
          <cell r="AN8" t="str">
            <v>□居宅・□店舗・☑事務所・□</v>
          </cell>
          <cell r="AX8" t="str">
            <v>□（　　　）</v>
          </cell>
        </row>
        <row r="9">
          <cell r="G9" t="str">
            <v>平成３１年</v>
          </cell>
          <cell r="H9" t="str">
            <v>７月</v>
          </cell>
          <cell r="I9" t="str">
            <v>７日</v>
          </cell>
          <cell r="O9" t="str">
            <v>（７）</v>
          </cell>
          <cell r="P9" t="str">
            <v>平成２５年</v>
          </cell>
          <cell r="Q9" t="str">
            <v>（東京）</v>
          </cell>
          <cell r="X9" t="str">
            <v>（外　５名　有り　別紙売主表示のとおり）</v>
          </cell>
          <cell r="AF9" t="str">
            <v>□鉄骨造・□鉄筋コンクリート造・□鉄骨鉄筋コンクリート造・☑</v>
          </cell>
          <cell r="AH9" t="str">
            <v>（７）階</v>
          </cell>
          <cell r="AN9" t="str">
            <v>□居宅・□店舗・□事務所・☑</v>
          </cell>
        </row>
        <row r="10">
          <cell r="G10" t="str">
            <v>平成３２年</v>
          </cell>
          <cell r="H10" t="str">
            <v>８月</v>
          </cell>
          <cell r="I10" t="str">
            <v>８日</v>
          </cell>
          <cell r="O10" t="str">
            <v>（８）</v>
          </cell>
          <cell r="P10" t="str">
            <v>平成２６年</v>
          </cell>
          <cell r="X10" t="str">
            <v>（外　６名　有り　別紙売主表示のとおり）</v>
          </cell>
          <cell r="AH10" t="str">
            <v>（８）階</v>
          </cell>
        </row>
        <row r="11">
          <cell r="C11" t="str">
            <v>□有・□無</v>
          </cell>
          <cell r="G11" t="str">
            <v>平成３３年</v>
          </cell>
          <cell r="H11" t="str">
            <v>９月</v>
          </cell>
          <cell r="I11" t="str">
            <v>９日</v>
          </cell>
          <cell r="O11" t="str">
            <v>（９）</v>
          </cell>
          <cell r="P11" t="str">
            <v>平成２７年</v>
          </cell>
          <cell r="X11" t="str">
            <v>（外　７名　有り　別紙売主表示のとおり）</v>
          </cell>
          <cell r="AG11" t="str">
            <v>陸屋根</v>
          </cell>
          <cell r="AH11" t="str">
            <v>（９）階</v>
          </cell>
          <cell r="CN11" t="str">
            <v>□4月１日・□1月1日</v>
          </cell>
        </row>
        <row r="12">
          <cell r="C12" t="str">
            <v>☑有・□無</v>
          </cell>
          <cell r="G12" t="str">
            <v>平成３４年</v>
          </cell>
          <cell r="H12" t="str">
            <v>１０月</v>
          </cell>
          <cell r="I12" t="str">
            <v>１０日</v>
          </cell>
          <cell r="O12" t="str">
            <v>（10）</v>
          </cell>
          <cell r="P12" t="str">
            <v>平成２８年</v>
          </cell>
          <cell r="X12" t="str">
            <v>（外　８名　有り　別紙売主表示のとおり）</v>
          </cell>
          <cell r="AH12" t="str">
            <v>（１０）階</v>
          </cell>
          <cell r="CN12" t="str">
            <v>4月1日</v>
          </cell>
        </row>
        <row r="13">
          <cell r="C13" t="str">
            <v>□有・☑無</v>
          </cell>
          <cell r="G13" t="str">
            <v>平成３５年</v>
          </cell>
          <cell r="H13" t="str">
            <v>１１月</v>
          </cell>
          <cell r="I13" t="str">
            <v>１１日</v>
          </cell>
          <cell r="O13" t="str">
            <v>（11）</v>
          </cell>
          <cell r="P13" t="str">
            <v>平成２９年</v>
          </cell>
          <cell r="X13" t="str">
            <v>（外　９名　有り　別紙売主表示のとおり）</v>
          </cell>
          <cell r="AH13" t="str">
            <v>（１１）階</v>
          </cell>
          <cell r="CN13" t="str">
            <v>1月1日</v>
          </cell>
        </row>
        <row r="14">
          <cell r="C14" t="str">
            <v>有</v>
          </cell>
          <cell r="H14" t="str">
            <v>１２月</v>
          </cell>
          <cell r="I14" t="str">
            <v>１２日</v>
          </cell>
          <cell r="O14" t="str">
            <v>（12）</v>
          </cell>
          <cell r="P14" t="str">
            <v>平成３０年</v>
          </cell>
          <cell r="X14" t="str">
            <v>（外　１０名　有り　別紙売主表示のとおり）</v>
          </cell>
          <cell r="AH14" t="str">
            <v>（１２）階</v>
          </cell>
          <cell r="AY14" t="str">
            <v>所有権</v>
          </cell>
          <cell r="CN14" t="str">
            <v>☑4月１日・□1月1日</v>
          </cell>
        </row>
        <row r="15">
          <cell r="C15" t="str">
            <v>無</v>
          </cell>
          <cell r="I15" t="str">
            <v>１３日</v>
          </cell>
          <cell r="O15" t="str">
            <v>（13）</v>
          </cell>
          <cell r="P15" t="str">
            <v>平成３１年</v>
          </cell>
          <cell r="AF15" t="str">
            <v>鉄骨造</v>
          </cell>
          <cell r="AH15" t="str">
            <v>（１３）階</v>
          </cell>
          <cell r="AN15" t="str">
            <v>居　宅</v>
          </cell>
          <cell r="AY15" t="str">
            <v>地上権</v>
          </cell>
          <cell r="CN15" t="str">
            <v>□4月１日・☑1月1日</v>
          </cell>
        </row>
        <row r="16">
          <cell r="I16" t="str">
            <v>１４日</v>
          </cell>
          <cell r="O16" t="str">
            <v>（14）</v>
          </cell>
          <cell r="P16" t="str">
            <v>平成３２年</v>
          </cell>
          <cell r="X16" t="str">
            <v>（外・　名□有 別紙買主表示のとおり・□無）</v>
          </cell>
          <cell r="AF16" t="str">
            <v>鉄筋コンクリート造</v>
          </cell>
          <cell r="AH16" t="str">
            <v>（１４）階</v>
          </cell>
          <cell r="AN16" t="str">
            <v>店　舗</v>
          </cell>
          <cell r="AY16" t="str">
            <v>賃借権</v>
          </cell>
        </row>
        <row r="17">
          <cell r="I17" t="str">
            <v>１５日</v>
          </cell>
          <cell r="O17" t="str">
            <v>（15）</v>
          </cell>
          <cell r="P17" t="str">
            <v>平成３３年</v>
          </cell>
          <cell r="X17" t="str">
            <v>（外　無し）</v>
          </cell>
          <cell r="AF17" t="str">
            <v>鉄骨鉄筋コンクリート造</v>
          </cell>
          <cell r="AH17" t="str">
            <v>（１５）階</v>
          </cell>
          <cell r="AN17" t="str">
            <v>事務所</v>
          </cell>
        </row>
        <row r="18">
          <cell r="I18" t="str">
            <v>１６日</v>
          </cell>
          <cell r="O18" t="str">
            <v>（16）</v>
          </cell>
          <cell r="P18" t="str">
            <v>平成３４年</v>
          </cell>
          <cell r="X18" t="str">
            <v>（外　１名　有り　別紙買主表示のとおり）</v>
          </cell>
          <cell r="AH18" t="str">
            <v>（１６）階</v>
          </cell>
        </row>
        <row r="19">
          <cell r="I19" t="str">
            <v>１７日</v>
          </cell>
          <cell r="O19" t="str">
            <v>（17）</v>
          </cell>
          <cell r="P19" t="str">
            <v>平成３５年</v>
          </cell>
          <cell r="X19" t="str">
            <v>（外　２名　有り　別紙買主表示のとおり）</v>
          </cell>
          <cell r="AH19" t="str">
            <v>（１７）階</v>
          </cell>
        </row>
        <row r="20">
          <cell r="I20" t="str">
            <v>１８日</v>
          </cell>
          <cell r="O20" t="str">
            <v>（18）</v>
          </cell>
          <cell r="X20" t="str">
            <v>（外　３名　有り　別紙買主表示のとおり）</v>
          </cell>
          <cell r="AH20" t="str">
            <v>（１８）階</v>
          </cell>
        </row>
        <row r="21">
          <cell r="I21" t="str">
            <v>１９日</v>
          </cell>
          <cell r="X21" t="str">
            <v>（外　４名　有り　別紙買主表示のとおり）</v>
          </cell>
          <cell r="AH21" t="str">
            <v>（１９）階</v>
          </cell>
        </row>
        <row r="22">
          <cell r="I22" t="str">
            <v>２０日</v>
          </cell>
          <cell r="X22" t="str">
            <v>（外　５名　有り　別紙買主表示のとおり）</v>
          </cell>
          <cell r="AH22" t="str">
            <v>（２０）階</v>
          </cell>
        </row>
        <row r="23">
          <cell r="I23" t="str">
            <v>２１日</v>
          </cell>
          <cell r="X23" t="str">
            <v>（外　６名　有り　別紙買主表示のとおり）</v>
          </cell>
          <cell r="AH23" t="str">
            <v>（２１）階</v>
          </cell>
        </row>
        <row r="24">
          <cell r="I24" t="str">
            <v>２２日</v>
          </cell>
          <cell r="X24" t="str">
            <v>（外　７名　有り　別紙買主表示のとおり）</v>
          </cell>
          <cell r="AH24" t="str">
            <v>（２２）階</v>
          </cell>
        </row>
        <row r="25">
          <cell r="I25" t="str">
            <v>２３日</v>
          </cell>
          <cell r="X25" t="str">
            <v>（外　８名　有り　別紙買主表示のとおり）</v>
          </cell>
          <cell r="AH25" t="str">
            <v>（２３）階</v>
          </cell>
        </row>
        <row r="26">
          <cell r="I26" t="str">
            <v>２４日</v>
          </cell>
          <cell r="X26" t="str">
            <v>（外　９名　有り　別紙買主表示のとおり）</v>
          </cell>
          <cell r="AH26" t="str">
            <v>（２４）階</v>
          </cell>
        </row>
        <row r="27">
          <cell r="I27" t="str">
            <v>２５日</v>
          </cell>
          <cell r="X27" t="str">
            <v>（外　１０名　有り　別紙買主表示のとおり）</v>
          </cell>
          <cell r="AH27" t="str">
            <v>（２５）階</v>
          </cell>
        </row>
        <row r="28">
          <cell r="I28" t="str">
            <v>２６日</v>
          </cell>
          <cell r="AH28" t="str">
            <v>（２６）階</v>
          </cell>
        </row>
        <row r="29">
          <cell r="I29" t="str">
            <v>２７日</v>
          </cell>
          <cell r="AH29" t="str">
            <v>（２７）階</v>
          </cell>
        </row>
        <row r="30">
          <cell r="I30" t="str">
            <v>２８日</v>
          </cell>
          <cell r="AH30" t="str">
            <v>（２８）階</v>
          </cell>
        </row>
        <row r="31">
          <cell r="I31" t="str">
            <v>２９日</v>
          </cell>
          <cell r="AH31" t="str">
            <v>（２９）階</v>
          </cell>
        </row>
        <row r="32">
          <cell r="I32" t="str">
            <v>３０日</v>
          </cell>
          <cell r="AH32" t="str">
            <v>（３０）階</v>
          </cell>
        </row>
        <row r="33">
          <cell r="I33" t="str">
            <v>３１日</v>
          </cell>
          <cell r="AH33" t="str">
            <v>（３１）階</v>
          </cell>
        </row>
        <row r="34">
          <cell r="AH34" t="str">
            <v>（３２）階</v>
          </cell>
        </row>
        <row r="35">
          <cell r="AH35" t="str">
            <v>（３３）階</v>
          </cell>
        </row>
        <row r="36">
          <cell r="AH36" t="str">
            <v>（３４）階</v>
          </cell>
        </row>
        <row r="37">
          <cell r="AH37" t="str">
            <v>（３５）階</v>
          </cell>
        </row>
        <row r="38">
          <cell r="AH38" t="str">
            <v>（３６）階</v>
          </cell>
        </row>
        <row r="39">
          <cell r="AH39" t="str">
            <v>（３７）階</v>
          </cell>
        </row>
        <row r="40">
          <cell r="AH40" t="str">
            <v>（３８）階</v>
          </cell>
        </row>
        <row r="41">
          <cell r="AH41" t="str">
            <v>（３９）階</v>
          </cell>
        </row>
        <row r="42">
          <cell r="AH42" t="str">
            <v>（４０）階</v>
          </cell>
        </row>
        <row r="43">
          <cell r="AH43" t="str">
            <v>（４１）階</v>
          </cell>
        </row>
        <row r="44">
          <cell r="AH44" t="str">
            <v>（４２）階</v>
          </cell>
        </row>
        <row r="45">
          <cell r="AH45" t="str">
            <v>（４３）階</v>
          </cell>
        </row>
        <row r="46">
          <cell r="AH46" t="str">
            <v>（４４）階</v>
          </cell>
        </row>
        <row r="47">
          <cell r="AH47" t="str">
            <v>（４５）階</v>
          </cell>
        </row>
        <row r="48">
          <cell r="AH48" t="str">
            <v>（４６）階</v>
          </cell>
        </row>
        <row r="49">
          <cell r="AH49" t="str">
            <v>（４７）階</v>
          </cell>
        </row>
        <row r="50">
          <cell r="AH50" t="str">
            <v>（４８）階</v>
          </cell>
        </row>
        <row r="51">
          <cell r="AH51" t="str">
            <v>（４９）階</v>
          </cell>
        </row>
        <row r="52">
          <cell r="AH52" t="str">
            <v>（５０）階</v>
          </cell>
        </row>
        <row r="53">
          <cell r="AH53" t="str">
            <v>（５１）階</v>
          </cell>
        </row>
        <row r="54">
          <cell r="AH54" t="str">
            <v>（５２）階</v>
          </cell>
        </row>
        <row r="55">
          <cell r="AH55" t="str">
            <v>（５３）階</v>
          </cell>
        </row>
        <row r="56">
          <cell r="AH56" t="str">
            <v>（５４）階</v>
          </cell>
        </row>
        <row r="57">
          <cell r="AH57" t="str">
            <v>（５５）階</v>
          </cell>
        </row>
        <row r="58">
          <cell r="AH58" t="str">
            <v>（５６）階</v>
          </cell>
        </row>
        <row r="59">
          <cell r="AH59" t="str">
            <v>（５７）階</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2EA640-5DBC-42A3-816D-AABB941FDF08}" name="北海道" displayName="北海道" ref="CG1:CG191" totalsRowShown="0" headerRowDxfId="726" dataDxfId="725">
  <autoFilter ref="CG1:CG191" xr:uid="{D62EA640-5DBC-42A3-816D-AABB941FDF08}"/>
  <tableColumns count="1">
    <tableColumn id="1" xr3:uid="{6C9825C8-20DA-4F76-B582-8B8FC6EC055E}" name="市区町村コード_x000a_北海道" dataDxfId="724"/>
  </tableColumns>
  <tableStyleInfo name="TableStyleMedium2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23439D-6031-41C4-8E89-91015C797A90}" name="青森県" displayName="青森県" ref="CH1:CH42" totalsRowShown="0" headerRowDxfId="723" dataDxfId="722">
  <autoFilter ref="CH1:CH42" xr:uid="{D123439D-6031-41C4-8E89-91015C797A90}"/>
  <tableColumns count="1">
    <tableColumn id="1" xr3:uid="{63D0844D-41A2-4092-9A05-3114E84A7C6E}" name="市区町村コード_x000a_青森県" dataDxfId="721"/>
  </tableColumns>
  <tableStyleInfo name="TableStyleMedium2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919D3A-CA39-4EF4-A2DE-2A678E7C0511}" name="岩手県" displayName="岩手県" ref="CI1:CI35" totalsRowShown="0" headerRowDxfId="720" dataDxfId="719">
  <autoFilter ref="CI1:CI35" xr:uid="{4E919D3A-CA39-4EF4-A2DE-2A678E7C0511}"/>
  <tableColumns count="1">
    <tableColumn id="1" xr3:uid="{3558FA5E-26D9-4497-8F6D-EB04381CD697}" name="市区町村コード_x000a_岩手県" dataDxfId="718"/>
  </tableColumns>
  <tableStyleInfo name="TableStyleMedium2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149078-BCC5-476A-9058-771BD6AA55E4}" name="宮城県" displayName="宮城県" ref="CJ1:CJ42" totalsRowShown="0" headerRowDxfId="717" dataDxfId="716">
  <autoFilter ref="CJ1:CJ42" xr:uid="{39149078-BCC5-476A-9058-771BD6AA55E4}"/>
  <tableColumns count="1">
    <tableColumn id="1" xr3:uid="{38DF90D4-0132-437D-B7DD-F164A2A02992}" name="市区町村コード_x000a_宮城県" dataDxfId="715"/>
  </tableColumns>
  <tableStyleInfo name="TableStyleMedium2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C21428-574E-4CBE-9D2E-8BB0A22AB9F1}" name="秋田県" displayName="秋田県" ref="CK1:CK27" totalsRowShown="0" headerRowDxfId="714" dataDxfId="713">
  <autoFilter ref="CK1:CK27" xr:uid="{C4C21428-574E-4CBE-9D2E-8BB0A22AB9F1}"/>
  <tableColumns count="1">
    <tableColumn id="1" xr3:uid="{5E008696-B859-4E8F-A9AD-AC8A5D24EF21}" name="市区町村コード_x000a_秋田県" dataDxfId="712"/>
  </tableColumns>
  <tableStyleInfo name="TableStyleMedium2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367A12-0C7B-4DDB-B655-FB8756AB94EE}" name="山形県" displayName="山形県" ref="CL1:CL37" totalsRowShown="0" headerRowDxfId="711" dataDxfId="710">
  <autoFilter ref="CL1:CL37" xr:uid="{BA367A12-0C7B-4DDB-B655-FB8756AB94EE}"/>
  <tableColumns count="1">
    <tableColumn id="1" xr3:uid="{7BF46D79-F71E-4F82-97DF-170D711B6D75}" name="市区町村コード_x000a_山形県" dataDxfId="709"/>
  </tableColumns>
  <tableStyleInfo name="TableStyleMedium2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E7A7268-35E6-4D3D-9A13-0DFE03CAC5A7}" name="福島県" displayName="福島県" ref="CM1:CM61" totalsRowShown="0" headerRowDxfId="708" dataDxfId="707">
  <autoFilter ref="CM1:CM61" xr:uid="{AE7A7268-35E6-4D3D-9A13-0DFE03CAC5A7}"/>
  <tableColumns count="1">
    <tableColumn id="1" xr3:uid="{A2295850-FBE6-4D27-904A-66888BB9CA21}" name="市区町村コード_x000a_福島県" dataDxfId="706"/>
  </tableColumns>
  <tableStyleInfo name="TableStyleMedium2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FDEF79-933A-4077-9966-0D298B220CB0}" name="茨城県" displayName="茨城県" ref="CN1:CN46" totalsRowShown="0" headerRowDxfId="705" dataDxfId="704">
  <autoFilter ref="CN1:CN46" xr:uid="{B0FDEF79-933A-4077-9966-0D298B220CB0}"/>
  <tableColumns count="1">
    <tableColumn id="1" xr3:uid="{374A6312-FF92-4CCA-8EA4-F0A217A149D2}" name="市区町村コード_x000a_茨城県" dataDxfId="703"/>
  </tableColumns>
  <tableStyleInfo name="TableStyleMedium2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B460EF-ED4F-45EA-B42F-4CFA7814179E}" name="栃木県" displayName="栃木県" ref="CO1:CO28" totalsRowShown="0" headerRowDxfId="702" dataDxfId="701">
  <autoFilter ref="CO1:CO28" xr:uid="{6DB460EF-ED4F-45EA-B42F-4CFA7814179E}"/>
  <tableColumns count="1">
    <tableColumn id="1" xr3:uid="{3B940F1A-D8F7-4980-882A-481393833253}" name="市区町村コード_x000a_栃木県" dataDxfId="700"/>
  </tableColumns>
  <tableStyleInfo name="TableStyleMedium2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5D80A24-AA5C-43D3-A0E4-54163EA580EB}" name="群馬県" displayName="群馬県" ref="CP1:CP37" totalsRowShown="0" headerRowDxfId="699" dataDxfId="698">
  <autoFilter ref="CP1:CP37" xr:uid="{05D80A24-AA5C-43D3-A0E4-54163EA580EB}"/>
  <tableColumns count="1">
    <tableColumn id="1" xr3:uid="{159C5486-E9E7-4D77-A8B7-628D5A5680FA}" name="市区町村コード_x000a_群馬県" dataDxfId="697"/>
  </tableColumns>
  <tableStyleInfo name="TableStyleMedium2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E4D07CC-A4C1-4F33-B3A5-916945DCA4D5}" name="埼玉県" displayName="埼玉県" ref="CQ1:CQ75" totalsRowShown="0" headerRowDxfId="696" dataDxfId="695">
  <autoFilter ref="CQ1:CQ75" xr:uid="{AE4D07CC-A4C1-4F33-B3A5-916945DCA4D5}"/>
  <tableColumns count="1">
    <tableColumn id="1" xr3:uid="{67650F19-A98D-4BA5-B3E9-7E8D6004E435}" name="市区町村コード_x000a_埼玉県" dataDxfId="694"/>
  </tableColumns>
  <tableStyleInfo name="TableStyleMedium2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C8C7C2B-371C-47A6-BC3D-08A711D68417}" name="千葉県" displayName="千葉県" ref="CR1:CR62" totalsRowShown="0" headerRowDxfId="693" dataDxfId="692">
  <autoFilter ref="CR1:CR62" xr:uid="{4C8C7C2B-371C-47A6-BC3D-08A711D68417}"/>
  <tableColumns count="1">
    <tableColumn id="1" xr3:uid="{D94F5D1F-F91D-497E-8D3E-D070E10ACA0B}" name="市区町村コード_x000a_千葉県" dataDxfId="691"/>
  </tableColumns>
  <tableStyleInfo name="TableStyleMedium2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C29C29F-4F47-40B6-9CC9-160DF3C63AE7}" name="東京都" displayName="東京都" ref="CS1:CS64" totalsRowShown="0" headerRowDxfId="690" dataDxfId="689">
  <autoFilter ref="CS1:CS64" xr:uid="{0C29C29F-4F47-40B6-9CC9-160DF3C63AE7}"/>
  <tableColumns count="1">
    <tableColumn id="1" xr3:uid="{3341F79E-574C-463E-8280-A973923EA254}" name="市区町村コード_x000a_東京都" dataDxfId="688"/>
  </tableColumns>
  <tableStyleInfo name="TableStyleMedium2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C23116E-FEB1-4700-9529-3228D826F83B}" name="神奈川県" displayName="神奈川県" ref="CT1:CT63" totalsRowShown="0" headerRowDxfId="687" dataDxfId="686">
  <autoFilter ref="CT1:CT63" xr:uid="{AC23116E-FEB1-4700-9529-3228D826F83B}"/>
  <tableColumns count="1">
    <tableColumn id="1" xr3:uid="{ABEF4042-797B-45CF-86C2-E5DFDAE28515}" name="市区町村コード_x000a_神奈川県" dataDxfId="685"/>
  </tableColumns>
  <tableStyleInfo name="TableStyleMedium2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112F9BB-7F99-484A-8021-1579BEA00FFD}" name="新潟県" displayName="新潟県" ref="CU1:CU40" totalsRowShown="0" headerRowDxfId="684" dataDxfId="683">
  <autoFilter ref="CU1:CU40" xr:uid="{D112F9BB-7F99-484A-8021-1579BEA00FFD}"/>
  <tableColumns count="1">
    <tableColumn id="1" xr3:uid="{95CA3F89-8C56-4C76-9126-F93BF9786313}" name="市区町村コード_x000a_新潟県" dataDxfId="682"/>
  </tableColumns>
  <tableStyleInfo name="TableStyleMedium2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11FD6BB-5652-46C4-8C2A-180F11D63652}" name="富山県" displayName="富山県" ref="CV1:CV17" totalsRowShown="0" headerRowDxfId="681" dataDxfId="680">
  <autoFilter ref="CV1:CV17" xr:uid="{911FD6BB-5652-46C4-8C2A-180F11D63652}"/>
  <tableColumns count="1">
    <tableColumn id="1" xr3:uid="{2E764831-9F5B-477C-A441-4D784DC3319D}" name="市区町村コード_x000a_富山県" dataDxfId="679"/>
  </tableColumns>
  <tableStyleInfo name="TableStyleMedium2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CE675C4-732D-46AC-87E9-FF565C12F2D4}" name="石川県" displayName="石川県" ref="CW1:CW21" totalsRowShown="0" headerRowDxfId="678" dataDxfId="677">
  <autoFilter ref="CW1:CW21" xr:uid="{5CE675C4-732D-46AC-87E9-FF565C12F2D4}"/>
  <tableColumns count="1">
    <tableColumn id="1" xr3:uid="{47B879DC-B84A-415A-A4F4-2FE90C0F26BC}" name="市区町村コード_x000a_石川県" dataDxfId="676"/>
  </tableColumns>
  <tableStyleInfo name="TableStyleMedium2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253A84-BC80-4744-868E-FC397CF84221}" name="福井県" displayName="福井県" ref="CX1:CX19" totalsRowShown="0" headerRowDxfId="675" dataDxfId="674">
  <autoFilter ref="CX1:CX19" xr:uid="{21253A84-BC80-4744-868E-FC397CF84221}"/>
  <tableColumns count="1">
    <tableColumn id="1" xr3:uid="{E140A486-09B7-48B5-B22A-E30BBE200E63}" name="市区町村コード_x000a_福井県" dataDxfId="673"/>
  </tableColumns>
  <tableStyleInfo name="TableStyleMedium2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EE43E3C-279C-405A-8C49-E73FA3F0B856}" name="山梨県" displayName="山梨県" ref="CY1:CY29" totalsRowShown="0" headerRowDxfId="672" dataDxfId="671">
  <autoFilter ref="CY1:CY29" xr:uid="{0EE43E3C-279C-405A-8C49-E73FA3F0B856}"/>
  <tableColumns count="1">
    <tableColumn id="1" xr3:uid="{8930C6F7-1809-4507-AC81-49E7A6D36C4D}" name="市区町村コード_x000a_山梨県" dataDxfId="670"/>
  </tableColumns>
  <tableStyleInfo name="TableStyleMedium2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5F72CAF-72C0-4490-BE24-B684A93F3AE9}" name="長野県" displayName="長野県" ref="CZ1:CZ79" totalsRowShown="0" headerRowDxfId="669" dataDxfId="668">
  <autoFilter ref="CZ1:CZ79" xr:uid="{25F72CAF-72C0-4490-BE24-B684A93F3AE9}"/>
  <tableColumns count="1">
    <tableColumn id="1" xr3:uid="{3E2E8B06-DA80-46C8-BC38-EBE4B7806E00}" name="市区町村コード_x000a_長野県" dataDxfId="667"/>
  </tableColumns>
  <tableStyleInfo name="TableStyleMedium2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580322D-C024-4AD0-A98E-CDBFC9F9FA7B}" name="岐阜県" displayName="岐阜県" ref="DA1:DA44" totalsRowShown="0" headerRowDxfId="666" dataDxfId="665">
  <autoFilter ref="DA1:DA44" xr:uid="{B580322D-C024-4AD0-A98E-CDBFC9F9FA7B}"/>
  <tableColumns count="1">
    <tableColumn id="1" xr3:uid="{A7A6ACE4-23EB-4E52-A385-D8D8470A34DE}" name="市区町村コード_x000a_岐阜県" dataDxfId="664"/>
  </tableColumns>
  <tableStyleInfo name="TableStyleMedium2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7F50740-D8C6-40D5-A718-C46455F691C0}" name="静岡県" displayName="静岡県" ref="DB1:DB47" totalsRowShown="0" headerRowDxfId="663" dataDxfId="662">
  <autoFilter ref="DB1:DB47" xr:uid="{17F50740-D8C6-40D5-A718-C46455F691C0}"/>
  <tableColumns count="1">
    <tableColumn id="1" xr3:uid="{05D4E975-E324-4F65-8059-989E9B0413FD}" name="市区町村コード_x000a_静岡県" dataDxfId="661"/>
  </tableColumns>
  <tableStyleInfo name="TableStyleMedium2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FC41E12-BF0E-4361-82C5-D6C2AB145727}" name="愛知県" displayName="愛知県" ref="DC1:DC72" totalsRowShown="0" headerRowDxfId="660" dataDxfId="659">
  <autoFilter ref="DC1:DC72" xr:uid="{AFC41E12-BF0E-4361-82C5-D6C2AB145727}"/>
  <tableColumns count="1">
    <tableColumn id="1" xr3:uid="{2DD25F5C-C14D-4B01-85A6-E61B9992D08C}" name="市区町村コード_x000a_愛知県" dataDxfId="658"/>
  </tableColumns>
  <tableStyleInfo name="TableStyleMedium2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958FBF5-21AD-48E6-9BB4-176B7D4AC789}" name="三重県" displayName="三重県" ref="DD1:DD31" totalsRowShown="0" headerRowDxfId="657" dataDxfId="656">
  <autoFilter ref="DD1:DD31" xr:uid="{0958FBF5-21AD-48E6-9BB4-176B7D4AC789}"/>
  <tableColumns count="1">
    <tableColumn id="1" xr3:uid="{1B99759E-B5CA-4F4E-9195-723863209411}" name="市区町村コード_x000a_三重県" dataDxfId="655"/>
  </tableColumns>
  <tableStyleInfo name="TableStyleMedium2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32D6865-E4CA-43C4-B640-BA4645510CE9}" name="滋賀県" displayName="滋賀県" ref="DE1:DE21" totalsRowShown="0" headerRowDxfId="654" dataDxfId="653">
  <autoFilter ref="DE1:DE21" xr:uid="{E32D6865-E4CA-43C4-B640-BA4645510CE9}"/>
  <tableColumns count="1">
    <tableColumn id="1" xr3:uid="{046D38CC-2DD4-4D5A-9282-1F3EAA721995}" name="市区町村コード_x000a_滋賀県" dataDxfId="652"/>
  </tableColumns>
  <tableStyleInfo name="TableStyleMedium2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3F19ADD-FB72-4C96-87B5-B37646AEEA50}" name="京都府" displayName="京都府" ref="DF1:DF39" totalsRowShown="0" headerRowDxfId="651" dataDxfId="650">
  <autoFilter ref="DF1:DF39" xr:uid="{93F19ADD-FB72-4C96-87B5-B37646AEEA50}"/>
  <tableColumns count="1">
    <tableColumn id="1" xr3:uid="{945AADCA-8834-4A19-B4BB-B57DA55747BF}" name="市区町村コード_x000a_京都府" dataDxfId="649"/>
  </tableColumns>
  <tableStyleInfo name="TableStyleMedium2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D350794-8384-4383-8C6D-9A46C916D796}" name="大阪府" displayName="大阪府" ref="DG1:DG76" totalsRowShown="0" headerRowDxfId="648" dataDxfId="647">
  <autoFilter ref="DG1:DG76" xr:uid="{FD350794-8384-4383-8C6D-9A46C916D796}"/>
  <tableColumns count="1">
    <tableColumn id="1" xr3:uid="{351F61EA-4CC7-457B-AF56-5FFBC70661A2}" name="市区町村コード_x000a_大阪府" dataDxfId="646"/>
  </tableColumns>
  <tableStyleInfo name="TableStyleMedium2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B97368A-2AB5-4D01-BBCB-A55D78981E2C}" name="兵庫県" displayName="兵庫県" ref="DH1:DH52" totalsRowShown="0" headerRowDxfId="645" dataDxfId="644">
  <autoFilter ref="DH1:DH52" xr:uid="{2B97368A-2AB5-4D01-BBCB-A55D78981E2C}"/>
  <tableColumns count="1">
    <tableColumn id="1" xr3:uid="{7E0102CC-3A93-4BF8-8C4C-C30F4E44597B}" name="市区町村コード_x000a_兵庫県" dataDxfId="643"/>
  </tableColumns>
  <tableStyleInfo name="TableStyleMedium2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41854BB-5DEE-4084-8178-1EF764EC2B08}" name="奈良県" displayName="奈良県" ref="DI1:DI41" totalsRowShown="0" headerRowDxfId="642" dataDxfId="641">
  <autoFilter ref="DI1:DI41" xr:uid="{E41854BB-5DEE-4084-8178-1EF764EC2B08}"/>
  <tableColumns count="1">
    <tableColumn id="1" xr3:uid="{D8397C38-65F9-4D22-8A87-5EE88D68BAC0}" name="市区町村コード_x000a_奈良県" dataDxfId="640"/>
  </tableColumns>
  <tableStyleInfo name="TableStyleMedium2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D6CD1BB-89D0-4D9B-81B6-C729DB42F9B4}" name="和歌山県" displayName="和歌山県" ref="DJ1:DJ32" totalsRowShown="0" headerRowDxfId="639" dataDxfId="638">
  <autoFilter ref="DJ1:DJ32" xr:uid="{BD6CD1BB-89D0-4D9B-81B6-C729DB42F9B4}"/>
  <tableColumns count="1">
    <tableColumn id="1" xr3:uid="{0CC8B3CC-F771-4894-81BD-CFE160FB8104}" name="市区町村コード_x000a_和歌山県" dataDxfId="637"/>
  </tableColumns>
  <tableStyleInfo name="TableStyleMedium2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737DC3B-343F-4D04-9508-BB340E765B20}" name="鳥取県" displayName="鳥取県" ref="DK1:DK21" totalsRowShown="0" headerRowDxfId="636" dataDxfId="635">
  <autoFilter ref="DK1:DK21" xr:uid="{1737DC3B-343F-4D04-9508-BB340E765B20}"/>
  <tableColumns count="1">
    <tableColumn id="1" xr3:uid="{D062FC6D-9929-471B-94C5-6AF187C9BFD1}" name="市区町村コード_x000a_鳥取県" dataDxfId="634"/>
  </tableColumns>
  <tableStyleInfo name="TableStyleMedium2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AE2E016-1B66-450A-B876-BAC44C69B9A9}" name="島根県" displayName="島根県" ref="DL1:DL21" totalsRowShown="0" headerRowDxfId="633" dataDxfId="632">
  <autoFilter ref="DL1:DL21" xr:uid="{CAE2E016-1B66-450A-B876-BAC44C69B9A9}"/>
  <tableColumns count="1">
    <tableColumn id="1" xr3:uid="{06D53AC0-144D-473A-89A0-E59D39373769}" name="市区町村コード_x000a_島根県" dataDxfId="631"/>
  </tableColumns>
  <tableStyleInfo name="TableStyleMedium2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45F6C19-9C1A-4965-9761-B75D28EAC655}" name="岡山県" displayName="岡山県" ref="DM1:DM33" totalsRowShown="0" headerRowDxfId="630" dataDxfId="629">
  <autoFilter ref="DM1:DM33" xr:uid="{745F6C19-9C1A-4965-9761-B75D28EAC655}"/>
  <tableColumns count="1">
    <tableColumn id="1" xr3:uid="{0CEB37AC-D49C-4A8E-8A16-B1B3C14D786F}" name="市区町村コード_x000a_岡山県" dataDxfId="628"/>
  </tableColumns>
  <tableStyleInfo name="TableStyleMedium2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B6DA096-2A37-499D-984A-03CE0F1B524F}" name="広島県" displayName="広島県" ref="DN1:DN33" totalsRowShown="0" headerRowDxfId="627" dataDxfId="626">
  <autoFilter ref="DN1:DN33" xr:uid="{4B6DA096-2A37-499D-984A-03CE0F1B524F}"/>
  <tableColumns count="1">
    <tableColumn id="1" xr3:uid="{706A5042-0C2D-49E1-BA9C-8BB7BDAF7706}" name="市区町村コード_x000a_広島県" dataDxfId="625"/>
  </tableColumns>
  <tableStyleInfo name="TableStyleMedium2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905FCE4-2D14-44B9-8B3C-104D5E480E36}" name="山口県" displayName="山口県" ref="DO1:DO21" totalsRowShown="0" headerRowDxfId="624" dataDxfId="623">
  <autoFilter ref="DO1:DO21" xr:uid="{7905FCE4-2D14-44B9-8B3C-104D5E480E36}"/>
  <tableColumns count="1">
    <tableColumn id="1" xr3:uid="{72C18B97-458B-44DC-B65C-B12356FB4280}" name="市区町村コード_x000a_山口県" dataDxfId="622"/>
  </tableColumns>
  <tableStyleInfo name="TableStyleMedium2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6A6BC4E-298B-4B4D-AC2E-7FB8178FD77C}" name="徳島県" displayName="徳島県" ref="DP1:DP26" totalsRowShown="0" headerRowDxfId="621" dataDxfId="620">
  <autoFilter ref="DP1:DP26" xr:uid="{96A6BC4E-298B-4B4D-AC2E-7FB8178FD77C}"/>
  <tableColumns count="1">
    <tableColumn id="1" xr3:uid="{7FA7018F-9382-448C-B1D5-8A81AE73C1A0}" name="市区町村コード_x000a_徳島県" dataDxfId="619"/>
  </tableColumns>
  <tableStyleInfo name="TableStyleMedium2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6568891-C3C9-4B9F-A183-E927FF2BB7CA}" name="香川県" displayName="香川県" ref="DQ1:DQ19" totalsRowShown="0" headerRowDxfId="618" dataDxfId="617">
  <autoFilter ref="DQ1:DQ19" xr:uid="{36568891-C3C9-4B9F-A183-E927FF2BB7CA}"/>
  <tableColumns count="1">
    <tableColumn id="1" xr3:uid="{FD421106-D7BA-4013-86EF-4CFAD720EE59}" name="市区町村コード_x000a_香川県" dataDxfId="616"/>
  </tableColumns>
  <tableStyleInfo name="TableStyleMedium2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1FE819C-895F-4C30-AACF-FD1AD9EEF792}" name="愛媛県" displayName="愛媛県" ref="DR1:DR22" totalsRowShown="0" headerRowDxfId="615" dataDxfId="614">
  <autoFilter ref="DR1:DR22" xr:uid="{71FE819C-895F-4C30-AACF-FD1AD9EEF792}"/>
  <tableColumns count="1">
    <tableColumn id="1" xr3:uid="{EEE32A79-2184-4706-9832-D54863BFE47E}" name="市区町村コード_x000a_愛媛県" dataDxfId="613"/>
  </tableColumns>
  <tableStyleInfo name="TableStyleMedium2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720CE9A-F3B6-4259-B2F3-665ED648D1C4}" name="高知県" displayName="高知県" ref="DS1:DS36" totalsRowShown="0" headerRowDxfId="612" dataDxfId="611">
  <autoFilter ref="DS1:DS36" xr:uid="{B720CE9A-F3B6-4259-B2F3-665ED648D1C4}"/>
  <tableColumns count="1">
    <tableColumn id="1" xr3:uid="{7EA49B2F-118F-4616-9D76-B5DBF61C08DD}" name="市区町村コード_x000a_高知県" dataDxfId="610"/>
  </tableColumns>
  <tableStyleInfo name="TableStyleMedium2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C19FCF-26EF-4ABD-9EB4-BDBA730957C3}" name="福岡県" displayName="福岡県" ref="DT1:DT76" totalsRowShown="0" headerRowDxfId="609" dataDxfId="608">
  <autoFilter ref="DT1:DT76" xr:uid="{BBC19FCF-26EF-4ABD-9EB4-BDBA730957C3}"/>
  <tableColumns count="1">
    <tableColumn id="1" xr3:uid="{B6379AD8-E357-4654-9638-F77ADA94D609}" name="市区町村コード_x000a_福岡県" dataDxfId="607"/>
  </tableColumns>
  <tableStyleInfo name="TableStyleMedium2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B4D57A-F286-40BE-A66D-A073AD0B9F16}" name="佐賀県" displayName="佐賀県" ref="DU1:DU22" totalsRowShown="0" headerRowDxfId="606" dataDxfId="605">
  <autoFilter ref="DU1:DU22" xr:uid="{B6B4D57A-F286-40BE-A66D-A073AD0B9F16}"/>
  <tableColumns count="1">
    <tableColumn id="1" xr3:uid="{FD1E4FEE-0499-4A02-9D0F-9D492119C563}" name="市区町村コード_x000a_佐賀県" dataDxfId="604"/>
  </tableColumns>
  <tableStyleInfo name="TableStyleMedium2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06AC8AA-829F-427F-88FA-AF59D4561A9F}" name="長崎県" displayName="長崎県" ref="DV1:DV23" totalsRowShown="0" headerRowDxfId="603" dataDxfId="602">
  <autoFilter ref="DV1:DV23" xr:uid="{606AC8AA-829F-427F-88FA-AF59D4561A9F}"/>
  <tableColumns count="1">
    <tableColumn id="1" xr3:uid="{C8FDF237-2A4B-4CBE-B5A3-17649F37B919}" name="市区町村コード_x000a_長崎県" dataDxfId="601"/>
  </tableColumns>
  <tableStyleInfo name="TableStyleMedium2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1B1E90C-0B29-4E36-9DFB-DF9354B8E52B}" name="熊本県" displayName="熊本県" ref="DW1:DW52" totalsRowShown="0" headerRowDxfId="600" dataDxfId="599">
  <autoFilter ref="DW1:DW52" xr:uid="{11B1E90C-0B29-4E36-9DFB-DF9354B8E52B}"/>
  <tableColumns count="1">
    <tableColumn id="1" xr3:uid="{B3716A2A-BCE3-4F05-B4B5-50B4971FAB17}" name="市区町村コード_x000a_熊本県" dataDxfId="598"/>
  </tableColumns>
  <tableStyleInfo name="TableStyleMedium2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1B37012-3CBF-4705-9A74-337F8774C807}" name="大分県" displayName="大分県" ref="DX1:DX20" totalsRowShown="0" headerRowDxfId="597" dataDxfId="596">
  <autoFilter ref="DX1:DX20" xr:uid="{31B37012-3CBF-4705-9A74-337F8774C807}"/>
  <tableColumns count="1">
    <tableColumn id="1" xr3:uid="{8A384502-7169-4DE9-A9C2-126EA5265F70}" name="市区町村コード_x000a_大分県" dataDxfId="595"/>
  </tableColumns>
  <tableStyleInfo name="TableStyleMedium2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6C9250D-193D-47CF-9A78-425C13A4196A}" name="宮崎県" displayName="宮崎県" ref="DY1:DY28" totalsRowShown="0" headerRowDxfId="594" dataDxfId="593">
  <autoFilter ref="DY1:DY28" xr:uid="{86C9250D-193D-47CF-9A78-425C13A4196A}"/>
  <tableColumns count="1">
    <tableColumn id="1" xr3:uid="{82E8EF61-F6E2-4AF8-B74A-93EE7A0E355A}" name="市区町村コード_x000a_宮崎県" dataDxfId="592"/>
  </tableColumns>
  <tableStyleInfo name="TableStyleMedium2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A9CCA70-2A22-419B-803A-704BC83805C7}" name="鹿児島県" displayName="鹿児島県" ref="DZ1:DZ45" totalsRowShown="0" headerRowDxfId="591" dataDxfId="590">
  <autoFilter ref="DZ1:DZ45" xr:uid="{0A9CCA70-2A22-419B-803A-704BC83805C7}"/>
  <tableColumns count="1">
    <tableColumn id="1" xr3:uid="{73C21D8B-4AE6-4BD6-B4D8-029EDAE24838}" name="市区町村コード_x000a_鹿児島県" dataDxfId="589"/>
  </tableColumns>
  <tableStyleInfo name="TableStyleMedium2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4DAE797-6EF2-4C70-A4FD-8CA9CCEA1281}" name="沖縄県" displayName="沖縄県" ref="EA1:EA33" totalsRowShown="0" headerRowDxfId="588" dataDxfId="587">
  <autoFilter ref="EA1:EA33" xr:uid="{74DAE797-6EF2-4C70-A4FD-8CA9CCEA1281}"/>
  <tableColumns count="1">
    <tableColumn id="1" xr3:uid="{6A20D181-929A-4DB7-B975-F492ED2DFA9F}" name="市区町村コード_x000a_沖縄県" dataDxfId="586"/>
  </tableColumns>
  <tableStyleInfo name="TableStyleMedium2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74159FA-E834-42DE-AEA9-F46556612296}" name="年" displayName="年" ref="FG1:FG94" totalsRowShown="0" headerRowDxfId="585" dataDxfId="584" headerRowCellStyle="標準 3">
  <autoFilter ref="FG1:FG94" xr:uid="{474159FA-E834-42DE-AEA9-F46556612296}"/>
  <tableColumns count="1">
    <tableColumn id="1" xr3:uid="{64396251-B7B6-44E3-A64B-70513BA15C18}" name="年" dataDxfId="583"/>
  </tableColumns>
  <tableStyleInfo name="TableStyleMedium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0F55A47-CEBC-44D3-BE50-92401EA44F5B}" name="外国籍" displayName="外国籍" ref="CG1:CG5" totalsRowShown="0" headerRowDxfId="582" dataDxfId="581">
  <autoFilter ref="CG1:CG5" xr:uid="{50F55A47-CEBC-44D3-BE50-92401EA44F5B}"/>
  <tableColumns count="1">
    <tableColumn id="1" xr3:uid="{99C8B771-833E-4141-A9D5-02FF0AF0C0A4}" name="市区町村コード_x000a_外国籍" dataDxfId="580"/>
  </tableColumns>
  <tableStyleInfo name="TableStyleMedium2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8575" cap="flat" cmpd="sng" algn="ctr">
          <a:solidFill>
            <a:srgbClr val="FF0000"/>
          </a:solidFill>
          <a:prstDash val="solid"/>
          <a:round/>
          <a:headEnd type="none" w="med" len="med"/>
          <a:tailEnd type="triangle" w="med" len="med"/>
        </a:ln>
        <a:effectLst/>
      </a:spPr>
      <a:bodyPr vertOverflow="clip" horzOverflow="clip" wrap="none" lIns="18288" tIns="0" rIns="0" bIns="0" rtlCol="0" anchor="t" upright="1">
        <a:spAutoFit/>
      </a:bodyPr>
      <a:lstStyle>
        <a:defPPr algn="l">
          <a:defRPr kumimoji="1" sz="1100"/>
        </a:defPPr>
      </a:lstStyle>
    </a:spDef>
    <a:lnDef>
      <a:spPr bwMode="auto">
        <a:solidFill>
          <a:srgbClr val="FFFFFF"/>
        </a:solidFill>
        <a:ln w="28575" cap="flat" cmpd="sng" algn="ctr">
          <a:solidFill>
            <a:srgbClr val="FF0000"/>
          </a:solidFill>
          <a:prstDash val="solid"/>
          <a:round/>
          <a:headEnd type="none" w="med" len="med"/>
          <a:tailEnd type="triangl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0.xml"/><Relationship Id="rId18" Type="http://schemas.openxmlformats.org/officeDocument/2006/relationships/table" Target="../tables/table15.xml"/><Relationship Id="rId26" Type="http://schemas.openxmlformats.org/officeDocument/2006/relationships/table" Target="../tables/table23.xml"/><Relationship Id="rId39" Type="http://schemas.openxmlformats.org/officeDocument/2006/relationships/table" Target="../tables/table36.xml"/><Relationship Id="rId21" Type="http://schemas.openxmlformats.org/officeDocument/2006/relationships/table" Target="../tables/table18.xml"/><Relationship Id="rId34" Type="http://schemas.openxmlformats.org/officeDocument/2006/relationships/table" Target="../tables/table31.xml"/><Relationship Id="rId42" Type="http://schemas.openxmlformats.org/officeDocument/2006/relationships/table" Target="../tables/table39.xml"/><Relationship Id="rId47" Type="http://schemas.openxmlformats.org/officeDocument/2006/relationships/table" Target="../tables/table44.xml"/><Relationship Id="rId50" Type="http://schemas.openxmlformats.org/officeDocument/2006/relationships/table" Target="../tables/table47.xml"/><Relationship Id="rId7" Type="http://schemas.openxmlformats.org/officeDocument/2006/relationships/table" Target="../tables/table4.xml"/><Relationship Id="rId2" Type="http://schemas.openxmlformats.org/officeDocument/2006/relationships/drawing" Target="../drawings/drawing3.xml"/><Relationship Id="rId16" Type="http://schemas.openxmlformats.org/officeDocument/2006/relationships/table" Target="../tables/table13.xml"/><Relationship Id="rId29" Type="http://schemas.openxmlformats.org/officeDocument/2006/relationships/table" Target="../tables/table26.xml"/><Relationship Id="rId11" Type="http://schemas.openxmlformats.org/officeDocument/2006/relationships/table" Target="../tables/table8.xml"/><Relationship Id="rId24" Type="http://schemas.openxmlformats.org/officeDocument/2006/relationships/table" Target="../tables/table21.xml"/><Relationship Id="rId32" Type="http://schemas.openxmlformats.org/officeDocument/2006/relationships/table" Target="../tables/table29.xml"/><Relationship Id="rId37" Type="http://schemas.openxmlformats.org/officeDocument/2006/relationships/table" Target="../tables/table34.xml"/><Relationship Id="rId40" Type="http://schemas.openxmlformats.org/officeDocument/2006/relationships/table" Target="../tables/table37.xml"/><Relationship Id="rId45" Type="http://schemas.openxmlformats.org/officeDocument/2006/relationships/table" Target="../tables/table42.xml"/><Relationship Id="rId5" Type="http://schemas.openxmlformats.org/officeDocument/2006/relationships/table" Target="../tables/table2.xml"/><Relationship Id="rId15" Type="http://schemas.openxmlformats.org/officeDocument/2006/relationships/table" Target="../tables/table12.xml"/><Relationship Id="rId23" Type="http://schemas.openxmlformats.org/officeDocument/2006/relationships/table" Target="../tables/table20.xml"/><Relationship Id="rId28" Type="http://schemas.openxmlformats.org/officeDocument/2006/relationships/table" Target="../tables/table25.xml"/><Relationship Id="rId36" Type="http://schemas.openxmlformats.org/officeDocument/2006/relationships/table" Target="../tables/table33.xml"/><Relationship Id="rId49" Type="http://schemas.openxmlformats.org/officeDocument/2006/relationships/table" Target="../tables/table46.xml"/><Relationship Id="rId10" Type="http://schemas.openxmlformats.org/officeDocument/2006/relationships/table" Target="../tables/table7.xml"/><Relationship Id="rId19" Type="http://schemas.openxmlformats.org/officeDocument/2006/relationships/table" Target="../tables/table16.xml"/><Relationship Id="rId31" Type="http://schemas.openxmlformats.org/officeDocument/2006/relationships/table" Target="../tables/table28.xml"/><Relationship Id="rId44" Type="http://schemas.openxmlformats.org/officeDocument/2006/relationships/table" Target="../tables/table41.xml"/><Relationship Id="rId52"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 Id="rId22" Type="http://schemas.openxmlformats.org/officeDocument/2006/relationships/table" Target="../tables/table19.xml"/><Relationship Id="rId27" Type="http://schemas.openxmlformats.org/officeDocument/2006/relationships/table" Target="../tables/table24.xml"/><Relationship Id="rId30" Type="http://schemas.openxmlformats.org/officeDocument/2006/relationships/table" Target="../tables/table27.xml"/><Relationship Id="rId35" Type="http://schemas.openxmlformats.org/officeDocument/2006/relationships/table" Target="../tables/table32.xml"/><Relationship Id="rId43" Type="http://schemas.openxmlformats.org/officeDocument/2006/relationships/table" Target="../tables/table40.xml"/><Relationship Id="rId48" Type="http://schemas.openxmlformats.org/officeDocument/2006/relationships/table" Target="../tables/table45.xml"/><Relationship Id="rId8" Type="http://schemas.openxmlformats.org/officeDocument/2006/relationships/table" Target="../tables/table5.xml"/><Relationship Id="rId51" Type="http://schemas.openxmlformats.org/officeDocument/2006/relationships/table" Target="../tables/table48.xml"/><Relationship Id="rId3" Type="http://schemas.openxmlformats.org/officeDocument/2006/relationships/vmlDrawing" Target="../drawings/vmlDrawing1.vml"/><Relationship Id="rId12" Type="http://schemas.openxmlformats.org/officeDocument/2006/relationships/table" Target="../tables/table9.xml"/><Relationship Id="rId17" Type="http://schemas.openxmlformats.org/officeDocument/2006/relationships/table" Target="../tables/table14.xml"/><Relationship Id="rId25" Type="http://schemas.openxmlformats.org/officeDocument/2006/relationships/table" Target="../tables/table22.xml"/><Relationship Id="rId33" Type="http://schemas.openxmlformats.org/officeDocument/2006/relationships/table" Target="../tables/table30.xml"/><Relationship Id="rId38" Type="http://schemas.openxmlformats.org/officeDocument/2006/relationships/table" Target="../tables/table35.xml"/><Relationship Id="rId46" Type="http://schemas.openxmlformats.org/officeDocument/2006/relationships/table" Target="../tables/table43.xml"/><Relationship Id="rId20" Type="http://schemas.openxmlformats.org/officeDocument/2006/relationships/table" Target="../tables/table17.xml"/><Relationship Id="rId41" Type="http://schemas.openxmlformats.org/officeDocument/2006/relationships/table" Target="../tables/table38.xml"/><Relationship Id="rId1" Type="http://schemas.openxmlformats.org/officeDocument/2006/relationships/printerSettings" Target="../printerSettings/printerSettings3.bin"/><Relationship Id="rId6"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4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8.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1.xml"/><Relationship Id="rId16" Type="http://schemas.openxmlformats.org/officeDocument/2006/relationships/ctrlProp" Target="../ctrlProps/ctrlProp13.xml"/><Relationship Id="rId1" Type="http://schemas.openxmlformats.org/officeDocument/2006/relationships/printerSettings" Target="../printerSettings/printerSettings5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5.xml"/><Relationship Id="rId1" Type="http://schemas.openxmlformats.org/officeDocument/2006/relationships/printerSettings" Target="../printerSettings/printerSettings55.bin"/><Relationship Id="rId4" Type="http://schemas.openxmlformats.org/officeDocument/2006/relationships/comments" Target="../comments9.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0930-FC7D-4F27-8610-75AD29D5E54E}">
  <sheetPr codeName="Sheet1">
    <tabColor rgb="FFFFC000"/>
    <pageSetUpPr fitToPage="1"/>
  </sheetPr>
  <dimension ref="A1:AS101"/>
  <sheetViews>
    <sheetView showGridLines="0" showRowColHeaders="0" tabSelected="1" workbookViewId="0">
      <selection sqref="A1:AO1"/>
    </sheetView>
  </sheetViews>
  <sheetFormatPr defaultColWidth="0" defaultRowHeight="0" customHeight="1" zeroHeight="1"/>
  <cols>
    <col min="1" max="41" width="2.5" style="33" customWidth="1"/>
    <col min="42" max="42" width="2.5" style="71" hidden="1" customWidth="1"/>
    <col min="43" max="16384" width="9" style="33" hidden="1"/>
  </cols>
  <sheetData>
    <row r="1" spans="1:45" ht="45" customHeight="1">
      <c r="A1" s="816" t="s">
        <v>4040</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row>
    <row r="2" spans="1:45" ht="53.25" customHeight="1">
      <c r="A2" s="818" t="s">
        <v>3307</v>
      </c>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row>
    <row r="3" spans="1:45" ht="15" customHeight="1"/>
    <row r="4" spans="1:45" ht="30" customHeight="1" thickBot="1">
      <c r="A4" s="822"/>
      <c r="B4" s="822"/>
      <c r="C4" s="822"/>
      <c r="D4" s="822"/>
      <c r="E4" s="822"/>
      <c r="F4" s="822"/>
      <c r="G4" s="822"/>
      <c r="H4" s="822"/>
      <c r="I4" s="822"/>
      <c r="J4" s="822"/>
      <c r="K4" s="822"/>
      <c r="L4" s="822"/>
      <c r="M4" s="823" t="s">
        <v>3337</v>
      </c>
      <c r="N4" s="824"/>
      <c r="O4" s="824"/>
      <c r="P4" s="824"/>
      <c r="Q4" s="824"/>
      <c r="R4" s="824"/>
      <c r="S4" s="824"/>
      <c r="T4" s="824"/>
      <c r="U4" s="824"/>
      <c r="V4" s="824"/>
      <c r="W4" s="824"/>
      <c r="X4" s="824"/>
      <c r="Y4" s="824"/>
      <c r="Z4" s="824"/>
      <c r="AA4" s="824"/>
      <c r="AB4" s="824"/>
      <c r="AC4" s="825"/>
      <c r="AD4" s="822"/>
      <c r="AE4" s="822"/>
      <c r="AF4" s="822"/>
      <c r="AG4" s="822"/>
      <c r="AH4" s="822"/>
      <c r="AI4" s="822"/>
      <c r="AJ4" s="822"/>
      <c r="AK4" s="822"/>
      <c r="AL4" s="822"/>
      <c r="AM4" s="822"/>
      <c r="AN4" s="822"/>
      <c r="AO4" s="822"/>
    </row>
    <row r="5" spans="1:45" ht="15" customHeight="1" thickTop="1">
      <c r="M5" s="155"/>
      <c r="N5" s="155"/>
      <c r="O5" s="155"/>
      <c r="P5" s="155"/>
      <c r="Q5" s="155"/>
      <c r="R5" s="155"/>
      <c r="S5" s="155"/>
      <c r="T5" s="155"/>
      <c r="U5" s="155"/>
      <c r="V5" s="155"/>
      <c r="W5" s="155"/>
      <c r="X5" s="155"/>
      <c r="Y5" s="155"/>
      <c r="Z5" s="155"/>
      <c r="AA5" s="155"/>
      <c r="AB5" s="155"/>
      <c r="AC5" s="155"/>
    </row>
    <row r="6" spans="1:45" s="414" customFormat="1" ht="45.75" customHeight="1">
      <c r="A6" s="819" t="s">
        <v>3308</v>
      </c>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413"/>
    </row>
    <row r="7" spans="1:45" ht="15" customHeight="1">
      <c r="B7" s="820" t="s">
        <v>3338</v>
      </c>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row>
    <row r="8" spans="1:45" ht="15" customHeight="1">
      <c r="B8" s="820"/>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row>
    <row r="9" spans="1:45" ht="15" customHeight="1">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row>
    <row r="10" spans="1:45" s="153" customFormat="1" ht="15" customHeight="1">
      <c r="A10" s="285"/>
      <c r="B10" s="286"/>
      <c r="C10" s="286"/>
      <c r="D10" s="287" t="s">
        <v>2809</v>
      </c>
      <c r="E10" s="287" t="s">
        <v>4171</v>
      </c>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5"/>
      <c r="AP10" s="71"/>
    </row>
    <row r="11" spans="1:45" s="153" customFormat="1" ht="15" customHeight="1">
      <c r="A11" s="285"/>
      <c r="B11" s="286"/>
      <c r="C11" s="286"/>
      <c r="D11" s="287"/>
      <c r="E11" s="287" t="s">
        <v>4172</v>
      </c>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5"/>
      <c r="AP11" s="71"/>
    </row>
    <row r="12" spans="1:45" s="153" customFormat="1" ht="15" customHeight="1" thickBot="1">
      <c r="B12" s="821" t="s">
        <v>3309</v>
      </c>
      <c r="C12" s="821"/>
      <c r="D12" s="821" t="s">
        <v>3310</v>
      </c>
      <c r="E12" s="821"/>
      <c r="F12" s="821"/>
      <c r="G12" s="821" t="s">
        <v>3312</v>
      </c>
      <c r="H12" s="821"/>
      <c r="I12" s="821"/>
      <c r="J12" s="821"/>
      <c r="K12" s="821"/>
      <c r="L12" s="821"/>
      <c r="M12" s="821"/>
      <c r="N12" s="821"/>
      <c r="O12" s="821" t="s">
        <v>3314</v>
      </c>
      <c r="P12" s="821"/>
      <c r="Q12" s="821"/>
      <c r="R12" s="821"/>
      <c r="S12" s="821"/>
      <c r="T12" s="821"/>
      <c r="U12" s="821" t="s">
        <v>3325</v>
      </c>
      <c r="V12" s="821"/>
      <c r="W12" s="821"/>
      <c r="X12" s="821"/>
      <c r="Y12" s="821"/>
      <c r="Z12" s="821"/>
      <c r="AA12" s="821"/>
      <c r="AB12" s="821"/>
      <c r="AC12" s="821"/>
      <c r="AD12" s="821"/>
      <c r="AE12" s="821"/>
      <c r="AF12" s="821"/>
      <c r="AG12" s="821"/>
      <c r="AH12" s="828" t="s">
        <v>3327</v>
      </c>
      <c r="AI12" s="828"/>
      <c r="AJ12" s="828"/>
      <c r="AK12" s="828"/>
      <c r="AL12" s="828"/>
      <c r="AM12" s="828"/>
      <c r="AN12" s="828"/>
      <c r="AP12" s="415"/>
    </row>
    <row r="13" spans="1:45" s="153" customFormat="1" ht="15" customHeight="1" thickTop="1">
      <c r="B13" s="801" t="s">
        <v>814</v>
      </c>
      <c r="C13" s="802"/>
      <c r="D13" s="836" t="s">
        <v>3311</v>
      </c>
      <c r="E13" s="836"/>
      <c r="F13" s="836"/>
      <c r="G13" s="804" t="s">
        <v>3313</v>
      </c>
      <c r="H13" s="805"/>
      <c r="I13" s="805"/>
      <c r="J13" s="805"/>
      <c r="K13" s="805"/>
      <c r="L13" s="805"/>
      <c r="M13" s="805"/>
      <c r="N13" s="806"/>
      <c r="O13" s="802" t="s">
        <v>3316</v>
      </c>
      <c r="P13" s="802"/>
      <c r="Q13" s="802"/>
      <c r="R13" s="802"/>
      <c r="S13" s="802"/>
      <c r="T13" s="802"/>
      <c r="U13" s="802"/>
      <c r="V13" s="802"/>
      <c r="W13" s="802"/>
      <c r="X13" s="802"/>
      <c r="Y13" s="802"/>
      <c r="Z13" s="802"/>
      <c r="AA13" s="802"/>
      <c r="AB13" s="802"/>
      <c r="AC13" s="802"/>
      <c r="AD13" s="802"/>
      <c r="AE13" s="802"/>
      <c r="AF13" s="802"/>
      <c r="AG13" s="832"/>
      <c r="AH13" s="792" t="s">
        <v>3326</v>
      </c>
      <c r="AI13" s="792"/>
      <c r="AJ13" s="792"/>
      <c r="AK13" s="792"/>
      <c r="AL13" s="792"/>
      <c r="AM13" s="792"/>
      <c r="AN13" s="793"/>
      <c r="AP13" s="415"/>
    </row>
    <row r="14" spans="1:45" s="153" customFormat="1" ht="15" customHeight="1">
      <c r="B14" s="803" t="s">
        <v>2582</v>
      </c>
      <c r="C14" s="791"/>
      <c r="D14" s="800"/>
      <c r="E14" s="800"/>
      <c r="F14" s="800"/>
      <c r="G14" s="807"/>
      <c r="H14" s="808"/>
      <c r="I14" s="808"/>
      <c r="J14" s="808"/>
      <c r="K14" s="808"/>
      <c r="L14" s="808"/>
      <c r="M14" s="808"/>
      <c r="N14" s="809"/>
      <c r="O14" s="791" t="s">
        <v>3315</v>
      </c>
      <c r="P14" s="791"/>
      <c r="Q14" s="791"/>
      <c r="R14" s="791"/>
      <c r="S14" s="791"/>
      <c r="T14" s="791"/>
      <c r="U14" s="791"/>
      <c r="V14" s="791"/>
      <c r="W14" s="791"/>
      <c r="X14" s="791"/>
      <c r="Y14" s="791"/>
      <c r="Z14" s="791"/>
      <c r="AA14" s="791"/>
      <c r="AB14" s="791"/>
      <c r="AC14" s="791"/>
      <c r="AD14" s="791"/>
      <c r="AE14" s="791"/>
      <c r="AF14" s="791"/>
      <c r="AG14" s="833"/>
      <c r="AH14" s="794"/>
      <c r="AI14" s="794"/>
      <c r="AJ14" s="794"/>
      <c r="AK14" s="794"/>
      <c r="AL14" s="794"/>
      <c r="AM14" s="794"/>
      <c r="AN14" s="795"/>
      <c r="AP14" s="415"/>
      <c r="AQ14" s="282"/>
    </row>
    <row r="15" spans="1:45" s="153" customFormat="1" ht="15" customHeight="1">
      <c r="B15" s="803" t="s">
        <v>3242</v>
      </c>
      <c r="C15" s="791"/>
      <c r="D15" s="800"/>
      <c r="E15" s="800"/>
      <c r="F15" s="800"/>
      <c r="G15" s="807"/>
      <c r="H15" s="808"/>
      <c r="I15" s="808"/>
      <c r="J15" s="808"/>
      <c r="K15" s="808"/>
      <c r="L15" s="808"/>
      <c r="M15" s="808"/>
      <c r="N15" s="809"/>
      <c r="O15" s="791" t="s">
        <v>3317</v>
      </c>
      <c r="P15" s="791"/>
      <c r="Q15" s="791"/>
      <c r="R15" s="791"/>
      <c r="S15" s="791"/>
      <c r="T15" s="791"/>
      <c r="U15" s="791"/>
      <c r="V15" s="791"/>
      <c r="W15" s="791"/>
      <c r="X15" s="791"/>
      <c r="Y15" s="791"/>
      <c r="Z15" s="791"/>
      <c r="AA15" s="791"/>
      <c r="AB15" s="791"/>
      <c r="AC15" s="791"/>
      <c r="AD15" s="791"/>
      <c r="AE15" s="791"/>
      <c r="AF15" s="791"/>
      <c r="AG15" s="833"/>
      <c r="AH15" s="794"/>
      <c r="AI15" s="794"/>
      <c r="AJ15" s="794"/>
      <c r="AK15" s="794"/>
      <c r="AL15" s="794"/>
      <c r="AM15" s="794"/>
      <c r="AN15" s="795"/>
      <c r="AP15" s="415"/>
    </row>
    <row r="16" spans="1:45" s="153" customFormat="1" ht="15" customHeight="1" thickBot="1">
      <c r="B16" s="1" t="s">
        <v>3243</v>
      </c>
      <c r="C16" s="789"/>
      <c r="D16" s="837"/>
      <c r="E16" s="837"/>
      <c r="F16" s="837"/>
      <c r="G16" s="810"/>
      <c r="H16" s="811"/>
      <c r="I16" s="811"/>
      <c r="J16" s="811"/>
      <c r="K16" s="811"/>
      <c r="L16" s="811"/>
      <c r="M16" s="811"/>
      <c r="N16" s="812"/>
      <c r="O16" s="789" t="s">
        <v>3318</v>
      </c>
      <c r="P16" s="789"/>
      <c r="Q16" s="789"/>
      <c r="R16" s="789"/>
      <c r="S16" s="789"/>
      <c r="T16" s="789"/>
      <c r="U16" s="789"/>
      <c r="V16" s="789"/>
      <c r="W16" s="789"/>
      <c r="X16" s="789"/>
      <c r="Y16" s="789"/>
      <c r="Z16" s="789"/>
      <c r="AA16" s="789"/>
      <c r="AB16" s="789"/>
      <c r="AC16" s="789"/>
      <c r="AD16" s="789"/>
      <c r="AE16" s="789"/>
      <c r="AF16" s="789"/>
      <c r="AG16" s="834"/>
      <c r="AH16" s="794"/>
      <c r="AI16" s="794"/>
      <c r="AJ16" s="794"/>
      <c r="AK16" s="794"/>
      <c r="AL16" s="794"/>
      <c r="AM16" s="794"/>
      <c r="AN16" s="795"/>
      <c r="AP16" s="415"/>
      <c r="AS16" s="282"/>
    </row>
    <row r="17" spans="1:42" s="153" customFormat="1" ht="15" customHeight="1" thickTop="1">
      <c r="B17" s="790" t="s">
        <v>3295</v>
      </c>
      <c r="C17" s="790"/>
      <c r="D17" s="838" t="s">
        <v>3323</v>
      </c>
      <c r="E17" s="838"/>
      <c r="F17" s="838"/>
      <c r="G17" s="807" t="s">
        <v>3313</v>
      </c>
      <c r="H17" s="808"/>
      <c r="I17" s="808"/>
      <c r="J17" s="808"/>
      <c r="K17" s="808"/>
      <c r="L17" s="808"/>
      <c r="M17" s="808"/>
      <c r="N17" s="809"/>
      <c r="O17" s="829" t="s">
        <v>3319</v>
      </c>
      <c r="P17" s="829"/>
      <c r="Q17" s="829"/>
      <c r="R17" s="829"/>
      <c r="S17" s="829"/>
      <c r="T17" s="829"/>
      <c r="U17" s="790"/>
      <c r="V17" s="790"/>
      <c r="W17" s="790"/>
      <c r="X17" s="790"/>
      <c r="Y17" s="790"/>
      <c r="Z17" s="790"/>
      <c r="AA17" s="790"/>
      <c r="AB17" s="790"/>
      <c r="AC17" s="790"/>
      <c r="AD17" s="790"/>
      <c r="AE17" s="790"/>
      <c r="AF17" s="790"/>
      <c r="AG17" s="790"/>
      <c r="AH17" s="796"/>
      <c r="AI17" s="794"/>
      <c r="AJ17" s="794"/>
      <c r="AK17" s="794"/>
      <c r="AL17" s="794"/>
      <c r="AM17" s="794"/>
      <c r="AN17" s="795"/>
      <c r="AP17" s="415"/>
    </row>
    <row r="18" spans="1:42" s="153" customFormat="1" ht="15" customHeight="1">
      <c r="B18" s="791" t="s">
        <v>3296</v>
      </c>
      <c r="C18" s="791"/>
      <c r="D18" s="800"/>
      <c r="E18" s="800"/>
      <c r="F18" s="800"/>
      <c r="G18" s="807"/>
      <c r="H18" s="808"/>
      <c r="I18" s="808"/>
      <c r="J18" s="808"/>
      <c r="K18" s="808"/>
      <c r="L18" s="808"/>
      <c r="M18" s="808"/>
      <c r="N18" s="809"/>
      <c r="O18" s="827" t="s">
        <v>3320</v>
      </c>
      <c r="P18" s="827"/>
      <c r="Q18" s="827"/>
      <c r="R18" s="827"/>
      <c r="S18" s="827"/>
      <c r="T18" s="827"/>
      <c r="U18" s="791"/>
      <c r="V18" s="791"/>
      <c r="W18" s="791"/>
      <c r="X18" s="791"/>
      <c r="Y18" s="791"/>
      <c r="Z18" s="791"/>
      <c r="AA18" s="791"/>
      <c r="AB18" s="791"/>
      <c r="AC18" s="791"/>
      <c r="AD18" s="791"/>
      <c r="AE18" s="791"/>
      <c r="AF18" s="791"/>
      <c r="AG18" s="791"/>
      <c r="AH18" s="796"/>
      <c r="AI18" s="794"/>
      <c r="AJ18" s="794"/>
      <c r="AK18" s="794"/>
      <c r="AL18" s="794"/>
      <c r="AM18" s="794"/>
      <c r="AN18" s="795"/>
      <c r="AP18" s="415"/>
    </row>
    <row r="19" spans="1:42" s="153" customFormat="1" ht="15" customHeight="1">
      <c r="B19" s="791" t="s">
        <v>3297</v>
      </c>
      <c r="C19" s="791"/>
      <c r="D19" s="800" t="s">
        <v>3324</v>
      </c>
      <c r="E19" s="800"/>
      <c r="F19" s="800"/>
      <c r="G19" s="807"/>
      <c r="H19" s="808"/>
      <c r="I19" s="808"/>
      <c r="J19" s="808"/>
      <c r="K19" s="808"/>
      <c r="L19" s="808"/>
      <c r="M19" s="808"/>
      <c r="N19" s="809"/>
      <c r="O19" s="827" t="s">
        <v>3321</v>
      </c>
      <c r="P19" s="827"/>
      <c r="Q19" s="827"/>
      <c r="R19" s="827"/>
      <c r="S19" s="827"/>
      <c r="T19" s="827"/>
      <c r="U19" s="791"/>
      <c r="V19" s="791"/>
      <c r="W19" s="791"/>
      <c r="X19" s="791"/>
      <c r="Y19" s="791"/>
      <c r="Z19" s="791"/>
      <c r="AA19" s="791"/>
      <c r="AB19" s="791"/>
      <c r="AC19" s="791"/>
      <c r="AD19" s="791"/>
      <c r="AE19" s="791"/>
      <c r="AF19" s="791"/>
      <c r="AG19" s="791"/>
      <c r="AH19" s="796"/>
      <c r="AI19" s="794"/>
      <c r="AJ19" s="794"/>
      <c r="AK19" s="794"/>
      <c r="AL19" s="794"/>
      <c r="AM19" s="794"/>
      <c r="AN19" s="795"/>
      <c r="AP19" s="415"/>
    </row>
    <row r="20" spans="1:42" s="153" customFormat="1" ht="15" customHeight="1">
      <c r="B20" s="791" t="s">
        <v>3298</v>
      </c>
      <c r="C20" s="791"/>
      <c r="D20" s="800"/>
      <c r="E20" s="800"/>
      <c r="F20" s="800"/>
      <c r="G20" s="813"/>
      <c r="H20" s="814"/>
      <c r="I20" s="814"/>
      <c r="J20" s="814"/>
      <c r="K20" s="814"/>
      <c r="L20" s="814"/>
      <c r="M20" s="814"/>
      <c r="N20" s="815"/>
      <c r="O20" s="827" t="s">
        <v>3322</v>
      </c>
      <c r="P20" s="827"/>
      <c r="Q20" s="827"/>
      <c r="R20" s="827"/>
      <c r="S20" s="827"/>
      <c r="T20" s="827"/>
      <c r="U20" s="791"/>
      <c r="V20" s="791"/>
      <c r="W20" s="791"/>
      <c r="X20" s="791"/>
      <c r="Y20" s="791"/>
      <c r="Z20" s="791"/>
      <c r="AA20" s="791"/>
      <c r="AB20" s="791"/>
      <c r="AC20" s="791"/>
      <c r="AD20" s="791"/>
      <c r="AE20" s="791"/>
      <c r="AF20" s="791"/>
      <c r="AG20" s="791"/>
      <c r="AH20" s="797"/>
      <c r="AI20" s="798"/>
      <c r="AJ20" s="798"/>
      <c r="AK20" s="798"/>
      <c r="AL20" s="798"/>
      <c r="AM20" s="798"/>
      <c r="AN20" s="799"/>
      <c r="AP20" s="415"/>
    </row>
    <row r="21" spans="1:42" s="153" customFormat="1" ht="37.5" customHeight="1">
      <c r="B21" s="791" t="s">
        <v>3299</v>
      </c>
      <c r="C21" s="791"/>
      <c r="D21" s="800" t="s">
        <v>3324</v>
      </c>
      <c r="E21" s="800"/>
      <c r="F21" s="800"/>
      <c r="G21" s="826" t="s">
        <v>3333</v>
      </c>
      <c r="H21" s="791"/>
      <c r="I21" s="791"/>
      <c r="J21" s="791"/>
      <c r="K21" s="791"/>
      <c r="L21" s="791"/>
      <c r="M21" s="791"/>
      <c r="N21" s="791"/>
      <c r="O21" s="827" t="s">
        <v>3334</v>
      </c>
      <c r="P21" s="827"/>
      <c r="Q21" s="827"/>
      <c r="R21" s="827"/>
      <c r="S21" s="827"/>
      <c r="T21" s="827"/>
      <c r="U21" s="835"/>
      <c r="V21" s="835"/>
      <c r="W21" s="835"/>
      <c r="X21" s="835"/>
      <c r="Y21" s="835"/>
      <c r="Z21" s="835"/>
      <c r="AA21" s="835"/>
      <c r="AB21" s="835"/>
      <c r="AC21" s="835"/>
      <c r="AD21" s="835"/>
      <c r="AE21" s="835"/>
      <c r="AF21" s="835"/>
      <c r="AG21" s="835"/>
      <c r="AH21" s="826" t="s">
        <v>3326</v>
      </c>
      <c r="AI21" s="826"/>
      <c r="AJ21" s="826"/>
      <c r="AK21" s="826"/>
      <c r="AL21" s="826"/>
      <c r="AM21" s="826"/>
      <c r="AN21" s="826"/>
      <c r="AP21" s="415"/>
    </row>
    <row r="22" spans="1:42" s="153" customFormat="1" ht="45" customHeight="1">
      <c r="B22" s="791" t="s">
        <v>3300</v>
      </c>
      <c r="C22" s="791"/>
      <c r="D22" s="800" t="s">
        <v>3324</v>
      </c>
      <c r="E22" s="800"/>
      <c r="F22" s="800"/>
      <c r="G22" s="826" t="s">
        <v>3331</v>
      </c>
      <c r="H22" s="791"/>
      <c r="I22" s="791"/>
      <c r="J22" s="791"/>
      <c r="K22" s="791"/>
      <c r="L22" s="791"/>
      <c r="M22" s="791"/>
      <c r="N22" s="791"/>
      <c r="O22" s="830" t="s">
        <v>3334</v>
      </c>
      <c r="P22" s="831"/>
      <c r="Q22" s="831"/>
      <c r="R22" s="831"/>
      <c r="S22" s="831"/>
      <c r="T22" s="831"/>
      <c r="U22" s="791"/>
      <c r="V22" s="791"/>
      <c r="W22" s="791"/>
      <c r="X22" s="791"/>
      <c r="Y22" s="791"/>
      <c r="Z22" s="791"/>
      <c r="AA22" s="791"/>
      <c r="AB22" s="791"/>
      <c r="AC22" s="791"/>
      <c r="AD22" s="791"/>
      <c r="AE22" s="791"/>
      <c r="AF22" s="791"/>
      <c r="AG22" s="791"/>
      <c r="AH22" s="826" t="s">
        <v>3332</v>
      </c>
      <c r="AI22" s="791"/>
      <c r="AJ22" s="791"/>
      <c r="AK22" s="791"/>
      <c r="AL22" s="791"/>
      <c r="AM22" s="791"/>
      <c r="AN22" s="791"/>
      <c r="AP22" s="415"/>
    </row>
    <row r="23" spans="1:42" s="153" customFormat="1" ht="45" customHeight="1">
      <c r="B23" s="791" t="s">
        <v>3301</v>
      </c>
      <c r="C23" s="791"/>
      <c r="D23" s="800" t="s">
        <v>3324</v>
      </c>
      <c r="E23" s="800"/>
      <c r="F23" s="800"/>
      <c r="G23" s="826" t="s">
        <v>3329</v>
      </c>
      <c r="H23" s="791"/>
      <c r="I23" s="791"/>
      <c r="J23" s="791"/>
      <c r="K23" s="791"/>
      <c r="L23" s="791"/>
      <c r="M23" s="791"/>
      <c r="N23" s="791"/>
      <c r="O23" s="830" t="s">
        <v>3330</v>
      </c>
      <c r="P23" s="831"/>
      <c r="Q23" s="831"/>
      <c r="R23" s="831"/>
      <c r="S23" s="831"/>
      <c r="T23" s="831"/>
      <c r="U23" s="791"/>
      <c r="V23" s="791"/>
      <c r="W23" s="791"/>
      <c r="X23" s="791"/>
      <c r="Y23" s="791"/>
      <c r="Z23" s="791"/>
      <c r="AA23" s="791"/>
      <c r="AB23" s="791"/>
      <c r="AC23" s="791"/>
      <c r="AD23" s="791"/>
      <c r="AE23" s="791"/>
      <c r="AF23" s="791"/>
      <c r="AG23" s="791"/>
      <c r="AH23" s="791" t="s">
        <v>3328</v>
      </c>
      <c r="AI23" s="791"/>
      <c r="AJ23" s="791"/>
      <c r="AK23" s="791"/>
      <c r="AL23" s="791"/>
      <c r="AM23" s="791"/>
      <c r="AN23" s="791"/>
      <c r="AP23" s="415"/>
    </row>
    <row r="24" spans="1:42" ht="45" customHeight="1">
      <c r="A24" s="153"/>
      <c r="B24" s="791" t="s">
        <v>3302</v>
      </c>
      <c r="C24" s="791"/>
      <c r="D24" s="800" t="s">
        <v>3324</v>
      </c>
      <c r="E24" s="800"/>
      <c r="F24" s="800"/>
      <c r="G24" s="826" t="s">
        <v>3328</v>
      </c>
      <c r="H24" s="791"/>
      <c r="I24" s="791"/>
      <c r="J24" s="791"/>
      <c r="K24" s="791"/>
      <c r="L24" s="791"/>
      <c r="M24" s="791"/>
      <c r="N24" s="791"/>
      <c r="O24" s="830" t="s">
        <v>3335</v>
      </c>
      <c r="P24" s="831"/>
      <c r="Q24" s="831"/>
      <c r="R24" s="831"/>
      <c r="S24" s="831"/>
      <c r="T24" s="831"/>
      <c r="U24" s="791"/>
      <c r="V24" s="791"/>
      <c r="W24" s="791"/>
      <c r="X24" s="791"/>
      <c r="Y24" s="791"/>
      <c r="Z24" s="791"/>
      <c r="AA24" s="791"/>
      <c r="AB24" s="791"/>
      <c r="AC24" s="791"/>
      <c r="AD24" s="791"/>
      <c r="AE24" s="791"/>
      <c r="AF24" s="791"/>
      <c r="AG24" s="791"/>
      <c r="AH24" s="826" t="s">
        <v>3336</v>
      </c>
      <c r="AI24" s="791"/>
      <c r="AJ24" s="791"/>
      <c r="AK24" s="791"/>
      <c r="AL24" s="791"/>
      <c r="AM24" s="791"/>
      <c r="AN24" s="791"/>
      <c r="AO24" s="153"/>
      <c r="AP24" s="415"/>
    </row>
    <row r="25" spans="1:42" ht="16.5" customHeight="1">
      <c r="A25" s="153"/>
      <c r="B25" s="153"/>
      <c r="C25" s="153"/>
      <c r="D25" s="153"/>
      <c r="E25" s="153"/>
      <c r="F25" s="153"/>
      <c r="G25" s="153"/>
      <c r="H25" s="153"/>
      <c r="I25" s="153"/>
      <c r="J25" s="153"/>
      <c r="K25" s="153"/>
      <c r="L25" s="153"/>
      <c r="M25" s="153"/>
      <c r="N25" s="153"/>
      <c r="O25" s="153"/>
      <c r="P25" s="153"/>
      <c r="Q25" s="282"/>
      <c r="R25" s="154"/>
      <c r="S25" s="154"/>
      <c r="T25" s="154"/>
      <c r="U25" s="154"/>
      <c r="V25" s="154"/>
      <c r="W25" s="153"/>
      <c r="X25" s="153"/>
      <c r="Y25" s="153"/>
      <c r="Z25" s="153"/>
      <c r="AA25" s="153"/>
      <c r="AB25" s="153"/>
      <c r="AC25" s="153"/>
      <c r="AD25" s="153"/>
      <c r="AE25" s="153"/>
      <c r="AF25" s="153"/>
      <c r="AG25" s="153"/>
      <c r="AH25" s="153"/>
      <c r="AI25" s="153"/>
      <c r="AJ25" s="153"/>
      <c r="AK25" s="153"/>
      <c r="AL25" s="153"/>
      <c r="AM25" s="153"/>
      <c r="AN25" s="153"/>
      <c r="AO25" s="153"/>
      <c r="AP25" s="415"/>
    </row>
    <row r="26" spans="1:42" ht="27.75" customHeight="1" thickBot="1">
      <c r="A26" s="822"/>
      <c r="B26" s="822"/>
      <c r="C26" s="822"/>
      <c r="D26" s="822"/>
      <c r="E26" s="822"/>
      <c r="F26" s="822"/>
      <c r="G26" s="822"/>
      <c r="H26" s="822"/>
      <c r="I26" s="822"/>
      <c r="J26" s="822"/>
      <c r="K26" s="822"/>
      <c r="L26" s="822"/>
      <c r="M26" s="823" t="s">
        <v>3337</v>
      </c>
      <c r="N26" s="824"/>
      <c r="O26" s="824"/>
      <c r="P26" s="824"/>
      <c r="Q26" s="824"/>
      <c r="R26" s="824"/>
      <c r="S26" s="824"/>
      <c r="T26" s="824"/>
      <c r="U26" s="824"/>
      <c r="V26" s="824"/>
      <c r="W26" s="824"/>
      <c r="X26" s="824"/>
      <c r="Y26" s="824"/>
      <c r="Z26" s="824"/>
      <c r="AA26" s="824"/>
      <c r="AB26" s="824"/>
      <c r="AC26" s="825"/>
      <c r="AD26" s="822"/>
      <c r="AE26" s="822"/>
      <c r="AF26" s="822"/>
      <c r="AG26" s="822"/>
      <c r="AH26" s="822"/>
      <c r="AI26" s="822"/>
      <c r="AJ26" s="822"/>
      <c r="AK26" s="822"/>
      <c r="AL26" s="822"/>
      <c r="AM26" s="822"/>
      <c r="AN26" s="822"/>
      <c r="AO26" s="822"/>
    </row>
    <row r="27" spans="1:42" ht="15" customHeight="1" thickTop="1"/>
    <row r="28" spans="1:42" ht="15" hidden="1" customHeight="1"/>
    <row r="29" spans="1:42" ht="15" hidden="1" customHeight="1"/>
    <row r="30" spans="1:42" ht="15" hidden="1" customHeight="1"/>
    <row r="31" spans="1:42" ht="15" hidden="1" customHeight="1"/>
    <row r="32" spans="1:4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algorithmName="SHA-512" hashValue="LJzFXm+KVN6YYp9Hp0hOSi34mCPLZFniCOZPkvKS694y9GbMQgATY/tDFJQtvjIA/Cl4MZyzNLpTa3YiqHX3aw==" saltValue="5Y6XN+n362uFrXhHtJZACQ==" spinCount="100000" sheet="1" objects="1" scenarios="1"/>
  <mergeCells count="64">
    <mergeCell ref="D21:F21"/>
    <mergeCell ref="U13:AG16"/>
    <mergeCell ref="U21:AG21"/>
    <mergeCell ref="D13:F16"/>
    <mergeCell ref="D17:F18"/>
    <mergeCell ref="A26:L26"/>
    <mergeCell ref="M26:AC26"/>
    <mergeCell ref="AD26:AO26"/>
    <mergeCell ref="B21:C21"/>
    <mergeCell ref="B22:C22"/>
    <mergeCell ref="B23:C23"/>
    <mergeCell ref="B24:C24"/>
    <mergeCell ref="AH21:AN21"/>
    <mergeCell ref="G21:N21"/>
    <mergeCell ref="O22:T22"/>
    <mergeCell ref="AH22:AN22"/>
    <mergeCell ref="D24:F24"/>
    <mergeCell ref="G24:N24"/>
    <mergeCell ref="O24:T24"/>
    <mergeCell ref="AH24:AN24"/>
    <mergeCell ref="U22:AG22"/>
    <mergeCell ref="U23:AG23"/>
    <mergeCell ref="U24:AG24"/>
    <mergeCell ref="D23:F23"/>
    <mergeCell ref="G23:N23"/>
    <mergeCell ref="O23:T23"/>
    <mergeCell ref="AH23:AN23"/>
    <mergeCell ref="D22:F22"/>
    <mergeCell ref="G22:N22"/>
    <mergeCell ref="O21:T21"/>
    <mergeCell ref="U12:AG12"/>
    <mergeCell ref="AH12:AN12"/>
    <mergeCell ref="O12:T12"/>
    <mergeCell ref="O13:T13"/>
    <mergeCell ref="O14:T14"/>
    <mergeCell ref="O15:T15"/>
    <mergeCell ref="O16:T16"/>
    <mergeCell ref="O17:T17"/>
    <mergeCell ref="O18:T18"/>
    <mergeCell ref="O19:T19"/>
    <mergeCell ref="O20:T20"/>
    <mergeCell ref="U17:AG20"/>
    <mergeCell ref="A1:AO1"/>
    <mergeCell ref="A2:AO2"/>
    <mergeCell ref="A6:AO6"/>
    <mergeCell ref="B7:AN9"/>
    <mergeCell ref="B12:C12"/>
    <mergeCell ref="D12:F12"/>
    <mergeCell ref="G12:N12"/>
    <mergeCell ref="A4:L4"/>
    <mergeCell ref="M4:AC4"/>
    <mergeCell ref="AD4:AO4"/>
    <mergeCell ref="B16:C16"/>
    <mergeCell ref="B17:C17"/>
    <mergeCell ref="B18:C18"/>
    <mergeCell ref="B19:C19"/>
    <mergeCell ref="AH13:AN20"/>
    <mergeCell ref="D19:F20"/>
    <mergeCell ref="B13:C13"/>
    <mergeCell ref="B14:C14"/>
    <mergeCell ref="B20:C20"/>
    <mergeCell ref="B15:C15"/>
    <mergeCell ref="G13:N16"/>
    <mergeCell ref="G17:N20"/>
  </mergeCells>
  <phoneticPr fontId="23"/>
  <dataValidations count="2">
    <dataValidation imeMode="hiragana" allowBlank="1" showInputMessage="1" sqref="A1:A2 A6" xr:uid="{F25F332E-273D-43A8-99FE-9413210B3543}"/>
    <dataValidation imeMode="hiragana" allowBlank="1" showInputMessage="1" showErrorMessage="1" sqref="A3:AO3 AH22:AO22 D19 B7 D17 G13 A22 O12:O19 U12 AH12:AH13 AH21 Q24 AH23 D21:D24 G22:U22 AQ15:AQ20 AS17:AS20 G17 D12:D13 AT6:XFD20 B12:B25 A24:A25 C25:F25 V25:AG25 R24:U25 G24:P25 AS6:AS15 AQ6:AQ13 AP1:XFD3 AR6:AR20 A4:XFD5 AH24:AP25 A26:AP1048576 AQ20:XFD1048576 A7:A18 AO7:AO23 AP6:AP23" xr:uid="{7F70F569-1757-4896-B93D-7E111AC35067}"/>
  </dataValidations>
  <hyperlinks>
    <hyperlink ref="M4:AC4" location="利用方法!A1" display="利用方法や注意点（クリック）" xr:uid="{591C4AE0-2E1E-4F2B-A57D-4FB4716AA8B2}"/>
    <hyperlink ref="M26:AC26" location="利用方法!A1" display="利用方法や注意点（クリック）" xr:uid="{477E1645-FAB8-4A79-8D75-83737B3CE510}"/>
  </hyperlinks>
  <printOptions horizontalCentered="1"/>
  <pageMargins left="0" right="0" top="0" bottom="0" header="0.31496062992125984" footer="0"/>
  <pageSetup paperSize="9" orientation="portrait"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AQ131"/>
  <sheetViews>
    <sheetView showGridLines="0" showRowColHeaders="0" workbookViewId="0">
      <selection sqref="A1:AO1"/>
    </sheetView>
  </sheetViews>
  <sheetFormatPr defaultColWidth="0" defaultRowHeight="15" customHeight="1" zeroHeight="1"/>
  <cols>
    <col min="1" max="41" width="2.5" style="33" customWidth="1"/>
    <col min="42" max="16384" width="9" style="33" hidden="1"/>
  </cols>
  <sheetData>
    <row r="1" spans="1:41" ht="30"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row>
    <row r="2" spans="1:41" ht="30" customHeight="1">
      <c r="A2" s="866" t="s">
        <v>2970</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row>
    <row r="3" spans="1:41" ht="7.5" customHeight="1"/>
    <row r="4" spans="1:41" ht="15" customHeight="1">
      <c r="M4" s="900" t="s">
        <v>2649</v>
      </c>
      <c r="N4" s="901"/>
      <c r="O4" s="901"/>
      <c r="P4" s="901"/>
      <c r="Q4" s="901"/>
      <c r="R4" s="901"/>
      <c r="S4" s="901"/>
      <c r="T4" s="901"/>
      <c r="U4" s="901"/>
      <c r="V4" s="901"/>
      <c r="W4" s="901"/>
      <c r="X4" s="901"/>
      <c r="Y4" s="901"/>
      <c r="Z4" s="901"/>
      <c r="AA4" s="901"/>
      <c r="AB4" s="901"/>
      <c r="AC4" s="902"/>
    </row>
    <row r="5" spans="1:41" ht="15" customHeight="1" thickBot="1">
      <c r="M5" s="903"/>
      <c r="N5" s="904"/>
      <c r="O5" s="904"/>
      <c r="P5" s="904"/>
      <c r="Q5" s="904"/>
      <c r="R5" s="904"/>
      <c r="S5" s="904"/>
      <c r="T5" s="904"/>
      <c r="U5" s="904"/>
      <c r="V5" s="904"/>
      <c r="W5" s="904"/>
      <c r="X5" s="904"/>
      <c r="Y5" s="904"/>
      <c r="Z5" s="904"/>
      <c r="AA5" s="904"/>
      <c r="AB5" s="904"/>
      <c r="AC5" s="905"/>
    </row>
    <row r="6" spans="1:41" ht="7.5" customHeight="1" thickTop="1" thickBot="1"/>
    <row r="7" spans="1:41" ht="15" customHeight="1">
      <c r="B7" s="929" t="s">
        <v>3276</v>
      </c>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1"/>
    </row>
    <row r="8" spans="1:41" ht="15" customHeight="1">
      <c r="B8" s="932"/>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4"/>
    </row>
    <row r="9" spans="1:41" ht="18.75" customHeight="1">
      <c r="B9" s="935" t="s">
        <v>4197</v>
      </c>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7"/>
    </row>
    <row r="10" spans="1:41" ht="18.75" customHeight="1">
      <c r="B10" s="935"/>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7"/>
    </row>
    <row r="11" spans="1:41" ht="18.75" customHeight="1">
      <c r="B11" s="935"/>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7"/>
    </row>
    <row r="12" spans="1:41" ht="18.75" customHeight="1">
      <c r="B12" s="592"/>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4"/>
    </row>
    <row r="13" spans="1:41" ht="15.75">
      <c r="B13" s="912" t="s">
        <v>4313</v>
      </c>
      <c r="C13" s="913"/>
      <c r="D13" s="913"/>
      <c r="E13" s="913"/>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3"/>
      <c r="AL13" s="913"/>
      <c r="AM13" s="913"/>
      <c r="AN13" s="914"/>
    </row>
    <row r="14" spans="1:41" ht="15" customHeight="1">
      <c r="B14" s="602"/>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4"/>
    </row>
    <row r="15" spans="1:41" ht="15" customHeight="1">
      <c r="B15" s="839" t="s">
        <v>4314</v>
      </c>
      <c r="C15" s="840"/>
      <c r="D15" s="840"/>
      <c r="E15" s="840"/>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0"/>
      <c r="AN15" s="841"/>
    </row>
    <row r="16" spans="1:41" ht="15" customHeight="1">
      <c r="B16" s="839" t="s">
        <v>4315</v>
      </c>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1"/>
    </row>
    <row r="17" spans="2:40" ht="15" customHeight="1">
      <c r="B17" s="909" t="s">
        <v>4316</v>
      </c>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1"/>
    </row>
    <row r="18" spans="2:40" ht="15" customHeight="1">
      <c r="B18" s="605"/>
      <c r="C18" s="842" t="s">
        <v>4203</v>
      </c>
      <c r="D18" s="842"/>
      <c r="E18" s="842"/>
      <c r="F18" s="842"/>
      <c r="G18" s="842" t="s">
        <v>4204</v>
      </c>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3" t="s">
        <v>4205</v>
      </c>
      <c r="AI18" s="843"/>
      <c r="AJ18" s="843"/>
      <c r="AK18" s="843"/>
      <c r="AL18" s="843"/>
      <c r="AM18" s="843"/>
      <c r="AN18" s="606"/>
    </row>
    <row r="19" spans="2:40" ht="15" customHeight="1">
      <c r="B19" s="605"/>
      <c r="C19" s="842"/>
      <c r="D19" s="842"/>
      <c r="E19" s="842"/>
      <c r="F19" s="842"/>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842" t="s">
        <v>3981</v>
      </c>
      <c r="AI19" s="842"/>
      <c r="AJ19" s="842"/>
      <c r="AK19" s="842" t="s">
        <v>3980</v>
      </c>
      <c r="AL19" s="842"/>
      <c r="AM19" s="842"/>
      <c r="AN19" s="606"/>
    </row>
    <row r="20" spans="2:40" ht="15" customHeight="1">
      <c r="B20" s="605"/>
      <c r="C20" s="842" t="s">
        <v>4206</v>
      </c>
      <c r="D20" s="842"/>
      <c r="E20" s="842"/>
      <c r="F20" s="842"/>
      <c r="G20" s="1012" t="s">
        <v>4207</v>
      </c>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843" t="s">
        <v>3311</v>
      </c>
      <c r="AI20" s="843"/>
      <c r="AJ20" s="843"/>
      <c r="AK20" s="843" t="s">
        <v>3311</v>
      </c>
      <c r="AL20" s="843"/>
      <c r="AM20" s="843"/>
      <c r="AN20" s="606"/>
    </row>
    <row r="21" spans="2:40" ht="15" customHeight="1">
      <c r="B21" s="605"/>
      <c r="C21" s="842" t="s">
        <v>4208</v>
      </c>
      <c r="D21" s="842"/>
      <c r="E21" s="842"/>
      <c r="F21" s="842"/>
      <c r="G21" s="1012" t="s">
        <v>4209</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843" t="s">
        <v>3324</v>
      </c>
      <c r="AI21" s="843"/>
      <c r="AJ21" s="843"/>
      <c r="AK21" s="843" t="s">
        <v>3311</v>
      </c>
      <c r="AL21" s="843"/>
      <c r="AM21" s="843"/>
      <c r="AN21" s="606"/>
    </row>
    <row r="22" spans="2:40" ht="15" customHeight="1">
      <c r="B22" s="605"/>
      <c r="C22" s="842" t="s">
        <v>4210</v>
      </c>
      <c r="D22" s="842"/>
      <c r="E22" s="842"/>
      <c r="F22" s="842"/>
      <c r="G22" s="1012" t="s">
        <v>4211</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843" t="s">
        <v>3311</v>
      </c>
      <c r="AI22" s="843"/>
      <c r="AJ22" s="843"/>
      <c r="AK22" s="843" t="s">
        <v>3311</v>
      </c>
      <c r="AL22" s="843"/>
      <c r="AM22" s="843"/>
      <c r="AN22" s="606"/>
    </row>
    <row r="23" spans="2:40" ht="15" customHeight="1">
      <c r="B23" s="605"/>
      <c r="C23" s="842" t="s">
        <v>4212</v>
      </c>
      <c r="D23" s="842"/>
      <c r="E23" s="842"/>
      <c r="F23" s="842"/>
      <c r="G23" s="1012" t="s">
        <v>4213</v>
      </c>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843" t="s">
        <v>3311</v>
      </c>
      <c r="AI23" s="843"/>
      <c r="AJ23" s="843"/>
      <c r="AK23" s="843" t="s">
        <v>3311</v>
      </c>
      <c r="AL23" s="843"/>
      <c r="AM23" s="843"/>
      <c r="AN23" s="606"/>
    </row>
    <row r="24" spans="2:40" ht="15" customHeight="1">
      <c r="B24" s="605"/>
      <c r="C24" s="842" t="s">
        <v>4214</v>
      </c>
      <c r="D24" s="842"/>
      <c r="E24" s="842"/>
      <c r="F24" s="842"/>
      <c r="G24" s="1012" t="s">
        <v>4215</v>
      </c>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843" t="s">
        <v>3311</v>
      </c>
      <c r="AI24" s="843"/>
      <c r="AJ24" s="843"/>
      <c r="AK24" s="843" t="s">
        <v>3311</v>
      </c>
      <c r="AL24" s="843"/>
      <c r="AM24" s="843"/>
      <c r="AN24" s="606"/>
    </row>
    <row r="25" spans="2:40" ht="15" customHeight="1">
      <c r="B25" s="605"/>
      <c r="C25" s="842"/>
      <c r="D25" s="842"/>
      <c r="E25" s="842"/>
      <c r="F25" s="842"/>
      <c r="G25" s="842" t="s">
        <v>4216</v>
      </c>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606"/>
    </row>
    <row r="26" spans="2:40" ht="15" customHeight="1">
      <c r="B26" s="605"/>
      <c r="C26" s="1014" t="s">
        <v>4217</v>
      </c>
      <c r="D26" s="1014"/>
      <c r="E26" s="1014"/>
      <c r="F26" s="1014"/>
      <c r="G26" s="1012" t="s">
        <v>4218</v>
      </c>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843" t="s">
        <v>3311</v>
      </c>
      <c r="AI26" s="843"/>
      <c r="AJ26" s="843"/>
      <c r="AK26" s="843" t="s">
        <v>3311</v>
      </c>
      <c r="AL26" s="843"/>
      <c r="AM26" s="843"/>
      <c r="AN26" s="606"/>
    </row>
    <row r="27" spans="2:40" ht="15" customHeight="1">
      <c r="B27" s="605"/>
      <c r="C27" s="1014" t="s">
        <v>4219</v>
      </c>
      <c r="D27" s="1014"/>
      <c r="E27" s="1014"/>
      <c r="F27" s="1014"/>
      <c r="G27" s="1012" t="s">
        <v>4220</v>
      </c>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843" t="s">
        <v>3311</v>
      </c>
      <c r="AI27" s="843"/>
      <c r="AJ27" s="843"/>
      <c r="AK27" s="843" t="s">
        <v>3311</v>
      </c>
      <c r="AL27" s="843"/>
      <c r="AM27" s="843"/>
      <c r="AN27" s="606"/>
    </row>
    <row r="28" spans="2:40" ht="15" customHeight="1">
      <c r="B28" s="605"/>
      <c r="C28" s="1014" t="s">
        <v>4221</v>
      </c>
      <c r="D28" s="1014"/>
      <c r="E28" s="1014"/>
      <c r="F28" s="1014"/>
      <c r="G28" s="1012" t="s">
        <v>4222</v>
      </c>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843" t="s">
        <v>3311</v>
      </c>
      <c r="AI28" s="843"/>
      <c r="AJ28" s="843"/>
      <c r="AK28" s="843" t="s">
        <v>3311</v>
      </c>
      <c r="AL28" s="843"/>
      <c r="AM28" s="843"/>
      <c r="AN28" s="606"/>
    </row>
    <row r="29" spans="2:40" ht="15" customHeight="1">
      <c r="B29" s="605"/>
      <c r="C29" s="1014" t="s">
        <v>4223</v>
      </c>
      <c r="D29" s="1014"/>
      <c r="E29" s="1014"/>
      <c r="F29" s="1014"/>
      <c r="G29" s="1012" t="s">
        <v>4224</v>
      </c>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843" t="s">
        <v>3324</v>
      </c>
      <c r="AI29" s="843"/>
      <c r="AJ29" s="843"/>
      <c r="AK29" s="843" t="s">
        <v>3311</v>
      </c>
      <c r="AL29" s="843"/>
      <c r="AM29" s="843"/>
      <c r="AN29" s="606"/>
    </row>
    <row r="30" spans="2:40" ht="15" customHeight="1">
      <c r="B30" s="605"/>
      <c r="C30" s="1014" t="s">
        <v>4225</v>
      </c>
      <c r="D30" s="1014"/>
      <c r="E30" s="1014"/>
      <c r="F30" s="1014"/>
      <c r="G30" s="1012" t="s">
        <v>4226</v>
      </c>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843" t="s">
        <v>3311</v>
      </c>
      <c r="AI30" s="843"/>
      <c r="AJ30" s="843"/>
      <c r="AK30" s="843" t="s">
        <v>3311</v>
      </c>
      <c r="AL30" s="843"/>
      <c r="AM30" s="843"/>
      <c r="AN30" s="606"/>
    </row>
    <row r="31" spans="2:40" ht="15" customHeight="1">
      <c r="B31" s="605"/>
      <c r="C31" s="1014" t="s">
        <v>4227</v>
      </c>
      <c r="D31" s="1014"/>
      <c r="E31" s="1014"/>
      <c r="F31" s="1014"/>
      <c r="G31" s="1012" t="s">
        <v>4228</v>
      </c>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843" t="s">
        <v>3311</v>
      </c>
      <c r="AI31" s="843"/>
      <c r="AJ31" s="843"/>
      <c r="AK31" s="843" t="s">
        <v>3311</v>
      </c>
      <c r="AL31" s="843"/>
      <c r="AM31" s="843"/>
      <c r="AN31" s="606"/>
    </row>
    <row r="32" spans="2:40" ht="15" customHeight="1">
      <c r="B32" s="605"/>
      <c r="C32" s="1014" t="s">
        <v>4229</v>
      </c>
      <c r="D32" s="1014"/>
      <c r="E32" s="1014"/>
      <c r="F32" s="1014"/>
      <c r="G32" s="1012" t="s">
        <v>4230</v>
      </c>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843" t="s">
        <v>3311</v>
      </c>
      <c r="AI32" s="843"/>
      <c r="AJ32" s="843"/>
      <c r="AK32" s="843" t="s">
        <v>3324</v>
      </c>
      <c r="AL32" s="843"/>
      <c r="AM32" s="843"/>
      <c r="AN32" s="606"/>
    </row>
    <row r="33" spans="2:40" ht="15" customHeight="1">
      <c r="B33" s="605"/>
      <c r="C33" s="1014" t="s">
        <v>4231</v>
      </c>
      <c r="D33" s="1014"/>
      <c r="E33" s="1014"/>
      <c r="F33" s="1014"/>
      <c r="G33" s="1012" t="s">
        <v>4232</v>
      </c>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843" t="s">
        <v>3311</v>
      </c>
      <c r="AI33" s="843"/>
      <c r="AJ33" s="843"/>
      <c r="AK33" s="843" t="s">
        <v>3311</v>
      </c>
      <c r="AL33" s="843"/>
      <c r="AM33" s="843"/>
      <c r="AN33" s="606"/>
    </row>
    <row r="34" spans="2:40" ht="15" customHeight="1">
      <c r="B34" s="605"/>
      <c r="C34" s="1014" t="s">
        <v>4233</v>
      </c>
      <c r="D34" s="1014"/>
      <c r="E34" s="1014"/>
      <c r="F34" s="1014"/>
      <c r="G34" s="1012" t="s">
        <v>4234</v>
      </c>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843" t="s">
        <v>3311</v>
      </c>
      <c r="AI34" s="843"/>
      <c r="AJ34" s="843"/>
      <c r="AK34" s="843" t="s">
        <v>3311</v>
      </c>
      <c r="AL34" s="843"/>
      <c r="AM34" s="843"/>
      <c r="AN34" s="606"/>
    </row>
    <row r="35" spans="2:40" ht="15" customHeight="1">
      <c r="B35" s="605"/>
      <c r="C35" s="1014" t="s">
        <v>4235</v>
      </c>
      <c r="D35" s="1014"/>
      <c r="E35" s="1014"/>
      <c r="F35" s="1014"/>
      <c r="G35" s="1012" t="s">
        <v>4236</v>
      </c>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843" t="s">
        <v>3311</v>
      </c>
      <c r="AI35" s="843"/>
      <c r="AJ35" s="843"/>
      <c r="AK35" s="843" t="s">
        <v>3311</v>
      </c>
      <c r="AL35" s="843"/>
      <c r="AM35" s="843"/>
      <c r="AN35" s="606"/>
    </row>
    <row r="36" spans="2:40" ht="15" customHeight="1">
      <c r="B36" s="605"/>
      <c r="C36" s="1014" t="s">
        <v>4237</v>
      </c>
      <c r="D36" s="1014"/>
      <c r="E36" s="1014"/>
      <c r="F36" s="1014"/>
      <c r="G36" s="1012" t="s">
        <v>4238</v>
      </c>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843" t="s">
        <v>3311</v>
      </c>
      <c r="AI36" s="843"/>
      <c r="AJ36" s="843"/>
      <c r="AK36" s="843" t="s">
        <v>3311</v>
      </c>
      <c r="AL36" s="843"/>
      <c r="AM36" s="843"/>
      <c r="AN36" s="606"/>
    </row>
    <row r="37" spans="2:40" ht="15" customHeight="1">
      <c r="B37" s="605"/>
      <c r="C37" s="1014" t="s">
        <v>4239</v>
      </c>
      <c r="D37" s="1014"/>
      <c r="E37" s="1014"/>
      <c r="F37" s="1014"/>
      <c r="G37" s="1012" t="s">
        <v>4240</v>
      </c>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843" t="s">
        <v>3311</v>
      </c>
      <c r="AI37" s="843"/>
      <c r="AJ37" s="843"/>
      <c r="AK37" s="843" t="s">
        <v>3311</v>
      </c>
      <c r="AL37" s="843"/>
      <c r="AM37" s="843"/>
      <c r="AN37" s="606"/>
    </row>
    <row r="38" spans="2:40" ht="15" customHeight="1">
      <c r="B38" s="605"/>
      <c r="C38" s="1014" t="s">
        <v>4241</v>
      </c>
      <c r="D38" s="1014"/>
      <c r="E38" s="1014"/>
      <c r="F38" s="1014"/>
      <c r="G38" s="1012" t="s">
        <v>4242</v>
      </c>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843" t="s">
        <v>3324</v>
      </c>
      <c r="AI38" s="843"/>
      <c r="AJ38" s="843"/>
      <c r="AK38" s="843" t="s">
        <v>3311</v>
      </c>
      <c r="AL38" s="843"/>
      <c r="AM38" s="843"/>
      <c r="AN38" s="606"/>
    </row>
    <row r="39" spans="2:40" ht="15" customHeight="1">
      <c r="B39" s="605"/>
      <c r="C39" s="1014" t="s">
        <v>4243</v>
      </c>
      <c r="D39" s="1014"/>
      <c r="E39" s="1014"/>
      <c r="F39" s="1014"/>
      <c r="G39" s="1012" t="s">
        <v>4244</v>
      </c>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843" t="s">
        <v>3311</v>
      </c>
      <c r="AI39" s="843"/>
      <c r="AJ39" s="843"/>
      <c r="AK39" s="843" t="s">
        <v>3311</v>
      </c>
      <c r="AL39" s="843"/>
      <c r="AM39" s="843"/>
      <c r="AN39" s="606"/>
    </row>
    <row r="40" spans="2:40" ht="15" customHeight="1">
      <c r="B40" s="605"/>
      <c r="C40" s="1014" t="s">
        <v>4245</v>
      </c>
      <c r="D40" s="1014"/>
      <c r="E40" s="1014"/>
      <c r="F40" s="1014"/>
      <c r="G40" s="1012" t="s">
        <v>4246</v>
      </c>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843" t="s">
        <v>3324</v>
      </c>
      <c r="AI40" s="843"/>
      <c r="AJ40" s="843"/>
      <c r="AK40" s="843" t="s">
        <v>3311</v>
      </c>
      <c r="AL40" s="843"/>
      <c r="AM40" s="843"/>
      <c r="AN40" s="607"/>
    </row>
    <row r="41" spans="2:40" ht="15" customHeight="1">
      <c r="B41" s="608"/>
      <c r="C41" s="1014" t="s">
        <v>4247</v>
      </c>
      <c r="D41" s="1014"/>
      <c r="E41" s="1014"/>
      <c r="F41" s="1014"/>
      <c r="G41" s="1012" t="s">
        <v>4248</v>
      </c>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843" t="s">
        <v>3311</v>
      </c>
      <c r="AI41" s="843"/>
      <c r="AJ41" s="843"/>
      <c r="AK41" s="843" t="s">
        <v>3324</v>
      </c>
      <c r="AL41" s="843"/>
      <c r="AM41" s="843"/>
      <c r="AN41" s="609"/>
    </row>
    <row r="42" spans="2:40" ht="15" customHeight="1">
      <c r="B42" s="605"/>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606"/>
    </row>
    <row r="43" spans="2:40" ht="15" customHeight="1">
      <c r="B43" s="605"/>
      <c r="C43" s="286" t="s">
        <v>4317</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606"/>
    </row>
    <row r="44" spans="2:40" ht="15" customHeight="1">
      <c r="B44" s="605"/>
      <c r="C44" s="1019" t="s">
        <v>4318</v>
      </c>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c r="AF44" s="1019"/>
      <c r="AG44" s="1019"/>
      <c r="AH44" s="1019"/>
      <c r="AI44" s="1019"/>
      <c r="AJ44" s="1019"/>
      <c r="AK44" s="1019"/>
      <c r="AL44" s="1019"/>
      <c r="AM44" s="1019"/>
      <c r="AN44" s="606"/>
    </row>
    <row r="45" spans="2:40" ht="15" customHeight="1">
      <c r="B45" s="605"/>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19"/>
      <c r="AF45" s="1019"/>
      <c r="AG45" s="1019"/>
      <c r="AH45" s="1019"/>
      <c r="AI45" s="1019"/>
      <c r="AJ45" s="1019"/>
      <c r="AK45" s="1019"/>
      <c r="AL45" s="1019"/>
      <c r="AM45" s="1019"/>
      <c r="AN45" s="606"/>
    </row>
    <row r="46" spans="2:40" ht="15" customHeight="1">
      <c r="B46" s="60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606"/>
    </row>
    <row r="47" spans="2:40" ht="15" customHeight="1">
      <c r="B47" s="605"/>
      <c r="C47" s="286" t="s">
        <v>4319</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606"/>
    </row>
    <row r="48" spans="2:40" ht="15" customHeight="1">
      <c r="B48" s="605"/>
      <c r="C48" s="286" t="s">
        <v>4320</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606"/>
    </row>
    <row r="49" spans="2:40" ht="15" customHeight="1">
      <c r="B49" s="605"/>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606"/>
    </row>
    <row r="50" spans="2:40" ht="15" customHeight="1">
      <c r="B50" s="605"/>
      <c r="C50" s="1019" t="s">
        <v>4321</v>
      </c>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c r="AI50" s="1019"/>
      <c r="AJ50" s="1019"/>
      <c r="AK50" s="1019"/>
      <c r="AL50" s="1019"/>
      <c r="AM50" s="1019"/>
      <c r="AN50" s="606"/>
    </row>
    <row r="51" spans="2:40" ht="15" customHeight="1">
      <c r="B51" s="605"/>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606"/>
    </row>
    <row r="52" spans="2:40" ht="15" customHeight="1">
      <c r="B52" s="605"/>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606"/>
    </row>
    <row r="53" spans="2:40" ht="15" customHeight="1">
      <c r="B53" s="605"/>
      <c r="C53" s="1019" t="s">
        <v>4322</v>
      </c>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19"/>
      <c r="AD53" s="1019"/>
      <c r="AE53" s="1019"/>
      <c r="AF53" s="1019"/>
      <c r="AG53" s="1019"/>
      <c r="AH53" s="1019"/>
      <c r="AI53" s="1019"/>
      <c r="AJ53" s="1019"/>
      <c r="AK53" s="1019"/>
      <c r="AL53" s="1019"/>
      <c r="AM53" s="1019"/>
      <c r="AN53" s="606"/>
    </row>
    <row r="54" spans="2:40" ht="15" customHeight="1">
      <c r="B54" s="605"/>
      <c r="C54" s="1019"/>
      <c r="D54" s="1019"/>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c r="AK54" s="1019"/>
      <c r="AL54" s="1019"/>
      <c r="AM54" s="1019"/>
      <c r="AN54" s="606"/>
    </row>
    <row r="55" spans="2:40" ht="15" customHeight="1">
      <c r="B55" s="605"/>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606"/>
    </row>
    <row r="56" spans="2:40" ht="15" customHeight="1">
      <c r="B56" s="605"/>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606"/>
    </row>
    <row r="57" spans="2:40" ht="18.75">
      <c r="B57" s="605"/>
      <c r="C57" s="1020" t="s">
        <v>4249</v>
      </c>
      <c r="D57" s="1020"/>
      <c r="E57" s="1020"/>
      <c r="F57" s="1020"/>
      <c r="G57" s="1020"/>
      <c r="H57" s="1020"/>
      <c r="I57" s="1020"/>
      <c r="J57" s="1020"/>
      <c r="K57" s="1020"/>
      <c r="L57" s="1020"/>
      <c r="M57" s="1020"/>
      <c r="N57" s="1020"/>
      <c r="O57" s="1020"/>
      <c r="P57" s="1020"/>
      <c r="Q57" s="1020"/>
      <c r="R57" s="1020"/>
      <c r="S57" s="1020"/>
      <c r="T57" s="1020"/>
      <c r="U57" s="1020"/>
      <c r="V57" s="1020"/>
      <c r="W57" s="1020"/>
      <c r="X57" s="1020"/>
      <c r="Y57" s="1020"/>
      <c r="Z57" s="1020"/>
      <c r="AA57" s="1020"/>
      <c r="AB57" s="1020"/>
      <c r="AC57" s="1020"/>
      <c r="AD57" s="1020"/>
      <c r="AE57" s="1020"/>
      <c r="AF57" s="1020"/>
      <c r="AG57" s="1020"/>
      <c r="AH57" s="1020"/>
      <c r="AI57" s="1020"/>
      <c r="AJ57" s="1020"/>
      <c r="AK57" s="1020"/>
      <c r="AL57" s="1020"/>
      <c r="AM57" s="1020"/>
      <c r="AN57" s="606"/>
    </row>
    <row r="58" spans="2:40" ht="15" customHeight="1">
      <c r="B58" s="605"/>
      <c r="C58" s="584"/>
      <c r="D58" s="585"/>
      <c r="E58" s="586"/>
      <c r="F58" s="587"/>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606"/>
    </row>
    <row r="59" spans="2:40" ht="15" customHeight="1">
      <c r="B59" s="605"/>
      <c r="C59" s="1017" t="s">
        <v>4250</v>
      </c>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c r="AG59" s="1017"/>
      <c r="AH59" s="1017"/>
      <c r="AI59" s="1017"/>
      <c r="AJ59" s="1017"/>
      <c r="AK59" s="1017"/>
      <c r="AL59" s="1017"/>
      <c r="AM59" s="1017"/>
      <c r="AN59" s="606"/>
    </row>
    <row r="60" spans="2:40" ht="15" customHeight="1">
      <c r="B60" s="605"/>
      <c r="C60" s="584"/>
      <c r="D60" s="585"/>
      <c r="E60" s="586"/>
      <c r="F60" s="587"/>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606"/>
    </row>
    <row r="61" spans="2:40" ht="15" customHeight="1">
      <c r="B61" s="605"/>
      <c r="C61" s="1018" t="s">
        <v>4251</v>
      </c>
      <c r="D61" s="1018"/>
      <c r="E61" s="1018"/>
      <c r="F61" s="1018"/>
      <c r="G61" s="1018"/>
      <c r="H61" s="1018"/>
      <c r="I61" s="1018"/>
      <c r="J61" s="1018"/>
      <c r="K61" s="1018"/>
      <c r="L61" s="1018"/>
      <c r="M61" s="1018"/>
      <c r="N61" s="1018"/>
      <c r="O61" s="1018"/>
      <c r="P61" s="1018"/>
      <c r="Q61" s="1018"/>
      <c r="R61" s="1018"/>
      <c r="S61" s="1018"/>
      <c r="T61" s="1018"/>
      <c r="U61" s="1018"/>
      <c r="V61" s="1018"/>
      <c r="W61" s="1018"/>
      <c r="X61" s="1018"/>
      <c r="Y61" s="1018"/>
      <c r="Z61" s="1018"/>
      <c r="AA61" s="1018"/>
      <c r="AB61" s="1018"/>
      <c r="AC61" s="1018"/>
      <c r="AD61" s="1018"/>
      <c r="AE61" s="1018"/>
      <c r="AF61" s="1018"/>
      <c r="AG61" s="1018"/>
      <c r="AH61" s="1018"/>
      <c r="AI61" s="1018"/>
      <c r="AJ61" s="1018"/>
      <c r="AK61" s="1018"/>
      <c r="AL61" s="1018"/>
      <c r="AM61" s="1018"/>
      <c r="AN61" s="606"/>
    </row>
    <row r="62" spans="2:40" ht="15" customHeight="1">
      <c r="B62" s="605"/>
      <c r="C62" s="588"/>
      <c r="D62" s="588"/>
      <c r="E62" s="588"/>
      <c r="F62" s="588"/>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606"/>
    </row>
    <row r="63" spans="2:40" ht="15" customHeight="1">
      <c r="B63" s="605"/>
      <c r="C63" s="1017" t="s">
        <v>4252</v>
      </c>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606"/>
    </row>
    <row r="64" spans="2:40" ht="15" customHeight="1">
      <c r="B64" s="605"/>
      <c r="C64" s="588"/>
      <c r="D64" s="588"/>
      <c r="E64" s="588"/>
      <c r="F64" s="588"/>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606"/>
    </row>
    <row r="65" spans="2:40" ht="15" customHeight="1">
      <c r="B65" s="605"/>
      <c r="C65" s="1015" t="s">
        <v>4253</v>
      </c>
      <c r="D65" s="1015"/>
      <c r="E65" s="1015"/>
      <c r="F65" s="1015"/>
      <c r="G65" s="1015"/>
      <c r="H65" s="1015"/>
      <c r="I65" s="1015"/>
      <c r="J65" s="1015"/>
      <c r="K65" s="1015"/>
      <c r="L65" s="1015"/>
      <c r="M65" s="1015"/>
      <c r="N65" s="1015"/>
      <c r="O65" s="1015"/>
      <c r="P65" s="1015"/>
      <c r="Q65" s="1015"/>
      <c r="R65" s="1015"/>
      <c r="S65" s="1015"/>
      <c r="T65" s="1015"/>
      <c r="U65" s="1015"/>
      <c r="V65" s="1015"/>
      <c r="W65" s="1015"/>
      <c r="X65" s="1015"/>
      <c r="Y65" s="1015"/>
      <c r="Z65" s="1015"/>
      <c r="AA65" s="1015"/>
      <c r="AB65" s="1015"/>
      <c r="AC65" s="1015"/>
      <c r="AD65" s="1015"/>
      <c r="AE65" s="1015"/>
      <c r="AF65" s="1015"/>
      <c r="AG65" s="1015"/>
      <c r="AH65" s="1015"/>
      <c r="AI65" s="1015"/>
      <c r="AJ65" s="1015"/>
      <c r="AK65" s="1015"/>
      <c r="AL65" s="1015"/>
      <c r="AM65" s="1015"/>
      <c r="AN65" s="606"/>
    </row>
    <row r="66" spans="2:40" ht="15" customHeight="1">
      <c r="B66" s="605"/>
      <c r="C66" s="1015"/>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606"/>
    </row>
    <row r="67" spans="2:40" ht="15" customHeight="1">
      <c r="B67" s="605"/>
      <c r="C67" s="1015"/>
      <c r="D67" s="1015"/>
      <c r="E67" s="1015"/>
      <c r="F67" s="1015"/>
      <c r="G67" s="1015"/>
      <c r="H67" s="1015"/>
      <c r="I67" s="1015"/>
      <c r="J67" s="1015"/>
      <c r="K67" s="1015"/>
      <c r="L67" s="1015"/>
      <c r="M67" s="1015"/>
      <c r="N67" s="1015"/>
      <c r="O67" s="1015"/>
      <c r="P67" s="1015"/>
      <c r="Q67" s="1015"/>
      <c r="R67" s="1015"/>
      <c r="S67" s="1015"/>
      <c r="T67" s="1015"/>
      <c r="U67" s="1015"/>
      <c r="V67" s="1015"/>
      <c r="W67" s="1015"/>
      <c r="X67" s="1015"/>
      <c r="Y67" s="1015"/>
      <c r="Z67" s="1015"/>
      <c r="AA67" s="1015"/>
      <c r="AB67" s="1015"/>
      <c r="AC67" s="1015"/>
      <c r="AD67" s="1015"/>
      <c r="AE67" s="1015"/>
      <c r="AF67" s="1015"/>
      <c r="AG67" s="1015"/>
      <c r="AH67" s="1015"/>
      <c r="AI67" s="1015"/>
      <c r="AJ67" s="1015"/>
      <c r="AK67" s="1015"/>
      <c r="AL67" s="1015"/>
      <c r="AM67" s="1015"/>
      <c r="AN67" s="606"/>
    </row>
    <row r="68" spans="2:40" ht="15" customHeight="1">
      <c r="B68" s="605"/>
      <c r="C68" s="1015"/>
      <c r="D68" s="1015"/>
      <c r="E68" s="1015"/>
      <c r="F68" s="1015"/>
      <c r="G68" s="1015"/>
      <c r="H68" s="1015"/>
      <c r="I68" s="1015"/>
      <c r="J68" s="1015"/>
      <c r="K68" s="1015"/>
      <c r="L68" s="1015"/>
      <c r="M68" s="1015"/>
      <c r="N68" s="1015"/>
      <c r="O68" s="1015"/>
      <c r="P68" s="1015"/>
      <c r="Q68" s="1015"/>
      <c r="R68" s="1015"/>
      <c r="S68" s="1015"/>
      <c r="T68" s="1015"/>
      <c r="U68" s="1015"/>
      <c r="V68" s="1015"/>
      <c r="W68" s="1015"/>
      <c r="X68" s="1015"/>
      <c r="Y68" s="1015"/>
      <c r="Z68" s="1015"/>
      <c r="AA68" s="1015"/>
      <c r="AB68" s="1015"/>
      <c r="AC68" s="1015"/>
      <c r="AD68" s="1015"/>
      <c r="AE68" s="1015"/>
      <c r="AF68" s="1015"/>
      <c r="AG68" s="1015"/>
      <c r="AH68" s="1015"/>
      <c r="AI68" s="1015"/>
      <c r="AJ68" s="1015"/>
      <c r="AK68" s="1015"/>
      <c r="AL68" s="1015"/>
      <c r="AM68" s="1015"/>
      <c r="AN68" s="606"/>
    </row>
    <row r="69" spans="2:40" ht="15" customHeight="1">
      <c r="B69" s="605"/>
      <c r="C69" s="588"/>
      <c r="D69" s="588"/>
      <c r="E69" s="588"/>
      <c r="F69" s="588"/>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606"/>
    </row>
    <row r="70" spans="2:40" ht="15" customHeight="1">
      <c r="B70" s="605"/>
      <c r="C70" s="1015" t="s">
        <v>4254</v>
      </c>
      <c r="D70" s="1015"/>
      <c r="E70" s="1015"/>
      <c r="F70" s="1015"/>
      <c r="G70" s="1015"/>
      <c r="H70" s="1015"/>
      <c r="I70" s="1015"/>
      <c r="J70" s="1015"/>
      <c r="K70" s="1015"/>
      <c r="L70" s="1015"/>
      <c r="M70" s="1015"/>
      <c r="N70" s="1015"/>
      <c r="O70" s="1015"/>
      <c r="P70" s="1015"/>
      <c r="Q70" s="1015"/>
      <c r="R70" s="1015"/>
      <c r="S70" s="1015"/>
      <c r="T70" s="1015"/>
      <c r="U70" s="1015"/>
      <c r="V70" s="1015"/>
      <c r="W70" s="1015"/>
      <c r="X70" s="1015"/>
      <c r="Y70" s="1015"/>
      <c r="Z70" s="1015"/>
      <c r="AA70" s="1015"/>
      <c r="AB70" s="1015"/>
      <c r="AC70" s="1015"/>
      <c r="AD70" s="1015"/>
      <c r="AE70" s="1015"/>
      <c r="AF70" s="1015"/>
      <c r="AG70" s="1015"/>
      <c r="AH70" s="1015"/>
      <c r="AI70" s="1015"/>
      <c r="AJ70" s="1015"/>
      <c r="AK70" s="1015"/>
      <c r="AL70" s="1015"/>
      <c r="AM70" s="1015"/>
      <c r="AN70" s="606"/>
    </row>
    <row r="71" spans="2:40" ht="15" customHeight="1">
      <c r="B71" s="605"/>
      <c r="C71" s="1015"/>
      <c r="D71" s="1015"/>
      <c r="E71" s="1015"/>
      <c r="F71" s="1015"/>
      <c r="G71" s="1015"/>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606"/>
    </row>
    <row r="72" spans="2:40" ht="15" customHeight="1">
      <c r="B72" s="605"/>
      <c r="C72" s="588"/>
      <c r="D72" s="588"/>
      <c r="E72" s="588"/>
      <c r="F72" s="588"/>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606"/>
    </row>
    <row r="73" spans="2:40" ht="15" customHeight="1">
      <c r="B73" s="605"/>
      <c r="C73" s="1015" t="s">
        <v>4255</v>
      </c>
      <c r="D73" s="1015"/>
      <c r="E73" s="1015"/>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1015"/>
      <c r="AL73" s="1015"/>
      <c r="AM73" s="1015"/>
      <c r="AN73" s="606"/>
    </row>
    <row r="74" spans="2:40" ht="15" customHeight="1">
      <c r="B74" s="605"/>
      <c r="C74" s="1015"/>
      <c r="D74" s="1015"/>
      <c r="E74" s="1015"/>
      <c r="F74" s="1015"/>
      <c r="G74" s="1015"/>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1015"/>
      <c r="AN74" s="606"/>
    </row>
    <row r="75" spans="2:40" ht="15" customHeight="1">
      <c r="B75" s="605"/>
      <c r="C75" s="588"/>
      <c r="D75" s="588"/>
      <c r="E75" s="588"/>
      <c r="F75" s="588"/>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606"/>
    </row>
    <row r="76" spans="2:40" ht="15" customHeight="1">
      <c r="B76" s="605"/>
      <c r="C76" s="1016" t="s">
        <v>4256</v>
      </c>
      <c r="D76" s="1016"/>
      <c r="E76" s="1016"/>
      <c r="F76" s="1016"/>
      <c r="G76" s="1016"/>
      <c r="H76" s="1016"/>
      <c r="I76" s="1016"/>
      <c r="J76" s="1016"/>
      <c r="K76" s="1016"/>
      <c r="L76" s="1016"/>
      <c r="M76" s="1016"/>
      <c r="N76" s="1016"/>
      <c r="O76" s="1016"/>
      <c r="P76" s="1016"/>
      <c r="Q76" s="1016"/>
      <c r="R76" s="1016"/>
      <c r="S76" s="1016"/>
      <c r="T76" s="1016"/>
      <c r="U76" s="1016"/>
      <c r="V76" s="1016"/>
      <c r="W76" s="1016"/>
      <c r="X76" s="1016"/>
      <c r="Y76" s="1016"/>
      <c r="Z76" s="1016"/>
      <c r="AA76" s="1016"/>
      <c r="AB76" s="1016"/>
      <c r="AC76" s="1016"/>
      <c r="AD76" s="1016"/>
      <c r="AE76" s="1016"/>
      <c r="AF76" s="1016"/>
      <c r="AG76" s="1016"/>
      <c r="AH76" s="1016"/>
      <c r="AI76" s="1016"/>
      <c r="AJ76" s="1016"/>
      <c r="AK76" s="1016"/>
      <c r="AL76" s="1016"/>
      <c r="AM76" s="1016"/>
      <c r="AN76" s="606"/>
    </row>
    <row r="77" spans="2:40" ht="15" customHeight="1">
      <c r="B77" s="605"/>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0"/>
      <c r="AL77" s="610"/>
      <c r="AM77" s="610"/>
      <c r="AN77" s="606"/>
    </row>
    <row r="78" spans="2:40" ht="15" customHeight="1">
      <c r="B78" s="605"/>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606"/>
    </row>
    <row r="79" spans="2:40" ht="15" customHeight="1">
      <c r="B79" s="915" t="s">
        <v>3277</v>
      </c>
      <c r="C79" s="916"/>
      <c r="D79" s="916"/>
      <c r="E79" s="916"/>
      <c r="F79" s="916"/>
      <c r="G79" s="916"/>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7"/>
    </row>
    <row r="80" spans="2:40" ht="15" customHeight="1">
      <c r="B80" s="915"/>
      <c r="C80" s="916"/>
      <c r="D80" s="916"/>
      <c r="E80" s="916"/>
      <c r="F80" s="916"/>
      <c r="G80" s="916"/>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7"/>
    </row>
    <row r="81" spans="2:43" ht="15" customHeight="1" thickBot="1">
      <c r="B81" s="918"/>
      <c r="C81" s="919"/>
      <c r="D81" s="919"/>
      <c r="E81" s="919"/>
      <c r="F81" s="919"/>
      <c r="G81" s="919"/>
      <c r="H81" s="919"/>
      <c r="I81" s="919"/>
      <c r="J81" s="919"/>
      <c r="K81" s="919"/>
      <c r="L81" s="919"/>
      <c r="M81" s="919"/>
      <c r="N81" s="919"/>
      <c r="O81" s="919"/>
      <c r="P81" s="919"/>
      <c r="Q81" s="919"/>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20"/>
    </row>
    <row r="82" spans="2:43" ht="15" customHeight="1"/>
    <row r="83" spans="2:43" ht="15" customHeight="1">
      <c r="B83" s="906" t="s">
        <v>2622</v>
      </c>
      <c r="C83" s="907"/>
      <c r="D83" s="907"/>
      <c r="E83" s="907"/>
      <c r="F83" s="907"/>
      <c r="G83" s="907"/>
      <c r="H83" s="907"/>
      <c r="I83" s="907"/>
      <c r="J83" s="907"/>
      <c r="K83" s="907"/>
      <c r="L83" s="907"/>
      <c r="M83" s="907"/>
      <c r="N83" s="907"/>
      <c r="O83" s="907"/>
      <c r="P83" s="907"/>
      <c r="Q83" s="907"/>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row>
    <row r="84" spans="2:43" ht="15" customHeight="1">
      <c r="B84" s="908" t="s">
        <v>2623</v>
      </c>
      <c r="C84" s="908"/>
      <c r="D84" s="908"/>
      <c r="E84" s="908"/>
      <c r="F84" s="908"/>
      <c r="G84" s="908"/>
      <c r="H84" s="908"/>
      <c r="I84" s="908"/>
      <c r="J84" s="908"/>
      <c r="K84" s="908" t="s">
        <v>2624</v>
      </c>
      <c r="L84" s="908"/>
      <c r="M84" s="908"/>
      <c r="N84" s="908"/>
      <c r="O84" s="908"/>
      <c r="P84" s="908"/>
      <c r="Q84" s="908" t="s">
        <v>2625</v>
      </c>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row>
    <row r="85" spans="2:43" ht="15" customHeight="1">
      <c r="B85" s="867" t="s">
        <v>4124</v>
      </c>
      <c r="C85" s="868"/>
      <c r="D85" s="869"/>
      <c r="E85" s="876"/>
      <c r="F85" s="877"/>
      <c r="G85" s="877"/>
      <c r="H85" s="877"/>
      <c r="I85" s="877"/>
      <c r="J85" s="878"/>
      <c r="K85" s="879" t="s">
        <v>2626</v>
      </c>
      <c r="L85" s="880"/>
      <c r="M85" s="880"/>
      <c r="N85" s="880"/>
      <c r="O85" s="880"/>
      <c r="P85" s="881"/>
      <c r="Q85" s="888" t="s">
        <v>2627</v>
      </c>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90"/>
    </row>
    <row r="86" spans="2:43" ht="15" customHeight="1">
      <c r="B86" s="870"/>
      <c r="C86" s="871"/>
      <c r="D86" s="872"/>
      <c r="E86" s="48"/>
      <c r="F86" s="897"/>
      <c r="G86" s="898"/>
      <c r="H86" s="898"/>
      <c r="I86" s="899"/>
      <c r="J86" s="49"/>
      <c r="K86" s="882"/>
      <c r="L86" s="883"/>
      <c r="M86" s="883"/>
      <c r="N86" s="883"/>
      <c r="O86" s="883"/>
      <c r="P86" s="884"/>
      <c r="Q86" s="891"/>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3"/>
    </row>
    <row r="87" spans="2:43" ht="15" customHeight="1">
      <c r="B87" s="873"/>
      <c r="C87" s="874"/>
      <c r="D87" s="875"/>
      <c r="E87" s="894"/>
      <c r="F87" s="895"/>
      <c r="G87" s="895"/>
      <c r="H87" s="895"/>
      <c r="I87" s="895"/>
      <c r="J87" s="896"/>
      <c r="K87" s="885"/>
      <c r="L87" s="886"/>
      <c r="M87" s="886"/>
      <c r="N87" s="886"/>
      <c r="O87" s="886"/>
      <c r="P87" s="887"/>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6"/>
    </row>
    <row r="88" spans="2:43" ht="15" customHeight="1">
      <c r="B88" s="990" t="s">
        <v>2628</v>
      </c>
      <c r="C88" s="991"/>
      <c r="D88" s="992"/>
      <c r="E88" s="986"/>
      <c r="F88" s="889"/>
      <c r="G88" s="889"/>
      <c r="H88" s="889"/>
      <c r="I88" s="889"/>
      <c r="J88" s="890"/>
      <c r="K88" s="999" t="s">
        <v>2629</v>
      </c>
      <c r="L88" s="880"/>
      <c r="M88" s="880"/>
      <c r="N88" s="880"/>
      <c r="O88" s="880"/>
      <c r="P88" s="881"/>
      <c r="Q88" s="888" t="s">
        <v>2630</v>
      </c>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90"/>
    </row>
    <row r="89" spans="2:43" ht="15" customHeight="1">
      <c r="B89" s="993"/>
      <c r="C89" s="994"/>
      <c r="D89" s="995"/>
      <c r="E89" s="48"/>
      <c r="F89" s="974"/>
      <c r="G89" s="975"/>
      <c r="H89" s="975"/>
      <c r="I89" s="976"/>
      <c r="J89" s="49"/>
      <c r="K89" s="882"/>
      <c r="L89" s="883"/>
      <c r="M89" s="883"/>
      <c r="N89" s="883"/>
      <c r="O89" s="883"/>
      <c r="P89" s="884"/>
      <c r="Q89" s="891"/>
      <c r="R89" s="892"/>
      <c r="S89" s="892"/>
      <c r="T89" s="892"/>
      <c r="U89" s="892"/>
      <c r="V89" s="892"/>
      <c r="W89" s="892"/>
      <c r="X89" s="892"/>
      <c r="Y89" s="892"/>
      <c r="Z89" s="892"/>
      <c r="AA89" s="892"/>
      <c r="AB89" s="892"/>
      <c r="AC89" s="892"/>
      <c r="AD89" s="892"/>
      <c r="AE89" s="892"/>
      <c r="AF89" s="892"/>
      <c r="AG89" s="892"/>
      <c r="AH89" s="892"/>
      <c r="AI89" s="892"/>
      <c r="AJ89" s="892"/>
      <c r="AK89" s="892"/>
      <c r="AL89" s="892"/>
      <c r="AM89" s="892"/>
      <c r="AN89" s="893"/>
    </row>
    <row r="90" spans="2:43" ht="15" customHeight="1">
      <c r="B90" s="996"/>
      <c r="C90" s="997"/>
      <c r="D90" s="998"/>
      <c r="E90" s="894"/>
      <c r="F90" s="895"/>
      <c r="G90" s="895"/>
      <c r="H90" s="895"/>
      <c r="I90" s="895"/>
      <c r="J90" s="896"/>
      <c r="K90" s="885"/>
      <c r="L90" s="886"/>
      <c r="M90" s="886"/>
      <c r="N90" s="886"/>
      <c r="O90" s="886"/>
      <c r="P90" s="887"/>
      <c r="Q90" s="894"/>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6"/>
    </row>
    <row r="91" spans="2:43" ht="15" customHeight="1">
      <c r="B91" s="977" t="s">
        <v>4123</v>
      </c>
      <c r="C91" s="978"/>
      <c r="D91" s="979"/>
      <c r="E91" s="986"/>
      <c r="F91" s="889"/>
      <c r="G91" s="889"/>
      <c r="H91" s="889"/>
      <c r="I91" s="889"/>
      <c r="J91" s="890"/>
      <c r="K91" s="879" t="s">
        <v>2631</v>
      </c>
      <c r="L91" s="880"/>
      <c r="M91" s="880"/>
      <c r="N91" s="880"/>
      <c r="O91" s="880"/>
      <c r="P91" s="881"/>
      <c r="Q91" s="888" t="s">
        <v>4125</v>
      </c>
      <c r="R91" s="889"/>
      <c r="S91" s="889"/>
      <c r="T91" s="889"/>
      <c r="U91" s="889"/>
      <c r="V91" s="889"/>
      <c r="W91" s="889"/>
      <c r="X91" s="889"/>
      <c r="Y91" s="889"/>
      <c r="Z91" s="889"/>
      <c r="AA91" s="889"/>
      <c r="AB91" s="889"/>
      <c r="AC91" s="889"/>
      <c r="AD91" s="889"/>
      <c r="AE91" s="889"/>
      <c r="AF91" s="889"/>
      <c r="AG91" s="889"/>
      <c r="AH91" s="889"/>
      <c r="AI91" s="889"/>
      <c r="AJ91" s="889"/>
      <c r="AK91" s="889"/>
      <c r="AL91" s="889"/>
      <c r="AM91" s="889"/>
      <c r="AN91" s="890"/>
    </row>
    <row r="92" spans="2:43" ht="15" customHeight="1">
      <c r="B92" s="980"/>
      <c r="C92" s="981"/>
      <c r="D92" s="982"/>
      <c r="E92" s="48"/>
      <c r="F92" s="987"/>
      <c r="G92" s="988"/>
      <c r="H92" s="988"/>
      <c r="I92" s="989"/>
      <c r="J92" s="49"/>
      <c r="K92" s="882"/>
      <c r="L92" s="883"/>
      <c r="M92" s="883"/>
      <c r="N92" s="883"/>
      <c r="O92" s="883"/>
      <c r="P92" s="884"/>
      <c r="Q92" s="891"/>
      <c r="R92" s="892"/>
      <c r="S92" s="892"/>
      <c r="T92" s="892"/>
      <c r="U92" s="892"/>
      <c r="V92" s="892"/>
      <c r="W92" s="892"/>
      <c r="X92" s="892"/>
      <c r="Y92" s="892"/>
      <c r="Z92" s="892"/>
      <c r="AA92" s="892"/>
      <c r="AB92" s="892"/>
      <c r="AC92" s="892"/>
      <c r="AD92" s="892"/>
      <c r="AE92" s="892"/>
      <c r="AF92" s="892"/>
      <c r="AG92" s="892"/>
      <c r="AH92" s="892"/>
      <c r="AI92" s="892"/>
      <c r="AJ92" s="892"/>
      <c r="AK92" s="892"/>
      <c r="AL92" s="892"/>
      <c r="AM92" s="892"/>
      <c r="AN92" s="893"/>
    </row>
    <row r="93" spans="2:43" ht="15" customHeight="1">
      <c r="B93" s="983"/>
      <c r="C93" s="984"/>
      <c r="D93" s="985"/>
      <c r="E93" s="894"/>
      <c r="F93" s="895"/>
      <c r="G93" s="895"/>
      <c r="H93" s="895"/>
      <c r="I93" s="895"/>
      <c r="J93" s="896"/>
      <c r="K93" s="885"/>
      <c r="L93" s="886"/>
      <c r="M93" s="886"/>
      <c r="N93" s="886"/>
      <c r="O93" s="886"/>
      <c r="P93" s="887"/>
      <c r="Q93" s="894"/>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6"/>
    </row>
    <row r="94" spans="2:43" ht="15" customHeight="1"/>
    <row r="95" spans="2:43" ht="15" customHeight="1"/>
    <row r="96" spans="2:43" ht="15" customHeight="1">
      <c r="B96" s="906" t="s">
        <v>2632</v>
      </c>
      <c r="C96" s="907"/>
      <c r="D96" s="907"/>
      <c r="E96" s="907"/>
      <c r="F96" s="907"/>
      <c r="G96" s="907"/>
      <c r="H96" s="907"/>
      <c r="I96" s="907"/>
      <c r="J96" s="907"/>
      <c r="K96" s="907"/>
      <c r="L96" s="907"/>
      <c r="M96" s="907"/>
      <c r="N96" s="907"/>
      <c r="O96" s="907"/>
      <c r="P96" s="907"/>
      <c r="Q96" s="907"/>
      <c r="R96" s="907"/>
      <c r="S96" s="907"/>
      <c r="T96" s="907"/>
      <c r="U96" s="907"/>
      <c r="V96" s="907"/>
      <c r="W96" s="907"/>
      <c r="X96" s="907"/>
      <c r="Y96" s="907"/>
      <c r="Z96" s="907"/>
      <c r="AA96" s="907"/>
      <c r="AB96" s="907"/>
      <c r="AC96" s="907"/>
      <c r="AD96" s="907"/>
      <c r="AE96" s="907"/>
      <c r="AF96" s="907"/>
      <c r="AG96" s="907"/>
      <c r="AH96" s="907"/>
      <c r="AI96" s="907"/>
      <c r="AJ96" s="907"/>
      <c r="AK96" s="907"/>
      <c r="AL96" s="907"/>
      <c r="AM96" s="907"/>
      <c r="AN96" s="907"/>
      <c r="AO96" s="51"/>
      <c r="AP96" s="51"/>
      <c r="AQ96" s="51"/>
    </row>
    <row r="97" spans="2:43" ht="15" customHeight="1">
      <c r="B97" s="844" t="s">
        <v>3116</v>
      </c>
      <c r="C97" s="844"/>
      <c r="D97" s="844"/>
      <c r="E97" s="844"/>
      <c r="F97" s="844"/>
      <c r="G97" s="844"/>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48"/>
      <c r="AP97" s="48"/>
      <c r="AQ97" s="48"/>
    </row>
    <row r="98" spans="2:43" ht="7.5" customHeight="1">
      <c r="B98" s="1000" t="s">
        <v>4127</v>
      </c>
      <c r="C98" s="1001"/>
      <c r="D98" s="1001"/>
      <c r="E98" s="1001"/>
      <c r="F98" s="1001"/>
      <c r="G98" s="1002"/>
      <c r="H98" s="54"/>
      <c r="I98" s="54"/>
      <c r="J98" s="54"/>
      <c r="K98" s="54"/>
      <c r="L98" s="54"/>
      <c r="M98" s="54"/>
      <c r="N98" s="54"/>
      <c r="O98" s="54"/>
      <c r="P98" s="54"/>
      <c r="Q98" s="54"/>
      <c r="R98" s="54"/>
      <c r="S98" s="54"/>
      <c r="T98" s="54"/>
      <c r="U98" s="54"/>
      <c r="V98" s="54"/>
      <c r="W98" s="54"/>
      <c r="X98" s="54"/>
      <c r="Y98" s="55"/>
      <c r="Z98" s="941" t="s">
        <v>4128</v>
      </c>
      <c r="AA98" s="942"/>
      <c r="AB98" s="942"/>
      <c r="AC98" s="942"/>
      <c r="AD98" s="942"/>
      <c r="AE98" s="942"/>
      <c r="AF98" s="943"/>
      <c r="AG98" s="54"/>
      <c r="AH98" s="54"/>
      <c r="AI98" s="54"/>
      <c r="AJ98" s="54"/>
      <c r="AK98" s="54"/>
      <c r="AL98" s="54"/>
      <c r="AM98" s="54"/>
      <c r="AN98" s="55"/>
      <c r="AO98" s="48"/>
      <c r="AP98" s="48"/>
    </row>
    <row r="99" spans="2:43" ht="15" customHeight="1">
      <c r="B99" s="1003"/>
      <c r="C99" s="1004"/>
      <c r="D99" s="1004"/>
      <c r="E99" s="1004"/>
      <c r="F99" s="1004"/>
      <c r="G99" s="1005"/>
      <c r="H99" s="48"/>
      <c r="I99" s="1009" t="s">
        <v>63</v>
      </c>
      <c r="J99" s="1010"/>
      <c r="K99" s="1009" t="s">
        <v>2841</v>
      </c>
      <c r="L99" s="1011"/>
      <c r="M99" s="1011"/>
      <c r="N99" s="1011"/>
      <c r="O99" s="1011"/>
      <c r="P99" s="1011"/>
      <c r="Q99" s="1011"/>
      <c r="R99" s="1011"/>
      <c r="S99" s="1011"/>
      <c r="T99" s="1011"/>
      <c r="U99" s="1011"/>
      <c r="V99" s="1011"/>
      <c r="W99" s="1011"/>
      <c r="X99" s="1010"/>
      <c r="Y99" s="49"/>
      <c r="Z99" s="944"/>
      <c r="AA99" s="945"/>
      <c r="AB99" s="945"/>
      <c r="AC99" s="945"/>
      <c r="AD99" s="945"/>
      <c r="AE99" s="945"/>
      <c r="AF99" s="946"/>
      <c r="AG99" s="48"/>
      <c r="AH99" s="48"/>
      <c r="AI99" s="48"/>
      <c r="AJ99" s="48"/>
      <c r="AK99" s="48"/>
      <c r="AL99" s="48"/>
      <c r="AM99" s="48"/>
      <c r="AN99" s="49"/>
      <c r="AO99" s="48"/>
      <c r="AP99" s="48"/>
    </row>
    <row r="100" spans="2:43" ht="15" customHeight="1">
      <c r="B100" s="1003"/>
      <c r="C100" s="1004"/>
      <c r="D100" s="1004"/>
      <c r="E100" s="1004"/>
      <c r="F100" s="1004"/>
      <c r="G100" s="1005"/>
      <c r="H100" s="48"/>
      <c r="I100" s="938" t="s">
        <v>4198</v>
      </c>
      <c r="J100" s="939"/>
      <c r="K100" s="940" t="s">
        <v>130</v>
      </c>
      <c r="L100" s="940"/>
      <c r="M100" s="940"/>
      <c r="N100" s="940"/>
      <c r="O100" s="940"/>
      <c r="P100" s="940"/>
      <c r="Q100" s="940"/>
      <c r="R100" s="940"/>
      <c r="S100" s="940"/>
      <c r="T100" s="940"/>
      <c r="U100" s="940"/>
      <c r="V100" s="940"/>
      <c r="W100" s="940"/>
      <c r="X100" s="940"/>
      <c r="Y100" s="49"/>
      <c r="Z100" s="944"/>
      <c r="AA100" s="945"/>
      <c r="AB100" s="945"/>
      <c r="AC100" s="945"/>
      <c r="AD100" s="945"/>
      <c r="AE100" s="945"/>
      <c r="AF100" s="946"/>
      <c r="AG100" s="48"/>
      <c r="AH100" s="48"/>
      <c r="AI100" s="48"/>
      <c r="AJ100" s="48"/>
      <c r="AK100" s="48"/>
      <c r="AL100" s="48"/>
      <c r="AM100" s="48"/>
      <c r="AN100" s="49"/>
      <c r="AO100" s="48"/>
      <c r="AP100" s="48"/>
    </row>
    <row r="101" spans="2:43" ht="15" customHeight="1">
      <c r="B101" s="1003"/>
      <c r="C101" s="1004"/>
      <c r="D101" s="1004"/>
      <c r="E101" s="1004"/>
      <c r="F101" s="1004"/>
      <c r="G101" s="1005"/>
      <c r="H101" s="48"/>
      <c r="I101" s="938" t="s">
        <v>4199</v>
      </c>
      <c r="J101" s="939"/>
      <c r="K101" s="940" t="s">
        <v>131</v>
      </c>
      <c r="L101" s="940"/>
      <c r="M101" s="940"/>
      <c r="N101" s="940"/>
      <c r="O101" s="940"/>
      <c r="P101" s="940"/>
      <c r="Q101" s="940"/>
      <c r="R101" s="940"/>
      <c r="S101" s="940"/>
      <c r="T101" s="940"/>
      <c r="U101" s="940"/>
      <c r="V101" s="940"/>
      <c r="W101" s="940"/>
      <c r="X101" s="940"/>
      <c r="Y101" s="49"/>
      <c r="Z101" s="944"/>
      <c r="AA101" s="945"/>
      <c r="AB101" s="945"/>
      <c r="AC101" s="945"/>
      <c r="AD101" s="945"/>
      <c r="AE101" s="945"/>
      <c r="AF101" s="946"/>
      <c r="AG101" s="48"/>
      <c r="AH101" s="48"/>
      <c r="AI101" s="48"/>
      <c r="AJ101" s="48"/>
      <c r="AK101" s="48"/>
      <c r="AL101" s="48"/>
      <c r="AM101" s="48"/>
      <c r="AN101" s="49"/>
      <c r="AO101" s="48"/>
      <c r="AP101" s="48"/>
    </row>
    <row r="102" spans="2:43" ht="7.5" customHeight="1">
      <c r="B102" s="1006"/>
      <c r="C102" s="1007"/>
      <c r="D102" s="1007"/>
      <c r="E102" s="1007"/>
      <c r="F102" s="1007"/>
      <c r="G102" s="1008"/>
      <c r="H102" s="58"/>
      <c r="I102" s="193"/>
      <c r="J102" s="193"/>
      <c r="K102" s="193"/>
      <c r="L102" s="193"/>
      <c r="M102" s="193"/>
      <c r="N102" s="193"/>
      <c r="O102" s="193"/>
      <c r="P102" s="193"/>
      <c r="Q102" s="193"/>
      <c r="R102" s="193"/>
      <c r="S102" s="193"/>
      <c r="T102" s="193"/>
      <c r="U102" s="193"/>
      <c r="V102" s="193"/>
      <c r="W102" s="193"/>
      <c r="X102" s="193"/>
      <c r="Y102" s="59"/>
      <c r="Z102" s="947"/>
      <c r="AA102" s="948"/>
      <c r="AB102" s="948"/>
      <c r="AC102" s="948"/>
      <c r="AD102" s="948"/>
      <c r="AE102" s="948"/>
      <c r="AF102" s="949"/>
      <c r="AG102" s="58"/>
      <c r="AH102" s="58"/>
      <c r="AI102" s="58"/>
      <c r="AJ102" s="58"/>
      <c r="AK102" s="58"/>
      <c r="AL102" s="58"/>
      <c r="AM102" s="58"/>
      <c r="AN102" s="59"/>
      <c r="AO102" s="48"/>
      <c r="AP102" s="48"/>
    </row>
    <row r="103" spans="2:43" ht="15" customHeight="1">
      <c r="AO103" s="48"/>
      <c r="AP103" s="48"/>
      <c r="AQ103" s="48"/>
    </row>
    <row r="104" spans="2:43" ht="15" hidden="1" customHeight="1">
      <c r="B104" s="892" t="s">
        <v>2633</v>
      </c>
      <c r="C104" s="892"/>
      <c r="D104" s="892"/>
      <c r="E104" s="892"/>
      <c r="F104" s="892"/>
      <c r="G104" s="892"/>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2"/>
      <c r="AL104" s="892"/>
      <c r="AM104" s="892"/>
      <c r="AN104" s="892"/>
      <c r="AO104" s="48"/>
      <c r="AP104" s="48"/>
      <c r="AQ104" s="48"/>
    </row>
    <row r="105" spans="2:43" ht="15" hidden="1" customHeight="1">
      <c r="B105" s="962" t="s">
        <v>2634</v>
      </c>
      <c r="C105" s="963"/>
      <c r="D105" s="963"/>
      <c r="E105" s="963"/>
      <c r="F105" s="963"/>
      <c r="G105" s="963"/>
      <c r="H105" s="963"/>
      <c r="I105" s="963"/>
      <c r="J105" s="964"/>
      <c r="K105" s="962" t="s">
        <v>2635</v>
      </c>
      <c r="L105" s="963"/>
      <c r="M105" s="963"/>
      <c r="N105" s="963"/>
      <c r="O105" s="963"/>
      <c r="P105" s="963"/>
      <c r="Q105" s="963"/>
      <c r="R105" s="963"/>
      <c r="S105" s="963"/>
      <c r="T105" s="963"/>
      <c r="U105" s="963"/>
      <c r="V105" s="963"/>
      <c r="W105" s="963"/>
      <c r="X105" s="963"/>
      <c r="Y105" s="963"/>
      <c r="Z105" s="962" t="s">
        <v>2636</v>
      </c>
      <c r="AA105" s="963"/>
      <c r="AB105" s="963"/>
      <c r="AC105" s="963"/>
      <c r="AD105" s="963"/>
      <c r="AE105" s="963"/>
      <c r="AF105" s="963"/>
      <c r="AG105" s="963"/>
      <c r="AH105" s="963"/>
      <c r="AI105" s="963"/>
      <c r="AJ105" s="963"/>
      <c r="AK105" s="963"/>
      <c r="AL105" s="963"/>
      <c r="AM105" s="963"/>
      <c r="AN105" s="964"/>
      <c r="AO105" s="48"/>
      <c r="AP105" s="48"/>
      <c r="AQ105" s="48"/>
    </row>
    <row r="106" spans="2:43" ht="7.5" hidden="1" customHeight="1">
      <c r="B106" s="965" t="s">
        <v>2637</v>
      </c>
      <c r="C106" s="966"/>
      <c r="D106" s="966"/>
      <c r="E106" s="966"/>
      <c r="F106" s="966"/>
      <c r="G106" s="966"/>
      <c r="H106" s="966"/>
      <c r="I106" s="966"/>
      <c r="J106" s="967"/>
      <c r="K106" s="53"/>
      <c r="L106" s="54"/>
      <c r="M106" s="54"/>
      <c r="N106" s="54"/>
      <c r="O106" s="54"/>
      <c r="P106" s="54"/>
      <c r="Q106" s="54"/>
      <c r="R106" s="54"/>
      <c r="S106" s="54"/>
      <c r="T106" s="54"/>
      <c r="U106" s="54"/>
      <c r="V106" s="54"/>
      <c r="W106" s="54"/>
      <c r="X106" s="54"/>
      <c r="Y106" s="54"/>
      <c r="Z106" s="53"/>
      <c r="AA106" s="54"/>
      <c r="AB106" s="54"/>
      <c r="AC106" s="54"/>
      <c r="AD106" s="54"/>
      <c r="AE106" s="54"/>
      <c r="AF106" s="54"/>
      <c r="AG106" s="54"/>
      <c r="AH106" s="54"/>
      <c r="AI106" s="54"/>
      <c r="AJ106" s="54"/>
      <c r="AK106" s="54"/>
      <c r="AL106" s="54"/>
      <c r="AM106" s="54"/>
      <c r="AN106" s="55"/>
      <c r="AO106" s="48"/>
      <c r="AP106" s="48"/>
      <c r="AQ106" s="48"/>
    </row>
    <row r="107" spans="2:43" ht="26.25" hidden="1" customHeight="1" thickBot="1">
      <c r="B107" s="968"/>
      <c r="C107" s="969"/>
      <c r="D107" s="969"/>
      <c r="E107" s="969"/>
      <c r="F107" s="969"/>
      <c r="G107" s="969"/>
      <c r="H107" s="969"/>
      <c r="I107" s="969"/>
      <c r="J107" s="970"/>
      <c r="K107" s="56"/>
      <c r="L107" s="48"/>
      <c r="M107" s="48"/>
      <c r="N107" s="48"/>
      <c r="O107" s="863" t="s">
        <v>2638</v>
      </c>
      <c r="P107" s="864"/>
      <c r="Q107" s="48" t="s">
        <v>2639</v>
      </c>
      <c r="R107" s="927" t="s">
        <v>2640</v>
      </c>
      <c r="S107" s="928"/>
      <c r="T107" s="864"/>
      <c r="U107" s="48"/>
      <c r="V107" s="48"/>
      <c r="W107" s="48"/>
      <c r="X107" s="48"/>
      <c r="Y107" s="48"/>
      <c r="Z107" s="56"/>
      <c r="AA107" s="48"/>
      <c r="AB107" s="48"/>
      <c r="AC107" s="48"/>
      <c r="AD107" s="48"/>
      <c r="AE107" s="863" t="s">
        <v>2638</v>
      </c>
      <c r="AF107" s="864"/>
      <c r="AG107" s="48" t="s">
        <v>2639</v>
      </c>
      <c r="AH107" s="927" t="s">
        <v>2641</v>
      </c>
      <c r="AI107" s="928"/>
      <c r="AJ107" s="864"/>
      <c r="AK107" s="48"/>
      <c r="AL107" s="48"/>
      <c r="AM107" s="48"/>
      <c r="AN107" s="49"/>
      <c r="AO107" s="48"/>
      <c r="AP107" s="48"/>
      <c r="AQ107" s="48"/>
    </row>
    <row r="108" spans="2:43" ht="7.5" hidden="1" customHeight="1" thickTop="1">
      <c r="B108" s="971"/>
      <c r="C108" s="972"/>
      <c r="D108" s="972"/>
      <c r="E108" s="972"/>
      <c r="F108" s="972"/>
      <c r="G108" s="972"/>
      <c r="H108" s="972"/>
      <c r="I108" s="972"/>
      <c r="J108" s="973"/>
      <c r="K108" s="57"/>
      <c r="L108" s="58"/>
      <c r="M108" s="58"/>
      <c r="N108" s="58"/>
      <c r="O108" s="58"/>
      <c r="P108" s="58"/>
      <c r="Q108" s="58"/>
      <c r="R108" s="58"/>
      <c r="S108" s="58"/>
      <c r="T108" s="58"/>
      <c r="U108" s="58"/>
      <c r="V108" s="58"/>
      <c r="W108" s="58"/>
      <c r="X108" s="58"/>
      <c r="Y108" s="58"/>
      <c r="Z108" s="57"/>
      <c r="AA108" s="58"/>
      <c r="AB108" s="58"/>
      <c r="AC108" s="58"/>
      <c r="AD108" s="58"/>
      <c r="AE108" s="58"/>
      <c r="AF108" s="58"/>
      <c r="AG108" s="58"/>
      <c r="AH108" s="58"/>
      <c r="AI108" s="58"/>
      <c r="AJ108" s="58"/>
      <c r="AK108" s="58"/>
      <c r="AL108" s="58"/>
      <c r="AM108" s="58"/>
      <c r="AN108" s="59"/>
      <c r="AO108" s="48"/>
      <c r="AP108" s="48"/>
      <c r="AQ108" s="48"/>
    </row>
    <row r="109" spans="2:43" ht="7.5" hidden="1" customHeight="1">
      <c r="B109" s="965" t="s">
        <v>2642</v>
      </c>
      <c r="C109" s="966"/>
      <c r="D109" s="966"/>
      <c r="E109" s="966"/>
      <c r="F109" s="966"/>
      <c r="G109" s="966"/>
      <c r="H109" s="966"/>
      <c r="I109" s="966"/>
      <c r="J109" s="967"/>
      <c r="K109" s="53"/>
      <c r="L109" s="54"/>
      <c r="M109" s="54"/>
      <c r="N109" s="54"/>
      <c r="O109" s="54"/>
      <c r="P109" s="54"/>
      <c r="Q109" s="54"/>
      <c r="R109" s="54"/>
      <c r="S109" s="54"/>
      <c r="T109" s="54"/>
      <c r="U109" s="54"/>
      <c r="V109" s="54"/>
      <c r="W109" s="54"/>
      <c r="X109" s="54"/>
      <c r="Y109" s="55"/>
      <c r="Z109" s="56"/>
      <c r="AA109" s="48"/>
      <c r="AB109" s="48"/>
      <c r="AC109" s="48"/>
      <c r="AD109" s="54"/>
      <c r="AE109" s="54"/>
      <c r="AF109" s="54"/>
      <c r="AG109" s="54"/>
      <c r="AH109" s="54"/>
      <c r="AI109" s="54"/>
      <c r="AJ109" s="54"/>
      <c r="AK109" s="54"/>
      <c r="AL109" s="54"/>
      <c r="AM109" s="54"/>
      <c r="AN109" s="49"/>
      <c r="AO109" s="48"/>
      <c r="AP109" s="48"/>
      <c r="AQ109" s="48"/>
    </row>
    <row r="110" spans="2:43" ht="26.25" hidden="1" customHeight="1" thickBot="1">
      <c r="B110" s="968"/>
      <c r="C110" s="969"/>
      <c r="D110" s="969"/>
      <c r="E110" s="969"/>
      <c r="F110" s="969"/>
      <c r="G110" s="969"/>
      <c r="H110" s="969"/>
      <c r="I110" s="969"/>
      <c r="J110" s="970"/>
      <c r="K110" s="56"/>
      <c r="L110" s="48"/>
      <c r="M110" s="48"/>
      <c r="N110" s="863" t="s">
        <v>2638</v>
      </c>
      <c r="O110" s="864"/>
      <c r="P110" s="48" t="s">
        <v>2639</v>
      </c>
      <c r="Q110" s="863" t="s">
        <v>2643</v>
      </c>
      <c r="R110" s="864"/>
      <c r="S110" s="48" t="s">
        <v>2639</v>
      </c>
      <c r="T110" s="927" t="s">
        <v>2640</v>
      </c>
      <c r="U110" s="928"/>
      <c r="V110" s="864"/>
      <c r="W110" s="60"/>
      <c r="X110" s="48"/>
      <c r="Y110" s="49"/>
      <c r="Z110" s="56"/>
      <c r="AA110" s="48"/>
      <c r="AB110" s="48"/>
      <c r="AC110" s="863" t="s">
        <v>2638</v>
      </c>
      <c r="AD110" s="864"/>
      <c r="AE110" s="48" t="s">
        <v>2639</v>
      </c>
      <c r="AF110" s="863" t="s">
        <v>2643</v>
      </c>
      <c r="AG110" s="864"/>
      <c r="AH110" s="48" t="s">
        <v>2639</v>
      </c>
      <c r="AI110" s="927" t="s">
        <v>2641</v>
      </c>
      <c r="AJ110" s="928"/>
      <c r="AK110" s="864"/>
      <c r="AL110" s="60"/>
      <c r="AM110" s="48"/>
      <c r="AN110" s="49"/>
      <c r="AO110" s="48"/>
      <c r="AP110" s="48"/>
      <c r="AQ110" s="48"/>
    </row>
    <row r="111" spans="2:43" ht="7.5" hidden="1" customHeight="1" thickTop="1">
      <c r="B111" s="971"/>
      <c r="C111" s="972"/>
      <c r="D111" s="972"/>
      <c r="E111" s="972"/>
      <c r="F111" s="972"/>
      <c r="G111" s="972"/>
      <c r="H111" s="972"/>
      <c r="I111" s="972"/>
      <c r="J111" s="973"/>
      <c r="K111" s="57"/>
      <c r="L111" s="58"/>
      <c r="M111" s="58"/>
      <c r="N111" s="58"/>
      <c r="O111" s="58"/>
      <c r="P111" s="58"/>
      <c r="Q111" s="58"/>
      <c r="R111" s="58"/>
      <c r="S111" s="58"/>
      <c r="T111" s="58"/>
      <c r="U111" s="58"/>
      <c r="V111" s="58"/>
      <c r="W111" s="58"/>
      <c r="X111" s="58"/>
      <c r="Y111" s="59"/>
      <c r="Z111" s="57"/>
      <c r="AA111" s="58"/>
      <c r="AB111" s="58"/>
      <c r="AC111" s="58"/>
      <c r="AD111" s="58"/>
      <c r="AE111" s="58"/>
      <c r="AF111" s="58"/>
      <c r="AG111" s="58"/>
      <c r="AH111" s="58"/>
      <c r="AI111" s="58"/>
      <c r="AJ111" s="58"/>
      <c r="AK111" s="58"/>
      <c r="AL111" s="58"/>
      <c r="AM111" s="58"/>
      <c r="AN111" s="59"/>
      <c r="AO111" s="48"/>
      <c r="AP111" s="48"/>
      <c r="AQ111" s="48"/>
    </row>
    <row r="112" spans="2:43" ht="15" customHeight="1"/>
    <row r="113" spans="1:40" ht="15" customHeight="1">
      <c r="B113" s="906" t="s">
        <v>2644</v>
      </c>
      <c r="C113" s="907"/>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7"/>
      <c r="AA113" s="907"/>
      <c r="AB113" s="907"/>
      <c r="AC113" s="907"/>
      <c r="AD113" s="907"/>
      <c r="AE113" s="907"/>
      <c r="AF113" s="907"/>
      <c r="AG113" s="907"/>
      <c r="AH113" s="907"/>
      <c r="AI113" s="907"/>
      <c r="AJ113" s="907"/>
      <c r="AK113" s="907"/>
      <c r="AL113" s="907"/>
      <c r="AM113" s="907"/>
      <c r="AN113" s="907"/>
    </row>
    <row r="114" spans="1:40" ht="15" customHeight="1">
      <c r="B114" s="844" t="s">
        <v>2645</v>
      </c>
      <c r="C114" s="844"/>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4"/>
      <c r="AA114" s="844"/>
      <c r="AB114" s="844"/>
      <c r="AC114" s="844"/>
      <c r="AD114" s="844"/>
      <c r="AE114" s="844"/>
      <c r="AF114" s="844"/>
      <c r="AG114" s="844"/>
      <c r="AH114" s="844"/>
      <c r="AI114" s="844"/>
      <c r="AJ114" s="844"/>
      <c r="AK114" s="844"/>
      <c r="AL114" s="844"/>
      <c r="AM114" s="844"/>
      <c r="AN114" s="844"/>
    </row>
    <row r="115" spans="1:40" ht="7.5" customHeight="1"/>
    <row r="116" spans="1:40" ht="15" customHeight="1">
      <c r="B116" s="845" t="s">
        <v>2786</v>
      </c>
      <c r="C116" s="846"/>
      <c r="D116" s="846"/>
      <c r="E116" s="846"/>
      <c r="F116" s="846"/>
      <c r="G116" s="847"/>
      <c r="J116" s="845" t="s">
        <v>2646</v>
      </c>
      <c r="K116" s="846"/>
      <c r="L116" s="846"/>
      <c r="M116" s="846"/>
      <c r="N116" s="846"/>
      <c r="O116" s="846"/>
      <c r="P116" s="847"/>
      <c r="S116" s="921" t="s">
        <v>2787</v>
      </c>
      <c r="T116" s="922"/>
      <c r="U116" s="922"/>
      <c r="V116" s="922"/>
      <c r="W116" s="922"/>
      <c r="X116" s="923"/>
      <c r="AA116" s="851" t="s">
        <v>2647</v>
      </c>
      <c r="AB116" s="852"/>
      <c r="AC116" s="852"/>
      <c r="AD116" s="852"/>
      <c r="AE116" s="852"/>
      <c r="AF116" s="852"/>
      <c r="AG116" s="852"/>
      <c r="AH116" s="852"/>
      <c r="AI116" s="853"/>
      <c r="AL116" s="857" t="s">
        <v>2788</v>
      </c>
      <c r="AM116" s="858"/>
      <c r="AN116" s="859"/>
    </row>
    <row r="117" spans="1:40" ht="15" customHeight="1">
      <c r="B117" s="848"/>
      <c r="C117" s="849"/>
      <c r="D117" s="849"/>
      <c r="E117" s="849"/>
      <c r="F117" s="849"/>
      <c r="G117" s="850"/>
      <c r="J117" s="848"/>
      <c r="K117" s="849"/>
      <c r="L117" s="849"/>
      <c r="M117" s="849"/>
      <c r="N117" s="849"/>
      <c r="O117" s="849"/>
      <c r="P117" s="850"/>
      <c r="S117" s="924"/>
      <c r="T117" s="925"/>
      <c r="U117" s="925"/>
      <c r="V117" s="925"/>
      <c r="W117" s="925"/>
      <c r="X117" s="926"/>
      <c r="AA117" s="854" t="s">
        <v>2648</v>
      </c>
      <c r="AB117" s="855"/>
      <c r="AC117" s="855"/>
      <c r="AD117" s="855"/>
      <c r="AE117" s="855"/>
      <c r="AF117" s="855"/>
      <c r="AG117" s="855"/>
      <c r="AH117" s="855"/>
      <c r="AI117" s="856"/>
      <c r="AL117" s="860"/>
      <c r="AM117" s="861"/>
      <c r="AN117" s="862"/>
    </row>
    <row r="118" spans="1:40" ht="7.5" customHeight="1" thickBot="1">
      <c r="B118" s="86"/>
      <c r="C118" s="97"/>
      <c r="D118" s="97"/>
      <c r="E118" s="97"/>
      <c r="F118" s="97"/>
      <c r="G118" s="97"/>
      <c r="H118" s="86"/>
      <c r="I118" s="86"/>
      <c r="J118" s="86"/>
      <c r="K118" s="86"/>
      <c r="L118" s="86"/>
      <c r="M118" s="86"/>
      <c r="N118" s="86"/>
      <c r="O118" s="86"/>
      <c r="P118" s="86"/>
      <c r="Q118" s="86"/>
      <c r="R118" s="86"/>
      <c r="S118" s="98"/>
      <c r="T118" s="98"/>
      <c r="U118" s="98"/>
      <c r="V118" s="98"/>
      <c r="W118" s="98"/>
      <c r="X118" s="98"/>
      <c r="Y118" s="86"/>
      <c r="Z118" s="86"/>
      <c r="AA118" s="98"/>
      <c r="AB118" s="98"/>
      <c r="AC118" s="98"/>
      <c r="AD118" s="98"/>
      <c r="AE118" s="98"/>
      <c r="AF118" s="98"/>
      <c r="AG118" s="98"/>
      <c r="AH118" s="98"/>
      <c r="AI118" s="98"/>
      <c r="AJ118" s="86"/>
      <c r="AK118" s="86"/>
      <c r="AL118" s="101"/>
      <c r="AM118" s="101"/>
      <c r="AN118" s="101"/>
    </row>
    <row r="119" spans="1:40" ht="15" customHeight="1" thickTop="1">
      <c r="B119" s="950" t="s">
        <v>2806</v>
      </c>
      <c r="C119" s="951"/>
      <c r="D119" s="951"/>
      <c r="E119" s="951"/>
      <c r="F119" s="951"/>
      <c r="G119" s="956" t="s">
        <v>2983</v>
      </c>
      <c r="H119" s="956"/>
      <c r="I119" s="956"/>
      <c r="J119" s="956"/>
      <c r="K119" s="956"/>
      <c r="L119" s="956"/>
      <c r="M119" s="956"/>
      <c r="N119" s="956"/>
      <c r="O119" s="956"/>
      <c r="P119" s="956"/>
      <c r="Q119" s="956"/>
      <c r="R119" s="956"/>
      <c r="S119" s="956"/>
      <c r="T119" s="956"/>
      <c r="U119" s="956"/>
      <c r="V119" s="956"/>
      <c r="W119" s="956"/>
      <c r="X119" s="956"/>
      <c r="Y119" s="956"/>
      <c r="Z119" s="956"/>
      <c r="AA119" s="956"/>
      <c r="AB119" s="956"/>
      <c r="AC119" s="956"/>
      <c r="AD119" s="956"/>
      <c r="AE119" s="956"/>
      <c r="AF119" s="956"/>
      <c r="AG119" s="956"/>
      <c r="AH119" s="956"/>
      <c r="AI119" s="956"/>
      <c r="AJ119" s="956"/>
      <c r="AK119" s="956"/>
      <c r="AL119" s="956"/>
      <c r="AM119" s="956"/>
      <c r="AN119" s="957"/>
    </row>
    <row r="120" spans="1:40" ht="7.5" customHeight="1">
      <c r="B120" s="952"/>
      <c r="C120" s="953"/>
      <c r="D120" s="953"/>
      <c r="E120" s="953"/>
      <c r="F120" s="953"/>
      <c r="G120" s="958"/>
      <c r="H120" s="958"/>
      <c r="I120" s="958"/>
      <c r="J120" s="958"/>
      <c r="K120" s="958"/>
      <c r="L120" s="958"/>
      <c r="M120" s="958"/>
      <c r="N120" s="958"/>
      <c r="O120" s="958"/>
      <c r="P120" s="958"/>
      <c r="Q120" s="958"/>
      <c r="R120" s="958"/>
      <c r="S120" s="958"/>
      <c r="T120" s="958"/>
      <c r="U120" s="958"/>
      <c r="V120" s="958"/>
      <c r="W120" s="958"/>
      <c r="X120" s="958"/>
      <c r="Y120" s="958"/>
      <c r="Z120" s="958"/>
      <c r="AA120" s="958"/>
      <c r="AB120" s="958"/>
      <c r="AC120" s="958"/>
      <c r="AD120" s="958"/>
      <c r="AE120" s="958"/>
      <c r="AF120" s="958"/>
      <c r="AG120" s="958"/>
      <c r="AH120" s="958"/>
      <c r="AI120" s="958"/>
      <c r="AJ120" s="958"/>
      <c r="AK120" s="958"/>
      <c r="AL120" s="958"/>
      <c r="AM120" s="958"/>
      <c r="AN120" s="959"/>
    </row>
    <row r="121" spans="1:40" ht="7.5" customHeight="1">
      <c r="B121" s="952"/>
      <c r="C121" s="953"/>
      <c r="D121" s="953"/>
      <c r="E121" s="953"/>
      <c r="F121" s="953"/>
      <c r="G121" s="958" t="s">
        <v>2982</v>
      </c>
      <c r="H121" s="958"/>
      <c r="I121" s="958"/>
      <c r="J121" s="958"/>
      <c r="K121" s="958"/>
      <c r="L121" s="958"/>
      <c r="M121" s="958"/>
      <c r="N121" s="958"/>
      <c r="O121" s="958"/>
      <c r="P121" s="958"/>
      <c r="Q121" s="958"/>
      <c r="R121" s="958"/>
      <c r="S121" s="958"/>
      <c r="T121" s="958"/>
      <c r="U121" s="958"/>
      <c r="V121" s="958"/>
      <c r="W121" s="958"/>
      <c r="X121" s="958"/>
      <c r="Y121" s="958"/>
      <c r="Z121" s="958"/>
      <c r="AA121" s="958"/>
      <c r="AB121" s="958"/>
      <c r="AC121" s="958"/>
      <c r="AD121" s="958"/>
      <c r="AE121" s="958"/>
      <c r="AF121" s="958"/>
      <c r="AG121" s="958"/>
      <c r="AH121" s="958"/>
      <c r="AI121" s="958"/>
      <c r="AJ121" s="958"/>
      <c r="AK121" s="958"/>
      <c r="AL121" s="958"/>
      <c r="AM121" s="958"/>
      <c r="AN121" s="959"/>
    </row>
    <row r="122" spans="1:40" ht="15" customHeight="1" thickBot="1">
      <c r="B122" s="954"/>
      <c r="C122" s="955"/>
      <c r="D122" s="955"/>
      <c r="E122" s="955"/>
      <c r="F122" s="955"/>
      <c r="G122" s="960"/>
      <c r="H122" s="960"/>
      <c r="I122" s="960"/>
      <c r="J122" s="960"/>
      <c r="K122" s="960"/>
      <c r="L122" s="960"/>
      <c r="M122" s="960"/>
      <c r="N122" s="960"/>
      <c r="O122" s="960"/>
      <c r="P122" s="960"/>
      <c r="Q122" s="960"/>
      <c r="R122" s="960"/>
      <c r="S122" s="960"/>
      <c r="T122" s="960"/>
      <c r="U122" s="960"/>
      <c r="V122" s="960"/>
      <c r="W122" s="960"/>
      <c r="X122" s="960"/>
      <c r="Y122" s="960"/>
      <c r="Z122" s="960"/>
      <c r="AA122" s="960"/>
      <c r="AB122" s="960"/>
      <c r="AC122" s="960"/>
      <c r="AD122" s="960"/>
      <c r="AE122" s="960"/>
      <c r="AF122" s="960"/>
      <c r="AG122" s="960"/>
      <c r="AH122" s="960"/>
      <c r="AI122" s="960"/>
      <c r="AJ122" s="960"/>
      <c r="AK122" s="960"/>
      <c r="AL122" s="960"/>
      <c r="AM122" s="960"/>
      <c r="AN122" s="961"/>
    </row>
    <row r="123" spans="1:40" ht="7.5" customHeight="1" thickTop="1"/>
    <row r="124" spans="1:40" ht="15" customHeight="1">
      <c r="A124" s="822"/>
      <c r="B124" s="822"/>
      <c r="C124" s="822"/>
      <c r="D124" s="822"/>
      <c r="E124" s="822"/>
      <c r="F124" s="822"/>
      <c r="G124" s="822"/>
      <c r="H124" s="822"/>
      <c r="I124" s="822"/>
      <c r="J124" s="822"/>
      <c r="K124" s="822"/>
      <c r="L124" s="822"/>
      <c r="M124" s="900" t="s">
        <v>2649</v>
      </c>
      <c r="N124" s="901"/>
      <c r="O124" s="901"/>
      <c r="P124" s="901"/>
      <c r="Q124" s="901"/>
      <c r="R124" s="901"/>
      <c r="S124" s="901"/>
      <c r="T124" s="901"/>
      <c r="U124" s="901"/>
      <c r="V124" s="901"/>
      <c r="W124" s="901"/>
      <c r="X124" s="901"/>
      <c r="Y124" s="901"/>
      <c r="Z124" s="901"/>
      <c r="AA124" s="901"/>
      <c r="AB124" s="901"/>
      <c r="AC124" s="902"/>
    </row>
    <row r="125" spans="1:40" ht="15" customHeight="1" thickBot="1">
      <c r="A125" s="822"/>
      <c r="B125" s="822"/>
      <c r="C125" s="822"/>
      <c r="D125" s="822"/>
      <c r="E125" s="822"/>
      <c r="F125" s="822"/>
      <c r="G125" s="822"/>
      <c r="H125" s="822"/>
      <c r="I125" s="822"/>
      <c r="J125" s="822"/>
      <c r="K125" s="822"/>
      <c r="L125" s="822"/>
      <c r="M125" s="903"/>
      <c r="N125" s="904"/>
      <c r="O125" s="904"/>
      <c r="P125" s="904"/>
      <c r="Q125" s="904"/>
      <c r="R125" s="904"/>
      <c r="S125" s="904"/>
      <c r="T125" s="904"/>
      <c r="U125" s="904"/>
      <c r="V125" s="904"/>
      <c r="W125" s="904"/>
      <c r="X125" s="904"/>
      <c r="Y125" s="904"/>
      <c r="Z125" s="904"/>
      <c r="AA125" s="904"/>
      <c r="AB125" s="904"/>
      <c r="AC125" s="905"/>
    </row>
    <row r="126" spans="1:40" ht="7.5" customHeight="1" thickTop="1"/>
    <row r="127" spans="1:40" ht="15" customHeight="1"/>
    <row r="128" spans="1:40" ht="15" customHeight="1"/>
    <row r="129" ht="15" customHeight="1"/>
    <row r="130" ht="15" customHeight="1"/>
    <row r="131" ht="15" customHeight="1"/>
  </sheetData>
  <sheetProtection algorithmName="SHA-512" hashValue="AKe+1J+E56pmLNqELl1ectfwACW0WOF8lK7xcFi1gkbkhj6/e3mMPeIp2ig7ZFyVHFjzYmwllT1NUVBxX84wXg==" saltValue="26cHJ+C64Wdw14Maeymdzw==" spinCount="100000" sheet="1" objects="1" scenarios="1"/>
  <mergeCells count="177">
    <mergeCell ref="C70:AM71"/>
    <mergeCell ref="C73:AM74"/>
    <mergeCell ref="C76:AM76"/>
    <mergeCell ref="C59:AM59"/>
    <mergeCell ref="C61:AM61"/>
    <mergeCell ref="C63:AM63"/>
    <mergeCell ref="C41:F41"/>
    <mergeCell ref="C44:AM45"/>
    <mergeCell ref="C50:AM51"/>
    <mergeCell ref="C53:AM54"/>
    <mergeCell ref="C57:AM57"/>
    <mergeCell ref="C65:AM68"/>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AH26:AJ26"/>
    <mergeCell ref="AK26:AM26"/>
    <mergeCell ref="AH25:AJ25"/>
    <mergeCell ref="AK25:AM25"/>
    <mergeCell ref="G18:AG18"/>
    <mergeCell ref="G19:AG19"/>
    <mergeCell ref="G20:AG20"/>
    <mergeCell ref="G21:AG21"/>
    <mergeCell ref="G22:AG22"/>
    <mergeCell ref="G23:AG23"/>
    <mergeCell ref="G24:AG24"/>
    <mergeCell ref="G25:AG25"/>
    <mergeCell ref="G26:AG26"/>
    <mergeCell ref="AH23:AJ23"/>
    <mergeCell ref="AH24:AJ24"/>
    <mergeCell ref="AK19:AM19"/>
    <mergeCell ref="AK20:AM20"/>
    <mergeCell ref="AK21:AM21"/>
    <mergeCell ref="AK22:AM22"/>
    <mergeCell ref="AK23:AM23"/>
    <mergeCell ref="AK24:AM24"/>
    <mergeCell ref="AK40:AM40"/>
    <mergeCell ref="AK41:AM41"/>
    <mergeCell ref="G27:AG27"/>
    <mergeCell ref="G28:AG28"/>
    <mergeCell ref="G29:AG29"/>
    <mergeCell ref="G30:AG30"/>
    <mergeCell ref="G31:AG31"/>
    <mergeCell ref="G32:AG32"/>
    <mergeCell ref="G33:AG33"/>
    <mergeCell ref="G34:AG34"/>
    <mergeCell ref="G35:AG35"/>
    <mergeCell ref="G37:AG37"/>
    <mergeCell ref="G38:AG38"/>
    <mergeCell ref="G39:AG39"/>
    <mergeCell ref="G40:AG40"/>
    <mergeCell ref="G41:AG41"/>
    <mergeCell ref="AH39:AJ39"/>
    <mergeCell ref="AH40:AJ40"/>
    <mergeCell ref="G36:AG36"/>
    <mergeCell ref="AH41:AJ41"/>
    <mergeCell ref="AK27:AM27"/>
    <mergeCell ref="AK28:AM28"/>
    <mergeCell ref="AK29:AM29"/>
    <mergeCell ref="AK30:AM30"/>
    <mergeCell ref="AK31:AM31"/>
    <mergeCell ref="AK32:AM32"/>
    <mergeCell ref="AK33:AM33"/>
    <mergeCell ref="AK34:AM34"/>
    <mergeCell ref="AK35:AM35"/>
    <mergeCell ref="AK36:AM36"/>
    <mergeCell ref="AK37:AM37"/>
    <mergeCell ref="AK38:AM38"/>
    <mergeCell ref="AK39:AM39"/>
    <mergeCell ref="AH27:AJ27"/>
    <mergeCell ref="AH28:AJ28"/>
    <mergeCell ref="AH29:AJ29"/>
    <mergeCell ref="AH30:AJ30"/>
    <mergeCell ref="AH31:AJ31"/>
    <mergeCell ref="T110:V110"/>
    <mergeCell ref="AC110:AD110"/>
    <mergeCell ref="AF110:AG110"/>
    <mergeCell ref="K88:P90"/>
    <mergeCell ref="Q88:AN90"/>
    <mergeCell ref="B96:AN96"/>
    <mergeCell ref="B97:AN97"/>
    <mergeCell ref="B98:G102"/>
    <mergeCell ref="I99:J99"/>
    <mergeCell ref="K99:X99"/>
    <mergeCell ref="I100:J100"/>
    <mergeCell ref="K100:X100"/>
    <mergeCell ref="AH32:AJ32"/>
    <mergeCell ref="AH33:AJ33"/>
    <mergeCell ref="AH34:AJ34"/>
    <mergeCell ref="AH35:AJ35"/>
    <mergeCell ref="AH36:AJ36"/>
    <mergeCell ref="AH37:AJ37"/>
    <mergeCell ref="AH38:AJ38"/>
    <mergeCell ref="F89:I89"/>
    <mergeCell ref="E90:J90"/>
    <mergeCell ref="B91:D93"/>
    <mergeCell ref="E91:J91"/>
    <mergeCell ref="K91:P93"/>
    <mergeCell ref="Q91:AN93"/>
    <mergeCell ref="F92:I92"/>
    <mergeCell ref="E93:J93"/>
    <mergeCell ref="B88:D90"/>
    <mergeCell ref="E88:J88"/>
    <mergeCell ref="S116:X117"/>
    <mergeCell ref="AI110:AK110"/>
    <mergeCell ref="B7:AN8"/>
    <mergeCell ref="B9:AN11"/>
    <mergeCell ref="I101:J101"/>
    <mergeCell ref="K101:X101"/>
    <mergeCell ref="Z98:AF102"/>
    <mergeCell ref="A124:L125"/>
    <mergeCell ref="M124:AC125"/>
    <mergeCell ref="B119:F122"/>
    <mergeCell ref="G119:AN120"/>
    <mergeCell ref="G121:AN122"/>
    <mergeCell ref="B104:AN104"/>
    <mergeCell ref="B105:J105"/>
    <mergeCell ref="K105:Y105"/>
    <mergeCell ref="Z105:AN105"/>
    <mergeCell ref="B106:J108"/>
    <mergeCell ref="O107:P107"/>
    <mergeCell ref="R107:T107"/>
    <mergeCell ref="AE107:AF107"/>
    <mergeCell ref="AH107:AJ107"/>
    <mergeCell ref="B109:J111"/>
    <mergeCell ref="N110:O110"/>
    <mergeCell ref="B113:AN113"/>
    <mergeCell ref="B114:AN114"/>
    <mergeCell ref="B116:G117"/>
    <mergeCell ref="J116:P117"/>
    <mergeCell ref="AA116:AI116"/>
    <mergeCell ref="AA117:AI117"/>
    <mergeCell ref="AL116:AN117"/>
    <mergeCell ref="Q110:R110"/>
    <mergeCell ref="A1:AO1"/>
    <mergeCell ref="A2:AO2"/>
    <mergeCell ref="B85:D87"/>
    <mergeCell ref="E85:J85"/>
    <mergeCell ref="K85:P87"/>
    <mergeCell ref="Q85:AN87"/>
    <mergeCell ref="F86:I86"/>
    <mergeCell ref="E87:J87"/>
    <mergeCell ref="M4:AC5"/>
    <mergeCell ref="B83:AN83"/>
    <mergeCell ref="B84:J84"/>
    <mergeCell ref="K84:P84"/>
    <mergeCell ref="Q84:AN84"/>
    <mergeCell ref="B16:AN16"/>
    <mergeCell ref="B17:AN17"/>
    <mergeCell ref="B13:AN13"/>
    <mergeCell ref="B79:AN81"/>
    <mergeCell ref="B15:AN15"/>
    <mergeCell ref="C18:F18"/>
    <mergeCell ref="C19:F19"/>
    <mergeCell ref="C20:F20"/>
    <mergeCell ref="C21:F21"/>
    <mergeCell ref="C22:F22"/>
    <mergeCell ref="AH18:AM18"/>
    <mergeCell ref="AH19:AJ19"/>
    <mergeCell ref="AH20:AJ20"/>
    <mergeCell ref="AH21:AJ21"/>
    <mergeCell ref="AH22:AJ22"/>
  </mergeCells>
  <phoneticPr fontId="23"/>
  <dataValidations count="2">
    <dataValidation imeMode="hiragana" allowBlank="1" showInputMessage="1" showErrorMessage="1" sqref="I102:X102 AX105:XFD111 Z98 B104 B105:AR111 AD123:AD124 B123:L123 N123:Q123 Z123:AC123 A124 AO103:XFD104 AN98:XFD102 BL83:XFD93 B112:AN112 B113:B116 AO112:XFD122 B126:AO126 AC115:AN115 C115:L115 J116 Q115:R115 AA116:AA117 B118:B120 AJ116:AJ117 C118:G118 M123:M124 A3:AO3 AF4:AI4 AP128:XFD128 AK118 A127:XFD127 R118 A129:XFD1048576 Q116:Q117 Y116:Y117 Y115:Z115 Z118 S116 AP123:XFD126 AE123:AO123 AD4:AE5 AO124:AO125 C95:AN95 AF5:AO5 L5 AK4:AO4 L4:M4 AE124:AH124 AE125:AN125 AJ124:AN124 H116:H118 G119 B95:B98 AO83:BK97 BL94:BN97 CG94:XFD97 C6:AN6 B6:B7 B9 B13:B41 B82:AN94 AP1:XFD82 AO6:AO82 A4:A115" xr:uid="{00000000-0002-0000-0000-000000000000}"/>
    <dataValidation imeMode="hiragana" allowBlank="1" showInputMessage="1" sqref="A1:A2 I99:I101 K99" xr:uid="{00000000-0002-0000-0000-000001000000}"/>
  </dataValidations>
  <hyperlinks>
    <hyperlink ref="M4:AC5" location="★入力画面!A1" display="スタート　（入力を開始する）" xr:uid="{00000000-0004-0000-0000-000000000000}"/>
    <hyperlink ref="M124:AC125" location="★入力画面!A1" display="スタート　（入力を開始する）" xr:uid="{00000000-0004-0000-0000-000001000000}"/>
  </hyperlinks>
  <printOptions horizontalCentered="1"/>
  <pageMargins left="0" right="0" top="0" bottom="0" header="0.31496062992125984" footer="0"/>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autoPageBreaks="0" fitToPage="1"/>
  </sheetPr>
  <dimension ref="A1:FL2202"/>
  <sheetViews>
    <sheetView showGridLines="0" showRowColHeaders="0" zoomScaleNormal="100" workbookViewId="0">
      <selection activeCell="A2" sqref="A2:AO3"/>
    </sheetView>
  </sheetViews>
  <sheetFormatPr defaultColWidth="0" defaultRowHeight="0" customHeight="1" zeroHeight="1"/>
  <cols>
    <col min="1" max="1" width="1.25" style="27" customWidth="1"/>
    <col min="2" max="2" width="2.5" style="137" customWidth="1"/>
    <col min="3" max="3" width="4.875" style="27" customWidth="1"/>
    <col min="4" max="12" width="2.5" style="137" customWidth="1"/>
    <col min="13" max="42" width="2.5" style="27" customWidth="1"/>
    <col min="43" max="43" width="2.5" style="27" hidden="1" customWidth="1"/>
    <col min="44" max="59" width="2.5" style="27" customWidth="1"/>
    <col min="60" max="60" width="1.875" style="27" customWidth="1"/>
    <col min="61" max="62" width="1.875" style="159" hidden="1" customWidth="1"/>
    <col min="63" max="63" width="1.875" style="27" hidden="1" customWidth="1"/>
    <col min="64" max="64" width="28" style="27" hidden="1" customWidth="1"/>
    <col min="65" max="66" width="2.5" style="27" hidden="1" customWidth="1"/>
    <col min="67" max="67" width="11.625" style="298" hidden="1" customWidth="1"/>
    <col min="68" max="68" width="14.625" style="298" hidden="1" customWidth="1"/>
    <col min="69" max="77" width="2.5" style="298" hidden="1" customWidth="1"/>
    <col min="78" max="78" width="1.875" style="299" hidden="1" customWidth="1"/>
    <col min="79" max="79" width="27.25" style="298" hidden="1" customWidth="1"/>
    <col min="80" max="81" width="16.25" style="298" hidden="1" customWidth="1"/>
    <col min="82" max="82" width="39.125" style="298" hidden="1" customWidth="1"/>
    <col min="83" max="83" width="17.875" style="298" hidden="1" customWidth="1"/>
    <col min="84" max="84" width="25" style="298" hidden="1" customWidth="1"/>
    <col min="85" max="131" width="12.5" style="298" hidden="1" customWidth="1"/>
    <col min="132" max="132" width="19.375" style="27" hidden="1" customWidth="1"/>
    <col min="133" max="133" width="16.625" style="27" hidden="1" customWidth="1"/>
    <col min="134" max="134" width="10" style="27" hidden="1" customWidth="1"/>
    <col min="135" max="135" width="9.25" style="27" hidden="1" customWidth="1"/>
    <col min="136" max="136" width="9" style="27" hidden="1" customWidth="1"/>
    <col min="137" max="137" width="22" style="27" hidden="1" customWidth="1"/>
    <col min="138" max="138" width="9.75" style="27" hidden="1" customWidth="1"/>
    <col min="139" max="139" width="32.625" style="27" hidden="1" customWidth="1"/>
    <col min="140" max="140" width="23" style="27" hidden="1" customWidth="1"/>
    <col min="141" max="141" width="42" style="27" hidden="1" customWidth="1"/>
    <col min="142" max="142" width="14.125" style="27" hidden="1" customWidth="1"/>
    <col min="143" max="143" width="23" style="27" hidden="1" customWidth="1"/>
    <col min="144" max="144" width="10.5" style="27" hidden="1" customWidth="1"/>
    <col min="145" max="145" width="17.25" style="27" hidden="1" customWidth="1"/>
    <col min="146" max="146" width="9" style="27" hidden="1" customWidth="1"/>
    <col min="147" max="147" width="12.25" style="27" hidden="1" customWidth="1"/>
    <col min="148" max="148" width="12.5" style="27" hidden="1" customWidth="1"/>
    <col min="149" max="149" width="20.75" style="27" hidden="1" customWidth="1"/>
    <col min="150" max="151" width="23" style="27" hidden="1" customWidth="1"/>
    <col min="152" max="152" width="7" style="48" hidden="1" customWidth="1"/>
    <col min="153" max="153" width="12.25" style="48" hidden="1" customWidth="1"/>
    <col min="154" max="154" width="16.25" style="48" hidden="1" customWidth="1"/>
    <col min="155" max="155" width="17.625" style="48" hidden="1" customWidth="1"/>
    <col min="156" max="156" width="16.125" style="48" hidden="1" customWidth="1"/>
    <col min="157" max="157" width="9" style="48" hidden="1" customWidth="1"/>
    <col min="158" max="158" width="12.25" style="48" hidden="1" customWidth="1"/>
    <col min="159" max="160" width="9" style="48" hidden="1" customWidth="1"/>
    <col min="161" max="161" width="15.125" style="48" hidden="1" customWidth="1"/>
    <col min="162" max="162" width="5" style="116" hidden="1" customWidth="1"/>
    <col min="163" max="163" width="8" style="48" hidden="1" customWidth="1"/>
    <col min="164" max="165" width="4.5" style="116" hidden="1" customWidth="1"/>
    <col min="166" max="166" width="13.875" style="48" hidden="1" customWidth="1"/>
    <col min="167" max="167" width="16.75" style="48" hidden="1" customWidth="1"/>
    <col min="168" max="168" width="20.5" style="48" hidden="1" customWidth="1"/>
    <col min="169" max="16384" width="2.5" style="48" hidden="1"/>
  </cols>
  <sheetData>
    <row r="1" spans="1:168" s="33" customFormat="1" ht="33.75">
      <c r="A1" s="1692" t="s">
        <v>4371</v>
      </c>
      <c r="B1" s="1692"/>
      <c r="C1" s="1692"/>
      <c r="D1" s="1692"/>
      <c r="E1" s="1692"/>
      <c r="F1" s="1692"/>
      <c r="G1" s="1692"/>
      <c r="H1" s="1692"/>
      <c r="I1" s="1692"/>
      <c r="J1" s="1692"/>
      <c r="K1" s="1692"/>
      <c r="L1" s="1692"/>
      <c r="M1" s="1692"/>
      <c r="N1" s="1692"/>
      <c r="O1" s="1692"/>
      <c r="P1" s="1692"/>
      <c r="Q1" s="1692"/>
      <c r="R1" s="1692"/>
      <c r="S1" s="1692"/>
      <c r="T1" s="1692"/>
      <c r="U1" s="1692"/>
      <c r="V1" s="1692"/>
      <c r="W1" s="1692"/>
      <c r="X1" s="1692"/>
      <c r="Y1" s="1692"/>
      <c r="Z1" s="1692"/>
      <c r="AA1" s="1692"/>
      <c r="AB1" s="1692"/>
      <c r="AC1" s="1692"/>
      <c r="AD1" s="1692"/>
      <c r="AE1" s="1692"/>
      <c r="AF1" s="1692"/>
      <c r="AG1" s="1692"/>
      <c r="AH1" s="1692"/>
      <c r="AI1" s="1692"/>
      <c r="AJ1" s="1692"/>
      <c r="AK1" s="1692"/>
      <c r="AL1" s="1692"/>
      <c r="AM1" s="1692"/>
      <c r="AN1" s="1692"/>
      <c r="AO1" s="1692"/>
      <c r="AQ1" s="70"/>
      <c r="AR1" s="1532" t="str">
        <f>IFERROR(VLOOKUP(A1,CA2:CB49,2,FALSE),"")</f>
        <v>鹿児島県</v>
      </c>
      <c r="AS1" s="1532"/>
      <c r="AT1" s="1532"/>
      <c r="AU1" s="1532"/>
      <c r="AV1" s="1532"/>
      <c r="AW1" s="1532"/>
      <c r="AX1" s="1532"/>
      <c r="AY1" s="1532"/>
      <c r="AZ1" s="1532"/>
      <c r="BA1" s="1532"/>
      <c r="BB1" s="1532"/>
      <c r="BC1" s="1532"/>
      <c r="BD1" s="1532"/>
      <c r="BE1" s="1532"/>
      <c r="BF1" s="1532"/>
      <c r="BG1" s="1532"/>
      <c r="BI1" s="71"/>
      <c r="BJ1" s="71"/>
      <c r="BK1" s="288"/>
      <c r="BL1" s="1633" t="s">
        <v>201</v>
      </c>
      <c r="BM1" s="1633"/>
      <c r="BN1" s="1633"/>
      <c r="BO1" s="1633"/>
      <c r="BP1" s="1633"/>
      <c r="BQ1" s="1633"/>
      <c r="BR1" s="1633"/>
      <c r="BS1" s="1633"/>
      <c r="BT1" s="1633"/>
      <c r="BU1" s="1633"/>
      <c r="BV1" s="289"/>
      <c r="BW1" s="289"/>
      <c r="BX1" s="289"/>
      <c r="BY1" s="289"/>
      <c r="BZ1" s="290"/>
      <c r="CA1" s="291" t="s">
        <v>3743</v>
      </c>
      <c r="CB1" s="292" t="s">
        <v>3804</v>
      </c>
      <c r="CC1" s="292" t="s">
        <v>3969</v>
      </c>
      <c r="CD1" s="292" t="s">
        <v>3795</v>
      </c>
      <c r="CE1" s="292" t="s">
        <v>3805</v>
      </c>
      <c r="CF1" s="292" t="s">
        <v>3960</v>
      </c>
      <c r="CG1" s="292" t="s">
        <v>3806</v>
      </c>
      <c r="CH1" s="292" t="s">
        <v>3807</v>
      </c>
      <c r="CI1" s="292" t="s">
        <v>3808</v>
      </c>
      <c r="CJ1" s="292" t="s">
        <v>3809</v>
      </c>
      <c r="CK1" s="292" t="s">
        <v>3810</v>
      </c>
      <c r="CL1" s="292" t="s">
        <v>3811</v>
      </c>
      <c r="CM1" s="292" t="s">
        <v>3812</v>
      </c>
      <c r="CN1" s="292" t="s">
        <v>3813</v>
      </c>
      <c r="CO1" s="292" t="s">
        <v>3814</v>
      </c>
      <c r="CP1" s="292" t="s">
        <v>3815</v>
      </c>
      <c r="CQ1" s="292" t="s">
        <v>3816</v>
      </c>
      <c r="CR1" s="292" t="s">
        <v>3817</v>
      </c>
      <c r="CS1" s="292" t="s">
        <v>3818</v>
      </c>
      <c r="CT1" s="292" t="s">
        <v>3819</v>
      </c>
      <c r="CU1" s="292" t="s">
        <v>3820</v>
      </c>
      <c r="CV1" s="292" t="s">
        <v>3821</v>
      </c>
      <c r="CW1" s="292" t="s">
        <v>3822</v>
      </c>
      <c r="CX1" s="292" t="s">
        <v>3823</v>
      </c>
      <c r="CY1" s="292" t="s">
        <v>3824</v>
      </c>
      <c r="CZ1" s="292" t="s">
        <v>3825</v>
      </c>
      <c r="DA1" s="292" t="s">
        <v>3826</v>
      </c>
      <c r="DB1" s="292" t="s">
        <v>3827</v>
      </c>
      <c r="DC1" s="292" t="s">
        <v>3828</v>
      </c>
      <c r="DD1" s="292" t="s">
        <v>3829</v>
      </c>
      <c r="DE1" s="292" t="s">
        <v>3830</v>
      </c>
      <c r="DF1" s="292" t="s">
        <v>3831</v>
      </c>
      <c r="DG1" s="292" t="s">
        <v>3832</v>
      </c>
      <c r="DH1" s="292" t="s">
        <v>3833</v>
      </c>
      <c r="DI1" s="292" t="s">
        <v>3834</v>
      </c>
      <c r="DJ1" s="292" t="s">
        <v>3835</v>
      </c>
      <c r="DK1" s="292" t="s">
        <v>3836</v>
      </c>
      <c r="DL1" s="292" t="s">
        <v>3837</v>
      </c>
      <c r="DM1" s="292" t="s">
        <v>3838</v>
      </c>
      <c r="DN1" s="292" t="s">
        <v>3839</v>
      </c>
      <c r="DO1" s="292" t="s">
        <v>3840</v>
      </c>
      <c r="DP1" s="292" t="s">
        <v>3841</v>
      </c>
      <c r="DQ1" s="292" t="s">
        <v>3842</v>
      </c>
      <c r="DR1" s="292" t="s">
        <v>3843</v>
      </c>
      <c r="DS1" s="292" t="s">
        <v>3844</v>
      </c>
      <c r="DT1" s="292" t="s">
        <v>3845</v>
      </c>
      <c r="DU1" s="292" t="s">
        <v>3846</v>
      </c>
      <c r="DV1" s="292" t="s">
        <v>3847</v>
      </c>
      <c r="DW1" s="292" t="s">
        <v>3848</v>
      </c>
      <c r="DX1" s="292" t="s">
        <v>3849</v>
      </c>
      <c r="DY1" s="292" t="s">
        <v>3850</v>
      </c>
      <c r="DZ1" s="292" t="s">
        <v>3851</v>
      </c>
      <c r="EA1" s="292" t="s">
        <v>3852</v>
      </c>
      <c r="EB1" s="293" t="s">
        <v>2659</v>
      </c>
      <c r="EC1" s="293" t="s">
        <v>11</v>
      </c>
      <c r="ED1" s="293" t="s">
        <v>59</v>
      </c>
      <c r="EE1" s="293" t="s">
        <v>62</v>
      </c>
      <c r="EF1" s="293" t="s">
        <v>2723</v>
      </c>
      <c r="EG1" s="293" t="s">
        <v>135</v>
      </c>
      <c r="EH1" s="293" t="s">
        <v>2585</v>
      </c>
      <c r="EI1" s="293" t="s">
        <v>579</v>
      </c>
      <c r="EJ1" s="293" t="s">
        <v>149</v>
      </c>
      <c r="EK1" s="293" t="s">
        <v>150</v>
      </c>
      <c r="EL1" s="293" t="s">
        <v>3855</v>
      </c>
      <c r="EM1" s="293" t="s">
        <v>3118</v>
      </c>
      <c r="EN1" s="293" t="s">
        <v>559</v>
      </c>
      <c r="EO1" s="293" t="s">
        <v>573</v>
      </c>
      <c r="EP1" s="293" t="s">
        <v>560</v>
      </c>
      <c r="EQ1" s="293" t="s">
        <v>567</v>
      </c>
      <c r="ER1" s="293" t="s">
        <v>561</v>
      </c>
      <c r="ES1" s="293" t="s">
        <v>2730</v>
      </c>
      <c r="ET1" s="293" t="s">
        <v>3857</v>
      </c>
      <c r="EU1" s="293" t="s">
        <v>3857</v>
      </c>
      <c r="EV1" s="293" t="s">
        <v>816</v>
      </c>
      <c r="EW1" s="293" t="s">
        <v>820</v>
      </c>
      <c r="EX1" s="293" t="s">
        <v>825</v>
      </c>
      <c r="EY1" s="293" t="s">
        <v>826</v>
      </c>
      <c r="EZ1" s="293" t="s">
        <v>2592</v>
      </c>
      <c r="FA1" s="293" t="s">
        <v>4080</v>
      </c>
      <c r="FB1" s="293" t="s">
        <v>4084</v>
      </c>
      <c r="FC1" s="293" t="s">
        <v>2614</v>
      </c>
      <c r="FD1" s="294" t="s">
        <v>3257</v>
      </c>
      <c r="FE1" s="294" t="s">
        <v>2945</v>
      </c>
      <c r="FF1" s="295" t="s">
        <v>2941</v>
      </c>
      <c r="FG1" s="296" t="s">
        <v>3885</v>
      </c>
      <c r="FH1" s="296" t="s">
        <v>2937</v>
      </c>
      <c r="FI1" s="296" t="s">
        <v>2938</v>
      </c>
      <c r="FJ1" s="297" t="s">
        <v>3165</v>
      </c>
      <c r="FK1" s="297" t="s">
        <v>3166</v>
      </c>
      <c r="FL1" s="71" t="s">
        <v>3366</v>
      </c>
    </row>
    <row r="2" spans="1:168" s="33" customFormat="1" ht="15" customHeight="1">
      <c r="A2" s="1693" t="s">
        <v>3800</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c r="Y2" s="1693"/>
      <c r="Z2" s="1693"/>
      <c r="AA2" s="1693"/>
      <c r="AB2" s="1693"/>
      <c r="AC2" s="1693"/>
      <c r="AD2" s="1693"/>
      <c r="AE2" s="1693"/>
      <c r="AF2" s="1693"/>
      <c r="AG2" s="1693"/>
      <c r="AH2" s="1693"/>
      <c r="AI2" s="1693"/>
      <c r="AJ2" s="1693"/>
      <c r="AK2" s="1693"/>
      <c r="AL2" s="1693"/>
      <c r="AM2" s="1693"/>
      <c r="AN2" s="1693"/>
      <c r="AO2" s="1693"/>
      <c r="AQ2" s="70"/>
      <c r="AR2" s="1533" t="s">
        <v>3794</v>
      </c>
      <c r="AS2" s="1534"/>
      <c r="AT2" s="1534"/>
      <c r="AU2" s="1534"/>
      <c r="AV2" s="1534"/>
      <c r="AW2" s="1534"/>
      <c r="AX2" s="1534"/>
      <c r="AY2" s="1534"/>
      <c r="AZ2" s="1534"/>
      <c r="BA2" s="1534"/>
      <c r="BB2" s="1534"/>
      <c r="BC2" s="1534"/>
      <c r="BD2" s="1534"/>
      <c r="BE2" s="1534"/>
      <c r="BF2" s="1534"/>
      <c r="BG2" s="1534"/>
      <c r="BI2" s="71"/>
      <c r="BJ2" s="71"/>
      <c r="BK2" s="288"/>
      <c r="BL2" s="29" t="str">
        <f>IFERROR(VLOOKUP(A2,CD3:CF6,3,FALSE),"")</f>
        <v/>
      </c>
      <c r="BM2" s="298"/>
      <c r="BN2" s="27"/>
      <c r="BO2" s="298"/>
      <c r="BP2" s="298"/>
      <c r="BQ2" s="298"/>
      <c r="BR2" s="298"/>
      <c r="BS2" s="298"/>
      <c r="BT2" s="298"/>
      <c r="BU2" s="298"/>
      <c r="BV2" s="298"/>
      <c r="BW2" s="298"/>
      <c r="BX2" s="298"/>
      <c r="BY2" s="298"/>
      <c r="BZ2" s="299"/>
      <c r="CA2" s="33" t="s">
        <v>3790</v>
      </c>
      <c r="CB2" s="33" t="s">
        <v>4177</v>
      </c>
      <c r="CD2" s="33" t="s">
        <v>3800</v>
      </c>
      <c r="CG2" s="33" t="s">
        <v>2651</v>
      </c>
      <c r="CH2" s="33" t="s">
        <v>2651</v>
      </c>
      <c r="CI2" s="33" t="s">
        <v>2651</v>
      </c>
      <c r="CJ2" s="33" t="s">
        <v>2651</v>
      </c>
      <c r="CK2" s="33" t="s">
        <v>2651</v>
      </c>
      <c r="CL2" s="33" t="s">
        <v>2651</v>
      </c>
      <c r="CM2" s="33" t="s">
        <v>2651</v>
      </c>
      <c r="CN2" s="33" t="s">
        <v>2651</v>
      </c>
      <c r="CO2" s="33" t="s">
        <v>2651</v>
      </c>
      <c r="CP2" s="33" t="s">
        <v>2651</v>
      </c>
      <c r="CQ2" s="33" t="s">
        <v>2651</v>
      </c>
      <c r="CR2" s="33" t="s">
        <v>2651</v>
      </c>
      <c r="CS2" s="33" t="s">
        <v>2651</v>
      </c>
      <c r="CT2" s="33" t="s">
        <v>2651</v>
      </c>
      <c r="CU2" s="33" t="s">
        <v>2651</v>
      </c>
      <c r="CV2" s="33" t="s">
        <v>2651</v>
      </c>
      <c r="CW2" s="33" t="s">
        <v>2651</v>
      </c>
      <c r="CX2" s="33" t="s">
        <v>2651</v>
      </c>
      <c r="CY2" s="33" t="s">
        <v>2651</v>
      </c>
      <c r="CZ2" s="33" t="s">
        <v>2651</v>
      </c>
      <c r="DA2" s="33" t="s">
        <v>2651</v>
      </c>
      <c r="DB2" s="33" t="s">
        <v>2651</v>
      </c>
      <c r="DC2" s="33" t="s">
        <v>2651</v>
      </c>
      <c r="DD2" s="33" t="s">
        <v>2651</v>
      </c>
      <c r="DE2" s="33" t="s">
        <v>2651</v>
      </c>
      <c r="DF2" s="33" t="s">
        <v>2651</v>
      </c>
      <c r="DG2" s="33" t="s">
        <v>2651</v>
      </c>
      <c r="DH2" s="33" t="s">
        <v>2651</v>
      </c>
      <c r="DI2" s="33" t="s">
        <v>2651</v>
      </c>
      <c r="DJ2" s="33" t="s">
        <v>2651</v>
      </c>
      <c r="DK2" s="33" t="s">
        <v>2651</v>
      </c>
      <c r="DL2" s="33" t="s">
        <v>2651</v>
      </c>
      <c r="DM2" s="33" t="s">
        <v>2651</v>
      </c>
      <c r="DN2" s="33" t="s">
        <v>2651</v>
      </c>
      <c r="DO2" s="33" t="s">
        <v>2651</v>
      </c>
      <c r="DP2" s="33" t="s">
        <v>2651</v>
      </c>
      <c r="DQ2" s="33" t="s">
        <v>2651</v>
      </c>
      <c r="DR2" s="33" t="s">
        <v>2651</v>
      </c>
      <c r="DS2" s="33" t="s">
        <v>2651</v>
      </c>
      <c r="DT2" s="33" t="s">
        <v>2651</v>
      </c>
      <c r="DU2" s="33" t="s">
        <v>2651</v>
      </c>
      <c r="DV2" s="33" t="s">
        <v>2651</v>
      </c>
      <c r="DW2" s="33" t="s">
        <v>2651</v>
      </c>
      <c r="DX2" s="33" t="s">
        <v>2651</v>
      </c>
      <c r="DY2" s="33" t="s">
        <v>2651</v>
      </c>
      <c r="DZ2" s="33" t="s">
        <v>2651</v>
      </c>
      <c r="EA2" s="33" t="s">
        <v>2651</v>
      </c>
      <c r="EB2" s="33" t="s">
        <v>2650</v>
      </c>
      <c r="EC2" s="33" t="s">
        <v>2735</v>
      </c>
      <c r="ED2" s="33" t="s">
        <v>2593</v>
      </c>
      <c r="EE2" s="33" t="s">
        <v>2654</v>
      </c>
      <c r="EF2" s="33" t="s">
        <v>2722</v>
      </c>
      <c r="EG2" s="33" t="s">
        <v>2650</v>
      </c>
      <c r="EH2" s="33" t="s">
        <v>2656</v>
      </c>
      <c r="EI2" s="33" t="s">
        <v>3253</v>
      </c>
      <c r="EJ2" s="33" t="s">
        <v>2661</v>
      </c>
      <c r="EK2" s="33" t="s">
        <v>2662</v>
      </c>
      <c r="EL2" s="33" t="s">
        <v>3856</v>
      </c>
      <c r="EM2" s="33" t="s">
        <v>2651</v>
      </c>
      <c r="EN2" s="33" t="s">
        <v>2728</v>
      </c>
      <c r="EP2" s="33" t="s">
        <v>2728</v>
      </c>
      <c r="EQ2" s="33" t="s">
        <v>2728</v>
      </c>
      <c r="ER2" s="33" t="s">
        <v>2728</v>
      </c>
      <c r="ES2" s="33" t="s">
        <v>2669</v>
      </c>
      <c r="ET2" s="33" t="s">
        <v>3858</v>
      </c>
      <c r="EU2" s="33" t="s">
        <v>4014</v>
      </c>
      <c r="EV2" s="33" t="s">
        <v>2657</v>
      </c>
      <c r="EW2" s="33" t="s">
        <v>2650</v>
      </c>
      <c r="EX2" s="33" t="s">
        <v>821</v>
      </c>
      <c r="EY2" s="33" t="s">
        <v>822</v>
      </c>
      <c r="EZ2" s="33" t="s">
        <v>2589</v>
      </c>
      <c r="FA2" s="33" t="s">
        <v>2650</v>
      </c>
      <c r="FB2" s="33" t="s">
        <v>2650</v>
      </c>
      <c r="FC2" s="33" t="s">
        <v>2728</v>
      </c>
      <c r="FD2" s="33" t="s">
        <v>2650</v>
      </c>
      <c r="FE2" s="125" t="s">
        <v>2943</v>
      </c>
      <c r="FF2" s="300" t="s">
        <v>2939</v>
      </c>
      <c r="FG2" s="301" t="s">
        <v>2888</v>
      </c>
      <c r="FH2" s="301" t="s">
        <v>2889</v>
      </c>
      <c r="FI2" s="301" t="s">
        <v>2902</v>
      </c>
      <c r="FL2" s="33" t="s">
        <v>2650</v>
      </c>
    </row>
    <row r="3" spans="1:168" s="33" customFormat="1" ht="15" customHeight="1">
      <c r="A3" s="1693"/>
      <c r="B3" s="1693"/>
      <c r="C3" s="1693"/>
      <c r="D3" s="1693"/>
      <c r="E3" s="1693"/>
      <c r="F3" s="1693"/>
      <c r="G3" s="1693"/>
      <c r="H3" s="1693"/>
      <c r="I3" s="1693"/>
      <c r="J3" s="1693"/>
      <c r="K3" s="1693"/>
      <c r="L3" s="1693"/>
      <c r="M3" s="1693"/>
      <c r="N3" s="1693"/>
      <c r="O3" s="1693"/>
      <c r="P3" s="1693"/>
      <c r="Q3" s="1693"/>
      <c r="R3" s="1693"/>
      <c r="S3" s="1693"/>
      <c r="T3" s="1693"/>
      <c r="U3" s="1693"/>
      <c r="V3" s="1693"/>
      <c r="W3" s="1693"/>
      <c r="X3" s="1693"/>
      <c r="Y3" s="1693"/>
      <c r="Z3" s="1693"/>
      <c r="AA3" s="1693"/>
      <c r="AB3" s="1693"/>
      <c r="AC3" s="1693"/>
      <c r="AD3" s="1693"/>
      <c r="AE3" s="1693"/>
      <c r="AF3" s="1693"/>
      <c r="AG3" s="1693"/>
      <c r="AH3" s="1693"/>
      <c r="AI3" s="1693"/>
      <c r="AJ3" s="1693"/>
      <c r="AK3" s="1693"/>
      <c r="AL3" s="1693"/>
      <c r="AM3" s="1693"/>
      <c r="AN3" s="1693"/>
      <c r="AO3" s="1693"/>
      <c r="AQ3" s="70"/>
      <c r="BI3" s="71"/>
      <c r="BJ3" s="71"/>
      <c r="BK3" s="288"/>
      <c r="BL3" s="29" t="str">
        <f>IFERROR(VLOOKUP(A1,CA3:CC49,3,FALSE),"")</f>
        <v>九州地方整備局</v>
      </c>
      <c r="BM3" s="298"/>
      <c r="BN3" s="27"/>
      <c r="BO3" s="298"/>
      <c r="BP3" s="298"/>
      <c r="BQ3" s="298"/>
      <c r="BR3" s="298"/>
      <c r="BS3" s="298"/>
      <c r="BT3" s="298"/>
      <c r="BU3" s="298"/>
      <c r="BV3" s="298"/>
      <c r="BW3" s="298"/>
      <c r="BX3" s="298"/>
      <c r="BY3" s="298"/>
      <c r="BZ3" s="299"/>
      <c r="CA3" s="27" t="s">
        <v>3744</v>
      </c>
      <c r="CB3" s="48" t="s">
        <v>3792</v>
      </c>
      <c r="CC3" s="48" t="s">
        <v>3970</v>
      </c>
      <c r="CD3" s="48" t="s">
        <v>3796</v>
      </c>
      <c r="CE3" s="48" t="s">
        <v>3802</v>
      </c>
      <c r="CF3" s="48">
        <v>11</v>
      </c>
      <c r="CG3" s="33" t="s">
        <v>610</v>
      </c>
      <c r="CH3" s="33" t="s">
        <v>827</v>
      </c>
      <c r="CI3" s="33" t="s">
        <v>868</v>
      </c>
      <c r="CJ3" s="33" t="s">
        <v>902</v>
      </c>
      <c r="CK3" s="33" t="s">
        <v>943</v>
      </c>
      <c r="CL3" s="33" t="s">
        <v>969</v>
      </c>
      <c r="CM3" s="33" t="s">
        <v>1005</v>
      </c>
      <c r="CN3" s="33" t="s">
        <v>1065</v>
      </c>
      <c r="CO3" s="33" t="s">
        <v>1110</v>
      </c>
      <c r="CP3" s="33" t="s">
        <v>1137</v>
      </c>
      <c r="CQ3" s="33" t="s">
        <v>1173</v>
      </c>
      <c r="CR3" s="33" t="s">
        <v>1247</v>
      </c>
      <c r="CS3" s="33" t="s">
        <v>1308</v>
      </c>
      <c r="CT3" s="33" t="s">
        <v>1371</v>
      </c>
      <c r="CU3" s="33" t="s">
        <v>1433</v>
      </c>
      <c r="CV3" s="33" t="s">
        <v>1472</v>
      </c>
      <c r="CW3" s="33" t="s">
        <v>1488</v>
      </c>
      <c r="CX3" s="33" t="s">
        <v>1508</v>
      </c>
      <c r="CY3" s="33" t="s">
        <v>1526</v>
      </c>
      <c r="CZ3" s="33" t="s">
        <v>1554</v>
      </c>
      <c r="DA3" s="33" t="s">
        <v>1632</v>
      </c>
      <c r="DB3" s="33" t="s">
        <v>1675</v>
      </c>
      <c r="DC3" s="33" t="s">
        <v>1721</v>
      </c>
      <c r="DD3" s="33" t="s">
        <v>1792</v>
      </c>
      <c r="DE3" s="33" t="s">
        <v>379</v>
      </c>
      <c r="DF3" s="33" t="s">
        <v>1829</v>
      </c>
      <c r="DG3" s="33" t="s">
        <v>1864</v>
      </c>
      <c r="DH3" s="33" t="s">
        <v>1939</v>
      </c>
      <c r="DI3" s="33" t="s">
        <v>1989</v>
      </c>
      <c r="DJ3" s="33" t="s">
        <v>2028</v>
      </c>
      <c r="DK3" s="33" t="s">
        <v>2059</v>
      </c>
      <c r="DL3" s="33" t="s">
        <v>2079</v>
      </c>
      <c r="DM3" s="33" t="s">
        <v>2099</v>
      </c>
      <c r="DN3" s="33" t="s">
        <v>2131</v>
      </c>
      <c r="DO3" s="33" t="s">
        <v>2163</v>
      </c>
      <c r="DP3" s="33" t="s">
        <v>2183</v>
      </c>
      <c r="DQ3" s="33" t="s">
        <v>2208</v>
      </c>
      <c r="DR3" s="33" t="s">
        <v>2226</v>
      </c>
      <c r="DS3" s="33" t="s">
        <v>2247</v>
      </c>
      <c r="DT3" s="33" t="s">
        <v>2282</v>
      </c>
      <c r="DU3" s="33" t="s">
        <v>2357</v>
      </c>
      <c r="DV3" s="33" t="s">
        <v>2378</v>
      </c>
      <c r="DW3" s="33" t="s">
        <v>2400</v>
      </c>
      <c r="DX3" s="33" t="s">
        <v>2451</v>
      </c>
      <c r="DY3" s="33" t="s">
        <v>2470</v>
      </c>
      <c r="DZ3" s="33" t="s">
        <v>2497</v>
      </c>
      <c r="EA3" s="33" t="s">
        <v>2541</v>
      </c>
      <c r="EB3" s="33" t="s">
        <v>2671</v>
      </c>
      <c r="EC3" s="33" t="s">
        <v>12</v>
      </c>
      <c r="ED3" s="33" t="s">
        <v>2594</v>
      </c>
      <c r="EE3" s="33" t="s">
        <v>143</v>
      </c>
      <c r="EF3" s="33" t="s">
        <v>2869</v>
      </c>
      <c r="EH3" s="33" t="s">
        <v>2586</v>
      </c>
      <c r="EI3" s="33" t="s">
        <v>2804</v>
      </c>
      <c r="EL3" s="33" t="s">
        <v>326</v>
      </c>
      <c r="EN3" s="33" t="s">
        <v>551</v>
      </c>
      <c r="EO3" s="33" t="s">
        <v>572</v>
      </c>
      <c r="EP3" s="33" t="s">
        <v>2754</v>
      </c>
      <c r="EQ3" s="33" t="s">
        <v>3364</v>
      </c>
      <c r="ER3" s="33" t="s">
        <v>562</v>
      </c>
      <c r="ES3" s="302"/>
      <c r="EU3" s="33" t="s">
        <v>2660</v>
      </c>
      <c r="EV3" s="33" t="s">
        <v>817</v>
      </c>
      <c r="EW3" s="33" t="s">
        <v>4388</v>
      </c>
      <c r="EX3" s="33" t="s">
        <v>823</v>
      </c>
      <c r="EY3" s="33" t="s">
        <v>824</v>
      </c>
      <c r="EZ3" s="33" t="s">
        <v>2590</v>
      </c>
      <c r="FA3" s="33" t="s">
        <v>2798</v>
      </c>
      <c r="FB3" s="33" t="s">
        <v>4082</v>
      </c>
      <c r="FC3" s="33" t="s">
        <v>2615</v>
      </c>
      <c r="FD3" s="33" t="s">
        <v>2798</v>
      </c>
      <c r="FE3" s="125" t="s">
        <v>2946</v>
      </c>
      <c r="FF3" s="300" t="s">
        <v>2940</v>
      </c>
      <c r="FG3" s="301" t="s">
        <v>3886</v>
      </c>
      <c r="FH3" s="301" t="s">
        <v>2890</v>
      </c>
      <c r="FI3" s="301" t="s">
        <v>2903</v>
      </c>
      <c r="FJ3" s="33" t="s">
        <v>3163</v>
      </c>
      <c r="FK3" s="33" t="s">
        <v>3167</v>
      </c>
      <c r="FL3" s="33" t="s">
        <v>3946</v>
      </c>
    </row>
    <row r="4" spans="1:168" s="33" customFormat="1" ht="15" hidden="1" customHeight="1">
      <c r="A4" s="44"/>
      <c r="B4" s="148"/>
      <c r="C4" s="149"/>
      <c r="D4" s="142"/>
      <c r="E4" s="142"/>
      <c r="F4" s="142"/>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113"/>
      <c r="AQ4" s="70"/>
      <c r="BI4" s="71"/>
      <c r="BJ4" s="71"/>
      <c r="BK4" s="288"/>
      <c r="BL4" s="27"/>
      <c r="BM4" s="27"/>
      <c r="BN4" s="27"/>
      <c r="BO4" s="298"/>
      <c r="BP4" s="298"/>
      <c r="BQ4" s="298"/>
      <c r="BR4" s="298"/>
      <c r="BS4" s="298"/>
      <c r="BT4" s="298"/>
      <c r="BU4" s="298"/>
      <c r="BV4" s="298"/>
      <c r="BW4" s="298"/>
      <c r="BX4" s="298"/>
      <c r="BY4" s="298"/>
      <c r="BZ4" s="299"/>
      <c r="CA4" s="27" t="s">
        <v>3745</v>
      </c>
      <c r="CB4" s="48" t="s">
        <v>327</v>
      </c>
      <c r="CC4" s="48" t="s">
        <v>3971</v>
      </c>
      <c r="CD4" s="48" t="s">
        <v>3797</v>
      </c>
      <c r="CE4" s="48" t="s">
        <v>3802</v>
      </c>
      <c r="CF4" s="48">
        <v>21</v>
      </c>
      <c r="CG4" s="33" t="s">
        <v>611</v>
      </c>
      <c r="CH4" s="33" t="s">
        <v>828</v>
      </c>
      <c r="CI4" s="33" t="s">
        <v>869</v>
      </c>
      <c r="CJ4" s="33" t="s">
        <v>903</v>
      </c>
      <c r="CK4" s="33" t="s">
        <v>944</v>
      </c>
      <c r="CL4" s="33" t="s">
        <v>970</v>
      </c>
      <c r="CM4" s="33" t="s">
        <v>1006</v>
      </c>
      <c r="CN4" s="33" t="s">
        <v>1066</v>
      </c>
      <c r="CO4" s="33" t="s">
        <v>1111</v>
      </c>
      <c r="CP4" s="33" t="s">
        <v>1138</v>
      </c>
      <c r="CQ4" s="33" t="s">
        <v>1174</v>
      </c>
      <c r="CR4" s="33" t="s">
        <v>1248</v>
      </c>
      <c r="CS4" s="33" t="s">
        <v>1309</v>
      </c>
      <c r="CT4" s="33" t="s">
        <v>1372</v>
      </c>
      <c r="CU4" s="33" t="s">
        <v>1434</v>
      </c>
      <c r="CV4" s="33" t="s">
        <v>1473</v>
      </c>
      <c r="CW4" s="33" t="s">
        <v>1489</v>
      </c>
      <c r="CX4" s="33" t="s">
        <v>1509</v>
      </c>
      <c r="CY4" s="33" t="s">
        <v>1527</v>
      </c>
      <c r="CZ4" s="33" t="s">
        <v>1555</v>
      </c>
      <c r="DA4" s="33" t="s">
        <v>1633</v>
      </c>
      <c r="DB4" s="33" t="s">
        <v>1676</v>
      </c>
      <c r="DC4" s="33" t="s">
        <v>1722</v>
      </c>
      <c r="DD4" s="33" t="s">
        <v>1793</v>
      </c>
      <c r="DE4" s="33" t="s">
        <v>380</v>
      </c>
      <c r="DF4" s="33" t="s">
        <v>1830</v>
      </c>
      <c r="DG4" s="33" t="s">
        <v>1865</v>
      </c>
      <c r="DH4" s="33" t="s">
        <v>1940</v>
      </c>
      <c r="DI4" s="33" t="s">
        <v>1990</v>
      </c>
      <c r="DJ4" s="33" t="s">
        <v>2029</v>
      </c>
      <c r="DK4" s="33" t="s">
        <v>2060</v>
      </c>
      <c r="DL4" s="33" t="s">
        <v>2080</v>
      </c>
      <c r="DM4" s="33" t="s">
        <v>2100</v>
      </c>
      <c r="DN4" s="33" t="s">
        <v>2132</v>
      </c>
      <c r="DO4" s="33" t="s">
        <v>2164</v>
      </c>
      <c r="DP4" s="33" t="s">
        <v>2184</v>
      </c>
      <c r="DQ4" s="33" t="s">
        <v>2209</v>
      </c>
      <c r="DR4" s="33" t="s">
        <v>2227</v>
      </c>
      <c r="DS4" s="33" t="s">
        <v>2248</v>
      </c>
      <c r="DT4" s="33" t="s">
        <v>2283</v>
      </c>
      <c r="DU4" s="33" t="s">
        <v>2358</v>
      </c>
      <c r="DV4" s="33" t="s">
        <v>2379</v>
      </c>
      <c r="DW4" s="33" t="s">
        <v>2401</v>
      </c>
      <c r="DX4" s="33" t="s">
        <v>2452</v>
      </c>
      <c r="DY4" s="33" t="s">
        <v>2471</v>
      </c>
      <c r="DZ4" s="33" t="s">
        <v>2498</v>
      </c>
      <c r="EA4" s="33" t="s">
        <v>2542</v>
      </c>
      <c r="EB4" s="33" t="s">
        <v>2672</v>
      </c>
      <c r="EC4" s="33" t="s">
        <v>2736</v>
      </c>
      <c r="ED4" s="33" t="s">
        <v>2595</v>
      </c>
      <c r="EE4" s="33" t="s">
        <v>144</v>
      </c>
      <c r="EF4" s="33" t="s">
        <v>143</v>
      </c>
      <c r="EG4" s="33" t="s">
        <v>592</v>
      </c>
      <c r="EH4" s="33" t="s">
        <v>2587</v>
      </c>
      <c r="EI4" s="33" t="s">
        <v>3254</v>
      </c>
      <c r="EJ4" s="33" t="s">
        <v>2868</v>
      </c>
      <c r="EK4" s="33" t="s">
        <v>2796</v>
      </c>
      <c r="EL4" s="33" t="s">
        <v>327</v>
      </c>
      <c r="EM4" s="33" t="s">
        <v>1863</v>
      </c>
      <c r="EN4" s="33" t="s">
        <v>558</v>
      </c>
      <c r="EP4" s="33" t="s">
        <v>571</v>
      </c>
      <c r="EQ4" s="33" t="s">
        <v>568</v>
      </c>
      <c r="ER4" s="33" t="s">
        <v>574</v>
      </c>
      <c r="ES4" s="33" t="s">
        <v>592</v>
      </c>
      <c r="ET4" s="33" t="s">
        <v>609</v>
      </c>
      <c r="EU4" s="33" t="s">
        <v>2666</v>
      </c>
      <c r="EV4" s="33" t="s">
        <v>818</v>
      </c>
      <c r="EW4" s="33" t="s">
        <v>4389</v>
      </c>
      <c r="EZ4" s="33" t="s">
        <v>2591</v>
      </c>
      <c r="FA4" s="33" t="s">
        <v>2799</v>
      </c>
      <c r="FB4" s="33" t="s">
        <v>4085</v>
      </c>
      <c r="FD4" s="33" t="s">
        <v>2799</v>
      </c>
      <c r="FE4" s="125"/>
      <c r="FF4" s="300"/>
      <c r="FG4" s="301" t="s">
        <v>3887</v>
      </c>
      <c r="FH4" s="301" t="s">
        <v>2891</v>
      </c>
      <c r="FI4" s="301" t="s">
        <v>2904</v>
      </c>
      <c r="FJ4" s="33" t="s">
        <v>3348</v>
      </c>
      <c r="FK4" s="33" t="s">
        <v>3168</v>
      </c>
      <c r="FL4" s="33" t="s">
        <v>3947</v>
      </c>
    </row>
    <row r="5" spans="1:168" s="33" customFormat="1" ht="15" hidden="1" customHeight="1">
      <c r="A5" s="44"/>
      <c r="B5" s="148"/>
      <c r="C5" s="149"/>
      <c r="D5" s="142"/>
      <c r="E5" s="142"/>
      <c r="F5" s="142"/>
      <c r="G5" s="303"/>
      <c r="H5" s="303"/>
      <c r="I5" s="303"/>
      <c r="J5" s="143"/>
      <c r="K5" s="143"/>
      <c r="L5" s="143"/>
      <c r="M5" s="303"/>
      <c r="N5" s="303"/>
      <c r="O5" s="303"/>
      <c r="P5" s="303"/>
      <c r="Q5" s="303"/>
      <c r="R5" s="303"/>
      <c r="S5" s="303"/>
      <c r="T5" s="303"/>
      <c r="U5" s="303"/>
      <c r="V5" s="303"/>
      <c r="W5" s="303"/>
      <c r="X5" s="303"/>
      <c r="Y5" s="303"/>
      <c r="AA5" s="144"/>
      <c r="AB5" s="144"/>
      <c r="AC5" s="144"/>
      <c r="AD5" s="303"/>
      <c r="AE5" s="303"/>
      <c r="AF5" s="303"/>
      <c r="AG5" s="303"/>
      <c r="AH5" s="303"/>
      <c r="AI5" s="303"/>
      <c r="AJ5" s="303"/>
      <c r="AK5" s="303"/>
      <c r="AP5" s="31"/>
      <c r="AQ5" s="70"/>
      <c r="BI5" s="71"/>
      <c r="BJ5" s="71"/>
      <c r="BK5" s="288"/>
      <c r="BL5" s="27"/>
      <c r="BM5" s="27"/>
      <c r="BN5" s="27"/>
      <c r="BO5" s="298"/>
      <c r="BP5" s="298"/>
      <c r="BQ5" s="298"/>
      <c r="BR5" s="298"/>
      <c r="BS5" s="298"/>
      <c r="BT5" s="298"/>
      <c r="BU5" s="298"/>
      <c r="BV5" s="298"/>
      <c r="BW5" s="298"/>
      <c r="BX5" s="298"/>
      <c r="BY5" s="298"/>
      <c r="BZ5" s="299"/>
      <c r="CA5" s="27" t="s">
        <v>3746</v>
      </c>
      <c r="CB5" s="48" t="s">
        <v>328</v>
      </c>
      <c r="CC5" s="48" t="s">
        <v>3971</v>
      </c>
      <c r="CD5" s="48" t="s">
        <v>3798</v>
      </c>
      <c r="CE5" s="48" t="s">
        <v>3803</v>
      </c>
      <c r="CF5" s="48">
        <v>12</v>
      </c>
      <c r="CG5" s="33" t="s">
        <v>612</v>
      </c>
      <c r="CH5" s="33" t="s">
        <v>829</v>
      </c>
      <c r="CI5" s="33" t="s">
        <v>870</v>
      </c>
      <c r="CJ5" s="33" t="s">
        <v>904</v>
      </c>
      <c r="CK5" s="33" t="s">
        <v>945</v>
      </c>
      <c r="CL5" s="33" t="s">
        <v>971</v>
      </c>
      <c r="CM5" s="33" t="s">
        <v>1007</v>
      </c>
      <c r="CN5" s="33" t="s">
        <v>1067</v>
      </c>
      <c r="CO5" s="33" t="s">
        <v>1112</v>
      </c>
      <c r="CP5" s="33" t="s">
        <v>1139</v>
      </c>
      <c r="CQ5" s="33" t="s">
        <v>1175</v>
      </c>
      <c r="CR5" s="33" t="s">
        <v>1249</v>
      </c>
      <c r="CS5" s="33" t="s">
        <v>1310</v>
      </c>
      <c r="CT5" s="33" t="s">
        <v>1373</v>
      </c>
      <c r="CU5" s="33" t="s">
        <v>1435</v>
      </c>
      <c r="CV5" s="33" t="s">
        <v>1474</v>
      </c>
      <c r="CW5" s="33" t="s">
        <v>1490</v>
      </c>
      <c r="CX5" s="33" t="s">
        <v>1510</v>
      </c>
      <c r="CY5" s="33" t="s">
        <v>1528</v>
      </c>
      <c r="CZ5" s="33" t="s">
        <v>1556</v>
      </c>
      <c r="DA5" s="33" t="s">
        <v>1634</v>
      </c>
      <c r="DB5" s="33" t="s">
        <v>1677</v>
      </c>
      <c r="DC5" s="33" t="s">
        <v>1723</v>
      </c>
      <c r="DD5" s="33" t="s">
        <v>1794</v>
      </c>
      <c r="DE5" s="33" t="s">
        <v>381</v>
      </c>
      <c r="DF5" s="33" t="s">
        <v>1831</v>
      </c>
      <c r="DG5" s="33" t="s">
        <v>1866</v>
      </c>
      <c r="DH5" s="33" t="s">
        <v>1941</v>
      </c>
      <c r="DI5" s="33" t="s">
        <v>1991</v>
      </c>
      <c r="DJ5" s="33" t="s">
        <v>2030</v>
      </c>
      <c r="DK5" s="33" t="s">
        <v>2061</v>
      </c>
      <c r="DL5" s="33" t="s">
        <v>2081</v>
      </c>
      <c r="DM5" s="33" t="s">
        <v>2101</v>
      </c>
      <c r="DN5" s="33" t="s">
        <v>2133</v>
      </c>
      <c r="DO5" s="33" t="s">
        <v>2165</v>
      </c>
      <c r="DP5" s="33" t="s">
        <v>2185</v>
      </c>
      <c r="DQ5" s="33" t="s">
        <v>2210</v>
      </c>
      <c r="DR5" s="33" t="s">
        <v>2228</v>
      </c>
      <c r="DS5" s="33" t="s">
        <v>2249</v>
      </c>
      <c r="DT5" s="33" t="s">
        <v>2284</v>
      </c>
      <c r="DU5" s="33" t="s">
        <v>2359</v>
      </c>
      <c r="DV5" s="33" t="s">
        <v>2380</v>
      </c>
      <c r="DW5" s="33" t="s">
        <v>2402</v>
      </c>
      <c r="DX5" s="33" t="s">
        <v>2453</v>
      </c>
      <c r="DY5" s="33" t="s">
        <v>2472</v>
      </c>
      <c r="DZ5" s="33" t="s">
        <v>2499</v>
      </c>
      <c r="EA5" s="33" t="s">
        <v>2543</v>
      </c>
      <c r="EB5" s="33" t="s">
        <v>2673</v>
      </c>
      <c r="EC5" s="33" t="s">
        <v>2737</v>
      </c>
      <c r="ED5" s="33" t="s">
        <v>2596</v>
      </c>
      <c r="EF5" s="33" t="s">
        <v>144</v>
      </c>
      <c r="EG5" s="33" t="s">
        <v>593</v>
      </c>
      <c r="EI5" s="33" t="s">
        <v>3255</v>
      </c>
      <c r="EJ5" s="33" t="s">
        <v>185</v>
      </c>
      <c r="EK5" s="33" t="s">
        <v>2964</v>
      </c>
      <c r="EL5" s="33" t="s">
        <v>328</v>
      </c>
      <c r="EM5" s="33" t="s">
        <v>1864</v>
      </c>
      <c r="EQ5" s="33" t="s">
        <v>570</v>
      </c>
      <c r="ER5" s="33" t="s">
        <v>564</v>
      </c>
      <c r="ES5" s="33" t="s">
        <v>593</v>
      </c>
      <c r="ET5" s="33" t="s">
        <v>610</v>
      </c>
      <c r="EU5" s="33" t="s">
        <v>2660</v>
      </c>
      <c r="EW5" s="33" t="s">
        <v>4390</v>
      </c>
      <c r="FB5" s="33" t="s">
        <v>4086</v>
      </c>
      <c r="FE5" s="125" t="s">
        <v>2944</v>
      </c>
      <c r="FF5" s="300"/>
      <c r="FG5" s="301" t="s">
        <v>3888</v>
      </c>
      <c r="FH5" s="301" t="s">
        <v>2892</v>
      </c>
      <c r="FI5" s="301" t="s">
        <v>2905</v>
      </c>
      <c r="FJ5" s="33" t="s">
        <v>3349</v>
      </c>
      <c r="FK5" s="33" t="s">
        <v>3256</v>
      </c>
    </row>
    <row r="6" spans="1:168" s="33" customFormat="1" ht="15" customHeight="1" thickBot="1">
      <c r="B6" s="150"/>
      <c r="C6" s="150"/>
      <c r="D6" s="144"/>
      <c r="E6" s="144"/>
      <c r="F6" s="144"/>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573"/>
      <c r="AM6" s="303"/>
      <c r="AN6" s="303"/>
      <c r="AO6" s="303"/>
      <c r="AP6" s="3"/>
      <c r="AQ6" s="70"/>
      <c r="AS6" s="1746" t="s">
        <v>4407</v>
      </c>
      <c r="AT6" s="1583"/>
      <c r="AU6" s="1583"/>
      <c r="AV6" s="1583"/>
      <c r="AW6" s="1583"/>
      <c r="AX6" s="1583"/>
      <c r="AY6" s="1583"/>
      <c r="AZ6" s="1583"/>
      <c r="BA6" s="1583"/>
      <c r="BB6" s="1583"/>
      <c r="BC6" s="1583"/>
      <c r="BD6" s="1583"/>
      <c r="BE6" s="1583"/>
      <c r="BF6" s="1583"/>
      <c r="BG6" s="1583"/>
      <c r="BI6" s="71"/>
      <c r="BJ6" s="71"/>
      <c r="BK6" s="288"/>
      <c r="BL6" s="27"/>
      <c r="BM6" s="27"/>
      <c r="BN6" s="27"/>
      <c r="BO6" s="298"/>
      <c r="BP6" s="298"/>
      <c r="BQ6" s="298"/>
      <c r="BR6" s="298"/>
      <c r="BS6" s="298"/>
      <c r="BT6" s="298"/>
      <c r="BU6" s="298"/>
      <c r="BV6" s="298"/>
      <c r="BW6" s="298"/>
      <c r="BX6" s="298"/>
      <c r="BY6" s="298"/>
      <c r="BZ6" s="299"/>
      <c r="CA6" s="27" t="s">
        <v>3747</v>
      </c>
      <c r="CB6" s="48" t="s">
        <v>329</v>
      </c>
      <c r="CC6" s="48" t="s">
        <v>3971</v>
      </c>
      <c r="CD6" s="48" t="s">
        <v>3799</v>
      </c>
      <c r="CE6" s="48" t="s">
        <v>3803</v>
      </c>
      <c r="CF6" s="48">
        <v>22</v>
      </c>
      <c r="CG6" s="33" t="s">
        <v>613</v>
      </c>
      <c r="CH6" s="33" t="s">
        <v>830</v>
      </c>
      <c r="CI6" s="33" t="s">
        <v>871</v>
      </c>
      <c r="CJ6" s="33" t="s">
        <v>905</v>
      </c>
      <c r="CK6" s="33" t="s">
        <v>946</v>
      </c>
      <c r="CL6" s="33" t="s">
        <v>972</v>
      </c>
      <c r="CM6" s="33" t="s">
        <v>1008</v>
      </c>
      <c r="CN6" s="33" t="s">
        <v>1068</v>
      </c>
      <c r="CO6" s="33" t="s">
        <v>1113</v>
      </c>
      <c r="CP6" s="33" t="s">
        <v>1140</v>
      </c>
      <c r="CQ6" s="33" t="s">
        <v>1176</v>
      </c>
      <c r="CR6" s="33" t="s">
        <v>1250</v>
      </c>
      <c r="CS6" s="33" t="s">
        <v>1311</v>
      </c>
      <c r="CT6" s="33" t="s">
        <v>1374</v>
      </c>
      <c r="CU6" s="33" t="s">
        <v>1436</v>
      </c>
      <c r="CV6" s="33" t="s">
        <v>1475</v>
      </c>
      <c r="CW6" s="33" t="s">
        <v>1491</v>
      </c>
      <c r="CX6" s="33" t="s">
        <v>1511</v>
      </c>
      <c r="CY6" s="33" t="s">
        <v>1529</v>
      </c>
      <c r="CZ6" s="33" t="s">
        <v>1557</v>
      </c>
      <c r="DA6" s="33" t="s">
        <v>1635</v>
      </c>
      <c r="DB6" s="33" t="s">
        <v>1678</v>
      </c>
      <c r="DC6" s="33" t="s">
        <v>1724</v>
      </c>
      <c r="DD6" s="33" t="s">
        <v>1795</v>
      </c>
      <c r="DE6" s="33" t="s">
        <v>382</v>
      </c>
      <c r="DF6" s="33" t="s">
        <v>1832</v>
      </c>
      <c r="DG6" s="33" t="s">
        <v>1867</v>
      </c>
      <c r="DH6" s="33" t="s">
        <v>1942</v>
      </c>
      <c r="DI6" s="33" t="s">
        <v>1992</v>
      </c>
      <c r="DJ6" s="33" t="s">
        <v>2031</v>
      </c>
      <c r="DK6" s="33" t="s">
        <v>2062</v>
      </c>
      <c r="DL6" s="33" t="s">
        <v>2082</v>
      </c>
      <c r="DM6" s="33" t="s">
        <v>2102</v>
      </c>
      <c r="DN6" s="33" t="s">
        <v>2134</v>
      </c>
      <c r="DO6" s="33" t="s">
        <v>2166</v>
      </c>
      <c r="DP6" s="33" t="s">
        <v>2186</v>
      </c>
      <c r="DQ6" s="33" t="s">
        <v>2211</v>
      </c>
      <c r="DR6" s="33" t="s">
        <v>2229</v>
      </c>
      <c r="DS6" s="33" t="s">
        <v>2250</v>
      </c>
      <c r="DT6" s="33" t="s">
        <v>2285</v>
      </c>
      <c r="DU6" s="33" t="s">
        <v>2360</v>
      </c>
      <c r="DV6" s="33" t="s">
        <v>2381</v>
      </c>
      <c r="DW6" s="33" t="s">
        <v>2403</v>
      </c>
      <c r="DX6" s="33" t="s">
        <v>2454</v>
      </c>
      <c r="DY6" s="33" t="s">
        <v>2473</v>
      </c>
      <c r="DZ6" s="33" t="s">
        <v>2500</v>
      </c>
      <c r="EA6" s="33" t="s">
        <v>2544</v>
      </c>
      <c r="EB6" s="33" t="s">
        <v>2674</v>
      </c>
      <c r="EC6" s="33" t="s">
        <v>2738</v>
      </c>
      <c r="ED6" s="33" t="s">
        <v>2597</v>
      </c>
      <c r="EG6" s="33" t="s">
        <v>3230</v>
      </c>
      <c r="EJ6" s="33" t="s">
        <v>186</v>
      </c>
      <c r="EK6" s="33" t="s">
        <v>199</v>
      </c>
      <c r="EL6" s="33" t="s">
        <v>329</v>
      </c>
      <c r="EM6" s="33" t="s">
        <v>1865</v>
      </c>
      <c r="EQ6" s="33" t="s">
        <v>569</v>
      </c>
      <c r="ER6" s="33" t="s">
        <v>563</v>
      </c>
      <c r="ES6" s="33" t="s">
        <v>3230</v>
      </c>
      <c r="ET6" s="33" t="s">
        <v>611</v>
      </c>
      <c r="EU6" s="33" t="s">
        <v>609</v>
      </c>
      <c r="EW6" s="33" t="s">
        <v>4391</v>
      </c>
      <c r="FB6" s="33" t="s">
        <v>4087</v>
      </c>
      <c r="FE6" s="125" t="s">
        <v>2947</v>
      </c>
      <c r="FF6" s="300"/>
      <c r="FG6" s="301" t="s">
        <v>3889</v>
      </c>
      <c r="FH6" s="301" t="s">
        <v>2893</v>
      </c>
      <c r="FI6" s="301" t="s">
        <v>2906</v>
      </c>
      <c r="FJ6" s="33" t="s">
        <v>3350</v>
      </c>
      <c r="FK6" s="33" t="s">
        <v>3169</v>
      </c>
      <c r="FL6" s="71" t="s">
        <v>3950</v>
      </c>
    </row>
    <row r="7" spans="1:168" s="33" customFormat="1" ht="15" customHeight="1">
      <c r="B7" s="1695" t="s">
        <v>4075</v>
      </c>
      <c r="C7" s="1696"/>
      <c r="D7" s="1696"/>
      <c r="E7" s="1696"/>
      <c r="F7" s="1696"/>
      <c r="G7" s="1696"/>
      <c r="H7" s="1696"/>
      <c r="I7" s="1696"/>
      <c r="J7" s="1696"/>
      <c r="K7" s="1696"/>
      <c r="L7" s="1696"/>
      <c r="M7" s="1696"/>
      <c r="N7" s="1696"/>
      <c r="O7" s="1696"/>
      <c r="P7" s="1696"/>
      <c r="Q7" s="1696"/>
      <c r="R7" s="1696"/>
      <c r="S7" s="1696"/>
      <c r="T7" s="1696"/>
      <c r="U7" s="1696"/>
      <c r="V7" s="1696"/>
      <c r="W7" s="1696"/>
      <c r="X7" s="1696"/>
      <c r="Y7" s="1696"/>
      <c r="Z7" s="1696"/>
      <c r="AA7" s="1696"/>
      <c r="AB7" s="1696"/>
      <c r="AC7" s="1696"/>
      <c r="AD7" s="1696"/>
      <c r="AE7" s="1696"/>
      <c r="AF7" s="1696"/>
      <c r="AG7" s="1696"/>
      <c r="AH7" s="1696"/>
      <c r="AI7" s="1696"/>
      <c r="AJ7" s="1696"/>
      <c r="AK7" s="1696"/>
      <c r="AL7" s="1696"/>
      <c r="AM7" s="1696"/>
      <c r="AN7" s="1696"/>
      <c r="AO7" s="1697"/>
      <c r="AQ7" s="71"/>
      <c r="AS7" s="1583"/>
      <c r="AT7" s="1583"/>
      <c r="AU7" s="1583"/>
      <c r="AV7" s="1583"/>
      <c r="AW7" s="1583"/>
      <c r="AX7" s="1583"/>
      <c r="AY7" s="1583"/>
      <c r="AZ7" s="1583"/>
      <c r="BA7" s="1583"/>
      <c r="BB7" s="1583"/>
      <c r="BC7" s="1583"/>
      <c r="BD7" s="1583"/>
      <c r="BE7" s="1583"/>
      <c r="BF7" s="1583"/>
      <c r="BG7" s="1583"/>
      <c r="BI7" s="71"/>
      <c r="BJ7" s="71"/>
      <c r="BK7" s="288"/>
      <c r="BL7" s="27"/>
      <c r="BM7" s="27"/>
      <c r="BN7" s="27"/>
      <c r="BO7" s="298"/>
      <c r="BP7" s="298"/>
      <c r="BQ7" s="298"/>
      <c r="BR7" s="298"/>
      <c r="BS7" s="298"/>
      <c r="BT7" s="298"/>
      <c r="BU7" s="298"/>
      <c r="BV7" s="298"/>
      <c r="BW7" s="298"/>
      <c r="BX7" s="298"/>
      <c r="BY7" s="298"/>
      <c r="BZ7" s="299"/>
      <c r="CA7" s="27" t="s">
        <v>3748</v>
      </c>
      <c r="CB7" s="48" t="s">
        <v>330</v>
      </c>
      <c r="CC7" s="48" t="s">
        <v>3971</v>
      </c>
      <c r="CD7" s="48"/>
      <c r="CE7" s="48"/>
      <c r="CF7" s="48"/>
      <c r="CG7" s="33" t="s">
        <v>614</v>
      </c>
      <c r="CH7" s="33" t="s">
        <v>831</v>
      </c>
      <c r="CI7" s="33" t="s">
        <v>872</v>
      </c>
      <c r="CJ7" s="33" t="s">
        <v>906</v>
      </c>
      <c r="CK7" s="33" t="s">
        <v>947</v>
      </c>
      <c r="CL7" s="33" t="s">
        <v>973</v>
      </c>
      <c r="CM7" s="33" t="s">
        <v>1009</v>
      </c>
      <c r="CN7" s="33" t="s">
        <v>1069</v>
      </c>
      <c r="CO7" s="33" t="s">
        <v>1114</v>
      </c>
      <c r="CP7" s="33" t="s">
        <v>1141</v>
      </c>
      <c r="CQ7" s="33" t="s">
        <v>1177</v>
      </c>
      <c r="CR7" s="33" t="s">
        <v>1251</v>
      </c>
      <c r="CS7" s="33" t="s">
        <v>1312</v>
      </c>
      <c r="CT7" s="33" t="s">
        <v>1375</v>
      </c>
      <c r="CU7" s="33" t="s">
        <v>1437</v>
      </c>
      <c r="CV7" s="33" t="s">
        <v>1476</v>
      </c>
      <c r="CW7" s="33" t="s">
        <v>1492</v>
      </c>
      <c r="CX7" s="33" t="s">
        <v>1512</v>
      </c>
      <c r="CY7" s="33" t="s">
        <v>1530</v>
      </c>
      <c r="CZ7" s="33" t="s">
        <v>1558</v>
      </c>
      <c r="DA7" s="33" t="s">
        <v>1636</v>
      </c>
      <c r="DB7" s="33" t="s">
        <v>1679</v>
      </c>
      <c r="DC7" s="33" t="s">
        <v>1725</v>
      </c>
      <c r="DD7" s="33" t="s">
        <v>1796</v>
      </c>
      <c r="DE7" s="33" t="s">
        <v>383</v>
      </c>
      <c r="DF7" s="33" t="s">
        <v>1833</v>
      </c>
      <c r="DG7" s="33" t="s">
        <v>1868</v>
      </c>
      <c r="DH7" s="33" t="s">
        <v>1943</v>
      </c>
      <c r="DI7" s="33" t="s">
        <v>1993</v>
      </c>
      <c r="DJ7" s="33" t="s">
        <v>2032</v>
      </c>
      <c r="DK7" s="33" t="s">
        <v>2063</v>
      </c>
      <c r="DL7" s="33" t="s">
        <v>2083</v>
      </c>
      <c r="DM7" s="33" t="s">
        <v>2103</v>
      </c>
      <c r="DN7" s="33" t="s">
        <v>2135</v>
      </c>
      <c r="DO7" s="33" t="s">
        <v>2167</v>
      </c>
      <c r="DP7" s="33" t="s">
        <v>2187</v>
      </c>
      <c r="DQ7" s="33" t="s">
        <v>2212</v>
      </c>
      <c r="DR7" s="33" t="s">
        <v>2230</v>
      </c>
      <c r="DS7" s="33" t="s">
        <v>2251</v>
      </c>
      <c r="DT7" s="33" t="s">
        <v>2286</v>
      </c>
      <c r="DU7" s="33" t="s">
        <v>2361</v>
      </c>
      <c r="DV7" s="33" t="s">
        <v>2382</v>
      </c>
      <c r="DW7" s="33" t="s">
        <v>2404</v>
      </c>
      <c r="DX7" s="33" t="s">
        <v>2455</v>
      </c>
      <c r="DY7" s="33" t="s">
        <v>2474</v>
      </c>
      <c r="DZ7" s="33" t="s">
        <v>2501</v>
      </c>
      <c r="EA7" s="33" t="s">
        <v>2545</v>
      </c>
      <c r="EB7" s="33" t="s">
        <v>2675</v>
      </c>
      <c r="EC7" s="33" t="s">
        <v>2739</v>
      </c>
      <c r="ED7" s="33" t="s">
        <v>2598</v>
      </c>
      <c r="EE7" s="293" t="s">
        <v>62</v>
      </c>
      <c r="EG7" s="33" t="s">
        <v>3367</v>
      </c>
      <c r="EJ7" s="33" t="s">
        <v>187</v>
      </c>
      <c r="EK7" s="33" t="s">
        <v>200</v>
      </c>
      <c r="EL7" s="33" t="s">
        <v>330</v>
      </c>
      <c r="EM7" s="33" t="s">
        <v>1866</v>
      </c>
      <c r="ER7" s="33" t="s">
        <v>565</v>
      </c>
      <c r="ES7" s="33" t="s">
        <v>3367</v>
      </c>
      <c r="ET7" s="33" t="s">
        <v>612</v>
      </c>
      <c r="EU7" s="33" t="s">
        <v>610</v>
      </c>
      <c r="EW7" s="33" t="s">
        <v>4392</v>
      </c>
      <c r="FB7" s="33" t="s">
        <v>4088</v>
      </c>
      <c r="FE7" s="125"/>
      <c r="FF7" s="300" t="s">
        <v>2874</v>
      </c>
      <c r="FG7" s="301" t="s">
        <v>3890</v>
      </c>
      <c r="FH7" s="301" t="s">
        <v>2894</v>
      </c>
      <c r="FI7" s="301" t="s">
        <v>2907</v>
      </c>
      <c r="FJ7" s="33" t="s">
        <v>3351</v>
      </c>
      <c r="FK7" s="33" t="s">
        <v>3170</v>
      </c>
    </row>
    <row r="8" spans="1:168" s="33" customFormat="1" ht="15" customHeight="1" thickBot="1">
      <c r="B8" s="1698"/>
      <c r="C8" s="1699"/>
      <c r="D8" s="1699"/>
      <c r="E8" s="1699"/>
      <c r="F8" s="1699"/>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c r="AF8" s="1699"/>
      <c r="AG8" s="1699"/>
      <c r="AH8" s="1699"/>
      <c r="AI8" s="1699"/>
      <c r="AJ8" s="1699"/>
      <c r="AK8" s="1699"/>
      <c r="AL8" s="1699"/>
      <c r="AM8" s="1699"/>
      <c r="AN8" s="1699"/>
      <c r="AO8" s="1700"/>
      <c r="AP8" s="30"/>
      <c r="AQ8" s="72"/>
      <c r="BI8" s="71"/>
      <c r="BJ8" s="71"/>
      <c r="BK8" s="288"/>
      <c r="BL8" s="27"/>
      <c r="BM8" s="27"/>
      <c r="BN8" s="27"/>
      <c r="BO8" s="298"/>
      <c r="BP8" s="298"/>
      <c r="BQ8" s="298"/>
      <c r="BR8" s="298"/>
      <c r="BS8" s="298"/>
      <c r="BT8" s="298"/>
      <c r="BU8" s="298"/>
      <c r="BV8" s="298"/>
      <c r="BW8" s="298"/>
      <c r="BX8" s="298"/>
      <c r="BY8" s="298"/>
      <c r="BZ8" s="299"/>
      <c r="CA8" s="27" t="s">
        <v>3749</v>
      </c>
      <c r="CB8" s="48" t="s">
        <v>331</v>
      </c>
      <c r="CC8" s="48" t="s">
        <v>3971</v>
      </c>
      <c r="CD8" s="48"/>
      <c r="CE8" s="48"/>
      <c r="CF8" s="48"/>
      <c r="CG8" s="33" t="s">
        <v>615</v>
      </c>
      <c r="CH8" s="33" t="s">
        <v>832</v>
      </c>
      <c r="CI8" s="33" t="s">
        <v>873</v>
      </c>
      <c r="CJ8" s="33" t="s">
        <v>907</v>
      </c>
      <c r="CK8" s="33" t="s">
        <v>948</v>
      </c>
      <c r="CL8" s="33" t="s">
        <v>974</v>
      </c>
      <c r="CM8" s="33" t="s">
        <v>1010</v>
      </c>
      <c r="CN8" s="33" t="s">
        <v>1070</v>
      </c>
      <c r="CO8" s="33" t="s">
        <v>1115</v>
      </c>
      <c r="CP8" s="33" t="s">
        <v>1142</v>
      </c>
      <c r="CQ8" s="33" t="s">
        <v>1178</v>
      </c>
      <c r="CR8" s="33" t="s">
        <v>1252</v>
      </c>
      <c r="CS8" s="33" t="s">
        <v>1313</v>
      </c>
      <c r="CT8" s="33" t="s">
        <v>1376</v>
      </c>
      <c r="CU8" s="33" t="s">
        <v>1438</v>
      </c>
      <c r="CV8" s="33" t="s">
        <v>1477</v>
      </c>
      <c r="CW8" s="33" t="s">
        <v>1493</v>
      </c>
      <c r="CX8" s="33" t="s">
        <v>1513</v>
      </c>
      <c r="CY8" s="33" t="s">
        <v>1531</v>
      </c>
      <c r="CZ8" s="33" t="s">
        <v>1559</v>
      </c>
      <c r="DA8" s="33" t="s">
        <v>1637</v>
      </c>
      <c r="DB8" s="33" t="s">
        <v>1680</v>
      </c>
      <c r="DC8" s="33" t="s">
        <v>1726</v>
      </c>
      <c r="DD8" s="33" t="s">
        <v>1797</v>
      </c>
      <c r="DE8" s="33" t="s">
        <v>384</v>
      </c>
      <c r="DF8" s="33" t="s">
        <v>1834</v>
      </c>
      <c r="DG8" s="33" t="s">
        <v>1869</v>
      </c>
      <c r="DH8" s="33" t="s">
        <v>1944</v>
      </c>
      <c r="DI8" s="33" t="s">
        <v>1994</v>
      </c>
      <c r="DJ8" s="33" t="s">
        <v>2033</v>
      </c>
      <c r="DK8" s="33" t="s">
        <v>2064</v>
      </c>
      <c r="DL8" s="33" t="s">
        <v>2084</v>
      </c>
      <c r="DM8" s="33" t="s">
        <v>2104</v>
      </c>
      <c r="DN8" s="33" t="s">
        <v>2136</v>
      </c>
      <c r="DO8" s="33" t="s">
        <v>2168</v>
      </c>
      <c r="DP8" s="33" t="s">
        <v>2188</v>
      </c>
      <c r="DQ8" s="33" t="s">
        <v>2213</v>
      </c>
      <c r="DR8" s="33" t="s">
        <v>2231</v>
      </c>
      <c r="DS8" s="33" t="s">
        <v>2252</v>
      </c>
      <c r="DT8" s="33" t="s">
        <v>2287</v>
      </c>
      <c r="DU8" s="33" t="s">
        <v>2362</v>
      </c>
      <c r="DV8" s="33" t="s">
        <v>2383</v>
      </c>
      <c r="DW8" s="33" t="s">
        <v>2405</v>
      </c>
      <c r="DX8" s="33" t="s">
        <v>2456</v>
      </c>
      <c r="DY8" s="33" t="s">
        <v>2475</v>
      </c>
      <c r="DZ8" s="33" t="s">
        <v>2502</v>
      </c>
      <c r="EA8" s="33" t="s">
        <v>2546</v>
      </c>
      <c r="EB8" s="33" t="s">
        <v>2676</v>
      </c>
      <c r="EC8" s="33" t="s">
        <v>2740</v>
      </c>
      <c r="ED8" s="33" t="s">
        <v>2599</v>
      </c>
      <c r="EE8" s="33" t="s">
        <v>2654</v>
      </c>
      <c r="EG8" s="33" t="s">
        <v>3231</v>
      </c>
      <c r="EJ8" s="33" t="s">
        <v>188</v>
      </c>
      <c r="EK8" s="33" t="s">
        <v>2797</v>
      </c>
      <c r="EL8" s="33" t="s">
        <v>331</v>
      </c>
      <c r="EM8" s="33" t="s">
        <v>1867</v>
      </c>
      <c r="ER8" s="33" t="s">
        <v>566</v>
      </c>
      <c r="ES8" s="33" t="s">
        <v>3231</v>
      </c>
      <c r="ET8" s="33" t="s">
        <v>613</v>
      </c>
      <c r="EU8" s="33" t="s">
        <v>611</v>
      </c>
      <c r="EW8" s="33" t="s">
        <v>4393</v>
      </c>
      <c r="FB8" s="33" t="s">
        <v>4089</v>
      </c>
      <c r="FE8" s="125" t="s">
        <v>3867</v>
      </c>
      <c r="FF8" s="300" t="s">
        <v>2942</v>
      </c>
      <c r="FG8" s="301" t="s">
        <v>2967</v>
      </c>
      <c r="FH8" s="301" t="s">
        <v>2895</v>
      </c>
      <c r="FI8" s="301" t="s">
        <v>2908</v>
      </c>
      <c r="FJ8" s="33" t="s">
        <v>3352</v>
      </c>
      <c r="FK8" s="33" t="s">
        <v>3171</v>
      </c>
      <c r="FL8" s="33" t="s">
        <v>3951</v>
      </c>
    </row>
    <row r="9" spans="1:168" s="33" customFormat="1" ht="15" customHeight="1" thickBot="1">
      <c r="B9" s="1694"/>
      <c r="C9" s="1694"/>
      <c r="D9" s="1694"/>
      <c r="E9" s="1694"/>
      <c r="F9" s="1694"/>
      <c r="G9" s="1694"/>
      <c r="H9" s="1694"/>
      <c r="I9" s="1694"/>
      <c r="J9" s="1694"/>
      <c r="K9" s="1694"/>
      <c r="L9" s="1694"/>
      <c r="M9" s="1694"/>
      <c r="N9" s="1694"/>
      <c r="O9" s="1694"/>
      <c r="P9" s="1694"/>
      <c r="Q9" s="1694"/>
      <c r="R9" s="1694"/>
      <c r="S9" s="1694"/>
      <c r="T9" s="1694"/>
      <c r="U9" s="1694"/>
      <c r="V9" s="1694"/>
      <c r="W9" s="1694"/>
      <c r="X9" s="1694"/>
      <c r="Y9" s="1694"/>
      <c r="Z9" s="1694"/>
      <c r="AA9" s="1694"/>
      <c r="AB9" s="1694"/>
      <c r="AC9" s="1694"/>
      <c r="AD9" s="1694"/>
      <c r="AE9" s="1694"/>
      <c r="AF9" s="1694"/>
      <c r="AG9" s="1694"/>
      <c r="AH9" s="1694"/>
      <c r="AI9" s="1694"/>
      <c r="AJ9" s="1694"/>
      <c r="AK9" s="1694"/>
      <c r="AL9" s="1694"/>
      <c r="AM9" s="1694"/>
      <c r="AN9" s="1694"/>
      <c r="AO9" s="1694"/>
      <c r="AP9" s="3"/>
      <c r="AQ9" s="72"/>
      <c r="AR9" s="1653" t="s">
        <v>2616</v>
      </c>
      <c r="AS9" s="1654"/>
      <c r="AT9" s="1654"/>
      <c r="AU9" s="1654"/>
      <c r="AV9" s="1654"/>
      <c r="AW9" s="1654"/>
      <c r="AX9" s="1654"/>
      <c r="AY9" s="1654"/>
      <c r="AZ9" s="1654"/>
      <c r="BA9" s="1654"/>
      <c r="BB9" s="1654"/>
      <c r="BC9" s="1654"/>
      <c r="BD9" s="1654"/>
      <c r="BE9" s="1654"/>
      <c r="BF9" s="1654"/>
      <c r="BG9" s="1655"/>
      <c r="BI9" s="71"/>
      <c r="BJ9" s="71"/>
      <c r="BK9" s="288"/>
      <c r="BL9" s="27"/>
      <c r="BM9" s="27"/>
      <c r="BN9" s="27"/>
      <c r="BO9" s="298"/>
      <c r="BP9" s="298"/>
      <c r="BQ9" s="298"/>
      <c r="BR9" s="298"/>
      <c r="BS9" s="298"/>
      <c r="BT9" s="298"/>
      <c r="BU9" s="298"/>
      <c r="BV9" s="298"/>
      <c r="BW9" s="298"/>
      <c r="BX9" s="298"/>
      <c r="BY9" s="298"/>
      <c r="BZ9" s="299"/>
      <c r="CA9" s="27" t="s">
        <v>3750</v>
      </c>
      <c r="CB9" s="48" t="s">
        <v>332</v>
      </c>
      <c r="CC9" s="48" t="s">
        <v>3971</v>
      </c>
      <c r="CD9" s="48"/>
      <c r="CE9" s="48"/>
      <c r="CF9" s="48"/>
      <c r="CG9" s="33" t="s">
        <v>616</v>
      </c>
      <c r="CH9" s="33" t="s">
        <v>833</v>
      </c>
      <c r="CI9" s="33" t="s">
        <v>874</v>
      </c>
      <c r="CJ9" s="33" t="s">
        <v>908</v>
      </c>
      <c r="CK9" s="33" t="s">
        <v>949</v>
      </c>
      <c r="CL9" s="33" t="s">
        <v>975</v>
      </c>
      <c r="CM9" s="33" t="s">
        <v>1011</v>
      </c>
      <c r="CN9" s="33" t="s">
        <v>1071</v>
      </c>
      <c r="CO9" s="33" t="s">
        <v>1116</v>
      </c>
      <c r="CP9" s="33" t="s">
        <v>1143</v>
      </c>
      <c r="CQ9" s="33" t="s">
        <v>1179</v>
      </c>
      <c r="CR9" s="33" t="s">
        <v>1253</v>
      </c>
      <c r="CS9" s="33" t="s">
        <v>1314</v>
      </c>
      <c r="CT9" s="33" t="s">
        <v>1377</v>
      </c>
      <c r="CU9" s="33" t="s">
        <v>1439</v>
      </c>
      <c r="CV9" s="33" t="s">
        <v>1478</v>
      </c>
      <c r="CW9" s="33" t="s">
        <v>1494</v>
      </c>
      <c r="CX9" s="33" t="s">
        <v>1514</v>
      </c>
      <c r="CY9" s="33" t="s">
        <v>1532</v>
      </c>
      <c r="CZ9" s="33" t="s">
        <v>1560</v>
      </c>
      <c r="DA9" s="33" t="s">
        <v>1638</v>
      </c>
      <c r="DB9" s="33" t="s">
        <v>1681</v>
      </c>
      <c r="DC9" s="33" t="s">
        <v>1727</v>
      </c>
      <c r="DD9" s="33" t="s">
        <v>1798</v>
      </c>
      <c r="DE9" s="33" t="s">
        <v>385</v>
      </c>
      <c r="DF9" s="33" t="s">
        <v>1835</v>
      </c>
      <c r="DG9" s="33" t="s">
        <v>1870</v>
      </c>
      <c r="DH9" s="33" t="s">
        <v>1945</v>
      </c>
      <c r="DI9" s="33" t="s">
        <v>1995</v>
      </c>
      <c r="DJ9" s="33" t="s">
        <v>2034</v>
      </c>
      <c r="DK9" s="33" t="s">
        <v>2065</v>
      </c>
      <c r="DL9" s="33" t="s">
        <v>2085</v>
      </c>
      <c r="DM9" s="33" t="s">
        <v>2105</v>
      </c>
      <c r="DN9" s="33" t="s">
        <v>2137</v>
      </c>
      <c r="DO9" s="33" t="s">
        <v>2169</v>
      </c>
      <c r="DP9" s="33" t="s">
        <v>2189</v>
      </c>
      <c r="DQ9" s="33" t="s">
        <v>2214</v>
      </c>
      <c r="DR9" s="33" t="s">
        <v>2232</v>
      </c>
      <c r="DS9" s="33" t="s">
        <v>2253</v>
      </c>
      <c r="DT9" s="33" t="s">
        <v>2288</v>
      </c>
      <c r="DU9" s="33" t="s">
        <v>2363</v>
      </c>
      <c r="DV9" s="33" t="s">
        <v>2384</v>
      </c>
      <c r="DW9" s="33" t="s">
        <v>2406</v>
      </c>
      <c r="DX9" s="33" t="s">
        <v>2457</v>
      </c>
      <c r="DY9" s="33" t="s">
        <v>2476</v>
      </c>
      <c r="DZ9" s="33" t="s">
        <v>2503</v>
      </c>
      <c r="EA9" s="33" t="s">
        <v>2547</v>
      </c>
      <c r="EB9" s="33" t="s">
        <v>2677</v>
      </c>
      <c r="EC9" s="33" t="s">
        <v>2741</v>
      </c>
      <c r="ED9" s="33" t="s">
        <v>2600</v>
      </c>
      <c r="EE9" s="33" t="s">
        <v>2869</v>
      </c>
      <c r="EG9" s="33" t="s">
        <v>3368</v>
      </c>
      <c r="EJ9" s="33" t="s">
        <v>189</v>
      </c>
      <c r="EK9" s="33" t="s">
        <v>2965</v>
      </c>
      <c r="EL9" s="33" t="s">
        <v>332</v>
      </c>
      <c r="EM9" s="33" t="s">
        <v>1868</v>
      </c>
      <c r="ES9" s="33" t="s">
        <v>3368</v>
      </c>
      <c r="ET9" s="33" t="s">
        <v>614</v>
      </c>
      <c r="EU9" s="33" t="s">
        <v>612</v>
      </c>
      <c r="EW9" s="33" t="s">
        <v>4394</v>
      </c>
      <c r="FB9" s="33" t="s">
        <v>4090</v>
      </c>
      <c r="FE9" s="125" t="s">
        <v>3880</v>
      </c>
      <c r="FF9" s="300"/>
      <c r="FG9" s="301" t="s">
        <v>3154</v>
      </c>
      <c r="FH9" s="301" t="s">
        <v>2896</v>
      </c>
      <c r="FI9" s="301" t="s">
        <v>2909</v>
      </c>
      <c r="FJ9" s="33" t="s">
        <v>3353</v>
      </c>
      <c r="FK9" s="33" t="s">
        <v>3172</v>
      </c>
    </row>
    <row r="10" spans="1:168" s="33" customFormat="1" ht="15" customHeight="1" thickTop="1">
      <c r="A10" s="31"/>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207"/>
      <c r="AQ10" s="71"/>
      <c r="AR10" s="1656"/>
      <c r="AS10" s="1657"/>
      <c r="AT10" s="1657"/>
      <c r="AU10" s="1657"/>
      <c r="AV10" s="1657"/>
      <c r="AW10" s="1657"/>
      <c r="AX10" s="1657"/>
      <c r="AY10" s="1657"/>
      <c r="AZ10" s="1657"/>
      <c r="BA10" s="1657"/>
      <c r="BB10" s="1657"/>
      <c r="BC10" s="1657"/>
      <c r="BD10" s="1657"/>
      <c r="BE10" s="1657"/>
      <c r="BF10" s="1657"/>
      <c r="BG10" s="1658"/>
      <c r="BI10" s="71"/>
      <c r="BJ10" s="71"/>
      <c r="BK10" s="288"/>
      <c r="BL10" s="27"/>
      <c r="BM10" s="27"/>
      <c r="BN10" s="27"/>
      <c r="BO10" s="298"/>
      <c r="BP10" s="298"/>
      <c r="BQ10" s="298"/>
      <c r="BR10" s="298"/>
      <c r="BS10" s="298"/>
      <c r="BT10" s="298"/>
      <c r="BU10" s="298"/>
      <c r="BV10" s="298"/>
      <c r="BW10" s="298"/>
      <c r="BX10" s="298"/>
      <c r="BY10" s="298"/>
      <c r="BZ10" s="299"/>
      <c r="CA10" s="27" t="s">
        <v>3751</v>
      </c>
      <c r="CB10" s="48" t="s">
        <v>333</v>
      </c>
      <c r="CC10" s="48" t="s">
        <v>3972</v>
      </c>
      <c r="CD10" s="48"/>
      <c r="CE10" s="48"/>
      <c r="CF10" s="48"/>
      <c r="CG10" s="33" t="s">
        <v>617</v>
      </c>
      <c r="CH10" s="33" t="s">
        <v>834</v>
      </c>
      <c r="CI10" s="33" t="s">
        <v>875</v>
      </c>
      <c r="CJ10" s="33" t="s">
        <v>909</v>
      </c>
      <c r="CK10" s="33" t="s">
        <v>950</v>
      </c>
      <c r="CL10" s="33" t="s">
        <v>976</v>
      </c>
      <c r="CM10" s="33" t="s">
        <v>1012</v>
      </c>
      <c r="CN10" s="33" t="s">
        <v>1072</v>
      </c>
      <c r="CO10" s="33" t="s">
        <v>1117</v>
      </c>
      <c r="CP10" s="33" t="s">
        <v>1144</v>
      </c>
      <c r="CQ10" s="33" t="s">
        <v>1180</v>
      </c>
      <c r="CR10" s="33" t="s">
        <v>1254</v>
      </c>
      <c r="CS10" s="33" t="s">
        <v>1315</v>
      </c>
      <c r="CT10" s="33" t="s">
        <v>1378</v>
      </c>
      <c r="CU10" s="33" t="s">
        <v>1440</v>
      </c>
      <c r="CV10" s="33" t="s">
        <v>1479</v>
      </c>
      <c r="CW10" s="33" t="s">
        <v>1495</v>
      </c>
      <c r="CX10" s="33" t="s">
        <v>1515</v>
      </c>
      <c r="CY10" s="33" t="s">
        <v>1533</v>
      </c>
      <c r="CZ10" s="33" t="s">
        <v>1561</v>
      </c>
      <c r="DA10" s="33" t="s">
        <v>1639</v>
      </c>
      <c r="DB10" s="33" t="s">
        <v>1682</v>
      </c>
      <c r="DC10" s="33" t="s">
        <v>1728</v>
      </c>
      <c r="DD10" s="33" t="s">
        <v>1799</v>
      </c>
      <c r="DE10" s="33" t="s">
        <v>386</v>
      </c>
      <c r="DF10" s="33" t="s">
        <v>1836</v>
      </c>
      <c r="DG10" s="33" t="s">
        <v>1871</v>
      </c>
      <c r="DH10" s="33" t="s">
        <v>1946</v>
      </c>
      <c r="DI10" s="33" t="s">
        <v>1996</v>
      </c>
      <c r="DJ10" s="33" t="s">
        <v>2035</v>
      </c>
      <c r="DK10" s="33" t="s">
        <v>2066</v>
      </c>
      <c r="DL10" s="33" t="s">
        <v>2086</v>
      </c>
      <c r="DM10" s="33" t="s">
        <v>2106</v>
      </c>
      <c r="DN10" s="33" t="s">
        <v>2138</v>
      </c>
      <c r="DO10" s="33" t="s">
        <v>2170</v>
      </c>
      <c r="DP10" s="33" t="s">
        <v>2190</v>
      </c>
      <c r="DQ10" s="33" t="s">
        <v>2215</v>
      </c>
      <c r="DR10" s="33" t="s">
        <v>2233</v>
      </c>
      <c r="DS10" s="33" t="s">
        <v>2254</v>
      </c>
      <c r="DT10" s="33" t="s">
        <v>2289</v>
      </c>
      <c r="DU10" s="33" t="s">
        <v>2364</v>
      </c>
      <c r="DV10" s="33" t="s">
        <v>2385</v>
      </c>
      <c r="DW10" s="33" t="s">
        <v>2407</v>
      </c>
      <c r="DX10" s="33" t="s">
        <v>2458</v>
      </c>
      <c r="DY10" s="33" t="s">
        <v>2477</v>
      </c>
      <c r="DZ10" s="33" t="s">
        <v>2504</v>
      </c>
      <c r="EA10" s="33" t="s">
        <v>2548</v>
      </c>
      <c r="EB10" s="33" t="s">
        <v>2678</v>
      </c>
      <c r="EC10" s="33" t="s">
        <v>2742</v>
      </c>
      <c r="ED10" s="33" t="s">
        <v>2601</v>
      </c>
      <c r="EE10" s="33" t="s">
        <v>143</v>
      </c>
      <c r="EG10" s="33" t="s">
        <v>3232</v>
      </c>
      <c r="EJ10" s="302" t="s">
        <v>190</v>
      </c>
      <c r="EL10" s="33" t="s">
        <v>333</v>
      </c>
      <c r="EM10" s="33" t="s">
        <v>1869</v>
      </c>
      <c r="ES10" s="33" t="s">
        <v>3232</v>
      </c>
      <c r="ET10" s="33" t="s">
        <v>615</v>
      </c>
      <c r="EU10" s="33" t="s">
        <v>613</v>
      </c>
      <c r="FB10" s="33" t="s">
        <v>3179</v>
      </c>
      <c r="FE10" s="125"/>
      <c r="FF10" s="300"/>
      <c r="FG10" s="301" t="s">
        <v>3155</v>
      </c>
      <c r="FH10" s="301" t="s">
        <v>2897</v>
      </c>
      <c r="FI10" s="301" t="s">
        <v>2910</v>
      </c>
      <c r="FJ10" s="33" t="s">
        <v>3354</v>
      </c>
      <c r="FK10" s="33" t="s">
        <v>3173</v>
      </c>
    </row>
    <row r="11" spans="1:168" s="33" customFormat="1" ht="15" customHeight="1">
      <c r="A11" s="31"/>
      <c r="B11" s="198"/>
      <c r="C11" s="206" t="s">
        <v>2667</v>
      </c>
      <c r="D11" s="1709" t="s">
        <v>8</v>
      </c>
      <c r="E11" s="1710"/>
      <c r="F11" s="1710"/>
      <c r="G11" s="1710"/>
      <c r="H11" s="1710"/>
      <c r="I11" s="1710"/>
      <c r="J11" s="1710"/>
      <c r="K11" s="1710"/>
      <c r="L11" s="1711"/>
      <c r="M11" s="1649" t="s">
        <v>64</v>
      </c>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J11" s="1650"/>
      <c r="AK11" s="1650"/>
      <c r="AL11" s="1650"/>
      <c r="AM11" s="1651"/>
      <c r="AO11" s="208"/>
      <c r="AQ11" s="71"/>
      <c r="AR11" s="1009" t="s">
        <v>63</v>
      </c>
      <c r="AS11" s="1010"/>
      <c r="AT11" s="1009" t="s">
        <v>2841</v>
      </c>
      <c r="AU11" s="1011"/>
      <c r="AV11" s="1011"/>
      <c r="AW11" s="1011"/>
      <c r="AX11" s="1011"/>
      <c r="AY11" s="1011"/>
      <c r="AZ11" s="1011"/>
      <c r="BA11" s="1011"/>
      <c r="BB11" s="1011"/>
      <c r="BC11" s="1011"/>
      <c r="BD11" s="1011"/>
      <c r="BE11" s="1011"/>
      <c r="BF11" s="1011"/>
      <c r="BG11" s="1010"/>
      <c r="BI11" s="71"/>
      <c r="BJ11" s="71"/>
      <c r="BK11" s="288"/>
      <c r="BL11" s="27"/>
      <c r="BM11" s="27"/>
      <c r="BN11" s="27"/>
      <c r="BO11" s="298"/>
      <c r="BP11" s="298"/>
      <c r="BQ11" s="298"/>
      <c r="BR11" s="298"/>
      <c r="BS11" s="298"/>
      <c r="BT11" s="298"/>
      <c r="BU11" s="298"/>
      <c r="BV11" s="298"/>
      <c r="BW11" s="298"/>
      <c r="BX11" s="298"/>
      <c r="BY11" s="298"/>
      <c r="BZ11" s="299"/>
      <c r="CA11" s="27" t="s">
        <v>3752</v>
      </c>
      <c r="CB11" s="48" t="s">
        <v>334</v>
      </c>
      <c r="CC11" s="48" t="s">
        <v>3972</v>
      </c>
      <c r="CD11" s="48"/>
      <c r="CE11" s="48"/>
      <c r="CF11" s="48"/>
      <c r="CG11" s="33" t="s">
        <v>618</v>
      </c>
      <c r="CH11" s="33" t="s">
        <v>835</v>
      </c>
      <c r="CI11" s="33" t="s">
        <v>876</v>
      </c>
      <c r="CJ11" s="33" t="s">
        <v>910</v>
      </c>
      <c r="CK11" s="33" t="s">
        <v>951</v>
      </c>
      <c r="CL11" s="33" t="s">
        <v>977</v>
      </c>
      <c r="CM11" s="33" t="s">
        <v>1013</v>
      </c>
      <c r="CN11" s="33" t="s">
        <v>1073</v>
      </c>
      <c r="CO11" s="33" t="s">
        <v>1118</v>
      </c>
      <c r="CP11" s="33" t="s">
        <v>1145</v>
      </c>
      <c r="CQ11" s="33" t="s">
        <v>1181</v>
      </c>
      <c r="CR11" s="33" t="s">
        <v>1255</v>
      </c>
      <c r="CS11" s="33" t="s">
        <v>1316</v>
      </c>
      <c r="CT11" s="33" t="s">
        <v>1379</v>
      </c>
      <c r="CU11" s="33" t="s">
        <v>1441</v>
      </c>
      <c r="CV11" s="33" t="s">
        <v>1480</v>
      </c>
      <c r="CW11" s="33" t="s">
        <v>1496</v>
      </c>
      <c r="CX11" s="33" t="s">
        <v>1516</v>
      </c>
      <c r="CY11" s="33" t="s">
        <v>1534</v>
      </c>
      <c r="CZ11" s="33" t="s">
        <v>1562</v>
      </c>
      <c r="DA11" s="33" t="s">
        <v>1640</v>
      </c>
      <c r="DB11" s="33" t="s">
        <v>1683</v>
      </c>
      <c r="DC11" s="33" t="s">
        <v>1729</v>
      </c>
      <c r="DD11" s="33" t="s">
        <v>1800</v>
      </c>
      <c r="DE11" s="33" t="s">
        <v>387</v>
      </c>
      <c r="DF11" s="33" t="s">
        <v>1837</v>
      </c>
      <c r="DG11" s="33" t="s">
        <v>1872</v>
      </c>
      <c r="DH11" s="33" t="s">
        <v>1947</v>
      </c>
      <c r="DI11" s="33" t="s">
        <v>1997</v>
      </c>
      <c r="DJ11" s="33" t="s">
        <v>2036</v>
      </c>
      <c r="DK11" s="33" t="s">
        <v>2067</v>
      </c>
      <c r="DL11" s="33" t="s">
        <v>2087</v>
      </c>
      <c r="DM11" s="33" t="s">
        <v>2107</v>
      </c>
      <c r="DN11" s="33" t="s">
        <v>2139</v>
      </c>
      <c r="DO11" s="33" t="s">
        <v>2171</v>
      </c>
      <c r="DP11" s="33" t="s">
        <v>2191</v>
      </c>
      <c r="DQ11" s="33" t="s">
        <v>2216</v>
      </c>
      <c r="DR11" s="33" t="s">
        <v>2234</v>
      </c>
      <c r="DS11" s="33" t="s">
        <v>2255</v>
      </c>
      <c r="DT11" s="33" t="s">
        <v>2290</v>
      </c>
      <c r="DU11" s="33" t="s">
        <v>2365</v>
      </c>
      <c r="DV11" s="33" t="s">
        <v>2386</v>
      </c>
      <c r="DW11" s="33" t="s">
        <v>2408</v>
      </c>
      <c r="DX11" s="33" t="s">
        <v>2459</v>
      </c>
      <c r="DY11" s="33" t="s">
        <v>2478</v>
      </c>
      <c r="DZ11" s="33" t="s">
        <v>2505</v>
      </c>
      <c r="EA11" s="33" t="s">
        <v>2549</v>
      </c>
      <c r="EB11" s="33" t="s">
        <v>2679</v>
      </c>
      <c r="EC11" s="33" t="s">
        <v>2743</v>
      </c>
      <c r="ED11" s="33" t="s">
        <v>2602</v>
      </c>
      <c r="EE11" s="33" t="s">
        <v>144</v>
      </c>
      <c r="EG11" s="33" t="s">
        <v>3233</v>
      </c>
      <c r="EJ11" s="33" t="s">
        <v>191</v>
      </c>
      <c r="EL11" s="33" t="s">
        <v>334</v>
      </c>
      <c r="EM11" s="33" t="s">
        <v>1870</v>
      </c>
      <c r="ES11" s="33" t="s">
        <v>3233</v>
      </c>
      <c r="ET11" s="33" t="s">
        <v>616</v>
      </c>
      <c r="EU11" s="33" t="s">
        <v>614</v>
      </c>
      <c r="FE11" s="125" t="s">
        <v>3868</v>
      </c>
      <c r="FF11" s="300"/>
      <c r="FG11" s="301" t="s">
        <v>3156</v>
      </c>
      <c r="FH11" s="301" t="s">
        <v>2898</v>
      </c>
      <c r="FI11" s="301" t="s">
        <v>2911</v>
      </c>
      <c r="FJ11" s="33" t="s">
        <v>3355</v>
      </c>
      <c r="FK11" s="33" t="s">
        <v>3180</v>
      </c>
    </row>
    <row r="12" spans="1:168" s="33" customFormat="1" ht="15" customHeight="1">
      <c r="A12" s="31"/>
      <c r="B12" s="198"/>
      <c r="C12" s="1447" t="s">
        <v>2668</v>
      </c>
      <c r="D12" s="1185" t="s">
        <v>9</v>
      </c>
      <c r="E12" s="1186"/>
      <c r="F12" s="1186"/>
      <c r="G12" s="1186"/>
      <c r="H12" s="1186"/>
      <c r="I12" s="1186"/>
      <c r="J12" s="1186"/>
      <c r="K12" s="1186"/>
      <c r="L12" s="1187"/>
      <c r="M12" s="1455" t="s">
        <v>2870</v>
      </c>
      <c r="N12" s="1431"/>
      <c r="O12" s="1108"/>
      <c r="P12" s="1109"/>
      <c r="Q12" s="852" t="s">
        <v>140</v>
      </c>
      <c r="R12" s="1108"/>
      <c r="S12" s="1109"/>
      <c r="T12" s="852" t="s">
        <v>141</v>
      </c>
      <c r="U12" s="1108"/>
      <c r="V12" s="1109"/>
      <c r="W12" s="852" t="s">
        <v>142</v>
      </c>
      <c r="X12" s="1539" t="str">
        <f>IF(AR1&lt;&gt;"","※("&amp;AR1&amp;"への)","")</f>
        <v>※(鹿児島県への)</v>
      </c>
      <c r="Y12" s="1540"/>
      <c r="Z12" s="1540"/>
      <c r="AA12" s="1540"/>
      <c r="AB12" s="1540"/>
      <c r="AC12" s="1535" t="s">
        <v>3801</v>
      </c>
      <c r="AD12" s="1536"/>
      <c r="AE12" s="1536"/>
      <c r="AF12" s="1536"/>
      <c r="AG12" s="1536"/>
      <c r="AH12" s="1536"/>
      <c r="AI12" s="1536"/>
      <c r="AJ12" s="1536"/>
      <c r="AK12" s="1536"/>
      <c r="AL12" s="1536"/>
      <c r="AM12" s="1537"/>
      <c r="AO12" s="208"/>
      <c r="AQ12" s="71"/>
      <c r="AR12" s="1542" t="s">
        <v>4129</v>
      </c>
      <c r="AS12" s="1652"/>
      <c r="AT12" s="1034" t="s">
        <v>4041</v>
      </c>
      <c r="AU12" s="1035"/>
      <c r="AV12" s="1035"/>
      <c r="AW12" s="1035"/>
      <c r="AX12" s="1035"/>
      <c r="AY12" s="1035"/>
      <c r="AZ12" s="1035"/>
      <c r="BA12" s="1035"/>
      <c r="BB12" s="1035"/>
      <c r="BC12" s="1035"/>
      <c r="BD12" s="1035"/>
      <c r="BE12" s="1035"/>
      <c r="BF12" s="1035"/>
      <c r="BG12" s="1180"/>
      <c r="BI12" s="71"/>
      <c r="BJ12" s="71"/>
      <c r="BK12" s="288"/>
      <c r="BL12" s="29" t="str">
        <f>IF(U12="","    年  月  日",M12&amp;O12&amp;Q12&amp;R12&amp;T12&amp;U12&amp;W12)</f>
        <v xml:space="preserve">    年  月  日</v>
      </c>
      <c r="BM12" s="27" t="str">
        <f>IF(O12="","",O12)</f>
        <v/>
      </c>
      <c r="BN12" s="27" t="str">
        <f>IF(R12="","",R12)</f>
        <v/>
      </c>
      <c r="BO12" s="298" t="str">
        <f>IF(U12="","",U12)</f>
        <v/>
      </c>
      <c r="BP12" s="298"/>
      <c r="BQ12" s="298"/>
      <c r="BR12" s="298"/>
      <c r="BS12" s="298"/>
      <c r="BT12" s="298"/>
      <c r="BU12" s="298"/>
      <c r="BV12" s="298"/>
      <c r="BW12" s="298"/>
      <c r="BX12" s="298"/>
      <c r="BY12" s="298"/>
      <c r="BZ12" s="299"/>
      <c r="CA12" s="27" t="s">
        <v>3753</v>
      </c>
      <c r="CB12" s="48" t="s">
        <v>335</v>
      </c>
      <c r="CC12" s="48" t="s">
        <v>3972</v>
      </c>
      <c r="CD12" s="48"/>
      <c r="CE12" s="48"/>
      <c r="CF12" s="48"/>
      <c r="CG12" s="33" t="s">
        <v>619</v>
      </c>
      <c r="CH12" s="33" t="s">
        <v>836</v>
      </c>
      <c r="CI12" s="33" t="s">
        <v>877</v>
      </c>
      <c r="CJ12" s="33" t="s">
        <v>911</v>
      </c>
      <c r="CK12" s="33" t="s">
        <v>952</v>
      </c>
      <c r="CL12" s="33" t="s">
        <v>978</v>
      </c>
      <c r="CM12" s="33" t="s">
        <v>1014</v>
      </c>
      <c r="CN12" s="33" t="s">
        <v>1074</v>
      </c>
      <c r="CO12" s="33" t="s">
        <v>1119</v>
      </c>
      <c r="CP12" s="33" t="s">
        <v>1146</v>
      </c>
      <c r="CQ12" s="33" t="s">
        <v>1182</v>
      </c>
      <c r="CR12" s="33" t="s">
        <v>1256</v>
      </c>
      <c r="CS12" s="33" t="s">
        <v>1317</v>
      </c>
      <c r="CT12" s="33" t="s">
        <v>1380</v>
      </c>
      <c r="CU12" s="33" t="s">
        <v>1442</v>
      </c>
      <c r="CV12" s="33" t="s">
        <v>1481</v>
      </c>
      <c r="CW12" s="33" t="s">
        <v>1497</v>
      </c>
      <c r="CX12" s="33" t="s">
        <v>1517</v>
      </c>
      <c r="CY12" s="33" t="s">
        <v>1535</v>
      </c>
      <c r="CZ12" s="33" t="s">
        <v>1563</v>
      </c>
      <c r="DA12" s="33" t="s">
        <v>1641</v>
      </c>
      <c r="DB12" s="33" t="s">
        <v>1684</v>
      </c>
      <c r="DC12" s="33" t="s">
        <v>1730</v>
      </c>
      <c r="DD12" s="33" t="s">
        <v>1801</v>
      </c>
      <c r="DE12" s="33" t="s">
        <v>388</v>
      </c>
      <c r="DF12" s="33" t="s">
        <v>1838</v>
      </c>
      <c r="DG12" s="33" t="s">
        <v>1873</v>
      </c>
      <c r="DH12" s="33" t="s">
        <v>1948</v>
      </c>
      <c r="DI12" s="33" t="s">
        <v>1998</v>
      </c>
      <c r="DJ12" s="33" t="s">
        <v>2037</v>
      </c>
      <c r="DK12" s="33" t="s">
        <v>2068</v>
      </c>
      <c r="DL12" s="33" t="s">
        <v>2088</v>
      </c>
      <c r="DM12" s="33" t="s">
        <v>2108</v>
      </c>
      <c r="DN12" s="33" t="s">
        <v>2140</v>
      </c>
      <c r="DO12" s="33" t="s">
        <v>2172</v>
      </c>
      <c r="DP12" s="33" t="s">
        <v>2192</v>
      </c>
      <c r="DQ12" s="33" t="s">
        <v>2217</v>
      </c>
      <c r="DR12" s="33" t="s">
        <v>2235</v>
      </c>
      <c r="DS12" s="33" t="s">
        <v>2256</v>
      </c>
      <c r="DT12" s="33" t="s">
        <v>2291</v>
      </c>
      <c r="DU12" s="33" t="s">
        <v>2366</v>
      </c>
      <c r="DV12" s="33" t="s">
        <v>2387</v>
      </c>
      <c r="DW12" s="33" t="s">
        <v>2409</v>
      </c>
      <c r="DX12" s="33" t="s">
        <v>2460</v>
      </c>
      <c r="DY12" s="33" t="s">
        <v>2479</v>
      </c>
      <c r="DZ12" s="33" t="s">
        <v>2506</v>
      </c>
      <c r="EA12" s="33" t="s">
        <v>2550</v>
      </c>
      <c r="EB12" s="33" t="s">
        <v>2680</v>
      </c>
      <c r="EC12" s="33" t="s">
        <v>2984</v>
      </c>
      <c r="ED12" s="33" t="s">
        <v>2603</v>
      </c>
      <c r="EE12" s="33" t="s">
        <v>145</v>
      </c>
      <c r="EG12" s="33" t="s">
        <v>597</v>
      </c>
      <c r="EJ12" s="33" t="s">
        <v>192</v>
      </c>
      <c r="EL12" s="33" t="s">
        <v>335</v>
      </c>
      <c r="EM12" s="33" t="s">
        <v>1871</v>
      </c>
      <c r="ES12" s="33" t="s">
        <v>597</v>
      </c>
      <c r="ET12" s="33" t="s">
        <v>617</v>
      </c>
      <c r="EU12" s="33" t="s">
        <v>615</v>
      </c>
      <c r="FE12" s="125" t="s">
        <v>3881</v>
      </c>
      <c r="FF12" s="300"/>
      <c r="FG12" s="301" t="s">
        <v>3157</v>
      </c>
      <c r="FH12" s="301" t="s">
        <v>2899</v>
      </c>
      <c r="FI12" s="301" t="s">
        <v>2912</v>
      </c>
      <c r="FJ12" s="33" t="s">
        <v>3356</v>
      </c>
      <c r="FK12" s="33" t="s">
        <v>3174</v>
      </c>
    </row>
    <row r="13" spans="1:168" s="33" customFormat="1" ht="15" customHeight="1">
      <c r="A13" s="31"/>
      <c r="B13" s="198"/>
      <c r="C13" s="1448"/>
      <c r="D13" s="1194"/>
      <c r="E13" s="1188"/>
      <c r="F13" s="1188"/>
      <c r="G13" s="1188"/>
      <c r="H13" s="1188"/>
      <c r="I13" s="1188"/>
      <c r="J13" s="1188"/>
      <c r="K13" s="1188"/>
      <c r="L13" s="1189"/>
      <c r="M13" s="1456"/>
      <c r="N13" s="1432"/>
      <c r="O13" s="1110"/>
      <c r="P13" s="1111"/>
      <c r="Q13" s="855"/>
      <c r="R13" s="1110"/>
      <c r="S13" s="1111"/>
      <c r="T13" s="855"/>
      <c r="U13" s="1110"/>
      <c r="V13" s="1111"/>
      <c r="W13" s="855"/>
      <c r="X13" s="1541"/>
      <c r="Y13" s="1541"/>
      <c r="Z13" s="1541"/>
      <c r="AA13" s="1541"/>
      <c r="AB13" s="1541"/>
      <c r="AC13" s="1385"/>
      <c r="AD13" s="1385"/>
      <c r="AE13" s="1385"/>
      <c r="AF13" s="1385"/>
      <c r="AG13" s="1385"/>
      <c r="AH13" s="1385"/>
      <c r="AI13" s="1385"/>
      <c r="AJ13" s="1385"/>
      <c r="AK13" s="1385"/>
      <c r="AL13" s="1385"/>
      <c r="AM13" s="1538"/>
      <c r="AO13" s="208"/>
      <c r="AQ13" s="71"/>
      <c r="AR13" s="1542" t="s">
        <v>4130</v>
      </c>
      <c r="AS13" s="1543"/>
      <c r="AT13" s="1548" t="s">
        <v>3009</v>
      </c>
      <c r="AU13" s="1548"/>
      <c r="AV13" s="1548"/>
      <c r="AW13" s="1548"/>
      <c r="AX13" s="1548"/>
      <c r="AY13" s="1548"/>
      <c r="AZ13" s="1548"/>
      <c r="BA13" s="1548"/>
      <c r="BB13" s="1548"/>
      <c r="BC13" s="1548"/>
      <c r="BD13" s="1548"/>
      <c r="BE13" s="1548"/>
      <c r="BF13" s="1548"/>
      <c r="BG13" s="1548"/>
      <c r="BI13" s="71"/>
      <c r="BJ13" s="71"/>
      <c r="BK13" s="288"/>
      <c r="BL13" s="304" t="str">
        <f>IF(O12="","",O12-12)</f>
        <v/>
      </c>
      <c r="BM13" s="27"/>
      <c r="BN13" s="27"/>
      <c r="BO13" s="298"/>
      <c r="BP13" s="298"/>
      <c r="BQ13" s="298"/>
      <c r="BR13" s="298"/>
      <c r="BS13" s="298"/>
      <c r="BT13" s="298"/>
      <c r="BU13" s="298"/>
      <c r="BV13" s="298"/>
      <c r="BW13" s="298"/>
      <c r="BX13" s="298"/>
      <c r="BY13" s="298"/>
      <c r="BZ13" s="299"/>
      <c r="CA13" s="27" t="s">
        <v>3754</v>
      </c>
      <c r="CB13" s="48" t="s">
        <v>336</v>
      </c>
      <c r="CC13" s="48" t="s">
        <v>3972</v>
      </c>
      <c r="CD13" s="48"/>
      <c r="CE13" s="48"/>
      <c r="CF13" s="48"/>
      <c r="CG13" s="33" t="s">
        <v>620</v>
      </c>
      <c r="CH13" s="33" t="s">
        <v>837</v>
      </c>
      <c r="CI13" s="33" t="s">
        <v>878</v>
      </c>
      <c r="CJ13" s="33" t="s">
        <v>912</v>
      </c>
      <c r="CK13" s="33" t="s">
        <v>953</v>
      </c>
      <c r="CL13" s="33" t="s">
        <v>979</v>
      </c>
      <c r="CM13" s="33" t="s">
        <v>1015</v>
      </c>
      <c r="CN13" s="33" t="s">
        <v>1075</v>
      </c>
      <c r="CO13" s="33" t="s">
        <v>1120</v>
      </c>
      <c r="CP13" s="33" t="s">
        <v>1147</v>
      </c>
      <c r="CQ13" s="33" t="s">
        <v>1183</v>
      </c>
      <c r="CR13" s="33" t="s">
        <v>1257</v>
      </c>
      <c r="CS13" s="33" t="s">
        <v>1318</v>
      </c>
      <c r="CT13" s="33" t="s">
        <v>1381</v>
      </c>
      <c r="CU13" s="33" t="s">
        <v>1443</v>
      </c>
      <c r="CV13" s="33" t="s">
        <v>1482</v>
      </c>
      <c r="CW13" s="33" t="s">
        <v>1498</v>
      </c>
      <c r="CX13" s="33" t="s">
        <v>1518</v>
      </c>
      <c r="CY13" s="33" t="s">
        <v>1536</v>
      </c>
      <c r="CZ13" s="33" t="s">
        <v>1564</v>
      </c>
      <c r="DA13" s="33" t="s">
        <v>1642</v>
      </c>
      <c r="DB13" s="33" t="s">
        <v>1685</v>
      </c>
      <c r="DC13" s="33" t="s">
        <v>1731</v>
      </c>
      <c r="DD13" s="33" t="s">
        <v>1802</v>
      </c>
      <c r="DE13" s="33" t="s">
        <v>389</v>
      </c>
      <c r="DF13" s="33" t="s">
        <v>1839</v>
      </c>
      <c r="DG13" s="33" t="s">
        <v>1874</v>
      </c>
      <c r="DH13" s="33" t="s">
        <v>1949</v>
      </c>
      <c r="DI13" s="33" t="s">
        <v>374</v>
      </c>
      <c r="DJ13" s="33" t="s">
        <v>2038</v>
      </c>
      <c r="DK13" s="33" t="s">
        <v>2069</v>
      </c>
      <c r="DL13" s="33" t="s">
        <v>2089</v>
      </c>
      <c r="DM13" s="33" t="s">
        <v>2109</v>
      </c>
      <c r="DN13" s="33" t="s">
        <v>2141</v>
      </c>
      <c r="DO13" s="33" t="s">
        <v>2173</v>
      </c>
      <c r="DP13" s="33" t="s">
        <v>2193</v>
      </c>
      <c r="DQ13" s="33" t="s">
        <v>2218</v>
      </c>
      <c r="DR13" s="33" t="s">
        <v>2236</v>
      </c>
      <c r="DS13" s="33" t="s">
        <v>2257</v>
      </c>
      <c r="DT13" s="33" t="s">
        <v>2292</v>
      </c>
      <c r="DU13" s="33" t="s">
        <v>2367</v>
      </c>
      <c r="DV13" s="33" t="s">
        <v>2388</v>
      </c>
      <c r="DW13" s="33" t="s">
        <v>2410</v>
      </c>
      <c r="DX13" s="33" t="s">
        <v>2461</v>
      </c>
      <c r="DY13" s="33" t="s">
        <v>2480</v>
      </c>
      <c r="DZ13" s="33" t="s">
        <v>2507</v>
      </c>
      <c r="EA13" s="33" t="s">
        <v>2551</v>
      </c>
      <c r="EB13" s="33" t="s">
        <v>2681</v>
      </c>
      <c r="EC13" s="33" t="s">
        <v>2744</v>
      </c>
      <c r="ED13" s="33" t="s">
        <v>2604</v>
      </c>
      <c r="EE13" s="33" t="s">
        <v>146</v>
      </c>
      <c r="EG13" s="33" t="s">
        <v>3234</v>
      </c>
      <c r="EJ13" s="302" t="s">
        <v>193</v>
      </c>
      <c r="EL13" s="33" t="s">
        <v>336</v>
      </c>
      <c r="EM13" s="33" t="s">
        <v>1872</v>
      </c>
      <c r="ES13" s="33" t="s">
        <v>3234</v>
      </c>
      <c r="ET13" s="33" t="s">
        <v>618</v>
      </c>
      <c r="EU13" s="33" t="s">
        <v>616</v>
      </c>
      <c r="FE13" s="125"/>
      <c r="FF13" s="300"/>
      <c r="FG13" s="301" t="s">
        <v>3158</v>
      </c>
      <c r="FH13" s="301" t="s">
        <v>2900</v>
      </c>
      <c r="FI13" s="301" t="s">
        <v>2913</v>
      </c>
      <c r="FJ13" s="302" t="s">
        <v>3357</v>
      </c>
      <c r="FK13" s="33" t="s">
        <v>3175</v>
      </c>
    </row>
    <row r="14" spans="1:168" s="33" customFormat="1" ht="15" customHeight="1">
      <c r="A14" s="31"/>
      <c r="B14" s="198"/>
      <c r="D14" s="31"/>
      <c r="E14" s="31"/>
      <c r="F14" s="31"/>
      <c r="G14" s="31"/>
      <c r="H14" s="31"/>
      <c r="I14" s="31"/>
      <c r="J14" s="31"/>
      <c r="K14" s="31"/>
      <c r="L14" s="31"/>
      <c r="X14" s="199" t="s">
        <v>3793</v>
      </c>
      <c r="AO14" s="208"/>
      <c r="AQ14" s="71"/>
      <c r="AR14" s="1542" t="s">
        <v>4131</v>
      </c>
      <c r="AS14" s="1543"/>
      <c r="AT14" s="1548" t="s">
        <v>3010</v>
      </c>
      <c r="AU14" s="1548"/>
      <c r="AV14" s="1548"/>
      <c r="AW14" s="1548"/>
      <c r="AX14" s="1548"/>
      <c r="AY14" s="1548"/>
      <c r="AZ14" s="1548"/>
      <c r="BA14" s="1548"/>
      <c r="BB14" s="1548"/>
      <c r="BC14" s="1548"/>
      <c r="BD14" s="1548"/>
      <c r="BE14" s="1548"/>
      <c r="BF14" s="1548"/>
      <c r="BG14" s="1548"/>
      <c r="BI14" s="71"/>
      <c r="BJ14" s="71"/>
      <c r="BK14" s="288"/>
      <c r="BL14" s="304" t="str">
        <f>IF(R12="","",R12)</f>
        <v/>
      </c>
      <c r="BM14" s="27"/>
      <c r="BN14" s="27"/>
      <c r="BO14" s="298"/>
      <c r="BP14" s="298"/>
      <c r="BQ14" s="298"/>
      <c r="BR14" s="298"/>
      <c r="BS14" s="298"/>
      <c r="BT14" s="298"/>
      <c r="BU14" s="298"/>
      <c r="BV14" s="298"/>
      <c r="BW14" s="298"/>
      <c r="BX14" s="298"/>
      <c r="BY14" s="298"/>
      <c r="BZ14" s="299"/>
      <c r="CA14" s="27" t="s">
        <v>3755</v>
      </c>
      <c r="CB14" s="48" t="s">
        <v>337</v>
      </c>
      <c r="CC14" s="48" t="s">
        <v>3972</v>
      </c>
      <c r="CD14" s="48"/>
      <c r="CE14" s="48"/>
      <c r="CF14" s="48"/>
      <c r="CG14" s="33" t="s">
        <v>621</v>
      </c>
      <c r="CH14" s="33" t="s">
        <v>838</v>
      </c>
      <c r="CI14" s="33" t="s">
        <v>879</v>
      </c>
      <c r="CJ14" s="33" t="s">
        <v>913</v>
      </c>
      <c r="CK14" s="33" t="s">
        <v>954</v>
      </c>
      <c r="CL14" s="33" t="s">
        <v>980</v>
      </c>
      <c r="CM14" s="33" t="s">
        <v>1016</v>
      </c>
      <c r="CN14" s="33" t="s">
        <v>1076</v>
      </c>
      <c r="CO14" s="33" t="s">
        <v>1121</v>
      </c>
      <c r="CP14" s="33" t="s">
        <v>1148</v>
      </c>
      <c r="CQ14" s="33" t="s">
        <v>1184</v>
      </c>
      <c r="CR14" s="33" t="s">
        <v>1258</v>
      </c>
      <c r="CS14" s="33" t="s">
        <v>1319</v>
      </c>
      <c r="CT14" s="33" t="s">
        <v>1382</v>
      </c>
      <c r="CU14" s="33" t="s">
        <v>1444</v>
      </c>
      <c r="CV14" s="33" t="s">
        <v>1483</v>
      </c>
      <c r="CW14" s="33" t="s">
        <v>1499</v>
      </c>
      <c r="CX14" s="33" t="s">
        <v>1519</v>
      </c>
      <c r="CY14" s="33" t="s">
        <v>1537</v>
      </c>
      <c r="CZ14" s="33" t="s">
        <v>1565</v>
      </c>
      <c r="DA14" s="33" t="s">
        <v>1643</v>
      </c>
      <c r="DB14" s="33" t="s">
        <v>1686</v>
      </c>
      <c r="DC14" s="33" t="s">
        <v>1732</v>
      </c>
      <c r="DD14" s="33" t="s">
        <v>1803</v>
      </c>
      <c r="DE14" s="33" t="s">
        <v>390</v>
      </c>
      <c r="DF14" s="33" t="s">
        <v>1840</v>
      </c>
      <c r="DG14" s="33" t="s">
        <v>1875</v>
      </c>
      <c r="DH14" s="33" t="s">
        <v>1950</v>
      </c>
      <c r="DI14" s="33" t="s">
        <v>1999</v>
      </c>
      <c r="DJ14" s="33" t="s">
        <v>2039</v>
      </c>
      <c r="DK14" s="33" t="s">
        <v>2070</v>
      </c>
      <c r="DL14" s="33" t="s">
        <v>2090</v>
      </c>
      <c r="DM14" s="33" t="s">
        <v>2110</v>
      </c>
      <c r="DN14" s="33" t="s">
        <v>2142</v>
      </c>
      <c r="DO14" s="33" t="s">
        <v>2174</v>
      </c>
      <c r="DP14" s="33" t="s">
        <v>2194</v>
      </c>
      <c r="DQ14" s="33" t="s">
        <v>2219</v>
      </c>
      <c r="DR14" s="33" t="s">
        <v>2237</v>
      </c>
      <c r="DS14" s="33" t="s">
        <v>2258</v>
      </c>
      <c r="DT14" s="33" t="s">
        <v>2293</v>
      </c>
      <c r="DU14" s="33" t="s">
        <v>2368</v>
      </c>
      <c r="DV14" s="33" t="s">
        <v>2389</v>
      </c>
      <c r="DW14" s="33" t="s">
        <v>2411</v>
      </c>
      <c r="DX14" s="33" t="s">
        <v>2462</v>
      </c>
      <c r="DY14" s="33" t="s">
        <v>2481</v>
      </c>
      <c r="DZ14" s="33" t="s">
        <v>2508</v>
      </c>
      <c r="EA14" s="33" t="s">
        <v>2552</v>
      </c>
      <c r="EB14" s="33" t="s">
        <v>2682</v>
      </c>
      <c r="EC14" s="33" t="s">
        <v>2745</v>
      </c>
      <c r="ED14" s="33" t="s">
        <v>2605</v>
      </c>
      <c r="EG14" s="33" t="s">
        <v>3235</v>
      </c>
      <c r="EJ14" s="33" t="s">
        <v>2800</v>
      </c>
      <c r="EL14" s="33" t="s">
        <v>337</v>
      </c>
      <c r="EM14" s="33" t="s">
        <v>1873</v>
      </c>
      <c r="ES14" s="33" t="s">
        <v>3235</v>
      </c>
      <c r="ET14" s="33" t="s">
        <v>619</v>
      </c>
      <c r="EU14" s="33" t="s">
        <v>617</v>
      </c>
      <c r="FE14" s="125" t="s">
        <v>3869</v>
      </c>
      <c r="FF14" s="300"/>
      <c r="FG14" s="301" t="s">
        <v>3159</v>
      </c>
      <c r="FH14" s="301" t="s">
        <v>2901</v>
      </c>
      <c r="FI14" s="301" t="s">
        <v>2914</v>
      </c>
      <c r="FJ14" s="33" t="s">
        <v>3358</v>
      </c>
      <c r="FK14" s="33" t="s">
        <v>3176</v>
      </c>
    </row>
    <row r="15" spans="1:168" s="33" customFormat="1" ht="15" customHeight="1">
      <c r="A15" s="31"/>
      <c r="B15" s="198"/>
      <c r="C15" s="1704" t="s">
        <v>2771</v>
      </c>
      <c r="D15" s="1581" t="s">
        <v>2</v>
      </c>
      <c r="E15" s="1581"/>
      <c r="F15" s="1581"/>
      <c r="G15" s="1581"/>
      <c r="H15" s="1581"/>
      <c r="I15" s="1581"/>
      <c r="J15" s="1581"/>
      <c r="K15" s="1581"/>
      <c r="L15" s="1582"/>
      <c r="M15" s="1517"/>
      <c r="N15" s="1508"/>
      <c r="O15" s="1508"/>
      <c r="P15" s="1508"/>
      <c r="Q15" s="1508"/>
      <c r="R15" s="1508"/>
      <c r="S15" s="1508"/>
      <c r="T15" s="1508"/>
      <c r="U15" s="1508"/>
      <c r="V15" s="1508"/>
      <c r="W15" s="1508"/>
      <c r="X15" s="1508"/>
      <c r="Y15" s="1508"/>
      <c r="Z15" s="1508"/>
      <c r="AA15" s="1508"/>
      <c r="AB15" s="1508"/>
      <c r="AC15" s="1508"/>
      <c r="AD15" s="1508"/>
      <c r="AE15" s="1509"/>
      <c r="AF15" s="1701" t="s">
        <v>132</v>
      </c>
      <c r="AG15" s="1702"/>
      <c r="AH15" s="1702"/>
      <c r="AI15" s="1702"/>
      <c r="AJ15" s="1702"/>
      <c r="AK15" s="1702"/>
      <c r="AL15" s="1702"/>
      <c r="AM15" s="1703"/>
      <c r="AO15" s="208"/>
      <c r="AQ15" s="71"/>
      <c r="AR15" s="1542" t="s">
        <v>4132</v>
      </c>
      <c r="AS15" s="1543"/>
      <c r="AT15" s="1548" t="s">
        <v>3011</v>
      </c>
      <c r="AU15" s="1548"/>
      <c r="AV15" s="1548"/>
      <c r="AW15" s="1548"/>
      <c r="AX15" s="1548"/>
      <c r="AY15" s="1548"/>
      <c r="AZ15" s="1548"/>
      <c r="BA15" s="1548"/>
      <c r="BB15" s="1548"/>
      <c r="BC15" s="1548"/>
      <c r="BD15" s="1548"/>
      <c r="BE15" s="1548"/>
      <c r="BF15" s="1548"/>
      <c r="BG15" s="1548"/>
      <c r="BI15" s="71"/>
      <c r="BJ15" s="71"/>
      <c r="BK15" s="288"/>
      <c r="BL15" s="305" t="str">
        <f>BL13&amp;BL14</f>
        <v/>
      </c>
      <c r="BM15" s="27"/>
      <c r="BN15" s="27"/>
      <c r="BO15" s="298"/>
      <c r="BP15" s="298"/>
      <c r="BQ15" s="298"/>
      <c r="BR15" s="298"/>
      <c r="BS15" s="298"/>
      <c r="BT15" s="298"/>
      <c r="BU15" s="298"/>
      <c r="BV15" s="298"/>
      <c r="BW15" s="298"/>
      <c r="BX15" s="298"/>
      <c r="BY15" s="298"/>
      <c r="BZ15" s="299"/>
      <c r="CA15" s="27" t="s">
        <v>3756</v>
      </c>
      <c r="CB15" s="48" t="s">
        <v>338</v>
      </c>
      <c r="CC15" s="48" t="s">
        <v>3972</v>
      </c>
      <c r="CD15" s="48"/>
      <c r="CE15" s="48"/>
      <c r="CF15" s="48"/>
      <c r="CG15" s="33" t="s">
        <v>622</v>
      </c>
      <c r="CH15" s="33" t="s">
        <v>839</v>
      </c>
      <c r="CI15" s="33" t="s">
        <v>880</v>
      </c>
      <c r="CJ15" s="33" t="s">
        <v>914</v>
      </c>
      <c r="CK15" s="33" t="s">
        <v>955</v>
      </c>
      <c r="CL15" s="33" t="s">
        <v>981</v>
      </c>
      <c r="CM15" s="33" t="s">
        <v>1017</v>
      </c>
      <c r="CN15" s="33" t="s">
        <v>1077</v>
      </c>
      <c r="CO15" s="33" t="s">
        <v>1122</v>
      </c>
      <c r="CP15" s="33" t="s">
        <v>1149</v>
      </c>
      <c r="CQ15" s="33" t="s">
        <v>1185</v>
      </c>
      <c r="CR15" s="33" t="s">
        <v>1259</v>
      </c>
      <c r="CS15" s="33" t="s">
        <v>1320</v>
      </c>
      <c r="CT15" s="33" t="s">
        <v>1383</v>
      </c>
      <c r="CU15" s="33" t="s">
        <v>1445</v>
      </c>
      <c r="CV15" s="33" t="s">
        <v>1484</v>
      </c>
      <c r="CW15" s="33" t="s">
        <v>1500</v>
      </c>
      <c r="CX15" s="33" t="s">
        <v>1520</v>
      </c>
      <c r="CY15" s="33" t="s">
        <v>1538</v>
      </c>
      <c r="CZ15" s="33" t="s">
        <v>1566</v>
      </c>
      <c r="DA15" s="33" t="s">
        <v>1644</v>
      </c>
      <c r="DB15" s="33" t="s">
        <v>1687</v>
      </c>
      <c r="DC15" s="33" t="s">
        <v>1733</v>
      </c>
      <c r="DD15" s="33" t="s">
        <v>1804</v>
      </c>
      <c r="DE15" s="33" t="s">
        <v>391</v>
      </c>
      <c r="DF15" s="33" t="s">
        <v>1841</v>
      </c>
      <c r="DG15" s="33" t="s">
        <v>1876</v>
      </c>
      <c r="DH15" s="33" t="s">
        <v>1951</v>
      </c>
      <c r="DI15" s="33" t="s">
        <v>2000</v>
      </c>
      <c r="DJ15" s="33" t="s">
        <v>2040</v>
      </c>
      <c r="DK15" s="33" t="s">
        <v>2071</v>
      </c>
      <c r="DL15" s="33" t="s">
        <v>2091</v>
      </c>
      <c r="DM15" s="33" t="s">
        <v>2111</v>
      </c>
      <c r="DN15" s="33" t="s">
        <v>2143</v>
      </c>
      <c r="DO15" s="33" t="s">
        <v>2175</v>
      </c>
      <c r="DP15" s="33" t="s">
        <v>2195</v>
      </c>
      <c r="DQ15" s="33" t="s">
        <v>2220</v>
      </c>
      <c r="DR15" s="33" t="s">
        <v>2238</v>
      </c>
      <c r="DS15" s="33" t="s">
        <v>2259</v>
      </c>
      <c r="DT15" s="33" t="s">
        <v>2294</v>
      </c>
      <c r="DU15" s="33" t="s">
        <v>2369</v>
      </c>
      <c r="DV15" s="33" t="s">
        <v>2390</v>
      </c>
      <c r="DW15" s="33" t="s">
        <v>2412</v>
      </c>
      <c r="DX15" s="33" t="s">
        <v>2463</v>
      </c>
      <c r="DY15" s="33" t="s">
        <v>2482</v>
      </c>
      <c r="DZ15" s="33" t="s">
        <v>2509</v>
      </c>
      <c r="EA15" s="33" t="s">
        <v>2553</v>
      </c>
      <c r="EB15" s="33" t="s">
        <v>2683</v>
      </c>
      <c r="EC15" s="33" t="s">
        <v>2746</v>
      </c>
      <c r="ED15" s="33" t="s">
        <v>2606</v>
      </c>
      <c r="EG15" s="33" t="s">
        <v>3236</v>
      </c>
      <c r="EJ15" s="33" t="s">
        <v>194</v>
      </c>
      <c r="EL15" s="33" t="s">
        <v>338</v>
      </c>
      <c r="EM15" s="33" t="s">
        <v>1874</v>
      </c>
      <c r="ES15" s="33" t="s">
        <v>3236</v>
      </c>
      <c r="ET15" s="33" t="s">
        <v>620</v>
      </c>
      <c r="EU15" s="33" t="s">
        <v>618</v>
      </c>
      <c r="EW15" s="27"/>
      <c r="FE15" s="125" t="s">
        <v>3882</v>
      </c>
      <c r="FF15" s="300"/>
      <c r="FG15" s="301" t="s">
        <v>3160</v>
      </c>
      <c r="FH15" s="301"/>
      <c r="FI15" s="301" t="s">
        <v>2915</v>
      </c>
      <c r="FJ15" s="302" t="s">
        <v>3359</v>
      </c>
      <c r="FK15" s="33" t="s">
        <v>3177</v>
      </c>
    </row>
    <row r="16" spans="1:168" s="33" customFormat="1" ht="15" hidden="1" customHeight="1">
      <c r="A16" s="43"/>
      <c r="B16" s="198"/>
      <c r="C16" s="1704"/>
      <c r="D16" s="1241" t="s">
        <v>0</v>
      </c>
      <c r="E16" s="1241"/>
      <c r="F16" s="1241"/>
      <c r="G16" s="1241"/>
      <c r="H16" s="1241"/>
      <c r="I16" s="1241"/>
      <c r="J16" s="1241"/>
      <c r="K16" s="1241"/>
      <c r="L16" s="1242"/>
      <c r="M16" s="1638" t="s">
        <v>134</v>
      </c>
      <c r="N16" s="1639"/>
      <c r="O16" s="1640"/>
      <c r="P16" s="9" t="str">
        <f t="shared" ref="P16:AI16" si="0">MID($M$15,COLUMN()-15,1)</f>
        <v/>
      </c>
      <c r="Q16" s="9" t="str">
        <f t="shared" si="0"/>
        <v/>
      </c>
      <c r="R16" s="9" t="str">
        <f t="shared" si="0"/>
        <v/>
      </c>
      <c r="S16" s="9" t="str">
        <f t="shared" si="0"/>
        <v/>
      </c>
      <c r="T16" s="9" t="str">
        <f t="shared" si="0"/>
        <v/>
      </c>
      <c r="U16" s="9" t="str">
        <f t="shared" si="0"/>
        <v/>
      </c>
      <c r="V16" s="9" t="str">
        <f t="shared" si="0"/>
        <v/>
      </c>
      <c r="W16" s="9" t="str">
        <f t="shared" si="0"/>
        <v/>
      </c>
      <c r="X16" s="9" t="str">
        <f t="shared" si="0"/>
        <v/>
      </c>
      <c r="Y16" s="9" t="str">
        <f t="shared" si="0"/>
        <v/>
      </c>
      <c r="Z16" s="9" t="str">
        <f t="shared" si="0"/>
        <v/>
      </c>
      <c r="AA16" s="9" t="str">
        <f t="shared" si="0"/>
        <v/>
      </c>
      <c r="AB16" s="9" t="str">
        <f t="shared" si="0"/>
        <v/>
      </c>
      <c r="AC16" s="9" t="str">
        <f t="shared" si="0"/>
        <v/>
      </c>
      <c r="AD16" s="9" t="str">
        <f t="shared" si="0"/>
        <v/>
      </c>
      <c r="AE16" s="9" t="str">
        <f t="shared" si="0"/>
        <v/>
      </c>
      <c r="AF16" s="9" t="str">
        <f t="shared" si="0"/>
        <v/>
      </c>
      <c r="AG16" s="9" t="str">
        <f t="shared" si="0"/>
        <v/>
      </c>
      <c r="AH16" s="9" t="str">
        <f t="shared" si="0"/>
        <v/>
      </c>
      <c r="AI16" s="9" t="str">
        <f t="shared" si="0"/>
        <v/>
      </c>
      <c r="AJ16" s="1643"/>
      <c r="AK16" s="1644"/>
      <c r="AL16" s="1644"/>
      <c r="AM16" s="1645"/>
      <c r="AO16" s="208"/>
      <c r="AQ16" s="71"/>
      <c r="AR16" s="184"/>
      <c r="AS16" s="185"/>
      <c r="AT16" s="1662"/>
      <c r="AU16" s="1662"/>
      <c r="AV16" s="1662"/>
      <c r="AW16" s="1662"/>
      <c r="AX16" s="1662"/>
      <c r="AY16" s="1662"/>
      <c r="AZ16" s="1662"/>
      <c r="BA16" s="1662"/>
      <c r="BB16" s="1662"/>
      <c r="BC16" s="1662"/>
      <c r="BD16" s="1662"/>
      <c r="BE16" s="1662"/>
      <c r="BF16" s="1662"/>
      <c r="BG16" s="1663"/>
      <c r="BI16" s="71"/>
      <c r="BJ16" s="71"/>
      <c r="BK16" s="288"/>
      <c r="BL16" s="27"/>
      <c r="BM16" s="27"/>
      <c r="BN16" s="27"/>
      <c r="BO16" s="298"/>
      <c r="BP16" s="298"/>
      <c r="BQ16" s="298"/>
      <c r="BR16" s="298"/>
      <c r="BS16" s="298"/>
      <c r="BT16" s="298"/>
      <c r="BU16" s="298"/>
      <c r="BV16" s="298"/>
      <c r="BW16" s="298"/>
      <c r="BX16" s="298"/>
      <c r="BY16" s="298"/>
      <c r="BZ16" s="305"/>
      <c r="CA16" s="27" t="s">
        <v>3757</v>
      </c>
      <c r="CB16" s="48" t="s">
        <v>339</v>
      </c>
      <c r="CC16" s="48" t="s">
        <v>3972</v>
      </c>
      <c r="CD16" s="48"/>
      <c r="CE16" s="48"/>
      <c r="CF16" s="48"/>
      <c r="CG16" s="33" t="s">
        <v>623</v>
      </c>
      <c r="CH16" s="33" t="s">
        <v>840</v>
      </c>
      <c r="CI16" s="33" t="s">
        <v>881</v>
      </c>
      <c r="CJ16" s="33" t="s">
        <v>915</v>
      </c>
      <c r="CK16" s="33" t="s">
        <v>956</v>
      </c>
      <c r="CL16" s="33" t="s">
        <v>982</v>
      </c>
      <c r="CM16" s="33" t="s">
        <v>1018</v>
      </c>
      <c r="CN16" s="33" t="s">
        <v>1078</v>
      </c>
      <c r="CO16" s="33" t="s">
        <v>1123</v>
      </c>
      <c r="CP16" s="33" t="s">
        <v>1150</v>
      </c>
      <c r="CQ16" s="33" t="s">
        <v>1186</v>
      </c>
      <c r="CR16" s="33" t="s">
        <v>1260</v>
      </c>
      <c r="CS16" s="33" t="s">
        <v>1321</v>
      </c>
      <c r="CT16" s="33" t="s">
        <v>1384</v>
      </c>
      <c r="CU16" s="33" t="s">
        <v>1446</v>
      </c>
      <c r="CV16" s="33" t="s">
        <v>1485</v>
      </c>
      <c r="CW16" s="33" t="s">
        <v>1501</v>
      </c>
      <c r="CX16" s="33" t="s">
        <v>1521</v>
      </c>
      <c r="CY16" s="33" t="s">
        <v>1539</v>
      </c>
      <c r="CZ16" s="33" t="s">
        <v>1567</v>
      </c>
      <c r="DA16" s="33" t="s">
        <v>1645</v>
      </c>
      <c r="DB16" s="33" t="s">
        <v>1688</v>
      </c>
      <c r="DC16" s="33" t="s">
        <v>1734</v>
      </c>
      <c r="DD16" s="33" t="s">
        <v>1805</v>
      </c>
      <c r="DE16" s="33" t="s">
        <v>1822</v>
      </c>
      <c r="DF16" s="33" t="s">
        <v>1842</v>
      </c>
      <c r="DG16" s="33" t="s">
        <v>1877</v>
      </c>
      <c r="DH16" s="33" t="s">
        <v>1952</v>
      </c>
      <c r="DI16" s="33" t="s">
        <v>2001</v>
      </c>
      <c r="DJ16" s="33" t="s">
        <v>2041</v>
      </c>
      <c r="DK16" s="33" t="s">
        <v>2072</v>
      </c>
      <c r="DL16" s="33" t="s">
        <v>2092</v>
      </c>
      <c r="DM16" s="33" t="s">
        <v>2112</v>
      </c>
      <c r="DN16" s="33" t="s">
        <v>2144</v>
      </c>
      <c r="DO16" s="33" t="s">
        <v>2176</v>
      </c>
      <c r="DP16" s="33" t="s">
        <v>2196</v>
      </c>
      <c r="DQ16" s="33" t="s">
        <v>2221</v>
      </c>
      <c r="DR16" s="33" t="s">
        <v>2239</v>
      </c>
      <c r="DS16" s="33" t="s">
        <v>2260</v>
      </c>
      <c r="DT16" s="33" t="s">
        <v>2295</v>
      </c>
      <c r="DU16" s="33" t="s">
        <v>2370</v>
      </c>
      <c r="DV16" s="33" t="s">
        <v>2391</v>
      </c>
      <c r="DW16" s="33" t="s">
        <v>2413</v>
      </c>
      <c r="DX16" s="33" t="s">
        <v>2464</v>
      </c>
      <c r="DY16" s="33" t="s">
        <v>2483</v>
      </c>
      <c r="DZ16" s="33" t="s">
        <v>2510</v>
      </c>
      <c r="EA16" s="33" t="s">
        <v>2554</v>
      </c>
      <c r="EB16" s="33" t="s">
        <v>2684</v>
      </c>
      <c r="EC16" s="33" t="s">
        <v>2747</v>
      </c>
      <c r="ED16" s="33" t="s">
        <v>2607</v>
      </c>
      <c r="EG16" s="33" t="s">
        <v>3237</v>
      </c>
      <c r="EJ16" s="33" t="s">
        <v>195</v>
      </c>
      <c r="EL16" s="33" t="s">
        <v>339</v>
      </c>
      <c r="EM16" s="33" t="s">
        <v>1875</v>
      </c>
      <c r="ES16" s="33" t="s">
        <v>3237</v>
      </c>
      <c r="ET16" s="33" t="s">
        <v>621</v>
      </c>
      <c r="EU16" s="33" t="s">
        <v>619</v>
      </c>
      <c r="EW16" s="27"/>
      <c r="FE16" s="125"/>
      <c r="FF16" s="300"/>
      <c r="FG16" s="301" t="s">
        <v>3161</v>
      </c>
      <c r="FH16" s="301"/>
      <c r="FI16" s="301" t="s">
        <v>2916</v>
      </c>
      <c r="FJ16" s="33" t="s">
        <v>3360</v>
      </c>
      <c r="FK16" s="33" t="s">
        <v>3178</v>
      </c>
    </row>
    <row r="17" spans="1:167" s="33" customFormat="1" ht="15" hidden="1" customHeight="1">
      <c r="A17" s="43"/>
      <c r="B17" s="198"/>
      <c r="C17" s="1704"/>
      <c r="D17" s="1241"/>
      <c r="E17" s="1241"/>
      <c r="F17" s="1241"/>
      <c r="G17" s="1241"/>
      <c r="H17" s="1241"/>
      <c r="I17" s="1241"/>
      <c r="J17" s="1241"/>
      <c r="K17" s="1241"/>
      <c r="L17" s="1242"/>
      <c r="M17" s="1641"/>
      <c r="N17" s="1642"/>
      <c r="O17" s="1615"/>
      <c r="P17" s="9" t="str">
        <f t="shared" ref="P17:AI17" si="1">MID($M$15,COLUMN()-15+20,1)</f>
        <v/>
      </c>
      <c r="Q17" s="9" t="str">
        <f t="shared" si="1"/>
        <v/>
      </c>
      <c r="R17" s="9" t="str">
        <f t="shared" si="1"/>
        <v/>
      </c>
      <c r="S17" s="9" t="str">
        <f t="shared" si="1"/>
        <v/>
      </c>
      <c r="T17" s="9" t="str">
        <f t="shared" si="1"/>
        <v/>
      </c>
      <c r="U17" s="9" t="str">
        <f t="shared" si="1"/>
        <v/>
      </c>
      <c r="V17" s="9" t="str">
        <f t="shared" si="1"/>
        <v/>
      </c>
      <c r="W17" s="9" t="str">
        <f t="shared" si="1"/>
        <v/>
      </c>
      <c r="X17" s="9" t="str">
        <f t="shared" si="1"/>
        <v/>
      </c>
      <c r="Y17" s="9" t="str">
        <f t="shared" si="1"/>
        <v/>
      </c>
      <c r="Z17" s="9" t="str">
        <f t="shared" si="1"/>
        <v/>
      </c>
      <c r="AA17" s="9" t="str">
        <f t="shared" si="1"/>
        <v/>
      </c>
      <c r="AB17" s="9" t="str">
        <f t="shared" si="1"/>
        <v/>
      </c>
      <c r="AC17" s="9" t="str">
        <f t="shared" si="1"/>
        <v/>
      </c>
      <c r="AD17" s="9" t="str">
        <f t="shared" si="1"/>
        <v/>
      </c>
      <c r="AE17" s="9" t="str">
        <f t="shared" si="1"/>
        <v/>
      </c>
      <c r="AF17" s="9" t="str">
        <f t="shared" si="1"/>
        <v/>
      </c>
      <c r="AG17" s="9" t="str">
        <f t="shared" si="1"/>
        <v/>
      </c>
      <c r="AH17" s="9" t="str">
        <f t="shared" si="1"/>
        <v/>
      </c>
      <c r="AI17" s="9" t="str">
        <f t="shared" si="1"/>
        <v/>
      </c>
      <c r="AJ17" s="1646"/>
      <c r="AK17" s="1647"/>
      <c r="AL17" s="1647"/>
      <c r="AM17" s="1648"/>
      <c r="AO17" s="208"/>
      <c r="AQ17" s="71"/>
      <c r="AR17" s="186"/>
      <c r="AS17" s="187"/>
      <c r="AT17" s="1178"/>
      <c r="AU17" s="1178"/>
      <c r="AV17" s="1178"/>
      <c r="AW17" s="1178"/>
      <c r="AX17" s="1178"/>
      <c r="AY17" s="1178"/>
      <c r="AZ17" s="1178"/>
      <c r="BA17" s="1178"/>
      <c r="BB17" s="1178"/>
      <c r="BC17" s="1178"/>
      <c r="BD17" s="1178"/>
      <c r="BE17" s="1178"/>
      <c r="BF17" s="1178"/>
      <c r="BG17" s="1179"/>
      <c r="BI17" s="71"/>
      <c r="BJ17" s="71"/>
      <c r="BK17" s="288"/>
      <c r="BL17" s="27"/>
      <c r="BM17" s="27"/>
      <c r="BN17" s="27"/>
      <c r="BO17" s="298"/>
      <c r="BP17" s="298"/>
      <c r="BQ17" s="298"/>
      <c r="BR17" s="298"/>
      <c r="BS17" s="298"/>
      <c r="BT17" s="298"/>
      <c r="BU17" s="298"/>
      <c r="BV17" s="298"/>
      <c r="BW17" s="298"/>
      <c r="BX17" s="298"/>
      <c r="BY17" s="298"/>
      <c r="BZ17" s="299"/>
      <c r="CA17" s="27" t="s">
        <v>3758</v>
      </c>
      <c r="CB17" s="48" t="s">
        <v>340</v>
      </c>
      <c r="CC17" s="48" t="s">
        <v>3973</v>
      </c>
      <c r="CD17" s="48"/>
      <c r="CE17" s="48"/>
      <c r="CF17" s="48"/>
      <c r="CG17" s="33" t="s">
        <v>624</v>
      </c>
      <c r="CH17" s="33" t="s">
        <v>841</v>
      </c>
      <c r="CI17" s="33" t="s">
        <v>882</v>
      </c>
      <c r="CJ17" s="33" t="s">
        <v>916</v>
      </c>
      <c r="CK17" s="33" t="s">
        <v>957</v>
      </c>
      <c r="CL17" s="33" t="s">
        <v>983</v>
      </c>
      <c r="CM17" s="33" t="s">
        <v>1019</v>
      </c>
      <c r="CN17" s="33" t="s">
        <v>1079</v>
      </c>
      <c r="CO17" s="33" t="s">
        <v>1124</v>
      </c>
      <c r="CP17" s="33" t="s">
        <v>1151</v>
      </c>
      <c r="CQ17" s="33" t="s">
        <v>1187</v>
      </c>
      <c r="CR17" s="33" t="s">
        <v>1261</v>
      </c>
      <c r="CS17" s="33" t="s">
        <v>1322</v>
      </c>
      <c r="CT17" s="33" t="s">
        <v>1385</v>
      </c>
      <c r="CU17" s="33" t="s">
        <v>1447</v>
      </c>
      <c r="CV17" s="33" t="s">
        <v>1486</v>
      </c>
      <c r="CW17" s="33" t="s">
        <v>1502</v>
      </c>
      <c r="CX17" s="33" t="s">
        <v>1522</v>
      </c>
      <c r="CY17" s="33" t="s">
        <v>1540</v>
      </c>
      <c r="CZ17" s="33" t="s">
        <v>1568</v>
      </c>
      <c r="DA17" s="33" t="s">
        <v>1646</v>
      </c>
      <c r="DB17" s="33" t="s">
        <v>1689</v>
      </c>
      <c r="DC17" s="33" t="s">
        <v>1735</v>
      </c>
      <c r="DD17" s="33" t="s">
        <v>1806</v>
      </c>
      <c r="DE17" s="33" t="s">
        <v>1823</v>
      </c>
      <c r="DF17" s="33" t="s">
        <v>1843</v>
      </c>
      <c r="DG17" s="33" t="s">
        <v>1878</v>
      </c>
      <c r="DH17" s="33" t="s">
        <v>1953</v>
      </c>
      <c r="DI17" s="33" t="s">
        <v>2002</v>
      </c>
      <c r="DJ17" s="33" t="s">
        <v>2042</v>
      </c>
      <c r="DK17" s="33" t="s">
        <v>2073</v>
      </c>
      <c r="DL17" s="33" t="s">
        <v>2093</v>
      </c>
      <c r="DM17" s="33" t="s">
        <v>2113</v>
      </c>
      <c r="DN17" s="33" t="s">
        <v>2145</v>
      </c>
      <c r="DO17" s="33" t="s">
        <v>2177</v>
      </c>
      <c r="DP17" s="33" t="s">
        <v>2197</v>
      </c>
      <c r="DQ17" s="33" t="s">
        <v>2222</v>
      </c>
      <c r="DR17" s="33" t="s">
        <v>2240</v>
      </c>
      <c r="DS17" s="33" t="s">
        <v>2261</v>
      </c>
      <c r="DT17" s="33" t="s">
        <v>2296</v>
      </c>
      <c r="DU17" s="33" t="s">
        <v>2371</v>
      </c>
      <c r="DV17" s="33" t="s">
        <v>2392</v>
      </c>
      <c r="DW17" s="33" t="s">
        <v>2414</v>
      </c>
      <c r="DX17" s="33" t="s">
        <v>2465</v>
      </c>
      <c r="DY17" s="33" t="s">
        <v>2484</v>
      </c>
      <c r="DZ17" s="33" t="s">
        <v>2511</v>
      </c>
      <c r="EA17" s="33" t="s">
        <v>2555</v>
      </c>
      <c r="EB17" s="33" t="s">
        <v>2685</v>
      </c>
      <c r="EC17" s="33" t="s">
        <v>2748</v>
      </c>
      <c r="ED17" s="33" t="s">
        <v>2608</v>
      </c>
      <c r="EG17" s="33" t="s">
        <v>3238</v>
      </c>
      <c r="EJ17" s="33" t="s">
        <v>196</v>
      </c>
      <c r="EL17" s="33" t="s">
        <v>340</v>
      </c>
      <c r="EM17" s="33" t="s">
        <v>1876</v>
      </c>
      <c r="ES17" s="33" t="s">
        <v>3238</v>
      </c>
      <c r="ET17" s="33" t="s">
        <v>622</v>
      </c>
      <c r="EU17" s="33" t="s">
        <v>620</v>
      </c>
      <c r="EW17" s="27"/>
      <c r="FE17" s="125" t="s">
        <v>3870</v>
      </c>
      <c r="FF17" s="300"/>
      <c r="FG17" s="301" t="s">
        <v>3162</v>
      </c>
      <c r="FH17" s="301"/>
      <c r="FI17" s="301" t="s">
        <v>2917</v>
      </c>
      <c r="FJ17" s="33" t="s">
        <v>3361</v>
      </c>
      <c r="FK17" s="33" t="s">
        <v>3179</v>
      </c>
    </row>
    <row r="18" spans="1:167" s="33" customFormat="1" ht="15" customHeight="1">
      <c r="A18" s="31"/>
      <c r="B18" s="198"/>
      <c r="C18" s="1704"/>
      <c r="D18" s="1241"/>
      <c r="E18" s="1241"/>
      <c r="F18" s="1241"/>
      <c r="G18" s="1241"/>
      <c r="H18" s="1241"/>
      <c r="I18" s="1241"/>
      <c r="J18" s="1241"/>
      <c r="K18" s="1241"/>
      <c r="L18" s="1242"/>
      <c r="M18" s="1547"/>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1"/>
      <c r="AJ18" s="1659" t="s">
        <v>2619</v>
      </c>
      <c r="AK18" s="1660"/>
      <c r="AL18" s="1660"/>
      <c r="AM18" s="1661"/>
      <c r="AO18" s="208"/>
      <c r="AQ18" s="71"/>
      <c r="AR18" s="1542" t="s">
        <v>4133</v>
      </c>
      <c r="AS18" s="1543"/>
      <c r="AT18" s="1548" t="s">
        <v>3012</v>
      </c>
      <c r="AU18" s="1548"/>
      <c r="AV18" s="1548"/>
      <c r="AW18" s="1548"/>
      <c r="AX18" s="1548"/>
      <c r="AY18" s="1548"/>
      <c r="AZ18" s="1548"/>
      <c r="BA18" s="1548"/>
      <c r="BB18" s="1548"/>
      <c r="BC18" s="1548"/>
      <c r="BD18" s="1548"/>
      <c r="BE18" s="1548"/>
      <c r="BF18" s="1548"/>
      <c r="BG18" s="1548"/>
      <c r="BI18" s="71"/>
      <c r="BJ18" s="71"/>
      <c r="BK18" s="288"/>
      <c r="BL18" s="305" t="str">
        <f>IF(M18="","",M18)</f>
        <v/>
      </c>
      <c r="BM18" s="27"/>
      <c r="BN18" s="27"/>
      <c r="BO18" s="298"/>
      <c r="BP18" s="298"/>
      <c r="BQ18" s="298"/>
      <c r="BR18" s="298"/>
      <c r="BS18" s="298"/>
      <c r="BT18" s="298"/>
      <c r="BU18" s="298"/>
      <c r="BV18" s="298"/>
      <c r="BW18" s="298"/>
      <c r="BX18" s="298"/>
      <c r="BY18" s="298"/>
      <c r="BZ18" s="299"/>
      <c r="CA18" s="27" t="s">
        <v>3759</v>
      </c>
      <c r="CB18" s="48" t="s">
        <v>341</v>
      </c>
      <c r="CC18" s="48" t="s">
        <v>3973</v>
      </c>
      <c r="CD18" s="48"/>
      <c r="CE18" s="48"/>
      <c r="CF18" s="48"/>
      <c r="CG18" s="33" t="s">
        <v>625</v>
      </c>
      <c r="CH18" s="33" t="s">
        <v>842</v>
      </c>
      <c r="CI18" s="33" t="s">
        <v>883</v>
      </c>
      <c r="CJ18" s="33" t="s">
        <v>917</v>
      </c>
      <c r="CK18" s="33" t="s">
        <v>958</v>
      </c>
      <c r="CL18" s="33" t="s">
        <v>984</v>
      </c>
      <c r="CM18" s="33" t="s">
        <v>1020</v>
      </c>
      <c r="CN18" s="33" t="s">
        <v>1080</v>
      </c>
      <c r="CO18" s="33" t="s">
        <v>1125</v>
      </c>
      <c r="CP18" s="33" t="s">
        <v>1152</v>
      </c>
      <c r="CQ18" s="33" t="s">
        <v>1188</v>
      </c>
      <c r="CR18" s="33" t="s">
        <v>1262</v>
      </c>
      <c r="CS18" s="33" t="s">
        <v>1323</v>
      </c>
      <c r="CT18" s="33" t="s">
        <v>1386</v>
      </c>
      <c r="CU18" s="33" t="s">
        <v>1448</v>
      </c>
      <c r="CW18" s="33" t="s">
        <v>1503</v>
      </c>
      <c r="CX18" s="33" t="s">
        <v>1523</v>
      </c>
      <c r="CY18" s="33" t="s">
        <v>1541</v>
      </c>
      <c r="CZ18" s="33" t="s">
        <v>1569</v>
      </c>
      <c r="DA18" s="33" t="s">
        <v>1647</v>
      </c>
      <c r="DB18" s="33" t="s">
        <v>1690</v>
      </c>
      <c r="DC18" s="33" t="s">
        <v>1736</v>
      </c>
      <c r="DD18" s="33" t="s">
        <v>1807</v>
      </c>
      <c r="DE18" s="33" t="s">
        <v>1824</v>
      </c>
      <c r="DF18" s="33" t="s">
        <v>1844</v>
      </c>
      <c r="DG18" s="33" t="s">
        <v>1879</v>
      </c>
      <c r="DH18" s="33" t="s">
        <v>1954</v>
      </c>
      <c r="DI18" s="33" t="s">
        <v>2003</v>
      </c>
      <c r="DJ18" s="33" t="s">
        <v>2043</v>
      </c>
      <c r="DK18" s="33" t="s">
        <v>2074</v>
      </c>
      <c r="DL18" s="33" t="s">
        <v>2094</v>
      </c>
      <c r="DM18" s="33" t="s">
        <v>2114</v>
      </c>
      <c r="DN18" s="33" t="s">
        <v>2146</v>
      </c>
      <c r="DO18" s="33" t="s">
        <v>2178</v>
      </c>
      <c r="DP18" s="33" t="s">
        <v>2198</v>
      </c>
      <c r="DQ18" s="33" t="s">
        <v>2223</v>
      </c>
      <c r="DR18" s="33" t="s">
        <v>2241</v>
      </c>
      <c r="DS18" s="33" t="s">
        <v>2262</v>
      </c>
      <c r="DT18" s="33" t="s">
        <v>2297</v>
      </c>
      <c r="DU18" s="33" t="s">
        <v>2372</v>
      </c>
      <c r="DV18" s="33" t="s">
        <v>2393</v>
      </c>
      <c r="DW18" s="33" t="s">
        <v>2415</v>
      </c>
      <c r="DX18" s="33" t="s">
        <v>2466</v>
      </c>
      <c r="DY18" s="33" t="s">
        <v>2485</v>
      </c>
      <c r="DZ18" s="33" t="s">
        <v>2512</v>
      </c>
      <c r="EA18" s="33" t="s">
        <v>2556</v>
      </c>
      <c r="EB18" s="33" t="s">
        <v>2686</v>
      </c>
      <c r="EC18" s="33" t="s">
        <v>13</v>
      </c>
      <c r="ED18" s="33" t="s">
        <v>2609</v>
      </c>
      <c r="EJ18" s="33" t="s">
        <v>197</v>
      </c>
      <c r="EL18" s="33" t="s">
        <v>341</v>
      </c>
      <c r="EM18" s="33" t="s">
        <v>1877</v>
      </c>
      <c r="ET18" s="33" t="s">
        <v>623</v>
      </c>
      <c r="EU18" s="33" t="s">
        <v>621</v>
      </c>
      <c r="EW18" s="27"/>
      <c r="FE18" s="125" t="s">
        <v>3883</v>
      </c>
      <c r="FF18" s="300"/>
      <c r="FG18" s="301" t="s">
        <v>3036</v>
      </c>
      <c r="FH18" s="301"/>
      <c r="FI18" s="301" t="s">
        <v>2918</v>
      </c>
      <c r="FJ18" s="33" t="s">
        <v>3362</v>
      </c>
    </row>
    <row r="19" spans="1:167" s="33" customFormat="1" ht="15" hidden="1" customHeight="1">
      <c r="A19" s="43"/>
      <c r="B19" s="198"/>
      <c r="C19" s="1704"/>
      <c r="D19" s="1241"/>
      <c r="E19" s="1241"/>
      <c r="F19" s="1241"/>
      <c r="G19" s="1241"/>
      <c r="H19" s="1241"/>
      <c r="I19" s="1241"/>
      <c r="J19" s="1241"/>
      <c r="K19" s="1241"/>
      <c r="L19" s="1242"/>
      <c r="M19" s="1638" t="s">
        <v>134</v>
      </c>
      <c r="N19" s="1639"/>
      <c r="O19" s="1640"/>
      <c r="P19" s="10" t="str">
        <f t="shared" ref="P19:AI19" si="2">MID($M$18,COLUMN()-15,1)</f>
        <v/>
      </c>
      <c r="Q19" s="10" t="str">
        <f t="shared" si="2"/>
        <v/>
      </c>
      <c r="R19" s="10" t="str">
        <f t="shared" si="2"/>
        <v/>
      </c>
      <c r="S19" s="10" t="str">
        <f t="shared" si="2"/>
        <v/>
      </c>
      <c r="T19" s="10" t="str">
        <f t="shared" si="2"/>
        <v/>
      </c>
      <c r="U19" s="10" t="str">
        <f t="shared" si="2"/>
        <v/>
      </c>
      <c r="V19" s="10" t="str">
        <f t="shared" si="2"/>
        <v/>
      </c>
      <c r="W19" s="10" t="str">
        <f t="shared" si="2"/>
        <v/>
      </c>
      <c r="X19" s="10" t="str">
        <f t="shared" si="2"/>
        <v/>
      </c>
      <c r="Y19" s="10" t="str">
        <f t="shared" si="2"/>
        <v/>
      </c>
      <c r="Z19" s="10" t="str">
        <f t="shared" si="2"/>
        <v/>
      </c>
      <c r="AA19" s="10" t="str">
        <f t="shared" si="2"/>
        <v/>
      </c>
      <c r="AB19" s="10" t="str">
        <f t="shared" si="2"/>
        <v/>
      </c>
      <c r="AC19" s="10" t="str">
        <f t="shared" si="2"/>
        <v/>
      </c>
      <c r="AD19" s="10" t="str">
        <f t="shared" si="2"/>
        <v/>
      </c>
      <c r="AE19" s="10" t="str">
        <f t="shared" si="2"/>
        <v/>
      </c>
      <c r="AF19" s="10" t="str">
        <f t="shared" si="2"/>
        <v/>
      </c>
      <c r="AG19" s="10" t="str">
        <f t="shared" si="2"/>
        <v/>
      </c>
      <c r="AH19" s="10" t="str">
        <f t="shared" si="2"/>
        <v/>
      </c>
      <c r="AI19" s="10" t="str">
        <f t="shared" si="2"/>
        <v/>
      </c>
      <c r="AJ19" s="1257"/>
      <c r="AK19" s="1258"/>
      <c r="AL19" s="1258"/>
      <c r="AM19" s="1259"/>
      <c r="AO19" s="208"/>
      <c r="AQ19" s="71"/>
      <c r="AR19" s="184"/>
      <c r="AS19" s="185"/>
      <c r="AT19" s="1662"/>
      <c r="AU19" s="1662"/>
      <c r="AV19" s="1662"/>
      <c r="AW19" s="1662"/>
      <c r="AX19" s="1662"/>
      <c r="AY19" s="1662"/>
      <c r="AZ19" s="1662"/>
      <c r="BA19" s="1662"/>
      <c r="BB19" s="1662"/>
      <c r="BC19" s="1662"/>
      <c r="BD19" s="1662"/>
      <c r="BE19" s="1662"/>
      <c r="BF19" s="1662"/>
      <c r="BG19" s="1663"/>
      <c r="BI19" s="71"/>
      <c r="BJ19" s="71"/>
      <c r="BK19" s="288"/>
      <c r="BL19" s="27"/>
      <c r="BM19" s="27"/>
      <c r="BN19" s="27"/>
      <c r="BO19" s="298"/>
      <c r="BP19" s="298"/>
      <c r="BQ19" s="298"/>
      <c r="BR19" s="298"/>
      <c r="BS19" s="298"/>
      <c r="BT19" s="298"/>
      <c r="BU19" s="298"/>
      <c r="BV19" s="298"/>
      <c r="BW19" s="298"/>
      <c r="BX19" s="298"/>
      <c r="BY19" s="298"/>
      <c r="BZ19" s="299"/>
      <c r="CA19" s="27" t="s">
        <v>3760</v>
      </c>
      <c r="CB19" s="48" t="s">
        <v>342</v>
      </c>
      <c r="CC19" s="48" t="s">
        <v>3973</v>
      </c>
      <c r="CD19" s="48"/>
      <c r="CE19" s="48"/>
      <c r="CF19" s="48"/>
      <c r="CG19" s="33" t="s">
        <v>626</v>
      </c>
      <c r="CH19" s="33" t="s">
        <v>843</v>
      </c>
      <c r="CI19" s="33" t="s">
        <v>884</v>
      </c>
      <c r="CJ19" s="33" t="s">
        <v>918</v>
      </c>
      <c r="CK19" s="33" t="s">
        <v>959</v>
      </c>
      <c r="CL19" s="33" t="s">
        <v>985</v>
      </c>
      <c r="CM19" s="33" t="s">
        <v>1021</v>
      </c>
      <c r="CN19" s="33" t="s">
        <v>1081</v>
      </c>
      <c r="CO19" s="33" t="s">
        <v>1126</v>
      </c>
      <c r="CP19" s="33" t="s">
        <v>1153</v>
      </c>
      <c r="CQ19" s="33" t="s">
        <v>1189</v>
      </c>
      <c r="CR19" s="33" t="s">
        <v>1263</v>
      </c>
      <c r="CS19" s="33" t="s">
        <v>1324</v>
      </c>
      <c r="CT19" s="33" t="s">
        <v>1387</v>
      </c>
      <c r="CU19" s="33" t="s">
        <v>1449</v>
      </c>
      <c r="CW19" s="33" t="s">
        <v>1504</v>
      </c>
      <c r="CX19" s="33" t="s">
        <v>1524</v>
      </c>
      <c r="CY19" s="33" t="s">
        <v>1542</v>
      </c>
      <c r="CZ19" s="33" t="s">
        <v>1570</v>
      </c>
      <c r="DA19" s="33" t="s">
        <v>1648</v>
      </c>
      <c r="DB19" s="33" t="s">
        <v>1691</v>
      </c>
      <c r="DC19" s="33" t="s">
        <v>1737</v>
      </c>
      <c r="DD19" s="33" t="s">
        <v>1808</v>
      </c>
      <c r="DE19" s="33" t="s">
        <v>1825</v>
      </c>
      <c r="DF19" s="33" t="s">
        <v>1845</v>
      </c>
      <c r="DG19" s="33" t="s">
        <v>1880</v>
      </c>
      <c r="DH19" s="33" t="s">
        <v>1955</v>
      </c>
      <c r="DI19" s="33" t="s">
        <v>2004</v>
      </c>
      <c r="DJ19" s="33" t="s">
        <v>2044</v>
      </c>
      <c r="DK19" s="33" t="s">
        <v>2075</v>
      </c>
      <c r="DL19" s="33" t="s">
        <v>2095</v>
      </c>
      <c r="DM19" s="33" t="s">
        <v>2115</v>
      </c>
      <c r="DN19" s="33" t="s">
        <v>2147</v>
      </c>
      <c r="DO19" s="33" t="s">
        <v>2179</v>
      </c>
      <c r="DP19" s="33" t="s">
        <v>2199</v>
      </c>
      <c r="DQ19" s="33" t="s">
        <v>2224</v>
      </c>
      <c r="DR19" s="33" t="s">
        <v>2242</v>
      </c>
      <c r="DS19" s="33" t="s">
        <v>2263</v>
      </c>
      <c r="DT19" s="33" t="s">
        <v>2298</v>
      </c>
      <c r="DU19" s="33" t="s">
        <v>2373</v>
      </c>
      <c r="DV19" s="33" t="s">
        <v>2394</v>
      </c>
      <c r="DW19" s="33" t="s">
        <v>2416</v>
      </c>
      <c r="DX19" s="33" t="s">
        <v>2467</v>
      </c>
      <c r="DY19" s="33" t="s">
        <v>2486</v>
      </c>
      <c r="DZ19" s="33" t="s">
        <v>2513</v>
      </c>
      <c r="EA19" s="33" t="s">
        <v>2557</v>
      </c>
      <c r="EB19" s="33" t="s">
        <v>2687</v>
      </c>
      <c r="EC19" s="33" t="s">
        <v>14</v>
      </c>
      <c r="ED19" s="33" t="s">
        <v>2610</v>
      </c>
      <c r="EJ19" s="33" t="s">
        <v>198</v>
      </c>
      <c r="EL19" s="33" t="s">
        <v>342</v>
      </c>
      <c r="EM19" s="33" t="s">
        <v>1878</v>
      </c>
      <c r="ET19" s="33" t="s">
        <v>624</v>
      </c>
      <c r="EU19" s="33" t="s">
        <v>622</v>
      </c>
      <c r="FE19" s="125"/>
      <c r="FF19" s="300"/>
      <c r="FG19" s="301" t="s">
        <v>3037</v>
      </c>
      <c r="FH19" s="301"/>
      <c r="FI19" s="301" t="s">
        <v>2919</v>
      </c>
      <c r="FJ19" s="33" t="s">
        <v>3164</v>
      </c>
    </row>
    <row r="20" spans="1:167" s="33" customFormat="1" ht="15" hidden="1" customHeight="1">
      <c r="A20" s="43"/>
      <c r="B20" s="198"/>
      <c r="C20" s="1704"/>
      <c r="D20" s="1241"/>
      <c r="E20" s="1241"/>
      <c r="F20" s="1241"/>
      <c r="G20" s="1241"/>
      <c r="H20" s="1241"/>
      <c r="I20" s="1241"/>
      <c r="J20" s="1241"/>
      <c r="K20" s="1241"/>
      <c r="L20" s="1242"/>
      <c r="M20" s="1641"/>
      <c r="N20" s="1642"/>
      <c r="O20" s="1615"/>
      <c r="P20" s="9" t="str">
        <f t="shared" ref="P20:AI20" si="3">MID($M$18,COLUMN()-15+20,1)</f>
        <v/>
      </c>
      <c r="Q20" s="9" t="str">
        <f t="shared" si="3"/>
        <v/>
      </c>
      <c r="R20" s="9" t="str">
        <f t="shared" si="3"/>
        <v/>
      </c>
      <c r="S20" s="9" t="str">
        <f t="shared" si="3"/>
        <v/>
      </c>
      <c r="T20" s="9" t="str">
        <f t="shared" si="3"/>
        <v/>
      </c>
      <c r="U20" s="9" t="str">
        <f t="shared" si="3"/>
        <v/>
      </c>
      <c r="V20" s="9" t="str">
        <f t="shared" si="3"/>
        <v/>
      </c>
      <c r="W20" s="9" t="str">
        <f t="shared" si="3"/>
        <v/>
      </c>
      <c r="X20" s="9" t="str">
        <f t="shared" si="3"/>
        <v/>
      </c>
      <c r="Y20" s="9" t="str">
        <f t="shared" si="3"/>
        <v/>
      </c>
      <c r="Z20" s="9" t="str">
        <f t="shared" si="3"/>
        <v/>
      </c>
      <c r="AA20" s="9" t="str">
        <f t="shared" si="3"/>
        <v/>
      </c>
      <c r="AB20" s="9" t="str">
        <f t="shared" si="3"/>
        <v/>
      </c>
      <c r="AC20" s="9" t="str">
        <f t="shared" si="3"/>
        <v/>
      </c>
      <c r="AD20" s="9" t="str">
        <f t="shared" si="3"/>
        <v/>
      </c>
      <c r="AE20" s="9" t="str">
        <f t="shared" si="3"/>
        <v/>
      </c>
      <c r="AF20" s="9" t="str">
        <f t="shared" si="3"/>
        <v/>
      </c>
      <c r="AG20" s="9" t="str">
        <f t="shared" si="3"/>
        <v/>
      </c>
      <c r="AH20" s="9" t="str">
        <f t="shared" si="3"/>
        <v/>
      </c>
      <c r="AI20" s="9" t="str">
        <f t="shared" si="3"/>
        <v/>
      </c>
      <c r="AJ20" s="1260"/>
      <c r="AK20" s="1261"/>
      <c r="AL20" s="1261"/>
      <c r="AM20" s="1262"/>
      <c r="AO20" s="208"/>
      <c r="AQ20" s="71"/>
      <c r="AR20" s="104"/>
      <c r="AS20" s="44"/>
      <c r="AT20" s="1629"/>
      <c r="AU20" s="1629"/>
      <c r="AV20" s="1629"/>
      <c r="AW20" s="1629"/>
      <c r="AX20" s="1629"/>
      <c r="AY20" s="1629"/>
      <c r="AZ20" s="1629"/>
      <c r="BA20" s="1629"/>
      <c r="BB20" s="1629"/>
      <c r="BC20" s="1629"/>
      <c r="BD20" s="1629"/>
      <c r="BE20" s="1629"/>
      <c r="BF20" s="1629"/>
      <c r="BG20" s="1630"/>
      <c r="BI20" s="71"/>
      <c r="BJ20" s="71"/>
      <c r="BK20" s="288"/>
      <c r="BL20" s="27"/>
      <c r="BM20" s="27"/>
      <c r="BN20" s="27"/>
      <c r="BO20" s="298"/>
      <c r="BP20" s="298"/>
      <c r="BQ20" s="298"/>
      <c r="BR20" s="298"/>
      <c r="BS20" s="298"/>
      <c r="BT20" s="298"/>
      <c r="BU20" s="298"/>
      <c r="BV20" s="298"/>
      <c r="BW20" s="298"/>
      <c r="BX20" s="298"/>
      <c r="BY20" s="298"/>
      <c r="BZ20" s="299"/>
      <c r="CA20" s="27" t="s">
        <v>3761</v>
      </c>
      <c r="CB20" s="48" t="s">
        <v>343</v>
      </c>
      <c r="CC20" s="48" t="s">
        <v>3974</v>
      </c>
      <c r="CD20" s="48"/>
      <c r="CE20" s="48"/>
      <c r="CF20" s="48"/>
      <c r="CG20" s="33" t="s">
        <v>627</v>
      </c>
      <c r="CH20" s="33" t="s">
        <v>844</v>
      </c>
      <c r="CI20" s="33" t="s">
        <v>885</v>
      </c>
      <c r="CJ20" s="33" t="s">
        <v>919</v>
      </c>
      <c r="CK20" s="33" t="s">
        <v>960</v>
      </c>
      <c r="CL20" s="33" t="s">
        <v>986</v>
      </c>
      <c r="CM20" s="33" t="s">
        <v>1022</v>
      </c>
      <c r="CN20" s="33" t="s">
        <v>1082</v>
      </c>
      <c r="CO20" s="33" t="s">
        <v>1127</v>
      </c>
      <c r="CP20" s="33" t="s">
        <v>1154</v>
      </c>
      <c r="CQ20" s="33" t="s">
        <v>1190</v>
      </c>
      <c r="CR20" s="33" t="s">
        <v>1264</v>
      </c>
      <c r="CS20" s="33" t="s">
        <v>1325</v>
      </c>
      <c r="CT20" s="33" t="s">
        <v>1388</v>
      </c>
      <c r="CU20" s="33" t="s">
        <v>1450</v>
      </c>
      <c r="CW20" s="33" t="s">
        <v>1505</v>
      </c>
      <c r="CY20" s="33" t="s">
        <v>1543</v>
      </c>
      <c r="CZ20" s="33" t="s">
        <v>1571</v>
      </c>
      <c r="DA20" s="33" t="s">
        <v>1649</v>
      </c>
      <c r="DB20" s="33" t="s">
        <v>1692</v>
      </c>
      <c r="DC20" s="33" t="s">
        <v>1738</v>
      </c>
      <c r="DD20" s="33" t="s">
        <v>1809</v>
      </c>
      <c r="DE20" s="33" t="s">
        <v>1826</v>
      </c>
      <c r="DF20" s="33" t="s">
        <v>1846</v>
      </c>
      <c r="DG20" s="33" t="s">
        <v>1881</v>
      </c>
      <c r="DH20" s="33" t="s">
        <v>1956</v>
      </c>
      <c r="DI20" s="33" t="s">
        <v>2005</v>
      </c>
      <c r="DJ20" s="33" t="s">
        <v>2045</v>
      </c>
      <c r="DK20" s="33" t="s">
        <v>2076</v>
      </c>
      <c r="DL20" s="33" t="s">
        <v>2096</v>
      </c>
      <c r="DM20" s="33" t="s">
        <v>2116</v>
      </c>
      <c r="DN20" s="33" t="s">
        <v>2148</v>
      </c>
      <c r="DO20" s="33" t="s">
        <v>2180</v>
      </c>
      <c r="DP20" s="33" t="s">
        <v>2200</v>
      </c>
      <c r="DR20" s="33" t="s">
        <v>2243</v>
      </c>
      <c r="DS20" s="33" t="s">
        <v>2264</v>
      </c>
      <c r="DT20" s="33" t="s">
        <v>2299</v>
      </c>
      <c r="DU20" s="33" t="s">
        <v>2374</v>
      </c>
      <c r="DV20" s="33" t="s">
        <v>2395</v>
      </c>
      <c r="DW20" s="33" t="s">
        <v>2417</v>
      </c>
      <c r="DX20" s="33" t="s">
        <v>2468</v>
      </c>
      <c r="DY20" s="33" t="s">
        <v>2487</v>
      </c>
      <c r="DZ20" s="33" t="s">
        <v>2514</v>
      </c>
      <c r="EA20" s="33" t="s">
        <v>2558</v>
      </c>
      <c r="EB20" s="33" t="s">
        <v>2688</v>
      </c>
      <c r="EC20" s="33" t="s">
        <v>15</v>
      </c>
      <c r="ED20" s="33" t="s">
        <v>2611</v>
      </c>
      <c r="EL20" s="33" t="s">
        <v>343</v>
      </c>
      <c r="EM20" s="33" t="s">
        <v>1879</v>
      </c>
      <c r="ET20" s="33" t="s">
        <v>625</v>
      </c>
      <c r="EU20" s="33" t="s">
        <v>623</v>
      </c>
      <c r="FE20" s="125" t="s">
        <v>3871</v>
      </c>
      <c r="FF20" s="300"/>
      <c r="FG20" s="301" t="s">
        <v>3038</v>
      </c>
      <c r="FH20" s="301"/>
      <c r="FI20" s="301" t="s">
        <v>2920</v>
      </c>
      <c r="FJ20" s="33" t="s">
        <v>3363</v>
      </c>
    </row>
    <row r="21" spans="1:167" s="33" customFormat="1" ht="15" hidden="1" customHeight="1">
      <c r="A21" s="43"/>
      <c r="B21" s="198"/>
      <c r="C21" s="1705" t="s">
        <v>2753</v>
      </c>
      <c r="D21" s="1145" t="s">
        <v>324</v>
      </c>
      <c r="E21" s="1146"/>
      <c r="F21" s="1146"/>
      <c r="G21" s="1146"/>
      <c r="H21" s="1146"/>
      <c r="I21" s="1146"/>
      <c r="J21" s="1146"/>
      <c r="K21" s="1146"/>
      <c r="L21" s="1147"/>
      <c r="M21" s="1670" t="s">
        <v>3957</v>
      </c>
      <c r="N21" s="1671"/>
      <c r="O21" s="1671"/>
      <c r="P21" s="1671"/>
      <c r="Q21" s="1671"/>
      <c r="R21" s="1671"/>
      <c r="S21" s="1672"/>
      <c r="T21" s="1514" t="s">
        <v>3958</v>
      </c>
      <c r="U21" s="1515"/>
      <c r="V21" s="1515"/>
      <c r="W21" s="1515"/>
      <c r="X21" s="1515"/>
      <c r="Y21" s="1515"/>
      <c r="Z21" s="1515"/>
      <c r="AA21" s="1515"/>
      <c r="AB21" s="1515"/>
      <c r="AC21" s="1515"/>
      <c r="AD21" s="1515"/>
      <c r="AE21" s="1515"/>
      <c r="AF21" s="1515"/>
      <c r="AG21" s="1515"/>
      <c r="AH21" s="1515"/>
      <c r="AI21" s="1515"/>
      <c r="AJ21" s="1515"/>
      <c r="AK21" s="1515"/>
      <c r="AL21" s="1515"/>
      <c r="AM21" s="1516"/>
      <c r="AO21" s="208"/>
      <c r="AQ21" s="71"/>
      <c r="AR21" s="104"/>
      <c r="AS21" s="44"/>
      <c r="AT21" s="1629"/>
      <c r="AU21" s="1629"/>
      <c r="AV21" s="1629"/>
      <c r="AW21" s="1629"/>
      <c r="AX21" s="1629"/>
      <c r="AY21" s="1629"/>
      <c r="AZ21" s="1629"/>
      <c r="BA21" s="1629"/>
      <c r="BB21" s="1629"/>
      <c r="BC21" s="1629"/>
      <c r="BD21" s="1629"/>
      <c r="BE21" s="1629"/>
      <c r="BF21" s="1629"/>
      <c r="BG21" s="1630"/>
      <c r="BI21" s="71"/>
      <c r="BJ21" s="71"/>
      <c r="BK21" s="288"/>
      <c r="BL21" s="29" t="str">
        <f>LEFT(M21,1)</f>
        <v>1</v>
      </c>
      <c r="BM21" s="27"/>
      <c r="BN21" s="27"/>
      <c r="BO21" s="298"/>
      <c r="BP21" s="298"/>
      <c r="BQ21" s="298"/>
      <c r="BR21" s="298"/>
      <c r="BS21" s="298"/>
      <c r="BT21" s="298"/>
      <c r="BU21" s="298"/>
      <c r="BV21" s="298"/>
      <c r="BW21" s="298"/>
      <c r="BX21" s="298"/>
      <c r="BY21" s="298"/>
      <c r="BZ21" s="299"/>
      <c r="CA21" s="27" t="s">
        <v>3762</v>
      </c>
      <c r="CB21" s="48" t="s">
        <v>344</v>
      </c>
      <c r="CC21" s="48" t="s">
        <v>3972</v>
      </c>
      <c r="CD21" s="48"/>
      <c r="CE21" s="48"/>
      <c r="CF21" s="48"/>
      <c r="CG21" s="33" t="s">
        <v>628</v>
      </c>
      <c r="CH21" s="33" t="s">
        <v>845</v>
      </c>
      <c r="CI21" s="33" t="s">
        <v>886</v>
      </c>
      <c r="CJ21" s="33" t="s">
        <v>920</v>
      </c>
      <c r="CK21" s="33" t="s">
        <v>961</v>
      </c>
      <c r="CL21" s="33" t="s">
        <v>987</v>
      </c>
      <c r="CM21" s="33" t="s">
        <v>1023</v>
      </c>
      <c r="CN21" s="33" t="s">
        <v>1083</v>
      </c>
      <c r="CO21" s="33" t="s">
        <v>1128</v>
      </c>
      <c r="CP21" s="33" t="s">
        <v>1155</v>
      </c>
      <c r="CQ21" s="33" t="s">
        <v>1191</v>
      </c>
      <c r="CR21" s="33" t="s">
        <v>1265</v>
      </c>
      <c r="CS21" s="33" t="s">
        <v>1326</v>
      </c>
      <c r="CT21" s="33" t="s">
        <v>1389</v>
      </c>
      <c r="CU21" s="33" t="s">
        <v>1451</v>
      </c>
      <c r="CW21" s="33" t="s">
        <v>1506</v>
      </c>
      <c r="CY21" s="33" t="s">
        <v>1544</v>
      </c>
      <c r="CZ21" s="33" t="s">
        <v>1572</v>
      </c>
      <c r="DA21" s="33" t="s">
        <v>1650</v>
      </c>
      <c r="DB21" s="33" t="s">
        <v>1693</v>
      </c>
      <c r="DC21" s="33" t="s">
        <v>1739</v>
      </c>
      <c r="DD21" s="33" t="s">
        <v>1810</v>
      </c>
      <c r="DE21" s="33" t="s">
        <v>1827</v>
      </c>
      <c r="DF21" s="33" t="s">
        <v>1847</v>
      </c>
      <c r="DG21" s="33" t="s">
        <v>1882</v>
      </c>
      <c r="DH21" s="33" t="s">
        <v>1957</v>
      </c>
      <c r="DI21" s="33" t="s">
        <v>2006</v>
      </c>
      <c r="DJ21" s="33" t="s">
        <v>2046</v>
      </c>
      <c r="DK21" s="33" t="s">
        <v>2077</v>
      </c>
      <c r="DL21" s="33" t="s">
        <v>2097</v>
      </c>
      <c r="DM21" s="33" t="s">
        <v>2117</v>
      </c>
      <c r="DN21" s="33" t="s">
        <v>2149</v>
      </c>
      <c r="DO21" s="33" t="s">
        <v>2181</v>
      </c>
      <c r="DP21" s="33" t="s">
        <v>2201</v>
      </c>
      <c r="DR21" s="33" t="s">
        <v>2244</v>
      </c>
      <c r="DS21" s="33" t="s">
        <v>2265</v>
      </c>
      <c r="DT21" s="33" t="s">
        <v>2300</v>
      </c>
      <c r="DU21" s="33" t="s">
        <v>2375</v>
      </c>
      <c r="DV21" s="33" t="s">
        <v>2396</v>
      </c>
      <c r="DW21" s="33" t="s">
        <v>2418</v>
      </c>
      <c r="DY21" s="33" t="s">
        <v>2488</v>
      </c>
      <c r="DZ21" s="33" t="s">
        <v>2515</v>
      </c>
      <c r="EA21" s="33" t="s">
        <v>2559</v>
      </c>
      <c r="EB21" s="33" t="s">
        <v>2689</v>
      </c>
      <c r="EC21" s="33" t="s">
        <v>16</v>
      </c>
      <c r="ED21" s="33" t="s">
        <v>2612</v>
      </c>
      <c r="EL21" s="33" t="s">
        <v>344</v>
      </c>
      <c r="EM21" s="33" t="s">
        <v>1880</v>
      </c>
      <c r="ET21" s="33" t="s">
        <v>626</v>
      </c>
      <c r="EU21" s="33" t="s">
        <v>624</v>
      </c>
      <c r="FE21" s="125" t="s">
        <v>3884</v>
      </c>
      <c r="FF21" s="300"/>
      <c r="FG21" s="301" t="s">
        <v>3039</v>
      </c>
      <c r="FH21" s="301"/>
      <c r="FI21" s="301" t="s">
        <v>2921</v>
      </c>
    </row>
    <row r="22" spans="1:167" s="33" customFormat="1" ht="15" hidden="1" customHeight="1">
      <c r="A22" s="43"/>
      <c r="B22" s="198"/>
      <c r="C22" s="1706"/>
      <c r="D22" s="1185" t="s">
        <v>325</v>
      </c>
      <c r="E22" s="1186"/>
      <c r="F22" s="1186"/>
      <c r="G22" s="1186"/>
      <c r="H22" s="1186"/>
      <c r="I22" s="1186"/>
      <c r="J22" s="1186"/>
      <c r="K22" s="1186"/>
      <c r="L22" s="1187"/>
      <c r="M22" s="1667" t="s">
        <v>2617</v>
      </c>
      <c r="N22" s="1668"/>
      <c r="O22" s="1668"/>
      <c r="P22" s="1668"/>
      <c r="Q22" s="1668"/>
      <c r="R22" s="1668"/>
      <c r="S22" s="1668"/>
      <c r="T22" s="1668"/>
      <c r="U22" s="1668"/>
      <c r="V22" s="1668"/>
      <c r="W22" s="1668"/>
      <c r="X22" s="1668"/>
      <c r="Y22" s="1668"/>
      <c r="Z22" s="1669"/>
      <c r="AA22" s="1314" t="s">
        <v>3959</v>
      </c>
      <c r="AB22" s="1314"/>
      <c r="AC22" s="1314"/>
      <c r="AD22" s="1314"/>
      <c r="AE22" s="1314"/>
      <c r="AF22" s="1314"/>
      <c r="AG22" s="1314"/>
      <c r="AH22" s="1314"/>
      <c r="AI22" s="1314"/>
      <c r="AJ22" s="1314"/>
      <c r="AK22" s="1314"/>
      <c r="AL22" s="1314"/>
      <c r="AM22" s="1315"/>
      <c r="AO22" s="208"/>
      <c r="AQ22" s="71"/>
      <c r="AR22" s="104"/>
      <c r="AS22" s="44"/>
      <c r="AT22" s="1629"/>
      <c r="AU22" s="1629"/>
      <c r="AV22" s="1629"/>
      <c r="AW22" s="1629"/>
      <c r="AX22" s="1629"/>
      <c r="AY22" s="1629"/>
      <c r="AZ22" s="1629"/>
      <c r="BA22" s="1629"/>
      <c r="BB22" s="1629"/>
      <c r="BC22" s="1629"/>
      <c r="BD22" s="1629"/>
      <c r="BE22" s="1629"/>
      <c r="BF22" s="1629"/>
      <c r="BG22" s="1630"/>
      <c r="BI22" s="71"/>
      <c r="BJ22" s="71"/>
      <c r="BK22" s="288"/>
      <c r="BL22" s="29" t="str">
        <f>IF(BL21="1","☑主たる事務所","☑従たる事務所")</f>
        <v>☑主たる事務所</v>
      </c>
      <c r="BM22" s="27"/>
      <c r="BN22" s="27"/>
      <c r="BO22" s="298"/>
      <c r="BP22" s="298"/>
      <c r="BQ22" s="298"/>
      <c r="BR22" s="298"/>
      <c r="BS22" s="298"/>
      <c r="BT22" s="298"/>
      <c r="BU22" s="298"/>
      <c r="BV22" s="298"/>
      <c r="BW22" s="298"/>
      <c r="BX22" s="298"/>
      <c r="BY22" s="298"/>
      <c r="BZ22" s="299"/>
      <c r="CA22" s="27" t="s">
        <v>3763</v>
      </c>
      <c r="CB22" s="48" t="s">
        <v>345</v>
      </c>
      <c r="CC22" s="48" t="s">
        <v>3972</v>
      </c>
      <c r="CD22" s="48"/>
      <c r="CE22" s="48"/>
      <c r="CF22" s="48"/>
      <c r="CG22" s="33" t="s">
        <v>629</v>
      </c>
      <c r="CH22" s="33" t="s">
        <v>846</v>
      </c>
      <c r="CI22" s="33" t="s">
        <v>887</v>
      </c>
      <c r="CJ22" s="33" t="s">
        <v>921</v>
      </c>
      <c r="CK22" s="33" t="s">
        <v>962</v>
      </c>
      <c r="CL22" s="33" t="s">
        <v>988</v>
      </c>
      <c r="CM22" s="33" t="s">
        <v>1024</v>
      </c>
      <c r="CN22" s="33" t="s">
        <v>1084</v>
      </c>
      <c r="CO22" s="33" t="s">
        <v>1129</v>
      </c>
      <c r="CP22" s="33" t="s">
        <v>1156</v>
      </c>
      <c r="CQ22" s="33" t="s">
        <v>1192</v>
      </c>
      <c r="CR22" s="33" t="s">
        <v>1266</v>
      </c>
      <c r="CS22" s="33" t="s">
        <v>1327</v>
      </c>
      <c r="CT22" s="33" t="s">
        <v>1390</v>
      </c>
      <c r="CU22" s="33" t="s">
        <v>1452</v>
      </c>
      <c r="CY22" s="33" t="s">
        <v>1545</v>
      </c>
      <c r="CZ22" s="33" t="s">
        <v>1573</v>
      </c>
      <c r="DA22" s="33" t="s">
        <v>1651</v>
      </c>
      <c r="DB22" s="33" t="s">
        <v>1694</v>
      </c>
      <c r="DC22" s="33" t="s">
        <v>1740</v>
      </c>
      <c r="DD22" s="33" t="s">
        <v>1811</v>
      </c>
      <c r="DF22" s="33" t="s">
        <v>1848</v>
      </c>
      <c r="DG22" s="33" t="s">
        <v>1883</v>
      </c>
      <c r="DH22" s="33" t="s">
        <v>1958</v>
      </c>
      <c r="DI22" s="33" t="s">
        <v>2007</v>
      </c>
      <c r="DJ22" s="33" t="s">
        <v>2047</v>
      </c>
      <c r="DM22" s="33" t="s">
        <v>2118</v>
      </c>
      <c r="DN22" s="33" t="s">
        <v>2150</v>
      </c>
      <c r="DP22" s="33" t="s">
        <v>2202</v>
      </c>
      <c r="DR22" s="33" t="s">
        <v>2245</v>
      </c>
      <c r="DS22" s="33" t="s">
        <v>2266</v>
      </c>
      <c r="DT22" s="33" t="s">
        <v>2301</v>
      </c>
      <c r="DU22" s="33" t="s">
        <v>2376</v>
      </c>
      <c r="DV22" s="33" t="s">
        <v>2397</v>
      </c>
      <c r="DW22" s="33" t="s">
        <v>2419</v>
      </c>
      <c r="DY22" s="33" t="s">
        <v>2489</v>
      </c>
      <c r="DZ22" s="33" t="s">
        <v>2516</v>
      </c>
      <c r="EA22" s="33" t="s">
        <v>2560</v>
      </c>
      <c r="EB22" s="33" t="s">
        <v>2690</v>
      </c>
      <c r="EC22" s="33" t="s">
        <v>17</v>
      </c>
      <c r="ED22" s="33" t="s">
        <v>2613</v>
      </c>
      <c r="EL22" s="33" t="s">
        <v>345</v>
      </c>
      <c r="EM22" s="33" t="s">
        <v>1881</v>
      </c>
      <c r="ET22" s="33" t="s">
        <v>627</v>
      </c>
      <c r="EU22" s="33" t="s">
        <v>625</v>
      </c>
      <c r="EX22" s="306"/>
      <c r="FF22" s="300"/>
      <c r="FG22" s="301" t="s">
        <v>3040</v>
      </c>
      <c r="FH22" s="301"/>
      <c r="FI22" s="301" t="s">
        <v>2922</v>
      </c>
      <c r="FJ22" s="285" t="s">
        <v>3365</v>
      </c>
    </row>
    <row r="23" spans="1:167" s="33" customFormat="1" ht="15" hidden="1" customHeight="1">
      <c r="A23" s="43"/>
      <c r="B23" s="198"/>
      <c r="C23" s="1706"/>
      <c r="D23" s="1194"/>
      <c r="E23" s="1188"/>
      <c r="F23" s="1188"/>
      <c r="G23" s="1188"/>
      <c r="H23" s="1188"/>
      <c r="I23" s="1188"/>
      <c r="J23" s="1188"/>
      <c r="K23" s="1188"/>
      <c r="L23" s="1189"/>
      <c r="M23" s="1162" t="s">
        <v>134</v>
      </c>
      <c r="N23" s="1163"/>
      <c r="O23" s="1164"/>
      <c r="P23" s="9" t="str">
        <f t="shared" ref="P23:AI23" si="4">MID($M$22,COLUMN()-15,1)</f>
        <v>本</v>
      </c>
      <c r="Q23" s="9" t="str">
        <f t="shared" si="4"/>
        <v>店</v>
      </c>
      <c r="R23" s="9" t="str">
        <f t="shared" si="4"/>
        <v/>
      </c>
      <c r="S23" s="9" t="str">
        <f t="shared" si="4"/>
        <v/>
      </c>
      <c r="T23" s="9" t="str">
        <f t="shared" si="4"/>
        <v/>
      </c>
      <c r="U23" s="9" t="str">
        <f t="shared" si="4"/>
        <v/>
      </c>
      <c r="V23" s="9" t="str">
        <f t="shared" si="4"/>
        <v/>
      </c>
      <c r="W23" s="9" t="str">
        <f t="shared" si="4"/>
        <v/>
      </c>
      <c r="X23" s="9" t="str">
        <f t="shared" si="4"/>
        <v/>
      </c>
      <c r="Y23" s="9" t="str">
        <f t="shared" si="4"/>
        <v/>
      </c>
      <c r="Z23" s="9" t="str">
        <f t="shared" si="4"/>
        <v/>
      </c>
      <c r="AA23" s="9" t="str">
        <f t="shared" si="4"/>
        <v/>
      </c>
      <c r="AB23" s="9" t="str">
        <f t="shared" si="4"/>
        <v/>
      </c>
      <c r="AC23" s="9" t="str">
        <f t="shared" si="4"/>
        <v/>
      </c>
      <c r="AD23" s="9" t="str">
        <f t="shared" si="4"/>
        <v/>
      </c>
      <c r="AE23" s="9" t="str">
        <f t="shared" si="4"/>
        <v/>
      </c>
      <c r="AF23" s="9" t="str">
        <f t="shared" si="4"/>
        <v/>
      </c>
      <c r="AG23" s="9" t="str">
        <f t="shared" si="4"/>
        <v/>
      </c>
      <c r="AH23" s="9" t="str">
        <f t="shared" si="4"/>
        <v/>
      </c>
      <c r="AI23" s="9" t="str">
        <f t="shared" si="4"/>
        <v/>
      </c>
      <c r="AJ23" s="1191"/>
      <c r="AK23" s="1192"/>
      <c r="AL23" s="1192"/>
      <c r="AM23" s="1193"/>
      <c r="AO23" s="208"/>
      <c r="AQ23" s="71"/>
      <c r="AR23" s="186"/>
      <c r="AS23" s="187"/>
      <c r="AT23" s="1178"/>
      <c r="AU23" s="1178"/>
      <c r="AV23" s="1178"/>
      <c r="AW23" s="1178"/>
      <c r="AX23" s="1178"/>
      <c r="AY23" s="1178"/>
      <c r="AZ23" s="1178"/>
      <c r="BA23" s="1178"/>
      <c r="BB23" s="1178"/>
      <c r="BC23" s="1178"/>
      <c r="BD23" s="1178"/>
      <c r="BE23" s="1178"/>
      <c r="BF23" s="1178"/>
      <c r="BG23" s="1179"/>
      <c r="BI23" s="71"/>
      <c r="BJ23" s="71"/>
      <c r="BK23" s="288"/>
      <c r="BL23" s="27"/>
      <c r="BM23" s="27"/>
      <c r="BN23" s="27"/>
      <c r="BO23" s="298"/>
      <c r="BP23" s="298"/>
      <c r="BQ23" s="298"/>
      <c r="BR23" s="298"/>
      <c r="BS23" s="298"/>
      <c r="BT23" s="298"/>
      <c r="BU23" s="298"/>
      <c r="BV23" s="298"/>
      <c r="BW23" s="298"/>
      <c r="BX23" s="298"/>
      <c r="BY23" s="298"/>
      <c r="BZ23" s="299"/>
      <c r="CA23" s="27" t="s">
        <v>3764</v>
      </c>
      <c r="CB23" s="48" t="s">
        <v>346</v>
      </c>
      <c r="CC23" s="48" t="s">
        <v>3975</v>
      </c>
      <c r="CD23" s="48"/>
      <c r="CE23" s="48"/>
      <c r="CF23" s="48"/>
      <c r="CG23" s="33" t="s">
        <v>630</v>
      </c>
      <c r="CH23" s="33" t="s">
        <v>847</v>
      </c>
      <c r="CI23" s="33" t="s">
        <v>888</v>
      </c>
      <c r="CJ23" s="33" t="s">
        <v>922</v>
      </c>
      <c r="CK23" s="33" t="s">
        <v>963</v>
      </c>
      <c r="CL23" s="33" t="s">
        <v>989</v>
      </c>
      <c r="CM23" s="33" t="s">
        <v>1025</v>
      </c>
      <c r="CN23" s="33" t="s">
        <v>1085</v>
      </c>
      <c r="CO23" s="33" t="s">
        <v>1130</v>
      </c>
      <c r="CP23" s="33" t="s">
        <v>1157</v>
      </c>
      <c r="CQ23" s="33" t="s">
        <v>1193</v>
      </c>
      <c r="CR23" s="33" t="s">
        <v>1267</v>
      </c>
      <c r="CS23" s="33" t="s">
        <v>1328</v>
      </c>
      <c r="CT23" s="33" t="s">
        <v>1391</v>
      </c>
      <c r="CU23" s="33" t="s">
        <v>1453</v>
      </c>
      <c r="CY23" s="33" t="s">
        <v>1546</v>
      </c>
      <c r="CZ23" s="33" t="s">
        <v>1574</v>
      </c>
      <c r="DA23" s="33" t="s">
        <v>1652</v>
      </c>
      <c r="DB23" s="33" t="s">
        <v>1695</v>
      </c>
      <c r="DC23" s="33" t="s">
        <v>1741</v>
      </c>
      <c r="DD23" s="33" t="s">
        <v>1812</v>
      </c>
      <c r="DF23" s="33" t="s">
        <v>1849</v>
      </c>
      <c r="DG23" s="33" t="s">
        <v>1884</v>
      </c>
      <c r="DH23" s="33" t="s">
        <v>1959</v>
      </c>
      <c r="DI23" s="33" t="s">
        <v>2008</v>
      </c>
      <c r="DJ23" s="33" t="s">
        <v>2048</v>
      </c>
      <c r="DM23" s="33" t="s">
        <v>2119</v>
      </c>
      <c r="DN23" s="33" t="s">
        <v>2151</v>
      </c>
      <c r="DP23" s="33" t="s">
        <v>2203</v>
      </c>
      <c r="DS23" s="33" t="s">
        <v>2267</v>
      </c>
      <c r="DT23" s="33" t="s">
        <v>2302</v>
      </c>
      <c r="DV23" s="33" t="s">
        <v>2398</v>
      </c>
      <c r="DW23" s="33" t="s">
        <v>2420</v>
      </c>
      <c r="DY23" s="33" t="s">
        <v>2490</v>
      </c>
      <c r="DZ23" s="33" t="s">
        <v>2517</v>
      </c>
      <c r="EA23" s="33" t="s">
        <v>2561</v>
      </c>
      <c r="EB23" s="33" t="s">
        <v>2691</v>
      </c>
      <c r="EC23" s="33" t="s">
        <v>18</v>
      </c>
      <c r="EL23" s="33" t="s">
        <v>346</v>
      </c>
      <c r="EM23" s="33" t="s">
        <v>1882</v>
      </c>
      <c r="ET23" s="33" t="s">
        <v>628</v>
      </c>
      <c r="EU23" s="33" t="s">
        <v>626</v>
      </c>
      <c r="EX23" s="306"/>
      <c r="FF23" s="300"/>
      <c r="FG23" s="301" t="s">
        <v>3041</v>
      </c>
      <c r="FH23" s="301"/>
      <c r="FI23" s="301" t="s">
        <v>2923</v>
      </c>
    </row>
    <row r="24" spans="1:167" s="33" customFormat="1" ht="15" customHeight="1">
      <c r="A24" s="31"/>
      <c r="B24" s="198"/>
      <c r="C24" s="1706"/>
      <c r="D24" s="1185" t="s">
        <v>3</v>
      </c>
      <c r="E24" s="1186"/>
      <c r="F24" s="1186"/>
      <c r="G24" s="1186"/>
      <c r="H24" s="1186"/>
      <c r="I24" s="1186"/>
      <c r="J24" s="1186"/>
      <c r="K24" s="1186"/>
      <c r="L24" s="1187"/>
      <c r="M24" s="1501"/>
      <c r="N24" s="1158"/>
      <c r="O24" s="31" t="s">
        <v>60</v>
      </c>
      <c r="P24" s="1157"/>
      <c r="Q24" s="1501"/>
      <c r="R24" s="1158"/>
      <c r="S24" s="1190"/>
      <c r="T24" s="1105"/>
      <c r="U24" s="1105"/>
      <c r="V24" s="1105"/>
      <c r="W24" s="1105"/>
      <c r="X24" s="1105"/>
      <c r="Y24" s="1105"/>
      <c r="Z24" s="1105"/>
      <c r="AA24" s="1105"/>
      <c r="AB24" s="1105"/>
      <c r="AC24" s="1105"/>
      <c r="AD24" s="1105"/>
      <c r="AE24" s="1105"/>
      <c r="AF24" s="1105"/>
      <c r="AG24" s="1105"/>
      <c r="AH24" s="1105"/>
      <c r="AI24" s="1105"/>
      <c r="AJ24" s="1105"/>
      <c r="AK24" s="1105"/>
      <c r="AL24" s="1105"/>
      <c r="AM24" s="1106"/>
      <c r="AO24" s="208"/>
      <c r="AQ24" s="71"/>
      <c r="AR24" s="1542" t="s">
        <v>4134</v>
      </c>
      <c r="AS24" s="1543"/>
      <c r="AT24" s="1548" t="s">
        <v>3013</v>
      </c>
      <c r="AU24" s="1548"/>
      <c r="AV24" s="1548"/>
      <c r="AW24" s="1548"/>
      <c r="AX24" s="1548"/>
      <c r="AY24" s="1548"/>
      <c r="AZ24" s="1548"/>
      <c r="BA24" s="1548"/>
      <c r="BB24" s="1548"/>
      <c r="BC24" s="1548"/>
      <c r="BD24" s="1548"/>
      <c r="BE24" s="1548"/>
      <c r="BF24" s="1548"/>
      <c r="BG24" s="1548"/>
      <c r="BI24" s="71"/>
      <c r="BJ24" s="71"/>
      <c r="BK24" s="288"/>
      <c r="BL24" s="29" t="str">
        <f>IF(M24="","",M24&amp;O24&amp;P24)</f>
        <v/>
      </c>
      <c r="BM24" s="687"/>
      <c r="BN24" s="687"/>
      <c r="BO24" s="298"/>
      <c r="BP24" s="298"/>
      <c r="BQ24" s="298"/>
      <c r="BR24" s="298"/>
      <c r="BS24" s="298"/>
      <c r="BT24" s="298"/>
      <c r="BU24" s="298"/>
      <c r="BV24" s="298"/>
      <c r="BW24" s="298"/>
      <c r="BX24" s="298"/>
      <c r="BY24" s="298"/>
      <c r="BZ24" s="299"/>
      <c r="CA24" s="27" t="s">
        <v>3765</v>
      </c>
      <c r="CB24" s="48" t="s">
        <v>347</v>
      </c>
      <c r="CC24" s="48" t="s">
        <v>3975</v>
      </c>
      <c r="CD24" s="48"/>
      <c r="CE24" s="48"/>
      <c r="CF24" s="48"/>
      <c r="CG24" s="33" t="s">
        <v>631</v>
      </c>
      <c r="CH24" s="33" t="s">
        <v>848</v>
      </c>
      <c r="CI24" s="33" t="s">
        <v>889</v>
      </c>
      <c r="CJ24" s="33" t="s">
        <v>923</v>
      </c>
      <c r="CK24" s="33" t="s">
        <v>964</v>
      </c>
      <c r="CL24" s="33" t="s">
        <v>990</v>
      </c>
      <c r="CM24" s="33" t="s">
        <v>1026</v>
      </c>
      <c r="CN24" s="33" t="s">
        <v>1086</v>
      </c>
      <c r="CO24" s="33" t="s">
        <v>1131</v>
      </c>
      <c r="CP24" s="33" t="s">
        <v>1158</v>
      </c>
      <c r="CQ24" s="33" t="s">
        <v>1194</v>
      </c>
      <c r="CR24" s="33" t="s">
        <v>1268</v>
      </c>
      <c r="CS24" s="33" t="s">
        <v>1329</v>
      </c>
      <c r="CT24" s="33" t="s">
        <v>1392</v>
      </c>
      <c r="CU24" s="33" t="s">
        <v>1454</v>
      </c>
      <c r="CY24" s="33" t="s">
        <v>1547</v>
      </c>
      <c r="CZ24" s="33" t="s">
        <v>1575</v>
      </c>
      <c r="DA24" s="33" t="s">
        <v>1653</v>
      </c>
      <c r="DB24" s="33" t="s">
        <v>1696</v>
      </c>
      <c r="DC24" s="33" t="s">
        <v>1742</v>
      </c>
      <c r="DD24" s="33" t="s">
        <v>1813</v>
      </c>
      <c r="DF24" s="33" t="s">
        <v>1850</v>
      </c>
      <c r="DG24" s="33" t="s">
        <v>1885</v>
      </c>
      <c r="DH24" s="33" t="s">
        <v>1960</v>
      </c>
      <c r="DI24" s="33" t="s">
        <v>2009</v>
      </c>
      <c r="DJ24" s="33" t="s">
        <v>2049</v>
      </c>
      <c r="DM24" s="33" t="s">
        <v>2120</v>
      </c>
      <c r="DN24" s="33" t="s">
        <v>2152</v>
      </c>
      <c r="DP24" s="33" t="s">
        <v>2204</v>
      </c>
      <c r="DS24" s="33" t="s">
        <v>2268</v>
      </c>
      <c r="DT24" s="33" t="s">
        <v>2303</v>
      </c>
      <c r="DW24" s="33" t="s">
        <v>2421</v>
      </c>
      <c r="DY24" s="33" t="s">
        <v>2491</v>
      </c>
      <c r="DZ24" s="33" t="s">
        <v>2518</v>
      </c>
      <c r="EA24" s="33" t="s">
        <v>2562</v>
      </c>
      <c r="EB24" s="33" t="s">
        <v>2692</v>
      </c>
      <c r="EC24" s="33" t="s">
        <v>19</v>
      </c>
      <c r="EL24" s="33" t="s">
        <v>347</v>
      </c>
      <c r="EM24" s="33" t="s">
        <v>1883</v>
      </c>
      <c r="ET24" s="33" t="s">
        <v>629</v>
      </c>
      <c r="EU24" s="33" t="s">
        <v>627</v>
      </c>
      <c r="EX24" s="306"/>
      <c r="FF24" s="300"/>
      <c r="FG24" s="301" t="s">
        <v>3042</v>
      </c>
      <c r="FH24" s="301"/>
      <c r="FI24" s="301" t="s">
        <v>2924</v>
      </c>
    </row>
    <row r="25" spans="1:167" s="33" customFormat="1" ht="15" hidden="1" customHeight="1">
      <c r="A25" s="43"/>
      <c r="B25" s="198"/>
      <c r="C25" s="1706"/>
      <c r="D25" s="1194"/>
      <c r="E25" s="1188"/>
      <c r="F25" s="1188"/>
      <c r="G25" s="1188"/>
      <c r="H25" s="1188"/>
      <c r="I25" s="1188"/>
      <c r="J25" s="1188"/>
      <c r="K25" s="1188"/>
      <c r="L25" s="1189"/>
      <c r="M25" s="1162" t="s">
        <v>134</v>
      </c>
      <c r="N25" s="1163"/>
      <c r="O25" s="1164"/>
      <c r="P25" s="9" t="str">
        <f>MID(M24,COLUMN()-15,1)</f>
        <v/>
      </c>
      <c r="Q25" s="9" t="str">
        <f>MID(M24,COLUMN()-15,1)</f>
        <v/>
      </c>
      <c r="R25" s="9" t="str">
        <f>MID(M24,COLUMN()-15,1)</f>
        <v/>
      </c>
      <c r="S25" s="11" t="s">
        <v>137</v>
      </c>
      <c r="T25" s="9" t="str">
        <f>MID(P24,COLUMN()-19,1)</f>
        <v/>
      </c>
      <c r="U25" s="9" t="str">
        <f>MID(P24,COLUMN()-19,1)</f>
        <v/>
      </c>
      <c r="V25" s="9" t="str">
        <f>MID(P24,COLUMN()-19,1)</f>
        <v/>
      </c>
      <c r="W25" s="9" t="str">
        <f>MID(P24,COLUMN()-19,1)</f>
        <v/>
      </c>
      <c r="X25" s="1191"/>
      <c r="Y25" s="1192"/>
      <c r="Z25" s="1192"/>
      <c r="AA25" s="1192"/>
      <c r="AB25" s="1192"/>
      <c r="AC25" s="1192"/>
      <c r="AD25" s="1192"/>
      <c r="AE25" s="1192"/>
      <c r="AF25" s="1192"/>
      <c r="AG25" s="1192"/>
      <c r="AH25" s="1192"/>
      <c r="AI25" s="1192"/>
      <c r="AJ25" s="1192"/>
      <c r="AK25" s="1192"/>
      <c r="AL25" s="1192"/>
      <c r="AM25" s="1193"/>
      <c r="AO25" s="208"/>
      <c r="AQ25" s="71"/>
      <c r="AR25" s="186"/>
      <c r="AS25" s="187"/>
      <c r="AT25" s="1178"/>
      <c r="AU25" s="1178"/>
      <c r="AV25" s="1178"/>
      <c r="AW25" s="1178"/>
      <c r="AX25" s="1178"/>
      <c r="AY25" s="1178"/>
      <c r="AZ25" s="1178"/>
      <c r="BA25" s="1178"/>
      <c r="BB25" s="1178"/>
      <c r="BC25" s="1178"/>
      <c r="BD25" s="1178"/>
      <c r="BE25" s="1178"/>
      <c r="BF25" s="1178"/>
      <c r="BG25" s="1179"/>
      <c r="BI25" s="71"/>
      <c r="BJ25" s="71"/>
      <c r="BK25" s="288"/>
      <c r="BL25" s="307"/>
      <c r="BM25" s="27"/>
      <c r="BN25" s="27"/>
      <c r="BO25" s="298"/>
      <c r="BP25" s="298"/>
      <c r="BQ25" s="298"/>
      <c r="BR25" s="298"/>
      <c r="BS25" s="298"/>
      <c r="BT25" s="298"/>
      <c r="BU25" s="298"/>
      <c r="BV25" s="298"/>
      <c r="BW25" s="298"/>
      <c r="BX25" s="298"/>
      <c r="BY25" s="298"/>
      <c r="BZ25" s="299"/>
      <c r="CA25" s="27" t="s">
        <v>3766</v>
      </c>
      <c r="CB25" s="48" t="s">
        <v>348</v>
      </c>
      <c r="CC25" s="48" t="s">
        <v>3975</v>
      </c>
      <c r="CD25" s="48"/>
      <c r="CE25" s="48"/>
      <c r="CF25" s="48"/>
      <c r="CG25" s="33" t="s">
        <v>632</v>
      </c>
      <c r="CH25" s="33" t="s">
        <v>849</v>
      </c>
      <c r="CI25" s="33" t="s">
        <v>890</v>
      </c>
      <c r="CJ25" s="33" t="s">
        <v>924</v>
      </c>
      <c r="CK25" s="33" t="s">
        <v>965</v>
      </c>
      <c r="CL25" s="33" t="s">
        <v>991</v>
      </c>
      <c r="CM25" s="33" t="s">
        <v>1027</v>
      </c>
      <c r="CN25" s="33" t="s">
        <v>1087</v>
      </c>
      <c r="CO25" s="33" t="s">
        <v>1132</v>
      </c>
      <c r="CP25" s="33" t="s">
        <v>1159</v>
      </c>
      <c r="CQ25" s="33" t="s">
        <v>1195</v>
      </c>
      <c r="CR25" s="33" t="s">
        <v>1269</v>
      </c>
      <c r="CS25" s="33" t="s">
        <v>1330</v>
      </c>
      <c r="CT25" s="33" t="s">
        <v>1393</v>
      </c>
      <c r="CU25" s="33" t="s">
        <v>1455</v>
      </c>
      <c r="CY25" s="33" t="s">
        <v>1548</v>
      </c>
      <c r="CZ25" s="33" t="s">
        <v>1576</v>
      </c>
      <c r="DA25" s="33" t="s">
        <v>1654</v>
      </c>
      <c r="DB25" s="33" t="s">
        <v>1697</v>
      </c>
      <c r="DC25" s="33" t="s">
        <v>1743</v>
      </c>
      <c r="DD25" s="33" t="s">
        <v>1814</v>
      </c>
      <c r="DF25" s="33" t="s">
        <v>1851</v>
      </c>
      <c r="DG25" s="33" t="s">
        <v>1886</v>
      </c>
      <c r="DH25" s="33" t="s">
        <v>1961</v>
      </c>
      <c r="DI25" s="33" t="s">
        <v>2010</v>
      </c>
      <c r="DJ25" s="33" t="s">
        <v>2050</v>
      </c>
      <c r="DM25" s="33" t="s">
        <v>2121</v>
      </c>
      <c r="DN25" s="33" t="s">
        <v>2153</v>
      </c>
      <c r="DP25" s="33" t="s">
        <v>2205</v>
      </c>
      <c r="DS25" s="33" t="s">
        <v>2269</v>
      </c>
      <c r="DT25" s="33" t="s">
        <v>2304</v>
      </c>
      <c r="DW25" s="33" t="s">
        <v>2422</v>
      </c>
      <c r="DY25" s="33" t="s">
        <v>2492</v>
      </c>
      <c r="DZ25" s="33" t="s">
        <v>2519</v>
      </c>
      <c r="EA25" s="33" t="s">
        <v>2563</v>
      </c>
      <c r="EB25" s="33" t="s">
        <v>2693</v>
      </c>
      <c r="EC25" s="33" t="s">
        <v>20</v>
      </c>
      <c r="EL25" s="33" t="s">
        <v>348</v>
      </c>
      <c r="EM25" s="33" t="s">
        <v>1884</v>
      </c>
      <c r="ET25" s="33" t="s">
        <v>630</v>
      </c>
      <c r="EU25" s="33" t="s">
        <v>628</v>
      </c>
      <c r="EX25" s="306"/>
      <c r="FF25" s="300"/>
      <c r="FG25" s="301" t="s">
        <v>3043</v>
      </c>
      <c r="FH25" s="301"/>
      <c r="FI25" s="301" t="s">
        <v>2925</v>
      </c>
    </row>
    <row r="26" spans="1:167" s="33" customFormat="1" ht="15" customHeight="1">
      <c r="A26" s="31"/>
      <c r="B26" s="198"/>
      <c r="C26" s="1706"/>
      <c r="D26" s="845" t="s">
        <v>2758</v>
      </c>
      <c r="E26" s="846"/>
      <c r="F26" s="846"/>
      <c r="G26" s="846"/>
      <c r="H26" s="846"/>
      <c r="I26" s="846"/>
      <c r="J26" s="846"/>
      <c r="K26" s="846"/>
      <c r="L26" s="847"/>
      <c r="M26" s="1685" t="str">
        <f>AR1</f>
        <v>鹿児島県</v>
      </c>
      <c r="N26" s="1686"/>
      <c r="O26" s="1686"/>
      <c r="P26" s="1686"/>
      <c r="Q26" s="1686"/>
      <c r="R26" s="1687"/>
      <c r="S26" s="65"/>
      <c r="T26" s="1569" t="s">
        <v>2651</v>
      </c>
      <c r="U26" s="1591"/>
      <c r="V26" s="1591"/>
      <c r="W26" s="1591"/>
      <c r="X26" s="1591"/>
      <c r="Y26" s="1591"/>
      <c r="Z26" s="1591"/>
      <c r="AA26" s="1592"/>
      <c r="AB26" s="1190"/>
      <c r="AC26" s="1105"/>
      <c r="AD26" s="1105"/>
      <c r="AE26" s="1105"/>
      <c r="AF26" s="1105"/>
      <c r="AG26" s="1105"/>
      <c r="AH26" s="1105"/>
      <c r="AI26" s="1105"/>
      <c r="AJ26" s="1105"/>
      <c r="AK26" s="1105"/>
      <c r="AL26" s="1105"/>
      <c r="AM26" s="1106"/>
      <c r="AO26" s="208"/>
      <c r="AQ26" s="71"/>
      <c r="AR26" s="1567" t="s">
        <v>4141</v>
      </c>
      <c r="AS26" s="1568"/>
      <c r="AT26" s="1548" t="s">
        <v>3020</v>
      </c>
      <c r="AU26" s="1548"/>
      <c r="AV26" s="1548"/>
      <c r="AW26" s="1548"/>
      <c r="AX26" s="1548"/>
      <c r="AY26" s="1548"/>
      <c r="AZ26" s="1548"/>
      <c r="BA26" s="1548"/>
      <c r="BB26" s="1548"/>
      <c r="BC26" s="1548"/>
      <c r="BD26" s="1548"/>
      <c r="BE26" s="1548"/>
      <c r="BF26" s="1548"/>
      <c r="BG26" s="1548"/>
      <c r="BI26" s="71"/>
      <c r="BJ26" s="71"/>
      <c r="BK26" s="288"/>
      <c r="BL26" s="29" t="str">
        <f>IF(T26="市区町村を選択 ▼","",LEFT(T26,5))</f>
        <v/>
      </c>
      <c r="BM26" s="27"/>
      <c r="BN26" s="27"/>
      <c r="BO26" s="298"/>
      <c r="BP26" s="298"/>
      <c r="BQ26" s="298"/>
      <c r="BR26" s="298"/>
      <c r="BS26" s="298"/>
      <c r="BT26" s="298"/>
      <c r="BU26" s="298"/>
      <c r="BV26" s="298"/>
      <c r="BW26" s="298"/>
      <c r="BX26" s="298"/>
      <c r="BY26" s="298"/>
      <c r="BZ26" s="299"/>
      <c r="CA26" s="27" t="s">
        <v>3767</v>
      </c>
      <c r="CB26" s="48" t="s">
        <v>349</v>
      </c>
      <c r="CC26" s="48" t="s">
        <v>3975</v>
      </c>
      <c r="CD26" s="48"/>
      <c r="CE26" s="48"/>
      <c r="CF26" s="48"/>
      <c r="CG26" s="33" t="s">
        <v>633</v>
      </c>
      <c r="CH26" s="33" t="s">
        <v>850</v>
      </c>
      <c r="CI26" s="33" t="s">
        <v>891</v>
      </c>
      <c r="CJ26" s="33" t="s">
        <v>925</v>
      </c>
      <c r="CK26" s="33" t="s">
        <v>966</v>
      </c>
      <c r="CL26" s="33" t="s">
        <v>992</v>
      </c>
      <c r="CM26" s="33" t="s">
        <v>1028</v>
      </c>
      <c r="CN26" s="33" t="s">
        <v>1088</v>
      </c>
      <c r="CO26" s="33" t="s">
        <v>1133</v>
      </c>
      <c r="CP26" s="33" t="s">
        <v>1160</v>
      </c>
      <c r="CQ26" s="33" t="s">
        <v>1196</v>
      </c>
      <c r="CR26" s="33" t="s">
        <v>1270</v>
      </c>
      <c r="CS26" s="33" t="s">
        <v>1331</v>
      </c>
      <c r="CT26" s="33" t="s">
        <v>1394</v>
      </c>
      <c r="CU26" s="33" t="s">
        <v>1456</v>
      </c>
      <c r="CY26" s="33" t="s">
        <v>1549</v>
      </c>
      <c r="CZ26" s="33" t="s">
        <v>1577</v>
      </c>
      <c r="DA26" s="33" t="s">
        <v>1655</v>
      </c>
      <c r="DB26" s="33" t="s">
        <v>1698</v>
      </c>
      <c r="DC26" s="33" t="s">
        <v>1744</v>
      </c>
      <c r="DD26" s="33" t="s">
        <v>1815</v>
      </c>
      <c r="DF26" s="33" t="s">
        <v>375</v>
      </c>
      <c r="DG26" s="33" t="s">
        <v>1887</v>
      </c>
      <c r="DH26" s="33" t="s">
        <v>1962</v>
      </c>
      <c r="DI26" s="33" t="s">
        <v>2011</v>
      </c>
      <c r="DJ26" s="33" t="s">
        <v>2051</v>
      </c>
      <c r="DM26" s="33" t="s">
        <v>2122</v>
      </c>
      <c r="DN26" s="33" t="s">
        <v>2154</v>
      </c>
      <c r="DP26" s="33" t="s">
        <v>2206</v>
      </c>
      <c r="DS26" s="33" t="s">
        <v>2270</v>
      </c>
      <c r="DT26" s="33" t="s">
        <v>2305</v>
      </c>
      <c r="DW26" s="33" t="s">
        <v>2423</v>
      </c>
      <c r="DY26" s="33" t="s">
        <v>2493</v>
      </c>
      <c r="DZ26" s="33" t="s">
        <v>2520</v>
      </c>
      <c r="EA26" s="33" t="s">
        <v>2564</v>
      </c>
      <c r="EB26" s="33" t="s">
        <v>2694</v>
      </c>
      <c r="EC26" s="33" t="s">
        <v>21</v>
      </c>
      <c r="EL26" s="33" t="s">
        <v>349</v>
      </c>
      <c r="EM26" s="33" t="s">
        <v>1885</v>
      </c>
      <c r="ET26" s="33" t="s">
        <v>631</v>
      </c>
      <c r="EU26" s="33" t="s">
        <v>629</v>
      </c>
      <c r="EX26" s="306"/>
      <c r="FF26" s="300"/>
      <c r="FG26" s="301" t="s">
        <v>3044</v>
      </c>
      <c r="FH26" s="301"/>
      <c r="FI26" s="301" t="s">
        <v>2926</v>
      </c>
    </row>
    <row r="27" spans="1:167" s="33" customFormat="1" ht="15" hidden="1" customHeight="1">
      <c r="A27" s="43"/>
      <c r="B27" s="198"/>
      <c r="C27" s="1706"/>
      <c r="D27" s="1079"/>
      <c r="E27" s="1024"/>
      <c r="F27" s="1024"/>
      <c r="G27" s="1024"/>
      <c r="H27" s="1024"/>
      <c r="I27" s="1024"/>
      <c r="J27" s="1024"/>
      <c r="K27" s="1024"/>
      <c r="L27" s="1025"/>
      <c r="M27" s="1162" t="s">
        <v>134</v>
      </c>
      <c r="N27" s="1163"/>
      <c r="O27" s="1164"/>
      <c r="P27" s="10" t="str">
        <f>MID($BL$26,COLUMN()-15,1)</f>
        <v/>
      </c>
      <c r="Q27" s="10" t="str">
        <f>MID($BL$26,COLUMN()-15,1)</f>
        <v/>
      </c>
      <c r="R27" s="10" t="str">
        <f>MID($BL$26,COLUMN()-15,1)</f>
        <v/>
      </c>
      <c r="S27" s="10" t="str">
        <f>MID($BL$26,COLUMN()-15,1)</f>
        <v/>
      </c>
      <c r="T27" s="10" t="str">
        <f>MID($BL$26,COLUMN()-15,1)</f>
        <v/>
      </c>
      <c r="U27" s="1191"/>
      <c r="V27" s="1192"/>
      <c r="W27" s="1192"/>
      <c r="X27" s="1192"/>
      <c r="Y27" s="1192"/>
      <c r="Z27" s="1192"/>
      <c r="AA27" s="1192"/>
      <c r="AB27" s="1192"/>
      <c r="AC27" s="1192"/>
      <c r="AD27" s="1192"/>
      <c r="AE27" s="1192"/>
      <c r="AF27" s="1192"/>
      <c r="AG27" s="1192"/>
      <c r="AH27" s="1192"/>
      <c r="AI27" s="1192"/>
      <c r="AJ27" s="1192"/>
      <c r="AK27" s="1192"/>
      <c r="AL27" s="1192"/>
      <c r="AM27" s="1193"/>
      <c r="AO27" s="208"/>
      <c r="AQ27" s="71"/>
      <c r="AR27" s="186"/>
      <c r="AS27" s="187"/>
      <c r="AT27" s="1178"/>
      <c r="AU27" s="1178"/>
      <c r="AV27" s="1178"/>
      <c r="AW27" s="1178"/>
      <c r="AX27" s="1178"/>
      <c r="AY27" s="1178"/>
      <c r="AZ27" s="1178"/>
      <c r="BA27" s="1178"/>
      <c r="BB27" s="1178"/>
      <c r="BC27" s="1178"/>
      <c r="BD27" s="1178"/>
      <c r="BE27" s="1178"/>
      <c r="BF27" s="1178"/>
      <c r="BG27" s="1179"/>
      <c r="BI27" s="71"/>
      <c r="BJ27" s="71"/>
      <c r="BK27" s="288"/>
      <c r="BL27" s="29" t="str">
        <f>IF(T26="市区町村を選択 ▼","",MID(T26,7,10))</f>
        <v/>
      </c>
      <c r="BM27" s="27"/>
      <c r="BN27" s="27"/>
      <c r="BO27" s="298"/>
      <c r="BP27" s="298"/>
      <c r="BQ27" s="298"/>
      <c r="BR27" s="298"/>
      <c r="BS27" s="298"/>
      <c r="BT27" s="298"/>
      <c r="BU27" s="298"/>
      <c r="BV27" s="298"/>
      <c r="BW27" s="298"/>
      <c r="BX27" s="298"/>
      <c r="BY27" s="298"/>
      <c r="BZ27" s="299"/>
      <c r="CA27" s="27" t="s">
        <v>3768</v>
      </c>
      <c r="CB27" s="48" t="s">
        <v>350</v>
      </c>
      <c r="CC27" s="48" t="s">
        <v>3974</v>
      </c>
      <c r="CD27" s="48"/>
      <c r="CE27" s="48"/>
      <c r="CF27" s="48"/>
      <c r="CG27" s="33" t="s">
        <v>634</v>
      </c>
      <c r="CH27" s="33" t="s">
        <v>851</v>
      </c>
      <c r="CI27" s="33" t="s">
        <v>892</v>
      </c>
      <c r="CJ27" s="33" t="s">
        <v>926</v>
      </c>
      <c r="CK27" s="33" t="s">
        <v>967</v>
      </c>
      <c r="CL27" s="33" t="s">
        <v>993</v>
      </c>
      <c r="CM27" s="33" t="s">
        <v>1029</v>
      </c>
      <c r="CN27" s="33" t="s">
        <v>1089</v>
      </c>
      <c r="CO27" s="33" t="s">
        <v>1134</v>
      </c>
      <c r="CP27" s="33" t="s">
        <v>1161</v>
      </c>
      <c r="CQ27" s="33" t="s">
        <v>1197</v>
      </c>
      <c r="CR27" s="33" t="s">
        <v>1271</v>
      </c>
      <c r="CS27" s="33" t="s">
        <v>1332</v>
      </c>
      <c r="CT27" s="33" t="s">
        <v>1395</v>
      </c>
      <c r="CU27" s="33" t="s">
        <v>1457</v>
      </c>
      <c r="CY27" s="33" t="s">
        <v>1550</v>
      </c>
      <c r="CZ27" s="33" t="s">
        <v>1578</v>
      </c>
      <c r="DA27" s="33" t="s">
        <v>1656</v>
      </c>
      <c r="DB27" s="33" t="s">
        <v>1699</v>
      </c>
      <c r="DC27" s="33" t="s">
        <v>1745</v>
      </c>
      <c r="DD27" s="33" t="s">
        <v>1816</v>
      </c>
      <c r="DF27" s="33" t="s">
        <v>376</v>
      </c>
      <c r="DG27" s="33" t="s">
        <v>1888</v>
      </c>
      <c r="DH27" s="33" t="s">
        <v>1963</v>
      </c>
      <c r="DI27" s="33" t="s">
        <v>2012</v>
      </c>
      <c r="DJ27" s="33" t="s">
        <v>2052</v>
      </c>
      <c r="DM27" s="33" t="s">
        <v>2123</v>
      </c>
      <c r="DN27" s="33" t="s">
        <v>2155</v>
      </c>
      <c r="DS27" s="33" t="s">
        <v>2271</v>
      </c>
      <c r="DT27" s="33" t="s">
        <v>2306</v>
      </c>
      <c r="DW27" s="33" t="s">
        <v>2424</v>
      </c>
      <c r="DY27" s="33" t="s">
        <v>2494</v>
      </c>
      <c r="DZ27" s="33" t="s">
        <v>2521</v>
      </c>
      <c r="EA27" s="33" t="s">
        <v>2565</v>
      </c>
      <c r="EB27" s="33" t="s">
        <v>2695</v>
      </c>
      <c r="EC27" s="33" t="s">
        <v>22</v>
      </c>
      <c r="EL27" s="33" t="s">
        <v>350</v>
      </c>
      <c r="EM27" s="33" t="s">
        <v>1886</v>
      </c>
      <c r="ET27" s="33" t="s">
        <v>632</v>
      </c>
      <c r="EU27" s="33" t="s">
        <v>630</v>
      </c>
      <c r="EX27" s="306"/>
      <c r="FF27" s="300"/>
      <c r="FG27" s="301" t="s">
        <v>3045</v>
      </c>
      <c r="FH27" s="301"/>
      <c r="FI27" s="301" t="s">
        <v>2927</v>
      </c>
    </row>
    <row r="28" spans="1:167" s="33" customFormat="1" ht="15" customHeight="1">
      <c r="A28" s="31"/>
      <c r="B28" s="198"/>
      <c r="C28" s="1706"/>
      <c r="D28" s="848"/>
      <c r="E28" s="849"/>
      <c r="F28" s="849"/>
      <c r="G28" s="849"/>
      <c r="H28" s="849"/>
      <c r="I28" s="849"/>
      <c r="J28" s="849"/>
      <c r="K28" s="849"/>
      <c r="L28" s="850"/>
      <c r="M28" s="1570" t="str">
        <f>BL27</f>
        <v/>
      </c>
      <c r="N28" s="1571"/>
      <c r="O28" s="1571"/>
      <c r="P28" s="1571"/>
      <c r="Q28" s="1571"/>
      <c r="R28" s="1571"/>
      <c r="S28" s="1571"/>
      <c r="T28" s="1571"/>
      <c r="U28" s="1571"/>
      <c r="V28" s="1571"/>
      <c r="W28" s="1571"/>
      <c r="X28" s="1571"/>
      <c r="Y28" s="1571"/>
      <c r="Z28" s="1571"/>
      <c r="AA28" s="1572"/>
      <c r="AB28" s="1031" t="s">
        <v>557</v>
      </c>
      <c r="AC28" s="1032"/>
      <c r="AD28" s="1032"/>
      <c r="AE28" s="1032"/>
      <c r="AF28" s="1032"/>
      <c r="AG28" s="1032"/>
      <c r="AH28" s="1032"/>
      <c r="AI28" s="1032"/>
      <c r="AJ28" s="1032"/>
      <c r="AK28" s="1032"/>
      <c r="AL28" s="1032"/>
      <c r="AM28" s="1033"/>
      <c r="AO28" s="208"/>
      <c r="AQ28" s="71"/>
      <c r="AR28" s="1542" t="s">
        <v>4142</v>
      </c>
      <c r="AS28" s="1543"/>
      <c r="AT28" s="1566" t="s">
        <v>3021</v>
      </c>
      <c r="AU28" s="1566"/>
      <c r="AV28" s="1566"/>
      <c r="AW28" s="1566"/>
      <c r="AX28" s="1566"/>
      <c r="AY28" s="1566"/>
      <c r="AZ28" s="1566"/>
      <c r="BA28" s="1566"/>
      <c r="BB28" s="1566"/>
      <c r="BC28" s="1566"/>
      <c r="BD28" s="1566"/>
      <c r="BE28" s="1566"/>
      <c r="BF28" s="1566"/>
      <c r="BG28" s="1566"/>
      <c r="BI28" s="71"/>
      <c r="BJ28" s="71"/>
      <c r="BK28" s="288"/>
      <c r="BL28" s="307"/>
      <c r="BM28" s="27"/>
      <c r="BN28" s="27"/>
      <c r="BO28" s="298"/>
      <c r="BP28" s="298"/>
      <c r="BQ28" s="298"/>
      <c r="BR28" s="298"/>
      <c r="BS28" s="298"/>
      <c r="BT28" s="298"/>
      <c r="BU28" s="298"/>
      <c r="BV28" s="298"/>
      <c r="BW28" s="298"/>
      <c r="BX28" s="298"/>
      <c r="BY28" s="298"/>
      <c r="BZ28" s="299"/>
      <c r="CA28" s="27" t="s">
        <v>3769</v>
      </c>
      <c r="CB28" s="48" t="s">
        <v>351</v>
      </c>
      <c r="CC28" s="48" t="s">
        <v>3974</v>
      </c>
      <c r="CD28" s="48"/>
      <c r="CE28" s="48"/>
      <c r="CF28" s="48"/>
      <c r="CG28" s="33" t="s">
        <v>635</v>
      </c>
      <c r="CH28" s="33" t="s">
        <v>852</v>
      </c>
      <c r="CI28" s="33" t="s">
        <v>893</v>
      </c>
      <c r="CJ28" s="33" t="s">
        <v>927</v>
      </c>
      <c r="CL28" s="33" t="s">
        <v>994</v>
      </c>
      <c r="CM28" s="33" t="s">
        <v>1030</v>
      </c>
      <c r="CN28" s="33" t="s">
        <v>1090</v>
      </c>
      <c r="CO28" s="33" t="s">
        <v>1135</v>
      </c>
      <c r="CP28" s="33" t="s">
        <v>1162</v>
      </c>
      <c r="CQ28" s="33" t="s">
        <v>1198</v>
      </c>
      <c r="CR28" s="33" t="s">
        <v>1272</v>
      </c>
      <c r="CS28" s="33" t="s">
        <v>1333</v>
      </c>
      <c r="CT28" s="33" t="s">
        <v>1396</v>
      </c>
      <c r="CU28" s="33" t="s">
        <v>1458</v>
      </c>
      <c r="CY28" s="33" t="s">
        <v>1551</v>
      </c>
      <c r="CZ28" s="33" t="s">
        <v>1579</v>
      </c>
      <c r="DA28" s="33" t="s">
        <v>1657</v>
      </c>
      <c r="DB28" s="33" t="s">
        <v>1700</v>
      </c>
      <c r="DC28" s="33" t="s">
        <v>1746</v>
      </c>
      <c r="DD28" s="33" t="s">
        <v>1817</v>
      </c>
      <c r="DF28" s="33" t="s">
        <v>377</v>
      </c>
      <c r="DG28" s="33" t="s">
        <v>1889</v>
      </c>
      <c r="DH28" s="33" t="s">
        <v>1964</v>
      </c>
      <c r="DI28" s="33" t="s">
        <v>2013</v>
      </c>
      <c r="DJ28" s="33" t="s">
        <v>2053</v>
      </c>
      <c r="DM28" s="33" t="s">
        <v>2124</v>
      </c>
      <c r="DN28" s="33" t="s">
        <v>2156</v>
      </c>
      <c r="DS28" s="33" t="s">
        <v>2272</v>
      </c>
      <c r="DT28" s="33" t="s">
        <v>2307</v>
      </c>
      <c r="DW28" s="33" t="s">
        <v>2425</v>
      </c>
      <c r="DY28" s="33" t="s">
        <v>2495</v>
      </c>
      <c r="DZ28" s="33" t="s">
        <v>2522</v>
      </c>
      <c r="EA28" s="33" t="s">
        <v>2566</v>
      </c>
      <c r="EB28" s="33" t="s">
        <v>2696</v>
      </c>
      <c r="EC28" s="33" t="s">
        <v>23</v>
      </c>
      <c r="EL28" s="33" t="s">
        <v>351</v>
      </c>
      <c r="EM28" s="33" t="s">
        <v>1887</v>
      </c>
      <c r="ET28" s="33" t="s">
        <v>633</v>
      </c>
      <c r="EU28" s="33" t="s">
        <v>631</v>
      </c>
      <c r="EX28" s="306"/>
      <c r="FF28" s="300"/>
      <c r="FG28" s="301" t="s">
        <v>3046</v>
      </c>
      <c r="FH28" s="301"/>
      <c r="FI28" s="301" t="s">
        <v>2928</v>
      </c>
    </row>
    <row r="29" spans="1:167" s="33" customFormat="1" ht="15" customHeight="1">
      <c r="A29" s="31"/>
      <c r="B29" s="198"/>
      <c r="C29" s="1706"/>
      <c r="D29" s="845" t="s">
        <v>2759</v>
      </c>
      <c r="E29" s="846"/>
      <c r="F29" s="846"/>
      <c r="G29" s="846"/>
      <c r="H29" s="846"/>
      <c r="I29" s="846"/>
      <c r="J29" s="846"/>
      <c r="K29" s="846"/>
      <c r="L29" s="847"/>
      <c r="M29" s="1547"/>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1"/>
      <c r="AJ29" s="1659" t="s">
        <v>2619</v>
      </c>
      <c r="AK29" s="1660"/>
      <c r="AL29" s="1660"/>
      <c r="AM29" s="1661"/>
      <c r="AO29" s="208"/>
      <c r="AQ29" s="71"/>
      <c r="AR29" s="1542" t="s">
        <v>4143</v>
      </c>
      <c r="AS29" s="1543"/>
      <c r="AT29" s="1548" t="s">
        <v>3228</v>
      </c>
      <c r="AU29" s="1548"/>
      <c r="AV29" s="1548"/>
      <c r="AW29" s="1548"/>
      <c r="AX29" s="1548"/>
      <c r="AY29" s="1548"/>
      <c r="AZ29" s="1548"/>
      <c r="BA29" s="1548"/>
      <c r="BB29" s="1548"/>
      <c r="BC29" s="1548"/>
      <c r="BD29" s="1548"/>
      <c r="BE29" s="1548"/>
      <c r="BF29" s="1548"/>
      <c r="BG29" s="1548"/>
      <c r="BI29" s="71"/>
      <c r="BJ29" s="71"/>
      <c r="BK29" s="288"/>
      <c r="BL29" s="29" t="str">
        <f>M26&amp;M28&amp;M29</f>
        <v>鹿児島県</v>
      </c>
      <c r="BM29" s="27"/>
      <c r="BN29" s="27"/>
      <c r="BO29" s="298"/>
      <c r="BP29" s="298"/>
      <c r="BQ29" s="298"/>
      <c r="BR29" s="298"/>
      <c r="BS29" s="298"/>
      <c r="BT29" s="298"/>
      <c r="BU29" s="298"/>
      <c r="BV29" s="298"/>
      <c r="BW29" s="298"/>
      <c r="BX29" s="298"/>
      <c r="BY29" s="298"/>
      <c r="BZ29" s="299"/>
      <c r="CA29" s="27" t="s">
        <v>3770</v>
      </c>
      <c r="CB29" s="48" t="s">
        <v>352</v>
      </c>
      <c r="CC29" s="48" t="s">
        <v>3974</v>
      </c>
      <c r="CD29" s="48"/>
      <c r="CE29" s="48"/>
      <c r="CF29" s="48"/>
      <c r="CG29" s="33" t="s">
        <v>636</v>
      </c>
      <c r="CH29" s="33" t="s">
        <v>853</v>
      </c>
      <c r="CI29" s="33" t="s">
        <v>894</v>
      </c>
      <c r="CJ29" s="33" t="s">
        <v>928</v>
      </c>
      <c r="CL29" s="33" t="s">
        <v>995</v>
      </c>
      <c r="CM29" s="33" t="s">
        <v>1031</v>
      </c>
      <c r="CN29" s="33" t="s">
        <v>1091</v>
      </c>
      <c r="CP29" s="33" t="s">
        <v>1163</v>
      </c>
      <c r="CQ29" s="33" t="s">
        <v>1199</v>
      </c>
      <c r="CR29" s="33" t="s">
        <v>1273</v>
      </c>
      <c r="CS29" s="33" t="s">
        <v>1334</v>
      </c>
      <c r="CT29" s="33" t="s">
        <v>1397</v>
      </c>
      <c r="CU29" s="33" t="s">
        <v>1459</v>
      </c>
      <c r="CY29" s="33" t="s">
        <v>1552</v>
      </c>
      <c r="CZ29" s="33" t="s">
        <v>1580</v>
      </c>
      <c r="DA29" s="33" t="s">
        <v>1658</v>
      </c>
      <c r="DB29" s="33" t="s">
        <v>1701</v>
      </c>
      <c r="DC29" s="33" t="s">
        <v>1747</v>
      </c>
      <c r="DD29" s="33" t="s">
        <v>1818</v>
      </c>
      <c r="DF29" s="33" t="s">
        <v>1852</v>
      </c>
      <c r="DG29" s="33" t="s">
        <v>1890</v>
      </c>
      <c r="DH29" s="33" t="s">
        <v>1965</v>
      </c>
      <c r="DI29" s="33" t="s">
        <v>2014</v>
      </c>
      <c r="DJ29" s="33" t="s">
        <v>2054</v>
      </c>
      <c r="DM29" s="33" t="s">
        <v>2125</v>
      </c>
      <c r="DN29" s="33" t="s">
        <v>2157</v>
      </c>
      <c r="DS29" s="33" t="s">
        <v>2273</v>
      </c>
      <c r="DT29" s="33" t="s">
        <v>2308</v>
      </c>
      <c r="DW29" s="33" t="s">
        <v>2426</v>
      </c>
      <c r="DZ29" s="33" t="s">
        <v>2523</v>
      </c>
      <c r="EA29" s="33" t="s">
        <v>2567</v>
      </c>
      <c r="EB29" s="33" t="s">
        <v>2697</v>
      </c>
      <c r="EC29" s="33" t="s">
        <v>24</v>
      </c>
      <c r="EL29" s="33" t="s">
        <v>352</v>
      </c>
      <c r="EM29" s="33" t="s">
        <v>1888</v>
      </c>
      <c r="ET29" s="33" t="s">
        <v>634</v>
      </c>
      <c r="EU29" s="33" t="s">
        <v>632</v>
      </c>
      <c r="EX29" s="306"/>
      <c r="FF29" s="300"/>
      <c r="FG29" s="301" t="s">
        <v>3047</v>
      </c>
      <c r="FH29" s="301"/>
      <c r="FI29" s="301" t="s">
        <v>2929</v>
      </c>
    </row>
    <row r="30" spans="1:167" s="33" customFormat="1" ht="15" customHeight="1">
      <c r="A30" s="31"/>
      <c r="B30" s="198"/>
      <c r="C30" s="1706"/>
      <c r="D30" s="848"/>
      <c r="E30" s="849"/>
      <c r="F30" s="849"/>
      <c r="G30" s="849"/>
      <c r="H30" s="849"/>
      <c r="I30" s="849"/>
      <c r="J30" s="849"/>
      <c r="K30" s="849"/>
      <c r="L30" s="850"/>
      <c r="M30" s="1675" t="s">
        <v>2620</v>
      </c>
      <c r="N30" s="1676"/>
      <c r="O30" s="1676"/>
      <c r="P30" s="1676"/>
      <c r="Q30" s="1676"/>
      <c r="R30" s="1676"/>
      <c r="S30" s="1676"/>
      <c r="T30" s="1676"/>
      <c r="U30" s="1676"/>
      <c r="V30" s="1676"/>
      <c r="W30" s="1676"/>
      <c r="X30" s="1676"/>
      <c r="Y30" s="1676"/>
      <c r="Z30" s="1676"/>
      <c r="AA30" s="1676"/>
      <c r="AB30" s="1676"/>
      <c r="AC30" s="1676"/>
      <c r="AD30" s="1676"/>
      <c r="AE30" s="1676"/>
      <c r="AF30" s="1676"/>
      <c r="AG30" s="1676"/>
      <c r="AH30" s="1676"/>
      <c r="AI30" s="1676"/>
      <c r="AJ30" s="1676"/>
      <c r="AK30" s="1676"/>
      <c r="AL30" s="1676"/>
      <c r="AM30" s="1677"/>
      <c r="AO30" s="208"/>
      <c r="AQ30" s="71"/>
      <c r="AR30" s="1542" t="s">
        <v>4144</v>
      </c>
      <c r="AS30" s="1543"/>
      <c r="AT30" s="1548" t="s">
        <v>3018</v>
      </c>
      <c r="AU30" s="1548"/>
      <c r="AV30" s="1548"/>
      <c r="AW30" s="1548"/>
      <c r="AX30" s="1548"/>
      <c r="AY30" s="1548"/>
      <c r="AZ30" s="1548"/>
      <c r="BA30" s="1548"/>
      <c r="BB30" s="1548"/>
      <c r="BC30" s="1548"/>
      <c r="BD30" s="1548"/>
      <c r="BE30" s="1548"/>
      <c r="BF30" s="1548"/>
      <c r="BG30" s="1548"/>
      <c r="BI30" s="71"/>
      <c r="BJ30" s="71"/>
      <c r="BK30" s="288"/>
      <c r="BL30" s="308" t="str">
        <f>IF(M29="","",BL29&amp;"  "&amp;M33)</f>
        <v/>
      </c>
      <c r="BM30" s="27"/>
      <c r="BN30" s="27"/>
      <c r="BO30" s="298"/>
      <c r="BP30" s="298"/>
      <c r="BQ30" s="298"/>
      <c r="BR30" s="298"/>
      <c r="BS30" s="298"/>
      <c r="BT30" s="298"/>
      <c r="BU30" s="298"/>
      <c r="BV30" s="298"/>
      <c r="BW30" s="298"/>
      <c r="BX30" s="298"/>
      <c r="BY30" s="298"/>
      <c r="BZ30" s="299"/>
      <c r="CA30" s="27" t="s">
        <v>3771</v>
      </c>
      <c r="CB30" s="48" t="s">
        <v>353</v>
      </c>
      <c r="CC30" s="48" t="s">
        <v>3974</v>
      </c>
      <c r="CD30" s="48"/>
      <c r="CE30" s="48"/>
      <c r="CF30" s="48"/>
      <c r="CG30" s="33" t="s">
        <v>637</v>
      </c>
      <c r="CH30" s="33" t="s">
        <v>854</v>
      </c>
      <c r="CI30" s="33" t="s">
        <v>895</v>
      </c>
      <c r="CJ30" s="33" t="s">
        <v>929</v>
      </c>
      <c r="CL30" s="33" t="s">
        <v>996</v>
      </c>
      <c r="CM30" s="33" t="s">
        <v>1032</v>
      </c>
      <c r="CN30" s="33" t="s">
        <v>1092</v>
      </c>
      <c r="CP30" s="33" t="s">
        <v>1164</v>
      </c>
      <c r="CQ30" s="33" t="s">
        <v>1200</v>
      </c>
      <c r="CR30" s="33" t="s">
        <v>1274</v>
      </c>
      <c r="CS30" s="33" t="s">
        <v>1335</v>
      </c>
      <c r="CT30" s="33" t="s">
        <v>1398</v>
      </c>
      <c r="CU30" s="33" t="s">
        <v>1460</v>
      </c>
      <c r="CZ30" s="33" t="s">
        <v>1581</v>
      </c>
      <c r="DA30" s="33" t="s">
        <v>1659</v>
      </c>
      <c r="DB30" s="33" t="s">
        <v>1702</v>
      </c>
      <c r="DC30" s="33" t="s">
        <v>1748</v>
      </c>
      <c r="DD30" s="33" t="s">
        <v>1819</v>
      </c>
      <c r="DF30" s="33" t="s">
        <v>1853</v>
      </c>
      <c r="DG30" s="33" t="s">
        <v>1891</v>
      </c>
      <c r="DH30" s="33" t="s">
        <v>1966</v>
      </c>
      <c r="DI30" s="33" t="s">
        <v>2015</v>
      </c>
      <c r="DJ30" s="33" t="s">
        <v>2055</v>
      </c>
      <c r="DM30" s="33" t="s">
        <v>2126</v>
      </c>
      <c r="DN30" s="33" t="s">
        <v>2158</v>
      </c>
      <c r="DS30" s="33" t="s">
        <v>2274</v>
      </c>
      <c r="DT30" s="33" t="s">
        <v>2309</v>
      </c>
      <c r="DW30" s="33" t="s">
        <v>2427</v>
      </c>
      <c r="DZ30" s="33" t="s">
        <v>2524</v>
      </c>
      <c r="EA30" s="33" t="s">
        <v>2568</v>
      </c>
      <c r="EB30" s="33" t="s">
        <v>2698</v>
      </c>
      <c r="EC30" s="33" t="s">
        <v>25</v>
      </c>
      <c r="EL30" s="33" t="s">
        <v>353</v>
      </c>
      <c r="EM30" s="33" t="s">
        <v>1889</v>
      </c>
      <c r="ET30" s="33" t="s">
        <v>635</v>
      </c>
      <c r="EU30" s="33" t="s">
        <v>633</v>
      </c>
      <c r="EX30" s="306"/>
      <c r="FF30" s="300"/>
      <c r="FG30" s="301" t="s">
        <v>3048</v>
      </c>
      <c r="FH30" s="301"/>
      <c r="FI30" s="301" t="s">
        <v>2930</v>
      </c>
    </row>
    <row r="31" spans="1:167" s="33" customFormat="1" ht="15" hidden="1" customHeight="1">
      <c r="A31" s="43"/>
      <c r="B31" s="198"/>
      <c r="C31" s="1706"/>
      <c r="D31" s="1079"/>
      <c r="E31" s="1024"/>
      <c r="F31" s="1024"/>
      <c r="G31" s="1024"/>
      <c r="H31" s="1024"/>
      <c r="I31" s="1024"/>
      <c r="J31" s="1024"/>
      <c r="K31" s="1024"/>
      <c r="L31" s="1025"/>
      <c r="M31" s="1678" t="s">
        <v>134</v>
      </c>
      <c r="N31" s="1679"/>
      <c r="O31" s="1680"/>
      <c r="P31" s="10" t="str">
        <f t="shared" ref="P31:AI31" si="5">MID($M$29,COLUMN()-15,1)</f>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10" t="str">
        <f t="shared" si="5"/>
        <v/>
      </c>
      <c r="AH31" s="10" t="str">
        <f t="shared" si="5"/>
        <v/>
      </c>
      <c r="AI31" s="10" t="str">
        <f t="shared" si="5"/>
        <v/>
      </c>
      <c r="AJ31" s="1552"/>
      <c r="AK31" s="1553"/>
      <c r="AL31" s="1553"/>
      <c r="AM31" s="1554"/>
      <c r="AO31" s="208"/>
      <c r="AQ31" s="71"/>
      <c r="AR31" s="675"/>
      <c r="AS31" s="44"/>
      <c r="AT31" s="1629"/>
      <c r="AU31" s="1629"/>
      <c r="AV31" s="1629"/>
      <c r="AW31" s="1629"/>
      <c r="AX31" s="1629"/>
      <c r="AY31" s="1629"/>
      <c r="AZ31" s="1629"/>
      <c r="BA31" s="1629"/>
      <c r="BB31" s="1629"/>
      <c r="BC31" s="1629"/>
      <c r="BD31" s="1629"/>
      <c r="BE31" s="1629"/>
      <c r="BF31" s="1629"/>
      <c r="BG31" s="1630"/>
      <c r="BI31" s="71"/>
      <c r="BJ31" s="71"/>
      <c r="BK31" s="288"/>
      <c r="BL31" s="27"/>
      <c r="BM31" s="27"/>
      <c r="BN31" s="27"/>
      <c r="BO31" s="298"/>
      <c r="BP31" s="298"/>
      <c r="BQ31" s="298"/>
      <c r="BR31" s="298"/>
      <c r="BS31" s="298"/>
      <c r="BT31" s="298"/>
      <c r="BU31" s="298"/>
      <c r="BV31" s="298"/>
      <c r="BW31" s="298"/>
      <c r="BX31" s="298"/>
      <c r="BY31" s="298"/>
      <c r="BZ31" s="299"/>
      <c r="CA31" s="27" t="s">
        <v>3772</v>
      </c>
      <c r="CB31" s="48" t="s">
        <v>354</v>
      </c>
      <c r="CC31" s="48" t="s">
        <v>3974</v>
      </c>
      <c r="CD31" s="48"/>
      <c r="CE31" s="48"/>
      <c r="CF31" s="48"/>
      <c r="CG31" s="33" t="s">
        <v>638</v>
      </c>
      <c r="CH31" s="33" t="s">
        <v>855</v>
      </c>
      <c r="CI31" s="33" t="s">
        <v>896</v>
      </c>
      <c r="CJ31" s="33" t="s">
        <v>930</v>
      </c>
      <c r="CL31" s="33" t="s">
        <v>997</v>
      </c>
      <c r="CM31" s="33" t="s">
        <v>1033</v>
      </c>
      <c r="CN31" s="33" t="s">
        <v>1093</v>
      </c>
      <c r="CP31" s="33" t="s">
        <v>1165</v>
      </c>
      <c r="CQ31" s="33" t="s">
        <v>1201</v>
      </c>
      <c r="CR31" s="33" t="s">
        <v>1275</v>
      </c>
      <c r="CS31" s="33" t="s">
        <v>1336</v>
      </c>
      <c r="CT31" s="33" t="s">
        <v>1399</v>
      </c>
      <c r="CU31" s="33" t="s">
        <v>1461</v>
      </c>
      <c r="CZ31" s="33" t="s">
        <v>1582</v>
      </c>
      <c r="DA31" s="33" t="s">
        <v>1660</v>
      </c>
      <c r="DB31" s="33" t="s">
        <v>1703</v>
      </c>
      <c r="DC31" s="33" t="s">
        <v>1749</v>
      </c>
      <c r="DD31" s="33" t="s">
        <v>1820</v>
      </c>
      <c r="DF31" s="33" t="s">
        <v>1854</v>
      </c>
      <c r="DG31" s="33" t="s">
        <v>1892</v>
      </c>
      <c r="DH31" s="33" t="s">
        <v>1967</v>
      </c>
      <c r="DI31" s="33" t="s">
        <v>2016</v>
      </c>
      <c r="DJ31" s="33" t="s">
        <v>2056</v>
      </c>
      <c r="DM31" s="33" t="s">
        <v>2127</v>
      </c>
      <c r="DN31" s="33" t="s">
        <v>2159</v>
      </c>
      <c r="DS31" s="33" t="s">
        <v>2275</v>
      </c>
      <c r="DT31" s="33" t="s">
        <v>2310</v>
      </c>
      <c r="DW31" s="33" t="s">
        <v>2428</v>
      </c>
      <c r="DZ31" s="33" t="s">
        <v>2525</v>
      </c>
      <c r="EA31" s="33" t="s">
        <v>2569</v>
      </c>
      <c r="EB31" s="33" t="s">
        <v>2699</v>
      </c>
      <c r="EC31" s="33" t="s">
        <v>26</v>
      </c>
      <c r="EL31" s="33" t="s">
        <v>354</v>
      </c>
      <c r="EM31" s="33" t="s">
        <v>1890</v>
      </c>
      <c r="ET31" s="33" t="s">
        <v>636</v>
      </c>
      <c r="EU31" s="33" t="s">
        <v>634</v>
      </c>
      <c r="EX31" s="306"/>
      <c r="FF31" s="300"/>
      <c r="FG31" s="301" t="s">
        <v>3049</v>
      </c>
      <c r="FH31" s="301"/>
      <c r="FI31" s="301" t="s">
        <v>2931</v>
      </c>
      <c r="FJ31" s="285"/>
    </row>
    <row r="32" spans="1:167" s="33" customFormat="1" ht="15" hidden="1" customHeight="1">
      <c r="A32" s="43"/>
      <c r="B32" s="198"/>
      <c r="C32" s="1706"/>
      <c r="D32" s="1079"/>
      <c r="E32" s="1024"/>
      <c r="F32" s="1024"/>
      <c r="G32" s="1024"/>
      <c r="H32" s="1024"/>
      <c r="I32" s="1024"/>
      <c r="J32" s="1024"/>
      <c r="K32" s="1024"/>
      <c r="L32" s="1025"/>
      <c r="M32" s="1641"/>
      <c r="N32" s="1642"/>
      <c r="O32" s="1615"/>
      <c r="P32" s="9" t="str">
        <f t="shared" ref="P32:AI32" si="6">MID($M$29,COLUMN()-15+20,1)</f>
        <v/>
      </c>
      <c r="Q32" s="9" t="str">
        <f t="shared" si="6"/>
        <v/>
      </c>
      <c r="R32" s="9" t="str">
        <f t="shared" si="6"/>
        <v/>
      </c>
      <c r="S32" s="9" t="str">
        <f t="shared" si="6"/>
        <v/>
      </c>
      <c r="T32" s="9" t="str">
        <f t="shared" si="6"/>
        <v/>
      </c>
      <c r="U32" s="9" t="str">
        <f t="shared" si="6"/>
        <v/>
      </c>
      <c r="V32" s="9" t="str">
        <f t="shared" si="6"/>
        <v/>
      </c>
      <c r="W32" s="9" t="str">
        <f t="shared" si="6"/>
        <v/>
      </c>
      <c r="X32" s="9" t="str">
        <f t="shared" si="6"/>
        <v/>
      </c>
      <c r="Y32" s="9" t="str">
        <f t="shared" si="6"/>
        <v/>
      </c>
      <c r="Z32" s="9" t="str">
        <f t="shared" si="6"/>
        <v/>
      </c>
      <c r="AA32" s="9" t="str">
        <f t="shared" si="6"/>
        <v/>
      </c>
      <c r="AB32" s="9" t="str">
        <f t="shared" si="6"/>
        <v/>
      </c>
      <c r="AC32" s="9" t="str">
        <f t="shared" si="6"/>
        <v/>
      </c>
      <c r="AD32" s="9" t="str">
        <f t="shared" si="6"/>
        <v/>
      </c>
      <c r="AE32" s="9" t="str">
        <f t="shared" si="6"/>
        <v/>
      </c>
      <c r="AF32" s="9" t="str">
        <f t="shared" si="6"/>
        <v/>
      </c>
      <c r="AG32" s="9" t="str">
        <f t="shared" si="6"/>
        <v/>
      </c>
      <c r="AH32" s="9" t="str">
        <f t="shared" si="6"/>
        <v/>
      </c>
      <c r="AI32" s="9" t="str">
        <f t="shared" si="6"/>
        <v/>
      </c>
      <c r="AJ32" s="1260"/>
      <c r="AK32" s="1261"/>
      <c r="AL32" s="1261"/>
      <c r="AM32" s="1262"/>
      <c r="AO32" s="208"/>
      <c r="AQ32" s="71"/>
      <c r="AR32" s="676"/>
      <c r="AS32" s="187"/>
      <c r="AT32" s="1178"/>
      <c r="AU32" s="1178"/>
      <c r="AV32" s="1178"/>
      <c r="AW32" s="1178"/>
      <c r="AX32" s="1178"/>
      <c r="AY32" s="1178"/>
      <c r="AZ32" s="1178"/>
      <c r="BA32" s="1178"/>
      <c r="BB32" s="1178"/>
      <c r="BC32" s="1178"/>
      <c r="BD32" s="1178"/>
      <c r="BE32" s="1178"/>
      <c r="BF32" s="1178"/>
      <c r="BG32" s="1179"/>
      <c r="BI32" s="71"/>
      <c r="BJ32" s="71"/>
      <c r="BK32" s="288"/>
      <c r="BL32" s="27"/>
      <c r="BM32" s="27"/>
      <c r="BN32" s="27"/>
      <c r="BO32" s="298"/>
      <c r="BP32" s="298"/>
      <c r="BQ32" s="298"/>
      <c r="BR32" s="298"/>
      <c r="BS32" s="298"/>
      <c r="BT32" s="298"/>
      <c r="BU32" s="298"/>
      <c r="BV32" s="298"/>
      <c r="BW32" s="298"/>
      <c r="BX32" s="298"/>
      <c r="BY32" s="298"/>
      <c r="BZ32" s="299"/>
      <c r="CA32" s="27" t="s">
        <v>3773</v>
      </c>
      <c r="CB32" s="48" t="s">
        <v>355</v>
      </c>
      <c r="CC32" s="48" t="s">
        <v>3974</v>
      </c>
      <c r="CD32" s="48"/>
      <c r="CE32" s="48"/>
      <c r="CF32" s="48"/>
      <c r="CG32" s="33" t="s">
        <v>639</v>
      </c>
      <c r="CH32" s="33" t="s">
        <v>856</v>
      </c>
      <c r="CI32" s="33" t="s">
        <v>897</v>
      </c>
      <c r="CJ32" s="33" t="s">
        <v>931</v>
      </c>
      <c r="CL32" s="33" t="s">
        <v>998</v>
      </c>
      <c r="CM32" s="33" t="s">
        <v>1034</v>
      </c>
      <c r="CN32" s="33" t="s">
        <v>1094</v>
      </c>
      <c r="CP32" s="33" t="s">
        <v>1166</v>
      </c>
      <c r="CQ32" s="33" t="s">
        <v>1202</v>
      </c>
      <c r="CR32" s="33" t="s">
        <v>1276</v>
      </c>
      <c r="CS32" s="33" t="s">
        <v>1337</v>
      </c>
      <c r="CT32" s="33" t="s">
        <v>1400</v>
      </c>
      <c r="CU32" s="33" t="s">
        <v>1462</v>
      </c>
      <c r="CZ32" s="33" t="s">
        <v>1583</v>
      </c>
      <c r="DA32" s="33" t="s">
        <v>1661</v>
      </c>
      <c r="DB32" s="33" t="s">
        <v>1704</v>
      </c>
      <c r="DC32" s="33" t="s">
        <v>1750</v>
      </c>
      <c r="DF32" s="33" t="s">
        <v>1855</v>
      </c>
      <c r="DG32" s="33" t="s">
        <v>1893</v>
      </c>
      <c r="DH32" s="33" t="s">
        <v>1968</v>
      </c>
      <c r="DI32" s="33" t="s">
        <v>2017</v>
      </c>
      <c r="DJ32" s="33" t="s">
        <v>2057</v>
      </c>
      <c r="DM32" s="33" t="s">
        <v>2128</v>
      </c>
      <c r="DN32" s="33" t="s">
        <v>2160</v>
      </c>
      <c r="DS32" s="33" t="s">
        <v>2276</v>
      </c>
      <c r="DT32" s="33" t="s">
        <v>2311</v>
      </c>
      <c r="DW32" s="33" t="s">
        <v>2429</v>
      </c>
      <c r="DZ32" s="33" t="s">
        <v>2526</v>
      </c>
      <c r="EA32" s="33" t="s">
        <v>2570</v>
      </c>
      <c r="EB32" s="33" t="s">
        <v>2700</v>
      </c>
      <c r="EC32" s="33" t="s">
        <v>27</v>
      </c>
      <c r="EL32" s="33" t="s">
        <v>355</v>
      </c>
      <c r="EM32" s="33" t="s">
        <v>1891</v>
      </c>
      <c r="ET32" s="33" t="s">
        <v>637</v>
      </c>
      <c r="EU32" s="33" t="s">
        <v>635</v>
      </c>
      <c r="EX32" s="306"/>
      <c r="FF32" s="300"/>
      <c r="FG32" s="301" t="s">
        <v>3050</v>
      </c>
      <c r="FH32" s="301"/>
      <c r="FI32" s="301" t="s">
        <v>2932</v>
      </c>
      <c r="FJ32" s="285"/>
    </row>
    <row r="33" spans="1:167" s="33" customFormat="1" ht="15" customHeight="1">
      <c r="A33" s="31"/>
      <c r="B33" s="198"/>
      <c r="C33" s="1706"/>
      <c r="D33" s="1322" t="s">
        <v>203</v>
      </c>
      <c r="E33" s="1323"/>
      <c r="F33" s="1323"/>
      <c r="G33" s="1323"/>
      <c r="H33" s="1323"/>
      <c r="I33" s="1323"/>
      <c r="J33" s="1323"/>
      <c r="K33" s="1323"/>
      <c r="L33" s="1324"/>
      <c r="M33" s="1547"/>
      <c r="N33" s="1530"/>
      <c r="O33" s="1530"/>
      <c r="P33" s="1530"/>
      <c r="Q33" s="1530"/>
      <c r="R33" s="1530"/>
      <c r="S33" s="1530"/>
      <c r="T33" s="1530"/>
      <c r="U33" s="1530"/>
      <c r="V33" s="1530"/>
      <c r="W33" s="1530"/>
      <c r="X33" s="1530"/>
      <c r="Y33" s="1530"/>
      <c r="Z33" s="1531"/>
      <c r="AA33" s="1314" t="s">
        <v>2621</v>
      </c>
      <c r="AB33" s="1314"/>
      <c r="AC33" s="1314"/>
      <c r="AD33" s="1314"/>
      <c r="AE33" s="1314"/>
      <c r="AF33" s="1314"/>
      <c r="AG33" s="1314"/>
      <c r="AH33" s="1314"/>
      <c r="AI33" s="1314"/>
      <c r="AJ33" s="1314"/>
      <c r="AK33" s="1314"/>
      <c r="AL33" s="1314"/>
      <c r="AM33" s="1315"/>
      <c r="AO33" s="208"/>
      <c r="AQ33" s="71"/>
      <c r="AR33" s="1542" t="s">
        <v>4135</v>
      </c>
      <c r="AS33" s="1543"/>
      <c r="AT33" s="1548" t="s">
        <v>3014</v>
      </c>
      <c r="AU33" s="1548"/>
      <c r="AV33" s="1548"/>
      <c r="AW33" s="1548"/>
      <c r="AX33" s="1548"/>
      <c r="AY33" s="1548"/>
      <c r="AZ33" s="1548"/>
      <c r="BA33" s="1548"/>
      <c r="BB33" s="1548"/>
      <c r="BC33" s="1548"/>
      <c r="BD33" s="1548"/>
      <c r="BE33" s="1548"/>
      <c r="BF33" s="1548"/>
      <c r="BG33" s="1548"/>
      <c r="BI33" s="71"/>
      <c r="BJ33" s="71"/>
      <c r="BK33" s="288"/>
      <c r="BL33" s="307"/>
      <c r="BM33" s="27"/>
      <c r="BN33" s="27"/>
      <c r="BO33" s="298"/>
      <c r="BP33" s="298"/>
      <c r="BQ33" s="298"/>
      <c r="BR33" s="298"/>
      <c r="BS33" s="298"/>
      <c r="BT33" s="298"/>
      <c r="BU33" s="298"/>
      <c r="BV33" s="298"/>
      <c r="BW33" s="298"/>
      <c r="BX33" s="298"/>
      <c r="BY33" s="298"/>
      <c r="BZ33" s="299"/>
      <c r="CA33" s="27" t="s">
        <v>3774</v>
      </c>
      <c r="CB33" s="48" t="s">
        <v>356</v>
      </c>
      <c r="CC33" s="48" t="s">
        <v>3976</v>
      </c>
      <c r="CD33" s="48"/>
      <c r="CE33" s="48"/>
      <c r="CF33" s="48"/>
      <c r="CG33" s="33" t="s">
        <v>640</v>
      </c>
      <c r="CH33" s="33" t="s">
        <v>857</v>
      </c>
      <c r="CI33" s="33" t="s">
        <v>898</v>
      </c>
      <c r="CJ33" s="33" t="s">
        <v>932</v>
      </c>
      <c r="CL33" s="33" t="s">
        <v>999</v>
      </c>
      <c r="CM33" s="33" t="s">
        <v>1035</v>
      </c>
      <c r="CN33" s="33" t="s">
        <v>1095</v>
      </c>
      <c r="CP33" s="33" t="s">
        <v>1167</v>
      </c>
      <c r="CQ33" s="33" t="s">
        <v>1203</v>
      </c>
      <c r="CR33" s="33" t="s">
        <v>1277</v>
      </c>
      <c r="CS33" s="33" t="s">
        <v>1338</v>
      </c>
      <c r="CT33" s="33" t="s">
        <v>1401</v>
      </c>
      <c r="CU33" s="33" t="s">
        <v>1463</v>
      </c>
      <c r="CZ33" s="33" t="s">
        <v>1584</v>
      </c>
      <c r="DA33" s="33" t="s">
        <v>1662</v>
      </c>
      <c r="DB33" s="33" t="s">
        <v>1705</v>
      </c>
      <c r="DC33" s="33" t="s">
        <v>1751</v>
      </c>
      <c r="DF33" s="33" t="s">
        <v>1856</v>
      </c>
      <c r="DG33" s="33" t="s">
        <v>1894</v>
      </c>
      <c r="DH33" s="33" t="s">
        <v>1969</v>
      </c>
      <c r="DI33" s="33" t="s">
        <v>2018</v>
      </c>
      <c r="DM33" s="33" t="s">
        <v>2129</v>
      </c>
      <c r="DN33" s="33" t="s">
        <v>2161</v>
      </c>
      <c r="DS33" s="33" t="s">
        <v>2277</v>
      </c>
      <c r="DT33" s="33" t="s">
        <v>2312</v>
      </c>
      <c r="DW33" s="33" t="s">
        <v>2430</v>
      </c>
      <c r="DZ33" s="33" t="s">
        <v>2527</v>
      </c>
      <c r="EA33" s="33" t="s">
        <v>2571</v>
      </c>
      <c r="EB33" s="33" t="s">
        <v>2701</v>
      </c>
      <c r="EC33" s="33" t="s">
        <v>28</v>
      </c>
      <c r="EL33" s="33" t="s">
        <v>356</v>
      </c>
      <c r="EM33" s="33" t="s">
        <v>1892</v>
      </c>
      <c r="ET33" s="33" t="s">
        <v>638</v>
      </c>
      <c r="EU33" s="33" t="s">
        <v>636</v>
      </c>
      <c r="EX33" s="306"/>
      <c r="FF33" s="300"/>
      <c r="FG33" s="301" t="s">
        <v>3051</v>
      </c>
      <c r="FH33" s="301"/>
      <c r="FI33" s="301" t="s">
        <v>2933</v>
      </c>
      <c r="FJ33" s="285"/>
    </row>
    <row r="34" spans="1:167" s="33" customFormat="1" ht="15" customHeight="1">
      <c r="A34" s="31"/>
      <c r="B34" s="198"/>
      <c r="C34" s="1706"/>
      <c r="D34" s="1185" t="s">
        <v>812</v>
      </c>
      <c r="E34" s="1186"/>
      <c r="F34" s="1186"/>
      <c r="G34" s="1186"/>
      <c r="H34" s="1186"/>
      <c r="I34" s="1186"/>
      <c r="J34" s="1186"/>
      <c r="K34" s="1186"/>
      <c r="L34" s="1187"/>
      <c r="M34" s="1329"/>
      <c r="N34" s="1329"/>
      <c r="O34" s="64" t="s">
        <v>2652</v>
      </c>
      <c r="P34" s="1329"/>
      <c r="Q34" s="1329"/>
      <c r="R34" s="1329"/>
      <c r="S34" s="64" t="s">
        <v>2653</v>
      </c>
      <c r="T34" s="1329"/>
      <c r="U34" s="1329"/>
      <c r="V34" s="1329"/>
      <c r="W34" s="1190"/>
      <c r="X34" s="1105"/>
      <c r="Y34" s="1105"/>
      <c r="Z34" s="1105"/>
      <c r="AA34" s="1105"/>
      <c r="AB34" s="1105"/>
      <c r="AC34" s="1105"/>
      <c r="AD34" s="1105"/>
      <c r="AE34" s="1105"/>
      <c r="AF34" s="1105"/>
      <c r="AG34" s="1105"/>
      <c r="AH34" s="1105"/>
      <c r="AI34" s="1105"/>
      <c r="AJ34" s="1105"/>
      <c r="AK34" s="1105"/>
      <c r="AL34" s="1105"/>
      <c r="AM34" s="1106"/>
      <c r="AO34" s="208"/>
      <c r="AQ34" s="71"/>
      <c r="AR34" s="1542" t="s">
        <v>4136</v>
      </c>
      <c r="AS34" s="1543"/>
      <c r="AT34" s="1566" t="s">
        <v>3015</v>
      </c>
      <c r="AU34" s="1566"/>
      <c r="AV34" s="1566"/>
      <c r="AW34" s="1566"/>
      <c r="AX34" s="1566"/>
      <c r="AY34" s="1566"/>
      <c r="AZ34" s="1566"/>
      <c r="BA34" s="1566"/>
      <c r="BB34" s="1566"/>
      <c r="BC34" s="1566"/>
      <c r="BD34" s="1566"/>
      <c r="BE34" s="1566"/>
      <c r="BF34" s="1566"/>
      <c r="BG34" s="1566"/>
      <c r="BI34" s="71"/>
      <c r="BJ34" s="71"/>
      <c r="BK34" s="288"/>
      <c r="BL34" s="29" t="str">
        <f>IF(T34="","",M34&amp;O34&amp;P34&amp;S34&amp;T34)</f>
        <v/>
      </c>
      <c r="BM34" s="27"/>
      <c r="BN34" s="27"/>
      <c r="BO34" s="298"/>
      <c r="BP34" s="298"/>
      <c r="BQ34" s="298"/>
      <c r="BR34" s="298"/>
      <c r="BS34" s="298"/>
      <c r="BT34" s="298"/>
      <c r="BU34" s="298"/>
      <c r="BV34" s="298"/>
      <c r="BW34" s="298"/>
      <c r="BX34" s="298"/>
      <c r="BY34" s="298"/>
      <c r="BZ34" s="299"/>
      <c r="CA34" s="27" t="s">
        <v>3775</v>
      </c>
      <c r="CB34" s="48" t="s">
        <v>357</v>
      </c>
      <c r="CC34" s="48" t="s">
        <v>3976</v>
      </c>
      <c r="CD34" s="48"/>
      <c r="CE34" s="48"/>
      <c r="CF34" s="48"/>
      <c r="CG34" s="33" t="s">
        <v>641</v>
      </c>
      <c r="CH34" s="33" t="s">
        <v>858</v>
      </c>
      <c r="CI34" s="33" t="s">
        <v>899</v>
      </c>
      <c r="CJ34" s="33" t="s">
        <v>933</v>
      </c>
      <c r="CL34" s="33" t="s">
        <v>1000</v>
      </c>
      <c r="CM34" s="33" t="s">
        <v>1036</v>
      </c>
      <c r="CN34" s="33" t="s">
        <v>1096</v>
      </c>
      <c r="CP34" s="33" t="s">
        <v>1168</v>
      </c>
      <c r="CQ34" s="33" t="s">
        <v>1204</v>
      </c>
      <c r="CR34" s="33" t="s">
        <v>1278</v>
      </c>
      <c r="CS34" s="33" t="s">
        <v>1339</v>
      </c>
      <c r="CT34" s="33" t="s">
        <v>1402</v>
      </c>
      <c r="CU34" s="33" t="s">
        <v>1464</v>
      </c>
      <c r="CZ34" s="33" t="s">
        <v>1585</v>
      </c>
      <c r="DA34" s="33" t="s">
        <v>1663</v>
      </c>
      <c r="DB34" s="33" t="s">
        <v>1706</v>
      </c>
      <c r="DC34" s="33" t="s">
        <v>1752</v>
      </c>
      <c r="DF34" s="33" t="s">
        <v>1857</v>
      </c>
      <c r="DG34" s="33" t="s">
        <v>1895</v>
      </c>
      <c r="DH34" s="33" t="s">
        <v>1970</v>
      </c>
      <c r="DI34" s="33" t="s">
        <v>2019</v>
      </c>
      <c r="DS34" s="33" t="s">
        <v>2278</v>
      </c>
      <c r="DT34" s="33" t="s">
        <v>2313</v>
      </c>
      <c r="DW34" s="33" t="s">
        <v>2431</v>
      </c>
      <c r="DZ34" s="33" t="s">
        <v>2528</v>
      </c>
      <c r="EB34" s="33" t="s">
        <v>2702</v>
      </c>
      <c r="EC34" s="33" t="s">
        <v>29</v>
      </c>
      <c r="EL34" s="33" t="s">
        <v>357</v>
      </c>
      <c r="EM34" s="33" t="s">
        <v>1893</v>
      </c>
      <c r="ET34" s="33" t="s">
        <v>639</v>
      </c>
      <c r="EU34" s="33" t="s">
        <v>637</v>
      </c>
      <c r="EX34" s="306"/>
      <c r="FF34" s="300"/>
      <c r="FG34" s="301" t="s">
        <v>3052</v>
      </c>
      <c r="FH34" s="300"/>
      <c r="FI34" s="300"/>
      <c r="FJ34" s="285"/>
    </row>
    <row r="35" spans="1:167" s="33" customFormat="1" ht="15" hidden="1" customHeight="1">
      <c r="A35" s="43"/>
      <c r="B35" s="198"/>
      <c r="C35" s="1706"/>
      <c r="D35" s="1194"/>
      <c r="E35" s="1188"/>
      <c r="F35" s="1188"/>
      <c r="G35" s="1188"/>
      <c r="H35" s="1188"/>
      <c r="I35" s="1188"/>
      <c r="J35" s="1188"/>
      <c r="K35" s="1188"/>
      <c r="L35" s="1189"/>
      <c r="M35" s="1162" t="s">
        <v>134</v>
      </c>
      <c r="N35" s="1163"/>
      <c r="O35" s="1164"/>
      <c r="P35" s="10" t="str">
        <f t="shared" ref="P35:AB35" si="7">MID($BL$34,COLUMN()-15,1)</f>
        <v/>
      </c>
      <c r="Q35" s="10" t="str">
        <f t="shared" si="7"/>
        <v/>
      </c>
      <c r="R35" s="10" t="str">
        <f t="shared" si="7"/>
        <v/>
      </c>
      <c r="S35" s="10" t="str">
        <f t="shared" si="7"/>
        <v/>
      </c>
      <c r="T35" s="10" t="str">
        <f t="shared" si="7"/>
        <v/>
      </c>
      <c r="U35" s="10" t="str">
        <f t="shared" si="7"/>
        <v/>
      </c>
      <c r="V35" s="10" t="str">
        <f t="shared" si="7"/>
        <v/>
      </c>
      <c r="W35" s="10" t="str">
        <f t="shared" si="7"/>
        <v/>
      </c>
      <c r="X35" s="10" t="str">
        <f t="shared" si="7"/>
        <v/>
      </c>
      <c r="Y35" s="10" t="str">
        <f t="shared" si="7"/>
        <v/>
      </c>
      <c r="Z35" s="10" t="str">
        <f t="shared" si="7"/>
        <v/>
      </c>
      <c r="AA35" s="10" t="str">
        <f t="shared" si="7"/>
        <v/>
      </c>
      <c r="AB35" s="10" t="str">
        <f t="shared" si="7"/>
        <v/>
      </c>
      <c r="AC35" s="1191"/>
      <c r="AD35" s="1192"/>
      <c r="AE35" s="1192"/>
      <c r="AF35" s="1192"/>
      <c r="AG35" s="1192"/>
      <c r="AH35" s="1192"/>
      <c r="AI35" s="1192"/>
      <c r="AJ35" s="1192"/>
      <c r="AK35" s="1192"/>
      <c r="AL35" s="1192"/>
      <c r="AM35" s="1193"/>
      <c r="AO35" s="208"/>
      <c r="AQ35" s="71"/>
      <c r="AR35" s="676"/>
      <c r="AS35" s="187"/>
      <c r="AT35" s="1178"/>
      <c r="AU35" s="1178"/>
      <c r="AV35" s="1178"/>
      <c r="AW35" s="1178"/>
      <c r="AX35" s="1178"/>
      <c r="AY35" s="1178"/>
      <c r="AZ35" s="1178"/>
      <c r="BA35" s="1178"/>
      <c r="BB35" s="1178"/>
      <c r="BC35" s="1178"/>
      <c r="BD35" s="1178"/>
      <c r="BE35" s="1178"/>
      <c r="BF35" s="1178"/>
      <c r="BG35" s="1179"/>
      <c r="BI35" s="71"/>
      <c r="BJ35" s="71"/>
      <c r="BK35" s="288"/>
      <c r="BL35" s="307"/>
      <c r="BM35" s="27"/>
      <c r="BN35" s="27"/>
      <c r="BO35" s="298"/>
      <c r="BP35" s="298"/>
      <c r="BQ35" s="298"/>
      <c r="BR35" s="298"/>
      <c r="BS35" s="298"/>
      <c r="BT35" s="298"/>
      <c r="BU35" s="298"/>
      <c r="BV35" s="298"/>
      <c r="BW35" s="298"/>
      <c r="BX35" s="298"/>
      <c r="BY35" s="298"/>
      <c r="BZ35" s="299"/>
      <c r="CA35" s="27" t="s">
        <v>3776</v>
      </c>
      <c r="CB35" s="48" t="s">
        <v>358</v>
      </c>
      <c r="CC35" s="48" t="s">
        <v>3976</v>
      </c>
      <c r="CD35" s="48"/>
      <c r="CE35" s="48"/>
      <c r="CF35" s="48"/>
      <c r="CG35" s="33" t="s">
        <v>642</v>
      </c>
      <c r="CH35" s="33" t="s">
        <v>859</v>
      </c>
      <c r="CI35" s="33" t="s">
        <v>900</v>
      </c>
      <c r="CJ35" s="33" t="s">
        <v>934</v>
      </c>
      <c r="CL35" s="33" t="s">
        <v>1001</v>
      </c>
      <c r="CM35" s="33" t="s">
        <v>1037</v>
      </c>
      <c r="CN35" s="33" t="s">
        <v>1097</v>
      </c>
      <c r="CP35" s="33" t="s">
        <v>1169</v>
      </c>
      <c r="CQ35" s="33" t="s">
        <v>1205</v>
      </c>
      <c r="CR35" s="33" t="s">
        <v>1279</v>
      </c>
      <c r="CS35" s="33" t="s">
        <v>1340</v>
      </c>
      <c r="CT35" s="33" t="s">
        <v>1403</v>
      </c>
      <c r="CU35" s="33" t="s">
        <v>1465</v>
      </c>
      <c r="CZ35" s="33" t="s">
        <v>1586</v>
      </c>
      <c r="DA35" s="33" t="s">
        <v>1664</v>
      </c>
      <c r="DB35" s="33" t="s">
        <v>1707</v>
      </c>
      <c r="DC35" s="33" t="s">
        <v>1753</v>
      </c>
      <c r="DF35" s="33" t="s">
        <v>1858</v>
      </c>
      <c r="DG35" s="33" t="s">
        <v>1896</v>
      </c>
      <c r="DH35" s="33" t="s">
        <v>1971</v>
      </c>
      <c r="DI35" s="33" t="s">
        <v>2020</v>
      </c>
      <c r="DS35" s="33" t="s">
        <v>2279</v>
      </c>
      <c r="DT35" s="33" t="s">
        <v>2314</v>
      </c>
      <c r="DW35" s="33" t="s">
        <v>2432</v>
      </c>
      <c r="DZ35" s="33" t="s">
        <v>2529</v>
      </c>
      <c r="EB35" s="33" t="s">
        <v>2703</v>
      </c>
      <c r="EC35" s="33" t="s">
        <v>30</v>
      </c>
      <c r="EL35" s="33" t="s">
        <v>358</v>
      </c>
      <c r="EM35" s="33" t="s">
        <v>1894</v>
      </c>
      <c r="ET35" s="33" t="s">
        <v>640</v>
      </c>
      <c r="EU35" s="33" t="s">
        <v>638</v>
      </c>
      <c r="EW35" s="33" t="s">
        <v>2936</v>
      </c>
      <c r="EX35" s="306"/>
      <c r="FF35" s="300"/>
      <c r="FG35" s="301" t="s">
        <v>3053</v>
      </c>
      <c r="FH35" s="300"/>
      <c r="FI35" s="300"/>
      <c r="FJ35" s="285"/>
    </row>
    <row r="36" spans="1:167" s="285" customFormat="1" ht="15" customHeight="1">
      <c r="A36" s="31"/>
      <c r="B36" s="198"/>
      <c r="C36" s="1706"/>
      <c r="D36" s="1145" t="s">
        <v>2751</v>
      </c>
      <c r="E36" s="1146"/>
      <c r="F36" s="1146"/>
      <c r="G36" s="1146"/>
      <c r="H36" s="1146"/>
      <c r="I36" s="1146"/>
      <c r="J36" s="1146"/>
      <c r="K36" s="1146"/>
      <c r="L36" s="1147"/>
      <c r="M36" s="1551"/>
      <c r="N36" s="1551"/>
      <c r="O36" s="38" t="s">
        <v>2652</v>
      </c>
      <c r="P36" s="1155"/>
      <c r="Q36" s="1307"/>
      <c r="R36" s="1156"/>
      <c r="S36" s="38" t="s">
        <v>2653</v>
      </c>
      <c r="T36" s="1551"/>
      <c r="U36" s="1551"/>
      <c r="V36" s="1551"/>
      <c r="W36" s="1631"/>
      <c r="X36" s="822"/>
      <c r="Y36" s="822"/>
      <c r="Z36" s="822"/>
      <c r="AA36" s="822"/>
      <c r="AB36" s="822"/>
      <c r="AC36" s="822"/>
      <c r="AD36" s="822"/>
      <c r="AE36" s="822"/>
      <c r="AF36" s="822"/>
      <c r="AG36" s="822"/>
      <c r="AH36" s="822"/>
      <c r="AI36" s="822"/>
      <c r="AJ36" s="822"/>
      <c r="AK36" s="822"/>
      <c r="AL36" s="822"/>
      <c r="AM36" s="1632"/>
      <c r="AN36" s="33"/>
      <c r="AO36" s="208"/>
      <c r="AP36" s="33"/>
      <c r="AQ36" s="71"/>
      <c r="AR36" s="1168" t="s">
        <v>4146</v>
      </c>
      <c r="AS36" s="1011"/>
      <c r="AT36" s="1034" t="s">
        <v>3022</v>
      </c>
      <c r="AU36" s="1035"/>
      <c r="AV36" s="1035"/>
      <c r="AW36" s="1035"/>
      <c r="AX36" s="1035"/>
      <c r="AY36" s="1035"/>
      <c r="AZ36" s="1035"/>
      <c r="BA36" s="1035"/>
      <c r="BB36" s="1035"/>
      <c r="BC36" s="1035"/>
      <c r="BD36" s="1035"/>
      <c r="BE36" s="1035"/>
      <c r="BF36" s="1035"/>
      <c r="BG36" s="1180"/>
      <c r="BH36" s="33"/>
      <c r="BI36" s="71"/>
      <c r="BJ36" s="71"/>
      <c r="BK36" s="288"/>
      <c r="BL36" s="29" t="str">
        <f>IF(T36="","",M36&amp;O36&amp;P36&amp;S36&amp;T36)</f>
        <v/>
      </c>
      <c r="BM36" s="27"/>
      <c r="BN36" s="27"/>
      <c r="BO36" s="298"/>
      <c r="BP36" s="298"/>
      <c r="BQ36" s="298"/>
      <c r="BR36" s="298"/>
      <c r="BS36" s="298"/>
      <c r="BT36" s="298"/>
      <c r="BU36" s="298"/>
      <c r="BV36" s="298"/>
      <c r="BW36" s="298"/>
      <c r="BX36" s="298"/>
      <c r="BY36" s="298"/>
      <c r="BZ36" s="309"/>
      <c r="CA36" s="27" t="s">
        <v>3791</v>
      </c>
      <c r="CB36" s="48" t="s">
        <v>359</v>
      </c>
      <c r="CC36" s="48" t="s">
        <v>3976</v>
      </c>
      <c r="CD36" s="48"/>
      <c r="CE36" s="48"/>
      <c r="CF36" s="48"/>
      <c r="CG36" s="33" t="s">
        <v>643</v>
      </c>
      <c r="CH36" s="33" t="s">
        <v>860</v>
      </c>
      <c r="CI36" s="33"/>
      <c r="CJ36" s="33" t="s">
        <v>935</v>
      </c>
      <c r="CK36" s="33"/>
      <c r="CL36" s="33" t="s">
        <v>1002</v>
      </c>
      <c r="CM36" s="33" t="s">
        <v>1038</v>
      </c>
      <c r="CN36" s="33" t="s">
        <v>1098</v>
      </c>
      <c r="CO36" s="33"/>
      <c r="CP36" s="33" t="s">
        <v>1170</v>
      </c>
      <c r="CQ36" s="33" t="s">
        <v>1206</v>
      </c>
      <c r="CR36" s="33" t="s">
        <v>1280</v>
      </c>
      <c r="CS36" s="33" t="s">
        <v>1341</v>
      </c>
      <c r="CT36" s="33" t="s">
        <v>1404</v>
      </c>
      <c r="CU36" s="33" t="s">
        <v>1466</v>
      </c>
      <c r="CV36" s="33"/>
      <c r="CW36" s="33"/>
      <c r="CX36" s="33"/>
      <c r="CY36" s="33"/>
      <c r="CZ36" s="33" t="s">
        <v>1587</v>
      </c>
      <c r="DA36" s="33" t="s">
        <v>1665</v>
      </c>
      <c r="DB36" s="33" t="s">
        <v>1708</v>
      </c>
      <c r="DC36" s="33" t="s">
        <v>1754</v>
      </c>
      <c r="DD36" s="33"/>
      <c r="DE36" s="33"/>
      <c r="DF36" s="33" t="s">
        <v>1859</v>
      </c>
      <c r="DG36" s="33" t="s">
        <v>1897</v>
      </c>
      <c r="DH36" s="33" t="s">
        <v>1972</v>
      </c>
      <c r="DI36" s="33" t="s">
        <v>2021</v>
      </c>
      <c r="DJ36" s="33"/>
      <c r="DK36" s="33"/>
      <c r="DL36" s="33"/>
      <c r="DM36" s="33"/>
      <c r="DN36" s="33"/>
      <c r="DO36" s="33"/>
      <c r="DP36" s="33"/>
      <c r="DQ36" s="33"/>
      <c r="DR36" s="33"/>
      <c r="DS36" s="33" t="s">
        <v>2280</v>
      </c>
      <c r="DT36" s="33" t="s">
        <v>2315</v>
      </c>
      <c r="DU36" s="33"/>
      <c r="DV36" s="33"/>
      <c r="DW36" s="33" t="s">
        <v>2433</v>
      </c>
      <c r="DX36" s="33"/>
      <c r="DY36" s="33"/>
      <c r="DZ36" s="33" t="s">
        <v>2530</v>
      </c>
      <c r="EA36" s="33"/>
      <c r="EB36" s="33" t="s">
        <v>2704</v>
      </c>
      <c r="EC36" s="33" t="s">
        <v>31</v>
      </c>
      <c r="ED36" s="33"/>
      <c r="EE36" s="33"/>
      <c r="EF36" s="33"/>
      <c r="EG36" s="33"/>
      <c r="EH36" s="33"/>
      <c r="EI36" s="33"/>
      <c r="EJ36" s="33"/>
      <c r="EK36" s="33"/>
      <c r="EL36" s="33" t="s">
        <v>359</v>
      </c>
      <c r="EM36" s="33" t="s">
        <v>1895</v>
      </c>
      <c r="EO36" s="33"/>
      <c r="EP36" s="33"/>
      <c r="EQ36" s="33"/>
      <c r="ER36" s="33"/>
      <c r="ES36" s="33"/>
      <c r="ET36" s="33" t="s">
        <v>641</v>
      </c>
      <c r="EU36" s="33" t="s">
        <v>639</v>
      </c>
      <c r="EX36" s="282"/>
      <c r="FF36" s="310"/>
      <c r="FG36" s="301" t="s">
        <v>3054</v>
      </c>
      <c r="FH36" s="310"/>
      <c r="FI36" s="310"/>
      <c r="FK36" s="33"/>
    </row>
    <row r="37" spans="1:167" s="285" customFormat="1" ht="15" customHeight="1">
      <c r="A37" s="31"/>
      <c r="B37" s="198"/>
      <c r="C37" s="1706"/>
      <c r="D37" s="1145" t="s">
        <v>3941</v>
      </c>
      <c r="E37" s="1146"/>
      <c r="F37" s="1146"/>
      <c r="G37" s="1146"/>
      <c r="H37" s="1146"/>
      <c r="I37" s="1146"/>
      <c r="J37" s="1146"/>
      <c r="K37" s="1146"/>
      <c r="L37" s="1147"/>
      <c r="M37" s="1219" t="s">
        <v>2654</v>
      </c>
      <c r="N37" s="1220"/>
      <c r="O37" s="1220"/>
      <c r="P37" s="1157"/>
      <c r="Q37" s="1158"/>
      <c r="R37" s="62" t="s">
        <v>140</v>
      </c>
      <c r="S37" s="1157"/>
      <c r="T37" s="1158"/>
      <c r="U37" s="61" t="s">
        <v>141</v>
      </c>
      <c r="V37" s="1157"/>
      <c r="W37" s="1158"/>
      <c r="X37" s="61" t="s">
        <v>142</v>
      </c>
      <c r="Y37" s="62"/>
      <c r="Z37" s="62"/>
      <c r="AA37" s="62"/>
      <c r="AB37" s="62"/>
      <c r="AC37" s="62"/>
      <c r="AD37" s="62"/>
      <c r="AE37" s="62"/>
      <c r="AF37" s="62"/>
      <c r="AG37" s="62"/>
      <c r="AH37" s="62"/>
      <c r="AI37" s="62"/>
      <c r="AJ37" s="62"/>
      <c r="AK37" s="62"/>
      <c r="AL37" s="62"/>
      <c r="AM37" s="176"/>
      <c r="AN37" s="33"/>
      <c r="AO37" s="208"/>
      <c r="AP37" s="33"/>
      <c r="AQ37" s="71"/>
      <c r="AR37" s="1618" t="s">
        <v>4137</v>
      </c>
      <c r="AS37" s="216" t="s">
        <v>4034</v>
      </c>
      <c r="AT37" s="1548" t="s">
        <v>3016</v>
      </c>
      <c r="AU37" s="1548"/>
      <c r="AV37" s="1548"/>
      <c r="AW37" s="1548"/>
      <c r="AX37" s="1548"/>
      <c r="AY37" s="1548"/>
      <c r="AZ37" s="1548"/>
      <c r="BA37" s="1548"/>
      <c r="BB37" s="1548"/>
      <c r="BC37" s="1548"/>
      <c r="BD37" s="1548"/>
      <c r="BE37" s="1548"/>
      <c r="BF37" s="1548"/>
      <c r="BG37" s="1548"/>
      <c r="BH37" s="33"/>
      <c r="BI37" s="71"/>
      <c r="BJ37" s="71"/>
      <c r="BK37" s="288"/>
      <c r="BL37" s="308" t="str">
        <f>IF(V37="","    年  月  日",M37&amp;P37&amp;R37&amp;S37&amp;U37&amp;V37&amp;X37)</f>
        <v xml:space="preserve">    年  月  日</v>
      </c>
      <c r="BM37" s="298"/>
      <c r="BN37" s="27"/>
      <c r="BO37" s="298"/>
      <c r="BP37" s="298"/>
      <c r="BQ37" s="298"/>
      <c r="BR37" s="298"/>
      <c r="BS37" s="298"/>
      <c r="BT37" s="298"/>
      <c r="BU37" s="298"/>
      <c r="BV37" s="298"/>
      <c r="BW37" s="298"/>
      <c r="BX37" s="298"/>
      <c r="BY37" s="298"/>
      <c r="BZ37" s="299"/>
      <c r="CA37" s="27" t="s">
        <v>3777</v>
      </c>
      <c r="CB37" s="48" t="s">
        <v>360</v>
      </c>
      <c r="CC37" s="48" t="s">
        <v>3976</v>
      </c>
      <c r="CD37" s="48"/>
      <c r="CE37" s="48"/>
      <c r="CF37" s="48"/>
      <c r="CG37" s="33" t="s">
        <v>644</v>
      </c>
      <c r="CH37" s="33" t="s">
        <v>861</v>
      </c>
      <c r="CI37" s="33"/>
      <c r="CJ37" s="33" t="s">
        <v>936</v>
      </c>
      <c r="CK37" s="33"/>
      <c r="CL37" s="33" t="s">
        <v>1003</v>
      </c>
      <c r="CM37" s="33" t="s">
        <v>1039</v>
      </c>
      <c r="CN37" s="33" t="s">
        <v>1099</v>
      </c>
      <c r="CO37" s="33"/>
      <c r="CP37" s="33" t="s">
        <v>1171</v>
      </c>
      <c r="CQ37" s="33" t="s">
        <v>1207</v>
      </c>
      <c r="CR37" s="33" t="s">
        <v>1281</v>
      </c>
      <c r="CS37" s="33" t="s">
        <v>1342</v>
      </c>
      <c r="CT37" s="33" t="s">
        <v>1405</v>
      </c>
      <c r="CU37" s="33" t="s">
        <v>1467</v>
      </c>
      <c r="CV37" s="33"/>
      <c r="CW37" s="33"/>
      <c r="CX37" s="33"/>
      <c r="CY37" s="33"/>
      <c r="CZ37" s="33" t="s">
        <v>1588</v>
      </c>
      <c r="DA37" s="33" t="s">
        <v>1666</v>
      </c>
      <c r="DB37" s="33" t="s">
        <v>1709</v>
      </c>
      <c r="DC37" s="33" t="s">
        <v>1755</v>
      </c>
      <c r="DD37" s="33"/>
      <c r="DE37" s="33"/>
      <c r="DF37" s="33" t="s">
        <v>1860</v>
      </c>
      <c r="DG37" s="33" t="s">
        <v>1898</v>
      </c>
      <c r="DH37" s="33" t="s">
        <v>1973</v>
      </c>
      <c r="DI37" s="33" t="s">
        <v>2022</v>
      </c>
      <c r="DJ37" s="33"/>
      <c r="DK37" s="33"/>
      <c r="DL37" s="33"/>
      <c r="DM37" s="33"/>
      <c r="DN37" s="33"/>
      <c r="DO37" s="33"/>
      <c r="DP37" s="33"/>
      <c r="DQ37" s="33"/>
      <c r="DR37" s="33"/>
      <c r="DS37" s="33"/>
      <c r="DT37" s="33" t="s">
        <v>2316</v>
      </c>
      <c r="DU37" s="33"/>
      <c r="DV37" s="33"/>
      <c r="DW37" s="33" t="s">
        <v>2434</v>
      </c>
      <c r="DX37" s="33"/>
      <c r="DY37" s="33"/>
      <c r="DZ37" s="33" t="s">
        <v>2531</v>
      </c>
      <c r="EA37" s="33"/>
      <c r="EB37" s="33" t="s">
        <v>2705</v>
      </c>
      <c r="EC37" s="33" t="s">
        <v>32</v>
      </c>
      <c r="ED37" s="33"/>
      <c r="EE37" s="33"/>
      <c r="EF37" s="33"/>
      <c r="EG37" s="33"/>
      <c r="EH37" s="33"/>
      <c r="EI37" s="33"/>
      <c r="EJ37" s="33"/>
      <c r="EK37" s="33"/>
      <c r="EL37" s="33" t="s">
        <v>360</v>
      </c>
      <c r="EM37" s="33" t="s">
        <v>1896</v>
      </c>
      <c r="EO37" s="33"/>
      <c r="EP37" s="33"/>
      <c r="EQ37" s="33"/>
      <c r="ER37" s="33"/>
      <c r="ES37" s="33"/>
      <c r="ET37" s="33" t="s">
        <v>642</v>
      </c>
      <c r="EU37" s="33" t="s">
        <v>640</v>
      </c>
      <c r="EX37" s="282"/>
      <c r="FF37" s="310"/>
      <c r="FG37" s="33" t="s">
        <v>3055</v>
      </c>
      <c r="FH37" s="310"/>
      <c r="FI37" s="310"/>
      <c r="FK37" s="33"/>
    </row>
    <row r="38" spans="1:167" s="285" customFormat="1" ht="15" customHeight="1">
      <c r="A38" s="31"/>
      <c r="B38" s="198"/>
      <c r="C38" s="1706"/>
      <c r="D38" s="1185" t="s">
        <v>2719</v>
      </c>
      <c r="E38" s="1707"/>
      <c r="F38" s="1707"/>
      <c r="G38" s="1707"/>
      <c r="H38" s="1707"/>
      <c r="I38" s="1707"/>
      <c r="J38" s="1707"/>
      <c r="K38" s="1707"/>
      <c r="L38" s="1708"/>
      <c r="M38" s="1465"/>
      <c r="N38" s="1466"/>
      <c r="O38" s="1523" t="s">
        <v>373</v>
      </c>
      <c r="P38" s="1524"/>
      <c r="Q38" s="1161" t="s">
        <v>2720</v>
      </c>
      <c r="R38" s="1161"/>
      <c r="S38" s="1161"/>
      <c r="T38" s="1161"/>
      <c r="U38" s="1161"/>
      <c r="V38" s="1161"/>
      <c r="W38" s="1161"/>
      <c r="X38" s="1161"/>
      <c r="Y38" s="1161"/>
      <c r="Z38" s="1161"/>
      <c r="AA38" s="1161"/>
      <c r="AB38" s="1161"/>
      <c r="AC38" s="1161"/>
      <c r="AD38" s="1161"/>
      <c r="AE38" s="1621"/>
      <c r="AF38" s="1465"/>
      <c r="AG38" s="1609"/>
      <c r="AH38" s="1523" t="s">
        <v>373</v>
      </c>
      <c r="AI38" s="1524"/>
      <c r="AJ38" s="1524"/>
      <c r="AK38" s="1524"/>
      <c r="AL38" s="1524"/>
      <c r="AM38" s="1525"/>
      <c r="AN38" s="33"/>
      <c r="AO38" s="208"/>
      <c r="AP38" s="33"/>
      <c r="AQ38" s="71"/>
      <c r="AR38" s="1619"/>
      <c r="AS38" s="216" t="s">
        <v>4033</v>
      </c>
      <c r="AT38" s="1548" t="s">
        <v>4042</v>
      </c>
      <c r="AU38" s="1548"/>
      <c r="AV38" s="1548"/>
      <c r="AW38" s="1548"/>
      <c r="AX38" s="1548"/>
      <c r="AY38" s="1548"/>
      <c r="AZ38" s="1548"/>
      <c r="BA38" s="1548"/>
      <c r="BB38" s="1548"/>
      <c r="BC38" s="1548"/>
      <c r="BD38" s="1548"/>
      <c r="BE38" s="1548"/>
      <c r="BF38" s="1548"/>
      <c r="BG38" s="1548"/>
      <c r="BH38" s="33"/>
      <c r="BI38" s="71"/>
      <c r="BJ38" s="71"/>
      <c r="BK38" s="288"/>
      <c r="BL38" s="29" t="str">
        <f>IF(V37="","    年  月  日",YEAR(DATEVALUE(M37&amp;P37&amp;R37&amp;"1月1日"))&amp;R37&amp;S37&amp;U37&amp;V37&amp;X37)</f>
        <v xml:space="preserve">    年  月  日</v>
      </c>
      <c r="BM38" s="298"/>
      <c r="BN38" s="27"/>
      <c r="BO38" s="298"/>
      <c r="BP38" s="298"/>
      <c r="BQ38" s="298"/>
      <c r="BR38" s="298"/>
      <c r="BS38" s="298"/>
      <c r="BT38" s="298"/>
      <c r="BU38" s="298"/>
      <c r="BV38" s="298"/>
      <c r="BW38" s="298"/>
      <c r="BX38" s="298"/>
      <c r="BY38" s="298"/>
      <c r="BZ38" s="299"/>
      <c r="CA38" s="27" t="s">
        <v>3778</v>
      </c>
      <c r="CB38" s="48" t="s">
        <v>361</v>
      </c>
      <c r="CC38" s="48" t="s">
        <v>3977</v>
      </c>
      <c r="CD38" s="48"/>
      <c r="CE38" s="48"/>
      <c r="CF38" s="48"/>
      <c r="CG38" s="33" t="s">
        <v>645</v>
      </c>
      <c r="CH38" s="33" t="s">
        <v>862</v>
      </c>
      <c r="CI38" s="33"/>
      <c r="CJ38" s="33" t="s">
        <v>937</v>
      </c>
      <c r="CK38" s="33"/>
      <c r="CL38" s="33"/>
      <c r="CM38" s="33" t="s">
        <v>1040</v>
      </c>
      <c r="CN38" s="33" t="s">
        <v>1100</v>
      </c>
      <c r="CO38" s="33"/>
      <c r="CP38" s="33"/>
      <c r="CQ38" s="33" t="s">
        <v>1208</v>
      </c>
      <c r="CR38" s="33" t="s">
        <v>1282</v>
      </c>
      <c r="CS38" s="33" t="s">
        <v>1343</v>
      </c>
      <c r="CT38" s="33" t="s">
        <v>1406</v>
      </c>
      <c r="CU38" s="33" t="s">
        <v>1468</v>
      </c>
      <c r="CV38" s="33"/>
      <c r="CW38" s="33"/>
      <c r="CX38" s="33"/>
      <c r="CY38" s="33"/>
      <c r="CZ38" s="33" t="s">
        <v>1589</v>
      </c>
      <c r="DA38" s="33" t="s">
        <v>1667</v>
      </c>
      <c r="DB38" s="33" t="s">
        <v>1710</v>
      </c>
      <c r="DC38" s="33" t="s">
        <v>1756</v>
      </c>
      <c r="DD38" s="33"/>
      <c r="DE38" s="33"/>
      <c r="DF38" s="33" t="s">
        <v>1861</v>
      </c>
      <c r="DG38" s="33" t="s">
        <v>1899</v>
      </c>
      <c r="DH38" s="33" t="s">
        <v>378</v>
      </c>
      <c r="DI38" s="33" t="s">
        <v>2023</v>
      </c>
      <c r="DJ38" s="33"/>
      <c r="DK38" s="33"/>
      <c r="DL38" s="33"/>
      <c r="DM38" s="33"/>
      <c r="DN38" s="33"/>
      <c r="DO38" s="33"/>
      <c r="DP38" s="33"/>
      <c r="DQ38" s="33"/>
      <c r="DR38" s="33"/>
      <c r="DS38" s="33"/>
      <c r="DT38" s="33" t="s">
        <v>2317</v>
      </c>
      <c r="DU38" s="33"/>
      <c r="DV38" s="33"/>
      <c r="DW38" s="33" t="s">
        <v>2435</v>
      </c>
      <c r="DX38" s="33"/>
      <c r="DY38" s="33"/>
      <c r="DZ38" s="33" t="s">
        <v>2532</v>
      </c>
      <c r="EA38" s="33"/>
      <c r="EB38" s="33" t="s">
        <v>2706</v>
      </c>
      <c r="EC38" s="33" t="s">
        <v>33</v>
      </c>
      <c r="ED38" s="33"/>
      <c r="EE38" s="33"/>
      <c r="EF38" s="33"/>
      <c r="EG38" s="33"/>
      <c r="EH38" s="33"/>
      <c r="EI38" s="33"/>
      <c r="EJ38" s="33"/>
      <c r="EK38" s="33"/>
      <c r="EL38" s="33" t="s">
        <v>361</v>
      </c>
      <c r="EM38" s="33" t="s">
        <v>1897</v>
      </c>
      <c r="EO38" s="33"/>
      <c r="EP38" s="33"/>
      <c r="EQ38" s="33"/>
      <c r="ER38" s="33"/>
      <c r="ES38" s="33"/>
      <c r="ET38" s="33" t="s">
        <v>643</v>
      </c>
      <c r="EU38" s="33" t="s">
        <v>641</v>
      </c>
      <c r="EX38" s="282"/>
      <c r="FF38" s="310"/>
      <c r="FG38" s="301" t="s">
        <v>3343</v>
      </c>
      <c r="FH38" s="310"/>
      <c r="FI38" s="310"/>
    </row>
    <row r="39" spans="1:167" s="285" customFormat="1" ht="15" customHeight="1">
      <c r="A39" s="31"/>
      <c r="B39" s="198"/>
      <c r="C39" s="1706"/>
      <c r="D39" s="1585"/>
      <c r="E39" s="1583"/>
      <c r="F39" s="1583"/>
      <c r="G39" s="1583"/>
      <c r="H39" s="1583"/>
      <c r="I39" s="1583"/>
      <c r="J39" s="1583"/>
      <c r="K39" s="1583"/>
      <c r="L39" s="1584"/>
      <c r="M39" s="1681" t="s">
        <v>471</v>
      </c>
      <c r="N39" s="1616"/>
      <c r="O39" s="1616"/>
      <c r="P39" s="1616"/>
      <c r="Q39" s="1616"/>
      <c r="R39" s="1616"/>
      <c r="S39" s="1616"/>
      <c r="T39" s="1616"/>
      <c r="U39" s="1616"/>
      <c r="V39" s="1616"/>
      <c r="W39" s="1616"/>
      <c r="X39" s="1616"/>
      <c r="Y39" s="1616"/>
      <c r="Z39" s="1616"/>
      <c r="AA39" s="1616"/>
      <c r="AB39" s="1616"/>
      <c r="AC39" s="1616"/>
      <c r="AD39" s="1616"/>
      <c r="AE39" s="1616"/>
      <c r="AF39" s="1616"/>
      <c r="AG39" s="1616"/>
      <c r="AH39" s="1616"/>
      <c r="AI39" s="1616"/>
      <c r="AJ39" s="1616"/>
      <c r="AK39" s="1616"/>
      <c r="AL39" s="1616"/>
      <c r="AM39" s="1617"/>
      <c r="AN39" s="33"/>
      <c r="AO39" s="208"/>
      <c r="AP39" s="33"/>
      <c r="AQ39" s="71"/>
      <c r="AR39" s="1619"/>
      <c r="AS39" s="216" t="s">
        <v>4139</v>
      </c>
      <c r="AT39" s="1548" t="s">
        <v>3017</v>
      </c>
      <c r="AU39" s="1548"/>
      <c r="AV39" s="1548"/>
      <c r="AW39" s="1548"/>
      <c r="AX39" s="1548"/>
      <c r="AY39" s="1548"/>
      <c r="AZ39" s="1548"/>
      <c r="BA39" s="1548"/>
      <c r="BB39" s="1548"/>
      <c r="BC39" s="1548"/>
      <c r="BD39" s="1548"/>
      <c r="BE39" s="1548"/>
      <c r="BF39" s="1548"/>
      <c r="BG39" s="1548"/>
      <c r="BH39" s="33"/>
      <c r="BI39" s="71"/>
      <c r="BJ39" s="71"/>
      <c r="BK39" s="288"/>
      <c r="BL39" s="307"/>
      <c r="BM39" s="27"/>
      <c r="BN39" s="27"/>
      <c r="BO39" s="298"/>
      <c r="BP39" s="298"/>
      <c r="BQ39" s="298"/>
      <c r="BR39" s="298"/>
      <c r="BS39" s="298"/>
      <c r="BT39" s="298"/>
      <c r="BU39" s="298"/>
      <c r="BV39" s="298"/>
      <c r="BW39" s="298"/>
      <c r="BX39" s="298"/>
      <c r="BY39" s="298"/>
      <c r="BZ39" s="299"/>
      <c r="CA39" s="27" t="s">
        <v>3779</v>
      </c>
      <c r="CB39" s="48" t="s">
        <v>362</v>
      </c>
      <c r="CC39" s="48" t="s">
        <v>3977</v>
      </c>
      <c r="CD39" s="48"/>
      <c r="CE39" s="48"/>
      <c r="CF39" s="48"/>
      <c r="CG39" s="33" t="s">
        <v>646</v>
      </c>
      <c r="CH39" s="33" t="s">
        <v>863</v>
      </c>
      <c r="CI39" s="33"/>
      <c r="CJ39" s="33" t="s">
        <v>938</v>
      </c>
      <c r="CK39" s="33"/>
      <c r="CL39" s="33"/>
      <c r="CM39" s="33" t="s">
        <v>1041</v>
      </c>
      <c r="CN39" s="33" t="s">
        <v>1101</v>
      </c>
      <c r="CO39" s="33"/>
      <c r="CP39" s="33"/>
      <c r="CQ39" s="33" t="s">
        <v>1209</v>
      </c>
      <c r="CR39" s="33" t="s">
        <v>1283</v>
      </c>
      <c r="CS39" s="33" t="s">
        <v>1344</v>
      </c>
      <c r="CT39" s="33" t="s">
        <v>1407</v>
      </c>
      <c r="CU39" s="33" t="s">
        <v>1469</v>
      </c>
      <c r="CV39" s="33"/>
      <c r="CW39" s="33"/>
      <c r="CX39" s="33"/>
      <c r="CY39" s="33"/>
      <c r="CZ39" s="33" t="s">
        <v>1590</v>
      </c>
      <c r="DA39" s="33" t="s">
        <v>1668</v>
      </c>
      <c r="DB39" s="33" t="s">
        <v>1711</v>
      </c>
      <c r="DC39" s="33" t="s">
        <v>1757</v>
      </c>
      <c r="DD39" s="33"/>
      <c r="DE39" s="33"/>
      <c r="DF39" s="33" t="s">
        <v>1862</v>
      </c>
      <c r="DG39" s="33" t="s">
        <v>1900</v>
      </c>
      <c r="DH39" s="33" t="s">
        <v>1974</v>
      </c>
      <c r="DI39" s="33" t="s">
        <v>2024</v>
      </c>
      <c r="DJ39" s="33"/>
      <c r="DK39" s="33"/>
      <c r="DL39" s="33"/>
      <c r="DM39" s="33"/>
      <c r="DN39" s="33"/>
      <c r="DO39" s="33"/>
      <c r="DP39" s="33"/>
      <c r="DQ39" s="33"/>
      <c r="DR39" s="33"/>
      <c r="DS39" s="33"/>
      <c r="DT39" s="33" t="s">
        <v>2318</v>
      </c>
      <c r="DU39" s="33"/>
      <c r="DV39" s="33"/>
      <c r="DW39" s="33" t="s">
        <v>2436</v>
      </c>
      <c r="DX39" s="33"/>
      <c r="DY39" s="33"/>
      <c r="DZ39" s="33" t="s">
        <v>2533</v>
      </c>
      <c r="EA39" s="33"/>
      <c r="EB39" s="33" t="s">
        <v>2708</v>
      </c>
      <c r="EC39" s="33" t="s">
        <v>34</v>
      </c>
      <c r="ED39" s="33"/>
      <c r="EE39" s="33"/>
      <c r="EF39" s="33"/>
      <c r="EG39" s="33"/>
      <c r="EH39" s="33"/>
      <c r="EI39" s="33"/>
      <c r="EJ39" s="33"/>
      <c r="EK39" s="33"/>
      <c r="EL39" s="33" t="s">
        <v>362</v>
      </c>
      <c r="EM39" s="33" t="s">
        <v>1898</v>
      </c>
      <c r="EO39" s="33"/>
      <c r="EP39" s="33"/>
      <c r="EQ39" s="33"/>
      <c r="ER39" s="33"/>
      <c r="ES39" s="33"/>
      <c r="ET39" s="33" t="s">
        <v>644</v>
      </c>
      <c r="EU39" s="33" t="s">
        <v>642</v>
      </c>
      <c r="EX39" s="282"/>
      <c r="FF39" s="310"/>
      <c r="FG39" s="33" t="s">
        <v>3056</v>
      </c>
      <c r="FH39" s="310"/>
      <c r="FI39" s="310"/>
    </row>
    <row r="40" spans="1:167" s="285" customFormat="1" ht="15" hidden="1" customHeight="1">
      <c r="A40" s="43"/>
      <c r="B40" s="198"/>
      <c r="C40" s="1706"/>
      <c r="D40" s="1586"/>
      <c r="E40" s="1277"/>
      <c r="F40" s="1277"/>
      <c r="G40" s="1277"/>
      <c r="H40" s="1277"/>
      <c r="I40" s="1277"/>
      <c r="J40" s="1277"/>
      <c r="K40" s="1277"/>
      <c r="L40" s="1587"/>
      <c r="M40" s="1162" t="s">
        <v>134</v>
      </c>
      <c r="N40" s="1163"/>
      <c r="O40" s="1615"/>
      <c r="P40" s="10" t="str">
        <f>IF(LEN(M38)=4,LEFT(M38,1),"")</f>
        <v/>
      </c>
      <c r="Q40" s="10" t="str">
        <f>IF(LEN(M38)&gt;=3,MID(M38,LEN(M38)-2,1),"")</f>
        <v/>
      </c>
      <c r="R40" s="10" t="str">
        <f>IF(LEN(M38)&gt;=2,MID(M38,LEN(M38)-1,1),"")</f>
        <v/>
      </c>
      <c r="S40" s="10" t="str">
        <f>IF(LEN(M38)&lt;=4,RIGHT(M38,1),"")</f>
        <v/>
      </c>
      <c r="T40" s="1441"/>
      <c r="U40" s="1442"/>
      <c r="V40" s="1442"/>
      <c r="W40" s="1442"/>
      <c r="X40" s="1442"/>
      <c r="Y40" s="1442"/>
      <c r="Z40" s="1442"/>
      <c r="AA40" s="1442"/>
      <c r="AB40" s="1442"/>
      <c r="AC40" s="1442"/>
      <c r="AD40" s="1442"/>
      <c r="AE40" s="1442"/>
      <c r="AF40" s="1442"/>
      <c r="AG40" s="1442"/>
      <c r="AH40" s="1442"/>
      <c r="AI40" s="1442"/>
      <c r="AJ40" s="1688"/>
      <c r="AK40" s="1688"/>
      <c r="AL40" s="1688"/>
      <c r="AM40" s="1689"/>
      <c r="AN40" s="33"/>
      <c r="AO40" s="208"/>
      <c r="AP40" s="33"/>
      <c r="AQ40" s="71"/>
      <c r="AR40" s="1619"/>
      <c r="AS40" s="187"/>
      <c r="AT40" s="1178"/>
      <c r="AU40" s="1178"/>
      <c r="AV40" s="1178"/>
      <c r="AW40" s="1178"/>
      <c r="AX40" s="1178"/>
      <c r="AY40" s="1178"/>
      <c r="AZ40" s="1178"/>
      <c r="BA40" s="1178"/>
      <c r="BB40" s="1178"/>
      <c r="BC40" s="1178"/>
      <c r="BD40" s="1178"/>
      <c r="BE40" s="1178"/>
      <c r="BF40" s="1178"/>
      <c r="BG40" s="1179"/>
      <c r="BH40" s="33"/>
      <c r="BI40" s="71"/>
      <c r="BJ40" s="71"/>
      <c r="BK40" s="288"/>
      <c r="BL40" s="27"/>
      <c r="BM40" s="27"/>
      <c r="BN40" s="27"/>
      <c r="BO40" s="298"/>
      <c r="BP40" s="298"/>
      <c r="BQ40" s="298"/>
      <c r="BR40" s="298"/>
      <c r="BS40" s="298"/>
      <c r="BT40" s="298"/>
      <c r="BU40" s="298"/>
      <c r="BV40" s="298"/>
      <c r="BW40" s="298"/>
      <c r="BX40" s="298"/>
      <c r="BY40" s="298"/>
      <c r="BZ40" s="299"/>
      <c r="CA40" s="27" t="s">
        <v>3780</v>
      </c>
      <c r="CB40" s="48" t="s">
        <v>363</v>
      </c>
      <c r="CC40" s="48" t="s">
        <v>3977</v>
      </c>
      <c r="CD40" s="48"/>
      <c r="CE40" s="48"/>
      <c r="CF40" s="48"/>
      <c r="CG40" s="33" t="s">
        <v>647</v>
      </c>
      <c r="CH40" s="33" t="s">
        <v>864</v>
      </c>
      <c r="CI40" s="33"/>
      <c r="CJ40" s="33" t="s">
        <v>939</v>
      </c>
      <c r="CK40" s="33"/>
      <c r="CL40" s="33"/>
      <c r="CM40" s="33" t="s">
        <v>1042</v>
      </c>
      <c r="CN40" s="33" t="s">
        <v>1102</v>
      </c>
      <c r="CO40" s="33"/>
      <c r="CP40" s="33"/>
      <c r="CQ40" s="33" t="s">
        <v>1210</v>
      </c>
      <c r="CR40" s="33" t="s">
        <v>1284</v>
      </c>
      <c r="CS40" s="33" t="s">
        <v>1345</v>
      </c>
      <c r="CT40" s="33" t="s">
        <v>1408</v>
      </c>
      <c r="CU40" s="33" t="s">
        <v>1470</v>
      </c>
      <c r="CV40" s="33"/>
      <c r="CW40" s="33"/>
      <c r="CX40" s="33"/>
      <c r="CY40" s="33"/>
      <c r="CZ40" s="33" t="s">
        <v>1591</v>
      </c>
      <c r="DA40" s="33" t="s">
        <v>1669</v>
      </c>
      <c r="DB40" s="33" t="s">
        <v>1712</v>
      </c>
      <c r="DC40" s="33" t="s">
        <v>1758</v>
      </c>
      <c r="DD40" s="33"/>
      <c r="DE40" s="33"/>
      <c r="DF40" s="33"/>
      <c r="DG40" s="33" t="s">
        <v>1901</v>
      </c>
      <c r="DH40" s="33" t="s">
        <v>1975</v>
      </c>
      <c r="DI40" s="33" t="s">
        <v>2025</v>
      </c>
      <c r="DJ40" s="33"/>
      <c r="DK40" s="33"/>
      <c r="DL40" s="33"/>
      <c r="DM40" s="33"/>
      <c r="DN40" s="33"/>
      <c r="DO40" s="33"/>
      <c r="DP40" s="33"/>
      <c r="DQ40" s="33"/>
      <c r="DR40" s="33"/>
      <c r="DS40" s="33"/>
      <c r="DT40" s="33" t="s">
        <v>2319</v>
      </c>
      <c r="DU40" s="33"/>
      <c r="DV40" s="33"/>
      <c r="DW40" s="33" t="s">
        <v>2437</v>
      </c>
      <c r="DX40" s="33"/>
      <c r="DY40" s="33"/>
      <c r="DZ40" s="33" t="s">
        <v>2534</v>
      </c>
      <c r="EA40" s="33"/>
      <c r="EB40" s="33" t="s">
        <v>2707</v>
      </c>
      <c r="EC40" s="33" t="s">
        <v>35</v>
      </c>
      <c r="ED40" s="33"/>
      <c r="EE40" s="33"/>
      <c r="EF40" s="33"/>
      <c r="EG40" s="33"/>
      <c r="EH40" s="33"/>
      <c r="EI40" s="33"/>
      <c r="EJ40" s="33"/>
      <c r="EK40" s="33"/>
      <c r="EL40" s="33" t="s">
        <v>363</v>
      </c>
      <c r="EM40" s="33" t="s">
        <v>1899</v>
      </c>
      <c r="EO40" s="33"/>
      <c r="EP40" s="33"/>
      <c r="EQ40" s="33"/>
      <c r="ER40" s="33"/>
      <c r="ES40" s="33"/>
      <c r="ET40" s="33" t="s">
        <v>645</v>
      </c>
      <c r="EU40" s="33" t="s">
        <v>643</v>
      </c>
      <c r="EX40" s="282"/>
      <c r="FF40" s="310"/>
      <c r="FG40" s="33" t="s">
        <v>3057</v>
      </c>
      <c r="FH40" s="310"/>
      <c r="FI40" s="310"/>
    </row>
    <row r="41" spans="1:167" s="285" customFormat="1" ht="15" customHeight="1">
      <c r="A41" s="31"/>
      <c r="B41" s="198"/>
      <c r="C41" s="1706"/>
      <c r="D41" s="845" t="s">
        <v>2789</v>
      </c>
      <c r="E41" s="846"/>
      <c r="F41" s="847"/>
      <c r="G41" s="1549" t="s">
        <v>2867</v>
      </c>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c r="AF41" s="1183"/>
      <c r="AG41" s="1183"/>
      <c r="AH41" s="1183"/>
      <c r="AI41" s="1183"/>
      <c r="AJ41" s="1183"/>
      <c r="AK41" s="1183"/>
      <c r="AL41" s="1183"/>
      <c r="AM41" s="1184"/>
      <c r="AN41" s="33"/>
      <c r="AO41" s="208"/>
      <c r="AP41" s="33"/>
      <c r="AQ41" s="71"/>
      <c r="AR41" s="1619"/>
      <c r="AS41" s="216" t="s">
        <v>4138</v>
      </c>
      <c r="AT41" s="1548" t="s">
        <v>4043</v>
      </c>
      <c r="AU41" s="1548"/>
      <c r="AV41" s="1548"/>
      <c r="AW41" s="1548"/>
      <c r="AX41" s="1548"/>
      <c r="AY41" s="1548"/>
      <c r="AZ41" s="1548"/>
      <c r="BA41" s="1548"/>
      <c r="BB41" s="1548"/>
      <c r="BC41" s="1548"/>
      <c r="BD41" s="1548"/>
      <c r="BE41" s="1548"/>
      <c r="BF41" s="1548"/>
      <c r="BG41" s="1548"/>
      <c r="BH41" s="33"/>
      <c r="BI41" s="71"/>
      <c r="BJ41" s="71"/>
      <c r="BK41" s="288"/>
      <c r="BL41" s="27"/>
      <c r="BM41" s="27"/>
      <c r="BN41" s="27"/>
      <c r="BO41" s="298"/>
      <c r="BP41" s="298"/>
      <c r="BQ41" s="298"/>
      <c r="BR41" s="298"/>
      <c r="BS41" s="298"/>
      <c r="BT41" s="298"/>
      <c r="BU41" s="298"/>
      <c r="BV41" s="298"/>
      <c r="BW41" s="298"/>
      <c r="BX41" s="298"/>
      <c r="BY41" s="298"/>
      <c r="BZ41" s="299"/>
      <c r="CA41" s="27" t="s">
        <v>3781</v>
      </c>
      <c r="CB41" s="48" t="s">
        <v>364</v>
      </c>
      <c r="CC41" s="48" t="s">
        <v>3977</v>
      </c>
      <c r="CD41" s="48"/>
      <c r="CE41" s="48"/>
      <c r="CF41" s="48"/>
      <c r="CG41" s="33" t="s">
        <v>648</v>
      </c>
      <c r="CH41" s="33" t="s">
        <v>865</v>
      </c>
      <c r="CI41" s="33"/>
      <c r="CJ41" s="33" t="s">
        <v>940</v>
      </c>
      <c r="CK41" s="33"/>
      <c r="CL41" s="33"/>
      <c r="CM41" s="33" t="s">
        <v>1043</v>
      </c>
      <c r="CN41" s="33" t="s">
        <v>1103</v>
      </c>
      <c r="CO41" s="33"/>
      <c r="CP41" s="33"/>
      <c r="CQ41" s="33" t="s">
        <v>1211</v>
      </c>
      <c r="CR41" s="33" t="s">
        <v>1285</v>
      </c>
      <c r="CS41" s="33" t="s">
        <v>1346</v>
      </c>
      <c r="CT41" s="33" t="s">
        <v>1409</v>
      </c>
      <c r="CU41" s="33"/>
      <c r="CV41" s="33"/>
      <c r="CW41" s="33"/>
      <c r="CX41" s="33"/>
      <c r="CY41" s="33"/>
      <c r="CZ41" s="33" t="s">
        <v>1592</v>
      </c>
      <c r="DA41" s="33" t="s">
        <v>1670</v>
      </c>
      <c r="DB41" s="33" t="s">
        <v>1713</v>
      </c>
      <c r="DC41" s="33" t="s">
        <v>1759</v>
      </c>
      <c r="DD41" s="33"/>
      <c r="DE41" s="33"/>
      <c r="DF41" s="33"/>
      <c r="DG41" s="33" t="s">
        <v>1902</v>
      </c>
      <c r="DH41" s="33" t="s">
        <v>1976</v>
      </c>
      <c r="DI41" s="33" t="s">
        <v>2026</v>
      </c>
      <c r="DJ41" s="33"/>
      <c r="DK41" s="33"/>
      <c r="DL41" s="33"/>
      <c r="DM41" s="33"/>
      <c r="DN41" s="33"/>
      <c r="DO41" s="33"/>
      <c r="DP41" s="33"/>
      <c r="DQ41" s="33"/>
      <c r="DR41" s="33"/>
      <c r="DS41" s="33"/>
      <c r="DT41" s="33" t="s">
        <v>2320</v>
      </c>
      <c r="DU41" s="33"/>
      <c r="DV41" s="33"/>
      <c r="DW41" s="33" t="s">
        <v>2438</v>
      </c>
      <c r="DX41" s="33"/>
      <c r="DY41" s="33"/>
      <c r="DZ41" s="33" t="s">
        <v>2535</v>
      </c>
      <c r="EA41" s="33"/>
      <c r="EB41" s="33" t="s">
        <v>2709</v>
      </c>
      <c r="EC41" s="33" t="s">
        <v>36</v>
      </c>
      <c r="ED41" s="33"/>
      <c r="EE41" s="33"/>
      <c r="EF41" s="33"/>
      <c r="EG41" s="33"/>
      <c r="EH41" s="33"/>
      <c r="EI41" s="33"/>
      <c r="EJ41" s="33"/>
      <c r="EK41" s="33"/>
      <c r="EL41" s="33" t="s">
        <v>364</v>
      </c>
      <c r="EM41" s="33" t="s">
        <v>1900</v>
      </c>
      <c r="EO41" s="33"/>
      <c r="EP41" s="33"/>
      <c r="EQ41" s="33"/>
      <c r="ER41" s="33"/>
      <c r="ES41" s="33"/>
      <c r="ET41" s="33" t="s">
        <v>646</v>
      </c>
      <c r="EU41" s="33" t="s">
        <v>644</v>
      </c>
      <c r="EX41" s="282"/>
      <c r="FF41" s="310"/>
      <c r="FG41" s="285" t="s">
        <v>3058</v>
      </c>
      <c r="FH41" s="310"/>
      <c r="FI41" s="310"/>
    </row>
    <row r="42" spans="1:167" s="285" customFormat="1" ht="15" customHeight="1">
      <c r="A42" s="31"/>
      <c r="B42" s="198"/>
      <c r="C42" s="1706"/>
      <c r="D42" s="1079"/>
      <c r="E42" s="1024"/>
      <c r="F42" s="1025"/>
      <c r="G42" s="1673" t="s">
        <v>2725</v>
      </c>
      <c r="H42" s="1674"/>
      <c r="I42" s="846" t="s">
        <v>2726</v>
      </c>
      <c r="J42" s="1186"/>
      <c r="K42" s="1186"/>
      <c r="L42" s="1187"/>
      <c r="M42" s="1291" t="s">
        <v>2756</v>
      </c>
      <c r="N42" s="1291"/>
      <c r="O42" s="1291"/>
      <c r="P42" s="1291"/>
      <c r="Q42" s="1291"/>
      <c r="R42" s="1291"/>
      <c r="S42" s="1664"/>
      <c r="T42" s="1664"/>
      <c r="U42" s="1664"/>
      <c r="V42" s="1664"/>
      <c r="W42" s="1664"/>
      <c r="X42" s="1664"/>
      <c r="Y42" s="1664"/>
      <c r="Z42" s="1664"/>
      <c r="AA42" s="1664"/>
      <c r="AB42" s="1664"/>
      <c r="AC42" s="1664"/>
      <c r="AD42" s="1550"/>
      <c r="AE42" s="1550"/>
      <c r="AF42" s="1550"/>
      <c r="AG42" s="1550"/>
      <c r="AH42" s="1550"/>
      <c r="AI42" s="1550"/>
      <c r="AJ42" s="1550"/>
      <c r="AK42" s="1550"/>
      <c r="AL42" s="1550"/>
      <c r="AM42" s="1550"/>
      <c r="AN42" s="33"/>
      <c r="AO42" s="208"/>
      <c r="AP42" s="33"/>
      <c r="AQ42" s="71"/>
      <c r="AR42" s="1620"/>
      <c r="AS42" s="216" t="s">
        <v>4147</v>
      </c>
      <c r="AT42" s="1548" t="s">
        <v>3229</v>
      </c>
      <c r="AU42" s="1548"/>
      <c r="AV42" s="1548"/>
      <c r="AW42" s="1548"/>
      <c r="AX42" s="1548"/>
      <c r="AY42" s="1548"/>
      <c r="AZ42" s="1548"/>
      <c r="BA42" s="1548"/>
      <c r="BB42" s="1548"/>
      <c r="BC42" s="1548"/>
      <c r="BD42" s="1548"/>
      <c r="BE42" s="1548"/>
      <c r="BF42" s="1548"/>
      <c r="BG42" s="1548"/>
      <c r="BH42" s="33"/>
      <c r="BI42" s="71"/>
      <c r="BJ42" s="71"/>
      <c r="BK42" s="288"/>
      <c r="BL42" s="27"/>
      <c r="BM42" s="27"/>
      <c r="BN42" s="27"/>
      <c r="BO42" s="298"/>
      <c r="BP42" s="298"/>
      <c r="BQ42" s="298"/>
      <c r="BR42" s="298"/>
      <c r="BS42" s="298"/>
      <c r="BT42" s="298"/>
      <c r="BU42" s="298"/>
      <c r="BV42" s="298"/>
      <c r="BW42" s="298"/>
      <c r="BX42" s="298"/>
      <c r="BY42" s="298"/>
      <c r="BZ42" s="299"/>
      <c r="CA42" s="27" t="s">
        <v>3782</v>
      </c>
      <c r="CB42" s="48" t="s">
        <v>365</v>
      </c>
      <c r="CC42" s="48" t="s">
        <v>3978</v>
      </c>
      <c r="CD42" s="48"/>
      <c r="CE42" s="48"/>
      <c r="CF42" s="48"/>
      <c r="CG42" s="33" t="s">
        <v>649</v>
      </c>
      <c r="CH42" s="33" t="s">
        <v>866</v>
      </c>
      <c r="CI42" s="33"/>
      <c r="CJ42" s="33" t="s">
        <v>941</v>
      </c>
      <c r="CK42" s="33"/>
      <c r="CL42" s="33"/>
      <c r="CM42" s="33" t="s">
        <v>1044</v>
      </c>
      <c r="CN42" s="33" t="s">
        <v>1104</v>
      </c>
      <c r="CO42" s="33"/>
      <c r="CP42" s="33"/>
      <c r="CQ42" s="33" t="s">
        <v>1212</v>
      </c>
      <c r="CR42" s="33" t="s">
        <v>1286</v>
      </c>
      <c r="CS42" s="33" t="s">
        <v>1347</v>
      </c>
      <c r="CT42" s="33" t="s">
        <v>1410</v>
      </c>
      <c r="CU42" s="33"/>
      <c r="CV42" s="33"/>
      <c r="CW42" s="33"/>
      <c r="CX42" s="33"/>
      <c r="CY42" s="33"/>
      <c r="CZ42" s="33" t="s">
        <v>1593</v>
      </c>
      <c r="DA42" s="33" t="s">
        <v>1671</v>
      </c>
      <c r="DB42" s="33" t="s">
        <v>1714</v>
      </c>
      <c r="DC42" s="33" t="s">
        <v>1760</v>
      </c>
      <c r="DD42" s="33"/>
      <c r="DE42" s="33"/>
      <c r="DF42" s="33"/>
      <c r="DG42" s="33" t="s">
        <v>1903</v>
      </c>
      <c r="DH42" s="33" t="s">
        <v>1977</v>
      </c>
      <c r="DI42" s="33"/>
      <c r="DJ42" s="33"/>
      <c r="DK42" s="33"/>
      <c r="DL42" s="33"/>
      <c r="DM42" s="33"/>
      <c r="DN42" s="33"/>
      <c r="DO42" s="33"/>
      <c r="DP42" s="33"/>
      <c r="DQ42" s="33"/>
      <c r="DR42" s="33"/>
      <c r="DS42" s="33"/>
      <c r="DT42" s="33" t="s">
        <v>2321</v>
      </c>
      <c r="DU42" s="33"/>
      <c r="DV42" s="33"/>
      <c r="DW42" s="33" t="s">
        <v>2439</v>
      </c>
      <c r="DX42" s="33"/>
      <c r="DY42" s="33"/>
      <c r="DZ42" s="33" t="s">
        <v>2536</v>
      </c>
      <c r="EA42" s="33"/>
      <c r="EB42" s="33" t="s">
        <v>2710</v>
      </c>
      <c r="EC42" s="33" t="s">
        <v>37</v>
      </c>
      <c r="ED42" s="33"/>
      <c r="EE42" s="33"/>
      <c r="EF42" s="33"/>
      <c r="EG42" s="33"/>
      <c r="EH42" s="33"/>
      <c r="EI42" s="33"/>
      <c r="EJ42" s="33"/>
      <c r="EK42" s="33"/>
      <c r="EL42" s="33" t="s">
        <v>365</v>
      </c>
      <c r="EM42" s="33" t="s">
        <v>1901</v>
      </c>
      <c r="EO42" s="33"/>
      <c r="EP42" s="33"/>
      <c r="EQ42" s="33"/>
      <c r="ER42" s="33"/>
      <c r="ES42" s="33"/>
      <c r="ET42" s="33" t="s">
        <v>647</v>
      </c>
      <c r="EU42" s="33" t="s">
        <v>645</v>
      </c>
      <c r="EX42" s="282"/>
      <c r="FF42" s="310"/>
      <c r="FG42" s="33" t="s">
        <v>3059</v>
      </c>
      <c r="FH42" s="310"/>
      <c r="FI42" s="310"/>
    </row>
    <row r="43" spans="1:167" s="285" customFormat="1" ht="15" customHeight="1">
      <c r="A43" s="31"/>
      <c r="B43" s="198"/>
      <c r="C43" s="1706"/>
      <c r="D43" s="1079"/>
      <c r="E43" s="1024"/>
      <c r="F43" s="1025"/>
      <c r="G43" s="1441"/>
      <c r="H43" s="1443"/>
      <c r="I43" s="1188"/>
      <c r="J43" s="1188"/>
      <c r="K43" s="1188"/>
      <c r="L43" s="1189"/>
      <c r="M43" s="1145" t="s">
        <v>552</v>
      </c>
      <c r="N43" s="1146"/>
      <c r="O43" s="1146"/>
      <c r="P43" s="1146"/>
      <c r="Q43" s="1146"/>
      <c r="R43" s="1147"/>
      <c r="S43" s="1547"/>
      <c r="T43" s="1530"/>
      <c r="U43" s="1530"/>
      <c r="V43" s="1530"/>
      <c r="W43" s="1530"/>
      <c r="X43" s="1530"/>
      <c r="Y43" s="1530"/>
      <c r="Z43" s="1530"/>
      <c r="AA43" s="1530"/>
      <c r="AB43" s="1530"/>
      <c r="AC43" s="1531"/>
      <c r="AD43" s="1145" t="s">
        <v>2971</v>
      </c>
      <c r="AE43" s="1146"/>
      <c r="AF43" s="1146"/>
      <c r="AG43" s="1147"/>
      <c r="AH43" s="1046" t="s">
        <v>2650</v>
      </c>
      <c r="AI43" s="1047"/>
      <c r="AJ43" s="1047"/>
      <c r="AK43" s="1047"/>
      <c r="AL43" s="1047"/>
      <c r="AM43" s="1048"/>
      <c r="AN43" s="33"/>
      <c r="AO43" s="208"/>
      <c r="AP43" s="33"/>
      <c r="AQ43" s="71"/>
      <c r="AR43" s="1526" t="s">
        <v>4140</v>
      </c>
      <c r="AS43" s="1040"/>
      <c r="AT43" s="1548" t="s">
        <v>4044</v>
      </c>
      <c r="AU43" s="1548"/>
      <c r="AV43" s="1548"/>
      <c r="AW43" s="1548"/>
      <c r="AX43" s="1548"/>
      <c r="AY43" s="1548"/>
      <c r="AZ43" s="1548"/>
      <c r="BA43" s="1548"/>
      <c r="BB43" s="1548"/>
      <c r="BC43" s="1548"/>
      <c r="BD43" s="1548"/>
      <c r="BE43" s="1548"/>
      <c r="BF43" s="1548"/>
      <c r="BG43" s="1548"/>
      <c r="BH43" s="33"/>
      <c r="BI43" s="71"/>
      <c r="BJ43" s="71"/>
      <c r="BK43" s="288"/>
      <c r="BL43" s="29" t="str">
        <f>IF(AH43="選択　▼","",AH43)</f>
        <v/>
      </c>
      <c r="BM43" s="27"/>
      <c r="BN43" s="27"/>
      <c r="BO43" s="298"/>
      <c r="BP43" s="298"/>
      <c r="BQ43" s="298"/>
      <c r="BR43" s="298"/>
      <c r="BS43" s="298"/>
      <c r="BT43" s="298"/>
      <c r="BU43" s="298"/>
      <c r="BV43" s="298"/>
      <c r="BW43" s="298"/>
      <c r="BX43" s="298"/>
      <c r="BY43" s="298"/>
      <c r="BZ43" s="299"/>
      <c r="CA43" s="27" t="s">
        <v>3783</v>
      </c>
      <c r="CB43" s="48" t="s">
        <v>366</v>
      </c>
      <c r="CC43" s="48" t="s">
        <v>3978</v>
      </c>
      <c r="CD43" s="48"/>
      <c r="CE43" s="48"/>
      <c r="CF43" s="48"/>
      <c r="CG43" s="33" t="s">
        <v>650</v>
      </c>
      <c r="CH43" s="48"/>
      <c r="CI43" s="33"/>
      <c r="CJ43" s="33"/>
      <c r="CK43" s="33"/>
      <c r="CL43" s="33"/>
      <c r="CM43" s="33" t="s">
        <v>1045</v>
      </c>
      <c r="CN43" s="33" t="s">
        <v>1105</v>
      </c>
      <c r="CO43" s="48"/>
      <c r="CP43" s="48"/>
      <c r="CQ43" s="48" t="s">
        <v>1213</v>
      </c>
      <c r="CR43" s="48" t="s">
        <v>1287</v>
      </c>
      <c r="CS43" s="48" t="s">
        <v>1348</v>
      </c>
      <c r="CT43" s="48" t="s">
        <v>1411</v>
      </c>
      <c r="CU43" s="48"/>
      <c r="CV43" s="48"/>
      <c r="CW43" s="48"/>
      <c r="CX43" s="48"/>
      <c r="CY43" s="48"/>
      <c r="CZ43" s="48" t="s">
        <v>1594</v>
      </c>
      <c r="DA43" s="48" t="s">
        <v>1672</v>
      </c>
      <c r="DB43" s="48" t="s">
        <v>1715</v>
      </c>
      <c r="DC43" s="48" t="s">
        <v>1761</v>
      </c>
      <c r="DD43" s="48"/>
      <c r="DE43" s="48"/>
      <c r="DF43" s="48"/>
      <c r="DG43" s="48" t="s">
        <v>1904</v>
      </c>
      <c r="DH43" s="48" t="s">
        <v>1978</v>
      </c>
      <c r="DI43" s="48"/>
      <c r="DJ43" s="48"/>
      <c r="DK43" s="48"/>
      <c r="DL43" s="48"/>
      <c r="DM43" s="48"/>
      <c r="DN43" s="48"/>
      <c r="DO43" s="48"/>
      <c r="DP43" s="48"/>
      <c r="DQ43" s="48"/>
      <c r="DR43" s="48"/>
      <c r="DS43" s="48"/>
      <c r="DT43" s="48" t="s">
        <v>2322</v>
      </c>
      <c r="DU43" s="48"/>
      <c r="DV43" s="48"/>
      <c r="DW43" s="48" t="s">
        <v>2440</v>
      </c>
      <c r="DX43" s="48"/>
      <c r="DY43" s="48"/>
      <c r="DZ43" s="48" t="s">
        <v>2537</v>
      </c>
      <c r="EA43" s="48"/>
      <c r="EB43" s="33" t="s">
        <v>2711</v>
      </c>
      <c r="EC43" s="33" t="s">
        <v>38</v>
      </c>
      <c r="ED43" s="33"/>
      <c r="EE43" s="33"/>
      <c r="EF43" s="33"/>
      <c r="EG43" s="33"/>
      <c r="EH43" s="33"/>
      <c r="EI43" s="33"/>
      <c r="EJ43" s="33"/>
      <c r="EK43" s="33"/>
      <c r="EL43" s="33" t="s">
        <v>366</v>
      </c>
      <c r="EM43" s="33" t="s">
        <v>1902</v>
      </c>
      <c r="EO43" s="33"/>
      <c r="EP43" s="33"/>
      <c r="EQ43" s="33"/>
      <c r="ER43" s="33"/>
      <c r="ES43" s="33"/>
      <c r="ET43" s="33" t="s">
        <v>648</v>
      </c>
      <c r="EU43" s="33" t="s">
        <v>646</v>
      </c>
      <c r="EX43" s="282"/>
      <c r="FF43" s="310"/>
      <c r="FG43" s="285" t="s">
        <v>3060</v>
      </c>
      <c r="FH43" s="310"/>
      <c r="FI43" s="310"/>
    </row>
    <row r="44" spans="1:167" s="285" customFormat="1" ht="15" customHeight="1">
      <c r="A44" s="31"/>
      <c r="B44" s="198"/>
      <c r="C44" s="1706"/>
      <c r="D44" s="1079"/>
      <c r="E44" s="1024"/>
      <c r="F44" s="1025"/>
      <c r="G44" s="1634" t="s">
        <v>2790</v>
      </c>
      <c r="H44" s="1635"/>
      <c r="I44" s="1636"/>
      <c r="J44" s="1636"/>
      <c r="K44" s="1636"/>
      <c r="L44" s="1636"/>
      <c r="M44" s="1636"/>
      <c r="N44" s="1636"/>
      <c r="O44" s="1636"/>
      <c r="P44" s="1636"/>
      <c r="Q44" s="1636"/>
      <c r="R44" s="1636"/>
      <c r="S44" s="1636"/>
      <c r="T44" s="1636"/>
      <c r="U44" s="1636"/>
      <c r="V44" s="1636"/>
      <c r="W44" s="1636"/>
      <c r="X44" s="1636"/>
      <c r="Y44" s="1636"/>
      <c r="Z44" s="1636"/>
      <c r="AA44" s="1636"/>
      <c r="AB44" s="1636"/>
      <c r="AC44" s="1636"/>
      <c r="AD44" s="1636"/>
      <c r="AE44" s="1636"/>
      <c r="AF44" s="1636"/>
      <c r="AG44" s="1636"/>
      <c r="AH44" s="1636"/>
      <c r="AI44" s="1636"/>
      <c r="AJ44" s="1636"/>
      <c r="AK44" s="1636"/>
      <c r="AL44" s="1636"/>
      <c r="AM44" s="1637"/>
      <c r="AN44" s="33"/>
      <c r="AO44" s="208"/>
      <c r="AP44" s="33"/>
      <c r="AQ44" s="71"/>
      <c r="AR44" s="1567" t="s">
        <v>4145</v>
      </c>
      <c r="AS44" s="1568"/>
      <c r="AT44" s="1548" t="s">
        <v>3019</v>
      </c>
      <c r="AU44" s="1548"/>
      <c r="AV44" s="1548"/>
      <c r="AW44" s="1548"/>
      <c r="AX44" s="1548"/>
      <c r="AY44" s="1548"/>
      <c r="AZ44" s="1548"/>
      <c r="BA44" s="1548"/>
      <c r="BB44" s="1548"/>
      <c r="BC44" s="1548"/>
      <c r="BD44" s="1548"/>
      <c r="BE44" s="1548"/>
      <c r="BF44" s="1548"/>
      <c r="BG44" s="1548"/>
      <c r="BH44" s="33"/>
      <c r="BI44" s="71"/>
      <c r="BJ44" s="71"/>
      <c r="BK44" s="288"/>
      <c r="BL44" s="27"/>
      <c r="BM44" s="27"/>
      <c r="BN44" s="27"/>
      <c r="BO44" s="298"/>
      <c r="BP44" s="298"/>
      <c r="BQ44" s="298"/>
      <c r="BR44" s="298"/>
      <c r="BS44" s="298"/>
      <c r="BT44" s="298"/>
      <c r="BU44" s="298"/>
      <c r="BV44" s="298"/>
      <c r="BW44" s="298"/>
      <c r="BX44" s="298"/>
      <c r="BY44" s="298"/>
      <c r="BZ44" s="299"/>
      <c r="CA44" s="27" t="s">
        <v>3784</v>
      </c>
      <c r="CB44" s="48" t="s">
        <v>367</v>
      </c>
      <c r="CC44" s="48" t="s">
        <v>3978</v>
      </c>
      <c r="CD44" s="48"/>
      <c r="CE44" s="48"/>
      <c r="CF44" s="48"/>
      <c r="CG44" s="33" t="s">
        <v>651</v>
      </c>
      <c r="CH44" s="48"/>
      <c r="CI44" s="33"/>
      <c r="CJ44" s="33"/>
      <c r="CK44" s="33"/>
      <c r="CL44" s="33"/>
      <c r="CM44" s="33" t="s">
        <v>1046</v>
      </c>
      <c r="CN44" s="33" t="s">
        <v>1106</v>
      </c>
      <c r="CO44" s="48"/>
      <c r="CP44" s="48"/>
      <c r="CQ44" s="48" t="s">
        <v>1214</v>
      </c>
      <c r="CR44" s="48" t="s">
        <v>1288</v>
      </c>
      <c r="CS44" s="48" t="s">
        <v>1349</v>
      </c>
      <c r="CT44" s="48" t="s">
        <v>1412</v>
      </c>
      <c r="CU44" s="48"/>
      <c r="CV44" s="48"/>
      <c r="CW44" s="48"/>
      <c r="CX44" s="48"/>
      <c r="CY44" s="48"/>
      <c r="CZ44" s="48" t="s">
        <v>1595</v>
      </c>
      <c r="DA44" s="48" t="s">
        <v>1673</v>
      </c>
      <c r="DB44" s="48" t="s">
        <v>1716</v>
      </c>
      <c r="DC44" s="48" t="s">
        <v>1762</v>
      </c>
      <c r="DD44" s="48"/>
      <c r="DE44" s="48"/>
      <c r="DF44" s="48"/>
      <c r="DG44" s="48" t="s">
        <v>1905</v>
      </c>
      <c r="DH44" s="48" t="s">
        <v>1979</v>
      </c>
      <c r="DI44" s="48"/>
      <c r="DJ44" s="48"/>
      <c r="DK44" s="48"/>
      <c r="DL44" s="48"/>
      <c r="DM44" s="48"/>
      <c r="DN44" s="48"/>
      <c r="DO44" s="48"/>
      <c r="DP44" s="48"/>
      <c r="DQ44" s="48"/>
      <c r="DR44" s="48"/>
      <c r="DS44" s="48"/>
      <c r="DT44" s="48" t="s">
        <v>2323</v>
      </c>
      <c r="DU44" s="48"/>
      <c r="DV44" s="48"/>
      <c r="DW44" s="48" t="s">
        <v>2441</v>
      </c>
      <c r="DX44" s="48"/>
      <c r="DY44" s="48"/>
      <c r="DZ44" s="48" t="s">
        <v>2538</v>
      </c>
      <c r="EA44" s="48"/>
      <c r="EB44" s="33" t="s">
        <v>2712</v>
      </c>
      <c r="EC44" s="33" t="s">
        <v>39</v>
      </c>
      <c r="ED44" s="33"/>
      <c r="EE44" s="33"/>
      <c r="EF44" s="33"/>
      <c r="EG44" s="33"/>
      <c r="EH44" s="33"/>
      <c r="EI44" s="33"/>
      <c r="EJ44" s="33"/>
      <c r="EK44" s="33"/>
      <c r="EL44" s="33" t="s">
        <v>367</v>
      </c>
      <c r="EM44" s="33" t="s">
        <v>1903</v>
      </c>
      <c r="EO44" s="33"/>
      <c r="EP44" s="33"/>
      <c r="EQ44" s="33"/>
      <c r="ER44" s="33"/>
      <c r="ES44" s="33"/>
      <c r="ET44" s="33" t="s">
        <v>649</v>
      </c>
      <c r="EU44" s="33" t="s">
        <v>647</v>
      </c>
      <c r="EX44" s="282"/>
      <c r="FF44" s="310"/>
      <c r="FG44" s="33" t="s">
        <v>3061</v>
      </c>
      <c r="FH44" s="310"/>
      <c r="FI44" s="310"/>
    </row>
    <row r="45" spans="1:167" s="285" customFormat="1" ht="15" customHeight="1">
      <c r="A45" s="31"/>
      <c r="B45" s="198"/>
      <c r="C45" s="1706"/>
      <c r="D45" s="1079"/>
      <c r="E45" s="1024"/>
      <c r="F45" s="1025"/>
      <c r="G45" s="1673" t="s">
        <v>2727</v>
      </c>
      <c r="H45" s="1674"/>
      <c r="I45" s="1186" t="s">
        <v>553</v>
      </c>
      <c r="J45" s="1186"/>
      <c r="K45" s="1186"/>
      <c r="L45" s="1186"/>
      <c r="M45" s="1291" t="s">
        <v>2756</v>
      </c>
      <c r="N45" s="1291"/>
      <c r="O45" s="1291"/>
      <c r="P45" s="1291"/>
      <c r="Q45" s="1291"/>
      <c r="R45" s="1291"/>
      <c r="S45" s="1664"/>
      <c r="T45" s="1664"/>
      <c r="U45" s="1664"/>
      <c r="V45" s="1664"/>
      <c r="W45" s="1664"/>
      <c r="X45" s="1664"/>
      <c r="Y45" s="1664"/>
      <c r="Z45" s="1664"/>
      <c r="AA45" s="1664"/>
      <c r="AB45" s="1664"/>
      <c r="AC45" s="1664"/>
      <c r="AD45" s="1684"/>
      <c r="AE45" s="1684"/>
      <c r="AF45" s="1684"/>
      <c r="AG45" s="1684"/>
      <c r="AH45" s="1684"/>
      <c r="AI45" s="1684"/>
      <c r="AJ45" s="1684"/>
      <c r="AK45" s="1684"/>
      <c r="AL45" s="1684"/>
      <c r="AM45" s="1684"/>
      <c r="AN45" s="33"/>
      <c r="AO45" s="208"/>
      <c r="AP45" s="33"/>
      <c r="AQ45" s="71"/>
      <c r="AR45" s="1526" t="s">
        <v>4370</v>
      </c>
      <c r="AS45" s="1040"/>
      <c r="AT45" s="1035" t="s">
        <v>4356</v>
      </c>
      <c r="AU45" s="1035"/>
      <c r="AV45" s="1035"/>
      <c r="AW45" s="1035"/>
      <c r="AX45" s="1035"/>
      <c r="AY45" s="1035"/>
      <c r="AZ45" s="1035"/>
      <c r="BA45" s="1035"/>
      <c r="BB45" s="1035"/>
      <c r="BC45" s="1035"/>
      <c r="BD45" s="1035"/>
      <c r="BE45" s="1035"/>
      <c r="BF45" s="1035"/>
      <c r="BG45" s="1180"/>
      <c r="BH45" s="33"/>
      <c r="BI45" s="71"/>
      <c r="BJ45" s="71"/>
      <c r="BK45" s="288"/>
      <c r="BL45" s="27"/>
      <c r="BM45" s="27"/>
      <c r="BN45" s="27"/>
      <c r="BO45" s="298"/>
      <c r="BP45" s="298"/>
      <c r="BQ45" s="298"/>
      <c r="BR45" s="298"/>
      <c r="BS45" s="298"/>
      <c r="BT45" s="298"/>
      <c r="BU45" s="298"/>
      <c r="BV45" s="298"/>
      <c r="BW45" s="298"/>
      <c r="BX45" s="298"/>
      <c r="BY45" s="298"/>
      <c r="BZ45" s="299"/>
      <c r="CA45" s="27" t="s">
        <v>3785</v>
      </c>
      <c r="CB45" s="48" t="s">
        <v>368</v>
      </c>
      <c r="CC45" s="48" t="s">
        <v>3978</v>
      </c>
      <c r="CD45" s="48"/>
      <c r="CE45" s="48"/>
      <c r="CF45" s="48"/>
      <c r="CG45" s="33" t="s">
        <v>652</v>
      </c>
      <c r="CH45" s="48"/>
      <c r="CI45" s="33"/>
      <c r="CJ45" s="33"/>
      <c r="CK45" s="33"/>
      <c r="CL45" s="33"/>
      <c r="CM45" s="33" t="s">
        <v>1047</v>
      </c>
      <c r="CN45" s="33" t="s">
        <v>1107</v>
      </c>
      <c r="CO45" s="48"/>
      <c r="CP45" s="48"/>
      <c r="CQ45" s="48" t="s">
        <v>1215</v>
      </c>
      <c r="CR45" s="48" t="s">
        <v>1289</v>
      </c>
      <c r="CS45" s="48" t="s">
        <v>1350</v>
      </c>
      <c r="CT45" s="48" t="s">
        <v>1413</v>
      </c>
      <c r="CU45" s="48"/>
      <c r="CV45" s="48"/>
      <c r="CW45" s="48"/>
      <c r="CX45" s="48"/>
      <c r="CY45" s="48"/>
      <c r="CZ45" s="48" t="s">
        <v>1596</v>
      </c>
      <c r="DA45" s="48"/>
      <c r="DB45" s="48" t="s">
        <v>1717</v>
      </c>
      <c r="DC45" s="48" t="s">
        <v>1763</v>
      </c>
      <c r="DD45" s="48"/>
      <c r="DE45" s="48"/>
      <c r="DF45" s="48"/>
      <c r="DG45" s="48" t="s">
        <v>1906</v>
      </c>
      <c r="DH45" s="48" t="s">
        <v>1980</v>
      </c>
      <c r="DI45" s="48"/>
      <c r="DJ45" s="48"/>
      <c r="DK45" s="48"/>
      <c r="DL45" s="48"/>
      <c r="DM45" s="48"/>
      <c r="DN45" s="48"/>
      <c r="DO45" s="48"/>
      <c r="DP45" s="48"/>
      <c r="DQ45" s="48"/>
      <c r="DR45" s="48"/>
      <c r="DS45" s="48"/>
      <c r="DT45" s="48" t="s">
        <v>2324</v>
      </c>
      <c r="DU45" s="48"/>
      <c r="DV45" s="48"/>
      <c r="DW45" s="48" t="s">
        <v>2442</v>
      </c>
      <c r="DX45" s="48"/>
      <c r="DY45" s="48"/>
      <c r="DZ45" s="48" t="s">
        <v>2539</v>
      </c>
      <c r="EA45" s="48"/>
      <c r="EB45" s="33" t="s">
        <v>2713</v>
      </c>
      <c r="EC45" s="33" t="s">
        <v>40</v>
      </c>
      <c r="ED45" s="33"/>
      <c r="EE45" s="33"/>
      <c r="EF45" s="33"/>
      <c r="EG45" s="33"/>
      <c r="EH45" s="33"/>
      <c r="EI45" s="33"/>
      <c r="EJ45" s="33"/>
      <c r="EK45" s="33"/>
      <c r="EL45" s="33" t="s">
        <v>368</v>
      </c>
      <c r="EM45" s="33" t="s">
        <v>1904</v>
      </c>
      <c r="EO45" s="33"/>
      <c r="EP45" s="33"/>
      <c r="EQ45" s="33"/>
      <c r="ER45" s="33"/>
      <c r="ES45" s="33"/>
      <c r="ET45" s="33" t="s">
        <v>650</v>
      </c>
      <c r="EU45" s="33" t="s">
        <v>648</v>
      </c>
      <c r="EX45" s="282"/>
      <c r="FF45" s="310"/>
      <c r="FG45" s="285" t="s">
        <v>3061</v>
      </c>
      <c r="FH45" s="310"/>
      <c r="FI45" s="310"/>
    </row>
    <row r="46" spans="1:167" s="285" customFormat="1" ht="15" customHeight="1">
      <c r="A46" s="31"/>
      <c r="B46" s="198"/>
      <c r="C46" s="1706"/>
      <c r="D46" s="1079"/>
      <c r="E46" s="1024"/>
      <c r="F46" s="1025"/>
      <c r="G46" s="1438"/>
      <c r="H46" s="1440"/>
      <c r="I46" s="1188"/>
      <c r="J46" s="1188"/>
      <c r="K46" s="1188"/>
      <c r="L46" s="1188"/>
      <c r="M46" s="1145" t="s">
        <v>552</v>
      </c>
      <c r="N46" s="1146"/>
      <c r="O46" s="1146"/>
      <c r="P46" s="1146"/>
      <c r="Q46" s="1146"/>
      <c r="R46" s="1147"/>
      <c r="S46" s="1547"/>
      <c r="T46" s="1530"/>
      <c r="U46" s="1530"/>
      <c r="V46" s="1530"/>
      <c r="W46" s="1530"/>
      <c r="X46" s="1530"/>
      <c r="Y46" s="1530"/>
      <c r="Z46" s="1530"/>
      <c r="AA46" s="1530"/>
      <c r="AB46" s="1530"/>
      <c r="AC46" s="1531"/>
      <c r="AD46" s="1146" t="s">
        <v>2971</v>
      </c>
      <c r="AE46" s="1146"/>
      <c r="AF46" s="1146"/>
      <c r="AG46" s="1146"/>
      <c r="AH46" s="1046" t="s">
        <v>2650</v>
      </c>
      <c r="AI46" s="1047"/>
      <c r="AJ46" s="1047"/>
      <c r="AK46" s="1047"/>
      <c r="AL46" s="1047"/>
      <c r="AM46" s="1048"/>
      <c r="AN46" s="33"/>
      <c r="AO46" s="208"/>
      <c r="AP46" s="33"/>
      <c r="AQ46" s="71"/>
      <c r="AR46" s="1520"/>
      <c r="AS46" s="1521"/>
      <c r="AT46" s="1527" t="s">
        <v>4363</v>
      </c>
      <c r="AU46" s="1527"/>
      <c r="AV46" s="1527"/>
      <c r="AW46" s="1527"/>
      <c r="AX46" s="1527"/>
      <c r="AY46" s="1527"/>
      <c r="AZ46" s="1527"/>
      <c r="BA46" s="1527"/>
      <c r="BB46" s="1527"/>
      <c r="BC46" s="1527"/>
      <c r="BD46" s="1527"/>
      <c r="BE46" s="1527"/>
      <c r="BF46" s="1527"/>
      <c r="BG46" s="1527"/>
      <c r="BH46" s="33"/>
      <c r="BI46" s="71"/>
      <c r="BJ46" s="71"/>
      <c r="BK46" s="288"/>
      <c r="BL46" s="29" t="str">
        <f>IF(AH46="選択　▼","",AH46)</f>
        <v/>
      </c>
      <c r="BM46" s="27"/>
      <c r="BN46" s="27"/>
      <c r="BO46" s="298"/>
      <c r="BP46" s="298"/>
      <c r="BQ46" s="298"/>
      <c r="BR46" s="298"/>
      <c r="BS46" s="298"/>
      <c r="BT46" s="298"/>
      <c r="BU46" s="298"/>
      <c r="BV46" s="298"/>
      <c r="BW46" s="298"/>
      <c r="BX46" s="298"/>
      <c r="BY46" s="298"/>
      <c r="BZ46" s="299"/>
      <c r="CA46" s="27" t="s">
        <v>3786</v>
      </c>
      <c r="CB46" s="48" t="s">
        <v>369</v>
      </c>
      <c r="CC46" s="48" t="s">
        <v>3978</v>
      </c>
      <c r="CD46" s="48"/>
      <c r="CE46" s="48"/>
      <c r="CF46" s="48"/>
      <c r="CG46" s="33" t="s">
        <v>653</v>
      </c>
      <c r="CH46" s="48"/>
      <c r="CI46" s="33"/>
      <c r="CJ46" s="33"/>
      <c r="CK46" s="33"/>
      <c r="CL46" s="33"/>
      <c r="CM46" s="33" t="s">
        <v>1048</v>
      </c>
      <c r="CN46" s="33" t="s">
        <v>1108</v>
      </c>
      <c r="CO46" s="48"/>
      <c r="CP46" s="48"/>
      <c r="CQ46" s="48" t="s">
        <v>1216</v>
      </c>
      <c r="CR46" s="48" t="s">
        <v>1290</v>
      </c>
      <c r="CS46" s="48" t="s">
        <v>1351</v>
      </c>
      <c r="CT46" s="48" t="s">
        <v>1414</v>
      </c>
      <c r="CU46" s="48"/>
      <c r="CV46" s="48"/>
      <c r="CW46" s="48"/>
      <c r="CX46" s="48"/>
      <c r="CY46" s="48"/>
      <c r="CZ46" s="48" t="s">
        <v>1597</v>
      </c>
      <c r="DA46" s="48"/>
      <c r="DB46" s="48" t="s">
        <v>1718</v>
      </c>
      <c r="DC46" s="48" t="s">
        <v>1764</v>
      </c>
      <c r="DD46" s="48"/>
      <c r="DE46" s="48"/>
      <c r="DF46" s="48"/>
      <c r="DG46" s="48" t="s">
        <v>1907</v>
      </c>
      <c r="DH46" s="48" t="s">
        <v>1981</v>
      </c>
      <c r="DI46" s="48"/>
      <c r="DJ46" s="48"/>
      <c r="DK46" s="48"/>
      <c r="DL46" s="48"/>
      <c r="DM46" s="48"/>
      <c r="DN46" s="48"/>
      <c r="DO46" s="48"/>
      <c r="DP46" s="48"/>
      <c r="DQ46" s="48"/>
      <c r="DR46" s="48"/>
      <c r="DS46" s="48"/>
      <c r="DT46" s="48" t="s">
        <v>2325</v>
      </c>
      <c r="DU46" s="48"/>
      <c r="DV46" s="48"/>
      <c r="DW46" s="48" t="s">
        <v>2443</v>
      </c>
      <c r="DX46" s="48"/>
      <c r="DY46" s="48"/>
      <c r="DZ46" s="48"/>
      <c r="EA46" s="48"/>
      <c r="EB46" s="33" t="s">
        <v>2714</v>
      </c>
      <c r="EC46" s="33" t="s">
        <v>41</v>
      </c>
      <c r="ED46" s="33"/>
      <c r="EE46" s="33"/>
      <c r="EF46" s="33"/>
      <c r="EG46" s="33"/>
      <c r="EH46" s="33"/>
      <c r="EI46" s="33"/>
      <c r="EJ46" s="33"/>
      <c r="EK46" s="33"/>
      <c r="EL46" s="33" t="s">
        <v>369</v>
      </c>
      <c r="EM46" s="33" t="s">
        <v>1905</v>
      </c>
      <c r="EO46" s="33"/>
      <c r="EP46" s="33"/>
      <c r="EQ46" s="33"/>
      <c r="ER46" s="33"/>
      <c r="ES46" s="33"/>
      <c r="ET46" s="33" t="s">
        <v>651</v>
      </c>
      <c r="EU46" s="33" t="s">
        <v>649</v>
      </c>
      <c r="EX46" s="282"/>
      <c r="FF46" s="310"/>
      <c r="FG46" s="285" t="s">
        <v>3062</v>
      </c>
      <c r="FH46" s="310"/>
      <c r="FI46" s="310"/>
    </row>
    <row r="47" spans="1:167" s="285" customFormat="1" ht="15" customHeight="1">
      <c r="A47" s="31"/>
      <c r="B47" s="198"/>
      <c r="C47" s="1706"/>
      <c r="D47" s="1079"/>
      <c r="E47" s="1024"/>
      <c r="F47" s="1025"/>
      <c r="G47" s="1438"/>
      <c r="H47" s="1440"/>
      <c r="I47" s="1146" t="s">
        <v>576</v>
      </c>
      <c r="J47" s="1146"/>
      <c r="K47" s="1146"/>
      <c r="L47" s="1147"/>
      <c r="M47" s="1219" t="s">
        <v>2722</v>
      </c>
      <c r="N47" s="1220"/>
      <c r="O47" s="1157"/>
      <c r="P47" s="1158"/>
      <c r="Q47" s="62" t="s">
        <v>140</v>
      </c>
      <c r="R47" s="1157"/>
      <c r="S47" s="1158"/>
      <c r="T47" s="61" t="s">
        <v>141</v>
      </c>
      <c r="U47" s="1157"/>
      <c r="V47" s="1158"/>
      <c r="W47" s="61" t="s">
        <v>142</v>
      </c>
      <c r="X47" s="1682"/>
      <c r="Y47" s="1682"/>
      <c r="Z47" s="1682"/>
      <c r="AA47" s="1682"/>
      <c r="AB47" s="1682"/>
      <c r="AC47" s="1682"/>
      <c r="AD47" s="1682"/>
      <c r="AE47" s="1682"/>
      <c r="AF47" s="1682"/>
      <c r="AG47" s="1682"/>
      <c r="AH47" s="1682"/>
      <c r="AI47" s="1682"/>
      <c r="AJ47" s="1682"/>
      <c r="AK47" s="1682"/>
      <c r="AL47" s="1682"/>
      <c r="AM47" s="1683"/>
      <c r="AN47" s="33"/>
      <c r="AO47" s="208"/>
      <c r="AP47" s="33"/>
      <c r="AQ47" s="71"/>
      <c r="AR47" s="1522">
        <v>430</v>
      </c>
      <c r="AS47" s="1522"/>
      <c r="AT47" s="1518" t="s">
        <v>4362</v>
      </c>
      <c r="AU47" s="1519"/>
      <c r="AV47" s="1519"/>
      <c r="AW47" s="1519"/>
      <c r="AX47" s="1519"/>
      <c r="AY47" s="1519"/>
      <c r="AZ47" s="1519"/>
      <c r="BA47" s="1519"/>
      <c r="BB47" s="1519"/>
      <c r="BC47" s="1519"/>
      <c r="BD47" s="1519"/>
      <c r="BE47" s="1519"/>
      <c r="BF47" s="1519"/>
      <c r="BG47" s="1519"/>
      <c r="BH47" s="33"/>
      <c r="BI47" s="71"/>
      <c r="BJ47" s="71"/>
      <c r="BK47" s="288"/>
      <c r="BL47" s="29" t="str">
        <f>IF($M$47="選択","",IF(R47="","",M47&amp;O47&amp;Q4&amp;Q47))</f>
        <v/>
      </c>
      <c r="BM47" s="27"/>
      <c r="BN47" s="27"/>
      <c r="BO47" s="29" t="str">
        <f>IF($M$47="選択","",IF(U47="","",R47&amp;T47&amp;U47&amp;W47))</f>
        <v/>
      </c>
      <c r="BP47" s="298"/>
      <c r="BQ47" s="298"/>
      <c r="BR47" s="298"/>
      <c r="BS47" s="298"/>
      <c r="BT47" s="298"/>
      <c r="BU47" s="298"/>
      <c r="BV47" s="298"/>
      <c r="BW47" s="298"/>
      <c r="BX47" s="298"/>
      <c r="BY47" s="298"/>
      <c r="BZ47" s="299"/>
      <c r="CA47" s="27" t="s">
        <v>3787</v>
      </c>
      <c r="CB47" s="48" t="s">
        <v>370</v>
      </c>
      <c r="CC47" s="48" t="s">
        <v>3978</v>
      </c>
      <c r="CD47" s="48"/>
      <c r="CE47" s="48"/>
      <c r="CF47" s="48"/>
      <c r="CG47" s="33" t="s">
        <v>654</v>
      </c>
      <c r="CH47" s="48"/>
      <c r="CI47" s="33"/>
      <c r="CJ47" s="33"/>
      <c r="CK47" s="33"/>
      <c r="CL47" s="33"/>
      <c r="CM47" s="33" t="s">
        <v>1049</v>
      </c>
      <c r="CN47" s="33"/>
      <c r="CO47" s="48"/>
      <c r="CP47" s="48"/>
      <c r="CQ47" s="48" t="s">
        <v>1217</v>
      </c>
      <c r="CR47" s="48" t="s">
        <v>1291</v>
      </c>
      <c r="CS47" s="48" t="s">
        <v>1352</v>
      </c>
      <c r="CT47" s="48" t="s">
        <v>1415</v>
      </c>
      <c r="CU47" s="48"/>
      <c r="CV47" s="48"/>
      <c r="CW47" s="48"/>
      <c r="CX47" s="48"/>
      <c r="CY47" s="48"/>
      <c r="CZ47" s="48" t="s">
        <v>1598</v>
      </c>
      <c r="DA47" s="48"/>
      <c r="DB47" s="48" t="s">
        <v>1719</v>
      </c>
      <c r="DC47" s="48" t="s">
        <v>1765</v>
      </c>
      <c r="DD47" s="48"/>
      <c r="DE47" s="48"/>
      <c r="DF47" s="48"/>
      <c r="DG47" s="48" t="s">
        <v>1908</v>
      </c>
      <c r="DH47" s="48" t="s">
        <v>1982</v>
      </c>
      <c r="DI47" s="48"/>
      <c r="DJ47" s="48"/>
      <c r="DK47" s="48"/>
      <c r="DL47" s="48"/>
      <c r="DM47" s="48"/>
      <c r="DN47" s="48"/>
      <c r="DO47" s="48"/>
      <c r="DP47" s="48"/>
      <c r="DQ47" s="48"/>
      <c r="DR47" s="48"/>
      <c r="DS47" s="48"/>
      <c r="DT47" s="48" t="s">
        <v>2326</v>
      </c>
      <c r="DU47" s="48"/>
      <c r="DV47" s="48"/>
      <c r="DW47" s="48" t="s">
        <v>2444</v>
      </c>
      <c r="DX47" s="48"/>
      <c r="DY47" s="48"/>
      <c r="DZ47" s="48"/>
      <c r="EA47" s="48"/>
      <c r="EB47" s="33" t="s">
        <v>2715</v>
      </c>
      <c r="EC47" s="33" t="s">
        <v>42</v>
      </c>
      <c r="ED47" s="33"/>
      <c r="EE47" s="33"/>
      <c r="EF47" s="33"/>
      <c r="EG47" s="33"/>
      <c r="EH47" s="33"/>
      <c r="EI47" s="33"/>
      <c r="EJ47" s="33"/>
      <c r="EK47" s="33"/>
      <c r="EL47" s="33" t="s">
        <v>370</v>
      </c>
      <c r="EM47" s="33" t="s">
        <v>1906</v>
      </c>
      <c r="EO47" s="33"/>
      <c r="EP47" s="33"/>
      <c r="EQ47" s="33"/>
      <c r="ER47" s="33"/>
      <c r="ES47" s="33"/>
      <c r="ET47" s="33" t="s">
        <v>652</v>
      </c>
      <c r="EU47" s="33" t="s">
        <v>650</v>
      </c>
      <c r="EX47" s="282"/>
      <c r="FF47" s="310"/>
      <c r="FG47" s="285" t="s">
        <v>3063</v>
      </c>
      <c r="FH47" s="310"/>
      <c r="FI47" s="310"/>
    </row>
    <row r="48" spans="1:167" s="285" customFormat="1" ht="15" customHeight="1">
      <c r="A48" s="31"/>
      <c r="B48" s="198"/>
      <c r="C48" s="1706"/>
      <c r="D48" s="1079"/>
      <c r="E48" s="1024"/>
      <c r="F48" s="1025"/>
      <c r="G48" s="1438"/>
      <c r="H48" s="1440"/>
      <c r="I48" s="1185" t="s">
        <v>554</v>
      </c>
      <c r="J48" s="1186"/>
      <c r="K48" s="1186"/>
      <c r="L48" s="1187"/>
      <c r="M48" s="1219" t="s">
        <v>2722</v>
      </c>
      <c r="N48" s="1220"/>
      <c r="O48" s="1157"/>
      <c r="P48" s="1158"/>
      <c r="Q48" s="62" t="s">
        <v>140</v>
      </c>
      <c r="R48" s="1157"/>
      <c r="S48" s="1158"/>
      <c r="T48" s="61" t="s">
        <v>141</v>
      </c>
      <c r="U48" s="1157"/>
      <c r="V48" s="1158"/>
      <c r="W48" s="61" t="s">
        <v>142</v>
      </c>
      <c r="X48" s="1105" t="s">
        <v>555</v>
      </c>
      <c r="Y48" s="1106"/>
      <c r="Z48" s="1690" t="s">
        <v>2722</v>
      </c>
      <c r="AA48" s="1691"/>
      <c r="AB48" s="1157"/>
      <c r="AC48" s="1158"/>
      <c r="AD48" s="62" t="s">
        <v>140</v>
      </c>
      <c r="AE48" s="1157"/>
      <c r="AF48" s="1158"/>
      <c r="AG48" s="61" t="s">
        <v>141</v>
      </c>
      <c r="AH48" s="1157"/>
      <c r="AI48" s="1158"/>
      <c r="AJ48" s="61" t="s">
        <v>142</v>
      </c>
      <c r="AK48" s="1105" t="s">
        <v>2729</v>
      </c>
      <c r="AL48" s="1105"/>
      <c r="AM48" s="1106"/>
      <c r="AN48" s="33"/>
      <c r="AO48" s="208"/>
      <c r="AP48" s="33"/>
      <c r="AQ48" s="71"/>
      <c r="AR48" s="1522">
        <v>320</v>
      </c>
      <c r="AS48" s="685">
        <v>11</v>
      </c>
      <c r="AT48" s="1518" t="s">
        <v>4357</v>
      </c>
      <c r="AU48" s="1519"/>
      <c r="AV48" s="1519"/>
      <c r="AW48" s="1519"/>
      <c r="AX48" s="1519"/>
      <c r="AY48" s="1519"/>
      <c r="AZ48" s="1519"/>
      <c r="BA48" s="1519"/>
      <c r="BB48" s="1519"/>
      <c r="BC48" s="1519"/>
      <c r="BD48" s="1519"/>
      <c r="BE48" s="1519"/>
      <c r="BF48" s="1519"/>
      <c r="BG48" s="1519"/>
      <c r="BH48" s="33"/>
      <c r="BI48" s="71"/>
      <c r="BJ48" s="71"/>
      <c r="BK48" s="288"/>
      <c r="BL48" s="29" t="str">
        <f>IF($M$47="選択","",IF(R48="","",M48&amp;O48&amp;Q5&amp;Q48))</f>
        <v/>
      </c>
      <c r="BM48" s="27"/>
      <c r="BN48" s="27"/>
      <c r="BO48" s="29" t="str">
        <f>IF($M$48="選択","",IF(U48="","",R48&amp;T48&amp;U48&amp;W48))</f>
        <v/>
      </c>
      <c r="BP48" s="29" t="str">
        <f>IF($Z$48="選択","",IF(AH48="","",Z48&amp;AB48&amp;AD48))</f>
        <v/>
      </c>
      <c r="BQ48" s="29" t="str">
        <f>IF($Z$48="選択","",IF(AE48="","",AE48&amp;AG48&amp;AH48&amp;AJ48))</f>
        <v/>
      </c>
      <c r="BR48" s="298"/>
      <c r="BS48" s="298"/>
      <c r="BT48" s="298"/>
      <c r="BU48" s="298"/>
      <c r="BV48" s="298"/>
      <c r="BW48" s="298"/>
      <c r="BX48" s="298"/>
      <c r="BY48" s="298"/>
      <c r="BZ48" s="299"/>
      <c r="CA48" s="27" t="s">
        <v>3788</v>
      </c>
      <c r="CB48" s="48" t="s">
        <v>371</v>
      </c>
      <c r="CC48" s="48" t="s">
        <v>3978</v>
      </c>
      <c r="CD48" s="48"/>
      <c r="CE48" s="48"/>
      <c r="CF48" s="48"/>
      <c r="CG48" s="33" t="s">
        <v>655</v>
      </c>
      <c r="CH48" s="48"/>
      <c r="CI48" s="33"/>
      <c r="CJ48" s="33"/>
      <c r="CK48" s="33"/>
      <c r="CL48" s="33"/>
      <c r="CM48" s="33" t="s">
        <v>1050</v>
      </c>
      <c r="CN48" s="33"/>
      <c r="CO48" s="48"/>
      <c r="CP48" s="48"/>
      <c r="CQ48" s="48" t="s">
        <v>1218</v>
      </c>
      <c r="CR48" s="48" t="s">
        <v>1292</v>
      </c>
      <c r="CS48" s="48" t="s">
        <v>1353</v>
      </c>
      <c r="CT48" s="48" t="s">
        <v>1416</v>
      </c>
      <c r="CU48" s="48"/>
      <c r="CV48" s="48"/>
      <c r="CW48" s="48"/>
      <c r="CX48" s="48"/>
      <c r="CY48" s="48"/>
      <c r="CZ48" s="48" t="s">
        <v>1599</v>
      </c>
      <c r="DA48" s="48"/>
      <c r="DB48" s="48"/>
      <c r="DC48" s="48" t="s">
        <v>1766</v>
      </c>
      <c r="DD48" s="48"/>
      <c r="DE48" s="48"/>
      <c r="DF48" s="48"/>
      <c r="DG48" s="48" t="s">
        <v>1909</v>
      </c>
      <c r="DH48" s="48" t="s">
        <v>1983</v>
      </c>
      <c r="DI48" s="48"/>
      <c r="DJ48" s="48"/>
      <c r="DK48" s="48"/>
      <c r="DL48" s="48"/>
      <c r="DM48" s="48"/>
      <c r="DN48" s="48"/>
      <c r="DO48" s="48"/>
      <c r="DP48" s="48"/>
      <c r="DQ48" s="48"/>
      <c r="DR48" s="48"/>
      <c r="DS48" s="48"/>
      <c r="DT48" s="48" t="s">
        <v>2327</v>
      </c>
      <c r="DU48" s="48"/>
      <c r="DV48" s="48"/>
      <c r="DW48" s="48" t="s">
        <v>2445</v>
      </c>
      <c r="DX48" s="48"/>
      <c r="DY48" s="48"/>
      <c r="DZ48" s="48"/>
      <c r="EA48" s="48"/>
      <c r="EB48" s="33" t="s">
        <v>2716</v>
      </c>
      <c r="EC48" s="33" t="s">
        <v>43</v>
      </c>
      <c r="ED48" s="33"/>
      <c r="EE48" s="33"/>
      <c r="EF48" s="33"/>
      <c r="EG48" s="33"/>
      <c r="EH48" s="33"/>
      <c r="EI48" s="33"/>
      <c r="EJ48" s="33"/>
      <c r="EK48" s="33"/>
      <c r="EL48" s="33" t="s">
        <v>371</v>
      </c>
      <c r="EM48" s="33" t="s">
        <v>1907</v>
      </c>
      <c r="EO48" s="33"/>
      <c r="EP48" s="33"/>
      <c r="EQ48" s="33"/>
      <c r="ER48" s="33"/>
      <c r="ES48" s="33"/>
      <c r="ET48" s="33" t="s">
        <v>653</v>
      </c>
      <c r="EU48" s="33" t="s">
        <v>651</v>
      </c>
      <c r="EX48" s="282"/>
      <c r="FF48" s="310"/>
      <c r="FG48" s="285" t="s">
        <v>3064</v>
      </c>
      <c r="FH48" s="310"/>
      <c r="FI48" s="310"/>
    </row>
    <row r="49" spans="1:165" s="285" customFormat="1" ht="15" customHeight="1">
      <c r="A49" s="31"/>
      <c r="B49" s="198"/>
      <c r="C49" s="1706"/>
      <c r="D49" s="1079"/>
      <c r="E49" s="1024"/>
      <c r="F49" s="1025"/>
      <c r="G49" s="1438"/>
      <c r="H49" s="1440"/>
      <c r="I49" s="1194"/>
      <c r="J49" s="1188"/>
      <c r="K49" s="1188"/>
      <c r="L49" s="1189"/>
      <c r="M49" s="1046" t="s">
        <v>2650</v>
      </c>
      <c r="N49" s="1047"/>
      <c r="O49" s="1047"/>
      <c r="P49" s="1048"/>
      <c r="Q49" s="1031" t="s">
        <v>2755</v>
      </c>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3"/>
      <c r="AN49" s="33"/>
      <c r="AO49" s="208"/>
      <c r="AP49" s="33"/>
      <c r="AQ49" s="71"/>
      <c r="AR49" s="1522"/>
      <c r="AS49" s="686">
        <v>21</v>
      </c>
      <c r="AT49" s="1035" t="s">
        <v>4358</v>
      </c>
      <c r="AU49" s="1035"/>
      <c r="AV49" s="1035"/>
      <c r="AW49" s="1035"/>
      <c r="AX49" s="1035"/>
      <c r="AY49" s="1035"/>
      <c r="AZ49" s="1035"/>
      <c r="BA49" s="1035"/>
      <c r="BB49" s="1035"/>
      <c r="BC49" s="1035"/>
      <c r="BD49" s="1035"/>
      <c r="BE49" s="1035"/>
      <c r="BF49" s="1035"/>
      <c r="BG49" s="1180"/>
      <c r="BH49" s="33"/>
      <c r="BI49" s="71"/>
      <c r="BJ49" s="71"/>
      <c r="BK49" s="288"/>
      <c r="BL49" s="29" t="str">
        <f>IF(M49="選択　▼","",M49)</f>
        <v/>
      </c>
      <c r="BM49" s="27"/>
      <c r="BN49" s="27"/>
      <c r="BO49" s="298"/>
      <c r="BP49" s="298"/>
      <c r="BQ49" s="298"/>
      <c r="BR49" s="298"/>
      <c r="BS49" s="298"/>
      <c r="BT49" s="298"/>
      <c r="BU49" s="298"/>
      <c r="BV49" s="298"/>
      <c r="BW49" s="298"/>
      <c r="BX49" s="298"/>
      <c r="BY49" s="298"/>
      <c r="BZ49" s="299"/>
      <c r="CA49" s="27" t="s">
        <v>3789</v>
      </c>
      <c r="CB49" s="48" t="s">
        <v>372</v>
      </c>
      <c r="CC49" s="48" t="s">
        <v>3979</v>
      </c>
      <c r="CD49" s="48"/>
      <c r="CE49" s="48"/>
      <c r="CF49" s="48"/>
      <c r="CG49" s="33" t="s">
        <v>656</v>
      </c>
      <c r="CH49" s="48"/>
      <c r="CI49" s="33"/>
      <c r="CJ49" s="33"/>
      <c r="CK49" s="33"/>
      <c r="CL49" s="33"/>
      <c r="CM49" s="33" t="s">
        <v>1051</v>
      </c>
      <c r="CN49" s="33"/>
      <c r="CO49" s="48"/>
      <c r="CP49" s="48"/>
      <c r="CQ49" s="48" t="s">
        <v>1219</v>
      </c>
      <c r="CR49" s="48" t="s">
        <v>1293</v>
      </c>
      <c r="CS49" s="48" t="s">
        <v>1354</v>
      </c>
      <c r="CT49" s="48" t="s">
        <v>1417</v>
      </c>
      <c r="CU49" s="48"/>
      <c r="CV49" s="48"/>
      <c r="CW49" s="48"/>
      <c r="CX49" s="48"/>
      <c r="CY49" s="48"/>
      <c r="CZ49" s="48" t="s">
        <v>1600</v>
      </c>
      <c r="DA49" s="48"/>
      <c r="DB49" s="48"/>
      <c r="DC49" s="48" t="s">
        <v>1767</v>
      </c>
      <c r="DD49" s="48"/>
      <c r="DE49" s="48"/>
      <c r="DF49" s="48"/>
      <c r="DG49" s="48" t="s">
        <v>1910</v>
      </c>
      <c r="DH49" s="48" t="s">
        <v>1984</v>
      </c>
      <c r="DI49" s="48"/>
      <c r="DJ49" s="48"/>
      <c r="DK49" s="48"/>
      <c r="DL49" s="48"/>
      <c r="DM49" s="48"/>
      <c r="DN49" s="48"/>
      <c r="DO49" s="48"/>
      <c r="DP49" s="48"/>
      <c r="DQ49" s="48"/>
      <c r="DR49" s="48"/>
      <c r="DS49" s="48"/>
      <c r="DT49" s="48" t="s">
        <v>2328</v>
      </c>
      <c r="DU49" s="48"/>
      <c r="DV49" s="48"/>
      <c r="DW49" s="48" t="s">
        <v>2446</v>
      </c>
      <c r="DX49" s="48"/>
      <c r="DY49" s="48"/>
      <c r="DZ49" s="48"/>
      <c r="EA49" s="48"/>
      <c r="EB49" s="33" t="s">
        <v>2717</v>
      </c>
      <c r="EC49" s="33" t="s">
        <v>44</v>
      </c>
      <c r="ED49" s="33"/>
      <c r="EE49" s="33"/>
      <c r="EF49" s="33"/>
      <c r="EG49" s="33"/>
      <c r="EH49" s="33"/>
      <c r="EI49" s="33"/>
      <c r="EJ49" s="33"/>
      <c r="EK49" s="33"/>
      <c r="EL49" s="33" t="s">
        <v>372</v>
      </c>
      <c r="EM49" s="33" t="s">
        <v>1908</v>
      </c>
      <c r="EO49" s="33"/>
      <c r="EP49" s="33"/>
      <c r="EQ49" s="33"/>
      <c r="ER49" s="33"/>
      <c r="ES49" s="33"/>
      <c r="ET49" s="33" t="s">
        <v>654</v>
      </c>
      <c r="EU49" s="33" t="s">
        <v>652</v>
      </c>
      <c r="EX49" s="282"/>
      <c r="FF49" s="310"/>
      <c r="FG49" s="285" t="s">
        <v>3065</v>
      </c>
      <c r="FH49" s="310"/>
      <c r="FI49" s="310"/>
    </row>
    <row r="50" spans="1:165" s="285" customFormat="1" ht="15" customHeight="1">
      <c r="A50" s="31"/>
      <c r="B50" s="198"/>
      <c r="C50" s="1706"/>
      <c r="D50" s="1079"/>
      <c r="E50" s="1024"/>
      <c r="F50" s="1025"/>
      <c r="G50" s="1438"/>
      <c r="H50" s="1440"/>
      <c r="I50" s="1146" t="s">
        <v>556</v>
      </c>
      <c r="J50" s="1146"/>
      <c r="K50" s="1146"/>
      <c r="L50" s="1147"/>
      <c r="M50" s="1046" t="s">
        <v>2650</v>
      </c>
      <c r="N50" s="1047"/>
      <c r="O50" s="1047"/>
      <c r="P50" s="1047"/>
      <c r="Q50" s="1047"/>
      <c r="R50" s="1048"/>
      <c r="S50" s="1544"/>
      <c r="T50" s="1545"/>
      <c r="U50" s="1545"/>
      <c r="V50" s="1545"/>
      <c r="W50" s="1545"/>
      <c r="X50" s="1545"/>
      <c r="Y50" s="1545"/>
      <c r="Z50" s="1545"/>
      <c r="AA50" s="1545"/>
      <c r="AB50" s="1545"/>
      <c r="AC50" s="1545"/>
      <c r="AD50" s="1545"/>
      <c r="AE50" s="1545"/>
      <c r="AF50" s="1545"/>
      <c r="AG50" s="1545"/>
      <c r="AH50" s="1545"/>
      <c r="AI50" s="1545"/>
      <c r="AJ50" s="1545"/>
      <c r="AK50" s="1545"/>
      <c r="AL50" s="1545"/>
      <c r="AM50" s="1546"/>
      <c r="AN50" s="33"/>
      <c r="AO50" s="208"/>
      <c r="AP50" s="33"/>
      <c r="AQ50" s="71"/>
      <c r="AR50" s="1168" t="s">
        <v>4403</v>
      </c>
      <c r="AS50" s="1064"/>
      <c r="AT50" s="1034" t="s">
        <v>4364</v>
      </c>
      <c r="AU50" s="1035"/>
      <c r="AV50" s="1035"/>
      <c r="AW50" s="1035"/>
      <c r="AX50" s="1035"/>
      <c r="AY50" s="1035"/>
      <c r="AZ50" s="1035"/>
      <c r="BA50" s="1035"/>
      <c r="BB50" s="1035"/>
      <c r="BC50" s="1035"/>
      <c r="BD50" s="1035"/>
      <c r="BE50" s="1035"/>
      <c r="BF50" s="1035"/>
      <c r="BG50" s="1180"/>
      <c r="BH50" s="33"/>
      <c r="BI50" s="71"/>
      <c r="BJ50" s="71"/>
      <c r="BK50" s="288"/>
      <c r="BL50" s="29" t="str">
        <f>IF(M50="選択　▼","",M50)</f>
        <v/>
      </c>
      <c r="BM50" s="27"/>
      <c r="BN50" s="27"/>
      <c r="BO50" s="298"/>
      <c r="BP50" s="298"/>
      <c r="BQ50" s="298"/>
      <c r="BR50" s="298"/>
      <c r="BS50" s="298"/>
      <c r="BT50" s="298"/>
      <c r="BU50" s="298"/>
      <c r="BV50" s="298"/>
      <c r="BW50" s="298"/>
      <c r="BX50" s="298"/>
      <c r="BY50" s="298"/>
      <c r="BZ50" s="299"/>
      <c r="CA50" s="298"/>
      <c r="CB50" s="298"/>
      <c r="CC50" s="298"/>
      <c r="CD50" s="298"/>
      <c r="CE50" s="298"/>
      <c r="CF50" s="298"/>
      <c r="CG50" s="33" t="s">
        <v>657</v>
      </c>
      <c r="CH50" s="298"/>
      <c r="CI50" s="33"/>
      <c r="CJ50" s="33"/>
      <c r="CK50" s="33"/>
      <c r="CL50" s="33"/>
      <c r="CM50" s="33" t="s">
        <v>1052</v>
      </c>
      <c r="CN50" s="33"/>
      <c r="CO50" s="298"/>
      <c r="CP50" s="298"/>
      <c r="CQ50" s="27" t="s">
        <v>1220</v>
      </c>
      <c r="CR50" s="27" t="s">
        <v>1294</v>
      </c>
      <c r="CS50" s="27" t="s">
        <v>1355</v>
      </c>
      <c r="CT50" s="27" t="s">
        <v>1418</v>
      </c>
      <c r="CU50" s="298"/>
      <c r="CV50" s="298"/>
      <c r="CW50" s="298"/>
      <c r="CX50" s="298"/>
      <c r="CY50" s="298"/>
      <c r="CZ50" s="27" t="s">
        <v>1601</v>
      </c>
      <c r="DA50" s="298"/>
      <c r="DB50" s="298"/>
      <c r="DC50" s="27" t="s">
        <v>1768</v>
      </c>
      <c r="DD50" s="298"/>
      <c r="DE50" s="298"/>
      <c r="DF50" s="298"/>
      <c r="DG50" s="27" t="s">
        <v>1911</v>
      </c>
      <c r="DH50" s="27" t="s">
        <v>1985</v>
      </c>
      <c r="DI50" s="298"/>
      <c r="DJ50" s="298"/>
      <c r="DK50" s="298"/>
      <c r="DL50" s="298"/>
      <c r="DM50" s="298"/>
      <c r="DN50" s="298"/>
      <c r="DO50" s="298"/>
      <c r="DP50" s="298"/>
      <c r="DQ50" s="298"/>
      <c r="DR50" s="298"/>
      <c r="DS50" s="298"/>
      <c r="DT50" s="27" t="s">
        <v>2329</v>
      </c>
      <c r="DU50" s="298"/>
      <c r="DV50" s="298"/>
      <c r="DW50" s="27" t="s">
        <v>2447</v>
      </c>
      <c r="DX50" s="298"/>
      <c r="DY50" s="298"/>
      <c r="DZ50" s="298"/>
      <c r="EA50" s="298"/>
      <c r="EB50" s="33" t="s">
        <v>160</v>
      </c>
      <c r="EC50" s="33" t="s">
        <v>45</v>
      </c>
      <c r="ED50" s="33"/>
      <c r="EE50" s="33"/>
      <c r="EF50" s="33"/>
      <c r="EG50" s="33"/>
      <c r="EH50" s="33"/>
      <c r="EI50" s="33"/>
      <c r="EJ50" s="33"/>
      <c r="EK50" s="33"/>
      <c r="EL50" s="33"/>
      <c r="EM50" s="33" t="s">
        <v>1909</v>
      </c>
      <c r="EO50" s="33"/>
      <c r="EP50" s="33"/>
      <c r="EQ50" s="33"/>
      <c r="ER50" s="33"/>
      <c r="ES50" s="33"/>
      <c r="ET50" s="33" t="s">
        <v>655</v>
      </c>
      <c r="EU50" s="33" t="s">
        <v>653</v>
      </c>
      <c r="EX50" s="282"/>
      <c r="FF50" s="310"/>
      <c r="FG50" s="285" t="s">
        <v>3066</v>
      </c>
      <c r="FH50" s="310"/>
      <c r="FI50" s="310"/>
    </row>
    <row r="51" spans="1:165" s="285" customFormat="1" ht="15" customHeight="1">
      <c r="A51" s="31"/>
      <c r="B51" s="198"/>
      <c r="C51" s="1706"/>
      <c r="D51" s="848"/>
      <c r="E51" s="849"/>
      <c r="F51" s="850"/>
      <c r="G51" s="1441"/>
      <c r="H51" s="1443"/>
      <c r="I51" s="1146" t="s">
        <v>577</v>
      </c>
      <c r="J51" s="1146"/>
      <c r="K51" s="1146"/>
      <c r="L51" s="1147"/>
      <c r="M51" s="1734" t="s">
        <v>2650</v>
      </c>
      <c r="N51" s="1735"/>
      <c r="O51" s="1735"/>
      <c r="P51" s="1735"/>
      <c r="Q51" s="1735"/>
      <c r="R51" s="1736"/>
      <c r="S51" s="1031" t="s">
        <v>575</v>
      </c>
      <c r="T51" s="1032"/>
      <c r="U51" s="1032"/>
      <c r="V51" s="1032"/>
      <c r="W51" s="1032"/>
      <c r="X51" s="1032"/>
      <c r="Y51" s="1032"/>
      <c r="Z51" s="1032"/>
      <c r="AA51" s="1032"/>
      <c r="AB51" s="1032"/>
      <c r="AC51" s="1032"/>
      <c r="AD51" s="1032"/>
      <c r="AE51" s="1032"/>
      <c r="AF51" s="1032"/>
      <c r="AG51" s="1032"/>
      <c r="AH51" s="1032"/>
      <c r="AI51" s="1032"/>
      <c r="AJ51" s="1032"/>
      <c r="AK51" s="1032"/>
      <c r="AL51" s="1032"/>
      <c r="AM51" s="1033"/>
      <c r="AN51" s="33"/>
      <c r="AO51" s="208"/>
      <c r="AP51" s="33"/>
      <c r="AQ51" s="71"/>
      <c r="AR51" s="1168" t="s">
        <v>4404</v>
      </c>
      <c r="AS51" s="1064"/>
      <c r="AT51" s="1034" t="s">
        <v>4365</v>
      </c>
      <c r="AU51" s="1035"/>
      <c r="AV51" s="1035"/>
      <c r="AW51" s="1035"/>
      <c r="AX51" s="1035"/>
      <c r="AY51" s="1035"/>
      <c r="AZ51" s="1035"/>
      <c r="BA51" s="1035"/>
      <c r="BB51" s="1035"/>
      <c r="BC51" s="1035"/>
      <c r="BD51" s="1035"/>
      <c r="BE51" s="1035"/>
      <c r="BF51" s="1035"/>
      <c r="BG51" s="1180"/>
      <c r="BI51" s="71"/>
      <c r="BJ51" s="71"/>
      <c r="BK51" s="288"/>
      <c r="BL51" s="29" t="str">
        <f>IF(M51="選択　▼","",M51)</f>
        <v/>
      </c>
      <c r="BM51" s="27"/>
      <c r="BN51" s="27"/>
      <c r="BO51" s="298"/>
      <c r="BP51" s="298"/>
      <c r="BQ51" s="298"/>
      <c r="BR51" s="298"/>
      <c r="BS51" s="298"/>
      <c r="BT51" s="298"/>
      <c r="BU51" s="298"/>
      <c r="BV51" s="298"/>
      <c r="BW51" s="298"/>
      <c r="BX51" s="298"/>
      <c r="BY51" s="298"/>
      <c r="BZ51" s="299"/>
      <c r="CA51" s="298"/>
      <c r="CB51" s="298"/>
      <c r="CC51" s="298"/>
      <c r="CD51" s="298"/>
      <c r="CE51" s="298"/>
      <c r="CF51" s="298"/>
      <c r="CG51" s="33" t="s">
        <v>658</v>
      </c>
      <c r="CH51" s="298"/>
      <c r="CI51" s="33"/>
      <c r="CJ51" s="33"/>
      <c r="CK51" s="33"/>
      <c r="CL51" s="33"/>
      <c r="CM51" s="33" t="s">
        <v>1053</v>
      </c>
      <c r="CN51" s="33"/>
      <c r="CO51" s="298"/>
      <c r="CP51" s="298"/>
      <c r="CQ51" s="27" t="s">
        <v>1221</v>
      </c>
      <c r="CR51" s="27" t="s">
        <v>1295</v>
      </c>
      <c r="CS51" s="27" t="s">
        <v>1356</v>
      </c>
      <c r="CT51" s="27" t="s">
        <v>1419</v>
      </c>
      <c r="CU51" s="298"/>
      <c r="CV51" s="298"/>
      <c r="CW51" s="298"/>
      <c r="CX51" s="298"/>
      <c r="CY51" s="298"/>
      <c r="CZ51" s="27" t="s">
        <v>1602</v>
      </c>
      <c r="DA51" s="298"/>
      <c r="DB51" s="298"/>
      <c r="DC51" s="27" t="s">
        <v>1769</v>
      </c>
      <c r="DD51" s="298"/>
      <c r="DE51" s="298"/>
      <c r="DF51" s="298"/>
      <c r="DG51" s="27" t="s">
        <v>1912</v>
      </c>
      <c r="DH51" s="27" t="s">
        <v>1986</v>
      </c>
      <c r="DI51" s="298"/>
      <c r="DJ51" s="298"/>
      <c r="DK51" s="298"/>
      <c r="DL51" s="298"/>
      <c r="DM51" s="298"/>
      <c r="DN51" s="298"/>
      <c r="DO51" s="298"/>
      <c r="DP51" s="298"/>
      <c r="DQ51" s="298"/>
      <c r="DR51" s="298"/>
      <c r="DS51" s="298"/>
      <c r="DT51" s="27" t="s">
        <v>2330</v>
      </c>
      <c r="DU51" s="298"/>
      <c r="DV51" s="298"/>
      <c r="DW51" s="27" t="s">
        <v>2448</v>
      </c>
      <c r="DX51" s="298"/>
      <c r="DY51" s="298"/>
      <c r="DZ51" s="298"/>
      <c r="EA51" s="298"/>
      <c r="EB51" s="33" t="s">
        <v>161</v>
      </c>
      <c r="EC51" s="33" t="s">
        <v>46</v>
      </c>
      <c r="ED51" s="33"/>
      <c r="EE51" s="33"/>
      <c r="EF51" s="33"/>
      <c r="EG51" s="33"/>
      <c r="EH51" s="33"/>
      <c r="EI51" s="33"/>
      <c r="EJ51" s="33"/>
      <c r="EK51" s="33"/>
      <c r="EL51" s="33"/>
      <c r="EM51" s="33" t="s">
        <v>1910</v>
      </c>
      <c r="EO51" s="33"/>
      <c r="EP51" s="33"/>
      <c r="EQ51" s="33"/>
      <c r="ER51" s="33"/>
      <c r="ES51" s="33"/>
      <c r="ET51" s="33" t="s">
        <v>656</v>
      </c>
      <c r="EU51" s="33" t="s">
        <v>654</v>
      </c>
      <c r="FF51" s="310"/>
      <c r="FG51" s="285" t="s">
        <v>3067</v>
      </c>
      <c r="FH51" s="310"/>
      <c r="FI51" s="310"/>
    </row>
    <row r="52" spans="1:165" s="285" customFormat="1" ht="15" customHeight="1">
      <c r="A52" s="31"/>
      <c r="B52" s="198"/>
      <c r="C52" s="1105"/>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c r="AF52" s="1105"/>
      <c r="AG52" s="1105"/>
      <c r="AH52" s="1105"/>
      <c r="AI52" s="1510" t="s">
        <v>802</v>
      </c>
      <c r="AJ52" s="1510"/>
      <c r="AK52" s="1510"/>
      <c r="AL52" s="1510"/>
      <c r="AM52" s="1510"/>
      <c r="AN52" s="33"/>
      <c r="AO52" s="208"/>
      <c r="AP52" s="33"/>
      <c r="AQ52" s="71"/>
      <c r="AR52" s="1168" t="s">
        <v>4405</v>
      </c>
      <c r="AS52" s="1064"/>
      <c r="AT52" s="1034" t="s">
        <v>4366</v>
      </c>
      <c r="AU52" s="1035"/>
      <c r="AV52" s="1035"/>
      <c r="AW52" s="1035"/>
      <c r="AX52" s="1035"/>
      <c r="AY52" s="1035"/>
      <c r="AZ52" s="1035"/>
      <c r="BA52" s="1035"/>
      <c r="BB52" s="1035"/>
      <c r="BC52" s="1035"/>
      <c r="BD52" s="1035"/>
      <c r="BE52" s="1035"/>
      <c r="BF52" s="1035"/>
      <c r="BG52" s="1180"/>
      <c r="BI52" s="71"/>
      <c r="BJ52" s="71"/>
      <c r="BK52" s="288"/>
      <c r="BL52" s="27"/>
      <c r="BM52" s="27"/>
      <c r="BN52" s="27"/>
      <c r="BO52" s="298"/>
      <c r="BP52" s="298"/>
      <c r="BQ52" s="298"/>
      <c r="BR52" s="298"/>
      <c r="BS52" s="298"/>
      <c r="BT52" s="298"/>
      <c r="BU52" s="298"/>
      <c r="BV52" s="298"/>
      <c r="BW52" s="298"/>
      <c r="BX52" s="298"/>
      <c r="BY52" s="298"/>
      <c r="BZ52" s="299"/>
      <c r="CA52" s="298"/>
      <c r="CB52" s="298"/>
      <c r="CC52" s="298"/>
      <c r="CD52" s="298"/>
      <c r="CE52" s="298"/>
      <c r="CF52" s="298"/>
      <c r="CG52" s="33" t="s">
        <v>659</v>
      </c>
      <c r="CH52" s="298"/>
      <c r="CI52" s="33"/>
      <c r="CJ52" s="33"/>
      <c r="CK52" s="33"/>
      <c r="CL52" s="33"/>
      <c r="CM52" s="33" t="s">
        <v>1054</v>
      </c>
      <c r="CN52" s="33"/>
      <c r="CO52" s="298"/>
      <c r="CP52" s="298"/>
      <c r="CQ52" s="27" t="s">
        <v>1222</v>
      </c>
      <c r="CR52" s="27" t="s">
        <v>1296</v>
      </c>
      <c r="CS52" s="27" t="s">
        <v>1357</v>
      </c>
      <c r="CT52" s="27" t="s">
        <v>1420</v>
      </c>
      <c r="CU52" s="298"/>
      <c r="CV52" s="298"/>
      <c r="CW52" s="298"/>
      <c r="CX52" s="298"/>
      <c r="CY52" s="298"/>
      <c r="CZ52" s="27" t="s">
        <v>1603</v>
      </c>
      <c r="DA52" s="298"/>
      <c r="DB52" s="298"/>
      <c r="DC52" s="27" t="s">
        <v>1770</v>
      </c>
      <c r="DD52" s="298"/>
      <c r="DE52" s="298"/>
      <c r="DF52" s="298"/>
      <c r="DG52" s="27" t="s">
        <v>1913</v>
      </c>
      <c r="DH52" s="27" t="s">
        <v>1987</v>
      </c>
      <c r="DI52" s="298"/>
      <c r="DJ52" s="298"/>
      <c r="DK52" s="298"/>
      <c r="DL52" s="298"/>
      <c r="DM52" s="298"/>
      <c r="DN52" s="298"/>
      <c r="DO52" s="298"/>
      <c r="DP52" s="298"/>
      <c r="DQ52" s="298"/>
      <c r="DR52" s="298"/>
      <c r="DS52" s="298"/>
      <c r="DT52" s="27" t="s">
        <v>2331</v>
      </c>
      <c r="DU52" s="298"/>
      <c r="DV52" s="298"/>
      <c r="DW52" s="27" t="s">
        <v>2449</v>
      </c>
      <c r="DX52" s="298"/>
      <c r="DY52" s="298"/>
      <c r="DZ52" s="298"/>
      <c r="EA52" s="298"/>
      <c r="EB52" s="33" t="s">
        <v>162</v>
      </c>
      <c r="EC52" s="33" t="s">
        <v>47</v>
      </c>
      <c r="ED52" s="33"/>
      <c r="EE52" s="33"/>
      <c r="EF52" s="33"/>
      <c r="EG52" s="33"/>
      <c r="EH52" s="33"/>
      <c r="EI52" s="33"/>
      <c r="EJ52" s="33"/>
      <c r="EK52" s="33"/>
      <c r="EL52" s="33"/>
      <c r="EM52" s="33" t="s">
        <v>1911</v>
      </c>
      <c r="EO52" s="33"/>
      <c r="EP52" s="33"/>
      <c r="EQ52" s="33"/>
      <c r="ER52" s="33"/>
      <c r="ES52" s="33"/>
      <c r="ET52" s="33" t="s">
        <v>657</v>
      </c>
      <c r="EU52" s="33" t="s">
        <v>655</v>
      </c>
      <c r="FF52" s="310"/>
      <c r="FG52" s="285" t="s">
        <v>3068</v>
      </c>
      <c r="FH52" s="310"/>
      <c r="FI52" s="310"/>
    </row>
    <row r="53" spans="1:165" s="285" customFormat="1" ht="15" hidden="1" customHeight="1">
      <c r="A53" s="43"/>
      <c r="B53" s="198"/>
      <c r="C53" s="1737" t="s">
        <v>3945</v>
      </c>
      <c r="D53" s="1145" t="s">
        <v>324</v>
      </c>
      <c r="E53" s="1146"/>
      <c r="F53" s="1146"/>
      <c r="G53" s="1146"/>
      <c r="H53" s="1146"/>
      <c r="I53" s="1146"/>
      <c r="J53" s="1146"/>
      <c r="K53" s="1146"/>
      <c r="L53" s="1147"/>
      <c r="M53" s="1670" t="s">
        <v>3943</v>
      </c>
      <c r="N53" s="1671"/>
      <c r="O53" s="1671"/>
      <c r="P53" s="1671"/>
      <c r="Q53" s="1671"/>
      <c r="R53" s="1671"/>
      <c r="S53" s="1672"/>
      <c r="T53" s="1514" t="s">
        <v>3942</v>
      </c>
      <c r="U53" s="1515"/>
      <c r="V53" s="1515"/>
      <c r="W53" s="1515"/>
      <c r="X53" s="1515"/>
      <c r="Y53" s="1515"/>
      <c r="Z53" s="1515"/>
      <c r="AA53" s="1515"/>
      <c r="AB53" s="1515"/>
      <c r="AC53" s="1515"/>
      <c r="AD53" s="1515"/>
      <c r="AE53" s="1515"/>
      <c r="AF53" s="1515"/>
      <c r="AG53" s="1515"/>
      <c r="AH53" s="1515"/>
      <c r="AI53" s="1515"/>
      <c r="AJ53" s="1515"/>
      <c r="AK53" s="1515"/>
      <c r="AL53" s="1515"/>
      <c r="AM53" s="1516"/>
      <c r="AN53" s="33"/>
      <c r="AO53" s="208"/>
      <c r="AP53" s="33"/>
      <c r="AQ53" s="71"/>
      <c r="AR53" s="756"/>
      <c r="AS53" s="187"/>
      <c r="AT53" s="1178"/>
      <c r="AU53" s="1178"/>
      <c r="AV53" s="1178"/>
      <c r="AW53" s="1178"/>
      <c r="AX53" s="1178"/>
      <c r="AY53" s="1178"/>
      <c r="AZ53" s="1178"/>
      <c r="BA53" s="1178"/>
      <c r="BB53" s="1178"/>
      <c r="BC53" s="1178"/>
      <c r="BD53" s="1178"/>
      <c r="BE53" s="1178"/>
      <c r="BF53" s="1178"/>
      <c r="BG53" s="1179"/>
      <c r="BI53" s="71"/>
      <c r="BJ53" s="71"/>
      <c r="BK53" s="288"/>
      <c r="BL53" s="29" t="str">
        <f>LEFT(M53,1)</f>
        <v>2</v>
      </c>
      <c r="BM53" s="298"/>
      <c r="BN53" s="27"/>
      <c r="BO53" s="298"/>
      <c r="BP53" s="298"/>
      <c r="BQ53" s="298"/>
      <c r="BR53" s="298"/>
      <c r="BS53" s="298"/>
      <c r="BT53" s="298"/>
      <c r="BU53" s="298"/>
      <c r="BV53" s="298"/>
      <c r="BW53" s="298"/>
      <c r="BX53" s="298"/>
      <c r="BY53" s="298"/>
      <c r="BZ53" s="299"/>
      <c r="CA53" s="298"/>
      <c r="CB53" s="298"/>
      <c r="CC53" s="298"/>
      <c r="CD53" s="298"/>
      <c r="CE53" s="298"/>
      <c r="CF53" s="298"/>
      <c r="CG53" s="33" t="s">
        <v>660</v>
      </c>
      <c r="CH53" s="298"/>
      <c r="CI53" s="33"/>
      <c r="CJ53" s="33"/>
      <c r="CK53" s="33"/>
      <c r="CL53" s="33"/>
      <c r="CM53" s="33" t="s">
        <v>1055</v>
      </c>
      <c r="CN53" s="33"/>
      <c r="CO53" s="298"/>
      <c r="CP53" s="298"/>
      <c r="CQ53" s="27" t="s">
        <v>1223</v>
      </c>
      <c r="CR53" s="27" t="s">
        <v>1297</v>
      </c>
      <c r="CS53" s="27" t="s">
        <v>1358</v>
      </c>
      <c r="CT53" s="27" t="s">
        <v>1421</v>
      </c>
      <c r="CU53" s="298"/>
      <c r="CV53" s="298"/>
      <c r="CW53" s="298"/>
      <c r="CX53" s="298"/>
      <c r="CY53" s="298"/>
      <c r="CZ53" s="27" t="s">
        <v>1604</v>
      </c>
      <c r="DA53" s="298"/>
      <c r="DB53" s="298"/>
      <c r="DC53" s="27" t="s">
        <v>1771</v>
      </c>
      <c r="DD53" s="298"/>
      <c r="DE53" s="298"/>
      <c r="DF53" s="298"/>
      <c r="DG53" s="27" t="s">
        <v>1914</v>
      </c>
      <c r="DH53" s="298"/>
      <c r="DI53" s="298"/>
      <c r="DJ53" s="298"/>
      <c r="DK53" s="298"/>
      <c r="DL53" s="298"/>
      <c r="DM53" s="298"/>
      <c r="DN53" s="298"/>
      <c r="DO53" s="298"/>
      <c r="DP53" s="298"/>
      <c r="DQ53" s="298"/>
      <c r="DR53" s="298"/>
      <c r="DS53" s="298"/>
      <c r="DT53" s="27" t="s">
        <v>2332</v>
      </c>
      <c r="DU53" s="298"/>
      <c r="DV53" s="298"/>
      <c r="DW53" s="298"/>
      <c r="DX53" s="298"/>
      <c r="DY53" s="298"/>
      <c r="DZ53" s="298"/>
      <c r="EA53" s="298"/>
      <c r="EB53" s="33" t="s">
        <v>163</v>
      </c>
      <c r="EC53" s="33" t="s">
        <v>48</v>
      </c>
      <c r="ED53" s="33"/>
      <c r="EE53" s="33"/>
      <c r="EF53" s="33"/>
      <c r="EG53" s="33"/>
      <c r="EH53" s="33"/>
      <c r="EI53" s="33"/>
      <c r="EJ53" s="33"/>
      <c r="EK53" s="33"/>
      <c r="EL53" s="33"/>
      <c r="EM53" s="33" t="s">
        <v>1912</v>
      </c>
      <c r="EO53" s="33"/>
      <c r="EP53" s="33"/>
      <c r="EQ53" s="33"/>
      <c r="ER53" s="33"/>
      <c r="ES53" s="33"/>
      <c r="ET53" s="33" t="s">
        <v>658</v>
      </c>
      <c r="EU53" s="33" t="s">
        <v>656</v>
      </c>
      <c r="FF53" s="310"/>
      <c r="FG53" s="285" t="s">
        <v>3069</v>
      </c>
      <c r="FH53" s="310"/>
      <c r="FI53" s="310"/>
    </row>
    <row r="54" spans="1:165" s="285" customFormat="1" ht="15" customHeight="1">
      <c r="A54" s="31"/>
      <c r="B54" s="198"/>
      <c r="C54" s="1738"/>
      <c r="D54" s="1611" t="s">
        <v>2</v>
      </c>
      <c r="E54" s="1581"/>
      <c r="F54" s="1581"/>
      <c r="G54" s="1581"/>
      <c r="H54" s="1581"/>
      <c r="I54" s="1581"/>
      <c r="J54" s="1581"/>
      <c r="K54" s="1581"/>
      <c r="L54" s="1582"/>
      <c r="M54" s="1517"/>
      <c r="N54" s="1508"/>
      <c r="O54" s="1508"/>
      <c r="P54" s="1508"/>
      <c r="Q54" s="1508"/>
      <c r="R54" s="1508"/>
      <c r="S54" s="1508"/>
      <c r="T54" s="1508"/>
      <c r="U54" s="1508"/>
      <c r="V54" s="1508"/>
      <c r="W54" s="1508"/>
      <c r="X54" s="1508"/>
      <c r="Y54" s="1508"/>
      <c r="Z54" s="1509"/>
      <c r="AA54" s="1314" t="s">
        <v>3944</v>
      </c>
      <c r="AB54" s="1314"/>
      <c r="AC54" s="1314"/>
      <c r="AD54" s="1314"/>
      <c r="AE54" s="1314"/>
      <c r="AF54" s="1314"/>
      <c r="AG54" s="1314"/>
      <c r="AH54" s="1314"/>
      <c r="AI54" s="1314"/>
      <c r="AJ54" s="1314"/>
      <c r="AK54" s="1314"/>
      <c r="AL54" s="1314"/>
      <c r="AM54" s="1315"/>
      <c r="AN54" s="33"/>
      <c r="AO54" s="208"/>
      <c r="AP54" s="33"/>
      <c r="AQ54" s="71"/>
      <c r="AR54" s="1168" t="s">
        <v>4406</v>
      </c>
      <c r="AS54" s="1064"/>
      <c r="AT54" s="1034" t="s">
        <v>4367</v>
      </c>
      <c r="AU54" s="1035"/>
      <c r="AV54" s="1035"/>
      <c r="AW54" s="1035"/>
      <c r="AX54" s="1035"/>
      <c r="AY54" s="1035"/>
      <c r="AZ54" s="1035"/>
      <c r="BA54" s="1035"/>
      <c r="BB54" s="1035"/>
      <c r="BC54" s="1035"/>
      <c r="BD54" s="1035"/>
      <c r="BE54" s="1035"/>
      <c r="BF54" s="1035"/>
      <c r="BG54" s="1180"/>
      <c r="BI54" s="71"/>
      <c r="BJ54" s="71"/>
      <c r="BK54" s="288"/>
      <c r="BL54" s="29" t="str">
        <f>IF(BL53="1","☑主たる事務所","☑従たる事務所")</f>
        <v>☑従たる事務所</v>
      </c>
      <c r="BM54" s="298"/>
      <c r="BN54" s="27"/>
      <c r="BO54" s="298"/>
      <c r="BP54" s="298"/>
      <c r="BQ54" s="298"/>
      <c r="BR54" s="298"/>
      <c r="BS54" s="298"/>
      <c r="BT54" s="298"/>
      <c r="BU54" s="298"/>
      <c r="BV54" s="298"/>
      <c r="BW54" s="298"/>
      <c r="BX54" s="298"/>
      <c r="BY54" s="298"/>
      <c r="BZ54" s="299"/>
      <c r="CA54" s="298"/>
      <c r="CB54" s="298"/>
      <c r="CC54" s="298"/>
      <c r="CD54" s="298"/>
      <c r="CE54" s="298"/>
      <c r="CF54" s="298"/>
      <c r="CG54" s="33" t="s">
        <v>661</v>
      </c>
      <c r="CH54" s="298"/>
      <c r="CI54" s="33"/>
      <c r="CJ54" s="33"/>
      <c r="CK54" s="33"/>
      <c r="CL54" s="33"/>
      <c r="CM54" s="33" t="s">
        <v>1056</v>
      </c>
      <c r="CN54" s="33"/>
      <c r="CO54" s="298"/>
      <c r="CP54" s="298"/>
      <c r="CQ54" s="27" t="s">
        <v>1224</v>
      </c>
      <c r="CR54" s="27" t="s">
        <v>1298</v>
      </c>
      <c r="CS54" s="27" t="s">
        <v>1359</v>
      </c>
      <c r="CT54" s="27" t="s">
        <v>1422</v>
      </c>
      <c r="CU54" s="298"/>
      <c r="CV54" s="298"/>
      <c r="CW54" s="298"/>
      <c r="CX54" s="298"/>
      <c r="CY54" s="298"/>
      <c r="CZ54" s="27" t="s">
        <v>1605</v>
      </c>
      <c r="DA54" s="298"/>
      <c r="DB54" s="298"/>
      <c r="DC54" s="27" t="s">
        <v>1772</v>
      </c>
      <c r="DD54" s="298"/>
      <c r="DE54" s="298"/>
      <c r="DF54" s="298"/>
      <c r="DG54" s="27" t="s">
        <v>1915</v>
      </c>
      <c r="DH54" s="298"/>
      <c r="DI54" s="298"/>
      <c r="DJ54" s="298"/>
      <c r="DK54" s="298"/>
      <c r="DL54" s="298"/>
      <c r="DM54" s="298"/>
      <c r="DN54" s="298"/>
      <c r="DO54" s="298"/>
      <c r="DP54" s="298"/>
      <c r="DQ54" s="298"/>
      <c r="DR54" s="298"/>
      <c r="DS54" s="298"/>
      <c r="DT54" s="27" t="s">
        <v>2333</v>
      </c>
      <c r="DU54" s="298"/>
      <c r="DV54" s="298"/>
      <c r="DW54" s="298"/>
      <c r="DX54" s="298"/>
      <c r="DY54" s="298"/>
      <c r="DZ54" s="298"/>
      <c r="EA54" s="298"/>
      <c r="EB54" s="33" t="s">
        <v>164</v>
      </c>
      <c r="EC54" s="33" t="s">
        <v>49</v>
      </c>
      <c r="ED54" s="33"/>
      <c r="EE54" s="33"/>
      <c r="EF54" s="33"/>
      <c r="EG54" s="33"/>
      <c r="EH54" s="33"/>
      <c r="EI54" s="33"/>
      <c r="EJ54" s="33"/>
      <c r="EK54" s="33"/>
      <c r="EL54" s="33"/>
      <c r="EM54" s="33" t="s">
        <v>1913</v>
      </c>
      <c r="EO54" s="33"/>
      <c r="EP54" s="33"/>
      <c r="EQ54" s="33"/>
      <c r="ER54" s="33"/>
      <c r="ES54" s="33"/>
      <c r="ET54" s="33" t="s">
        <v>659</v>
      </c>
      <c r="EU54" s="33" t="s">
        <v>657</v>
      </c>
      <c r="FF54" s="310"/>
      <c r="FG54" s="285" t="s">
        <v>3070</v>
      </c>
      <c r="FH54" s="310"/>
      <c r="FI54" s="310"/>
    </row>
    <row r="55" spans="1:165" s="285" customFormat="1" ht="15" hidden="1" customHeight="1">
      <c r="A55" s="43"/>
      <c r="B55" s="198"/>
      <c r="C55" s="1738"/>
      <c r="D55" s="1243" t="s">
        <v>325</v>
      </c>
      <c r="E55" s="1583"/>
      <c r="F55" s="1583"/>
      <c r="G55" s="1583"/>
      <c r="H55" s="1583"/>
      <c r="I55" s="1583"/>
      <c r="J55" s="1583"/>
      <c r="K55" s="1583"/>
      <c r="L55" s="1584"/>
      <c r="M55" s="1162"/>
      <c r="N55" s="1163"/>
      <c r="O55" s="1164"/>
      <c r="P55" s="9"/>
      <c r="Q55" s="9"/>
      <c r="R55" s="9"/>
      <c r="S55" s="9"/>
      <c r="T55" s="9"/>
      <c r="U55" s="9"/>
      <c r="V55" s="9"/>
      <c r="W55" s="9"/>
      <c r="X55" s="9"/>
      <c r="Y55" s="9"/>
      <c r="Z55" s="9"/>
      <c r="AA55" s="9" t="str">
        <f t="shared" ref="AA55:AI55" si="8">MID($M$54,COLUMN()-15,1)</f>
        <v/>
      </c>
      <c r="AB55" s="9" t="str">
        <f t="shared" si="8"/>
        <v/>
      </c>
      <c r="AC55" s="9" t="str">
        <f t="shared" si="8"/>
        <v/>
      </c>
      <c r="AD55" s="9" t="str">
        <f t="shared" si="8"/>
        <v/>
      </c>
      <c r="AE55" s="9" t="str">
        <f t="shared" si="8"/>
        <v/>
      </c>
      <c r="AF55" s="9" t="str">
        <f t="shared" si="8"/>
        <v/>
      </c>
      <c r="AG55" s="9" t="str">
        <f t="shared" si="8"/>
        <v/>
      </c>
      <c r="AH55" s="9" t="str">
        <f t="shared" si="8"/>
        <v/>
      </c>
      <c r="AI55" s="9" t="str">
        <f t="shared" si="8"/>
        <v/>
      </c>
      <c r="AJ55" s="1191"/>
      <c r="AK55" s="1192"/>
      <c r="AL55" s="1192"/>
      <c r="AM55" s="1193"/>
      <c r="AN55" s="33"/>
      <c r="AO55" s="208"/>
      <c r="AP55" s="33"/>
      <c r="AQ55" s="71"/>
      <c r="AR55" s="680"/>
      <c r="AS55" s="681"/>
      <c r="AT55" s="1181"/>
      <c r="AU55" s="1181"/>
      <c r="AV55" s="1181"/>
      <c r="AW55" s="1181"/>
      <c r="AX55" s="1181"/>
      <c r="AY55" s="1181"/>
      <c r="AZ55" s="1181"/>
      <c r="BA55" s="1181"/>
      <c r="BB55" s="1181"/>
      <c r="BC55" s="1181"/>
      <c r="BD55" s="1181"/>
      <c r="BE55" s="1181"/>
      <c r="BF55" s="1181"/>
      <c r="BG55" s="1182"/>
      <c r="BI55" s="71"/>
      <c r="BJ55" s="71"/>
      <c r="BK55" s="288"/>
      <c r="BN55" s="27"/>
      <c r="BO55" s="298"/>
      <c r="BP55" s="298"/>
      <c r="BQ55" s="298"/>
      <c r="BR55" s="298"/>
      <c r="BS55" s="298"/>
      <c r="BT55" s="298"/>
      <c r="BU55" s="298"/>
      <c r="BV55" s="298"/>
      <c r="BW55" s="298"/>
      <c r="BX55" s="298"/>
      <c r="BY55" s="298"/>
      <c r="BZ55" s="299"/>
      <c r="CA55" s="298"/>
      <c r="CB55" s="298"/>
      <c r="CC55" s="298"/>
      <c r="CD55" s="298"/>
      <c r="CE55" s="298"/>
      <c r="CF55" s="298"/>
      <c r="CG55" s="33" t="s">
        <v>662</v>
      </c>
      <c r="CH55" s="298"/>
      <c r="CI55" s="33"/>
      <c r="CJ55" s="33"/>
      <c r="CK55" s="33"/>
      <c r="CL55" s="33"/>
      <c r="CM55" s="33" t="s">
        <v>1057</v>
      </c>
      <c r="CN55" s="33"/>
      <c r="CO55" s="298"/>
      <c r="CP55" s="298"/>
      <c r="CQ55" s="27" t="s">
        <v>1225</v>
      </c>
      <c r="CR55" s="27" t="s">
        <v>1299</v>
      </c>
      <c r="CS55" s="27" t="s">
        <v>1360</v>
      </c>
      <c r="CT55" s="27" t="s">
        <v>1423</v>
      </c>
      <c r="CU55" s="298"/>
      <c r="CV55" s="298"/>
      <c r="CW55" s="298"/>
      <c r="CX55" s="298"/>
      <c r="CY55" s="298"/>
      <c r="CZ55" s="27" t="s">
        <v>1606</v>
      </c>
      <c r="DA55" s="298"/>
      <c r="DB55" s="298"/>
      <c r="DC55" s="27" t="s">
        <v>1773</v>
      </c>
      <c r="DD55" s="298"/>
      <c r="DE55" s="298"/>
      <c r="DF55" s="298"/>
      <c r="DG55" s="27" t="s">
        <v>1916</v>
      </c>
      <c r="DH55" s="298"/>
      <c r="DI55" s="298"/>
      <c r="DJ55" s="298"/>
      <c r="DK55" s="298"/>
      <c r="DL55" s="298"/>
      <c r="DM55" s="298"/>
      <c r="DN55" s="298"/>
      <c r="DO55" s="298"/>
      <c r="DP55" s="298"/>
      <c r="DQ55" s="298"/>
      <c r="DR55" s="298"/>
      <c r="DS55" s="298"/>
      <c r="DT55" s="27" t="s">
        <v>2334</v>
      </c>
      <c r="DU55" s="298"/>
      <c r="DV55" s="298"/>
      <c r="DW55" s="298"/>
      <c r="DX55" s="298"/>
      <c r="DY55" s="298"/>
      <c r="DZ55" s="298"/>
      <c r="EA55" s="298"/>
      <c r="EB55" s="33" t="s">
        <v>165</v>
      </c>
      <c r="EC55" s="33" t="s">
        <v>50</v>
      </c>
      <c r="ED55" s="33"/>
      <c r="EE55" s="33"/>
      <c r="EF55" s="33"/>
      <c r="EG55" s="33"/>
      <c r="EH55" s="33"/>
      <c r="EI55" s="33"/>
      <c r="EJ55" s="33"/>
      <c r="EK55" s="33"/>
      <c r="EL55" s="33"/>
      <c r="EM55" s="33" t="s">
        <v>1914</v>
      </c>
      <c r="EO55" s="33"/>
      <c r="EP55" s="33"/>
      <c r="EQ55" s="33"/>
      <c r="ER55" s="33"/>
      <c r="ES55" s="33"/>
      <c r="ET55" s="33" t="s">
        <v>660</v>
      </c>
      <c r="EU55" s="33" t="s">
        <v>658</v>
      </c>
      <c r="FF55" s="310"/>
      <c r="FG55" s="285" t="s">
        <v>3071</v>
      </c>
      <c r="FH55" s="310"/>
      <c r="FI55" s="310"/>
    </row>
    <row r="56" spans="1:165" s="285" customFormat="1" ht="15" customHeight="1">
      <c r="A56" s="31"/>
      <c r="B56" s="198"/>
      <c r="C56" s="1738"/>
      <c r="D56" s="1585"/>
      <c r="E56" s="1583"/>
      <c r="F56" s="1583"/>
      <c r="G56" s="1583"/>
      <c r="H56" s="1583"/>
      <c r="I56" s="1583"/>
      <c r="J56" s="1583"/>
      <c r="K56" s="1583"/>
      <c r="L56" s="1584"/>
      <c r="M56" s="1517"/>
      <c r="N56" s="1508"/>
      <c r="O56" s="1508"/>
      <c r="P56" s="1508"/>
      <c r="Q56" s="1508"/>
      <c r="R56" s="1508"/>
      <c r="S56" s="1508"/>
      <c r="T56" s="1508"/>
      <c r="U56" s="1508"/>
      <c r="V56" s="1508"/>
      <c r="W56" s="1508"/>
      <c r="X56" s="1508"/>
      <c r="Y56" s="1508"/>
      <c r="Z56" s="1509"/>
      <c r="AA56" s="1314" t="s">
        <v>3944</v>
      </c>
      <c r="AB56" s="1314"/>
      <c r="AC56" s="1314"/>
      <c r="AD56" s="1314"/>
      <c r="AE56" s="1314"/>
      <c r="AF56" s="1314"/>
      <c r="AG56" s="1314"/>
      <c r="AH56" s="1314"/>
      <c r="AI56" s="1314"/>
      <c r="AJ56" s="1314"/>
      <c r="AK56" s="1314"/>
      <c r="AL56" s="1314"/>
      <c r="AM56" s="1315"/>
      <c r="AN56" s="33"/>
      <c r="AO56" s="208"/>
      <c r="AP56" s="33"/>
      <c r="AQ56" s="71"/>
      <c r="BI56" s="71"/>
      <c r="BJ56" s="71"/>
      <c r="BK56" s="288"/>
      <c r="BN56" s="27"/>
      <c r="BO56" s="298"/>
      <c r="BP56" s="298"/>
      <c r="BQ56" s="298"/>
      <c r="BR56" s="298"/>
      <c r="BS56" s="298"/>
      <c r="BT56" s="298"/>
      <c r="BU56" s="298"/>
      <c r="BV56" s="298"/>
      <c r="BW56" s="298"/>
      <c r="BX56" s="298"/>
      <c r="BY56" s="298"/>
      <c r="BZ56" s="299"/>
      <c r="CA56" s="298"/>
      <c r="CB56" s="298"/>
      <c r="CC56" s="298"/>
      <c r="CD56" s="298"/>
      <c r="CE56" s="298"/>
      <c r="CF56" s="298"/>
      <c r="CG56" s="33" t="s">
        <v>663</v>
      </c>
      <c r="CH56" s="298"/>
      <c r="CI56" s="33"/>
      <c r="CJ56" s="33"/>
      <c r="CK56" s="33"/>
      <c r="CL56" s="33"/>
      <c r="CM56" s="33" t="s">
        <v>1058</v>
      </c>
      <c r="CN56" s="33"/>
      <c r="CO56" s="298"/>
      <c r="CP56" s="298"/>
      <c r="CQ56" s="27" t="s">
        <v>1226</v>
      </c>
      <c r="CR56" s="27" t="s">
        <v>1300</v>
      </c>
      <c r="CS56" s="27" t="s">
        <v>1361</v>
      </c>
      <c r="CT56" s="27" t="s">
        <v>1424</v>
      </c>
      <c r="CU56" s="298"/>
      <c r="CV56" s="298"/>
      <c r="CW56" s="298"/>
      <c r="CX56" s="298"/>
      <c r="CY56" s="298"/>
      <c r="CZ56" s="27" t="s">
        <v>1607</v>
      </c>
      <c r="DA56" s="298"/>
      <c r="DB56" s="298"/>
      <c r="DC56" s="27" t="s">
        <v>1774</v>
      </c>
      <c r="DD56" s="298"/>
      <c r="DE56" s="298"/>
      <c r="DF56" s="298"/>
      <c r="DG56" s="27" t="s">
        <v>1917</v>
      </c>
      <c r="DH56" s="298"/>
      <c r="DI56" s="298"/>
      <c r="DJ56" s="298"/>
      <c r="DK56" s="298"/>
      <c r="DL56" s="298"/>
      <c r="DM56" s="298"/>
      <c r="DN56" s="298"/>
      <c r="DO56" s="298"/>
      <c r="DP56" s="298"/>
      <c r="DQ56" s="298"/>
      <c r="DR56" s="298"/>
      <c r="DS56" s="298"/>
      <c r="DT56" s="27" t="s">
        <v>2335</v>
      </c>
      <c r="DU56" s="298"/>
      <c r="DV56" s="298"/>
      <c r="DW56" s="298"/>
      <c r="DX56" s="298"/>
      <c r="DY56" s="298"/>
      <c r="DZ56" s="298"/>
      <c r="EA56" s="298"/>
      <c r="EB56" s="33" t="s">
        <v>166</v>
      </c>
      <c r="EC56" s="33" t="s">
        <v>51</v>
      </c>
      <c r="ED56" s="33"/>
      <c r="EE56" s="33"/>
      <c r="EF56" s="33"/>
      <c r="EG56" s="33"/>
      <c r="EH56" s="33"/>
      <c r="EI56" s="33"/>
      <c r="EJ56" s="33"/>
      <c r="EK56" s="33"/>
      <c r="EL56" s="33"/>
      <c r="EM56" s="33" t="s">
        <v>1915</v>
      </c>
      <c r="EO56" s="33"/>
      <c r="EP56" s="33"/>
      <c r="EQ56" s="33"/>
      <c r="ER56" s="33"/>
      <c r="ES56" s="33"/>
      <c r="ET56" s="33" t="s">
        <v>661</v>
      </c>
      <c r="EU56" s="33" t="s">
        <v>659</v>
      </c>
      <c r="FF56" s="310"/>
      <c r="FG56" s="285" t="s">
        <v>3072</v>
      </c>
      <c r="FH56" s="310"/>
      <c r="FI56" s="310"/>
    </row>
    <row r="57" spans="1:165" s="285" customFormat="1" ht="15" hidden="1" customHeight="1">
      <c r="A57" s="43"/>
      <c r="B57" s="198"/>
      <c r="C57" s="1738"/>
      <c r="D57" s="1586"/>
      <c r="E57" s="1277"/>
      <c r="F57" s="1277"/>
      <c r="G57" s="1277"/>
      <c r="H57" s="1277"/>
      <c r="I57" s="1277"/>
      <c r="J57" s="1277"/>
      <c r="K57" s="1277"/>
      <c r="L57" s="1587"/>
      <c r="M57" s="1162" t="s">
        <v>134</v>
      </c>
      <c r="N57" s="1163"/>
      <c r="O57" s="1164"/>
      <c r="P57" s="9" t="str">
        <f>MID($M$56,COLUMN()-15,1)</f>
        <v/>
      </c>
      <c r="Q57" s="9" t="str">
        <f t="shared" ref="Q57:AI57" si="9">MID($M$56,COLUMN()-15,1)</f>
        <v/>
      </c>
      <c r="R57" s="9" t="str">
        <f t="shared" si="9"/>
        <v/>
      </c>
      <c r="S57" s="9" t="str">
        <f t="shared" si="9"/>
        <v/>
      </c>
      <c r="T57" s="9" t="str">
        <f t="shared" si="9"/>
        <v/>
      </c>
      <c r="U57" s="9" t="str">
        <f t="shared" si="9"/>
        <v/>
      </c>
      <c r="V57" s="9" t="str">
        <f t="shared" si="9"/>
        <v/>
      </c>
      <c r="W57" s="9" t="str">
        <f t="shared" si="9"/>
        <v/>
      </c>
      <c r="X57" s="9" t="str">
        <f t="shared" si="9"/>
        <v/>
      </c>
      <c r="Y57" s="9" t="str">
        <f t="shared" si="9"/>
        <v/>
      </c>
      <c r="Z57" s="9" t="str">
        <f t="shared" si="9"/>
        <v/>
      </c>
      <c r="AA57" s="9" t="str">
        <f t="shared" si="9"/>
        <v/>
      </c>
      <c r="AB57" s="9" t="str">
        <f t="shared" si="9"/>
        <v/>
      </c>
      <c r="AC57" s="9" t="str">
        <f t="shared" si="9"/>
        <v/>
      </c>
      <c r="AD57" s="9" t="str">
        <f t="shared" si="9"/>
        <v/>
      </c>
      <c r="AE57" s="9" t="str">
        <f t="shared" si="9"/>
        <v/>
      </c>
      <c r="AF57" s="9" t="str">
        <f t="shared" si="9"/>
        <v/>
      </c>
      <c r="AG57" s="9" t="str">
        <f t="shared" si="9"/>
        <v/>
      </c>
      <c r="AH57" s="9" t="str">
        <f t="shared" si="9"/>
        <v/>
      </c>
      <c r="AI57" s="9" t="str">
        <f t="shared" si="9"/>
        <v/>
      </c>
      <c r="AJ57" s="1191"/>
      <c r="AK57" s="1192"/>
      <c r="AL57" s="1192"/>
      <c r="AM57" s="1193"/>
      <c r="AN57" s="33"/>
      <c r="AO57" s="208"/>
      <c r="AP57" s="33"/>
      <c r="AQ57" s="71"/>
      <c r="AR57" s="682"/>
      <c r="AS57" s="679"/>
      <c r="AT57" s="1178"/>
      <c r="AU57" s="1178"/>
      <c r="AV57" s="1178"/>
      <c r="AW57" s="1178"/>
      <c r="AX57" s="1178"/>
      <c r="AY57" s="1178"/>
      <c r="AZ57" s="1178"/>
      <c r="BA57" s="1178"/>
      <c r="BB57" s="1178"/>
      <c r="BC57" s="1178"/>
      <c r="BD57" s="1178"/>
      <c r="BE57" s="1178"/>
      <c r="BF57" s="1178"/>
      <c r="BG57" s="1179"/>
      <c r="BI57" s="71"/>
      <c r="BJ57" s="71"/>
      <c r="BK57" s="288"/>
      <c r="BL57" s="27"/>
      <c r="BM57" s="27"/>
      <c r="BN57" s="27"/>
      <c r="BO57" s="298"/>
      <c r="BP57" s="298"/>
      <c r="BQ57" s="298"/>
      <c r="BR57" s="298"/>
      <c r="BS57" s="298"/>
      <c r="BT57" s="298"/>
      <c r="BU57" s="298"/>
      <c r="BV57" s="298"/>
      <c r="BW57" s="298"/>
      <c r="BX57" s="298"/>
      <c r="BY57" s="298"/>
      <c r="BZ57" s="299"/>
      <c r="CA57" s="298"/>
      <c r="CB57" s="298"/>
      <c r="CC57" s="298"/>
      <c r="CD57" s="298"/>
      <c r="CE57" s="298"/>
      <c r="CF57" s="298"/>
      <c r="CG57" s="33" t="s">
        <v>664</v>
      </c>
      <c r="CH57" s="298"/>
      <c r="CI57" s="33"/>
      <c r="CJ57" s="33"/>
      <c r="CK57" s="33"/>
      <c r="CL57" s="33"/>
      <c r="CM57" s="33" t="s">
        <v>1059</v>
      </c>
      <c r="CN57" s="33"/>
      <c r="CO57" s="298"/>
      <c r="CP57" s="298"/>
      <c r="CQ57" s="27" t="s">
        <v>1227</v>
      </c>
      <c r="CR57" s="27" t="s">
        <v>1301</v>
      </c>
      <c r="CS57" s="27" t="s">
        <v>1362</v>
      </c>
      <c r="CT57" s="27" t="s">
        <v>1425</v>
      </c>
      <c r="CU57" s="298"/>
      <c r="CV57" s="298"/>
      <c r="CW57" s="298"/>
      <c r="CX57" s="298"/>
      <c r="CY57" s="298"/>
      <c r="CZ57" s="27" t="s">
        <v>1608</v>
      </c>
      <c r="DA57" s="298"/>
      <c r="DB57" s="298"/>
      <c r="DC57" s="27" t="s">
        <v>1775</v>
      </c>
      <c r="DD57" s="298"/>
      <c r="DE57" s="298"/>
      <c r="DF57" s="298"/>
      <c r="DG57" s="27" t="s">
        <v>1918</v>
      </c>
      <c r="DH57" s="298"/>
      <c r="DI57" s="298"/>
      <c r="DJ57" s="298"/>
      <c r="DK57" s="298"/>
      <c r="DL57" s="298"/>
      <c r="DM57" s="298"/>
      <c r="DN57" s="298"/>
      <c r="DO57" s="298"/>
      <c r="DP57" s="298"/>
      <c r="DQ57" s="298"/>
      <c r="DR57" s="298"/>
      <c r="DS57" s="298"/>
      <c r="DT57" s="27" t="s">
        <v>2336</v>
      </c>
      <c r="DU57" s="298"/>
      <c r="DV57" s="298"/>
      <c r="DW57" s="298"/>
      <c r="DX57" s="298"/>
      <c r="DY57" s="298"/>
      <c r="DZ57" s="298"/>
      <c r="EA57" s="298"/>
      <c r="EB57" s="33" t="s">
        <v>167</v>
      </c>
      <c r="EC57" s="33" t="s">
        <v>52</v>
      </c>
      <c r="ED57" s="33"/>
      <c r="EE57" s="33"/>
      <c r="EF57" s="33"/>
      <c r="EG57" s="33"/>
      <c r="EH57" s="33"/>
      <c r="EI57" s="33"/>
      <c r="EJ57" s="33"/>
      <c r="EK57" s="33"/>
      <c r="EL57" s="33"/>
      <c r="EM57" s="33" t="s">
        <v>1916</v>
      </c>
      <c r="EO57" s="33"/>
      <c r="EP57" s="33"/>
      <c r="EQ57" s="33"/>
      <c r="ER57" s="33"/>
      <c r="ES57" s="33"/>
      <c r="ET57" s="33" t="s">
        <v>662</v>
      </c>
      <c r="EU57" s="33" t="s">
        <v>660</v>
      </c>
      <c r="FF57" s="310"/>
      <c r="FG57" s="285" t="s">
        <v>3073</v>
      </c>
      <c r="FH57" s="310"/>
      <c r="FI57" s="310"/>
    </row>
    <row r="58" spans="1:165" s="285" customFormat="1" ht="15" customHeight="1">
      <c r="A58" s="31"/>
      <c r="B58" s="198"/>
      <c r="C58" s="1738"/>
      <c r="D58" s="1185" t="s">
        <v>3</v>
      </c>
      <c r="E58" s="1186"/>
      <c r="F58" s="1186"/>
      <c r="G58" s="1186"/>
      <c r="H58" s="1186"/>
      <c r="I58" s="1186"/>
      <c r="J58" s="1186"/>
      <c r="K58" s="1186"/>
      <c r="L58" s="1187"/>
      <c r="M58" s="1501"/>
      <c r="N58" s="1158"/>
      <c r="O58" s="31" t="s">
        <v>60</v>
      </c>
      <c r="P58" s="1157"/>
      <c r="Q58" s="1501"/>
      <c r="R58" s="1158"/>
      <c r="S58" s="1190"/>
      <c r="T58" s="1105"/>
      <c r="U58" s="1105"/>
      <c r="V58" s="1105"/>
      <c r="W58" s="1105"/>
      <c r="X58" s="1105"/>
      <c r="Y58" s="1105"/>
      <c r="Z58" s="1105"/>
      <c r="AA58" s="1105"/>
      <c r="AB58" s="1105"/>
      <c r="AC58" s="1105"/>
      <c r="AD58" s="1105"/>
      <c r="AE58" s="1105"/>
      <c r="AF58" s="1105"/>
      <c r="AG58" s="1105"/>
      <c r="AH58" s="1105"/>
      <c r="AI58" s="1105"/>
      <c r="AJ58" s="1105"/>
      <c r="AK58" s="1105"/>
      <c r="AL58" s="1105"/>
      <c r="AM58" s="1106"/>
      <c r="AN58" s="33"/>
      <c r="AO58" s="208"/>
      <c r="AP58" s="33"/>
      <c r="AQ58" s="71"/>
      <c r="BH58" s="33"/>
      <c r="BI58" s="71"/>
      <c r="BJ58" s="71"/>
      <c r="BK58" s="288"/>
      <c r="BL58" s="29" t="str">
        <f>IF(M58="","",M58&amp;O58&amp;P58)</f>
        <v/>
      </c>
      <c r="BM58" s="298"/>
      <c r="BN58" s="27"/>
      <c r="BO58" s="298"/>
      <c r="BP58" s="298"/>
      <c r="BQ58" s="298"/>
      <c r="BR58" s="298"/>
      <c r="BS58" s="298"/>
      <c r="BT58" s="298"/>
      <c r="BU58" s="298"/>
      <c r="BV58" s="298"/>
      <c r="BW58" s="298"/>
      <c r="BX58" s="298"/>
      <c r="BY58" s="298"/>
      <c r="BZ58" s="299"/>
      <c r="CA58" s="298"/>
      <c r="CB58" s="298"/>
      <c r="CC58" s="298"/>
      <c r="CD58" s="298"/>
      <c r="CE58" s="298"/>
      <c r="CF58" s="298"/>
      <c r="CG58" s="33" t="s">
        <v>665</v>
      </c>
      <c r="CH58" s="298"/>
      <c r="CI58" s="33"/>
      <c r="CJ58" s="33"/>
      <c r="CK58" s="33"/>
      <c r="CL58" s="33"/>
      <c r="CM58" s="33" t="s">
        <v>1060</v>
      </c>
      <c r="CN58" s="33"/>
      <c r="CO58" s="298"/>
      <c r="CP58" s="298"/>
      <c r="CQ58" s="27" t="s">
        <v>1228</v>
      </c>
      <c r="CR58" s="27" t="s">
        <v>1302</v>
      </c>
      <c r="CS58" s="27" t="s">
        <v>1363</v>
      </c>
      <c r="CT58" s="27" t="s">
        <v>1426</v>
      </c>
      <c r="CU58" s="298"/>
      <c r="CV58" s="298"/>
      <c r="CW58" s="298"/>
      <c r="CX58" s="298"/>
      <c r="CY58" s="298"/>
      <c r="CZ58" s="27" t="s">
        <v>1609</v>
      </c>
      <c r="DA58" s="298"/>
      <c r="DB58" s="298"/>
      <c r="DC58" s="27" t="s">
        <v>1776</v>
      </c>
      <c r="DD58" s="298"/>
      <c r="DE58" s="298"/>
      <c r="DF58" s="298"/>
      <c r="DG58" s="27" t="s">
        <v>1919</v>
      </c>
      <c r="DH58" s="298"/>
      <c r="DI58" s="298"/>
      <c r="DJ58" s="298"/>
      <c r="DK58" s="298"/>
      <c r="DL58" s="298"/>
      <c r="DM58" s="298"/>
      <c r="DN58" s="298"/>
      <c r="DO58" s="298"/>
      <c r="DP58" s="298"/>
      <c r="DQ58" s="298"/>
      <c r="DR58" s="298"/>
      <c r="DS58" s="298"/>
      <c r="DT58" s="27" t="s">
        <v>2337</v>
      </c>
      <c r="DU58" s="298"/>
      <c r="DV58" s="298"/>
      <c r="DW58" s="298"/>
      <c r="DX58" s="298"/>
      <c r="DY58" s="298"/>
      <c r="DZ58" s="298"/>
      <c r="EA58" s="298"/>
      <c r="EB58" s="33" t="s">
        <v>2985</v>
      </c>
      <c r="EC58" s="33" t="s">
        <v>53</v>
      </c>
      <c r="ED58" s="33"/>
      <c r="EE58" s="33"/>
      <c r="EF58" s="33"/>
      <c r="EG58" s="33"/>
      <c r="EH58" s="33"/>
      <c r="EI58" s="33"/>
      <c r="EJ58" s="33"/>
      <c r="EK58" s="33"/>
      <c r="EL58" s="33"/>
      <c r="EM58" s="33" t="s">
        <v>1917</v>
      </c>
      <c r="EO58" s="33"/>
      <c r="EP58" s="33"/>
      <c r="EQ58" s="33"/>
      <c r="ER58" s="33"/>
      <c r="ES58" s="33"/>
      <c r="ET58" s="33" t="s">
        <v>663</v>
      </c>
      <c r="EU58" s="33" t="s">
        <v>661</v>
      </c>
      <c r="FF58" s="310"/>
      <c r="FG58" s="285" t="s">
        <v>3074</v>
      </c>
      <c r="FH58" s="310"/>
      <c r="FI58" s="310"/>
    </row>
    <row r="59" spans="1:165" s="285" customFormat="1" ht="15" hidden="1" customHeight="1">
      <c r="A59" s="43"/>
      <c r="B59" s="198"/>
      <c r="C59" s="1738"/>
      <c r="D59" s="1194"/>
      <c r="E59" s="1188"/>
      <c r="F59" s="1188"/>
      <c r="G59" s="1188"/>
      <c r="H59" s="1188"/>
      <c r="I59" s="1188"/>
      <c r="J59" s="1188"/>
      <c r="K59" s="1188"/>
      <c r="L59" s="1189"/>
      <c r="M59" s="1162" t="s">
        <v>134</v>
      </c>
      <c r="N59" s="1163"/>
      <c r="O59" s="1164"/>
      <c r="P59" s="9" t="str">
        <f>MID(M58,COLUMN()-15,1)</f>
        <v/>
      </c>
      <c r="Q59" s="9" t="str">
        <f>MID(M58,COLUMN()-15,1)</f>
        <v/>
      </c>
      <c r="R59" s="9" t="str">
        <f>MID(M58,COLUMN()-15,1)</f>
        <v/>
      </c>
      <c r="S59" s="11" t="s">
        <v>137</v>
      </c>
      <c r="T59" s="9" t="str">
        <f>MID(P58,COLUMN()-19,1)</f>
        <v/>
      </c>
      <c r="U59" s="9" t="str">
        <f>MID(P58,COLUMN()-19,1)</f>
        <v/>
      </c>
      <c r="V59" s="9" t="str">
        <f>MID(P58,COLUMN()-19,1)</f>
        <v/>
      </c>
      <c r="W59" s="9" t="str">
        <f>MID(P58,COLUMN()-19,1)</f>
        <v/>
      </c>
      <c r="X59" s="1191"/>
      <c r="Y59" s="1192"/>
      <c r="Z59" s="1192"/>
      <c r="AA59" s="1192"/>
      <c r="AB59" s="1192"/>
      <c r="AC59" s="1192"/>
      <c r="AD59" s="1192"/>
      <c r="AE59" s="1192"/>
      <c r="AF59" s="1192"/>
      <c r="AG59" s="1192"/>
      <c r="AH59" s="1192"/>
      <c r="AI59" s="1192"/>
      <c r="AJ59" s="1192"/>
      <c r="AK59" s="1192"/>
      <c r="AL59" s="1192"/>
      <c r="AM59" s="1193"/>
      <c r="AN59" s="33"/>
      <c r="AO59" s="208"/>
      <c r="AP59" s="33"/>
      <c r="AQ59" s="71"/>
      <c r="AR59" s="682"/>
      <c r="AS59" s="679"/>
      <c r="AT59" s="1178"/>
      <c r="AU59" s="1178"/>
      <c r="AV59" s="1178"/>
      <c r="AW59" s="1178"/>
      <c r="AX59" s="1178"/>
      <c r="AY59" s="1178"/>
      <c r="AZ59" s="1178"/>
      <c r="BA59" s="1178"/>
      <c r="BB59" s="1178"/>
      <c r="BC59" s="1178"/>
      <c r="BD59" s="1178"/>
      <c r="BE59" s="1178"/>
      <c r="BF59" s="1178"/>
      <c r="BG59" s="1179"/>
      <c r="BI59" s="71"/>
      <c r="BJ59" s="71"/>
      <c r="BK59" s="288"/>
      <c r="BL59" s="307"/>
      <c r="BM59" s="27"/>
      <c r="BN59" s="27"/>
      <c r="BO59" s="298"/>
      <c r="BP59" s="298"/>
      <c r="BQ59" s="298"/>
      <c r="BR59" s="298"/>
      <c r="BS59" s="298"/>
      <c r="BT59" s="298"/>
      <c r="BU59" s="298"/>
      <c r="BV59" s="298"/>
      <c r="BW59" s="298"/>
      <c r="BX59" s="298"/>
      <c r="BY59" s="298"/>
      <c r="BZ59" s="299"/>
      <c r="CA59" s="298"/>
      <c r="CB59" s="298"/>
      <c r="CC59" s="298"/>
      <c r="CD59" s="298"/>
      <c r="CE59" s="298"/>
      <c r="CF59" s="298"/>
      <c r="CG59" s="33" t="s">
        <v>666</v>
      </c>
      <c r="CH59" s="298"/>
      <c r="CI59" s="33"/>
      <c r="CJ59" s="33"/>
      <c r="CK59" s="33"/>
      <c r="CL59" s="33"/>
      <c r="CM59" s="33" t="s">
        <v>1061</v>
      </c>
      <c r="CN59" s="33"/>
      <c r="CO59" s="298"/>
      <c r="CP59" s="298"/>
      <c r="CQ59" s="27" t="s">
        <v>1229</v>
      </c>
      <c r="CR59" s="27" t="s">
        <v>1303</v>
      </c>
      <c r="CS59" s="27" t="s">
        <v>1364</v>
      </c>
      <c r="CT59" s="27" t="s">
        <v>1427</v>
      </c>
      <c r="CU59" s="298"/>
      <c r="CV59" s="298"/>
      <c r="CW59" s="298"/>
      <c r="CX59" s="298"/>
      <c r="CY59" s="298"/>
      <c r="CZ59" s="27" t="s">
        <v>1610</v>
      </c>
      <c r="DA59" s="298"/>
      <c r="DB59" s="298"/>
      <c r="DC59" s="27" t="s">
        <v>1777</v>
      </c>
      <c r="DD59" s="298"/>
      <c r="DE59" s="298"/>
      <c r="DF59" s="298"/>
      <c r="DG59" s="27" t="s">
        <v>1920</v>
      </c>
      <c r="DH59" s="298"/>
      <c r="DI59" s="298"/>
      <c r="DJ59" s="298"/>
      <c r="DK59" s="298"/>
      <c r="DL59" s="298"/>
      <c r="DM59" s="298"/>
      <c r="DN59" s="298"/>
      <c r="DO59" s="298"/>
      <c r="DP59" s="298"/>
      <c r="DQ59" s="298"/>
      <c r="DR59" s="298"/>
      <c r="DS59" s="298"/>
      <c r="DT59" s="27" t="s">
        <v>2338</v>
      </c>
      <c r="DU59" s="298"/>
      <c r="DV59" s="298"/>
      <c r="DW59" s="298"/>
      <c r="DX59" s="298"/>
      <c r="DY59" s="298"/>
      <c r="DZ59" s="298"/>
      <c r="EA59" s="298"/>
      <c r="EB59" s="33" t="s">
        <v>168</v>
      </c>
      <c r="EC59" s="33" t="s">
        <v>54</v>
      </c>
      <c r="ED59" s="33"/>
      <c r="EE59" s="33"/>
      <c r="EF59" s="33"/>
      <c r="EG59" s="33"/>
      <c r="EH59" s="33"/>
      <c r="EI59" s="33"/>
      <c r="EJ59" s="33"/>
      <c r="EK59" s="33"/>
      <c r="EL59" s="33"/>
      <c r="EM59" s="33" t="s">
        <v>1918</v>
      </c>
      <c r="EO59" s="33"/>
      <c r="EP59" s="33"/>
      <c r="EQ59" s="33"/>
      <c r="ER59" s="33"/>
      <c r="ES59" s="33"/>
      <c r="ET59" s="33" t="s">
        <v>664</v>
      </c>
      <c r="EU59" s="33" t="s">
        <v>662</v>
      </c>
      <c r="FF59" s="310"/>
      <c r="FG59" s="285" t="s">
        <v>3075</v>
      </c>
      <c r="FH59" s="310"/>
      <c r="FI59" s="310"/>
    </row>
    <row r="60" spans="1:165" s="285" customFormat="1" ht="15" customHeight="1">
      <c r="A60" s="31"/>
      <c r="B60" s="198"/>
      <c r="C60" s="1738"/>
      <c r="D60" s="845" t="s">
        <v>2758</v>
      </c>
      <c r="E60" s="846"/>
      <c r="F60" s="846"/>
      <c r="G60" s="846"/>
      <c r="H60" s="846"/>
      <c r="I60" s="846"/>
      <c r="J60" s="846"/>
      <c r="K60" s="846"/>
      <c r="L60" s="847"/>
      <c r="M60" s="1716" t="s">
        <v>3856</v>
      </c>
      <c r="N60" s="1717"/>
      <c r="O60" s="1717"/>
      <c r="P60" s="1717"/>
      <c r="Q60" s="1717"/>
      <c r="R60" s="1718"/>
      <c r="S60" s="65"/>
      <c r="T60" s="1569" t="s">
        <v>2651</v>
      </c>
      <c r="U60" s="1591"/>
      <c r="V60" s="1591"/>
      <c r="W60" s="1591"/>
      <c r="X60" s="1591"/>
      <c r="Y60" s="1591"/>
      <c r="Z60" s="1591"/>
      <c r="AA60" s="1592"/>
      <c r="AB60" s="1190"/>
      <c r="AC60" s="1105"/>
      <c r="AD60" s="1105"/>
      <c r="AE60" s="1105"/>
      <c r="AF60" s="1105"/>
      <c r="AG60" s="1105"/>
      <c r="AH60" s="1105"/>
      <c r="AI60" s="1105"/>
      <c r="AJ60" s="1105"/>
      <c r="AK60" s="1105"/>
      <c r="AL60" s="1105"/>
      <c r="AM60" s="1106"/>
      <c r="AN60" s="33"/>
      <c r="AO60" s="208"/>
      <c r="AP60" s="33"/>
      <c r="AQ60" s="71"/>
      <c r="BI60" s="71"/>
      <c r="BJ60" s="71"/>
      <c r="BK60" s="288"/>
      <c r="BL60" s="29" t="str">
        <f>IF(T60="市区町村を選択 ▼","",LEFT(T60,5))</f>
        <v/>
      </c>
      <c r="BM60" s="298"/>
      <c r="BN60" s="27"/>
      <c r="BO60" s="298"/>
      <c r="BP60" s="298"/>
      <c r="BQ60" s="298"/>
      <c r="BR60" s="298"/>
      <c r="BS60" s="298"/>
      <c r="BT60" s="298"/>
      <c r="BU60" s="298"/>
      <c r="BV60" s="298"/>
      <c r="BW60" s="298"/>
      <c r="BX60" s="298"/>
      <c r="BY60" s="298"/>
      <c r="BZ60" s="299"/>
      <c r="CA60" s="298"/>
      <c r="CB60" s="298"/>
      <c r="CC60" s="298"/>
      <c r="CD60" s="298"/>
      <c r="CE60" s="298"/>
      <c r="CF60" s="298"/>
      <c r="CG60" s="33" t="s">
        <v>667</v>
      </c>
      <c r="CH60" s="298"/>
      <c r="CI60" s="33"/>
      <c r="CJ60" s="33"/>
      <c r="CK60" s="33"/>
      <c r="CL60" s="33"/>
      <c r="CM60" s="33" t="s">
        <v>1062</v>
      </c>
      <c r="CN60" s="33"/>
      <c r="CO60" s="298"/>
      <c r="CP60" s="298"/>
      <c r="CQ60" s="27" t="s">
        <v>1230</v>
      </c>
      <c r="CR60" s="27" t="s">
        <v>1304</v>
      </c>
      <c r="CS60" s="27" t="s">
        <v>1365</v>
      </c>
      <c r="CT60" s="27" t="s">
        <v>1428</v>
      </c>
      <c r="CU60" s="298"/>
      <c r="CV60" s="298"/>
      <c r="CW60" s="298"/>
      <c r="CX60" s="298"/>
      <c r="CY60" s="298"/>
      <c r="CZ60" s="27" t="s">
        <v>1611</v>
      </c>
      <c r="DA60" s="298"/>
      <c r="DB60" s="298"/>
      <c r="DC60" s="27" t="s">
        <v>1778</v>
      </c>
      <c r="DD60" s="298"/>
      <c r="DE60" s="298"/>
      <c r="DF60" s="298"/>
      <c r="DG60" s="27" t="s">
        <v>1921</v>
      </c>
      <c r="DH60" s="298"/>
      <c r="DI60" s="298"/>
      <c r="DJ60" s="298"/>
      <c r="DK60" s="298"/>
      <c r="DL60" s="298"/>
      <c r="DM60" s="298"/>
      <c r="DN60" s="298"/>
      <c r="DO60" s="298"/>
      <c r="DP60" s="298"/>
      <c r="DQ60" s="298"/>
      <c r="DR60" s="298"/>
      <c r="DS60" s="298"/>
      <c r="DT60" s="27" t="s">
        <v>2339</v>
      </c>
      <c r="DU60" s="298"/>
      <c r="DV60" s="298"/>
      <c r="DW60" s="298"/>
      <c r="DX60" s="298"/>
      <c r="DY60" s="298"/>
      <c r="DZ60" s="298"/>
      <c r="EA60" s="298"/>
      <c r="EB60" s="33" t="s">
        <v>169</v>
      </c>
      <c r="EC60" s="33" t="s">
        <v>55</v>
      </c>
      <c r="ED60" s="33"/>
      <c r="EE60" s="33"/>
      <c r="EF60" s="33"/>
      <c r="EG60" s="33"/>
      <c r="EH60" s="33"/>
      <c r="EI60" s="33"/>
      <c r="EJ60" s="33"/>
      <c r="EK60" s="33"/>
      <c r="EL60" s="33"/>
      <c r="EM60" s="33" t="s">
        <v>1919</v>
      </c>
      <c r="EO60" s="33"/>
      <c r="EP60" s="33"/>
      <c r="EQ60" s="33"/>
      <c r="ER60" s="33"/>
      <c r="ES60" s="33"/>
      <c r="ET60" s="33" t="s">
        <v>665</v>
      </c>
      <c r="EU60" s="33" t="s">
        <v>663</v>
      </c>
      <c r="FF60" s="310"/>
      <c r="FG60" s="285" t="s">
        <v>3076</v>
      </c>
      <c r="FH60" s="310"/>
      <c r="FI60" s="310"/>
    </row>
    <row r="61" spans="1:165" s="285" customFormat="1" ht="15" hidden="1" customHeight="1">
      <c r="A61" s="43"/>
      <c r="B61" s="198"/>
      <c r="C61" s="1738"/>
      <c r="D61" s="1079"/>
      <c r="E61" s="1024"/>
      <c r="F61" s="1024"/>
      <c r="G61" s="1024"/>
      <c r="H61" s="1024"/>
      <c r="I61" s="1024"/>
      <c r="J61" s="1024"/>
      <c r="K61" s="1024"/>
      <c r="L61" s="1025"/>
      <c r="M61" s="1162" t="s">
        <v>134</v>
      </c>
      <c r="N61" s="1163"/>
      <c r="O61" s="1164"/>
      <c r="P61" s="10" t="str">
        <f>MID($BL$60,COLUMN()-15,1)</f>
        <v/>
      </c>
      <c r="Q61" s="10" t="str">
        <f t="shared" ref="Q61:T61" si="10">MID($BL$60,COLUMN()-15,1)</f>
        <v/>
      </c>
      <c r="R61" s="10" t="str">
        <f t="shared" si="10"/>
        <v/>
      </c>
      <c r="S61" s="10" t="str">
        <f t="shared" si="10"/>
        <v/>
      </c>
      <c r="T61" s="10" t="str">
        <f t="shared" si="10"/>
        <v/>
      </c>
      <c r="U61" s="1191"/>
      <c r="V61" s="1192"/>
      <c r="W61" s="1192"/>
      <c r="X61" s="1192"/>
      <c r="Y61" s="1192"/>
      <c r="Z61" s="1192"/>
      <c r="AA61" s="1192"/>
      <c r="AB61" s="1192"/>
      <c r="AC61" s="1192"/>
      <c r="AD61" s="1192"/>
      <c r="AE61" s="1192"/>
      <c r="AF61" s="1192"/>
      <c r="AG61" s="1192"/>
      <c r="AH61" s="1192"/>
      <c r="AI61" s="1192"/>
      <c r="AJ61" s="1192"/>
      <c r="AK61" s="1192"/>
      <c r="AL61" s="1192"/>
      <c r="AM61" s="1193"/>
      <c r="AN61" s="33"/>
      <c r="AO61" s="208"/>
      <c r="AP61" s="33"/>
      <c r="AQ61" s="71"/>
      <c r="AR61" s="186"/>
      <c r="AS61" s="187"/>
      <c r="AT61" s="1178"/>
      <c r="AU61" s="1178"/>
      <c r="AV61" s="1178"/>
      <c r="AW61" s="1178"/>
      <c r="AX61" s="1178"/>
      <c r="AY61" s="1178"/>
      <c r="AZ61" s="1178"/>
      <c r="BA61" s="1178"/>
      <c r="BB61" s="1178"/>
      <c r="BC61" s="1178"/>
      <c r="BD61" s="1178"/>
      <c r="BE61" s="1178"/>
      <c r="BF61" s="1178"/>
      <c r="BG61" s="1179"/>
      <c r="BI61" s="71"/>
      <c r="BJ61" s="71"/>
      <c r="BK61" s="288"/>
      <c r="BL61" s="29" t="str">
        <f>IF(T60="市区町村を選択 ▼","",MID(T60,7,10))</f>
        <v/>
      </c>
      <c r="BM61" s="298"/>
      <c r="BN61" s="27"/>
      <c r="BO61" s="298"/>
      <c r="BP61" s="298"/>
      <c r="BQ61" s="298"/>
      <c r="BR61" s="298"/>
      <c r="BS61" s="298"/>
      <c r="BT61" s="298"/>
      <c r="BU61" s="298"/>
      <c r="BV61" s="298"/>
      <c r="BW61" s="298"/>
      <c r="BX61" s="298"/>
      <c r="BY61" s="298"/>
      <c r="BZ61" s="299"/>
      <c r="CA61" s="298"/>
      <c r="CB61" s="298"/>
      <c r="CC61" s="298"/>
      <c r="CD61" s="298"/>
      <c r="CE61" s="298"/>
      <c r="CF61" s="298"/>
      <c r="CG61" s="33" t="s">
        <v>668</v>
      </c>
      <c r="CH61" s="298"/>
      <c r="CI61" s="33"/>
      <c r="CJ61" s="33"/>
      <c r="CK61" s="33"/>
      <c r="CL61" s="33"/>
      <c r="CM61" s="33" t="s">
        <v>1063</v>
      </c>
      <c r="CN61" s="33"/>
      <c r="CO61" s="298"/>
      <c r="CP61" s="298"/>
      <c r="CQ61" s="27" t="s">
        <v>1231</v>
      </c>
      <c r="CR61" s="27" t="s">
        <v>1305</v>
      </c>
      <c r="CS61" s="27" t="s">
        <v>1366</v>
      </c>
      <c r="CT61" s="27" t="s">
        <v>1429</v>
      </c>
      <c r="CU61" s="298"/>
      <c r="CV61" s="298"/>
      <c r="CW61" s="298"/>
      <c r="CX61" s="298"/>
      <c r="CY61" s="298"/>
      <c r="CZ61" s="27" t="s">
        <v>1612</v>
      </c>
      <c r="DA61" s="298"/>
      <c r="DB61" s="298"/>
      <c r="DC61" s="27" t="s">
        <v>1779</v>
      </c>
      <c r="DD61" s="298"/>
      <c r="DE61" s="298"/>
      <c r="DF61" s="298"/>
      <c r="DG61" s="27" t="s">
        <v>1922</v>
      </c>
      <c r="DH61" s="298"/>
      <c r="DI61" s="298"/>
      <c r="DJ61" s="298"/>
      <c r="DK61" s="298"/>
      <c r="DL61" s="298"/>
      <c r="DM61" s="298"/>
      <c r="DN61" s="298"/>
      <c r="DO61" s="298"/>
      <c r="DP61" s="298"/>
      <c r="DQ61" s="298"/>
      <c r="DR61" s="298"/>
      <c r="DS61" s="298"/>
      <c r="DT61" s="27" t="s">
        <v>2340</v>
      </c>
      <c r="DU61" s="298"/>
      <c r="DV61" s="298"/>
      <c r="DW61" s="298"/>
      <c r="DX61" s="298"/>
      <c r="DY61" s="298"/>
      <c r="DZ61" s="298"/>
      <c r="EA61" s="298"/>
      <c r="EB61" s="33" t="s">
        <v>170</v>
      </c>
      <c r="EC61" s="33" t="s">
        <v>56</v>
      </c>
      <c r="ED61" s="33"/>
      <c r="EE61" s="33"/>
      <c r="EF61" s="33"/>
      <c r="EG61" s="33"/>
      <c r="EH61" s="33"/>
      <c r="EI61" s="33"/>
      <c r="EJ61" s="33"/>
      <c r="EK61" s="33"/>
      <c r="EL61" s="33"/>
      <c r="EM61" s="33" t="s">
        <v>1920</v>
      </c>
      <c r="EO61" s="33"/>
      <c r="EP61" s="33"/>
      <c r="EQ61" s="33"/>
      <c r="ER61" s="33"/>
      <c r="ES61" s="33"/>
      <c r="ET61" s="33" t="s">
        <v>666</v>
      </c>
      <c r="EU61" s="33" t="s">
        <v>664</v>
      </c>
      <c r="FF61" s="310"/>
      <c r="FG61" s="285" t="s">
        <v>3077</v>
      </c>
      <c r="FH61" s="310"/>
      <c r="FI61" s="310"/>
    </row>
    <row r="62" spans="1:165" s="285" customFormat="1" ht="15" customHeight="1">
      <c r="A62" s="31"/>
      <c r="B62" s="198"/>
      <c r="C62" s="1738"/>
      <c r="D62" s="848"/>
      <c r="E62" s="849"/>
      <c r="F62" s="849"/>
      <c r="G62" s="849"/>
      <c r="H62" s="849"/>
      <c r="I62" s="849"/>
      <c r="J62" s="849"/>
      <c r="K62" s="849"/>
      <c r="L62" s="850"/>
      <c r="M62" s="1570" t="str">
        <f>BL61</f>
        <v/>
      </c>
      <c r="N62" s="1571"/>
      <c r="O62" s="1571"/>
      <c r="P62" s="1571"/>
      <c r="Q62" s="1571"/>
      <c r="R62" s="1571"/>
      <c r="S62" s="1571"/>
      <c r="T62" s="1571"/>
      <c r="U62" s="1571"/>
      <c r="V62" s="1571"/>
      <c r="W62" s="1571"/>
      <c r="X62" s="1571"/>
      <c r="Y62" s="1571"/>
      <c r="Z62" s="1571"/>
      <c r="AA62" s="1572"/>
      <c r="AB62" s="1031" t="s">
        <v>557</v>
      </c>
      <c r="AC62" s="1032"/>
      <c r="AD62" s="1032"/>
      <c r="AE62" s="1032"/>
      <c r="AF62" s="1032"/>
      <c r="AG62" s="1032"/>
      <c r="AH62" s="1032"/>
      <c r="AI62" s="1032"/>
      <c r="AJ62" s="1032"/>
      <c r="AK62" s="1032"/>
      <c r="AL62" s="1032"/>
      <c r="AM62" s="1033"/>
      <c r="AN62" s="33"/>
      <c r="AO62" s="208"/>
      <c r="AP62" s="33"/>
      <c r="AQ62" s="71"/>
      <c r="BI62" s="71"/>
      <c r="BJ62" s="71"/>
      <c r="BK62" s="288"/>
      <c r="BL62" s="307"/>
      <c r="BM62" s="27"/>
      <c r="BN62" s="27"/>
      <c r="BO62" s="298"/>
      <c r="BP62" s="298"/>
      <c r="BQ62" s="298"/>
      <c r="BR62" s="298"/>
      <c r="BS62" s="298"/>
      <c r="BT62" s="298"/>
      <c r="BU62" s="298"/>
      <c r="BV62" s="298"/>
      <c r="BW62" s="298"/>
      <c r="BX62" s="298"/>
      <c r="BY62" s="298"/>
      <c r="BZ62" s="299"/>
      <c r="CA62" s="298"/>
      <c r="CB62" s="298"/>
      <c r="CC62" s="298"/>
      <c r="CD62" s="298"/>
      <c r="CE62" s="298"/>
      <c r="CF62" s="298"/>
      <c r="CG62" s="33" t="s">
        <v>669</v>
      </c>
      <c r="CH62" s="298"/>
      <c r="CI62" s="298"/>
      <c r="CJ62" s="298"/>
      <c r="CK62" s="298"/>
      <c r="CL62" s="298"/>
      <c r="CM62" s="298"/>
      <c r="CN62" s="298"/>
      <c r="CO62" s="298"/>
      <c r="CP62" s="298"/>
      <c r="CQ62" s="27" t="s">
        <v>1232</v>
      </c>
      <c r="CR62" s="27" t="s">
        <v>1306</v>
      </c>
      <c r="CS62" s="27" t="s">
        <v>1367</v>
      </c>
      <c r="CT62" s="27" t="s">
        <v>1430</v>
      </c>
      <c r="CU62" s="298"/>
      <c r="CV62" s="298"/>
      <c r="CW62" s="298"/>
      <c r="CX62" s="298"/>
      <c r="CY62" s="298"/>
      <c r="CZ62" s="27" t="s">
        <v>1613</v>
      </c>
      <c r="DA62" s="298"/>
      <c r="DB62" s="298"/>
      <c r="DC62" s="27" t="s">
        <v>1780</v>
      </c>
      <c r="DD62" s="298"/>
      <c r="DE62" s="298"/>
      <c r="DF62" s="298"/>
      <c r="DG62" s="27" t="s">
        <v>1923</v>
      </c>
      <c r="DH62" s="298"/>
      <c r="DI62" s="298"/>
      <c r="DJ62" s="298"/>
      <c r="DK62" s="298"/>
      <c r="DL62" s="298"/>
      <c r="DM62" s="298"/>
      <c r="DN62" s="298"/>
      <c r="DO62" s="298"/>
      <c r="DP62" s="298"/>
      <c r="DQ62" s="298"/>
      <c r="DR62" s="298"/>
      <c r="DS62" s="298"/>
      <c r="DT62" s="27" t="s">
        <v>2341</v>
      </c>
      <c r="DU62" s="298"/>
      <c r="DV62" s="298"/>
      <c r="DW62" s="298"/>
      <c r="DX62" s="298"/>
      <c r="DY62" s="298"/>
      <c r="DZ62" s="298"/>
      <c r="EA62" s="298"/>
      <c r="EB62" s="33" t="s">
        <v>171</v>
      </c>
      <c r="EC62" s="33" t="s">
        <v>57</v>
      </c>
      <c r="ED62" s="33"/>
      <c r="EE62" s="33"/>
      <c r="EF62" s="33"/>
      <c r="EG62" s="33"/>
      <c r="EH62" s="33"/>
      <c r="EI62" s="33"/>
      <c r="EJ62" s="33"/>
      <c r="EK62" s="33"/>
      <c r="EL62" s="33"/>
      <c r="EM62" s="33" t="s">
        <v>1921</v>
      </c>
      <c r="EO62" s="33"/>
      <c r="EP62" s="33"/>
      <c r="EQ62" s="33"/>
      <c r="ER62" s="33"/>
      <c r="ES62" s="33"/>
      <c r="ET62" s="33" t="s">
        <v>667</v>
      </c>
      <c r="EU62" s="33" t="s">
        <v>665</v>
      </c>
      <c r="FF62" s="310"/>
      <c r="FG62" s="285" t="s">
        <v>3078</v>
      </c>
      <c r="FH62" s="310"/>
      <c r="FI62" s="310"/>
    </row>
    <row r="63" spans="1:165" s="285" customFormat="1" ht="15" customHeight="1">
      <c r="A63" s="31"/>
      <c r="B63" s="198"/>
      <c r="C63" s="1738"/>
      <c r="D63" s="845" t="s">
        <v>2759</v>
      </c>
      <c r="E63" s="846"/>
      <c r="F63" s="846"/>
      <c r="G63" s="846"/>
      <c r="H63" s="846"/>
      <c r="I63" s="846"/>
      <c r="J63" s="846"/>
      <c r="K63" s="846"/>
      <c r="L63" s="847"/>
      <c r="M63" s="1547"/>
      <c r="N63" s="1530"/>
      <c r="O63" s="1530"/>
      <c r="P63" s="1530"/>
      <c r="Q63" s="1530"/>
      <c r="R63" s="1530"/>
      <c r="S63" s="1530"/>
      <c r="T63" s="1530"/>
      <c r="U63" s="1530"/>
      <c r="V63" s="1530"/>
      <c r="W63" s="1530"/>
      <c r="X63" s="1530"/>
      <c r="Y63" s="1530"/>
      <c r="Z63" s="1530"/>
      <c r="AA63" s="1530"/>
      <c r="AB63" s="1530"/>
      <c r="AC63" s="1530"/>
      <c r="AD63" s="1530"/>
      <c r="AE63" s="1530"/>
      <c r="AF63" s="1530"/>
      <c r="AG63" s="1530"/>
      <c r="AH63" s="1530"/>
      <c r="AI63" s="1531"/>
      <c r="AJ63" s="1659" t="s">
        <v>2619</v>
      </c>
      <c r="AK63" s="1660"/>
      <c r="AL63" s="1660"/>
      <c r="AM63" s="1661"/>
      <c r="AN63" s="33"/>
      <c r="AO63" s="208"/>
      <c r="AP63" s="33"/>
      <c r="AQ63" s="71"/>
      <c r="BI63" s="71"/>
      <c r="BJ63" s="71"/>
      <c r="BK63" s="288"/>
      <c r="BL63" s="29" t="str">
        <f>M60&amp;M62&amp;M63</f>
        <v>都道府県を選択 ▼</v>
      </c>
      <c r="BM63" s="298"/>
      <c r="BN63" s="27"/>
      <c r="BO63" s="298"/>
      <c r="BP63" s="298"/>
      <c r="BQ63" s="298"/>
      <c r="BR63" s="298"/>
      <c r="BS63" s="298"/>
      <c r="BT63" s="298"/>
      <c r="BU63" s="298"/>
      <c r="BV63" s="298"/>
      <c r="BW63" s="298"/>
      <c r="BX63" s="298"/>
      <c r="BY63" s="298"/>
      <c r="BZ63" s="299"/>
      <c r="CA63" s="298"/>
      <c r="CB63" s="298"/>
      <c r="CC63" s="298"/>
      <c r="CD63" s="298"/>
      <c r="CE63" s="298"/>
      <c r="CF63" s="298"/>
      <c r="CG63" s="33" t="s">
        <v>670</v>
      </c>
      <c r="CH63" s="298"/>
      <c r="CI63" s="298"/>
      <c r="CJ63" s="298"/>
      <c r="CK63" s="298"/>
      <c r="CL63" s="298"/>
      <c r="CM63" s="298"/>
      <c r="CN63" s="298"/>
      <c r="CO63" s="298"/>
      <c r="CP63" s="298"/>
      <c r="CQ63" s="27" t="s">
        <v>1233</v>
      </c>
      <c r="CR63" s="27"/>
      <c r="CS63" s="27" t="s">
        <v>1368</v>
      </c>
      <c r="CT63" s="27" t="s">
        <v>1431</v>
      </c>
      <c r="CU63" s="298"/>
      <c r="CV63" s="298"/>
      <c r="CW63" s="298"/>
      <c r="CX63" s="298"/>
      <c r="CY63" s="298"/>
      <c r="CZ63" s="27" t="s">
        <v>1614</v>
      </c>
      <c r="DA63" s="298"/>
      <c r="DB63" s="298"/>
      <c r="DC63" s="27" t="s">
        <v>1781</v>
      </c>
      <c r="DD63" s="298"/>
      <c r="DE63" s="298"/>
      <c r="DF63" s="298"/>
      <c r="DG63" s="27" t="s">
        <v>1924</v>
      </c>
      <c r="DH63" s="298"/>
      <c r="DI63" s="298"/>
      <c r="DJ63" s="298"/>
      <c r="DK63" s="298"/>
      <c r="DL63" s="298"/>
      <c r="DM63" s="298"/>
      <c r="DN63" s="298"/>
      <c r="DO63" s="298"/>
      <c r="DP63" s="298"/>
      <c r="DQ63" s="298"/>
      <c r="DR63" s="298"/>
      <c r="DS63" s="298"/>
      <c r="DT63" s="27" t="s">
        <v>2342</v>
      </c>
      <c r="DU63" s="298"/>
      <c r="DV63" s="298"/>
      <c r="DW63" s="298"/>
      <c r="DX63" s="298"/>
      <c r="DY63" s="298"/>
      <c r="DZ63" s="298"/>
      <c r="EA63" s="298"/>
      <c r="EB63" s="33" t="s">
        <v>172</v>
      </c>
      <c r="EC63" s="33" t="s">
        <v>58</v>
      </c>
      <c r="ED63" s="33"/>
      <c r="EE63" s="33"/>
      <c r="EF63" s="33"/>
      <c r="EG63" s="33"/>
      <c r="EH63" s="33"/>
      <c r="EI63" s="33"/>
      <c r="EJ63" s="33"/>
      <c r="EK63" s="33"/>
      <c r="EL63" s="33"/>
      <c r="EM63" s="33" t="s">
        <v>1922</v>
      </c>
      <c r="EO63" s="33"/>
      <c r="EP63" s="33"/>
      <c r="EQ63" s="33"/>
      <c r="ER63" s="33"/>
      <c r="ES63" s="33"/>
      <c r="ET63" s="33" t="s">
        <v>668</v>
      </c>
      <c r="EU63" s="33" t="s">
        <v>666</v>
      </c>
      <c r="FF63" s="310"/>
      <c r="FG63" s="285" t="s">
        <v>3079</v>
      </c>
      <c r="FH63" s="310"/>
      <c r="FI63" s="310"/>
    </row>
    <row r="64" spans="1:165" s="285" customFormat="1" ht="15" customHeight="1">
      <c r="A64" s="31"/>
      <c r="B64" s="198"/>
      <c r="C64" s="1738"/>
      <c r="D64" s="848"/>
      <c r="E64" s="849"/>
      <c r="F64" s="849"/>
      <c r="G64" s="849"/>
      <c r="H64" s="849"/>
      <c r="I64" s="849"/>
      <c r="J64" s="849"/>
      <c r="K64" s="849"/>
      <c r="L64" s="850"/>
      <c r="M64" s="1675" t="s">
        <v>2620</v>
      </c>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c r="AJ64" s="1676"/>
      <c r="AK64" s="1676"/>
      <c r="AL64" s="1676"/>
      <c r="AM64" s="1677"/>
      <c r="AN64" s="33"/>
      <c r="AO64" s="208"/>
      <c r="AP64" s="33"/>
      <c r="AQ64" s="71"/>
      <c r="BI64" s="71"/>
      <c r="BJ64" s="71"/>
      <c r="BK64" s="288"/>
      <c r="BL64" s="308" t="str">
        <f>IF(M63="","",BL63&amp;"  "&amp;M67)</f>
        <v/>
      </c>
      <c r="BM64" s="298"/>
      <c r="BN64" s="27"/>
      <c r="BO64" s="298"/>
      <c r="BP64" s="298"/>
      <c r="BQ64" s="298"/>
      <c r="BR64" s="298"/>
      <c r="BS64" s="298"/>
      <c r="BT64" s="298"/>
      <c r="BU64" s="298"/>
      <c r="BV64" s="298"/>
      <c r="BW64" s="298"/>
      <c r="BX64" s="298"/>
      <c r="BY64" s="298"/>
      <c r="BZ64" s="299"/>
      <c r="CA64" s="298"/>
      <c r="CB64" s="298"/>
      <c r="CC64" s="298"/>
      <c r="CD64" s="298"/>
      <c r="CE64" s="298"/>
      <c r="CF64" s="298"/>
      <c r="CG64" s="33" t="s">
        <v>671</v>
      </c>
      <c r="CH64" s="298"/>
      <c r="CI64" s="298"/>
      <c r="CJ64" s="298"/>
      <c r="CK64" s="298"/>
      <c r="CL64" s="298"/>
      <c r="CM64" s="298"/>
      <c r="CN64" s="298"/>
      <c r="CO64" s="298"/>
      <c r="CP64" s="298"/>
      <c r="CQ64" s="27" t="s">
        <v>1234</v>
      </c>
      <c r="CR64" s="27"/>
      <c r="CS64" s="27" t="s">
        <v>1369</v>
      </c>
      <c r="CT64" s="27"/>
      <c r="CU64" s="298"/>
      <c r="CV64" s="298"/>
      <c r="CW64" s="298"/>
      <c r="CX64" s="298"/>
      <c r="CY64" s="298"/>
      <c r="CZ64" s="27" t="s">
        <v>1615</v>
      </c>
      <c r="DA64" s="298"/>
      <c r="DB64" s="298"/>
      <c r="DC64" s="27" t="s">
        <v>1782</v>
      </c>
      <c r="DD64" s="298"/>
      <c r="DE64" s="298"/>
      <c r="DF64" s="298"/>
      <c r="DG64" s="27" t="s">
        <v>1925</v>
      </c>
      <c r="DH64" s="298"/>
      <c r="DI64" s="298"/>
      <c r="DJ64" s="298"/>
      <c r="DK64" s="298"/>
      <c r="DL64" s="298"/>
      <c r="DM64" s="298"/>
      <c r="DN64" s="298"/>
      <c r="DO64" s="298"/>
      <c r="DP64" s="298"/>
      <c r="DQ64" s="298"/>
      <c r="DR64" s="298"/>
      <c r="DS64" s="298"/>
      <c r="DT64" s="27" t="s">
        <v>2343</v>
      </c>
      <c r="DU64" s="298"/>
      <c r="DV64" s="298"/>
      <c r="DW64" s="298"/>
      <c r="DX64" s="298"/>
      <c r="DY64" s="298"/>
      <c r="DZ64" s="298"/>
      <c r="EA64" s="298"/>
      <c r="EB64" s="33"/>
      <c r="ED64" s="33"/>
      <c r="EE64" s="33"/>
      <c r="EF64" s="33"/>
      <c r="EG64" s="33"/>
      <c r="EH64" s="33"/>
      <c r="EI64" s="33"/>
      <c r="EJ64" s="33"/>
      <c r="EK64" s="33"/>
      <c r="EL64" s="33"/>
      <c r="EM64" s="33" t="s">
        <v>1923</v>
      </c>
      <c r="EO64" s="33"/>
      <c r="EP64" s="33"/>
      <c r="EQ64" s="33"/>
      <c r="ER64" s="33"/>
      <c r="ES64" s="33"/>
      <c r="ET64" s="33" t="s">
        <v>669</v>
      </c>
      <c r="EU64" s="33" t="s">
        <v>667</v>
      </c>
      <c r="FF64" s="310"/>
      <c r="FG64" s="285" t="s">
        <v>3080</v>
      </c>
      <c r="FH64" s="310"/>
      <c r="FI64" s="310"/>
    </row>
    <row r="65" spans="1:167" s="285" customFormat="1" ht="15" hidden="1" customHeight="1">
      <c r="A65" s="43"/>
      <c r="B65" s="198"/>
      <c r="C65" s="1738"/>
      <c r="D65" s="1079"/>
      <c r="E65" s="1024"/>
      <c r="F65" s="1024"/>
      <c r="G65" s="1024"/>
      <c r="H65" s="1024"/>
      <c r="I65" s="1024"/>
      <c r="J65" s="1024"/>
      <c r="K65" s="1024"/>
      <c r="L65" s="1025"/>
      <c r="M65" s="1678" t="s">
        <v>134</v>
      </c>
      <c r="N65" s="1679"/>
      <c r="O65" s="1680"/>
      <c r="P65" s="10" t="str">
        <f>MID($M$63,COLUMN()-15,1)</f>
        <v/>
      </c>
      <c r="Q65" s="10" t="str">
        <f t="shared" ref="Q65:AI65" si="11">MID($M$63,COLUMN()-15,1)</f>
        <v/>
      </c>
      <c r="R65" s="10" t="str">
        <f t="shared" si="11"/>
        <v/>
      </c>
      <c r="S65" s="10" t="str">
        <f t="shared" si="11"/>
        <v/>
      </c>
      <c r="T65" s="10" t="str">
        <f t="shared" si="11"/>
        <v/>
      </c>
      <c r="U65" s="10" t="str">
        <f t="shared" si="11"/>
        <v/>
      </c>
      <c r="V65" s="10" t="str">
        <f t="shared" si="11"/>
        <v/>
      </c>
      <c r="W65" s="10" t="str">
        <f t="shared" si="11"/>
        <v/>
      </c>
      <c r="X65" s="10" t="str">
        <f t="shared" si="11"/>
        <v/>
      </c>
      <c r="Y65" s="10" t="str">
        <f t="shared" si="11"/>
        <v/>
      </c>
      <c r="Z65" s="10" t="str">
        <f t="shared" si="11"/>
        <v/>
      </c>
      <c r="AA65" s="10" t="str">
        <f t="shared" si="11"/>
        <v/>
      </c>
      <c r="AB65" s="10" t="str">
        <f t="shared" si="11"/>
        <v/>
      </c>
      <c r="AC65" s="10" t="str">
        <f t="shared" si="11"/>
        <v/>
      </c>
      <c r="AD65" s="10" t="str">
        <f t="shared" si="11"/>
        <v/>
      </c>
      <c r="AE65" s="10" t="str">
        <f t="shared" si="11"/>
        <v/>
      </c>
      <c r="AF65" s="10" t="str">
        <f t="shared" si="11"/>
        <v/>
      </c>
      <c r="AG65" s="10" t="str">
        <f t="shared" si="11"/>
        <v/>
      </c>
      <c r="AH65" s="10" t="str">
        <f t="shared" si="11"/>
        <v/>
      </c>
      <c r="AI65" s="10" t="str">
        <f t="shared" si="11"/>
        <v/>
      </c>
      <c r="AJ65" s="1552"/>
      <c r="AK65" s="1553"/>
      <c r="AL65" s="1553"/>
      <c r="AM65" s="1554"/>
      <c r="AN65" s="33"/>
      <c r="AO65" s="208"/>
      <c r="AP65" s="33"/>
      <c r="AQ65" s="71"/>
      <c r="AR65" s="186"/>
      <c r="AS65" s="187"/>
      <c r="AT65" s="1178"/>
      <c r="AU65" s="1178"/>
      <c r="AV65" s="1178"/>
      <c r="AW65" s="1178"/>
      <c r="AX65" s="1178"/>
      <c r="AY65" s="1178"/>
      <c r="AZ65" s="1178"/>
      <c r="BA65" s="1178"/>
      <c r="BB65" s="1178"/>
      <c r="BC65" s="1178"/>
      <c r="BD65" s="1178"/>
      <c r="BE65" s="1178"/>
      <c r="BF65" s="1178"/>
      <c r="BG65" s="1179"/>
      <c r="BI65" s="71"/>
      <c r="BJ65" s="71"/>
      <c r="BK65" s="288"/>
      <c r="BL65" s="27"/>
      <c r="BM65" s="27"/>
      <c r="BN65" s="27"/>
      <c r="BO65" s="298"/>
      <c r="BP65" s="298"/>
      <c r="BQ65" s="298"/>
      <c r="BR65" s="298"/>
      <c r="BS65" s="298"/>
      <c r="BT65" s="298"/>
      <c r="BU65" s="298"/>
      <c r="BV65" s="298"/>
      <c r="BW65" s="298"/>
      <c r="BX65" s="298"/>
      <c r="BY65" s="298"/>
      <c r="BZ65" s="299"/>
      <c r="CA65" s="298"/>
      <c r="CB65" s="298"/>
      <c r="CC65" s="298"/>
      <c r="CD65" s="298"/>
      <c r="CE65" s="298"/>
      <c r="CF65" s="298"/>
      <c r="CG65" s="33" t="s">
        <v>672</v>
      </c>
      <c r="CH65" s="298"/>
      <c r="CI65" s="298"/>
      <c r="CJ65" s="298"/>
      <c r="CK65" s="298"/>
      <c r="CL65" s="298"/>
      <c r="CM65" s="298"/>
      <c r="CN65" s="298"/>
      <c r="CO65" s="298"/>
      <c r="CP65" s="298"/>
      <c r="CQ65" s="27" t="s">
        <v>1235</v>
      </c>
      <c r="CR65" s="27"/>
      <c r="CS65" s="27"/>
      <c r="CT65" s="27"/>
      <c r="CU65" s="298"/>
      <c r="CV65" s="298"/>
      <c r="CW65" s="298"/>
      <c r="CX65" s="298"/>
      <c r="CY65" s="298"/>
      <c r="CZ65" s="27" t="s">
        <v>1616</v>
      </c>
      <c r="DA65" s="298"/>
      <c r="DB65" s="298"/>
      <c r="DC65" s="27" t="s">
        <v>1783</v>
      </c>
      <c r="DD65" s="298"/>
      <c r="DE65" s="298"/>
      <c r="DF65" s="298"/>
      <c r="DG65" s="27" t="s">
        <v>1926</v>
      </c>
      <c r="DH65" s="298"/>
      <c r="DI65" s="298"/>
      <c r="DJ65" s="298"/>
      <c r="DK65" s="298"/>
      <c r="DL65" s="298"/>
      <c r="DM65" s="298"/>
      <c r="DN65" s="298"/>
      <c r="DO65" s="298"/>
      <c r="DP65" s="298"/>
      <c r="DQ65" s="298"/>
      <c r="DR65" s="298"/>
      <c r="DS65" s="298"/>
      <c r="DT65" s="27" t="s">
        <v>2344</v>
      </c>
      <c r="DU65" s="298"/>
      <c r="DV65" s="298"/>
      <c r="DW65" s="298"/>
      <c r="DX65" s="298"/>
      <c r="DY65" s="298"/>
      <c r="DZ65" s="298"/>
      <c r="EA65" s="298"/>
      <c r="EB65" s="33"/>
      <c r="EC65" s="33"/>
      <c r="ED65" s="33"/>
      <c r="EE65" s="33"/>
      <c r="EF65" s="33"/>
      <c r="EG65" s="33"/>
      <c r="EH65" s="33"/>
      <c r="EI65" s="33"/>
      <c r="EJ65" s="33"/>
      <c r="EK65" s="33"/>
      <c r="EL65" s="33"/>
      <c r="EM65" s="33" t="s">
        <v>1924</v>
      </c>
      <c r="EO65" s="33"/>
      <c r="EP65" s="33"/>
      <c r="EQ65" s="33"/>
      <c r="ER65" s="33"/>
      <c r="ES65" s="33"/>
      <c r="ET65" s="33" t="s">
        <v>670</v>
      </c>
      <c r="EU65" s="33" t="s">
        <v>668</v>
      </c>
      <c r="FF65" s="310"/>
      <c r="FG65" s="285" t="s">
        <v>3081</v>
      </c>
      <c r="FH65" s="310"/>
      <c r="FI65" s="310"/>
    </row>
    <row r="66" spans="1:167" s="285" customFormat="1" ht="15" hidden="1" customHeight="1">
      <c r="A66" s="43"/>
      <c r="B66" s="198"/>
      <c r="C66" s="1738"/>
      <c r="D66" s="1079"/>
      <c r="E66" s="1024"/>
      <c r="F66" s="1024"/>
      <c r="G66" s="1024"/>
      <c r="H66" s="1024"/>
      <c r="I66" s="1024"/>
      <c r="J66" s="1024"/>
      <c r="K66" s="1024"/>
      <c r="L66" s="1025"/>
      <c r="M66" s="1641"/>
      <c r="N66" s="1642"/>
      <c r="O66" s="1615"/>
      <c r="P66" s="9" t="str">
        <f>MID($M$63,COLUMN()-15+20,1)</f>
        <v/>
      </c>
      <c r="Q66" s="9" t="str">
        <f t="shared" ref="Q66:AI66" si="12">MID($M$63,COLUMN()-15+20,1)</f>
        <v/>
      </c>
      <c r="R66" s="9" t="str">
        <f t="shared" si="12"/>
        <v/>
      </c>
      <c r="S66" s="9" t="str">
        <f t="shared" si="12"/>
        <v/>
      </c>
      <c r="T66" s="9" t="str">
        <f t="shared" si="12"/>
        <v/>
      </c>
      <c r="U66" s="9" t="str">
        <f t="shared" si="12"/>
        <v/>
      </c>
      <c r="V66" s="9" t="str">
        <f t="shared" si="12"/>
        <v/>
      </c>
      <c r="W66" s="9" t="str">
        <f t="shared" si="12"/>
        <v/>
      </c>
      <c r="X66" s="9" t="str">
        <f t="shared" si="12"/>
        <v/>
      </c>
      <c r="Y66" s="9" t="str">
        <f t="shared" si="12"/>
        <v/>
      </c>
      <c r="Z66" s="9" t="str">
        <f t="shared" si="12"/>
        <v/>
      </c>
      <c r="AA66" s="9" t="str">
        <f t="shared" si="12"/>
        <v/>
      </c>
      <c r="AB66" s="9" t="str">
        <f t="shared" si="12"/>
        <v/>
      </c>
      <c r="AC66" s="9" t="str">
        <f t="shared" si="12"/>
        <v/>
      </c>
      <c r="AD66" s="9" t="str">
        <f t="shared" si="12"/>
        <v/>
      </c>
      <c r="AE66" s="9" t="str">
        <f t="shared" si="12"/>
        <v/>
      </c>
      <c r="AF66" s="9" t="str">
        <f t="shared" si="12"/>
        <v/>
      </c>
      <c r="AG66" s="9" t="str">
        <f t="shared" si="12"/>
        <v/>
      </c>
      <c r="AH66" s="9" t="str">
        <f t="shared" si="12"/>
        <v/>
      </c>
      <c r="AI66" s="9" t="str">
        <f t="shared" si="12"/>
        <v/>
      </c>
      <c r="AJ66" s="1260"/>
      <c r="AK66" s="1261"/>
      <c r="AL66" s="1261"/>
      <c r="AM66" s="1262"/>
      <c r="AN66" s="33"/>
      <c r="AO66" s="208"/>
      <c r="AP66" s="33"/>
      <c r="AQ66" s="71"/>
      <c r="AR66" s="186"/>
      <c r="AS66" s="187"/>
      <c r="AT66" s="1178"/>
      <c r="AU66" s="1178"/>
      <c r="AV66" s="1178"/>
      <c r="AW66" s="1178"/>
      <c r="AX66" s="1178"/>
      <c r="AY66" s="1178"/>
      <c r="AZ66" s="1178"/>
      <c r="BA66" s="1178"/>
      <c r="BB66" s="1178"/>
      <c r="BC66" s="1178"/>
      <c r="BD66" s="1178"/>
      <c r="BE66" s="1178"/>
      <c r="BF66" s="1178"/>
      <c r="BG66" s="1179"/>
      <c r="BH66" s="33"/>
      <c r="BI66" s="71"/>
      <c r="BJ66" s="71"/>
      <c r="BK66" s="288"/>
      <c r="BL66" s="27"/>
      <c r="BM66" s="27"/>
      <c r="BN66" s="27"/>
      <c r="BO66" s="298"/>
      <c r="BP66" s="298"/>
      <c r="BQ66" s="298"/>
      <c r="BR66" s="298"/>
      <c r="BS66" s="298"/>
      <c r="BT66" s="298"/>
      <c r="BU66" s="298"/>
      <c r="BV66" s="298"/>
      <c r="BW66" s="298"/>
      <c r="BX66" s="298"/>
      <c r="BY66" s="298"/>
      <c r="BZ66" s="299"/>
      <c r="CA66" s="298"/>
      <c r="CB66" s="298"/>
      <c r="CC66" s="298"/>
      <c r="CD66" s="298"/>
      <c r="CE66" s="298"/>
      <c r="CF66" s="298"/>
      <c r="CG66" s="33" t="s">
        <v>673</v>
      </c>
      <c r="CH66" s="298"/>
      <c r="CI66" s="298"/>
      <c r="CJ66" s="298"/>
      <c r="CK66" s="298"/>
      <c r="CL66" s="298"/>
      <c r="CM66" s="298"/>
      <c r="CN66" s="298"/>
      <c r="CO66" s="298"/>
      <c r="CP66" s="298"/>
      <c r="CQ66" s="27" t="s">
        <v>1236</v>
      </c>
      <c r="CR66" s="27"/>
      <c r="CS66" s="27"/>
      <c r="CT66" s="27"/>
      <c r="CU66" s="298"/>
      <c r="CV66" s="298"/>
      <c r="CW66" s="298"/>
      <c r="CX66" s="298"/>
      <c r="CY66" s="298"/>
      <c r="CZ66" s="27" t="s">
        <v>1617</v>
      </c>
      <c r="DA66" s="298"/>
      <c r="DB66" s="298"/>
      <c r="DC66" s="27" t="s">
        <v>1784</v>
      </c>
      <c r="DD66" s="298"/>
      <c r="DE66" s="298"/>
      <c r="DF66" s="298"/>
      <c r="DG66" s="27" t="s">
        <v>1927</v>
      </c>
      <c r="DH66" s="298"/>
      <c r="DI66" s="298"/>
      <c r="DJ66" s="298"/>
      <c r="DK66" s="298"/>
      <c r="DL66" s="298"/>
      <c r="DM66" s="298"/>
      <c r="DN66" s="298"/>
      <c r="DO66" s="298"/>
      <c r="DP66" s="298"/>
      <c r="DQ66" s="298"/>
      <c r="DR66" s="298"/>
      <c r="DS66" s="298"/>
      <c r="DT66" s="27" t="s">
        <v>2345</v>
      </c>
      <c r="DU66" s="298"/>
      <c r="DV66" s="298"/>
      <c r="DW66" s="298"/>
      <c r="DX66" s="298"/>
      <c r="DY66" s="298"/>
      <c r="DZ66" s="298"/>
      <c r="EA66" s="298"/>
      <c r="EB66" s="33"/>
      <c r="EC66" s="33"/>
      <c r="ED66" s="33"/>
      <c r="EE66" s="33"/>
      <c r="EF66" s="33"/>
      <c r="EG66" s="33"/>
      <c r="EH66" s="33"/>
      <c r="EI66" s="33"/>
      <c r="EJ66" s="33"/>
      <c r="EK66" s="33"/>
      <c r="EL66" s="33"/>
      <c r="EM66" s="33" t="s">
        <v>1925</v>
      </c>
      <c r="EO66" s="33"/>
      <c r="EP66" s="33"/>
      <c r="EQ66" s="33"/>
      <c r="ER66" s="33"/>
      <c r="ES66" s="33"/>
      <c r="ET66" s="33" t="s">
        <v>671</v>
      </c>
      <c r="EU66" s="33" t="s">
        <v>669</v>
      </c>
      <c r="FF66" s="310"/>
      <c r="FG66" s="285" t="s">
        <v>3082</v>
      </c>
      <c r="FH66" s="310"/>
      <c r="FI66" s="310"/>
    </row>
    <row r="67" spans="1:167" s="285" customFormat="1" ht="15" customHeight="1">
      <c r="A67" s="31"/>
      <c r="B67" s="198"/>
      <c r="C67" s="1738"/>
      <c r="D67" s="1322" t="s">
        <v>203</v>
      </c>
      <c r="E67" s="1323"/>
      <c r="F67" s="1323"/>
      <c r="G67" s="1323"/>
      <c r="H67" s="1323"/>
      <c r="I67" s="1323"/>
      <c r="J67" s="1323"/>
      <c r="K67" s="1323"/>
      <c r="L67" s="1324"/>
      <c r="M67" s="1547"/>
      <c r="N67" s="1530"/>
      <c r="O67" s="1530"/>
      <c r="P67" s="1530"/>
      <c r="Q67" s="1530"/>
      <c r="R67" s="1530"/>
      <c r="S67" s="1530"/>
      <c r="T67" s="1530"/>
      <c r="U67" s="1530"/>
      <c r="V67" s="1530"/>
      <c r="W67" s="1530"/>
      <c r="X67" s="1530"/>
      <c r="Y67" s="1530"/>
      <c r="Z67" s="1531"/>
      <c r="AA67" s="1314" t="s">
        <v>2621</v>
      </c>
      <c r="AB67" s="1314"/>
      <c r="AC67" s="1314"/>
      <c r="AD67" s="1314"/>
      <c r="AE67" s="1314"/>
      <c r="AF67" s="1314"/>
      <c r="AG67" s="1314"/>
      <c r="AH67" s="1314"/>
      <c r="AI67" s="1314"/>
      <c r="AJ67" s="1314"/>
      <c r="AK67" s="1314"/>
      <c r="AL67" s="1314"/>
      <c r="AM67" s="1315"/>
      <c r="AN67" s="33"/>
      <c r="AO67" s="208"/>
      <c r="AP67" s="33"/>
      <c r="AQ67" s="71"/>
      <c r="BH67" s="33"/>
      <c r="BI67" s="71"/>
      <c r="BJ67" s="71"/>
      <c r="BK67" s="288"/>
      <c r="BL67" s="307"/>
      <c r="BM67" s="27"/>
      <c r="BN67" s="27"/>
      <c r="BO67" s="298"/>
      <c r="BP67" s="298"/>
      <c r="BQ67" s="298"/>
      <c r="BR67" s="298"/>
      <c r="BS67" s="298"/>
      <c r="BT67" s="298"/>
      <c r="BU67" s="298"/>
      <c r="BV67" s="298"/>
      <c r="BW67" s="298"/>
      <c r="BX67" s="298"/>
      <c r="BY67" s="298"/>
      <c r="BZ67" s="299"/>
      <c r="CA67" s="298"/>
      <c r="CB67" s="298"/>
      <c r="CC67" s="298"/>
      <c r="CD67" s="298"/>
      <c r="CE67" s="298"/>
      <c r="CF67" s="298"/>
      <c r="CG67" s="33" t="s">
        <v>674</v>
      </c>
      <c r="CH67" s="298"/>
      <c r="CI67" s="298"/>
      <c r="CJ67" s="298"/>
      <c r="CK67" s="298"/>
      <c r="CL67" s="298"/>
      <c r="CM67" s="298"/>
      <c r="CN67" s="298"/>
      <c r="CO67" s="298"/>
      <c r="CP67" s="298"/>
      <c r="CQ67" s="27" t="s">
        <v>1237</v>
      </c>
      <c r="CR67" s="27"/>
      <c r="CS67" s="27"/>
      <c r="CT67" s="27"/>
      <c r="CU67" s="298"/>
      <c r="CV67" s="298"/>
      <c r="CW67" s="298"/>
      <c r="CX67" s="298"/>
      <c r="CY67" s="298"/>
      <c r="CZ67" s="27" t="s">
        <v>1618</v>
      </c>
      <c r="DA67" s="298"/>
      <c r="DB67" s="298"/>
      <c r="DC67" s="27" t="s">
        <v>1785</v>
      </c>
      <c r="DD67" s="298"/>
      <c r="DE67" s="298"/>
      <c r="DF67" s="298"/>
      <c r="DG67" s="27" t="s">
        <v>1928</v>
      </c>
      <c r="DH67" s="298"/>
      <c r="DI67" s="298"/>
      <c r="DJ67" s="298"/>
      <c r="DK67" s="298"/>
      <c r="DL67" s="298"/>
      <c r="DM67" s="298"/>
      <c r="DN67" s="298"/>
      <c r="DO67" s="298"/>
      <c r="DP67" s="298"/>
      <c r="DQ67" s="298"/>
      <c r="DR67" s="298"/>
      <c r="DS67" s="298"/>
      <c r="DT67" s="27" t="s">
        <v>2346</v>
      </c>
      <c r="DU67" s="298"/>
      <c r="DV67" s="298"/>
      <c r="DW67" s="298"/>
      <c r="DX67" s="298"/>
      <c r="DY67" s="298"/>
      <c r="DZ67" s="298"/>
      <c r="EA67" s="298"/>
      <c r="EB67" s="33"/>
      <c r="EC67" s="33"/>
      <c r="ED67" s="33"/>
      <c r="EE67" s="33"/>
      <c r="EF67" s="33"/>
      <c r="EG67" s="33"/>
      <c r="EH67" s="33"/>
      <c r="EI67" s="33"/>
      <c r="EJ67" s="33"/>
      <c r="EK67" s="33"/>
      <c r="EL67" s="33"/>
      <c r="EM67" s="33" t="s">
        <v>1926</v>
      </c>
      <c r="EO67" s="33"/>
      <c r="EP67" s="33"/>
      <c r="EQ67" s="33"/>
      <c r="ER67" s="33"/>
      <c r="ES67" s="33"/>
      <c r="ET67" s="33" t="s">
        <v>672</v>
      </c>
      <c r="EU67" s="33" t="s">
        <v>670</v>
      </c>
      <c r="FF67" s="310"/>
      <c r="FG67" s="285" t="s">
        <v>3083</v>
      </c>
      <c r="FH67" s="310"/>
      <c r="FI67" s="310"/>
    </row>
    <row r="68" spans="1:167" s="285" customFormat="1" ht="15" customHeight="1">
      <c r="A68" s="31"/>
      <c r="B68" s="198"/>
      <c r="C68" s="1738"/>
      <c r="D68" s="1185" t="s">
        <v>812</v>
      </c>
      <c r="E68" s="1186"/>
      <c r="F68" s="1186"/>
      <c r="G68" s="1186"/>
      <c r="H68" s="1186"/>
      <c r="I68" s="1186"/>
      <c r="J68" s="1186"/>
      <c r="K68" s="1186"/>
      <c r="L68" s="1187"/>
      <c r="M68" s="1329"/>
      <c r="N68" s="1329"/>
      <c r="O68" s="64" t="s">
        <v>137</v>
      </c>
      <c r="P68" s="1329"/>
      <c r="Q68" s="1329"/>
      <c r="R68" s="1329"/>
      <c r="S68" s="64" t="s">
        <v>137</v>
      </c>
      <c r="T68" s="1329"/>
      <c r="U68" s="1329"/>
      <c r="V68" s="1329"/>
      <c r="W68" s="1190"/>
      <c r="X68" s="1105"/>
      <c r="Y68" s="1105"/>
      <c r="Z68" s="1105"/>
      <c r="AA68" s="1105"/>
      <c r="AB68" s="1105"/>
      <c r="AC68" s="1105"/>
      <c r="AD68" s="1105"/>
      <c r="AE68" s="1105"/>
      <c r="AF68" s="1105"/>
      <c r="AG68" s="1105"/>
      <c r="AH68" s="1105"/>
      <c r="AI68" s="1105"/>
      <c r="AJ68" s="1105"/>
      <c r="AK68" s="1105"/>
      <c r="AL68" s="1105"/>
      <c r="AM68" s="1106"/>
      <c r="AN68" s="33"/>
      <c r="AO68" s="208"/>
      <c r="AP68" s="33"/>
      <c r="AQ68" s="71"/>
      <c r="BH68" s="33"/>
      <c r="BI68" s="71"/>
      <c r="BJ68" s="71"/>
      <c r="BK68" s="288"/>
      <c r="BL68" s="29" t="str">
        <f>IF(T68="","",M68&amp;O68&amp;P68&amp;S68&amp;T68)</f>
        <v/>
      </c>
      <c r="BM68" s="298"/>
      <c r="BN68" s="27"/>
      <c r="BO68" s="298"/>
      <c r="BP68" s="298"/>
      <c r="BQ68" s="298"/>
      <c r="BR68" s="298"/>
      <c r="BS68" s="298"/>
      <c r="BT68" s="298"/>
      <c r="BU68" s="298"/>
      <c r="BV68" s="298"/>
      <c r="BW68" s="298"/>
      <c r="BX68" s="298"/>
      <c r="BY68" s="298"/>
      <c r="BZ68" s="299"/>
      <c r="CA68" s="298"/>
      <c r="CB68" s="298"/>
      <c r="CC68" s="298"/>
      <c r="CD68" s="298"/>
      <c r="CE68" s="298"/>
      <c r="CF68" s="298"/>
      <c r="CG68" s="33" t="s">
        <v>675</v>
      </c>
      <c r="CH68" s="298"/>
      <c r="CI68" s="298"/>
      <c r="CJ68" s="298"/>
      <c r="CK68" s="298"/>
      <c r="CL68" s="298"/>
      <c r="CM68" s="298"/>
      <c r="CN68" s="298"/>
      <c r="CO68" s="298"/>
      <c r="CP68" s="298"/>
      <c r="CQ68" s="27" t="s">
        <v>1238</v>
      </c>
      <c r="CR68" s="27"/>
      <c r="CS68" s="27"/>
      <c r="CT68" s="27"/>
      <c r="CU68" s="298"/>
      <c r="CV68" s="298"/>
      <c r="CW68" s="298"/>
      <c r="CX68" s="298"/>
      <c r="CY68" s="298"/>
      <c r="CZ68" s="27" t="s">
        <v>1619</v>
      </c>
      <c r="DA68" s="298"/>
      <c r="DB68" s="298"/>
      <c r="DC68" s="27" t="s">
        <v>1786</v>
      </c>
      <c r="DD68" s="298"/>
      <c r="DE68" s="298"/>
      <c r="DF68" s="298"/>
      <c r="DG68" s="27" t="s">
        <v>1929</v>
      </c>
      <c r="DH68" s="298"/>
      <c r="DI68" s="298"/>
      <c r="DJ68" s="298"/>
      <c r="DK68" s="298"/>
      <c r="DL68" s="298"/>
      <c r="DM68" s="298"/>
      <c r="DN68" s="298"/>
      <c r="DO68" s="298"/>
      <c r="DP68" s="298"/>
      <c r="DQ68" s="298"/>
      <c r="DR68" s="298"/>
      <c r="DS68" s="298"/>
      <c r="DT68" s="27" t="s">
        <v>2347</v>
      </c>
      <c r="DU68" s="298"/>
      <c r="DV68" s="298"/>
      <c r="DW68" s="298"/>
      <c r="DX68" s="298"/>
      <c r="DY68" s="298"/>
      <c r="DZ68" s="298"/>
      <c r="EA68" s="298"/>
      <c r="EB68" s="33"/>
      <c r="EC68" s="33"/>
      <c r="ED68" s="33"/>
      <c r="EE68" s="33"/>
      <c r="EF68" s="33"/>
      <c r="EG68" s="33"/>
      <c r="EH68" s="33"/>
      <c r="EI68" s="33"/>
      <c r="EJ68" s="33"/>
      <c r="EK68" s="33"/>
      <c r="EL68" s="33"/>
      <c r="EM68" s="33" t="s">
        <v>1927</v>
      </c>
      <c r="EO68" s="33"/>
      <c r="EP68" s="33"/>
      <c r="EQ68" s="33"/>
      <c r="ER68" s="33"/>
      <c r="ES68" s="33"/>
      <c r="ET68" s="33" t="s">
        <v>673</v>
      </c>
      <c r="EU68" s="33" t="s">
        <v>671</v>
      </c>
      <c r="FF68" s="310"/>
      <c r="FG68" s="285" t="s">
        <v>3084</v>
      </c>
      <c r="FH68" s="310"/>
      <c r="FI68" s="310"/>
    </row>
    <row r="69" spans="1:167" s="285" customFormat="1" ht="15" hidden="1" customHeight="1">
      <c r="A69" s="43"/>
      <c r="B69" s="198"/>
      <c r="C69" s="1738"/>
      <c r="D69" s="1194"/>
      <c r="E69" s="1188"/>
      <c r="F69" s="1188"/>
      <c r="G69" s="1188"/>
      <c r="H69" s="1188"/>
      <c r="I69" s="1188"/>
      <c r="J69" s="1188"/>
      <c r="K69" s="1188"/>
      <c r="L69" s="1189"/>
      <c r="M69" s="1162" t="s">
        <v>134</v>
      </c>
      <c r="N69" s="1163"/>
      <c r="O69" s="1164"/>
      <c r="P69" s="10" t="str">
        <f>MID($BL$68,COLUMN()-15,1)</f>
        <v/>
      </c>
      <c r="Q69" s="10" t="str">
        <f t="shared" ref="Q69:AB69" si="13">MID($BL$68,COLUMN()-15,1)</f>
        <v/>
      </c>
      <c r="R69" s="10" t="str">
        <f t="shared" si="13"/>
        <v/>
      </c>
      <c r="S69" s="10" t="str">
        <f t="shared" si="13"/>
        <v/>
      </c>
      <c r="T69" s="10" t="str">
        <f t="shared" si="13"/>
        <v/>
      </c>
      <c r="U69" s="10" t="str">
        <f t="shared" si="13"/>
        <v/>
      </c>
      <c r="V69" s="10" t="str">
        <f t="shared" si="13"/>
        <v/>
      </c>
      <c r="W69" s="10" t="str">
        <f t="shared" si="13"/>
        <v/>
      </c>
      <c r="X69" s="10" t="str">
        <f t="shared" si="13"/>
        <v/>
      </c>
      <c r="Y69" s="10" t="str">
        <f t="shared" si="13"/>
        <v/>
      </c>
      <c r="Z69" s="10" t="str">
        <f t="shared" si="13"/>
        <v/>
      </c>
      <c r="AA69" s="10" t="str">
        <f t="shared" si="13"/>
        <v/>
      </c>
      <c r="AB69" s="10" t="str">
        <f t="shared" si="13"/>
        <v/>
      </c>
      <c r="AC69" s="1191"/>
      <c r="AD69" s="1192"/>
      <c r="AE69" s="1192"/>
      <c r="AF69" s="1192"/>
      <c r="AG69" s="1192"/>
      <c r="AH69" s="1192"/>
      <c r="AI69" s="1192"/>
      <c r="AJ69" s="1192"/>
      <c r="AK69" s="1192"/>
      <c r="AL69" s="1192"/>
      <c r="AM69" s="1193"/>
      <c r="AN69" s="33"/>
      <c r="AO69" s="208"/>
      <c r="AP69" s="33"/>
      <c r="AQ69" s="71"/>
      <c r="BH69" s="31"/>
      <c r="BI69" s="71"/>
      <c r="BJ69" s="71"/>
      <c r="BK69" s="288"/>
      <c r="BL69" s="307"/>
      <c r="BM69" s="27"/>
      <c r="BN69" s="27"/>
      <c r="BO69" s="298"/>
      <c r="BP69" s="298"/>
      <c r="BQ69" s="298"/>
      <c r="BR69" s="298"/>
      <c r="BS69" s="298"/>
      <c r="BT69" s="298"/>
      <c r="BU69" s="298"/>
      <c r="BV69" s="298"/>
      <c r="BW69" s="298"/>
      <c r="BX69" s="298"/>
      <c r="BY69" s="298"/>
      <c r="BZ69" s="299"/>
      <c r="CA69" s="298"/>
      <c r="CB69" s="298"/>
      <c r="CC69" s="298"/>
      <c r="CD69" s="298"/>
      <c r="CE69" s="298"/>
      <c r="CF69" s="298"/>
      <c r="CG69" s="33" t="s">
        <v>676</v>
      </c>
      <c r="CH69" s="298"/>
      <c r="CI69" s="298"/>
      <c r="CJ69" s="298"/>
      <c r="CK69" s="298"/>
      <c r="CL69" s="298"/>
      <c r="CM69" s="298"/>
      <c r="CN69" s="298"/>
      <c r="CO69" s="298"/>
      <c r="CP69" s="298"/>
      <c r="CQ69" s="27" t="s">
        <v>1239</v>
      </c>
      <c r="CR69" s="27"/>
      <c r="CS69" s="27"/>
      <c r="CT69" s="27"/>
      <c r="CU69" s="298"/>
      <c r="CV69" s="298"/>
      <c r="CW69" s="298"/>
      <c r="CX69" s="298"/>
      <c r="CY69" s="298"/>
      <c r="CZ69" s="27" t="s">
        <v>1620</v>
      </c>
      <c r="DA69" s="298"/>
      <c r="DB69" s="298"/>
      <c r="DC69" s="27" t="s">
        <v>1787</v>
      </c>
      <c r="DD69" s="298"/>
      <c r="DE69" s="298"/>
      <c r="DF69" s="298"/>
      <c r="DG69" s="27" t="s">
        <v>1930</v>
      </c>
      <c r="DH69" s="298"/>
      <c r="DI69" s="298"/>
      <c r="DJ69" s="298"/>
      <c r="DK69" s="298"/>
      <c r="DL69" s="298"/>
      <c r="DM69" s="298"/>
      <c r="DN69" s="298"/>
      <c r="DO69" s="298"/>
      <c r="DP69" s="298"/>
      <c r="DQ69" s="298"/>
      <c r="DR69" s="298"/>
      <c r="DS69" s="298"/>
      <c r="DT69" s="27" t="s">
        <v>2348</v>
      </c>
      <c r="DU69" s="298"/>
      <c r="DV69" s="298"/>
      <c r="DW69" s="298"/>
      <c r="DX69" s="298"/>
      <c r="DY69" s="298"/>
      <c r="DZ69" s="298"/>
      <c r="EA69" s="298"/>
      <c r="EB69" s="33"/>
      <c r="EC69" s="33"/>
      <c r="ED69" s="33"/>
      <c r="EE69" s="33"/>
      <c r="EF69" s="33"/>
      <c r="EG69" s="33"/>
      <c r="EH69" s="33"/>
      <c r="EI69" s="33"/>
      <c r="EJ69" s="33"/>
      <c r="EK69" s="33"/>
      <c r="EL69" s="33"/>
      <c r="EM69" s="33" t="s">
        <v>1928</v>
      </c>
      <c r="EO69" s="33"/>
      <c r="EP69" s="33"/>
      <c r="EQ69" s="33"/>
      <c r="ER69" s="33"/>
      <c r="ES69" s="33"/>
      <c r="ET69" s="33" t="s">
        <v>674</v>
      </c>
      <c r="EU69" s="33" t="s">
        <v>672</v>
      </c>
      <c r="FF69" s="310"/>
      <c r="FG69" s="285" t="s">
        <v>3085</v>
      </c>
      <c r="FH69" s="310"/>
      <c r="FI69" s="310"/>
    </row>
    <row r="70" spans="1:167" s="285" customFormat="1" ht="15" customHeight="1">
      <c r="A70" s="31"/>
      <c r="B70" s="198"/>
      <c r="C70" s="1739"/>
      <c r="D70" s="1145" t="s">
        <v>2751</v>
      </c>
      <c r="E70" s="1146"/>
      <c r="F70" s="1146"/>
      <c r="G70" s="1146"/>
      <c r="H70" s="1146"/>
      <c r="I70" s="1146"/>
      <c r="J70" s="1146"/>
      <c r="K70" s="1146"/>
      <c r="L70" s="1147"/>
      <c r="M70" s="1329"/>
      <c r="N70" s="1329"/>
      <c r="O70" s="64" t="s">
        <v>137</v>
      </c>
      <c r="P70" s="1157"/>
      <c r="Q70" s="1501"/>
      <c r="R70" s="1158"/>
      <c r="S70" s="64" t="s">
        <v>137</v>
      </c>
      <c r="T70" s="1329"/>
      <c r="U70" s="1329"/>
      <c r="V70" s="1329"/>
      <c r="W70" s="1190"/>
      <c r="X70" s="1105"/>
      <c r="Y70" s="1105"/>
      <c r="Z70" s="1105"/>
      <c r="AA70" s="1105"/>
      <c r="AB70" s="1105"/>
      <c r="AC70" s="1105"/>
      <c r="AD70" s="1105"/>
      <c r="AE70" s="1105"/>
      <c r="AF70" s="1105"/>
      <c r="AG70" s="1105"/>
      <c r="AH70" s="1105"/>
      <c r="AI70" s="1105"/>
      <c r="AJ70" s="1105"/>
      <c r="AK70" s="1105"/>
      <c r="AL70" s="1105"/>
      <c r="AM70" s="1106"/>
      <c r="AN70" s="33"/>
      <c r="AO70" s="208"/>
      <c r="AP70" s="33"/>
      <c r="AQ70" s="71"/>
      <c r="BI70" s="71"/>
      <c r="BJ70" s="71"/>
      <c r="BK70" s="288"/>
      <c r="BL70" s="29" t="str">
        <f>IF(T70="","",M70&amp;O70&amp;P70&amp;S70&amp;T70)</f>
        <v/>
      </c>
      <c r="BM70" s="298"/>
      <c r="BN70" s="27"/>
      <c r="BO70" s="298"/>
      <c r="BP70" s="298"/>
      <c r="BQ70" s="298"/>
      <c r="BR70" s="298"/>
      <c r="BS70" s="298"/>
      <c r="BT70" s="298"/>
      <c r="BU70" s="298"/>
      <c r="BV70" s="298"/>
      <c r="BW70" s="298"/>
      <c r="BX70" s="298"/>
      <c r="BY70" s="298"/>
      <c r="BZ70" s="299"/>
      <c r="CA70" s="298"/>
      <c r="CB70" s="298"/>
      <c r="CC70" s="298"/>
      <c r="CD70" s="298"/>
      <c r="CE70" s="298"/>
      <c r="CF70" s="298"/>
      <c r="CG70" s="33" t="s">
        <v>677</v>
      </c>
      <c r="CH70" s="298"/>
      <c r="CI70" s="298"/>
      <c r="CJ70" s="298"/>
      <c r="CK70" s="298"/>
      <c r="CL70" s="298"/>
      <c r="CM70" s="298"/>
      <c r="CN70" s="298"/>
      <c r="CO70" s="298"/>
      <c r="CP70" s="298"/>
      <c r="CQ70" s="27" t="s">
        <v>1240</v>
      </c>
      <c r="CR70" s="27"/>
      <c r="CS70" s="27"/>
      <c r="CT70" s="27"/>
      <c r="CU70" s="298"/>
      <c r="CV70" s="298"/>
      <c r="CW70" s="298"/>
      <c r="CX70" s="298"/>
      <c r="CY70" s="298"/>
      <c r="CZ70" s="27" t="s">
        <v>1621</v>
      </c>
      <c r="DA70" s="298"/>
      <c r="DB70" s="298"/>
      <c r="DC70" s="27" t="s">
        <v>1788</v>
      </c>
      <c r="DD70" s="298"/>
      <c r="DE70" s="298"/>
      <c r="DF70" s="298"/>
      <c r="DG70" s="27" t="s">
        <v>1931</v>
      </c>
      <c r="DH70" s="298"/>
      <c r="DI70" s="298"/>
      <c r="DJ70" s="298"/>
      <c r="DK70" s="298"/>
      <c r="DL70" s="298"/>
      <c r="DM70" s="298"/>
      <c r="DN70" s="298"/>
      <c r="DO70" s="298"/>
      <c r="DP70" s="298"/>
      <c r="DQ70" s="298"/>
      <c r="DR70" s="298"/>
      <c r="DS70" s="298"/>
      <c r="DT70" s="27" t="s">
        <v>2349</v>
      </c>
      <c r="DU70" s="298"/>
      <c r="DV70" s="298"/>
      <c r="DW70" s="298"/>
      <c r="DX70" s="298"/>
      <c r="DY70" s="298"/>
      <c r="DZ70" s="298"/>
      <c r="EA70" s="298"/>
      <c r="EB70" s="33"/>
      <c r="EC70" s="33"/>
      <c r="ED70" s="33"/>
      <c r="EE70" s="33"/>
      <c r="EF70" s="33"/>
      <c r="EG70" s="33"/>
      <c r="EH70" s="33"/>
      <c r="EI70" s="33"/>
      <c r="EJ70" s="33"/>
      <c r="EK70" s="33"/>
      <c r="EL70" s="33"/>
      <c r="EM70" s="33" t="s">
        <v>1929</v>
      </c>
      <c r="EO70" s="33"/>
      <c r="EP70" s="33"/>
      <c r="EQ70" s="33"/>
      <c r="ER70" s="33"/>
      <c r="ES70" s="33"/>
      <c r="ET70" s="33" t="s">
        <v>675</v>
      </c>
      <c r="EU70" s="33" t="s">
        <v>673</v>
      </c>
      <c r="FF70" s="310"/>
      <c r="FG70" s="285" t="s">
        <v>3086</v>
      </c>
      <c r="FH70" s="310"/>
      <c r="FI70" s="310"/>
    </row>
    <row r="71" spans="1:167" s="285" customFormat="1" ht="15" customHeight="1">
      <c r="A71" s="31"/>
      <c r="B71" s="198"/>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189"/>
      <c r="AJ71" s="189"/>
      <c r="AK71" s="189"/>
      <c r="AL71" s="189"/>
      <c r="AM71" s="189"/>
      <c r="AN71" s="33"/>
      <c r="AO71" s="208"/>
      <c r="AP71" s="33"/>
      <c r="AQ71" s="71"/>
      <c r="BH71" s="33"/>
      <c r="BI71" s="71"/>
      <c r="BJ71" s="71"/>
      <c r="BK71" s="288"/>
      <c r="BL71" s="27"/>
      <c r="BM71" s="27"/>
      <c r="BN71" s="27"/>
      <c r="BO71" s="298"/>
      <c r="BP71" s="298"/>
      <c r="BQ71" s="298"/>
      <c r="BR71" s="298"/>
      <c r="BS71" s="298"/>
      <c r="BT71" s="298"/>
      <c r="BU71" s="298"/>
      <c r="BV71" s="298"/>
      <c r="BW71" s="298"/>
      <c r="BX71" s="298"/>
      <c r="BY71" s="298"/>
      <c r="BZ71" s="299"/>
      <c r="CA71" s="298"/>
      <c r="CB71" s="298"/>
      <c r="CC71" s="298"/>
      <c r="CD71" s="298"/>
      <c r="CE71" s="298"/>
      <c r="CF71" s="298"/>
      <c r="CG71" s="33" t="s">
        <v>678</v>
      </c>
      <c r="CH71" s="298"/>
      <c r="CI71" s="298"/>
      <c r="CJ71" s="298"/>
      <c r="CK71" s="298"/>
      <c r="CL71" s="298"/>
      <c r="CM71" s="298"/>
      <c r="CN71" s="298"/>
      <c r="CO71" s="298"/>
      <c r="CP71" s="298"/>
      <c r="CQ71" s="27" t="s">
        <v>1241</v>
      </c>
      <c r="CR71" s="27"/>
      <c r="CS71" s="27"/>
      <c r="CT71" s="27"/>
      <c r="CU71" s="298"/>
      <c r="CV71" s="298"/>
      <c r="CW71" s="298"/>
      <c r="CX71" s="298"/>
      <c r="CY71" s="298"/>
      <c r="CZ71" s="27" t="s">
        <v>1622</v>
      </c>
      <c r="DA71" s="298"/>
      <c r="DB71" s="298"/>
      <c r="DC71" s="27" t="s">
        <v>1789</v>
      </c>
      <c r="DD71" s="298"/>
      <c r="DE71" s="298"/>
      <c r="DF71" s="298"/>
      <c r="DG71" s="27" t="s">
        <v>1932</v>
      </c>
      <c r="DH71" s="298"/>
      <c r="DI71" s="298"/>
      <c r="DJ71" s="298"/>
      <c r="DK71" s="298"/>
      <c r="DL71" s="298"/>
      <c r="DM71" s="298"/>
      <c r="DN71" s="298"/>
      <c r="DO71" s="298"/>
      <c r="DP71" s="298"/>
      <c r="DQ71" s="298"/>
      <c r="DR71" s="298"/>
      <c r="DS71" s="298"/>
      <c r="DT71" s="27" t="s">
        <v>2350</v>
      </c>
      <c r="DU71" s="298"/>
      <c r="DV71" s="298"/>
      <c r="DW71" s="298"/>
      <c r="DX71" s="298"/>
      <c r="DY71" s="298"/>
      <c r="DZ71" s="298"/>
      <c r="EA71" s="298"/>
      <c r="EB71" s="33"/>
      <c r="EC71" s="33"/>
      <c r="ED71" s="33"/>
      <c r="EE71" s="33"/>
      <c r="EF71" s="33"/>
      <c r="EG71" s="33"/>
      <c r="EH71" s="33"/>
      <c r="EI71" s="33"/>
      <c r="EJ71" s="33"/>
      <c r="EK71" s="33"/>
      <c r="EL71" s="33"/>
      <c r="EM71" s="33" t="s">
        <v>1930</v>
      </c>
      <c r="EO71" s="33"/>
      <c r="EP71" s="33"/>
      <c r="EQ71" s="33"/>
      <c r="ER71" s="33"/>
      <c r="ES71" s="33"/>
      <c r="ET71" s="33" t="s">
        <v>676</v>
      </c>
      <c r="EU71" s="33" t="s">
        <v>674</v>
      </c>
      <c r="FF71" s="310"/>
      <c r="FG71" s="285" t="s">
        <v>3087</v>
      </c>
      <c r="FH71" s="310"/>
      <c r="FI71" s="310"/>
    </row>
    <row r="72" spans="1:167" s="285" customFormat="1" ht="15" customHeight="1">
      <c r="A72" s="31"/>
      <c r="B72" s="198"/>
      <c r="C72" s="1743" t="s">
        <v>2752</v>
      </c>
      <c r="D72" s="845" t="s">
        <v>2732</v>
      </c>
      <c r="E72" s="846"/>
      <c r="F72" s="847"/>
      <c r="G72" s="1581" t="s">
        <v>2</v>
      </c>
      <c r="H72" s="1581"/>
      <c r="I72" s="1581"/>
      <c r="J72" s="1581"/>
      <c r="K72" s="1581"/>
      <c r="L72" s="1582"/>
      <c r="M72" s="1517"/>
      <c r="N72" s="1508"/>
      <c r="O72" s="1508"/>
      <c r="P72" s="1508"/>
      <c r="Q72" s="1508"/>
      <c r="R72" s="1508"/>
      <c r="S72" s="1508"/>
      <c r="T72" s="1508"/>
      <c r="U72" s="1508"/>
      <c r="V72" s="1509"/>
      <c r="W72" s="1313" t="s">
        <v>184</v>
      </c>
      <c r="X72" s="1314"/>
      <c r="Y72" s="1314"/>
      <c r="Z72" s="1314"/>
      <c r="AA72" s="1314"/>
      <c r="AB72" s="1314"/>
      <c r="AC72" s="1314"/>
      <c r="AD72" s="1314"/>
      <c r="AE72" s="1314"/>
      <c r="AF72" s="1314"/>
      <c r="AG72" s="1314"/>
      <c r="AH72" s="1314"/>
      <c r="AI72" s="1314"/>
      <c r="AJ72" s="1314"/>
      <c r="AK72" s="1314"/>
      <c r="AL72" s="1314"/>
      <c r="AM72" s="1315"/>
      <c r="AN72" s="33"/>
      <c r="AO72" s="208"/>
      <c r="AP72" s="33"/>
      <c r="AQ72" s="71"/>
      <c r="BH72" s="33"/>
      <c r="BI72" s="71"/>
      <c r="BJ72" s="71"/>
      <c r="BK72" s="288"/>
      <c r="BL72" s="311" t="str">
        <f>IF(V76="","    年  月  日",$BL$74&amp;$R$76&amp;$S$76&amp;$U$76&amp;$V$76&amp;$X$76)</f>
        <v xml:space="preserve">    年  月  日</v>
      </c>
      <c r="BM72" s="27"/>
      <c r="BN72" s="27"/>
      <c r="BO72" s="298"/>
      <c r="BP72" s="298"/>
      <c r="BQ72" s="298"/>
      <c r="BR72" s="298"/>
      <c r="BS72" s="298"/>
      <c r="BT72" s="298"/>
      <c r="BU72" s="298"/>
      <c r="BV72" s="298"/>
      <c r="BW72" s="298"/>
      <c r="BX72" s="298"/>
      <c r="BY72" s="298"/>
      <c r="BZ72" s="299"/>
      <c r="CA72" s="298"/>
      <c r="CB72" s="298"/>
      <c r="CC72" s="298"/>
      <c r="CD72" s="298"/>
      <c r="CE72" s="298"/>
      <c r="CF72" s="298"/>
      <c r="CG72" s="33" t="s">
        <v>679</v>
      </c>
      <c r="CH72" s="298"/>
      <c r="CI72" s="298"/>
      <c r="CJ72" s="298"/>
      <c r="CK72" s="298"/>
      <c r="CL72" s="298"/>
      <c r="CM72" s="298"/>
      <c r="CN72" s="298"/>
      <c r="CO72" s="298"/>
      <c r="CP72" s="298"/>
      <c r="CQ72" s="27" t="s">
        <v>1242</v>
      </c>
      <c r="CR72" s="27"/>
      <c r="CS72" s="27"/>
      <c r="CT72" s="27"/>
      <c r="CU72" s="298"/>
      <c r="CV72" s="298"/>
      <c r="CW72" s="298"/>
      <c r="CX72" s="298"/>
      <c r="CY72" s="298"/>
      <c r="CZ72" s="27" t="s">
        <v>1623</v>
      </c>
      <c r="DA72" s="298"/>
      <c r="DB72" s="298"/>
      <c r="DC72" s="27" t="s">
        <v>1790</v>
      </c>
      <c r="DD72" s="298"/>
      <c r="DE72" s="298"/>
      <c r="DF72" s="298"/>
      <c r="DG72" s="27" t="s">
        <v>1933</v>
      </c>
      <c r="DH72" s="298"/>
      <c r="DI72" s="298"/>
      <c r="DJ72" s="298"/>
      <c r="DK72" s="298"/>
      <c r="DL72" s="298"/>
      <c r="DM72" s="298"/>
      <c r="DN72" s="298"/>
      <c r="DO72" s="298"/>
      <c r="DP72" s="298"/>
      <c r="DQ72" s="298"/>
      <c r="DR72" s="298"/>
      <c r="DS72" s="298"/>
      <c r="DT72" s="27" t="s">
        <v>2351</v>
      </c>
      <c r="DU72" s="298"/>
      <c r="DV72" s="298"/>
      <c r="DW72" s="298"/>
      <c r="DX72" s="298"/>
      <c r="DY72" s="298"/>
      <c r="DZ72" s="298"/>
      <c r="EA72" s="298"/>
      <c r="EB72" s="33"/>
      <c r="EC72" s="33"/>
      <c r="ED72" s="33"/>
      <c r="EE72" s="33"/>
      <c r="EF72" s="33"/>
      <c r="EG72" s="33"/>
      <c r="EH72" s="33"/>
      <c r="EI72" s="33"/>
      <c r="EJ72" s="33"/>
      <c r="EK72" s="33"/>
      <c r="EL72" s="33"/>
      <c r="EM72" s="33" t="s">
        <v>1931</v>
      </c>
      <c r="EO72" s="33"/>
      <c r="EP72" s="33"/>
      <c r="EQ72" s="33"/>
      <c r="ER72" s="33"/>
      <c r="ES72" s="33"/>
      <c r="ET72" s="33" t="s">
        <v>677</v>
      </c>
      <c r="EU72" s="33" t="s">
        <v>675</v>
      </c>
      <c r="FF72" s="310"/>
      <c r="FG72" s="285" t="s">
        <v>3088</v>
      </c>
      <c r="FH72" s="310"/>
      <c r="FI72" s="310"/>
    </row>
    <row r="73" spans="1:167" s="285" customFormat="1" ht="15" hidden="1" customHeight="1">
      <c r="A73" s="43"/>
      <c r="B73" s="198"/>
      <c r="C73" s="1744"/>
      <c r="D73" s="1079"/>
      <c r="E73" s="1024"/>
      <c r="F73" s="1025"/>
      <c r="G73" s="1241" t="s">
        <v>1</v>
      </c>
      <c r="H73" s="1241"/>
      <c r="I73" s="1241"/>
      <c r="J73" s="1241"/>
      <c r="K73" s="1241"/>
      <c r="L73" s="1242"/>
      <c r="M73" s="1162" t="s">
        <v>134</v>
      </c>
      <c r="N73" s="1163"/>
      <c r="O73" s="1164"/>
      <c r="P73" s="9" t="str">
        <f t="shared" ref="P73:AI73" si="14">MID($M$72,COLUMN()-15,1)</f>
        <v/>
      </c>
      <c r="Q73" s="9" t="str">
        <f t="shared" si="14"/>
        <v/>
      </c>
      <c r="R73" s="9" t="str">
        <f t="shared" si="14"/>
        <v/>
      </c>
      <c r="S73" s="9" t="str">
        <f t="shared" si="14"/>
        <v/>
      </c>
      <c r="T73" s="9" t="str">
        <f t="shared" si="14"/>
        <v/>
      </c>
      <c r="U73" s="9" t="str">
        <f t="shared" si="14"/>
        <v/>
      </c>
      <c r="V73" s="9" t="str">
        <f t="shared" si="14"/>
        <v/>
      </c>
      <c r="W73" s="10" t="str">
        <f t="shared" si="14"/>
        <v/>
      </c>
      <c r="X73" s="10" t="str">
        <f t="shared" si="14"/>
        <v/>
      </c>
      <c r="Y73" s="10" t="str">
        <f t="shared" si="14"/>
        <v/>
      </c>
      <c r="Z73" s="10" t="str">
        <f t="shared" si="14"/>
        <v/>
      </c>
      <c r="AA73" s="10" t="str">
        <f t="shared" si="14"/>
        <v/>
      </c>
      <c r="AB73" s="10" t="str">
        <f t="shared" si="14"/>
        <v/>
      </c>
      <c r="AC73" s="10" t="str">
        <f t="shared" si="14"/>
        <v/>
      </c>
      <c r="AD73" s="10" t="str">
        <f t="shared" si="14"/>
        <v/>
      </c>
      <c r="AE73" s="10" t="str">
        <f t="shared" si="14"/>
        <v/>
      </c>
      <c r="AF73" s="10" t="str">
        <f t="shared" si="14"/>
        <v/>
      </c>
      <c r="AG73" s="10" t="str">
        <f t="shared" si="14"/>
        <v/>
      </c>
      <c r="AH73" s="10" t="str">
        <f t="shared" si="14"/>
        <v/>
      </c>
      <c r="AI73" s="10" t="str">
        <f t="shared" si="14"/>
        <v/>
      </c>
      <c r="AJ73" s="1191"/>
      <c r="AK73" s="1192"/>
      <c r="AL73" s="1192"/>
      <c r="AM73" s="1193"/>
      <c r="AN73" s="33"/>
      <c r="AO73" s="208"/>
      <c r="AP73" s="33"/>
      <c r="AQ73" s="71"/>
      <c r="AR73" s="33"/>
      <c r="AS73" s="33"/>
      <c r="AT73" s="1167"/>
      <c r="AU73" s="1167"/>
      <c r="AV73" s="1167"/>
      <c r="AW73" s="1167"/>
      <c r="AX73" s="1167"/>
      <c r="AY73" s="1167"/>
      <c r="AZ73" s="1167"/>
      <c r="BA73" s="1167"/>
      <c r="BB73" s="1167"/>
      <c r="BC73" s="1167"/>
      <c r="BD73" s="1167"/>
      <c r="BE73" s="1167"/>
      <c r="BF73" s="1167"/>
      <c r="BG73" s="1167"/>
      <c r="BH73" s="33"/>
      <c r="BI73" s="71"/>
      <c r="BJ73" s="71"/>
      <c r="BK73" s="288"/>
      <c r="BL73" s="27"/>
      <c r="BM73" s="27"/>
      <c r="BN73" s="27"/>
      <c r="BO73" s="298"/>
      <c r="BP73" s="298"/>
      <c r="BQ73" s="298"/>
      <c r="BR73" s="298"/>
      <c r="BS73" s="298"/>
      <c r="BT73" s="298"/>
      <c r="BU73" s="298"/>
      <c r="BV73" s="298"/>
      <c r="BW73" s="298"/>
      <c r="BX73" s="298"/>
      <c r="BY73" s="298"/>
      <c r="BZ73" s="299"/>
      <c r="CA73" s="298"/>
      <c r="CB73" s="298"/>
      <c r="CC73" s="298"/>
      <c r="CD73" s="298"/>
      <c r="CE73" s="298"/>
      <c r="CF73" s="298"/>
      <c r="CG73" s="33" t="s">
        <v>680</v>
      </c>
      <c r="CH73" s="298"/>
      <c r="CI73" s="298"/>
      <c r="CJ73" s="298"/>
      <c r="CK73" s="298"/>
      <c r="CL73" s="298"/>
      <c r="CM73" s="298"/>
      <c r="CN73" s="298"/>
      <c r="CO73" s="298"/>
      <c r="CP73" s="298"/>
      <c r="CQ73" s="27" t="s">
        <v>1243</v>
      </c>
      <c r="CR73" s="27"/>
      <c r="CS73" s="27"/>
      <c r="CT73" s="27"/>
      <c r="CU73" s="298"/>
      <c r="CV73" s="298"/>
      <c r="CW73" s="298"/>
      <c r="CX73" s="298"/>
      <c r="CY73" s="298"/>
      <c r="CZ73" s="27" t="s">
        <v>1624</v>
      </c>
      <c r="DA73" s="298"/>
      <c r="DB73" s="298"/>
      <c r="DC73" s="298"/>
      <c r="DD73" s="298"/>
      <c r="DE73" s="298"/>
      <c r="DF73" s="298"/>
      <c r="DG73" s="27" t="s">
        <v>1934</v>
      </c>
      <c r="DH73" s="298"/>
      <c r="DI73" s="298"/>
      <c r="DJ73" s="298"/>
      <c r="DK73" s="298"/>
      <c r="DL73" s="298"/>
      <c r="DM73" s="298"/>
      <c r="DN73" s="298"/>
      <c r="DO73" s="298"/>
      <c r="DP73" s="298"/>
      <c r="DQ73" s="298"/>
      <c r="DR73" s="298"/>
      <c r="DS73" s="298"/>
      <c r="DT73" s="27" t="s">
        <v>2352</v>
      </c>
      <c r="DU73" s="298"/>
      <c r="DV73" s="298"/>
      <c r="DW73" s="298"/>
      <c r="DX73" s="298"/>
      <c r="DY73" s="298"/>
      <c r="DZ73" s="298"/>
      <c r="EA73" s="298"/>
      <c r="EB73" s="33"/>
      <c r="EC73" s="33"/>
      <c r="ED73" s="33"/>
      <c r="EE73" s="33"/>
      <c r="EF73" s="33"/>
      <c r="EG73" s="33"/>
      <c r="EH73" s="33"/>
      <c r="EI73" s="33"/>
      <c r="EJ73" s="33"/>
      <c r="EK73" s="33"/>
      <c r="EL73" s="33"/>
      <c r="EM73" s="33" t="s">
        <v>1932</v>
      </c>
      <c r="EO73" s="33"/>
      <c r="EP73" s="33"/>
      <c r="EQ73" s="33"/>
      <c r="ER73" s="33"/>
      <c r="ES73" s="33"/>
      <c r="ET73" s="33" t="s">
        <v>678</v>
      </c>
      <c r="EU73" s="33" t="s">
        <v>676</v>
      </c>
      <c r="FF73" s="310"/>
      <c r="FG73" s="285" t="s">
        <v>3089</v>
      </c>
      <c r="FH73" s="310"/>
      <c r="FI73" s="310"/>
    </row>
    <row r="74" spans="1:167" s="285" customFormat="1" ht="15" customHeight="1">
      <c r="A74" s="31"/>
      <c r="B74" s="198"/>
      <c r="C74" s="1744"/>
      <c r="D74" s="1079"/>
      <c r="E74" s="1024"/>
      <c r="F74" s="1025"/>
      <c r="G74" s="1241"/>
      <c r="H74" s="1241"/>
      <c r="I74" s="1241"/>
      <c r="J74" s="1241"/>
      <c r="K74" s="1241"/>
      <c r="L74" s="1242"/>
      <c r="M74" s="1547"/>
      <c r="N74" s="1530"/>
      <c r="O74" s="1530"/>
      <c r="P74" s="1530"/>
      <c r="Q74" s="1530"/>
      <c r="R74" s="1530"/>
      <c r="S74" s="1530"/>
      <c r="T74" s="1530"/>
      <c r="U74" s="1530"/>
      <c r="V74" s="1530"/>
      <c r="W74" s="1530"/>
      <c r="X74" s="1530"/>
      <c r="Y74" s="1530"/>
      <c r="Z74" s="1531"/>
      <c r="AA74" s="1314" t="s">
        <v>803</v>
      </c>
      <c r="AB74" s="1314"/>
      <c r="AC74" s="1314"/>
      <c r="AD74" s="1314"/>
      <c r="AE74" s="1314"/>
      <c r="AF74" s="1314"/>
      <c r="AG74" s="1314"/>
      <c r="AH74" s="1314"/>
      <c r="AI74" s="1314"/>
      <c r="AJ74" s="1314"/>
      <c r="AK74" s="1314"/>
      <c r="AL74" s="1314"/>
      <c r="AM74" s="1315"/>
      <c r="AN74" s="33"/>
      <c r="AO74" s="208"/>
      <c r="AP74" s="33"/>
      <c r="AQ74" s="71"/>
      <c r="BH74" s="33"/>
      <c r="BI74" s="71"/>
      <c r="BJ74" s="71"/>
      <c r="BK74" s="288"/>
      <c r="BL74" s="312" t="str">
        <f>IF($P$76="","",IF($M$76="昭和",$P$76+1925,$P$76+1988))</f>
        <v/>
      </c>
      <c r="BM74" s="27" t="str">
        <f>IF(M74="","",M74)</f>
        <v/>
      </c>
      <c r="BN74" s="27"/>
      <c r="BO74" s="298"/>
      <c r="BP74" s="298"/>
      <c r="BQ74" s="298"/>
      <c r="BR74" s="298"/>
      <c r="BS74" s="298"/>
      <c r="BT74" s="298"/>
      <c r="BU74" s="298"/>
      <c r="BV74" s="298"/>
      <c r="BW74" s="298"/>
      <c r="BX74" s="298"/>
      <c r="BY74" s="298"/>
      <c r="BZ74" s="299"/>
      <c r="CA74" s="298"/>
      <c r="CB74" s="298"/>
      <c r="CC74" s="298"/>
      <c r="CD74" s="298"/>
      <c r="CE74" s="298"/>
      <c r="CF74" s="298"/>
      <c r="CG74" s="33" t="s">
        <v>681</v>
      </c>
      <c r="CH74" s="298"/>
      <c r="CI74" s="298"/>
      <c r="CJ74" s="298"/>
      <c r="CK74" s="298"/>
      <c r="CL74" s="298"/>
      <c r="CM74" s="298"/>
      <c r="CN74" s="298"/>
      <c r="CO74" s="298"/>
      <c r="CP74" s="298"/>
      <c r="CQ74" s="27" t="s">
        <v>1244</v>
      </c>
      <c r="CR74" s="27"/>
      <c r="CS74" s="27"/>
      <c r="CT74" s="27"/>
      <c r="CU74" s="298"/>
      <c r="CV74" s="298"/>
      <c r="CW74" s="298"/>
      <c r="CX74" s="298"/>
      <c r="CY74" s="298"/>
      <c r="CZ74" s="27" t="s">
        <v>1625</v>
      </c>
      <c r="DA74" s="298"/>
      <c r="DB74" s="298"/>
      <c r="DC74" s="298"/>
      <c r="DD74" s="298"/>
      <c r="DE74" s="298"/>
      <c r="DF74" s="298"/>
      <c r="DG74" s="27" t="s">
        <v>1935</v>
      </c>
      <c r="DH74" s="298"/>
      <c r="DI74" s="298"/>
      <c r="DJ74" s="298"/>
      <c r="DK74" s="298"/>
      <c r="DL74" s="298"/>
      <c r="DM74" s="298"/>
      <c r="DN74" s="298"/>
      <c r="DO74" s="298"/>
      <c r="DP74" s="298"/>
      <c r="DQ74" s="298"/>
      <c r="DR74" s="298"/>
      <c r="DS74" s="298"/>
      <c r="DT74" s="27" t="s">
        <v>2353</v>
      </c>
      <c r="DU74" s="298"/>
      <c r="DV74" s="298"/>
      <c r="DW74" s="298"/>
      <c r="DX74" s="298"/>
      <c r="DY74" s="298"/>
      <c r="DZ74" s="298"/>
      <c r="EA74" s="298"/>
      <c r="EB74" s="33"/>
      <c r="EC74" s="33"/>
      <c r="ED74" s="33"/>
      <c r="EE74" s="33"/>
      <c r="EF74" s="33"/>
      <c r="EG74" s="33"/>
      <c r="EH74" s="33"/>
      <c r="EI74" s="33"/>
      <c r="EJ74" s="33"/>
      <c r="EK74" s="33"/>
      <c r="EL74" s="33"/>
      <c r="EM74" s="33" t="s">
        <v>1933</v>
      </c>
      <c r="EO74" s="33"/>
      <c r="EP74" s="33"/>
      <c r="EQ74" s="33"/>
      <c r="ER74" s="33"/>
      <c r="ES74" s="33"/>
      <c r="ET74" s="33" t="s">
        <v>679</v>
      </c>
      <c r="EU74" s="33" t="s">
        <v>677</v>
      </c>
      <c r="FF74" s="310"/>
      <c r="FG74" s="285" t="s">
        <v>3090</v>
      </c>
      <c r="FH74" s="310"/>
      <c r="FI74" s="310"/>
      <c r="FJ74" s="48"/>
    </row>
    <row r="75" spans="1:167" s="285" customFormat="1" ht="15" hidden="1" customHeight="1">
      <c r="A75" s="43"/>
      <c r="B75" s="198"/>
      <c r="C75" s="1744"/>
      <c r="D75" s="1079"/>
      <c r="E75" s="1024"/>
      <c r="F75" s="1025"/>
      <c r="G75" s="1188"/>
      <c r="H75" s="1188"/>
      <c r="I75" s="1188"/>
      <c r="J75" s="1188"/>
      <c r="K75" s="1188"/>
      <c r="L75" s="1189"/>
      <c r="M75" s="1162" t="s">
        <v>134</v>
      </c>
      <c r="N75" s="1163"/>
      <c r="O75" s="1164"/>
      <c r="P75" s="9" t="str">
        <f t="shared" ref="P75:AI75" si="15">MID($M$74,COLUMN()-15,1)</f>
        <v/>
      </c>
      <c r="Q75" s="9" t="str">
        <f t="shared" si="15"/>
        <v/>
      </c>
      <c r="R75" s="9" t="str">
        <f t="shared" si="15"/>
        <v/>
      </c>
      <c r="S75" s="9" t="str">
        <f t="shared" si="15"/>
        <v/>
      </c>
      <c r="T75" s="9" t="str">
        <f t="shared" si="15"/>
        <v/>
      </c>
      <c r="U75" s="9" t="str">
        <f t="shared" si="15"/>
        <v/>
      </c>
      <c r="V75" s="9" t="str">
        <f t="shared" si="15"/>
        <v/>
      </c>
      <c r="W75" s="9" t="str">
        <f t="shared" si="15"/>
        <v/>
      </c>
      <c r="X75" s="9" t="str">
        <f t="shared" si="15"/>
        <v/>
      </c>
      <c r="Y75" s="9" t="str">
        <f t="shared" si="15"/>
        <v/>
      </c>
      <c r="Z75" s="9" t="str">
        <f t="shared" si="15"/>
        <v/>
      </c>
      <c r="AA75" s="9" t="str">
        <f t="shared" si="15"/>
        <v/>
      </c>
      <c r="AB75" s="9" t="str">
        <f t="shared" si="15"/>
        <v/>
      </c>
      <c r="AC75" s="9" t="str">
        <f t="shared" si="15"/>
        <v/>
      </c>
      <c r="AD75" s="9" t="str">
        <f t="shared" si="15"/>
        <v/>
      </c>
      <c r="AE75" s="9" t="str">
        <f t="shared" si="15"/>
        <v/>
      </c>
      <c r="AF75" s="9" t="str">
        <f t="shared" si="15"/>
        <v/>
      </c>
      <c r="AG75" s="9" t="str">
        <f t="shared" si="15"/>
        <v/>
      </c>
      <c r="AH75" s="9" t="str">
        <f t="shared" si="15"/>
        <v/>
      </c>
      <c r="AI75" s="9" t="str">
        <f t="shared" si="15"/>
        <v/>
      </c>
      <c r="AJ75" s="1191"/>
      <c r="AK75" s="1192"/>
      <c r="AL75" s="1192"/>
      <c r="AM75" s="1193"/>
      <c r="AN75" s="33"/>
      <c r="AO75" s="208"/>
      <c r="AP75" s="33"/>
      <c r="AQ75" s="71"/>
      <c r="AR75" s="33"/>
      <c r="AS75" s="33"/>
      <c r="AT75" s="1167"/>
      <c r="AU75" s="1167"/>
      <c r="AV75" s="1167"/>
      <c r="AW75" s="1167"/>
      <c r="AX75" s="1167"/>
      <c r="AY75" s="1167"/>
      <c r="AZ75" s="1167"/>
      <c r="BA75" s="1167"/>
      <c r="BB75" s="1167"/>
      <c r="BC75" s="1167"/>
      <c r="BD75" s="1167"/>
      <c r="BE75" s="1167"/>
      <c r="BF75" s="1167"/>
      <c r="BG75" s="1167"/>
      <c r="BH75" s="33"/>
      <c r="BI75" s="71"/>
      <c r="BJ75" s="71"/>
      <c r="BK75" s="288"/>
      <c r="BL75" s="29" t="str">
        <f>IF(M74="","",BO83&amp;"   "&amp;M74)</f>
        <v/>
      </c>
      <c r="BM75" s="298"/>
      <c r="BN75" s="27"/>
      <c r="BO75" s="298"/>
      <c r="BP75" s="298"/>
      <c r="BQ75" s="298"/>
      <c r="BR75" s="298"/>
      <c r="BS75" s="298"/>
      <c r="BT75" s="298"/>
      <c r="BU75" s="298"/>
      <c r="BV75" s="298"/>
      <c r="BW75" s="298"/>
      <c r="BX75" s="298"/>
      <c r="BY75" s="298"/>
      <c r="BZ75" s="299"/>
      <c r="CA75" s="298"/>
      <c r="CB75" s="298"/>
      <c r="CC75" s="298"/>
      <c r="CD75" s="298"/>
      <c r="CE75" s="298"/>
      <c r="CF75" s="298"/>
      <c r="CG75" s="33" t="s">
        <v>682</v>
      </c>
      <c r="CH75" s="298"/>
      <c r="CI75" s="298"/>
      <c r="CJ75" s="298"/>
      <c r="CK75" s="298"/>
      <c r="CL75" s="298"/>
      <c r="CM75" s="298"/>
      <c r="CN75" s="298"/>
      <c r="CO75" s="298"/>
      <c r="CP75" s="298"/>
      <c r="CQ75" s="27" t="s">
        <v>1245</v>
      </c>
      <c r="CR75" s="27"/>
      <c r="CS75" s="27"/>
      <c r="CT75" s="27"/>
      <c r="CU75" s="298"/>
      <c r="CV75" s="298"/>
      <c r="CW75" s="298"/>
      <c r="CX75" s="298"/>
      <c r="CY75" s="298"/>
      <c r="CZ75" s="27" t="s">
        <v>1626</v>
      </c>
      <c r="DA75" s="298"/>
      <c r="DB75" s="298"/>
      <c r="DC75" s="298"/>
      <c r="DD75" s="298"/>
      <c r="DE75" s="298"/>
      <c r="DF75" s="298"/>
      <c r="DG75" s="27" t="s">
        <v>1936</v>
      </c>
      <c r="DH75" s="298"/>
      <c r="DI75" s="298"/>
      <c r="DJ75" s="298"/>
      <c r="DK75" s="298"/>
      <c r="DL75" s="298"/>
      <c r="DM75" s="298"/>
      <c r="DN75" s="298"/>
      <c r="DO75" s="298"/>
      <c r="DP75" s="298"/>
      <c r="DQ75" s="298"/>
      <c r="DR75" s="298"/>
      <c r="DS75" s="298"/>
      <c r="DT75" s="27" t="s">
        <v>2354</v>
      </c>
      <c r="DU75" s="298"/>
      <c r="DV75" s="298"/>
      <c r="DW75" s="298"/>
      <c r="DX75" s="298"/>
      <c r="DY75" s="298"/>
      <c r="DZ75" s="298"/>
      <c r="EA75" s="298"/>
      <c r="EB75" s="33"/>
      <c r="EC75" s="33"/>
      <c r="ED75" s="33"/>
      <c r="EE75" s="33"/>
      <c r="EF75" s="33"/>
      <c r="EG75" s="33"/>
      <c r="EH75" s="33"/>
      <c r="EI75" s="33"/>
      <c r="EJ75" s="33"/>
      <c r="EK75" s="33"/>
      <c r="EL75" s="33"/>
      <c r="EM75" s="33" t="s">
        <v>1934</v>
      </c>
      <c r="EO75" s="33"/>
      <c r="EP75" s="33"/>
      <c r="EQ75" s="33"/>
      <c r="ER75" s="33"/>
      <c r="ES75" s="33"/>
      <c r="ET75" s="33" t="s">
        <v>680</v>
      </c>
      <c r="EU75" s="33" t="s">
        <v>678</v>
      </c>
      <c r="FF75" s="310"/>
      <c r="FG75" s="285" t="s">
        <v>3091</v>
      </c>
      <c r="FH75" s="310"/>
      <c r="FI75" s="310"/>
      <c r="FJ75" s="48"/>
    </row>
    <row r="76" spans="1:167" s="285" customFormat="1" ht="15" customHeight="1">
      <c r="A76" s="31"/>
      <c r="B76" s="198"/>
      <c r="C76" s="1744"/>
      <c r="D76" s="1079"/>
      <c r="E76" s="1024"/>
      <c r="F76" s="1025"/>
      <c r="G76" s="1186" t="s">
        <v>61</v>
      </c>
      <c r="H76" s="1186"/>
      <c r="I76" s="1186"/>
      <c r="J76" s="1186"/>
      <c r="K76" s="1186"/>
      <c r="L76" s="1187"/>
      <c r="M76" s="1153" t="s">
        <v>2654</v>
      </c>
      <c r="N76" s="1154"/>
      <c r="O76" s="1573"/>
      <c r="P76" s="1155"/>
      <c r="Q76" s="1156"/>
      <c r="R76" s="1577" t="s">
        <v>140</v>
      </c>
      <c r="S76" s="1155"/>
      <c r="T76" s="1156"/>
      <c r="U76" s="1577" t="s">
        <v>141</v>
      </c>
      <c r="V76" s="1155"/>
      <c r="W76" s="1156"/>
      <c r="X76" s="851" t="s">
        <v>142</v>
      </c>
      <c r="Y76" s="852"/>
      <c r="Z76" s="852"/>
      <c r="AA76" s="852"/>
      <c r="AB76" s="852"/>
      <c r="AC76" s="852"/>
      <c r="AD76" s="852"/>
      <c r="AE76" s="852"/>
      <c r="AF76" s="852"/>
      <c r="AG76" s="852"/>
      <c r="AH76" s="852"/>
      <c r="AI76" s="852"/>
      <c r="AJ76" s="852"/>
      <c r="AK76" s="852"/>
      <c r="AL76" s="852"/>
      <c r="AM76" s="853"/>
      <c r="AN76" s="33"/>
      <c r="AO76" s="208"/>
      <c r="AP76" s="33"/>
      <c r="AQ76" s="71"/>
      <c r="BH76" s="33"/>
      <c r="BI76" s="71"/>
      <c r="BJ76" s="71"/>
      <c r="BK76" s="288"/>
      <c r="BL76" s="29" t="str">
        <f>IF(V76="","    年  月  日",$M$76&amp;$P$76&amp;$R$76&amp;$S$76&amp;$U$76&amp;$V$76&amp;$X$76)</f>
        <v xml:space="preserve">    年  月  日</v>
      </c>
      <c r="BM76" s="313" t="str">
        <f>MID(P76,COLUMN()-64,1)</f>
        <v/>
      </c>
      <c r="BN76" s="313" t="str">
        <f>MID(P76,COLUMN()-64,1)</f>
        <v/>
      </c>
      <c r="BO76" s="313" t="str">
        <f>MID(S76,COLUMN()-66,1)</f>
        <v/>
      </c>
      <c r="BP76" s="313" t="str">
        <f>MID(S76,COLUMN()-66,1)</f>
        <v/>
      </c>
      <c r="BQ76" s="313" t="str">
        <f>MID(V76,COLUMN()-68,1)</f>
        <v/>
      </c>
      <c r="BR76" s="313" t="str">
        <f>MID(V76,COLUMN()-68,1)</f>
        <v/>
      </c>
      <c r="BS76" s="314" t="str">
        <f>IF(★入力画面!M76="平成","H",IF(★入力画面!M76="昭和","S",IF(★入力画面!M76="大正","T",IF(★入力画面!M76="明治","M",""))))</f>
        <v/>
      </c>
      <c r="BT76" s="298"/>
      <c r="BU76" s="298"/>
      <c r="BV76" s="298"/>
      <c r="BW76" s="298"/>
      <c r="BX76" s="298"/>
      <c r="BY76" s="298"/>
      <c r="BZ76" s="299"/>
      <c r="CA76" s="298"/>
      <c r="CB76" s="298"/>
      <c r="CC76" s="298"/>
      <c r="CD76" s="298"/>
      <c r="CE76" s="298"/>
      <c r="CF76" s="298"/>
      <c r="CG76" s="33" t="s">
        <v>683</v>
      </c>
      <c r="CH76" s="298"/>
      <c r="CI76" s="298"/>
      <c r="CJ76" s="298"/>
      <c r="CK76" s="298"/>
      <c r="CL76" s="298"/>
      <c r="CM76" s="298"/>
      <c r="CN76" s="298"/>
      <c r="CO76" s="298"/>
      <c r="CP76" s="298"/>
      <c r="CQ76" s="298"/>
      <c r="CR76" s="298"/>
      <c r="CS76" s="298"/>
      <c r="CT76" s="298"/>
      <c r="CU76" s="298"/>
      <c r="CV76" s="298"/>
      <c r="CW76" s="298"/>
      <c r="CX76" s="298"/>
      <c r="CY76" s="298"/>
      <c r="CZ76" s="27" t="s">
        <v>1627</v>
      </c>
      <c r="DA76" s="298"/>
      <c r="DB76" s="298"/>
      <c r="DC76" s="298"/>
      <c r="DD76" s="298"/>
      <c r="DE76" s="298"/>
      <c r="DF76" s="298"/>
      <c r="DG76" s="27" t="s">
        <v>1937</v>
      </c>
      <c r="DH76" s="298"/>
      <c r="DI76" s="298"/>
      <c r="DJ76" s="298"/>
      <c r="DK76" s="298"/>
      <c r="DL76" s="298"/>
      <c r="DM76" s="298"/>
      <c r="DN76" s="298"/>
      <c r="DO76" s="298"/>
      <c r="DP76" s="298"/>
      <c r="DQ76" s="298"/>
      <c r="DR76" s="298"/>
      <c r="DS76" s="298"/>
      <c r="DT76" s="27" t="s">
        <v>2355</v>
      </c>
      <c r="DU76" s="298"/>
      <c r="DV76" s="298"/>
      <c r="DW76" s="298"/>
      <c r="DX76" s="298"/>
      <c r="DY76" s="298"/>
      <c r="DZ76" s="298"/>
      <c r="EA76" s="298"/>
      <c r="EB76" s="33"/>
      <c r="EC76" s="33"/>
      <c r="ED76" s="33"/>
      <c r="EE76" s="33"/>
      <c r="EF76" s="33"/>
      <c r="EG76" s="33"/>
      <c r="EH76" s="33"/>
      <c r="EI76" s="33"/>
      <c r="EJ76" s="33"/>
      <c r="EK76" s="33"/>
      <c r="EL76" s="33"/>
      <c r="EM76" s="33" t="s">
        <v>1935</v>
      </c>
      <c r="EO76" s="33"/>
      <c r="EP76" s="33"/>
      <c r="EQ76" s="33"/>
      <c r="ER76" s="33"/>
      <c r="ES76" s="33"/>
      <c r="ET76" s="33" t="s">
        <v>681</v>
      </c>
      <c r="EU76" s="33" t="s">
        <v>679</v>
      </c>
      <c r="FF76" s="310"/>
      <c r="FG76" s="285" t="s">
        <v>3092</v>
      </c>
      <c r="FH76" s="310"/>
      <c r="FI76" s="310"/>
      <c r="FJ76" s="48"/>
    </row>
    <row r="77" spans="1:167" s="285" customFormat="1" ht="15" customHeight="1">
      <c r="A77" s="31"/>
      <c r="B77" s="198"/>
      <c r="C77" s="1744"/>
      <c r="D77" s="1079"/>
      <c r="E77" s="1024"/>
      <c r="F77" s="1025"/>
      <c r="G77" s="1188"/>
      <c r="H77" s="1188"/>
      <c r="I77" s="1188"/>
      <c r="J77" s="1188"/>
      <c r="K77" s="1188"/>
      <c r="L77" s="1189"/>
      <c r="M77" s="1574"/>
      <c r="N77" s="1575"/>
      <c r="O77" s="1576"/>
      <c r="P77" s="1579"/>
      <c r="Q77" s="1580"/>
      <c r="R77" s="1578"/>
      <c r="S77" s="1579"/>
      <c r="T77" s="1580"/>
      <c r="U77" s="1578"/>
      <c r="V77" s="1579"/>
      <c r="W77" s="1580"/>
      <c r="X77" s="854"/>
      <c r="Y77" s="855"/>
      <c r="Z77" s="855"/>
      <c r="AA77" s="855"/>
      <c r="AB77" s="855"/>
      <c r="AC77" s="855"/>
      <c r="AD77" s="855"/>
      <c r="AE77" s="855"/>
      <c r="AF77" s="855"/>
      <c r="AG77" s="855"/>
      <c r="AH77" s="855"/>
      <c r="AI77" s="855"/>
      <c r="AJ77" s="855"/>
      <c r="AK77" s="855"/>
      <c r="AL77" s="855"/>
      <c r="AM77" s="856"/>
      <c r="AN77" s="33"/>
      <c r="AO77" s="208"/>
      <c r="AP77" s="33"/>
      <c r="AQ77" s="71"/>
      <c r="BH77" s="33"/>
      <c r="BI77" s="71"/>
      <c r="BJ77" s="71"/>
      <c r="BK77" s="288"/>
      <c r="BL77" s="29" t="str">
        <f>IF(M76="選択▼","",$M$76&amp;$P$76&amp;$R$76&amp;$S$76&amp;$U$76&amp;$V$76&amp;$X$76)</f>
        <v/>
      </c>
      <c r="BM77" s="298"/>
      <c r="BN77" s="298"/>
      <c r="BO77" s="298"/>
      <c r="BP77" s="298"/>
      <c r="BQ77" s="298"/>
      <c r="BR77" s="298"/>
      <c r="BS77" s="298"/>
      <c r="BT77" s="298"/>
      <c r="BU77" s="298"/>
      <c r="BV77" s="298"/>
      <c r="BW77" s="298"/>
      <c r="BX77" s="298"/>
      <c r="BY77" s="298"/>
      <c r="BZ77" s="299"/>
      <c r="CA77" s="298"/>
      <c r="CB77" s="298"/>
      <c r="CC77" s="298"/>
      <c r="CD77" s="298"/>
      <c r="CE77" s="298"/>
      <c r="CF77" s="298"/>
      <c r="CG77" s="33" t="s">
        <v>684</v>
      </c>
      <c r="CH77" s="298"/>
      <c r="CI77" s="298"/>
      <c r="CJ77" s="298"/>
      <c r="CK77" s="298"/>
      <c r="CL77" s="298"/>
      <c r="CM77" s="298"/>
      <c r="CN77" s="298"/>
      <c r="CO77" s="298"/>
      <c r="CP77" s="298"/>
      <c r="CQ77" s="298"/>
      <c r="CR77" s="298"/>
      <c r="CS77" s="298"/>
      <c r="CT77" s="298"/>
      <c r="CU77" s="298"/>
      <c r="CV77" s="298"/>
      <c r="CW77" s="298"/>
      <c r="CX77" s="298"/>
      <c r="CY77" s="298"/>
      <c r="CZ77" s="27" t="s">
        <v>1628</v>
      </c>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33"/>
      <c r="EC77" s="33"/>
      <c r="ED77" s="33"/>
      <c r="EE77" s="33"/>
      <c r="EF77" s="33"/>
      <c r="EG77" s="33"/>
      <c r="EH77" s="33"/>
      <c r="EI77" s="33"/>
      <c r="EJ77" s="33"/>
      <c r="EK77" s="33"/>
      <c r="EL77" s="33"/>
      <c r="EM77" s="33" t="s">
        <v>1936</v>
      </c>
      <c r="EO77" s="33"/>
      <c r="EP77" s="33"/>
      <c r="EQ77" s="33"/>
      <c r="ER77" s="33"/>
      <c r="ES77" s="33"/>
      <c r="ET77" s="33" t="s">
        <v>682</v>
      </c>
      <c r="EU77" s="33" t="s">
        <v>680</v>
      </c>
      <c r="FF77" s="310"/>
      <c r="FG77" s="285" t="s">
        <v>3093</v>
      </c>
      <c r="FH77" s="310"/>
      <c r="FI77" s="310"/>
      <c r="FJ77" s="48"/>
    </row>
    <row r="78" spans="1:167" s="285" customFormat="1" ht="15" customHeight="1">
      <c r="A78" s="31"/>
      <c r="B78" s="198"/>
      <c r="C78" s="1744"/>
      <c r="D78" s="1079"/>
      <c r="E78" s="1024"/>
      <c r="F78" s="1025"/>
      <c r="G78" s="1186" t="s">
        <v>819</v>
      </c>
      <c r="H78" s="1186"/>
      <c r="I78" s="1186"/>
      <c r="J78" s="1186"/>
      <c r="K78" s="1186"/>
      <c r="L78" s="1187"/>
      <c r="M78" s="1157"/>
      <c r="N78" s="1158"/>
      <c r="O78" s="69" t="s">
        <v>60</v>
      </c>
      <c r="P78" s="1157"/>
      <c r="Q78" s="1501"/>
      <c r="R78" s="1158"/>
      <c r="S78" s="1190"/>
      <c r="T78" s="1105"/>
      <c r="U78" s="1105"/>
      <c r="V78" s="1105"/>
      <c r="W78" s="1105"/>
      <c r="X78" s="1105"/>
      <c r="Y78" s="1105"/>
      <c r="Z78" s="1105"/>
      <c r="AA78" s="1105"/>
      <c r="AB78" s="1105"/>
      <c r="AC78" s="1105"/>
      <c r="AD78" s="1105"/>
      <c r="AE78" s="1105"/>
      <c r="AF78" s="1105"/>
      <c r="AG78" s="1105"/>
      <c r="AH78" s="1105"/>
      <c r="AI78" s="1105"/>
      <c r="AJ78" s="1105"/>
      <c r="AK78" s="1105"/>
      <c r="AL78" s="1105"/>
      <c r="AM78" s="1106"/>
      <c r="AN78" s="33"/>
      <c r="AO78" s="208"/>
      <c r="AP78" s="33"/>
      <c r="AQ78" s="71"/>
      <c r="BI78" s="71"/>
      <c r="BJ78" s="71"/>
      <c r="BK78" s="288"/>
      <c r="BL78" s="29" t="str">
        <f>IF(M78="","",M78&amp;O78&amp;P78)</f>
        <v/>
      </c>
      <c r="BM78" s="27"/>
      <c r="BN78" s="27"/>
      <c r="BO78" s="298"/>
      <c r="BP78" s="298"/>
      <c r="BQ78" s="298"/>
      <c r="BR78" s="298"/>
      <c r="BS78" s="298"/>
      <c r="BT78" s="298"/>
      <c r="BU78" s="298"/>
      <c r="BV78" s="298"/>
      <c r="BW78" s="298"/>
      <c r="BX78" s="298"/>
      <c r="BY78" s="298"/>
      <c r="BZ78" s="299"/>
      <c r="CA78" s="298"/>
      <c r="CB78" s="298"/>
      <c r="CC78" s="298"/>
      <c r="CD78" s="298"/>
      <c r="CE78" s="298"/>
      <c r="CF78" s="298"/>
      <c r="CG78" s="33" t="s">
        <v>685</v>
      </c>
      <c r="CH78" s="298"/>
      <c r="CI78" s="298"/>
      <c r="CJ78" s="298"/>
      <c r="CK78" s="298"/>
      <c r="CL78" s="298"/>
      <c r="CM78" s="298"/>
      <c r="CN78" s="298"/>
      <c r="CO78" s="298"/>
      <c r="CP78" s="298"/>
      <c r="CQ78" s="298"/>
      <c r="CR78" s="298"/>
      <c r="CS78" s="298"/>
      <c r="CT78" s="298"/>
      <c r="CU78" s="298"/>
      <c r="CV78" s="298"/>
      <c r="CW78" s="298"/>
      <c r="CX78" s="298"/>
      <c r="CY78" s="298"/>
      <c r="CZ78" s="27" t="s">
        <v>1629</v>
      </c>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33"/>
      <c r="EC78" s="33"/>
      <c r="ED78" s="33"/>
      <c r="EE78" s="33"/>
      <c r="EF78" s="33"/>
      <c r="EG78" s="33"/>
      <c r="EH78" s="33"/>
      <c r="EI78" s="33"/>
      <c r="EJ78" s="33"/>
      <c r="EK78" s="33"/>
      <c r="EL78" s="33"/>
      <c r="EM78" s="33" t="s">
        <v>1937</v>
      </c>
      <c r="EO78" s="33"/>
      <c r="EP78" s="33"/>
      <c r="EQ78" s="33"/>
      <c r="ER78" s="33"/>
      <c r="ES78" s="33"/>
      <c r="ET78" s="33" t="s">
        <v>683</v>
      </c>
      <c r="EU78" s="33" t="s">
        <v>681</v>
      </c>
      <c r="FF78" s="310"/>
      <c r="FG78" s="285" t="s">
        <v>3094</v>
      </c>
      <c r="FH78" s="310"/>
      <c r="FI78" s="310"/>
      <c r="FJ78" s="48"/>
    </row>
    <row r="79" spans="1:167" ht="15" customHeight="1">
      <c r="A79" s="31"/>
      <c r="B79" s="198"/>
      <c r="C79" s="1744"/>
      <c r="D79" s="1079"/>
      <c r="E79" s="1024"/>
      <c r="F79" s="1025"/>
      <c r="G79" s="1146" t="s">
        <v>2760</v>
      </c>
      <c r="H79" s="1146"/>
      <c r="I79" s="1146"/>
      <c r="J79" s="1146"/>
      <c r="K79" s="1146"/>
      <c r="L79" s="1147"/>
      <c r="M79" s="1530"/>
      <c r="N79" s="1530"/>
      <c r="O79" s="1530"/>
      <c r="P79" s="1530"/>
      <c r="Q79" s="1530"/>
      <c r="R79" s="1530"/>
      <c r="S79" s="1530"/>
      <c r="T79" s="1530"/>
      <c r="U79" s="1530"/>
      <c r="V79" s="1530"/>
      <c r="W79" s="1530"/>
      <c r="X79" s="1530"/>
      <c r="Y79" s="1530"/>
      <c r="Z79" s="1530"/>
      <c r="AA79" s="1530"/>
      <c r="AB79" s="1530"/>
      <c r="AC79" s="1530"/>
      <c r="AD79" s="1530"/>
      <c r="AE79" s="1530"/>
      <c r="AF79" s="1530"/>
      <c r="AG79" s="1530"/>
      <c r="AH79" s="1530"/>
      <c r="AI79" s="1530"/>
      <c r="AJ79" s="1530"/>
      <c r="AK79" s="1530"/>
      <c r="AL79" s="1530"/>
      <c r="AM79" s="1531"/>
      <c r="AN79" s="33"/>
      <c r="AO79" s="208"/>
      <c r="AP79" s="33"/>
      <c r="AQ79" s="71"/>
      <c r="BH79" s="33"/>
      <c r="BI79" s="71"/>
      <c r="BJ79" s="71"/>
      <c r="BK79" s="288"/>
      <c r="BL79" s="298"/>
      <c r="BM79" s="298"/>
      <c r="BN79" s="298"/>
      <c r="CG79" s="33" t="s">
        <v>686</v>
      </c>
      <c r="CZ79" s="27" t="s">
        <v>1630</v>
      </c>
      <c r="EB79" s="33"/>
      <c r="EC79" s="33"/>
      <c r="ED79" s="33"/>
      <c r="EE79" s="33"/>
      <c r="EF79" s="33"/>
      <c r="EG79" s="33"/>
      <c r="EH79" s="33"/>
      <c r="EI79" s="33"/>
      <c r="EJ79" s="33"/>
      <c r="EK79" s="33"/>
      <c r="EL79" s="33"/>
      <c r="EM79" s="33"/>
      <c r="EO79" s="33"/>
      <c r="EP79" s="33"/>
      <c r="EQ79" s="33"/>
      <c r="ER79" s="33"/>
      <c r="ES79" s="33"/>
      <c r="ET79" s="33" t="s">
        <v>684</v>
      </c>
      <c r="EU79" s="33" t="s">
        <v>682</v>
      </c>
      <c r="FG79" s="285" t="s">
        <v>3095</v>
      </c>
      <c r="FK79" s="285"/>
    </row>
    <row r="80" spans="1:167" ht="15" customHeight="1">
      <c r="A80" s="31"/>
      <c r="B80" s="198"/>
      <c r="C80" s="1744"/>
      <c r="D80" s="1079"/>
      <c r="E80" s="1024"/>
      <c r="F80" s="1025"/>
      <c r="G80" s="1146" t="s">
        <v>2766</v>
      </c>
      <c r="H80" s="1146"/>
      <c r="I80" s="1146"/>
      <c r="J80" s="1146"/>
      <c r="K80" s="1146"/>
      <c r="L80" s="1147"/>
      <c r="M80" s="1750"/>
      <c r="N80" s="1500"/>
      <c r="O80" s="1500"/>
      <c r="P80" s="1500"/>
      <c r="Q80" s="1500"/>
      <c r="R80" s="1500"/>
      <c r="S80" s="1500"/>
      <c r="T80" s="1500"/>
      <c r="U80" s="1500"/>
      <c r="V80" s="1500"/>
      <c r="W80" s="1500"/>
      <c r="X80" s="1500"/>
      <c r="Y80" s="1500"/>
      <c r="Z80" s="1500"/>
      <c r="AA80" s="1500"/>
      <c r="AB80" s="1500"/>
      <c r="AC80" s="1031"/>
      <c r="AD80" s="1032"/>
      <c r="AE80" s="1032"/>
      <c r="AF80" s="1032"/>
      <c r="AG80" s="1032"/>
      <c r="AH80" s="1032"/>
      <c r="AI80" s="1032"/>
      <c r="AJ80" s="1032"/>
      <c r="AK80" s="1032"/>
      <c r="AL80" s="1032"/>
      <c r="AM80" s="1033"/>
      <c r="AN80" s="33"/>
      <c r="AO80" s="208"/>
      <c r="AP80" s="33"/>
      <c r="AQ80" s="71"/>
      <c r="BI80" s="71"/>
      <c r="BJ80" s="71"/>
      <c r="BK80" s="288"/>
      <c r="CG80" s="33" t="s">
        <v>687</v>
      </c>
      <c r="EB80" s="33"/>
      <c r="EC80" s="33"/>
      <c r="ED80" s="33"/>
      <c r="EE80" s="33"/>
      <c r="EF80" s="33"/>
      <c r="EG80" s="33"/>
      <c r="EH80" s="33"/>
      <c r="EI80" s="33"/>
      <c r="EJ80" s="33"/>
      <c r="EK80" s="33"/>
      <c r="EL80" s="33"/>
      <c r="EM80" s="33"/>
      <c r="EO80" s="33"/>
      <c r="EP80" s="33"/>
      <c r="EQ80" s="33"/>
      <c r="ER80" s="33"/>
      <c r="ES80" s="33"/>
      <c r="ET80" s="33" t="s">
        <v>685</v>
      </c>
      <c r="EU80" s="33" t="s">
        <v>683</v>
      </c>
      <c r="FG80" s="285" t="s">
        <v>3096</v>
      </c>
      <c r="FK80" s="285"/>
    </row>
    <row r="81" spans="1:163" ht="15" customHeight="1">
      <c r="A81" s="31"/>
      <c r="B81" s="198"/>
      <c r="C81" s="1744"/>
      <c r="D81" s="1079"/>
      <c r="E81" s="1024"/>
      <c r="F81" s="1025"/>
      <c r="G81" s="1146" t="s">
        <v>2655</v>
      </c>
      <c r="H81" s="1146"/>
      <c r="I81" s="1146"/>
      <c r="J81" s="1146"/>
      <c r="K81" s="1146"/>
      <c r="L81" s="1147"/>
      <c r="M81" s="1329"/>
      <c r="N81" s="1329"/>
      <c r="O81" s="64" t="s">
        <v>2652</v>
      </c>
      <c r="P81" s="1329"/>
      <c r="Q81" s="1329"/>
      <c r="R81" s="1329"/>
      <c r="S81" s="64" t="s">
        <v>2653</v>
      </c>
      <c r="T81" s="1329"/>
      <c r="U81" s="1329"/>
      <c r="V81" s="1329"/>
      <c r="W81" s="61"/>
      <c r="X81" s="1145" t="s">
        <v>2972</v>
      </c>
      <c r="Y81" s="1146"/>
      <c r="Z81" s="1146"/>
      <c r="AA81" s="1146"/>
      <c r="AB81" s="1146"/>
      <c r="AC81" s="1147"/>
      <c r="AD81" s="1329"/>
      <c r="AE81" s="1329"/>
      <c r="AF81" s="64" t="s">
        <v>137</v>
      </c>
      <c r="AG81" s="1329"/>
      <c r="AH81" s="1329"/>
      <c r="AI81" s="1329"/>
      <c r="AJ81" s="64" t="s">
        <v>137</v>
      </c>
      <c r="AK81" s="1329"/>
      <c r="AL81" s="1329"/>
      <c r="AM81" s="1329"/>
      <c r="AN81" s="33"/>
      <c r="AO81" s="208"/>
      <c r="AP81" s="33"/>
      <c r="AQ81" s="71"/>
      <c r="BI81" s="71"/>
      <c r="BJ81" s="71"/>
      <c r="BK81" s="288"/>
      <c r="BL81" s="29" t="str">
        <f>IF(T81="","",M81&amp;O81&amp;P81&amp;S81&amp;T81)</f>
        <v/>
      </c>
      <c r="CG81" s="33" t="s">
        <v>688</v>
      </c>
      <c r="EB81" s="33"/>
      <c r="EC81" s="33"/>
      <c r="ED81" s="33"/>
      <c r="EE81" s="33"/>
      <c r="EF81" s="33"/>
      <c r="EG81" s="33"/>
      <c r="EH81" s="33"/>
      <c r="EI81" s="33"/>
      <c r="EJ81" s="33"/>
      <c r="EK81" s="33"/>
      <c r="EL81" s="33"/>
      <c r="EM81" s="33"/>
      <c r="EN81" s="33"/>
      <c r="EO81" s="33"/>
      <c r="EP81" s="33"/>
      <c r="EQ81" s="33"/>
      <c r="ER81" s="33"/>
      <c r="ES81" s="33"/>
      <c r="ET81" s="33" t="s">
        <v>686</v>
      </c>
      <c r="EU81" s="33" t="s">
        <v>684</v>
      </c>
      <c r="FG81" s="285" t="s">
        <v>3097</v>
      </c>
    </row>
    <row r="82" spans="1:163" ht="15" customHeight="1">
      <c r="A82" s="31"/>
      <c r="B82" s="198"/>
      <c r="C82" s="1744"/>
      <c r="D82" s="1079"/>
      <c r="E82" s="1024"/>
      <c r="F82" s="1025"/>
      <c r="G82" s="1146" t="s">
        <v>2987</v>
      </c>
      <c r="H82" s="1146"/>
      <c r="I82" s="1146"/>
      <c r="J82" s="1146"/>
      <c r="K82" s="1146"/>
      <c r="L82" s="1147"/>
      <c r="M82" s="1329"/>
      <c r="N82" s="1329"/>
      <c r="O82" s="64" t="s">
        <v>137</v>
      </c>
      <c r="P82" s="1329"/>
      <c r="Q82" s="1329"/>
      <c r="R82" s="1329"/>
      <c r="S82" s="64" t="s">
        <v>2653</v>
      </c>
      <c r="T82" s="1329"/>
      <c r="U82" s="1329"/>
      <c r="V82" s="1329"/>
      <c r="W82" s="1190"/>
      <c r="X82" s="1105"/>
      <c r="Y82" s="1105"/>
      <c r="Z82" s="1105"/>
      <c r="AA82" s="1105"/>
      <c r="AB82" s="1105"/>
      <c r="AC82" s="1105"/>
      <c r="AD82" s="1105"/>
      <c r="AE82" s="1105"/>
      <c r="AF82" s="1105"/>
      <c r="AG82" s="1105"/>
      <c r="AH82" s="1105"/>
      <c r="AI82" s="1105"/>
      <c r="AJ82" s="1105"/>
      <c r="AK82" s="1105"/>
      <c r="AL82" s="1105"/>
      <c r="AM82" s="1106"/>
      <c r="AN82" s="33"/>
      <c r="AO82" s="208"/>
      <c r="AP82" s="33"/>
      <c r="AQ82" s="71"/>
      <c r="BI82" s="71"/>
      <c r="BJ82" s="71"/>
      <c r="BK82" s="288"/>
      <c r="BL82" s="29" t="str">
        <f>IF(AK81="","",AD81&amp;AF81&amp;AG81&amp;AJ81&amp;AK81)</f>
        <v/>
      </c>
      <c r="BM82" s="298"/>
      <c r="BN82" s="298"/>
      <c r="BO82" s="29" t="str">
        <f>IF(M82="","",M82&amp;O82&amp;P82&amp;S82&amp;T82)</f>
        <v/>
      </c>
      <c r="CG82" s="33" t="s">
        <v>689</v>
      </c>
      <c r="EB82" s="33"/>
      <c r="EC82" s="33"/>
      <c r="ED82" s="33"/>
      <c r="EE82" s="33"/>
      <c r="EF82" s="33"/>
      <c r="EG82" s="33"/>
      <c r="EH82" s="33"/>
      <c r="EI82" s="33"/>
      <c r="EJ82" s="33"/>
      <c r="EK82" s="33"/>
      <c r="EL82" s="33"/>
      <c r="EM82" s="33"/>
      <c r="EN82" s="33"/>
      <c r="EO82" s="33"/>
      <c r="EP82" s="33"/>
      <c r="EQ82" s="33"/>
      <c r="ER82" s="33"/>
      <c r="ES82" s="33"/>
      <c r="ET82" s="33" t="s">
        <v>687</v>
      </c>
      <c r="EU82" s="33" t="s">
        <v>685</v>
      </c>
      <c r="FG82" s="285" t="s">
        <v>3098</v>
      </c>
    </row>
    <row r="83" spans="1:163" ht="15" customHeight="1">
      <c r="A83" s="31"/>
      <c r="B83" s="198"/>
      <c r="C83" s="1744"/>
      <c r="D83" s="1079"/>
      <c r="E83" s="1024"/>
      <c r="F83" s="1025"/>
      <c r="G83" s="1146" t="s">
        <v>455</v>
      </c>
      <c r="H83" s="1146"/>
      <c r="I83" s="1146"/>
      <c r="J83" s="1146"/>
      <c r="K83" s="1146"/>
      <c r="L83" s="1147"/>
      <c r="M83" s="1569" t="s">
        <v>2650</v>
      </c>
      <c r="N83" s="1528"/>
      <c r="O83" s="1528"/>
      <c r="P83" s="1529"/>
      <c r="Q83" s="1523"/>
      <c r="R83" s="1524"/>
      <c r="S83" s="1524"/>
      <c r="T83" s="1524"/>
      <c r="U83" s="1524"/>
      <c r="V83" s="1524"/>
      <c r="W83" s="1524"/>
      <c r="X83" s="1524"/>
      <c r="Y83" s="1524"/>
      <c r="Z83" s="1524"/>
      <c r="AA83" s="1524"/>
      <c r="AB83" s="1524"/>
      <c r="AC83" s="1524"/>
      <c r="AD83" s="1524"/>
      <c r="AE83" s="1524"/>
      <c r="AF83" s="1524"/>
      <c r="AG83" s="1524"/>
      <c r="AH83" s="1524"/>
      <c r="AI83" s="1524"/>
      <c r="AJ83" s="1524"/>
      <c r="AK83" s="1524"/>
      <c r="AL83" s="1524"/>
      <c r="AM83" s="1525"/>
      <c r="AN83" s="33"/>
      <c r="AO83" s="208"/>
      <c r="AP83" s="33"/>
      <c r="AQ83" s="71"/>
      <c r="BI83" s="71"/>
      <c r="BJ83" s="71"/>
      <c r="BK83" s="288"/>
      <c r="BL83" s="29" t="str">
        <f>IF(M83="選択　▼","",IF(M83="男","1．男","2．女"))</f>
        <v/>
      </c>
      <c r="BM83" s="311" t="str">
        <f>IF(M83="選択　▼","1.男2.女",IF(M83="男","1.男","2.女"))</f>
        <v>1.男2.女</v>
      </c>
      <c r="BN83" s="298"/>
      <c r="BO83" s="29" t="str">
        <f>IF(M84="選択　▼","",MID(M84,4,10))</f>
        <v/>
      </c>
      <c r="BP83" s="29" t="str">
        <f>IF(M83="選択　▼","",IF(M83="男","男","女"))</f>
        <v/>
      </c>
      <c r="CG83" s="33" t="s">
        <v>690</v>
      </c>
      <c r="EB83" s="33"/>
      <c r="EC83" s="33"/>
      <c r="ED83" s="33"/>
      <c r="EE83" s="33"/>
      <c r="EF83" s="33"/>
      <c r="EG83" s="33"/>
      <c r="EH83" s="33"/>
      <c r="EI83" s="33"/>
      <c r="EJ83" s="33"/>
      <c r="EK83" s="33"/>
      <c r="EL83" s="33"/>
      <c r="EM83" s="33"/>
      <c r="EN83" s="33"/>
      <c r="EO83" s="33"/>
      <c r="EP83" s="33"/>
      <c r="EQ83" s="33"/>
      <c r="ER83" s="33"/>
      <c r="ES83" s="33"/>
      <c r="ET83" s="33" t="s">
        <v>688</v>
      </c>
      <c r="EU83" s="33" t="s">
        <v>686</v>
      </c>
      <c r="FG83" s="48" t="s">
        <v>3099</v>
      </c>
    </row>
    <row r="84" spans="1:163" ht="15" customHeight="1">
      <c r="A84" s="31"/>
      <c r="B84" s="198"/>
      <c r="C84" s="1744"/>
      <c r="D84" s="1079"/>
      <c r="E84" s="1024"/>
      <c r="F84" s="1025"/>
      <c r="G84" s="1146" t="s">
        <v>2670</v>
      </c>
      <c r="H84" s="1146"/>
      <c r="I84" s="1146"/>
      <c r="J84" s="1146"/>
      <c r="K84" s="1146"/>
      <c r="L84" s="1147"/>
      <c r="M84" s="1569" t="s">
        <v>2650</v>
      </c>
      <c r="N84" s="1528"/>
      <c r="O84" s="1528"/>
      <c r="P84" s="1528"/>
      <c r="Q84" s="1528"/>
      <c r="R84" s="1528"/>
      <c r="S84" s="1528"/>
      <c r="T84" s="1528"/>
      <c r="U84" s="1528"/>
      <c r="V84" s="1529"/>
      <c r="W84" s="1740" t="s">
        <v>2658</v>
      </c>
      <c r="X84" s="1161"/>
      <c r="Y84" s="1161"/>
      <c r="Z84" s="1161"/>
      <c r="AA84" s="1161"/>
      <c r="AB84" s="1621"/>
      <c r="AC84" s="1569" t="s">
        <v>2586</v>
      </c>
      <c r="AD84" s="1528"/>
      <c r="AE84" s="1528"/>
      <c r="AF84" s="1529"/>
      <c r="AG84" s="146"/>
      <c r="AH84" s="146"/>
      <c r="AI84" s="146"/>
      <c r="AJ84" s="146"/>
      <c r="AK84" s="146"/>
      <c r="AL84" s="146"/>
      <c r="AM84" s="147"/>
      <c r="AN84" s="33"/>
      <c r="AO84" s="208"/>
      <c r="AP84" s="33"/>
      <c r="AQ84" s="71"/>
      <c r="BI84" s="71"/>
      <c r="BJ84" s="71"/>
      <c r="BK84" s="288"/>
      <c r="BL84" s="29" t="str">
        <f>IF(M84="選択　▼","",LEFT(M84,2))</f>
        <v/>
      </c>
      <c r="BM84" s="313" t="str">
        <f>MID($BL84,COLUMN()-64,1)</f>
        <v/>
      </c>
      <c r="BN84" s="313" t="str">
        <f>MID($BL84,COLUMN()-64,1)</f>
        <v/>
      </c>
      <c r="BO84" s="29" t="str">
        <f>IF(M84="選択　▼","",BO83&amp;AC84)</f>
        <v/>
      </c>
      <c r="CG84" s="33" t="s">
        <v>691</v>
      </c>
      <c r="EB84" s="33"/>
      <c r="EC84" s="33"/>
      <c r="ED84" s="33"/>
      <c r="EE84" s="33"/>
      <c r="EF84" s="33"/>
      <c r="EG84" s="33"/>
      <c r="EH84" s="33"/>
      <c r="EI84" s="33"/>
      <c r="EJ84" s="33"/>
      <c r="EK84" s="33"/>
      <c r="EL84" s="33"/>
      <c r="EM84" s="33"/>
      <c r="EN84" s="33"/>
      <c r="EO84" s="33"/>
      <c r="EP84" s="33"/>
      <c r="EQ84" s="33"/>
      <c r="ER84" s="33"/>
      <c r="ES84" s="33"/>
      <c r="ET84" s="33" t="s">
        <v>689</v>
      </c>
      <c r="EU84" s="33" t="s">
        <v>687</v>
      </c>
      <c r="FG84" s="48" t="s">
        <v>3100</v>
      </c>
    </row>
    <row r="85" spans="1:163" ht="15" customHeight="1">
      <c r="A85" s="31"/>
      <c r="B85" s="198"/>
      <c r="C85" s="1744"/>
      <c r="D85" s="1079"/>
      <c r="E85" s="1024"/>
      <c r="F85" s="1025"/>
      <c r="G85" s="846" t="s">
        <v>3258</v>
      </c>
      <c r="H85" s="846"/>
      <c r="I85" s="846"/>
      <c r="J85" s="846"/>
      <c r="K85" s="846"/>
      <c r="L85" s="847"/>
      <c r="M85" s="1528" t="s">
        <v>2650</v>
      </c>
      <c r="N85" s="1528"/>
      <c r="O85" s="1528"/>
      <c r="P85" s="1528"/>
      <c r="Q85" s="1528"/>
      <c r="R85" s="1528"/>
      <c r="S85" s="1528"/>
      <c r="T85" s="1528"/>
      <c r="U85" s="1528"/>
      <c r="V85" s="1529"/>
      <c r="W85" s="1728" t="s">
        <v>2807</v>
      </c>
      <c r="X85" s="1729"/>
      <c r="Y85" s="1729"/>
      <c r="Z85" s="1729"/>
      <c r="AA85" s="1729"/>
      <c r="AB85" s="1729"/>
      <c r="AC85" s="1729"/>
      <c r="AD85" s="1729"/>
      <c r="AE85" s="1729"/>
      <c r="AF85" s="1729"/>
      <c r="AG85" s="1729"/>
      <c r="AH85" s="1729"/>
      <c r="AI85" s="1729"/>
      <c r="AJ85" s="1729"/>
      <c r="AK85" s="1729"/>
      <c r="AL85" s="1729"/>
      <c r="AM85" s="1730"/>
      <c r="AN85" s="33"/>
      <c r="AO85" s="208"/>
      <c r="AP85" s="33"/>
      <c r="AQ85" s="71"/>
      <c r="BI85" s="71"/>
      <c r="BJ85" s="71"/>
      <c r="BK85" s="288"/>
      <c r="BL85" s="29" t="str">
        <f>IF(M85="選択　▼","",LEFT(M85,2))</f>
        <v/>
      </c>
      <c r="BM85" s="313" t="str">
        <f>MID($BL85,COLUMN()-64,1)</f>
        <v/>
      </c>
      <c r="BN85" s="313" t="str">
        <f>MID($BL85,COLUMN()-64,1)</f>
        <v/>
      </c>
      <c r="BP85" s="29" t="str">
        <f>IF(M85="選択　▼","",RIGHT(M85,LEN(M85)-(FIND("（",M85)-1)))</f>
        <v/>
      </c>
      <c r="CG85" s="33" t="s">
        <v>692</v>
      </c>
      <c r="EB85" s="33"/>
      <c r="EC85" s="33"/>
      <c r="ED85" s="33"/>
      <c r="EE85" s="33"/>
      <c r="EF85" s="33"/>
      <c r="EG85" s="33"/>
      <c r="EH85" s="33"/>
      <c r="EI85" s="33"/>
      <c r="EJ85" s="33"/>
      <c r="EK85" s="33"/>
      <c r="EL85" s="33"/>
      <c r="EM85" s="33"/>
      <c r="EN85" s="33"/>
      <c r="EO85" s="33"/>
      <c r="EP85" s="33"/>
      <c r="EQ85" s="33"/>
      <c r="ER85" s="33"/>
      <c r="ES85" s="33"/>
      <c r="ET85" s="33" t="s">
        <v>690</v>
      </c>
      <c r="EU85" s="33" t="s">
        <v>688</v>
      </c>
      <c r="FG85" s="48" t="s">
        <v>3101</v>
      </c>
    </row>
    <row r="86" spans="1:163" ht="15" customHeight="1">
      <c r="A86" s="31"/>
      <c r="B86" s="198"/>
      <c r="C86" s="1744"/>
      <c r="D86" s="1079"/>
      <c r="E86" s="1024"/>
      <c r="F86" s="1025"/>
      <c r="G86" s="1024"/>
      <c r="H86" s="1024"/>
      <c r="I86" s="1024"/>
      <c r="J86" s="1024"/>
      <c r="K86" s="1024"/>
      <c r="L86" s="1025"/>
      <c r="M86" s="63" t="s">
        <v>5</v>
      </c>
      <c r="N86" s="1466"/>
      <c r="O86" s="1466"/>
      <c r="P86" s="1466"/>
      <c r="Q86" s="1466"/>
      <c r="R86" s="1190" t="s">
        <v>4</v>
      </c>
      <c r="S86" s="1105"/>
      <c r="T86" s="1105"/>
      <c r="U86" s="1105"/>
      <c r="V86" s="1106"/>
      <c r="W86" s="1731"/>
      <c r="X86" s="1732"/>
      <c r="Y86" s="1732"/>
      <c r="Z86" s="1732"/>
      <c r="AA86" s="1732"/>
      <c r="AB86" s="1732"/>
      <c r="AC86" s="1732"/>
      <c r="AD86" s="1732"/>
      <c r="AE86" s="1732"/>
      <c r="AF86" s="1732"/>
      <c r="AG86" s="1732"/>
      <c r="AH86" s="1732"/>
      <c r="AI86" s="1732"/>
      <c r="AJ86" s="1732"/>
      <c r="AK86" s="1732"/>
      <c r="AL86" s="1732"/>
      <c r="AM86" s="1733"/>
      <c r="AN86" s="33"/>
      <c r="AO86" s="208"/>
      <c r="AP86" s="33"/>
      <c r="AQ86" s="71"/>
      <c r="BI86" s="71"/>
      <c r="BJ86" s="71"/>
      <c r="BK86" s="288"/>
      <c r="BL86" s="29" t="str">
        <f>IF(N86="","",AB85&amp;"第"&amp;N86&amp;"号")</f>
        <v/>
      </c>
      <c r="BO86" s="29" t="str">
        <f>IF(M86="","",BP85&amp;N86)</f>
        <v/>
      </c>
      <c r="BP86" s="29" t="str">
        <f>IF(M85="選択　▼","",IF(N86="","",BP85&amp;M86&amp;N86&amp;R86))</f>
        <v/>
      </c>
      <c r="CG86" s="33" t="s">
        <v>693</v>
      </c>
      <c r="EB86" s="33"/>
      <c r="EC86" s="33"/>
      <c r="ED86" s="33"/>
      <c r="EE86" s="33"/>
      <c r="EF86" s="33"/>
      <c r="EG86" s="33"/>
      <c r="EH86" s="33"/>
      <c r="EI86" s="33"/>
      <c r="EJ86" s="33"/>
      <c r="EK86" s="33"/>
      <c r="EL86" s="33"/>
      <c r="EM86" s="33"/>
      <c r="EN86" s="33"/>
      <c r="EO86" s="33"/>
      <c r="EP86" s="33"/>
      <c r="EQ86" s="33"/>
      <c r="ER86" s="33"/>
      <c r="ES86" s="33"/>
      <c r="ET86" s="33" t="s">
        <v>691</v>
      </c>
      <c r="EU86" s="33" t="s">
        <v>689</v>
      </c>
      <c r="FG86" s="48" t="s">
        <v>3102</v>
      </c>
    </row>
    <row r="87" spans="1:163" ht="15" hidden="1" customHeight="1">
      <c r="A87" s="43"/>
      <c r="B87" s="198"/>
      <c r="C87" s="1744"/>
      <c r="D87" s="1079"/>
      <c r="E87" s="1024"/>
      <c r="F87" s="1025"/>
      <c r="G87" s="1024"/>
      <c r="H87" s="1024"/>
      <c r="I87" s="1024"/>
      <c r="J87" s="1024"/>
      <c r="K87" s="1024"/>
      <c r="L87" s="1025"/>
      <c r="M87" s="1639" t="s">
        <v>134</v>
      </c>
      <c r="N87" s="1639"/>
      <c r="O87" s="1640"/>
      <c r="P87" s="18" t="str">
        <f>MID(BM85,COLUMN()-15,1)</f>
        <v/>
      </c>
      <c r="Q87" s="18" t="str">
        <f>MID(BN85,COLUMN()-16,1)</f>
        <v/>
      </c>
      <c r="R87" s="19" t="s">
        <v>137</v>
      </c>
      <c r="S87" s="18" t="str">
        <f t="shared" ref="S87:X87" si="16">MID($N$86,COLUMN()-18,1)</f>
        <v/>
      </c>
      <c r="T87" s="18" t="str">
        <f t="shared" si="16"/>
        <v/>
      </c>
      <c r="U87" s="18" t="str">
        <f t="shared" si="16"/>
        <v/>
      </c>
      <c r="V87" s="18" t="str">
        <f t="shared" si="16"/>
        <v/>
      </c>
      <c r="W87" s="18" t="str">
        <f t="shared" si="16"/>
        <v/>
      </c>
      <c r="X87" s="18" t="str">
        <f t="shared" si="16"/>
        <v/>
      </c>
      <c r="Y87" s="19" t="s">
        <v>137</v>
      </c>
      <c r="Z87" s="18" t="str">
        <f>MID(AJ86,COLUMN()-25,1)</f>
        <v/>
      </c>
      <c r="AA87" s="1626"/>
      <c r="AB87" s="1627"/>
      <c r="AC87" s="1627"/>
      <c r="AD87" s="1627"/>
      <c r="AE87" s="1627"/>
      <c r="AF87" s="1627"/>
      <c r="AG87" s="1627"/>
      <c r="AH87" s="1627"/>
      <c r="AI87" s="1627"/>
      <c r="AJ87" s="1627"/>
      <c r="AK87" s="1627"/>
      <c r="AL87" s="1627"/>
      <c r="AM87" s="1628"/>
      <c r="AN87" s="33"/>
      <c r="AO87" s="208"/>
      <c r="AP87" s="33"/>
      <c r="AQ87" s="71"/>
      <c r="BI87" s="71"/>
      <c r="BJ87" s="71"/>
      <c r="BK87" s="288"/>
      <c r="BL87" s="29" t="str">
        <f>IF(N86="","","○")</f>
        <v/>
      </c>
      <c r="CG87" s="33" t="s">
        <v>694</v>
      </c>
      <c r="EB87" s="33"/>
      <c r="EC87" s="33"/>
      <c r="ED87" s="33"/>
      <c r="EE87" s="33"/>
      <c r="EF87" s="33"/>
      <c r="EG87" s="33"/>
      <c r="EH87" s="33"/>
      <c r="EI87" s="33"/>
      <c r="EJ87" s="33"/>
      <c r="EK87" s="33"/>
      <c r="EL87" s="33"/>
      <c r="EM87" s="33"/>
      <c r="EN87" s="33"/>
      <c r="EO87" s="33"/>
      <c r="EP87" s="33"/>
      <c r="EQ87" s="33"/>
      <c r="ER87" s="33"/>
      <c r="ES87" s="33"/>
      <c r="ET87" s="33" t="s">
        <v>692</v>
      </c>
      <c r="EU87" s="33" t="s">
        <v>690</v>
      </c>
      <c r="FG87" s="48" t="s">
        <v>3103</v>
      </c>
    </row>
    <row r="88" spans="1:163" ht="15" customHeight="1">
      <c r="A88" s="31"/>
      <c r="B88" s="198"/>
      <c r="C88" s="1744"/>
      <c r="D88" s="1079"/>
      <c r="E88" s="1024"/>
      <c r="F88" s="1025"/>
      <c r="G88" s="1146" t="s">
        <v>2840</v>
      </c>
      <c r="H88" s="1146"/>
      <c r="I88" s="1146"/>
      <c r="J88" s="1146"/>
      <c r="K88" s="1146"/>
      <c r="L88" s="1147"/>
      <c r="M88" s="1219" t="s">
        <v>2654</v>
      </c>
      <c r="N88" s="1220"/>
      <c r="O88" s="1220"/>
      <c r="P88" s="1157"/>
      <c r="Q88" s="1158"/>
      <c r="R88" s="62" t="s">
        <v>140</v>
      </c>
      <c r="S88" s="1157"/>
      <c r="T88" s="1158"/>
      <c r="U88" s="61" t="s">
        <v>141</v>
      </c>
      <c r="V88" s="1157"/>
      <c r="W88" s="1158"/>
      <c r="X88" s="61" t="s">
        <v>142</v>
      </c>
      <c r="Y88" s="1105"/>
      <c r="Z88" s="1105"/>
      <c r="AA88" s="1105"/>
      <c r="AB88" s="1105"/>
      <c r="AC88" s="1105"/>
      <c r="AD88" s="1105"/>
      <c r="AE88" s="1105"/>
      <c r="AF88" s="1105"/>
      <c r="AG88" s="1105"/>
      <c r="AH88" s="1105"/>
      <c r="AI88" s="1105"/>
      <c r="AJ88" s="1105"/>
      <c r="AK88" s="1105"/>
      <c r="AL88" s="1105"/>
      <c r="AM88" s="1106"/>
      <c r="AN88" s="33"/>
      <c r="AO88" s="208"/>
      <c r="AP88" s="33"/>
      <c r="AQ88" s="71"/>
      <c r="BI88" s="71"/>
      <c r="BJ88" s="71"/>
      <c r="BK88" s="288"/>
      <c r="BL88" s="29" t="str">
        <f>IF(M88="選択▼","",M88&amp;P88&amp;R88&amp;S88&amp;U88&amp;V88&amp;X88)</f>
        <v/>
      </c>
      <c r="CG88" s="33" t="s">
        <v>695</v>
      </c>
      <c r="EB88" s="33"/>
      <c r="EC88" s="33"/>
      <c r="ED88" s="33"/>
      <c r="EE88" s="33"/>
      <c r="EF88" s="33"/>
      <c r="EG88" s="33"/>
      <c r="EH88" s="33"/>
      <c r="EI88" s="33"/>
      <c r="EJ88" s="33"/>
      <c r="EK88" s="33"/>
      <c r="EL88" s="33"/>
      <c r="EM88" s="33"/>
      <c r="EN88" s="33"/>
      <c r="EO88" s="33"/>
      <c r="EP88" s="33"/>
      <c r="EQ88" s="33"/>
      <c r="ER88" s="33"/>
      <c r="ES88" s="33"/>
      <c r="ET88" s="33" t="s">
        <v>693</v>
      </c>
      <c r="EU88" s="33" t="s">
        <v>691</v>
      </c>
      <c r="FG88" s="48" t="s">
        <v>3104</v>
      </c>
    </row>
    <row r="89" spans="1:163" ht="15" hidden="1" customHeight="1">
      <c r="A89" s="43"/>
      <c r="B89" s="198"/>
      <c r="C89" s="1744"/>
      <c r="D89" s="1079"/>
      <c r="E89" s="1024"/>
      <c r="F89" s="1025"/>
      <c r="G89" s="617"/>
      <c r="H89" s="619"/>
      <c r="I89" s="619"/>
      <c r="J89" s="619"/>
      <c r="K89" s="619"/>
      <c r="L89" s="618"/>
      <c r="M89" s="626"/>
      <c r="N89" s="627"/>
      <c r="O89" s="627"/>
      <c r="P89" s="627"/>
      <c r="Q89" s="627"/>
      <c r="R89" s="627"/>
      <c r="S89" s="627"/>
      <c r="T89" s="627"/>
      <c r="U89" s="628"/>
      <c r="V89" s="628"/>
      <c r="W89" s="628"/>
      <c r="X89" s="628"/>
      <c r="Y89" s="628"/>
      <c r="Z89" s="628"/>
      <c r="AA89" s="628"/>
      <c r="AB89" s="628"/>
      <c r="AC89" s="628"/>
      <c r="AD89" s="628"/>
      <c r="AE89" s="628"/>
      <c r="AF89" s="628"/>
      <c r="AG89" s="628"/>
      <c r="AH89" s="628"/>
      <c r="AI89" s="628"/>
      <c r="AJ89" s="628"/>
      <c r="AK89" s="628"/>
      <c r="AL89" s="628"/>
      <c r="AM89" s="629"/>
      <c r="AN89" s="33"/>
      <c r="AO89" s="208"/>
      <c r="AP89" s="33"/>
      <c r="AQ89" s="71"/>
      <c r="BI89" s="71"/>
      <c r="BJ89" s="71"/>
      <c r="BK89" s="288"/>
      <c r="BL89" s="307"/>
      <c r="BM89" s="298"/>
      <c r="CG89" s="33" t="s">
        <v>696</v>
      </c>
      <c r="EB89" s="33"/>
      <c r="EC89" s="33"/>
      <c r="ED89" s="33"/>
      <c r="EE89" s="33"/>
      <c r="EF89" s="33"/>
      <c r="EG89" s="33"/>
      <c r="EH89" s="33"/>
      <c r="EI89" s="33"/>
      <c r="EJ89" s="33"/>
      <c r="EK89" s="33"/>
      <c r="EL89" s="33"/>
      <c r="EM89" s="33"/>
      <c r="EN89" s="33"/>
      <c r="EO89" s="33"/>
      <c r="EP89" s="33"/>
      <c r="EQ89" s="33"/>
      <c r="ER89" s="33"/>
      <c r="ES89" s="33"/>
      <c r="ET89" s="33" t="s">
        <v>694</v>
      </c>
      <c r="EU89" s="33" t="s">
        <v>692</v>
      </c>
      <c r="FG89" s="48" t="s">
        <v>3105</v>
      </c>
    </row>
    <row r="90" spans="1:163" ht="15" hidden="1" customHeight="1">
      <c r="A90" s="43"/>
      <c r="B90" s="198"/>
      <c r="C90" s="1744"/>
      <c r="D90" s="1079"/>
      <c r="E90" s="1024"/>
      <c r="F90" s="1025"/>
      <c r="G90" s="647"/>
      <c r="H90" s="648"/>
      <c r="I90" s="648"/>
      <c r="J90" s="648"/>
      <c r="K90" s="648"/>
      <c r="L90" s="649"/>
      <c r="M90" s="630"/>
      <c r="N90" s="631"/>
      <c r="O90" s="631"/>
      <c r="P90" s="632"/>
      <c r="Q90" s="632"/>
      <c r="R90" s="632"/>
      <c r="S90" s="632"/>
      <c r="T90" s="632"/>
      <c r="U90" s="633"/>
      <c r="V90" s="633"/>
      <c r="W90" s="633"/>
      <c r="X90" s="633"/>
      <c r="Y90" s="633"/>
      <c r="Z90" s="633"/>
      <c r="AA90" s="633"/>
      <c r="AB90" s="633"/>
      <c r="AC90" s="633"/>
      <c r="AD90" s="633"/>
      <c r="AE90" s="633"/>
      <c r="AF90" s="633"/>
      <c r="AG90" s="633"/>
      <c r="AH90" s="633"/>
      <c r="AI90" s="633"/>
      <c r="AJ90" s="633"/>
      <c r="AK90" s="633"/>
      <c r="AL90" s="633"/>
      <c r="AM90" s="634"/>
      <c r="AN90" s="33"/>
      <c r="AO90" s="208"/>
      <c r="AP90" s="33"/>
      <c r="AQ90" s="71"/>
      <c r="BI90" s="71"/>
      <c r="BJ90" s="71"/>
      <c r="BK90" s="288"/>
      <c r="BL90" s="307"/>
      <c r="BM90" s="298"/>
      <c r="CG90" s="33" t="s">
        <v>697</v>
      </c>
      <c r="EB90" s="33"/>
      <c r="EC90" s="33"/>
      <c r="ED90" s="33"/>
      <c r="EE90" s="33"/>
      <c r="EF90" s="33"/>
      <c r="EG90" s="33"/>
      <c r="EH90" s="33"/>
      <c r="EI90" s="33"/>
      <c r="EJ90" s="33"/>
      <c r="EK90" s="33"/>
      <c r="EL90" s="33"/>
      <c r="EM90" s="33"/>
      <c r="EN90" s="33"/>
      <c r="EO90" s="33"/>
      <c r="EP90" s="33"/>
      <c r="EQ90" s="33"/>
      <c r="ER90" s="33"/>
      <c r="ES90" s="33"/>
      <c r="ET90" s="33" t="s">
        <v>695</v>
      </c>
      <c r="EU90" s="33" t="s">
        <v>693</v>
      </c>
      <c r="FG90" s="48" t="s">
        <v>3106</v>
      </c>
    </row>
    <row r="91" spans="1:163" ht="15" hidden="1" customHeight="1">
      <c r="A91" s="43"/>
      <c r="B91" s="198"/>
      <c r="C91" s="1744"/>
      <c r="D91" s="1079"/>
      <c r="E91" s="1024"/>
      <c r="F91" s="1025"/>
      <c r="G91" s="647"/>
      <c r="H91" s="648"/>
      <c r="I91" s="648"/>
      <c r="J91" s="648"/>
      <c r="K91" s="648"/>
      <c r="L91" s="649"/>
      <c r="M91" s="635"/>
      <c r="N91" s="636"/>
      <c r="O91" s="636"/>
      <c r="P91" s="636"/>
      <c r="Q91" s="636"/>
      <c r="R91" s="636"/>
      <c r="S91" s="633"/>
      <c r="T91" s="637"/>
      <c r="U91" s="637"/>
      <c r="V91" s="637"/>
      <c r="W91" s="637"/>
      <c r="X91" s="637"/>
      <c r="Y91" s="637"/>
      <c r="Z91" s="637"/>
      <c r="AA91" s="637"/>
      <c r="AB91" s="637"/>
      <c r="AC91" s="637"/>
      <c r="AD91" s="637"/>
      <c r="AE91" s="637"/>
      <c r="AF91" s="637"/>
      <c r="AG91" s="638"/>
      <c r="AH91" s="638"/>
      <c r="AI91" s="638"/>
      <c r="AJ91" s="638"/>
      <c r="AK91" s="638"/>
      <c r="AL91" s="638"/>
      <c r="AM91" s="639"/>
      <c r="AN91" s="33"/>
      <c r="AO91" s="208"/>
      <c r="AP91" s="33"/>
      <c r="AQ91" s="71"/>
      <c r="AR91" s="33"/>
      <c r="AS91" s="33"/>
      <c r="AT91" s="33"/>
      <c r="AU91" s="33"/>
      <c r="AV91" s="33"/>
      <c r="AW91" s="33"/>
      <c r="AX91" s="33"/>
      <c r="AY91" s="33"/>
      <c r="AZ91" s="33"/>
      <c r="BA91" s="33"/>
      <c r="BB91" s="33"/>
      <c r="BC91" s="33"/>
      <c r="BD91" s="33"/>
      <c r="BE91" s="33"/>
      <c r="BF91" s="33"/>
      <c r="BG91" s="33"/>
      <c r="BH91" s="33"/>
      <c r="BI91" s="71"/>
      <c r="BJ91" s="71"/>
      <c r="BK91" s="288"/>
      <c r="BL91" s="307"/>
      <c r="BM91" s="298"/>
      <c r="CG91" s="33" t="s">
        <v>698</v>
      </c>
      <c r="EB91" s="33"/>
      <c r="EC91" s="33"/>
      <c r="ED91" s="33"/>
      <c r="EE91" s="33"/>
      <c r="EF91" s="33"/>
      <c r="EG91" s="33"/>
      <c r="EH91" s="33"/>
      <c r="EI91" s="33"/>
      <c r="EJ91" s="33"/>
      <c r="EK91" s="33"/>
      <c r="EL91" s="33"/>
      <c r="EM91" s="33"/>
      <c r="EN91" s="33"/>
      <c r="EO91" s="33"/>
      <c r="EP91" s="33"/>
      <c r="EQ91" s="33"/>
      <c r="ER91" s="33"/>
      <c r="ES91" s="33"/>
      <c r="ET91" s="33" t="s">
        <v>696</v>
      </c>
      <c r="EU91" s="33" t="s">
        <v>694</v>
      </c>
      <c r="FG91" s="48" t="s">
        <v>3107</v>
      </c>
    </row>
    <row r="92" spans="1:163" ht="15" hidden="1" customHeight="1">
      <c r="A92" s="43"/>
      <c r="B92" s="198"/>
      <c r="C92" s="1744"/>
      <c r="D92" s="1079"/>
      <c r="E92" s="1024"/>
      <c r="F92" s="1025"/>
      <c r="G92" s="647"/>
      <c r="H92" s="648"/>
      <c r="I92" s="648"/>
      <c r="J92" s="648"/>
      <c r="K92" s="648"/>
      <c r="L92" s="649"/>
      <c r="M92" s="640"/>
      <c r="N92" s="641"/>
      <c r="O92" s="641"/>
      <c r="P92" s="641"/>
      <c r="Q92" s="641"/>
      <c r="R92" s="641"/>
      <c r="S92" s="641"/>
      <c r="T92" s="641"/>
      <c r="U92" s="641"/>
      <c r="V92" s="641"/>
      <c r="W92" s="641"/>
      <c r="X92" s="641"/>
      <c r="Y92" s="641"/>
      <c r="Z92" s="641"/>
      <c r="AA92" s="642"/>
      <c r="AB92" s="642"/>
      <c r="AC92" s="642"/>
      <c r="AD92" s="642"/>
      <c r="AE92" s="642"/>
      <c r="AF92" s="642"/>
      <c r="AG92" s="642"/>
      <c r="AH92" s="642"/>
      <c r="AI92" s="642"/>
      <c r="AJ92" s="642"/>
      <c r="AK92" s="642"/>
      <c r="AL92" s="642"/>
      <c r="AM92" s="643"/>
      <c r="AN92" s="33"/>
      <c r="AO92" s="208"/>
      <c r="AP92" s="33"/>
      <c r="AQ92" s="71"/>
      <c r="AR92" s="33"/>
      <c r="AS92" s="33"/>
      <c r="AT92" s="33"/>
      <c r="AU92" s="33"/>
      <c r="AV92" s="33"/>
      <c r="AW92" s="33"/>
      <c r="AX92" s="33"/>
      <c r="AY92" s="33"/>
      <c r="AZ92" s="33"/>
      <c r="BA92" s="33"/>
      <c r="BB92" s="33"/>
      <c r="BC92" s="33"/>
      <c r="BD92" s="33"/>
      <c r="BE92" s="33"/>
      <c r="BF92" s="33"/>
      <c r="BG92" s="33"/>
      <c r="BH92" s="33"/>
      <c r="BI92" s="71"/>
      <c r="BJ92" s="71"/>
      <c r="BK92" s="288"/>
      <c r="CG92" s="33" t="s">
        <v>699</v>
      </c>
      <c r="EB92" s="33"/>
      <c r="EC92" s="33"/>
      <c r="ED92" s="33"/>
      <c r="EE92" s="33"/>
      <c r="EF92" s="33"/>
      <c r="EG92" s="33"/>
      <c r="EH92" s="33"/>
      <c r="EI92" s="33"/>
      <c r="EJ92" s="33"/>
      <c r="EK92" s="33"/>
      <c r="EL92" s="33"/>
      <c r="EM92" s="33"/>
      <c r="EN92" s="33"/>
      <c r="EO92" s="33"/>
      <c r="EP92" s="33"/>
      <c r="EQ92" s="33"/>
      <c r="ER92" s="33"/>
      <c r="ES92" s="33"/>
      <c r="ET92" s="33" t="s">
        <v>697</v>
      </c>
      <c r="EU92" s="33" t="s">
        <v>695</v>
      </c>
      <c r="FG92" s="48" t="s">
        <v>3108</v>
      </c>
    </row>
    <row r="93" spans="1:163" ht="15" hidden="1" customHeight="1">
      <c r="A93" s="43"/>
      <c r="B93" s="198"/>
      <c r="C93" s="1744"/>
      <c r="D93" s="1079"/>
      <c r="E93" s="1024"/>
      <c r="F93" s="1025"/>
      <c r="G93" s="647"/>
      <c r="H93" s="648"/>
      <c r="I93" s="648"/>
      <c r="J93" s="648"/>
      <c r="K93" s="648"/>
      <c r="L93" s="649"/>
      <c r="M93" s="640"/>
      <c r="N93" s="641"/>
      <c r="O93" s="641"/>
      <c r="P93" s="641"/>
      <c r="Q93" s="641"/>
      <c r="R93" s="641"/>
      <c r="S93" s="641"/>
      <c r="T93" s="641"/>
      <c r="U93" s="641"/>
      <c r="V93" s="641"/>
      <c r="W93" s="641"/>
      <c r="X93" s="641"/>
      <c r="Y93" s="641"/>
      <c r="Z93" s="641"/>
      <c r="AA93" s="642"/>
      <c r="AB93" s="642"/>
      <c r="AC93" s="642"/>
      <c r="AD93" s="642"/>
      <c r="AE93" s="642"/>
      <c r="AF93" s="642"/>
      <c r="AG93" s="642"/>
      <c r="AH93" s="642"/>
      <c r="AI93" s="642"/>
      <c r="AJ93" s="642"/>
      <c r="AK93" s="642"/>
      <c r="AL93" s="642"/>
      <c r="AM93" s="643"/>
      <c r="AN93" s="33"/>
      <c r="AO93" s="208"/>
      <c r="AP93" s="33"/>
      <c r="AQ93" s="71"/>
      <c r="AR93" s="33"/>
      <c r="AS93" s="33"/>
      <c r="AT93" s="33"/>
      <c r="AU93" s="33"/>
      <c r="AV93" s="33"/>
      <c r="AW93" s="33"/>
      <c r="AX93" s="33"/>
      <c r="AY93" s="33"/>
      <c r="AZ93" s="33"/>
      <c r="BA93" s="33"/>
      <c r="BB93" s="33"/>
      <c r="BC93" s="33"/>
      <c r="BD93" s="33"/>
      <c r="BE93" s="33"/>
      <c r="BF93" s="33"/>
      <c r="BG93" s="33"/>
      <c r="BH93" s="33"/>
      <c r="BI93" s="71"/>
      <c r="BJ93" s="71"/>
      <c r="BK93" s="288"/>
      <c r="BL93" s="307"/>
      <c r="CG93" s="33" t="s">
        <v>700</v>
      </c>
      <c r="EB93" s="33"/>
      <c r="EC93" s="33"/>
      <c r="ED93" s="33"/>
      <c r="EE93" s="33"/>
      <c r="EF93" s="33"/>
      <c r="EG93" s="33"/>
      <c r="EH93" s="33"/>
      <c r="EI93" s="33"/>
      <c r="EJ93" s="33"/>
      <c r="EK93" s="33"/>
      <c r="EL93" s="33"/>
      <c r="EM93" s="33"/>
      <c r="EN93" s="33"/>
      <c r="EO93" s="33"/>
      <c r="EP93" s="33"/>
      <c r="EQ93" s="33"/>
      <c r="ER93" s="33"/>
      <c r="ES93" s="33"/>
      <c r="ET93" s="33" t="s">
        <v>698</v>
      </c>
      <c r="EU93" s="33" t="s">
        <v>696</v>
      </c>
      <c r="FG93" s="48" t="s">
        <v>3109</v>
      </c>
    </row>
    <row r="94" spans="1:163" ht="15" hidden="1" customHeight="1">
      <c r="A94" s="43"/>
      <c r="B94" s="198"/>
      <c r="C94" s="1744"/>
      <c r="D94" s="1079"/>
      <c r="E94" s="1024"/>
      <c r="F94" s="1025"/>
      <c r="G94" s="647"/>
      <c r="H94" s="648"/>
      <c r="I94" s="648"/>
      <c r="J94" s="648"/>
      <c r="K94" s="648"/>
      <c r="L94" s="649"/>
      <c r="M94" s="630"/>
      <c r="N94" s="631"/>
      <c r="O94" s="631"/>
      <c r="P94" s="632"/>
      <c r="Q94" s="632"/>
      <c r="R94" s="632"/>
      <c r="S94" s="632"/>
      <c r="T94" s="632"/>
      <c r="U94" s="632"/>
      <c r="V94" s="632"/>
      <c r="W94" s="632"/>
      <c r="X94" s="632"/>
      <c r="Y94" s="632"/>
      <c r="Z94" s="632"/>
      <c r="AA94" s="632"/>
      <c r="AB94" s="632"/>
      <c r="AC94" s="632"/>
      <c r="AD94" s="632"/>
      <c r="AE94" s="632"/>
      <c r="AF94" s="632"/>
      <c r="AG94" s="632"/>
      <c r="AH94" s="632"/>
      <c r="AI94" s="632"/>
      <c r="AJ94" s="644"/>
      <c r="AK94" s="644"/>
      <c r="AL94" s="644"/>
      <c r="AM94" s="645"/>
      <c r="AN94" s="33"/>
      <c r="AO94" s="208"/>
      <c r="AP94" s="33"/>
      <c r="AQ94" s="71"/>
      <c r="AR94" s="33"/>
      <c r="AS94" s="33"/>
      <c r="AT94" s="33"/>
      <c r="AU94" s="33"/>
      <c r="AV94" s="33"/>
      <c r="AW94" s="33"/>
      <c r="AX94" s="33"/>
      <c r="AY94" s="33"/>
      <c r="AZ94" s="33"/>
      <c r="BA94" s="33"/>
      <c r="BB94" s="33"/>
      <c r="BC94" s="33"/>
      <c r="BD94" s="33"/>
      <c r="BE94" s="33"/>
      <c r="BF94" s="33"/>
      <c r="BG94" s="33"/>
      <c r="BH94" s="33"/>
      <c r="BI94" s="71"/>
      <c r="BJ94" s="71"/>
      <c r="BK94" s="288"/>
      <c r="BL94" s="307"/>
      <c r="CG94" s="33" t="s">
        <v>701</v>
      </c>
      <c r="EB94" s="33"/>
      <c r="EC94" s="33"/>
      <c r="ED94" s="33"/>
      <c r="EE94" s="33"/>
      <c r="EF94" s="33"/>
      <c r="EG94" s="33"/>
      <c r="EH94" s="33"/>
      <c r="EI94" s="33"/>
      <c r="EJ94" s="33"/>
      <c r="EK94" s="33"/>
      <c r="EL94" s="33"/>
      <c r="EM94" s="33"/>
      <c r="EN94" s="33"/>
      <c r="EO94" s="33"/>
      <c r="EP94" s="33"/>
      <c r="EQ94" s="33"/>
      <c r="ER94" s="33"/>
      <c r="ES94" s="33"/>
      <c r="ET94" s="33" t="s">
        <v>699</v>
      </c>
      <c r="EU94" s="33" t="s">
        <v>697</v>
      </c>
      <c r="FG94" s="48" t="s">
        <v>3110</v>
      </c>
    </row>
    <row r="95" spans="1:163" ht="15" hidden="1" customHeight="1">
      <c r="A95" s="43"/>
      <c r="B95" s="198"/>
      <c r="C95" s="1744"/>
      <c r="D95" s="1079"/>
      <c r="E95" s="1024"/>
      <c r="F95" s="1025"/>
      <c r="G95" s="650"/>
      <c r="H95" s="651"/>
      <c r="I95" s="651"/>
      <c r="J95" s="651"/>
      <c r="K95" s="651"/>
      <c r="L95" s="652"/>
      <c r="M95" s="622"/>
      <c r="N95" s="623"/>
      <c r="O95" s="623"/>
      <c r="P95" s="646"/>
      <c r="Q95" s="646"/>
      <c r="R95" s="646"/>
      <c r="S95" s="646"/>
      <c r="T95" s="646"/>
      <c r="U95" s="646"/>
      <c r="V95" s="646"/>
      <c r="W95" s="646"/>
      <c r="X95" s="646"/>
      <c r="Y95" s="646"/>
      <c r="Z95" s="646"/>
      <c r="AA95" s="646"/>
      <c r="AB95" s="646"/>
      <c r="AC95" s="646"/>
      <c r="AD95" s="646"/>
      <c r="AE95" s="646"/>
      <c r="AF95" s="646"/>
      <c r="AG95" s="646"/>
      <c r="AH95" s="646"/>
      <c r="AI95" s="646"/>
      <c r="AJ95" s="624"/>
      <c r="AK95" s="624"/>
      <c r="AL95" s="624"/>
      <c r="AM95" s="625"/>
      <c r="AN95" s="33"/>
      <c r="AO95" s="208"/>
      <c r="AP95" s="33"/>
      <c r="AQ95" s="71"/>
      <c r="AR95" s="33"/>
      <c r="AS95" s="33"/>
      <c r="AT95" s="33"/>
      <c r="AU95" s="33"/>
      <c r="AV95" s="33"/>
      <c r="AW95" s="33"/>
      <c r="AX95" s="33"/>
      <c r="AY95" s="33"/>
      <c r="AZ95" s="33"/>
      <c r="BA95" s="33"/>
      <c r="BB95" s="33"/>
      <c r="BC95" s="33"/>
      <c r="BD95" s="33"/>
      <c r="BE95" s="33"/>
      <c r="BF95" s="33"/>
      <c r="BG95" s="33"/>
      <c r="BH95" s="33"/>
      <c r="BI95" s="71"/>
      <c r="BJ95" s="71"/>
      <c r="BK95" s="288"/>
      <c r="CG95" s="33" t="s">
        <v>702</v>
      </c>
      <c r="EB95" s="33"/>
      <c r="EC95" s="33"/>
      <c r="ED95" s="33"/>
      <c r="EE95" s="33"/>
      <c r="EF95" s="33"/>
      <c r="EG95" s="33"/>
      <c r="EH95" s="33"/>
      <c r="EI95" s="33"/>
      <c r="EJ95" s="33"/>
      <c r="EK95" s="33"/>
      <c r="EL95" s="33"/>
      <c r="EM95" s="33"/>
      <c r="EN95" s="33"/>
      <c r="EO95" s="33"/>
      <c r="EP95" s="33"/>
      <c r="EQ95" s="33"/>
      <c r="ER95" s="33"/>
      <c r="ES95" s="33"/>
      <c r="ET95" s="33" t="s">
        <v>700</v>
      </c>
      <c r="EU95" s="33" t="s">
        <v>698</v>
      </c>
    </row>
    <row r="96" spans="1:163" ht="15" customHeight="1">
      <c r="A96" s="31"/>
      <c r="B96" s="198"/>
      <c r="C96" s="1744"/>
      <c r="D96" s="1079"/>
      <c r="E96" s="1024"/>
      <c r="F96" s="1025"/>
      <c r="G96" s="1747" t="s">
        <v>2</v>
      </c>
      <c r="H96" s="1747"/>
      <c r="I96" s="1747"/>
      <c r="J96" s="1747"/>
      <c r="K96" s="1747"/>
      <c r="L96" s="1748"/>
      <c r="M96" s="1517"/>
      <c r="N96" s="1508"/>
      <c r="O96" s="1508"/>
      <c r="P96" s="1749"/>
      <c r="Q96" s="1749"/>
      <c r="R96" s="1749"/>
      <c r="S96" s="1508"/>
      <c r="T96" s="1508"/>
      <c r="U96" s="1508"/>
      <c r="V96" s="1509"/>
      <c r="W96" s="1313" t="s">
        <v>184</v>
      </c>
      <c r="X96" s="1314"/>
      <c r="Y96" s="1314"/>
      <c r="Z96" s="1314"/>
      <c r="AA96" s="1314"/>
      <c r="AB96" s="1314"/>
      <c r="AC96" s="1314"/>
      <c r="AD96" s="1314"/>
      <c r="AE96" s="1314"/>
      <c r="AF96" s="1314"/>
      <c r="AG96" s="1314"/>
      <c r="AH96" s="1314"/>
      <c r="AI96" s="1314"/>
      <c r="AJ96" s="1314"/>
      <c r="AK96" s="1314"/>
      <c r="AL96" s="1314"/>
      <c r="AM96" s="1315"/>
      <c r="AN96" s="33"/>
      <c r="AO96" s="208"/>
      <c r="AP96" s="33"/>
      <c r="AQ96" s="71"/>
      <c r="AR96" s="33"/>
      <c r="AS96" s="33"/>
      <c r="AT96" s="33"/>
      <c r="AU96" s="33"/>
      <c r="AV96" s="33"/>
      <c r="AW96" s="33"/>
      <c r="AX96" s="33"/>
      <c r="AY96" s="33"/>
      <c r="AZ96" s="33"/>
      <c r="BA96" s="33"/>
      <c r="BB96" s="33"/>
      <c r="BC96" s="33"/>
      <c r="BD96" s="33"/>
      <c r="BE96" s="33"/>
      <c r="BF96" s="33"/>
      <c r="BG96" s="33"/>
      <c r="BH96" s="33"/>
      <c r="BI96" s="71"/>
      <c r="BJ96" s="71"/>
      <c r="BK96" s="288"/>
      <c r="CG96" s="33" t="s">
        <v>703</v>
      </c>
      <c r="EB96" s="33"/>
      <c r="EC96" s="33"/>
      <c r="ED96" s="33"/>
      <c r="EE96" s="33"/>
      <c r="EF96" s="33"/>
      <c r="EG96" s="33"/>
      <c r="EH96" s="33"/>
      <c r="EI96" s="33"/>
      <c r="EJ96" s="33"/>
      <c r="EK96" s="33"/>
      <c r="EL96" s="33"/>
      <c r="EM96" s="33"/>
      <c r="EN96" s="33"/>
      <c r="EO96" s="33"/>
      <c r="EP96" s="33"/>
      <c r="EQ96" s="33"/>
      <c r="ER96" s="33"/>
      <c r="ES96" s="33"/>
      <c r="ET96" s="33" t="s">
        <v>701</v>
      </c>
      <c r="EU96" s="33" t="s">
        <v>699</v>
      </c>
    </row>
    <row r="97" spans="1:151" ht="15" hidden="1" customHeight="1">
      <c r="A97" s="43"/>
      <c r="B97" s="198"/>
      <c r="C97" s="1744"/>
      <c r="D97" s="1079"/>
      <c r="E97" s="1024"/>
      <c r="F97" s="1025"/>
      <c r="G97" s="1241" t="s">
        <v>4020</v>
      </c>
      <c r="H97" s="1241"/>
      <c r="I97" s="1241"/>
      <c r="J97" s="1241"/>
      <c r="K97" s="1241"/>
      <c r="L97" s="1242"/>
      <c r="M97" s="1162" t="s">
        <v>134</v>
      </c>
      <c r="N97" s="1163"/>
      <c r="O97" s="1164"/>
      <c r="P97" s="9" t="str">
        <f>MID($M$96,COLUMN()-15,1)</f>
        <v/>
      </c>
      <c r="Q97" s="9" t="str">
        <f t="shared" ref="Q97:AI97" si="17">MID($M$96,COLUMN()-15,1)</f>
        <v/>
      </c>
      <c r="R97" s="9" t="str">
        <f t="shared" si="17"/>
        <v/>
      </c>
      <c r="S97" s="9" t="str">
        <f t="shared" si="17"/>
        <v/>
      </c>
      <c r="T97" s="9" t="str">
        <f t="shared" si="17"/>
        <v/>
      </c>
      <c r="U97" s="9" t="str">
        <f t="shared" si="17"/>
        <v/>
      </c>
      <c r="V97" s="9" t="str">
        <f t="shared" si="17"/>
        <v/>
      </c>
      <c r="W97" s="9" t="str">
        <f t="shared" si="17"/>
        <v/>
      </c>
      <c r="X97" s="9" t="str">
        <f t="shared" si="17"/>
        <v/>
      </c>
      <c r="Y97" s="9" t="str">
        <f t="shared" si="17"/>
        <v/>
      </c>
      <c r="Z97" s="9" t="str">
        <f t="shared" si="17"/>
        <v/>
      </c>
      <c r="AA97" s="9" t="str">
        <f t="shared" si="17"/>
        <v/>
      </c>
      <c r="AB97" s="9" t="str">
        <f t="shared" si="17"/>
        <v/>
      </c>
      <c r="AC97" s="9" t="str">
        <f t="shared" si="17"/>
        <v/>
      </c>
      <c r="AD97" s="9" t="str">
        <f t="shared" si="17"/>
        <v/>
      </c>
      <c r="AE97" s="9" t="str">
        <f t="shared" si="17"/>
        <v/>
      </c>
      <c r="AF97" s="9" t="str">
        <f t="shared" si="17"/>
        <v/>
      </c>
      <c r="AG97" s="9" t="str">
        <f t="shared" si="17"/>
        <v/>
      </c>
      <c r="AH97" s="9" t="str">
        <f t="shared" si="17"/>
        <v/>
      </c>
      <c r="AI97" s="9" t="str">
        <f t="shared" si="17"/>
        <v/>
      </c>
      <c r="AJ97" s="1191"/>
      <c r="AK97" s="1192"/>
      <c r="AL97" s="1192"/>
      <c r="AM97" s="1193"/>
      <c r="AN97" s="33"/>
      <c r="AO97" s="208"/>
      <c r="AP97" s="33"/>
      <c r="AQ97" s="71"/>
      <c r="AR97" s="33"/>
      <c r="AS97" s="33"/>
      <c r="AT97" s="33"/>
      <c r="AU97" s="33"/>
      <c r="AV97" s="33"/>
      <c r="AW97" s="33"/>
      <c r="AX97" s="33"/>
      <c r="AY97" s="33"/>
      <c r="AZ97" s="33"/>
      <c r="BA97" s="33"/>
      <c r="BB97" s="33"/>
      <c r="BC97" s="33"/>
      <c r="BD97" s="33"/>
      <c r="BE97" s="33"/>
      <c r="BF97" s="33"/>
      <c r="BG97" s="33"/>
      <c r="BH97" s="33"/>
      <c r="BI97" s="71"/>
      <c r="BJ97" s="71"/>
      <c r="BK97" s="288"/>
      <c r="CG97" s="33" t="s">
        <v>704</v>
      </c>
      <c r="EB97" s="33"/>
      <c r="EC97" s="33"/>
      <c r="ED97" s="33"/>
      <c r="EE97" s="33"/>
      <c r="EF97" s="33"/>
      <c r="EG97" s="33"/>
      <c r="EH97" s="33"/>
      <c r="EI97" s="33"/>
      <c r="EJ97" s="33"/>
      <c r="EK97" s="33"/>
      <c r="EL97" s="33"/>
      <c r="EM97" s="33"/>
      <c r="EN97" s="33"/>
      <c r="EO97" s="33"/>
      <c r="EP97" s="33"/>
      <c r="EQ97" s="33"/>
      <c r="ER97" s="33"/>
      <c r="ES97" s="33"/>
      <c r="ET97" s="33" t="s">
        <v>702</v>
      </c>
      <c r="EU97" s="33" t="s">
        <v>700</v>
      </c>
    </row>
    <row r="98" spans="1:151" ht="15" customHeight="1">
      <c r="A98" s="31"/>
      <c r="B98" s="198"/>
      <c r="C98" s="1744"/>
      <c r="D98" s="1079"/>
      <c r="E98" s="1024"/>
      <c r="F98" s="1025"/>
      <c r="G98" s="1241"/>
      <c r="H98" s="1241"/>
      <c r="I98" s="1241"/>
      <c r="J98" s="1241"/>
      <c r="K98" s="1241"/>
      <c r="L98" s="1242"/>
      <c r="M98" s="1547"/>
      <c r="N98" s="1530"/>
      <c r="O98" s="1530"/>
      <c r="P98" s="1530"/>
      <c r="Q98" s="1530"/>
      <c r="R98" s="1530"/>
      <c r="S98" s="1530"/>
      <c r="T98" s="1530"/>
      <c r="U98" s="1530"/>
      <c r="V98" s="1530"/>
      <c r="W98" s="1530"/>
      <c r="X98" s="1530"/>
      <c r="Y98" s="1530"/>
      <c r="Z98" s="1531"/>
      <c r="AA98" s="1314" t="s">
        <v>803</v>
      </c>
      <c r="AB98" s="1314"/>
      <c r="AC98" s="1314"/>
      <c r="AD98" s="1314"/>
      <c r="AE98" s="1314"/>
      <c r="AF98" s="1314"/>
      <c r="AG98" s="1314"/>
      <c r="AH98" s="1314"/>
      <c r="AI98" s="1314"/>
      <c r="AJ98" s="1314"/>
      <c r="AK98" s="1314"/>
      <c r="AL98" s="1314"/>
      <c r="AM98" s="1315"/>
      <c r="AN98" s="33"/>
      <c r="AO98" s="208"/>
      <c r="AP98" s="33"/>
      <c r="AQ98" s="71"/>
      <c r="AR98" s="33"/>
      <c r="AS98" s="33"/>
      <c r="AT98" s="33"/>
      <c r="AU98" s="33"/>
      <c r="AV98" s="33"/>
      <c r="AW98" s="33"/>
      <c r="AX98" s="33"/>
      <c r="AY98" s="33"/>
      <c r="AZ98" s="33"/>
      <c r="BA98" s="33"/>
      <c r="BB98" s="33"/>
      <c r="BC98" s="33"/>
      <c r="BD98" s="33"/>
      <c r="BE98" s="33"/>
      <c r="BF98" s="33"/>
      <c r="BG98" s="33"/>
      <c r="BH98" s="33"/>
      <c r="BI98" s="71"/>
      <c r="BJ98" s="71"/>
      <c r="BK98" s="288"/>
      <c r="CG98" s="33" t="s">
        <v>705</v>
      </c>
      <c r="EB98" s="33"/>
      <c r="EC98" s="33"/>
      <c r="ED98" s="33"/>
      <c r="EE98" s="33"/>
      <c r="EF98" s="33"/>
      <c r="EG98" s="33"/>
      <c r="EH98" s="33"/>
      <c r="EI98" s="33"/>
      <c r="EJ98" s="33"/>
      <c r="EK98" s="33"/>
      <c r="EL98" s="33"/>
      <c r="EM98" s="33"/>
      <c r="EN98" s="33"/>
      <c r="EO98" s="33"/>
      <c r="EP98" s="33"/>
      <c r="EQ98" s="33"/>
      <c r="ER98" s="33"/>
      <c r="ES98" s="33"/>
      <c r="ET98" s="33" t="s">
        <v>703</v>
      </c>
      <c r="EU98" s="33" t="s">
        <v>701</v>
      </c>
    </row>
    <row r="99" spans="1:151" ht="15" hidden="1" customHeight="1">
      <c r="A99" s="43"/>
      <c r="B99" s="198"/>
      <c r="C99" s="1744"/>
      <c r="D99" s="1079"/>
      <c r="E99" s="1024"/>
      <c r="F99" s="1025"/>
      <c r="G99" s="1194"/>
      <c r="H99" s="1188"/>
      <c r="I99" s="1188"/>
      <c r="J99" s="1188"/>
      <c r="K99" s="1188"/>
      <c r="L99" s="1189"/>
      <c r="M99" s="1162" t="s">
        <v>134</v>
      </c>
      <c r="N99" s="1163"/>
      <c r="O99" s="1164"/>
      <c r="P99" s="9" t="str">
        <f>MID($M$98,COLUMN()-15,1)</f>
        <v/>
      </c>
      <c r="Q99" s="9" t="str">
        <f t="shared" ref="Q99:AI99" si="18">MID($M$98,COLUMN()-15,1)</f>
        <v/>
      </c>
      <c r="R99" s="9" t="str">
        <f t="shared" si="18"/>
        <v/>
      </c>
      <c r="S99" s="9" t="str">
        <f t="shared" si="18"/>
        <v/>
      </c>
      <c r="T99" s="9" t="str">
        <f t="shared" si="18"/>
        <v/>
      </c>
      <c r="U99" s="9" t="str">
        <f t="shared" si="18"/>
        <v/>
      </c>
      <c r="V99" s="9" t="str">
        <f t="shared" si="18"/>
        <v/>
      </c>
      <c r="W99" s="9" t="str">
        <f t="shared" si="18"/>
        <v/>
      </c>
      <c r="X99" s="9" t="str">
        <f t="shared" si="18"/>
        <v/>
      </c>
      <c r="Y99" s="9" t="str">
        <f t="shared" si="18"/>
        <v/>
      </c>
      <c r="Z99" s="9" t="str">
        <f t="shared" si="18"/>
        <v/>
      </c>
      <c r="AA99" s="9" t="str">
        <f t="shared" si="18"/>
        <v/>
      </c>
      <c r="AB99" s="9" t="str">
        <f t="shared" si="18"/>
        <v/>
      </c>
      <c r="AC99" s="9" t="str">
        <f t="shared" si="18"/>
        <v/>
      </c>
      <c r="AD99" s="9" t="str">
        <f t="shared" si="18"/>
        <v/>
      </c>
      <c r="AE99" s="9" t="str">
        <f t="shared" si="18"/>
        <v/>
      </c>
      <c r="AF99" s="9" t="str">
        <f t="shared" si="18"/>
        <v/>
      </c>
      <c r="AG99" s="9" t="str">
        <f t="shared" si="18"/>
        <v/>
      </c>
      <c r="AH99" s="9" t="str">
        <f t="shared" si="18"/>
        <v/>
      </c>
      <c r="AI99" s="9" t="str">
        <f t="shared" si="18"/>
        <v/>
      </c>
      <c r="AJ99" s="1191"/>
      <c r="AK99" s="1192"/>
      <c r="AL99" s="1192"/>
      <c r="AM99" s="1193"/>
      <c r="AN99" s="33"/>
      <c r="AO99" s="208"/>
      <c r="AP99" s="33"/>
      <c r="AQ99" s="71"/>
      <c r="AR99" s="33"/>
      <c r="AS99" s="33"/>
      <c r="AT99" s="33"/>
      <c r="AU99" s="33"/>
      <c r="AV99" s="33"/>
      <c r="AW99" s="33"/>
      <c r="AX99" s="33"/>
      <c r="AY99" s="33"/>
      <c r="AZ99" s="33"/>
      <c r="BA99" s="33"/>
      <c r="BB99" s="33"/>
      <c r="BC99" s="33"/>
      <c r="BD99" s="33"/>
      <c r="BE99" s="33"/>
      <c r="BF99" s="33"/>
      <c r="BG99" s="33"/>
      <c r="BH99" s="33"/>
      <c r="BI99" s="71"/>
      <c r="BJ99" s="71"/>
      <c r="BK99" s="288"/>
      <c r="CG99" s="33" t="s">
        <v>706</v>
      </c>
      <c r="EB99" s="33"/>
      <c r="EC99" s="33"/>
      <c r="ED99" s="33"/>
      <c r="EE99" s="33"/>
      <c r="EF99" s="33"/>
      <c r="EG99" s="33"/>
      <c r="EH99" s="33"/>
      <c r="EI99" s="33"/>
      <c r="EJ99" s="33"/>
      <c r="EK99" s="33"/>
      <c r="EL99" s="33"/>
      <c r="EM99" s="33"/>
      <c r="EN99" s="33"/>
      <c r="EO99" s="33"/>
      <c r="EP99" s="33"/>
      <c r="EQ99" s="33"/>
      <c r="ER99" s="33"/>
      <c r="ES99" s="33"/>
      <c r="ET99" s="33" t="s">
        <v>704</v>
      </c>
      <c r="EU99" s="33" t="s">
        <v>702</v>
      </c>
    </row>
    <row r="100" spans="1:151" ht="15" customHeight="1">
      <c r="A100" s="31"/>
      <c r="B100" s="198"/>
      <c r="C100" s="1744"/>
      <c r="D100" s="1079"/>
      <c r="E100" s="1024"/>
      <c r="F100" s="1025"/>
      <c r="G100" s="1188" t="s">
        <v>459</v>
      </c>
      <c r="H100" s="1188"/>
      <c r="I100" s="1188"/>
      <c r="J100" s="1188"/>
      <c r="K100" s="1188"/>
      <c r="L100" s="1189"/>
      <c r="M100" s="1505"/>
      <c r="N100" s="1506"/>
      <c r="O100" s="1506"/>
      <c r="P100" s="1507"/>
      <c r="Q100" s="1712" t="s">
        <v>2887</v>
      </c>
      <c r="R100" s="1713"/>
      <c r="S100" s="1713"/>
      <c r="T100" s="1713"/>
      <c r="U100" s="1713"/>
      <c r="V100" s="1713"/>
      <c r="W100" s="1713"/>
      <c r="X100" s="1713"/>
      <c r="Y100" s="1713"/>
      <c r="Z100" s="1713"/>
      <c r="AA100" s="1713"/>
      <c r="AB100" s="1051"/>
      <c r="AC100" s="1051"/>
      <c r="AD100" s="1051"/>
      <c r="AE100" s="1051"/>
      <c r="AF100" s="1051"/>
      <c r="AG100" s="1051"/>
      <c r="AH100" s="1051"/>
      <c r="AI100" s="1051"/>
      <c r="AJ100" s="1051"/>
      <c r="AK100" s="1051"/>
      <c r="AL100" s="1051"/>
      <c r="AM100" s="1614"/>
      <c r="AN100" s="33"/>
      <c r="AO100" s="208"/>
      <c r="AP100" s="33"/>
      <c r="AQ100" s="71"/>
      <c r="AR100" s="33"/>
      <c r="AS100" s="33"/>
      <c r="AT100" s="33"/>
      <c r="AU100" s="33"/>
      <c r="AV100" s="33"/>
      <c r="AW100" s="33"/>
      <c r="AX100" s="33"/>
      <c r="AY100" s="33"/>
      <c r="AZ100" s="33"/>
      <c r="BA100" s="33"/>
      <c r="BB100" s="33"/>
      <c r="BC100" s="33"/>
      <c r="BD100" s="33"/>
      <c r="BE100" s="33"/>
      <c r="BF100" s="33"/>
      <c r="BG100" s="33"/>
      <c r="BH100" s="33"/>
      <c r="BI100" s="71"/>
      <c r="BJ100" s="71"/>
      <c r="BK100" s="288"/>
      <c r="BL100" s="29" t="str">
        <f>IF(M100="選択　▼","×",LEFT(M100,1))</f>
        <v/>
      </c>
      <c r="BM100" s="27" t="str">
        <f>IF(M100="","",M100)</f>
        <v/>
      </c>
      <c r="CG100" s="33" t="s">
        <v>707</v>
      </c>
      <c r="EB100" s="33"/>
      <c r="EC100" s="33"/>
      <c r="ED100" s="33"/>
      <c r="EE100" s="33"/>
      <c r="EF100" s="33"/>
      <c r="EG100" s="33"/>
      <c r="EH100" s="33"/>
      <c r="EI100" s="33"/>
      <c r="EJ100" s="33"/>
      <c r="EK100" s="33"/>
      <c r="EL100" s="33"/>
      <c r="EM100" s="33"/>
      <c r="EN100" s="33"/>
      <c r="EO100" s="33"/>
      <c r="EP100" s="33"/>
      <c r="EQ100" s="33"/>
      <c r="ER100" s="33"/>
      <c r="ES100" s="33"/>
      <c r="ET100" s="33" t="s">
        <v>705</v>
      </c>
      <c r="EU100" s="33" t="s">
        <v>703</v>
      </c>
    </row>
    <row r="101" spans="1:151" ht="15" customHeight="1">
      <c r="A101" s="31"/>
      <c r="B101" s="198"/>
      <c r="C101" s="1744"/>
      <c r="D101" s="848"/>
      <c r="E101" s="849"/>
      <c r="F101" s="850"/>
      <c r="G101" s="1146" t="s">
        <v>4323</v>
      </c>
      <c r="H101" s="1146"/>
      <c r="I101" s="1146"/>
      <c r="J101" s="1146"/>
      <c r="K101" s="1146"/>
      <c r="L101" s="1147"/>
      <c r="M101" s="1219" t="s">
        <v>2654</v>
      </c>
      <c r="N101" s="1220"/>
      <c r="O101" s="1220"/>
      <c r="P101" s="1157"/>
      <c r="Q101" s="1158"/>
      <c r="R101" s="62" t="s">
        <v>140</v>
      </c>
      <c r="S101" s="1157"/>
      <c r="T101" s="1158"/>
      <c r="U101" s="61" t="s">
        <v>141</v>
      </c>
      <c r="V101" s="1157"/>
      <c r="W101" s="1158"/>
      <c r="X101" s="61" t="s">
        <v>142</v>
      </c>
      <c r="Y101" s="614"/>
      <c r="Z101" s="614"/>
      <c r="AA101" s="614"/>
      <c r="AB101" s="613"/>
      <c r="AC101" s="613"/>
      <c r="AD101" s="613"/>
      <c r="AE101" s="613"/>
      <c r="AF101" s="613"/>
      <c r="AG101" s="613"/>
      <c r="AH101" s="613"/>
      <c r="AI101" s="613"/>
      <c r="AJ101" s="613"/>
      <c r="AK101" s="613"/>
      <c r="AL101" s="613"/>
      <c r="AM101" s="595"/>
      <c r="AN101" s="33"/>
      <c r="AO101" s="208"/>
      <c r="AP101" s="33"/>
      <c r="AQ101" s="71"/>
      <c r="AR101" s="33"/>
      <c r="AS101" s="33"/>
      <c r="AT101" s="33"/>
      <c r="AU101" s="33"/>
      <c r="AV101" s="33"/>
      <c r="AW101" s="33"/>
      <c r="AX101" s="33"/>
      <c r="AY101" s="33"/>
      <c r="AZ101" s="33"/>
      <c r="BA101" s="33"/>
      <c r="BB101" s="33"/>
      <c r="BC101" s="33"/>
      <c r="BD101" s="33"/>
      <c r="BE101" s="33"/>
      <c r="BF101" s="33"/>
      <c r="BG101" s="33"/>
      <c r="BH101" s="33"/>
      <c r="BI101" s="71"/>
      <c r="BJ101" s="71"/>
      <c r="BK101" s="288"/>
      <c r="BL101" s="29" t="str">
        <f>IF(M101="選択▼","",M101&amp;P101&amp;R101&amp;S101&amp;U101&amp;V101&amp;X101)</f>
        <v/>
      </c>
      <c r="CG101" s="33" t="s">
        <v>708</v>
      </c>
      <c r="EB101" s="33"/>
      <c r="EC101" s="33"/>
      <c r="ED101" s="33"/>
      <c r="EE101" s="33"/>
      <c r="EF101" s="33"/>
      <c r="EG101" s="33"/>
      <c r="EH101" s="33"/>
      <c r="EI101" s="33"/>
      <c r="EJ101" s="33"/>
      <c r="EK101" s="33"/>
      <c r="EL101" s="33"/>
      <c r="EM101" s="33"/>
      <c r="EN101" s="33"/>
      <c r="EO101" s="33"/>
      <c r="EP101" s="33"/>
      <c r="EQ101" s="33"/>
      <c r="ER101" s="33"/>
      <c r="ES101" s="33"/>
      <c r="ET101" s="33" t="s">
        <v>706</v>
      </c>
      <c r="EU101" s="33" t="s">
        <v>704</v>
      </c>
    </row>
    <row r="102" spans="1:151" ht="15" customHeight="1">
      <c r="A102" s="31"/>
      <c r="B102" s="198"/>
      <c r="C102" s="1744"/>
      <c r="D102" s="1719" t="s">
        <v>2731</v>
      </c>
      <c r="E102" s="1720"/>
      <c r="F102" s="1721"/>
      <c r="G102" s="1494" t="s">
        <v>591</v>
      </c>
      <c r="H102" s="1495"/>
      <c r="I102" s="1495"/>
      <c r="J102" s="1495"/>
      <c r="K102" s="1495"/>
      <c r="L102" s="1496"/>
      <c r="M102" s="845" t="s">
        <v>2618</v>
      </c>
      <c r="N102" s="846"/>
      <c r="O102" s="846"/>
      <c r="P102" s="846"/>
      <c r="Q102" s="846"/>
      <c r="R102" s="846"/>
      <c r="S102" s="846"/>
      <c r="T102" s="846"/>
      <c r="U102" s="846"/>
      <c r="V102" s="846"/>
      <c r="W102" s="846"/>
      <c r="X102" s="847"/>
      <c r="Y102" s="1185" t="s">
        <v>2842</v>
      </c>
      <c r="Z102" s="1186"/>
      <c r="AA102" s="1186"/>
      <c r="AB102" s="1186"/>
      <c r="AC102" s="1186"/>
      <c r="AD102" s="1186"/>
      <c r="AE102" s="1186"/>
      <c r="AF102" s="1186"/>
      <c r="AG102" s="1186"/>
      <c r="AH102" s="1186"/>
      <c r="AI102" s="1186"/>
      <c r="AJ102" s="1186"/>
      <c r="AK102" s="1186"/>
      <c r="AL102" s="1186"/>
      <c r="AM102" s="1187"/>
      <c r="AN102" s="33"/>
      <c r="AO102" s="208"/>
      <c r="AP102" s="33"/>
      <c r="AQ102" s="71"/>
      <c r="AR102" s="33"/>
      <c r="AS102" s="33"/>
      <c r="AT102" s="33"/>
      <c r="AU102" s="33"/>
      <c r="AV102" s="33"/>
      <c r="AW102" s="33"/>
      <c r="AX102" s="33"/>
      <c r="AY102" s="33"/>
      <c r="AZ102" s="33"/>
      <c r="BA102" s="33"/>
      <c r="BB102" s="33"/>
      <c r="BC102" s="33"/>
      <c r="BD102" s="33"/>
      <c r="BE102" s="33"/>
      <c r="BF102" s="33"/>
      <c r="BG102" s="33"/>
      <c r="BH102" s="33"/>
      <c r="BI102" s="71"/>
      <c r="BJ102" s="71"/>
      <c r="BK102" s="288"/>
      <c r="CG102" s="33" t="s">
        <v>709</v>
      </c>
      <c r="EB102" s="33"/>
      <c r="EC102" s="33"/>
      <c r="ED102" s="33"/>
      <c r="EE102" s="33"/>
      <c r="EF102" s="33"/>
      <c r="EG102" s="33"/>
      <c r="EH102" s="33"/>
      <c r="EI102" s="33"/>
      <c r="EJ102" s="33"/>
      <c r="EK102" s="33"/>
      <c r="EL102" s="33"/>
      <c r="EM102" s="33"/>
      <c r="EN102" s="33"/>
      <c r="EO102" s="33"/>
      <c r="EP102" s="33"/>
      <c r="EQ102" s="33"/>
      <c r="ER102" s="33"/>
      <c r="ES102" s="33"/>
      <c r="ET102" s="33" t="s">
        <v>707</v>
      </c>
      <c r="EU102" s="33" t="s">
        <v>705</v>
      </c>
    </row>
    <row r="103" spans="1:151" ht="15" customHeight="1" thickBot="1">
      <c r="A103" s="31"/>
      <c r="B103" s="198"/>
      <c r="C103" s="1744"/>
      <c r="D103" s="1722"/>
      <c r="E103" s="1723"/>
      <c r="F103" s="1724"/>
      <c r="G103" s="1497"/>
      <c r="H103" s="1498"/>
      <c r="I103" s="1498"/>
      <c r="J103" s="1498"/>
      <c r="K103" s="1498"/>
      <c r="L103" s="1499"/>
      <c r="M103" s="1599" t="s">
        <v>2791</v>
      </c>
      <c r="N103" s="1600"/>
      <c r="O103" s="1600"/>
      <c r="P103" s="1600"/>
      <c r="Q103" s="1600"/>
      <c r="R103" s="1600"/>
      <c r="S103" s="1600"/>
      <c r="T103" s="1600"/>
      <c r="U103" s="1600"/>
      <c r="V103" s="1600"/>
      <c r="W103" s="1600"/>
      <c r="X103" s="1601"/>
      <c r="Y103" s="1599" t="s">
        <v>2792</v>
      </c>
      <c r="Z103" s="1600"/>
      <c r="AA103" s="1600"/>
      <c r="AB103" s="1600"/>
      <c r="AC103" s="1600"/>
      <c r="AD103" s="1600"/>
      <c r="AE103" s="1600"/>
      <c r="AF103" s="1600"/>
      <c r="AG103" s="1600"/>
      <c r="AH103" s="1600"/>
      <c r="AI103" s="1600"/>
      <c r="AJ103" s="1600"/>
      <c r="AK103" s="1600"/>
      <c r="AL103" s="1600"/>
      <c r="AM103" s="1601"/>
      <c r="AN103" s="33"/>
      <c r="AO103" s="208"/>
      <c r="AP103" s="33"/>
      <c r="AQ103" s="71"/>
      <c r="AR103" s="33"/>
      <c r="AS103" s="33"/>
      <c r="AT103" s="33"/>
      <c r="AU103" s="33"/>
      <c r="AV103" s="33"/>
      <c r="AW103" s="33"/>
      <c r="AX103" s="33"/>
      <c r="AY103" s="33"/>
      <c r="AZ103" s="33"/>
      <c r="BA103" s="33"/>
      <c r="BB103" s="33"/>
      <c r="BC103" s="33"/>
      <c r="BD103" s="33"/>
      <c r="BE103" s="33"/>
      <c r="BF103" s="33"/>
      <c r="BG103" s="33"/>
      <c r="BH103" s="33"/>
      <c r="BI103" s="71"/>
      <c r="BJ103" s="71"/>
      <c r="BK103" s="288"/>
      <c r="CG103" s="33" t="s">
        <v>710</v>
      </c>
      <c r="EB103" s="33"/>
      <c r="EC103" s="33"/>
      <c r="ED103" s="33"/>
      <c r="EE103" s="33"/>
      <c r="EF103" s="33"/>
      <c r="EG103" s="33"/>
      <c r="EH103" s="33"/>
      <c r="EI103" s="33"/>
      <c r="EJ103" s="33"/>
      <c r="EK103" s="33"/>
      <c r="EL103" s="33"/>
      <c r="EM103" s="33"/>
      <c r="EN103" s="33"/>
      <c r="EO103" s="33"/>
      <c r="EP103" s="33"/>
      <c r="EQ103" s="33"/>
      <c r="ER103" s="33"/>
      <c r="ES103" s="33"/>
      <c r="ET103" s="33" t="s">
        <v>708</v>
      </c>
      <c r="EU103" s="33" t="s">
        <v>706</v>
      </c>
    </row>
    <row r="104" spans="1:151" ht="15" customHeight="1" thickTop="1">
      <c r="A104" s="31"/>
      <c r="B104" s="198"/>
      <c r="C104" s="1744"/>
      <c r="D104" s="1722"/>
      <c r="E104" s="1723"/>
      <c r="F104" s="1724"/>
      <c r="G104" s="1714" t="s">
        <v>582</v>
      </c>
      <c r="H104" s="1149"/>
      <c r="I104" s="1149"/>
      <c r="J104" s="1149"/>
      <c r="K104" s="1149"/>
      <c r="L104" s="1150"/>
      <c r="M104" s="68" t="s">
        <v>580</v>
      </c>
      <c r="N104" s="1165" t="s">
        <v>2722</v>
      </c>
      <c r="O104" s="1166"/>
      <c r="P104" s="1140"/>
      <c r="Q104" s="1141"/>
      <c r="R104" s="73" t="s">
        <v>140</v>
      </c>
      <c r="S104" s="1140"/>
      <c r="T104" s="1141"/>
      <c r="U104" s="74" t="s">
        <v>141</v>
      </c>
      <c r="V104" s="1140"/>
      <c r="W104" s="1141"/>
      <c r="X104" s="67" t="s">
        <v>142</v>
      </c>
      <c r="Y104" s="1213"/>
      <c r="Z104" s="1214"/>
      <c r="AA104" s="1214"/>
      <c r="AB104" s="1214"/>
      <c r="AC104" s="1214"/>
      <c r="AD104" s="1214"/>
      <c r="AE104" s="1214"/>
      <c r="AF104" s="1214"/>
      <c r="AG104" s="1214"/>
      <c r="AH104" s="1214"/>
      <c r="AI104" s="1214"/>
      <c r="AJ104" s="1214"/>
      <c r="AK104" s="1214"/>
      <c r="AL104" s="1214"/>
      <c r="AM104" s="1215"/>
      <c r="AN104" s="33"/>
      <c r="AO104" s="208"/>
      <c r="AP104" s="33"/>
      <c r="AQ104" s="136"/>
      <c r="AR104" s="1169" t="s">
        <v>2949</v>
      </c>
      <c r="AS104" s="1170"/>
      <c r="AT104" s="1170"/>
      <c r="AU104" s="1170"/>
      <c r="AV104" s="1170"/>
      <c r="AW104" s="1170"/>
      <c r="AX104" s="1170"/>
      <c r="AY104" s="1170"/>
      <c r="AZ104" s="1170"/>
      <c r="BA104" s="1170"/>
      <c r="BB104" s="1170"/>
      <c r="BC104" s="1170"/>
      <c r="BD104" s="1170"/>
      <c r="BE104" s="1170"/>
      <c r="BF104" s="1170"/>
      <c r="BG104" s="1171"/>
      <c r="BH104" s="33"/>
      <c r="BI104" s="71"/>
      <c r="BJ104" s="71"/>
      <c r="BK104" s="288"/>
      <c r="BL104" s="29" t="str">
        <f>IF(N104="選択","",IF(V104="",N104&amp;P104&amp;R104&amp;S104&amp;U104,IF(S104="","",N104&amp;P104&amp;R104&amp;S104&amp;U104&amp;V104&amp;X104)))</f>
        <v/>
      </c>
      <c r="BM104" s="29" t="str">
        <f>IF(N104="選択","",IF(S104="",N104&amp;P104&amp;R104&amp;S104,IF(S104="","",N104&amp;P104&amp;R104&amp;S104&amp;U104)))</f>
        <v/>
      </c>
      <c r="CG104" s="33" t="s">
        <v>711</v>
      </c>
      <c r="EB104" s="33"/>
      <c r="EC104" s="33"/>
      <c r="ED104" s="33"/>
      <c r="EE104" s="33"/>
      <c r="EF104" s="33"/>
      <c r="EG104" s="33"/>
      <c r="EH104" s="33"/>
      <c r="EI104" s="33"/>
      <c r="EJ104" s="33"/>
      <c r="EK104" s="33"/>
      <c r="EL104" s="33"/>
      <c r="EM104" s="33"/>
      <c r="EN104" s="33"/>
      <c r="EO104" s="33"/>
      <c r="EP104" s="33"/>
      <c r="EQ104" s="33"/>
      <c r="ER104" s="33"/>
      <c r="ES104" s="33"/>
      <c r="ET104" s="33" t="s">
        <v>709</v>
      </c>
      <c r="EU104" s="33" t="s">
        <v>707</v>
      </c>
    </row>
    <row r="105" spans="1:151" ht="15" customHeight="1">
      <c r="A105" s="31"/>
      <c r="B105" s="198"/>
      <c r="C105" s="1744"/>
      <c r="D105" s="1722"/>
      <c r="E105" s="1723"/>
      <c r="F105" s="1724"/>
      <c r="G105" s="1715"/>
      <c r="H105" s="1151"/>
      <c r="I105" s="1151"/>
      <c r="J105" s="1151"/>
      <c r="K105" s="1151"/>
      <c r="L105" s="1152"/>
      <c r="M105" s="36" t="s">
        <v>581</v>
      </c>
      <c r="N105" s="1159" t="s">
        <v>2722</v>
      </c>
      <c r="O105" s="1160"/>
      <c r="P105" s="1138"/>
      <c r="Q105" s="1139"/>
      <c r="R105" s="75" t="s">
        <v>140</v>
      </c>
      <c r="S105" s="1138"/>
      <c r="T105" s="1139"/>
      <c r="U105" s="76" t="s">
        <v>141</v>
      </c>
      <c r="V105" s="1138"/>
      <c r="W105" s="1139"/>
      <c r="X105" s="66" t="s">
        <v>142</v>
      </c>
      <c r="Y105" s="1216"/>
      <c r="Z105" s="1217"/>
      <c r="AA105" s="1217"/>
      <c r="AB105" s="1217"/>
      <c r="AC105" s="1217"/>
      <c r="AD105" s="1217"/>
      <c r="AE105" s="1217"/>
      <c r="AF105" s="1217"/>
      <c r="AG105" s="1217"/>
      <c r="AH105" s="1217"/>
      <c r="AI105" s="1217"/>
      <c r="AJ105" s="1217"/>
      <c r="AK105" s="1217"/>
      <c r="AL105" s="1217"/>
      <c r="AM105" s="1218"/>
      <c r="AN105" s="33"/>
      <c r="AO105" s="208"/>
      <c r="AP105" s="33"/>
      <c r="AQ105" s="136"/>
      <c r="AR105" s="1172"/>
      <c r="AS105" s="1173"/>
      <c r="AT105" s="1173"/>
      <c r="AU105" s="1173"/>
      <c r="AV105" s="1173"/>
      <c r="AW105" s="1173"/>
      <c r="AX105" s="1173"/>
      <c r="AY105" s="1173"/>
      <c r="AZ105" s="1173"/>
      <c r="BA105" s="1173"/>
      <c r="BB105" s="1173"/>
      <c r="BC105" s="1173"/>
      <c r="BD105" s="1173"/>
      <c r="BE105" s="1173"/>
      <c r="BF105" s="1173"/>
      <c r="BG105" s="1174"/>
      <c r="BH105" s="33"/>
      <c r="BI105" s="71"/>
      <c r="BJ105" s="71"/>
      <c r="BK105" s="288"/>
      <c r="BL105" s="29" t="str">
        <f>IF(N105="選択","",IF(V105="",N105&amp;P105&amp;R105&amp;S105&amp;U105,IF(S105="","",N105&amp;P105&amp;R105&amp;S105&amp;U105&amp;V105&amp;X105)))</f>
        <v/>
      </c>
      <c r="BM105" s="29" t="str">
        <f>IF(N105="選択","",IF(S105="",N105&amp;P105&amp;R105&amp;S105,IF(S105="","",N105&amp;P105&amp;R105&amp;S105&amp;U105)))</f>
        <v/>
      </c>
      <c r="CG105" s="33" t="s">
        <v>712</v>
      </c>
      <c r="EB105" s="33"/>
      <c r="EC105" s="33"/>
      <c r="ED105" s="33"/>
      <c r="EE105" s="33"/>
      <c r="EF105" s="33"/>
      <c r="EG105" s="33"/>
      <c r="EH105" s="33"/>
      <c r="EI105" s="33"/>
      <c r="EJ105" s="33"/>
      <c r="EK105" s="33"/>
      <c r="EL105" s="33"/>
      <c r="EM105" s="33"/>
      <c r="EN105" s="33"/>
      <c r="EO105" s="33"/>
      <c r="EP105" s="33"/>
      <c r="EQ105" s="33"/>
      <c r="ER105" s="33"/>
      <c r="ES105" s="33"/>
      <c r="ET105" s="33" t="s">
        <v>710</v>
      </c>
      <c r="EU105" s="33" t="s">
        <v>708</v>
      </c>
    </row>
    <row r="106" spans="1:151" ht="15" customHeight="1">
      <c r="A106" s="31"/>
      <c r="B106" s="198"/>
      <c r="C106" s="1744"/>
      <c r="D106" s="1722"/>
      <c r="E106" s="1723"/>
      <c r="F106" s="1724"/>
      <c r="G106" s="1714" t="s">
        <v>583</v>
      </c>
      <c r="H106" s="1149"/>
      <c r="I106" s="1149"/>
      <c r="J106" s="1149"/>
      <c r="K106" s="1149"/>
      <c r="L106" s="1150"/>
      <c r="M106" s="68" t="s">
        <v>580</v>
      </c>
      <c r="N106" s="1165"/>
      <c r="O106" s="1166"/>
      <c r="P106" s="1140"/>
      <c r="Q106" s="1141"/>
      <c r="R106" s="73" t="s">
        <v>140</v>
      </c>
      <c r="S106" s="1140"/>
      <c r="T106" s="1141"/>
      <c r="U106" s="74" t="s">
        <v>141</v>
      </c>
      <c r="V106" s="1140"/>
      <c r="W106" s="1141"/>
      <c r="X106" s="67" t="s">
        <v>142</v>
      </c>
      <c r="Y106" s="1213"/>
      <c r="Z106" s="1214"/>
      <c r="AA106" s="1214"/>
      <c r="AB106" s="1214"/>
      <c r="AC106" s="1214"/>
      <c r="AD106" s="1214"/>
      <c r="AE106" s="1214"/>
      <c r="AF106" s="1214"/>
      <c r="AG106" s="1214"/>
      <c r="AH106" s="1214"/>
      <c r="AI106" s="1214"/>
      <c r="AJ106" s="1214"/>
      <c r="AK106" s="1214"/>
      <c r="AL106" s="1214"/>
      <c r="AM106" s="1215"/>
      <c r="AN106" s="33"/>
      <c r="AO106" s="208"/>
      <c r="AP106" s="33"/>
      <c r="AQ106" s="136"/>
      <c r="AR106" s="1129" t="s">
        <v>2864</v>
      </c>
      <c r="AS106" s="1130"/>
      <c r="AT106" s="1130"/>
      <c r="AU106" s="1130"/>
      <c r="AV106" s="1130"/>
      <c r="AW106" s="1130"/>
      <c r="AX106" s="1130"/>
      <c r="AY106" s="1130"/>
      <c r="AZ106" s="1130"/>
      <c r="BA106" s="1130"/>
      <c r="BB106" s="1130"/>
      <c r="BC106" s="1130"/>
      <c r="BD106" s="1130"/>
      <c r="BE106" s="1130"/>
      <c r="BF106" s="1130"/>
      <c r="BG106" s="1131"/>
      <c r="BH106" s="33"/>
      <c r="BI106" s="71"/>
      <c r="BJ106" s="71"/>
      <c r="BK106" s="288"/>
      <c r="BL106" s="29" t="str">
        <f>IF(N106="","",IF(V106="",N106&amp;P106&amp;R106&amp;S106&amp;U106,IF(S106="","",N106&amp;P106&amp;R106&amp;S106&amp;U106&amp;V106&amp;X106)))</f>
        <v/>
      </c>
      <c r="BM106" s="29" t="str">
        <f>IF(N106="","",IF(S106="",N106&amp;P106&amp;R106&amp;S106,IF(S106="","",N106&amp;P106&amp;R106&amp;S106&amp;U106)))</f>
        <v/>
      </c>
      <c r="CG106" s="33" t="s">
        <v>713</v>
      </c>
      <c r="EB106" s="33"/>
      <c r="EC106" s="33"/>
      <c r="ED106" s="33"/>
      <c r="EE106" s="33"/>
      <c r="EF106" s="33"/>
      <c r="EG106" s="33"/>
      <c r="EH106" s="33"/>
      <c r="EI106" s="33"/>
      <c r="EJ106" s="33"/>
      <c r="EK106" s="33"/>
      <c r="EL106" s="33"/>
      <c r="EM106" s="33"/>
      <c r="EN106" s="33"/>
      <c r="EO106" s="33"/>
      <c r="EP106" s="33"/>
      <c r="EQ106" s="33"/>
      <c r="ER106" s="33"/>
      <c r="ES106" s="33"/>
      <c r="ET106" s="33" t="s">
        <v>711</v>
      </c>
      <c r="EU106" s="33" t="s">
        <v>709</v>
      </c>
    </row>
    <row r="107" spans="1:151" ht="15" customHeight="1">
      <c r="A107" s="31"/>
      <c r="B107" s="198"/>
      <c r="C107" s="1744"/>
      <c r="D107" s="1722"/>
      <c r="E107" s="1723"/>
      <c r="F107" s="1724"/>
      <c r="G107" s="1715"/>
      <c r="H107" s="1151"/>
      <c r="I107" s="1151"/>
      <c r="J107" s="1151"/>
      <c r="K107" s="1151"/>
      <c r="L107" s="1152"/>
      <c r="M107" s="36" t="s">
        <v>581</v>
      </c>
      <c r="N107" s="1159"/>
      <c r="O107" s="1160"/>
      <c r="P107" s="1138"/>
      <c r="Q107" s="1139"/>
      <c r="R107" s="75" t="s">
        <v>140</v>
      </c>
      <c r="S107" s="1138"/>
      <c r="T107" s="1139"/>
      <c r="U107" s="76" t="s">
        <v>141</v>
      </c>
      <c r="V107" s="1138"/>
      <c r="W107" s="1139"/>
      <c r="X107" s="66" t="s">
        <v>142</v>
      </c>
      <c r="Y107" s="1216"/>
      <c r="Z107" s="1217"/>
      <c r="AA107" s="1217"/>
      <c r="AB107" s="1217"/>
      <c r="AC107" s="1217"/>
      <c r="AD107" s="1217"/>
      <c r="AE107" s="1217"/>
      <c r="AF107" s="1217"/>
      <c r="AG107" s="1217"/>
      <c r="AH107" s="1217"/>
      <c r="AI107" s="1217"/>
      <c r="AJ107" s="1217"/>
      <c r="AK107" s="1217"/>
      <c r="AL107" s="1217"/>
      <c r="AM107" s="1218"/>
      <c r="AN107" s="33"/>
      <c r="AO107" s="208"/>
      <c r="AP107" s="33"/>
      <c r="AQ107" s="136"/>
      <c r="AR107" s="1129"/>
      <c r="AS107" s="1130"/>
      <c r="AT107" s="1130"/>
      <c r="AU107" s="1130"/>
      <c r="AV107" s="1130"/>
      <c r="AW107" s="1130"/>
      <c r="AX107" s="1130"/>
      <c r="AY107" s="1130"/>
      <c r="AZ107" s="1130"/>
      <c r="BA107" s="1130"/>
      <c r="BB107" s="1130"/>
      <c r="BC107" s="1130"/>
      <c r="BD107" s="1130"/>
      <c r="BE107" s="1130"/>
      <c r="BF107" s="1130"/>
      <c r="BG107" s="1131"/>
      <c r="BH107" s="33"/>
      <c r="BI107" s="71"/>
      <c r="BJ107" s="71"/>
      <c r="BK107" s="288"/>
      <c r="BL107" s="29" t="str">
        <f t="shared" ref="BL107:BL123" si="19">IF(N107="","",IF(V107="",N107&amp;P107&amp;R107&amp;S107&amp;U107,IF(S107="","",N107&amp;P107&amp;R107&amp;S107&amp;U107&amp;V107&amp;X107)))</f>
        <v/>
      </c>
      <c r="BM107" s="29" t="str">
        <f t="shared" ref="BM107:BM123" si="20">IF(N107="","",IF(S107="",N107&amp;P107&amp;R107&amp;S107,IF(S107="","",N107&amp;P107&amp;R107&amp;S107&amp;U107)))</f>
        <v/>
      </c>
      <c r="CG107" s="33" t="s">
        <v>714</v>
      </c>
      <c r="EB107" s="33"/>
      <c r="EC107" s="33"/>
      <c r="ED107" s="33"/>
      <c r="EE107" s="33"/>
      <c r="EF107" s="33"/>
      <c r="EG107" s="33"/>
      <c r="EH107" s="33"/>
      <c r="EI107" s="33"/>
      <c r="EJ107" s="33"/>
      <c r="EK107" s="33"/>
      <c r="EL107" s="33"/>
      <c r="EM107" s="33"/>
      <c r="EN107" s="33"/>
      <c r="EO107" s="33"/>
      <c r="EP107" s="33"/>
      <c r="EQ107" s="33"/>
      <c r="ER107" s="33"/>
      <c r="ES107" s="33"/>
      <c r="ET107" s="33" t="s">
        <v>712</v>
      </c>
      <c r="EU107" s="33" t="s">
        <v>710</v>
      </c>
    </row>
    <row r="108" spans="1:151" ht="15" customHeight="1">
      <c r="A108" s="31"/>
      <c r="B108" s="198"/>
      <c r="C108" s="1744"/>
      <c r="D108" s="1722"/>
      <c r="E108" s="1723"/>
      <c r="F108" s="1724"/>
      <c r="G108" s="1714" t="s">
        <v>584</v>
      </c>
      <c r="H108" s="1149"/>
      <c r="I108" s="1149"/>
      <c r="J108" s="1149"/>
      <c r="K108" s="1149"/>
      <c r="L108" s="1150"/>
      <c r="M108" s="68" t="s">
        <v>580</v>
      </c>
      <c r="N108" s="1165"/>
      <c r="O108" s="1166"/>
      <c r="P108" s="1140"/>
      <c r="Q108" s="1141"/>
      <c r="R108" s="73" t="s">
        <v>140</v>
      </c>
      <c r="S108" s="1140"/>
      <c r="T108" s="1141"/>
      <c r="U108" s="74" t="s">
        <v>141</v>
      </c>
      <c r="V108" s="1140"/>
      <c r="W108" s="1141"/>
      <c r="X108" s="67" t="s">
        <v>142</v>
      </c>
      <c r="Y108" s="1213"/>
      <c r="Z108" s="1214"/>
      <c r="AA108" s="1214"/>
      <c r="AB108" s="1214"/>
      <c r="AC108" s="1214"/>
      <c r="AD108" s="1214"/>
      <c r="AE108" s="1214"/>
      <c r="AF108" s="1214"/>
      <c r="AG108" s="1214"/>
      <c r="AH108" s="1214"/>
      <c r="AI108" s="1214"/>
      <c r="AJ108" s="1214"/>
      <c r="AK108" s="1214"/>
      <c r="AL108" s="1214"/>
      <c r="AM108" s="1215"/>
      <c r="AN108" s="33"/>
      <c r="AO108" s="208"/>
      <c r="AP108" s="33"/>
      <c r="AQ108" s="136"/>
      <c r="AR108" s="1129"/>
      <c r="AS108" s="1130"/>
      <c r="AT108" s="1130"/>
      <c r="AU108" s="1130"/>
      <c r="AV108" s="1130"/>
      <c r="AW108" s="1130"/>
      <c r="AX108" s="1130"/>
      <c r="AY108" s="1130"/>
      <c r="AZ108" s="1130"/>
      <c r="BA108" s="1130"/>
      <c r="BB108" s="1130"/>
      <c r="BC108" s="1130"/>
      <c r="BD108" s="1130"/>
      <c r="BE108" s="1130"/>
      <c r="BF108" s="1130"/>
      <c r="BG108" s="1131"/>
      <c r="BH108" s="33"/>
      <c r="BI108" s="71"/>
      <c r="BJ108" s="71"/>
      <c r="BK108" s="288"/>
      <c r="BL108" s="29" t="str">
        <f t="shared" si="19"/>
        <v/>
      </c>
      <c r="BM108" s="29" t="str">
        <f t="shared" si="20"/>
        <v/>
      </c>
      <c r="CG108" s="33" t="s">
        <v>715</v>
      </c>
      <c r="EB108" s="33"/>
      <c r="EC108" s="33"/>
      <c r="ED108" s="33"/>
      <c r="EE108" s="33"/>
      <c r="EF108" s="33"/>
      <c r="EG108" s="33"/>
      <c r="EH108" s="33"/>
      <c r="EI108" s="33"/>
      <c r="EJ108" s="33"/>
      <c r="EK108" s="33"/>
      <c r="EL108" s="33"/>
      <c r="EM108" s="33"/>
      <c r="EN108" s="33"/>
      <c r="EO108" s="33"/>
      <c r="EP108" s="33"/>
      <c r="EQ108" s="33"/>
      <c r="ER108" s="33"/>
      <c r="ES108" s="33"/>
      <c r="ET108" s="33" t="s">
        <v>713</v>
      </c>
      <c r="EU108" s="33" t="s">
        <v>711</v>
      </c>
    </row>
    <row r="109" spans="1:151" ht="15" customHeight="1">
      <c r="A109" s="31"/>
      <c r="B109" s="198"/>
      <c r="C109" s="1744"/>
      <c r="D109" s="1722"/>
      <c r="E109" s="1723"/>
      <c r="F109" s="1724"/>
      <c r="G109" s="1715"/>
      <c r="H109" s="1151"/>
      <c r="I109" s="1151"/>
      <c r="J109" s="1151"/>
      <c r="K109" s="1151"/>
      <c r="L109" s="1152"/>
      <c r="M109" s="36" t="s">
        <v>581</v>
      </c>
      <c r="N109" s="1159"/>
      <c r="O109" s="1160"/>
      <c r="P109" s="1138"/>
      <c r="Q109" s="1139"/>
      <c r="R109" s="75" t="s">
        <v>140</v>
      </c>
      <c r="S109" s="1138"/>
      <c r="T109" s="1139"/>
      <c r="U109" s="76" t="s">
        <v>141</v>
      </c>
      <c r="V109" s="1138"/>
      <c r="W109" s="1139"/>
      <c r="X109" s="66" t="s">
        <v>142</v>
      </c>
      <c r="Y109" s="1216"/>
      <c r="Z109" s="1217"/>
      <c r="AA109" s="1217"/>
      <c r="AB109" s="1217"/>
      <c r="AC109" s="1217"/>
      <c r="AD109" s="1217"/>
      <c r="AE109" s="1217"/>
      <c r="AF109" s="1217"/>
      <c r="AG109" s="1217"/>
      <c r="AH109" s="1217"/>
      <c r="AI109" s="1217"/>
      <c r="AJ109" s="1217"/>
      <c r="AK109" s="1217"/>
      <c r="AL109" s="1217"/>
      <c r="AM109" s="1218"/>
      <c r="AN109" s="33"/>
      <c r="AO109" s="208"/>
      <c r="AP109" s="33"/>
      <c r="AQ109" s="136"/>
      <c r="AR109" s="1175" t="s">
        <v>3340</v>
      </c>
      <c r="AS109" s="1176"/>
      <c r="AT109" s="1176"/>
      <c r="AU109" s="1176"/>
      <c r="AV109" s="1176"/>
      <c r="AW109" s="1176"/>
      <c r="AX109" s="1176"/>
      <c r="AY109" s="1176"/>
      <c r="AZ109" s="1176"/>
      <c r="BA109" s="1176"/>
      <c r="BB109" s="1176"/>
      <c r="BC109" s="1176"/>
      <c r="BD109" s="1176"/>
      <c r="BE109" s="1176"/>
      <c r="BF109" s="1176"/>
      <c r="BG109" s="1177"/>
      <c r="BH109" s="33"/>
      <c r="BI109" s="71"/>
      <c r="BJ109" s="71"/>
      <c r="BK109" s="288"/>
      <c r="BL109" s="29" t="str">
        <f t="shared" si="19"/>
        <v/>
      </c>
      <c r="BM109" s="29" t="str">
        <f t="shared" si="20"/>
        <v/>
      </c>
      <c r="CG109" s="33" t="s">
        <v>716</v>
      </c>
      <c r="EB109" s="33"/>
      <c r="EC109" s="33"/>
      <c r="ED109" s="33"/>
      <c r="EE109" s="33"/>
      <c r="EF109" s="33"/>
      <c r="EG109" s="33"/>
      <c r="EH109" s="33"/>
      <c r="EI109" s="33"/>
      <c r="EJ109" s="33"/>
      <c r="EK109" s="33"/>
      <c r="EL109" s="33"/>
      <c r="EM109" s="33"/>
      <c r="EN109" s="33"/>
      <c r="EO109" s="33"/>
      <c r="EP109" s="33"/>
      <c r="EQ109" s="33"/>
      <c r="ER109" s="33"/>
      <c r="ES109" s="33"/>
      <c r="ET109" s="33" t="s">
        <v>714</v>
      </c>
      <c r="EU109" s="33" t="s">
        <v>712</v>
      </c>
    </row>
    <row r="110" spans="1:151" ht="15" customHeight="1">
      <c r="A110" s="31"/>
      <c r="B110" s="198"/>
      <c r="C110" s="1744"/>
      <c r="D110" s="1722"/>
      <c r="E110" s="1723"/>
      <c r="F110" s="1724"/>
      <c r="G110" s="1714" t="s">
        <v>585</v>
      </c>
      <c r="H110" s="1149"/>
      <c r="I110" s="1149"/>
      <c r="J110" s="1149"/>
      <c r="K110" s="1149"/>
      <c r="L110" s="1150"/>
      <c r="M110" s="68" t="s">
        <v>580</v>
      </c>
      <c r="N110" s="1165"/>
      <c r="O110" s="1166"/>
      <c r="P110" s="1140"/>
      <c r="Q110" s="1141"/>
      <c r="R110" s="73" t="s">
        <v>140</v>
      </c>
      <c r="S110" s="1140"/>
      <c r="T110" s="1141"/>
      <c r="U110" s="74" t="s">
        <v>141</v>
      </c>
      <c r="V110" s="1140"/>
      <c r="W110" s="1141"/>
      <c r="X110" s="67" t="s">
        <v>142</v>
      </c>
      <c r="Y110" s="1213"/>
      <c r="Z110" s="1214"/>
      <c r="AA110" s="1214"/>
      <c r="AB110" s="1214"/>
      <c r="AC110" s="1214"/>
      <c r="AD110" s="1214"/>
      <c r="AE110" s="1214"/>
      <c r="AF110" s="1214"/>
      <c r="AG110" s="1214"/>
      <c r="AH110" s="1214"/>
      <c r="AI110" s="1214"/>
      <c r="AJ110" s="1214"/>
      <c r="AK110" s="1214"/>
      <c r="AL110" s="1214"/>
      <c r="AM110" s="1215"/>
      <c r="AN110" s="33"/>
      <c r="AO110" s="208"/>
      <c r="AP110" s="33"/>
      <c r="AQ110" s="136"/>
      <c r="AR110" s="1129" t="s">
        <v>3341</v>
      </c>
      <c r="AS110" s="1130"/>
      <c r="AT110" s="1130"/>
      <c r="AU110" s="1130"/>
      <c r="AV110" s="1130"/>
      <c r="AW110" s="1130"/>
      <c r="AX110" s="1130"/>
      <c r="AY110" s="1130"/>
      <c r="AZ110" s="1130"/>
      <c r="BA110" s="1130"/>
      <c r="BB110" s="1130"/>
      <c r="BC110" s="1130"/>
      <c r="BD110" s="1130"/>
      <c r="BE110" s="1130"/>
      <c r="BF110" s="1130"/>
      <c r="BG110" s="1131"/>
      <c r="BH110" s="33"/>
      <c r="BI110" s="71"/>
      <c r="BJ110" s="71"/>
      <c r="BK110" s="288"/>
      <c r="BL110" s="29" t="str">
        <f t="shared" si="19"/>
        <v/>
      </c>
      <c r="BM110" s="29" t="str">
        <f t="shared" si="20"/>
        <v/>
      </c>
      <c r="CG110" s="33" t="s">
        <v>717</v>
      </c>
      <c r="EB110" s="33"/>
      <c r="EC110" s="33"/>
      <c r="ED110" s="33"/>
      <c r="EE110" s="33"/>
      <c r="EF110" s="33"/>
      <c r="EG110" s="33"/>
      <c r="EH110" s="33"/>
      <c r="EI110" s="33"/>
      <c r="EJ110" s="33"/>
      <c r="EK110" s="33"/>
      <c r="EL110" s="33"/>
      <c r="EM110" s="33"/>
      <c r="EN110" s="33"/>
      <c r="EO110" s="33"/>
      <c r="EP110" s="33"/>
      <c r="EQ110" s="33"/>
      <c r="ER110" s="33"/>
      <c r="ES110" s="33"/>
      <c r="ET110" s="33" t="s">
        <v>715</v>
      </c>
      <c r="EU110" s="33" t="s">
        <v>713</v>
      </c>
    </row>
    <row r="111" spans="1:151" ht="15" customHeight="1" thickBot="1">
      <c r="A111" s="31"/>
      <c r="B111" s="198"/>
      <c r="C111" s="1744"/>
      <c r="D111" s="1722"/>
      <c r="E111" s="1723"/>
      <c r="F111" s="1724"/>
      <c r="G111" s="1715"/>
      <c r="H111" s="1151"/>
      <c r="I111" s="1151"/>
      <c r="J111" s="1151"/>
      <c r="K111" s="1151"/>
      <c r="L111" s="1152"/>
      <c r="M111" s="36" t="s">
        <v>581</v>
      </c>
      <c r="N111" s="1159"/>
      <c r="O111" s="1160"/>
      <c r="P111" s="1138"/>
      <c r="Q111" s="1139"/>
      <c r="R111" s="75" t="s">
        <v>140</v>
      </c>
      <c r="S111" s="1138"/>
      <c r="T111" s="1139"/>
      <c r="U111" s="76" t="s">
        <v>141</v>
      </c>
      <c r="V111" s="1138"/>
      <c r="W111" s="1139"/>
      <c r="X111" s="66" t="s">
        <v>142</v>
      </c>
      <c r="Y111" s="1216"/>
      <c r="Z111" s="1217"/>
      <c r="AA111" s="1217"/>
      <c r="AB111" s="1217"/>
      <c r="AC111" s="1217"/>
      <c r="AD111" s="1217"/>
      <c r="AE111" s="1217"/>
      <c r="AF111" s="1217"/>
      <c r="AG111" s="1217"/>
      <c r="AH111" s="1217"/>
      <c r="AI111" s="1217"/>
      <c r="AJ111" s="1217"/>
      <c r="AK111" s="1217"/>
      <c r="AL111" s="1217"/>
      <c r="AM111" s="1218"/>
      <c r="AN111" s="33"/>
      <c r="AO111" s="208"/>
      <c r="AP111" s="33"/>
      <c r="AQ111" s="136"/>
      <c r="AR111" s="1132"/>
      <c r="AS111" s="1133"/>
      <c r="AT111" s="1133"/>
      <c r="AU111" s="1133"/>
      <c r="AV111" s="1133"/>
      <c r="AW111" s="1133"/>
      <c r="AX111" s="1133"/>
      <c r="AY111" s="1133"/>
      <c r="AZ111" s="1133"/>
      <c r="BA111" s="1133"/>
      <c r="BB111" s="1133"/>
      <c r="BC111" s="1133"/>
      <c r="BD111" s="1133"/>
      <c r="BE111" s="1133"/>
      <c r="BF111" s="1133"/>
      <c r="BG111" s="1134"/>
      <c r="BH111" s="33"/>
      <c r="BI111" s="71"/>
      <c r="BJ111" s="71"/>
      <c r="BK111" s="288"/>
      <c r="BL111" s="29" t="str">
        <f t="shared" si="19"/>
        <v/>
      </c>
      <c r="BM111" s="29" t="str">
        <f t="shared" si="20"/>
        <v/>
      </c>
      <c r="CG111" s="33" t="s">
        <v>718</v>
      </c>
      <c r="EB111" s="33"/>
      <c r="EC111" s="33"/>
      <c r="ED111" s="33"/>
      <c r="EE111" s="33"/>
      <c r="EF111" s="33"/>
      <c r="EG111" s="33"/>
      <c r="EH111" s="33"/>
      <c r="EI111" s="33"/>
      <c r="EJ111" s="33"/>
      <c r="EK111" s="33"/>
      <c r="EL111" s="33"/>
      <c r="EM111" s="33"/>
      <c r="EN111" s="33"/>
      <c r="EO111" s="33"/>
      <c r="EP111" s="33"/>
      <c r="EQ111" s="33"/>
      <c r="ER111" s="33"/>
      <c r="ES111" s="33"/>
      <c r="ET111" s="33" t="s">
        <v>716</v>
      </c>
      <c r="EU111" s="33" t="s">
        <v>714</v>
      </c>
    </row>
    <row r="112" spans="1:151" ht="15" customHeight="1" thickTop="1">
      <c r="A112" s="31"/>
      <c r="B112" s="198"/>
      <c r="C112" s="1744"/>
      <c r="D112" s="1722"/>
      <c r="E112" s="1723"/>
      <c r="F112" s="1724"/>
      <c r="G112" s="1714" t="s">
        <v>586</v>
      </c>
      <c r="H112" s="1149"/>
      <c r="I112" s="1149"/>
      <c r="J112" s="1149"/>
      <c r="K112" s="1149"/>
      <c r="L112" s="1150"/>
      <c r="M112" s="68" t="s">
        <v>580</v>
      </c>
      <c r="N112" s="1165"/>
      <c r="O112" s="1166"/>
      <c r="P112" s="1140"/>
      <c r="Q112" s="1141"/>
      <c r="R112" s="73" t="s">
        <v>140</v>
      </c>
      <c r="S112" s="1140"/>
      <c r="T112" s="1141"/>
      <c r="U112" s="74" t="s">
        <v>141</v>
      </c>
      <c r="V112" s="1140"/>
      <c r="W112" s="1141"/>
      <c r="X112" s="67" t="s">
        <v>142</v>
      </c>
      <c r="Y112" s="1213"/>
      <c r="Z112" s="1214"/>
      <c r="AA112" s="1214"/>
      <c r="AB112" s="1214"/>
      <c r="AC112" s="1214"/>
      <c r="AD112" s="1214"/>
      <c r="AE112" s="1214"/>
      <c r="AF112" s="1214"/>
      <c r="AG112" s="1214"/>
      <c r="AH112" s="1214"/>
      <c r="AI112" s="1214"/>
      <c r="AJ112" s="1214"/>
      <c r="AK112" s="1214"/>
      <c r="AL112" s="1214"/>
      <c r="AM112" s="1215"/>
      <c r="AN112" s="33"/>
      <c r="AO112" s="208"/>
      <c r="AP112" s="33"/>
      <c r="AQ112" s="71"/>
      <c r="AR112" s="33"/>
      <c r="AS112" s="33"/>
      <c r="AT112" s="33"/>
      <c r="AU112" s="33"/>
      <c r="AV112" s="33"/>
      <c r="AW112" s="33"/>
      <c r="AX112" s="33"/>
      <c r="AY112" s="33"/>
      <c r="AZ112" s="33"/>
      <c r="BA112" s="33"/>
      <c r="BB112" s="33"/>
      <c r="BC112" s="33"/>
      <c r="BD112" s="33"/>
      <c r="BE112" s="33"/>
      <c r="BF112" s="33"/>
      <c r="BG112" s="33"/>
      <c r="BH112" s="33"/>
      <c r="BI112" s="71"/>
      <c r="BJ112" s="71"/>
      <c r="BK112" s="288"/>
      <c r="BL112" s="29" t="str">
        <f t="shared" si="19"/>
        <v/>
      </c>
      <c r="BM112" s="29" t="str">
        <f t="shared" si="20"/>
        <v/>
      </c>
      <c r="CG112" s="33" t="s">
        <v>719</v>
      </c>
      <c r="EB112" s="33"/>
      <c r="EC112" s="33"/>
      <c r="ED112" s="33"/>
      <c r="EE112" s="33"/>
      <c r="EF112" s="33"/>
      <c r="EG112" s="33"/>
      <c r="EH112" s="33"/>
      <c r="EI112" s="33"/>
      <c r="EJ112" s="33"/>
      <c r="EK112" s="33"/>
      <c r="EL112" s="33"/>
      <c r="EM112" s="33"/>
      <c r="EN112" s="33"/>
      <c r="EO112" s="33"/>
      <c r="EP112" s="33"/>
      <c r="EQ112" s="33"/>
      <c r="ER112" s="33"/>
      <c r="ES112" s="33"/>
      <c r="ET112" s="33" t="s">
        <v>717</v>
      </c>
      <c r="EU112" s="33" t="s">
        <v>715</v>
      </c>
    </row>
    <row r="113" spans="1:151" ht="15" customHeight="1">
      <c r="A113" s="31"/>
      <c r="B113" s="198"/>
      <c r="C113" s="1744"/>
      <c r="D113" s="1722"/>
      <c r="E113" s="1723"/>
      <c r="F113" s="1724"/>
      <c r="G113" s="1715"/>
      <c r="H113" s="1151"/>
      <c r="I113" s="1151"/>
      <c r="J113" s="1151"/>
      <c r="K113" s="1151"/>
      <c r="L113" s="1152"/>
      <c r="M113" s="36" t="s">
        <v>581</v>
      </c>
      <c r="N113" s="1159"/>
      <c r="O113" s="1160"/>
      <c r="P113" s="1138"/>
      <c r="Q113" s="1139"/>
      <c r="R113" s="75" t="s">
        <v>140</v>
      </c>
      <c r="S113" s="1138"/>
      <c r="T113" s="1139"/>
      <c r="U113" s="76" t="s">
        <v>141</v>
      </c>
      <c r="V113" s="1138"/>
      <c r="W113" s="1139"/>
      <c r="X113" s="66" t="s">
        <v>142</v>
      </c>
      <c r="Y113" s="1216"/>
      <c r="Z113" s="1217"/>
      <c r="AA113" s="1217"/>
      <c r="AB113" s="1217"/>
      <c r="AC113" s="1217"/>
      <c r="AD113" s="1217"/>
      <c r="AE113" s="1217"/>
      <c r="AF113" s="1217"/>
      <c r="AG113" s="1217"/>
      <c r="AH113" s="1217"/>
      <c r="AI113" s="1217"/>
      <c r="AJ113" s="1217"/>
      <c r="AK113" s="1217"/>
      <c r="AL113" s="1217"/>
      <c r="AM113" s="1218"/>
      <c r="AN113" s="33"/>
      <c r="AO113" s="208"/>
      <c r="AP113" s="33"/>
      <c r="AQ113" s="71"/>
      <c r="AR113" s="33"/>
      <c r="AS113" s="33"/>
      <c r="AT113" s="33"/>
      <c r="AU113" s="33"/>
      <c r="AV113" s="33"/>
      <c r="AW113" s="33"/>
      <c r="AX113" s="33"/>
      <c r="AY113" s="33"/>
      <c r="AZ113" s="33"/>
      <c r="BA113" s="33"/>
      <c r="BB113" s="33"/>
      <c r="BC113" s="33"/>
      <c r="BD113" s="33"/>
      <c r="BE113" s="33"/>
      <c r="BF113" s="33"/>
      <c r="BG113" s="33"/>
      <c r="BH113" s="33"/>
      <c r="BI113" s="71"/>
      <c r="BJ113" s="71"/>
      <c r="BK113" s="288"/>
      <c r="BL113" s="29" t="str">
        <f t="shared" si="19"/>
        <v/>
      </c>
      <c r="BM113" s="29" t="str">
        <f t="shared" si="20"/>
        <v/>
      </c>
      <c r="CG113" s="33" t="s">
        <v>720</v>
      </c>
      <c r="EB113" s="33"/>
      <c r="EC113" s="33"/>
      <c r="ED113" s="33"/>
      <c r="EE113" s="33"/>
      <c r="EF113" s="33"/>
      <c r="EG113" s="33"/>
      <c r="EH113" s="33"/>
      <c r="EI113" s="33"/>
      <c r="EJ113" s="33"/>
      <c r="EK113" s="33"/>
      <c r="EL113" s="33"/>
      <c r="EM113" s="33"/>
      <c r="EN113" s="33"/>
      <c r="EO113" s="33"/>
      <c r="EP113" s="33"/>
      <c r="EQ113" s="33"/>
      <c r="ER113" s="33"/>
      <c r="ES113" s="33"/>
      <c r="ET113" s="33" t="s">
        <v>718</v>
      </c>
      <c r="EU113" s="33" t="s">
        <v>716</v>
      </c>
    </row>
    <row r="114" spans="1:151" ht="15" customHeight="1">
      <c r="A114" s="33"/>
      <c r="B114" s="200"/>
      <c r="C114" s="1744"/>
      <c r="D114" s="1722"/>
      <c r="E114" s="1723"/>
      <c r="F114" s="1724"/>
      <c r="G114" s="1714" t="s">
        <v>587</v>
      </c>
      <c r="H114" s="1149"/>
      <c r="I114" s="1149"/>
      <c r="J114" s="1149"/>
      <c r="K114" s="1149"/>
      <c r="L114" s="1150"/>
      <c r="M114" s="68" t="s">
        <v>580</v>
      </c>
      <c r="N114" s="1165"/>
      <c r="O114" s="1166"/>
      <c r="P114" s="1140"/>
      <c r="Q114" s="1141"/>
      <c r="R114" s="73" t="s">
        <v>140</v>
      </c>
      <c r="S114" s="1140"/>
      <c r="T114" s="1141"/>
      <c r="U114" s="74" t="s">
        <v>141</v>
      </c>
      <c r="V114" s="1140"/>
      <c r="W114" s="1141"/>
      <c r="X114" s="67" t="s">
        <v>142</v>
      </c>
      <c r="Y114" s="1213"/>
      <c r="Z114" s="1214"/>
      <c r="AA114" s="1214"/>
      <c r="AB114" s="1214"/>
      <c r="AC114" s="1214"/>
      <c r="AD114" s="1214"/>
      <c r="AE114" s="1214"/>
      <c r="AF114" s="1214"/>
      <c r="AG114" s="1214"/>
      <c r="AH114" s="1214"/>
      <c r="AI114" s="1214"/>
      <c r="AJ114" s="1214"/>
      <c r="AK114" s="1214"/>
      <c r="AL114" s="1214"/>
      <c r="AM114" s="1215"/>
      <c r="AN114" s="33"/>
      <c r="AO114" s="208"/>
      <c r="AP114" s="33"/>
      <c r="AQ114" s="71"/>
      <c r="AR114" s="1205" t="s">
        <v>2988</v>
      </c>
      <c r="AS114" s="1205"/>
      <c r="AT114" s="1205"/>
      <c r="AU114" s="1205"/>
      <c r="AV114" s="1205"/>
      <c r="AW114" s="1205"/>
      <c r="AX114" s="1205"/>
      <c r="AY114" s="1205"/>
      <c r="AZ114" s="1205"/>
      <c r="BA114" s="1205"/>
      <c r="BB114" s="1205"/>
      <c r="BC114" s="1205"/>
      <c r="BD114" s="1205"/>
      <c r="BE114" s="1205"/>
      <c r="BF114" s="1205"/>
      <c r="BG114" s="1205"/>
      <c r="BH114" s="33"/>
      <c r="BI114" s="71"/>
      <c r="BJ114" s="71"/>
      <c r="BK114" s="288"/>
      <c r="BL114" s="29" t="str">
        <f t="shared" si="19"/>
        <v/>
      </c>
      <c r="BM114" s="29" t="str">
        <f t="shared" si="20"/>
        <v/>
      </c>
      <c r="CG114" s="33" t="s">
        <v>721</v>
      </c>
      <c r="EB114" s="33"/>
      <c r="EC114" s="33"/>
      <c r="ED114" s="33"/>
      <c r="EE114" s="33"/>
      <c r="EF114" s="33"/>
      <c r="EG114" s="33"/>
      <c r="EH114" s="33"/>
      <c r="EI114" s="33"/>
      <c r="EJ114" s="33"/>
      <c r="EK114" s="33"/>
      <c r="EL114" s="33"/>
      <c r="EM114" s="33"/>
      <c r="EN114" s="33"/>
      <c r="EO114" s="33"/>
      <c r="EP114" s="33"/>
      <c r="EQ114" s="33"/>
      <c r="ER114" s="33"/>
      <c r="ES114" s="33"/>
      <c r="ET114" s="33" t="s">
        <v>719</v>
      </c>
      <c r="EU114" s="33" t="s">
        <v>717</v>
      </c>
    </row>
    <row r="115" spans="1:151" ht="15" customHeight="1">
      <c r="A115" s="33"/>
      <c r="B115" s="200"/>
      <c r="C115" s="1744"/>
      <c r="D115" s="1722"/>
      <c r="E115" s="1723"/>
      <c r="F115" s="1724"/>
      <c r="G115" s="1715"/>
      <c r="H115" s="1151"/>
      <c r="I115" s="1151"/>
      <c r="J115" s="1151"/>
      <c r="K115" s="1151"/>
      <c r="L115" s="1152"/>
      <c r="M115" s="36" t="s">
        <v>581</v>
      </c>
      <c r="N115" s="1159"/>
      <c r="O115" s="1160"/>
      <c r="P115" s="1138"/>
      <c r="Q115" s="1139"/>
      <c r="R115" s="75" t="s">
        <v>140</v>
      </c>
      <c r="S115" s="1138"/>
      <c r="T115" s="1139"/>
      <c r="U115" s="76" t="s">
        <v>141</v>
      </c>
      <c r="V115" s="1138"/>
      <c r="W115" s="1139"/>
      <c r="X115" s="66" t="s">
        <v>142</v>
      </c>
      <c r="Y115" s="1216"/>
      <c r="Z115" s="1217"/>
      <c r="AA115" s="1217"/>
      <c r="AB115" s="1217"/>
      <c r="AC115" s="1217"/>
      <c r="AD115" s="1217"/>
      <c r="AE115" s="1217"/>
      <c r="AF115" s="1217"/>
      <c r="AG115" s="1217"/>
      <c r="AH115" s="1217"/>
      <c r="AI115" s="1217"/>
      <c r="AJ115" s="1217"/>
      <c r="AK115" s="1217"/>
      <c r="AL115" s="1217"/>
      <c r="AM115" s="1218"/>
      <c r="AN115" s="33"/>
      <c r="AO115" s="208"/>
      <c r="AP115" s="33"/>
      <c r="AQ115" s="71"/>
      <c r="AR115" s="1205"/>
      <c r="AS115" s="1205"/>
      <c r="AT115" s="1205"/>
      <c r="AU115" s="1205"/>
      <c r="AV115" s="1205"/>
      <c r="AW115" s="1205"/>
      <c r="AX115" s="1205"/>
      <c r="AY115" s="1205"/>
      <c r="AZ115" s="1205"/>
      <c r="BA115" s="1205"/>
      <c r="BB115" s="1205"/>
      <c r="BC115" s="1205"/>
      <c r="BD115" s="1205"/>
      <c r="BE115" s="1205"/>
      <c r="BF115" s="1205"/>
      <c r="BG115" s="1205"/>
      <c r="BH115" s="33"/>
      <c r="BI115" s="71"/>
      <c r="BJ115" s="71"/>
      <c r="BK115" s="288"/>
      <c r="BL115" s="29" t="str">
        <f t="shared" si="19"/>
        <v/>
      </c>
      <c r="BM115" s="29" t="str">
        <f t="shared" si="20"/>
        <v/>
      </c>
      <c r="CG115" s="33" t="s">
        <v>722</v>
      </c>
      <c r="EB115" s="33"/>
      <c r="EC115" s="33"/>
      <c r="ED115" s="33"/>
      <c r="EE115" s="33"/>
      <c r="EF115" s="33"/>
      <c r="EG115" s="33"/>
      <c r="EH115" s="33"/>
      <c r="EI115" s="33"/>
      <c r="EJ115" s="33"/>
      <c r="EK115" s="33"/>
      <c r="EL115" s="33"/>
      <c r="EM115" s="33"/>
      <c r="EN115" s="33"/>
      <c r="EO115" s="33"/>
      <c r="EP115" s="33"/>
      <c r="EQ115" s="33"/>
      <c r="ER115" s="33"/>
      <c r="ES115" s="33"/>
      <c r="ET115" s="33" t="s">
        <v>720</v>
      </c>
      <c r="EU115" s="33" t="s">
        <v>718</v>
      </c>
    </row>
    <row r="116" spans="1:151" ht="15" customHeight="1">
      <c r="A116" s="33"/>
      <c r="B116" s="200"/>
      <c r="C116" s="1744"/>
      <c r="D116" s="1722"/>
      <c r="E116" s="1723"/>
      <c r="F116" s="1724"/>
      <c r="G116" s="1714" t="s">
        <v>588</v>
      </c>
      <c r="H116" s="1149"/>
      <c r="I116" s="1149"/>
      <c r="J116" s="1149"/>
      <c r="K116" s="1149"/>
      <c r="L116" s="1150"/>
      <c r="M116" s="68" t="s">
        <v>580</v>
      </c>
      <c r="N116" s="1165"/>
      <c r="O116" s="1166"/>
      <c r="P116" s="1140"/>
      <c r="Q116" s="1141"/>
      <c r="R116" s="73" t="s">
        <v>140</v>
      </c>
      <c r="S116" s="1140"/>
      <c r="T116" s="1141"/>
      <c r="U116" s="74" t="s">
        <v>141</v>
      </c>
      <c r="V116" s="1140"/>
      <c r="W116" s="1141"/>
      <c r="X116" s="67" t="s">
        <v>142</v>
      </c>
      <c r="Y116" s="1213"/>
      <c r="Z116" s="1214"/>
      <c r="AA116" s="1214"/>
      <c r="AB116" s="1214"/>
      <c r="AC116" s="1214"/>
      <c r="AD116" s="1214"/>
      <c r="AE116" s="1214"/>
      <c r="AF116" s="1214"/>
      <c r="AG116" s="1214"/>
      <c r="AH116" s="1214"/>
      <c r="AI116" s="1214"/>
      <c r="AJ116" s="1214"/>
      <c r="AK116" s="1214"/>
      <c r="AL116" s="1214"/>
      <c r="AM116" s="1215"/>
      <c r="AN116" s="33"/>
      <c r="AO116" s="208"/>
      <c r="AP116" s="33"/>
      <c r="AQ116" s="71"/>
      <c r="AR116" s="112"/>
      <c r="AS116" s="112"/>
      <c r="AT116" s="112"/>
      <c r="AU116" s="112"/>
      <c r="AV116" s="112"/>
      <c r="AW116" s="112"/>
      <c r="AX116" s="112"/>
      <c r="AY116" s="112"/>
      <c r="AZ116" s="112"/>
      <c r="BA116" s="112"/>
      <c r="BB116" s="112"/>
      <c r="BC116" s="112"/>
      <c r="BD116" s="112"/>
      <c r="BE116" s="33"/>
      <c r="BF116" s="33"/>
      <c r="BG116" s="33"/>
      <c r="BH116" s="33"/>
      <c r="BI116" s="71"/>
      <c r="BJ116" s="71"/>
      <c r="BK116" s="288"/>
      <c r="BL116" s="29" t="str">
        <f t="shared" si="19"/>
        <v/>
      </c>
      <c r="BM116" s="29" t="str">
        <f t="shared" si="20"/>
        <v/>
      </c>
      <c r="CG116" s="33" t="s">
        <v>723</v>
      </c>
      <c r="EB116" s="33"/>
      <c r="EC116" s="33"/>
      <c r="ED116" s="33"/>
      <c r="EE116" s="33"/>
      <c r="EF116" s="33"/>
      <c r="EG116" s="33"/>
      <c r="EH116" s="33"/>
      <c r="EI116" s="33"/>
      <c r="EJ116" s="33"/>
      <c r="EK116" s="33"/>
      <c r="EL116" s="33"/>
      <c r="EM116" s="33"/>
      <c r="EN116" s="33"/>
      <c r="EO116" s="33"/>
      <c r="EP116" s="33"/>
      <c r="EQ116" s="33"/>
      <c r="ER116" s="33"/>
      <c r="ES116" s="33"/>
      <c r="ET116" s="33" t="s">
        <v>721</v>
      </c>
      <c r="EU116" s="33" t="s">
        <v>719</v>
      </c>
    </row>
    <row r="117" spans="1:151" ht="15" customHeight="1">
      <c r="A117" s="33"/>
      <c r="B117" s="200"/>
      <c r="C117" s="1744"/>
      <c r="D117" s="1722"/>
      <c r="E117" s="1723"/>
      <c r="F117" s="1724"/>
      <c r="G117" s="1715"/>
      <c r="H117" s="1151"/>
      <c r="I117" s="1151"/>
      <c r="J117" s="1151"/>
      <c r="K117" s="1151"/>
      <c r="L117" s="1152"/>
      <c r="M117" s="36" t="s">
        <v>581</v>
      </c>
      <c r="N117" s="1159"/>
      <c r="O117" s="1160"/>
      <c r="P117" s="1138"/>
      <c r="Q117" s="1139"/>
      <c r="R117" s="75" t="s">
        <v>140</v>
      </c>
      <c r="S117" s="1138"/>
      <c r="T117" s="1139"/>
      <c r="U117" s="76" t="s">
        <v>141</v>
      </c>
      <c r="V117" s="1138"/>
      <c r="W117" s="1139"/>
      <c r="X117" s="66" t="s">
        <v>142</v>
      </c>
      <c r="Y117" s="1216"/>
      <c r="Z117" s="1217"/>
      <c r="AA117" s="1217"/>
      <c r="AB117" s="1217"/>
      <c r="AC117" s="1217"/>
      <c r="AD117" s="1217"/>
      <c r="AE117" s="1217"/>
      <c r="AF117" s="1217"/>
      <c r="AG117" s="1217"/>
      <c r="AH117" s="1217"/>
      <c r="AI117" s="1217"/>
      <c r="AJ117" s="1217"/>
      <c r="AK117" s="1217"/>
      <c r="AL117" s="1217"/>
      <c r="AM117" s="1218"/>
      <c r="AN117" s="33"/>
      <c r="AO117" s="208"/>
      <c r="AP117" s="33"/>
      <c r="AQ117" s="71"/>
      <c r="AR117" s="1195" t="s">
        <v>3306</v>
      </c>
      <c r="AS117" s="1195"/>
      <c r="AT117" s="1195"/>
      <c r="AU117" s="1195"/>
      <c r="AV117" s="1195"/>
      <c r="AW117" s="1195"/>
      <c r="AX117" s="1195"/>
      <c r="AY117" s="1195"/>
      <c r="AZ117" s="1195"/>
      <c r="BA117" s="1195"/>
      <c r="BB117" s="1195"/>
      <c r="BC117" s="1195"/>
      <c r="BD117" s="1195"/>
      <c r="BE117" s="1195"/>
      <c r="BF117" s="1195"/>
      <c r="BG117" s="1195"/>
      <c r="BH117" s="33"/>
      <c r="BI117" s="71"/>
      <c r="BJ117" s="71"/>
      <c r="BK117" s="288"/>
      <c r="BL117" s="29" t="str">
        <f t="shared" si="19"/>
        <v/>
      </c>
      <c r="BM117" s="29" t="str">
        <f t="shared" si="20"/>
        <v/>
      </c>
      <c r="CG117" s="33" t="s">
        <v>724</v>
      </c>
      <c r="EB117" s="33"/>
      <c r="EC117" s="33"/>
      <c r="ED117" s="33"/>
      <c r="EE117" s="33"/>
      <c r="EF117" s="33"/>
      <c r="EG117" s="33"/>
      <c r="EH117" s="33"/>
      <c r="EI117" s="33"/>
      <c r="EJ117" s="33"/>
      <c r="EK117" s="33"/>
      <c r="EL117" s="33"/>
      <c r="EM117" s="33"/>
      <c r="EN117" s="33"/>
      <c r="EO117" s="33"/>
      <c r="EP117" s="33"/>
      <c r="EQ117" s="33"/>
      <c r="ER117" s="33"/>
      <c r="ES117" s="33"/>
      <c r="ET117" s="33" t="s">
        <v>722</v>
      </c>
      <c r="EU117" s="33" t="s">
        <v>720</v>
      </c>
    </row>
    <row r="118" spans="1:151" ht="15" customHeight="1">
      <c r="A118" s="33"/>
      <c r="B118" s="200"/>
      <c r="C118" s="1744"/>
      <c r="D118" s="1722"/>
      <c r="E118" s="1723"/>
      <c r="F118" s="1724"/>
      <c r="G118" s="1714" t="s">
        <v>589</v>
      </c>
      <c r="H118" s="1149"/>
      <c r="I118" s="1149"/>
      <c r="J118" s="1149"/>
      <c r="K118" s="1149"/>
      <c r="L118" s="1150"/>
      <c r="M118" s="68" t="s">
        <v>580</v>
      </c>
      <c r="N118" s="1165"/>
      <c r="O118" s="1166"/>
      <c r="P118" s="1140"/>
      <c r="Q118" s="1141"/>
      <c r="R118" s="73" t="s">
        <v>140</v>
      </c>
      <c r="S118" s="1140"/>
      <c r="T118" s="1141"/>
      <c r="U118" s="74" t="s">
        <v>141</v>
      </c>
      <c r="V118" s="1140"/>
      <c r="W118" s="1141"/>
      <c r="X118" s="67" t="s">
        <v>142</v>
      </c>
      <c r="Y118" s="1213"/>
      <c r="Z118" s="1214"/>
      <c r="AA118" s="1214"/>
      <c r="AB118" s="1214"/>
      <c r="AC118" s="1214"/>
      <c r="AD118" s="1214"/>
      <c r="AE118" s="1214"/>
      <c r="AF118" s="1214"/>
      <c r="AG118" s="1214"/>
      <c r="AH118" s="1214"/>
      <c r="AI118" s="1214"/>
      <c r="AJ118" s="1214"/>
      <c r="AK118" s="1214"/>
      <c r="AL118" s="1214"/>
      <c r="AM118" s="1215"/>
      <c r="AN118" s="33"/>
      <c r="AO118" s="208"/>
      <c r="AP118" s="33"/>
      <c r="AQ118" s="71"/>
      <c r="AR118" s="1195"/>
      <c r="AS118" s="1195"/>
      <c r="AT118" s="1195"/>
      <c r="AU118" s="1195"/>
      <c r="AV118" s="1195"/>
      <c r="AW118" s="1195"/>
      <c r="AX118" s="1195"/>
      <c r="AY118" s="1195"/>
      <c r="AZ118" s="1195"/>
      <c r="BA118" s="1195"/>
      <c r="BB118" s="1195"/>
      <c r="BC118" s="1195"/>
      <c r="BD118" s="1195"/>
      <c r="BE118" s="1195"/>
      <c r="BF118" s="1195"/>
      <c r="BG118" s="1195"/>
      <c r="BH118" s="33"/>
      <c r="BI118" s="71"/>
      <c r="BJ118" s="71"/>
      <c r="BK118" s="288"/>
      <c r="BL118" s="29" t="str">
        <f t="shared" si="19"/>
        <v/>
      </c>
      <c r="BM118" s="29" t="str">
        <f t="shared" si="20"/>
        <v/>
      </c>
      <c r="CG118" s="33" t="s">
        <v>725</v>
      </c>
      <c r="EB118" s="33"/>
      <c r="EC118" s="33"/>
      <c r="ED118" s="33"/>
      <c r="EE118" s="33"/>
      <c r="EF118" s="33"/>
      <c r="EG118" s="33"/>
      <c r="EH118" s="33"/>
      <c r="EI118" s="33"/>
      <c r="EJ118" s="33"/>
      <c r="EK118" s="33"/>
      <c r="EL118" s="33"/>
      <c r="EM118" s="33"/>
      <c r="EN118" s="33"/>
      <c r="EO118" s="33"/>
      <c r="EP118" s="33"/>
      <c r="EQ118" s="33"/>
      <c r="ER118" s="33"/>
      <c r="ES118" s="33"/>
      <c r="ET118" s="33" t="s">
        <v>723</v>
      </c>
      <c r="EU118" s="33" t="s">
        <v>721</v>
      </c>
    </row>
    <row r="119" spans="1:151" ht="15" customHeight="1">
      <c r="A119" s="33"/>
      <c r="B119" s="200"/>
      <c r="C119" s="1744"/>
      <c r="D119" s="1722"/>
      <c r="E119" s="1723"/>
      <c r="F119" s="1724"/>
      <c r="G119" s="1715"/>
      <c r="H119" s="1151"/>
      <c r="I119" s="1151"/>
      <c r="J119" s="1151"/>
      <c r="K119" s="1151"/>
      <c r="L119" s="1152"/>
      <c r="M119" s="36" t="s">
        <v>581</v>
      </c>
      <c r="N119" s="1159"/>
      <c r="O119" s="1160"/>
      <c r="P119" s="1138"/>
      <c r="Q119" s="1139"/>
      <c r="R119" s="75" t="s">
        <v>140</v>
      </c>
      <c r="S119" s="1138"/>
      <c r="T119" s="1139"/>
      <c r="U119" s="76" t="s">
        <v>141</v>
      </c>
      <c r="V119" s="1138"/>
      <c r="W119" s="1139"/>
      <c r="X119" s="66" t="s">
        <v>142</v>
      </c>
      <c r="Y119" s="1216"/>
      <c r="Z119" s="1217"/>
      <c r="AA119" s="1217"/>
      <c r="AB119" s="1217"/>
      <c r="AC119" s="1217"/>
      <c r="AD119" s="1217"/>
      <c r="AE119" s="1217"/>
      <c r="AF119" s="1217"/>
      <c r="AG119" s="1217"/>
      <c r="AH119" s="1217"/>
      <c r="AI119" s="1217"/>
      <c r="AJ119" s="1217"/>
      <c r="AK119" s="1217"/>
      <c r="AL119" s="1217"/>
      <c r="AM119" s="1218"/>
      <c r="AN119" s="33"/>
      <c r="AO119" s="208"/>
      <c r="AP119" s="33"/>
      <c r="AQ119" s="71"/>
      <c r="AR119" s="1195"/>
      <c r="AS119" s="1195"/>
      <c r="AT119" s="1195"/>
      <c r="AU119" s="1195"/>
      <c r="AV119" s="1195"/>
      <c r="AW119" s="1195"/>
      <c r="AX119" s="1195"/>
      <c r="AY119" s="1195"/>
      <c r="AZ119" s="1195"/>
      <c r="BA119" s="1195"/>
      <c r="BB119" s="1195"/>
      <c r="BC119" s="1195"/>
      <c r="BD119" s="1195"/>
      <c r="BE119" s="1195"/>
      <c r="BF119" s="1195"/>
      <c r="BG119" s="1195"/>
      <c r="BH119" s="33"/>
      <c r="BI119" s="71"/>
      <c r="BJ119" s="71"/>
      <c r="BK119" s="288"/>
      <c r="BL119" s="29" t="str">
        <f t="shared" si="19"/>
        <v/>
      </c>
      <c r="BM119" s="29" t="str">
        <f t="shared" si="20"/>
        <v/>
      </c>
      <c r="CG119" s="33" t="s">
        <v>726</v>
      </c>
      <c r="EB119" s="33"/>
      <c r="EC119" s="33"/>
      <c r="ED119" s="33"/>
      <c r="EE119" s="33"/>
      <c r="EF119" s="33"/>
      <c r="EG119" s="33"/>
      <c r="EH119" s="33"/>
      <c r="EI119" s="33"/>
      <c r="EJ119" s="33"/>
      <c r="EK119" s="33"/>
      <c r="EL119" s="33"/>
      <c r="EM119" s="33"/>
      <c r="EN119" s="33"/>
      <c r="EO119" s="33"/>
      <c r="EP119" s="33"/>
      <c r="EQ119" s="33"/>
      <c r="ER119" s="33"/>
      <c r="ES119" s="33"/>
      <c r="ET119" s="33" t="s">
        <v>724</v>
      </c>
      <c r="EU119" s="33" t="s">
        <v>722</v>
      </c>
    </row>
    <row r="120" spans="1:151" ht="15" customHeight="1">
      <c r="A120" s="33"/>
      <c r="B120" s="200"/>
      <c r="C120" s="1744"/>
      <c r="D120" s="1722"/>
      <c r="E120" s="1723"/>
      <c r="F120" s="1724"/>
      <c r="G120" s="1714" t="s">
        <v>590</v>
      </c>
      <c r="H120" s="1149"/>
      <c r="I120" s="1149"/>
      <c r="J120" s="1149"/>
      <c r="K120" s="1149"/>
      <c r="L120" s="1150"/>
      <c r="M120" s="68" t="s">
        <v>580</v>
      </c>
      <c r="N120" s="1165"/>
      <c r="O120" s="1166"/>
      <c r="P120" s="1140"/>
      <c r="Q120" s="1141"/>
      <c r="R120" s="73" t="s">
        <v>140</v>
      </c>
      <c r="S120" s="1140"/>
      <c r="T120" s="1141"/>
      <c r="U120" s="74" t="s">
        <v>141</v>
      </c>
      <c r="V120" s="1140"/>
      <c r="W120" s="1141"/>
      <c r="X120" s="67" t="s">
        <v>142</v>
      </c>
      <c r="Y120" s="1213"/>
      <c r="Z120" s="1214"/>
      <c r="AA120" s="1214"/>
      <c r="AB120" s="1214"/>
      <c r="AC120" s="1214"/>
      <c r="AD120" s="1214"/>
      <c r="AE120" s="1214"/>
      <c r="AF120" s="1214"/>
      <c r="AG120" s="1214"/>
      <c r="AH120" s="1214"/>
      <c r="AI120" s="1214"/>
      <c r="AJ120" s="1214"/>
      <c r="AK120" s="1214"/>
      <c r="AL120" s="1214"/>
      <c r="AM120" s="1215"/>
      <c r="AN120" s="33"/>
      <c r="AO120" s="208"/>
      <c r="AP120" s="33"/>
      <c r="AQ120" s="71"/>
      <c r="AR120" s="1195"/>
      <c r="AS120" s="1195"/>
      <c r="AT120" s="1195"/>
      <c r="AU120" s="1195"/>
      <c r="AV120" s="1195"/>
      <c r="AW120" s="1195"/>
      <c r="AX120" s="1195"/>
      <c r="AY120" s="1195"/>
      <c r="AZ120" s="1195"/>
      <c r="BA120" s="1195"/>
      <c r="BB120" s="1195"/>
      <c r="BC120" s="1195"/>
      <c r="BD120" s="1195"/>
      <c r="BE120" s="1195"/>
      <c r="BF120" s="1195"/>
      <c r="BG120" s="1195"/>
      <c r="BH120" s="33"/>
      <c r="BI120" s="71"/>
      <c r="BJ120" s="71"/>
      <c r="BK120" s="288"/>
      <c r="BL120" s="29" t="str">
        <f t="shared" si="19"/>
        <v/>
      </c>
      <c r="BM120" s="29" t="str">
        <f t="shared" si="20"/>
        <v/>
      </c>
      <c r="CG120" s="33" t="s">
        <v>727</v>
      </c>
      <c r="EB120" s="33"/>
      <c r="EC120" s="33"/>
      <c r="ED120" s="33"/>
      <c r="EE120" s="33"/>
      <c r="EF120" s="33"/>
      <c r="EG120" s="33"/>
      <c r="EH120" s="33"/>
      <c r="EI120" s="33"/>
      <c r="EJ120" s="33"/>
      <c r="EK120" s="33"/>
      <c r="EL120" s="33"/>
      <c r="EM120" s="33"/>
      <c r="EN120" s="33"/>
      <c r="EO120" s="33"/>
      <c r="EP120" s="33"/>
      <c r="EQ120" s="33"/>
      <c r="ER120" s="33"/>
      <c r="ES120" s="33"/>
      <c r="ET120" s="33" t="s">
        <v>725</v>
      </c>
      <c r="EU120" s="33" t="s">
        <v>723</v>
      </c>
    </row>
    <row r="121" spans="1:151" ht="15" customHeight="1">
      <c r="A121" s="33"/>
      <c r="B121" s="200"/>
      <c r="C121" s="1744"/>
      <c r="D121" s="1722"/>
      <c r="E121" s="1723"/>
      <c r="F121" s="1724"/>
      <c r="G121" s="1715"/>
      <c r="H121" s="1151"/>
      <c r="I121" s="1151"/>
      <c r="J121" s="1151"/>
      <c r="K121" s="1151"/>
      <c r="L121" s="1152"/>
      <c r="M121" s="36" t="s">
        <v>581</v>
      </c>
      <c r="N121" s="1159"/>
      <c r="O121" s="1160"/>
      <c r="P121" s="1138"/>
      <c r="Q121" s="1139"/>
      <c r="R121" s="75" t="s">
        <v>140</v>
      </c>
      <c r="S121" s="1138"/>
      <c r="T121" s="1139"/>
      <c r="U121" s="76" t="s">
        <v>141</v>
      </c>
      <c r="V121" s="1138"/>
      <c r="W121" s="1139"/>
      <c r="X121" s="66" t="s">
        <v>142</v>
      </c>
      <c r="Y121" s="1216"/>
      <c r="Z121" s="1217"/>
      <c r="AA121" s="1217"/>
      <c r="AB121" s="1217"/>
      <c r="AC121" s="1217"/>
      <c r="AD121" s="1217"/>
      <c r="AE121" s="1217"/>
      <c r="AF121" s="1217"/>
      <c r="AG121" s="1217"/>
      <c r="AH121" s="1217"/>
      <c r="AI121" s="1217"/>
      <c r="AJ121" s="1217"/>
      <c r="AK121" s="1217"/>
      <c r="AL121" s="1217"/>
      <c r="AM121" s="1218"/>
      <c r="AN121" s="33"/>
      <c r="AO121" s="208"/>
      <c r="AP121" s="33"/>
      <c r="AQ121" s="71"/>
      <c r="AR121" s="1195"/>
      <c r="AS121" s="1195"/>
      <c r="AT121" s="1195"/>
      <c r="AU121" s="1195"/>
      <c r="AV121" s="1195"/>
      <c r="AW121" s="1195"/>
      <c r="AX121" s="1195"/>
      <c r="AY121" s="1195"/>
      <c r="AZ121" s="1195"/>
      <c r="BA121" s="1195"/>
      <c r="BB121" s="1195"/>
      <c r="BC121" s="1195"/>
      <c r="BD121" s="1195"/>
      <c r="BE121" s="1195"/>
      <c r="BF121" s="1195"/>
      <c r="BG121" s="1195"/>
      <c r="BH121" s="33"/>
      <c r="BI121" s="71"/>
      <c r="BJ121" s="71"/>
      <c r="BK121" s="288"/>
      <c r="BL121" s="29" t="str">
        <f t="shared" si="19"/>
        <v/>
      </c>
      <c r="BM121" s="29" t="str">
        <f t="shared" si="20"/>
        <v/>
      </c>
      <c r="CG121" s="33" t="s">
        <v>728</v>
      </c>
      <c r="EB121" s="33"/>
      <c r="EC121" s="33"/>
      <c r="ED121" s="33"/>
      <c r="EE121" s="33"/>
      <c r="EF121" s="33"/>
      <c r="EG121" s="33"/>
      <c r="EH121" s="33"/>
      <c r="EI121" s="33"/>
      <c r="EJ121" s="33"/>
      <c r="EK121" s="33"/>
      <c r="EL121" s="33"/>
      <c r="EM121" s="33"/>
      <c r="EN121" s="33"/>
      <c r="EO121" s="33"/>
      <c r="EP121" s="33"/>
      <c r="EQ121" s="33"/>
      <c r="ER121" s="33"/>
      <c r="ES121" s="33"/>
      <c r="ET121" s="33" t="s">
        <v>726</v>
      </c>
      <c r="EU121" s="33" t="s">
        <v>724</v>
      </c>
    </row>
    <row r="122" spans="1:151" ht="15" customHeight="1">
      <c r="A122" s="33"/>
      <c r="B122" s="200"/>
      <c r="C122" s="1744"/>
      <c r="D122" s="1722"/>
      <c r="E122" s="1723"/>
      <c r="F122" s="1724"/>
      <c r="G122" s="1714" t="s">
        <v>2721</v>
      </c>
      <c r="H122" s="1149"/>
      <c r="I122" s="1149"/>
      <c r="J122" s="1149"/>
      <c r="K122" s="1149"/>
      <c r="L122" s="1150"/>
      <c r="M122" s="68" t="s">
        <v>580</v>
      </c>
      <c r="N122" s="1165"/>
      <c r="O122" s="1166"/>
      <c r="P122" s="1140"/>
      <c r="Q122" s="1141"/>
      <c r="R122" s="73" t="s">
        <v>140</v>
      </c>
      <c r="S122" s="1140"/>
      <c r="T122" s="1141"/>
      <c r="U122" s="74" t="s">
        <v>141</v>
      </c>
      <c r="V122" s="1140"/>
      <c r="W122" s="1141"/>
      <c r="X122" s="67" t="s">
        <v>142</v>
      </c>
      <c r="Y122" s="1213"/>
      <c r="Z122" s="1214"/>
      <c r="AA122" s="1214"/>
      <c r="AB122" s="1214"/>
      <c r="AC122" s="1214"/>
      <c r="AD122" s="1214"/>
      <c r="AE122" s="1214"/>
      <c r="AF122" s="1214"/>
      <c r="AG122" s="1214"/>
      <c r="AH122" s="1214"/>
      <c r="AI122" s="1214"/>
      <c r="AJ122" s="1214"/>
      <c r="AK122" s="1214"/>
      <c r="AL122" s="1214"/>
      <c r="AM122" s="1215"/>
      <c r="AN122" s="33"/>
      <c r="AO122" s="208"/>
      <c r="AP122" s="33"/>
      <c r="AQ122" s="71"/>
      <c r="AR122" s="1195"/>
      <c r="AS122" s="1195"/>
      <c r="AT122" s="1195"/>
      <c r="AU122" s="1195"/>
      <c r="AV122" s="1195"/>
      <c r="AW122" s="1195"/>
      <c r="AX122" s="1195"/>
      <c r="AY122" s="1195"/>
      <c r="AZ122" s="1195"/>
      <c r="BA122" s="1195"/>
      <c r="BB122" s="1195"/>
      <c r="BC122" s="1195"/>
      <c r="BD122" s="1195"/>
      <c r="BE122" s="1195"/>
      <c r="BF122" s="1195"/>
      <c r="BG122" s="1195"/>
      <c r="BH122" s="33"/>
      <c r="BI122" s="71"/>
      <c r="BJ122" s="71"/>
      <c r="BK122" s="288"/>
      <c r="BL122" s="29" t="str">
        <f t="shared" si="19"/>
        <v/>
      </c>
      <c r="BM122" s="29" t="str">
        <f t="shared" si="20"/>
        <v/>
      </c>
      <c r="CG122" s="33" t="s">
        <v>729</v>
      </c>
      <c r="EB122" s="33"/>
      <c r="EC122" s="33"/>
      <c r="ED122" s="33"/>
      <c r="EE122" s="33"/>
      <c r="EF122" s="33"/>
      <c r="EG122" s="33"/>
      <c r="EH122" s="33"/>
      <c r="EI122" s="33"/>
      <c r="EJ122" s="33"/>
      <c r="EK122" s="33"/>
      <c r="EL122" s="33"/>
      <c r="EM122" s="33"/>
      <c r="EN122" s="33"/>
      <c r="EO122" s="33"/>
      <c r="EP122" s="33"/>
      <c r="EQ122" s="33"/>
      <c r="ER122" s="33"/>
      <c r="ES122" s="33"/>
      <c r="ET122" s="33" t="s">
        <v>727</v>
      </c>
      <c r="EU122" s="33" t="s">
        <v>725</v>
      </c>
    </row>
    <row r="123" spans="1:151" ht="15" customHeight="1">
      <c r="A123" s="33"/>
      <c r="B123" s="200"/>
      <c r="C123" s="1745"/>
      <c r="D123" s="1725"/>
      <c r="E123" s="1726"/>
      <c r="F123" s="1727"/>
      <c r="G123" s="1715"/>
      <c r="H123" s="1151"/>
      <c r="I123" s="1151"/>
      <c r="J123" s="1151"/>
      <c r="K123" s="1151"/>
      <c r="L123" s="1152"/>
      <c r="M123" s="36" t="s">
        <v>581</v>
      </c>
      <c r="N123" s="1159"/>
      <c r="O123" s="1160"/>
      <c r="P123" s="1138"/>
      <c r="Q123" s="1139"/>
      <c r="R123" s="75" t="s">
        <v>140</v>
      </c>
      <c r="S123" s="1138"/>
      <c r="T123" s="1139"/>
      <c r="U123" s="76" t="s">
        <v>141</v>
      </c>
      <c r="V123" s="1138"/>
      <c r="W123" s="1139"/>
      <c r="X123" s="66" t="s">
        <v>142</v>
      </c>
      <c r="Y123" s="1216"/>
      <c r="Z123" s="1217"/>
      <c r="AA123" s="1217"/>
      <c r="AB123" s="1217"/>
      <c r="AC123" s="1217"/>
      <c r="AD123" s="1217"/>
      <c r="AE123" s="1217"/>
      <c r="AF123" s="1217"/>
      <c r="AG123" s="1217"/>
      <c r="AH123" s="1217"/>
      <c r="AI123" s="1217"/>
      <c r="AJ123" s="1217"/>
      <c r="AK123" s="1217"/>
      <c r="AL123" s="1217"/>
      <c r="AM123" s="1218"/>
      <c r="AN123" s="33"/>
      <c r="AO123" s="208"/>
      <c r="AP123" s="33"/>
      <c r="AQ123" s="71"/>
      <c r="AR123" s="1195"/>
      <c r="AS123" s="1195"/>
      <c r="AT123" s="1195"/>
      <c r="AU123" s="1195"/>
      <c r="AV123" s="1195"/>
      <c r="AW123" s="1195"/>
      <c r="AX123" s="1195"/>
      <c r="AY123" s="1195"/>
      <c r="AZ123" s="1195"/>
      <c r="BA123" s="1195"/>
      <c r="BB123" s="1195"/>
      <c r="BC123" s="1195"/>
      <c r="BD123" s="1195"/>
      <c r="BE123" s="1195"/>
      <c r="BF123" s="1195"/>
      <c r="BG123" s="1195"/>
      <c r="BH123" s="33"/>
      <c r="BI123" s="71"/>
      <c r="BJ123" s="71"/>
      <c r="BK123" s="288"/>
      <c r="BL123" s="29" t="str">
        <f t="shared" si="19"/>
        <v/>
      </c>
      <c r="BM123" s="29" t="str">
        <f t="shared" si="20"/>
        <v/>
      </c>
      <c r="CG123" s="33" t="s">
        <v>730</v>
      </c>
      <c r="EB123" s="33"/>
      <c r="EC123" s="33"/>
      <c r="ED123" s="33"/>
      <c r="EE123" s="33"/>
      <c r="EF123" s="33"/>
      <c r="EG123" s="33"/>
      <c r="EH123" s="33"/>
      <c r="EI123" s="33"/>
      <c r="EJ123" s="33"/>
      <c r="EK123" s="33"/>
      <c r="EL123" s="33"/>
      <c r="EM123" s="33"/>
      <c r="EN123" s="33"/>
      <c r="EO123" s="33"/>
      <c r="EP123" s="33"/>
      <c r="EQ123" s="33"/>
      <c r="ER123" s="33"/>
      <c r="ES123" s="33"/>
      <c r="ET123" s="33" t="s">
        <v>728</v>
      </c>
      <c r="EU123" s="33" t="s">
        <v>726</v>
      </c>
    </row>
    <row r="124" spans="1:151" ht="15" customHeight="1">
      <c r="A124" s="33"/>
      <c r="B124" s="200"/>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3"/>
      <c r="AO124" s="208"/>
      <c r="AP124" s="33"/>
      <c r="AQ124" s="71"/>
      <c r="AR124" s="33"/>
      <c r="AS124" s="33"/>
      <c r="AT124" s="33"/>
      <c r="AU124" s="33"/>
      <c r="AV124" s="33"/>
      <c r="AW124" s="33"/>
      <c r="AX124" s="33"/>
      <c r="AY124" s="33"/>
      <c r="AZ124" s="33"/>
      <c r="BA124" s="33"/>
      <c r="BB124" s="33"/>
      <c r="BC124" s="33"/>
      <c r="BD124" s="33"/>
      <c r="BE124" s="33"/>
      <c r="BF124" s="33"/>
      <c r="BG124" s="33"/>
      <c r="BH124" s="33"/>
      <c r="BI124" s="71"/>
      <c r="BJ124" s="71"/>
      <c r="BK124" s="288"/>
      <c r="BL124" s="307"/>
      <c r="CG124" s="33" t="s">
        <v>731</v>
      </c>
      <c r="EB124" s="33"/>
      <c r="EC124" s="33"/>
      <c r="ED124" s="33"/>
      <c r="EE124" s="33"/>
      <c r="EF124" s="33"/>
      <c r="EG124" s="33"/>
      <c r="EH124" s="33"/>
      <c r="EI124" s="33"/>
      <c r="EJ124" s="33"/>
      <c r="EK124" s="33"/>
      <c r="EL124" s="33"/>
      <c r="EM124" s="33"/>
      <c r="EN124" s="33"/>
      <c r="EO124" s="33"/>
      <c r="EP124" s="33"/>
      <c r="EQ124" s="33"/>
      <c r="ER124" s="33"/>
      <c r="ES124" s="33"/>
      <c r="ET124" s="33" t="s">
        <v>729</v>
      </c>
      <c r="EU124" s="33" t="s">
        <v>727</v>
      </c>
    </row>
    <row r="125" spans="1:151" ht="15" customHeight="1">
      <c r="A125" s="33"/>
      <c r="B125" s="200"/>
      <c r="C125" s="1741" t="s">
        <v>2617</v>
      </c>
      <c r="D125" s="845" t="s">
        <v>2952</v>
      </c>
      <c r="E125" s="846"/>
      <c r="F125" s="846"/>
      <c r="G125" s="846"/>
      <c r="H125" s="846"/>
      <c r="I125" s="846"/>
      <c r="J125" s="846"/>
      <c r="K125" s="846"/>
      <c r="L125" s="847"/>
      <c r="M125" s="1502"/>
      <c r="N125" s="1503"/>
      <c r="O125" s="1503"/>
      <c r="P125" s="1503"/>
      <c r="Q125" s="1503"/>
      <c r="R125" s="1503"/>
      <c r="S125" s="1503"/>
      <c r="T125" s="1504"/>
      <c r="U125" s="1186" t="s">
        <v>2955</v>
      </c>
      <c r="V125" s="1186"/>
      <c r="W125" s="1186"/>
      <c r="X125" s="1186"/>
      <c r="Y125" s="1502"/>
      <c r="Z125" s="1504"/>
      <c r="AA125" s="1602" t="s">
        <v>3152</v>
      </c>
      <c r="AB125" s="1602"/>
      <c r="AC125" s="1603"/>
      <c r="AD125" s="1478"/>
      <c r="AE125" s="1478"/>
      <c r="AF125" s="1478"/>
      <c r="AG125" s="1229" t="s">
        <v>3153</v>
      </c>
      <c r="AH125" s="1229"/>
      <c r="AI125" s="1229"/>
      <c r="AJ125" s="1229"/>
      <c r="AK125" s="1229"/>
      <c r="AL125" s="1229"/>
      <c r="AM125" s="1229"/>
      <c r="AN125" s="33"/>
      <c r="AO125" s="208"/>
      <c r="AP125" s="33"/>
      <c r="AQ125" s="71"/>
      <c r="AR125" s="33"/>
      <c r="AS125" s="33"/>
      <c r="AT125" s="33"/>
      <c r="AU125" s="33"/>
      <c r="AV125" s="33"/>
      <c r="AW125" s="33"/>
      <c r="AX125" s="33"/>
      <c r="AY125" s="33"/>
      <c r="AZ125" s="33"/>
      <c r="BA125" s="33"/>
      <c r="BB125" s="33"/>
      <c r="BC125" s="33"/>
      <c r="BD125" s="33"/>
      <c r="BE125" s="33"/>
      <c r="BF125" s="33"/>
      <c r="BG125" s="33"/>
      <c r="BH125" s="33"/>
      <c r="BI125" s="71"/>
      <c r="BJ125" s="71"/>
      <c r="BK125" s="288"/>
      <c r="BL125" s="307"/>
      <c r="CG125" s="33" t="s">
        <v>732</v>
      </c>
      <c r="EB125" s="33"/>
      <c r="EC125" s="33"/>
      <c r="ED125" s="33"/>
      <c r="EE125" s="33"/>
      <c r="EF125" s="33"/>
      <c r="EG125" s="33"/>
      <c r="EH125" s="33"/>
      <c r="EI125" s="33"/>
      <c r="EJ125" s="33"/>
      <c r="EK125" s="33"/>
      <c r="EL125" s="33"/>
      <c r="EM125" s="33"/>
      <c r="EN125" s="33"/>
      <c r="EO125" s="33"/>
      <c r="EP125" s="33"/>
      <c r="EQ125" s="33"/>
      <c r="ER125" s="33"/>
      <c r="ES125" s="33"/>
      <c r="ET125" s="33" t="s">
        <v>730</v>
      </c>
      <c r="EU125" s="33" t="s">
        <v>728</v>
      </c>
    </row>
    <row r="126" spans="1:151" ht="15" customHeight="1">
      <c r="A126" s="33"/>
      <c r="B126" s="200"/>
      <c r="C126" s="1742"/>
      <c r="D126" s="848"/>
      <c r="E126" s="849"/>
      <c r="F126" s="849"/>
      <c r="G126" s="849"/>
      <c r="H126" s="849"/>
      <c r="I126" s="849"/>
      <c r="J126" s="849"/>
      <c r="K126" s="849"/>
      <c r="L126" s="850"/>
      <c r="M126" s="1505"/>
      <c r="N126" s="1506"/>
      <c r="O126" s="1506"/>
      <c r="P126" s="1506"/>
      <c r="Q126" s="1506"/>
      <c r="R126" s="1506"/>
      <c r="S126" s="1506"/>
      <c r="T126" s="1507"/>
      <c r="U126" s="1188"/>
      <c r="V126" s="1188"/>
      <c r="W126" s="1188"/>
      <c r="X126" s="1188"/>
      <c r="Y126" s="1505"/>
      <c r="Z126" s="1507"/>
      <c r="AA126" s="1604"/>
      <c r="AB126" s="1604"/>
      <c r="AC126" s="1605"/>
      <c r="AD126" s="1478"/>
      <c r="AE126" s="1478"/>
      <c r="AF126" s="1478"/>
      <c r="AG126" s="1229"/>
      <c r="AH126" s="1229"/>
      <c r="AI126" s="1229"/>
      <c r="AJ126" s="1229"/>
      <c r="AK126" s="1229"/>
      <c r="AL126" s="1229"/>
      <c r="AM126" s="1229"/>
      <c r="AN126" s="33"/>
      <c r="AO126" s="208"/>
      <c r="AP126" s="33"/>
      <c r="AQ126" s="71"/>
      <c r="AR126" s="33"/>
      <c r="AS126" s="33"/>
      <c r="AT126" s="33"/>
      <c r="AU126" s="33"/>
      <c r="AV126" s="33"/>
      <c r="AW126" s="33"/>
      <c r="AX126" s="33"/>
      <c r="AY126" s="33"/>
      <c r="AZ126" s="33"/>
      <c r="BA126" s="33"/>
      <c r="BB126" s="33"/>
      <c r="BC126" s="33"/>
      <c r="BD126" s="33"/>
      <c r="BE126" s="33"/>
      <c r="BF126" s="33"/>
      <c r="BG126" s="33"/>
      <c r="BH126" s="33"/>
      <c r="BI126" s="71"/>
      <c r="BJ126" s="71"/>
      <c r="BK126" s="288"/>
      <c r="BL126" s="307"/>
      <c r="CG126" s="33" t="s">
        <v>733</v>
      </c>
      <c r="EB126" s="33"/>
      <c r="EC126" s="33"/>
      <c r="ED126" s="33"/>
      <c r="EE126" s="33"/>
      <c r="EF126" s="33"/>
      <c r="EG126" s="33"/>
      <c r="EH126" s="33"/>
      <c r="EI126" s="33"/>
      <c r="EJ126" s="33"/>
      <c r="EK126" s="33"/>
      <c r="EL126" s="33"/>
      <c r="EM126" s="33"/>
      <c r="EN126" s="33"/>
      <c r="EO126" s="33"/>
      <c r="EP126" s="33"/>
      <c r="EQ126" s="33"/>
      <c r="ER126" s="33"/>
      <c r="ES126" s="33"/>
      <c r="ET126" s="33" t="s">
        <v>731</v>
      </c>
      <c r="EU126" s="33" t="s">
        <v>729</v>
      </c>
    </row>
    <row r="127" spans="1:151" ht="15" customHeight="1" thickBot="1">
      <c r="A127" s="33"/>
      <c r="B127" s="200"/>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33"/>
      <c r="AO127" s="208"/>
      <c r="AP127" s="33"/>
      <c r="AQ127" s="71"/>
      <c r="AR127" s="33"/>
      <c r="AS127" s="33"/>
      <c r="AT127" s="33"/>
      <c r="AU127" s="33"/>
      <c r="AV127" s="33"/>
      <c r="AW127" s="33"/>
      <c r="AX127" s="33"/>
      <c r="AY127" s="33"/>
      <c r="AZ127" s="33"/>
      <c r="BA127" s="33"/>
      <c r="BB127" s="33"/>
      <c r="BC127" s="33"/>
      <c r="BD127" s="33"/>
      <c r="BE127" s="33"/>
      <c r="BF127" s="33"/>
      <c r="BG127" s="33"/>
      <c r="BH127" s="33"/>
      <c r="BI127" s="71"/>
      <c r="BJ127" s="71"/>
      <c r="BK127" s="288"/>
      <c r="BL127" s="307"/>
      <c r="CG127" s="33" t="s">
        <v>734</v>
      </c>
      <c r="EB127" s="33"/>
      <c r="EC127" s="33"/>
      <c r="ED127" s="33"/>
      <c r="EE127" s="33"/>
      <c r="EF127" s="33"/>
      <c r="EG127" s="33"/>
      <c r="EH127" s="33"/>
      <c r="EI127" s="33"/>
      <c r="EJ127" s="33"/>
      <c r="EK127" s="33"/>
      <c r="EL127" s="33"/>
      <c r="EM127" s="33"/>
      <c r="EN127" s="33"/>
      <c r="EO127" s="33"/>
      <c r="EP127" s="33"/>
      <c r="EQ127" s="33"/>
      <c r="ER127" s="33"/>
      <c r="ES127" s="33"/>
      <c r="ET127" s="33" t="s">
        <v>732</v>
      </c>
      <c r="EU127" s="33" t="s">
        <v>730</v>
      </c>
    </row>
    <row r="128" spans="1:151" ht="15" customHeight="1">
      <c r="A128" s="33"/>
      <c r="B128" s="200"/>
      <c r="C128" s="1235" t="s">
        <v>2775</v>
      </c>
      <c r="D128" s="1236"/>
      <c r="E128" s="1236"/>
      <c r="F128" s="1236"/>
      <c r="G128" s="1236"/>
      <c r="H128" s="1236"/>
      <c r="I128" s="1236"/>
      <c r="J128" s="1236"/>
      <c r="K128" s="1236"/>
      <c r="L128" s="1236"/>
      <c r="M128" s="1236"/>
      <c r="N128" s="1236"/>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7"/>
      <c r="AN128" s="33"/>
      <c r="AO128" s="208"/>
      <c r="AP128" s="33"/>
      <c r="AQ128" s="71"/>
      <c r="AR128" s="33"/>
      <c r="AS128" s="33"/>
      <c r="AT128" s="33"/>
      <c r="AU128" s="33"/>
      <c r="AV128" s="33"/>
      <c r="AW128" s="33"/>
      <c r="AX128" s="33"/>
      <c r="AY128" s="33"/>
      <c r="AZ128" s="33"/>
      <c r="BA128" s="33"/>
      <c r="BB128" s="33"/>
      <c r="BC128" s="33"/>
      <c r="BD128" s="33"/>
      <c r="BE128" s="33"/>
      <c r="BF128" s="33"/>
      <c r="BG128" s="33"/>
      <c r="BH128" s="33"/>
      <c r="BI128" s="71"/>
      <c r="BJ128" s="71"/>
      <c r="BK128" s="288"/>
      <c r="BL128" s="307"/>
      <c r="CG128" s="33" t="s">
        <v>735</v>
      </c>
      <c r="EB128" s="33"/>
      <c r="EC128" s="33"/>
      <c r="ED128" s="33"/>
      <c r="EE128" s="33"/>
      <c r="EF128" s="33"/>
      <c r="EG128" s="33"/>
      <c r="EH128" s="33"/>
      <c r="EI128" s="33"/>
      <c r="EJ128" s="33"/>
      <c r="EK128" s="33"/>
      <c r="EL128" s="33"/>
      <c r="EM128" s="33"/>
      <c r="EN128" s="33"/>
      <c r="EO128" s="33"/>
      <c r="EP128" s="33"/>
      <c r="EQ128" s="33"/>
      <c r="ER128" s="33"/>
      <c r="ES128" s="33"/>
      <c r="ET128" s="33" t="s">
        <v>733</v>
      </c>
      <c r="EU128" s="33" t="s">
        <v>731</v>
      </c>
    </row>
    <row r="129" spans="1:151" ht="15" customHeight="1" thickBot="1">
      <c r="A129" s="33"/>
      <c r="B129" s="200"/>
      <c r="C129" s="1238"/>
      <c r="D129" s="1239"/>
      <c r="E129" s="1239"/>
      <c r="F129" s="1239"/>
      <c r="G129" s="1239"/>
      <c r="H129" s="1239"/>
      <c r="I129" s="1239"/>
      <c r="J129" s="1239"/>
      <c r="K129" s="1239"/>
      <c r="L129" s="1239"/>
      <c r="M129" s="1239"/>
      <c r="N129" s="1239"/>
      <c r="O129" s="1239"/>
      <c r="P129" s="1239"/>
      <c r="Q129" s="1239"/>
      <c r="R129" s="1239"/>
      <c r="S129" s="1239"/>
      <c r="T129" s="1239"/>
      <c r="U129" s="1239"/>
      <c r="V129" s="1239"/>
      <c r="W129" s="1239"/>
      <c r="X129" s="1239"/>
      <c r="Y129" s="1239"/>
      <c r="Z129" s="1239"/>
      <c r="AA129" s="1239"/>
      <c r="AB129" s="1239"/>
      <c r="AC129" s="1239"/>
      <c r="AD129" s="1239"/>
      <c r="AE129" s="1239"/>
      <c r="AF129" s="1239"/>
      <c r="AG129" s="1239"/>
      <c r="AH129" s="1239"/>
      <c r="AI129" s="1239"/>
      <c r="AJ129" s="1239"/>
      <c r="AK129" s="1239"/>
      <c r="AL129" s="1239"/>
      <c r="AM129" s="1240"/>
      <c r="AN129" s="33"/>
      <c r="AO129" s="208"/>
      <c r="AP129" s="33"/>
      <c r="AQ129" s="71"/>
      <c r="AR129" s="33"/>
      <c r="AS129" s="33"/>
      <c r="AT129" s="33"/>
      <c r="AU129" s="33"/>
      <c r="AV129" s="33"/>
      <c r="AW129" s="33"/>
      <c r="AX129" s="33"/>
      <c r="AY129" s="33"/>
      <c r="AZ129" s="33"/>
      <c r="BA129" s="33"/>
      <c r="BB129" s="33"/>
      <c r="BC129" s="33"/>
      <c r="BD129" s="33"/>
      <c r="BE129" s="33"/>
      <c r="BF129" s="33"/>
      <c r="BG129" s="33"/>
      <c r="BH129" s="33"/>
      <c r="BI129" s="71"/>
      <c r="BJ129" s="71"/>
      <c r="BK129" s="288"/>
      <c r="BL129" s="307"/>
      <c r="CG129" s="33" t="s">
        <v>736</v>
      </c>
      <c r="EB129" s="33"/>
      <c r="EC129" s="33"/>
      <c r="ED129" s="33"/>
      <c r="EE129" s="33"/>
      <c r="EF129" s="33"/>
      <c r="EG129" s="33"/>
      <c r="EH129" s="33"/>
      <c r="EI129" s="33"/>
      <c r="EJ129" s="33"/>
      <c r="EK129" s="33"/>
      <c r="EL129" s="33"/>
      <c r="EM129" s="33"/>
      <c r="EN129" s="33"/>
      <c r="EO129" s="33"/>
      <c r="EP129" s="33"/>
      <c r="EQ129" s="33"/>
      <c r="ER129" s="33"/>
      <c r="ES129" s="33"/>
      <c r="ET129" s="33" t="s">
        <v>734</v>
      </c>
      <c r="EU129" s="33" t="s">
        <v>732</v>
      </c>
    </row>
    <row r="130" spans="1:151" ht="15" customHeight="1" thickBot="1">
      <c r="A130" s="33"/>
      <c r="B130" s="200"/>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33"/>
      <c r="AO130" s="208"/>
      <c r="AP130" s="33"/>
      <c r="AQ130" s="71"/>
      <c r="AR130" s="33"/>
      <c r="AS130" s="33"/>
      <c r="AT130" s="33"/>
      <c r="AU130" s="33"/>
      <c r="AV130" s="33"/>
      <c r="AW130" s="33"/>
      <c r="AX130" s="33"/>
      <c r="AY130" s="33"/>
      <c r="AZ130" s="33"/>
      <c r="BA130" s="33"/>
      <c r="BB130" s="33"/>
      <c r="BC130" s="33"/>
      <c r="BD130" s="33"/>
      <c r="BE130" s="33"/>
      <c r="BF130" s="33"/>
      <c r="BG130" s="33"/>
      <c r="BH130" s="33"/>
      <c r="BI130" s="71"/>
      <c r="BJ130" s="71"/>
      <c r="BK130" s="288"/>
      <c r="BL130" s="307"/>
      <c r="CG130" s="33" t="s">
        <v>737</v>
      </c>
      <c r="EB130" s="33"/>
      <c r="EC130" s="33"/>
      <c r="ED130" s="33"/>
      <c r="EE130" s="33"/>
      <c r="EF130" s="33"/>
      <c r="EG130" s="33"/>
      <c r="EH130" s="33"/>
      <c r="EI130" s="33"/>
      <c r="EJ130" s="33"/>
      <c r="EK130" s="33"/>
      <c r="EL130" s="33"/>
      <c r="EM130" s="33"/>
      <c r="EN130" s="33"/>
      <c r="EO130" s="33"/>
      <c r="EP130" s="33"/>
      <c r="EQ130" s="33"/>
      <c r="ER130" s="33"/>
      <c r="ES130" s="33"/>
      <c r="ET130" s="33" t="s">
        <v>735</v>
      </c>
      <c r="EU130" s="33" t="s">
        <v>733</v>
      </c>
    </row>
    <row r="131" spans="1:151" ht="15" customHeight="1">
      <c r="A131" s="33"/>
      <c r="B131" s="200"/>
      <c r="C131" s="1235" t="s">
        <v>2776</v>
      </c>
      <c r="D131" s="1236"/>
      <c r="E131" s="1236"/>
      <c r="F131" s="1236"/>
      <c r="G131" s="1236"/>
      <c r="H131" s="1236"/>
      <c r="I131" s="1236"/>
      <c r="J131" s="1236"/>
      <c r="K131" s="1236"/>
      <c r="L131" s="1236"/>
      <c r="M131" s="1236"/>
      <c r="N131" s="1236"/>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7"/>
      <c r="AN131" s="33"/>
      <c r="AO131" s="208"/>
      <c r="AP131" s="33"/>
      <c r="AQ131" s="71"/>
      <c r="AR131" s="48"/>
      <c r="AS131" s="48"/>
      <c r="AT131" s="48"/>
      <c r="AU131" s="48"/>
      <c r="AV131" s="48"/>
      <c r="AW131" s="48"/>
      <c r="AX131" s="48"/>
      <c r="AY131" s="48"/>
      <c r="AZ131" s="48"/>
      <c r="BA131" s="48"/>
      <c r="BB131" s="48"/>
      <c r="BC131" s="48"/>
      <c r="BD131" s="48"/>
      <c r="BE131" s="48"/>
      <c r="BF131" s="48"/>
      <c r="BG131" s="33"/>
      <c r="BH131" s="33"/>
      <c r="BI131" s="71"/>
      <c r="BJ131" s="71"/>
      <c r="BK131" s="288"/>
      <c r="BL131" s="307"/>
      <c r="CG131" s="33" t="s">
        <v>738</v>
      </c>
      <c r="EB131" s="33"/>
      <c r="EC131" s="33"/>
      <c r="ED131" s="33"/>
      <c r="EE131" s="33"/>
      <c r="EF131" s="33"/>
      <c r="EG131" s="33"/>
      <c r="EH131" s="33"/>
      <c r="EI131" s="33"/>
      <c r="EJ131" s="33"/>
      <c r="EK131" s="33"/>
      <c r="EL131" s="33"/>
      <c r="EM131" s="33"/>
      <c r="EN131" s="33"/>
      <c r="EO131" s="33"/>
      <c r="EP131" s="33"/>
      <c r="EQ131" s="33"/>
      <c r="ER131" s="33"/>
      <c r="ES131" s="33"/>
      <c r="ET131" s="33" t="s">
        <v>736</v>
      </c>
      <c r="EU131" s="33" t="s">
        <v>734</v>
      </c>
    </row>
    <row r="132" spans="1:151" ht="15" customHeight="1" thickBot="1">
      <c r="A132" s="33"/>
      <c r="B132" s="200"/>
      <c r="C132" s="1238"/>
      <c r="D132" s="1239"/>
      <c r="E132" s="1239"/>
      <c r="F132" s="1239"/>
      <c r="G132" s="1239"/>
      <c r="H132" s="1239"/>
      <c r="I132" s="1239"/>
      <c r="J132" s="1239"/>
      <c r="K132" s="1239"/>
      <c r="L132" s="1239"/>
      <c r="M132" s="1239"/>
      <c r="N132" s="1239"/>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40"/>
      <c r="AN132" s="33"/>
      <c r="AO132" s="208"/>
      <c r="AP132" s="33"/>
      <c r="AQ132" s="71"/>
      <c r="AR132" s="48"/>
      <c r="AS132" s="48"/>
      <c r="AT132" s="48"/>
      <c r="AU132" s="48"/>
      <c r="AV132" s="48"/>
      <c r="AW132" s="48"/>
      <c r="AX132" s="48"/>
      <c r="AY132" s="48"/>
      <c r="AZ132" s="48"/>
      <c r="BA132" s="48"/>
      <c r="BB132" s="48"/>
      <c r="BC132" s="48"/>
      <c r="BD132" s="48"/>
      <c r="BE132" s="48"/>
      <c r="BF132" s="48"/>
      <c r="BG132" s="33"/>
      <c r="BH132" s="33"/>
      <c r="BI132" s="71"/>
      <c r="BJ132" s="71"/>
      <c r="BK132" s="288"/>
      <c r="BL132" s="307"/>
      <c r="CG132" s="33" t="s">
        <v>739</v>
      </c>
      <c r="EB132" s="33"/>
      <c r="EC132" s="33"/>
      <c r="ED132" s="33"/>
      <c r="EE132" s="33"/>
      <c r="EF132" s="33"/>
      <c r="EG132" s="33"/>
      <c r="EH132" s="33"/>
      <c r="EI132" s="33"/>
      <c r="EJ132" s="33"/>
      <c r="EK132" s="33"/>
      <c r="EL132" s="33"/>
      <c r="EM132" s="33"/>
      <c r="EN132" s="33"/>
      <c r="EO132" s="33"/>
      <c r="EP132" s="33"/>
      <c r="EQ132" s="33"/>
      <c r="ER132" s="33"/>
      <c r="ES132" s="33"/>
      <c r="ET132" s="33" t="s">
        <v>737</v>
      </c>
      <c r="EU132" s="33" t="s">
        <v>735</v>
      </c>
    </row>
    <row r="133" spans="1:151" ht="15" customHeight="1" thickBot="1">
      <c r="A133" s="33"/>
      <c r="B133" s="200"/>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3"/>
      <c r="AO133" s="208"/>
      <c r="AP133" s="33"/>
      <c r="AQ133" s="71"/>
      <c r="AR133" s="33"/>
      <c r="AS133" s="33"/>
      <c r="AT133" s="33"/>
      <c r="AU133" s="33"/>
      <c r="AV133" s="33"/>
      <c r="AW133" s="33"/>
      <c r="AX133" s="33"/>
      <c r="AY133" s="33"/>
      <c r="AZ133" s="33"/>
      <c r="BA133" s="33"/>
      <c r="BB133" s="33"/>
      <c r="BC133" s="33"/>
      <c r="BD133" s="33"/>
      <c r="BE133" s="33"/>
      <c r="BF133" s="33"/>
      <c r="BG133" s="33"/>
      <c r="BH133" s="33"/>
      <c r="BI133" s="71"/>
      <c r="BJ133" s="71"/>
      <c r="BK133" s="288"/>
      <c r="BL133" s="307"/>
      <c r="CG133" s="33" t="s">
        <v>740</v>
      </c>
      <c r="EB133" s="33"/>
      <c r="EC133" s="33"/>
      <c r="ED133" s="33"/>
      <c r="EE133" s="33"/>
      <c r="EF133" s="33"/>
      <c r="EG133" s="33"/>
      <c r="EH133" s="33"/>
      <c r="EI133" s="33"/>
      <c r="EJ133" s="33"/>
      <c r="EK133" s="33"/>
      <c r="EL133" s="33"/>
      <c r="EM133" s="33"/>
      <c r="EN133" s="33"/>
      <c r="EO133" s="33"/>
      <c r="EP133" s="33"/>
      <c r="EQ133" s="33"/>
      <c r="ER133" s="33"/>
      <c r="ES133" s="33"/>
      <c r="ET133" s="33" t="s">
        <v>738</v>
      </c>
      <c r="EU133" s="33" t="s">
        <v>736</v>
      </c>
    </row>
    <row r="134" spans="1:151" ht="15" customHeight="1">
      <c r="A134" s="33"/>
      <c r="B134" s="200"/>
      <c r="C134" s="1235" t="s">
        <v>4045</v>
      </c>
      <c r="D134" s="1236"/>
      <c r="E134" s="1236"/>
      <c r="F134" s="1236"/>
      <c r="G134" s="1236"/>
      <c r="H134" s="1236"/>
      <c r="I134" s="1236"/>
      <c r="J134" s="1236"/>
      <c r="K134" s="1236"/>
      <c r="L134" s="1236"/>
      <c r="M134" s="1236"/>
      <c r="N134" s="1236"/>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7"/>
      <c r="AN134" s="33"/>
      <c r="AO134" s="208"/>
      <c r="AP134" s="33"/>
      <c r="AQ134" s="71"/>
      <c r="AR134" s="33"/>
      <c r="AS134" s="33"/>
      <c r="AT134" s="33"/>
      <c r="AU134" s="33"/>
      <c r="AV134" s="33"/>
      <c r="AW134" s="33"/>
      <c r="AX134" s="33"/>
      <c r="AY134" s="33"/>
      <c r="AZ134" s="33"/>
      <c r="BA134" s="33"/>
      <c r="BB134" s="33"/>
      <c r="BC134" s="33"/>
      <c r="BD134" s="33"/>
      <c r="BE134" s="33"/>
      <c r="BF134" s="33"/>
      <c r="BG134" s="33"/>
      <c r="BH134" s="33"/>
      <c r="BI134" s="71"/>
      <c r="BJ134" s="71"/>
      <c r="BK134" s="288"/>
      <c r="BL134" s="307"/>
      <c r="CG134" s="33" t="s">
        <v>741</v>
      </c>
      <c r="EB134" s="33"/>
      <c r="EC134" s="33"/>
      <c r="ED134" s="33"/>
      <c r="EE134" s="33"/>
      <c r="EF134" s="33"/>
      <c r="EG134" s="33"/>
      <c r="EH134" s="33"/>
      <c r="EI134" s="33"/>
      <c r="EJ134" s="33"/>
      <c r="EK134" s="33"/>
      <c r="EL134" s="33"/>
      <c r="EM134" s="33"/>
      <c r="EN134" s="33"/>
      <c r="EO134" s="33"/>
      <c r="EP134" s="33"/>
      <c r="EQ134" s="33"/>
      <c r="ER134" s="33"/>
      <c r="ES134" s="33"/>
      <c r="ET134" s="33" t="s">
        <v>739</v>
      </c>
      <c r="EU134" s="33" t="s">
        <v>737</v>
      </c>
    </row>
    <row r="135" spans="1:151" ht="15" customHeight="1" thickBot="1">
      <c r="A135" s="33"/>
      <c r="B135" s="200"/>
      <c r="C135" s="1238"/>
      <c r="D135" s="1239"/>
      <c r="E135" s="1239"/>
      <c r="F135" s="1239"/>
      <c r="G135" s="1239"/>
      <c r="H135" s="1239"/>
      <c r="I135" s="1239"/>
      <c r="J135" s="1239"/>
      <c r="K135" s="1239"/>
      <c r="L135" s="1239"/>
      <c r="M135" s="1239"/>
      <c r="N135" s="1239"/>
      <c r="O135" s="1239"/>
      <c r="P135" s="1239"/>
      <c r="Q135" s="1239"/>
      <c r="R135" s="1239"/>
      <c r="S135" s="1239"/>
      <c r="T135" s="1239"/>
      <c r="U135" s="1239"/>
      <c r="V135" s="1239"/>
      <c r="W135" s="1239"/>
      <c r="X135" s="1239"/>
      <c r="Y135" s="1239"/>
      <c r="Z135" s="1239"/>
      <c r="AA135" s="1239"/>
      <c r="AB135" s="1239"/>
      <c r="AC135" s="1239"/>
      <c r="AD135" s="1239"/>
      <c r="AE135" s="1239"/>
      <c r="AF135" s="1239"/>
      <c r="AG135" s="1239"/>
      <c r="AH135" s="1239"/>
      <c r="AI135" s="1239"/>
      <c r="AJ135" s="1239"/>
      <c r="AK135" s="1239"/>
      <c r="AL135" s="1239"/>
      <c r="AM135" s="1240"/>
      <c r="AN135" s="33"/>
      <c r="AO135" s="208"/>
      <c r="AP135" s="33"/>
      <c r="AQ135" s="71"/>
      <c r="AR135" s="33"/>
      <c r="AS135" s="33"/>
      <c r="AT135" s="33"/>
      <c r="AU135" s="33"/>
      <c r="AV135" s="33"/>
      <c r="AW135" s="33"/>
      <c r="AX135" s="33"/>
      <c r="AY135" s="33"/>
      <c r="AZ135" s="33"/>
      <c r="BA135" s="33"/>
      <c r="BB135" s="33"/>
      <c r="BC135" s="33"/>
      <c r="BD135" s="33"/>
      <c r="BE135" s="33"/>
      <c r="BF135" s="33"/>
      <c r="BG135" s="33"/>
      <c r="BH135" s="33"/>
      <c r="BI135" s="71"/>
      <c r="BJ135" s="71"/>
      <c r="BK135" s="288"/>
      <c r="BL135" s="307"/>
      <c r="CG135" s="33" t="s">
        <v>742</v>
      </c>
      <c r="EB135" s="33"/>
      <c r="EC135" s="33"/>
      <c r="ED135" s="33"/>
      <c r="EE135" s="33"/>
      <c r="EF135" s="33"/>
      <c r="EG135" s="33"/>
      <c r="EH135" s="33"/>
      <c r="EI135" s="33"/>
      <c r="EJ135" s="33"/>
      <c r="EK135" s="33"/>
      <c r="EL135" s="33"/>
      <c r="EM135" s="33"/>
      <c r="EN135" s="33"/>
      <c r="EO135" s="33"/>
      <c r="EP135" s="33"/>
      <c r="EQ135" s="33"/>
      <c r="ER135" s="33"/>
      <c r="ES135" s="33"/>
      <c r="ET135" s="33" t="s">
        <v>740</v>
      </c>
      <c r="EU135" s="33" t="s">
        <v>738</v>
      </c>
    </row>
    <row r="136" spans="1:151" ht="15" customHeight="1" thickBot="1">
      <c r="A136" s="33"/>
      <c r="B136" s="200"/>
      <c r="C136" s="855"/>
      <c r="D136" s="822"/>
      <c r="E136" s="822"/>
      <c r="F136" s="822"/>
      <c r="G136" s="822"/>
      <c r="H136" s="822"/>
      <c r="I136" s="822"/>
      <c r="J136" s="822"/>
      <c r="K136" s="822"/>
      <c r="L136" s="822"/>
      <c r="M136" s="822"/>
      <c r="N136" s="822"/>
      <c r="O136" s="822"/>
      <c r="P136" s="822"/>
      <c r="Q136" s="822"/>
      <c r="R136" s="822"/>
      <c r="S136" s="822"/>
      <c r="T136" s="822"/>
      <c r="U136" s="822"/>
      <c r="V136" s="822"/>
      <c r="W136" s="822"/>
      <c r="X136" s="822"/>
      <c r="Y136" s="822"/>
      <c r="Z136" s="822"/>
      <c r="AA136" s="822"/>
      <c r="AB136" s="822"/>
      <c r="AC136" s="822"/>
      <c r="AD136" s="822"/>
      <c r="AE136" s="822"/>
      <c r="AF136" s="822"/>
      <c r="AG136" s="822"/>
      <c r="AH136" s="822"/>
      <c r="AI136" s="1510" t="s">
        <v>802</v>
      </c>
      <c r="AJ136" s="1510"/>
      <c r="AK136" s="1510"/>
      <c r="AL136" s="1510"/>
      <c r="AM136" s="1510"/>
      <c r="AN136" s="33"/>
      <c r="AO136" s="208"/>
      <c r="AP136" s="33"/>
      <c r="AQ136" s="71"/>
      <c r="AR136" s="33"/>
      <c r="AS136" s="33"/>
      <c r="AT136" s="33"/>
      <c r="AU136" s="33"/>
      <c r="AV136" s="33"/>
      <c r="AW136" s="33"/>
      <c r="AX136" s="33"/>
      <c r="AY136" s="33"/>
      <c r="AZ136" s="33"/>
      <c r="BA136" s="33"/>
      <c r="BB136" s="33"/>
      <c r="BC136" s="33"/>
      <c r="BD136" s="33"/>
      <c r="BE136" s="33"/>
      <c r="BF136" s="33"/>
      <c r="BG136" s="33"/>
      <c r="BH136" s="33"/>
      <c r="BI136" s="71"/>
      <c r="BJ136" s="71"/>
      <c r="BK136" s="288"/>
      <c r="BL136" s="307"/>
      <c r="CG136" s="33" t="s">
        <v>743</v>
      </c>
      <c r="EB136" s="33"/>
      <c r="EC136" s="33"/>
      <c r="ED136" s="33"/>
      <c r="EE136" s="33"/>
      <c r="EF136" s="33"/>
      <c r="EG136" s="33"/>
      <c r="EH136" s="33"/>
      <c r="EI136" s="33"/>
      <c r="EJ136" s="33"/>
      <c r="EK136" s="33"/>
      <c r="EL136" s="33"/>
      <c r="EM136" s="33"/>
      <c r="EN136" s="33"/>
      <c r="EO136" s="33"/>
      <c r="EP136" s="33"/>
      <c r="EQ136" s="33"/>
      <c r="ER136" s="33"/>
      <c r="ES136" s="33"/>
      <c r="ET136" s="33" t="s">
        <v>741</v>
      </c>
      <c r="EU136" s="33" t="s">
        <v>739</v>
      </c>
    </row>
    <row r="137" spans="1:151" ht="15" customHeight="1">
      <c r="A137" s="31"/>
      <c r="B137" s="198"/>
      <c r="C137" s="1622" t="s">
        <v>4126</v>
      </c>
      <c r="D137" s="1559" t="s">
        <v>2801</v>
      </c>
      <c r="E137" s="1560"/>
      <c r="F137" s="1560"/>
      <c r="G137" s="1560"/>
      <c r="H137" s="1560"/>
      <c r="I137" s="1560"/>
      <c r="J137" s="1560"/>
      <c r="K137" s="1560"/>
      <c r="L137" s="1561"/>
      <c r="M137" s="1593" t="s">
        <v>2804</v>
      </c>
      <c r="N137" s="1594"/>
      <c r="O137" s="1594"/>
      <c r="P137" s="1594"/>
      <c r="Q137" s="1594"/>
      <c r="R137" s="1594"/>
      <c r="S137" s="1594"/>
      <c r="T137" s="1594"/>
      <c r="U137" s="1594"/>
      <c r="V137" s="1594"/>
      <c r="W137" s="1594"/>
      <c r="X137" s="1594"/>
      <c r="Y137" s="1594"/>
      <c r="Z137" s="1594"/>
      <c r="AA137" s="1594"/>
      <c r="AB137" s="1594"/>
      <c r="AC137" s="1594"/>
      <c r="AD137" s="1594"/>
      <c r="AE137" s="1594"/>
      <c r="AF137" s="1594"/>
      <c r="AG137" s="1594"/>
      <c r="AH137" s="1594"/>
      <c r="AI137" s="1594"/>
      <c r="AJ137" s="1594"/>
      <c r="AK137" s="1594"/>
      <c r="AL137" s="1595"/>
      <c r="AM137" s="47"/>
      <c r="AN137" s="33"/>
      <c r="AO137" s="208"/>
      <c r="AP137" s="33"/>
      <c r="AQ137" s="71"/>
      <c r="AR137" s="48"/>
      <c r="AS137" s="48"/>
      <c r="AT137" s="48"/>
      <c r="AU137" s="48"/>
      <c r="AV137" s="48"/>
      <c r="AW137" s="48"/>
      <c r="AX137" s="48"/>
      <c r="AY137" s="48"/>
      <c r="AZ137" s="48"/>
      <c r="BA137" s="48"/>
      <c r="BB137" s="48"/>
      <c r="BC137" s="48"/>
      <c r="BD137" s="48"/>
      <c r="BE137" s="48"/>
      <c r="BF137" s="48"/>
      <c r="BG137" s="33"/>
      <c r="BH137" s="33"/>
      <c r="BI137" s="71"/>
      <c r="BJ137" s="71"/>
      <c r="BK137" s="288"/>
      <c r="BL137" s="29" t="str">
        <f>IF(M137="（必ずどれかを）選択　▼","×",LEFT(M137,1))</f>
        <v>◎</v>
      </c>
      <c r="BM137" s="137"/>
      <c r="BN137" s="137"/>
      <c r="CG137" s="33" t="s">
        <v>744</v>
      </c>
      <c r="EB137" s="33"/>
      <c r="EC137" s="33"/>
      <c r="ED137" s="33"/>
      <c r="EE137" s="33"/>
      <c r="EF137" s="33"/>
      <c r="EG137" s="33"/>
      <c r="EH137" s="33"/>
      <c r="EI137" s="33"/>
      <c r="EJ137" s="33"/>
      <c r="EK137" s="33"/>
      <c r="EL137" s="33"/>
      <c r="EM137" s="33"/>
      <c r="EN137" s="33"/>
      <c r="EO137" s="33"/>
      <c r="EP137" s="33"/>
      <c r="EQ137" s="33"/>
      <c r="ER137" s="33"/>
      <c r="ES137" s="33"/>
      <c r="ET137" s="33" t="s">
        <v>742</v>
      </c>
      <c r="EU137" s="33" t="s">
        <v>740</v>
      </c>
    </row>
    <row r="138" spans="1:151" ht="15" customHeight="1" thickBot="1">
      <c r="A138" s="31"/>
      <c r="B138" s="198"/>
      <c r="C138" s="1623"/>
      <c r="D138" s="1562"/>
      <c r="E138" s="1563"/>
      <c r="F138" s="1563"/>
      <c r="G138" s="1563"/>
      <c r="H138" s="1563"/>
      <c r="I138" s="1563"/>
      <c r="J138" s="1563"/>
      <c r="K138" s="1563"/>
      <c r="L138" s="1564"/>
      <c r="M138" s="1596"/>
      <c r="N138" s="1597"/>
      <c r="O138" s="1597"/>
      <c r="P138" s="1597"/>
      <c r="Q138" s="1597"/>
      <c r="R138" s="1597"/>
      <c r="S138" s="1597"/>
      <c r="T138" s="1597"/>
      <c r="U138" s="1597"/>
      <c r="V138" s="1597"/>
      <c r="W138" s="1597"/>
      <c r="X138" s="1597"/>
      <c r="Y138" s="1597"/>
      <c r="Z138" s="1597"/>
      <c r="AA138" s="1597"/>
      <c r="AB138" s="1597"/>
      <c r="AC138" s="1597"/>
      <c r="AD138" s="1597"/>
      <c r="AE138" s="1597"/>
      <c r="AF138" s="1597"/>
      <c r="AG138" s="1597"/>
      <c r="AH138" s="1597"/>
      <c r="AI138" s="1597"/>
      <c r="AJ138" s="1597"/>
      <c r="AK138" s="1597"/>
      <c r="AL138" s="1598"/>
      <c r="AM138" s="156"/>
      <c r="AN138" s="33"/>
      <c r="AO138" s="208"/>
      <c r="AP138" s="33"/>
      <c r="AQ138" s="71"/>
      <c r="AR138" s="48"/>
      <c r="AS138" s="48"/>
      <c r="AT138" s="48"/>
      <c r="AU138" s="48"/>
      <c r="AV138" s="48"/>
      <c r="AW138" s="48"/>
      <c r="AX138" s="48"/>
      <c r="AY138" s="48"/>
      <c r="AZ138" s="48"/>
      <c r="BA138" s="48"/>
      <c r="BB138" s="48"/>
      <c r="BC138" s="48"/>
      <c r="BD138" s="48"/>
      <c r="BE138" s="48"/>
      <c r="BF138" s="48"/>
      <c r="BG138" s="33"/>
      <c r="BH138" s="33"/>
      <c r="BI138" s="71"/>
      <c r="BJ138" s="71"/>
      <c r="BK138" s="288"/>
      <c r="BL138" s="29"/>
      <c r="BM138" s="137"/>
      <c r="BN138" s="137"/>
      <c r="CG138" s="33" t="s">
        <v>745</v>
      </c>
      <c r="EB138" s="33"/>
      <c r="EC138" s="33"/>
      <c r="ED138" s="33"/>
      <c r="EE138" s="33"/>
      <c r="EF138" s="33"/>
      <c r="EG138" s="33"/>
      <c r="EH138" s="33"/>
      <c r="EI138" s="33"/>
      <c r="EJ138" s="33"/>
      <c r="EK138" s="33"/>
      <c r="EL138" s="33"/>
      <c r="EM138" s="33"/>
      <c r="EN138" s="33"/>
      <c r="EO138" s="33"/>
      <c r="EP138" s="33"/>
      <c r="EQ138" s="33"/>
      <c r="ER138" s="33"/>
      <c r="ES138" s="33"/>
      <c r="ET138" s="33" t="s">
        <v>743</v>
      </c>
      <c r="EU138" s="33" t="s">
        <v>741</v>
      </c>
    </row>
    <row r="139" spans="1:151" ht="15" customHeight="1" thickBot="1">
      <c r="A139" s="31"/>
      <c r="B139" s="198"/>
      <c r="C139" s="1624"/>
      <c r="D139" s="1024" t="s">
        <v>2774</v>
      </c>
      <c r="E139" s="1024"/>
      <c r="F139" s="1025"/>
      <c r="G139" s="1558" t="s">
        <v>2986</v>
      </c>
      <c r="H139" s="1558"/>
      <c r="I139" s="1558"/>
      <c r="J139" s="1558"/>
      <c r="K139" s="1558"/>
      <c r="L139" s="1558"/>
      <c r="M139" s="1558"/>
      <c r="N139" s="1558"/>
      <c r="O139" s="1558"/>
      <c r="P139" s="1558"/>
      <c r="Q139" s="1558"/>
      <c r="R139" s="1558"/>
      <c r="S139" s="1558"/>
      <c r="T139" s="1558"/>
      <c r="U139" s="1558"/>
      <c r="V139" s="1558"/>
      <c r="W139" s="1558"/>
      <c r="X139" s="1558"/>
      <c r="Y139" s="1558"/>
      <c r="Z139" s="1558"/>
      <c r="AA139" s="1558"/>
      <c r="AB139" s="1558"/>
      <c r="AC139" s="1558"/>
      <c r="AD139" s="1558"/>
      <c r="AE139" s="1558"/>
      <c r="AF139" s="1558"/>
      <c r="AG139" s="1558"/>
      <c r="AH139" s="1558"/>
      <c r="AI139" s="1558"/>
      <c r="AJ139" s="1558"/>
      <c r="AK139" s="1558"/>
      <c r="AL139" s="1558"/>
      <c r="AM139" s="1184"/>
      <c r="AN139" s="33"/>
      <c r="AO139" s="208"/>
      <c r="AP139" s="33"/>
      <c r="AQ139" s="71"/>
      <c r="BG139" s="33"/>
      <c r="BH139" s="33"/>
      <c r="BI139" s="71"/>
      <c r="BJ139" s="71"/>
      <c r="BK139" s="288"/>
      <c r="BL139" s="307"/>
      <c r="CG139" s="33" t="s">
        <v>746</v>
      </c>
      <c r="EB139" s="33"/>
      <c r="EC139" s="33"/>
      <c r="ED139" s="33"/>
      <c r="EE139" s="33"/>
      <c r="EF139" s="33"/>
      <c r="EG139" s="33"/>
      <c r="EH139" s="33"/>
      <c r="EI139" s="33"/>
      <c r="EJ139" s="33"/>
      <c r="EK139" s="33"/>
      <c r="EL139" s="33"/>
      <c r="EM139" s="33"/>
      <c r="EN139" s="33"/>
      <c r="EO139" s="33"/>
      <c r="EP139" s="33"/>
      <c r="EQ139" s="33"/>
      <c r="ER139" s="33"/>
      <c r="ES139" s="33"/>
      <c r="ET139" s="33" t="s">
        <v>744</v>
      </c>
      <c r="EU139" s="33" t="s">
        <v>742</v>
      </c>
    </row>
    <row r="140" spans="1:151" ht="15" customHeight="1" thickTop="1">
      <c r="A140" s="31"/>
      <c r="B140" s="198"/>
      <c r="C140" s="1624"/>
      <c r="D140" s="1024"/>
      <c r="E140" s="1024"/>
      <c r="F140" s="1025"/>
      <c r="G140" s="1511" t="s">
        <v>2</v>
      </c>
      <c r="H140" s="1512"/>
      <c r="I140" s="1512"/>
      <c r="J140" s="1512"/>
      <c r="K140" s="1512"/>
      <c r="L140" s="1513"/>
      <c r="M140" s="1508"/>
      <c r="N140" s="1508"/>
      <c r="O140" s="1508"/>
      <c r="P140" s="1508"/>
      <c r="Q140" s="1508"/>
      <c r="R140" s="1508"/>
      <c r="S140" s="1508"/>
      <c r="T140" s="1508"/>
      <c r="U140" s="1508"/>
      <c r="V140" s="1509"/>
      <c r="W140" s="1313" t="s">
        <v>184</v>
      </c>
      <c r="X140" s="1314"/>
      <c r="Y140" s="1314"/>
      <c r="Z140" s="1314"/>
      <c r="AA140" s="1314"/>
      <c r="AB140" s="1314"/>
      <c r="AC140" s="1314"/>
      <c r="AD140" s="1314"/>
      <c r="AE140" s="1314"/>
      <c r="AF140" s="1314"/>
      <c r="AG140" s="1314"/>
      <c r="AH140" s="1314"/>
      <c r="AI140" s="1314"/>
      <c r="AJ140" s="1314"/>
      <c r="AK140" s="1314"/>
      <c r="AL140" s="1314"/>
      <c r="AM140" s="1315"/>
      <c r="AN140" s="33"/>
      <c r="AO140" s="208"/>
      <c r="AP140" s="33"/>
      <c r="AQ140" s="71"/>
      <c r="AR140" s="1196" t="s">
        <v>3273</v>
      </c>
      <c r="AS140" s="1197"/>
      <c r="AT140" s="1197"/>
      <c r="AU140" s="1197"/>
      <c r="AV140" s="1197"/>
      <c r="AW140" s="1197"/>
      <c r="AX140" s="1197"/>
      <c r="AY140" s="1197"/>
      <c r="AZ140" s="1197"/>
      <c r="BA140" s="1197"/>
      <c r="BB140" s="1197"/>
      <c r="BC140" s="1197"/>
      <c r="BD140" s="1197"/>
      <c r="BE140" s="1197"/>
      <c r="BF140" s="1197"/>
      <c r="BG140" s="1198"/>
      <c r="BH140" s="33"/>
      <c r="BI140" s="71"/>
      <c r="BJ140" s="71"/>
      <c r="BK140" s="288"/>
      <c r="BL140" s="335" t="str">
        <f>IF(M140="","",M140)</f>
        <v/>
      </c>
      <c r="CG140" s="33" t="s">
        <v>747</v>
      </c>
      <c r="EB140" s="33"/>
      <c r="EC140" s="33"/>
      <c r="ED140" s="33"/>
      <c r="EE140" s="33"/>
      <c r="EF140" s="33"/>
      <c r="EG140" s="33"/>
      <c r="EH140" s="33"/>
      <c r="EI140" s="33"/>
      <c r="EJ140" s="33"/>
      <c r="EK140" s="33"/>
      <c r="EL140" s="33"/>
      <c r="EM140" s="33"/>
      <c r="EN140" s="33"/>
      <c r="EO140" s="33"/>
      <c r="EP140" s="33"/>
      <c r="EQ140" s="33"/>
      <c r="ER140" s="33"/>
      <c r="ES140" s="33"/>
      <c r="ET140" s="33" t="s">
        <v>745</v>
      </c>
      <c r="EU140" s="33" t="s">
        <v>743</v>
      </c>
    </row>
    <row r="141" spans="1:151" ht="15" hidden="1" customHeight="1">
      <c r="A141" s="43"/>
      <c r="B141" s="198"/>
      <c r="C141" s="1624"/>
      <c r="D141" s="1024"/>
      <c r="E141" s="1024"/>
      <c r="F141" s="1025"/>
      <c r="G141" s="1145"/>
      <c r="H141" s="1146"/>
      <c r="I141" s="1146"/>
      <c r="J141" s="1146"/>
      <c r="K141" s="1146"/>
      <c r="L141" s="1147"/>
      <c r="M141" s="1163" t="s">
        <v>134</v>
      </c>
      <c r="N141" s="1163"/>
      <c r="O141" s="1164"/>
      <c r="P141" s="9" t="str">
        <f t="shared" ref="P141:AI141" si="21">MID($M$140,COLUMN()-15,1)</f>
        <v/>
      </c>
      <c r="Q141" s="9" t="str">
        <f t="shared" si="21"/>
        <v/>
      </c>
      <c r="R141" s="9" t="str">
        <f t="shared" si="21"/>
        <v/>
      </c>
      <c r="S141" s="9" t="str">
        <f t="shared" si="21"/>
        <v/>
      </c>
      <c r="T141" s="9" t="str">
        <f t="shared" si="21"/>
        <v/>
      </c>
      <c r="U141" s="9" t="str">
        <f t="shared" si="21"/>
        <v/>
      </c>
      <c r="V141" s="9" t="str">
        <f t="shared" si="21"/>
        <v/>
      </c>
      <c r="W141" s="9" t="str">
        <f t="shared" si="21"/>
        <v/>
      </c>
      <c r="X141" s="9" t="str">
        <f t="shared" si="21"/>
        <v/>
      </c>
      <c r="Y141" s="9" t="str">
        <f t="shared" si="21"/>
        <v/>
      </c>
      <c r="Z141" s="9" t="str">
        <f t="shared" si="21"/>
        <v/>
      </c>
      <c r="AA141" s="9" t="str">
        <f t="shared" si="21"/>
        <v/>
      </c>
      <c r="AB141" s="9" t="str">
        <f t="shared" si="21"/>
        <v/>
      </c>
      <c r="AC141" s="9" t="str">
        <f t="shared" si="21"/>
        <v/>
      </c>
      <c r="AD141" s="9" t="str">
        <f t="shared" si="21"/>
        <v/>
      </c>
      <c r="AE141" s="9" t="str">
        <f t="shared" si="21"/>
        <v/>
      </c>
      <c r="AF141" s="9" t="str">
        <f t="shared" si="21"/>
        <v/>
      </c>
      <c r="AG141" s="9" t="str">
        <f t="shared" si="21"/>
        <v/>
      </c>
      <c r="AH141" s="9" t="str">
        <f t="shared" si="21"/>
        <v/>
      </c>
      <c r="AI141" s="9" t="str">
        <f t="shared" si="21"/>
        <v/>
      </c>
      <c r="AJ141" s="1191"/>
      <c r="AK141" s="1192"/>
      <c r="AL141" s="1192"/>
      <c r="AM141" s="1193"/>
      <c r="AN141" s="33"/>
      <c r="AO141" s="208"/>
      <c r="AP141" s="33"/>
      <c r="AQ141" s="71"/>
      <c r="AR141" s="1199"/>
      <c r="AS141" s="1200"/>
      <c r="AT141" s="1200"/>
      <c r="AU141" s="1200"/>
      <c r="AV141" s="1200"/>
      <c r="AW141" s="1200"/>
      <c r="AX141" s="1200"/>
      <c r="AY141" s="1200"/>
      <c r="AZ141" s="1200"/>
      <c r="BA141" s="1200"/>
      <c r="BB141" s="1200"/>
      <c r="BC141" s="1200"/>
      <c r="BD141" s="1200"/>
      <c r="BE141" s="1200"/>
      <c r="BF141" s="1200"/>
      <c r="BG141" s="1201"/>
      <c r="BH141" s="33"/>
      <c r="BI141" s="71"/>
      <c r="BJ141" s="71"/>
      <c r="BK141" s="288"/>
      <c r="CG141" s="33" t="s">
        <v>748</v>
      </c>
      <c r="EB141" s="33"/>
      <c r="EC141" s="33"/>
      <c r="ED141" s="33"/>
      <c r="EE141" s="33"/>
      <c r="EF141" s="33"/>
      <c r="EG141" s="33"/>
      <c r="EH141" s="33"/>
      <c r="EI141" s="33"/>
      <c r="EJ141" s="33"/>
      <c r="EK141" s="33"/>
      <c r="EL141" s="33"/>
      <c r="EM141" s="33"/>
      <c r="EN141" s="33"/>
      <c r="EO141" s="33"/>
      <c r="EP141" s="33"/>
      <c r="EQ141" s="33"/>
      <c r="ER141" s="33"/>
      <c r="ES141" s="33"/>
      <c r="ET141" s="33" t="s">
        <v>746</v>
      </c>
      <c r="EU141" s="33" t="s">
        <v>744</v>
      </c>
    </row>
    <row r="142" spans="1:151" ht="15" customHeight="1">
      <c r="A142" s="31"/>
      <c r="B142" s="198"/>
      <c r="C142" s="1624"/>
      <c r="D142" s="1024"/>
      <c r="E142" s="1024"/>
      <c r="F142" s="1025"/>
      <c r="G142" s="1145" t="s">
        <v>392</v>
      </c>
      <c r="H142" s="1146"/>
      <c r="I142" s="1146"/>
      <c r="J142" s="1146"/>
      <c r="K142" s="1146"/>
      <c r="L142" s="1147"/>
      <c r="M142" s="1530"/>
      <c r="N142" s="1530"/>
      <c r="O142" s="1530"/>
      <c r="P142" s="1530"/>
      <c r="Q142" s="1530"/>
      <c r="R142" s="1530"/>
      <c r="S142" s="1530"/>
      <c r="T142" s="1530"/>
      <c r="U142" s="1530"/>
      <c r="V142" s="1530"/>
      <c r="W142" s="1530"/>
      <c r="X142" s="1530"/>
      <c r="Y142" s="1530"/>
      <c r="Z142" s="1531"/>
      <c r="AA142" s="1314" t="s">
        <v>803</v>
      </c>
      <c r="AB142" s="1314"/>
      <c r="AC142" s="1314"/>
      <c r="AD142" s="1314"/>
      <c r="AE142" s="1314"/>
      <c r="AF142" s="1314"/>
      <c r="AG142" s="1314"/>
      <c r="AH142" s="1314"/>
      <c r="AI142" s="1314"/>
      <c r="AJ142" s="1314"/>
      <c r="AK142" s="1314"/>
      <c r="AL142" s="1314"/>
      <c r="AM142" s="1315"/>
      <c r="AN142" s="33"/>
      <c r="AO142" s="208"/>
      <c r="AP142" s="33"/>
      <c r="AQ142" s="71"/>
      <c r="AR142" s="1199"/>
      <c r="AS142" s="1200"/>
      <c r="AT142" s="1200"/>
      <c r="AU142" s="1200"/>
      <c r="AV142" s="1200"/>
      <c r="AW142" s="1200"/>
      <c r="AX142" s="1200"/>
      <c r="AY142" s="1200"/>
      <c r="AZ142" s="1200"/>
      <c r="BA142" s="1200"/>
      <c r="BB142" s="1200"/>
      <c r="BC142" s="1200"/>
      <c r="BD142" s="1200"/>
      <c r="BE142" s="1200"/>
      <c r="BF142" s="1200"/>
      <c r="BG142" s="1201"/>
      <c r="BH142" s="33"/>
      <c r="BI142" s="71"/>
      <c r="BJ142" s="71"/>
      <c r="BK142" s="288"/>
      <c r="BL142" s="335" t="str">
        <f>IF(M142="","",M142)</f>
        <v/>
      </c>
      <c r="CG142" s="33" t="s">
        <v>749</v>
      </c>
      <c r="EB142" s="33"/>
      <c r="EC142" s="33"/>
      <c r="ED142" s="33"/>
      <c r="EE142" s="33"/>
      <c r="EF142" s="33"/>
      <c r="EG142" s="33"/>
      <c r="EH142" s="33"/>
      <c r="EI142" s="33"/>
      <c r="EJ142" s="33"/>
      <c r="EK142" s="33"/>
      <c r="EL142" s="33"/>
      <c r="EM142" s="33"/>
      <c r="EN142" s="33"/>
      <c r="EO142" s="33"/>
      <c r="EP142" s="33"/>
      <c r="EQ142" s="33"/>
      <c r="ER142" s="33"/>
      <c r="ES142" s="33"/>
      <c r="ET142" s="33" t="s">
        <v>747</v>
      </c>
      <c r="EU142" s="33" t="s">
        <v>745</v>
      </c>
    </row>
    <row r="143" spans="1:151" ht="15" hidden="1" customHeight="1" thickBot="1">
      <c r="A143" s="43"/>
      <c r="B143" s="198"/>
      <c r="C143" s="1624"/>
      <c r="D143" s="1024"/>
      <c r="E143" s="1024"/>
      <c r="F143" s="1025"/>
      <c r="G143" s="1188"/>
      <c r="H143" s="1188"/>
      <c r="I143" s="1188"/>
      <c r="J143" s="1188"/>
      <c r="K143" s="1188"/>
      <c r="L143" s="1189"/>
      <c r="M143" s="1163" t="s">
        <v>134</v>
      </c>
      <c r="N143" s="1163"/>
      <c r="O143" s="1164"/>
      <c r="P143" s="9" t="str">
        <f t="shared" ref="P143:AI143" si="22">MID($M$142,COLUMN()-15,1)</f>
        <v/>
      </c>
      <c r="Q143" s="9" t="str">
        <f t="shared" si="22"/>
        <v/>
      </c>
      <c r="R143" s="9" t="str">
        <f t="shared" si="22"/>
        <v/>
      </c>
      <c r="S143" s="9" t="str">
        <f t="shared" si="22"/>
        <v/>
      </c>
      <c r="T143" s="9" t="str">
        <f t="shared" si="22"/>
        <v/>
      </c>
      <c r="U143" s="9" t="str">
        <f t="shared" si="22"/>
        <v/>
      </c>
      <c r="V143" s="9" t="str">
        <f t="shared" si="22"/>
        <v/>
      </c>
      <c r="W143" s="9" t="str">
        <f t="shared" si="22"/>
        <v/>
      </c>
      <c r="X143" s="9" t="str">
        <f t="shared" si="22"/>
        <v/>
      </c>
      <c r="Y143" s="9" t="str">
        <f t="shared" si="22"/>
        <v/>
      </c>
      <c r="Z143" s="9" t="str">
        <f t="shared" si="22"/>
        <v/>
      </c>
      <c r="AA143" s="9" t="str">
        <f t="shared" si="22"/>
        <v/>
      </c>
      <c r="AB143" s="9" t="str">
        <f t="shared" si="22"/>
        <v/>
      </c>
      <c r="AC143" s="9" t="str">
        <f t="shared" si="22"/>
        <v/>
      </c>
      <c r="AD143" s="9" t="str">
        <f t="shared" si="22"/>
        <v/>
      </c>
      <c r="AE143" s="9" t="str">
        <f t="shared" si="22"/>
        <v/>
      </c>
      <c r="AF143" s="9" t="str">
        <f t="shared" si="22"/>
        <v/>
      </c>
      <c r="AG143" s="9" t="str">
        <f t="shared" si="22"/>
        <v/>
      </c>
      <c r="AH143" s="9" t="str">
        <f t="shared" si="22"/>
        <v/>
      </c>
      <c r="AI143" s="9" t="str">
        <f t="shared" si="22"/>
        <v/>
      </c>
      <c r="AJ143" s="1191"/>
      <c r="AK143" s="1192"/>
      <c r="AL143" s="1192"/>
      <c r="AM143" s="1193"/>
      <c r="AN143" s="33"/>
      <c r="AO143" s="208"/>
      <c r="AP143" s="33"/>
      <c r="AQ143" s="71"/>
      <c r="AR143" s="188"/>
      <c r="AS143" s="188"/>
      <c r="AT143" s="1222"/>
      <c r="AU143" s="1222"/>
      <c r="AV143" s="1222"/>
      <c r="AW143" s="1222"/>
      <c r="AX143" s="1222"/>
      <c r="AY143" s="1222"/>
      <c r="AZ143" s="1222"/>
      <c r="BA143" s="1222"/>
      <c r="BB143" s="1222"/>
      <c r="BC143" s="1222"/>
      <c r="BD143" s="1222"/>
      <c r="BE143" s="1222"/>
      <c r="BF143" s="1222"/>
      <c r="BG143" s="1222"/>
      <c r="BH143" s="33"/>
      <c r="BI143" s="71"/>
      <c r="BJ143" s="71"/>
      <c r="BK143" s="288"/>
      <c r="CG143" s="33" t="s">
        <v>750</v>
      </c>
      <c r="EB143" s="33"/>
      <c r="EC143" s="33"/>
      <c r="ED143" s="33"/>
      <c r="EE143" s="33"/>
      <c r="EF143" s="33"/>
      <c r="EG143" s="33"/>
      <c r="EH143" s="33"/>
      <c r="EI143" s="33"/>
      <c r="EJ143" s="33"/>
      <c r="EK143" s="33"/>
      <c r="EL143" s="33"/>
      <c r="EM143" s="33"/>
      <c r="EN143" s="33"/>
      <c r="EO143" s="33"/>
      <c r="EP143" s="33"/>
      <c r="EQ143" s="33"/>
      <c r="ER143" s="33"/>
      <c r="ES143" s="33"/>
      <c r="ET143" s="33" t="s">
        <v>748</v>
      </c>
      <c r="EU143" s="33" t="s">
        <v>746</v>
      </c>
    </row>
    <row r="144" spans="1:151" ht="15" customHeight="1">
      <c r="A144" s="31"/>
      <c r="B144" s="198"/>
      <c r="C144" s="1624"/>
      <c r="D144" s="1024"/>
      <c r="E144" s="1024"/>
      <c r="F144" s="1025"/>
      <c r="G144" s="846" t="s">
        <v>2794</v>
      </c>
      <c r="H144" s="846"/>
      <c r="I144" s="846"/>
      <c r="J144" s="846"/>
      <c r="K144" s="846"/>
      <c r="L144" s="847"/>
      <c r="M144" s="1528" t="s">
        <v>2650</v>
      </c>
      <c r="N144" s="1528"/>
      <c r="O144" s="1528"/>
      <c r="P144" s="1528"/>
      <c r="Q144" s="1528"/>
      <c r="R144" s="1528"/>
      <c r="S144" s="1528"/>
      <c r="T144" s="1528"/>
      <c r="U144" s="1528"/>
      <c r="V144" s="1529"/>
      <c r="W144" s="1190"/>
      <c r="X144" s="1105"/>
      <c r="Y144" s="1105"/>
      <c r="Z144" s="1105"/>
      <c r="AA144" s="1105"/>
      <c r="AB144" s="1105"/>
      <c r="AC144" s="1105"/>
      <c r="AD144" s="1105"/>
      <c r="AE144" s="1105"/>
      <c r="AF144" s="1105"/>
      <c r="AG144" s="1105"/>
      <c r="AH144" s="1105"/>
      <c r="AI144" s="1105"/>
      <c r="AJ144" s="1105"/>
      <c r="AK144" s="1105"/>
      <c r="AL144" s="1105"/>
      <c r="AM144" s="1106"/>
      <c r="AN144" s="33"/>
      <c r="AO144" s="208"/>
      <c r="AP144" s="33"/>
      <c r="AQ144" s="71"/>
      <c r="AR144" s="1172" t="s">
        <v>3274</v>
      </c>
      <c r="AS144" s="1173"/>
      <c r="AT144" s="1173"/>
      <c r="AU144" s="1173"/>
      <c r="AV144" s="1173"/>
      <c r="AW144" s="1173"/>
      <c r="AX144" s="1173"/>
      <c r="AY144" s="1173"/>
      <c r="AZ144" s="1173"/>
      <c r="BA144" s="1173"/>
      <c r="BB144" s="1173"/>
      <c r="BC144" s="1173"/>
      <c r="BD144" s="1173"/>
      <c r="BE144" s="1173"/>
      <c r="BF144" s="1173"/>
      <c r="BG144" s="1174"/>
      <c r="BH144" s="33"/>
      <c r="BI144" s="71"/>
      <c r="BJ144" s="71"/>
      <c r="BK144" s="288"/>
      <c r="BL144" s="29" t="str">
        <f>IF(M144="選択　▼","",LEFT(M144,2))</f>
        <v/>
      </c>
      <c r="BM144" s="313" t="str">
        <f>MID($BL144,COLUMN()-64,1)</f>
        <v/>
      </c>
      <c r="BN144" s="313" t="str">
        <f>MID($BL144,COLUMN()-64,1)</f>
        <v/>
      </c>
      <c r="BP144" s="29" t="str">
        <f>IF(M144="選択　▼","",RIGHT(M144,LEN(M144)-(FIND("（",M144)-1)))</f>
        <v/>
      </c>
      <c r="CG144" s="33" t="s">
        <v>751</v>
      </c>
      <c r="EB144" s="33"/>
      <c r="EC144" s="33"/>
      <c r="ED144" s="33"/>
      <c r="EE144" s="33"/>
      <c r="EF144" s="33"/>
      <c r="EG144" s="33"/>
      <c r="EH144" s="33"/>
      <c r="EI144" s="33"/>
      <c r="EJ144" s="33"/>
      <c r="EK144" s="33"/>
      <c r="EL144" s="33"/>
      <c r="EM144" s="33"/>
      <c r="EN144" s="33"/>
      <c r="EO144" s="33"/>
      <c r="EP144" s="33"/>
      <c r="EQ144" s="33"/>
      <c r="ER144" s="33"/>
      <c r="ES144" s="33"/>
      <c r="ET144" s="33" t="s">
        <v>749</v>
      </c>
      <c r="EU144" s="33" t="s">
        <v>747</v>
      </c>
    </row>
    <row r="145" spans="1:151" ht="15" customHeight="1" thickBot="1">
      <c r="A145" s="31"/>
      <c r="B145" s="198"/>
      <c r="C145" s="1624"/>
      <c r="D145" s="1024"/>
      <c r="E145" s="1024"/>
      <c r="F145" s="1025"/>
      <c r="G145" s="1024"/>
      <c r="H145" s="1024"/>
      <c r="I145" s="1024"/>
      <c r="J145" s="1024"/>
      <c r="K145" s="1024"/>
      <c r="L145" s="1025"/>
      <c r="M145" s="63" t="s">
        <v>5</v>
      </c>
      <c r="N145" s="1466"/>
      <c r="O145" s="1466"/>
      <c r="P145" s="1466"/>
      <c r="Q145" s="1466"/>
      <c r="R145" s="1190" t="s">
        <v>4</v>
      </c>
      <c r="S145" s="1105"/>
      <c r="T145" s="1105"/>
      <c r="U145" s="1105"/>
      <c r="V145" s="1105"/>
      <c r="W145" s="1105"/>
      <c r="X145" s="1105"/>
      <c r="Y145" s="1105"/>
      <c r="Z145" s="1105"/>
      <c r="AA145" s="1105"/>
      <c r="AB145" s="1105"/>
      <c r="AC145" s="1105"/>
      <c r="AD145" s="1105"/>
      <c r="AE145" s="1105"/>
      <c r="AF145" s="1105"/>
      <c r="AG145" s="1105"/>
      <c r="AH145" s="1105"/>
      <c r="AI145" s="1105"/>
      <c r="AJ145" s="1105"/>
      <c r="AK145" s="1105"/>
      <c r="AL145" s="1105"/>
      <c r="AM145" s="1106"/>
      <c r="AN145" s="33"/>
      <c r="AO145" s="208"/>
      <c r="AP145" s="33"/>
      <c r="AQ145" s="71"/>
      <c r="AR145" s="1172"/>
      <c r="AS145" s="1173"/>
      <c r="AT145" s="1173"/>
      <c r="AU145" s="1173"/>
      <c r="AV145" s="1173"/>
      <c r="AW145" s="1173"/>
      <c r="AX145" s="1173"/>
      <c r="AY145" s="1173"/>
      <c r="AZ145" s="1173"/>
      <c r="BA145" s="1173"/>
      <c r="BB145" s="1173"/>
      <c r="BC145" s="1173"/>
      <c r="BD145" s="1173"/>
      <c r="BE145" s="1173"/>
      <c r="BF145" s="1173"/>
      <c r="BG145" s="1174"/>
      <c r="BH145" s="33"/>
      <c r="BI145" s="71"/>
      <c r="BJ145" s="71"/>
      <c r="BK145" s="288"/>
      <c r="BL145" s="29" t="str">
        <f>IF(N145="","",AB144&amp;"第"&amp;N145&amp;"号")</f>
        <v/>
      </c>
      <c r="BO145" s="29" t="str">
        <f>IF(M145="","",BP144&amp;N145)</f>
        <v/>
      </c>
      <c r="BP145" s="29" t="str">
        <f>IF(M144="選択　▼","",IF(N145="","",BP144&amp;M145&amp;N145&amp;R145))</f>
        <v/>
      </c>
      <c r="BQ145" s="693" t="str">
        <f>IF(N145="","",N145)</f>
        <v/>
      </c>
      <c r="CG145" s="33" t="s">
        <v>752</v>
      </c>
      <c r="EB145" s="33"/>
      <c r="EC145" s="33"/>
      <c r="ED145" s="33"/>
      <c r="EE145" s="33"/>
      <c r="EF145" s="33"/>
      <c r="EG145" s="33"/>
      <c r="EH145" s="33"/>
      <c r="EI145" s="33"/>
      <c r="EJ145" s="33"/>
      <c r="EK145" s="33"/>
      <c r="EL145" s="33"/>
      <c r="EM145" s="33"/>
      <c r="EN145" s="33"/>
      <c r="EO145" s="33"/>
      <c r="EP145" s="33"/>
      <c r="EQ145" s="33"/>
      <c r="ER145" s="33"/>
      <c r="ES145" s="33"/>
      <c r="ET145" s="33" t="s">
        <v>750</v>
      </c>
      <c r="EU145" s="33" t="s">
        <v>748</v>
      </c>
    </row>
    <row r="146" spans="1:151" ht="15" hidden="1" customHeight="1" thickBot="1">
      <c r="A146" s="43"/>
      <c r="B146" s="198"/>
      <c r="C146" s="1624"/>
      <c r="D146" s="1024"/>
      <c r="E146" s="1024"/>
      <c r="F146" s="1025"/>
      <c r="G146" s="849"/>
      <c r="H146" s="849"/>
      <c r="I146" s="849"/>
      <c r="J146" s="849"/>
      <c r="K146" s="849"/>
      <c r="L146" s="850"/>
      <c r="M146" s="1163" t="s">
        <v>134</v>
      </c>
      <c r="N146" s="1163"/>
      <c r="O146" s="1164"/>
      <c r="P146" s="9" t="str">
        <f>MID(BM144,COLUMN()-15,1)</f>
        <v/>
      </c>
      <c r="Q146" s="9" t="str">
        <f>MID(BN144,COLUMN()-16,1)</f>
        <v/>
      </c>
      <c r="R146" s="11" t="s">
        <v>137</v>
      </c>
      <c r="S146" s="9" t="str">
        <f t="shared" ref="S146:X146" si="23">MID($N$145,COLUMN()-18,1)</f>
        <v/>
      </c>
      <c r="T146" s="9" t="str">
        <f t="shared" si="23"/>
        <v/>
      </c>
      <c r="U146" s="9" t="str">
        <f t="shared" si="23"/>
        <v/>
      </c>
      <c r="V146" s="9" t="str">
        <f t="shared" si="23"/>
        <v/>
      </c>
      <c r="W146" s="9" t="str">
        <f t="shared" si="23"/>
        <v/>
      </c>
      <c r="X146" s="9" t="str">
        <f t="shared" si="23"/>
        <v/>
      </c>
      <c r="Y146" s="11" t="s">
        <v>137</v>
      </c>
      <c r="Z146" s="9" t="str">
        <f>MID(AJ145,COLUMN()-25,1)</f>
        <v/>
      </c>
      <c r="AA146" s="1191"/>
      <c r="AB146" s="1192"/>
      <c r="AC146" s="1192"/>
      <c r="AD146" s="1192"/>
      <c r="AE146" s="1192"/>
      <c r="AF146" s="1192"/>
      <c r="AG146" s="1192"/>
      <c r="AH146" s="1192"/>
      <c r="AI146" s="1192"/>
      <c r="AJ146" s="1192"/>
      <c r="AK146" s="1192"/>
      <c r="AL146" s="1192"/>
      <c r="AM146" s="1193"/>
      <c r="AN146" s="33"/>
      <c r="AO146" s="208"/>
      <c r="AP146" s="33"/>
      <c r="AQ146" s="71"/>
      <c r="AR146" s="188"/>
      <c r="AS146" s="188"/>
      <c r="AT146" s="1222"/>
      <c r="AU146" s="1222"/>
      <c r="AV146" s="1222"/>
      <c r="AW146" s="1222"/>
      <c r="AX146" s="1222"/>
      <c r="AY146" s="1222"/>
      <c r="AZ146" s="1222"/>
      <c r="BA146" s="1222"/>
      <c r="BB146" s="1222"/>
      <c r="BC146" s="1222"/>
      <c r="BD146" s="1222"/>
      <c r="BE146" s="1222"/>
      <c r="BF146" s="1222"/>
      <c r="BG146" s="1222"/>
      <c r="BH146" s="33"/>
      <c r="BI146" s="71"/>
      <c r="BJ146" s="71"/>
      <c r="BK146" s="288"/>
      <c r="CG146" s="33" t="s">
        <v>753</v>
      </c>
      <c r="EB146" s="33"/>
      <c r="EC146" s="33"/>
      <c r="ED146" s="33"/>
      <c r="EE146" s="33"/>
      <c r="EF146" s="33"/>
      <c r="EG146" s="33"/>
      <c r="EH146" s="33"/>
      <c r="EI146" s="33"/>
      <c r="EJ146" s="33"/>
      <c r="EK146" s="33"/>
      <c r="EL146" s="33"/>
      <c r="EM146" s="33"/>
      <c r="EN146" s="33"/>
      <c r="EO146" s="33"/>
      <c r="EP146" s="33"/>
      <c r="EQ146" s="33"/>
      <c r="ER146" s="33"/>
      <c r="ES146" s="33"/>
      <c r="ET146" s="33" t="s">
        <v>751</v>
      </c>
      <c r="EU146" s="33" t="s">
        <v>749</v>
      </c>
    </row>
    <row r="147" spans="1:151" ht="15" customHeight="1" thickTop="1">
      <c r="A147" s="31"/>
      <c r="B147" s="198"/>
      <c r="C147" s="1624"/>
      <c r="D147" s="1024"/>
      <c r="E147" s="1024"/>
      <c r="F147" s="1025"/>
      <c r="G147" s="1146" t="s">
        <v>61</v>
      </c>
      <c r="H147" s="1146"/>
      <c r="I147" s="1146"/>
      <c r="J147" s="1146"/>
      <c r="K147" s="1146"/>
      <c r="L147" s="1147"/>
      <c r="M147" s="1219" t="s">
        <v>2654</v>
      </c>
      <c r="N147" s="1220"/>
      <c r="O147" s="1220"/>
      <c r="P147" s="1157"/>
      <c r="Q147" s="1158"/>
      <c r="R147" s="62" t="s">
        <v>140</v>
      </c>
      <c r="S147" s="1157"/>
      <c r="T147" s="1158"/>
      <c r="U147" s="61" t="s">
        <v>141</v>
      </c>
      <c r="V147" s="1157"/>
      <c r="W147" s="1158"/>
      <c r="X147" s="61" t="s">
        <v>142</v>
      </c>
      <c r="Y147" s="1105"/>
      <c r="Z147" s="1105"/>
      <c r="AA147" s="1105"/>
      <c r="AB147" s="1105"/>
      <c r="AC147" s="1105"/>
      <c r="AD147" s="1105"/>
      <c r="AE147" s="1105"/>
      <c r="AF147" s="1105"/>
      <c r="AG147" s="1105"/>
      <c r="AH147" s="1105"/>
      <c r="AI147" s="1105"/>
      <c r="AJ147" s="1105"/>
      <c r="AK147" s="1105"/>
      <c r="AL147" s="1105"/>
      <c r="AM147" s="1106"/>
      <c r="AN147" s="33"/>
      <c r="AO147" s="208"/>
      <c r="AP147" s="33"/>
      <c r="AQ147" s="71"/>
      <c r="AR147" s="1202" t="s">
        <v>3278</v>
      </c>
      <c r="AS147" s="1203"/>
      <c r="AT147" s="1203"/>
      <c r="AU147" s="1203"/>
      <c r="AV147" s="1203"/>
      <c r="AW147" s="1203"/>
      <c r="AX147" s="1203"/>
      <c r="AY147" s="1203"/>
      <c r="AZ147" s="1203"/>
      <c r="BA147" s="1203"/>
      <c r="BB147" s="1203"/>
      <c r="BC147" s="1203"/>
      <c r="BD147" s="1203"/>
      <c r="BE147" s="1203"/>
      <c r="BF147" s="1203"/>
      <c r="BG147" s="1204"/>
      <c r="BH147" s="33"/>
      <c r="BI147" s="71"/>
      <c r="BJ147" s="71"/>
      <c r="BK147" s="288"/>
      <c r="BL147" s="29" t="str">
        <f>IF(M147="選択▼","",M147&amp;P147&amp;R147&amp;S147&amp;U147&amp;V147&amp;X147)</f>
        <v/>
      </c>
      <c r="BM147" s="313" t="str">
        <f>MID(P147,COLUMN()-64,1)</f>
        <v/>
      </c>
      <c r="BN147" s="313" t="str">
        <f>MID(P147,COLUMN()-64,1)</f>
        <v/>
      </c>
      <c r="BO147" s="313" t="str">
        <f>MID(S147,COLUMN()-66,1)</f>
        <v/>
      </c>
      <c r="BP147" s="313" t="str">
        <f>MID(S147,COLUMN()-66,1)</f>
        <v/>
      </c>
      <c r="BQ147" s="313" t="str">
        <f>MID(V147,COLUMN()-68,1)</f>
        <v/>
      </c>
      <c r="BR147" s="313" t="str">
        <f>MID(V147,COLUMN()-68,1)</f>
        <v/>
      </c>
      <c r="BS147" s="314" t="str">
        <f>IF(★入力画面!M147="平成","H",IF(★入力画面!M147="昭和","S",IF(★入力画面!M147="大正","T",IF(★入力画面!M147="明治","M",""))))</f>
        <v/>
      </c>
      <c r="CG147" s="33" t="s">
        <v>754</v>
      </c>
      <c r="EB147" s="33"/>
      <c r="EC147" s="33"/>
      <c r="ED147" s="33"/>
      <c r="EE147" s="33"/>
      <c r="EF147" s="33"/>
      <c r="EG147" s="33"/>
      <c r="EH147" s="33"/>
      <c r="EI147" s="33"/>
      <c r="EJ147" s="33"/>
      <c r="EK147" s="33"/>
      <c r="EL147" s="33"/>
      <c r="EM147" s="33"/>
      <c r="EN147" s="33"/>
      <c r="EO147" s="33"/>
      <c r="EP147" s="33"/>
      <c r="EQ147" s="33"/>
      <c r="ER147" s="33"/>
      <c r="ES147" s="33"/>
      <c r="ET147" s="33" t="s">
        <v>752</v>
      </c>
      <c r="EU147" s="33" t="s">
        <v>750</v>
      </c>
    </row>
    <row r="148" spans="1:151" ht="15" customHeight="1">
      <c r="A148" s="31"/>
      <c r="B148" s="198"/>
      <c r="C148" s="1624"/>
      <c r="D148" s="1024"/>
      <c r="E148" s="1024"/>
      <c r="F148" s="1025"/>
      <c r="G148" s="1186" t="s">
        <v>819</v>
      </c>
      <c r="H148" s="1186"/>
      <c r="I148" s="1186"/>
      <c r="J148" s="1186"/>
      <c r="K148" s="1186"/>
      <c r="L148" s="1187"/>
      <c r="M148" s="1501"/>
      <c r="N148" s="1158"/>
      <c r="O148" s="201" t="s">
        <v>60</v>
      </c>
      <c r="P148" s="1157"/>
      <c r="Q148" s="1501"/>
      <c r="R148" s="1158"/>
      <c r="S148" s="1190"/>
      <c r="T148" s="1105"/>
      <c r="U148" s="1105"/>
      <c r="V148" s="1105"/>
      <c r="W148" s="1105"/>
      <c r="X148" s="1105"/>
      <c r="Y148" s="1105"/>
      <c r="Z148" s="1105"/>
      <c r="AA148" s="1105"/>
      <c r="AB148" s="1105"/>
      <c r="AC148" s="1105"/>
      <c r="AD148" s="1105"/>
      <c r="AE148" s="1105"/>
      <c r="AF148" s="1105"/>
      <c r="AG148" s="1105"/>
      <c r="AH148" s="1105"/>
      <c r="AI148" s="1105"/>
      <c r="AJ148" s="1105"/>
      <c r="AK148" s="1105"/>
      <c r="AL148" s="1105"/>
      <c r="AM148" s="1106"/>
      <c r="AN148" s="33"/>
      <c r="AO148" s="208"/>
      <c r="AP148" s="33"/>
      <c r="AQ148" s="71"/>
      <c r="AR148" s="1491" t="s">
        <v>3279</v>
      </c>
      <c r="AS148" s="1492"/>
      <c r="AT148" s="1492"/>
      <c r="AU148" s="1492"/>
      <c r="AV148" s="1492"/>
      <c r="AW148" s="1492"/>
      <c r="AX148" s="1492"/>
      <c r="AY148" s="1492"/>
      <c r="AZ148" s="1492"/>
      <c r="BA148" s="1492"/>
      <c r="BB148" s="1492"/>
      <c r="BC148" s="1492"/>
      <c r="BD148" s="1492"/>
      <c r="BE148" s="1492"/>
      <c r="BF148" s="1492"/>
      <c r="BG148" s="1493"/>
      <c r="BH148" s="33"/>
      <c r="BI148" s="71"/>
      <c r="BJ148" s="71"/>
      <c r="BK148" s="288"/>
      <c r="BL148" s="29" t="str">
        <f>IF(M148="","",M148&amp;O148&amp;P148)</f>
        <v/>
      </c>
      <c r="CG148" s="33" t="s">
        <v>755</v>
      </c>
      <c r="EB148" s="33"/>
      <c r="EC148" s="33"/>
      <c r="ED148" s="33"/>
      <c r="EE148" s="33"/>
      <c r="EF148" s="33"/>
      <c r="EG148" s="33"/>
      <c r="EH148" s="33"/>
      <c r="EI148" s="33"/>
      <c r="EJ148" s="33"/>
      <c r="EK148" s="33"/>
      <c r="EL148" s="33"/>
      <c r="EM148" s="33"/>
      <c r="EN148" s="33"/>
      <c r="EO148" s="33"/>
      <c r="EP148" s="33"/>
      <c r="EQ148" s="33"/>
      <c r="ER148" s="33"/>
      <c r="ES148" s="33"/>
      <c r="ET148" s="33" t="s">
        <v>753</v>
      </c>
      <c r="EU148" s="33" t="s">
        <v>751</v>
      </c>
    </row>
    <row r="149" spans="1:151" ht="15" customHeight="1" thickBot="1">
      <c r="A149" s="31"/>
      <c r="B149" s="198"/>
      <c r="C149" s="1624"/>
      <c r="D149" s="1024"/>
      <c r="E149" s="1024"/>
      <c r="F149" s="1025"/>
      <c r="G149" s="1146" t="s">
        <v>813</v>
      </c>
      <c r="H149" s="1146"/>
      <c r="I149" s="1146"/>
      <c r="J149" s="1146"/>
      <c r="K149" s="1146"/>
      <c r="L149" s="1147"/>
      <c r="M149" s="1500"/>
      <c r="N149" s="1500"/>
      <c r="O149" s="1500"/>
      <c r="P149" s="1500"/>
      <c r="Q149" s="1500"/>
      <c r="R149" s="1500"/>
      <c r="S149" s="1500"/>
      <c r="T149" s="1500"/>
      <c r="U149" s="1500"/>
      <c r="V149" s="1500"/>
      <c r="W149" s="1500"/>
      <c r="X149" s="1500"/>
      <c r="Y149" s="1500"/>
      <c r="Z149" s="1500"/>
      <c r="AA149" s="1500"/>
      <c r="AB149" s="1500"/>
      <c r="AC149" s="1031"/>
      <c r="AD149" s="1032"/>
      <c r="AE149" s="1032"/>
      <c r="AF149" s="1032"/>
      <c r="AG149" s="1032"/>
      <c r="AH149" s="1032"/>
      <c r="AI149" s="1032"/>
      <c r="AJ149" s="1032"/>
      <c r="AK149" s="1032"/>
      <c r="AL149" s="1032"/>
      <c r="AM149" s="1033"/>
      <c r="AN149" s="33"/>
      <c r="AO149" s="208"/>
      <c r="AP149" s="33"/>
      <c r="AQ149" s="71"/>
      <c r="AR149" s="1488" t="s">
        <v>3280</v>
      </c>
      <c r="AS149" s="1489"/>
      <c r="AT149" s="1489"/>
      <c r="AU149" s="1489"/>
      <c r="AV149" s="1489"/>
      <c r="AW149" s="1489"/>
      <c r="AX149" s="1489"/>
      <c r="AY149" s="1489"/>
      <c r="AZ149" s="1489"/>
      <c r="BA149" s="1489"/>
      <c r="BB149" s="1489"/>
      <c r="BC149" s="1489"/>
      <c r="BD149" s="1489"/>
      <c r="BE149" s="1489"/>
      <c r="BF149" s="1489"/>
      <c r="BG149" s="1490"/>
      <c r="BH149" s="33"/>
      <c r="BI149" s="71"/>
      <c r="BJ149" s="71"/>
      <c r="BK149" s="288"/>
      <c r="CG149" s="33" t="s">
        <v>756</v>
      </c>
      <c r="EB149" s="33"/>
      <c r="EC149" s="33"/>
      <c r="ED149" s="33"/>
      <c r="EE149" s="33"/>
      <c r="EF149" s="33"/>
      <c r="EG149" s="33"/>
      <c r="EH149" s="33"/>
      <c r="EI149" s="33"/>
      <c r="EJ149" s="33"/>
      <c r="EK149" s="33"/>
      <c r="EL149" s="33"/>
      <c r="EM149" s="33"/>
      <c r="EN149" s="33"/>
      <c r="EO149" s="33"/>
      <c r="EP149" s="33"/>
      <c r="EQ149" s="33"/>
      <c r="ER149" s="33"/>
      <c r="ES149" s="33"/>
      <c r="ET149" s="33" t="s">
        <v>754</v>
      </c>
      <c r="EU149" s="33" t="s">
        <v>752</v>
      </c>
    </row>
    <row r="150" spans="1:151" ht="15" customHeight="1" thickTop="1">
      <c r="A150" s="31"/>
      <c r="B150" s="198"/>
      <c r="C150" s="1624"/>
      <c r="D150" s="1024"/>
      <c r="E150" s="1024"/>
      <c r="F150" s="1025"/>
      <c r="G150" s="1146" t="s">
        <v>578</v>
      </c>
      <c r="H150" s="1146"/>
      <c r="I150" s="1146"/>
      <c r="J150" s="1146"/>
      <c r="K150" s="1146"/>
      <c r="L150" s="1147"/>
      <c r="M150" s="1329"/>
      <c r="N150" s="1329"/>
      <c r="O150" s="64" t="s">
        <v>60</v>
      </c>
      <c r="P150" s="1329"/>
      <c r="Q150" s="1329"/>
      <c r="R150" s="1329"/>
      <c r="S150" s="64" t="s">
        <v>60</v>
      </c>
      <c r="T150" s="1329"/>
      <c r="U150" s="1329"/>
      <c r="V150" s="1329"/>
      <c r="W150" s="1545"/>
      <c r="X150" s="1545"/>
      <c r="Y150" s="1545"/>
      <c r="Z150" s="1545"/>
      <c r="AA150" s="1545"/>
      <c r="AB150" s="1545"/>
      <c r="AC150" s="1545"/>
      <c r="AD150" s="1545"/>
      <c r="AE150" s="1545"/>
      <c r="AF150" s="1545"/>
      <c r="AG150" s="1545"/>
      <c r="AH150" s="1545"/>
      <c r="AI150" s="1545"/>
      <c r="AJ150" s="1545"/>
      <c r="AK150" s="1545"/>
      <c r="AL150" s="1545"/>
      <c r="AM150" s="1546"/>
      <c r="AN150" s="33"/>
      <c r="AO150" s="208"/>
      <c r="AP150" s="33"/>
      <c r="AQ150" s="71"/>
      <c r="AR150" s="1479" t="s">
        <v>3275</v>
      </c>
      <c r="AS150" s="1480"/>
      <c r="AT150" s="1480"/>
      <c r="AU150" s="1480"/>
      <c r="AV150" s="1480"/>
      <c r="AW150" s="1480"/>
      <c r="AX150" s="1480"/>
      <c r="AY150" s="1480"/>
      <c r="AZ150" s="1480"/>
      <c r="BA150" s="1480"/>
      <c r="BB150" s="1480"/>
      <c r="BC150" s="1480"/>
      <c r="BD150" s="1480"/>
      <c r="BE150" s="1480"/>
      <c r="BF150" s="1480"/>
      <c r="BG150" s="1481"/>
      <c r="BH150" s="33"/>
      <c r="BI150" s="71"/>
      <c r="BJ150" s="71"/>
      <c r="BK150" s="288"/>
      <c r="BL150" s="29" t="str">
        <f>IF(M150="","",M150&amp;O150&amp;P150&amp;S150&amp;T150)</f>
        <v/>
      </c>
      <c r="CG150" s="33" t="s">
        <v>757</v>
      </c>
      <c r="EB150" s="33"/>
      <c r="EC150" s="33"/>
      <c r="ED150" s="33"/>
      <c r="EE150" s="33"/>
      <c r="EF150" s="33"/>
      <c r="EG150" s="33"/>
      <c r="EH150" s="33"/>
      <c r="EI150" s="33"/>
      <c r="EJ150" s="33"/>
      <c r="EK150" s="33"/>
      <c r="EL150" s="33"/>
      <c r="EM150" s="33"/>
      <c r="EN150" s="33"/>
      <c r="EO150" s="33"/>
      <c r="EP150" s="33"/>
      <c r="EQ150" s="33"/>
      <c r="ER150" s="33"/>
      <c r="ES150" s="33"/>
      <c r="ET150" s="33" t="s">
        <v>755</v>
      </c>
      <c r="EU150" s="33" t="s">
        <v>753</v>
      </c>
    </row>
    <row r="151" spans="1:151" ht="15" customHeight="1" thickBot="1">
      <c r="A151" s="33"/>
      <c r="B151" s="198"/>
      <c r="C151" s="1624"/>
      <c r="D151" s="1024"/>
      <c r="E151" s="1024"/>
      <c r="F151" s="1025"/>
      <c r="G151" s="1146" t="s">
        <v>455</v>
      </c>
      <c r="H151" s="1146"/>
      <c r="I151" s="1146"/>
      <c r="J151" s="1146"/>
      <c r="K151" s="1146"/>
      <c r="L151" s="1147"/>
      <c r="M151" s="1220" t="s">
        <v>2650</v>
      </c>
      <c r="N151" s="1220"/>
      <c r="O151" s="1220"/>
      <c r="P151" s="1286"/>
      <c r="Q151" s="1523"/>
      <c r="R151" s="1524"/>
      <c r="S151" s="1524"/>
      <c r="T151" s="1524"/>
      <c r="U151" s="1524"/>
      <c r="V151" s="1524"/>
      <c r="W151" s="1524"/>
      <c r="X151" s="1524"/>
      <c r="Y151" s="1524"/>
      <c r="Z151" s="1524"/>
      <c r="AA151" s="1524"/>
      <c r="AB151" s="1524"/>
      <c r="AC151" s="1524"/>
      <c r="AD151" s="1524"/>
      <c r="AE151" s="1524"/>
      <c r="AF151" s="1524"/>
      <c r="AG151" s="1524"/>
      <c r="AH151" s="1524"/>
      <c r="AI151" s="1524"/>
      <c r="AJ151" s="1524"/>
      <c r="AK151" s="1524"/>
      <c r="AL151" s="1524"/>
      <c r="AM151" s="1525"/>
      <c r="AN151" s="33"/>
      <c r="AO151" s="208"/>
      <c r="AP151" s="33"/>
      <c r="AQ151" s="71"/>
      <c r="AR151" s="1482"/>
      <c r="AS151" s="1483"/>
      <c r="AT151" s="1483"/>
      <c r="AU151" s="1483"/>
      <c r="AV151" s="1483"/>
      <c r="AW151" s="1483"/>
      <c r="AX151" s="1483"/>
      <c r="AY151" s="1483"/>
      <c r="AZ151" s="1483"/>
      <c r="BA151" s="1483"/>
      <c r="BB151" s="1483"/>
      <c r="BC151" s="1483"/>
      <c r="BD151" s="1483"/>
      <c r="BE151" s="1483"/>
      <c r="BF151" s="1483"/>
      <c r="BG151" s="1484"/>
      <c r="BH151" s="33"/>
      <c r="BI151" s="71"/>
      <c r="BJ151" s="71"/>
      <c r="BK151" s="288"/>
      <c r="BL151" s="29" t="str">
        <f>IF(M151="選択　▼","",M151)</f>
        <v/>
      </c>
      <c r="CG151" s="33" t="s">
        <v>758</v>
      </c>
      <c r="EB151" s="33"/>
      <c r="EC151" s="33"/>
      <c r="ED151" s="33"/>
      <c r="EE151" s="33"/>
      <c r="EF151" s="33"/>
      <c r="EG151" s="33"/>
      <c r="EH151" s="33"/>
      <c r="EI151" s="33"/>
      <c r="EJ151" s="33"/>
      <c r="EK151" s="33"/>
      <c r="EL151" s="33"/>
      <c r="EM151" s="33"/>
      <c r="EN151" s="33"/>
      <c r="EO151" s="33"/>
      <c r="EP151" s="33"/>
      <c r="EQ151" s="33"/>
      <c r="ER151" s="33"/>
      <c r="ES151" s="33"/>
      <c r="ET151" s="33" t="s">
        <v>756</v>
      </c>
      <c r="EU151" s="33" t="s">
        <v>754</v>
      </c>
    </row>
    <row r="152" spans="1:151" ht="15" hidden="1" customHeight="1" thickBot="1">
      <c r="A152" s="43"/>
      <c r="B152" s="198"/>
      <c r="C152" s="1624"/>
      <c r="D152" s="1024"/>
      <c r="E152" s="1024"/>
      <c r="F152" s="1025"/>
      <c r="G152" s="1665"/>
      <c r="H152" s="1665"/>
      <c r="I152" s="1665"/>
      <c r="J152" s="1665"/>
      <c r="K152" s="1665"/>
      <c r="L152" s="1666"/>
      <c r="M152" s="620"/>
      <c r="N152" s="621"/>
      <c r="O152" s="621"/>
      <c r="P152" s="621"/>
      <c r="Q152" s="621"/>
      <c r="R152" s="653"/>
      <c r="S152" s="621"/>
      <c r="T152" s="621"/>
      <c r="U152" s="653"/>
      <c r="V152" s="621"/>
      <c r="W152" s="621"/>
      <c r="X152" s="653"/>
      <c r="Y152" s="653"/>
      <c r="Z152" s="653"/>
      <c r="AA152" s="653"/>
      <c r="AB152" s="653"/>
      <c r="AC152" s="653"/>
      <c r="AD152" s="653"/>
      <c r="AE152" s="653"/>
      <c r="AF152" s="653"/>
      <c r="AG152" s="653"/>
      <c r="AH152" s="653"/>
      <c r="AI152" s="653"/>
      <c r="AJ152" s="653"/>
      <c r="AK152" s="653"/>
      <c r="AL152" s="653"/>
      <c r="AM152" s="654"/>
      <c r="AN152" s="33"/>
      <c r="AO152" s="208"/>
      <c r="AP152" s="33"/>
      <c r="AQ152" s="71"/>
      <c r="AR152" s="1485"/>
      <c r="AS152" s="1486"/>
      <c r="AT152" s="1486"/>
      <c r="AU152" s="1486"/>
      <c r="AV152" s="1486"/>
      <c r="AW152" s="1486"/>
      <c r="AX152" s="1486"/>
      <c r="AY152" s="1486"/>
      <c r="AZ152" s="1486"/>
      <c r="BA152" s="1486"/>
      <c r="BB152" s="1486"/>
      <c r="BC152" s="1486"/>
      <c r="BD152" s="1486"/>
      <c r="BE152" s="1486"/>
      <c r="BF152" s="1486"/>
      <c r="BG152" s="1487"/>
      <c r="BH152" s="33"/>
      <c r="BI152" s="71"/>
      <c r="BJ152" s="71"/>
      <c r="BK152" s="288"/>
      <c r="BL152" s="29" t="str">
        <f>IF(M152="選択▼","",M152&amp;P152&amp;R152&amp;S152&amp;U152&amp;V152&amp;X152)</f>
        <v/>
      </c>
      <c r="CG152" s="33" t="s">
        <v>759</v>
      </c>
      <c r="EB152" s="33"/>
      <c r="EC152" s="33"/>
      <c r="ED152" s="33"/>
      <c r="EE152" s="33"/>
      <c r="EF152" s="33"/>
      <c r="EG152" s="33"/>
      <c r="EH152" s="33"/>
      <c r="EI152" s="33"/>
      <c r="EJ152" s="33"/>
      <c r="EK152" s="33"/>
      <c r="EL152" s="33"/>
      <c r="EM152" s="33"/>
      <c r="EN152" s="33"/>
      <c r="EO152" s="33"/>
      <c r="EP152" s="33"/>
      <c r="EQ152" s="33"/>
      <c r="ER152" s="33"/>
      <c r="ES152" s="33"/>
      <c r="ET152" s="33" t="s">
        <v>757</v>
      </c>
      <c r="EU152" s="33" t="s">
        <v>755</v>
      </c>
    </row>
    <row r="153" spans="1:151" ht="15" hidden="1" customHeight="1" thickTop="1" thickBot="1">
      <c r="A153" s="43"/>
      <c r="B153" s="198"/>
      <c r="C153" s="1624"/>
      <c r="D153" s="849"/>
      <c r="E153" s="849"/>
      <c r="F153" s="850"/>
      <c r="G153" s="1146"/>
      <c r="H153" s="1146"/>
      <c r="I153" s="1146"/>
      <c r="J153" s="1146"/>
      <c r="K153" s="1146"/>
      <c r="L153" s="1147"/>
      <c r="M153" s="1555"/>
      <c r="N153" s="1556"/>
      <c r="O153" s="1556"/>
      <c r="P153" s="1556"/>
      <c r="Q153" s="1556"/>
      <c r="R153" s="1556"/>
      <c r="S153" s="1556"/>
      <c r="T153" s="1556"/>
      <c r="U153" s="1556"/>
      <c r="V153" s="1556"/>
      <c r="W153" s="1556"/>
      <c r="X153" s="1556"/>
      <c r="Y153" s="1556"/>
      <c r="Z153" s="1556"/>
      <c r="AA153" s="1556"/>
      <c r="AB153" s="1556"/>
      <c r="AC153" s="1556"/>
      <c r="AD153" s="1556"/>
      <c r="AE153" s="1556"/>
      <c r="AF153" s="1556"/>
      <c r="AG153" s="1556"/>
      <c r="AH153" s="1556"/>
      <c r="AI153" s="1556"/>
      <c r="AJ153" s="1556"/>
      <c r="AK153" s="1556"/>
      <c r="AL153" s="1556"/>
      <c r="AM153" s="1557"/>
      <c r="AN153" s="33"/>
      <c r="AO153" s="208"/>
      <c r="AP153" s="33"/>
      <c r="AQ153" s="71"/>
      <c r="AR153" s="33"/>
      <c r="AS153" s="33"/>
      <c r="AT153" s="33"/>
      <c r="AU153" s="33"/>
      <c r="AV153" s="33"/>
      <c r="AW153" s="92"/>
      <c r="AX153" s="92"/>
      <c r="AY153" s="92"/>
      <c r="AZ153" s="92"/>
      <c r="BA153" s="92"/>
      <c r="BB153" s="92"/>
      <c r="BC153" s="33"/>
      <c r="BD153" s="33"/>
      <c r="BE153" s="33"/>
      <c r="BF153" s="33"/>
      <c r="BG153" s="33"/>
      <c r="BH153" s="33"/>
      <c r="BI153" s="71"/>
      <c r="BJ153" s="71"/>
      <c r="BK153" s="288"/>
      <c r="CG153" s="33" t="s">
        <v>760</v>
      </c>
      <c r="EB153" s="33"/>
      <c r="EC153" s="33"/>
      <c r="ED153" s="33"/>
      <c r="EE153" s="33"/>
      <c r="EF153" s="33"/>
      <c r="EG153" s="33"/>
      <c r="EH153" s="33"/>
      <c r="EI153" s="33"/>
      <c r="EJ153" s="33"/>
      <c r="EK153" s="33"/>
      <c r="EL153" s="33"/>
      <c r="EM153" s="33"/>
      <c r="EN153" s="33"/>
      <c r="EO153" s="33"/>
      <c r="EP153" s="33"/>
      <c r="EQ153" s="33"/>
      <c r="ER153" s="33"/>
      <c r="ES153" s="33"/>
      <c r="ET153" s="33" t="s">
        <v>758</v>
      </c>
      <c r="EU153" s="33" t="s">
        <v>756</v>
      </c>
    </row>
    <row r="154" spans="1:151" ht="15" customHeight="1" thickTop="1">
      <c r="A154" s="31"/>
      <c r="B154" s="198"/>
      <c r="C154" s="1624"/>
      <c r="D154" s="846" t="s">
        <v>2803</v>
      </c>
      <c r="E154" s="846"/>
      <c r="F154" s="847"/>
      <c r="G154" s="1183" t="s">
        <v>2802</v>
      </c>
      <c r="H154" s="1183"/>
      <c r="I154" s="1183"/>
      <c r="J154" s="1183"/>
      <c r="K154" s="1183"/>
      <c r="L154" s="1183"/>
      <c r="M154" s="1183"/>
      <c r="N154" s="1183"/>
      <c r="O154" s="1183"/>
      <c r="P154" s="1183"/>
      <c r="Q154" s="1183"/>
      <c r="R154" s="1183"/>
      <c r="S154" s="1183"/>
      <c r="T154" s="1183"/>
      <c r="U154" s="1183"/>
      <c r="V154" s="1183"/>
      <c r="W154" s="1183"/>
      <c r="X154" s="1183"/>
      <c r="Y154" s="1183"/>
      <c r="Z154" s="1183"/>
      <c r="AA154" s="1183"/>
      <c r="AB154" s="1183"/>
      <c r="AC154" s="1183"/>
      <c r="AD154" s="1183"/>
      <c r="AE154" s="1183"/>
      <c r="AF154" s="1183"/>
      <c r="AG154" s="1183"/>
      <c r="AH154" s="1183"/>
      <c r="AI154" s="1183"/>
      <c r="AJ154" s="1183"/>
      <c r="AK154" s="1183"/>
      <c r="AL154" s="1183"/>
      <c r="AM154" s="1184"/>
      <c r="AN154" s="33"/>
      <c r="AO154" s="208"/>
      <c r="AP154" s="33"/>
      <c r="AQ154" s="71"/>
      <c r="AR154" s="82"/>
      <c r="AS154" s="82"/>
      <c r="AT154" s="82"/>
      <c r="AU154" s="82"/>
      <c r="AV154" s="82"/>
      <c r="AW154" s="664"/>
      <c r="AX154" s="664"/>
      <c r="AY154" s="664"/>
      <c r="AZ154" s="664"/>
      <c r="BA154" s="664"/>
      <c r="BB154" s="664"/>
      <c r="BC154" s="82"/>
      <c r="BD154" s="82"/>
      <c r="BE154" s="82"/>
      <c r="BF154" s="82"/>
      <c r="BG154" s="82"/>
      <c r="BH154" s="33"/>
      <c r="BI154" s="71"/>
      <c r="BJ154" s="71"/>
      <c r="BK154" s="288"/>
      <c r="CG154" s="33" t="s">
        <v>761</v>
      </c>
      <c r="EB154" s="33"/>
      <c r="EC154" s="33"/>
      <c r="ED154" s="33"/>
      <c r="EE154" s="33"/>
      <c r="EF154" s="33"/>
      <c r="EG154" s="33"/>
      <c r="EH154" s="33"/>
      <c r="EI154" s="33"/>
      <c r="EJ154" s="33"/>
      <c r="EK154" s="33"/>
      <c r="EL154" s="33"/>
      <c r="EM154" s="33"/>
      <c r="EN154" s="33"/>
      <c r="EO154" s="33"/>
      <c r="EP154" s="33"/>
      <c r="EQ154" s="33"/>
      <c r="ER154" s="33"/>
      <c r="ES154" s="33"/>
      <c r="ET154" s="33" t="s">
        <v>759</v>
      </c>
      <c r="EU154" s="33" t="s">
        <v>757</v>
      </c>
    </row>
    <row r="155" spans="1:151" ht="15" customHeight="1">
      <c r="A155" s="31"/>
      <c r="B155" s="198"/>
      <c r="C155" s="1624"/>
      <c r="D155" s="1024"/>
      <c r="E155" s="1024"/>
      <c r="F155" s="1025"/>
      <c r="G155" s="1494" t="s">
        <v>591</v>
      </c>
      <c r="H155" s="1495"/>
      <c r="I155" s="1495"/>
      <c r="J155" s="1495"/>
      <c r="K155" s="1495"/>
      <c r="L155" s="1496"/>
      <c r="M155" s="845" t="s">
        <v>2618</v>
      </c>
      <c r="N155" s="846"/>
      <c r="O155" s="846"/>
      <c r="P155" s="846"/>
      <c r="Q155" s="846"/>
      <c r="R155" s="846"/>
      <c r="S155" s="846"/>
      <c r="T155" s="846"/>
      <c r="U155" s="846"/>
      <c r="V155" s="846"/>
      <c r="W155" s="846"/>
      <c r="X155" s="847"/>
      <c r="Y155" s="1185" t="s">
        <v>2724</v>
      </c>
      <c r="Z155" s="1186"/>
      <c r="AA155" s="1186"/>
      <c r="AB155" s="1186"/>
      <c r="AC155" s="1186"/>
      <c r="AD155" s="1186"/>
      <c r="AE155" s="1186"/>
      <c r="AF155" s="1186"/>
      <c r="AG155" s="1186"/>
      <c r="AH155" s="1186"/>
      <c r="AI155" s="1186"/>
      <c r="AJ155" s="1186"/>
      <c r="AK155" s="1186"/>
      <c r="AL155" s="1186"/>
      <c r="AM155" s="1187"/>
      <c r="AN155" s="33"/>
      <c r="AO155" s="208"/>
      <c r="AP155" s="33"/>
      <c r="AQ155" s="71"/>
      <c r="AR155" s="33"/>
      <c r="AS155" s="33"/>
      <c r="AT155" s="33"/>
      <c r="AU155" s="33"/>
      <c r="AV155" s="33"/>
      <c r="AW155" s="92"/>
      <c r="AX155" s="92"/>
      <c r="AY155" s="92"/>
      <c r="AZ155" s="92"/>
      <c r="BA155" s="92"/>
      <c r="BB155" s="92"/>
      <c r="BC155" s="33"/>
      <c r="BD155" s="33"/>
      <c r="BE155" s="33"/>
      <c r="BF155" s="33"/>
      <c r="BG155" s="33"/>
      <c r="BH155" s="33"/>
      <c r="BI155" s="71"/>
      <c r="BJ155" s="71"/>
      <c r="BK155" s="288"/>
      <c r="CG155" s="33" t="s">
        <v>762</v>
      </c>
      <c r="EB155" s="33"/>
      <c r="EC155" s="33"/>
      <c r="ED155" s="33"/>
      <c r="EE155" s="33"/>
      <c r="EF155" s="33"/>
      <c r="EG155" s="33"/>
      <c r="EH155" s="33"/>
      <c r="EI155" s="33"/>
      <c r="EJ155" s="33"/>
      <c r="EK155" s="33"/>
      <c r="EL155" s="33"/>
      <c r="EM155" s="33"/>
      <c r="EN155" s="33"/>
      <c r="EO155" s="33"/>
      <c r="EP155" s="33"/>
      <c r="EQ155" s="33"/>
      <c r="ER155" s="33"/>
      <c r="ES155" s="33"/>
      <c r="ET155" s="33" t="s">
        <v>760</v>
      </c>
      <c r="EU155" s="33" t="s">
        <v>758</v>
      </c>
    </row>
    <row r="156" spans="1:151" ht="15" customHeight="1" thickBot="1">
      <c r="A156" s="31"/>
      <c r="B156" s="198"/>
      <c r="C156" s="1624"/>
      <c r="D156" s="1024"/>
      <c r="E156" s="1024"/>
      <c r="F156" s="1025"/>
      <c r="G156" s="1497"/>
      <c r="H156" s="1498"/>
      <c r="I156" s="1498"/>
      <c r="J156" s="1498"/>
      <c r="K156" s="1498"/>
      <c r="L156" s="1499"/>
      <c r="M156" s="1599" t="s">
        <v>2791</v>
      </c>
      <c r="N156" s="1600"/>
      <c r="O156" s="1600"/>
      <c r="P156" s="1600"/>
      <c r="Q156" s="1600"/>
      <c r="R156" s="1600"/>
      <c r="S156" s="1600"/>
      <c r="T156" s="1600"/>
      <c r="U156" s="1600"/>
      <c r="V156" s="1600"/>
      <c r="W156" s="1600"/>
      <c r="X156" s="1601"/>
      <c r="Y156" s="1599" t="s">
        <v>2792</v>
      </c>
      <c r="Z156" s="1600"/>
      <c r="AA156" s="1600"/>
      <c r="AB156" s="1600"/>
      <c r="AC156" s="1600"/>
      <c r="AD156" s="1600"/>
      <c r="AE156" s="1600"/>
      <c r="AF156" s="1600"/>
      <c r="AG156" s="1600"/>
      <c r="AH156" s="1600"/>
      <c r="AI156" s="1600"/>
      <c r="AJ156" s="1600"/>
      <c r="AK156" s="1600"/>
      <c r="AL156" s="1600"/>
      <c r="AM156" s="1601"/>
      <c r="AN156" s="33"/>
      <c r="AO156" s="208"/>
      <c r="AP156" s="33"/>
      <c r="AQ156" s="71"/>
      <c r="AR156" s="33"/>
      <c r="AS156" s="33"/>
      <c r="AT156" s="33"/>
      <c r="AU156" s="33"/>
      <c r="AV156" s="33"/>
      <c r="AW156" s="93"/>
      <c r="AX156" s="93"/>
      <c r="AY156" s="93"/>
      <c r="AZ156" s="93"/>
      <c r="BA156" s="33"/>
      <c r="BB156" s="33"/>
      <c r="BC156" s="33"/>
      <c r="BD156" s="33"/>
      <c r="BE156" s="33"/>
      <c r="BF156" s="33"/>
      <c r="BG156" s="33"/>
      <c r="BH156" s="33"/>
      <c r="BI156" s="71"/>
      <c r="BJ156" s="71"/>
      <c r="BK156" s="288"/>
      <c r="CG156" s="33" t="s">
        <v>763</v>
      </c>
      <c r="EB156" s="33"/>
      <c r="EC156" s="33"/>
      <c r="ED156" s="33"/>
      <c r="EE156" s="33"/>
      <c r="EF156" s="33"/>
      <c r="EG156" s="33"/>
      <c r="EH156" s="33"/>
      <c r="EI156" s="33"/>
      <c r="EJ156" s="33"/>
      <c r="EK156" s="33"/>
      <c r="EL156" s="33"/>
      <c r="EM156" s="33"/>
      <c r="EN156" s="33"/>
      <c r="EO156" s="33"/>
      <c r="EP156" s="33"/>
      <c r="EQ156" s="33"/>
      <c r="ER156" s="33"/>
      <c r="ES156" s="33"/>
      <c r="ET156" s="33" t="s">
        <v>761</v>
      </c>
      <c r="EU156" s="33" t="s">
        <v>759</v>
      </c>
    </row>
    <row r="157" spans="1:151" ht="15" customHeight="1" thickTop="1">
      <c r="A157" s="31"/>
      <c r="B157" s="198"/>
      <c r="C157" s="1624"/>
      <c r="D157" s="1024"/>
      <c r="E157" s="1024"/>
      <c r="F157" s="1025"/>
      <c r="G157" s="1149" t="s">
        <v>582</v>
      </c>
      <c r="H157" s="1149"/>
      <c r="I157" s="1149"/>
      <c r="J157" s="1149"/>
      <c r="K157" s="1149"/>
      <c r="L157" s="1150"/>
      <c r="M157" s="68" t="s">
        <v>580</v>
      </c>
      <c r="N157" s="1165" t="s">
        <v>2722</v>
      </c>
      <c r="O157" s="1166"/>
      <c r="P157" s="1140"/>
      <c r="Q157" s="1141"/>
      <c r="R157" s="73" t="s">
        <v>140</v>
      </c>
      <c r="S157" s="1140"/>
      <c r="T157" s="1141"/>
      <c r="U157" s="74" t="s">
        <v>141</v>
      </c>
      <c r="V157" s="1140"/>
      <c r="W157" s="1141"/>
      <c r="X157" s="67" t="s">
        <v>142</v>
      </c>
      <c r="Y157" s="1213"/>
      <c r="Z157" s="1214"/>
      <c r="AA157" s="1214"/>
      <c r="AB157" s="1214"/>
      <c r="AC157" s="1214"/>
      <c r="AD157" s="1214"/>
      <c r="AE157" s="1214"/>
      <c r="AF157" s="1214"/>
      <c r="AG157" s="1214"/>
      <c r="AH157" s="1214"/>
      <c r="AI157" s="1214"/>
      <c r="AJ157" s="1214"/>
      <c r="AK157" s="1214"/>
      <c r="AL157" s="1214"/>
      <c r="AM157" s="1215"/>
      <c r="AN157" s="33"/>
      <c r="AO157" s="208"/>
      <c r="AP157" s="33"/>
      <c r="AQ157" s="136"/>
      <c r="AR157" s="1169" t="s">
        <v>2950</v>
      </c>
      <c r="AS157" s="1170"/>
      <c r="AT157" s="1170"/>
      <c r="AU157" s="1170"/>
      <c r="AV157" s="1170"/>
      <c r="AW157" s="1170"/>
      <c r="AX157" s="1170"/>
      <c r="AY157" s="1170"/>
      <c r="AZ157" s="1170"/>
      <c r="BA157" s="1170"/>
      <c r="BB157" s="1170"/>
      <c r="BC157" s="1170"/>
      <c r="BD157" s="1170"/>
      <c r="BE157" s="1170"/>
      <c r="BF157" s="1170"/>
      <c r="BG157" s="1171"/>
      <c r="BH157" s="33"/>
      <c r="BI157" s="71"/>
      <c r="BJ157" s="71"/>
      <c r="BK157" s="288"/>
      <c r="BL157" s="29" t="str">
        <f>IF(N157="選択","",IF(V157="",N157&amp;P157&amp;R157&amp;S157&amp;U157,IF(S157="","",N157&amp;P157&amp;R157&amp;S157&amp;U157&amp;V157&amp;X157)))</f>
        <v/>
      </c>
      <c r="BM157" s="29" t="str">
        <f>IF(N157="選択","",IF(S157="",N157&amp;P157&amp;R157&amp;S157,IF(S157="","",N157&amp;P157&amp;R157&amp;S157&amp;U157)))</f>
        <v/>
      </c>
      <c r="CG157" s="33" t="s">
        <v>764</v>
      </c>
      <c r="EB157" s="33"/>
      <c r="EC157" s="33"/>
      <c r="ED157" s="33"/>
      <c r="EE157" s="33"/>
      <c r="EF157" s="33"/>
      <c r="EG157" s="33"/>
      <c r="EH157" s="33"/>
      <c r="EI157" s="33"/>
      <c r="EJ157" s="33"/>
      <c r="EK157" s="33"/>
      <c r="EL157" s="33"/>
      <c r="EM157" s="33"/>
      <c r="EN157" s="33"/>
      <c r="EO157" s="33"/>
      <c r="EP157" s="33"/>
      <c r="EQ157" s="33"/>
      <c r="ER157" s="33"/>
      <c r="ES157" s="33"/>
      <c r="ET157" s="33" t="s">
        <v>762</v>
      </c>
      <c r="EU157" s="33" t="s">
        <v>760</v>
      </c>
    </row>
    <row r="158" spans="1:151" ht="15" customHeight="1">
      <c r="A158" s="31"/>
      <c r="B158" s="198"/>
      <c r="C158" s="1624"/>
      <c r="D158" s="1024"/>
      <c r="E158" s="1024"/>
      <c r="F158" s="1025"/>
      <c r="G158" s="1151"/>
      <c r="H158" s="1151"/>
      <c r="I158" s="1151"/>
      <c r="J158" s="1151"/>
      <c r="K158" s="1151"/>
      <c r="L158" s="1152"/>
      <c r="M158" s="36" t="s">
        <v>581</v>
      </c>
      <c r="N158" s="1159" t="s">
        <v>2722</v>
      </c>
      <c r="O158" s="1160"/>
      <c r="P158" s="1138"/>
      <c r="Q158" s="1139"/>
      <c r="R158" s="75" t="s">
        <v>140</v>
      </c>
      <c r="S158" s="1138"/>
      <c r="T158" s="1139"/>
      <c r="U158" s="76" t="s">
        <v>141</v>
      </c>
      <c r="V158" s="1138"/>
      <c r="W158" s="1139"/>
      <c r="X158" s="66" t="s">
        <v>142</v>
      </c>
      <c r="Y158" s="1216"/>
      <c r="Z158" s="1217"/>
      <c r="AA158" s="1217"/>
      <c r="AB158" s="1217"/>
      <c r="AC158" s="1217"/>
      <c r="AD158" s="1217"/>
      <c r="AE158" s="1217"/>
      <c r="AF158" s="1217"/>
      <c r="AG158" s="1217"/>
      <c r="AH158" s="1217"/>
      <c r="AI158" s="1217"/>
      <c r="AJ158" s="1217"/>
      <c r="AK158" s="1217"/>
      <c r="AL158" s="1217"/>
      <c r="AM158" s="1218"/>
      <c r="AN158" s="33"/>
      <c r="AO158" s="208"/>
      <c r="AP158" s="33"/>
      <c r="AQ158" s="136"/>
      <c r="AR158" s="1172"/>
      <c r="AS158" s="1173"/>
      <c r="AT158" s="1173"/>
      <c r="AU158" s="1173"/>
      <c r="AV158" s="1173"/>
      <c r="AW158" s="1173"/>
      <c r="AX158" s="1173"/>
      <c r="AY158" s="1173"/>
      <c r="AZ158" s="1173"/>
      <c r="BA158" s="1173"/>
      <c r="BB158" s="1173"/>
      <c r="BC158" s="1173"/>
      <c r="BD158" s="1173"/>
      <c r="BE158" s="1173"/>
      <c r="BF158" s="1173"/>
      <c r="BG158" s="1174"/>
      <c r="BH158" s="33"/>
      <c r="BI158" s="71"/>
      <c r="BJ158" s="71"/>
      <c r="BK158" s="288"/>
      <c r="BL158" s="29" t="str">
        <f>IF(N158="選択","",IF(V158="",N158&amp;P158&amp;R158&amp;S158&amp;U158,IF(S158="","",N158&amp;P158&amp;R158&amp;S158&amp;U158&amp;V158&amp;X158)))</f>
        <v/>
      </c>
      <c r="BM158" s="29" t="str">
        <f>IF(N158="選択","",IF(S158="",N158&amp;P158&amp;R158&amp;S158,IF(S158="","",N158&amp;P158&amp;R158&amp;S158&amp;U158)))</f>
        <v/>
      </c>
      <c r="CG158" s="33" t="s">
        <v>765</v>
      </c>
      <c r="EB158" s="33"/>
      <c r="EC158" s="33"/>
      <c r="ED158" s="33"/>
      <c r="EE158" s="33"/>
      <c r="EF158" s="33"/>
      <c r="EG158" s="33"/>
      <c r="EH158" s="33"/>
      <c r="EI158" s="33"/>
      <c r="EJ158" s="33"/>
      <c r="EK158" s="33"/>
      <c r="EL158" s="33"/>
      <c r="EM158" s="33"/>
      <c r="EN158" s="33"/>
      <c r="EO158" s="33"/>
      <c r="EP158" s="33"/>
      <c r="EQ158" s="33"/>
      <c r="ER158" s="33"/>
      <c r="ES158" s="33"/>
      <c r="ET158" s="33" t="s">
        <v>763</v>
      </c>
      <c r="EU158" s="33" t="s">
        <v>761</v>
      </c>
    </row>
    <row r="159" spans="1:151" ht="15" customHeight="1">
      <c r="A159" s="31"/>
      <c r="B159" s="198"/>
      <c r="C159" s="1624"/>
      <c r="D159" s="1024"/>
      <c r="E159" s="1024"/>
      <c r="F159" s="1025"/>
      <c r="G159" s="1149" t="s">
        <v>583</v>
      </c>
      <c r="H159" s="1149"/>
      <c r="I159" s="1149"/>
      <c r="J159" s="1149"/>
      <c r="K159" s="1149"/>
      <c r="L159" s="1150"/>
      <c r="M159" s="68" t="s">
        <v>580</v>
      </c>
      <c r="N159" s="1165"/>
      <c r="O159" s="1166"/>
      <c r="P159" s="1140"/>
      <c r="Q159" s="1141"/>
      <c r="R159" s="73" t="s">
        <v>140</v>
      </c>
      <c r="S159" s="1140"/>
      <c r="T159" s="1141"/>
      <c r="U159" s="74" t="s">
        <v>141</v>
      </c>
      <c r="V159" s="1140"/>
      <c r="W159" s="1141"/>
      <c r="X159" s="67" t="s">
        <v>142</v>
      </c>
      <c r="Y159" s="1213"/>
      <c r="Z159" s="1214"/>
      <c r="AA159" s="1214"/>
      <c r="AB159" s="1214"/>
      <c r="AC159" s="1214"/>
      <c r="AD159" s="1214"/>
      <c r="AE159" s="1214"/>
      <c r="AF159" s="1214"/>
      <c r="AG159" s="1214"/>
      <c r="AH159" s="1214"/>
      <c r="AI159" s="1214"/>
      <c r="AJ159" s="1214"/>
      <c r="AK159" s="1214"/>
      <c r="AL159" s="1214"/>
      <c r="AM159" s="1215"/>
      <c r="AN159" s="33"/>
      <c r="AO159" s="208"/>
      <c r="AP159" s="33"/>
      <c r="AQ159" s="136"/>
      <c r="AR159" s="1129" t="s">
        <v>2864</v>
      </c>
      <c r="AS159" s="1130"/>
      <c r="AT159" s="1130"/>
      <c r="AU159" s="1130"/>
      <c r="AV159" s="1130"/>
      <c r="AW159" s="1130"/>
      <c r="AX159" s="1130"/>
      <c r="AY159" s="1130"/>
      <c r="AZ159" s="1130"/>
      <c r="BA159" s="1130"/>
      <c r="BB159" s="1130"/>
      <c r="BC159" s="1130"/>
      <c r="BD159" s="1130"/>
      <c r="BE159" s="1130"/>
      <c r="BF159" s="1130"/>
      <c r="BG159" s="1131"/>
      <c r="BH159" s="33"/>
      <c r="BI159" s="71"/>
      <c r="BJ159" s="71"/>
      <c r="BK159" s="288"/>
      <c r="BL159" s="29" t="str">
        <f>IF(N159="","",IF(V159="",N159&amp;P159&amp;R159&amp;S159&amp;U159,IF(S159="","",N159&amp;P159&amp;R159&amp;S159&amp;U159&amp;V159&amp;X159)))</f>
        <v/>
      </c>
      <c r="BM159" s="29" t="str">
        <f>IF(N159="","",IF(S159="",N159&amp;P159&amp;R159&amp;S159,IF(S159="","",N159&amp;P159&amp;R159&amp;S159&amp;U159)))</f>
        <v/>
      </c>
      <c r="CG159" s="33" t="s">
        <v>766</v>
      </c>
      <c r="EB159" s="33"/>
      <c r="EC159" s="33"/>
      <c r="ED159" s="33"/>
      <c r="EE159" s="33"/>
      <c r="EF159" s="33"/>
      <c r="EG159" s="33"/>
      <c r="EH159" s="33"/>
      <c r="EI159" s="33"/>
      <c r="EJ159" s="33"/>
      <c r="EK159" s="33"/>
      <c r="EL159" s="33"/>
      <c r="EM159" s="33"/>
      <c r="EN159" s="33"/>
      <c r="EO159" s="33"/>
      <c r="EP159" s="33"/>
      <c r="EQ159" s="33"/>
      <c r="ER159" s="33"/>
      <c r="ES159" s="33"/>
      <c r="ET159" s="33" t="s">
        <v>764</v>
      </c>
      <c r="EU159" s="33" t="s">
        <v>762</v>
      </c>
    </row>
    <row r="160" spans="1:151" ht="15" customHeight="1">
      <c r="A160" s="31"/>
      <c r="B160" s="198"/>
      <c r="C160" s="1624"/>
      <c r="D160" s="1024"/>
      <c r="E160" s="1024"/>
      <c r="F160" s="1025"/>
      <c r="G160" s="1151"/>
      <c r="H160" s="1151"/>
      <c r="I160" s="1151"/>
      <c r="J160" s="1151"/>
      <c r="K160" s="1151"/>
      <c r="L160" s="1152"/>
      <c r="M160" s="36" t="s">
        <v>581</v>
      </c>
      <c r="N160" s="1159"/>
      <c r="O160" s="1160"/>
      <c r="P160" s="1138"/>
      <c r="Q160" s="1139"/>
      <c r="R160" s="75" t="s">
        <v>140</v>
      </c>
      <c r="S160" s="1138"/>
      <c r="T160" s="1139"/>
      <c r="U160" s="76" t="s">
        <v>141</v>
      </c>
      <c r="V160" s="1138"/>
      <c r="W160" s="1139"/>
      <c r="X160" s="66" t="s">
        <v>142</v>
      </c>
      <c r="Y160" s="1216"/>
      <c r="Z160" s="1217"/>
      <c r="AA160" s="1217"/>
      <c r="AB160" s="1217"/>
      <c r="AC160" s="1217"/>
      <c r="AD160" s="1217"/>
      <c r="AE160" s="1217"/>
      <c r="AF160" s="1217"/>
      <c r="AG160" s="1217"/>
      <c r="AH160" s="1217"/>
      <c r="AI160" s="1217"/>
      <c r="AJ160" s="1217"/>
      <c r="AK160" s="1217"/>
      <c r="AL160" s="1217"/>
      <c r="AM160" s="1218"/>
      <c r="AN160" s="33"/>
      <c r="AO160" s="208"/>
      <c r="AP160" s="33"/>
      <c r="AQ160" s="136"/>
      <c r="AR160" s="1129"/>
      <c r="AS160" s="1130"/>
      <c r="AT160" s="1130"/>
      <c r="AU160" s="1130"/>
      <c r="AV160" s="1130"/>
      <c r="AW160" s="1130"/>
      <c r="AX160" s="1130"/>
      <c r="AY160" s="1130"/>
      <c r="AZ160" s="1130"/>
      <c r="BA160" s="1130"/>
      <c r="BB160" s="1130"/>
      <c r="BC160" s="1130"/>
      <c r="BD160" s="1130"/>
      <c r="BE160" s="1130"/>
      <c r="BF160" s="1130"/>
      <c r="BG160" s="1131"/>
      <c r="BH160" s="33"/>
      <c r="BI160" s="71"/>
      <c r="BJ160" s="71"/>
      <c r="BK160" s="288"/>
      <c r="BL160" s="29" t="str">
        <f t="shared" ref="BL160:BL176" si="24">IF(N160="","",IF(V160="",N160&amp;P160&amp;R160&amp;S160&amp;U160,IF(S160="","",N160&amp;P160&amp;R160&amp;S160&amp;U160&amp;V160&amp;X160)))</f>
        <v/>
      </c>
      <c r="BM160" s="29" t="str">
        <f t="shared" ref="BM160:BM176" si="25">IF(N160="","",IF(S160="",N160&amp;P160&amp;R160&amp;S160,IF(S160="","",N160&amp;P160&amp;R160&amp;S160&amp;U160)))</f>
        <v/>
      </c>
      <c r="CG160" s="33" t="s">
        <v>767</v>
      </c>
      <c r="EB160" s="33"/>
      <c r="EC160" s="33"/>
      <c r="ED160" s="33"/>
      <c r="EE160" s="33"/>
      <c r="EF160" s="33"/>
      <c r="EG160" s="33"/>
      <c r="EH160" s="33"/>
      <c r="EI160" s="33"/>
      <c r="EJ160" s="33"/>
      <c r="EK160" s="33"/>
      <c r="EL160" s="33"/>
      <c r="EM160" s="33"/>
      <c r="EN160" s="33"/>
      <c r="EO160" s="33"/>
      <c r="EP160" s="33"/>
      <c r="EQ160" s="33"/>
      <c r="ER160" s="33"/>
      <c r="ES160" s="33"/>
      <c r="ET160" s="33" t="s">
        <v>765</v>
      </c>
      <c r="EU160" s="33" t="s">
        <v>763</v>
      </c>
    </row>
    <row r="161" spans="1:151" ht="15" customHeight="1">
      <c r="A161" s="31"/>
      <c r="B161" s="198"/>
      <c r="C161" s="1624"/>
      <c r="D161" s="1024"/>
      <c r="E161" s="1024"/>
      <c r="F161" s="1025"/>
      <c r="G161" s="1149" t="s">
        <v>584</v>
      </c>
      <c r="H161" s="1149"/>
      <c r="I161" s="1149"/>
      <c r="J161" s="1149"/>
      <c r="K161" s="1149"/>
      <c r="L161" s="1150"/>
      <c r="M161" s="68" t="s">
        <v>580</v>
      </c>
      <c r="N161" s="1165"/>
      <c r="O161" s="1166"/>
      <c r="P161" s="1140"/>
      <c r="Q161" s="1141"/>
      <c r="R161" s="73" t="s">
        <v>140</v>
      </c>
      <c r="S161" s="1140"/>
      <c r="T161" s="1141"/>
      <c r="U161" s="74" t="s">
        <v>141</v>
      </c>
      <c r="V161" s="1140"/>
      <c r="W161" s="1141"/>
      <c r="X161" s="67" t="s">
        <v>142</v>
      </c>
      <c r="Y161" s="1213"/>
      <c r="Z161" s="1214"/>
      <c r="AA161" s="1214"/>
      <c r="AB161" s="1214"/>
      <c r="AC161" s="1214"/>
      <c r="AD161" s="1214"/>
      <c r="AE161" s="1214"/>
      <c r="AF161" s="1214"/>
      <c r="AG161" s="1214"/>
      <c r="AH161" s="1214"/>
      <c r="AI161" s="1214"/>
      <c r="AJ161" s="1214"/>
      <c r="AK161" s="1214"/>
      <c r="AL161" s="1214"/>
      <c r="AM161" s="1215"/>
      <c r="AN161" s="33"/>
      <c r="AO161" s="208"/>
      <c r="AP161" s="33"/>
      <c r="AQ161" s="136"/>
      <c r="AR161" s="1129"/>
      <c r="AS161" s="1130"/>
      <c r="AT161" s="1130"/>
      <c r="AU161" s="1130"/>
      <c r="AV161" s="1130"/>
      <c r="AW161" s="1130"/>
      <c r="AX161" s="1130"/>
      <c r="AY161" s="1130"/>
      <c r="AZ161" s="1130"/>
      <c r="BA161" s="1130"/>
      <c r="BB161" s="1130"/>
      <c r="BC161" s="1130"/>
      <c r="BD161" s="1130"/>
      <c r="BE161" s="1130"/>
      <c r="BF161" s="1130"/>
      <c r="BG161" s="1131"/>
      <c r="BH161" s="33"/>
      <c r="BI161" s="71"/>
      <c r="BJ161" s="71"/>
      <c r="BK161" s="288"/>
      <c r="BL161" s="29" t="str">
        <f t="shared" si="24"/>
        <v/>
      </c>
      <c r="BM161" s="29" t="str">
        <f t="shared" si="25"/>
        <v/>
      </c>
      <c r="CG161" s="33" t="s">
        <v>768</v>
      </c>
      <c r="EB161" s="33"/>
      <c r="EC161" s="33"/>
      <c r="ED161" s="33"/>
      <c r="EE161" s="33"/>
      <c r="EF161" s="33"/>
      <c r="EG161" s="33"/>
      <c r="EH161" s="33"/>
      <c r="EI161" s="33"/>
      <c r="EJ161" s="33"/>
      <c r="EK161" s="33"/>
      <c r="EL161" s="33"/>
      <c r="EM161" s="33"/>
      <c r="EN161" s="33"/>
      <c r="EO161" s="33"/>
      <c r="EP161" s="33"/>
      <c r="EQ161" s="33"/>
      <c r="ER161" s="33"/>
      <c r="ES161" s="33"/>
      <c r="ET161" s="33" t="s">
        <v>766</v>
      </c>
      <c r="EU161" s="33" t="s">
        <v>764</v>
      </c>
    </row>
    <row r="162" spans="1:151" ht="15" customHeight="1">
      <c r="A162" s="31"/>
      <c r="B162" s="198"/>
      <c r="C162" s="1624"/>
      <c r="D162" s="1024"/>
      <c r="E162" s="1024"/>
      <c r="F162" s="1025"/>
      <c r="G162" s="1151"/>
      <c r="H162" s="1151"/>
      <c r="I162" s="1151"/>
      <c r="J162" s="1151"/>
      <c r="K162" s="1151"/>
      <c r="L162" s="1152"/>
      <c r="M162" s="36" t="s">
        <v>581</v>
      </c>
      <c r="N162" s="1159"/>
      <c r="O162" s="1160"/>
      <c r="P162" s="1138"/>
      <c r="Q162" s="1139"/>
      <c r="R162" s="75" t="s">
        <v>140</v>
      </c>
      <c r="S162" s="1138"/>
      <c r="T162" s="1139"/>
      <c r="U162" s="76" t="s">
        <v>141</v>
      </c>
      <c r="V162" s="1138"/>
      <c r="W162" s="1139"/>
      <c r="X162" s="66" t="s">
        <v>142</v>
      </c>
      <c r="Y162" s="1216"/>
      <c r="Z162" s="1217"/>
      <c r="AA162" s="1217"/>
      <c r="AB162" s="1217"/>
      <c r="AC162" s="1217"/>
      <c r="AD162" s="1217"/>
      <c r="AE162" s="1217"/>
      <c r="AF162" s="1217"/>
      <c r="AG162" s="1217"/>
      <c r="AH162" s="1217"/>
      <c r="AI162" s="1217"/>
      <c r="AJ162" s="1217"/>
      <c r="AK162" s="1217"/>
      <c r="AL162" s="1217"/>
      <c r="AM162" s="1218"/>
      <c r="AN162" s="33"/>
      <c r="AO162" s="208"/>
      <c r="AP162" s="33"/>
      <c r="AQ162" s="136"/>
      <c r="AR162" s="1175" t="s">
        <v>3340</v>
      </c>
      <c r="AS162" s="1176"/>
      <c r="AT162" s="1176"/>
      <c r="AU162" s="1176"/>
      <c r="AV162" s="1176"/>
      <c r="AW162" s="1176"/>
      <c r="AX162" s="1176"/>
      <c r="AY162" s="1176"/>
      <c r="AZ162" s="1176"/>
      <c r="BA162" s="1176"/>
      <c r="BB162" s="1176"/>
      <c r="BC162" s="1176"/>
      <c r="BD162" s="1176"/>
      <c r="BE162" s="1176"/>
      <c r="BF162" s="1176"/>
      <c r="BG162" s="1177"/>
      <c r="BH162" s="33"/>
      <c r="BI162" s="71"/>
      <c r="BJ162" s="71"/>
      <c r="BK162" s="288"/>
      <c r="BL162" s="29" t="str">
        <f t="shared" si="24"/>
        <v/>
      </c>
      <c r="BM162" s="29" t="str">
        <f t="shared" si="25"/>
        <v/>
      </c>
      <c r="CG162" s="33" t="s">
        <v>769</v>
      </c>
      <c r="EB162" s="33"/>
      <c r="EC162" s="33"/>
      <c r="ED162" s="33"/>
      <c r="EE162" s="33"/>
      <c r="EF162" s="33"/>
      <c r="EG162" s="33"/>
      <c r="EH162" s="33"/>
      <c r="EI162" s="33"/>
      <c r="EJ162" s="33"/>
      <c r="EK162" s="33"/>
      <c r="EL162" s="33"/>
      <c r="EM162" s="33"/>
      <c r="EN162" s="33"/>
      <c r="EO162" s="33"/>
      <c r="EP162" s="33"/>
      <c r="EQ162" s="33"/>
      <c r="ER162" s="33"/>
      <c r="ES162" s="33"/>
      <c r="ET162" s="33" t="s">
        <v>767</v>
      </c>
      <c r="EU162" s="33" t="s">
        <v>765</v>
      </c>
    </row>
    <row r="163" spans="1:151" ht="15" customHeight="1">
      <c r="A163" s="31"/>
      <c r="B163" s="198"/>
      <c r="C163" s="1624"/>
      <c r="D163" s="1024"/>
      <c r="E163" s="1024"/>
      <c r="F163" s="1025"/>
      <c r="G163" s="1149" t="s">
        <v>585</v>
      </c>
      <c r="H163" s="1149"/>
      <c r="I163" s="1149"/>
      <c r="J163" s="1149"/>
      <c r="K163" s="1149"/>
      <c r="L163" s="1150"/>
      <c r="M163" s="68" t="s">
        <v>580</v>
      </c>
      <c r="N163" s="1165"/>
      <c r="O163" s="1166"/>
      <c r="P163" s="1140"/>
      <c r="Q163" s="1141"/>
      <c r="R163" s="73" t="s">
        <v>140</v>
      </c>
      <c r="S163" s="1140"/>
      <c r="T163" s="1141"/>
      <c r="U163" s="74" t="s">
        <v>141</v>
      </c>
      <c r="V163" s="1140"/>
      <c r="W163" s="1141"/>
      <c r="X163" s="67" t="s">
        <v>142</v>
      </c>
      <c r="Y163" s="1213"/>
      <c r="Z163" s="1214"/>
      <c r="AA163" s="1214"/>
      <c r="AB163" s="1214"/>
      <c r="AC163" s="1214"/>
      <c r="AD163" s="1214"/>
      <c r="AE163" s="1214"/>
      <c r="AF163" s="1214"/>
      <c r="AG163" s="1214"/>
      <c r="AH163" s="1214"/>
      <c r="AI163" s="1214"/>
      <c r="AJ163" s="1214"/>
      <c r="AK163" s="1214"/>
      <c r="AL163" s="1214"/>
      <c r="AM163" s="1215"/>
      <c r="AN163" s="33"/>
      <c r="AO163" s="208"/>
      <c r="AP163" s="33"/>
      <c r="AQ163" s="136"/>
      <c r="AR163" s="1129" t="s">
        <v>3341</v>
      </c>
      <c r="AS163" s="1130"/>
      <c r="AT163" s="1130"/>
      <c r="AU163" s="1130"/>
      <c r="AV163" s="1130"/>
      <c r="AW163" s="1130"/>
      <c r="AX163" s="1130"/>
      <c r="AY163" s="1130"/>
      <c r="AZ163" s="1130"/>
      <c r="BA163" s="1130"/>
      <c r="BB163" s="1130"/>
      <c r="BC163" s="1130"/>
      <c r="BD163" s="1130"/>
      <c r="BE163" s="1130"/>
      <c r="BF163" s="1130"/>
      <c r="BG163" s="1131"/>
      <c r="BH163" s="33"/>
      <c r="BI163" s="71"/>
      <c r="BJ163" s="71"/>
      <c r="BK163" s="288"/>
      <c r="BL163" s="29" t="str">
        <f t="shared" si="24"/>
        <v/>
      </c>
      <c r="BM163" s="29" t="str">
        <f t="shared" si="25"/>
        <v/>
      </c>
      <c r="CG163" s="33" t="s">
        <v>770</v>
      </c>
      <c r="EB163" s="33"/>
      <c r="EC163" s="33"/>
      <c r="ED163" s="33"/>
      <c r="EE163" s="33"/>
      <c r="EF163" s="33"/>
      <c r="EG163" s="33"/>
      <c r="EH163" s="33"/>
      <c r="EI163" s="33"/>
      <c r="EJ163" s="33"/>
      <c r="EK163" s="33"/>
      <c r="EL163" s="33"/>
      <c r="EM163" s="33"/>
      <c r="EN163" s="33"/>
      <c r="EO163" s="33"/>
      <c r="EP163" s="33"/>
      <c r="EQ163" s="33"/>
      <c r="ER163" s="33"/>
      <c r="ES163" s="33"/>
      <c r="ET163" s="33" t="s">
        <v>768</v>
      </c>
      <c r="EU163" s="33" t="s">
        <v>766</v>
      </c>
    </row>
    <row r="164" spans="1:151" ht="15" customHeight="1" thickBot="1">
      <c r="A164" s="31"/>
      <c r="B164" s="198"/>
      <c r="C164" s="1624"/>
      <c r="D164" s="1024"/>
      <c r="E164" s="1024"/>
      <c r="F164" s="1025"/>
      <c r="G164" s="1151"/>
      <c r="H164" s="1151"/>
      <c r="I164" s="1151"/>
      <c r="J164" s="1151"/>
      <c r="K164" s="1151"/>
      <c r="L164" s="1152"/>
      <c r="M164" s="36" t="s">
        <v>581</v>
      </c>
      <c r="N164" s="1159"/>
      <c r="O164" s="1160"/>
      <c r="P164" s="1138"/>
      <c r="Q164" s="1139"/>
      <c r="R164" s="75" t="s">
        <v>140</v>
      </c>
      <c r="S164" s="1138"/>
      <c r="T164" s="1139"/>
      <c r="U164" s="76" t="s">
        <v>141</v>
      </c>
      <c r="V164" s="1138"/>
      <c r="W164" s="1139"/>
      <c r="X164" s="66" t="s">
        <v>142</v>
      </c>
      <c r="Y164" s="1216"/>
      <c r="Z164" s="1217"/>
      <c r="AA164" s="1217"/>
      <c r="AB164" s="1217"/>
      <c r="AC164" s="1217"/>
      <c r="AD164" s="1217"/>
      <c r="AE164" s="1217"/>
      <c r="AF164" s="1217"/>
      <c r="AG164" s="1217"/>
      <c r="AH164" s="1217"/>
      <c r="AI164" s="1217"/>
      <c r="AJ164" s="1217"/>
      <c r="AK164" s="1217"/>
      <c r="AL164" s="1217"/>
      <c r="AM164" s="1218"/>
      <c r="AN164" s="33"/>
      <c r="AO164" s="208"/>
      <c r="AP164" s="33"/>
      <c r="AQ164" s="136"/>
      <c r="AR164" s="1132"/>
      <c r="AS164" s="1133"/>
      <c r="AT164" s="1133"/>
      <c r="AU164" s="1133"/>
      <c r="AV164" s="1133"/>
      <c r="AW164" s="1133"/>
      <c r="AX164" s="1133"/>
      <c r="AY164" s="1133"/>
      <c r="AZ164" s="1133"/>
      <c r="BA164" s="1133"/>
      <c r="BB164" s="1133"/>
      <c r="BC164" s="1133"/>
      <c r="BD164" s="1133"/>
      <c r="BE164" s="1133"/>
      <c r="BF164" s="1133"/>
      <c r="BG164" s="1134"/>
      <c r="BH164" s="33"/>
      <c r="BI164" s="71"/>
      <c r="BJ164" s="71"/>
      <c r="BK164" s="288"/>
      <c r="BL164" s="29" t="str">
        <f t="shared" si="24"/>
        <v/>
      </c>
      <c r="BM164" s="29" t="str">
        <f t="shared" si="25"/>
        <v/>
      </c>
      <c r="CG164" s="33" t="s">
        <v>771</v>
      </c>
      <c r="EB164" s="33"/>
      <c r="EC164" s="33"/>
      <c r="ED164" s="33"/>
      <c r="EE164" s="33"/>
      <c r="EF164" s="33"/>
      <c r="EG164" s="33"/>
      <c r="EH164" s="33"/>
      <c r="EI164" s="33"/>
      <c r="EJ164" s="33"/>
      <c r="EK164" s="33"/>
      <c r="EL164" s="33"/>
      <c r="EM164" s="33"/>
      <c r="EN164" s="33"/>
      <c r="EO164" s="33"/>
      <c r="EP164" s="33"/>
      <c r="EQ164" s="33"/>
      <c r="ER164" s="33"/>
      <c r="ES164" s="33"/>
      <c r="ET164" s="33" t="s">
        <v>769</v>
      </c>
      <c r="EU164" s="33" t="s">
        <v>767</v>
      </c>
    </row>
    <row r="165" spans="1:151" ht="15" customHeight="1" thickTop="1">
      <c r="A165" s="31"/>
      <c r="B165" s="198"/>
      <c r="C165" s="1624"/>
      <c r="D165" s="1024"/>
      <c r="E165" s="1024"/>
      <c r="F165" s="1025"/>
      <c r="G165" s="1149" t="s">
        <v>586</v>
      </c>
      <c r="H165" s="1149"/>
      <c r="I165" s="1149"/>
      <c r="J165" s="1149"/>
      <c r="K165" s="1149"/>
      <c r="L165" s="1150"/>
      <c r="M165" s="68" t="s">
        <v>580</v>
      </c>
      <c r="N165" s="1165"/>
      <c r="O165" s="1166"/>
      <c r="P165" s="1140"/>
      <c r="Q165" s="1141"/>
      <c r="R165" s="73" t="s">
        <v>140</v>
      </c>
      <c r="S165" s="1140"/>
      <c r="T165" s="1141"/>
      <c r="U165" s="74" t="s">
        <v>141</v>
      </c>
      <c r="V165" s="1140"/>
      <c r="W165" s="1141"/>
      <c r="X165" s="67" t="s">
        <v>142</v>
      </c>
      <c r="Y165" s="1213"/>
      <c r="Z165" s="1214"/>
      <c r="AA165" s="1214"/>
      <c r="AB165" s="1214"/>
      <c r="AC165" s="1214"/>
      <c r="AD165" s="1214"/>
      <c r="AE165" s="1214"/>
      <c r="AF165" s="1214"/>
      <c r="AG165" s="1214"/>
      <c r="AH165" s="1214"/>
      <c r="AI165" s="1214"/>
      <c r="AJ165" s="1214"/>
      <c r="AK165" s="1214"/>
      <c r="AL165" s="1214"/>
      <c r="AM165" s="1215"/>
      <c r="AN165" s="33"/>
      <c r="AO165" s="208"/>
      <c r="AP165" s="33"/>
      <c r="AQ165" s="71"/>
      <c r="AR165" s="33"/>
      <c r="AS165" s="33"/>
      <c r="AT165" s="33"/>
      <c r="AU165" s="33"/>
      <c r="AV165" s="33"/>
      <c r="AW165" s="33"/>
      <c r="AX165" s="33"/>
      <c r="AY165" s="33"/>
      <c r="AZ165" s="33"/>
      <c r="BA165" s="33"/>
      <c r="BB165" s="33"/>
      <c r="BC165" s="33"/>
      <c r="BD165" s="33"/>
      <c r="BE165" s="33"/>
      <c r="BF165" s="33"/>
      <c r="BG165" s="33"/>
      <c r="BH165" s="33"/>
      <c r="BI165" s="71"/>
      <c r="BJ165" s="71"/>
      <c r="BK165" s="288"/>
      <c r="BL165" s="29" t="str">
        <f t="shared" si="24"/>
        <v/>
      </c>
      <c r="BM165" s="29" t="str">
        <f t="shared" si="25"/>
        <v/>
      </c>
      <c r="CG165" s="33" t="s">
        <v>772</v>
      </c>
      <c r="EB165" s="33"/>
      <c r="EC165" s="33"/>
      <c r="ED165" s="33"/>
      <c r="EE165" s="33"/>
      <c r="EF165" s="33"/>
      <c r="EG165" s="33"/>
      <c r="EH165" s="33"/>
      <c r="EI165" s="33"/>
      <c r="EJ165" s="33"/>
      <c r="EK165" s="33"/>
      <c r="EL165" s="33"/>
      <c r="EM165" s="33"/>
      <c r="EN165" s="33"/>
      <c r="EO165" s="33"/>
      <c r="EP165" s="33"/>
      <c r="EQ165" s="33"/>
      <c r="ER165" s="33"/>
      <c r="ES165" s="33"/>
      <c r="ET165" s="33" t="s">
        <v>770</v>
      </c>
      <c r="EU165" s="33" t="s">
        <v>768</v>
      </c>
    </row>
    <row r="166" spans="1:151" ht="15" customHeight="1">
      <c r="A166" s="31"/>
      <c r="B166" s="198"/>
      <c r="C166" s="1624"/>
      <c r="D166" s="1024"/>
      <c r="E166" s="1024"/>
      <c r="F166" s="1025"/>
      <c r="G166" s="1151"/>
      <c r="H166" s="1151"/>
      <c r="I166" s="1151"/>
      <c r="J166" s="1151"/>
      <c r="K166" s="1151"/>
      <c r="L166" s="1152"/>
      <c r="M166" s="36" t="s">
        <v>581</v>
      </c>
      <c r="N166" s="1159"/>
      <c r="O166" s="1160"/>
      <c r="P166" s="1138"/>
      <c r="Q166" s="1139"/>
      <c r="R166" s="75" t="s">
        <v>140</v>
      </c>
      <c r="S166" s="1138"/>
      <c r="T166" s="1139"/>
      <c r="U166" s="76" t="s">
        <v>141</v>
      </c>
      <c r="V166" s="1138"/>
      <c r="W166" s="1139"/>
      <c r="X166" s="66" t="s">
        <v>142</v>
      </c>
      <c r="Y166" s="1216"/>
      <c r="Z166" s="1217"/>
      <c r="AA166" s="1217"/>
      <c r="AB166" s="1217"/>
      <c r="AC166" s="1217"/>
      <c r="AD166" s="1217"/>
      <c r="AE166" s="1217"/>
      <c r="AF166" s="1217"/>
      <c r="AG166" s="1217"/>
      <c r="AH166" s="1217"/>
      <c r="AI166" s="1217"/>
      <c r="AJ166" s="1217"/>
      <c r="AK166" s="1217"/>
      <c r="AL166" s="1217"/>
      <c r="AM166" s="1218"/>
      <c r="AN166" s="33"/>
      <c r="AO166" s="208"/>
      <c r="AP166" s="33"/>
      <c r="AQ166" s="71"/>
      <c r="AR166" s="33"/>
      <c r="AS166" s="33"/>
      <c r="AT166" s="33"/>
      <c r="AU166" s="33"/>
      <c r="AV166" s="33"/>
      <c r="AW166" s="33"/>
      <c r="AX166" s="33"/>
      <c r="AY166" s="33"/>
      <c r="AZ166" s="33"/>
      <c r="BA166" s="33"/>
      <c r="BB166" s="33"/>
      <c r="BC166" s="33"/>
      <c r="BD166" s="33"/>
      <c r="BE166" s="33"/>
      <c r="BF166" s="33"/>
      <c r="BG166" s="33"/>
      <c r="BH166" s="33"/>
      <c r="BI166" s="71"/>
      <c r="BJ166" s="71"/>
      <c r="BK166" s="288"/>
      <c r="BL166" s="29" t="str">
        <f t="shared" si="24"/>
        <v/>
      </c>
      <c r="BM166" s="29" t="str">
        <f t="shared" si="25"/>
        <v/>
      </c>
      <c r="CG166" s="33" t="s">
        <v>773</v>
      </c>
      <c r="EB166" s="33"/>
      <c r="EC166" s="33"/>
      <c r="ED166" s="33"/>
      <c r="EE166" s="33"/>
      <c r="EF166" s="33"/>
      <c r="EG166" s="33"/>
      <c r="EH166" s="33"/>
      <c r="EI166" s="33"/>
      <c r="EJ166" s="33"/>
      <c r="EK166" s="33"/>
      <c r="EL166" s="33"/>
      <c r="EM166" s="33"/>
      <c r="EN166" s="33"/>
      <c r="EO166" s="33"/>
      <c r="EP166" s="33"/>
      <c r="EQ166" s="33"/>
      <c r="ER166" s="33"/>
      <c r="ES166" s="33"/>
      <c r="ET166" s="33" t="s">
        <v>771</v>
      </c>
      <c r="EU166" s="33" t="s">
        <v>769</v>
      </c>
    </row>
    <row r="167" spans="1:151" ht="15" customHeight="1">
      <c r="A167" s="31"/>
      <c r="B167" s="198"/>
      <c r="C167" s="1624"/>
      <c r="D167" s="1024"/>
      <c r="E167" s="1024"/>
      <c r="F167" s="1025"/>
      <c r="G167" s="1149" t="s">
        <v>587</v>
      </c>
      <c r="H167" s="1149"/>
      <c r="I167" s="1149"/>
      <c r="J167" s="1149"/>
      <c r="K167" s="1149"/>
      <c r="L167" s="1150"/>
      <c r="M167" s="68" t="s">
        <v>580</v>
      </c>
      <c r="N167" s="1165"/>
      <c r="O167" s="1166"/>
      <c r="P167" s="1140"/>
      <c r="Q167" s="1141"/>
      <c r="R167" s="73" t="s">
        <v>140</v>
      </c>
      <c r="S167" s="1140"/>
      <c r="T167" s="1141"/>
      <c r="U167" s="74" t="s">
        <v>141</v>
      </c>
      <c r="V167" s="1140"/>
      <c r="W167" s="1141"/>
      <c r="X167" s="67" t="s">
        <v>142</v>
      </c>
      <c r="Y167" s="1213"/>
      <c r="Z167" s="1214"/>
      <c r="AA167" s="1214"/>
      <c r="AB167" s="1214"/>
      <c r="AC167" s="1214"/>
      <c r="AD167" s="1214"/>
      <c r="AE167" s="1214"/>
      <c r="AF167" s="1214"/>
      <c r="AG167" s="1214"/>
      <c r="AH167" s="1214"/>
      <c r="AI167" s="1214"/>
      <c r="AJ167" s="1214"/>
      <c r="AK167" s="1214"/>
      <c r="AL167" s="1214"/>
      <c r="AM167" s="1215"/>
      <c r="AN167" s="33"/>
      <c r="AO167" s="208"/>
      <c r="AP167" s="33"/>
      <c r="AQ167" s="71"/>
      <c r="AR167" s="1205" t="s">
        <v>2988</v>
      </c>
      <c r="AS167" s="1205"/>
      <c r="AT167" s="1205"/>
      <c r="AU167" s="1205"/>
      <c r="AV167" s="1205"/>
      <c r="AW167" s="1205"/>
      <c r="AX167" s="1205"/>
      <c r="AY167" s="1205"/>
      <c r="AZ167" s="1205"/>
      <c r="BA167" s="1205"/>
      <c r="BB167" s="1205"/>
      <c r="BC167" s="1205"/>
      <c r="BD167" s="1205"/>
      <c r="BE167" s="1205"/>
      <c r="BF167" s="1205"/>
      <c r="BG167" s="1205"/>
      <c r="BH167" s="33"/>
      <c r="BI167" s="71"/>
      <c r="BJ167" s="71"/>
      <c r="BK167" s="288"/>
      <c r="BL167" s="29" t="str">
        <f t="shared" si="24"/>
        <v/>
      </c>
      <c r="BM167" s="29" t="str">
        <f t="shared" si="25"/>
        <v/>
      </c>
      <c r="CG167" s="33" t="s">
        <v>774</v>
      </c>
      <c r="EB167" s="33"/>
      <c r="EC167" s="33"/>
      <c r="ED167" s="33"/>
      <c r="EE167" s="33"/>
      <c r="EF167" s="33"/>
      <c r="EG167" s="33"/>
      <c r="EH167" s="33"/>
      <c r="EI167" s="33"/>
      <c r="EJ167" s="33"/>
      <c r="EK167" s="33"/>
      <c r="EL167" s="33"/>
      <c r="EM167" s="33"/>
      <c r="EN167" s="33"/>
      <c r="EO167" s="33"/>
      <c r="EP167" s="33"/>
      <c r="EQ167" s="33"/>
      <c r="ER167" s="33"/>
      <c r="ES167" s="33"/>
      <c r="ET167" s="33" t="s">
        <v>772</v>
      </c>
      <c r="EU167" s="33" t="s">
        <v>770</v>
      </c>
    </row>
    <row r="168" spans="1:151" ht="15" customHeight="1">
      <c r="A168" s="31"/>
      <c r="B168" s="198"/>
      <c r="C168" s="1624"/>
      <c r="D168" s="1024"/>
      <c r="E168" s="1024"/>
      <c r="F168" s="1025"/>
      <c r="G168" s="1151"/>
      <c r="H168" s="1151"/>
      <c r="I168" s="1151"/>
      <c r="J168" s="1151"/>
      <c r="K168" s="1151"/>
      <c r="L168" s="1152"/>
      <c r="M168" s="36" t="s">
        <v>581</v>
      </c>
      <c r="N168" s="1159"/>
      <c r="O168" s="1160"/>
      <c r="P168" s="1138"/>
      <c r="Q168" s="1139"/>
      <c r="R168" s="75" t="s">
        <v>140</v>
      </c>
      <c r="S168" s="1138"/>
      <c r="T168" s="1139"/>
      <c r="U168" s="76" t="s">
        <v>141</v>
      </c>
      <c r="V168" s="1138"/>
      <c r="W168" s="1139"/>
      <c r="X168" s="66" t="s">
        <v>142</v>
      </c>
      <c r="Y168" s="1216"/>
      <c r="Z168" s="1217"/>
      <c r="AA168" s="1217"/>
      <c r="AB168" s="1217"/>
      <c r="AC168" s="1217"/>
      <c r="AD168" s="1217"/>
      <c r="AE168" s="1217"/>
      <c r="AF168" s="1217"/>
      <c r="AG168" s="1217"/>
      <c r="AH168" s="1217"/>
      <c r="AI168" s="1217"/>
      <c r="AJ168" s="1217"/>
      <c r="AK168" s="1217"/>
      <c r="AL168" s="1217"/>
      <c r="AM168" s="1218"/>
      <c r="AN168" s="33"/>
      <c r="AO168" s="208"/>
      <c r="AP168" s="33"/>
      <c r="AQ168" s="71"/>
      <c r="AR168" s="1205"/>
      <c r="AS168" s="1205"/>
      <c r="AT168" s="1205"/>
      <c r="AU168" s="1205"/>
      <c r="AV168" s="1205"/>
      <c r="AW168" s="1205"/>
      <c r="AX168" s="1205"/>
      <c r="AY168" s="1205"/>
      <c r="AZ168" s="1205"/>
      <c r="BA168" s="1205"/>
      <c r="BB168" s="1205"/>
      <c r="BC168" s="1205"/>
      <c r="BD168" s="1205"/>
      <c r="BE168" s="1205"/>
      <c r="BF168" s="1205"/>
      <c r="BG168" s="1205"/>
      <c r="BH168" s="33"/>
      <c r="BI168" s="71"/>
      <c r="BJ168" s="71"/>
      <c r="BK168" s="288"/>
      <c r="BL168" s="29" t="str">
        <f t="shared" si="24"/>
        <v/>
      </c>
      <c r="BM168" s="29" t="str">
        <f t="shared" si="25"/>
        <v/>
      </c>
      <c r="CG168" s="33" t="s">
        <v>775</v>
      </c>
      <c r="EB168" s="33"/>
      <c r="EC168" s="33"/>
      <c r="ED168" s="33"/>
      <c r="EE168" s="33"/>
      <c r="EF168" s="33"/>
      <c r="EG168" s="33"/>
      <c r="EH168" s="33"/>
      <c r="EI168" s="33"/>
      <c r="EJ168" s="33"/>
      <c r="EK168" s="33"/>
      <c r="EL168" s="33"/>
      <c r="EM168" s="33"/>
      <c r="EN168" s="33"/>
      <c r="EO168" s="33"/>
      <c r="EP168" s="33"/>
      <c r="EQ168" s="33"/>
      <c r="ER168" s="33"/>
      <c r="ES168" s="33"/>
      <c r="ET168" s="33" t="s">
        <v>773</v>
      </c>
      <c r="EU168" s="33" t="s">
        <v>771</v>
      </c>
    </row>
    <row r="169" spans="1:151" ht="15" customHeight="1">
      <c r="A169" s="31"/>
      <c r="B169" s="198"/>
      <c r="C169" s="1624"/>
      <c r="D169" s="1024"/>
      <c r="E169" s="1024"/>
      <c r="F169" s="1025"/>
      <c r="G169" s="1149" t="s">
        <v>588</v>
      </c>
      <c r="H169" s="1149"/>
      <c r="I169" s="1149"/>
      <c r="J169" s="1149"/>
      <c r="K169" s="1149"/>
      <c r="L169" s="1150"/>
      <c r="M169" s="68" t="s">
        <v>580</v>
      </c>
      <c r="N169" s="1165"/>
      <c r="O169" s="1166"/>
      <c r="P169" s="1140"/>
      <c r="Q169" s="1141"/>
      <c r="R169" s="73" t="s">
        <v>140</v>
      </c>
      <c r="S169" s="1140"/>
      <c r="T169" s="1141"/>
      <c r="U169" s="74" t="s">
        <v>141</v>
      </c>
      <c r="V169" s="1140"/>
      <c r="W169" s="1141"/>
      <c r="X169" s="67" t="s">
        <v>142</v>
      </c>
      <c r="Y169" s="1213"/>
      <c r="Z169" s="1214"/>
      <c r="AA169" s="1214"/>
      <c r="AB169" s="1214"/>
      <c r="AC169" s="1214"/>
      <c r="AD169" s="1214"/>
      <c r="AE169" s="1214"/>
      <c r="AF169" s="1214"/>
      <c r="AG169" s="1214"/>
      <c r="AH169" s="1214"/>
      <c r="AI169" s="1214"/>
      <c r="AJ169" s="1214"/>
      <c r="AK169" s="1214"/>
      <c r="AL169" s="1214"/>
      <c r="AM169" s="1215"/>
      <c r="AN169" s="33"/>
      <c r="AO169" s="208"/>
      <c r="AP169" s="33"/>
      <c r="AQ169" s="71"/>
      <c r="AR169" s="33"/>
      <c r="AS169" s="33"/>
      <c r="AT169" s="33"/>
      <c r="AU169" s="33"/>
      <c r="AV169" s="33"/>
      <c r="AW169" s="93"/>
      <c r="AX169" s="93"/>
      <c r="AY169" s="93"/>
      <c r="AZ169" s="93"/>
      <c r="BA169" s="33"/>
      <c r="BB169" s="33"/>
      <c r="BC169" s="33"/>
      <c r="BD169" s="33"/>
      <c r="BE169" s="33"/>
      <c r="BF169" s="33"/>
      <c r="BG169" s="33"/>
      <c r="BH169" s="33"/>
      <c r="BI169" s="71"/>
      <c r="BJ169" s="71"/>
      <c r="BK169" s="288"/>
      <c r="BL169" s="29" t="str">
        <f t="shared" si="24"/>
        <v/>
      </c>
      <c r="BM169" s="29" t="str">
        <f t="shared" si="25"/>
        <v/>
      </c>
      <c r="CG169" s="33" t="s">
        <v>776</v>
      </c>
      <c r="EB169" s="33"/>
      <c r="EC169" s="33"/>
      <c r="ED169" s="33"/>
      <c r="EE169" s="33"/>
      <c r="EF169" s="33"/>
      <c r="EG169" s="33"/>
      <c r="EH169" s="33"/>
      <c r="EI169" s="33"/>
      <c r="EJ169" s="33"/>
      <c r="EK169" s="33"/>
      <c r="EL169" s="33"/>
      <c r="EM169" s="33"/>
      <c r="EN169" s="33"/>
      <c r="EO169" s="33"/>
      <c r="EP169" s="33"/>
      <c r="EQ169" s="33"/>
      <c r="ER169" s="33"/>
      <c r="ES169" s="33"/>
      <c r="ET169" s="33" t="s">
        <v>774</v>
      </c>
      <c r="EU169" s="33" t="s">
        <v>772</v>
      </c>
    </row>
    <row r="170" spans="1:151" ht="15" customHeight="1">
      <c r="A170" s="31"/>
      <c r="B170" s="198"/>
      <c r="C170" s="1624"/>
      <c r="D170" s="1024"/>
      <c r="E170" s="1024"/>
      <c r="F170" s="1025"/>
      <c r="G170" s="1151"/>
      <c r="H170" s="1151"/>
      <c r="I170" s="1151"/>
      <c r="J170" s="1151"/>
      <c r="K170" s="1151"/>
      <c r="L170" s="1152"/>
      <c r="M170" s="36" t="s">
        <v>581</v>
      </c>
      <c r="N170" s="1159"/>
      <c r="O170" s="1160"/>
      <c r="P170" s="1138"/>
      <c r="Q170" s="1139"/>
      <c r="R170" s="75" t="s">
        <v>140</v>
      </c>
      <c r="S170" s="1138"/>
      <c r="T170" s="1139"/>
      <c r="U170" s="76" t="s">
        <v>141</v>
      </c>
      <c r="V170" s="1138"/>
      <c r="W170" s="1139"/>
      <c r="X170" s="66" t="s">
        <v>142</v>
      </c>
      <c r="Y170" s="1216"/>
      <c r="Z170" s="1217"/>
      <c r="AA170" s="1217"/>
      <c r="AB170" s="1217"/>
      <c r="AC170" s="1217"/>
      <c r="AD170" s="1217"/>
      <c r="AE170" s="1217"/>
      <c r="AF170" s="1217"/>
      <c r="AG170" s="1217"/>
      <c r="AH170" s="1217"/>
      <c r="AI170" s="1217"/>
      <c r="AJ170" s="1217"/>
      <c r="AK170" s="1217"/>
      <c r="AL170" s="1217"/>
      <c r="AM170" s="1218"/>
      <c r="AN170" s="33"/>
      <c r="AO170" s="208"/>
      <c r="AP170" s="33"/>
      <c r="AQ170" s="71"/>
      <c r="AR170" s="1195" t="s">
        <v>3342</v>
      </c>
      <c r="AS170" s="1195"/>
      <c r="AT170" s="1195"/>
      <c r="AU170" s="1195"/>
      <c r="AV170" s="1195"/>
      <c r="AW170" s="1195"/>
      <c r="AX170" s="1195"/>
      <c r="AY170" s="1195"/>
      <c r="AZ170" s="1195"/>
      <c r="BA170" s="1195"/>
      <c r="BB170" s="1195"/>
      <c r="BC170" s="1195"/>
      <c r="BD170" s="1195"/>
      <c r="BE170" s="1195"/>
      <c r="BF170" s="1195"/>
      <c r="BG170" s="1195"/>
      <c r="BH170" s="33"/>
      <c r="BI170" s="71"/>
      <c r="BJ170" s="71"/>
      <c r="BK170" s="288"/>
      <c r="BL170" s="29" t="str">
        <f t="shared" si="24"/>
        <v/>
      </c>
      <c r="BM170" s="29" t="str">
        <f t="shared" si="25"/>
        <v/>
      </c>
      <c r="CG170" s="33" t="s">
        <v>777</v>
      </c>
      <c r="EB170" s="33"/>
      <c r="EC170" s="33"/>
      <c r="ED170" s="33"/>
      <c r="EE170" s="33"/>
      <c r="EF170" s="33"/>
      <c r="EG170" s="33"/>
      <c r="EH170" s="33"/>
      <c r="EI170" s="33"/>
      <c r="EJ170" s="33"/>
      <c r="EK170" s="33"/>
      <c r="EL170" s="33"/>
      <c r="EM170" s="33"/>
      <c r="EN170" s="33"/>
      <c r="EO170" s="33"/>
      <c r="EP170" s="33"/>
      <c r="EQ170" s="33"/>
      <c r="ER170" s="33"/>
      <c r="ES170" s="33"/>
      <c r="ET170" s="33" t="s">
        <v>775</v>
      </c>
      <c r="EU170" s="33" t="s">
        <v>773</v>
      </c>
    </row>
    <row r="171" spans="1:151" ht="15" customHeight="1">
      <c r="A171" s="31"/>
      <c r="B171" s="198"/>
      <c r="C171" s="1624"/>
      <c r="D171" s="1024"/>
      <c r="E171" s="1024"/>
      <c r="F171" s="1025"/>
      <c r="G171" s="1149" t="s">
        <v>589</v>
      </c>
      <c r="H171" s="1149"/>
      <c r="I171" s="1149"/>
      <c r="J171" s="1149"/>
      <c r="K171" s="1149"/>
      <c r="L171" s="1150"/>
      <c r="M171" s="68" t="s">
        <v>580</v>
      </c>
      <c r="N171" s="1165"/>
      <c r="O171" s="1166"/>
      <c r="P171" s="1140"/>
      <c r="Q171" s="1141"/>
      <c r="R171" s="73" t="s">
        <v>140</v>
      </c>
      <c r="S171" s="1140"/>
      <c r="T171" s="1141"/>
      <c r="U171" s="74" t="s">
        <v>141</v>
      </c>
      <c r="V171" s="1140"/>
      <c r="W171" s="1141"/>
      <c r="X171" s="67" t="s">
        <v>142</v>
      </c>
      <c r="Y171" s="1213"/>
      <c r="Z171" s="1214"/>
      <c r="AA171" s="1214"/>
      <c r="AB171" s="1214"/>
      <c r="AC171" s="1214"/>
      <c r="AD171" s="1214"/>
      <c r="AE171" s="1214"/>
      <c r="AF171" s="1214"/>
      <c r="AG171" s="1214"/>
      <c r="AH171" s="1214"/>
      <c r="AI171" s="1214"/>
      <c r="AJ171" s="1214"/>
      <c r="AK171" s="1214"/>
      <c r="AL171" s="1214"/>
      <c r="AM171" s="1215"/>
      <c r="AN171" s="33"/>
      <c r="AO171" s="208"/>
      <c r="AP171" s="33"/>
      <c r="AQ171" s="71"/>
      <c r="AR171" s="1195"/>
      <c r="AS171" s="1195"/>
      <c r="AT171" s="1195"/>
      <c r="AU171" s="1195"/>
      <c r="AV171" s="1195"/>
      <c r="AW171" s="1195"/>
      <c r="AX171" s="1195"/>
      <c r="AY171" s="1195"/>
      <c r="AZ171" s="1195"/>
      <c r="BA171" s="1195"/>
      <c r="BB171" s="1195"/>
      <c r="BC171" s="1195"/>
      <c r="BD171" s="1195"/>
      <c r="BE171" s="1195"/>
      <c r="BF171" s="1195"/>
      <c r="BG171" s="1195"/>
      <c r="BH171" s="33"/>
      <c r="BI171" s="71"/>
      <c r="BJ171" s="71"/>
      <c r="BK171" s="288"/>
      <c r="BL171" s="29" t="str">
        <f t="shared" si="24"/>
        <v/>
      </c>
      <c r="BM171" s="29" t="str">
        <f t="shared" si="25"/>
        <v/>
      </c>
      <c r="CG171" s="33" t="s">
        <v>778</v>
      </c>
      <c r="EB171" s="33"/>
      <c r="EC171" s="33"/>
      <c r="ED171" s="33"/>
      <c r="EE171" s="33"/>
      <c r="EF171" s="33"/>
      <c r="EG171" s="33"/>
      <c r="EH171" s="33"/>
      <c r="EI171" s="33"/>
      <c r="EJ171" s="33"/>
      <c r="EK171" s="33"/>
      <c r="EL171" s="33"/>
      <c r="EM171" s="33"/>
      <c r="EN171" s="33"/>
      <c r="EO171" s="33"/>
      <c r="EP171" s="33"/>
      <c r="EQ171" s="33"/>
      <c r="ER171" s="33"/>
      <c r="ES171" s="33"/>
      <c r="ET171" s="33" t="s">
        <v>776</v>
      </c>
      <c r="EU171" s="33" t="s">
        <v>774</v>
      </c>
    </row>
    <row r="172" spans="1:151" ht="15" customHeight="1">
      <c r="A172" s="31"/>
      <c r="B172" s="198"/>
      <c r="C172" s="1624"/>
      <c r="D172" s="1024"/>
      <c r="E172" s="1024"/>
      <c r="F172" s="1025"/>
      <c r="G172" s="1151"/>
      <c r="H172" s="1151"/>
      <c r="I172" s="1151"/>
      <c r="J172" s="1151"/>
      <c r="K172" s="1151"/>
      <c r="L172" s="1152"/>
      <c r="M172" s="36" t="s">
        <v>581</v>
      </c>
      <c r="N172" s="1159"/>
      <c r="O172" s="1160"/>
      <c r="P172" s="1138"/>
      <c r="Q172" s="1139"/>
      <c r="R172" s="75" t="s">
        <v>140</v>
      </c>
      <c r="S172" s="1138"/>
      <c r="T172" s="1139"/>
      <c r="U172" s="76" t="s">
        <v>141</v>
      </c>
      <c r="V172" s="1138"/>
      <c r="W172" s="1139"/>
      <c r="X172" s="66" t="s">
        <v>142</v>
      </c>
      <c r="Y172" s="1216"/>
      <c r="Z172" s="1217"/>
      <c r="AA172" s="1217"/>
      <c r="AB172" s="1217"/>
      <c r="AC172" s="1217"/>
      <c r="AD172" s="1217"/>
      <c r="AE172" s="1217"/>
      <c r="AF172" s="1217"/>
      <c r="AG172" s="1217"/>
      <c r="AH172" s="1217"/>
      <c r="AI172" s="1217"/>
      <c r="AJ172" s="1217"/>
      <c r="AK172" s="1217"/>
      <c r="AL172" s="1217"/>
      <c r="AM172" s="1218"/>
      <c r="AN172" s="33"/>
      <c r="AO172" s="208"/>
      <c r="AP172" s="33"/>
      <c r="AQ172" s="71"/>
      <c r="AR172" s="1195"/>
      <c r="AS172" s="1195"/>
      <c r="AT172" s="1195"/>
      <c r="AU172" s="1195"/>
      <c r="AV172" s="1195"/>
      <c r="AW172" s="1195"/>
      <c r="AX172" s="1195"/>
      <c r="AY172" s="1195"/>
      <c r="AZ172" s="1195"/>
      <c r="BA172" s="1195"/>
      <c r="BB172" s="1195"/>
      <c r="BC172" s="1195"/>
      <c r="BD172" s="1195"/>
      <c r="BE172" s="1195"/>
      <c r="BF172" s="1195"/>
      <c r="BG172" s="1195"/>
      <c r="BH172" s="33"/>
      <c r="BI172" s="71"/>
      <c r="BJ172" s="71"/>
      <c r="BK172" s="288"/>
      <c r="BL172" s="29" t="str">
        <f t="shared" si="24"/>
        <v/>
      </c>
      <c r="BM172" s="29" t="str">
        <f t="shared" si="25"/>
        <v/>
      </c>
      <c r="CG172" s="33" t="s">
        <v>779</v>
      </c>
      <c r="EB172" s="33"/>
      <c r="EC172" s="33"/>
      <c r="ED172" s="33"/>
      <c r="EE172" s="33"/>
      <c r="EF172" s="33"/>
      <c r="EG172" s="33"/>
      <c r="EH172" s="33"/>
      <c r="EI172" s="33"/>
      <c r="EJ172" s="33"/>
      <c r="EK172" s="33"/>
      <c r="EL172" s="33"/>
      <c r="EM172" s="33"/>
      <c r="EN172" s="33"/>
      <c r="EO172" s="33"/>
      <c r="EP172" s="33"/>
      <c r="EQ172" s="33"/>
      <c r="ER172" s="33"/>
      <c r="ES172" s="33"/>
      <c r="ET172" s="33" t="s">
        <v>777</v>
      </c>
      <c r="EU172" s="33" t="s">
        <v>775</v>
      </c>
    </row>
    <row r="173" spans="1:151" ht="15" customHeight="1">
      <c r="A173" s="31"/>
      <c r="B173" s="198"/>
      <c r="C173" s="1624"/>
      <c r="D173" s="1024"/>
      <c r="E173" s="1024"/>
      <c r="F173" s="1025"/>
      <c r="G173" s="1149" t="s">
        <v>590</v>
      </c>
      <c r="H173" s="1149"/>
      <c r="I173" s="1149"/>
      <c r="J173" s="1149"/>
      <c r="K173" s="1149"/>
      <c r="L173" s="1150"/>
      <c r="M173" s="68" t="s">
        <v>580</v>
      </c>
      <c r="N173" s="1165"/>
      <c r="O173" s="1166"/>
      <c r="P173" s="1140"/>
      <c r="Q173" s="1141"/>
      <c r="R173" s="73" t="s">
        <v>140</v>
      </c>
      <c r="S173" s="1140"/>
      <c r="T173" s="1141"/>
      <c r="U173" s="74" t="s">
        <v>141</v>
      </c>
      <c r="V173" s="1140"/>
      <c r="W173" s="1141"/>
      <c r="X173" s="67" t="s">
        <v>142</v>
      </c>
      <c r="Y173" s="1213"/>
      <c r="Z173" s="1214"/>
      <c r="AA173" s="1214"/>
      <c r="AB173" s="1214"/>
      <c r="AC173" s="1214"/>
      <c r="AD173" s="1214"/>
      <c r="AE173" s="1214"/>
      <c r="AF173" s="1214"/>
      <c r="AG173" s="1214"/>
      <c r="AH173" s="1214"/>
      <c r="AI173" s="1214"/>
      <c r="AJ173" s="1214"/>
      <c r="AK173" s="1214"/>
      <c r="AL173" s="1214"/>
      <c r="AM173" s="1215"/>
      <c r="AN173" s="33"/>
      <c r="AO173" s="208"/>
      <c r="AP173" s="33"/>
      <c r="AQ173" s="71"/>
      <c r="AR173" s="1195"/>
      <c r="AS173" s="1195"/>
      <c r="AT173" s="1195"/>
      <c r="AU173" s="1195"/>
      <c r="AV173" s="1195"/>
      <c r="AW173" s="1195"/>
      <c r="AX173" s="1195"/>
      <c r="AY173" s="1195"/>
      <c r="AZ173" s="1195"/>
      <c r="BA173" s="1195"/>
      <c r="BB173" s="1195"/>
      <c r="BC173" s="1195"/>
      <c r="BD173" s="1195"/>
      <c r="BE173" s="1195"/>
      <c r="BF173" s="1195"/>
      <c r="BG173" s="1195"/>
      <c r="BH173" s="33"/>
      <c r="BI173" s="71"/>
      <c r="BJ173" s="71"/>
      <c r="BK173" s="288"/>
      <c r="BL173" s="29" t="str">
        <f t="shared" si="24"/>
        <v/>
      </c>
      <c r="BM173" s="29" t="str">
        <f t="shared" si="25"/>
        <v/>
      </c>
      <c r="CG173" s="33" t="s">
        <v>780</v>
      </c>
      <c r="EB173" s="33"/>
      <c r="EC173" s="33"/>
      <c r="ED173" s="33"/>
      <c r="EE173" s="33"/>
      <c r="EF173" s="33"/>
      <c r="EG173" s="33"/>
      <c r="EH173" s="33"/>
      <c r="EI173" s="33"/>
      <c r="EJ173" s="33"/>
      <c r="EK173" s="33"/>
      <c r="EL173" s="33"/>
      <c r="EM173" s="33"/>
      <c r="EN173" s="33"/>
      <c r="EO173" s="33"/>
      <c r="EP173" s="33"/>
      <c r="EQ173" s="33"/>
      <c r="ER173" s="33"/>
      <c r="ES173" s="33"/>
      <c r="ET173" s="33" t="s">
        <v>778</v>
      </c>
      <c r="EU173" s="33" t="s">
        <v>776</v>
      </c>
    </row>
    <row r="174" spans="1:151" ht="15" customHeight="1">
      <c r="A174" s="31"/>
      <c r="B174" s="198"/>
      <c r="C174" s="1624"/>
      <c r="D174" s="1024"/>
      <c r="E174" s="1024"/>
      <c r="F174" s="1025"/>
      <c r="G174" s="1151"/>
      <c r="H174" s="1151"/>
      <c r="I174" s="1151"/>
      <c r="J174" s="1151"/>
      <c r="K174" s="1151"/>
      <c r="L174" s="1152"/>
      <c r="M174" s="36" t="s">
        <v>581</v>
      </c>
      <c r="N174" s="1159"/>
      <c r="O174" s="1160"/>
      <c r="P174" s="1138"/>
      <c r="Q174" s="1139"/>
      <c r="R174" s="75" t="s">
        <v>140</v>
      </c>
      <c r="S174" s="1138"/>
      <c r="T174" s="1139"/>
      <c r="U174" s="76" t="s">
        <v>141</v>
      </c>
      <c r="V174" s="1138"/>
      <c r="W174" s="1139"/>
      <c r="X174" s="66" t="s">
        <v>142</v>
      </c>
      <c r="Y174" s="1216"/>
      <c r="Z174" s="1217"/>
      <c r="AA174" s="1217"/>
      <c r="AB174" s="1217"/>
      <c r="AC174" s="1217"/>
      <c r="AD174" s="1217"/>
      <c r="AE174" s="1217"/>
      <c r="AF174" s="1217"/>
      <c r="AG174" s="1217"/>
      <c r="AH174" s="1217"/>
      <c r="AI174" s="1217"/>
      <c r="AJ174" s="1217"/>
      <c r="AK174" s="1217"/>
      <c r="AL174" s="1217"/>
      <c r="AM174" s="1218"/>
      <c r="AN174" s="33"/>
      <c r="AO174" s="208"/>
      <c r="AP174" s="33"/>
      <c r="AQ174" s="71"/>
      <c r="AR174" s="1195"/>
      <c r="AS174" s="1195"/>
      <c r="AT174" s="1195"/>
      <c r="AU174" s="1195"/>
      <c r="AV174" s="1195"/>
      <c r="AW174" s="1195"/>
      <c r="AX174" s="1195"/>
      <c r="AY174" s="1195"/>
      <c r="AZ174" s="1195"/>
      <c r="BA174" s="1195"/>
      <c r="BB174" s="1195"/>
      <c r="BC174" s="1195"/>
      <c r="BD174" s="1195"/>
      <c r="BE174" s="1195"/>
      <c r="BF174" s="1195"/>
      <c r="BG174" s="1195"/>
      <c r="BH174" s="33"/>
      <c r="BI174" s="71"/>
      <c r="BJ174" s="71"/>
      <c r="BK174" s="288"/>
      <c r="BL174" s="29" t="str">
        <f t="shared" si="24"/>
        <v/>
      </c>
      <c r="BM174" s="29" t="str">
        <f t="shared" si="25"/>
        <v/>
      </c>
      <c r="CG174" s="33" t="s">
        <v>781</v>
      </c>
      <c r="EB174" s="33"/>
      <c r="EC174" s="33"/>
      <c r="ED174" s="33"/>
      <c r="EE174" s="33"/>
      <c r="EF174" s="33"/>
      <c r="EG174" s="33"/>
      <c r="EH174" s="33"/>
      <c r="EI174" s="33"/>
      <c r="EJ174" s="33"/>
      <c r="EK174" s="33"/>
      <c r="EL174" s="33"/>
      <c r="EM174" s="33"/>
      <c r="EN174" s="33"/>
      <c r="EO174" s="33"/>
      <c r="EP174" s="33"/>
      <c r="EQ174" s="33"/>
      <c r="ER174" s="33"/>
      <c r="ES174" s="33"/>
      <c r="ET174" s="33" t="s">
        <v>779</v>
      </c>
      <c r="EU174" s="33" t="s">
        <v>777</v>
      </c>
    </row>
    <row r="175" spans="1:151" ht="15" customHeight="1">
      <c r="A175" s="31"/>
      <c r="B175" s="198"/>
      <c r="C175" s="1624"/>
      <c r="D175" s="1024"/>
      <c r="E175" s="1024"/>
      <c r="F175" s="1025"/>
      <c r="G175" s="1149" t="s">
        <v>2721</v>
      </c>
      <c r="H175" s="1149"/>
      <c r="I175" s="1149"/>
      <c r="J175" s="1149"/>
      <c r="K175" s="1149"/>
      <c r="L175" s="1150"/>
      <c r="M175" s="68" t="s">
        <v>580</v>
      </c>
      <c r="N175" s="1165"/>
      <c r="O175" s="1166"/>
      <c r="P175" s="1140"/>
      <c r="Q175" s="1141"/>
      <c r="R175" s="73" t="s">
        <v>140</v>
      </c>
      <c r="S175" s="1140"/>
      <c r="T175" s="1141"/>
      <c r="U175" s="74" t="s">
        <v>141</v>
      </c>
      <c r="V175" s="1140"/>
      <c r="W175" s="1141"/>
      <c r="X175" s="67" t="s">
        <v>142</v>
      </c>
      <c r="Y175" s="1213"/>
      <c r="Z175" s="1214"/>
      <c r="AA175" s="1214"/>
      <c r="AB175" s="1214"/>
      <c r="AC175" s="1214"/>
      <c r="AD175" s="1214"/>
      <c r="AE175" s="1214"/>
      <c r="AF175" s="1214"/>
      <c r="AG175" s="1214"/>
      <c r="AH175" s="1214"/>
      <c r="AI175" s="1214"/>
      <c r="AJ175" s="1214"/>
      <c r="AK175" s="1214"/>
      <c r="AL175" s="1214"/>
      <c r="AM175" s="1215"/>
      <c r="AN175" s="33"/>
      <c r="AO175" s="208"/>
      <c r="AP175" s="33"/>
      <c r="AQ175" s="71"/>
      <c r="AR175" s="1195"/>
      <c r="AS175" s="1195"/>
      <c r="AT175" s="1195"/>
      <c r="AU175" s="1195"/>
      <c r="AV175" s="1195"/>
      <c r="AW175" s="1195"/>
      <c r="AX175" s="1195"/>
      <c r="AY175" s="1195"/>
      <c r="AZ175" s="1195"/>
      <c r="BA175" s="1195"/>
      <c r="BB175" s="1195"/>
      <c r="BC175" s="1195"/>
      <c r="BD175" s="1195"/>
      <c r="BE175" s="1195"/>
      <c r="BF175" s="1195"/>
      <c r="BG175" s="1195"/>
      <c r="BH175" s="33"/>
      <c r="BI175" s="71"/>
      <c r="BJ175" s="71"/>
      <c r="BK175" s="288"/>
      <c r="BL175" s="29" t="str">
        <f t="shared" si="24"/>
        <v/>
      </c>
      <c r="BM175" s="29" t="str">
        <f t="shared" si="25"/>
        <v/>
      </c>
      <c r="CG175" s="33" t="s">
        <v>782</v>
      </c>
      <c r="EB175" s="33"/>
      <c r="EC175" s="33"/>
      <c r="ED175" s="33"/>
      <c r="EE175" s="33"/>
      <c r="EF175" s="33"/>
      <c r="EG175" s="33"/>
      <c r="EH175" s="33"/>
      <c r="EI175" s="33"/>
      <c r="EJ175" s="33"/>
      <c r="EK175" s="33"/>
      <c r="EL175" s="33"/>
      <c r="EM175" s="33"/>
      <c r="EN175" s="33"/>
      <c r="EO175" s="33"/>
      <c r="EP175" s="33"/>
      <c r="EQ175" s="33"/>
      <c r="ER175" s="33"/>
      <c r="ES175" s="33"/>
      <c r="ET175" s="33" t="s">
        <v>780</v>
      </c>
      <c r="EU175" s="33" t="s">
        <v>778</v>
      </c>
    </row>
    <row r="176" spans="1:151" ht="15" customHeight="1">
      <c r="A176" s="31"/>
      <c r="B176" s="198"/>
      <c r="C176" s="1625"/>
      <c r="D176" s="849"/>
      <c r="E176" s="849"/>
      <c r="F176" s="850"/>
      <c r="G176" s="1151"/>
      <c r="H176" s="1151"/>
      <c r="I176" s="1151"/>
      <c r="J176" s="1151"/>
      <c r="K176" s="1151"/>
      <c r="L176" s="1152"/>
      <c r="M176" s="36" t="s">
        <v>581</v>
      </c>
      <c r="N176" s="1159"/>
      <c r="O176" s="1160"/>
      <c r="P176" s="1138"/>
      <c r="Q176" s="1139"/>
      <c r="R176" s="75" t="s">
        <v>140</v>
      </c>
      <c r="S176" s="1138"/>
      <c r="T176" s="1139"/>
      <c r="U176" s="76" t="s">
        <v>141</v>
      </c>
      <c r="V176" s="1138"/>
      <c r="W176" s="1139"/>
      <c r="X176" s="66" t="s">
        <v>142</v>
      </c>
      <c r="Y176" s="1216"/>
      <c r="Z176" s="1217"/>
      <c r="AA176" s="1217"/>
      <c r="AB176" s="1217"/>
      <c r="AC176" s="1217"/>
      <c r="AD176" s="1217"/>
      <c r="AE176" s="1217"/>
      <c r="AF176" s="1217"/>
      <c r="AG176" s="1217"/>
      <c r="AH176" s="1217"/>
      <c r="AI176" s="1217"/>
      <c r="AJ176" s="1217"/>
      <c r="AK176" s="1217"/>
      <c r="AL176" s="1217"/>
      <c r="AM176" s="1218"/>
      <c r="AN176" s="33"/>
      <c r="AO176" s="208"/>
      <c r="AP176" s="33"/>
      <c r="AQ176" s="71"/>
      <c r="AR176" s="1195"/>
      <c r="AS176" s="1195"/>
      <c r="AT176" s="1195"/>
      <c r="AU176" s="1195"/>
      <c r="AV176" s="1195"/>
      <c r="AW176" s="1195"/>
      <c r="AX176" s="1195"/>
      <c r="AY176" s="1195"/>
      <c r="AZ176" s="1195"/>
      <c r="BA176" s="1195"/>
      <c r="BB176" s="1195"/>
      <c r="BC176" s="1195"/>
      <c r="BD176" s="1195"/>
      <c r="BE176" s="1195"/>
      <c r="BF176" s="1195"/>
      <c r="BG176" s="1195"/>
      <c r="BH176" s="33"/>
      <c r="BI176" s="71"/>
      <c r="BJ176" s="71"/>
      <c r="BK176" s="288"/>
      <c r="BL176" s="29" t="str">
        <f t="shared" si="24"/>
        <v/>
      </c>
      <c r="BM176" s="29" t="str">
        <f t="shared" si="25"/>
        <v/>
      </c>
      <c r="CG176" s="33" t="s">
        <v>783</v>
      </c>
      <c r="EB176" s="33"/>
      <c r="EC176" s="33"/>
      <c r="ED176" s="33"/>
      <c r="EE176" s="33"/>
      <c r="EF176" s="33"/>
      <c r="EG176" s="33"/>
      <c r="EH176" s="33"/>
      <c r="EI176" s="33"/>
      <c r="EJ176" s="33"/>
      <c r="EK176" s="33"/>
      <c r="EL176" s="33"/>
      <c r="EM176" s="33"/>
      <c r="EN176" s="33"/>
      <c r="EO176" s="33"/>
      <c r="EP176" s="33"/>
      <c r="EQ176" s="33"/>
      <c r="ER176" s="33"/>
      <c r="ES176" s="33"/>
      <c r="ET176" s="33" t="s">
        <v>781</v>
      </c>
      <c r="EU176" s="33" t="s">
        <v>779</v>
      </c>
    </row>
    <row r="177" spans="1:151" ht="15" customHeight="1" thickBot="1">
      <c r="A177" s="31"/>
      <c r="B177" s="198"/>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33"/>
      <c r="AO177" s="208"/>
      <c r="AP177" s="33"/>
      <c r="AQ177" s="71"/>
      <c r="BE177" s="33"/>
      <c r="BF177" s="33"/>
      <c r="BG177" s="33"/>
      <c r="BH177" s="33"/>
      <c r="BI177" s="71"/>
      <c r="BJ177" s="71"/>
      <c r="BK177" s="288"/>
      <c r="BL177" s="29"/>
      <c r="CG177" s="33" t="s">
        <v>784</v>
      </c>
      <c r="EB177" s="33"/>
      <c r="EC177" s="33"/>
      <c r="ED177" s="33"/>
      <c r="EE177" s="33"/>
      <c r="EF177" s="33"/>
      <c r="EG177" s="33"/>
      <c r="EH177" s="33"/>
      <c r="EI177" s="33"/>
      <c r="EJ177" s="33"/>
      <c r="EK177" s="33"/>
      <c r="EL177" s="33"/>
      <c r="EM177" s="33"/>
      <c r="EN177" s="33"/>
      <c r="EO177" s="33"/>
      <c r="EP177" s="33"/>
      <c r="EQ177" s="33"/>
      <c r="ER177" s="33"/>
      <c r="ES177" s="33"/>
      <c r="ET177" s="33" t="s">
        <v>782</v>
      </c>
      <c r="EU177" s="33" t="s">
        <v>780</v>
      </c>
    </row>
    <row r="178" spans="1:151" ht="15" customHeight="1">
      <c r="A178" s="31"/>
      <c r="B178" s="198"/>
      <c r="C178" s="1235" t="s">
        <v>2960</v>
      </c>
      <c r="D178" s="1236"/>
      <c r="E178" s="1236"/>
      <c r="F178" s="1236"/>
      <c r="G178" s="1236"/>
      <c r="H178" s="1236"/>
      <c r="I178" s="1236"/>
      <c r="J178" s="1236"/>
      <c r="K178" s="1236"/>
      <c r="L178" s="1236"/>
      <c r="M178" s="1236"/>
      <c r="N178" s="1236"/>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7"/>
      <c r="AN178" s="33"/>
      <c r="AO178" s="208"/>
      <c r="AP178" s="33"/>
      <c r="AQ178" s="71"/>
      <c r="AR178" s="33"/>
      <c r="AS178" s="33"/>
      <c r="AT178" s="33"/>
      <c r="AU178" s="33"/>
      <c r="AV178" s="33"/>
      <c r="AW178" s="93"/>
      <c r="AX178" s="93"/>
      <c r="AY178" s="93"/>
      <c r="AZ178" s="93"/>
      <c r="BA178" s="33"/>
      <c r="BB178" s="33"/>
      <c r="BC178" s="33"/>
      <c r="BD178" s="33"/>
      <c r="BE178" s="33"/>
      <c r="BF178" s="33"/>
      <c r="BG178" s="33"/>
      <c r="BH178" s="33"/>
      <c r="BI178" s="71"/>
      <c r="BJ178" s="71"/>
      <c r="BK178" s="288"/>
      <c r="BL178" s="307"/>
      <c r="CG178" s="33" t="s">
        <v>785</v>
      </c>
      <c r="EB178" s="33"/>
      <c r="EC178" s="33"/>
      <c r="ED178" s="33"/>
      <c r="EE178" s="33"/>
      <c r="EF178" s="33"/>
      <c r="EG178" s="33"/>
      <c r="EH178" s="33"/>
      <c r="EI178" s="33"/>
      <c r="EJ178" s="33"/>
      <c r="EK178" s="33"/>
      <c r="EL178" s="33"/>
      <c r="EM178" s="33"/>
      <c r="EN178" s="33"/>
      <c r="EO178" s="33"/>
      <c r="EP178" s="33"/>
      <c r="EQ178" s="33"/>
      <c r="ER178" s="33"/>
      <c r="ES178" s="33"/>
      <c r="ET178" s="33" t="s">
        <v>783</v>
      </c>
      <c r="EU178" s="33" t="s">
        <v>781</v>
      </c>
    </row>
    <row r="179" spans="1:151" ht="15" customHeight="1" thickBot="1">
      <c r="A179" s="31"/>
      <c r="B179" s="198"/>
      <c r="C179" s="1238"/>
      <c r="D179" s="1239"/>
      <c r="E179" s="1239"/>
      <c r="F179" s="1239"/>
      <c r="G179" s="1239"/>
      <c r="H179" s="1239"/>
      <c r="I179" s="1239"/>
      <c r="J179" s="1239"/>
      <c r="K179" s="1239"/>
      <c r="L179" s="1239"/>
      <c r="M179" s="1239"/>
      <c r="N179" s="1239"/>
      <c r="O179" s="1239"/>
      <c r="P179" s="1239"/>
      <c r="Q179" s="1239"/>
      <c r="R179" s="1239"/>
      <c r="S179" s="1239"/>
      <c r="T179" s="1239"/>
      <c r="U179" s="1239"/>
      <c r="V179" s="1239"/>
      <c r="W179" s="1239"/>
      <c r="X179" s="1239"/>
      <c r="Y179" s="1239"/>
      <c r="Z179" s="1239"/>
      <c r="AA179" s="1239"/>
      <c r="AB179" s="1239"/>
      <c r="AC179" s="1239"/>
      <c r="AD179" s="1239"/>
      <c r="AE179" s="1239"/>
      <c r="AF179" s="1239"/>
      <c r="AG179" s="1239"/>
      <c r="AH179" s="1239"/>
      <c r="AI179" s="1239"/>
      <c r="AJ179" s="1239"/>
      <c r="AK179" s="1239"/>
      <c r="AL179" s="1239"/>
      <c r="AM179" s="1240"/>
      <c r="AN179" s="33"/>
      <c r="AO179" s="208"/>
      <c r="AP179" s="33"/>
      <c r="AQ179" s="71"/>
      <c r="AR179" s="33"/>
      <c r="AS179" s="33"/>
      <c r="AT179" s="33"/>
      <c r="AU179" s="33"/>
      <c r="AV179" s="33"/>
      <c r="AW179" s="93"/>
      <c r="AX179" s="93"/>
      <c r="AY179" s="93"/>
      <c r="AZ179" s="93"/>
      <c r="BA179" s="33"/>
      <c r="BB179" s="33"/>
      <c r="BC179" s="33"/>
      <c r="BD179" s="33"/>
      <c r="BE179" s="33"/>
      <c r="BF179" s="33"/>
      <c r="BG179" s="33"/>
      <c r="BH179" s="33"/>
      <c r="BI179" s="71"/>
      <c r="BJ179" s="71"/>
      <c r="BK179" s="288"/>
      <c r="BL179" s="307"/>
      <c r="CG179" s="33" t="s">
        <v>786</v>
      </c>
      <c r="EB179" s="33"/>
      <c r="EC179" s="33"/>
      <c r="ED179" s="33"/>
      <c r="EE179" s="33"/>
      <c r="EF179" s="33"/>
      <c r="EG179" s="33"/>
      <c r="EH179" s="33"/>
      <c r="EI179" s="33"/>
      <c r="EJ179" s="33"/>
      <c r="EK179" s="33"/>
      <c r="EL179" s="33"/>
      <c r="EM179" s="33"/>
      <c r="EN179" s="33"/>
      <c r="EO179" s="33"/>
      <c r="EP179" s="33"/>
      <c r="EQ179" s="33"/>
      <c r="ER179" s="33"/>
      <c r="ES179" s="33"/>
      <c r="ET179" s="33" t="s">
        <v>784</v>
      </c>
      <c r="EU179" s="33" t="s">
        <v>782</v>
      </c>
    </row>
    <row r="180" spans="1:151" ht="15" customHeight="1">
      <c r="A180" s="31"/>
      <c r="B180" s="198"/>
      <c r="C180" s="855"/>
      <c r="D180" s="855"/>
      <c r="E180" s="855"/>
      <c r="F180" s="855"/>
      <c r="G180" s="855"/>
      <c r="H180" s="855"/>
      <c r="I180" s="855"/>
      <c r="J180" s="855"/>
      <c r="K180" s="855"/>
      <c r="L180" s="855"/>
      <c r="M180" s="855"/>
      <c r="N180" s="855"/>
      <c r="O180" s="855"/>
      <c r="P180" s="855"/>
      <c r="Q180" s="855"/>
      <c r="R180" s="855"/>
      <c r="S180" s="855"/>
      <c r="T180" s="855"/>
      <c r="U180" s="855"/>
      <c r="V180" s="855"/>
      <c r="W180" s="855"/>
      <c r="X180" s="855"/>
      <c r="Y180" s="855"/>
      <c r="Z180" s="855"/>
      <c r="AA180" s="855"/>
      <c r="AB180" s="855"/>
      <c r="AC180" s="855"/>
      <c r="AD180" s="855"/>
      <c r="AE180" s="855"/>
      <c r="AF180" s="855"/>
      <c r="AG180" s="855"/>
      <c r="AH180" s="855"/>
      <c r="AI180" s="1510" t="s">
        <v>802</v>
      </c>
      <c r="AJ180" s="1510"/>
      <c r="AK180" s="1510"/>
      <c r="AL180" s="1510"/>
      <c r="AM180" s="1510"/>
      <c r="AN180" s="33"/>
      <c r="AO180" s="208"/>
      <c r="AP180" s="33"/>
      <c r="AQ180" s="71"/>
      <c r="AR180" s="33"/>
      <c r="AS180" s="33"/>
      <c r="AT180" s="33"/>
      <c r="AU180" s="33"/>
      <c r="AV180" s="33"/>
      <c r="AW180" s="93"/>
      <c r="AX180" s="93"/>
      <c r="AY180" s="93"/>
      <c r="AZ180" s="93"/>
      <c r="BA180" s="33"/>
      <c r="BB180" s="33"/>
      <c r="BC180" s="33"/>
      <c r="BD180" s="33"/>
      <c r="BE180" s="33"/>
      <c r="BF180" s="33"/>
      <c r="BG180" s="33"/>
      <c r="BH180" s="33"/>
      <c r="BI180" s="71"/>
      <c r="BJ180" s="71"/>
      <c r="BK180" s="288"/>
      <c r="BL180" s="315">
        <f>$M$181*0.1</f>
        <v>0</v>
      </c>
      <c r="BM180" s="137"/>
      <c r="BN180" s="137"/>
      <c r="CG180" s="33" t="s">
        <v>787</v>
      </c>
      <c r="EB180" s="33"/>
      <c r="EC180" s="33"/>
      <c r="ED180" s="33"/>
      <c r="EE180" s="33"/>
      <c r="EF180" s="33"/>
      <c r="EG180" s="33"/>
      <c r="EH180" s="33"/>
      <c r="EI180" s="33"/>
      <c r="EJ180" s="33"/>
      <c r="EK180" s="33"/>
      <c r="EL180" s="33"/>
      <c r="EM180" s="33"/>
      <c r="EN180" s="33"/>
      <c r="EO180" s="33"/>
      <c r="EP180" s="33"/>
      <c r="EQ180" s="33"/>
      <c r="ER180" s="33"/>
      <c r="ES180" s="33"/>
      <c r="ET180" s="33" t="s">
        <v>785</v>
      </c>
      <c r="EU180" s="33" t="s">
        <v>783</v>
      </c>
    </row>
    <row r="181" spans="1:151" ht="15" customHeight="1">
      <c r="A181" s="31"/>
      <c r="B181" s="198"/>
      <c r="C181" s="1784" t="s">
        <v>2770</v>
      </c>
      <c r="D181" s="846" t="s">
        <v>2664</v>
      </c>
      <c r="E181" s="846"/>
      <c r="F181" s="847"/>
      <c r="G181" s="1322" t="s">
        <v>151</v>
      </c>
      <c r="H181" s="1323"/>
      <c r="I181" s="1323"/>
      <c r="J181" s="1323"/>
      <c r="K181" s="1323"/>
      <c r="L181" s="1324"/>
      <c r="M181" s="1142"/>
      <c r="N181" s="1143"/>
      <c r="O181" s="1143"/>
      <c r="P181" s="1143"/>
      <c r="Q181" s="1143"/>
      <c r="R181" s="1144"/>
      <c r="S181" s="851" t="s">
        <v>152</v>
      </c>
      <c r="T181" s="852"/>
      <c r="U181" s="852"/>
      <c r="V181" s="852"/>
      <c r="W181" s="852"/>
      <c r="X181" s="852"/>
      <c r="Y181" s="852"/>
      <c r="Z181" s="852"/>
      <c r="AA181" s="852"/>
      <c r="AB181" s="852"/>
      <c r="AC181" s="852"/>
      <c r="AD181" s="852"/>
      <c r="AE181" s="852"/>
      <c r="AF181" s="852"/>
      <c r="AG181" s="852"/>
      <c r="AH181" s="852"/>
      <c r="AI181" s="852"/>
      <c r="AJ181" s="852"/>
      <c r="AK181" s="852"/>
      <c r="AL181" s="852"/>
      <c r="AM181" s="853"/>
      <c r="AN181" s="33"/>
      <c r="AO181" s="208"/>
      <c r="AP181" s="33"/>
      <c r="AQ181" s="71"/>
      <c r="AR181" s="33"/>
      <c r="AS181" s="33"/>
      <c r="AT181" s="33"/>
      <c r="AU181" s="33"/>
      <c r="AV181" s="33"/>
      <c r="AW181" s="33"/>
      <c r="AX181" s="33"/>
      <c r="AY181" s="33"/>
      <c r="AZ181" s="33"/>
      <c r="BA181" s="33"/>
      <c r="BB181" s="33"/>
      <c r="BC181" s="33"/>
      <c r="BD181" s="33"/>
      <c r="BE181" s="33"/>
      <c r="BF181" s="33"/>
      <c r="BG181" s="33"/>
      <c r="BH181" s="33"/>
      <c r="BI181" s="71"/>
      <c r="BJ181" s="71"/>
      <c r="BK181" s="288"/>
      <c r="BL181" s="315">
        <f>$M$181*1000</f>
        <v>0</v>
      </c>
      <c r="CG181" s="33" t="s">
        <v>788</v>
      </c>
      <c r="EB181" s="33"/>
      <c r="EC181" s="33"/>
      <c r="ED181" s="33"/>
      <c r="EE181" s="33"/>
      <c r="EF181" s="33"/>
      <c r="EG181" s="33"/>
      <c r="EH181" s="33"/>
      <c r="EI181" s="33"/>
      <c r="EJ181" s="33"/>
      <c r="EK181" s="33"/>
      <c r="EL181" s="33"/>
      <c r="EM181" s="33"/>
      <c r="EN181" s="33"/>
      <c r="EO181" s="33"/>
      <c r="EP181" s="33"/>
      <c r="EQ181" s="33"/>
      <c r="ER181" s="33"/>
      <c r="ES181" s="33"/>
      <c r="ET181" s="33" t="s">
        <v>786</v>
      </c>
      <c r="EU181" s="33" t="s">
        <v>784</v>
      </c>
    </row>
    <row r="182" spans="1:151" ht="15" hidden="1" customHeight="1">
      <c r="A182" s="43"/>
      <c r="B182" s="198"/>
      <c r="C182" s="1785"/>
      <c r="D182" s="1024"/>
      <c r="E182" s="1024"/>
      <c r="F182" s="1025"/>
      <c r="G182" s="1079"/>
      <c r="H182" s="1024"/>
      <c r="I182" s="1024"/>
      <c r="J182" s="1024"/>
      <c r="K182" s="1024"/>
      <c r="L182" s="1025"/>
      <c r="M182" s="1162" t="s">
        <v>134</v>
      </c>
      <c r="N182" s="1163"/>
      <c r="O182" s="1164"/>
      <c r="P182" s="12" t="str">
        <f>IF(COLUMN()&gt;=26-LEN(M181),MID($M$181,LEN(M181)-9,1),"")</f>
        <v/>
      </c>
      <c r="Q182" s="13" t="str">
        <f>IF(COLUMN()&gt;=26-LEN(M181),MID($M$181,LEN(M181)-8,1),"")</f>
        <v/>
      </c>
      <c r="R182" s="14" t="str">
        <f>IF(COLUMN()&gt;=26-LEN(M181),MID($M$181,LEN(M181)-7,1),"")</f>
        <v/>
      </c>
      <c r="S182" s="12" t="str">
        <f>IF(COLUMN()&gt;=26-LEN(M181),MID($M$181,LEN(M181)-6,1),"")</f>
        <v/>
      </c>
      <c r="T182" s="13" t="str">
        <f>IF(COLUMN()&gt;=26-LEN(M181),MID($M$181,LEN(M181)-5,1),"")</f>
        <v/>
      </c>
      <c r="U182" s="14" t="str">
        <f>IF(COLUMN()&gt;=26-LEN(M181),MID($M$181,LEN(M181)-4,1),"")</f>
        <v/>
      </c>
      <c r="V182" s="12" t="str">
        <f>IF(COLUMN()&gt;=26-LEN(M181),MID($M$181,LEN(M181)-3,1),"")</f>
        <v/>
      </c>
      <c r="W182" s="15" t="str">
        <f>IF(COLUMN()&gt;=26-LEN(M181),MID($M$181,LEN(M181)-2,1),"")</f>
        <v/>
      </c>
      <c r="X182" s="16" t="str">
        <f>IF(COLUMN()&gt;=26-LEN(M181),MID($M$181,LEN(M181)-1,1),"")</f>
        <v/>
      </c>
      <c r="Y182" s="17" t="str">
        <f>IF(COLUMN()&gt;=26-LEN(M181),MID($M$181,LEN(M181),1),"")</f>
        <v/>
      </c>
      <c r="Z182" s="1135" t="s">
        <v>159</v>
      </c>
      <c r="AA182" s="1136"/>
      <c r="AB182" s="1136"/>
      <c r="AC182" s="1136"/>
      <c r="AD182" s="1136"/>
      <c r="AE182" s="1136"/>
      <c r="AF182" s="1136"/>
      <c r="AG182" s="1136"/>
      <c r="AH182" s="1136"/>
      <c r="AI182" s="1136"/>
      <c r="AJ182" s="1136"/>
      <c r="AK182" s="1136"/>
      <c r="AL182" s="1136"/>
      <c r="AM182" s="1137"/>
      <c r="AN182" s="33"/>
      <c r="AO182" s="208"/>
      <c r="AP182" s="33"/>
      <c r="AQ182" s="71"/>
      <c r="AR182" s="33"/>
      <c r="AS182" s="33"/>
      <c r="AT182" s="33"/>
      <c r="AU182" s="33"/>
      <c r="AV182" s="33"/>
      <c r="AW182" s="33"/>
      <c r="AX182" s="33"/>
      <c r="AY182" s="33"/>
      <c r="AZ182" s="33"/>
      <c r="BA182" s="33"/>
      <c r="BB182" s="33"/>
      <c r="BC182" s="33"/>
      <c r="BD182" s="33"/>
      <c r="BE182" s="33"/>
      <c r="BF182" s="33"/>
      <c r="BG182" s="33"/>
      <c r="BH182" s="33"/>
      <c r="BI182" s="71"/>
      <c r="BJ182" s="71"/>
      <c r="BK182" s="288"/>
      <c r="CG182" s="33" t="s">
        <v>789</v>
      </c>
      <c r="EB182" s="33"/>
      <c r="EC182" s="33"/>
      <c r="ED182" s="33"/>
      <c r="EE182" s="33"/>
      <c r="EF182" s="33"/>
      <c r="EG182" s="33"/>
      <c r="EH182" s="33"/>
      <c r="EI182" s="33"/>
      <c r="EJ182" s="33"/>
      <c r="EK182" s="33"/>
      <c r="EL182" s="33"/>
      <c r="EM182" s="33"/>
      <c r="EN182" s="33"/>
      <c r="EO182" s="33"/>
      <c r="EP182" s="33"/>
      <c r="EQ182" s="33"/>
      <c r="ER182" s="33"/>
      <c r="ES182" s="33"/>
      <c r="ET182" s="33" t="s">
        <v>787</v>
      </c>
      <c r="EU182" s="33" t="s">
        <v>785</v>
      </c>
    </row>
    <row r="183" spans="1:151" ht="15" hidden="1" customHeight="1">
      <c r="A183" s="43"/>
      <c r="B183" s="198"/>
      <c r="C183" s="1785"/>
      <c r="D183" s="1024"/>
      <c r="E183" s="1024"/>
      <c r="F183" s="1025"/>
      <c r="G183" s="848"/>
      <c r="H183" s="849"/>
      <c r="I183" s="849"/>
      <c r="J183" s="849"/>
      <c r="K183" s="849"/>
      <c r="L183" s="850"/>
      <c r="M183" s="1105"/>
      <c r="N183" s="1105"/>
      <c r="O183" s="1105"/>
      <c r="P183" s="1105"/>
      <c r="Q183" s="1105"/>
      <c r="R183" s="1105"/>
      <c r="S183" s="1105"/>
      <c r="T183" s="90" t="s">
        <v>158</v>
      </c>
      <c r="U183" s="35" t="s">
        <v>157</v>
      </c>
      <c r="V183" s="35" t="s">
        <v>156</v>
      </c>
      <c r="W183" s="35" t="s">
        <v>155</v>
      </c>
      <c r="X183" s="90" t="s">
        <v>154</v>
      </c>
      <c r="Y183" s="90" t="s">
        <v>153</v>
      </c>
      <c r="Z183" s="1105"/>
      <c r="AA183" s="1105"/>
      <c r="AB183" s="1105"/>
      <c r="AC183" s="1105"/>
      <c r="AD183" s="1105"/>
      <c r="AE183" s="1105"/>
      <c r="AF183" s="1105"/>
      <c r="AG183" s="1105"/>
      <c r="AH183" s="1105"/>
      <c r="AI183" s="1105"/>
      <c r="AJ183" s="1105"/>
      <c r="AK183" s="1105"/>
      <c r="AL183" s="1105"/>
      <c r="AM183" s="1106"/>
      <c r="AN183" s="33"/>
      <c r="AO183" s="208"/>
      <c r="AP183" s="33"/>
      <c r="AQ183" s="71"/>
      <c r="AR183" s="33"/>
      <c r="AS183" s="33"/>
      <c r="AT183" s="33"/>
      <c r="AU183" s="33"/>
      <c r="AV183" s="33"/>
      <c r="AW183" s="33"/>
      <c r="AX183" s="33"/>
      <c r="AY183" s="33"/>
      <c r="AZ183" s="33"/>
      <c r="BA183" s="33"/>
      <c r="BB183" s="33"/>
      <c r="BC183" s="33"/>
      <c r="BD183" s="33"/>
      <c r="BE183" s="33"/>
      <c r="BF183" s="33"/>
      <c r="BG183" s="33"/>
      <c r="BH183" s="33"/>
      <c r="BI183" s="71"/>
      <c r="BJ183" s="71"/>
      <c r="BK183" s="288"/>
      <c r="CG183" s="33" t="s">
        <v>790</v>
      </c>
      <c r="EB183" s="33"/>
      <c r="EC183" s="33"/>
      <c r="ED183" s="33"/>
      <c r="EE183" s="33"/>
      <c r="EF183" s="33"/>
      <c r="EG183" s="33"/>
      <c r="EH183" s="33"/>
      <c r="EI183" s="33"/>
      <c r="EJ183" s="33"/>
      <c r="EK183" s="33"/>
      <c r="EL183" s="33"/>
      <c r="EM183" s="33"/>
      <c r="EN183" s="33"/>
      <c r="EO183" s="33"/>
      <c r="EP183" s="33"/>
      <c r="EQ183" s="33"/>
      <c r="ER183" s="33"/>
      <c r="ES183" s="33"/>
      <c r="ET183" s="33" t="s">
        <v>788</v>
      </c>
      <c r="EU183" s="33" t="s">
        <v>786</v>
      </c>
    </row>
    <row r="184" spans="1:151" ht="15" customHeight="1">
      <c r="A184" s="31"/>
      <c r="B184" s="198"/>
      <c r="C184" s="1785"/>
      <c r="D184" s="1024"/>
      <c r="E184" s="1024"/>
      <c r="F184" s="1025"/>
      <c r="G184" s="1322" t="s">
        <v>2750</v>
      </c>
      <c r="H184" s="1323"/>
      <c r="I184" s="1323"/>
      <c r="J184" s="1323"/>
      <c r="K184" s="1323"/>
      <c r="L184" s="1324"/>
      <c r="M184" s="1219" t="s">
        <v>2654</v>
      </c>
      <c r="N184" s="1220"/>
      <c r="O184" s="1220"/>
      <c r="P184" s="1157"/>
      <c r="Q184" s="1158"/>
      <c r="R184" s="62" t="s">
        <v>140</v>
      </c>
      <c r="S184" s="1157"/>
      <c r="T184" s="1158"/>
      <c r="U184" s="61" t="s">
        <v>141</v>
      </c>
      <c r="V184" s="1157"/>
      <c r="W184" s="1158"/>
      <c r="X184" s="61" t="s">
        <v>142</v>
      </c>
      <c r="Y184" s="1105"/>
      <c r="Z184" s="1105"/>
      <c r="AA184" s="1105"/>
      <c r="AB184" s="1105"/>
      <c r="AC184" s="1105"/>
      <c r="AD184" s="1105"/>
      <c r="AE184" s="1105"/>
      <c r="AF184" s="1105"/>
      <c r="AG184" s="1105"/>
      <c r="AH184" s="1105"/>
      <c r="AI184" s="1105"/>
      <c r="AJ184" s="1105"/>
      <c r="AK184" s="1105"/>
      <c r="AL184" s="1105"/>
      <c r="AM184" s="1106"/>
      <c r="AN184" s="33"/>
      <c r="AO184" s="208"/>
      <c r="AP184" s="33"/>
      <c r="AQ184" s="71"/>
      <c r="AR184" s="33"/>
      <c r="AS184" s="33"/>
      <c r="AT184" s="33"/>
      <c r="AU184" s="33"/>
      <c r="AV184" s="33"/>
      <c r="AW184" s="33"/>
      <c r="AX184" s="33"/>
      <c r="AY184" s="33"/>
      <c r="AZ184" s="33"/>
      <c r="BA184" s="33"/>
      <c r="BB184" s="33"/>
      <c r="BC184" s="33"/>
      <c r="BD184" s="33"/>
      <c r="BE184" s="33"/>
      <c r="BF184" s="33"/>
      <c r="BG184" s="33"/>
      <c r="BH184" s="33"/>
      <c r="BI184" s="71"/>
      <c r="BJ184" s="71"/>
      <c r="BK184" s="288"/>
      <c r="BL184" s="29" t="str">
        <f>IF(M184="選択▼","",M184&amp;P184&amp;R184&amp;S184&amp;U184&amp;V184&amp;X184)</f>
        <v/>
      </c>
      <c r="CG184" s="33" t="s">
        <v>791</v>
      </c>
      <c r="EB184" s="33"/>
      <c r="EC184" s="33"/>
      <c r="ED184" s="33"/>
      <c r="EE184" s="33"/>
      <c r="EF184" s="33"/>
      <c r="EG184" s="33"/>
      <c r="EH184" s="33"/>
      <c r="EI184" s="33"/>
      <c r="EJ184" s="33"/>
      <c r="EK184" s="33"/>
      <c r="EL184" s="33"/>
      <c r="EM184" s="33"/>
      <c r="EN184" s="33"/>
      <c r="EO184" s="33"/>
      <c r="EP184" s="33"/>
      <c r="EQ184" s="33"/>
      <c r="ER184" s="33"/>
      <c r="ES184" s="33"/>
      <c r="ET184" s="33" t="s">
        <v>789</v>
      </c>
      <c r="EU184" s="33" t="s">
        <v>787</v>
      </c>
    </row>
    <row r="185" spans="1:151" ht="15" customHeight="1">
      <c r="A185" s="31"/>
      <c r="B185" s="198"/>
      <c r="C185" s="1785"/>
      <c r="D185" s="1024"/>
      <c r="E185" s="1024"/>
      <c r="F185" s="1025"/>
      <c r="G185" s="845" t="s">
        <v>2663</v>
      </c>
      <c r="H185" s="846"/>
      <c r="I185" s="846"/>
      <c r="J185" s="846"/>
      <c r="K185" s="846"/>
      <c r="L185" s="847"/>
      <c r="M185" s="1590" t="s">
        <v>2661</v>
      </c>
      <c r="N185" s="1591"/>
      <c r="O185" s="1591"/>
      <c r="P185" s="1591"/>
      <c r="Q185" s="1591"/>
      <c r="R185" s="1591"/>
      <c r="S185" s="1591"/>
      <c r="T185" s="1591"/>
      <c r="U185" s="1591"/>
      <c r="V185" s="1591"/>
      <c r="W185" s="1592"/>
      <c r="X185" s="851"/>
      <c r="Y185" s="1049" t="s">
        <v>148</v>
      </c>
      <c r="Z185" s="1049"/>
      <c r="AA185" s="1049"/>
      <c r="AB185" s="1049"/>
      <c r="AC185" s="1049"/>
      <c r="AD185" s="1049"/>
      <c r="AE185" s="1049"/>
      <c r="AF185" s="1049"/>
      <c r="AG185" s="1049"/>
      <c r="AH185" s="1049"/>
      <c r="AI185" s="1049"/>
      <c r="AJ185" s="1049"/>
      <c r="AK185" s="1049"/>
      <c r="AL185" s="1049"/>
      <c r="AM185" s="1612"/>
      <c r="AN185" s="33"/>
      <c r="AO185" s="208"/>
      <c r="AP185" s="33"/>
      <c r="AQ185" s="71"/>
      <c r="AR185" s="33"/>
      <c r="AS185" s="33"/>
      <c r="AT185" s="33"/>
      <c r="AU185" s="33"/>
      <c r="AV185" s="33"/>
      <c r="AW185" s="33"/>
      <c r="AX185" s="33"/>
      <c r="AY185" s="33"/>
      <c r="AZ185" s="33"/>
      <c r="BA185" s="33"/>
      <c r="BB185" s="33"/>
      <c r="BC185" s="33"/>
      <c r="BD185" s="33"/>
      <c r="BE185" s="33"/>
      <c r="BF185" s="33"/>
      <c r="BG185" s="33"/>
      <c r="BH185" s="33"/>
      <c r="BI185" s="71"/>
      <c r="BJ185" s="71"/>
      <c r="BK185" s="288"/>
      <c r="BL185" s="29" t="str">
        <f>IF(M185="選択してください　▼","",LEFT(M185,2))</f>
        <v/>
      </c>
      <c r="BM185" s="313" t="str">
        <f t="shared" ref="BM185:BN187" si="26">MID($BL185,COLUMN()-64,1)</f>
        <v/>
      </c>
      <c r="BN185" s="313" t="str">
        <f t="shared" si="26"/>
        <v/>
      </c>
      <c r="BO185" s="316" t="str">
        <f>IF(M185="選択してください　▼","",(MID(M185,3,LEN(M185)-2)))</f>
        <v/>
      </c>
      <c r="CG185" s="33" t="s">
        <v>792</v>
      </c>
      <c r="EB185" s="33"/>
      <c r="EC185" s="33"/>
      <c r="ED185" s="33"/>
      <c r="EE185" s="33"/>
      <c r="EF185" s="33"/>
      <c r="EG185" s="33"/>
      <c r="EH185" s="33"/>
      <c r="EI185" s="33"/>
      <c r="EJ185" s="33"/>
      <c r="EK185" s="33"/>
      <c r="EL185" s="33"/>
      <c r="EM185" s="33"/>
      <c r="EN185" s="33"/>
      <c r="EO185" s="33"/>
      <c r="EP185" s="33"/>
      <c r="EQ185" s="33"/>
      <c r="ER185" s="33"/>
      <c r="ES185" s="33"/>
      <c r="ET185" s="33" t="s">
        <v>790</v>
      </c>
      <c r="EU185" s="33" t="s">
        <v>788</v>
      </c>
    </row>
    <row r="186" spans="1:151" ht="15" customHeight="1">
      <c r="A186" s="31"/>
      <c r="B186" s="198"/>
      <c r="C186" s="1785"/>
      <c r="D186" s="1024"/>
      <c r="E186" s="1024"/>
      <c r="F186" s="1025"/>
      <c r="G186" s="1079"/>
      <c r="H186" s="1024"/>
      <c r="I186" s="1024"/>
      <c r="J186" s="1024"/>
      <c r="K186" s="1024"/>
      <c r="L186" s="1025"/>
      <c r="M186" s="1569"/>
      <c r="N186" s="1528"/>
      <c r="O186" s="1528"/>
      <c r="P186" s="1528"/>
      <c r="Q186" s="1528"/>
      <c r="R186" s="1528"/>
      <c r="S186" s="1528"/>
      <c r="T186" s="1528"/>
      <c r="U186" s="1528"/>
      <c r="V186" s="1528"/>
      <c r="W186" s="1529"/>
      <c r="X186" s="1631"/>
      <c r="Y186" s="1050"/>
      <c r="Z186" s="1050"/>
      <c r="AA186" s="1050"/>
      <c r="AB186" s="1050"/>
      <c r="AC186" s="1050"/>
      <c r="AD186" s="1050"/>
      <c r="AE186" s="1050"/>
      <c r="AF186" s="1050"/>
      <c r="AG186" s="1050"/>
      <c r="AH186" s="1050"/>
      <c r="AI186" s="1050"/>
      <c r="AJ186" s="1050"/>
      <c r="AK186" s="1050"/>
      <c r="AL186" s="1050"/>
      <c r="AM186" s="1613"/>
      <c r="AN186" s="33"/>
      <c r="AO186" s="208"/>
      <c r="AP186" s="33"/>
      <c r="AQ186" s="71"/>
      <c r="AR186" s="33"/>
      <c r="AS186" s="33"/>
      <c r="AT186" s="33"/>
      <c r="AU186" s="33"/>
      <c r="AV186" s="33"/>
      <c r="AW186" s="33"/>
      <c r="AX186" s="33"/>
      <c r="AY186" s="33"/>
      <c r="AZ186" s="33"/>
      <c r="BA186" s="33"/>
      <c r="BB186" s="33"/>
      <c r="BC186" s="33"/>
      <c r="BD186" s="33"/>
      <c r="BE186" s="33"/>
      <c r="BF186" s="33"/>
      <c r="BG186" s="33"/>
      <c r="BH186" s="33"/>
      <c r="BI186" s="71"/>
      <c r="BJ186" s="71"/>
      <c r="BK186" s="288"/>
      <c r="BL186" s="29" t="str">
        <f>LEFT(M186,2)</f>
        <v/>
      </c>
      <c r="BM186" s="313" t="str">
        <f t="shared" si="26"/>
        <v/>
      </c>
      <c r="BN186" s="313" t="str">
        <f t="shared" si="26"/>
        <v/>
      </c>
      <c r="BO186" s="316" t="str">
        <f>IF(M186="","",(MID(M186,3,LEN(M186)-2)))</f>
        <v/>
      </c>
      <c r="CG186" s="33" t="s">
        <v>793</v>
      </c>
      <c r="EB186" s="33"/>
      <c r="EC186" s="33"/>
      <c r="ED186" s="33"/>
      <c r="EE186" s="33"/>
      <c r="EF186" s="33"/>
      <c r="EG186" s="33"/>
      <c r="EH186" s="33"/>
      <c r="EI186" s="33"/>
      <c r="EJ186" s="33"/>
      <c r="EK186" s="33"/>
      <c r="EL186" s="33"/>
      <c r="EM186" s="33"/>
      <c r="EN186" s="33"/>
      <c r="EO186" s="33"/>
      <c r="EP186" s="33"/>
      <c r="EQ186" s="33"/>
      <c r="ER186" s="33"/>
      <c r="ES186" s="33"/>
      <c r="ET186" s="33" t="s">
        <v>791</v>
      </c>
      <c r="EU186" s="33" t="s">
        <v>789</v>
      </c>
    </row>
    <row r="187" spans="1:151" ht="15" customHeight="1">
      <c r="A187" s="31"/>
      <c r="B187" s="198"/>
      <c r="C187" s="1785"/>
      <c r="D187" s="1024"/>
      <c r="E187" s="1024"/>
      <c r="F187" s="1025"/>
      <c r="G187" s="848"/>
      <c r="H187" s="849"/>
      <c r="I187" s="849"/>
      <c r="J187" s="849"/>
      <c r="K187" s="849"/>
      <c r="L187" s="850"/>
      <c r="M187" s="1606"/>
      <c r="N187" s="1607"/>
      <c r="O187" s="1607"/>
      <c r="P187" s="1607"/>
      <c r="Q187" s="1607"/>
      <c r="R187" s="1607"/>
      <c r="S187" s="1607"/>
      <c r="T187" s="1607"/>
      <c r="U187" s="1607"/>
      <c r="V187" s="1607"/>
      <c r="W187" s="1608"/>
      <c r="X187" s="854"/>
      <c r="Y187" s="1051"/>
      <c r="Z187" s="1051"/>
      <c r="AA187" s="1051"/>
      <c r="AB187" s="1051"/>
      <c r="AC187" s="1051"/>
      <c r="AD187" s="1051"/>
      <c r="AE187" s="1051"/>
      <c r="AF187" s="1051"/>
      <c r="AG187" s="1051"/>
      <c r="AH187" s="1051"/>
      <c r="AI187" s="1051"/>
      <c r="AJ187" s="1051"/>
      <c r="AK187" s="1051"/>
      <c r="AL187" s="1051"/>
      <c r="AM187" s="1614"/>
      <c r="AN187" s="33"/>
      <c r="AO187" s="208"/>
      <c r="AP187" s="33"/>
      <c r="AQ187" s="71"/>
      <c r="AR187" s="33"/>
      <c r="AS187" s="33"/>
      <c r="AT187" s="33"/>
      <c r="AU187" s="33"/>
      <c r="AV187" s="33"/>
      <c r="AW187" s="33"/>
      <c r="AX187" s="33"/>
      <c r="AY187" s="33"/>
      <c r="AZ187" s="33"/>
      <c r="BA187" s="33"/>
      <c r="BB187" s="33"/>
      <c r="BC187" s="33"/>
      <c r="BD187" s="33"/>
      <c r="BE187" s="33"/>
      <c r="BF187" s="33"/>
      <c r="BG187" s="33"/>
      <c r="BH187" s="33"/>
      <c r="BI187" s="71"/>
      <c r="BJ187" s="71"/>
      <c r="BK187" s="288"/>
      <c r="BL187" s="29" t="str">
        <f>LEFT(M187,2)</f>
        <v/>
      </c>
      <c r="BM187" s="313" t="str">
        <f t="shared" si="26"/>
        <v/>
      </c>
      <c r="BN187" s="313" t="str">
        <f t="shared" si="26"/>
        <v/>
      </c>
      <c r="BO187" s="316" t="str">
        <f>IF(M187="","",(MID(M187,3,LEN(M187)-2)))</f>
        <v/>
      </c>
      <c r="CG187" s="33" t="s">
        <v>794</v>
      </c>
      <c r="EB187" s="33"/>
      <c r="EC187" s="33"/>
      <c r="ED187" s="33"/>
      <c r="EE187" s="33"/>
      <c r="EF187" s="33"/>
      <c r="EG187" s="33"/>
      <c r="EH187" s="33"/>
      <c r="EI187" s="33"/>
      <c r="EJ187" s="33"/>
      <c r="EK187" s="33"/>
      <c r="EL187" s="33"/>
      <c r="EM187" s="33"/>
      <c r="EN187" s="33"/>
      <c r="EO187" s="33"/>
      <c r="EP187" s="33"/>
      <c r="EQ187" s="33"/>
      <c r="ER187" s="33"/>
      <c r="ES187" s="33"/>
      <c r="ET187" s="33" t="s">
        <v>792</v>
      </c>
      <c r="EU187" s="33" t="s">
        <v>790</v>
      </c>
    </row>
    <row r="188" spans="1:151" ht="15" customHeight="1">
      <c r="A188" s="31"/>
      <c r="B188" s="198"/>
      <c r="C188" s="1785"/>
      <c r="D188" s="1024"/>
      <c r="E188" s="1024"/>
      <c r="F188" s="1025"/>
      <c r="G188" s="845" t="s">
        <v>2990</v>
      </c>
      <c r="H188" s="846"/>
      <c r="I188" s="846"/>
      <c r="J188" s="846"/>
      <c r="K188" s="846"/>
      <c r="L188" s="847"/>
      <c r="M188" s="1588" t="s">
        <v>323</v>
      </c>
      <c r="N188" s="1589"/>
      <c r="O188" s="1589"/>
      <c r="P188" s="1589"/>
      <c r="Q188" s="1589"/>
      <c r="R188" s="1589"/>
      <c r="S188" s="1589"/>
      <c r="T188" s="1589"/>
      <c r="U188" s="1589"/>
      <c r="V188" s="1589"/>
      <c r="W188" s="1589"/>
      <c r="X188" s="1589"/>
      <c r="Y188" s="1589"/>
      <c r="Z188" s="1589"/>
      <c r="AA188" s="134"/>
      <c r="AB188" s="1206" t="s">
        <v>2665</v>
      </c>
      <c r="AC188" s="1206"/>
      <c r="AD188" s="1206"/>
      <c r="AE188" s="1206"/>
      <c r="AF188" s="1206"/>
      <c r="AG188" s="1206"/>
      <c r="AH188" s="1206"/>
      <c r="AI188" s="1206"/>
      <c r="AJ188" s="1206"/>
      <c r="AK188" s="1206"/>
      <c r="AL188" s="1206"/>
      <c r="AM188" s="1207"/>
      <c r="AN188" s="33"/>
      <c r="AO188" s="208"/>
      <c r="AP188" s="33"/>
      <c r="AQ188" s="71"/>
      <c r="AR188" s="33"/>
      <c r="AS188" s="33"/>
      <c r="AT188" s="33"/>
      <c r="AU188" s="33"/>
      <c r="AV188" s="33"/>
      <c r="AW188" s="33"/>
      <c r="AX188" s="33"/>
      <c r="AY188" s="33"/>
      <c r="AZ188" s="33"/>
      <c r="BA188" s="33"/>
      <c r="BB188" s="33"/>
      <c r="BC188" s="33"/>
      <c r="BD188" s="33"/>
      <c r="BE188" s="33"/>
      <c r="BF188" s="33"/>
      <c r="BG188" s="33"/>
      <c r="BH188" s="33"/>
      <c r="BI188" s="71"/>
      <c r="BJ188" s="71"/>
      <c r="BK188" s="288"/>
      <c r="CG188" s="33" t="s">
        <v>795</v>
      </c>
      <c r="EB188" s="33"/>
      <c r="EC188" s="33"/>
      <c r="ED188" s="33"/>
      <c r="EE188" s="33"/>
      <c r="EF188" s="33"/>
      <c r="EG188" s="33"/>
      <c r="EH188" s="33"/>
      <c r="EI188" s="33"/>
      <c r="EJ188" s="33"/>
      <c r="EK188" s="33"/>
      <c r="EL188" s="33"/>
      <c r="EM188" s="33"/>
      <c r="EN188" s="33"/>
      <c r="EO188" s="33"/>
      <c r="EP188" s="33"/>
      <c r="EQ188" s="33"/>
      <c r="ER188" s="33"/>
      <c r="ES188" s="33"/>
      <c r="ET188" s="33" t="s">
        <v>793</v>
      </c>
      <c r="EU188" s="33" t="s">
        <v>791</v>
      </c>
    </row>
    <row r="189" spans="1:151" ht="15" customHeight="1">
      <c r="A189" s="31"/>
      <c r="B189" s="198"/>
      <c r="C189" s="1785"/>
      <c r="D189" s="1024"/>
      <c r="E189" s="1024"/>
      <c r="F189" s="1025"/>
      <c r="G189" s="1079"/>
      <c r="H189" s="1024"/>
      <c r="I189" s="1024"/>
      <c r="J189" s="1024"/>
      <c r="K189" s="1024"/>
      <c r="L189" s="1025"/>
      <c r="M189" s="1046"/>
      <c r="N189" s="1047"/>
      <c r="O189" s="1047"/>
      <c r="P189" s="1047"/>
      <c r="Q189" s="1047"/>
      <c r="R189" s="1047"/>
      <c r="S189" s="1047"/>
      <c r="T189" s="1047"/>
      <c r="U189" s="1047"/>
      <c r="V189" s="1047"/>
      <c r="W189" s="1047"/>
      <c r="X189" s="1047"/>
      <c r="Y189" s="1047"/>
      <c r="Z189" s="1048"/>
      <c r="AA189" s="61"/>
      <c r="AB189" s="1219" t="s">
        <v>2654</v>
      </c>
      <c r="AC189" s="1220"/>
      <c r="AD189" s="1220"/>
      <c r="AE189" s="1157"/>
      <c r="AF189" s="1158"/>
      <c r="AG189" s="62" t="s">
        <v>140</v>
      </c>
      <c r="AH189" s="1157"/>
      <c r="AI189" s="1158"/>
      <c r="AJ189" s="61" t="s">
        <v>141</v>
      </c>
      <c r="AK189" s="1157"/>
      <c r="AL189" s="1158"/>
      <c r="AM189" s="65" t="s">
        <v>142</v>
      </c>
      <c r="AN189" s="33"/>
      <c r="AO189" s="208"/>
      <c r="AP189" s="33"/>
      <c r="AQ189" s="71"/>
      <c r="AR189" s="33"/>
      <c r="AS189" s="33"/>
      <c r="AT189" s="33"/>
      <c r="AU189" s="33"/>
      <c r="AV189" s="33"/>
      <c r="AW189" s="33"/>
      <c r="AX189" s="33"/>
      <c r="AY189" s="33"/>
      <c r="AZ189" s="33"/>
      <c r="BA189" s="33"/>
      <c r="BB189" s="33"/>
      <c r="BC189" s="33"/>
      <c r="BD189" s="33"/>
      <c r="BE189" s="33"/>
      <c r="BF189" s="33"/>
      <c r="BG189" s="33"/>
      <c r="BH189" s="33"/>
      <c r="BI189" s="71"/>
      <c r="BJ189" s="71"/>
      <c r="BK189" s="288"/>
      <c r="BL189" s="29" t="str">
        <f>IF(M189="選択してください　▼","",LEFT(M189,2))</f>
        <v/>
      </c>
      <c r="BM189" s="317" t="str">
        <f t="shared" ref="BM189:BN193" si="27">MID($BL189,COLUMN()-64,1)</f>
        <v/>
      </c>
      <c r="BN189" s="313" t="str">
        <f t="shared" si="27"/>
        <v/>
      </c>
      <c r="BO189" s="318" t="str">
        <f>IF(AB189="選択▼","",AB189&amp;AE189&amp;AG189&amp;AH189&amp;AJ189&amp;AK189&amp;AM189)</f>
        <v/>
      </c>
      <c r="BP189" s="318" t="str">
        <f>IF(M189="選択してください　▼","",MID(M189,3,25))</f>
        <v/>
      </c>
      <c r="CG189" s="33" t="s">
        <v>796</v>
      </c>
      <c r="EB189" s="33"/>
      <c r="EC189" s="33"/>
      <c r="ED189" s="33"/>
      <c r="EE189" s="33"/>
      <c r="EF189" s="33"/>
      <c r="EG189" s="33"/>
      <c r="EH189" s="33"/>
      <c r="EI189" s="33"/>
      <c r="EJ189" s="33"/>
      <c r="EK189" s="33"/>
      <c r="EL189" s="33"/>
      <c r="EM189" s="33"/>
      <c r="EN189" s="33"/>
      <c r="EO189" s="33"/>
      <c r="EP189" s="33"/>
      <c r="EQ189" s="33"/>
      <c r="ER189" s="33"/>
      <c r="ES189" s="33"/>
      <c r="ET189" s="33" t="s">
        <v>794</v>
      </c>
      <c r="EU189" s="33" t="s">
        <v>792</v>
      </c>
    </row>
    <row r="190" spans="1:151" ht="15" customHeight="1">
      <c r="A190" s="31"/>
      <c r="B190" s="198"/>
      <c r="C190" s="1785"/>
      <c r="D190" s="1024"/>
      <c r="E190" s="1024"/>
      <c r="F190" s="1025"/>
      <c r="G190" s="1079"/>
      <c r="H190" s="1024"/>
      <c r="I190" s="1024"/>
      <c r="J190" s="1024"/>
      <c r="K190" s="1024"/>
      <c r="L190" s="1025"/>
      <c r="M190" s="1046"/>
      <c r="N190" s="1047"/>
      <c r="O190" s="1047"/>
      <c r="P190" s="1047"/>
      <c r="Q190" s="1047"/>
      <c r="R190" s="1047"/>
      <c r="S190" s="1047"/>
      <c r="T190" s="1047"/>
      <c r="U190" s="1047"/>
      <c r="V190" s="1047"/>
      <c r="W190" s="1047"/>
      <c r="X190" s="1047"/>
      <c r="Y190" s="1047"/>
      <c r="Z190" s="1048"/>
      <c r="AA190" s="61"/>
      <c r="AB190" s="1219" t="s">
        <v>2654</v>
      </c>
      <c r="AC190" s="1220"/>
      <c r="AD190" s="1220"/>
      <c r="AE190" s="1157"/>
      <c r="AF190" s="1158"/>
      <c r="AG190" s="62" t="s">
        <v>140</v>
      </c>
      <c r="AH190" s="1157"/>
      <c r="AI190" s="1158"/>
      <c r="AJ190" s="61" t="s">
        <v>141</v>
      </c>
      <c r="AK190" s="1157"/>
      <c r="AL190" s="1158"/>
      <c r="AM190" s="65" t="s">
        <v>142</v>
      </c>
      <c r="AN190" s="33"/>
      <c r="AO190" s="208"/>
      <c r="AP190" s="33"/>
      <c r="AQ190" s="71"/>
      <c r="AR190" s="33"/>
      <c r="AS190" s="33"/>
      <c r="AT190" s="33"/>
      <c r="AU190" s="33"/>
      <c r="AV190" s="33"/>
      <c r="AW190" s="33"/>
      <c r="AX190" s="33"/>
      <c r="AY190" s="33"/>
      <c r="AZ190" s="33"/>
      <c r="BA190" s="33"/>
      <c r="BB190" s="33"/>
      <c r="BC190" s="33"/>
      <c r="BD190" s="33"/>
      <c r="BE190" s="33"/>
      <c r="BF190" s="33"/>
      <c r="BG190" s="33"/>
      <c r="BH190" s="33"/>
      <c r="BI190" s="71"/>
      <c r="BJ190" s="71"/>
      <c r="BK190" s="288"/>
      <c r="BL190" s="29" t="str">
        <f>IF(M190="","",LEFT(M190,2))</f>
        <v/>
      </c>
      <c r="BM190" s="317" t="str">
        <f t="shared" si="27"/>
        <v/>
      </c>
      <c r="BN190" s="313" t="str">
        <f t="shared" si="27"/>
        <v/>
      </c>
      <c r="BO190" s="318" t="str">
        <f>IF(AB190="","",AB190&amp;AE190&amp;AG190&amp;AH190&amp;AJ190&amp;AK190&amp;AM190)</f>
        <v>選択▼年月日</v>
      </c>
      <c r="BP190" s="318" t="str">
        <f>MID(M190,3,25)</f>
        <v/>
      </c>
      <c r="CG190" s="33" t="s">
        <v>797</v>
      </c>
      <c r="EB190" s="33"/>
      <c r="EC190" s="33"/>
      <c r="ED190" s="33"/>
      <c r="EE190" s="33"/>
      <c r="EF190" s="33"/>
      <c r="EG190" s="33"/>
      <c r="EH190" s="33"/>
      <c r="EI190" s="33"/>
      <c r="EJ190" s="33"/>
      <c r="EK190" s="33"/>
      <c r="EL190" s="33"/>
      <c r="EM190" s="33"/>
      <c r="EN190" s="33"/>
      <c r="EO190" s="33"/>
      <c r="EP190" s="33"/>
      <c r="EQ190" s="33"/>
      <c r="ER190" s="33"/>
      <c r="ES190" s="33"/>
      <c r="ET190" s="33" t="s">
        <v>795</v>
      </c>
      <c r="EU190" s="33" t="s">
        <v>793</v>
      </c>
    </row>
    <row r="191" spans="1:151" ht="15" customHeight="1">
      <c r="A191" s="31"/>
      <c r="B191" s="198"/>
      <c r="C191" s="1785"/>
      <c r="D191" s="1024"/>
      <c r="E191" s="1024"/>
      <c r="F191" s="1025"/>
      <c r="G191" s="1079"/>
      <c r="H191" s="1024"/>
      <c r="I191" s="1024"/>
      <c r="J191" s="1024"/>
      <c r="K191" s="1024"/>
      <c r="L191" s="1025"/>
      <c r="M191" s="1046"/>
      <c r="N191" s="1047"/>
      <c r="O191" s="1047"/>
      <c r="P191" s="1047"/>
      <c r="Q191" s="1047"/>
      <c r="R191" s="1047"/>
      <c r="S191" s="1047"/>
      <c r="T191" s="1047"/>
      <c r="U191" s="1047"/>
      <c r="V191" s="1047"/>
      <c r="W191" s="1047"/>
      <c r="X191" s="1047"/>
      <c r="Y191" s="1047"/>
      <c r="Z191" s="1048"/>
      <c r="AA191" s="61"/>
      <c r="AB191" s="1219" t="s">
        <v>2654</v>
      </c>
      <c r="AC191" s="1220"/>
      <c r="AD191" s="1220"/>
      <c r="AE191" s="1157"/>
      <c r="AF191" s="1158"/>
      <c r="AG191" s="62" t="s">
        <v>140</v>
      </c>
      <c r="AH191" s="1157"/>
      <c r="AI191" s="1158"/>
      <c r="AJ191" s="61" t="s">
        <v>141</v>
      </c>
      <c r="AK191" s="1157"/>
      <c r="AL191" s="1158"/>
      <c r="AM191" s="65" t="s">
        <v>142</v>
      </c>
      <c r="AN191" s="33"/>
      <c r="AO191" s="208"/>
      <c r="AP191" s="33"/>
      <c r="AQ191" s="71"/>
      <c r="AR191" s="33"/>
      <c r="AS191" s="33"/>
      <c r="AT191" s="33"/>
      <c r="AU191" s="33"/>
      <c r="AV191" s="33"/>
      <c r="AW191" s="33"/>
      <c r="AX191" s="33"/>
      <c r="AY191" s="33"/>
      <c r="AZ191" s="33"/>
      <c r="BA191" s="33"/>
      <c r="BB191" s="33"/>
      <c r="BC191" s="33"/>
      <c r="BD191" s="33"/>
      <c r="BE191" s="33"/>
      <c r="BF191" s="33"/>
      <c r="BG191" s="33"/>
      <c r="BH191" s="33"/>
      <c r="BI191" s="71"/>
      <c r="BJ191" s="71"/>
      <c r="BK191" s="288"/>
      <c r="BL191" s="29" t="str">
        <f>IF(M191="","",LEFT(M191,2))</f>
        <v/>
      </c>
      <c r="BM191" s="317" t="str">
        <f t="shared" si="27"/>
        <v/>
      </c>
      <c r="BN191" s="313" t="str">
        <f t="shared" si="27"/>
        <v/>
      </c>
      <c r="BO191" s="318" t="str">
        <f>IF(AB191="","",AB191&amp;AE191&amp;AG191&amp;AH191&amp;AJ191&amp;AK191&amp;AM191)</f>
        <v>選択▼年月日</v>
      </c>
      <c r="BP191" s="318" t="str">
        <f>MID(M191,3,25)</f>
        <v/>
      </c>
      <c r="CG191" s="33" t="s">
        <v>798</v>
      </c>
      <c r="EB191" s="33"/>
      <c r="EC191" s="33"/>
      <c r="ED191" s="33"/>
      <c r="EE191" s="33"/>
      <c r="EF191" s="33"/>
      <c r="EG191" s="33"/>
      <c r="EH191" s="33"/>
      <c r="EI191" s="33"/>
      <c r="EJ191" s="33"/>
      <c r="EK191" s="33"/>
      <c r="EL191" s="33"/>
      <c r="EM191" s="33"/>
      <c r="EN191" s="33"/>
      <c r="EO191" s="33"/>
      <c r="EP191" s="33"/>
      <c r="EQ191" s="33"/>
      <c r="ER191" s="33"/>
      <c r="ES191" s="33"/>
      <c r="ET191" s="33" t="s">
        <v>796</v>
      </c>
      <c r="EU191" s="33" t="s">
        <v>794</v>
      </c>
    </row>
    <row r="192" spans="1:151" ht="15" customHeight="1">
      <c r="A192" s="31"/>
      <c r="B192" s="198"/>
      <c r="C192" s="1785"/>
      <c r="D192" s="1024"/>
      <c r="E192" s="1024"/>
      <c r="F192" s="1025"/>
      <c r="G192" s="1079"/>
      <c r="H192" s="1024"/>
      <c r="I192" s="1024"/>
      <c r="J192" s="1024"/>
      <c r="K192" s="1024"/>
      <c r="L192" s="1025"/>
      <c r="M192" s="1046"/>
      <c r="N192" s="1047"/>
      <c r="O192" s="1047"/>
      <c r="P192" s="1047"/>
      <c r="Q192" s="1047"/>
      <c r="R192" s="1047"/>
      <c r="S192" s="1047"/>
      <c r="T192" s="1047"/>
      <c r="U192" s="1047"/>
      <c r="V192" s="1047"/>
      <c r="W192" s="1047"/>
      <c r="X192" s="1047"/>
      <c r="Y192" s="1047"/>
      <c r="Z192" s="1048"/>
      <c r="AA192" s="61"/>
      <c r="AB192" s="1219" t="s">
        <v>2654</v>
      </c>
      <c r="AC192" s="1220"/>
      <c r="AD192" s="1220"/>
      <c r="AE192" s="1157"/>
      <c r="AF192" s="1158"/>
      <c r="AG192" s="62" t="s">
        <v>140</v>
      </c>
      <c r="AH192" s="1157"/>
      <c r="AI192" s="1158"/>
      <c r="AJ192" s="61" t="s">
        <v>141</v>
      </c>
      <c r="AK192" s="1157"/>
      <c r="AL192" s="1158"/>
      <c r="AM192" s="65" t="s">
        <v>142</v>
      </c>
      <c r="AN192" s="33"/>
      <c r="AO192" s="208"/>
      <c r="AP192" s="33"/>
      <c r="AQ192" s="71"/>
      <c r="AR192" s="33"/>
      <c r="AS192" s="33"/>
      <c r="AT192" s="33"/>
      <c r="AU192" s="33"/>
      <c r="AV192" s="33"/>
      <c r="AW192" s="33"/>
      <c r="AX192" s="33"/>
      <c r="AY192" s="33"/>
      <c r="AZ192" s="33"/>
      <c r="BA192" s="33"/>
      <c r="BB192" s="33"/>
      <c r="BC192" s="33"/>
      <c r="BD192" s="33"/>
      <c r="BE192" s="33"/>
      <c r="BF192" s="33"/>
      <c r="BG192" s="33"/>
      <c r="BH192" s="33"/>
      <c r="BI192" s="71"/>
      <c r="BJ192" s="71"/>
      <c r="BK192" s="288"/>
      <c r="BL192" s="29" t="str">
        <f>IF(M192="","",LEFT(M192,2))</f>
        <v/>
      </c>
      <c r="BM192" s="317" t="str">
        <f t="shared" si="27"/>
        <v/>
      </c>
      <c r="BN192" s="313" t="str">
        <f t="shared" si="27"/>
        <v/>
      </c>
      <c r="BO192" s="318" t="str">
        <f>IF(AB192="","",AB192&amp;AE192&amp;AG192&amp;AH192&amp;AJ192&amp;AK192&amp;AM192)</f>
        <v>選択▼年月日</v>
      </c>
      <c r="BP192" s="318" t="str">
        <f>MID(M192,3,26)</f>
        <v/>
      </c>
      <c r="EB192" s="33"/>
      <c r="EC192" s="33"/>
      <c r="ED192" s="33"/>
      <c r="EE192" s="33"/>
      <c r="EF192" s="33"/>
      <c r="EG192" s="33"/>
      <c r="EH192" s="33"/>
      <c r="EI192" s="33"/>
      <c r="EJ192" s="33"/>
      <c r="EK192" s="33"/>
      <c r="EL192" s="33"/>
      <c r="EM192" s="33"/>
      <c r="EN192" s="33"/>
      <c r="EO192" s="33"/>
      <c r="EP192" s="33"/>
      <c r="EQ192" s="33"/>
      <c r="ER192" s="33"/>
      <c r="ES192" s="33"/>
      <c r="ET192" s="33" t="s">
        <v>797</v>
      </c>
      <c r="EU192" s="33" t="s">
        <v>795</v>
      </c>
    </row>
    <row r="193" spans="1:151" ht="15" customHeight="1">
      <c r="A193" s="31"/>
      <c r="B193" s="198"/>
      <c r="C193" s="1785"/>
      <c r="D193" s="1024"/>
      <c r="E193" s="1024"/>
      <c r="F193" s="1025"/>
      <c r="G193" s="1079"/>
      <c r="H193" s="1024"/>
      <c r="I193" s="1024"/>
      <c r="J193" s="1024"/>
      <c r="K193" s="1024"/>
      <c r="L193" s="1025"/>
      <c r="M193" s="1046"/>
      <c r="N193" s="1047"/>
      <c r="O193" s="1047"/>
      <c r="P193" s="1047"/>
      <c r="Q193" s="1047"/>
      <c r="R193" s="1047"/>
      <c r="S193" s="1047"/>
      <c r="T193" s="1047"/>
      <c r="U193" s="1047"/>
      <c r="V193" s="1047"/>
      <c r="W193" s="1047"/>
      <c r="X193" s="1047"/>
      <c r="Y193" s="1047"/>
      <c r="Z193" s="1048"/>
      <c r="AA193" s="45"/>
      <c r="AB193" s="1153" t="s">
        <v>2654</v>
      </c>
      <c r="AC193" s="1154"/>
      <c r="AD193" s="1154"/>
      <c r="AE193" s="1155"/>
      <c r="AF193" s="1156"/>
      <c r="AG193" s="46" t="s">
        <v>140</v>
      </c>
      <c r="AH193" s="1155"/>
      <c r="AI193" s="1156"/>
      <c r="AJ193" s="45" t="s">
        <v>141</v>
      </c>
      <c r="AK193" s="1155"/>
      <c r="AL193" s="1156"/>
      <c r="AM193" s="91" t="s">
        <v>142</v>
      </c>
      <c r="AN193" s="33"/>
      <c r="AO193" s="208"/>
      <c r="AP193" s="33"/>
      <c r="AQ193" s="71"/>
      <c r="AR193" s="33"/>
      <c r="AS193" s="33"/>
      <c r="AT193" s="33"/>
      <c r="AU193" s="33"/>
      <c r="AV193" s="33"/>
      <c r="AW193" s="33"/>
      <c r="AX193" s="33"/>
      <c r="AY193" s="33"/>
      <c r="AZ193" s="33"/>
      <c r="BA193" s="33"/>
      <c r="BB193" s="33"/>
      <c r="BC193" s="33"/>
      <c r="BD193" s="33"/>
      <c r="BE193" s="33"/>
      <c r="BF193" s="33"/>
      <c r="BG193" s="33"/>
      <c r="BH193" s="33"/>
      <c r="BI193" s="71"/>
      <c r="BJ193" s="71"/>
      <c r="BK193" s="288"/>
      <c r="BL193" s="29" t="str">
        <f>IF(M193="","",LEFT(M193,2))</f>
        <v/>
      </c>
      <c r="BM193" s="317" t="str">
        <f t="shared" si="27"/>
        <v/>
      </c>
      <c r="BN193" s="313" t="str">
        <f t="shared" si="27"/>
        <v/>
      </c>
      <c r="BO193" s="318" t="str">
        <f>IF(AB193="","",AB193&amp;AE193&amp;AG193&amp;AH193&amp;AJ193&amp;AK193&amp;AM193)</f>
        <v>選択▼年月日</v>
      </c>
      <c r="BP193" s="318" t="str">
        <f>MID(M193,3,25)</f>
        <v/>
      </c>
      <c r="EB193" s="33"/>
      <c r="EC193" s="33"/>
      <c r="ED193" s="33"/>
      <c r="EE193" s="33"/>
      <c r="EF193" s="33"/>
      <c r="EG193" s="33"/>
      <c r="EH193" s="33"/>
      <c r="EI193" s="33"/>
      <c r="EJ193" s="33"/>
      <c r="EK193" s="33"/>
      <c r="EL193" s="33"/>
      <c r="EM193" s="33"/>
      <c r="EN193" s="33"/>
      <c r="EO193" s="33"/>
      <c r="EP193" s="33"/>
      <c r="EQ193" s="33"/>
      <c r="ER193" s="33"/>
      <c r="ES193" s="33"/>
      <c r="ET193" s="33" t="s">
        <v>798</v>
      </c>
      <c r="EU193" s="33" t="s">
        <v>796</v>
      </c>
    </row>
    <row r="194" spans="1:151" ht="15" customHeight="1">
      <c r="A194" s="31"/>
      <c r="B194" s="198"/>
      <c r="C194" s="1785"/>
      <c r="D194" s="845" t="s">
        <v>2772</v>
      </c>
      <c r="E194" s="846"/>
      <c r="F194" s="847"/>
      <c r="G194" s="1611" t="s">
        <v>2</v>
      </c>
      <c r="H194" s="1581"/>
      <c r="I194" s="1581"/>
      <c r="J194" s="1581"/>
      <c r="K194" s="1581"/>
      <c r="L194" s="1582"/>
      <c r="M194" s="1517"/>
      <c r="N194" s="1508"/>
      <c r="O194" s="1508"/>
      <c r="P194" s="1508"/>
      <c r="Q194" s="1508"/>
      <c r="R194" s="1508"/>
      <c r="S194" s="1508"/>
      <c r="T194" s="1508"/>
      <c r="U194" s="1508"/>
      <c r="V194" s="1509"/>
      <c r="W194" s="1313" t="s">
        <v>184</v>
      </c>
      <c r="X194" s="1314"/>
      <c r="Y194" s="1314"/>
      <c r="Z194" s="1314"/>
      <c r="AA194" s="1314"/>
      <c r="AB194" s="1314"/>
      <c r="AC194" s="1314"/>
      <c r="AD194" s="1314"/>
      <c r="AE194" s="1314"/>
      <c r="AF194" s="1314"/>
      <c r="AG194" s="1314"/>
      <c r="AH194" s="1314"/>
      <c r="AI194" s="1314"/>
      <c r="AJ194" s="1314"/>
      <c r="AK194" s="1314"/>
      <c r="AL194" s="1314"/>
      <c r="AM194" s="1315"/>
      <c r="AN194" s="33"/>
      <c r="AO194" s="208"/>
      <c r="AP194" s="33"/>
      <c r="AQ194" s="71"/>
      <c r="AR194" s="33"/>
      <c r="AS194" s="33"/>
      <c r="AT194" s="33"/>
      <c r="AU194" s="33"/>
      <c r="AV194" s="33"/>
      <c r="AW194" s="33"/>
      <c r="AX194" s="33"/>
      <c r="AY194" s="33"/>
      <c r="AZ194" s="33"/>
      <c r="BA194" s="33"/>
      <c r="BB194" s="33"/>
      <c r="BC194" s="33"/>
      <c r="BD194" s="33"/>
      <c r="BE194" s="33"/>
      <c r="BF194" s="33"/>
      <c r="BG194" s="33"/>
      <c r="BH194" s="33"/>
      <c r="BI194" s="71"/>
      <c r="BJ194" s="71"/>
      <c r="BK194" s="288"/>
      <c r="EB194" s="33"/>
      <c r="EC194" s="33"/>
      <c r="ED194" s="33"/>
      <c r="EE194" s="33"/>
      <c r="EF194" s="33"/>
      <c r="EG194" s="33"/>
      <c r="EH194" s="33"/>
      <c r="EI194" s="33"/>
      <c r="EJ194" s="33"/>
      <c r="EK194" s="33"/>
      <c r="EL194" s="33"/>
      <c r="EM194" s="33"/>
      <c r="EN194" s="33"/>
      <c r="EO194" s="33"/>
      <c r="EP194" s="33"/>
      <c r="EQ194" s="33"/>
      <c r="ER194" s="33"/>
      <c r="ES194" s="33"/>
      <c r="ET194" s="33" t="s">
        <v>799</v>
      </c>
      <c r="EU194" s="33" t="s">
        <v>797</v>
      </c>
    </row>
    <row r="195" spans="1:151" ht="15" hidden="1" customHeight="1">
      <c r="A195" s="43"/>
      <c r="B195" s="198"/>
      <c r="C195" s="1785"/>
      <c r="D195" s="1079"/>
      <c r="E195" s="1024"/>
      <c r="F195" s="1025"/>
      <c r="G195" s="1079" t="s">
        <v>430</v>
      </c>
      <c r="H195" s="1241"/>
      <c r="I195" s="1241"/>
      <c r="J195" s="1241"/>
      <c r="K195" s="1241"/>
      <c r="L195" s="1242"/>
      <c r="M195" s="1162" t="s">
        <v>134</v>
      </c>
      <c r="N195" s="1163"/>
      <c r="O195" s="1164"/>
      <c r="P195" s="9" t="str">
        <f>MID($M$194,COLUMN()-15,1)</f>
        <v/>
      </c>
      <c r="Q195" s="9" t="str">
        <f t="shared" ref="Q195:AI195" si="28">MID($M$194,COLUMN()-15,1)</f>
        <v/>
      </c>
      <c r="R195" s="9" t="str">
        <f t="shared" si="28"/>
        <v/>
      </c>
      <c r="S195" s="9" t="str">
        <f t="shared" si="28"/>
        <v/>
      </c>
      <c r="T195" s="9" t="str">
        <f t="shared" si="28"/>
        <v/>
      </c>
      <c r="U195" s="9" t="str">
        <f t="shared" si="28"/>
        <v/>
      </c>
      <c r="V195" s="9" t="str">
        <f t="shared" si="28"/>
        <v/>
      </c>
      <c r="W195" s="9" t="str">
        <f t="shared" si="28"/>
        <v/>
      </c>
      <c r="X195" s="9" t="str">
        <f t="shared" si="28"/>
        <v/>
      </c>
      <c r="Y195" s="9" t="str">
        <f t="shared" si="28"/>
        <v/>
      </c>
      <c r="Z195" s="9" t="str">
        <f t="shared" si="28"/>
        <v/>
      </c>
      <c r="AA195" s="9" t="str">
        <f t="shared" si="28"/>
        <v/>
      </c>
      <c r="AB195" s="9" t="str">
        <f t="shared" si="28"/>
        <v/>
      </c>
      <c r="AC195" s="9" t="str">
        <f t="shared" si="28"/>
        <v/>
      </c>
      <c r="AD195" s="9" t="str">
        <f t="shared" si="28"/>
        <v/>
      </c>
      <c r="AE195" s="9" t="str">
        <f t="shared" si="28"/>
        <v/>
      </c>
      <c r="AF195" s="9" t="str">
        <f t="shared" si="28"/>
        <v/>
      </c>
      <c r="AG195" s="9" t="str">
        <f t="shared" si="28"/>
        <v/>
      </c>
      <c r="AH195" s="9" t="str">
        <f t="shared" si="28"/>
        <v/>
      </c>
      <c r="AI195" s="9" t="str">
        <f t="shared" si="28"/>
        <v/>
      </c>
      <c r="AJ195" s="1191"/>
      <c r="AK195" s="1192"/>
      <c r="AL195" s="1192"/>
      <c r="AM195" s="1193"/>
      <c r="AN195" s="33"/>
      <c r="AO195" s="208"/>
      <c r="AP195" s="33"/>
      <c r="AQ195" s="71"/>
      <c r="AR195" s="33"/>
      <c r="AS195" s="33"/>
      <c r="AT195" s="33"/>
      <c r="AU195" s="33"/>
      <c r="AV195" s="33"/>
      <c r="AW195" s="33"/>
      <c r="AX195" s="33"/>
      <c r="AY195" s="33"/>
      <c r="AZ195" s="33"/>
      <c r="BA195" s="33"/>
      <c r="BB195" s="33"/>
      <c r="BC195" s="33"/>
      <c r="BD195" s="33"/>
      <c r="BE195" s="33"/>
      <c r="BF195" s="33"/>
      <c r="BG195" s="33"/>
      <c r="BH195" s="33"/>
      <c r="BI195" s="71"/>
      <c r="BJ195" s="71"/>
      <c r="BK195" s="288"/>
      <c r="EB195" s="33"/>
      <c r="EC195" s="33"/>
      <c r="ED195" s="33"/>
      <c r="EE195" s="33"/>
      <c r="EF195" s="33"/>
      <c r="EG195" s="33"/>
      <c r="EH195" s="33"/>
      <c r="EI195" s="33"/>
      <c r="EJ195" s="33"/>
      <c r="EK195" s="33"/>
      <c r="EL195" s="33"/>
      <c r="EM195" s="33"/>
      <c r="EN195" s="33"/>
      <c r="EO195" s="33"/>
      <c r="EP195" s="33"/>
      <c r="EQ195" s="33"/>
      <c r="ER195" s="33"/>
      <c r="ES195" s="33"/>
      <c r="ET195" s="33" t="s">
        <v>800</v>
      </c>
      <c r="EU195" s="33" t="s">
        <v>798</v>
      </c>
    </row>
    <row r="196" spans="1:151" ht="15" customHeight="1">
      <c r="A196" s="31"/>
      <c r="B196" s="198"/>
      <c r="C196" s="1785"/>
      <c r="D196" s="1079"/>
      <c r="E196" s="1024"/>
      <c r="F196" s="1025"/>
      <c r="G196" s="1243"/>
      <c r="H196" s="1241"/>
      <c r="I196" s="1241"/>
      <c r="J196" s="1241"/>
      <c r="K196" s="1241"/>
      <c r="L196" s="1242"/>
      <c r="M196" s="1547"/>
      <c r="N196" s="1530"/>
      <c r="O196" s="1530"/>
      <c r="P196" s="1530"/>
      <c r="Q196" s="1530"/>
      <c r="R196" s="1530"/>
      <c r="S196" s="1530"/>
      <c r="T196" s="1530"/>
      <c r="U196" s="1530"/>
      <c r="V196" s="1530"/>
      <c r="W196" s="1530"/>
      <c r="X196" s="1530"/>
      <c r="Y196" s="1530"/>
      <c r="Z196" s="1531"/>
      <c r="AA196" s="1314" t="s">
        <v>803</v>
      </c>
      <c r="AB196" s="1314"/>
      <c r="AC196" s="1314"/>
      <c r="AD196" s="1314"/>
      <c r="AE196" s="1314"/>
      <c r="AF196" s="1314"/>
      <c r="AG196" s="1314"/>
      <c r="AH196" s="1314"/>
      <c r="AI196" s="1314"/>
      <c r="AJ196" s="1314"/>
      <c r="AK196" s="1314"/>
      <c r="AL196" s="1314"/>
      <c r="AM196" s="1315"/>
      <c r="AN196" s="33"/>
      <c r="AO196" s="208"/>
      <c r="AP196" s="33"/>
      <c r="AQ196" s="71"/>
      <c r="AR196" s="33"/>
      <c r="AS196" s="33"/>
      <c r="AT196" s="33"/>
      <c r="AU196" s="33"/>
      <c r="AV196" s="33"/>
      <c r="AW196" s="33"/>
      <c r="AX196" s="33"/>
      <c r="AY196" s="33"/>
      <c r="AZ196" s="33"/>
      <c r="BA196" s="33"/>
      <c r="BB196" s="33"/>
      <c r="BC196" s="33"/>
      <c r="BD196" s="33"/>
      <c r="BE196" s="33"/>
      <c r="BF196" s="33"/>
      <c r="BG196" s="33"/>
      <c r="BH196" s="33"/>
      <c r="BI196" s="71"/>
      <c r="BJ196" s="71"/>
      <c r="BK196" s="288"/>
      <c r="EB196" s="33"/>
      <c r="EC196" s="33"/>
      <c r="ED196" s="33"/>
      <c r="EE196" s="33"/>
      <c r="EF196" s="33"/>
      <c r="EG196" s="33"/>
      <c r="EH196" s="33"/>
      <c r="EI196" s="33"/>
      <c r="EJ196" s="33"/>
      <c r="EK196" s="33"/>
      <c r="EL196" s="33"/>
      <c r="EM196" s="33"/>
      <c r="EN196" s="33"/>
      <c r="EO196" s="33"/>
      <c r="EP196" s="33"/>
      <c r="EQ196" s="33"/>
      <c r="ER196" s="33"/>
      <c r="ES196" s="33"/>
      <c r="ET196" s="33" t="s">
        <v>827</v>
      </c>
      <c r="EU196" s="33" t="s">
        <v>799</v>
      </c>
    </row>
    <row r="197" spans="1:151" ht="15" hidden="1" customHeight="1">
      <c r="A197" s="43"/>
      <c r="B197" s="198"/>
      <c r="C197" s="1785"/>
      <c r="D197" s="1079"/>
      <c r="E197" s="1024"/>
      <c r="F197" s="1025"/>
      <c r="G197" s="1194"/>
      <c r="H197" s="1188"/>
      <c r="I197" s="1188"/>
      <c r="J197" s="1188"/>
      <c r="K197" s="1188"/>
      <c r="L197" s="1189"/>
      <c r="M197" s="1162" t="s">
        <v>134</v>
      </c>
      <c r="N197" s="1163"/>
      <c r="O197" s="1164"/>
      <c r="P197" s="9" t="str">
        <f>MID($M$196,COLUMN()-15,1)</f>
        <v/>
      </c>
      <c r="Q197" s="9" t="str">
        <f t="shared" ref="Q197:AI197" si="29">MID($M$196,COLUMN()-15,1)</f>
        <v/>
      </c>
      <c r="R197" s="9" t="str">
        <f t="shared" si="29"/>
        <v/>
      </c>
      <c r="S197" s="9" t="str">
        <f t="shared" si="29"/>
        <v/>
      </c>
      <c r="T197" s="9" t="str">
        <f t="shared" si="29"/>
        <v/>
      </c>
      <c r="U197" s="9" t="str">
        <f t="shared" si="29"/>
        <v/>
      </c>
      <c r="V197" s="9" t="str">
        <f t="shared" si="29"/>
        <v/>
      </c>
      <c r="W197" s="9" t="str">
        <f t="shared" si="29"/>
        <v/>
      </c>
      <c r="X197" s="9" t="str">
        <f t="shared" si="29"/>
        <v/>
      </c>
      <c r="Y197" s="9" t="str">
        <f t="shared" si="29"/>
        <v/>
      </c>
      <c r="Z197" s="9" t="str">
        <f t="shared" si="29"/>
        <v/>
      </c>
      <c r="AA197" s="9" t="str">
        <f t="shared" si="29"/>
        <v/>
      </c>
      <c r="AB197" s="9" t="str">
        <f t="shared" si="29"/>
        <v/>
      </c>
      <c r="AC197" s="9" t="str">
        <f t="shared" si="29"/>
        <v/>
      </c>
      <c r="AD197" s="9" t="str">
        <f t="shared" si="29"/>
        <v/>
      </c>
      <c r="AE197" s="9" t="str">
        <f t="shared" si="29"/>
        <v/>
      </c>
      <c r="AF197" s="9" t="str">
        <f t="shared" si="29"/>
        <v/>
      </c>
      <c r="AG197" s="9" t="str">
        <f t="shared" si="29"/>
        <v/>
      </c>
      <c r="AH197" s="9" t="str">
        <f t="shared" si="29"/>
        <v/>
      </c>
      <c r="AI197" s="9" t="str">
        <f t="shared" si="29"/>
        <v/>
      </c>
      <c r="AJ197" s="1191"/>
      <c r="AK197" s="1192"/>
      <c r="AL197" s="1192"/>
      <c r="AM197" s="1193"/>
      <c r="AN197" s="33"/>
      <c r="AO197" s="208"/>
      <c r="AP197" s="33"/>
      <c r="AQ197" s="71"/>
      <c r="AR197" s="33"/>
      <c r="AS197" s="33"/>
      <c r="AT197" s="33"/>
      <c r="AU197" s="33"/>
      <c r="AV197" s="33"/>
      <c r="AW197" s="33"/>
      <c r="AX197" s="33"/>
      <c r="AY197" s="33"/>
      <c r="AZ197" s="33"/>
      <c r="BA197" s="33"/>
      <c r="BB197" s="33"/>
      <c r="BC197" s="33"/>
      <c r="BD197" s="33"/>
      <c r="BE197" s="33"/>
      <c r="BF197" s="33"/>
      <c r="BG197" s="33"/>
      <c r="BH197" s="33"/>
      <c r="BI197" s="71"/>
      <c r="BJ197" s="71"/>
      <c r="BK197" s="288"/>
      <c r="EB197" s="33"/>
      <c r="EC197" s="33"/>
      <c r="ED197" s="33"/>
      <c r="EE197" s="33"/>
      <c r="EF197" s="33"/>
      <c r="EG197" s="33"/>
      <c r="EH197" s="33"/>
      <c r="EI197" s="33"/>
      <c r="EJ197" s="33"/>
      <c r="EK197" s="33"/>
      <c r="EL197" s="33"/>
      <c r="EM197" s="33"/>
      <c r="EN197" s="33"/>
      <c r="EO197" s="33"/>
      <c r="EP197" s="33"/>
      <c r="EQ197" s="33"/>
      <c r="ER197" s="33"/>
      <c r="ES197" s="33"/>
      <c r="ET197" s="33" t="s">
        <v>828</v>
      </c>
      <c r="EU197" s="33" t="s">
        <v>800</v>
      </c>
    </row>
    <row r="198" spans="1:151" ht="15" customHeight="1">
      <c r="A198" s="31"/>
      <c r="B198" s="198"/>
      <c r="C198" s="1785"/>
      <c r="D198" s="1079"/>
      <c r="E198" s="1024"/>
      <c r="F198" s="1025"/>
      <c r="G198" s="1145" t="s">
        <v>61</v>
      </c>
      <c r="H198" s="1146"/>
      <c r="I198" s="1146"/>
      <c r="J198" s="1146"/>
      <c r="K198" s="1146"/>
      <c r="L198" s="1147"/>
      <c r="M198" s="1219" t="s">
        <v>2654</v>
      </c>
      <c r="N198" s="1220"/>
      <c r="O198" s="1220"/>
      <c r="P198" s="1157"/>
      <c r="Q198" s="1158"/>
      <c r="R198" s="62" t="s">
        <v>140</v>
      </c>
      <c r="S198" s="1157"/>
      <c r="T198" s="1158"/>
      <c r="U198" s="61" t="s">
        <v>141</v>
      </c>
      <c r="V198" s="1157"/>
      <c r="W198" s="1158"/>
      <c r="X198" s="61" t="s">
        <v>142</v>
      </c>
      <c r="Y198" s="1105"/>
      <c r="Z198" s="1105"/>
      <c r="AA198" s="1105"/>
      <c r="AB198" s="1105"/>
      <c r="AC198" s="1105"/>
      <c r="AD198" s="1105"/>
      <c r="AE198" s="1105"/>
      <c r="AF198" s="1105"/>
      <c r="AG198" s="1105"/>
      <c r="AH198" s="1105"/>
      <c r="AI198" s="1105"/>
      <c r="AJ198" s="1105"/>
      <c r="AK198" s="1105"/>
      <c r="AL198" s="1105"/>
      <c r="AM198" s="1106"/>
      <c r="AN198" s="33"/>
      <c r="AO198" s="208"/>
      <c r="AP198" s="33"/>
      <c r="AQ198" s="71"/>
      <c r="AR198" s="33"/>
      <c r="AS198" s="33"/>
      <c r="AT198" s="33"/>
      <c r="AU198" s="33"/>
      <c r="AV198" s="33"/>
      <c r="AW198" s="33"/>
      <c r="AX198" s="33"/>
      <c r="AY198" s="33"/>
      <c r="AZ198" s="33"/>
      <c r="BA198" s="33"/>
      <c r="BB198" s="33"/>
      <c r="BC198" s="33"/>
      <c r="BD198" s="33"/>
      <c r="BE198" s="33"/>
      <c r="BF198" s="33"/>
      <c r="BG198" s="33"/>
      <c r="BH198" s="33"/>
      <c r="BI198" s="71"/>
      <c r="BJ198" s="71"/>
      <c r="BK198" s="288"/>
      <c r="BL198" s="29" t="str">
        <f>IF(M198="選択▼","",M198&amp;P198&amp;R198&amp;S198&amp;U198&amp;V198&amp;X198)</f>
        <v/>
      </c>
      <c r="BM198" s="313" t="str">
        <f>MID(P198,COLUMN()-64,1)</f>
        <v/>
      </c>
      <c r="BN198" s="313" t="str">
        <f>MID(P198,COLUMN()-64,1)</f>
        <v/>
      </c>
      <c r="BO198" s="313" t="str">
        <f>MID(S198,COLUMN()-66,1)</f>
        <v/>
      </c>
      <c r="BP198" s="313" t="str">
        <f>MID(S198,COLUMN()-66,1)</f>
        <v/>
      </c>
      <c r="BQ198" s="313" t="str">
        <f>MID(V198,COLUMN()-68,1)</f>
        <v/>
      </c>
      <c r="BR198" s="313" t="str">
        <f>MID(V198,COLUMN()-68,1)</f>
        <v/>
      </c>
      <c r="BS198" s="314" t="str">
        <f>IF(★入力画面!M198="平成","H",IF(★入力画面!M198="昭和","S",IF(★入力画面!M198="大正","T",IF(★入力画面!M198="明治","M",""))))</f>
        <v/>
      </c>
      <c r="EB198" s="33"/>
      <c r="EC198" s="33"/>
      <c r="ED198" s="33"/>
      <c r="EE198" s="33"/>
      <c r="EF198" s="33"/>
      <c r="EG198" s="33"/>
      <c r="EH198" s="33"/>
      <c r="EI198" s="33"/>
      <c r="EJ198" s="33"/>
      <c r="EK198" s="33"/>
      <c r="EL198" s="33"/>
      <c r="EM198" s="33"/>
      <c r="EN198" s="33"/>
      <c r="EO198" s="33"/>
      <c r="EP198" s="33"/>
      <c r="EQ198" s="33"/>
      <c r="ER198" s="33"/>
      <c r="ES198" s="33"/>
      <c r="ET198" s="33" t="s">
        <v>829</v>
      </c>
      <c r="EU198" s="33" t="s">
        <v>827</v>
      </c>
    </row>
    <row r="199" spans="1:151" ht="15" customHeight="1">
      <c r="A199" s="31"/>
      <c r="B199" s="198"/>
      <c r="C199" s="1785"/>
      <c r="D199" s="1079"/>
      <c r="E199" s="1024"/>
      <c r="F199" s="1025"/>
      <c r="G199" s="1145" t="s">
        <v>421</v>
      </c>
      <c r="H199" s="1146"/>
      <c r="I199" s="1146"/>
      <c r="J199" s="1146"/>
      <c r="K199" s="1146"/>
      <c r="L199" s="1147"/>
      <c r="M199" s="1052"/>
      <c r="N199" s="1053"/>
      <c r="O199" s="1053"/>
      <c r="P199" s="1054"/>
      <c r="Q199" s="1234" t="s">
        <v>422</v>
      </c>
      <c r="R199" s="1221"/>
      <c r="S199" s="1161" t="s">
        <v>424</v>
      </c>
      <c r="T199" s="1161"/>
      <c r="U199" s="1161"/>
      <c r="V199" s="1161"/>
      <c r="W199" s="1052"/>
      <c r="X199" s="1053"/>
      <c r="Y199" s="1053"/>
      <c r="Z199" s="1053"/>
      <c r="AA199" s="1054"/>
      <c r="AB199" s="1221" t="s">
        <v>423</v>
      </c>
      <c r="AC199" s="1221"/>
      <c r="AD199" s="1161" t="s">
        <v>425</v>
      </c>
      <c r="AE199" s="1161"/>
      <c r="AF199" s="1465"/>
      <c r="AG199" s="1466"/>
      <c r="AH199" s="1609"/>
      <c r="AI199" s="1221" t="s">
        <v>426</v>
      </c>
      <c r="AJ199" s="1221"/>
      <c r="AK199" s="1221"/>
      <c r="AL199" s="1221"/>
      <c r="AM199" s="1423"/>
      <c r="AN199" s="33"/>
      <c r="AO199" s="208"/>
      <c r="AP199" s="33"/>
      <c r="AQ199" s="71"/>
      <c r="AR199" s="33"/>
      <c r="AS199" s="33"/>
      <c r="AT199" s="33"/>
      <c r="AU199" s="33"/>
      <c r="AV199" s="33"/>
      <c r="AW199" s="33"/>
      <c r="AX199" s="33"/>
      <c r="AY199" s="33"/>
      <c r="AZ199" s="33"/>
      <c r="BA199" s="33"/>
      <c r="BB199" s="33"/>
      <c r="BC199" s="33"/>
      <c r="BD199" s="33"/>
      <c r="BE199" s="33"/>
      <c r="BF199" s="33"/>
      <c r="BG199" s="33"/>
      <c r="BH199" s="33"/>
      <c r="BI199" s="71"/>
      <c r="BJ199" s="71"/>
      <c r="BK199" s="288"/>
      <c r="EB199" s="33"/>
      <c r="EC199" s="33"/>
      <c r="ED199" s="33"/>
      <c r="EE199" s="33"/>
      <c r="EF199" s="33"/>
      <c r="EG199" s="33"/>
      <c r="EH199" s="33"/>
      <c r="EI199" s="33"/>
      <c r="EJ199" s="33"/>
      <c r="EK199" s="33"/>
      <c r="EL199" s="33"/>
      <c r="EM199" s="33"/>
      <c r="EN199" s="33"/>
      <c r="EO199" s="33"/>
      <c r="EP199" s="33"/>
      <c r="EQ199" s="33"/>
      <c r="ER199" s="33"/>
      <c r="ES199" s="33"/>
      <c r="ET199" s="33" t="s">
        <v>830</v>
      </c>
      <c r="EU199" s="33" t="s">
        <v>828</v>
      </c>
    </row>
    <row r="200" spans="1:151" ht="15" customHeight="1">
      <c r="A200" s="31"/>
      <c r="B200" s="198"/>
      <c r="C200" s="1785"/>
      <c r="D200" s="1079"/>
      <c r="E200" s="1024"/>
      <c r="F200" s="1025"/>
      <c r="G200" s="845" t="s">
        <v>2584</v>
      </c>
      <c r="H200" s="846"/>
      <c r="I200" s="846"/>
      <c r="J200" s="846"/>
      <c r="K200" s="846"/>
      <c r="L200" s="847"/>
      <c r="M200" s="1219" t="s">
        <v>3856</v>
      </c>
      <c r="N200" s="1220"/>
      <c r="O200" s="1220"/>
      <c r="P200" s="1220"/>
      <c r="Q200" s="1220"/>
      <c r="R200" s="1286"/>
      <c r="S200" s="65"/>
      <c r="T200" s="1569" t="s">
        <v>2651</v>
      </c>
      <c r="U200" s="1591"/>
      <c r="V200" s="1591"/>
      <c r="W200" s="1591"/>
      <c r="X200" s="1591"/>
      <c r="Y200" s="1591"/>
      <c r="Z200" s="1591"/>
      <c r="AA200" s="1592"/>
      <c r="AB200" s="1031" t="s">
        <v>3935</v>
      </c>
      <c r="AC200" s="1032"/>
      <c r="AD200" s="1032"/>
      <c r="AE200" s="1032"/>
      <c r="AF200" s="1032"/>
      <c r="AG200" s="1032"/>
      <c r="AH200" s="1032"/>
      <c r="AI200" s="1032"/>
      <c r="AJ200" s="1032"/>
      <c r="AK200" s="1032"/>
      <c r="AL200" s="1032"/>
      <c r="AM200" s="1033"/>
      <c r="AN200" s="33"/>
      <c r="AO200" s="208"/>
      <c r="AP200" s="33"/>
      <c r="AQ200" s="71"/>
      <c r="AR200" s="33"/>
      <c r="AS200" s="33"/>
      <c r="AT200" s="33"/>
      <c r="AU200" s="33"/>
      <c r="AV200" s="33"/>
      <c r="AW200" s="33"/>
      <c r="AX200" s="33"/>
      <c r="AY200" s="33"/>
      <c r="AZ200" s="33"/>
      <c r="BA200" s="33"/>
      <c r="BB200" s="33"/>
      <c r="BC200" s="33"/>
      <c r="BD200" s="33"/>
      <c r="BE200" s="33"/>
      <c r="BF200" s="33"/>
      <c r="BG200" s="33"/>
      <c r="BH200" s="33"/>
      <c r="BI200" s="71"/>
      <c r="BJ200" s="71"/>
      <c r="BK200" s="288"/>
      <c r="BL200" s="29" t="str">
        <f>IF(T200="市区町村を選択 ▼","",LEFT(T200,5))</f>
        <v/>
      </c>
      <c r="EB200" s="33"/>
      <c r="EC200" s="33"/>
      <c r="ED200" s="33"/>
      <c r="EE200" s="33"/>
      <c r="EF200" s="33"/>
      <c r="EG200" s="33"/>
      <c r="EH200" s="33"/>
      <c r="EI200" s="33"/>
      <c r="EJ200" s="33"/>
      <c r="EK200" s="33"/>
      <c r="EL200" s="33"/>
      <c r="EM200" s="33"/>
      <c r="EN200" s="33"/>
      <c r="EO200" s="33"/>
      <c r="EP200" s="33"/>
      <c r="EQ200" s="33"/>
      <c r="ER200" s="33"/>
      <c r="ES200" s="33"/>
      <c r="ET200" s="33" t="s">
        <v>831</v>
      </c>
      <c r="EU200" s="33" t="s">
        <v>829</v>
      </c>
    </row>
    <row r="201" spans="1:151" ht="15" hidden="1" customHeight="1">
      <c r="A201" s="43"/>
      <c r="B201" s="198"/>
      <c r="C201" s="1785"/>
      <c r="D201" s="1079"/>
      <c r="E201" s="1024"/>
      <c r="F201" s="1025"/>
      <c r="G201" s="1079"/>
      <c r="H201" s="1024"/>
      <c r="I201" s="1024"/>
      <c r="J201" s="1024"/>
      <c r="K201" s="1024"/>
      <c r="L201" s="1025"/>
      <c r="M201" s="1162" t="s">
        <v>134</v>
      </c>
      <c r="N201" s="1163"/>
      <c r="O201" s="1164"/>
      <c r="P201" s="10" t="str">
        <f>MID($BL$200,COLUMN()-15,1)</f>
        <v/>
      </c>
      <c r="Q201" s="10" t="str">
        <f>MID($BL$200,COLUMN()-15,1)</f>
        <v/>
      </c>
      <c r="R201" s="10" t="str">
        <f>MID($BL$200,COLUMN()-15,1)</f>
        <v/>
      </c>
      <c r="S201" s="10" t="str">
        <f>MID($BL$200,COLUMN()-15,1)</f>
        <v/>
      </c>
      <c r="T201" s="10" t="str">
        <f>MID($BL$200,COLUMN()-15,1)</f>
        <v/>
      </c>
      <c r="U201" s="1191"/>
      <c r="V201" s="1192"/>
      <c r="W201" s="1192"/>
      <c r="X201" s="1192"/>
      <c r="Y201" s="1192"/>
      <c r="Z201" s="1192"/>
      <c r="AA201" s="1192"/>
      <c r="AB201" s="1192"/>
      <c r="AC201" s="1192"/>
      <c r="AD201" s="1192"/>
      <c r="AE201" s="1192"/>
      <c r="AF201" s="1192"/>
      <c r="AG201" s="1192"/>
      <c r="AH201" s="1192"/>
      <c r="AI201" s="1192"/>
      <c r="AJ201" s="1192"/>
      <c r="AK201" s="1192"/>
      <c r="AL201" s="1192"/>
      <c r="AM201" s="1193"/>
      <c r="AN201" s="33"/>
      <c r="AO201" s="208"/>
      <c r="AP201" s="33"/>
      <c r="AQ201" s="71"/>
      <c r="AR201" s="33"/>
      <c r="AS201" s="33"/>
      <c r="AT201" s="33"/>
      <c r="AU201" s="33"/>
      <c r="AV201" s="33"/>
      <c r="AW201" s="33"/>
      <c r="AX201" s="33"/>
      <c r="AY201" s="33"/>
      <c r="AZ201" s="33"/>
      <c r="BA201" s="33"/>
      <c r="BB201" s="33"/>
      <c r="BC201" s="33"/>
      <c r="BD201" s="33"/>
      <c r="BE201" s="33"/>
      <c r="BF201" s="33"/>
      <c r="BG201" s="33"/>
      <c r="BH201" s="33"/>
      <c r="BI201" s="71"/>
      <c r="BJ201" s="71"/>
      <c r="BK201" s="288"/>
      <c r="BL201" s="29" t="str">
        <f>IF(T200="市区町村を選択 ▼","",MID(T200,7,10))</f>
        <v/>
      </c>
      <c r="EB201" s="33"/>
      <c r="EC201" s="33"/>
      <c r="ED201" s="33"/>
      <c r="EE201" s="33"/>
      <c r="EF201" s="33"/>
      <c r="EG201" s="33"/>
      <c r="EH201" s="33"/>
      <c r="EI201" s="33"/>
      <c r="EJ201" s="33"/>
      <c r="EK201" s="33"/>
      <c r="EL201" s="33"/>
      <c r="EM201" s="33"/>
      <c r="EN201" s="33"/>
      <c r="EO201" s="33"/>
      <c r="EP201" s="33"/>
      <c r="EQ201" s="33"/>
      <c r="ER201" s="33"/>
      <c r="ES201" s="33"/>
      <c r="ET201" s="33" t="s">
        <v>832</v>
      </c>
      <c r="EU201" s="33" t="s">
        <v>830</v>
      </c>
    </row>
    <row r="202" spans="1:151" ht="15" customHeight="1">
      <c r="A202" s="31"/>
      <c r="B202" s="198"/>
      <c r="C202" s="1785"/>
      <c r="D202" s="1079"/>
      <c r="E202" s="1024"/>
      <c r="F202" s="1025"/>
      <c r="G202" s="848"/>
      <c r="H202" s="849"/>
      <c r="I202" s="849"/>
      <c r="J202" s="849"/>
      <c r="K202" s="849"/>
      <c r="L202" s="850"/>
      <c r="M202" s="1570" t="str">
        <f>IF(T200="市区町村を選択　▼","",BL201)</f>
        <v/>
      </c>
      <c r="N202" s="1571"/>
      <c r="O202" s="1571"/>
      <c r="P202" s="1571"/>
      <c r="Q202" s="1571"/>
      <c r="R202" s="1571"/>
      <c r="S202" s="1571"/>
      <c r="T202" s="1571"/>
      <c r="U202" s="1571"/>
      <c r="V202" s="1571"/>
      <c r="W202" s="1571"/>
      <c r="X202" s="1571"/>
      <c r="Y202" s="1571"/>
      <c r="Z202" s="1571"/>
      <c r="AA202" s="1572"/>
      <c r="AB202" s="1032" t="s">
        <v>557</v>
      </c>
      <c r="AC202" s="1032"/>
      <c r="AD202" s="1032"/>
      <c r="AE202" s="1032"/>
      <c r="AF202" s="1032"/>
      <c r="AG202" s="1032"/>
      <c r="AH202" s="1032"/>
      <c r="AI202" s="1032"/>
      <c r="AJ202" s="1032"/>
      <c r="AK202" s="1032"/>
      <c r="AL202" s="1032"/>
      <c r="AM202" s="1033"/>
      <c r="AN202" s="33"/>
      <c r="AO202" s="208"/>
      <c r="AP202" s="33"/>
      <c r="AQ202" s="71"/>
      <c r="AR202" s="33"/>
      <c r="AS202" s="33"/>
      <c r="AT202" s="33"/>
      <c r="AU202" s="33"/>
      <c r="AV202" s="33"/>
      <c r="AW202" s="33"/>
      <c r="AX202" s="33"/>
      <c r="AY202" s="33"/>
      <c r="AZ202" s="33"/>
      <c r="BA202" s="33"/>
      <c r="BB202" s="33"/>
      <c r="BC202" s="33"/>
      <c r="BD202" s="33"/>
      <c r="BE202" s="33"/>
      <c r="BF202" s="33"/>
      <c r="BG202" s="33"/>
      <c r="BH202" s="33"/>
      <c r="BI202" s="71"/>
      <c r="BJ202" s="71"/>
      <c r="BK202" s="288"/>
      <c r="BL202" s="307"/>
      <c r="EB202" s="33"/>
      <c r="EC202" s="33"/>
      <c r="ED202" s="33"/>
      <c r="EE202" s="33"/>
      <c r="EF202" s="33"/>
      <c r="EG202" s="33"/>
      <c r="EH202" s="33"/>
      <c r="EI202" s="33"/>
      <c r="EJ202" s="33"/>
      <c r="EK202" s="33"/>
      <c r="EL202" s="33"/>
      <c r="EM202" s="33"/>
      <c r="EN202" s="33"/>
      <c r="EO202" s="33"/>
      <c r="EP202" s="33"/>
      <c r="EQ202" s="33"/>
      <c r="ER202" s="33"/>
      <c r="ES202" s="33"/>
      <c r="ET202" s="33" t="s">
        <v>833</v>
      </c>
      <c r="EU202" s="33" t="s">
        <v>831</v>
      </c>
    </row>
    <row r="203" spans="1:151" ht="15" customHeight="1">
      <c r="A203" s="31"/>
      <c r="B203" s="198"/>
      <c r="C203" s="1785"/>
      <c r="D203" s="1079"/>
      <c r="E203" s="1024"/>
      <c r="F203" s="1025"/>
      <c r="G203" s="1185" t="s">
        <v>2769</v>
      </c>
      <c r="H203" s="1186"/>
      <c r="I203" s="1186"/>
      <c r="J203" s="1186"/>
      <c r="K203" s="1186"/>
      <c r="L203" s="1187"/>
      <c r="M203" s="1065"/>
      <c r="N203" s="1066"/>
      <c r="O203" s="1066"/>
      <c r="P203" s="1066"/>
      <c r="Q203" s="1066"/>
      <c r="R203" s="1066"/>
      <c r="S203" s="1066"/>
      <c r="T203" s="1066"/>
      <c r="U203" s="1066"/>
      <c r="V203" s="1066"/>
      <c r="W203" s="1066"/>
      <c r="X203" s="1066"/>
      <c r="Y203" s="1066"/>
      <c r="Z203" s="1066"/>
      <c r="AA203" s="1066"/>
      <c r="AB203" s="1066"/>
      <c r="AC203" s="1066"/>
      <c r="AD203" s="1066"/>
      <c r="AE203" s="1066"/>
      <c r="AF203" s="1066"/>
      <c r="AG203" s="1066"/>
      <c r="AH203" s="1066"/>
      <c r="AI203" s="1067"/>
      <c r="AJ203" s="1223" t="s">
        <v>133</v>
      </c>
      <c r="AK203" s="1224"/>
      <c r="AL203" s="1224"/>
      <c r="AM203" s="1225"/>
      <c r="AN203" s="33"/>
      <c r="AO203" s="208"/>
      <c r="AP203" s="33"/>
      <c r="AQ203" s="71"/>
      <c r="AR203" s="33"/>
      <c r="AS203" s="33"/>
      <c r="AT203" s="33"/>
      <c r="AU203" s="33"/>
      <c r="AV203" s="33"/>
      <c r="AW203" s="33"/>
      <c r="AX203" s="33"/>
      <c r="AY203" s="33"/>
      <c r="AZ203" s="33"/>
      <c r="BA203" s="33"/>
      <c r="BB203" s="33"/>
      <c r="BC203" s="33"/>
      <c r="BD203" s="33"/>
      <c r="BE203" s="33"/>
      <c r="BF203" s="33"/>
      <c r="BG203" s="33"/>
      <c r="BH203" s="33"/>
      <c r="BI203" s="71"/>
      <c r="BJ203" s="71"/>
      <c r="BK203" s="288"/>
      <c r="EB203" s="33"/>
      <c r="EC203" s="33"/>
      <c r="ED203" s="33"/>
      <c r="EE203" s="33"/>
      <c r="EF203" s="33"/>
      <c r="EG203" s="33"/>
      <c r="EH203" s="33"/>
      <c r="EI203" s="33"/>
      <c r="EJ203" s="33"/>
      <c r="EK203" s="33"/>
      <c r="EL203" s="33"/>
      <c r="EM203" s="33"/>
      <c r="EN203" s="33"/>
      <c r="EO203" s="33"/>
      <c r="EP203" s="33"/>
      <c r="EQ203" s="33"/>
      <c r="ER203" s="33"/>
      <c r="ES203" s="33"/>
      <c r="ET203" s="33" t="s">
        <v>834</v>
      </c>
      <c r="EU203" s="33" t="s">
        <v>832</v>
      </c>
    </row>
    <row r="204" spans="1:151" ht="15" hidden="1" customHeight="1">
      <c r="A204" s="43"/>
      <c r="B204" s="198"/>
      <c r="C204" s="1785"/>
      <c r="D204" s="1079"/>
      <c r="E204" s="1024"/>
      <c r="F204" s="1025"/>
      <c r="G204" s="1243"/>
      <c r="H204" s="1241"/>
      <c r="I204" s="1241"/>
      <c r="J204" s="1241"/>
      <c r="K204" s="1241"/>
      <c r="L204" s="1242"/>
      <c r="M204" s="1638" t="s">
        <v>134</v>
      </c>
      <c r="N204" s="1639"/>
      <c r="O204" s="1640"/>
      <c r="P204" s="10" t="str">
        <f>MID($M$203,COLUMN()-15,1)</f>
        <v/>
      </c>
      <c r="Q204" s="10" t="str">
        <f t="shared" ref="Q204:AI204" si="30">MID($M$203,COLUMN()-15,1)</f>
        <v/>
      </c>
      <c r="R204" s="10" t="str">
        <f t="shared" si="30"/>
        <v/>
      </c>
      <c r="S204" s="10" t="str">
        <f t="shared" si="30"/>
        <v/>
      </c>
      <c r="T204" s="10" t="str">
        <f t="shared" si="30"/>
        <v/>
      </c>
      <c r="U204" s="10" t="str">
        <f t="shared" si="30"/>
        <v/>
      </c>
      <c r="V204" s="10" t="str">
        <f t="shared" si="30"/>
        <v/>
      </c>
      <c r="W204" s="10" t="str">
        <f t="shared" si="30"/>
        <v/>
      </c>
      <c r="X204" s="10" t="str">
        <f t="shared" si="30"/>
        <v/>
      </c>
      <c r="Y204" s="10" t="str">
        <f t="shared" si="30"/>
        <v/>
      </c>
      <c r="Z204" s="10" t="str">
        <f t="shared" si="30"/>
        <v/>
      </c>
      <c r="AA204" s="10" t="str">
        <f t="shared" si="30"/>
        <v/>
      </c>
      <c r="AB204" s="10" t="str">
        <f t="shared" si="30"/>
        <v/>
      </c>
      <c r="AC204" s="10" t="str">
        <f t="shared" si="30"/>
        <v/>
      </c>
      <c r="AD204" s="10" t="str">
        <f t="shared" si="30"/>
        <v/>
      </c>
      <c r="AE204" s="10" t="str">
        <f t="shared" si="30"/>
        <v/>
      </c>
      <c r="AF204" s="10" t="str">
        <f t="shared" si="30"/>
        <v/>
      </c>
      <c r="AG204" s="10" t="str">
        <f t="shared" si="30"/>
        <v/>
      </c>
      <c r="AH204" s="10" t="str">
        <f t="shared" si="30"/>
        <v/>
      </c>
      <c r="AI204" s="10" t="str">
        <f t="shared" si="30"/>
        <v/>
      </c>
      <c r="AJ204" s="1257"/>
      <c r="AK204" s="1258"/>
      <c r="AL204" s="1258"/>
      <c r="AM204" s="1259"/>
      <c r="AN204" s="33"/>
      <c r="AO204" s="208"/>
      <c r="AP204" s="33"/>
      <c r="AQ204" s="71"/>
      <c r="AR204" s="33"/>
      <c r="AS204" s="33"/>
      <c r="AT204" s="33"/>
      <c r="AU204" s="33"/>
      <c r="AV204" s="33"/>
      <c r="AW204" s="33"/>
      <c r="AX204" s="33"/>
      <c r="AY204" s="33"/>
      <c r="AZ204" s="33"/>
      <c r="BA204" s="33"/>
      <c r="BB204" s="33"/>
      <c r="BC204" s="33"/>
      <c r="BD204" s="33"/>
      <c r="BE204" s="33"/>
      <c r="BF204" s="33"/>
      <c r="BG204" s="33"/>
      <c r="BH204" s="33"/>
      <c r="BI204" s="71"/>
      <c r="BJ204" s="71"/>
      <c r="BK204" s="288"/>
      <c r="EB204" s="33"/>
      <c r="EC204" s="33"/>
      <c r="ED204" s="33"/>
      <c r="EE204" s="33"/>
      <c r="EF204" s="33"/>
      <c r="EG204" s="33"/>
      <c r="EH204" s="33"/>
      <c r="EI204" s="33"/>
      <c r="EJ204" s="33"/>
      <c r="EK204" s="33"/>
      <c r="EL204" s="33"/>
      <c r="EM204" s="33"/>
      <c r="EN204" s="33"/>
      <c r="EO204" s="33"/>
      <c r="EP204" s="33"/>
      <c r="EQ204" s="33"/>
      <c r="ER204" s="33"/>
      <c r="ES204" s="33"/>
      <c r="ET204" s="33" t="s">
        <v>835</v>
      </c>
      <c r="EU204" s="33" t="s">
        <v>833</v>
      </c>
    </row>
    <row r="205" spans="1:151" ht="15" hidden="1" customHeight="1">
      <c r="A205" s="43"/>
      <c r="B205" s="198"/>
      <c r="C205" s="1786"/>
      <c r="D205" s="848"/>
      <c r="E205" s="849"/>
      <c r="F205" s="850"/>
      <c r="G205" s="1194"/>
      <c r="H205" s="1188"/>
      <c r="I205" s="1188"/>
      <c r="J205" s="1188"/>
      <c r="K205" s="1188"/>
      <c r="L205" s="1189"/>
      <c r="M205" s="1641"/>
      <c r="N205" s="1642"/>
      <c r="O205" s="1615"/>
      <c r="P205" s="10" t="str">
        <f>MID($M$203,COLUMN()-15+20,1)</f>
        <v/>
      </c>
      <c r="Q205" s="10" t="str">
        <f t="shared" ref="Q205:AI205" si="31">MID($M$203,COLUMN()-15+20,1)</f>
        <v/>
      </c>
      <c r="R205" s="10" t="str">
        <f t="shared" si="31"/>
        <v/>
      </c>
      <c r="S205" s="10" t="str">
        <f t="shared" si="31"/>
        <v/>
      </c>
      <c r="T205" s="10" t="str">
        <f t="shared" si="31"/>
        <v/>
      </c>
      <c r="U205" s="10" t="str">
        <f t="shared" si="31"/>
        <v/>
      </c>
      <c r="V205" s="10" t="str">
        <f t="shared" si="31"/>
        <v/>
      </c>
      <c r="W205" s="10" t="str">
        <f t="shared" si="31"/>
        <v/>
      </c>
      <c r="X205" s="10" t="str">
        <f t="shared" si="31"/>
        <v/>
      </c>
      <c r="Y205" s="10" t="str">
        <f t="shared" si="31"/>
        <v/>
      </c>
      <c r="Z205" s="10" t="str">
        <f t="shared" si="31"/>
        <v/>
      </c>
      <c r="AA205" s="10" t="str">
        <f t="shared" si="31"/>
        <v/>
      </c>
      <c r="AB205" s="10" t="str">
        <f t="shared" si="31"/>
        <v/>
      </c>
      <c r="AC205" s="10" t="str">
        <f t="shared" si="31"/>
        <v/>
      </c>
      <c r="AD205" s="10" t="str">
        <f t="shared" si="31"/>
        <v/>
      </c>
      <c r="AE205" s="10" t="str">
        <f t="shared" si="31"/>
        <v/>
      </c>
      <c r="AF205" s="10" t="str">
        <f t="shared" si="31"/>
        <v/>
      </c>
      <c r="AG205" s="10" t="str">
        <f t="shared" si="31"/>
        <v/>
      </c>
      <c r="AH205" s="10" t="str">
        <f t="shared" si="31"/>
        <v/>
      </c>
      <c r="AI205" s="10" t="str">
        <f t="shared" si="31"/>
        <v/>
      </c>
      <c r="AJ205" s="1260"/>
      <c r="AK205" s="1261"/>
      <c r="AL205" s="1261"/>
      <c r="AM205" s="1262"/>
      <c r="AN205" s="33"/>
      <c r="AO205" s="208"/>
      <c r="AP205" s="33"/>
      <c r="AQ205" s="71"/>
      <c r="AR205" s="33"/>
      <c r="AS205" s="33"/>
      <c r="AT205" s="33"/>
      <c r="AU205" s="33"/>
      <c r="AV205" s="33"/>
      <c r="AW205" s="33"/>
      <c r="AX205" s="33"/>
      <c r="AY205" s="33"/>
      <c r="AZ205" s="33"/>
      <c r="BA205" s="33"/>
      <c r="BB205" s="33"/>
      <c r="BC205" s="33"/>
      <c r="BD205" s="33"/>
      <c r="BE205" s="33"/>
      <c r="BF205" s="33"/>
      <c r="BG205" s="33"/>
      <c r="BH205" s="33"/>
      <c r="BI205" s="71"/>
      <c r="BJ205" s="71"/>
      <c r="BK205" s="288"/>
      <c r="EB205" s="33"/>
      <c r="EC205" s="33"/>
      <c r="ED205" s="33"/>
      <c r="EE205" s="33"/>
      <c r="EF205" s="33"/>
      <c r="EG205" s="33"/>
      <c r="EH205" s="33"/>
      <c r="EI205" s="33"/>
      <c r="EJ205" s="33"/>
      <c r="EK205" s="33"/>
      <c r="EL205" s="33"/>
      <c r="EM205" s="33"/>
      <c r="EN205" s="33"/>
      <c r="EO205" s="33"/>
      <c r="EP205" s="33"/>
      <c r="EQ205" s="33"/>
      <c r="ER205" s="33"/>
      <c r="ES205" s="33"/>
      <c r="ET205" s="33" t="s">
        <v>836</v>
      </c>
      <c r="EU205" s="33" t="s">
        <v>834</v>
      </c>
    </row>
    <row r="206" spans="1:151" ht="15" customHeight="1" thickBot="1">
      <c r="A206" s="33"/>
      <c r="B206" s="198"/>
      <c r="C206" s="1751"/>
      <c r="D206" s="1751"/>
      <c r="E206" s="1751"/>
      <c r="F206" s="1751"/>
      <c r="G206" s="1751"/>
      <c r="H206" s="1751"/>
      <c r="I206" s="1751"/>
      <c r="J206" s="1751"/>
      <c r="K206" s="1751"/>
      <c r="L206" s="1751"/>
      <c r="M206" s="1751"/>
      <c r="N206" s="1751"/>
      <c r="O206" s="1751"/>
      <c r="P206" s="1751"/>
      <c r="Q206" s="1751"/>
      <c r="R206" s="1751"/>
      <c r="S206" s="1751"/>
      <c r="T206" s="1751"/>
      <c r="U206" s="1751"/>
      <c r="V206" s="1751"/>
      <c r="W206" s="1751"/>
      <c r="X206" s="1751"/>
      <c r="Y206" s="1751"/>
      <c r="Z206" s="1751"/>
      <c r="AA206" s="1751"/>
      <c r="AB206" s="1751"/>
      <c r="AC206" s="1751"/>
      <c r="AD206" s="1751"/>
      <c r="AE206" s="1751"/>
      <c r="AF206" s="1751"/>
      <c r="AG206" s="1751"/>
      <c r="AH206" s="1751"/>
      <c r="AI206" s="1751"/>
      <c r="AJ206" s="1751"/>
      <c r="AK206" s="1751"/>
      <c r="AL206" s="1751"/>
      <c r="AM206" s="1751"/>
      <c r="AN206" s="33"/>
      <c r="AO206" s="208"/>
      <c r="AP206" s="33"/>
      <c r="AQ206" s="71"/>
      <c r="AR206" s="33"/>
      <c r="AS206" s="33"/>
      <c r="AT206" s="33"/>
      <c r="AU206" s="33"/>
      <c r="AV206" s="33"/>
      <c r="AW206" s="33"/>
      <c r="AX206" s="33"/>
      <c r="AY206" s="33"/>
      <c r="AZ206" s="33"/>
      <c r="BA206" s="33"/>
      <c r="BB206" s="33"/>
      <c r="BC206" s="33"/>
      <c r="BD206" s="33"/>
      <c r="BE206" s="33"/>
      <c r="BF206" s="33"/>
      <c r="BG206" s="33"/>
      <c r="BH206" s="33"/>
      <c r="BI206" s="71"/>
      <c r="BJ206" s="71"/>
      <c r="BK206" s="288"/>
      <c r="EB206" s="33"/>
      <c r="EC206" s="33"/>
      <c r="ED206" s="33"/>
      <c r="EE206" s="33"/>
      <c r="EF206" s="33"/>
      <c r="EG206" s="33"/>
      <c r="EH206" s="33"/>
      <c r="EI206" s="33"/>
      <c r="EJ206" s="33"/>
      <c r="EK206" s="33"/>
      <c r="EL206" s="33"/>
      <c r="EM206" s="33"/>
      <c r="EN206" s="33"/>
      <c r="EO206" s="33"/>
      <c r="EP206" s="33"/>
      <c r="EQ206" s="33"/>
      <c r="ER206" s="33"/>
      <c r="ES206" s="33"/>
      <c r="ET206" s="33" t="s">
        <v>837</v>
      </c>
      <c r="EU206" s="33" t="s">
        <v>835</v>
      </c>
    </row>
    <row r="207" spans="1:151" ht="15" customHeight="1">
      <c r="A207" s="33"/>
      <c r="B207" s="200"/>
      <c r="C207" s="1235" t="s">
        <v>2777</v>
      </c>
      <c r="D207" s="1236"/>
      <c r="E207" s="1236"/>
      <c r="F207" s="1236"/>
      <c r="G207" s="1236"/>
      <c r="H207" s="1236"/>
      <c r="I207" s="1236"/>
      <c r="J207" s="1236"/>
      <c r="K207" s="1236"/>
      <c r="L207" s="1236"/>
      <c r="M207" s="1236"/>
      <c r="N207" s="1236"/>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7"/>
      <c r="AN207" s="33"/>
      <c r="AO207" s="208"/>
      <c r="AP207" s="33"/>
      <c r="AQ207" s="71"/>
      <c r="AR207" s="33"/>
      <c r="AS207" s="33"/>
      <c r="AT207" s="33"/>
      <c r="AU207" s="33"/>
      <c r="AV207" s="33"/>
      <c r="AW207" s="33"/>
      <c r="AX207" s="33"/>
      <c r="AY207" s="33"/>
      <c r="AZ207" s="33"/>
      <c r="BA207" s="33"/>
      <c r="BB207" s="33"/>
      <c r="BC207" s="33"/>
      <c r="BD207" s="33"/>
      <c r="BE207" s="33"/>
      <c r="BF207" s="33"/>
      <c r="BG207" s="33"/>
      <c r="BH207" s="33"/>
      <c r="BI207" s="71"/>
      <c r="BJ207" s="71"/>
      <c r="BK207" s="288"/>
      <c r="BL207" s="307"/>
      <c r="EB207" s="33"/>
      <c r="EC207" s="33"/>
      <c r="ED207" s="33"/>
      <c r="EE207" s="33"/>
      <c r="EF207" s="33"/>
      <c r="EG207" s="33"/>
      <c r="EH207" s="33"/>
      <c r="EI207" s="33"/>
      <c r="EJ207" s="33"/>
      <c r="EK207" s="33"/>
      <c r="EL207" s="33"/>
      <c r="EM207" s="33"/>
      <c r="EN207" s="33"/>
      <c r="EO207" s="33"/>
      <c r="EP207" s="33"/>
      <c r="EQ207" s="33"/>
      <c r="ER207" s="33"/>
      <c r="ES207" s="33"/>
      <c r="ET207" s="33" t="s">
        <v>838</v>
      </c>
      <c r="EU207" s="33" t="s">
        <v>836</v>
      </c>
    </row>
    <row r="208" spans="1:151" ht="15" customHeight="1" thickBot="1">
      <c r="A208" s="31"/>
      <c r="B208" s="200"/>
      <c r="C208" s="1238"/>
      <c r="D208" s="1239"/>
      <c r="E208" s="1239"/>
      <c r="F208" s="1239"/>
      <c r="G208" s="1239"/>
      <c r="H208" s="1239"/>
      <c r="I208" s="1239"/>
      <c r="J208" s="1239"/>
      <c r="K208" s="1239"/>
      <c r="L208" s="1239"/>
      <c r="M208" s="1239"/>
      <c r="N208" s="1239"/>
      <c r="O208" s="1239"/>
      <c r="P208" s="1239"/>
      <c r="Q208" s="1239"/>
      <c r="R208" s="1239"/>
      <c r="S208" s="1239"/>
      <c r="T208" s="1239"/>
      <c r="U208" s="1239"/>
      <c r="V208" s="1239"/>
      <c r="W208" s="1239"/>
      <c r="X208" s="1239"/>
      <c r="Y208" s="1239"/>
      <c r="Z208" s="1239"/>
      <c r="AA208" s="1239"/>
      <c r="AB208" s="1239"/>
      <c r="AC208" s="1239"/>
      <c r="AD208" s="1239"/>
      <c r="AE208" s="1239"/>
      <c r="AF208" s="1239"/>
      <c r="AG208" s="1239"/>
      <c r="AH208" s="1239"/>
      <c r="AI208" s="1239"/>
      <c r="AJ208" s="1239"/>
      <c r="AK208" s="1239"/>
      <c r="AL208" s="1239"/>
      <c r="AM208" s="1240"/>
      <c r="AN208" s="33"/>
      <c r="AO208" s="208"/>
      <c r="AP208" s="33"/>
      <c r="AQ208" s="71"/>
      <c r="AR208" s="33"/>
      <c r="AS208" s="33"/>
      <c r="AT208" s="33"/>
      <c r="AU208" s="33"/>
      <c r="AV208" s="33"/>
      <c r="AW208" s="33"/>
      <c r="AX208" s="33"/>
      <c r="AY208" s="33"/>
      <c r="AZ208" s="33"/>
      <c r="BA208" s="33"/>
      <c r="BB208" s="33"/>
      <c r="BC208" s="33"/>
      <c r="BD208" s="33"/>
      <c r="BE208" s="33"/>
      <c r="BF208" s="33"/>
      <c r="BG208" s="33"/>
      <c r="BH208" s="33"/>
      <c r="BI208" s="71"/>
      <c r="BJ208" s="71"/>
      <c r="BK208" s="288"/>
      <c r="BL208" s="307"/>
      <c r="EB208" s="33"/>
      <c r="EC208" s="33"/>
      <c r="ED208" s="33"/>
      <c r="EE208" s="33"/>
      <c r="EF208" s="33"/>
      <c r="EG208" s="33"/>
      <c r="EH208" s="33"/>
      <c r="EI208" s="33"/>
      <c r="EJ208" s="33"/>
      <c r="EK208" s="33"/>
      <c r="EL208" s="33"/>
      <c r="EM208" s="33"/>
      <c r="EN208" s="33"/>
      <c r="EO208" s="33"/>
      <c r="EP208" s="33"/>
      <c r="EQ208" s="33"/>
      <c r="ER208" s="33"/>
      <c r="ES208" s="33"/>
      <c r="ET208" s="33" t="s">
        <v>839</v>
      </c>
      <c r="EU208" s="33" t="s">
        <v>837</v>
      </c>
    </row>
    <row r="209" spans="1:151" ht="15" customHeight="1" thickBot="1">
      <c r="A209" s="31"/>
      <c r="B209" s="198"/>
      <c r="C209" s="1148"/>
      <c r="D209" s="1148"/>
      <c r="E209" s="1148"/>
      <c r="F209" s="1148"/>
      <c r="G209" s="1148"/>
      <c r="H209" s="1148"/>
      <c r="I209" s="1148"/>
      <c r="J209" s="1148"/>
      <c r="K209" s="1148"/>
      <c r="L209" s="1148"/>
      <c r="M209" s="1148"/>
      <c r="N209" s="1148"/>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33"/>
      <c r="AO209" s="208"/>
      <c r="AP209" s="33"/>
      <c r="AQ209" s="71"/>
      <c r="AR209" s="33"/>
      <c r="AS209" s="33"/>
      <c r="AT209" s="33"/>
      <c r="AU209" s="33"/>
      <c r="AV209" s="33"/>
      <c r="AW209" s="33"/>
      <c r="AX209" s="33"/>
      <c r="AY209" s="33"/>
      <c r="AZ209" s="33"/>
      <c r="BA209" s="33"/>
      <c r="BB209" s="33"/>
      <c r="BC209" s="33"/>
      <c r="BD209" s="33"/>
      <c r="BE209" s="33"/>
      <c r="BF209" s="33"/>
      <c r="BG209" s="33"/>
      <c r="BH209" s="33"/>
      <c r="BI209" s="71"/>
      <c r="BJ209" s="71"/>
      <c r="BK209" s="288"/>
      <c r="EB209" s="33"/>
      <c r="EC209" s="33"/>
      <c r="ED209" s="33"/>
      <c r="EE209" s="33"/>
      <c r="EF209" s="33"/>
      <c r="EG209" s="33"/>
      <c r="EH209" s="33"/>
      <c r="EI209" s="33"/>
      <c r="EJ209" s="33"/>
      <c r="EK209" s="33"/>
      <c r="EL209" s="33"/>
      <c r="EM209" s="33"/>
      <c r="EN209" s="33"/>
      <c r="EO209" s="33"/>
      <c r="EP209" s="33"/>
      <c r="EQ209" s="33"/>
      <c r="ER209" s="33"/>
      <c r="ES209" s="33"/>
      <c r="ET209" s="33" t="s">
        <v>840</v>
      </c>
      <c r="EU209" s="33" t="s">
        <v>838</v>
      </c>
    </row>
    <row r="210" spans="1:151" ht="15" customHeight="1">
      <c r="A210" s="31"/>
      <c r="B210" s="198"/>
      <c r="C210" s="1235" t="s">
        <v>2961</v>
      </c>
      <c r="D210" s="1236"/>
      <c r="E210" s="1236"/>
      <c r="F210" s="1236"/>
      <c r="G210" s="1236"/>
      <c r="H210" s="1236"/>
      <c r="I210" s="1236"/>
      <c r="J210" s="1236"/>
      <c r="K210" s="1236"/>
      <c r="L210" s="1236"/>
      <c r="M210" s="1236"/>
      <c r="N210" s="1236"/>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7"/>
      <c r="AN210" s="33"/>
      <c r="AO210" s="208"/>
      <c r="AP210" s="33"/>
      <c r="AQ210" s="71"/>
      <c r="AR210" s="33"/>
      <c r="AS210" s="33"/>
      <c r="AT210" s="33"/>
      <c r="AU210" s="33"/>
      <c r="AV210" s="33"/>
      <c r="AW210" s="33"/>
      <c r="AX210" s="33"/>
      <c r="AY210" s="33"/>
      <c r="AZ210" s="33"/>
      <c r="BA210" s="33"/>
      <c r="BB210" s="33"/>
      <c r="BC210" s="33"/>
      <c r="BD210" s="33"/>
      <c r="BE210" s="33"/>
      <c r="BF210" s="33"/>
      <c r="BG210" s="33"/>
      <c r="BH210" s="33"/>
      <c r="BI210" s="71"/>
      <c r="BJ210" s="71"/>
      <c r="BK210" s="288"/>
      <c r="EB210" s="33"/>
      <c r="EC210" s="33"/>
      <c r="ED210" s="33"/>
      <c r="EE210" s="33"/>
      <c r="EF210" s="33"/>
      <c r="EG210" s="33"/>
      <c r="EH210" s="33"/>
      <c r="EI210" s="33"/>
      <c r="EJ210" s="33"/>
      <c r="EK210" s="33"/>
      <c r="EL210" s="33"/>
      <c r="EM210" s="33"/>
      <c r="EN210" s="33"/>
      <c r="EO210" s="33"/>
      <c r="EP210" s="33"/>
      <c r="EQ210" s="33"/>
      <c r="ER210" s="33"/>
      <c r="ES210" s="33"/>
      <c r="ET210" s="33" t="s">
        <v>841</v>
      </c>
      <c r="EU210" s="33" t="s">
        <v>839</v>
      </c>
    </row>
    <row r="211" spans="1:151" ht="15" customHeight="1" thickBot="1">
      <c r="A211" s="31"/>
      <c r="B211" s="198"/>
      <c r="C211" s="1238"/>
      <c r="D211" s="1239"/>
      <c r="E211" s="1239"/>
      <c r="F211" s="1239"/>
      <c r="G211" s="1239"/>
      <c r="H211" s="1239"/>
      <c r="I211" s="1239"/>
      <c r="J211" s="1239"/>
      <c r="K211" s="1239"/>
      <c r="L211" s="1239"/>
      <c r="M211" s="1239"/>
      <c r="N211" s="1239"/>
      <c r="O211" s="1239"/>
      <c r="P211" s="1239"/>
      <c r="Q211" s="1239"/>
      <c r="R211" s="1239"/>
      <c r="S211" s="1239"/>
      <c r="T211" s="1239"/>
      <c r="U211" s="1239"/>
      <c r="V211" s="1239"/>
      <c r="W211" s="1239"/>
      <c r="X211" s="1239"/>
      <c r="Y211" s="1239"/>
      <c r="Z211" s="1239"/>
      <c r="AA211" s="1239"/>
      <c r="AB211" s="1239"/>
      <c r="AC211" s="1239"/>
      <c r="AD211" s="1239"/>
      <c r="AE211" s="1239"/>
      <c r="AF211" s="1239"/>
      <c r="AG211" s="1239"/>
      <c r="AH211" s="1239"/>
      <c r="AI211" s="1239"/>
      <c r="AJ211" s="1239"/>
      <c r="AK211" s="1239"/>
      <c r="AL211" s="1239"/>
      <c r="AM211" s="1240"/>
      <c r="AN211" s="50"/>
      <c r="AO211" s="208"/>
      <c r="AP211" s="33"/>
      <c r="AQ211" s="71"/>
      <c r="AR211" s="33"/>
      <c r="AS211" s="33"/>
      <c r="AT211" s="33"/>
      <c r="AU211" s="33"/>
      <c r="AV211" s="33"/>
      <c r="AW211" s="33"/>
      <c r="AX211" s="33"/>
      <c r="AY211" s="33"/>
      <c r="AZ211" s="33"/>
      <c r="BA211" s="33"/>
      <c r="BB211" s="33"/>
      <c r="BC211" s="33"/>
      <c r="BD211" s="33"/>
      <c r="BE211" s="33"/>
      <c r="BF211" s="33"/>
      <c r="BG211" s="33"/>
      <c r="BH211" s="33"/>
      <c r="BI211" s="71"/>
      <c r="BJ211" s="71"/>
      <c r="BK211" s="288"/>
      <c r="EB211" s="33"/>
      <c r="EC211" s="33"/>
      <c r="ED211" s="33"/>
      <c r="EE211" s="33"/>
      <c r="EF211" s="33"/>
      <c r="EG211" s="33"/>
      <c r="EH211" s="33"/>
      <c r="EI211" s="33"/>
      <c r="EJ211" s="33"/>
      <c r="EK211" s="33"/>
      <c r="EL211" s="33"/>
      <c r="EM211" s="33"/>
      <c r="EN211" s="33"/>
      <c r="EO211" s="33"/>
      <c r="EP211" s="33"/>
      <c r="EQ211" s="33"/>
      <c r="ER211" s="33"/>
      <c r="ES211" s="33"/>
      <c r="ET211" s="33" t="s">
        <v>842</v>
      </c>
      <c r="EU211" s="33" t="s">
        <v>840</v>
      </c>
    </row>
    <row r="212" spans="1:151" ht="15" customHeight="1" thickBot="1">
      <c r="A212" s="31"/>
      <c r="B212" s="202"/>
      <c r="C212" s="203"/>
      <c r="D212" s="204"/>
      <c r="E212" s="204"/>
      <c r="F212" s="204"/>
      <c r="G212" s="204"/>
      <c r="H212" s="204"/>
      <c r="I212" s="204"/>
      <c r="J212" s="204"/>
      <c r="K212" s="204"/>
      <c r="L212" s="204"/>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1610" t="s">
        <v>802</v>
      </c>
      <c r="AJ212" s="1610"/>
      <c r="AK212" s="1610"/>
      <c r="AL212" s="1610"/>
      <c r="AM212" s="1610"/>
      <c r="AN212" s="205"/>
      <c r="AO212" s="209"/>
      <c r="AP212" s="33"/>
      <c r="AQ212" s="71"/>
      <c r="AR212" s="33"/>
      <c r="AS212" s="33"/>
      <c r="AT212" s="33"/>
      <c r="AU212" s="33"/>
      <c r="AV212" s="33"/>
      <c r="AW212" s="33"/>
      <c r="AX212" s="33"/>
      <c r="AY212" s="33"/>
      <c r="AZ212" s="33"/>
      <c r="BA212" s="33"/>
      <c r="BB212" s="33"/>
      <c r="BC212" s="33"/>
      <c r="BD212" s="33"/>
      <c r="BE212" s="33"/>
      <c r="BF212" s="33"/>
      <c r="BG212" s="33"/>
      <c r="BH212" s="33"/>
      <c r="BI212" s="71"/>
      <c r="BJ212" s="71"/>
      <c r="BK212" s="288"/>
      <c r="EB212" s="33"/>
      <c r="EC212" s="33"/>
      <c r="ED212" s="33"/>
      <c r="EE212" s="33"/>
      <c r="EF212" s="33"/>
      <c r="EG212" s="33"/>
      <c r="EH212" s="33"/>
      <c r="EI212" s="33"/>
      <c r="EJ212" s="33"/>
      <c r="EK212" s="33"/>
      <c r="EL212" s="33"/>
      <c r="EM212" s="33"/>
      <c r="EN212" s="33"/>
      <c r="EO212" s="33"/>
      <c r="EP212" s="33"/>
      <c r="EQ212" s="33"/>
      <c r="ER212" s="33"/>
      <c r="ES212" s="33"/>
      <c r="ET212" s="33" t="s">
        <v>843</v>
      </c>
      <c r="EU212" s="33" t="s">
        <v>841</v>
      </c>
    </row>
    <row r="213" spans="1:151" ht="15" customHeight="1" thickTop="1" thickBot="1">
      <c r="A213" s="31"/>
      <c r="B213" s="1241"/>
      <c r="C213" s="1241"/>
      <c r="D213" s="1241"/>
      <c r="E213" s="1241"/>
      <c r="F213" s="1241"/>
      <c r="G213" s="1241"/>
      <c r="H213" s="1241"/>
      <c r="I213" s="1241"/>
      <c r="J213" s="1241"/>
      <c r="K213" s="1241"/>
      <c r="L213" s="1241"/>
      <c r="M213" s="1241"/>
      <c r="N213" s="1241"/>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33"/>
      <c r="AQ213" s="71"/>
      <c r="AR213" s="33"/>
      <c r="AS213" s="33"/>
      <c r="AT213" s="33"/>
      <c r="AU213" s="33"/>
      <c r="AV213" s="33"/>
      <c r="AW213" s="33"/>
      <c r="AX213" s="33"/>
      <c r="AY213" s="33"/>
      <c r="AZ213" s="33"/>
      <c r="BA213" s="33"/>
      <c r="BB213" s="33"/>
      <c r="BC213" s="33"/>
      <c r="BD213" s="33"/>
      <c r="BE213" s="33"/>
      <c r="BF213" s="33"/>
      <c r="BG213" s="33"/>
      <c r="BH213" s="33"/>
      <c r="BI213" s="71"/>
      <c r="BJ213" s="71"/>
      <c r="BK213" s="288"/>
      <c r="EB213" s="33"/>
      <c r="EC213" s="33"/>
      <c r="ED213" s="33"/>
      <c r="EE213" s="33"/>
      <c r="EF213" s="33"/>
      <c r="EG213" s="33"/>
      <c r="EH213" s="33"/>
      <c r="EI213" s="33"/>
      <c r="EJ213" s="33"/>
      <c r="EK213" s="33"/>
      <c r="EL213" s="33"/>
      <c r="EM213" s="33"/>
      <c r="EN213" s="33"/>
      <c r="EO213" s="33"/>
      <c r="EP213" s="33"/>
      <c r="EQ213" s="33"/>
      <c r="ER213" s="33"/>
      <c r="ES213" s="33"/>
      <c r="ET213" s="33" t="s">
        <v>844</v>
      </c>
      <c r="EU213" s="33" t="s">
        <v>842</v>
      </c>
    </row>
    <row r="214" spans="1:151" ht="15" customHeight="1" thickTop="1">
      <c r="A214" s="31"/>
      <c r="B214" s="320"/>
      <c r="C214" s="321"/>
      <c r="D214" s="322"/>
      <c r="E214" s="322"/>
      <c r="F214" s="322"/>
      <c r="G214" s="322"/>
      <c r="H214" s="322"/>
      <c r="I214" s="322"/>
      <c r="J214" s="322"/>
      <c r="K214" s="322"/>
      <c r="L214" s="322"/>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4"/>
      <c r="AN214" s="324"/>
      <c r="AO214" s="325"/>
      <c r="AP214" s="33"/>
      <c r="AQ214" s="71"/>
      <c r="AR214" s="33"/>
      <c r="AS214" s="33"/>
      <c r="AT214" s="33"/>
      <c r="AU214" s="33"/>
      <c r="BB214" s="33"/>
      <c r="BC214" s="33"/>
      <c r="BD214" s="33"/>
      <c r="BE214" s="33"/>
      <c r="BF214" s="33"/>
      <c r="BG214" s="33"/>
      <c r="BH214" s="33"/>
      <c r="BI214" s="71"/>
      <c r="BJ214" s="71"/>
      <c r="BK214" s="288"/>
      <c r="BL214" s="307"/>
      <c r="EB214" s="33"/>
      <c r="EC214" s="33"/>
      <c r="ED214" s="33"/>
      <c r="EE214" s="33"/>
      <c r="EF214" s="33"/>
      <c r="EG214" s="33"/>
      <c r="EH214" s="33"/>
      <c r="EI214" s="33"/>
      <c r="EJ214" s="33"/>
      <c r="EK214" s="33"/>
      <c r="EL214" s="33"/>
      <c r="EM214" s="33"/>
      <c r="EN214" s="33"/>
      <c r="EO214" s="33"/>
      <c r="EP214" s="33"/>
      <c r="EQ214" s="33"/>
      <c r="ER214" s="33"/>
      <c r="ES214" s="33"/>
      <c r="ET214" s="33" t="s">
        <v>845</v>
      </c>
      <c r="EU214" s="33" t="s">
        <v>843</v>
      </c>
    </row>
    <row r="215" spans="1:151" ht="15.75" customHeight="1">
      <c r="A215" s="31"/>
      <c r="B215" s="326"/>
      <c r="C215" s="1246" t="s">
        <v>3993</v>
      </c>
      <c r="D215" s="1145" t="s">
        <v>3994</v>
      </c>
      <c r="E215" s="1146"/>
      <c r="F215" s="1146"/>
      <c r="G215" s="1146"/>
      <c r="H215" s="1146"/>
      <c r="I215" s="1146"/>
      <c r="J215" s="1146"/>
      <c r="K215" s="1146"/>
      <c r="L215" s="1147"/>
      <c r="M215" s="1783" t="s">
        <v>2870</v>
      </c>
      <c r="N215" s="1688"/>
      <c r="O215" s="1157"/>
      <c r="P215" s="1158"/>
      <c r="Q215" s="62" t="s">
        <v>140</v>
      </c>
      <c r="R215" s="1157"/>
      <c r="S215" s="1156"/>
      <c r="T215" s="45" t="s">
        <v>141</v>
      </c>
      <c r="U215" s="1155"/>
      <c r="V215" s="1156"/>
      <c r="W215" s="45" t="s">
        <v>142</v>
      </c>
      <c r="X215" s="852" t="s">
        <v>3995</v>
      </c>
      <c r="Y215" s="852"/>
      <c r="Z215" s="852"/>
      <c r="AA215" s="852"/>
      <c r="AB215" s="852"/>
      <c r="AC215" s="852"/>
      <c r="AD215" s="852"/>
      <c r="AE215" s="852"/>
      <c r="AF215" s="852"/>
      <c r="AG215" s="852"/>
      <c r="AH215" s="852"/>
      <c r="AI215" s="852"/>
      <c r="AJ215" s="852"/>
      <c r="AK215" s="852"/>
      <c r="AL215" s="852"/>
      <c r="AM215" s="853"/>
      <c r="AN215" s="33"/>
      <c r="AO215" s="327"/>
      <c r="AP215" s="33"/>
      <c r="AQ215" s="71"/>
      <c r="AR215" s="33"/>
      <c r="AS215" s="33"/>
      <c r="AT215" s="33"/>
      <c r="AU215" s="33"/>
      <c r="BB215" s="33"/>
      <c r="BC215" s="33"/>
      <c r="BD215" s="33"/>
      <c r="BE215" s="33"/>
      <c r="BF215" s="33"/>
      <c r="BG215" s="33"/>
      <c r="BH215" s="33"/>
      <c r="BI215" s="71"/>
      <c r="BJ215" s="71"/>
      <c r="BK215" s="288"/>
      <c r="BL215" s="308" t="str">
        <f>IF(O215=""," 　　年　 　月　 　日",M215&amp;O215&amp;Q215&amp;R215&amp;T215&amp;U215&amp;W215)</f>
        <v xml:space="preserve"> 　　年　 　月　 　日</v>
      </c>
      <c r="EB215" s="33"/>
      <c r="EC215" s="33"/>
      <c r="ED215" s="33"/>
      <c r="EE215" s="33"/>
      <c r="EF215" s="33"/>
      <c r="EG215" s="33"/>
      <c r="EH215" s="33"/>
      <c r="EI215" s="33"/>
      <c r="EJ215" s="33"/>
      <c r="EK215" s="33"/>
      <c r="EL215" s="33"/>
      <c r="EM215" s="33"/>
      <c r="EN215" s="33"/>
      <c r="EO215" s="33"/>
      <c r="EP215" s="33"/>
      <c r="EQ215" s="33"/>
      <c r="ER215" s="33"/>
      <c r="ES215" s="33"/>
      <c r="ET215" s="33" t="s">
        <v>846</v>
      </c>
      <c r="EU215" s="33" t="s">
        <v>844</v>
      </c>
    </row>
    <row r="216" spans="1:151" ht="15" customHeight="1">
      <c r="A216" s="31"/>
      <c r="B216" s="326"/>
      <c r="C216" s="1247"/>
      <c r="D216" s="1185" t="s">
        <v>3996</v>
      </c>
      <c r="E216" s="1186"/>
      <c r="F216" s="1186"/>
      <c r="G216" s="1186"/>
      <c r="H216" s="1186"/>
      <c r="I216" s="1186"/>
      <c r="J216" s="1186"/>
      <c r="K216" s="1186"/>
      <c r="L216" s="1187"/>
      <c r="M216" s="1185" t="s">
        <v>3997</v>
      </c>
      <c r="N216" s="1186"/>
      <c r="O216" s="1186"/>
      <c r="P216" s="1186"/>
      <c r="Q216" s="1186"/>
      <c r="R216" s="1186"/>
      <c r="S216" s="1185"/>
      <c r="T216" s="1186"/>
      <c r="U216" s="1186"/>
      <c r="V216" s="1186"/>
      <c r="W216" s="1186"/>
      <c r="X216" s="1186"/>
      <c r="Y216" s="1186"/>
      <c r="Z216" s="1186"/>
      <c r="AA216" s="1186"/>
      <c r="AB216" s="1186"/>
      <c r="AC216" s="1186"/>
      <c r="AD216" s="1186"/>
      <c r="AE216" s="1186"/>
      <c r="AF216" s="1186"/>
      <c r="AG216" s="1186"/>
      <c r="AH216" s="1186"/>
      <c r="AI216" s="1186"/>
      <c r="AJ216" s="1186"/>
      <c r="AK216" s="1186"/>
      <c r="AL216" s="1186"/>
      <c r="AM216" s="1187"/>
      <c r="AN216" s="33"/>
      <c r="AO216" s="327"/>
      <c r="AP216" s="33"/>
      <c r="AQ216" s="71"/>
      <c r="AR216" s="33"/>
      <c r="AS216" s="33"/>
      <c r="AT216" s="33"/>
      <c r="AU216" s="33"/>
      <c r="BB216" s="33"/>
      <c r="BC216" s="33"/>
      <c r="BD216" s="33"/>
      <c r="BE216" s="33"/>
      <c r="BF216" s="33"/>
      <c r="BG216" s="33"/>
      <c r="BH216" s="33"/>
      <c r="BI216" s="71"/>
      <c r="BJ216" s="71"/>
      <c r="BK216" s="288"/>
      <c r="BL216" s="307"/>
      <c r="EB216" s="33"/>
      <c r="EC216" s="33"/>
      <c r="ED216" s="33"/>
      <c r="EE216" s="33"/>
      <c r="EF216" s="33"/>
      <c r="EG216" s="33"/>
      <c r="EH216" s="33"/>
      <c r="EI216" s="33"/>
      <c r="EJ216" s="33"/>
      <c r="EK216" s="33"/>
      <c r="EL216" s="33"/>
      <c r="EM216" s="33"/>
      <c r="EN216" s="33"/>
      <c r="EO216" s="33"/>
      <c r="EP216" s="33"/>
      <c r="EQ216" s="33"/>
      <c r="ER216" s="33"/>
      <c r="ES216" s="33"/>
      <c r="ET216" s="33" t="s">
        <v>847</v>
      </c>
      <c r="EU216" s="33" t="s">
        <v>845</v>
      </c>
    </row>
    <row r="217" spans="1:151" ht="15" customHeight="1">
      <c r="A217" s="31"/>
      <c r="B217" s="326"/>
      <c r="C217" s="1247"/>
      <c r="D217" s="1194"/>
      <c r="E217" s="1188"/>
      <c r="F217" s="1188"/>
      <c r="G217" s="1188"/>
      <c r="H217" s="1188"/>
      <c r="I217" s="1188"/>
      <c r="J217" s="1188"/>
      <c r="K217" s="1188"/>
      <c r="L217" s="1189"/>
      <c r="M217" s="1194"/>
      <c r="N217" s="1188"/>
      <c r="O217" s="1188"/>
      <c r="P217" s="1188"/>
      <c r="Q217" s="1188"/>
      <c r="R217" s="1188"/>
      <c r="S217" s="1194"/>
      <c r="T217" s="1188"/>
      <c r="U217" s="1188"/>
      <c r="V217" s="1188"/>
      <c r="W217" s="1188"/>
      <c r="X217" s="1188"/>
      <c r="Y217" s="1188"/>
      <c r="Z217" s="1188"/>
      <c r="AA217" s="1188"/>
      <c r="AB217" s="1188"/>
      <c r="AC217" s="1188"/>
      <c r="AD217" s="1188"/>
      <c r="AE217" s="1188"/>
      <c r="AF217" s="1188"/>
      <c r="AG217" s="1188"/>
      <c r="AH217" s="1188"/>
      <c r="AI217" s="1188"/>
      <c r="AJ217" s="1188"/>
      <c r="AK217" s="1188"/>
      <c r="AL217" s="1188"/>
      <c r="AM217" s="1189"/>
      <c r="AN217" s="33"/>
      <c r="AO217" s="327"/>
      <c r="AP217" s="33"/>
      <c r="AQ217" s="71"/>
      <c r="AR217" s="33"/>
      <c r="AS217" s="33"/>
      <c r="AT217" s="33"/>
      <c r="AU217" s="33"/>
      <c r="BB217" s="33"/>
      <c r="BC217" s="33"/>
      <c r="BD217" s="33"/>
      <c r="BE217" s="33"/>
      <c r="BF217" s="33"/>
      <c r="BG217" s="33"/>
      <c r="BH217" s="33"/>
      <c r="BI217" s="71"/>
      <c r="BJ217" s="71"/>
      <c r="BK217" s="288"/>
      <c r="BL217" s="307"/>
      <c r="EB217" s="33"/>
      <c r="EC217" s="33"/>
      <c r="ED217" s="33"/>
      <c r="EE217" s="33"/>
      <c r="EF217" s="33"/>
      <c r="EG217" s="33"/>
      <c r="EH217" s="33"/>
      <c r="EI217" s="33"/>
      <c r="EJ217" s="33"/>
      <c r="EK217" s="33"/>
      <c r="EL217" s="33"/>
      <c r="EM217" s="33"/>
      <c r="EN217" s="33"/>
      <c r="EO217" s="33"/>
      <c r="EP217" s="33"/>
      <c r="EQ217" s="33"/>
      <c r="ER217" s="33"/>
      <c r="ES217" s="33"/>
      <c r="ET217" s="33" t="s">
        <v>848</v>
      </c>
      <c r="EU217" s="33" t="s">
        <v>846</v>
      </c>
    </row>
    <row r="218" spans="1:151" ht="13.5" customHeight="1">
      <c r="A218" s="31"/>
      <c r="B218" s="326"/>
      <c r="C218" s="1247"/>
      <c r="D218" s="1445" t="s">
        <v>3998</v>
      </c>
      <c r="E218" s="1445"/>
      <c r="F218" s="1445"/>
      <c r="G218" s="1076" t="s">
        <v>3999</v>
      </c>
      <c r="H218" s="1076"/>
      <c r="I218" s="1076"/>
      <c r="J218" s="1076"/>
      <c r="K218" s="1076"/>
      <c r="L218" s="1076"/>
      <c r="M218" s="1077"/>
      <c r="N218" s="1077"/>
      <c r="O218" s="1077"/>
      <c r="P218" s="1077"/>
      <c r="Q218" s="1077"/>
      <c r="R218" s="1078"/>
      <c r="S218" s="1089"/>
      <c r="T218" s="1090"/>
      <c r="U218" s="1090"/>
      <c r="V218" s="1090"/>
      <c r="W218" s="1090"/>
      <c r="X218" s="1090"/>
      <c r="Y218" s="1090"/>
      <c r="Z218" s="1090"/>
      <c r="AA218" s="1090"/>
      <c r="AB218" s="1090"/>
      <c r="AC218" s="1090"/>
      <c r="AD218" s="1090"/>
      <c r="AE218" s="1090"/>
      <c r="AF218" s="1090"/>
      <c r="AG218" s="1090"/>
      <c r="AH218" s="1090"/>
      <c r="AI218" s="1090"/>
      <c r="AJ218" s="1090"/>
      <c r="AK218" s="1090"/>
      <c r="AL218" s="1090"/>
      <c r="AM218" s="1091"/>
      <c r="AN218" s="33"/>
      <c r="AO218" s="327"/>
      <c r="AP218" s="33"/>
      <c r="AQ218" s="71"/>
      <c r="AR218" s="33"/>
      <c r="AS218" s="33"/>
      <c r="AT218" s="33"/>
      <c r="AU218" s="33"/>
      <c r="BB218" s="33"/>
      <c r="BC218" s="33"/>
      <c r="BD218" s="33"/>
      <c r="BE218" s="33"/>
      <c r="BF218" s="33"/>
      <c r="BG218" s="33"/>
      <c r="BH218" s="33"/>
      <c r="BI218" s="71"/>
      <c r="BJ218" s="71"/>
      <c r="BK218" s="288"/>
      <c r="BL218" s="307"/>
      <c r="EB218" s="33"/>
      <c r="EC218" s="33"/>
      <c r="ED218" s="33"/>
      <c r="EE218" s="33"/>
      <c r="EF218" s="33"/>
      <c r="EG218" s="33"/>
      <c r="EH218" s="33"/>
      <c r="EI218" s="33"/>
      <c r="EJ218" s="33"/>
      <c r="EK218" s="33"/>
      <c r="EL218" s="33"/>
      <c r="EM218" s="33"/>
      <c r="EN218" s="33"/>
      <c r="EO218" s="33"/>
      <c r="EP218" s="33"/>
      <c r="EQ218" s="33"/>
      <c r="ER218" s="33"/>
      <c r="ES218" s="33"/>
      <c r="ET218" s="33" t="s">
        <v>849</v>
      </c>
      <c r="EU218" s="33" t="s">
        <v>847</v>
      </c>
    </row>
    <row r="219" spans="1:151" ht="13.5" customHeight="1">
      <c r="A219" s="31"/>
      <c r="B219" s="326"/>
      <c r="C219" s="1247"/>
      <c r="D219" s="1445"/>
      <c r="E219" s="1445"/>
      <c r="F219" s="1445"/>
      <c r="G219" s="1076" t="s">
        <v>4000</v>
      </c>
      <c r="H219" s="1076"/>
      <c r="I219" s="1076"/>
      <c r="J219" s="1076"/>
      <c r="K219" s="1076"/>
      <c r="L219" s="1076"/>
      <c r="M219" s="1107"/>
      <c r="N219" s="1077"/>
      <c r="O219" s="1077"/>
      <c r="P219" s="1077"/>
      <c r="Q219" s="1077"/>
      <c r="R219" s="1078"/>
      <c r="S219" s="1092"/>
      <c r="T219" s="1093"/>
      <c r="U219" s="1093"/>
      <c r="V219" s="1093"/>
      <c r="W219" s="1093"/>
      <c r="X219" s="1093"/>
      <c r="Y219" s="1093"/>
      <c r="Z219" s="1093"/>
      <c r="AA219" s="1093"/>
      <c r="AB219" s="1093"/>
      <c r="AC219" s="1093"/>
      <c r="AD219" s="1093"/>
      <c r="AE219" s="1093"/>
      <c r="AF219" s="1093"/>
      <c r="AG219" s="1093"/>
      <c r="AH219" s="1093"/>
      <c r="AI219" s="1093"/>
      <c r="AJ219" s="1093"/>
      <c r="AK219" s="1093"/>
      <c r="AL219" s="1093"/>
      <c r="AM219" s="1094"/>
      <c r="AN219" s="33"/>
      <c r="AO219" s="327"/>
      <c r="AP219" s="33"/>
      <c r="AQ219" s="71"/>
      <c r="AR219" s="33"/>
      <c r="AS219" s="33"/>
      <c r="AT219" s="33"/>
      <c r="AU219" s="33"/>
      <c r="BB219" s="33"/>
      <c r="BC219" s="33"/>
      <c r="BD219" s="33"/>
      <c r="BE219" s="33"/>
      <c r="BF219" s="33"/>
      <c r="BG219" s="33"/>
      <c r="BH219" s="33"/>
      <c r="BI219" s="71"/>
      <c r="BJ219" s="71"/>
      <c r="BK219" s="288"/>
      <c r="BL219" s="307"/>
      <c r="EB219" s="33"/>
      <c r="EC219" s="33"/>
      <c r="ED219" s="33"/>
      <c r="EE219" s="33"/>
      <c r="EF219" s="33"/>
      <c r="EG219" s="33"/>
      <c r="EH219" s="33"/>
      <c r="EI219" s="33"/>
      <c r="EJ219" s="33"/>
      <c r="EK219" s="33"/>
      <c r="EL219" s="33"/>
      <c r="EM219" s="33"/>
      <c r="EN219" s="33"/>
      <c r="EO219" s="33"/>
      <c r="EP219" s="33"/>
      <c r="EQ219" s="33"/>
      <c r="ER219" s="33"/>
      <c r="ES219" s="33"/>
      <c r="ET219" s="33" t="s">
        <v>850</v>
      </c>
      <c r="EU219" s="33" t="s">
        <v>848</v>
      </c>
    </row>
    <row r="220" spans="1:151" ht="15" customHeight="1">
      <c r="A220" s="31"/>
      <c r="B220" s="326"/>
      <c r="C220" s="1247"/>
      <c r="D220" s="1445"/>
      <c r="E220" s="1445"/>
      <c r="F220" s="1445"/>
      <c r="G220" s="1076" t="s">
        <v>4001</v>
      </c>
      <c r="H220" s="1076"/>
      <c r="I220" s="1076"/>
      <c r="J220" s="1076"/>
      <c r="K220" s="1076"/>
      <c r="L220" s="1076"/>
      <c r="M220" s="1107"/>
      <c r="N220" s="1077"/>
      <c r="O220" s="1077"/>
      <c r="P220" s="1077"/>
      <c r="Q220" s="1077"/>
      <c r="R220" s="1078"/>
      <c r="S220" s="1092"/>
      <c r="T220" s="1093"/>
      <c r="U220" s="1093"/>
      <c r="V220" s="1093"/>
      <c r="W220" s="1093"/>
      <c r="X220" s="1093"/>
      <c r="Y220" s="1093"/>
      <c r="Z220" s="1093"/>
      <c r="AA220" s="1093"/>
      <c r="AB220" s="1093"/>
      <c r="AC220" s="1093"/>
      <c r="AD220" s="1093"/>
      <c r="AE220" s="1093"/>
      <c r="AF220" s="1093"/>
      <c r="AG220" s="1093"/>
      <c r="AH220" s="1093"/>
      <c r="AI220" s="1093"/>
      <c r="AJ220" s="1093"/>
      <c r="AK220" s="1093"/>
      <c r="AL220" s="1093"/>
      <c r="AM220" s="1094"/>
      <c r="AN220" s="33"/>
      <c r="AO220" s="327"/>
      <c r="AP220" s="33"/>
      <c r="AQ220" s="71"/>
      <c r="AR220" s="33"/>
      <c r="AS220" s="33"/>
      <c r="AT220" s="33"/>
      <c r="AU220" s="33"/>
      <c r="BB220" s="33"/>
      <c r="BC220" s="33"/>
      <c r="BD220" s="33"/>
      <c r="BE220" s="33"/>
      <c r="BF220" s="33"/>
      <c r="BG220" s="33"/>
      <c r="BH220" s="33"/>
      <c r="BI220" s="71"/>
      <c r="BJ220" s="71"/>
      <c r="BK220" s="288"/>
      <c r="BL220" s="307"/>
      <c r="EB220" s="33"/>
      <c r="EC220" s="33"/>
      <c r="ED220" s="33"/>
      <c r="EE220" s="33"/>
      <c r="EF220" s="33"/>
      <c r="EG220" s="33"/>
      <c r="EH220" s="33"/>
      <c r="EI220" s="33"/>
      <c r="EJ220" s="33"/>
      <c r="EK220" s="33"/>
      <c r="EL220" s="33"/>
      <c r="EM220" s="33"/>
      <c r="EN220" s="33"/>
      <c r="EO220" s="33"/>
      <c r="EP220" s="33"/>
      <c r="EQ220" s="33"/>
      <c r="ER220" s="33"/>
      <c r="ES220" s="33"/>
      <c r="ET220" s="33" t="s">
        <v>851</v>
      </c>
      <c r="EU220" s="33" t="s">
        <v>849</v>
      </c>
    </row>
    <row r="221" spans="1:151" ht="15" customHeight="1">
      <c r="A221" s="31"/>
      <c r="B221" s="326"/>
      <c r="C221" s="1247"/>
      <c r="D221" s="1445"/>
      <c r="E221" s="1445"/>
      <c r="F221" s="1445"/>
      <c r="G221" s="1076" t="s">
        <v>4002</v>
      </c>
      <c r="H221" s="1076"/>
      <c r="I221" s="1076"/>
      <c r="J221" s="1076"/>
      <c r="K221" s="1076"/>
      <c r="L221" s="1076"/>
      <c r="M221" s="1077"/>
      <c r="N221" s="1077"/>
      <c r="O221" s="1077"/>
      <c r="P221" s="1077"/>
      <c r="Q221" s="1077"/>
      <c r="R221" s="1078"/>
      <c r="S221" s="1092"/>
      <c r="T221" s="1093"/>
      <c r="U221" s="1093"/>
      <c r="V221" s="1093"/>
      <c r="W221" s="1093"/>
      <c r="X221" s="1093"/>
      <c r="Y221" s="1093"/>
      <c r="Z221" s="1093"/>
      <c r="AA221" s="1093"/>
      <c r="AB221" s="1093"/>
      <c r="AC221" s="1093"/>
      <c r="AD221" s="1093"/>
      <c r="AE221" s="1093"/>
      <c r="AF221" s="1093"/>
      <c r="AG221" s="1093"/>
      <c r="AH221" s="1093"/>
      <c r="AI221" s="1093"/>
      <c r="AJ221" s="1093"/>
      <c r="AK221" s="1093"/>
      <c r="AL221" s="1093"/>
      <c r="AM221" s="1094"/>
      <c r="AN221" s="33"/>
      <c r="AO221" s="327"/>
      <c r="AP221" s="33"/>
      <c r="AQ221" s="71"/>
      <c r="AR221" s="33"/>
      <c r="AS221" s="33"/>
      <c r="AT221" s="33"/>
      <c r="AU221" s="33"/>
      <c r="BB221" s="33"/>
      <c r="BC221" s="33"/>
      <c r="BD221" s="33"/>
      <c r="BE221" s="33"/>
      <c r="BF221" s="33"/>
      <c r="BG221" s="33"/>
      <c r="BH221" s="33"/>
      <c r="BI221" s="71"/>
      <c r="BJ221" s="71"/>
      <c r="BK221" s="288"/>
      <c r="BL221" s="307"/>
      <c r="EB221" s="33"/>
      <c r="EC221" s="33"/>
      <c r="ED221" s="33"/>
      <c r="EE221" s="33"/>
      <c r="EF221" s="33"/>
      <c r="EG221" s="33"/>
      <c r="EH221" s="33"/>
      <c r="EI221" s="33"/>
      <c r="EJ221" s="33"/>
      <c r="EK221" s="33"/>
      <c r="EL221" s="33"/>
      <c r="EM221" s="33"/>
      <c r="EN221" s="33"/>
      <c r="EO221" s="33"/>
      <c r="EP221" s="33"/>
      <c r="EQ221" s="33"/>
      <c r="ER221" s="33"/>
      <c r="ES221" s="33"/>
      <c r="ET221" s="33" t="s">
        <v>852</v>
      </c>
      <c r="EU221" s="33" t="s">
        <v>850</v>
      </c>
    </row>
    <row r="222" spans="1:151" ht="15" customHeight="1">
      <c r="A222" s="31"/>
      <c r="B222" s="326"/>
      <c r="C222" s="1247"/>
      <c r="D222" s="1445"/>
      <c r="E222" s="1445"/>
      <c r="F222" s="1445"/>
      <c r="G222" s="1076" t="s">
        <v>4003</v>
      </c>
      <c r="H222" s="1076"/>
      <c r="I222" s="1076"/>
      <c r="J222" s="1076"/>
      <c r="K222" s="1076"/>
      <c r="L222" s="1076"/>
      <c r="M222" s="1077"/>
      <c r="N222" s="1077"/>
      <c r="O222" s="1077"/>
      <c r="P222" s="1077"/>
      <c r="Q222" s="1077"/>
      <c r="R222" s="1078"/>
      <c r="S222" s="1092"/>
      <c r="T222" s="1093"/>
      <c r="U222" s="1093"/>
      <c r="V222" s="1093"/>
      <c r="W222" s="1093"/>
      <c r="X222" s="1093"/>
      <c r="Y222" s="1093"/>
      <c r="Z222" s="1093"/>
      <c r="AA222" s="1093"/>
      <c r="AB222" s="1093"/>
      <c r="AC222" s="1093"/>
      <c r="AD222" s="1093"/>
      <c r="AE222" s="1093"/>
      <c r="AF222" s="1093"/>
      <c r="AG222" s="1093"/>
      <c r="AH222" s="1093"/>
      <c r="AI222" s="1093"/>
      <c r="AJ222" s="1093"/>
      <c r="AK222" s="1093"/>
      <c r="AL222" s="1093"/>
      <c r="AM222" s="1094"/>
      <c r="AN222" s="33"/>
      <c r="AO222" s="327"/>
      <c r="AP222" s="33"/>
      <c r="AQ222" s="71"/>
      <c r="AR222" s="33"/>
      <c r="AS222" s="33"/>
      <c r="AT222" s="33"/>
      <c r="AU222" s="33"/>
      <c r="BB222" s="33"/>
      <c r="BC222" s="33"/>
      <c r="BD222" s="33"/>
      <c r="BE222" s="33"/>
      <c r="BF222" s="33"/>
      <c r="BG222" s="33"/>
      <c r="BH222" s="33"/>
      <c r="BI222" s="71"/>
      <c r="BJ222" s="71"/>
      <c r="BK222" s="288"/>
      <c r="BL222" s="307"/>
      <c r="EB222" s="33"/>
      <c r="EC222" s="33"/>
      <c r="ED222" s="33"/>
      <c r="EE222" s="33"/>
      <c r="EF222" s="33"/>
      <c r="EG222" s="33"/>
      <c r="EH222" s="33"/>
      <c r="EI222" s="33"/>
      <c r="EJ222" s="33"/>
      <c r="EK222" s="33"/>
      <c r="EL222" s="33"/>
      <c r="EM222" s="33"/>
      <c r="EN222" s="33"/>
      <c r="EO222" s="33"/>
      <c r="EP222" s="33"/>
      <c r="EQ222" s="33"/>
      <c r="ER222" s="33"/>
      <c r="ES222" s="33"/>
      <c r="ET222" s="33" t="s">
        <v>853</v>
      </c>
      <c r="EU222" s="33" t="s">
        <v>851</v>
      </c>
    </row>
    <row r="223" spans="1:151" ht="15" customHeight="1">
      <c r="A223" s="31"/>
      <c r="B223" s="326"/>
      <c r="C223" s="1247"/>
      <c r="D223" s="1445"/>
      <c r="E223" s="1445"/>
      <c r="F223" s="1445"/>
      <c r="G223" s="1076" t="s">
        <v>4004</v>
      </c>
      <c r="H223" s="1076"/>
      <c r="I223" s="1076"/>
      <c r="J223" s="1076"/>
      <c r="K223" s="1076"/>
      <c r="L223" s="1076"/>
      <c r="M223" s="1077"/>
      <c r="N223" s="1077"/>
      <c r="O223" s="1077"/>
      <c r="P223" s="1077"/>
      <c r="Q223" s="1077"/>
      <c r="R223" s="1078"/>
      <c r="S223" s="1092"/>
      <c r="T223" s="1093"/>
      <c r="U223" s="1093"/>
      <c r="V223" s="1093"/>
      <c r="W223" s="1093"/>
      <c r="X223" s="1093"/>
      <c r="Y223" s="1093"/>
      <c r="Z223" s="1093"/>
      <c r="AA223" s="1093"/>
      <c r="AB223" s="1093"/>
      <c r="AC223" s="1093"/>
      <c r="AD223" s="1093"/>
      <c r="AE223" s="1093"/>
      <c r="AF223" s="1093"/>
      <c r="AG223" s="1093"/>
      <c r="AH223" s="1093"/>
      <c r="AI223" s="1093"/>
      <c r="AJ223" s="1093"/>
      <c r="AK223" s="1093"/>
      <c r="AL223" s="1093"/>
      <c r="AM223" s="1094"/>
      <c r="AN223" s="33"/>
      <c r="AO223" s="327"/>
      <c r="AP223" s="33"/>
      <c r="AQ223" s="71"/>
      <c r="AR223" s="33"/>
      <c r="AS223" s="33"/>
      <c r="AT223" s="33"/>
      <c r="AU223" s="33"/>
      <c r="BB223" s="33"/>
      <c r="BC223" s="33"/>
      <c r="BD223" s="33"/>
      <c r="BE223" s="33"/>
      <c r="BF223" s="33"/>
      <c r="BG223" s="33"/>
      <c r="BH223" s="33"/>
      <c r="BI223" s="71"/>
      <c r="BJ223" s="71"/>
      <c r="BK223" s="288"/>
      <c r="BL223" s="307"/>
      <c r="EB223" s="33"/>
      <c r="EC223" s="33"/>
      <c r="ED223" s="33"/>
      <c r="EE223" s="33"/>
      <c r="EF223" s="33"/>
      <c r="EG223" s="33"/>
      <c r="EH223" s="33"/>
      <c r="EI223" s="33"/>
      <c r="EJ223" s="33"/>
      <c r="EK223" s="33"/>
      <c r="EL223" s="33"/>
      <c r="EM223" s="33"/>
      <c r="EN223" s="33"/>
      <c r="EO223" s="33"/>
      <c r="EP223" s="33"/>
      <c r="EQ223" s="33"/>
      <c r="ER223" s="33"/>
      <c r="ES223" s="33"/>
      <c r="ET223" s="33" t="s">
        <v>854</v>
      </c>
      <c r="EU223" s="33" t="s">
        <v>852</v>
      </c>
    </row>
    <row r="224" spans="1:151" ht="15" customHeight="1">
      <c r="A224" s="31"/>
      <c r="B224" s="326"/>
      <c r="C224" s="1247"/>
      <c r="D224" s="1445"/>
      <c r="E224" s="1445"/>
      <c r="F224" s="1445"/>
      <c r="G224" s="1076" t="s">
        <v>4005</v>
      </c>
      <c r="H224" s="1076"/>
      <c r="I224" s="1076"/>
      <c r="J224" s="1076"/>
      <c r="K224" s="1076"/>
      <c r="L224" s="1076"/>
      <c r="M224" s="1077"/>
      <c r="N224" s="1077"/>
      <c r="O224" s="1077"/>
      <c r="P224" s="1077"/>
      <c r="Q224" s="1077"/>
      <c r="R224" s="1078"/>
      <c r="S224" s="1092"/>
      <c r="T224" s="1093"/>
      <c r="U224" s="1093"/>
      <c r="V224" s="1093"/>
      <c r="W224" s="1093"/>
      <c r="X224" s="1093"/>
      <c r="Y224" s="1093"/>
      <c r="Z224" s="1093"/>
      <c r="AA224" s="1093"/>
      <c r="AB224" s="1093"/>
      <c r="AC224" s="1093"/>
      <c r="AD224" s="1093"/>
      <c r="AE224" s="1093"/>
      <c r="AF224" s="1093"/>
      <c r="AG224" s="1093"/>
      <c r="AH224" s="1093"/>
      <c r="AI224" s="1093"/>
      <c r="AJ224" s="1093"/>
      <c r="AK224" s="1093"/>
      <c r="AL224" s="1093"/>
      <c r="AM224" s="1094"/>
      <c r="AN224" s="33"/>
      <c r="AO224" s="327"/>
      <c r="AP224" s="33"/>
      <c r="AQ224" s="71"/>
      <c r="AR224" s="33"/>
      <c r="AS224" s="33"/>
      <c r="AT224" s="33"/>
      <c r="AU224" s="33"/>
      <c r="BB224" s="33"/>
      <c r="BC224" s="33"/>
      <c r="BD224" s="33"/>
      <c r="BE224" s="33"/>
      <c r="BF224" s="33"/>
      <c r="BG224" s="33"/>
      <c r="BH224" s="33"/>
      <c r="BI224" s="71"/>
      <c r="BJ224" s="71"/>
      <c r="BK224" s="288"/>
      <c r="BL224" s="307"/>
      <c r="EB224" s="33"/>
      <c r="EC224" s="33"/>
      <c r="ED224" s="33"/>
      <c r="EE224" s="33"/>
      <c r="EF224" s="33"/>
      <c r="EG224" s="33"/>
      <c r="EH224" s="33"/>
      <c r="EI224" s="33"/>
      <c r="EJ224" s="33"/>
      <c r="EK224" s="33"/>
      <c r="EL224" s="33"/>
      <c r="EM224" s="33"/>
      <c r="EN224" s="33"/>
      <c r="EO224" s="33"/>
      <c r="EP224" s="33"/>
      <c r="EQ224" s="33"/>
      <c r="ER224" s="33"/>
      <c r="ES224" s="33"/>
      <c r="ET224" s="33" t="s">
        <v>855</v>
      </c>
      <c r="EU224" s="33" t="s">
        <v>853</v>
      </c>
    </row>
    <row r="225" spans="1:152" ht="15" customHeight="1">
      <c r="A225" s="31"/>
      <c r="B225" s="326"/>
      <c r="C225" s="1247"/>
      <c r="D225" s="1445"/>
      <c r="E225" s="1445"/>
      <c r="F225" s="1445"/>
      <c r="G225" s="1076" t="s">
        <v>4006</v>
      </c>
      <c r="H225" s="1076"/>
      <c r="I225" s="1076"/>
      <c r="J225" s="1076"/>
      <c r="K225" s="1076"/>
      <c r="L225" s="1076"/>
      <c r="M225" s="1107"/>
      <c r="N225" s="1077"/>
      <c r="O225" s="1077"/>
      <c r="P225" s="1077"/>
      <c r="Q225" s="1077"/>
      <c r="R225" s="1078"/>
      <c r="S225" s="1092"/>
      <c r="T225" s="1093"/>
      <c r="U225" s="1093"/>
      <c r="V225" s="1093"/>
      <c r="W225" s="1093"/>
      <c r="X225" s="1093"/>
      <c r="Y225" s="1093"/>
      <c r="Z225" s="1093"/>
      <c r="AA225" s="1093"/>
      <c r="AB225" s="1093"/>
      <c r="AC225" s="1093"/>
      <c r="AD225" s="1093"/>
      <c r="AE225" s="1093"/>
      <c r="AF225" s="1093"/>
      <c r="AG225" s="1093"/>
      <c r="AH225" s="1093"/>
      <c r="AI225" s="1093"/>
      <c r="AJ225" s="1093"/>
      <c r="AK225" s="1093"/>
      <c r="AL225" s="1093"/>
      <c r="AM225" s="1094"/>
      <c r="AN225" s="33"/>
      <c r="AO225" s="327"/>
      <c r="AP225" s="33"/>
      <c r="AQ225" s="71"/>
      <c r="AR225" s="33"/>
      <c r="AS225" s="33"/>
      <c r="AT225" s="33"/>
      <c r="AU225" s="33"/>
      <c r="BB225" s="33"/>
      <c r="BC225" s="33"/>
      <c r="BD225" s="33"/>
      <c r="BE225" s="33"/>
      <c r="BF225" s="33"/>
      <c r="BG225" s="33"/>
      <c r="BH225" s="33"/>
      <c r="BI225" s="71"/>
      <c r="BJ225" s="71"/>
      <c r="BK225" s="288"/>
      <c r="BL225" s="307"/>
      <c r="EB225" s="33"/>
      <c r="EC225" s="33"/>
      <c r="ED225" s="33"/>
      <c r="EE225" s="33"/>
      <c r="EF225" s="33"/>
      <c r="EG225" s="33"/>
      <c r="EH225" s="33"/>
      <c r="EI225" s="33"/>
      <c r="EJ225" s="33"/>
      <c r="EK225" s="48"/>
      <c r="EL225" s="33"/>
      <c r="EM225" s="33"/>
      <c r="EN225" s="33"/>
      <c r="EO225" s="33"/>
      <c r="EP225" s="33"/>
      <c r="EQ225" s="33"/>
      <c r="ER225" s="33"/>
      <c r="ES225" s="33"/>
      <c r="ET225" s="33" t="s">
        <v>856</v>
      </c>
      <c r="EU225" s="33" t="s">
        <v>854</v>
      </c>
    </row>
    <row r="226" spans="1:152" ht="15" customHeight="1">
      <c r="A226" s="31"/>
      <c r="B226" s="326"/>
      <c r="C226" s="1247"/>
      <c r="D226" s="1445"/>
      <c r="E226" s="1445"/>
      <c r="F226" s="1445"/>
      <c r="G226" s="1074" t="s">
        <v>3989</v>
      </c>
      <c r="H226" s="1074"/>
      <c r="I226" s="1074"/>
      <c r="J226" s="1074"/>
      <c r="K226" s="1074"/>
      <c r="L226" s="1075"/>
      <c r="M226" s="1249">
        <f>SUM(M218:R225)</f>
        <v>0</v>
      </c>
      <c r="N226" s="1250"/>
      <c r="O226" s="1250"/>
      <c r="P226" s="1250"/>
      <c r="Q226" s="1250"/>
      <c r="R226" s="1251"/>
      <c r="S226" s="1092"/>
      <c r="T226" s="1093"/>
      <c r="U226" s="1093"/>
      <c r="V226" s="1093"/>
      <c r="W226" s="1093"/>
      <c r="X226" s="1093"/>
      <c r="Y226" s="1093"/>
      <c r="Z226" s="1093"/>
      <c r="AA226" s="1093"/>
      <c r="AB226" s="1093"/>
      <c r="AC226" s="1093"/>
      <c r="AD226" s="1093"/>
      <c r="AE226" s="1093"/>
      <c r="AF226" s="1093"/>
      <c r="AG226" s="1093"/>
      <c r="AH226" s="1093"/>
      <c r="AI226" s="1093"/>
      <c r="AJ226" s="1093"/>
      <c r="AK226" s="1093"/>
      <c r="AL226" s="1093"/>
      <c r="AM226" s="1094"/>
      <c r="AN226" s="33"/>
      <c r="AO226" s="327"/>
      <c r="AP226" s="33"/>
      <c r="AQ226" s="71"/>
      <c r="AR226" s="33"/>
      <c r="AS226" s="33"/>
      <c r="AT226" s="33"/>
      <c r="AU226" s="33"/>
      <c r="BB226" s="33"/>
      <c r="BC226" s="33"/>
      <c r="BD226" s="33"/>
      <c r="BE226" s="33"/>
      <c r="BF226" s="33"/>
      <c r="BG226" s="33"/>
      <c r="BH226" s="33"/>
      <c r="BI226" s="71"/>
      <c r="BJ226" s="71"/>
      <c r="BK226" s="288"/>
      <c r="BL226" s="307"/>
      <c r="EB226" s="33"/>
      <c r="EC226" s="33"/>
      <c r="ED226" s="33"/>
      <c r="EE226" s="33"/>
      <c r="EF226" s="33"/>
      <c r="EG226" s="33"/>
      <c r="EH226" s="33"/>
      <c r="EI226" s="33"/>
      <c r="EJ226" s="33"/>
      <c r="EK226" s="48"/>
      <c r="EL226" s="33"/>
      <c r="EM226" s="33"/>
      <c r="EN226" s="33"/>
      <c r="EO226" s="33"/>
      <c r="EP226" s="33"/>
      <c r="EQ226" s="33"/>
      <c r="ER226" s="33"/>
      <c r="ES226" s="33"/>
      <c r="ET226" s="33" t="s">
        <v>857</v>
      </c>
      <c r="EU226" s="33" t="s">
        <v>855</v>
      </c>
    </row>
    <row r="227" spans="1:152" ht="15" customHeight="1" thickBot="1">
      <c r="A227" s="31"/>
      <c r="B227" s="326"/>
      <c r="C227" s="1247"/>
      <c r="D227" s="1446"/>
      <c r="E227" s="1446"/>
      <c r="F227" s="1446"/>
      <c r="G227" s="1433"/>
      <c r="H227" s="1433"/>
      <c r="I227" s="1433"/>
      <c r="J227" s="1433"/>
      <c r="K227" s="1433"/>
      <c r="L227" s="1434"/>
      <c r="M227" s="1435"/>
      <c r="N227" s="1436"/>
      <c r="O227" s="1436"/>
      <c r="P227" s="1436"/>
      <c r="Q227" s="1436"/>
      <c r="R227" s="1437"/>
      <c r="S227" s="1095"/>
      <c r="T227" s="1096"/>
      <c r="U227" s="1096"/>
      <c r="V227" s="1096"/>
      <c r="W227" s="1096"/>
      <c r="X227" s="1096"/>
      <c r="Y227" s="1096"/>
      <c r="Z227" s="1096"/>
      <c r="AA227" s="1096"/>
      <c r="AB227" s="1096"/>
      <c r="AC227" s="1096"/>
      <c r="AD227" s="1096"/>
      <c r="AE227" s="1096"/>
      <c r="AF227" s="1096"/>
      <c r="AG227" s="1096"/>
      <c r="AH227" s="1096"/>
      <c r="AI227" s="1096"/>
      <c r="AJ227" s="1096"/>
      <c r="AK227" s="1096"/>
      <c r="AL227" s="1096"/>
      <c r="AM227" s="1097"/>
      <c r="AN227" s="33"/>
      <c r="AO227" s="327"/>
      <c r="AP227" s="33"/>
      <c r="AQ227" s="71"/>
      <c r="AR227" s="33"/>
      <c r="AS227" s="33"/>
      <c r="AT227" s="33"/>
      <c r="AU227" s="33"/>
      <c r="BB227" s="33"/>
      <c r="BC227" s="33"/>
      <c r="BD227" s="33"/>
      <c r="BE227" s="33"/>
      <c r="BF227" s="33"/>
      <c r="BG227" s="33"/>
      <c r="BH227" s="33"/>
      <c r="BI227" s="71"/>
      <c r="BJ227" s="71"/>
      <c r="BK227" s="288"/>
      <c r="BL227" s="307"/>
      <c r="EB227" s="33"/>
      <c r="EC227" s="33"/>
      <c r="ED227" s="33"/>
      <c r="EE227" s="33"/>
      <c r="EF227" s="33"/>
      <c r="EG227" s="33"/>
      <c r="EH227" s="33"/>
      <c r="EI227" s="33"/>
      <c r="EJ227" s="33"/>
      <c r="EK227" s="48"/>
      <c r="EL227" s="33"/>
      <c r="EM227" s="33"/>
      <c r="EN227" s="33"/>
      <c r="EO227" s="33"/>
      <c r="EP227" s="33"/>
      <c r="EQ227" s="33"/>
      <c r="ER227" s="33"/>
      <c r="ES227" s="33"/>
      <c r="ET227" s="33" t="s">
        <v>858</v>
      </c>
      <c r="EU227" s="33" t="s">
        <v>856</v>
      </c>
    </row>
    <row r="228" spans="1:152" ht="15" customHeight="1" thickTop="1">
      <c r="A228" s="31"/>
      <c r="B228" s="326"/>
      <c r="C228" s="1247"/>
      <c r="D228" s="1438" t="s">
        <v>4007</v>
      </c>
      <c r="E228" s="1439"/>
      <c r="F228" s="1440"/>
      <c r="G228" s="1444" t="s">
        <v>4008</v>
      </c>
      <c r="H228" s="1444"/>
      <c r="I228" s="1444"/>
      <c r="J228" s="1444"/>
      <c r="K228" s="1444"/>
      <c r="L228" s="1444"/>
      <c r="M228" s="1255"/>
      <c r="N228" s="1255"/>
      <c r="O228" s="1255"/>
      <c r="P228" s="1255"/>
      <c r="Q228" s="1255"/>
      <c r="R228" s="1256"/>
      <c r="S228" s="1089"/>
      <c r="T228" s="1090"/>
      <c r="U228" s="1090"/>
      <c r="V228" s="1090"/>
      <c r="W228" s="1090"/>
      <c r="X228" s="1090"/>
      <c r="Y228" s="1090"/>
      <c r="Z228" s="1090"/>
      <c r="AA228" s="1090"/>
      <c r="AB228" s="1090"/>
      <c r="AC228" s="1090"/>
      <c r="AD228" s="1090"/>
      <c r="AE228" s="1090"/>
      <c r="AF228" s="1090"/>
      <c r="AG228" s="1090"/>
      <c r="AH228" s="1090"/>
      <c r="AI228" s="1090"/>
      <c r="AJ228" s="1090"/>
      <c r="AK228" s="1090"/>
      <c r="AL228" s="1090"/>
      <c r="AM228" s="1091"/>
      <c r="AN228" s="33"/>
      <c r="AO228" s="327"/>
      <c r="AP228" s="33"/>
      <c r="AQ228" s="71"/>
      <c r="AR228" s="33"/>
      <c r="AS228" s="33"/>
      <c r="AT228" s="33"/>
      <c r="AU228" s="33"/>
      <c r="BB228" s="33"/>
      <c r="BC228" s="33"/>
      <c r="BD228" s="33"/>
      <c r="BE228" s="33"/>
      <c r="BF228" s="33"/>
      <c r="BG228" s="33"/>
      <c r="BH228" s="33"/>
      <c r="BI228" s="71"/>
      <c r="BJ228" s="71"/>
      <c r="BK228" s="288"/>
      <c r="BL228" s="307"/>
      <c r="EB228" s="33"/>
      <c r="EC228" s="33"/>
      <c r="ED228" s="33"/>
      <c r="EE228" s="33"/>
      <c r="EF228" s="33"/>
      <c r="EG228" s="33"/>
      <c r="EH228" s="33"/>
      <c r="EI228" s="33"/>
      <c r="EJ228" s="33"/>
      <c r="EK228" s="48"/>
      <c r="EL228" s="33"/>
      <c r="EM228" s="33"/>
      <c r="EN228" s="33"/>
      <c r="EO228" s="33"/>
      <c r="EP228" s="33"/>
      <c r="EQ228" s="33"/>
      <c r="ER228" s="33"/>
      <c r="ES228" s="33"/>
      <c r="ET228" s="33" t="s">
        <v>859</v>
      </c>
      <c r="EU228" s="33" t="s">
        <v>857</v>
      </c>
    </row>
    <row r="229" spans="1:152" ht="15" customHeight="1">
      <c r="A229" s="31"/>
      <c r="B229" s="326"/>
      <c r="C229" s="1247"/>
      <c r="D229" s="1438"/>
      <c r="E229" s="1439"/>
      <c r="F229" s="1440"/>
      <c r="G229" s="1076" t="s">
        <v>4009</v>
      </c>
      <c r="H229" s="1076"/>
      <c r="I229" s="1076"/>
      <c r="J229" s="1076"/>
      <c r="K229" s="1076"/>
      <c r="L229" s="1076"/>
      <c r="M229" s="1077"/>
      <c r="N229" s="1077"/>
      <c r="O229" s="1077"/>
      <c r="P229" s="1077"/>
      <c r="Q229" s="1077"/>
      <c r="R229" s="1078"/>
      <c r="S229" s="1092"/>
      <c r="T229" s="1093"/>
      <c r="U229" s="1093"/>
      <c r="V229" s="1093"/>
      <c r="W229" s="1093"/>
      <c r="X229" s="1093"/>
      <c r="Y229" s="1093"/>
      <c r="Z229" s="1093"/>
      <c r="AA229" s="1093"/>
      <c r="AB229" s="1093"/>
      <c r="AC229" s="1093"/>
      <c r="AD229" s="1093"/>
      <c r="AE229" s="1093"/>
      <c r="AF229" s="1093"/>
      <c r="AG229" s="1093"/>
      <c r="AH229" s="1093"/>
      <c r="AI229" s="1093"/>
      <c r="AJ229" s="1093"/>
      <c r="AK229" s="1093"/>
      <c r="AL229" s="1093"/>
      <c r="AM229" s="1094"/>
      <c r="AN229" s="33"/>
      <c r="AO229" s="327"/>
      <c r="AP229" s="33"/>
      <c r="AQ229" s="71"/>
      <c r="AR229" s="33"/>
      <c r="AS229" s="33"/>
      <c r="AT229" s="33"/>
      <c r="AU229" s="33"/>
      <c r="BB229" s="33"/>
      <c r="BC229" s="33"/>
      <c r="BD229" s="33"/>
      <c r="BE229" s="33"/>
      <c r="BF229" s="33"/>
      <c r="BG229" s="33"/>
      <c r="BH229" s="33"/>
      <c r="BI229" s="71"/>
      <c r="BJ229" s="71"/>
      <c r="BK229" s="288"/>
      <c r="BL229" s="307"/>
      <c r="BZ229" s="328"/>
      <c r="CA229" s="48"/>
      <c r="CB229" s="48"/>
      <c r="CC229" s="48"/>
      <c r="CD229" s="48"/>
      <c r="CE229" s="48"/>
      <c r="CF229" s="48"/>
      <c r="CH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33"/>
      <c r="ED229" s="48"/>
      <c r="EE229" s="48"/>
      <c r="EF229" s="48"/>
      <c r="EG229" s="33"/>
      <c r="EH229" s="48"/>
      <c r="EI229" s="48"/>
      <c r="EJ229" s="48"/>
      <c r="EK229" s="48"/>
      <c r="EL229" s="48"/>
      <c r="EQ229" s="33"/>
      <c r="ES229" s="33"/>
      <c r="ET229" s="33" t="s">
        <v>860</v>
      </c>
      <c r="EU229" s="33" t="s">
        <v>858</v>
      </c>
    </row>
    <row r="230" spans="1:152" ht="15" customHeight="1">
      <c r="A230" s="31"/>
      <c r="B230" s="326"/>
      <c r="C230" s="1247"/>
      <c r="D230" s="1438"/>
      <c r="E230" s="1439"/>
      <c r="F230" s="1440"/>
      <c r="G230" s="1076" t="s">
        <v>4010</v>
      </c>
      <c r="H230" s="1076"/>
      <c r="I230" s="1076"/>
      <c r="J230" s="1076"/>
      <c r="K230" s="1076"/>
      <c r="L230" s="1076"/>
      <c r="M230" s="1077"/>
      <c r="N230" s="1077"/>
      <c r="O230" s="1077"/>
      <c r="P230" s="1077"/>
      <c r="Q230" s="1077"/>
      <c r="R230" s="1078"/>
      <c r="S230" s="1092"/>
      <c r="T230" s="1093"/>
      <c r="U230" s="1093"/>
      <c r="V230" s="1093"/>
      <c r="W230" s="1093"/>
      <c r="X230" s="1093"/>
      <c r="Y230" s="1093"/>
      <c r="Z230" s="1093"/>
      <c r="AA230" s="1093"/>
      <c r="AB230" s="1093"/>
      <c r="AC230" s="1093"/>
      <c r="AD230" s="1093"/>
      <c r="AE230" s="1093"/>
      <c r="AF230" s="1093"/>
      <c r="AG230" s="1093"/>
      <c r="AH230" s="1093"/>
      <c r="AI230" s="1093"/>
      <c r="AJ230" s="1093"/>
      <c r="AK230" s="1093"/>
      <c r="AL230" s="1093"/>
      <c r="AM230" s="1094"/>
      <c r="AN230" s="33"/>
      <c r="AO230" s="327"/>
      <c r="AP230" s="33"/>
      <c r="AQ230" s="71"/>
      <c r="AR230" s="33"/>
      <c r="AS230" s="33"/>
      <c r="AT230" s="33"/>
      <c r="AU230" s="33"/>
      <c r="BB230" s="33"/>
      <c r="BC230" s="33"/>
      <c r="BD230" s="33"/>
      <c r="BE230" s="33"/>
      <c r="BF230" s="33"/>
      <c r="BG230" s="33"/>
      <c r="BH230" s="33"/>
      <c r="BI230" s="71"/>
      <c r="BJ230" s="71"/>
      <c r="BK230" s="288"/>
      <c r="BL230" s="307"/>
      <c r="BZ230" s="328"/>
      <c r="CA230" s="48"/>
      <c r="CB230" s="48"/>
      <c r="CC230" s="48"/>
      <c r="CD230" s="48"/>
      <c r="CE230" s="48"/>
      <c r="CF230" s="48"/>
      <c r="CH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33"/>
      <c r="EH230" s="48"/>
      <c r="EI230" s="48"/>
      <c r="EJ230" s="48"/>
      <c r="EK230" s="48"/>
      <c r="EL230" s="48"/>
      <c r="ES230" s="33"/>
      <c r="ET230" s="33" t="s">
        <v>861</v>
      </c>
      <c r="EU230" s="33" t="s">
        <v>859</v>
      </c>
    </row>
    <row r="231" spans="1:152" ht="15" customHeight="1">
      <c r="A231" s="31"/>
      <c r="B231" s="326"/>
      <c r="C231" s="1247"/>
      <c r="D231" s="1438"/>
      <c r="E231" s="1439"/>
      <c r="F231" s="1440"/>
      <c r="G231" s="1076" t="s">
        <v>4011</v>
      </c>
      <c r="H231" s="1076"/>
      <c r="I231" s="1076"/>
      <c r="J231" s="1076"/>
      <c r="K231" s="1076"/>
      <c r="L231" s="1076"/>
      <c r="M231" s="1077"/>
      <c r="N231" s="1077"/>
      <c r="O231" s="1077"/>
      <c r="P231" s="1077"/>
      <c r="Q231" s="1077"/>
      <c r="R231" s="1078"/>
      <c r="S231" s="1092"/>
      <c r="T231" s="1093"/>
      <c r="U231" s="1093"/>
      <c r="V231" s="1093"/>
      <c r="W231" s="1093"/>
      <c r="X231" s="1093"/>
      <c r="Y231" s="1093"/>
      <c r="Z231" s="1093"/>
      <c r="AA231" s="1093"/>
      <c r="AB231" s="1093"/>
      <c r="AC231" s="1093"/>
      <c r="AD231" s="1093"/>
      <c r="AE231" s="1093"/>
      <c r="AF231" s="1093"/>
      <c r="AG231" s="1093"/>
      <c r="AH231" s="1093"/>
      <c r="AI231" s="1093"/>
      <c r="AJ231" s="1093"/>
      <c r="AK231" s="1093"/>
      <c r="AL231" s="1093"/>
      <c r="AM231" s="1094"/>
      <c r="AN231" s="33"/>
      <c r="AO231" s="327"/>
      <c r="AP231" s="33"/>
      <c r="AQ231" s="71"/>
      <c r="AR231" s="33"/>
      <c r="AS231" s="33"/>
      <c r="AT231" s="33"/>
      <c r="AU231" s="33"/>
      <c r="AV231" s="33"/>
      <c r="AW231" s="33"/>
      <c r="AX231" s="33"/>
      <c r="AY231" s="33"/>
      <c r="AZ231" s="33"/>
      <c r="BA231" s="33"/>
      <c r="BB231" s="33"/>
      <c r="BC231" s="33"/>
      <c r="BD231" s="33"/>
      <c r="BE231" s="33"/>
      <c r="BF231" s="33"/>
      <c r="BG231" s="33"/>
      <c r="BH231" s="33"/>
      <c r="BI231" s="71"/>
      <c r="BJ231" s="71"/>
      <c r="BK231" s="288"/>
      <c r="BL231" s="307"/>
      <c r="BZ231" s="328"/>
      <c r="CA231" s="48"/>
      <c r="CB231" s="48"/>
      <c r="CC231" s="48"/>
      <c r="CD231" s="48"/>
      <c r="CE231" s="48"/>
      <c r="CF231" s="48"/>
      <c r="CH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33"/>
      <c r="EH231" s="48"/>
      <c r="EI231" s="48"/>
      <c r="EJ231" s="48"/>
      <c r="EK231" s="48"/>
      <c r="EL231" s="48"/>
      <c r="ES231" s="33"/>
      <c r="ET231" s="33" t="s">
        <v>862</v>
      </c>
      <c r="EU231" s="33" t="s">
        <v>860</v>
      </c>
    </row>
    <row r="232" spans="1:152" ht="15" customHeight="1">
      <c r="A232" s="33"/>
      <c r="B232" s="326"/>
      <c r="C232" s="1247"/>
      <c r="D232" s="1438"/>
      <c r="E232" s="1439"/>
      <c r="F232" s="1440"/>
      <c r="G232" s="1076" t="s">
        <v>4006</v>
      </c>
      <c r="H232" s="1076"/>
      <c r="I232" s="1076"/>
      <c r="J232" s="1076"/>
      <c r="K232" s="1076"/>
      <c r="L232" s="1076"/>
      <c r="M232" s="1077"/>
      <c r="N232" s="1077"/>
      <c r="O232" s="1077"/>
      <c r="P232" s="1077"/>
      <c r="Q232" s="1077"/>
      <c r="R232" s="1078"/>
      <c r="S232" s="1092"/>
      <c r="T232" s="1093"/>
      <c r="U232" s="1093"/>
      <c r="V232" s="1093"/>
      <c r="W232" s="1093"/>
      <c r="X232" s="1093"/>
      <c r="Y232" s="1093"/>
      <c r="Z232" s="1093"/>
      <c r="AA232" s="1093"/>
      <c r="AB232" s="1093"/>
      <c r="AC232" s="1093"/>
      <c r="AD232" s="1093"/>
      <c r="AE232" s="1093"/>
      <c r="AF232" s="1093"/>
      <c r="AG232" s="1093"/>
      <c r="AH232" s="1093"/>
      <c r="AI232" s="1093"/>
      <c r="AJ232" s="1093"/>
      <c r="AK232" s="1093"/>
      <c r="AL232" s="1093"/>
      <c r="AM232" s="1094"/>
      <c r="AN232" s="33"/>
      <c r="AO232" s="327"/>
      <c r="AP232" s="33"/>
      <c r="AQ232" s="71"/>
      <c r="AR232" s="33"/>
      <c r="AS232" s="33"/>
      <c r="AT232" s="33"/>
      <c r="AU232" s="33"/>
      <c r="AV232" s="33"/>
      <c r="AW232" s="33"/>
      <c r="AX232" s="33"/>
      <c r="AY232" s="33"/>
      <c r="AZ232" s="33"/>
      <c r="BA232" s="33"/>
      <c r="BB232" s="33"/>
      <c r="BC232" s="33"/>
      <c r="BD232" s="33"/>
      <c r="BE232" s="33"/>
      <c r="BF232" s="33"/>
      <c r="BG232" s="33"/>
      <c r="BH232" s="33"/>
      <c r="BI232" s="71"/>
      <c r="BJ232" s="71"/>
      <c r="BK232" s="288"/>
      <c r="BZ232" s="328"/>
      <c r="CA232" s="48"/>
      <c r="CB232" s="48"/>
      <c r="CC232" s="48"/>
      <c r="CD232" s="48"/>
      <c r="CE232" s="48"/>
      <c r="CF232" s="48"/>
      <c r="CH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33"/>
      <c r="EH232" s="48"/>
      <c r="EI232" s="48"/>
      <c r="EJ232" s="48"/>
      <c r="EK232" s="48"/>
      <c r="EL232" s="48"/>
      <c r="ES232" s="33"/>
      <c r="ET232" s="33" t="s">
        <v>863</v>
      </c>
      <c r="EU232" s="33" t="s">
        <v>861</v>
      </c>
    </row>
    <row r="233" spans="1:152" ht="15" customHeight="1">
      <c r="A233" s="33"/>
      <c r="B233" s="326"/>
      <c r="C233" s="1247"/>
      <c r="D233" s="1438"/>
      <c r="E233" s="1439"/>
      <c r="F233" s="1440"/>
      <c r="G233" s="1074" t="s">
        <v>3989</v>
      </c>
      <c r="H233" s="1074"/>
      <c r="I233" s="1074"/>
      <c r="J233" s="1074"/>
      <c r="K233" s="1074"/>
      <c r="L233" s="1075"/>
      <c r="M233" s="1249">
        <f>SUM(M228:R232)</f>
        <v>0</v>
      </c>
      <c r="N233" s="1250"/>
      <c r="O233" s="1250"/>
      <c r="P233" s="1250"/>
      <c r="Q233" s="1250"/>
      <c r="R233" s="1251"/>
      <c r="S233" s="1092"/>
      <c r="T233" s="1093"/>
      <c r="U233" s="1093"/>
      <c r="V233" s="1093"/>
      <c r="W233" s="1093"/>
      <c r="X233" s="1093"/>
      <c r="Y233" s="1093"/>
      <c r="Z233" s="1093"/>
      <c r="AA233" s="1093"/>
      <c r="AB233" s="1093"/>
      <c r="AC233" s="1093"/>
      <c r="AD233" s="1093"/>
      <c r="AE233" s="1093"/>
      <c r="AF233" s="1093"/>
      <c r="AG233" s="1093"/>
      <c r="AH233" s="1093"/>
      <c r="AI233" s="1093"/>
      <c r="AJ233" s="1093"/>
      <c r="AK233" s="1093"/>
      <c r="AL233" s="1093"/>
      <c r="AM233" s="1094"/>
      <c r="AN233" s="33"/>
      <c r="AO233" s="327"/>
      <c r="AP233" s="33"/>
      <c r="AQ233" s="71"/>
      <c r="AR233" s="33"/>
      <c r="AS233" s="33"/>
      <c r="AT233" s="33"/>
      <c r="AU233" s="33"/>
      <c r="AV233" s="33"/>
      <c r="AW233" s="33"/>
      <c r="AX233" s="33"/>
      <c r="AY233" s="33"/>
      <c r="AZ233" s="33"/>
      <c r="BA233" s="33"/>
      <c r="BB233" s="33"/>
      <c r="BC233" s="33"/>
      <c r="BD233" s="33"/>
      <c r="BE233" s="33"/>
      <c r="BF233" s="33"/>
      <c r="BG233" s="33"/>
      <c r="BH233" s="33"/>
      <c r="BI233" s="71"/>
      <c r="BJ233" s="71"/>
      <c r="BK233" s="288"/>
      <c r="BZ233" s="328"/>
      <c r="CA233" s="48"/>
      <c r="CB233" s="48"/>
      <c r="CC233" s="48"/>
      <c r="CD233" s="48"/>
      <c r="CE233" s="48"/>
      <c r="CF233" s="48"/>
      <c r="CH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33"/>
      <c r="EH233" s="48"/>
      <c r="EI233" s="48"/>
      <c r="EJ233" s="48"/>
      <c r="EK233" s="48"/>
      <c r="EL233" s="48"/>
      <c r="ES233" s="33"/>
      <c r="ET233" s="33" t="s">
        <v>864</v>
      </c>
      <c r="EU233" s="33" t="s">
        <v>862</v>
      </c>
    </row>
    <row r="234" spans="1:152" ht="15" customHeight="1">
      <c r="B234" s="326"/>
      <c r="C234" s="1248"/>
      <c r="D234" s="1441"/>
      <c r="E234" s="1442"/>
      <c r="F234" s="1443"/>
      <c r="G234" s="1074"/>
      <c r="H234" s="1074"/>
      <c r="I234" s="1074"/>
      <c r="J234" s="1074"/>
      <c r="K234" s="1074"/>
      <c r="L234" s="1075"/>
      <c r="M234" s="1252"/>
      <c r="N234" s="1253"/>
      <c r="O234" s="1253"/>
      <c r="P234" s="1253"/>
      <c r="Q234" s="1253"/>
      <c r="R234" s="1254"/>
      <c r="S234" s="1095"/>
      <c r="T234" s="1096"/>
      <c r="U234" s="1096"/>
      <c r="V234" s="1096"/>
      <c r="W234" s="1096"/>
      <c r="X234" s="1096"/>
      <c r="Y234" s="1096"/>
      <c r="Z234" s="1096"/>
      <c r="AA234" s="1096"/>
      <c r="AB234" s="1096"/>
      <c r="AC234" s="1096"/>
      <c r="AD234" s="1096"/>
      <c r="AE234" s="1096"/>
      <c r="AF234" s="1096"/>
      <c r="AG234" s="1096"/>
      <c r="AH234" s="1096"/>
      <c r="AI234" s="1096"/>
      <c r="AJ234" s="1096"/>
      <c r="AK234" s="1096"/>
      <c r="AL234" s="1096"/>
      <c r="AM234" s="1097"/>
      <c r="AN234" s="33"/>
      <c r="AO234" s="327"/>
      <c r="AP234" s="33"/>
      <c r="AQ234" s="71"/>
      <c r="AR234" s="33"/>
      <c r="AS234" s="33"/>
      <c r="AT234" s="33"/>
      <c r="AU234" s="33"/>
      <c r="AV234" s="33"/>
      <c r="AW234" s="33"/>
      <c r="AX234" s="33"/>
      <c r="AY234" s="33"/>
      <c r="AZ234" s="33"/>
      <c r="BA234" s="33"/>
      <c r="BB234" s="33"/>
      <c r="BC234" s="33"/>
      <c r="BD234" s="33"/>
      <c r="BE234" s="33"/>
      <c r="BF234" s="33"/>
      <c r="BG234" s="33"/>
      <c r="BH234" s="33"/>
      <c r="BI234" s="71"/>
      <c r="BJ234" s="71"/>
      <c r="BK234" s="288"/>
      <c r="BZ234" s="328"/>
      <c r="CA234" s="48"/>
      <c r="CB234" s="48"/>
      <c r="CC234" s="48"/>
      <c r="CD234" s="48"/>
      <c r="CE234" s="48"/>
      <c r="CF234" s="48"/>
      <c r="CH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33"/>
      <c r="EH234" s="48"/>
      <c r="EI234" s="48"/>
      <c r="EJ234" s="48"/>
      <c r="EK234" s="48"/>
      <c r="EL234" s="48"/>
      <c r="ET234" s="33" t="s">
        <v>865</v>
      </c>
      <c r="EU234" s="33" t="s">
        <v>863</v>
      </c>
    </row>
    <row r="235" spans="1:152" ht="15" customHeight="1" thickBot="1">
      <c r="B235" s="329"/>
      <c r="C235" s="330"/>
      <c r="D235" s="331"/>
      <c r="E235" s="331"/>
      <c r="F235" s="331"/>
      <c r="G235" s="331"/>
      <c r="H235" s="331"/>
      <c r="I235" s="331"/>
      <c r="J235" s="331"/>
      <c r="K235" s="331"/>
      <c r="L235" s="331"/>
      <c r="M235" s="332"/>
      <c r="N235" s="332"/>
      <c r="O235" s="332"/>
      <c r="P235" s="332"/>
      <c r="Q235" s="332"/>
      <c r="R235" s="332"/>
      <c r="S235" s="332"/>
      <c r="T235" s="332"/>
      <c r="U235" s="332"/>
      <c r="V235" s="332"/>
      <c r="W235" s="332"/>
      <c r="X235" s="332"/>
      <c r="Y235" s="332"/>
      <c r="Z235" s="332"/>
      <c r="AA235" s="332"/>
      <c r="AB235" s="332"/>
      <c r="AC235" s="332"/>
      <c r="AD235" s="332"/>
      <c r="AE235" s="332"/>
      <c r="AF235" s="332"/>
      <c r="AG235" s="332"/>
      <c r="AH235" s="332"/>
      <c r="AI235" s="332"/>
      <c r="AJ235" s="332"/>
      <c r="AK235" s="332"/>
      <c r="AL235" s="332"/>
      <c r="AM235" s="332"/>
      <c r="AN235" s="332"/>
      <c r="AO235" s="333"/>
      <c r="AQ235" s="71"/>
      <c r="AR235" s="33"/>
      <c r="AS235" s="33"/>
      <c r="AT235" s="33"/>
      <c r="AU235" s="33"/>
      <c r="AV235" s="33"/>
      <c r="AW235" s="33"/>
      <c r="AX235" s="33"/>
      <c r="AY235" s="33"/>
      <c r="AZ235" s="33"/>
      <c r="BA235" s="33"/>
      <c r="BB235" s="33"/>
      <c r="BC235" s="33"/>
      <c r="BD235" s="33"/>
      <c r="BE235" s="33"/>
      <c r="BF235" s="33"/>
      <c r="BG235" s="33"/>
      <c r="BH235" s="33"/>
      <c r="BI235" s="71"/>
      <c r="BJ235" s="71"/>
      <c r="BK235" s="288"/>
      <c r="BZ235" s="328"/>
      <c r="CA235" s="48"/>
      <c r="CB235" s="48"/>
      <c r="CC235" s="48"/>
      <c r="CD235" s="48"/>
      <c r="CE235" s="48"/>
      <c r="CF235" s="48"/>
      <c r="CH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33"/>
      <c r="EH235" s="48"/>
      <c r="EI235" s="48"/>
      <c r="EJ235" s="48"/>
      <c r="EK235" s="48"/>
      <c r="EL235" s="48"/>
      <c r="ET235" s="33" t="s">
        <v>866</v>
      </c>
      <c r="EU235" s="33" t="s">
        <v>864</v>
      </c>
    </row>
    <row r="236" spans="1:152" ht="15" customHeight="1" thickTop="1" thickBot="1">
      <c r="A236" s="33"/>
      <c r="B236" s="31"/>
      <c r="C236" s="33"/>
      <c r="D236" s="31"/>
      <c r="E236" s="31"/>
      <c r="F236" s="31"/>
      <c r="G236" s="31"/>
      <c r="H236" s="31"/>
      <c r="I236" s="31"/>
      <c r="J236" s="31"/>
      <c r="K236" s="31"/>
      <c r="L236" s="31"/>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71"/>
      <c r="AR236" s="33"/>
      <c r="AS236" s="33"/>
      <c r="AT236" s="33"/>
      <c r="AU236" s="33"/>
      <c r="AV236" s="33"/>
      <c r="AW236" s="33"/>
      <c r="AX236" s="33"/>
      <c r="AY236" s="33"/>
      <c r="AZ236" s="33"/>
      <c r="BA236" s="33"/>
      <c r="BB236" s="33"/>
      <c r="BC236" s="33"/>
      <c r="BD236" s="33"/>
      <c r="BE236" s="33"/>
      <c r="BF236" s="33"/>
      <c r="BG236" s="33"/>
      <c r="BH236" s="33"/>
      <c r="BI236" s="71"/>
      <c r="BJ236" s="71"/>
      <c r="BK236" s="288"/>
      <c r="BZ236" s="328"/>
      <c r="CA236" s="48"/>
      <c r="CB236" s="48"/>
      <c r="CC236" s="48"/>
      <c r="CD236" s="48"/>
      <c r="CE236" s="48"/>
      <c r="CF236" s="48"/>
      <c r="CH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T236" s="33" t="s">
        <v>799</v>
      </c>
      <c r="EU236" s="33" t="s">
        <v>865</v>
      </c>
    </row>
    <row r="237" spans="1:152" ht="15" customHeight="1" thickTop="1">
      <c r="A237" s="33"/>
      <c r="B237" s="1068" t="s">
        <v>3346</v>
      </c>
      <c r="C237" s="1069"/>
      <c r="D237" s="1069"/>
      <c r="E237" s="1069"/>
      <c r="F237" s="1069"/>
      <c r="G237" s="1069"/>
      <c r="H237" s="1069"/>
      <c r="I237" s="1069"/>
      <c r="J237" s="1069"/>
      <c r="K237" s="1069"/>
      <c r="L237" s="1069"/>
      <c r="M237" s="1069"/>
      <c r="N237" s="1069"/>
      <c r="O237" s="1069"/>
      <c r="P237" s="1069"/>
      <c r="Q237" s="1069"/>
      <c r="R237" s="1069"/>
      <c r="S237" s="1069"/>
      <c r="T237" s="1069"/>
      <c r="U237" s="1069"/>
      <c r="V237" s="1069"/>
      <c r="W237" s="1069"/>
      <c r="X237" s="1069"/>
      <c r="Y237" s="1069"/>
      <c r="Z237" s="1069"/>
      <c r="AA237" s="1069"/>
      <c r="AB237" s="1069"/>
      <c r="AC237" s="1069"/>
      <c r="AD237" s="1069"/>
      <c r="AE237" s="1069"/>
      <c r="AF237" s="1069"/>
      <c r="AG237" s="1069"/>
      <c r="AH237" s="1069"/>
      <c r="AI237" s="1069"/>
      <c r="AJ237" s="1069"/>
      <c r="AK237" s="1069"/>
      <c r="AL237" s="1069"/>
      <c r="AM237" s="1069"/>
      <c r="AN237" s="1069"/>
      <c r="AO237" s="1070"/>
      <c r="AP237" s="33"/>
      <c r="AQ237" s="71"/>
      <c r="AR237" s="1125" t="s">
        <v>4046</v>
      </c>
      <c r="AS237" s="1125"/>
      <c r="AT237" s="1125"/>
      <c r="AU237" s="1125"/>
      <c r="AV237" s="1125"/>
      <c r="AW237" s="1125"/>
      <c r="AX237" s="1125"/>
      <c r="AY237" s="1125"/>
      <c r="AZ237" s="1125"/>
      <c r="BA237" s="1125"/>
      <c r="BB237" s="1125"/>
      <c r="BC237" s="1125"/>
      <c r="BD237" s="1125"/>
      <c r="BE237" s="1125"/>
      <c r="BF237" s="1125"/>
      <c r="BG237" s="1125"/>
      <c r="BH237" s="33"/>
      <c r="BI237" s="71"/>
      <c r="BJ237" s="71"/>
      <c r="BK237" s="288"/>
      <c r="BZ237" s="328"/>
      <c r="CA237" s="48"/>
      <c r="CB237" s="48"/>
      <c r="CC237" s="48"/>
      <c r="CD237" s="48"/>
      <c r="CE237" s="48"/>
      <c r="CF237" s="48"/>
      <c r="CH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T237" s="33" t="s">
        <v>867</v>
      </c>
      <c r="EU237" s="33" t="s">
        <v>866</v>
      </c>
    </row>
    <row r="238" spans="1:152" ht="15" customHeight="1">
      <c r="A238" s="33"/>
      <c r="B238" s="1071"/>
      <c r="C238" s="1072"/>
      <c r="D238" s="1072"/>
      <c r="E238" s="1072"/>
      <c r="F238" s="1072"/>
      <c r="G238" s="1072"/>
      <c r="H238" s="1072"/>
      <c r="I238" s="1072"/>
      <c r="J238" s="1072"/>
      <c r="K238" s="1072"/>
      <c r="L238" s="1072"/>
      <c r="M238" s="1072"/>
      <c r="N238" s="1072"/>
      <c r="O238" s="1072"/>
      <c r="P238" s="1072"/>
      <c r="Q238" s="1072"/>
      <c r="R238" s="1072"/>
      <c r="S238" s="1072"/>
      <c r="T238" s="1072"/>
      <c r="U238" s="1072"/>
      <c r="V238" s="1072"/>
      <c r="W238" s="1072"/>
      <c r="X238" s="1072"/>
      <c r="Y238" s="1072"/>
      <c r="Z238" s="1072"/>
      <c r="AA238" s="1072"/>
      <c r="AB238" s="1072"/>
      <c r="AC238" s="1072"/>
      <c r="AD238" s="1072"/>
      <c r="AE238" s="1072"/>
      <c r="AF238" s="1072"/>
      <c r="AG238" s="1072"/>
      <c r="AH238" s="1072"/>
      <c r="AI238" s="1072"/>
      <c r="AJ238" s="1072"/>
      <c r="AK238" s="1072"/>
      <c r="AL238" s="1072"/>
      <c r="AM238" s="1072"/>
      <c r="AN238" s="1072"/>
      <c r="AO238" s="1073"/>
      <c r="AP238" s="33"/>
      <c r="AQ238" s="71"/>
      <c r="AR238" s="1125"/>
      <c r="AS238" s="1125"/>
      <c r="AT238" s="1125"/>
      <c r="AU238" s="1125"/>
      <c r="AV238" s="1125"/>
      <c r="AW238" s="1125"/>
      <c r="AX238" s="1125"/>
      <c r="AY238" s="1125"/>
      <c r="AZ238" s="1125"/>
      <c r="BA238" s="1125"/>
      <c r="BB238" s="1125"/>
      <c r="BC238" s="1125"/>
      <c r="BD238" s="1125"/>
      <c r="BE238" s="1125"/>
      <c r="BF238" s="1125"/>
      <c r="BG238" s="1125"/>
      <c r="BH238" s="33"/>
      <c r="BI238" s="71"/>
      <c r="BJ238" s="71"/>
      <c r="BK238" s="288"/>
      <c r="BZ238" s="328"/>
      <c r="CA238" s="48"/>
      <c r="CB238" s="48"/>
      <c r="CC238" s="48"/>
      <c r="CD238" s="48"/>
      <c r="CE238" s="48"/>
      <c r="CF238" s="48"/>
      <c r="CH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T238" s="33" t="s">
        <v>868</v>
      </c>
      <c r="EU238" s="33" t="s">
        <v>799</v>
      </c>
    </row>
    <row r="239" spans="1:152" ht="15" customHeight="1" thickBot="1">
      <c r="A239" s="33"/>
      <c r="B239" s="1244" t="str">
        <f>"※1　"&amp;A1</f>
        <v>※1　（公社）鹿児島県宅地建物取引業協会</v>
      </c>
      <c r="C239" s="1245"/>
      <c r="D239" s="1245"/>
      <c r="E239" s="1245"/>
      <c r="F239" s="1245"/>
      <c r="G239" s="1245"/>
      <c r="H239" s="1245"/>
      <c r="I239" s="1245"/>
      <c r="J239" s="1245"/>
      <c r="K239" s="1245"/>
      <c r="L239" s="1245"/>
      <c r="M239" s="1245"/>
      <c r="N239" s="1245"/>
      <c r="O239" s="1245"/>
      <c r="P239" s="1245"/>
      <c r="Q239" s="1245"/>
      <c r="R239" s="1245"/>
      <c r="S239" s="1245"/>
      <c r="T239" s="1245"/>
      <c r="U239" s="1112" t="s">
        <v>3859</v>
      </c>
      <c r="V239" s="1113"/>
      <c r="W239" s="1113"/>
      <c r="X239" s="1113"/>
      <c r="Y239" s="1113"/>
      <c r="Z239" s="1113"/>
      <c r="AA239" s="1113"/>
      <c r="AB239" s="1113"/>
      <c r="AC239" s="1113"/>
      <c r="AD239" s="1113"/>
      <c r="AE239" s="1113"/>
      <c r="AF239" s="1113"/>
      <c r="AG239" s="1113"/>
      <c r="AH239" s="1113"/>
      <c r="AI239" s="1113"/>
      <c r="AJ239" s="1113"/>
      <c r="AK239" s="1113"/>
      <c r="AL239" s="1113"/>
      <c r="AM239" s="1113"/>
      <c r="AN239" s="1113"/>
      <c r="AO239" s="210"/>
      <c r="AP239" s="33"/>
      <c r="AQ239" s="71"/>
      <c r="AR239" s="1123" t="s">
        <v>63</v>
      </c>
      <c r="AS239" s="1124"/>
      <c r="AT239" s="1059" t="s">
        <v>2841</v>
      </c>
      <c r="AU239" s="1059"/>
      <c r="AV239" s="1059"/>
      <c r="AW239" s="1059"/>
      <c r="AX239" s="1059"/>
      <c r="AY239" s="1059"/>
      <c r="AZ239" s="1059"/>
      <c r="BA239" s="1059"/>
      <c r="BB239" s="1059"/>
      <c r="BC239" s="1059"/>
      <c r="BD239" s="1059"/>
      <c r="BE239" s="1059"/>
      <c r="BF239" s="1059"/>
      <c r="BG239" s="1059"/>
      <c r="BH239" s="33"/>
      <c r="BI239" s="71"/>
      <c r="BJ239" s="71"/>
      <c r="BK239" s="288"/>
      <c r="BZ239" s="328"/>
      <c r="CA239" s="48"/>
      <c r="CB239" s="48"/>
      <c r="CC239" s="48"/>
      <c r="CD239" s="48"/>
      <c r="CE239" s="48"/>
      <c r="CF239" s="48"/>
      <c r="CH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T239" s="33" t="s">
        <v>869</v>
      </c>
      <c r="EU239" s="33" t="s">
        <v>867</v>
      </c>
    </row>
    <row r="240" spans="1:152" ht="15" customHeight="1">
      <c r="A240" s="33"/>
      <c r="B240" s="211"/>
      <c r="C240" s="1447" t="s">
        <v>2668</v>
      </c>
      <c r="D240" s="1449" t="s">
        <v>2749</v>
      </c>
      <c r="E240" s="1450"/>
      <c r="F240" s="1450"/>
      <c r="G240" s="1450"/>
      <c r="H240" s="1450"/>
      <c r="I240" s="1450"/>
      <c r="J240" s="1450"/>
      <c r="K240" s="1450"/>
      <c r="L240" s="1451"/>
      <c r="M240" s="1455" t="s">
        <v>2870</v>
      </c>
      <c r="N240" s="1431"/>
      <c r="O240" s="1108"/>
      <c r="P240" s="1109"/>
      <c r="Q240" s="852" t="s">
        <v>140</v>
      </c>
      <c r="R240" s="1108"/>
      <c r="S240" s="1109"/>
      <c r="T240" s="852" t="s">
        <v>141</v>
      </c>
      <c r="U240" s="1108"/>
      <c r="V240" s="1109"/>
      <c r="W240" s="852" t="s">
        <v>142</v>
      </c>
      <c r="X240" s="1049" t="s">
        <v>2588</v>
      </c>
      <c r="Y240" s="1049"/>
      <c r="Z240" s="1049"/>
      <c r="AA240" s="1049"/>
      <c r="AB240" s="1049"/>
      <c r="AC240" s="1049"/>
      <c r="AD240" s="1049"/>
      <c r="AE240" s="1049"/>
      <c r="AF240" s="1049"/>
      <c r="AG240" s="1049"/>
      <c r="AH240" s="1230"/>
      <c r="AI240" s="1230"/>
      <c r="AJ240" s="1230"/>
      <c r="AK240" s="1230"/>
      <c r="AL240" s="1230"/>
      <c r="AM240" s="1231"/>
      <c r="AN240" s="33"/>
      <c r="AO240" s="210"/>
      <c r="AP240" s="33"/>
      <c r="AQ240" s="71"/>
      <c r="AR240" s="1037" t="s">
        <v>4159</v>
      </c>
      <c r="AS240" s="1038"/>
      <c r="AT240" s="1114" t="s">
        <v>3860</v>
      </c>
      <c r="AU240" s="1115"/>
      <c r="AV240" s="1116"/>
      <c r="AW240" s="1208" t="s">
        <v>3861</v>
      </c>
      <c r="AX240" s="1209"/>
      <c r="AY240" s="1209"/>
      <c r="AZ240" s="1209"/>
      <c r="BA240" s="1209"/>
      <c r="BB240" s="1209"/>
      <c r="BC240" s="1209"/>
      <c r="BD240" s="1209"/>
      <c r="BE240" s="1209"/>
      <c r="BF240" s="1209"/>
      <c r="BG240" s="1210"/>
      <c r="BH240" s="33"/>
      <c r="BI240" s="71"/>
      <c r="BJ240" s="71"/>
      <c r="BK240" s="288"/>
      <c r="BL240" s="308" t="str">
        <f>IF($U$240="","    年  月  日",$M$240&amp;$O$240&amp;$Q$240&amp;$R$240&amp;$T$240&amp;$U$240&amp;$W$240)</f>
        <v xml:space="preserve">    年  月  日</v>
      </c>
      <c r="BM240" s="137"/>
      <c r="BN240" s="334">
        <f>O240+2018</f>
        <v>2018</v>
      </c>
      <c r="BO240" s="29" t="str">
        <f>IF(O240="","",O240)</f>
        <v/>
      </c>
      <c r="BP240" s="29" t="str">
        <f>IF(R240="","",R240)</f>
        <v/>
      </c>
      <c r="BQ240" s="29" t="str">
        <f>IF(U240="","",U240)</f>
        <v/>
      </c>
      <c r="BZ240" s="328"/>
      <c r="CA240" s="48"/>
      <c r="CB240" s="48"/>
      <c r="CC240" s="48"/>
      <c r="CD240" s="48"/>
      <c r="CE240" s="48"/>
      <c r="CF240" s="48"/>
      <c r="CH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T240" s="33" t="s">
        <v>870</v>
      </c>
      <c r="EU240" s="33" t="s">
        <v>868</v>
      </c>
      <c r="EV240" s="33"/>
    </row>
    <row r="241" spans="1:152" ht="15" customHeight="1">
      <c r="A241" s="33"/>
      <c r="B241" s="211"/>
      <c r="C241" s="1448"/>
      <c r="D241" s="1452"/>
      <c r="E241" s="1453"/>
      <c r="F241" s="1453"/>
      <c r="G241" s="1453"/>
      <c r="H241" s="1453"/>
      <c r="I241" s="1453"/>
      <c r="J241" s="1453"/>
      <c r="K241" s="1453"/>
      <c r="L241" s="1454"/>
      <c r="M241" s="1456"/>
      <c r="N241" s="1432"/>
      <c r="O241" s="1110"/>
      <c r="P241" s="1111"/>
      <c r="Q241" s="855"/>
      <c r="R241" s="1110"/>
      <c r="S241" s="1111"/>
      <c r="T241" s="855"/>
      <c r="U241" s="1110"/>
      <c r="V241" s="1111"/>
      <c r="W241" s="855"/>
      <c r="X241" s="1051"/>
      <c r="Y241" s="1051"/>
      <c r="Z241" s="1051"/>
      <c r="AA241" s="1051"/>
      <c r="AB241" s="1051"/>
      <c r="AC241" s="1051"/>
      <c r="AD241" s="1051"/>
      <c r="AE241" s="1051"/>
      <c r="AF241" s="1051"/>
      <c r="AG241" s="1051"/>
      <c r="AH241" s="1232"/>
      <c r="AI241" s="1232"/>
      <c r="AJ241" s="1232"/>
      <c r="AK241" s="1232"/>
      <c r="AL241" s="1232"/>
      <c r="AM241" s="1233"/>
      <c r="AN241" s="33"/>
      <c r="AO241" s="210"/>
      <c r="AP241" s="33"/>
      <c r="AQ241" s="71"/>
      <c r="AR241" s="1039" t="s">
        <v>4160</v>
      </c>
      <c r="AS241" s="1040"/>
      <c r="AT241" s="1117"/>
      <c r="AU241" s="1118"/>
      <c r="AV241" s="1119"/>
      <c r="AW241" s="1226" t="s">
        <v>3862</v>
      </c>
      <c r="AX241" s="1227"/>
      <c r="AY241" s="1227"/>
      <c r="AZ241" s="1227"/>
      <c r="BA241" s="1227"/>
      <c r="BB241" s="1227"/>
      <c r="BC241" s="1227"/>
      <c r="BD241" s="1227"/>
      <c r="BE241" s="1227"/>
      <c r="BF241" s="1227"/>
      <c r="BG241" s="1228"/>
      <c r="BH241" s="33"/>
      <c r="BI241" s="71"/>
      <c r="BJ241" s="71"/>
      <c r="BK241" s="288"/>
      <c r="BL241" s="308" t="str">
        <f>IF($U$240="","    年  月  日",$BN$240&amp;$Q$240&amp;$R$240&amp;$T$240&amp;$U$240&amp;$W$240)</f>
        <v xml:space="preserve">    年  月  日</v>
      </c>
      <c r="BM241" s="137"/>
      <c r="BN241" s="31" t="str">
        <f>M240</f>
        <v>令和</v>
      </c>
      <c r="BZ241" s="328"/>
      <c r="CA241" s="48"/>
      <c r="CB241" s="48"/>
      <c r="CC241" s="48"/>
      <c r="CD241" s="48"/>
      <c r="CE241" s="48"/>
      <c r="CF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T241" s="33" t="s">
        <v>871</v>
      </c>
      <c r="EU241" s="33" t="s">
        <v>869</v>
      </c>
      <c r="EV241" s="33"/>
    </row>
    <row r="242" spans="1:152" ht="15" customHeight="1">
      <c r="A242" s="33"/>
      <c r="B242" s="211"/>
      <c r="C242" s="1099"/>
      <c r="D242" s="1099"/>
      <c r="E242" s="1099"/>
      <c r="F242" s="1099"/>
      <c r="G242" s="1099"/>
      <c r="H242" s="1099"/>
      <c r="I242" s="1099"/>
      <c r="J242" s="1099"/>
      <c r="K242" s="1099"/>
      <c r="L242" s="1099"/>
      <c r="M242" s="1099"/>
      <c r="N242" s="1099"/>
      <c r="O242" s="1099"/>
      <c r="P242" s="1099"/>
      <c r="Q242" s="1099"/>
      <c r="R242" s="1099"/>
      <c r="S242" s="1099"/>
      <c r="T242" s="1099"/>
      <c r="U242" s="1099"/>
      <c r="V242" s="1099"/>
      <c r="W242" s="1099"/>
      <c r="X242" s="1099"/>
      <c r="Y242" s="1099"/>
      <c r="Z242" s="1099"/>
      <c r="AA242" s="1099"/>
      <c r="AB242" s="1099"/>
      <c r="AC242" s="1099"/>
      <c r="AD242" s="1099"/>
      <c r="AE242" s="1099"/>
      <c r="AF242" s="1099"/>
      <c r="AG242" s="1099"/>
      <c r="AH242" s="1099"/>
      <c r="AI242" s="1099"/>
      <c r="AJ242" s="1099"/>
      <c r="AK242" s="1099"/>
      <c r="AL242" s="1099"/>
      <c r="AM242" s="1099"/>
      <c r="AN242" s="33"/>
      <c r="AO242" s="210"/>
      <c r="AP242" s="33"/>
      <c r="AQ242" s="71"/>
      <c r="AR242" s="1041" t="s">
        <v>4161</v>
      </c>
      <c r="AS242" s="1042"/>
      <c r="AT242" s="1117"/>
      <c r="AU242" s="1118"/>
      <c r="AV242" s="1119"/>
      <c r="AW242" s="1126" t="s">
        <v>3863</v>
      </c>
      <c r="AX242" s="1127"/>
      <c r="AY242" s="1127"/>
      <c r="AZ242" s="1127"/>
      <c r="BA242" s="1127"/>
      <c r="BB242" s="1127"/>
      <c r="BC242" s="1127"/>
      <c r="BD242" s="1127"/>
      <c r="BE242" s="1127"/>
      <c r="BF242" s="1127"/>
      <c r="BG242" s="1128"/>
      <c r="BH242" s="33"/>
      <c r="BI242" s="71"/>
      <c r="BJ242" s="71"/>
      <c r="BK242" s="288"/>
      <c r="BM242" s="137"/>
      <c r="BN242" s="137"/>
      <c r="BZ242" s="328"/>
      <c r="CA242" s="48"/>
      <c r="CB242" s="48"/>
      <c r="CC242" s="48"/>
      <c r="CD242" s="48"/>
      <c r="CE242" s="48"/>
      <c r="CF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T242" s="33" t="s">
        <v>872</v>
      </c>
      <c r="EU242" s="33" t="s">
        <v>870</v>
      </c>
      <c r="EV242" s="33"/>
    </row>
    <row r="243" spans="1:152" ht="15" customHeight="1">
      <c r="A243" s="33"/>
      <c r="B243" s="211"/>
      <c r="C243" s="1755" t="s">
        <v>4035</v>
      </c>
      <c r="D243" s="1756"/>
      <c r="E243" s="1756"/>
      <c r="F243" s="1756"/>
      <c r="G243" s="1756"/>
      <c r="H243" s="1756"/>
      <c r="I243" s="1756"/>
      <c r="J243" s="1756"/>
      <c r="K243" s="1756"/>
      <c r="L243" s="1757"/>
      <c r="M243" s="1080"/>
      <c r="N243" s="1081"/>
      <c r="O243" s="1081"/>
      <c r="P243" s="1081"/>
      <c r="Q243" s="1081"/>
      <c r="R243" s="1081"/>
      <c r="S243" s="1081"/>
      <c r="T243" s="1081"/>
      <c r="U243" s="1081"/>
      <c r="V243" s="1081"/>
      <c r="W243" s="1081"/>
      <c r="X243" s="1081"/>
      <c r="Y243" s="1081"/>
      <c r="Z243" s="1081"/>
      <c r="AA243" s="1081"/>
      <c r="AB243" s="1081"/>
      <c r="AC243" s="1081"/>
      <c r="AD243" s="1081"/>
      <c r="AE243" s="1081"/>
      <c r="AF243" s="1081"/>
      <c r="AG243" s="1081"/>
      <c r="AH243" s="1081"/>
      <c r="AI243" s="1081"/>
      <c r="AJ243" s="1081"/>
      <c r="AK243" s="1081"/>
      <c r="AL243" s="1081"/>
      <c r="AM243" s="1082"/>
      <c r="AN243" s="33"/>
      <c r="AO243" s="210"/>
      <c r="AP243" s="33"/>
      <c r="AQ243" s="71"/>
      <c r="AR243" s="1058" t="s">
        <v>4162</v>
      </c>
      <c r="AS243" s="1059"/>
      <c r="AT243" s="1117"/>
      <c r="AU243" s="1118"/>
      <c r="AV243" s="1119"/>
      <c r="AW243" s="1060" t="s">
        <v>3864</v>
      </c>
      <c r="AX243" s="1061"/>
      <c r="AY243" s="1061"/>
      <c r="AZ243" s="1061"/>
      <c r="BA243" s="1061"/>
      <c r="BB243" s="1061"/>
      <c r="BC243" s="1061"/>
      <c r="BD243" s="1061"/>
      <c r="BE243" s="1061"/>
      <c r="BF243" s="1061"/>
      <c r="BG243" s="1062"/>
      <c r="BH243" s="33"/>
      <c r="BI243" s="71"/>
      <c r="BJ243" s="71"/>
      <c r="BK243" s="288"/>
      <c r="BL243" s="308"/>
      <c r="BM243" s="137"/>
      <c r="BN243" s="137"/>
      <c r="BZ243" s="328"/>
      <c r="CA243" s="48"/>
      <c r="CB243" s="48"/>
      <c r="CC243" s="48"/>
      <c r="CD243" s="48"/>
      <c r="CE243" s="48"/>
      <c r="CF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T243" s="33" t="s">
        <v>873</v>
      </c>
      <c r="EU243" s="33" t="s">
        <v>871</v>
      </c>
      <c r="EV243" s="33"/>
    </row>
    <row r="244" spans="1:152" ht="15" customHeight="1">
      <c r="A244" s="33"/>
      <c r="B244" s="212"/>
      <c r="C244" s="1758"/>
      <c r="D244" s="1759"/>
      <c r="E244" s="1759"/>
      <c r="F244" s="1759"/>
      <c r="G244" s="1759"/>
      <c r="H244" s="1759"/>
      <c r="I244" s="1759"/>
      <c r="J244" s="1759"/>
      <c r="K244" s="1759"/>
      <c r="L244" s="1760"/>
      <c r="M244" s="1083"/>
      <c r="N244" s="1084"/>
      <c r="O244" s="1084"/>
      <c r="P244" s="1084"/>
      <c r="Q244" s="1084"/>
      <c r="R244" s="1084"/>
      <c r="S244" s="1084"/>
      <c r="T244" s="1084"/>
      <c r="U244" s="1084"/>
      <c r="V244" s="1084"/>
      <c r="W244" s="1084"/>
      <c r="X244" s="1084"/>
      <c r="Y244" s="1084"/>
      <c r="Z244" s="1084"/>
      <c r="AA244" s="1084"/>
      <c r="AB244" s="1084"/>
      <c r="AC244" s="1084"/>
      <c r="AD244" s="1084"/>
      <c r="AE244" s="1084"/>
      <c r="AF244" s="1084"/>
      <c r="AG244" s="1084"/>
      <c r="AH244" s="1084"/>
      <c r="AI244" s="1084"/>
      <c r="AJ244" s="1084"/>
      <c r="AK244" s="1084"/>
      <c r="AL244" s="1084"/>
      <c r="AM244" s="1085"/>
      <c r="AN244" s="33"/>
      <c r="AO244" s="210"/>
      <c r="AP244" s="33"/>
      <c r="AQ244" s="71"/>
      <c r="AR244" s="1063" t="s">
        <v>4408</v>
      </c>
      <c r="AS244" s="1064"/>
      <c r="AT244" s="1117"/>
      <c r="AU244" s="1118"/>
      <c r="AV244" s="1119"/>
      <c r="AW244" s="1034" t="s">
        <v>4326</v>
      </c>
      <c r="AX244" s="1035"/>
      <c r="AY244" s="1035"/>
      <c r="AZ244" s="1035"/>
      <c r="BA244" s="1035"/>
      <c r="BB244" s="1035"/>
      <c r="BC244" s="1035"/>
      <c r="BD244" s="1035"/>
      <c r="BE244" s="1035"/>
      <c r="BF244" s="1035"/>
      <c r="BG244" s="1036"/>
      <c r="BH244" s="33"/>
      <c r="BI244" s="71"/>
      <c r="BJ244" s="71"/>
      <c r="BK244" s="288"/>
      <c r="BZ244" s="328"/>
      <c r="CA244" s="48"/>
      <c r="CB244" s="48"/>
      <c r="CC244" s="48"/>
      <c r="CD244" s="48"/>
      <c r="CE244" s="48"/>
      <c r="CF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T244" s="33" t="s">
        <v>874</v>
      </c>
      <c r="EU244" s="33" t="s">
        <v>872</v>
      </c>
      <c r="EV244" s="33"/>
    </row>
    <row r="245" spans="1:152" ht="15" customHeight="1">
      <c r="A245" s="33"/>
      <c r="B245" s="212"/>
      <c r="C245" s="1761"/>
      <c r="D245" s="1762"/>
      <c r="E245" s="1762"/>
      <c r="F245" s="1762"/>
      <c r="G245" s="1762"/>
      <c r="H245" s="1762"/>
      <c r="I245" s="1762"/>
      <c r="J245" s="1762"/>
      <c r="K245" s="1762"/>
      <c r="L245" s="1763"/>
      <c r="M245" s="1086" t="str">
        <f>IF(RIGHT($BL$2,1)="1",$BL$30,IF(RIGHT($BL$2,1)="2",$BL$64,""))</f>
        <v/>
      </c>
      <c r="N245" s="1087"/>
      <c r="O245" s="1087"/>
      <c r="P245" s="1087"/>
      <c r="Q245" s="1087"/>
      <c r="R245" s="1087"/>
      <c r="S245" s="1087"/>
      <c r="T245" s="1087"/>
      <c r="U245" s="1087"/>
      <c r="V245" s="1087"/>
      <c r="W245" s="1087"/>
      <c r="X245" s="1087"/>
      <c r="Y245" s="1087"/>
      <c r="Z245" s="1087"/>
      <c r="AA245" s="1087"/>
      <c r="AB245" s="1087"/>
      <c r="AC245" s="1087"/>
      <c r="AD245" s="1087"/>
      <c r="AE245" s="1087"/>
      <c r="AF245" s="1087"/>
      <c r="AG245" s="1087"/>
      <c r="AH245" s="1087"/>
      <c r="AI245" s="1087"/>
      <c r="AJ245" s="1087"/>
      <c r="AK245" s="1087"/>
      <c r="AL245" s="1087"/>
      <c r="AM245" s="1088"/>
      <c r="AN245" s="33"/>
      <c r="AO245" s="210"/>
      <c r="AP245" s="33"/>
      <c r="AQ245" s="71"/>
      <c r="AR245" s="1063" t="s">
        <v>4409</v>
      </c>
      <c r="AS245" s="1064"/>
      <c r="AT245" s="1117"/>
      <c r="AU245" s="1118"/>
      <c r="AV245" s="1119"/>
      <c r="AW245" s="1034" t="s">
        <v>4327</v>
      </c>
      <c r="AX245" s="1035"/>
      <c r="AY245" s="1035"/>
      <c r="AZ245" s="1035"/>
      <c r="BA245" s="1035"/>
      <c r="BB245" s="1035"/>
      <c r="BC245" s="1035"/>
      <c r="BD245" s="1035"/>
      <c r="BE245" s="1035"/>
      <c r="BF245" s="1035"/>
      <c r="BG245" s="1036"/>
      <c r="BH245" s="33"/>
      <c r="BI245" s="71"/>
      <c r="BJ245" s="71"/>
      <c r="BK245" s="288"/>
      <c r="BZ245" s="328"/>
      <c r="CA245" s="48"/>
      <c r="CB245" s="48"/>
      <c r="CC245" s="48"/>
      <c r="CD245" s="48"/>
      <c r="CE245" s="48"/>
      <c r="CF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T245" s="33" t="s">
        <v>875</v>
      </c>
      <c r="EU245" s="33" t="s">
        <v>873</v>
      </c>
      <c r="EV245" s="33"/>
    </row>
    <row r="246" spans="1:152" ht="15" customHeight="1" thickBot="1">
      <c r="A246" s="33"/>
      <c r="B246" s="212"/>
      <c r="C246" s="845" t="s">
        <v>3866</v>
      </c>
      <c r="D246" s="846"/>
      <c r="E246" s="846"/>
      <c r="F246" s="846"/>
      <c r="G246" s="846"/>
      <c r="H246" s="846"/>
      <c r="I246" s="846"/>
      <c r="J246" s="846"/>
      <c r="K246" s="846"/>
      <c r="L246" s="847"/>
      <c r="M246" s="1764"/>
      <c r="N246" s="1765"/>
      <c r="O246" s="1765"/>
      <c r="P246" s="1765"/>
      <c r="Q246" s="1765"/>
      <c r="R246" s="1765"/>
      <c r="S246" s="1765"/>
      <c r="T246" s="1765"/>
      <c r="U246" s="1765"/>
      <c r="V246" s="1765"/>
      <c r="W246" s="1765"/>
      <c r="X246" s="1765"/>
      <c r="Y246" s="1765"/>
      <c r="Z246" s="1765"/>
      <c r="AA246" s="1765"/>
      <c r="AB246" s="1765"/>
      <c r="AC246" s="1765"/>
      <c r="AD246" s="1765"/>
      <c r="AE246" s="1765"/>
      <c r="AF246" s="1765"/>
      <c r="AG246" s="1765"/>
      <c r="AH246" s="1765"/>
      <c r="AI246" s="1765"/>
      <c r="AJ246" s="1765"/>
      <c r="AK246" s="1765"/>
      <c r="AL246" s="1765"/>
      <c r="AM246" s="1766"/>
      <c r="AN246" s="33"/>
      <c r="AO246" s="210"/>
      <c r="AP246" s="33"/>
      <c r="AQ246" s="71"/>
      <c r="AR246" s="1211" t="s">
        <v>4410</v>
      </c>
      <c r="AS246" s="1212"/>
      <c r="AT246" s="1120"/>
      <c r="AU246" s="1121"/>
      <c r="AV246" s="1122"/>
      <c r="AW246" s="1055" t="s">
        <v>4328</v>
      </c>
      <c r="AX246" s="1056"/>
      <c r="AY246" s="1056"/>
      <c r="AZ246" s="1056"/>
      <c r="BA246" s="1056"/>
      <c r="BB246" s="1056"/>
      <c r="BC246" s="1056"/>
      <c r="BD246" s="1056"/>
      <c r="BE246" s="1056"/>
      <c r="BF246" s="1056"/>
      <c r="BG246" s="1057"/>
      <c r="BH246" s="33"/>
      <c r="BI246" s="71"/>
      <c r="BJ246" s="71"/>
      <c r="BK246" s="288"/>
      <c r="BL246" s="308">
        <f>M246</f>
        <v>0</v>
      </c>
      <c r="BZ246" s="328"/>
      <c r="CA246" s="48"/>
      <c r="CB246" s="48"/>
      <c r="CC246" s="48"/>
      <c r="CD246" s="48"/>
      <c r="CE246" s="48"/>
      <c r="CF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T246" s="33" t="s">
        <v>876</v>
      </c>
      <c r="EU246" s="33" t="s">
        <v>874</v>
      </c>
      <c r="EV246" s="33"/>
    </row>
    <row r="247" spans="1:152" ht="15" customHeight="1">
      <c r="A247" s="33"/>
      <c r="B247" s="211"/>
      <c r="C247" s="1079"/>
      <c r="D247" s="1024"/>
      <c r="E247" s="1024"/>
      <c r="F247" s="1024"/>
      <c r="G247" s="1024"/>
      <c r="H247" s="1024"/>
      <c r="I247" s="1024"/>
      <c r="J247" s="1024"/>
      <c r="K247" s="1024"/>
      <c r="L247" s="1025"/>
      <c r="M247" s="1767"/>
      <c r="N247" s="1768"/>
      <c r="O247" s="1768"/>
      <c r="P247" s="1768"/>
      <c r="Q247" s="1768"/>
      <c r="R247" s="1768"/>
      <c r="S247" s="1768"/>
      <c r="T247" s="1768"/>
      <c r="U247" s="1768"/>
      <c r="V247" s="1768"/>
      <c r="W247" s="1768"/>
      <c r="X247" s="1768"/>
      <c r="Y247" s="1768"/>
      <c r="Z247" s="1768"/>
      <c r="AA247" s="1768"/>
      <c r="AB247" s="1768"/>
      <c r="AC247" s="1768"/>
      <c r="AD247" s="1768"/>
      <c r="AE247" s="1768"/>
      <c r="AF247" s="1768"/>
      <c r="AG247" s="1768"/>
      <c r="AH247" s="1768"/>
      <c r="AI247" s="1768"/>
      <c r="AJ247" s="1768"/>
      <c r="AK247" s="1768"/>
      <c r="AL247" s="1768"/>
      <c r="AM247" s="1769"/>
      <c r="AN247" s="33"/>
      <c r="AO247" s="210"/>
      <c r="AP247" s="33"/>
      <c r="AQ247" s="71"/>
      <c r="AR247" s="1037" t="s">
        <v>4163</v>
      </c>
      <c r="AS247" s="1038"/>
      <c r="AT247" s="1102" t="s">
        <v>3865</v>
      </c>
      <c r="AU247" s="1102"/>
      <c r="AV247" s="1102"/>
      <c r="AW247" s="1043" t="s">
        <v>4036</v>
      </c>
      <c r="AX247" s="1044"/>
      <c r="AY247" s="1044"/>
      <c r="AZ247" s="1044"/>
      <c r="BA247" s="1044"/>
      <c r="BB247" s="1044"/>
      <c r="BC247" s="1044"/>
      <c r="BD247" s="1044"/>
      <c r="BE247" s="1044"/>
      <c r="BF247" s="1044"/>
      <c r="BG247" s="1045"/>
      <c r="BH247" s="33"/>
      <c r="BI247" s="71"/>
      <c r="BJ247" s="71"/>
      <c r="BK247" s="288"/>
      <c r="BZ247" s="328"/>
      <c r="CA247" s="48"/>
      <c r="CB247" s="48"/>
      <c r="CC247" s="48"/>
      <c r="CD247" s="48"/>
      <c r="CE247" s="48"/>
      <c r="CF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T247" s="33" t="s">
        <v>877</v>
      </c>
      <c r="EU247" s="33" t="s">
        <v>875</v>
      </c>
      <c r="EV247" s="33"/>
    </row>
    <row r="248" spans="1:152" ht="15" customHeight="1">
      <c r="A248" s="33"/>
      <c r="B248" s="211"/>
      <c r="C248" s="845" t="s">
        <v>2953</v>
      </c>
      <c r="D248" s="846"/>
      <c r="E248" s="846"/>
      <c r="F248" s="846"/>
      <c r="G248" s="846"/>
      <c r="H248" s="846"/>
      <c r="I248" s="846"/>
      <c r="J248" s="846"/>
      <c r="K248" s="846"/>
      <c r="L248" s="847"/>
      <c r="M248" s="1770"/>
      <c r="N248" s="1770"/>
      <c r="O248" s="1770"/>
      <c r="P248" s="1770"/>
      <c r="Q248" s="1770"/>
      <c r="R248" s="1770"/>
      <c r="S248" s="1770"/>
      <c r="T248" s="1770"/>
      <c r="U248" s="1770"/>
      <c r="V248" s="1770"/>
      <c r="W248" s="1770"/>
      <c r="X248" s="1772" t="s">
        <v>2757</v>
      </c>
      <c r="Y248" s="1772"/>
      <c r="Z248" s="1774"/>
      <c r="AA248" s="1774"/>
      <c r="AB248" s="1774"/>
      <c r="AC248" s="1774"/>
      <c r="AD248" s="1774"/>
      <c r="AE248" s="1774"/>
      <c r="AF248" s="1774"/>
      <c r="AG248" s="1774"/>
      <c r="AH248" s="1774"/>
      <c r="AI248" s="1774"/>
      <c r="AJ248" s="1774"/>
      <c r="AK248" s="1774"/>
      <c r="AL248" s="1774"/>
      <c r="AM248" s="1775"/>
      <c r="AN248" s="33"/>
      <c r="AO248" s="210"/>
      <c r="AP248" s="33"/>
      <c r="AQ248" s="71"/>
      <c r="AR248" s="1039" t="s">
        <v>4164</v>
      </c>
      <c r="AS248" s="1040"/>
      <c r="AT248" s="1103"/>
      <c r="AU248" s="1103"/>
      <c r="AV248" s="1103"/>
      <c r="AW248" s="1034" t="s">
        <v>4037</v>
      </c>
      <c r="AX248" s="1035"/>
      <c r="AY248" s="1035"/>
      <c r="AZ248" s="1035"/>
      <c r="BA248" s="1035"/>
      <c r="BB248" s="1035"/>
      <c r="BC248" s="1035"/>
      <c r="BD248" s="1035"/>
      <c r="BE248" s="1035"/>
      <c r="BF248" s="1035"/>
      <c r="BG248" s="1036"/>
      <c r="BH248" s="33"/>
      <c r="BK248" s="335"/>
      <c r="BL248" s="308" t="str">
        <f>IF(Z248="","",M248&amp;X248&amp;Z248)</f>
        <v/>
      </c>
      <c r="ET248" s="33" t="s">
        <v>878</v>
      </c>
      <c r="EU248" s="33" t="s">
        <v>876</v>
      </c>
      <c r="EV248" s="33"/>
    </row>
    <row r="249" spans="1:152" ht="15" customHeight="1">
      <c r="A249" s="33"/>
      <c r="B249" s="211"/>
      <c r="C249" s="848"/>
      <c r="D249" s="849"/>
      <c r="E249" s="849"/>
      <c r="F249" s="849"/>
      <c r="G249" s="849"/>
      <c r="H249" s="849"/>
      <c r="I249" s="849"/>
      <c r="J249" s="849"/>
      <c r="K249" s="849"/>
      <c r="L249" s="850"/>
      <c r="M249" s="1771"/>
      <c r="N249" s="1771"/>
      <c r="O249" s="1771"/>
      <c r="P249" s="1771"/>
      <c r="Q249" s="1771"/>
      <c r="R249" s="1771"/>
      <c r="S249" s="1771"/>
      <c r="T249" s="1771"/>
      <c r="U249" s="1771"/>
      <c r="V249" s="1771"/>
      <c r="W249" s="1771"/>
      <c r="X249" s="1773"/>
      <c r="Y249" s="1773"/>
      <c r="Z249" s="1776"/>
      <c r="AA249" s="1776"/>
      <c r="AB249" s="1776"/>
      <c r="AC249" s="1776"/>
      <c r="AD249" s="1776"/>
      <c r="AE249" s="1776"/>
      <c r="AF249" s="1776"/>
      <c r="AG249" s="1776"/>
      <c r="AH249" s="1776"/>
      <c r="AI249" s="1776"/>
      <c r="AJ249" s="1776"/>
      <c r="AK249" s="1776"/>
      <c r="AL249" s="1776"/>
      <c r="AM249" s="1777"/>
      <c r="AN249" s="33"/>
      <c r="AO249" s="210"/>
      <c r="AP249" s="33"/>
      <c r="AQ249" s="71"/>
      <c r="AR249" s="1041" t="s">
        <v>4165</v>
      </c>
      <c r="AS249" s="1042"/>
      <c r="AT249" s="1103"/>
      <c r="AU249" s="1103"/>
      <c r="AV249" s="1103"/>
      <c r="AW249" s="1034" t="s">
        <v>4047</v>
      </c>
      <c r="AX249" s="1035"/>
      <c r="AY249" s="1035"/>
      <c r="AZ249" s="1035"/>
      <c r="BA249" s="1035"/>
      <c r="BB249" s="1035"/>
      <c r="BC249" s="1035"/>
      <c r="BD249" s="1035"/>
      <c r="BE249" s="1035"/>
      <c r="BF249" s="1035"/>
      <c r="BG249" s="1036"/>
      <c r="BH249" s="33"/>
      <c r="BK249" s="335"/>
      <c r="ET249" s="33" t="s">
        <v>879</v>
      </c>
      <c r="EU249" s="33" t="s">
        <v>877</v>
      </c>
      <c r="EV249" s="33"/>
    </row>
    <row r="250" spans="1:152" ht="15" hidden="1" customHeight="1">
      <c r="A250" s="44"/>
      <c r="B250" s="211"/>
      <c r="C250" s="845" t="s">
        <v>2954</v>
      </c>
      <c r="D250" s="846"/>
      <c r="E250" s="846"/>
      <c r="F250" s="846"/>
      <c r="G250" s="846"/>
      <c r="H250" s="846"/>
      <c r="I250" s="846"/>
      <c r="J250" s="846"/>
      <c r="K250" s="846"/>
      <c r="L250" s="847"/>
      <c r="M250" s="1098" t="s">
        <v>2946</v>
      </c>
      <c r="N250" s="1098"/>
      <c r="O250" s="1098"/>
      <c r="P250" s="1098"/>
      <c r="Q250" s="1098" t="s">
        <v>2947</v>
      </c>
      <c r="R250" s="1098"/>
      <c r="S250" s="1098"/>
      <c r="T250" s="1098"/>
      <c r="U250" s="1098" t="s">
        <v>3867</v>
      </c>
      <c r="V250" s="1098"/>
      <c r="W250" s="1098"/>
      <c r="X250" s="1098" t="s">
        <v>3868</v>
      </c>
      <c r="Y250" s="1098"/>
      <c r="Z250" s="1098"/>
      <c r="AA250" s="1098" t="s">
        <v>3869</v>
      </c>
      <c r="AB250" s="1098"/>
      <c r="AC250" s="1098"/>
      <c r="AD250" s="1098" t="s">
        <v>3870</v>
      </c>
      <c r="AE250" s="1098"/>
      <c r="AF250" s="1098"/>
      <c r="AG250" s="1098"/>
      <c r="AH250" s="1098" t="s">
        <v>3871</v>
      </c>
      <c r="AI250" s="1098"/>
      <c r="AJ250" s="1098"/>
      <c r="AK250" s="1098"/>
      <c r="AL250" s="1098"/>
      <c r="AM250" s="1098"/>
      <c r="AN250" s="33"/>
      <c r="AO250" s="210"/>
      <c r="AP250" s="33"/>
      <c r="AQ250" s="71"/>
      <c r="AR250" s="281"/>
      <c r="AS250" s="281"/>
      <c r="AT250" s="1103"/>
      <c r="AU250" s="1103"/>
      <c r="AV250" s="1103"/>
      <c r="BK250" s="335"/>
      <c r="ET250" s="33" t="s">
        <v>880</v>
      </c>
      <c r="EU250" s="33" t="s">
        <v>878</v>
      </c>
      <c r="EV250" s="33"/>
    </row>
    <row r="251" spans="1:152" ht="15" hidden="1" customHeight="1">
      <c r="A251" s="44"/>
      <c r="B251" s="211"/>
      <c r="C251" s="848"/>
      <c r="D251" s="849"/>
      <c r="E251" s="849"/>
      <c r="F251" s="849"/>
      <c r="G251" s="849"/>
      <c r="H251" s="849"/>
      <c r="I251" s="849"/>
      <c r="J251" s="849"/>
      <c r="K251" s="849"/>
      <c r="L251" s="850"/>
      <c r="M251" s="1098"/>
      <c r="N251" s="1098"/>
      <c r="O251" s="1098"/>
      <c r="P251" s="1098"/>
      <c r="Q251" s="1098"/>
      <c r="R251" s="1098"/>
      <c r="S251" s="1098"/>
      <c r="T251" s="1098"/>
      <c r="U251" s="1098"/>
      <c r="V251" s="1098"/>
      <c r="W251" s="1098"/>
      <c r="X251" s="1098"/>
      <c r="Y251" s="1098"/>
      <c r="Z251" s="1098"/>
      <c r="AA251" s="1098"/>
      <c r="AB251" s="1098"/>
      <c r="AC251" s="1098"/>
      <c r="AD251" s="1098"/>
      <c r="AE251" s="1098"/>
      <c r="AF251" s="1098"/>
      <c r="AG251" s="1098"/>
      <c r="AH251" s="1098"/>
      <c r="AI251" s="1098"/>
      <c r="AJ251" s="1098"/>
      <c r="AK251" s="1098"/>
      <c r="AL251" s="1098"/>
      <c r="AM251" s="1098"/>
      <c r="AN251" s="33"/>
      <c r="AO251" s="210"/>
      <c r="AP251" s="33"/>
      <c r="AQ251" s="71"/>
      <c r="AR251" s="281"/>
      <c r="AS251" s="281"/>
      <c r="AT251" s="1103"/>
      <c r="AU251" s="1103"/>
      <c r="AV251" s="1103"/>
      <c r="BK251" s="335"/>
      <c r="ET251" s="33" t="s">
        <v>881</v>
      </c>
      <c r="EU251" s="33" t="s">
        <v>879</v>
      </c>
      <c r="EV251" s="33"/>
    </row>
    <row r="252" spans="1:152" ht="15" customHeight="1">
      <c r="A252" s="33"/>
      <c r="B252" s="211"/>
      <c r="C252" s="1026" t="s">
        <v>3632</v>
      </c>
      <c r="D252" s="1027"/>
      <c r="E252" s="1027"/>
      <c r="F252" s="1027"/>
      <c r="G252" s="1027"/>
      <c r="H252" s="1027"/>
      <c r="I252" s="1027"/>
      <c r="J252" s="1027"/>
      <c r="K252" s="1027"/>
      <c r="L252" s="1028"/>
      <c r="M252" s="1278" t="s">
        <v>2874</v>
      </c>
      <c r="N252" s="1278"/>
      <c r="O252" s="1278"/>
      <c r="P252" s="1276" t="s">
        <v>4170</v>
      </c>
      <c r="Q252" s="1278" t="s">
        <v>4175</v>
      </c>
      <c r="R252" s="1278"/>
      <c r="S252" s="1278"/>
      <c r="T252" s="1431" t="s">
        <v>3872</v>
      </c>
      <c r="U252" s="1431"/>
      <c r="V252" s="1431"/>
      <c r="W252" s="1431"/>
      <c r="X252" s="1431"/>
      <c r="Y252" s="1431"/>
      <c r="Z252" s="1263" t="s">
        <v>2888</v>
      </c>
      <c r="AA252" s="1263"/>
      <c r="AB252" s="1263"/>
      <c r="AC252" s="1263" t="s">
        <v>2889</v>
      </c>
      <c r="AD252" s="1263"/>
      <c r="AE252" s="1263" t="s">
        <v>2902</v>
      </c>
      <c r="AF252" s="1263"/>
      <c r="AG252" s="1778" t="s">
        <v>3873</v>
      </c>
      <c r="AH252" s="1779"/>
      <c r="AI252" s="1781"/>
      <c r="AJ252" s="1781"/>
      <c r="AK252" s="1781"/>
      <c r="AL252" s="1280" t="s">
        <v>3874</v>
      </c>
      <c r="AM252" s="1281"/>
      <c r="AN252" s="33"/>
      <c r="AO252" s="210"/>
      <c r="AP252" s="33"/>
      <c r="AQ252" s="71"/>
      <c r="AR252" s="1041" t="s">
        <v>4166</v>
      </c>
      <c r="AS252" s="1042"/>
      <c r="AT252" s="1103"/>
      <c r="AU252" s="1103"/>
      <c r="AV252" s="1103"/>
      <c r="AW252" s="1034" t="s">
        <v>4048</v>
      </c>
      <c r="AX252" s="1035"/>
      <c r="AY252" s="1035"/>
      <c r="AZ252" s="1035"/>
      <c r="BA252" s="1035"/>
      <c r="BB252" s="1035"/>
      <c r="BC252" s="1035"/>
      <c r="BD252" s="1035"/>
      <c r="BE252" s="1035"/>
      <c r="BF252" s="1035"/>
      <c r="BG252" s="1036"/>
      <c r="BH252" s="33"/>
      <c r="BK252" s="335"/>
      <c r="BL252" s="29" t="str">
        <f>IF($Q$252="☑有",Z252&amp;AC252&amp;AE252,"")</f>
        <v/>
      </c>
      <c r="ET252" s="33" t="s">
        <v>882</v>
      </c>
      <c r="EU252" s="33" t="s">
        <v>880</v>
      </c>
      <c r="EV252" s="33"/>
    </row>
    <row r="253" spans="1:152" ht="15" customHeight="1">
      <c r="A253" s="33"/>
      <c r="B253" s="211"/>
      <c r="C253" s="1294"/>
      <c r="D253" s="1295"/>
      <c r="E253" s="1295"/>
      <c r="F253" s="1295"/>
      <c r="G253" s="1295"/>
      <c r="H253" s="1295"/>
      <c r="I253" s="1295"/>
      <c r="J253" s="1295"/>
      <c r="K253" s="1295"/>
      <c r="L253" s="1296"/>
      <c r="M253" s="1279"/>
      <c r="N253" s="1279"/>
      <c r="O253" s="1279"/>
      <c r="P253" s="1277"/>
      <c r="Q253" s="1279"/>
      <c r="R253" s="1279"/>
      <c r="S253" s="1279"/>
      <c r="T253" s="1432"/>
      <c r="U253" s="1432"/>
      <c r="V253" s="1432"/>
      <c r="W253" s="1432"/>
      <c r="X253" s="1432"/>
      <c r="Y253" s="1432"/>
      <c r="Z253" s="1264"/>
      <c r="AA253" s="1264"/>
      <c r="AB253" s="1264"/>
      <c r="AC253" s="1264"/>
      <c r="AD253" s="1264"/>
      <c r="AE253" s="1264"/>
      <c r="AF253" s="1264"/>
      <c r="AG253" s="1780"/>
      <c r="AH253" s="1780"/>
      <c r="AI253" s="1782"/>
      <c r="AJ253" s="1782"/>
      <c r="AK253" s="1782"/>
      <c r="AL253" s="1282"/>
      <c r="AM253" s="1283"/>
      <c r="AN253" s="33"/>
      <c r="AO253" s="210"/>
      <c r="AP253" s="33"/>
      <c r="AQ253" s="71"/>
      <c r="AR253" s="1041" t="s">
        <v>4167</v>
      </c>
      <c r="AS253" s="1042"/>
      <c r="AT253" s="1103"/>
      <c r="AU253" s="1103"/>
      <c r="AV253" s="1103"/>
      <c r="AW253" s="1034" t="s">
        <v>4049</v>
      </c>
      <c r="AX253" s="1035"/>
      <c r="AY253" s="1035"/>
      <c r="AZ253" s="1035"/>
      <c r="BA253" s="1035"/>
      <c r="BB253" s="1035"/>
      <c r="BC253" s="1035"/>
      <c r="BD253" s="1035"/>
      <c r="BE253" s="1035"/>
      <c r="BF253" s="1035"/>
      <c r="BG253" s="1036"/>
      <c r="BK253" s="335"/>
      <c r="BL253" s="29" t="str">
        <f>IF($Q$252="☑有",AI252&amp;AL252,"万円")</f>
        <v>万円</v>
      </c>
      <c r="ET253" s="33" t="s">
        <v>883</v>
      </c>
      <c r="EU253" s="33" t="s">
        <v>881</v>
      </c>
      <c r="EV253" s="33"/>
    </row>
    <row r="254" spans="1:152" ht="30" hidden="1" customHeight="1">
      <c r="A254" s="44"/>
      <c r="B254" s="211"/>
      <c r="C254" s="1026" t="s">
        <v>3875</v>
      </c>
      <c r="D254" s="1027"/>
      <c r="E254" s="1027"/>
      <c r="F254" s="1027"/>
      <c r="G254" s="1027"/>
      <c r="H254" s="1027"/>
      <c r="I254" s="1027"/>
      <c r="J254" s="1027"/>
      <c r="K254" s="1027"/>
      <c r="L254" s="1028"/>
      <c r="M254" s="1029"/>
      <c r="N254" s="1030"/>
      <c r="O254" s="1030"/>
      <c r="P254" s="1030"/>
      <c r="Q254" s="1030"/>
      <c r="R254" s="1030"/>
      <c r="S254" s="1030"/>
      <c r="T254" s="1030"/>
      <c r="U254" s="1030"/>
      <c r="V254" s="1031" t="s">
        <v>3876</v>
      </c>
      <c r="W254" s="1032"/>
      <c r="X254" s="1032"/>
      <c r="Y254" s="1032"/>
      <c r="Z254" s="1032"/>
      <c r="AA254" s="1032"/>
      <c r="AB254" s="1032"/>
      <c r="AC254" s="1032"/>
      <c r="AD254" s="1032"/>
      <c r="AE254" s="1032"/>
      <c r="AF254" s="1032"/>
      <c r="AG254" s="1032"/>
      <c r="AH254" s="1032"/>
      <c r="AI254" s="1032"/>
      <c r="AJ254" s="1032"/>
      <c r="AK254" s="1032"/>
      <c r="AL254" s="1032"/>
      <c r="AM254" s="1033"/>
      <c r="AN254" s="33"/>
      <c r="AO254" s="210"/>
      <c r="AP254" s="33"/>
      <c r="AQ254" s="71"/>
      <c r="AR254" s="683"/>
      <c r="AT254" s="1103"/>
      <c r="AU254" s="1103"/>
      <c r="AV254" s="1103"/>
      <c r="BG254" s="684"/>
      <c r="BI254" s="71"/>
      <c r="BJ254" s="71"/>
      <c r="BK254" s="288"/>
      <c r="BZ254" s="32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c r="EH254" s="48"/>
      <c r="EI254" s="48"/>
      <c r="EJ254" s="48"/>
      <c r="EK254" s="48"/>
      <c r="EL254" s="48"/>
      <c r="ET254" s="33" t="s">
        <v>884</v>
      </c>
      <c r="EU254" s="33" t="s">
        <v>882</v>
      </c>
      <c r="EV254" s="33"/>
    </row>
    <row r="255" spans="1:152" ht="30" hidden="1" customHeight="1">
      <c r="A255" s="44"/>
      <c r="B255" s="211"/>
      <c r="C255" s="1426" t="s">
        <v>3877</v>
      </c>
      <c r="D255" s="1427"/>
      <c r="E255" s="1427"/>
      <c r="F255" s="1427"/>
      <c r="G255" s="1427"/>
      <c r="H255" s="1427"/>
      <c r="I255" s="1427"/>
      <c r="J255" s="1427"/>
      <c r="K255" s="1427"/>
      <c r="L255" s="1427"/>
      <c r="M255" s="1290" t="s">
        <v>3878</v>
      </c>
      <c r="N255" s="1291"/>
      <c r="O255" s="1291"/>
      <c r="P255" s="1291"/>
      <c r="Q255" s="1292"/>
      <c r="R255" s="1293"/>
      <c r="S255" s="1293"/>
      <c r="T255" s="1293"/>
      <c r="U255" s="1293"/>
      <c r="V255" s="1293"/>
      <c r="W255" s="1322" t="s">
        <v>3879</v>
      </c>
      <c r="X255" s="1323"/>
      <c r="Y255" s="1323"/>
      <c r="Z255" s="1323"/>
      <c r="AA255" s="1323"/>
      <c r="AB255" s="1324"/>
      <c r="AC255" s="1428"/>
      <c r="AD255" s="1429"/>
      <c r="AE255" s="1429"/>
      <c r="AF255" s="1429"/>
      <c r="AG255" s="1429"/>
      <c r="AH255" s="1429"/>
      <c r="AI255" s="1429"/>
      <c r="AJ255" s="1429"/>
      <c r="AK255" s="1429"/>
      <c r="AL255" s="1429"/>
      <c r="AM255" s="1430"/>
      <c r="AN255" s="33"/>
      <c r="AO255" s="210"/>
      <c r="AP255" s="33"/>
      <c r="AQ255" s="71"/>
      <c r="AR255" s="683"/>
      <c r="AT255" s="1103"/>
      <c r="AU255" s="1103"/>
      <c r="AV255" s="1103"/>
      <c r="BG255" s="684"/>
      <c r="BI255" s="71"/>
      <c r="BJ255" s="71"/>
      <c r="BK255" s="288"/>
      <c r="BZ255" s="32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T255" s="33" t="s">
        <v>877</v>
      </c>
      <c r="EU255" s="33" t="s">
        <v>875</v>
      </c>
      <c r="EV255" s="33"/>
    </row>
    <row r="256" spans="1:152" ht="15" customHeight="1">
      <c r="A256" s="33"/>
      <c r="B256" s="211"/>
      <c r="C256" s="1413" t="s">
        <v>3260</v>
      </c>
      <c r="D256" s="1414"/>
      <c r="E256" s="1414"/>
      <c r="F256" s="1415"/>
      <c r="G256" s="1316" t="s">
        <v>3261</v>
      </c>
      <c r="H256" s="1316"/>
      <c r="I256" s="1317"/>
      <c r="J256" s="1322" t="s">
        <v>3271</v>
      </c>
      <c r="K256" s="1323"/>
      <c r="L256" s="1324"/>
      <c r="M256" s="1265"/>
      <c r="N256" s="1266"/>
      <c r="O256" s="1266"/>
      <c r="P256" s="1266"/>
      <c r="Q256" s="1266"/>
      <c r="R256" s="1266"/>
      <c r="S256" s="1266"/>
      <c r="T256" s="1266"/>
      <c r="U256" s="1267"/>
      <c r="V256" s="1268" t="s">
        <v>3272</v>
      </c>
      <c r="W256" s="1269"/>
      <c r="X256" s="1269"/>
      <c r="Y256" s="1269"/>
      <c r="Z256" s="1269"/>
      <c r="AA256" s="1269"/>
      <c r="AB256" s="1269"/>
      <c r="AC256" s="1269"/>
      <c r="AD256" s="1269"/>
      <c r="AE256" s="1269"/>
      <c r="AF256" s="1269"/>
      <c r="AG256" s="1269"/>
      <c r="AH256" s="1269"/>
      <c r="AI256" s="1269"/>
      <c r="AJ256" s="1269"/>
      <c r="AK256" s="1269"/>
      <c r="AL256" s="1269"/>
      <c r="AM256" s="1270"/>
      <c r="AN256" s="33"/>
      <c r="AO256" s="210"/>
      <c r="AP256" s="33"/>
      <c r="AQ256" s="71"/>
      <c r="AR256" s="1041" t="s">
        <v>4168</v>
      </c>
      <c r="AS256" s="1042"/>
      <c r="AT256" s="1103"/>
      <c r="AU256" s="1103"/>
      <c r="AV256" s="1103"/>
      <c r="AW256" s="1034" t="s">
        <v>4038</v>
      </c>
      <c r="AX256" s="1035"/>
      <c r="AY256" s="1035"/>
      <c r="AZ256" s="1035"/>
      <c r="BA256" s="1035"/>
      <c r="BB256" s="1035"/>
      <c r="BC256" s="1035"/>
      <c r="BD256" s="1035"/>
      <c r="BE256" s="1035"/>
      <c r="BF256" s="1035"/>
      <c r="BG256" s="1036"/>
      <c r="BI256" s="71"/>
      <c r="BJ256" s="71"/>
      <c r="BK256" s="288"/>
      <c r="BL256" s="4"/>
      <c r="BZ256" s="328"/>
      <c r="CA256" s="48"/>
      <c r="CB256" s="48"/>
      <c r="CC256" s="48"/>
      <c r="CD256" s="48"/>
      <c r="CE256" s="48"/>
      <c r="CF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48"/>
      <c r="EC256" s="48"/>
      <c r="ED256" s="48"/>
      <c r="EE256" s="48"/>
      <c r="EF256" s="48"/>
      <c r="EG256" s="48"/>
      <c r="EH256" s="48"/>
      <c r="EI256" s="48"/>
      <c r="EJ256" s="48"/>
      <c r="EK256" s="48"/>
      <c r="EL256" s="48"/>
      <c r="ET256" s="33" t="s">
        <v>878</v>
      </c>
      <c r="EU256" s="33" t="s">
        <v>876</v>
      </c>
      <c r="EV256" s="33"/>
    </row>
    <row r="257" spans="1:152" ht="15" customHeight="1" thickBot="1">
      <c r="A257" s="33"/>
      <c r="B257" s="211"/>
      <c r="C257" s="1416"/>
      <c r="D257" s="1417"/>
      <c r="E257" s="1417"/>
      <c r="F257" s="1418"/>
      <c r="G257" s="1318"/>
      <c r="H257" s="1318"/>
      <c r="I257" s="1319"/>
      <c r="J257" s="1274" t="s">
        <v>3262</v>
      </c>
      <c r="K257" s="1274"/>
      <c r="L257" s="1275"/>
      <c r="M257" s="1284"/>
      <c r="N257" s="1284"/>
      <c r="O257" s="1284"/>
      <c r="P257" s="1284"/>
      <c r="Q257" s="1284"/>
      <c r="R257" s="1284"/>
      <c r="S257" s="1284"/>
      <c r="T257" s="1284"/>
      <c r="U257" s="1285"/>
      <c r="V257" s="1271"/>
      <c r="W257" s="1272"/>
      <c r="X257" s="1272"/>
      <c r="Y257" s="1272"/>
      <c r="Z257" s="1272"/>
      <c r="AA257" s="1272"/>
      <c r="AB257" s="1272"/>
      <c r="AC257" s="1272"/>
      <c r="AD257" s="1272"/>
      <c r="AE257" s="1272"/>
      <c r="AF257" s="1272"/>
      <c r="AG257" s="1272"/>
      <c r="AH257" s="1272"/>
      <c r="AI257" s="1272"/>
      <c r="AJ257" s="1272"/>
      <c r="AK257" s="1272"/>
      <c r="AL257" s="1272"/>
      <c r="AM257" s="1273"/>
      <c r="AN257" s="33"/>
      <c r="AO257" s="210"/>
      <c r="AP257" s="33"/>
      <c r="AQ257" s="71"/>
      <c r="AR257" s="1100" t="s">
        <v>4169</v>
      </c>
      <c r="AS257" s="1101"/>
      <c r="AT257" s="1104"/>
      <c r="AU257" s="1104"/>
      <c r="AV257" s="1104"/>
      <c r="AW257" s="1055" t="s">
        <v>4039</v>
      </c>
      <c r="AX257" s="1056"/>
      <c r="AY257" s="1056"/>
      <c r="AZ257" s="1056"/>
      <c r="BA257" s="1056"/>
      <c r="BB257" s="1056"/>
      <c r="BC257" s="1056"/>
      <c r="BD257" s="1056"/>
      <c r="BE257" s="1056"/>
      <c r="BF257" s="1056"/>
      <c r="BG257" s="1057"/>
      <c r="BI257" s="71"/>
      <c r="BJ257" s="71"/>
      <c r="BK257" s="288"/>
      <c r="BL257" s="4" t="str">
        <f>IF(M258="選択　▼","",M258)</f>
        <v/>
      </c>
      <c r="BZ257" s="328"/>
      <c r="CA257" s="48"/>
      <c r="CB257" s="48"/>
      <c r="CC257" s="48"/>
      <c r="CD257" s="48"/>
      <c r="CE257" s="48"/>
      <c r="CF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c r="EC257" s="48"/>
      <c r="ED257" s="48"/>
      <c r="EE257" s="48"/>
      <c r="EF257" s="48"/>
      <c r="EG257" s="48"/>
      <c r="EH257" s="48"/>
      <c r="EI257" s="48"/>
      <c r="EJ257" s="48"/>
      <c r="EK257" s="48"/>
      <c r="EL257" s="48"/>
      <c r="ET257" s="33" t="s">
        <v>879</v>
      </c>
      <c r="EU257" s="33" t="s">
        <v>877</v>
      </c>
      <c r="EV257" s="33"/>
    </row>
    <row r="258" spans="1:152" ht="15" customHeight="1">
      <c r="A258" s="33"/>
      <c r="B258" s="211"/>
      <c r="C258" s="1416"/>
      <c r="D258" s="1417"/>
      <c r="E258" s="1417"/>
      <c r="F258" s="1418"/>
      <c r="G258" s="1318"/>
      <c r="H258" s="1318"/>
      <c r="I258" s="1319"/>
      <c r="J258" s="1274" t="s">
        <v>3263</v>
      </c>
      <c r="K258" s="1274"/>
      <c r="L258" s="1275"/>
      <c r="M258" s="1220" t="s">
        <v>2650</v>
      </c>
      <c r="N258" s="1220"/>
      <c r="O258" s="1220"/>
      <c r="P258" s="1286"/>
      <c r="Q258" s="1287"/>
      <c r="R258" s="1288"/>
      <c r="S258" s="1288"/>
      <c r="T258" s="1288"/>
      <c r="U258" s="1289"/>
      <c r="V258" s="1301" t="s">
        <v>3265</v>
      </c>
      <c r="W258" s="1302"/>
      <c r="X258" s="1303"/>
      <c r="Y258" s="1304" t="s">
        <v>3264</v>
      </c>
      <c r="Z258" s="1305"/>
      <c r="AA258" s="1306"/>
      <c r="AB258" s="1307"/>
      <c r="AC258" s="1307"/>
      <c r="AD258" s="1156"/>
      <c r="AE258" s="191" t="s">
        <v>140</v>
      </c>
      <c r="AF258" s="1155"/>
      <c r="AG258" s="1156"/>
      <c r="AH258" s="191" t="s">
        <v>141</v>
      </c>
      <c r="AI258" s="1155"/>
      <c r="AJ258" s="1156"/>
      <c r="AK258" s="1234" t="s">
        <v>142</v>
      </c>
      <c r="AL258" s="1221"/>
      <c r="AM258" s="1423"/>
      <c r="AN258" s="33"/>
      <c r="AO258" s="210"/>
      <c r="AP258" s="33"/>
      <c r="AQ258" s="71"/>
      <c r="BI258" s="71"/>
      <c r="BJ258" s="71"/>
      <c r="BK258" s="288"/>
      <c r="BL258" s="4" t="str">
        <f>IF(AI258="","",AB258&amp;AE258&amp;AF258&amp;AH258&amp;AI258&amp;AK258)</f>
        <v/>
      </c>
      <c r="BZ258" s="328"/>
      <c r="CA258" s="48"/>
      <c r="CB258" s="48"/>
      <c r="CC258" s="48"/>
      <c r="CD258" s="48"/>
      <c r="CE258" s="48"/>
      <c r="CF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48"/>
      <c r="EA258" s="48"/>
      <c r="EB258" s="48"/>
      <c r="EC258" s="48"/>
      <c r="ED258" s="48"/>
      <c r="EE258" s="48"/>
      <c r="EF258" s="48"/>
      <c r="EG258" s="48"/>
      <c r="EH258" s="48"/>
      <c r="EI258" s="48"/>
      <c r="EJ258" s="48"/>
      <c r="EK258" s="48"/>
      <c r="EL258" s="48"/>
      <c r="ET258" s="33" t="s">
        <v>880</v>
      </c>
      <c r="EU258" s="33" t="s">
        <v>878</v>
      </c>
      <c r="EV258" s="33"/>
    </row>
    <row r="259" spans="1:152" ht="15" customHeight="1">
      <c r="A259" s="33"/>
      <c r="B259" s="211"/>
      <c r="C259" s="1416"/>
      <c r="D259" s="1417"/>
      <c r="E259" s="1417"/>
      <c r="F259" s="1418"/>
      <c r="G259" s="1318"/>
      <c r="H259" s="1318"/>
      <c r="I259" s="1319"/>
      <c r="J259" s="1274" t="s">
        <v>3267</v>
      </c>
      <c r="K259" s="1274"/>
      <c r="L259" s="1275"/>
      <c r="M259" s="1307"/>
      <c r="N259" s="1156"/>
      <c r="O259" s="201" t="s">
        <v>60</v>
      </c>
      <c r="P259" s="1155"/>
      <c r="Q259" s="1307"/>
      <c r="R259" s="1307"/>
      <c r="S259" s="1308" t="s">
        <v>3270</v>
      </c>
      <c r="T259" s="1309"/>
      <c r="U259" s="1309"/>
      <c r="V259" s="1310"/>
      <c r="W259" s="1265"/>
      <c r="X259" s="1266"/>
      <c r="Y259" s="1266"/>
      <c r="Z259" s="1266"/>
      <c r="AA259" s="1266"/>
      <c r="AB259" s="1266"/>
      <c r="AC259" s="1266"/>
      <c r="AD259" s="1266"/>
      <c r="AE259" s="1266"/>
      <c r="AF259" s="1266"/>
      <c r="AG259" s="1266"/>
      <c r="AH259" s="1266"/>
      <c r="AI259" s="1266"/>
      <c r="AJ259" s="1266"/>
      <c r="AK259" s="1266"/>
      <c r="AL259" s="1266"/>
      <c r="AM259" s="1267"/>
      <c r="AN259" s="33"/>
      <c r="AO259" s="210"/>
      <c r="AP259" s="33"/>
      <c r="AQ259" s="71"/>
      <c r="BI259" s="71"/>
      <c r="BJ259" s="71"/>
      <c r="BK259" s="288"/>
      <c r="BL259" s="4" t="str">
        <f>IF(P259="","",M259&amp;O259&amp;P259)</f>
        <v/>
      </c>
      <c r="BZ259" s="328"/>
      <c r="CA259" s="48"/>
      <c r="CB259" s="48"/>
      <c r="CC259" s="48"/>
      <c r="CD259" s="48"/>
      <c r="CE259" s="48"/>
      <c r="CF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T259" s="33" t="s">
        <v>881</v>
      </c>
      <c r="EU259" s="33" t="s">
        <v>879</v>
      </c>
      <c r="EV259" s="33"/>
    </row>
    <row r="260" spans="1:152" ht="15" customHeight="1">
      <c r="A260" s="33"/>
      <c r="B260" s="211"/>
      <c r="C260" s="1416"/>
      <c r="D260" s="1417"/>
      <c r="E260" s="1417"/>
      <c r="F260" s="1418"/>
      <c r="G260" s="1318"/>
      <c r="H260" s="1318"/>
      <c r="I260" s="1319"/>
      <c r="J260" s="1325" t="s">
        <v>3266</v>
      </c>
      <c r="K260" s="1325"/>
      <c r="L260" s="1325"/>
      <c r="M260" s="1326"/>
      <c r="N260" s="1327"/>
      <c r="O260" s="1327"/>
      <c r="P260" s="1327"/>
      <c r="Q260" s="1327"/>
      <c r="R260" s="1327"/>
      <c r="S260" s="1327"/>
      <c r="T260" s="1327"/>
      <c r="U260" s="1327"/>
      <c r="V260" s="1327"/>
      <c r="W260" s="1327"/>
      <c r="X260" s="1327"/>
      <c r="Y260" s="1327"/>
      <c r="Z260" s="1327"/>
      <c r="AA260" s="1327"/>
      <c r="AB260" s="1327"/>
      <c r="AC260" s="1327"/>
      <c r="AD260" s="1328"/>
      <c r="AE260" s="1031" t="s">
        <v>3268</v>
      </c>
      <c r="AF260" s="1032"/>
      <c r="AG260" s="1032"/>
      <c r="AH260" s="1032"/>
      <c r="AI260" s="1032"/>
      <c r="AJ260" s="1032"/>
      <c r="AK260" s="1032"/>
      <c r="AL260" s="1032"/>
      <c r="AM260" s="1033"/>
      <c r="AN260" s="33"/>
      <c r="AO260" s="210"/>
      <c r="AP260" s="33"/>
      <c r="AQ260" s="71"/>
      <c r="BI260" s="71"/>
      <c r="BJ260" s="71"/>
      <c r="BK260" s="288"/>
      <c r="BZ260" s="328"/>
      <c r="CA260" s="48"/>
      <c r="CB260" s="48"/>
      <c r="CC260" s="48"/>
      <c r="CD260" s="48"/>
      <c r="CE260" s="48"/>
      <c r="CF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c r="EH260" s="48"/>
      <c r="EI260" s="48"/>
      <c r="EJ260" s="48"/>
      <c r="EK260" s="48"/>
      <c r="EL260" s="48"/>
      <c r="ET260" s="33" t="s">
        <v>882</v>
      </c>
      <c r="EU260" s="33" t="s">
        <v>880</v>
      </c>
      <c r="EV260" s="33"/>
    </row>
    <row r="261" spans="1:152" ht="15" customHeight="1">
      <c r="A261" s="33"/>
      <c r="B261" s="211"/>
      <c r="C261" s="1416"/>
      <c r="D261" s="1417"/>
      <c r="E261" s="1417"/>
      <c r="F261" s="1418"/>
      <c r="G261" s="1320"/>
      <c r="H261" s="1320"/>
      <c r="I261" s="1321"/>
      <c r="J261" s="1325" t="s">
        <v>3269</v>
      </c>
      <c r="K261" s="1325"/>
      <c r="L261" s="1325"/>
      <c r="M261" s="1329"/>
      <c r="N261" s="1329"/>
      <c r="O261" s="192" t="s">
        <v>60</v>
      </c>
      <c r="P261" s="1329"/>
      <c r="Q261" s="1329"/>
      <c r="R261" s="1329"/>
      <c r="S261" s="192" t="s">
        <v>60</v>
      </c>
      <c r="T261" s="1329"/>
      <c r="U261" s="1329"/>
      <c r="V261" s="1329"/>
      <c r="W261" s="1424"/>
      <c r="X261" s="1424"/>
      <c r="Y261" s="1424"/>
      <c r="Z261" s="1424"/>
      <c r="AA261" s="1424"/>
      <c r="AB261" s="1424"/>
      <c r="AC261" s="1424"/>
      <c r="AD261" s="1424"/>
      <c r="AE261" s="1424"/>
      <c r="AF261" s="1424"/>
      <c r="AG261" s="1424"/>
      <c r="AH261" s="1424"/>
      <c r="AI261" s="1424"/>
      <c r="AJ261" s="1424"/>
      <c r="AK261" s="1424"/>
      <c r="AL261" s="1424"/>
      <c r="AM261" s="1425"/>
      <c r="AN261" s="33"/>
      <c r="AO261" s="210"/>
      <c r="AP261" s="33"/>
      <c r="AQ261" s="71"/>
      <c r="BI261" s="71"/>
      <c r="BJ261" s="71"/>
      <c r="BK261" s="288"/>
      <c r="BL261" s="4" t="str">
        <f>IF(T261="","",M261&amp;O261&amp;P261&amp;S261&amp;T261)</f>
        <v/>
      </c>
      <c r="BZ261" s="328"/>
      <c r="CA261" s="48"/>
      <c r="CB261" s="48"/>
      <c r="CC261" s="48"/>
      <c r="CD261" s="48"/>
      <c r="CE261" s="48"/>
      <c r="CF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c r="EB261" s="48"/>
      <c r="EC261" s="48"/>
      <c r="ED261" s="48"/>
      <c r="EE261" s="48"/>
      <c r="EF261" s="48"/>
      <c r="EG261" s="48"/>
      <c r="EH261" s="48"/>
      <c r="EI261" s="48"/>
      <c r="EJ261" s="48"/>
      <c r="EK261" s="48"/>
      <c r="EL261" s="48"/>
      <c r="ET261" s="33" t="s">
        <v>891</v>
      </c>
      <c r="EU261" s="33" t="s">
        <v>889</v>
      </c>
      <c r="EV261" s="33"/>
    </row>
    <row r="262" spans="1:152" ht="15" customHeight="1">
      <c r="A262" s="33"/>
      <c r="B262" s="211"/>
      <c r="C262" s="1416"/>
      <c r="D262" s="1417"/>
      <c r="E262" s="1417"/>
      <c r="F262" s="1418"/>
      <c r="G262" s="1311" t="s">
        <v>3259</v>
      </c>
      <c r="H262" s="1311"/>
      <c r="I262" s="1311"/>
      <c r="J262" s="1311"/>
      <c r="K262" s="1311"/>
      <c r="L262" s="1312"/>
      <c r="M262" s="1220" t="s">
        <v>4176</v>
      </c>
      <c r="N262" s="1220"/>
      <c r="O262" s="1220"/>
      <c r="P262" s="1220"/>
      <c r="Q262" s="1220"/>
      <c r="R262" s="1220"/>
      <c r="S262" s="1220"/>
      <c r="T262" s="1220"/>
      <c r="U262" s="1286"/>
      <c r="V262" s="1313" t="s">
        <v>3181</v>
      </c>
      <c r="W262" s="1314"/>
      <c r="X262" s="1314"/>
      <c r="Y262" s="1314"/>
      <c r="Z262" s="1314"/>
      <c r="AA262" s="1314"/>
      <c r="AB262" s="1314"/>
      <c r="AC262" s="1314"/>
      <c r="AD262" s="1314"/>
      <c r="AE262" s="1314"/>
      <c r="AF262" s="1314"/>
      <c r="AG262" s="1314"/>
      <c r="AH262" s="1314"/>
      <c r="AI262" s="1314"/>
      <c r="AJ262" s="1314"/>
      <c r="AK262" s="1314"/>
      <c r="AL262" s="1314"/>
      <c r="AM262" s="1315"/>
      <c r="AN262" s="33"/>
      <c r="AO262" s="210"/>
      <c r="AP262" s="33"/>
      <c r="AQ262" s="71"/>
      <c r="AR262" s="33"/>
      <c r="AS262" s="33"/>
      <c r="AT262" s="33"/>
      <c r="AU262" s="33"/>
      <c r="AV262" s="33"/>
      <c r="AW262" s="282"/>
      <c r="AX262" s="282"/>
      <c r="AY262" s="282"/>
      <c r="AZ262" s="282"/>
      <c r="BA262" s="282"/>
      <c r="BB262" s="282"/>
      <c r="BC262" s="282"/>
      <c r="BD262" s="282"/>
      <c r="BE262" s="282"/>
      <c r="BF262" s="282"/>
      <c r="BG262" s="282"/>
      <c r="BH262" s="190"/>
      <c r="BI262" s="71"/>
      <c r="BJ262" s="71"/>
      <c r="BK262" s="288"/>
      <c r="BZ262" s="328"/>
      <c r="CA262" s="48"/>
      <c r="CB262" s="48"/>
      <c r="CC262" s="48"/>
      <c r="CD262" s="48"/>
      <c r="CE262" s="48"/>
      <c r="CF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c r="EH262" s="48"/>
      <c r="EI262" s="48"/>
      <c r="EJ262" s="48"/>
      <c r="EK262" s="48"/>
      <c r="EL262" s="48"/>
      <c r="ET262" s="33" t="s">
        <v>892</v>
      </c>
      <c r="EU262" s="33" t="s">
        <v>890</v>
      </c>
      <c r="EV262" s="33"/>
    </row>
    <row r="263" spans="1:152" ht="30" customHeight="1">
      <c r="A263" s="33"/>
      <c r="B263" s="211"/>
      <c r="C263" s="1419"/>
      <c r="D263" s="1420"/>
      <c r="E263" s="1420"/>
      <c r="F263" s="1421"/>
      <c r="G263" s="1311" t="s">
        <v>4081</v>
      </c>
      <c r="H263" s="1311"/>
      <c r="I263" s="1311"/>
      <c r="J263" s="1311"/>
      <c r="K263" s="1311"/>
      <c r="L263" s="1312"/>
      <c r="M263" s="1220" t="s">
        <v>2650</v>
      </c>
      <c r="N263" s="1220"/>
      <c r="O263" s="1220"/>
      <c r="P263" s="1286"/>
      <c r="Q263" s="1287"/>
      <c r="R263" s="1288"/>
      <c r="S263" s="1288"/>
      <c r="T263" s="1288"/>
      <c r="U263" s="1288"/>
      <c r="V263" s="1288"/>
      <c r="W263" s="1288"/>
      <c r="X263" s="1288"/>
      <c r="Y263" s="1288"/>
      <c r="Z263" s="1288"/>
      <c r="AA263" s="1288"/>
      <c r="AB263" s="1288"/>
      <c r="AC263" s="1288"/>
      <c r="AD263" s="1288"/>
      <c r="AE263" s="1288"/>
      <c r="AF263" s="1288"/>
      <c r="AG263" s="1288"/>
      <c r="AH263" s="1288"/>
      <c r="AI263" s="1288"/>
      <c r="AJ263" s="1288"/>
      <c r="AK263" s="1288"/>
      <c r="AL263" s="1288"/>
      <c r="AM263" s="1289"/>
      <c r="AN263" s="33"/>
      <c r="AO263" s="210"/>
      <c r="AP263" s="33"/>
      <c r="AQ263" s="71"/>
      <c r="AR263" s="33"/>
      <c r="AS263" s="33"/>
      <c r="AT263" s="33"/>
      <c r="AU263" s="33"/>
      <c r="AV263" s="33"/>
      <c r="AW263" s="33"/>
      <c r="AX263" s="33"/>
      <c r="AY263" s="33"/>
      <c r="AZ263" s="33"/>
      <c r="BA263" s="33"/>
      <c r="BB263" s="33"/>
      <c r="BC263" s="33"/>
      <c r="BD263" s="33"/>
      <c r="BE263" s="33"/>
      <c r="BF263" s="33"/>
      <c r="BG263" s="33"/>
      <c r="BH263" s="190"/>
      <c r="BI263" s="71"/>
      <c r="BJ263" s="71"/>
      <c r="BK263" s="288"/>
      <c r="BZ263" s="328"/>
      <c r="CA263" s="48"/>
      <c r="CB263" s="48"/>
      <c r="CC263" s="48"/>
      <c r="CD263" s="48"/>
      <c r="CE263" s="48"/>
      <c r="CF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c r="EH263" s="48"/>
      <c r="EI263" s="48"/>
      <c r="EJ263" s="48"/>
      <c r="EK263" s="48"/>
      <c r="EL263" s="48"/>
      <c r="ET263" s="33" t="s">
        <v>893</v>
      </c>
      <c r="EU263" s="33" t="s">
        <v>891</v>
      </c>
      <c r="EV263" s="33"/>
    </row>
    <row r="264" spans="1:152" ht="15" customHeight="1">
      <c r="A264" s="33"/>
      <c r="B264" s="211"/>
      <c r="C264" s="1419"/>
      <c r="D264" s="1420"/>
      <c r="E264" s="1420"/>
      <c r="F264" s="1421"/>
      <c r="G264" s="1316" t="s">
        <v>3165</v>
      </c>
      <c r="H264" s="1316"/>
      <c r="I264" s="1316"/>
      <c r="J264" s="1316"/>
      <c r="K264" s="1316"/>
      <c r="L264" s="1317"/>
      <c r="M264" s="1220" t="s">
        <v>2650</v>
      </c>
      <c r="N264" s="1220"/>
      <c r="O264" s="1220"/>
      <c r="P264" s="1220"/>
      <c r="Q264" s="1220"/>
      <c r="R264" s="1220"/>
      <c r="S264" s="1220"/>
      <c r="T264" s="1220"/>
      <c r="U264" s="1286"/>
      <c r="V264" s="1313" t="s">
        <v>4083</v>
      </c>
      <c r="W264" s="1314"/>
      <c r="X264" s="1314"/>
      <c r="Y264" s="1314"/>
      <c r="Z264" s="1314"/>
      <c r="AA264" s="1314"/>
      <c r="AB264" s="1314"/>
      <c r="AC264" s="1314"/>
      <c r="AD264" s="1314"/>
      <c r="AE264" s="1314"/>
      <c r="AF264" s="1314"/>
      <c r="AG264" s="1314"/>
      <c r="AH264" s="1314"/>
      <c r="AI264" s="1314"/>
      <c r="AJ264" s="1314"/>
      <c r="AK264" s="1314"/>
      <c r="AL264" s="1314"/>
      <c r="AM264" s="1315"/>
      <c r="AN264" s="33"/>
      <c r="AO264" s="210"/>
      <c r="AP264" s="33"/>
      <c r="AQ264" s="71"/>
      <c r="AR264" s="33"/>
      <c r="AS264" s="33"/>
      <c r="AT264" s="33"/>
      <c r="AU264" s="33"/>
      <c r="AV264" s="33"/>
      <c r="AW264" s="33"/>
      <c r="AX264" s="33"/>
      <c r="AY264" s="33"/>
      <c r="AZ264" s="33"/>
      <c r="BA264" s="33"/>
      <c r="BB264" s="33"/>
      <c r="BC264" s="33"/>
      <c r="BD264" s="33"/>
      <c r="BE264" s="33"/>
      <c r="BF264" s="33"/>
      <c r="BG264" s="33"/>
      <c r="BH264" s="190"/>
      <c r="BI264" s="71"/>
      <c r="BJ264" s="71"/>
      <c r="BK264" s="288"/>
      <c r="BL264" s="29" t="str">
        <f>IF(M264="その他","　"&amp;M264&amp;"（"&amp;Q265&amp;"）","　"&amp;M264)</f>
        <v>　選択　▼</v>
      </c>
      <c r="BZ264" s="328"/>
      <c r="CA264" s="48"/>
      <c r="CB264" s="48"/>
      <c r="CC264" s="48"/>
      <c r="CD264" s="48"/>
      <c r="CE264" s="48"/>
      <c r="CF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c r="EH264" s="48"/>
      <c r="EI264" s="48"/>
      <c r="EJ264" s="48"/>
      <c r="EK264" s="48"/>
      <c r="EL264" s="48"/>
      <c r="ET264" s="33" t="s">
        <v>894</v>
      </c>
      <c r="EU264" s="33" t="s">
        <v>892</v>
      </c>
      <c r="EV264" s="33"/>
    </row>
    <row r="265" spans="1:152" ht="15" customHeight="1">
      <c r="A265" s="33"/>
      <c r="B265" s="211"/>
      <c r="C265" s="1422"/>
      <c r="D265" s="1411"/>
      <c r="E265" s="1411"/>
      <c r="F265" s="1412"/>
      <c r="G265" s="1411"/>
      <c r="H265" s="1411"/>
      <c r="I265" s="1411"/>
      <c r="J265" s="1411"/>
      <c r="K265" s="1411"/>
      <c r="L265" s="1412"/>
      <c r="M265" s="962" t="s">
        <v>4091</v>
      </c>
      <c r="N265" s="1297"/>
      <c r="O265" s="1297"/>
      <c r="P265" s="1297"/>
      <c r="Q265" s="1298"/>
      <c r="R265" s="1299"/>
      <c r="S265" s="1299"/>
      <c r="T265" s="1299"/>
      <c r="U265" s="1299"/>
      <c r="V265" s="1299"/>
      <c r="W265" s="1299"/>
      <c r="X265" s="1299"/>
      <c r="Y265" s="1299"/>
      <c r="Z265" s="1299"/>
      <c r="AA265" s="1299"/>
      <c r="AB265" s="1299"/>
      <c r="AC265" s="1299"/>
      <c r="AD265" s="1299"/>
      <c r="AE265" s="1299"/>
      <c r="AF265" s="1299"/>
      <c r="AG265" s="1299"/>
      <c r="AH265" s="1299"/>
      <c r="AI265" s="1299"/>
      <c r="AJ265" s="1299"/>
      <c r="AK265" s="1299"/>
      <c r="AL265" s="1299"/>
      <c r="AM265" s="1300"/>
      <c r="AN265" s="33"/>
      <c r="AO265" s="210"/>
      <c r="AP265" s="33"/>
      <c r="AQ265" s="71"/>
      <c r="BH265" s="190"/>
      <c r="BI265" s="71"/>
      <c r="BJ265" s="71"/>
      <c r="BK265" s="288"/>
      <c r="BZ265" s="328"/>
      <c r="CA265" s="48"/>
      <c r="CB265" s="48"/>
      <c r="CC265" s="48"/>
      <c r="CD265" s="48"/>
      <c r="CE265" s="48"/>
      <c r="CF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T265" s="33" t="s">
        <v>895</v>
      </c>
      <c r="EU265" s="33" t="s">
        <v>893</v>
      </c>
      <c r="EV265" s="33"/>
    </row>
    <row r="266" spans="1:152" ht="15" customHeight="1">
      <c r="A266" s="33"/>
      <c r="B266" s="211"/>
      <c r="C266" s="1345" t="s">
        <v>3952</v>
      </c>
      <c r="D266" s="1346"/>
      <c r="E266" s="1346"/>
      <c r="F266" s="1346"/>
      <c r="G266" s="1346"/>
      <c r="H266" s="1346"/>
      <c r="I266" s="1346"/>
      <c r="J266" s="1346"/>
      <c r="K266" s="1346"/>
      <c r="L266" s="1347"/>
      <c r="M266" s="1153" t="s">
        <v>2650</v>
      </c>
      <c r="N266" s="1154"/>
      <c r="O266" s="1154"/>
      <c r="P266" s="1154"/>
      <c r="Q266" s="1386"/>
      <c r="R266" s="1386"/>
      <c r="S266" s="1386"/>
      <c r="T266" s="1386"/>
      <c r="U266" s="1386"/>
      <c r="V266" s="1386"/>
      <c r="W266" s="1387"/>
      <c r="X266" s="1362"/>
      <c r="Y266" s="1363"/>
      <c r="Z266" s="1363"/>
      <c r="AA266" s="1363"/>
      <c r="AB266" s="1363"/>
      <c r="AC266" s="1363"/>
      <c r="AD266" s="1363"/>
      <c r="AE266" s="1363"/>
      <c r="AF266" s="1363"/>
      <c r="AG266" s="1363"/>
      <c r="AH266" s="1363"/>
      <c r="AI266" s="1363"/>
      <c r="AJ266" s="1363"/>
      <c r="AK266" s="1363"/>
      <c r="AL266" s="1363"/>
      <c r="AM266" s="1364"/>
      <c r="AN266" s="33"/>
      <c r="AO266" s="210"/>
      <c r="AP266" s="33"/>
      <c r="AQ266" s="71"/>
      <c r="BH266" s="190"/>
      <c r="BI266" s="71"/>
      <c r="BJ266" s="71"/>
      <c r="BK266" s="288"/>
      <c r="BZ266" s="328"/>
      <c r="CA266" s="48"/>
      <c r="CB266" s="48"/>
      <c r="CC266" s="48"/>
      <c r="CD266" s="48"/>
      <c r="CE266" s="48"/>
      <c r="CF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c r="DZ266" s="48"/>
      <c r="EA266" s="48"/>
      <c r="EB266" s="48"/>
      <c r="EC266" s="48"/>
      <c r="ED266" s="48"/>
      <c r="EE266" s="48"/>
      <c r="EF266" s="48"/>
      <c r="EG266" s="48"/>
      <c r="EH266" s="48"/>
      <c r="EI266" s="48"/>
      <c r="EJ266" s="48"/>
      <c r="EK266" s="48"/>
      <c r="EL266" s="48"/>
      <c r="ET266" s="33" t="s">
        <v>896</v>
      </c>
      <c r="EU266" s="33" t="s">
        <v>894</v>
      </c>
      <c r="EV266" s="33"/>
    </row>
    <row r="267" spans="1:152" ht="15" customHeight="1">
      <c r="A267" s="33"/>
      <c r="B267" s="211"/>
      <c r="C267" s="1395"/>
      <c r="D267" s="906"/>
      <c r="E267" s="906"/>
      <c r="F267" s="906"/>
      <c r="G267" s="906"/>
      <c r="H267" s="906"/>
      <c r="I267" s="906"/>
      <c r="J267" s="906"/>
      <c r="K267" s="906"/>
      <c r="L267" s="1396"/>
      <c r="M267" s="1389" t="s">
        <v>3948</v>
      </c>
      <c r="N267" s="1390"/>
      <c r="O267" s="1390"/>
      <c r="P267" s="1390"/>
      <c r="Q267" s="1390"/>
      <c r="R267" s="1390"/>
      <c r="S267" s="1390"/>
      <c r="T267" s="1390"/>
      <c r="U267" s="1390"/>
      <c r="V267" s="1390"/>
      <c r="W267" s="1390"/>
      <c r="X267" s="1390"/>
      <c r="Y267" s="1390"/>
      <c r="Z267" s="1390"/>
      <c r="AA267" s="1390"/>
      <c r="AB267" s="1390"/>
      <c r="AC267" s="1390"/>
      <c r="AD267" s="1390"/>
      <c r="AE267" s="1390"/>
      <c r="AF267" s="1390"/>
      <c r="AG267" s="1390"/>
      <c r="AH267" s="1390"/>
      <c r="AI267" s="1390"/>
      <c r="AJ267" s="1390"/>
      <c r="AK267" s="1390"/>
      <c r="AL267" s="1390"/>
      <c r="AM267" s="1391"/>
      <c r="AN267" s="33"/>
      <c r="AO267" s="210"/>
      <c r="AP267" s="33"/>
      <c r="AQ267" s="71"/>
      <c r="BH267" s="190"/>
      <c r="BI267" s="71"/>
      <c r="BJ267" s="71"/>
      <c r="BK267" s="288"/>
      <c r="BZ267" s="328"/>
      <c r="CA267" s="48"/>
      <c r="CB267" s="48"/>
      <c r="CC267" s="48"/>
      <c r="CD267" s="48"/>
      <c r="CE267" s="48"/>
      <c r="CF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c r="DZ267" s="48"/>
      <c r="EA267" s="48"/>
      <c r="EB267" s="48"/>
      <c r="EC267" s="48"/>
      <c r="ED267" s="48"/>
      <c r="EE267" s="48"/>
      <c r="EF267" s="48"/>
      <c r="EG267" s="48"/>
      <c r="EH267" s="48"/>
      <c r="EI267" s="48"/>
      <c r="EJ267" s="48"/>
      <c r="EK267" s="48"/>
      <c r="EL267" s="48"/>
      <c r="ET267" s="33" t="s">
        <v>897</v>
      </c>
      <c r="EU267" s="33" t="s">
        <v>895</v>
      </c>
      <c r="EV267" s="33"/>
    </row>
    <row r="268" spans="1:152" ht="15" customHeight="1">
      <c r="A268" s="33"/>
      <c r="B268" s="211"/>
      <c r="C268" s="1395"/>
      <c r="D268" s="906"/>
      <c r="E268" s="906"/>
      <c r="F268" s="906"/>
      <c r="G268" s="906"/>
      <c r="H268" s="906"/>
      <c r="I268" s="906"/>
      <c r="J268" s="906"/>
      <c r="K268" s="906"/>
      <c r="L268" s="1396"/>
      <c r="M268" s="1392"/>
      <c r="N268" s="1393"/>
      <c r="O268" s="1393"/>
      <c r="P268" s="1393"/>
      <c r="Q268" s="1393"/>
      <c r="R268" s="1393"/>
      <c r="S268" s="1393"/>
      <c r="T268" s="1393"/>
      <c r="U268" s="1393"/>
      <c r="V268" s="1393"/>
      <c r="W268" s="1393"/>
      <c r="X268" s="1393"/>
      <c r="Y268" s="1393"/>
      <c r="Z268" s="1393"/>
      <c r="AA268" s="1393"/>
      <c r="AB268" s="1393"/>
      <c r="AC268" s="1393"/>
      <c r="AD268" s="1393"/>
      <c r="AE268" s="1393"/>
      <c r="AF268" s="1393"/>
      <c r="AG268" s="1393"/>
      <c r="AH268" s="1393"/>
      <c r="AI268" s="1393"/>
      <c r="AJ268" s="1393"/>
      <c r="AK268" s="1393"/>
      <c r="AL268" s="1393"/>
      <c r="AM268" s="1394"/>
      <c r="AN268" s="33"/>
      <c r="AO268" s="210"/>
      <c r="AP268" s="33"/>
      <c r="AQ268" s="71"/>
      <c r="BH268" s="190"/>
      <c r="BI268" s="71"/>
      <c r="BJ268" s="71"/>
      <c r="BK268" s="288"/>
      <c r="BZ268" s="328"/>
      <c r="CA268" s="48"/>
      <c r="CB268" s="48"/>
      <c r="CC268" s="48"/>
      <c r="CD268" s="48"/>
      <c r="CE268" s="48"/>
      <c r="CF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c r="EH268" s="48"/>
      <c r="EI268" s="48"/>
      <c r="EJ268" s="48"/>
      <c r="EK268" s="48"/>
      <c r="EL268" s="48"/>
      <c r="ET268" s="33" t="s">
        <v>898</v>
      </c>
      <c r="EU268" s="33" t="s">
        <v>896</v>
      </c>
      <c r="EV268" s="33"/>
    </row>
    <row r="269" spans="1:152" ht="15" customHeight="1">
      <c r="A269" s="33"/>
      <c r="B269" s="211"/>
      <c r="C269" s="1395"/>
      <c r="D269" s="906"/>
      <c r="E269" s="906"/>
      <c r="F269" s="906"/>
      <c r="G269" s="906"/>
      <c r="H269" s="906"/>
      <c r="I269" s="906"/>
      <c r="J269" s="906"/>
      <c r="K269" s="906"/>
      <c r="L269" s="1396"/>
      <c r="M269" s="1392"/>
      <c r="N269" s="1393"/>
      <c r="O269" s="1393"/>
      <c r="P269" s="1393"/>
      <c r="Q269" s="1393"/>
      <c r="R269" s="1393"/>
      <c r="S269" s="1393"/>
      <c r="T269" s="1393"/>
      <c r="U269" s="1393"/>
      <c r="V269" s="1393"/>
      <c r="W269" s="1393"/>
      <c r="X269" s="1393"/>
      <c r="Y269" s="1393"/>
      <c r="Z269" s="1393"/>
      <c r="AA269" s="1393"/>
      <c r="AB269" s="1393"/>
      <c r="AC269" s="1393"/>
      <c r="AD269" s="1393"/>
      <c r="AE269" s="1393"/>
      <c r="AF269" s="1393"/>
      <c r="AG269" s="1393"/>
      <c r="AH269" s="1393"/>
      <c r="AI269" s="1393"/>
      <c r="AJ269" s="1393"/>
      <c r="AK269" s="1393"/>
      <c r="AL269" s="1393"/>
      <c r="AM269" s="1394"/>
      <c r="AN269" s="33"/>
      <c r="AO269" s="210"/>
      <c r="AP269" s="33"/>
      <c r="AQ269" s="71"/>
      <c r="BH269" s="190"/>
      <c r="BI269" s="71"/>
      <c r="BJ269" s="71"/>
      <c r="BK269" s="288"/>
      <c r="BZ269" s="328"/>
      <c r="CA269" s="48"/>
      <c r="CB269" s="48"/>
      <c r="CC269" s="48"/>
      <c r="CD269" s="48"/>
      <c r="CE269" s="48"/>
      <c r="CF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c r="DZ269" s="48"/>
      <c r="EA269" s="48"/>
      <c r="EB269" s="48"/>
      <c r="EC269" s="48"/>
      <c r="ED269" s="48"/>
      <c r="EE269" s="48"/>
      <c r="EF269" s="48"/>
      <c r="EG269" s="48"/>
      <c r="EH269" s="48"/>
      <c r="EI269" s="48"/>
      <c r="EJ269" s="48"/>
      <c r="EK269" s="48"/>
      <c r="EL269" s="48"/>
      <c r="ET269" s="33" t="s">
        <v>899</v>
      </c>
      <c r="EU269" s="33" t="s">
        <v>897</v>
      </c>
      <c r="EV269" s="33"/>
    </row>
    <row r="270" spans="1:152" ht="15" customHeight="1">
      <c r="A270" s="33"/>
      <c r="B270" s="211"/>
      <c r="C270" s="1395"/>
      <c r="D270" s="906"/>
      <c r="E270" s="906"/>
      <c r="F270" s="906"/>
      <c r="G270" s="906"/>
      <c r="H270" s="906"/>
      <c r="I270" s="906"/>
      <c r="J270" s="906"/>
      <c r="K270" s="906"/>
      <c r="L270" s="1396"/>
      <c r="M270" s="1392"/>
      <c r="N270" s="1393"/>
      <c r="O270" s="1393"/>
      <c r="P270" s="1393"/>
      <c r="Q270" s="1393"/>
      <c r="R270" s="1393"/>
      <c r="S270" s="1393"/>
      <c r="T270" s="1393"/>
      <c r="U270" s="1393"/>
      <c r="V270" s="1393"/>
      <c r="W270" s="1393"/>
      <c r="X270" s="1393"/>
      <c r="Y270" s="1393"/>
      <c r="Z270" s="1393"/>
      <c r="AA270" s="1393"/>
      <c r="AB270" s="1393"/>
      <c r="AC270" s="1393"/>
      <c r="AD270" s="1393"/>
      <c r="AE270" s="1393"/>
      <c r="AF270" s="1393"/>
      <c r="AG270" s="1393"/>
      <c r="AH270" s="1393"/>
      <c r="AI270" s="1393"/>
      <c r="AJ270" s="1393"/>
      <c r="AK270" s="1393"/>
      <c r="AL270" s="1393"/>
      <c r="AM270" s="1394"/>
      <c r="AN270" s="33"/>
      <c r="AO270" s="210"/>
      <c r="AP270" s="33"/>
      <c r="AQ270" s="71"/>
      <c r="BH270" s="190"/>
      <c r="BI270" s="71"/>
      <c r="BJ270" s="71"/>
      <c r="BK270" s="288"/>
      <c r="BZ270" s="328"/>
      <c r="CA270" s="48"/>
      <c r="CB270" s="48"/>
      <c r="CC270" s="48"/>
      <c r="CD270" s="48"/>
      <c r="CE270" s="48"/>
      <c r="CF270" s="48"/>
      <c r="CH270" s="48"/>
      <c r="CI270" s="48"/>
      <c r="CJ270" s="48"/>
      <c r="CK270" s="48"/>
      <c r="CL270" s="48"/>
      <c r="CM270" s="48"/>
      <c r="CN270" s="48"/>
      <c r="CO270" s="48"/>
      <c r="CP270" s="48"/>
      <c r="CQ270" s="48"/>
      <c r="CR270" s="48"/>
      <c r="CS270" s="48"/>
      <c r="CT270" s="48"/>
      <c r="CU270" s="48"/>
      <c r="CV270" s="48"/>
      <c r="CW270" s="48"/>
      <c r="CX270" s="48"/>
      <c r="CY270" s="48"/>
      <c r="CZ270" s="48"/>
      <c r="DA270" s="48"/>
      <c r="DB270" s="48"/>
      <c r="DC270" s="48"/>
      <c r="DD270" s="48"/>
      <c r="DE270" s="48"/>
      <c r="DF270" s="48"/>
      <c r="DG270" s="48"/>
      <c r="DH270" s="48"/>
      <c r="DI270" s="48"/>
      <c r="DJ270" s="48"/>
      <c r="DK270" s="48"/>
      <c r="DL270" s="48"/>
      <c r="DM270" s="48"/>
      <c r="DN270" s="48"/>
      <c r="DO270" s="48"/>
      <c r="DP270" s="48"/>
      <c r="DQ270" s="48"/>
      <c r="DR270" s="48"/>
      <c r="DS270" s="48"/>
      <c r="DT270" s="48"/>
      <c r="DU270" s="48"/>
      <c r="DV270" s="48"/>
      <c r="DW270" s="48"/>
      <c r="DX270" s="48"/>
      <c r="DY270" s="48"/>
      <c r="DZ270" s="48"/>
      <c r="EA270" s="48"/>
      <c r="EB270" s="48"/>
      <c r="EC270" s="48"/>
      <c r="ED270" s="48"/>
      <c r="EE270" s="48"/>
      <c r="EF270" s="48"/>
      <c r="EG270" s="48"/>
      <c r="EH270" s="48"/>
      <c r="EI270" s="48"/>
      <c r="EJ270" s="48"/>
      <c r="EK270" s="48"/>
      <c r="EL270" s="48"/>
      <c r="ET270" s="33" t="s">
        <v>900</v>
      </c>
      <c r="EU270" s="33" t="s">
        <v>898</v>
      </c>
      <c r="EV270" s="33"/>
    </row>
    <row r="271" spans="1:152" ht="15" customHeight="1">
      <c r="A271" s="33"/>
      <c r="B271" s="211"/>
      <c r="C271" s="1395"/>
      <c r="D271" s="906"/>
      <c r="E271" s="906"/>
      <c r="F271" s="906"/>
      <c r="G271" s="906"/>
      <c r="H271" s="906"/>
      <c r="I271" s="906"/>
      <c r="J271" s="906"/>
      <c r="K271" s="906"/>
      <c r="L271" s="1396"/>
      <c r="M271" s="1392"/>
      <c r="N271" s="1393"/>
      <c r="O271" s="1393"/>
      <c r="P271" s="1393"/>
      <c r="Q271" s="1393"/>
      <c r="R271" s="1393"/>
      <c r="S271" s="1393"/>
      <c r="T271" s="1393"/>
      <c r="U271" s="1393"/>
      <c r="V271" s="1393"/>
      <c r="W271" s="1393"/>
      <c r="X271" s="1393"/>
      <c r="Y271" s="1393"/>
      <c r="Z271" s="1393"/>
      <c r="AA271" s="1393"/>
      <c r="AB271" s="1393"/>
      <c r="AC271" s="1393"/>
      <c r="AD271" s="1393"/>
      <c r="AE271" s="1393"/>
      <c r="AF271" s="1393"/>
      <c r="AG271" s="1393"/>
      <c r="AH271" s="1393"/>
      <c r="AI271" s="1393"/>
      <c r="AJ271" s="1393"/>
      <c r="AK271" s="1393"/>
      <c r="AL271" s="1393"/>
      <c r="AM271" s="1394"/>
      <c r="AN271" s="33"/>
      <c r="AO271" s="210"/>
      <c r="AP271" s="33"/>
      <c r="AQ271" s="71"/>
      <c r="BH271" s="190"/>
      <c r="BI271" s="71"/>
      <c r="BJ271" s="71"/>
      <c r="BK271" s="288"/>
      <c r="BZ271" s="328"/>
      <c r="CA271" s="48"/>
      <c r="CB271" s="48"/>
      <c r="CC271" s="48"/>
      <c r="CD271" s="48"/>
      <c r="CE271" s="48"/>
      <c r="CF271" s="48"/>
      <c r="CH271" s="48"/>
      <c r="CI271" s="48"/>
      <c r="CJ271" s="48"/>
      <c r="CK271" s="48"/>
      <c r="CL271" s="48"/>
      <c r="CM271" s="48"/>
      <c r="CN271" s="48"/>
      <c r="CO271" s="48"/>
      <c r="CP271" s="48"/>
      <c r="CQ271" s="48"/>
      <c r="CR271" s="48"/>
      <c r="CS271" s="48"/>
      <c r="CT271" s="48"/>
      <c r="CU271" s="48"/>
      <c r="CV271" s="48"/>
      <c r="CW271" s="48"/>
      <c r="CX271" s="48"/>
      <c r="CY271" s="48"/>
      <c r="CZ271" s="48"/>
      <c r="DA271" s="48"/>
      <c r="DB271" s="48"/>
      <c r="DC271" s="48"/>
      <c r="DD271" s="48"/>
      <c r="DE271" s="48"/>
      <c r="DF271" s="48"/>
      <c r="DG271" s="48"/>
      <c r="DH271" s="48"/>
      <c r="DI271" s="48"/>
      <c r="DJ271" s="48"/>
      <c r="DK271" s="48"/>
      <c r="DL271" s="48"/>
      <c r="DM271" s="48"/>
      <c r="DN271" s="48"/>
      <c r="DO271" s="48"/>
      <c r="DP271" s="48"/>
      <c r="DQ271" s="48"/>
      <c r="DR271" s="48"/>
      <c r="DS271" s="48"/>
      <c r="DT271" s="48"/>
      <c r="DU271" s="48"/>
      <c r="DV271" s="48"/>
      <c r="DW271" s="48"/>
      <c r="DX271" s="48"/>
      <c r="DY271" s="48"/>
      <c r="DZ271" s="48"/>
      <c r="EA271" s="48"/>
      <c r="EB271" s="48"/>
      <c r="EC271" s="48"/>
      <c r="ED271" s="48"/>
      <c r="EE271" s="48"/>
      <c r="EF271" s="48"/>
      <c r="EG271" s="48"/>
      <c r="EH271" s="48"/>
      <c r="EI271" s="48"/>
      <c r="EJ271" s="48"/>
      <c r="EK271" s="48"/>
      <c r="EL271" s="48"/>
      <c r="ET271" s="33" t="s">
        <v>799</v>
      </c>
      <c r="EU271" s="33" t="s">
        <v>899</v>
      </c>
      <c r="EV271" s="33"/>
    </row>
    <row r="272" spans="1:152" ht="15" customHeight="1">
      <c r="A272" s="33"/>
      <c r="B272" s="211"/>
      <c r="C272" s="1395"/>
      <c r="D272" s="906"/>
      <c r="E272" s="906"/>
      <c r="F272" s="906"/>
      <c r="G272" s="906"/>
      <c r="H272" s="906"/>
      <c r="I272" s="906"/>
      <c r="J272" s="906"/>
      <c r="K272" s="906"/>
      <c r="L272" s="1396"/>
      <c r="M272" s="1392"/>
      <c r="N272" s="1393"/>
      <c r="O272" s="1393"/>
      <c r="P272" s="1393"/>
      <c r="Q272" s="1393"/>
      <c r="R272" s="1393"/>
      <c r="S272" s="1393"/>
      <c r="T272" s="1393"/>
      <c r="U272" s="1393"/>
      <c r="V272" s="1393"/>
      <c r="W272" s="1393"/>
      <c r="X272" s="1393"/>
      <c r="Y272" s="1393"/>
      <c r="Z272" s="1393"/>
      <c r="AA272" s="1393"/>
      <c r="AB272" s="1393"/>
      <c r="AC272" s="1393"/>
      <c r="AD272" s="1393"/>
      <c r="AE272" s="1393"/>
      <c r="AF272" s="1393"/>
      <c r="AG272" s="1393"/>
      <c r="AH272" s="1393"/>
      <c r="AI272" s="1393"/>
      <c r="AJ272" s="1393"/>
      <c r="AK272" s="1393"/>
      <c r="AL272" s="1393"/>
      <c r="AM272" s="1394"/>
      <c r="AN272" s="33"/>
      <c r="AO272" s="210"/>
      <c r="AP272" s="33"/>
      <c r="AQ272" s="71"/>
      <c r="AR272" s="33"/>
      <c r="AS272" s="33"/>
      <c r="AT272" s="33"/>
      <c r="AU272" s="33"/>
      <c r="AV272" s="33"/>
      <c r="AW272" s="33"/>
      <c r="AX272" s="33"/>
      <c r="AY272" s="33"/>
      <c r="AZ272" s="33"/>
      <c r="BA272" s="33"/>
      <c r="BB272" s="33"/>
      <c r="BC272" s="33"/>
      <c r="BD272" s="33"/>
      <c r="BE272" s="33"/>
      <c r="BF272" s="33"/>
      <c r="BG272" s="33"/>
      <c r="BH272" s="190"/>
      <c r="BI272" s="71"/>
      <c r="BJ272" s="71"/>
      <c r="BK272" s="288"/>
      <c r="BZ272" s="328"/>
      <c r="CA272" s="48"/>
      <c r="CB272" s="48"/>
      <c r="CC272" s="48"/>
      <c r="CD272" s="48"/>
      <c r="CE272" s="48"/>
      <c r="CF272" s="48"/>
      <c r="CH272" s="48"/>
      <c r="CI272" s="48"/>
      <c r="CJ272" s="48"/>
      <c r="CK272" s="48"/>
      <c r="CL272" s="48"/>
      <c r="CM272" s="48"/>
      <c r="CN272" s="48"/>
      <c r="CO272" s="48"/>
      <c r="CP272" s="48"/>
      <c r="CQ272" s="48"/>
      <c r="CR272" s="48"/>
      <c r="CS272" s="48"/>
      <c r="CT272" s="48"/>
      <c r="CU272" s="48"/>
      <c r="CV272" s="48"/>
      <c r="CW272" s="48"/>
      <c r="CX272" s="48"/>
      <c r="CY272" s="48"/>
      <c r="CZ272" s="48"/>
      <c r="DA272" s="48"/>
      <c r="DB272" s="48"/>
      <c r="DC272" s="48"/>
      <c r="DD272" s="48"/>
      <c r="DE272" s="48"/>
      <c r="DF272" s="48"/>
      <c r="DG272" s="48"/>
      <c r="DH272" s="48"/>
      <c r="DI272" s="48"/>
      <c r="DJ272" s="48"/>
      <c r="DK272" s="48"/>
      <c r="DL272" s="48"/>
      <c r="DM272" s="48"/>
      <c r="DN272" s="48"/>
      <c r="DO272" s="48"/>
      <c r="DP272" s="48"/>
      <c r="DQ272" s="48"/>
      <c r="DR272" s="48"/>
      <c r="DS272" s="48"/>
      <c r="DT272" s="48"/>
      <c r="DU272" s="48"/>
      <c r="DV272" s="48"/>
      <c r="DW272" s="48"/>
      <c r="DX272" s="48"/>
      <c r="DY272" s="48"/>
      <c r="DZ272" s="48"/>
      <c r="EA272" s="48"/>
      <c r="EB272" s="48"/>
      <c r="EC272" s="48"/>
      <c r="ED272" s="48"/>
      <c r="EE272" s="48"/>
      <c r="EF272" s="48"/>
      <c r="EG272" s="48"/>
      <c r="EH272" s="48"/>
      <c r="EI272" s="48"/>
      <c r="EJ272" s="48"/>
      <c r="EK272" s="48"/>
      <c r="EL272" s="48"/>
      <c r="ET272" s="33" t="s">
        <v>901</v>
      </c>
      <c r="EU272" s="33" t="s">
        <v>900</v>
      </c>
      <c r="EV272" s="33"/>
    </row>
    <row r="273" spans="1:151" ht="15" customHeight="1">
      <c r="A273" s="33"/>
      <c r="B273" s="211"/>
      <c r="C273" s="1395"/>
      <c r="D273" s="906"/>
      <c r="E273" s="906"/>
      <c r="F273" s="906"/>
      <c r="G273" s="906"/>
      <c r="H273" s="906"/>
      <c r="I273" s="906"/>
      <c r="J273" s="906"/>
      <c r="K273" s="906"/>
      <c r="L273" s="1396"/>
      <c r="M273" s="1752"/>
      <c r="N273" s="1753"/>
      <c r="O273" s="1753"/>
      <c r="P273" s="1753"/>
      <c r="Q273" s="1753"/>
      <c r="R273" s="1753"/>
      <c r="S273" s="1753"/>
      <c r="T273" s="1753"/>
      <c r="U273" s="1753"/>
      <c r="V273" s="1753"/>
      <c r="W273" s="1753"/>
      <c r="X273" s="1753"/>
      <c r="Y273" s="1753"/>
      <c r="Z273" s="1753"/>
      <c r="AA273" s="1753"/>
      <c r="AB273" s="1753"/>
      <c r="AC273" s="1753"/>
      <c r="AD273" s="1753"/>
      <c r="AE273" s="1753"/>
      <c r="AF273" s="1753"/>
      <c r="AG273" s="1753"/>
      <c r="AH273" s="1753"/>
      <c r="AI273" s="1753"/>
      <c r="AJ273" s="1753"/>
      <c r="AK273" s="1753"/>
      <c r="AL273" s="1753"/>
      <c r="AM273" s="1754"/>
      <c r="AN273" s="33"/>
      <c r="AO273" s="210"/>
      <c r="AP273" s="33"/>
      <c r="AQ273" s="71"/>
      <c r="AR273" s="33"/>
      <c r="AS273" s="33"/>
      <c r="AT273" s="33"/>
      <c r="AU273" s="33"/>
      <c r="AV273" s="33"/>
      <c r="AW273" s="33"/>
      <c r="AX273" s="33"/>
      <c r="AY273" s="33"/>
      <c r="AZ273" s="33"/>
      <c r="BA273" s="33"/>
      <c r="BB273" s="33"/>
      <c r="BC273" s="33"/>
      <c r="BD273" s="33"/>
      <c r="BE273" s="33"/>
      <c r="BF273" s="33"/>
      <c r="BG273" s="33"/>
      <c r="BH273" s="190"/>
      <c r="BI273" s="71"/>
      <c r="BJ273" s="71"/>
      <c r="BK273" s="288"/>
      <c r="BZ273" s="328"/>
      <c r="CA273" s="48"/>
      <c r="CB273" s="48"/>
      <c r="CC273" s="48"/>
      <c r="CD273" s="48"/>
      <c r="CE273" s="48"/>
      <c r="CF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c r="DG273" s="48"/>
      <c r="DH273" s="48"/>
      <c r="DI273" s="48"/>
      <c r="DJ273" s="48"/>
      <c r="DK273" s="48"/>
      <c r="DL273" s="48"/>
      <c r="DM273" s="48"/>
      <c r="DN273" s="48"/>
      <c r="DO273" s="48"/>
      <c r="DP273" s="48"/>
      <c r="DQ273" s="48"/>
      <c r="DR273" s="48"/>
      <c r="DS273" s="48"/>
      <c r="DT273" s="48"/>
      <c r="DU273" s="48"/>
      <c r="DV273" s="48"/>
      <c r="DW273" s="48"/>
      <c r="DX273" s="48"/>
      <c r="DY273" s="48"/>
      <c r="DZ273" s="48"/>
      <c r="EA273" s="48"/>
      <c r="EB273" s="48"/>
      <c r="EC273" s="48"/>
      <c r="ED273" s="48"/>
      <c r="EE273" s="48"/>
      <c r="EF273" s="48"/>
      <c r="EG273" s="48"/>
      <c r="EH273" s="48"/>
      <c r="EI273" s="48"/>
      <c r="EJ273" s="48"/>
      <c r="EK273" s="48"/>
      <c r="EL273" s="48"/>
      <c r="ET273" s="33" t="s">
        <v>902</v>
      </c>
      <c r="EU273" s="33" t="s">
        <v>799</v>
      </c>
    </row>
    <row r="274" spans="1:151" ht="15" customHeight="1">
      <c r="A274" s="33"/>
      <c r="B274" s="211"/>
      <c r="C274" s="1395"/>
      <c r="D274" s="906"/>
      <c r="E274" s="906"/>
      <c r="F274" s="906"/>
      <c r="G274" s="906"/>
      <c r="H274" s="906"/>
      <c r="I274" s="906"/>
      <c r="J274" s="906"/>
      <c r="K274" s="906"/>
      <c r="L274" s="1396"/>
      <c r="M274" s="56"/>
      <c r="N274" s="339"/>
      <c r="O274" s="48"/>
      <c r="P274" s="1360" t="s">
        <v>3949</v>
      </c>
      <c r="Q274" s="1360"/>
      <c r="R274" s="1360"/>
      <c r="S274" s="1360"/>
      <c r="T274" s="1360"/>
      <c r="U274" s="1360"/>
      <c r="V274" s="1360"/>
      <c r="W274" s="1360"/>
      <c r="X274" s="1360"/>
      <c r="Y274" s="1360"/>
      <c r="Z274" s="1360"/>
      <c r="AA274" s="1360"/>
      <c r="AB274" s="1360"/>
      <c r="AC274" s="1360"/>
      <c r="AD274" s="1360"/>
      <c r="AE274" s="1360"/>
      <c r="AF274" s="1360"/>
      <c r="AG274" s="1360"/>
      <c r="AH274" s="1360"/>
      <c r="AI274" s="1360"/>
      <c r="AJ274" s="1360"/>
      <c r="AK274" s="1360"/>
      <c r="AL274" s="1360"/>
      <c r="AM274" s="1361"/>
      <c r="AN274" s="33"/>
      <c r="AO274" s="210"/>
      <c r="AP274" s="33"/>
      <c r="AQ274" s="71"/>
      <c r="AR274" s="33"/>
      <c r="AS274" s="33"/>
      <c r="AT274" s="33"/>
      <c r="AU274" s="33"/>
      <c r="AV274" s="33"/>
      <c r="AW274" s="33"/>
      <c r="AX274" s="33"/>
      <c r="AY274" s="33"/>
      <c r="AZ274" s="33"/>
      <c r="BA274" s="33"/>
      <c r="BB274" s="33"/>
      <c r="BC274" s="33"/>
      <c r="BD274" s="33"/>
      <c r="BE274" s="33"/>
      <c r="BF274" s="33"/>
      <c r="BG274" s="33"/>
      <c r="BH274" s="190"/>
      <c r="BI274" s="71"/>
      <c r="BJ274" s="71"/>
      <c r="BK274" s="288"/>
      <c r="BZ274" s="328"/>
      <c r="CA274" s="48"/>
      <c r="CB274" s="48"/>
      <c r="CC274" s="48"/>
      <c r="CD274" s="48"/>
      <c r="CE274" s="48"/>
      <c r="CF274" s="48"/>
      <c r="CH274" s="48"/>
      <c r="CI274" s="48"/>
      <c r="CJ274" s="48"/>
      <c r="CK274" s="48"/>
      <c r="CL274" s="48"/>
      <c r="CM274" s="48"/>
      <c r="CN274" s="48"/>
      <c r="CO274" s="48"/>
      <c r="CP274" s="48"/>
      <c r="CQ274" s="48"/>
      <c r="CR274" s="48"/>
      <c r="CS274" s="48"/>
      <c r="CT274" s="48"/>
      <c r="CU274" s="48"/>
      <c r="CV274" s="48"/>
      <c r="CW274" s="48"/>
      <c r="CX274" s="48"/>
      <c r="CY274" s="48"/>
      <c r="CZ274" s="48"/>
      <c r="DA274" s="48"/>
      <c r="DB274" s="48"/>
      <c r="DC274" s="48"/>
      <c r="DD274" s="48"/>
      <c r="DE274" s="48"/>
      <c r="DF274" s="48"/>
      <c r="DG274" s="48"/>
      <c r="DH274" s="48"/>
      <c r="DI274" s="48"/>
      <c r="DJ274" s="48"/>
      <c r="DK274" s="48"/>
      <c r="DL274" s="48"/>
      <c r="DM274" s="48"/>
      <c r="DN274" s="48"/>
      <c r="DO274" s="48"/>
      <c r="DP274" s="48"/>
      <c r="DQ274" s="48"/>
      <c r="DR274" s="48"/>
      <c r="DS274" s="48"/>
      <c r="DT274" s="48"/>
      <c r="DU274" s="48"/>
      <c r="DV274" s="48"/>
      <c r="DW274" s="48"/>
      <c r="DX274" s="48"/>
      <c r="DY274" s="48"/>
      <c r="DZ274" s="48"/>
      <c r="EA274" s="48"/>
      <c r="EB274" s="48"/>
      <c r="EC274" s="48"/>
      <c r="ED274" s="48"/>
      <c r="EE274" s="48"/>
      <c r="EF274" s="48"/>
      <c r="EG274" s="48"/>
      <c r="EH274" s="48"/>
      <c r="EI274" s="48"/>
      <c r="EJ274" s="48"/>
      <c r="EK274" s="48"/>
      <c r="EL274" s="48"/>
      <c r="ET274" s="33" t="s">
        <v>903</v>
      </c>
      <c r="EU274" s="33" t="s">
        <v>901</v>
      </c>
    </row>
    <row r="275" spans="1:151" ht="15" customHeight="1">
      <c r="A275" s="33"/>
      <c r="B275" s="211"/>
      <c r="C275" s="1336"/>
      <c r="D275" s="1337"/>
      <c r="E275" s="1337"/>
      <c r="F275" s="1337"/>
      <c r="G275" s="1337"/>
      <c r="H275" s="1337"/>
      <c r="I275" s="1337"/>
      <c r="J275" s="1337"/>
      <c r="K275" s="1337"/>
      <c r="L275" s="1338"/>
      <c r="M275" s="1388" t="s">
        <v>3953</v>
      </c>
      <c r="N275" s="1370"/>
      <c r="O275" s="1370"/>
      <c r="P275" s="1370"/>
      <c r="Q275" s="1370"/>
      <c r="R275" s="1370"/>
      <c r="S275" s="1370"/>
      <c r="T275" s="1370"/>
      <c r="U275" s="1370"/>
      <c r="V275" s="1370"/>
      <c r="W275" s="1370"/>
      <c r="X275" s="1370"/>
      <c r="Y275" s="1370"/>
      <c r="Z275" s="1370"/>
      <c r="AA275" s="1370"/>
      <c r="AB275" s="1370"/>
      <c r="AC275" s="1370"/>
      <c r="AD275" s="1370"/>
      <c r="AE275" s="1370"/>
      <c r="AF275" s="1370"/>
      <c r="AG275" s="1370"/>
      <c r="AH275" s="1370"/>
      <c r="AI275" s="1370"/>
      <c r="AJ275" s="1370"/>
      <c r="AK275" s="1370"/>
      <c r="AL275" s="1370"/>
      <c r="AM275" s="1371"/>
      <c r="AN275" s="33"/>
      <c r="AO275" s="210"/>
      <c r="AP275" s="33"/>
      <c r="AQ275" s="71"/>
      <c r="AR275" s="33"/>
      <c r="AS275" s="33"/>
      <c r="AT275" s="33"/>
      <c r="AU275" s="33"/>
      <c r="AV275" s="33"/>
      <c r="AW275" s="33"/>
      <c r="AX275" s="33"/>
      <c r="AY275" s="33"/>
      <c r="AZ275" s="33"/>
      <c r="BA275" s="33"/>
      <c r="BB275" s="33"/>
      <c r="BC275" s="33"/>
      <c r="BD275" s="33"/>
      <c r="BE275" s="33"/>
      <c r="BF275" s="33"/>
      <c r="BG275" s="33"/>
      <c r="BH275" s="190"/>
      <c r="BI275" s="71"/>
      <c r="BJ275" s="71"/>
      <c r="BK275" s="288"/>
      <c r="BZ275" s="328"/>
      <c r="CA275" s="48"/>
      <c r="CB275" s="48"/>
      <c r="CC275" s="48"/>
      <c r="CD275" s="48"/>
      <c r="CE275" s="48"/>
      <c r="CF275" s="48"/>
      <c r="CH275" s="48"/>
      <c r="CI275" s="48"/>
      <c r="CJ275" s="48"/>
      <c r="CK275" s="48"/>
      <c r="CL275" s="48"/>
      <c r="CM275" s="48"/>
      <c r="CN275" s="48"/>
      <c r="CO275" s="48"/>
      <c r="CP275" s="48"/>
      <c r="CQ275" s="48"/>
      <c r="CR275" s="48"/>
      <c r="CS275" s="48"/>
      <c r="CT275" s="48"/>
      <c r="CU275" s="48"/>
      <c r="CV275" s="48"/>
      <c r="CW275" s="48"/>
      <c r="CX275" s="48"/>
      <c r="CY275" s="48"/>
      <c r="CZ275" s="48"/>
      <c r="DA275" s="48"/>
      <c r="DB275" s="48"/>
      <c r="DC275" s="48"/>
      <c r="DD275" s="48"/>
      <c r="DE275" s="48"/>
      <c r="DF275" s="48"/>
      <c r="DG275" s="48"/>
      <c r="DH275" s="48"/>
      <c r="DI275" s="48"/>
      <c r="DJ275" s="48"/>
      <c r="DK275" s="48"/>
      <c r="DL275" s="48"/>
      <c r="DM275" s="48"/>
      <c r="DN275" s="48"/>
      <c r="DO275" s="48"/>
      <c r="DP275" s="48"/>
      <c r="DQ275" s="48"/>
      <c r="DR275" s="48"/>
      <c r="DS275" s="48"/>
      <c r="DT275" s="48"/>
      <c r="DU275" s="48"/>
      <c r="DV275" s="48"/>
      <c r="DW275" s="48"/>
      <c r="DX275" s="48"/>
      <c r="DY275" s="48"/>
      <c r="DZ275" s="48"/>
      <c r="EA275" s="48"/>
      <c r="EB275" s="48"/>
      <c r="EC275" s="48"/>
      <c r="ED275" s="48"/>
      <c r="EE275" s="48"/>
      <c r="EF275" s="48"/>
      <c r="EG275" s="48"/>
      <c r="EH275" s="48"/>
      <c r="EI275" s="48"/>
      <c r="EJ275" s="48"/>
      <c r="EK275" s="48"/>
      <c r="EL275" s="48"/>
      <c r="ET275" s="33" t="s">
        <v>904</v>
      </c>
      <c r="EU275" s="33" t="s">
        <v>902</v>
      </c>
    </row>
    <row r="276" spans="1:151" ht="15" customHeight="1">
      <c r="A276" s="33"/>
      <c r="B276" s="211"/>
      <c r="C276" s="1365" t="s">
        <v>4076</v>
      </c>
      <c r="D276" s="1334"/>
      <c r="E276" s="1334"/>
      <c r="F276" s="1334"/>
      <c r="G276" s="1334"/>
      <c r="H276" s="1334"/>
      <c r="I276" s="1334"/>
      <c r="J276" s="1334"/>
      <c r="K276" s="1334"/>
      <c r="L276" s="1334"/>
      <c r="M276" s="1366" t="s">
        <v>3955</v>
      </c>
      <c r="N276" s="1367"/>
      <c r="O276" s="1367"/>
      <c r="P276" s="1368"/>
      <c r="Q276" s="1380"/>
      <c r="R276" s="1375"/>
      <c r="S276" s="1375"/>
      <c r="T276" s="1375"/>
      <c r="U276" s="1375"/>
      <c r="V276" s="1375"/>
      <c r="W276" s="1375"/>
      <c r="X276" s="1376"/>
      <c r="Y276" s="1381" t="s">
        <v>3954</v>
      </c>
      <c r="Z276" s="1384"/>
      <c r="AA276" s="1367" t="s">
        <v>3956</v>
      </c>
      <c r="AB276" s="1367"/>
      <c r="AC276" s="1367"/>
      <c r="AD276" s="1368"/>
      <c r="AE276" s="1380"/>
      <c r="AF276" s="1375"/>
      <c r="AG276" s="1375"/>
      <c r="AH276" s="1375"/>
      <c r="AI276" s="1375"/>
      <c r="AJ276" s="1375"/>
      <c r="AK276" s="1375"/>
      <c r="AL276" s="1376"/>
      <c r="AM276" s="1382" t="s">
        <v>3954</v>
      </c>
      <c r="AN276" s="33"/>
      <c r="AO276" s="210"/>
      <c r="AP276" s="33"/>
      <c r="AQ276" s="71"/>
      <c r="AR276" s="33"/>
      <c r="AS276" s="33"/>
      <c r="AT276" s="33"/>
      <c r="AU276" s="33"/>
      <c r="AV276" s="33"/>
      <c r="AW276" s="33"/>
      <c r="AX276" s="33"/>
      <c r="AY276" s="33"/>
      <c r="AZ276" s="33"/>
      <c r="BA276" s="33"/>
      <c r="BB276" s="33"/>
      <c r="BC276" s="33"/>
      <c r="BD276" s="33"/>
      <c r="BE276" s="33"/>
      <c r="BF276" s="33"/>
      <c r="BG276" s="33"/>
      <c r="BH276" s="190"/>
      <c r="BI276" s="71"/>
      <c r="BJ276" s="71"/>
      <c r="BK276" s="288"/>
      <c r="BZ276" s="328"/>
      <c r="CA276" s="48"/>
      <c r="CB276" s="48"/>
      <c r="CC276" s="48"/>
      <c r="CD276" s="48"/>
      <c r="CE276" s="48"/>
      <c r="CF276" s="48"/>
      <c r="CH276" s="48"/>
      <c r="CI276" s="48"/>
      <c r="CJ276" s="48"/>
      <c r="CK276" s="48"/>
      <c r="CL276" s="48"/>
      <c r="CM276" s="48"/>
      <c r="CN276" s="48"/>
      <c r="CO276" s="48"/>
      <c r="CP276" s="48"/>
      <c r="CQ276" s="48"/>
      <c r="CR276" s="48"/>
      <c r="CS276" s="48"/>
      <c r="CT276" s="48"/>
      <c r="CU276" s="48"/>
      <c r="CV276" s="48"/>
      <c r="CW276" s="48"/>
      <c r="CX276" s="48"/>
      <c r="CY276" s="48"/>
      <c r="CZ276" s="48"/>
      <c r="DA276" s="48"/>
      <c r="DB276" s="48"/>
      <c r="DC276" s="48"/>
      <c r="DD276" s="48"/>
      <c r="DE276" s="48"/>
      <c r="DF276" s="48"/>
      <c r="DG276" s="48"/>
      <c r="DH276" s="48"/>
      <c r="DI276" s="48"/>
      <c r="DJ276" s="48"/>
      <c r="DK276" s="48"/>
      <c r="DL276" s="48"/>
      <c r="DM276" s="48"/>
      <c r="DN276" s="48"/>
      <c r="DO276" s="48"/>
      <c r="DP276" s="48"/>
      <c r="DQ276" s="48"/>
      <c r="DR276" s="48"/>
      <c r="DS276" s="48"/>
      <c r="DT276" s="48"/>
      <c r="DU276" s="48"/>
      <c r="DV276" s="48"/>
      <c r="DW276" s="48"/>
      <c r="DX276" s="48"/>
      <c r="DY276" s="48"/>
      <c r="DZ276" s="48"/>
      <c r="EA276" s="48"/>
      <c r="EB276" s="48"/>
      <c r="EC276" s="48"/>
      <c r="ED276" s="48"/>
      <c r="EE276" s="48"/>
      <c r="EF276" s="48"/>
      <c r="EG276" s="48"/>
      <c r="EH276" s="48"/>
      <c r="EI276" s="48"/>
      <c r="EJ276" s="48"/>
      <c r="EK276" s="48"/>
      <c r="EL276" s="48"/>
      <c r="ET276" s="33" t="s">
        <v>905</v>
      </c>
      <c r="EU276" s="33" t="s">
        <v>903</v>
      </c>
    </row>
    <row r="277" spans="1:151" ht="15" customHeight="1">
      <c r="A277" s="33"/>
      <c r="B277" s="211"/>
      <c r="C277" s="1336"/>
      <c r="D277" s="1337"/>
      <c r="E277" s="1337"/>
      <c r="F277" s="1337"/>
      <c r="G277" s="1337"/>
      <c r="H277" s="1337"/>
      <c r="I277" s="1337"/>
      <c r="J277" s="1337"/>
      <c r="K277" s="1337"/>
      <c r="L277" s="1337"/>
      <c r="M277" s="1369"/>
      <c r="N277" s="1370"/>
      <c r="O277" s="1370"/>
      <c r="P277" s="1371"/>
      <c r="Q277" s="1377"/>
      <c r="R277" s="1378"/>
      <c r="S277" s="1378"/>
      <c r="T277" s="1378"/>
      <c r="U277" s="1378"/>
      <c r="V277" s="1378"/>
      <c r="W277" s="1378"/>
      <c r="X277" s="1379"/>
      <c r="Y277" s="1369"/>
      <c r="Z277" s="1385"/>
      <c r="AA277" s="1370"/>
      <c r="AB277" s="1370"/>
      <c r="AC277" s="1370"/>
      <c r="AD277" s="1371"/>
      <c r="AE277" s="1377"/>
      <c r="AF277" s="1378"/>
      <c r="AG277" s="1378"/>
      <c r="AH277" s="1378"/>
      <c r="AI277" s="1378"/>
      <c r="AJ277" s="1378"/>
      <c r="AK277" s="1378"/>
      <c r="AL277" s="1379"/>
      <c r="AM277" s="1383"/>
      <c r="AN277" s="33"/>
      <c r="AO277" s="210"/>
      <c r="AP277" s="33"/>
      <c r="AQ277" s="71"/>
      <c r="AR277" s="33"/>
      <c r="AS277" s="33"/>
      <c r="AT277" s="33"/>
      <c r="AU277" s="33"/>
      <c r="AV277" s="33"/>
      <c r="AW277" s="33"/>
      <c r="AX277" s="33"/>
      <c r="AY277" s="33"/>
      <c r="AZ277" s="33"/>
      <c r="BA277" s="33"/>
      <c r="BB277" s="33"/>
      <c r="BC277" s="33"/>
      <c r="BD277" s="33"/>
      <c r="BE277" s="33"/>
      <c r="BF277" s="33"/>
      <c r="BG277" s="33"/>
      <c r="BH277" s="190"/>
      <c r="BI277" s="71"/>
      <c r="BJ277" s="71"/>
      <c r="BK277" s="288"/>
      <c r="BZ277" s="328"/>
      <c r="CA277" s="48"/>
      <c r="CB277" s="48"/>
      <c r="CC277" s="48"/>
      <c r="CD277" s="48"/>
      <c r="CE277" s="48"/>
      <c r="CF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c r="DG277" s="48"/>
      <c r="DH277" s="48"/>
      <c r="DI277" s="48"/>
      <c r="DJ277" s="48"/>
      <c r="DK277" s="48"/>
      <c r="DL277" s="48"/>
      <c r="DM277" s="48"/>
      <c r="DN277" s="48"/>
      <c r="DO277" s="48"/>
      <c r="DP277" s="48"/>
      <c r="DQ277" s="48"/>
      <c r="DR277" s="48"/>
      <c r="DS277" s="48"/>
      <c r="DT277" s="48"/>
      <c r="DU277" s="48"/>
      <c r="DV277" s="48"/>
      <c r="DW277" s="48"/>
      <c r="DX277" s="48"/>
      <c r="DY277" s="48"/>
      <c r="DZ277" s="48"/>
      <c r="EA277" s="48"/>
      <c r="EB277" s="48"/>
      <c r="EC277" s="48"/>
      <c r="ED277" s="48"/>
      <c r="EE277" s="48"/>
      <c r="EF277" s="48"/>
      <c r="EG277" s="48"/>
      <c r="EH277" s="48"/>
      <c r="EI277" s="48"/>
      <c r="EJ277" s="48"/>
      <c r="EK277" s="48"/>
      <c r="EL277" s="48"/>
      <c r="ET277" s="33" t="s">
        <v>906</v>
      </c>
      <c r="EU277" s="33" t="s">
        <v>904</v>
      </c>
    </row>
    <row r="278" spans="1:151" ht="15" customHeight="1">
      <c r="A278" s="33"/>
      <c r="B278" s="211"/>
      <c r="C278" s="1365" t="s">
        <v>4077</v>
      </c>
      <c r="D278" s="1340"/>
      <c r="E278" s="1340"/>
      <c r="F278" s="1340"/>
      <c r="G278" s="1340"/>
      <c r="H278" s="1340"/>
      <c r="I278" s="1340"/>
      <c r="J278" s="1340"/>
      <c r="K278" s="1340"/>
      <c r="L278" s="1341"/>
      <c r="M278" s="1366" t="s">
        <v>3961</v>
      </c>
      <c r="N278" s="1367"/>
      <c r="O278" s="1367"/>
      <c r="P278" s="1374"/>
      <c r="Q278" s="1375"/>
      <c r="R278" s="1375"/>
      <c r="S278" s="1376"/>
      <c r="T278" s="986"/>
      <c r="U278" s="1334"/>
      <c r="V278" s="1334"/>
      <c r="W278" s="1334"/>
      <c r="X278" s="1334"/>
      <c r="Y278" s="1334"/>
      <c r="Z278" s="1334"/>
      <c r="AA278" s="1334"/>
      <c r="AB278" s="1334"/>
      <c r="AC278" s="1334"/>
      <c r="AD278" s="1334"/>
      <c r="AE278" s="1334"/>
      <c r="AF278" s="1334"/>
      <c r="AG278" s="1334"/>
      <c r="AH278" s="1334"/>
      <c r="AI278" s="1334"/>
      <c r="AJ278" s="1334"/>
      <c r="AK278" s="1334"/>
      <c r="AL278" s="1334"/>
      <c r="AM278" s="1335"/>
      <c r="AN278" s="33"/>
      <c r="AO278" s="210"/>
      <c r="AP278" s="33"/>
      <c r="AQ278" s="71"/>
      <c r="AR278" s="33"/>
      <c r="AS278" s="33"/>
      <c r="AT278" s="33"/>
      <c r="AU278" s="33"/>
      <c r="AV278" s="33"/>
      <c r="AW278" s="33"/>
      <c r="AX278" s="33"/>
      <c r="AY278" s="33"/>
      <c r="AZ278" s="33"/>
      <c r="BA278" s="33"/>
      <c r="BB278" s="33"/>
      <c r="BC278" s="33"/>
      <c r="BD278" s="33"/>
      <c r="BE278" s="33"/>
      <c r="BF278" s="33"/>
      <c r="BG278" s="33"/>
      <c r="BH278" s="190"/>
      <c r="BI278" s="71"/>
      <c r="BJ278" s="71"/>
      <c r="BK278" s="288"/>
      <c r="BZ278" s="328"/>
      <c r="CA278" s="48"/>
      <c r="CB278" s="48"/>
      <c r="CC278" s="48"/>
      <c r="CD278" s="48"/>
      <c r="CE278" s="48"/>
      <c r="CF278" s="48"/>
      <c r="CH278" s="48"/>
      <c r="CI278" s="48"/>
      <c r="CJ278" s="48"/>
      <c r="CK278" s="48"/>
      <c r="CL278" s="48"/>
      <c r="CM278" s="48"/>
      <c r="CN278" s="48"/>
      <c r="CO278" s="48"/>
      <c r="CP278" s="48"/>
      <c r="CQ278" s="48"/>
      <c r="CR278" s="48"/>
      <c r="CS278" s="48"/>
      <c r="CT278" s="48"/>
      <c r="CU278" s="48"/>
      <c r="CV278" s="48"/>
      <c r="CW278" s="48"/>
      <c r="CX278" s="48"/>
      <c r="CY278" s="48"/>
      <c r="CZ278" s="48"/>
      <c r="DA278" s="48"/>
      <c r="DB278" s="48"/>
      <c r="DC278" s="48"/>
      <c r="DD278" s="48"/>
      <c r="DE278" s="48"/>
      <c r="DF278" s="48"/>
      <c r="DG278" s="48"/>
      <c r="DH278" s="48"/>
      <c r="DI278" s="48"/>
      <c r="DJ278" s="48"/>
      <c r="DK278" s="48"/>
      <c r="DL278" s="48"/>
      <c r="DM278" s="48"/>
      <c r="DN278" s="48"/>
      <c r="DO278" s="48"/>
      <c r="DP278" s="48"/>
      <c r="DQ278" s="48"/>
      <c r="DR278" s="48"/>
      <c r="DS278" s="48"/>
      <c r="DT278" s="48"/>
      <c r="DU278" s="48"/>
      <c r="DV278" s="48"/>
      <c r="DW278" s="48"/>
      <c r="DX278" s="48"/>
      <c r="DY278" s="48"/>
      <c r="DZ278" s="48"/>
      <c r="EA278" s="48"/>
      <c r="EB278" s="48"/>
      <c r="EC278" s="48"/>
      <c r="ED278" s="48"/>
      <c r="EE278" s="48"/>
      <c r="EF278" s="48"/>
      <c r="EG278" s="48"/>
      <c r="EH278" s="48"/>
      <c r="EI278" s="48"/>
      <c r="EJ278" s="48"/>
      <c r="EK278" s="48"/>
      <c r="EL278" s="48"/>
      <c r="ET278" s="33" t="s">
        <v>907</v>
      </c>
      <c r="EU278" s="33" t="s">
        <v>905</v>
      </c>
    </row>
    <row r="279" spans="1:151" ht="15" customHeight="1">
      <c r="A279" s="33"/>
      <c r="B279" s="211"/>
      <c r="C279" s="1342"/>
      <c r="D279" s="1343"/>
      <c r="E279" s="1343"/>
      <c r="F279" s="1343"/>
      <c r="G279" s="1343"/>
      <c r="H279" s="1343"/>
      <c r="I279" s="1343"/>
      <c r="J279" s="1343"/>
      <c r="K279" s="1343"/>
      <c r="L279" s="1344"/>
      <c r="M279" s="1372"/>
      <c r="N279" s="1373"/>
      <c r="O279" s="1373"/>
      <c r="P279" s="1377"/>
      <c r="Q279" s="1378"/>
      <c r="R279" s="1378"/>
      <c r="S279" s="1379"/>
      <c r="T279" s="1336"/>
      <c r="U279" s="1337"/>
      <c r="V279" s="1337"/>
      <c r="W279" s="1337"/>
      <c r="X279" s="1337"/>
      <c r="Y279" s="1337"/>
      <c r="Z279" s="1337"/>
      <c r="AA279" s="1337"/>
      <c r="AB279" s="1337"/>
      <c r="AC279" s="1337"/>
      <c r="AD279" s="1337"/>
      <c r="AE279" s="1337"/>
      <c r="AF279" s="1337"/>
      <c r="AG279" s="1337"/>
      <c r="AH279" s="1337"/>
      <c r="AI279" s="1337"/>
      <c r="AJ279" s="1337"/>
      <c r="AK279" s="1337"/>
      <c r="AL279" s="1337"/>
      <c r="AM279" s="1338"/>
      <c r="AN279" s="33"/>
      <c r="AO279" s="210"/>
      <c r="AP279" s="33"/>
      <c r="AQ279" s="71"/>
      <c r="AR279" s="33"/>
      <c r="AS279" s="33"/>
      <c r="AT279" s="33"/>
      <c r="AU279" s="33"/>
      <c r="AV279" s="33"/>
      <c r="AW279" s="33"/>
      <c r="AX279" s="33"/>
      <c r="AY279" s="33"/>
      <c r="AZ279" s="33"/>
      <c r="BA279" s="33"/>
      <c r="BB279" s="33"/>
      <c r="BC279" s="33"/>
      <c r="BD279" s="33"/>
      <c r="BE279" s="33"/>
      <c r="BF279" s="33"/>
      <c r="BG279" s="33"/>
      <c r="BH279" s="190"/>
      <c r="BI279" s="71"/>
      <c r="BJ279" s="71"/>
      <c r="BK279" s="288"/>
      <c r="BZ279" s="328"/>
      <c r="CA279" s="48"/>
      <c r="CB279" s="48"/>
      <c r="CC279" s="48"/>
      <c r="CD279" s="48"/>
      <c r="CE279" s="48"/>
      <c r="CF279" s="48"/>
      <c r="CH279" s="48"/>
      <c r="CI279" s="48"/>
      <c r="CJ279" s="48"/>
      <c r="CK279" s="48"/>
      <c r="CL279" s="48"/>
      <c r="CM279" s="48"/>
      <c r="CN279" s="48"/>
      <c r="CO279" s="48"/>
      <c r="CP279" s="48"/>
      <c r="CQ279" s="48"/>
      <c r="CR279" s="48"/>
      <c r="CS279" s="48"/>
      <c r="CT279" s="48"/>
      <c r="CU279" s="48"/>
      <c r="CV279" s="48"/>
      <c r="CW279" s="48"/>
      <c r="CX279" s="48"/>
      <c r="CY279" s="48"/>
      <c r="CZ279" s="48"/>
      <c r="DA279" s="48"/>
      <c r="DB279" s="48"/>
      <c r="DC279" s="48"/>
      <c r="DD279" s="48"/>
      <c r="DE279" s="48"/>
      <c r="DF279" s="48"/>
      <c r="DG279" s="48"/>
      <c r="DH279" s="48"/>
      <c r="DI279" s="48"/>
      <c r="DJ279" s="48"/>
      <c r="DK279" s="48"/>
      <c r="DL279" s="48"/>
      <c r="DM279" s="48"/>
      <c r="DN279" s="48"/>
      <c r="DO279" s="48"/>
      <c r="DP279" s="48"/>
      <c r="DQ279" s="48"/>
      <c r="DR279" s="48"/>
      <c r="DS279" s="48"/>
      <c r="DT279" s="48"/>
      <c r="DU279" s="48"/>
      <c r="DV279" s="48"/>
      <c r="DW279" s="48"/>
      <c r="DX279" s="48"/>
      <c r="DY279" s="48"/>
      <c r="DZ279" s="48"/>
      <c r="EA279" s="48"/>
      <c r="EB279" s="48"/>
      <c r="EC279" s="48"/>
      <c r="ED279" s="48"/>
      <c r="EE279" s="48"/>
      <c r="EF279" s="48"/>
      <c r="EG279" s="48"/>
      <c r="EH279" s="48"/>
      <c r="EI279" s="48"/>
      <c r="EJ279" s="48"/>
      <c r="EK279" s="48"/>
      <c r="EL279" s="48"/>
      <c r="ET279" s="33" t="s">
        <v>908</v>
      </c>
      <c r="EU279" s="33" t="s">
        <v>906</v>
      </c>
    </row>
    <row r="280" spans="1:151" ht="15" customHeight="1">
      <c r="A280" s="33"/>
      <c r="B280" s="211"/>
      <c r="C280" s="1345" t="s">
        <v>3962</v>
      </c>
      <c r="D280" s="1334"/>
      <c r="E280" s="1334"/>
      <c r="F280" s="1334"/>
      <c r="G280" s="1334"/>
      <c r="H280" s="1334"/>
      <c r="I280" s="1334"/>
      <c r="J280" s="1334"/>
      <c r="K280" s="1334"/>
      <c r="L280" s="1335"/>
      <c r="M280" s="1409" t="s">
        <v>3963</v>
      </c>
      <c r="N280" s="1410"/>
      <c r="O280" s="1410"/>
      <c r="P280" s="1410"/>
      <c r="Q280" s="1410"/>
      <c r="R280" s="1410"/>
      <c r="S280" s="1330">
        <v>600000</v>
      </c>
      <c r="T280" s="1330"/>
      <c r="U280" s="1330"/>
      <c r="V280" s="1330"/>
      <c r="W280" s="1330"/>
      <c r="X280" s="1330"/>
      <c r="Y280" s="1330"/>
      <c r="Z280" s="1330"/>
      <c r="AA280" s="178" t="s">
        <v>3954</v>
      </c>
      <c r="AB280" s="54"/>
      <c r="AC280" s="54"/>
      <c r="AD280" s="54"/>
      <c r="AE280" s="54"/>
      <c r="AF280" s="54"/>
      <c r="AG280" s="54"/>
      <c r="AH280" s="54"/>
      <c r="AI280" s="54"/>
      <c r="AJ280" s="54"/>
      <c r="AK280" s="54"/>
      <c r="AL280" s="54"/>
      <c r="AM280" s="55"/>
      <c r="AN280" s="33"/>
      <c r="AO280" s="210"/>
      <c r="AP280" s="33"/>
      <c r="AQ280" s="71"/>
      <c r="AR280" s="33"/>
      <c r="AS280" s="33"/>
      <c r="AT280" s="33"/>
      <c r="AU280" s="33"/>
      <c r="AV280" s="33"/>
      <c r="AW280" s="33"/>
      <c r="AX280" s="33"/>
      <c r="AY280" s="33"/>
      <c r="AZ280" s="33"/>
      <c r="BA280" s="33"/>
      <c r="BB280" s="33"/>
      <c r="BC280" s="33"/>
      <c r="BD280" s="33"/>
      <c r="BE280" s="33"/>
      <c r="BF280" s="33"/>
      <c r="BG280" s="33"/>
      <c r="BH280" s="190"/>
      <c r="BI280" s="71"/>
      <c r="BJ280" s="71"/>
      <c r="BK280" s="288"/>
      <c r="BZ280" s="328"/>
      <c r="CA280" s="48"/>
      <c r="CB280" s="48"/>
      <c r="CC280" s="48"/>
      <c r="CD280" s="48"/>
      <c r="CE280" s="48"/>
      <c r="CF280" s="48"/>
      <c r="CH280" s="48"/>
      <c r="CI280" s="48"/>
      <c r="CJ280" s="48"/>
      <c r="CK280" s="48"/>
      <c r="CL280" s="48"/>
      <c r="CM280" s="48"/>
      <c r="CN280" s="48"/>
      <c r="CO280" s="48"/>
      <c r="CP280" s="48"/>
      <c r="CQ280" s="48"/>
      <c r="CR280" s="48"/>
      <c r="CS280" s="48"/>
      <c r="CT280" s="48"/>
      <c r="CU280" s="48"/>
      <c r="CV280" s="48"/>
      <c r="CW280" s="48"/>
      <c r="CX280" s="48"/>
      <c r="CY280" s="48"/>
      <c r="CZ280" s="48"/>
      <c r="DA280" s="48"/>
      <c r="DB280" s="48"/>
      <c r="DC280" s="48"/>
      <c r="DD280" s="48"/>
      <c r="DE280" s="48"/>
      <c r="DF280" s="48"/>
      <c r="DG280" s="48"/>
      <c r="DH280" s="48"/>
      <c r="DI280" s="48"/>
      <c r="DJ280" s="48"/>
      <c r="DK280" s="48"/>
      <c r="DL280" s="48"/>
      <c r="DM280" s="48"/>
      <c r="DN280" s="48"/>
      <c r="DO280" s="48"/>
      <c r="DP280" s="48"/>
      <c r="DQ280" s="48"/>
      <c r="DR280" s="48"/>
      <c r="DS280" s="48"/>
      <c r="DT280" s="48"/>
      <c r="DU280" s="48"/>
      <c r="DV280" s="48"/>
      <c r="DW280" s="48"/>
      <c r="DX280" s="48"/>
      <c r="DY280" s="48"/>
      <c r="DZ280" s="48"/>
      <c r="EA280" s="48"/>
      <c r="EB280" s="48"/>
      <c r="EC280" s="48"/>
      <c r="ED280" s="48"/>
      <c r="EE280" s="48"/>
      <c r="EF280" s="48"/>
      <c r="EG280" s="48"/>
      <c r="EH280" s="48"/>
      <c r="EI280" s="48"/>
      <c r="EJ280" s="48"/>
      <c r="EK280" s="48"/>
      <c r="EL280" s="48"/>
      <c r="ET280" s="33" t="s">
        <v>909</v>
      </c>
      <c r="EU280" s="33" t="s">
        <v>907</v>
      </c>
    </row>
    <row r="281" spans="1:151" ht="15" customHeight="1">
      <c r="A281" s="33"/>
      <c r="B281" s="211"/>
      <c r="C281" s="1336"/>
      <c r="D281" s="1337"/>
      <c r="E281" s="1337"/>
      <c r="F281" s="1337"/>
      <c r="G281" s="1337"/>
      <c r="H281" s="1337"/>
      <c r="I281" s="1337"/>
      <c r="J281" s="1337"/>
      <c r="K281" s="1337"/>
      <c r="L281" s="1338"/>
      <c r="M281" s="1331" t="s">
        <v>3964</v>
      </c>
      <c r="N281" s="1332"/>
      <c r="O281" s="1332"/>
      <c r="P281" s="1332"/>
      <c r="Q281" s="1332"/>
      <c r="R281" s="1333"/>
      <c r="S281" s="1402"/>
      <c r="T281" s="1403"/>
      <c r="U281" s="1403"/>
      <c r="V281" s="1404"/>
      <c r="W281" s="1404"/>
      <c r="X281" s="1404"/>
      <c r="Y281" s="1404"/>
      <c r="Z281" s="1405"/>
      <c r="AA281" s="116" t="s">
        <v>3954</v>
      </c>
      <c r="AB281" s="1407" t="s">
        <v>3965</v>
      </c>
      <c r="AC281" s="1408"/>
      <c r="AD281" s="1408"/>
      <c r="AE281" s="1406">
        <f>SUM(S280:Z281)</f>
        <v>600000</v>
      </c>
      <c r="AF281" s="1406"/>
      <c r="AG281" s="1406"/>
      <c r="AH281" s="1406"/>
      <c r="AI281" s="1406"/>
      <c r="AJ281" s="1406"/>
      <c r="AK281" s="1406"/>
      <c r="AL281" s="1406"/>
      <c r="AM281" s="179" t="s">
        <v>3954</v>
      </c>
      <c r="AN281" s="33"/>
      <c r="AO281" s="210"/>
      <c r="AP281" s="33"/>
      <c r="AQ281" s="71"/>
      <c r="AR281" s="33"/>
      <c r="AS281" s="33"/>
      <c r="AT281" s="33"/>
      <c r="AU281" s="33"/>
      <c r="AV281" s="33"/>
      <c r="AW281" s="33"/>
      <c r="AX281" s="33"/>
      <c r="AY281" s="33"/>
      <c r="AZ281" s="33"/>
      <c r="BA281" s="33"/>
      <c r="BB281" s="33"/>
      <c r="BC281" s="33"/>
      <c r="BD281" s="33"/>
      <c r="BE281" s="33"/>
      <c r="BF281" s="33"/>
      <c r="BG281" s="33"/>
      <c r="BH281" s="190"/>
      <c r="BI281" s="71"/>
      <c r="BJ281" s="71"/>
      <c r="BK281" s="288"/>
      <c r="BZ281" s="328"/>
      <c r="CA281" s="48"/>
      <c r="CB281" s="48"/>
      <c r="CC281" s="48"/>
      <c r="CD281" s="48"/>
      <c r="CE281" s="48"/>
      <c r="CF281" s="48"/>
      <c r="CH281" s="48"/>
      <c r="CI281" s="48"/>
      <c r="CJ281" s="48"/>
      <c r="CK281" s="48"/>
      <c r="CL281" s="48"/>
      <c r="CM281" s="48"/>
      <c r="CN281" s="48"/>
      <c r="CO281" s="48"/>
      <c r="CP281" s="48"/>
      <c r="CQ281" s="48"/>
      <c r="CR281" s="48"/>
      <c r="CS281" s="48"/>
      <c r="CT281" s="48"/>
      <c r="CU281" s="48"/>
      <c r="CV281" s="48"/>
      <c r="CW281" s="48"/>
      <c r="CX281" s="48"/>
      <c r="CY281" s="48"/>
      <c r="CZ281" s="48"/>
      <c r="DA281" s="48"/>
      <c r="DB281" s="48"/>
      <c r="DC281" s="48"/>
      <c r="DD281" s="48"/>
      <c r="DE281" s="48"/>
      <c r="DF281" s="48"/>
      <c r="DG281" s="48"/>
      <c r="DH281" s="48"/>
      <c r="DI281" s="48"/>
      <c r="DJ281" s="48"/>
      <c r="DK281" s="48"/>
      <c r="DL281" s="48"/>
      <c r="DM281" s="48"/>
      <c r="DN281" s="48"/>
      <c r="DO281" s="48"/>
      <c r="DP281" s="48"/>
      <c r="DQ281" s="48"/>
      <c r="DR281" s="48"/>
      <c r="DS281" s="48"/>
      <c r="DT281" s="48"/>
      <c r="DU281" s="48"/>
      <c r="DV281" s="48"/>
      <c r="DW281" s="48"/>
      <c r="DX281" s="48"/>
      <c r="DY281" s="48"/>
      <c r="DZ281" s="48"/>
      <c r="EA281" s="48"/>
      <c r="EB281" s="48"/>
      <c r="EC281" s="48"/>
      <c r="ED281" s="48"/>
      <c r="EE281" s="48"/>
      <c r="EF281" s="48"/>
      <c r="EG281" s="48"/>
      <c r="EH281" s="48"/>
      <c r="EI281" s="48"/>
      <c r="EJ281" s="48"/>
      <c r="EK281" s="48"/>
      <c r="EL281" s="48"/>
      <c r="ET281" s="33" t="s">
        <v>910</v>
      </c>
      <c r="EU281" s="33" t="s">
        <v>908</v>
      </c>
    </row>
    <row r="282" spans="1:151" ht="15" customHeight="1">
      <c r="A282" s="33"/>
      <c r="B282" s="211"/>
      <c r="C282" s="1345" t="s">
        <v>3966</v>
      </c>
      <c r="D282" s="1346"/>
      <c r="E282" s="1346"/>
      <c r="F282" s="1346"/>
      <c r="G282" s="1346"/>
      <c r="H282" s="1346"/>
      <c r="I282" s="1346"/>
      <c r="J282" s="1346"/>
      <c r="K282" s="1346"/>
      <c r="L282" s="1347"/>
      <c r="M282" s="1339" t="s">
        <v>3967</v>
      </c>
      <c r="N282" s="1340"/>
      <c r="O282" s="1340"/>
      <c r="P282" s="1340"/>
      <c r="Q282" s="1340"/>
      <c r="R282" s="1340"/>
      <c r="S282" s="1340"/>
      <c r="T282" s="1340"/>
      <c r="U282" s="1341"/>
      <c r="V282" s="1354"/>
      <c r="W282" s="1355"/>
      <c r="X282" s="1355"/>
      <c r="Y282" s="1355"/>
      <c r="Z282" s="1355"/>
      <c r="AA282" s="1355"/>
      <c r="AB282" s="1355"/>
      <c r="AC282" s="1355"/>
      <c r="AD282" s="1355"/>
      <c r="AE282" s="1355"/>
      <c r="AF282" s="1355"/>
      <c r="AG282" s="1355"/>
      <c r="AH282" s="1355"/>
      <c r="AI282" s="1355"/>
      <c r="AJ282" s="1355"/>
      <c r="AK282" s="1355"/>
      <c r="AL282" s="1355"/>
      <c r="AM282" s="1356"/>
      <c r="AN282" s="33"/>
      <c r="AO282" s="210"/>
      <c r="AP282" s="33"/>
      <c r="AQ282" s="71"/>
      <c r="AR282" s="33"/>
      <c r="AS282" s="33"/>
      <c r="AT282" s="33"/>
      <c r="AU282" s="33"/>
      <c r="AV282" s="33"/>
      <c r="AW282" s="33"/>
      <c r="AX282" s="33"/>
      <c r="AY282" s="33"/>
      <c r="AZ282" s="33"/>
      <c r="BA282" s="33"/>
      <c r="BB282" s="33"/>
      <c r="BC282" s="33"/>
      <c r="BD282" s="33"/>
      <c r="BE282" s="33"/>
      <c r="BF282" s="33"/>
      <c r="BG282" s="33"/>
      <c r="BH282" s="190"/>
      <c r="BI282" s="71"/>
      <c r="BJ282" s="71"/>
      <c r="BK282" s="288"/>
      <c r="BZ282" s="328"/>
      <c r="CA282" s="48"/>
      <c r="CB282" s="48"/>
      <c r="CC282" s="48"/>
      <c r="CD282" s="48"/>
      <c r="CE282" s="48"/>
      <c r="CF282" s="48"/>
      <c r="CH282" s="48"/>
      <c r="CI282" s="48"/>
      <c r="CJ282" s="48"/>
      <c r="CK282" s="48"/>
      <c r="CL282" s="48"/>
      <c r="CM282" s="48"/>
      <c r="CN282" s="48"/>
      <c r="CO282" s="48"/>
      <c r="CP282" s="48"/>
      <c r="CQ282" s="48"/>
      <c r="CR282" s="48"/>
      <c r="CS282" s="48"/>
      <c r="CT282" s="48"/>
      <c r="CU282" s="48"/>
      <c r="CV282" s="48"/>
      <c r="CW282" s="48"/>
      <c r="CX282" s="48"/>
      <c r="CY282" s="48"/>
      <c r="CZ282" s="48"/>
      <c r="DA282" s="48"/>
      <c r="DB282" s="48"/>
      <c r="DC282" s="48"/>
      <c r="DD282" s="48"/>
      <c r="DE282" s="48"/>
      <c r="DF282" s="48"/>
      <c r="DG282" s="48"/>
      <c r="DH282" s="48"/>
      <c r="DI282" s="48"/>
      <c r="DJ282" s="48"/>
      <c r="DK282" s="48"/>
      <c r="DL282" s="48"/>
      <c r="DM282" s="48"/>
      <c r="DN282" s="48"/>
      <c r="DO282" s="48"/>
      <c r="DP282" s="48"/>
      <c r="DQ282" s="48"/>
      <c r="DR282" s="48"/>
      <c r="DS282" s="48"/>
      <c r="DT282" s="48"/>
      <c r="DU282" s="48"/>
      <c r="DV282" s="48"/>
      <c r="DW282" s="48"/>
      <c r="DX282" s="48"/>
      <c r="DY282" s="48"/>
      <c r="DZ282" s="48"/>
      <c r="EA282" s="48"/>
      <c r="EB282" s="48"/>
      <c r="EC282" s="48"/>
      <c r="ED282" s="48"/>
      <c r="EE282" s="48"/>
      <c r="EF282" s="48"/>
      <c r="EG282" s="48"/>
      <c r="EH282" s="48"/>
      <c r="EI282" s="48"/>
      <c r="EJ282" s="48"/>
      <c r="EK282" s="48"/>
      <c r="EL282" s="48"/>
      <c r="ET282" s="33" t="s">
        <v>911</v>
      </c>
      <c r="EU282" s="33" t="s">
        <v>909</v>
      </c>
    </row>
    <row r="283" spans="1:151" ht="15" customHeight="1">
      <c r="A283" s="33"/>
      <c r="B283" s="211"/>
      <c r="C283" s="1348"/>
      <c r="D283" s="1349"/>
      <c r="E283" s="1349"/>
      <c r="F283" s="1349"/>
      <c r="G283" s="1349"/>
      <c r="H283" s="1349"/>
      <c r="I283" s="1349"/>
      <c r="J283" s="1349"/>
      <c r="K283" s="1349"/>
      <c r="L283" s="1350"/>
      <c r="M283" s="1342"/>
      <c r="N283" s="1343"/>
      <c r="O283" s="1343"/>
      <c r="P283" s="1343"/>
      <c r="Q283" s="1343"/>
      <c r="R283" s="1343"/>
      <c r="S283" s="1343"/>
      <c r="T283" s="1343"/>
      <c r="U283" s="1344"/>
      <c r="V283" s="1357"/>
      <c r="W283" s="1358"/>
      <c r="X283" s="1358"/>
      <c r="Y283" s="1358"/>
      <c r="Z283" s="1358"/>
      <c r="AA283" s="1358"/>
      <c r="AB283" s="1358"/>
      <c r="AC283" s="1358"/>
      <c r="AD283" s="1358"/>
      <c r="AE283" s="1358"/>
      <c r="AF283" s="1358"/>
      <c r="AG283" s="1358"/>
      <c r="AH283" s="1358"/>
      <c r="AI283" s="1358"/>
      <c r="AJ283" s="1358"/>
      <c r="AK283" s="1358"/>
      <c r="AL283" s="1358"/>
      <c r="AM283" s="1359"/>
      <c r="AN283" s="33"/>
      <c r="AO283" s="210"/>
      <c r="AP283" s="33"/>
      <c r="AQ283" s="71"/>
      <c r="AR283" s="33"/>
      <c r="AS283" s="33"/>
      <c r="AT283" s="33"/>
      <c r="AU283" s="33"/>
      <c r="AV283" s="33"/>
      <c r="AW283" s="33"/>
      <c r="AX283" s="33"/>
      <c r="AY283" s="33"/>
      <c r="AZ283" s="33"/>
      <c r="BA283" s="33"/>
      <c r="BB283" s="33"/>
      <c r="BC283" s="33"/>
      <c r="BD283" s="33"/>
      <c r="BE283" s="33"/>
      <c r="BF283" s="33"/>
      <c r="BG283" s="33"/>
      <c r="BH283" s="190"/>
      <c r="BI283" s="71"/>
      <c r="BJ283" s="71"/>
      <c r="BK283" s="288"/>
      <c r="BZ283" s="328"/>
      <c r="CA283" s="48"/>
      <c r="CB283" s="48"/>
      <c r="CC283" s="48"/>
      <c r="CD283" s="48"/>
      <c r="CE283" s="48"/>
      <c r="CF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T283" s="33" t="s">
        <v>912</v>
      </c>
      <c r="EU283" s="33" t="s">
        <v>910</v>
      </c>
    </row>
    <row r="284" spans="1:151" ht="15" customHeight="1">
      <c r="A284" s="33"/>
      <c r="B284" s="211"/>
      <c r="C284" s="1348"/>
      <c r="D284" s="1349"/>
      <c r="E284" s="1349"/>
      <c r="F284" s="1349"/>
      <c r="G284" s="1349"/>
      <c r="H284" s="1349"/>
      <c r="I284" s="1349"/>
      <c r="J284" s="1349"/>
      <c r="K284" s="1349"/>
      <c r="L284" s="1350"/>
      <c r="M284" s="1400" t="s">
        <v>3968</v>
      </c>
      <c r="N284" s="1401"/>
      <c r="O284" s="1401"/>
      <c r="P284" s="1401"/>
      <c r="Q284" s="1401"/>
      <c r="R284" s="1401"/>
      <c r="S284" s="1401"/>
      <c r="T284" s="1401"/>
      <c r="U284" s="1401"/>
      <c r="V284" s="1354"/>
      <c r="W284" s="1355"/>
      <c r="X284" s="1355"/>
      <c r="Y284" s="1355"/>
      <c r="Z284" s="1355"/>
      <c r="AA284" s="1355"/>
      <c r="AB284" s="1355"/>
      <c r="AC284" s="1355"/>
      <c r="AD284" s="1355"/>
      <c r="AE284" s="1355"/>
      <c r="AF284" s="1355"/>
      <c r="AG284" s="1355"/>
      <c r="AH284" s="1355"/>
      <c r="AI284" s="1355"/>
      <c r="AJ284" s="1355"/>
      <c r="AK284" s="1355"/>
      <c r="AL284" s="1355"/>
      <c r="AM284" s="1356"/>
      <c r="AN284" s="33"/>
      <c r="AO284" s="210"/>
      <c r="AP284" s="33"/>
      <c r="AQ284" s="71"/>
      <c r="AR284" s="33"/>
      <c r="AS284" s="33"/>
      <c r="AT284" s="33"/>
      <c r="AU284" s="33"/>
      <c r="AV284" s="33"/>
      <c r="AW284" s="33"/>
      <c r="AX284" s="33"/>
      <c r="AY284" s="33"/>
      <c r="AZ284" s="33"/>
      <c r="BA284" s="33"/>
      <c r="BB284" s="33"/>
      <c r="BC284" s="33"/>
      <c r="BD284" s="33"/>
      <c r="BE284" s="33"/>
      <c r="BF284" s="33"/>
      <c r="BG284" s="33"/>
      <c r="BH284" s="190"/>
      <c r="BI284" s="71"/>
      <c r="BJ284" s="71"/>
      <c r="BK284" s="288"/>
      <c r="BZ284" s="328"/>
      <c r="CA284" s="48"/>
      <c r="CB284" s="48"/>
      <c r="CC284" s="48"/>
      <c r="CD284" s="48"/>
      <c r="CE284" s="48"/>
      <c r="CF284" s="48"/>
      <c r="CH284" s="48"/>
      <c r="CI284" s="48"/>
      <c r="CJ284" s="48"/>
      <c r="CK284" s="48"/>
      <c r="CL284" s="48"/>
      <c r="CM284" s="48"/>
      <c r="CN284" s="48"/>
      <c r="CO284" s="48"/>
      <c r="CP284" s="48"/>
      <c r="CQ284" s="48"/>
      <c r="CR284" s="48"/>
      <c r="CS284" s="48"/>
      <c r="CT284" s="48"/>
      <c r="CU284" s="48"/>
      <c r="CV284" s="48"/>
      <c r="CW284" s="48"/>
      <c r="CX284" s="48"/>
      <c r="CY284" s="48"/>
      <c r="CZ284" s="48"/>
      <c r="DA284" s="48"/>
      <c r="DB284" s="48"/>
      <c r="DC284" s="48"/>
      <c r="DD284" s="48"/>
      <c r="DE284" s="48"/>
      <c r="DF284" s="48"/>
      <c r="DG284" s="48"/>
      <c r="DH284" s="48"/>
      <c r="DI284" s="48"/>
      <c r="DJ284" s="48"/>
      <c r="DK284" s="48"/>
      <c r="DL284" s="48"/>
      <c r="DM284" s="48"/>
      <c r="DN284" s="48"/>
      <c r="DO284" s="48"/>
      <c r="DP284" s="48"/>
      <c r="DQ284" s="48"/>
      <c r="DR284" s="48"/>
      <c r="DS284" s="48"/>
      <c r="DT284" s="48"/>
      <c r="DU284" s="48"/>
      <c r="DV284" s="48"/>
      <c r="DW284" s="48"/>
      <c r="DX284" s="48"/>
      <c r="DY284" s="48"/>
      <c r="DZ284" s="48"/>
      <c r="EA284" s="48"/>
      <c r="EB284" s="48"/>
      <c r="EC284" s="48"/>
      <c r="ED284" s="48"/>
      <c r="EE284" s="48"/>
      <c r="EF284" s="48"/>
      <c r="EG284" s="48"/>
      <c r="EH284" s="48"/>
      <c r="EI284" s="48"/>
      <c r="EJ284" s="48"/>
      <c r="EK284" s="48"/>
      <c r="EL284" s="48"/>
      <c r="ET284" s="33" t="s">
        <v>913</v>
      </c>
      <c r="EU284" s="33" t="s">
        <v>911</v>
      </c>
    </row>
    <row r="285" spans="1:151" ht="15" customHeight="1">
      <c r="A285" s="33"/>
      <c r="B285" s="211"/>
      <c r="C285" s="1351"/>
      <c r="D285" s="1352"/>
      <c r="E285" s="1352"/>
      <c r="F285" s="1352"/>
      <c r="G285" s="1352"/>
      <c r="H285" s="1352"/>
      <c r="I285" s="1352"/>
      <c r="J285" s="1352"/>
      <c r="K285" s="1352"/>
      <c r="L285" s="1353"/>
      <c r="M285" s="1342"/>
      <c r="N285" s="1343"/>
      <c r="O285" s="1343"/>
      <c r="P285" s="1343"/>
      <c r="Q285" s="1343"/>
      <c r="R285" s="1343"/>
      <c r="S285" s="1343"/>
      <c r="T285" s="1343"/>
      <c r="U285" s="1343"/>
      <c r="V285" s="1357"/>
      <c r="W285" s="1358"/>
      <c r="X285" s="1358"/>
      <c r="Y285" s="1358"/>
      <c r="Z285" s="1358"/>
      <c r="AA285" s="1358"/>
      <c r="AB285" s="1358"/>
      <c r="AC285" s="1358"/>
      <c r="AD285" s="1358"/>
      <c r="AE285" s="1358"/>
      <c r="AF285" s="1358"/>
      <c r="AG285" s="1358"/>
      <c r="AH285" s="1358"/>
      <c r="AI285" s="1358"/>
      <c r="AJ285" s="1358"/>
      <c r="AK285" s="1358"/>
      <c r="AL285" s="1358"/>
      <c r="AM285" s="1359"/>
      <c r="AN285" s="33"/>
      <c r="AO285" s="210"/>
      <c r="AP285" s="33"/>
      <c r="AQ285" s="71"/>
      <c r="AR285" s="33"/>
      <c r="AS285" s="33"/>
      <c r="AT285" s="33"/>
      <c r="AU285" s="33"/>
      <c r="AV285" s="33"/>
      <c r="AW285" s="33"/>
      <c r="AX285" s="33"/>
      <c r="AY285" s="33"/>
      <c r="AZ285" s="33"/>
      <c r="BA285" s="33"/>
      <c r="BB285" s="33"/>
      <c r="BC285" s="33"/>
      <c r="BD285" s="33"/>
      <c r="BE285" s="33"/>
      <c r="BF285" s="33"/>
      <c r="BG285" s="33"/>
      <c r="BH285" s="190"/>
      <c r="BI285" s="71"/>
      <c r="BJ285" s="71"/>
      <c r="BK285" s="288"/>
      <c r="BZ285" s="328"/>
      <c r="CA285" s="48"/>
      <c r="CB285" s="48"/>
      <c r="CC285" s="48"/>
      <c r="CD285" s="48"/>
      <c r="CE285" s="48"/>
      <c r="CF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T285" s="33" t="s">
        <v>914</v>
      </c>
      <c r="EU285" s="33" t="s">
        <v>912</v>
      </c>
    </row>
    <row r="286" spans="1:151" ht="15" customHeight="1">
      <c r="A286" s="33"/>
      <c r="B286" s="211"/>
      <c r="C286" s="1022" t="s">
        <v>4382</v>
      </c>
      <c r="D286" s="1022"/>
      <c r="E286" s="1022"/>
      <c r="F286" s="1022"/>
      <c r="G286" s="1022"/>
      <c r="H286" s="1022"/>
      <c r="I286" s="1022"/>
      <c r="J286" s="1022"/>
      <c r="K286" s="1022"/>
      <c r="L286" s="1022"/>
      <c r="M286" s="1021" t="s">
        <v>2650</v>
      </c>
      <c r="N286" s="1021"/>
      <c r="O286" s="1021"/>
      <c r="P286" s="1021"/>
      <c r="Q286" s="1021"/>
      <c r="R286" s="1021"/>
      <c r="S286" s="1023"/>
      <c r="T286" s="1023"/>
      <c r="U286" s="1023"/>
      <c r="V286" s="1023"/>
      <c r="W286" s="1023"/>
      <c r="X286" s="1023"/>
      <c r="Y286" s="1023"/>
      <c r="Z286" s="1023"/>
      <c r="AA286" s="1023"/>
      <c r="AB286" s="1023"/>
      <c r="AC286" s="1023"/>
      <c r="AD286" s="1023"/>
      <c r="AE286" s="1023"/>
      <c r="AF286" s="1023"/>
      <c r="AG286" s="1023"/>
      <c r="AH286" s="1023"/>
      <c r="AI286" s="1023"/>
      <c r="AJ286" s="1023"/>
      <c r="AK286" s="1023"/>
      <c r="AL286" s="1023"/>
      <c r="AM286" s="1023"/>
      <c r="AN286" s="33"/>
      <c r="AO286" s="210"/>
      <c r="AP286" s="33"/>
      <c r="AQ286" s="71"/>
      <c r="AR286" s="33"/>
      <c r="AS286" s="33"/>
      <c r="AT286" s="33"/>
      <c r="AU286" s="33"/>
      <c r="AV286" s="33"/>
      <c r="AW286" s="33"/>
      <c r="AX286" s="33"/>
      <c r="AY286" s="33"/>
      <c r="AZ286" s="33"/>
      <c r="BA286" s="33"/>
      <c r="BB286" s="33"/>
      <c r="BC286" s="33"/>
      <c r="BD286" s="33"/>
      <c r="BE286" s="33"/>
      <c r="BF286" s="33"/>
      <c r="BG286" s="33"/>
      <c r="BH286" s="190"/>
      <c r="BI286" s="71"/>
      <c r="BJ286" s="71"/>
      <c r="BK286" s="288"/>
      <c r="BL286" s="29" t="str">
        <f>IF(M286="選択　▼","",M286)</f>
        <v/>
      </c>
      <c r="BO286" s="29" t="str">
        <f>IF(M286="選択　▼","",M286&amp;"支部")</f>
        <v/>
      </c>
      <c r="BZ286" s="328"/>
      <c r="CA286" s="48"/>
      <c r="CB286" s="48"/>
      <c r="CC286" s="48"/>
      <c r="CD286" s="48"/>
      <c r="CE286" s="48"/>
      <c r="CF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T286" s="33"/>
      <c r="EU286" s="33"/>
    </row>
    <row r="287" spans="1:151" ht="15" customHeight="1" thickBot="1">
      <c r="A287" s="33"/>
      <c r="B287" s="213"/>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1397" t="s">
        <v>802</v>
      </c>
      <c r="AJ287" s="1397"/>
      <c r="AK287" s="1397"/>
      <c r="AL287" s="1397"/>
      <c r="AM287" s="1397"/>
      <c r="AN287" s="214"/>
      <c r="AO287" s="215"/>
      <c r="AP287" s="33"/>
      <c r="AQ287" s="71"/>
      <c r="AR287" s="33"/>
      <c r="AS287" s="33"/>
      <c r="AT287" s="33"/>
      <c r="AU287" s="33"/>
      <c r="AV287" s="33"/>
      <c r="AW287" s="33"/>
      <c r="AX287" s="33"/>
      <c r="AY287" s="33"/>
      <c r="AZ287" s="33"/>
      <c r="BA287" s="33"/>
      <c r="BB287" s="33"/>
      <c r="BC287" s="33"/>
      <c r="BD287" s="33"/>
      <c r="BE287" s="33"/>
      <c r="BF287" s="33"/>
      <c r="BG287" s="33"/>
      <c r="BH287" s="190"/>
      <c r="BI287" s="71"/>
      <c r="BJ287" s="71"/>
      <c r="BK287" s="288"/>
      <c r="BZ287" s="328"/>
      <c r="CA287" s="48"/>
      <c r="CB287" s="48"/>
      <c r="CC287" s="48"/>
      <c r="CD287" s="48"/>
      <c r="CE287" s="48"/>
      <c r="CF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T287" s="33" t="s">
        <v>915</v>
      </c>
      <c r="EU287" s="33" t="s">
        <v>913</v>
      </c>
    </row>
    <row r="288" spans="1:151" ht="15" customHeight="1" thickTop="1" thickBot="1">
      <c r="A288" s="33"/>
      <c r="B288" s="31"/>
      <c r="C288" s="33"/>
      <c r="D288" s="31"/>
      <c r="E288" s="31"/>
      <c r="F288" s="31"/>
      <c r="G288" s="31"/>
      <c r="H288" s="31"/>
      <c r="I288" s="31"/>
      <c r="J288" s="31"/>
      <c r="K288" s="31"/>
      <c r="L288" s="31"/>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71"/>
      <c r="AR288" s="33"/>
      <c r="AS288" s="33"/>
      <c r="AT288" s="33"/>
      <c r="AU288" s="33"/>
      <c r="AV288" s="33"/>
      <c r="AW288" s="33"/>
      <c r="AX288" s="33"/>
      <c r="AY288" s="33"/>
      <c r="AZ288" s="33"/>
      <c r="BA288" s="33"/>
      <c r="BB288" s="33"/>
      <c r="BC288" s="33"/>
      <c r="BD288" s="33"/>
      <c r="BE288" s="33"/>
      <c r="BF288" s="33"/>
      <c r="BG288" s="33"/>
      <c r="BH288" s="33"/>
      <c r="BI288" s="71"/>
      <c r="BJ288" s="71"/>
      <c r="BK288" s="288"/>
      <c r="BZ288" s="328"/>
      <c r="CA288" s="48"/>
      <c r="CB288" s="48"/>
      <c r="CC288" s="48"/>
      <c r="CD288" s="48"/>
      <c r="CE288" s="48"/>
      <c r="CF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T288" s="33" t="s">
        <v>916</v>
      </c>
      <c r="EU288" s="33" t="s">
        <v>914</v>
      </c>
    </row>
    <row r="289" spans="1:151" ht="15" customHeight="1" thickTop="1">
      <c r="A289" s="33"/>
      <c r="B289" s="1459" t="s">
        <v>2951</v>
      </c>
      <c r="C289" s="1460"/>
      <c r="D289" s="1460"/>
      <c r="E289" s="1460"/>
      <c r="F289" s="1460"/>
      <c r="G289" s="1460"/>
      <c r="H289" s="1460"/>
      <c r="I289" s="1460"/>
      <c r="J289" s="1460"/>
      <c r="K289" s="1460"/>
      <c r="L289" s="1460"/>
      <c r="M289" s="1460"/>
      <c r="N289" s="1460"/>
      <c r="O289" s="1460"/>
      <c r="P289" s="1460"/>
      <c r="Q289" s="1460"/>
      <c r="R289" s="1460"/>
      <c r="S289" s="1460"/>
      <c r="T289" s="1460"/>
      <c r="U289" s="1460"/>
      <c r="V289" s="1460"/>
      <c r="W289" s="1460"/>
      <c r="X289" s="1460"/>
      <c r="Y289" s="1460"/>
      <c r="Z289" s="1460"/>
      <c r="AA289" s="1460"/>
      <c r="AB289" s="1460"/>
      <c r="AC289" s="1460"/>
      <c r="AD289" s="1460"/>
      <c r="AE289" s="1460"/>
      <c r="AF289" s="1460"/>
      <c r="AG289" s="1460"/>
      <c r="AH289" s="1460"/>
      <c r="AI289" s="1460"/>
      <c r="AJ289" s="1460"/>
      <c r="AK289" s="1460"/>
      <c r="AL289" s="1460"/>
      <c r="AM289" s="1460"/>
      <c r="AN289" s="1460"/>
      <c r="AO289" s="1461"/>
      <c r="AP289" s="33"/>
      <c r="AQ289" s="71"/>
      <c r="AR289" s="33"/>
      <c r="AS289" s="33"/>
      <c r="AT289" s="33"/>
      <c r="AU289" s="33"/>
      <c r="AV289" s="33"/>
      <c r="AW289" s="33"/>
      <c r="AX289" s="33"/>
      <c r="AY289" s="33"/>
      <c r="AZ289" s="33"/>
      <c r="BA289" s="33"/>
      <c r="BB289" s="33"/>
      <c r="BC289" s="33"/>
      <c r="BD289" s="33"/>
      <c r="BE289" s="33"/>
      <c r="BF289" s="33"/>
      <c r="BG289" s="33"/>
      <c r="BH289" s="33"/>
      <c r="BI289" s="71"/>
      <c r="BJ289" s="71"/>
      <c r="BK289" s="288"/>
      <c r="BZ289" s="328"/>
      <c r="CA289" s="48"/>
      <c r="CB289" s="48"/>
      <c r="CC289" s="48"/>
      <c r="CD289" s="48"/>
      <c r="CE289" s="48"/>
      <c r="CF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c r="EH289" s="48"/>
      <c r="EI289" s="48"/>
      <c r="EJ289" s="48"/>
      <c r="EK289" s="48"/>
      <c r="EL289" s="48"/>
      <c r="ET289" s="33" t="s">
        <v>917</v>
      </c>
      <c r="EU289" s="33" t="s">
        <v>915</v>
      </c>
    </row>
    <row r="290" spans="1:151" ht="15" customHeight="1">
      <c r="A290" s="33"/>
      <c r="B290" s="78"/>
      <c r="C290" s="33"/>
      <c r="D290" s="31"/>
      <c r="E290" s="31"/>
      <c r="F290" s="31"/>
      <c r="G290" s="31"/>
      <c r="H290" s="31"/>
      <c r="I290" s="31"/>
      <c r="J290" s="31"/>
      <c r="K290" s="31"/>
      <c r="L290" s="31"/>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123"/>
      <c r="AP290" s="33"/>
      <c r="AQ290" s="71"/>
      <c r="AR290" s="33"/>
      <c r="AS290" s="33"/>
      <c r="AT290" s="33"/>
      <c r="AU290" s="33"/>
      <c r="AV290" s="33"/>
      <c r="AW290" s="33"/>
      <c r="AX290" s="33"/>
      <c r="AY290" s="33"/>
      <c r="AZ290" s="33"/>
      <c r="BA290" s="33"/>
      <c r="BB290" s="33"/>
      <c r="BC290" s="33"/>
      <c r="BD290" s="33"/>
      <c r="BE290" s="33"/>
      <c r="BF290" s="33"/>
      <c r="BG290" s="33"/>
      <c r="BH290" s="33"/>
      <c r="BI290" s="71"/>
      <c r="BJ290" s="71"/>
      <c r="BK290" s="288"/>
      <c r="BL290" s="29" t="str">
        <f>IF(M291="国土交通大臣免許","大臣","都知事")</f>
        <v>都知事</v>
      </c>
      <c r="BZ290" s="328"/>
      <c r="CA290" s="48"/>
      <c r="CB290" s="48"/>
      <c r="CC290" s="48"/>
      <c r="CD290" s="48"/>
      <c r="CE290" s="48"/>
      <c r="CF290" s="48"/>
      <c r="CH290" s="48"/>
      <c r="CI290" s="48"/>
      <c r="CJ290" s="48"/>
      <c r="CK290" s="48"/>
      <c r="CL290" s="48"/>
      <c r="CM290" s="48"/>
      <c r="CN290" s="48"/>
      <c r="CO290" s="48"/>
      <c r="CP290" s="48"/>
      <c r="CQ290" s="48"/>
      <c r="CR290" s="48"/>
      <c r="CS290" s="48"/>
      <c r="CT290" s="48"/>
      <c r="CU290" s="48"/>
      <c r="CV290" s="48"/>
      <c r="CW290" s="48"/>
      <c r="CX290" s="48"/>
      <c r="CY290" s="48"/>
      <c r="CZ290" s="48"/>
      <c r="DA290" s="48"/>
      <c r="DB290" s="48"/>
      <c r="DC290" s="48"/>
      <c r="DD290" s="48"/>
      <c r="DE290" s="48"/>
      <c r="DF290" s="48"/>
      <c r="DG290" s="48"/>
      <c r="DH290" s="48"/>
      <c r="DI290" s="48"/>
      <c r="DJ290" s="48"/>
      <c r="DK290" s="48"/>
      <c r="DL290" s="48"/>
      <c r="DM290" s="48"/>
      <c r="DN290" s="48"/>
      <c r="DO290" s="48"/>
      <c r="DP290" s="48"/>
      <c r="DQ290" s="48"/>
      <c r="DR290" s="48"/>
      <c r="DS290" s="48"/>
      <c r="DT290" s="48"/>
      <c r="DU290" s="48"/>
      <c r="DV290" s="48"/>
      <c r="DW290" s="48"/>
      <c r="DX290" s="48"/>
      <c r="DY290" s="48"/>
      <c r="DZ290" s="48"/>
      <c r="EA290" s="48"/>
      <c r="EB290" s="48"/>
      <c r="EC290" s="48"/>
      <c r="ED290" s="48"/>
      <c r="EE290" s="48"/>
      <c r="EF290" s="48"/>
      <c r="EG290" s="48"/>
      <c r="EH290" s="48"/>
      <c r="EI290" s="48"/>
      <c r="EJ290" s="48"/>
      <c r="EK290" s="48"/>
      <c r="EL290" s="48"/>
      <c r="ET290" s="33" t="s">
        <v>918</v>
      </c>
      <c r="EU290" s="33" t="s">
        <v>916</v>
      </c>
    </row>
    <row r="291" spans="1:151" ht="15" customHeight="1">
      <c r="A291" s="33"/>
      <c r="B291" s="78"/>
      <c r="C291" s="1462" t="s">
        <v>2733</v>
      </c>
      <c r="D291" s="846" t="s">
        <v>2734</v>
      </c>
      <c r="E291" s="846"/>
      <c r="F291" s="847"/>
      <c r="G291" s="1145" t="s">
        <v>10</v>
      </c>
      <c r="H291" s="1146"/>
      <c r="I291" s="1146"/>
      <c r="J291" s="1146"/>
      <c r="K291" s="1146"/>
      <c r="L291" s="1147"/>
      <c r="M291" s="1219" t="s">
        <v>2735</v>
      </c>
      <c r="N291" s="1220"/>
      <c r="O291" s="1220"/>
      <c r="P291" s="1220"/>
      <c r="Q291" s="1220"/>
      <c r="R291" s="1286"/>
      <c r="S291" s="1219" t="s">
        <v>4325</v>
      </c>
      <c r="T291" s="1220"/>
      <c r="U291" s="1286"/>
      <c r="V291" s="34" t="s">
        <v>5</v>
      </c>
      <c r="W291" s="1465"/>
      <c r="X291" s="1466"/>
      <c r="Y291" s="1466"/>
      <c r="Z291" s="1466"/>
      <c r="AA291" s="61" t="s">
        <v>4</v>
      </c>
      <c r="AB291" s="1031" t="s">
        <v>815</v>
      </c>
      <c r="AC291" s="1105"/>
      <c r="AD291" s="1105"/>
      <c r="AE291" s="1105"/>
      <c r="AF291" s="1105"/>
      <c r="AG291" s="1105"/>
      <c r="AH291" s="1105"/>
      <c r="AI291" s="1105"/>
      <c r="AJ291" s="1105"/>
      <c r="AK291" s="1105"/>
      <c r="AL291" s="1105"/>
      <c r="AM291" s="1106"/>
      <c r="AN291" s="33"/>
      <c r="AO291" s="123"/>
      <c r="AP291" s="33"/>
      <c r="AQ291" s="71"/>
      <c r="AR291" s="33"/>
      <c r="AS291" s="33"/>
      <c r="AT291" s="33"/>
      <c r="AU291" s="33"/>
      <c r="AV291" s="33"/>
      <c r="AW291" s="33"/>
      <c r="AX291" s="33"/>
      <c r="AY291" s="33"/>
      <c r="AZ291" s="33"/>
      <c r="BA291" s="33"/>
      <c r="BB291" s="33"/>
      <c r="BC291" s="33"/>
      <c r="BD291" s="33"/>
      <c r="BE291" s="33"/>
      <c r="BF291" s="33"/>
      <c r="BG291" s="33"/>
      <c r="BH291" s="33"/>
      <c r="BI291" s="71"/>
      <c r="BJ291" s="71"/>
      <c r="BK291" s="288"/>
      <c r="BL291" s="29" t="str">
        <f>IF(M291="選択　▼","",IF(W291="","",M291&amp;S291&amp;V291&amp;W291&amp;AA291))</f>
        <v/>
      </c>
      <c r="BM291" s="313"/>
      <c r="BN291" s="313"/>
      <c r="BO291" s="313"/>
      <c r="BP291" s="313"/>
      <c r="BQ291" s="313"/>
      <c r="BR291" s="313"/>
      <c r="BT291" s="29" t="str">
        <f>IF(M291="","",S291&amp;V291&amp;W291&amp;AA291)</f>
        <v>（　　）第号</v>
      </c>
      <c r="BZ291" s="328"/>
      <c r="CA291" s="48"/>
      <c r="CB291" s="48"/>
      <c r="CC291" s="48"/>
      <c r="CD291" s="48"/>
      <c r="CE291" s="48"/>
      <c r="CF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c r="DG291" s="48"/>
      <c r="DH291" s="48"/>
      <c r="DI291" s="48"/>
      <c r="DJ291" s="48"/>
      <c r="DK291" s="48"/>
      <c r="DL291" s="48"/>
      <c r="DM291" s="48"/>
      <c r="DN291" s="48"/>
      <c r="DO291" s="48"/>
      <c r="DP291" s="48"/>
      <c r="DQ291" s="48"/>
      <c r="DR291" s="48"/>
      <c r="DS291" s="48"/>
      <c r="DT291" s="48"/>
      <c r="DU291" s="48"/>
      <c r="DV291" s="48"/>
      <c r="DW291" s="48"/>
      <c r="DX291" s="48"/>
      <c r="DY291" s="48"/>
      <c r="DZ291" s="48"/>
      <c r="EA291" s="48"/>
      <c r="EB291" s="48"/>
      <c r="EC291" s="48"/>
      <c r="ED291" s="48"/>
      <c r="EE291" s="48"/>
      <c r="EF291" s="48"/>
      <c r="EG291" s="48"/>
      <c r="EH291" s="48"/>
      <c r="EI291" s="48"/>
      <c r="EJ291" s="48"/>
      <c r="EK291" s="48"/>
      <c r="EL291" s="48"/>
      <c r="ET291" s="33" t="s">
        <v>919</v>
      </c>
      <c r="EU291" s="33" t="s">
        <v>917</v>
      </c>
    </row>
    <row r="292" spans="1:151" ht="15" customHeight="1">
      <c r="A292" s="33"/>
      <c r="B292" s="78"/>
      <c r="C292" s="1463"/>
      <c r="D292" s="1024"/>
      <c r="E292" s="1024"/>
      <c r="F292" s="1025"/>
      <c r="G292" s="1145" t="s">
        <v>66</v>
      </c>
      <c r="H292" s="1146"/>
      <c r="I292" s="1146"/>
      <c r="J292" s="1146"/>
      <c r="K292" s="1146"/>
      <c r="L292" s="1147"/>
      <c r="M292" s="1398"/>
      <c r="N292" s="1399"/>
      <c r="O292" s="1157"/>
      <c r="P292" s="1158"/>
      <c r="Q292" s="62" t="s">
        <v>140</v>
      </c>
      <c r="R292" s="1157"/>
      <c r="S292" s="1158"/>
      <c r="T292" s="61" t="s">
        <v>141</v>
      </c>
      <c r="U292" s="1157"/>
      <c r="V292" s="1158"/>
      <c r="W292" s="46" t="s">
        <v>142</v>
      </c>
      <c r="X292" s="1105"/>
      <c r="Y292" s="1105"/>
      <c r="Z292" s="1105"/>
      <c r="AA292" s="1105"/>
      <c r="AB292" s="1105"/>
      <c r="AC292" s="1105"/>
      <c r="AD292" s="1105"/>
      <c r="AE292" s="1105"/>
      <c r="AF292" s="1105"/>
      <c r="AG292" s="1105"/>
      <c r="AH292" s="1105"/>
      <c r="AI292" s="1105"/>
      <c r="AJ292" s="1105"/>
      <c r="AK292" s="1105"/>
      <c r="AL292" s="1105"/>
      <c r="AM292" s="1106"/>
      <c r="AN292" s="33"/>
      <c r="AO292" s="123"/>
      <c r="AP292" s="33"/>
      <c r="AQ292" s="71"/>
      <c r="AR292" s="33"/>
      <c r="AS292" s="33"/>
      <c r="AT292" s="33"/>
      <c r="AU292" s="33"/>
      <c r="AV292" s="33"/>
      <c r="AW292" s="33"/>
      <c r="AX292" s="33"/>
      <c r="AY292" s="33"/>
      <c r="AZ292" s="33"/>
      <c r="BA292" s="33"/>
      <c r="BB292" s="33"/>
      <c r="BC292" s="33"/>
      <c r="BD292" s="33"/>
      <c r="BE292" s="33"/>
      <c r="BF292" s="33"/>
      <c r="BG292" s="33"/>
      <c r="BH292" s="33"/>
      <c r="BI292" s="71"/>
      <c r="BJ292" s="71"/>
      <c r="BK292" s="288"/>
      <c r="BL292" s="29" t="str">
        <f>IF(U292="","",M292&amp;O292&amp;Q292&amp;R292&amp;T292&amp;U292&amp;W292)</f>
        <v/>
      </c>
      <c r="BM292" s="336" t="str">
        <f>IF(U292="","",BL295&amp;Q292&amp;R292&amp;T292&amp;U292&amp;W292)</f>
        <v/>
      </c>
      <c r="BZ292" s="328"/>
      <c r="CA292" s="48"/>
      <c r="CB292" s="48"/>
      <c r="CC292" s="48"/>
      <c r="CD292" s="48"/>
      <c r="CE292" s="48"/>
      <c r="CF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c r="DV292" s="48"/>
      <c r="DW292" s="48"/>
      <c r="DX292" s="48"/>
      <c r="DY292" s="48"/>
      <c r="DZ292" s="48"/>
      <c r="EA292" s="48"/>
      <c r="EB292" s="48"/>
      <c r="EC292" s="48"/>
      <c r="ED292" s="48"/>
      <c r="EE292" s="48"/>
      <c r="EF292" s="48"/>
      <c r="EG292" s="48"/>
      <c r="EH292" s="48"/>
      <c r="EI292" s="48"/>
      <c r="EJ292" s="48"/>
      <c r="EK292" s="48"/>
      <c r="EL292" s="48"/>
      <c r="ET292" s="33" t="s">
        <v>920</v>
      </c>
      <c r="EU292" s="33" t="s">
        <v>918</v>
      </c>
    </row>
    <row r="293" spans="1:151" ht="15" customHeight="1">
      <c r="A293" s="33"/>
      <c r="B293" s="78"/>
      <c r="C293" s="1463"/>
      <c r="D293" s="1024"/>
      <c r="E293" s="1024"/>
      <c r="F293" s="1025"/>
      <c r="G293" s="845" t="s">
        <v>147</v>
      </c>
      <c r="H293" s="846"/>
      <c r="I293" s="846"/>
      <c r="J293" s="846"/>
      <c r="K293" s="846"/>
      <c r="L293" s="847"/>
      <c r="M293" s="1398"/>
      <c r="N293" s="1399"/>
      <c r="O293" s="1157"/>
      <c r="P293" s="1158"/>
      <c r="Q293" s="62" t="s">
        <v>140</v>
      </c>
      <c r="R293" s="1157"/>
      <c r="S293" s="1158"/>
      <c r="T293" s="61" t="s">
        <v>141</v>
      </c>
      <c r="U293" s="1157"/>
      <c r="V293" s="1158"/>
      <c r="W293" s="46" t="s">
        <v>142</v>
      </c>
      <c r="X293" s="1105" t="s">
        <v>6</v>
      </c>
      <c r="Y293" s="1106"/>
      <c r="Z293" s="1398"/>
      <c r="AA293" s="1399"/>
      <c r="AB293" s="1157"/>
      <c r="AC293" s="1158"/>
      <c r="AD293" s="62" t="s">
        <v>140</v>
      </c>
      <c r="AE293" s="1157"/>
      <c r="AF293" s="1158"/>
      <c r="AG293" s="61" t="s">
        <v>141</v>
      </c>
      <c r="AH293" s="1157"/>
      <c r="AI293" s="1158"/>
      <c r="AJ293" s="46" t="s">
        <v>142</v>
      </c>
      <c r="AK293" s="1105" t="s">
        <v>7</v>
      </c>
      <c r="AL293" s="1105"/>
      <c r="AM293" s="1106"/>
      <c r="AN293" s="33"/>
      <c r="AO293" s="123"/>
      <c r="AP293" s="33"/>
      <c r="AQ293" s="71"/>
      <c r="AR293" s="33"/>
      <c r="AS293" s="33"/>
      <c r="AT293" s="33"/>
      <c r="AU293" s="33"/>
      <c r="AV293" s="33"/>
      <c r="AW293" s="33"/>
      <c r="AX293" s="33"/>
      <c r="AY293" s="33"/>
      <c r="AZ293" s="33"/>
      <c r="BA293" s="33"/>
      <c r="BB293" s="33"/>
      <c r="BC293" s="33"/>
      <c r="BD293" s="33"/>
      <c r="BE293" s="33"/>
      <c r="BF293" s="33"/>
      <c r="BG293" s="33"/>
      <c r="BH293" s="33"/>
      <c r="BI293" s="71"/>
      <c r="BJ293" s="71"/>
      <c r="BK293" s="288"/>
      <c r="BL293" s="29" t="str">
        <f>IF(U293="","",M293&amp;O293&amp;Q293&amp;R293&amp;T293&amp;U293&amp;W293&amp;X293&amp;Z293&amp;AB293&amp;AD293&amp;AE293&amp;AG293&amp;AH293&amp;AJ293&amp;AK293)</f>
        <v/>
      </c>
      <c r="BM293" s="336" t="str">
        <f>IF(U293="","",BL296&amp;Q293&amp;R293&amp;T293&amp;U293&amp;W293)</f>
        <v/>
      </c>
      <c r="BN293" s="336" t="str">
        <f>IF(AH293="","",BL297&amp;AD293&amp;AE293&amp;AG293&amp;AH293&amp;AJ293)</f>
        <v/>
      </c>
      <c r="BO293" s="29" t="str">
        <f>IF(U293="","",M293&amp;O293&amp;Q293&amp;R293&amp;T293&amp;U293&amp;W293)</f>
        <v/>
      </c>
      <c r="BP293" s="29" t="str">
        <f>IF(AH293="","",Z293&amp;AB293&amp;AD293&amp;AE293&amp;AG293&amp;AH293&amp;AJ293)</f>
        <v/>
      </c>
      <c r="BQ293" s="27"/>
      <c r="BR293" s="27"/>
      <c r="BS293" s="27"/>
      <c r="BT293" s="27"/>
      <c r="BU293" s="27"/>
      <c r="BV293" s="27"/>
      <c r="BW293" s="27"/>
      <c r="BX293" s="27"/>
      <c r="BY293" s="27"/>
      <c r="BZ293" s="328"/>
      <c r="CA293" s="48"/>
      <c r="CB293" s="48"/>
      <c r="CC293" s="48"/>
      <c r="CD293" s="48"/>
      <c r="CE293" s="48"/>
      <c r="CF293" s="48"/>
      <c r="CH293" s="48"/>
      <c r="CI293" s="48"/>
      <c r="CJ293" s="48"/>
      <c r="CK293" s="48"/>
      <c r="CL293" s="48"/>
      <c r="CM293" s="48"/>
      <c r="CN293" s="48"/>
      <c r="CO293" s="48"/>
      <c r="CP293" s="48"/>
      <c r="CQ293" s="48"/>
      <c r="CR293" s="48"/>
      <c r="CS293" s="48"/>
      <c r="CT293" s="48"/>
      <c r="CU293" s="48"/>
      <c r="CV293" s="48"/>
      <c r="CW293" s="48"/>
      <c r="CX293" s="48"/>
      <c r="CY293" s="48"/>
      <c r="CZ293" s="48"/>
      <c r="DA293" s="48"/>
      <c r="DB293" s="48"/>
      <c r="DC293" s="48"/>
      <c r="DD293" s="48"/>
      <c r="DE293" s="48"/>
      <c r="DF293" s="48"/>
      <c r="DG293" s="48"/>
      <c r="DH293" s="48"/>
      <c r="DI293" s="48"/>
      <c r="DJ293" s="48"/>
      <c r="DK293" s="48"/>
      <c r="DL293" s="48"/>
      <c r="DM293" s="48"/>
      <c r="DN293" s="48"/>
      <c r="DO293" s="48"/>
      <c r="DP293" s="48"/>
      <c r="DQ293" s="48"/>
      <c r="DR293" s="48"/>
      <c r="DS293" s="48"/>
      <c r="DT293" s="48"/>
      <c r="DU293" s="48"/>
      <c r="DV293" s="48"/>
      <c r="DW293" s="48"/>
      <c r="DX293" s="48"/>
      <c r="DY293" s="48"/>
      <c r="DZ293" s="48"/>
      <c r="EA293" s="48"/>
      <c r="EB293" s="48"/>
      <c r="EC293" s="48"/>
      <c r="ED293" s="48"/>
      <c r="EE293" s="48"/>
      <c r="EF293" s="48"/>
      <c r="EG293" s="48"/>
      <c r="EH293" s="48"/>
      <c r="EI293" s="48"/>
      <c r="EJ293" s="48"/>
      <c r="EK293" s="48"/>
      <c r="EL293" s="48"/>
      <c r="ET293" s="33" t="s">
        <v>921</v>
      </c>
      <c r="EU293" s="33" t="s">
        <v>919</v>
      </c>
    </row>
    <row r="294" spans="1:151" ht="15" customHeight="1">
      <c r="A294" s="33"/>
      <c r="B294" s="78"/>
      <c r="C294" s="1463"/>
      <c r="D294" s="1024"/>
      <c r="E294" s="1024"/>
      <c r="F294" s="1025"/>
      <c r="G294" s="1079"/>
      <c r="H294" s="1024"/>
      <c r="I294" s="1024"/>
      <c r="J294" s="1024"/>
      <c r="K294" s="1024"/>
      <c r="L294" s="1025"/>
      <c r="M294" s="1467" t="s">
        <v>139</v>
      </c>
      <c r="N294" s="1468"/>
      <c r="O294" s="1468"/>
      <c r="P294" s="1468"/>
      <c r="Q294" s="1468"/>
      <c r="R294" s="1468"/>
      <c r="S294" s="1468"/>
      <c r="T294" s="1468"/>
      <c r="U294" s="1468"/>
      <c r="V294" s="1468"/>
      <c r="W294" s="1468"/>
      <c r="X294" s="1468"/>
      <c r="Y294" s="1468"/>
      <c r="Z294" s="1468"/>
      <c r="AA294" s="1468"/>
      <c r="AB294" s="1468"/>
      <c r="AC294" s="1468"/>
      <c r="AD294" s="1468"/>
      <c r="AE294" s="1468"/>
      <c r="AF294" s="1468"/>
      <c r="AG294" s="1468"/>
      <c r="AH294" s="1468"/>
      <c r="AI294" s="1468"/>
      <c r="AJ294" s="1468"/>
      <c r="AK294" s="1468"/>
      <c r="AL294" s="1468"/>
      <c r="AM294" s="1469"/>
      <c r="AN294" s="33"/>
      <c r="AO294" s="123"/>
      <c r="AP294" s="33"/>
      <c r="AQ294" s="71"/>
      <c r="AR294" s="33"/>
      <c r="AS294" s="33"/>
      <c r="AT294" s="33"/>
      <c r="AU294" s="33"/>
      <c r="AV294" s="33"/>
      <c r="AW294" s="33"/>
      <c r="AX294" s="33"/>
      <c r="AY294" s="33"/>
      <c r="AZ294" s="33"/>
      <c r="BA294" s="33"/>
      <c r="BB294" s="33"/>
      <c r="BC294" s="33"/>
      <c r="BD294" s="33"/>
      <c r="BE294" s="33"/>
      <c r="BF294" s="33"/>
      <c r="BG294" s="33"/>
      <c r="BH294" s="33"/>
      <c r="BI294" s="71"/>
      <c r="BJ294" s="71"/>
      <c r="BK294" s="288"/>
      <c r="BL294" s="29" t="str">
        <f>IF(M291="選択　▼","",LEFT(M291,FIND("免許",M291)-1))</f>
        <v/>
      </c>
      <c r="BM294" s="336" t="str">
        <f>IF(U294="","",BL297&amp;Q294&amp;R294&amp;T294&amp;U294&amp;W294)</f>
        <v/>
      </c>
      <c r="BZ294" s="328"/>
      <c r="CA294" s="48"/>
      <c r="CB294" s="48"/>
      <c r="CC294" s="48"/>
      <c r="CD294" s="48"/>
      <c r="CE294" s="48"/>
      <c r="CF294" s="48"/>
      <c r="CH294" s="48"/>
      <c r="CI294" s="48"/>
      <c r="CJ294" s="48"/>
      <c r="CK294" s="48"/>
      <c r="CL294" s="48"/>
      <c r="CM294" s="48"/>
      <c r="CN294" s="48"/>
      <c r="CO294" s="48"/>
      <c r="CP294" s="48"/>
      <c r="CQ294" s="48"/>
      <c r="CR294" s="48"/>
      <c r="CS294" s="48"/>
      <c r="CT294" s="48"/>
      <c r="CU294" s="48"/>
      <c r="CV294" s="48"/>
      <c r="CW294" s="48"/>
      <c r="CX294" s="48"/>
      <c r="CY294" s="48"/>
      <c r="CZ294" s="48"/>
      <c r="DA294" s="48"/>
      <c r="DB294" s="48"/>
      <c r="DC294" s="48"/>
      <c r="DD294" s="48"/>
      <c r="DE294" s="48"/>
      <c r="DF294" s="48"/>
      <c r="DG294" s="48"/>
      <c r="DH294" s="48"/>
      <c r="DI294" s="48"/>
      <c r="DJ294" s="48"/>
      <c r="DK294" s="48"/>
      <c r="DL294" s="48"/>
      <c r="DM294" s="48"/>
      <c r="DN294" s="48"/>
      <c r="DO294" s="48"/>
      <c r="DP294" s="48"/>
      <c r="DQ294" s="48"/>
      <c r="DR294" s="48"/>
      <c r="DS294" s="48"/>
      <c r="DT294" s="48"/>
      <c r="DU294" s="48"/>
      <c r="DV294" s="48"/>
      <c r="DW294" s="48"/>
      <c r="DX294" s="48"/>
      <c r="DY294" s="48"/>
      <c r="DZ294" s="48"/>
      <c r="EA294" s="48"/>
      <c r="EB294" s="48"/>
      <c r="EC294" s="48"/>
      <c r="ED294" s="48"/>
      <c r="EE294" s="48"/>
      <c r="EF294" s="48"/>
      <c r="EG294" s="48"/>
      <c r="EH294" s="48"/>
      <c r="EI294" s="48"/>
      <c r="EJ294" s="48"/>
      <c r="EK294" s="48"/>
      <c r="EL294" s="48"/>
      <c r="ET294" s="33" t="s">
        <v>922</v>
      </c>
      <c r="EU294" s="33" t="s">
        <v>920</v>
      </c>
    </row>
    <row r="295" spans="1:151" ht="15" customHeight="1">
      <c r="A295" s="33"/>
      <c r="B295" s="78"/>
      <c r="C295" s="1464"/>
      <c r="D295" s="849"/>
      <c r="E295" s="849"/>
      <c r="F295" s="850"/>
      <c r="G295" s="848"/>
      <c r="H295" s="849"/>
      <c r="I295" s="849"/>
      <c r="J295" s="849"/>
      <c r="K295" s="849"/>
      <c r="L295" s="850"/>
      <c r="M295" s="1470" t="s">
        <v>2948</v>
      </c>
      <c r="N295" s="1471"/>
      <c r="O295" s="1471"/>
      <c r="P295" s="1471"/>
      <c r="Q295" s="1471"/>
      <c r="R295" s="1471"/>
      <c r="S295" s="1471"/>
      <c r="T295" s="1471"/>
      <c r="U295" s="1471"/>
      <c r="V295" s="1472"/>
      <c r="W295" s="1473"/>
      <c r="X295" s="1473"/>
      <c r="Y295" s="1473"/>
      <c r="Z295" s="1474"/>
      <c r="AA295" s="1471" t="s">
        <v>67</v>
      </c>
      <c r="AB295" s="1471"/>
      <c r="AC295" s="1471"/>
      <c r="AD295" s="1471"/>
      <c r="AE295" s="1471"/>
      <c r="AF295" s="1471"/>
      <c r="AG295" s="1471"/>
      <c r="AH295" s="1475" t="str">
        <f>IF(V295="","",DATE(YEAR(V295)+5,MONTH(V295),DAY(V295)-1))</f>
        <v/>
      </c>
      <c r="AI295" s="1476"/>
      <c r="AJ295" s="1476"/>
      <c r="AK295" s="1476"/>
      <c r="AL295" s="1476"/>
      <c r="AM295" s="1477"/>
      <c r="AN295" s="33"/>
      <c r="AO295" s="123"/>
      <c r="AP295" s="33"/>
      <c r="AQ295" s="71"/>
      <c r="AR295" s="33"/>
      <c r="AS295" s="33"/>
      <c r="AT295" s="33"/>
      <c r="AU295" s="33"/>
      <c r="AV295" s="33"/>
      <c r="AW295" s="33"/>
      <c r="AX295" s="33"/>
      <c r="AY295" s="33"/>
      <c r="AZ295" s="33"/>
      <c r="BA295" s="33"/>
      <c r="BB295" s="33"/>
      <c r="BC295" s="33"/>
      <c r="BD295" s="33"/>
      <c r="BE295" s="33"/>
      <c r="BF295" s="33"/>
      <c r="BG295" s="33"/>
      <c r="BH295" s="33"/>
      <c r="BI295" s="71"/>
      <c r="BJ295" s="71"/>
      <c r="BK295" s="288"/>
      <c r="BL295" s="312" t="str">
        <f>IF(O292="","",IF(M292="平成",O292+1988,O292+2018))</f>
        <v/>
      </c>
      <c r="BZ295" s="328"/>
      <c r="CA295" s="48"/>
      <c r="CB295" s="48"/>
      <c r="CC295" s="48"/>
      <c r="CD295" s="48"/>
      <c r="CE295" s="48"/>
      <c r="CF295" s="48"/>
      <c r="CH295" s="48"/>
      <c r="CI295" s="48"/>
      <c r="CJ295" s="48"/>
      <c r="CK295" s="48"/>
      <c r="CL295" s="48"/>
      <c r="CM295" s="48"/>
      <c r="CN295" s="48"/>
      <c r="CO295" s="48"/>
      <c r="CP295" s="48"/>
      <c r="CQ295" s="48"/>
      <c r="CR295" s="48"/>
      <c r="CS295" s="48"/>
      <c r="CT295" s="48"/>
      <c r="CU295" s="48"/>
      <c r="CV295" s="48"/>
      <c r="CW295" s="48"/>
      <c r="CX295" s="48"/>
      <c r="CY295" s="48"/>
      <c r="CZ295" s="48"/>
      <c r="DA295" s="48"/>
      <c r="DB295" s="48"/>
      <c r="DC295" s="48"/>
      <c r="DD295" s="48"/>
      <c r="DE295" s="48"/>
      <c r="DF295" s="48"/>
      <c r="DG295" s="48"/>
      <c r="DH295" s="48"/>
      <c r="DI295" s="48"/>
      <c r="DJ295" s="48"/>
      <c r="DK295" s="48"/>
      <c r="DL295" s="48"/>
      <c r="DM295" s="48"/>
      <c r="DN295" s="48"/>
      <c r="DO295" s="48"/>
      <c r="DP295" s="48"/>
      <c r="DQ295" s="48"/>
      <c r="DR295" s="48"/>
      <c r="DS295" s="48"/>
      <c r="DT295" s="48"/>
      <c r="DU295" s="48"/>
      <c r="DV295" s="48"/>
      <c r="DW295" s="48"/>
      <c r="DX295" s="48"/>
      <c r="DY295" s="48"/>
      <c r="DZ295" s="48"/>
      <c r="EA295" s="48"/>
      <c r="EB295" s="48"/>
      <c r="EC295" s="48"/>
      <c r="ED295" s="48"/>
      <c r="EE295" s="48"/>
      <c r="EF295" s="48"/>
      <c r="EG295" s="48"/>
      <c r="EH295" s="48"/>
      <c r="EI295" s="48"/>
      <c r="EJ295" s="48"/>
      <c r="EK295" s="48"/>
      <c r="EL295" s="48"/>
      <c r="ET295" s="33" t="s">
        <v>923</v>
      </c>
      <c r="EU295" s="33" t="s">
        <v>921</v>
      </c>
    </row>
    <row r="296" spans="1:151" ht="15" customHeight="1" thickBot="1">
      <c r="A296" s="33"/>
      <c r="B296" s="79"/>
      <c r="C296" s="1457"/>
      <c r="D296" s="1457"/>
      <c r="E296" s="1457"/>
      <c r="F296" s="1457"/>
      <c r="G296" s="1457"/>
      <c r="H296" s="1457"/>
      <c r="I296" s="1457"/>
      <c r="J296" s="1457"/>
      <c r="K296" s="1457"/>
      <c r="L296" s="1457"/>
      <c r="M296" s="1457"/>
      <c r="N296" s="1457"/>
      <c r="O296" s="1457"/>
      <c r="P296" s="1457"/>
      <c r="Q296" s="1457"/>
      <c r="R296" s="1457"/>
      <c r="S296" s="1457"/>
      <c r="T296" s="1457"/>
      <c r="U296" s="1457"/>
      <c r="V296" s="1457"/>
      <c r="W296" s="1457"/>
      <c r="X296" s="1457"/>
      <c r="Y296" s="1457"/>
      <c r="Z296" s="1457"/>
      <c r="AA296" s="1457"/>
      <c r="AB296" s="1457"/>
      <c r="AC296" s="1457"/>
      <c r="AD296" s="1457"/>
      <c r="AE296" s="1457"/>
      <c r="AF296" s="1457"/>
      <c r="AG296" s="1457"/>
      <c r="AH296" s="1457"/>
      <c r="AI296" s="1458" t="s">
        <v>802</v>
      </c>
      <c r="AJ296" s="1458"/>
      <c r="AK296" s="1458"/>
      <c r="AL296" s="1458"/>
      <c r="AM296" s="1458"/>
      <c r="AN296" s="80"/>
      <c r="AO296" s="124"/>
      <c r="AP296" s="33"/>
      <c r="AQ296" s="71"/>
      <c r="AR296" s="33"/>
      <c r="AS296" s="33"/>
      <c r="AT296" s="33"/>
      <c r="AU296" s="33"/>
      <c r="AV296" s="33"/>
      <c r="AW296" s="33"/>
      <c r="AX296" s="33"/>
      <c r="AY296" s="33"/>
      <c r="AZ296" s="33"/>
      <c r="BA296" s="33"/>
      <c r="BB296" s="33"/>
      <c r="BC296" s="33"/>
      <c r="BD296" s="33"/>
      <c r="BE296" s="33"/>
      <c r="BF296" s="33"/>
      <c r="BG296" s="33"/>
      <c r="BH296" s="33"/>
      <c r="BI296" s="71"/>
      <c r="BJ296" s="71"/>
      <c r="BK296" s="288"/>
      <c r="BL296" s="312" t="str">
        <f>IF(O293="","",IF(M293="平成",O293+1988,O293+2018))</f>
        <v/>
      </c>
      <c r="BZ296" s="328"/>
      <c r="CA296" s="48"/>
      <c r="CB296" s="48"/>
      <c r="CC296" s="48"/>
      <c r="CD296" s="48"/>
      <c r="CE296" s="48"/>
      <c r="CF296" s="48"/>
      <c r="CH296" s="48"/>
      <c r="CI296" s="48"/>
      <c r="CJ296" s="48"/>
      <c r="CK296" s="48"/>
      <c r="CL296" s="48"/>
      <c r="CM296" s="48"/>
      <c r="CN296" s="48"/>
      <c r="CO296" s="48"/>
      <c r="CP296" s="48"/>
      <c r="CQ296" s="48"/>
      <c r="CR296" s="48"/>
      <c r="CS296" s="48"/>
      <c r="CT296" s="48"/>
      <c r="CU296" s="48"/>
      <c r="CV296" s="48"/>
      <c r="CW296" s="48"/>
      <c r="CX296" s="48"/>
      <c r="CY296" s="48"/>
      <c r="CZ296" s="48"/>
      <c r="DA296" s="48"/>
      <c r="DB296" s="48"/>
      <c r="DC296" s="48"/>
      <c r="DD296" s="48"/>
      <c r="DE296" s="48"/>
      <c r="DF296" s="48"/>
      <c r="DG296" s="48"/>
      <c r="DH296" s="48"/>
      <c r="DI296" s="48"/>
      <c r="DJ296" s="48"/>
      <c r="DK296" s="48"/>
      <c r="DL296" s="48"/>
      <c r="DM296" s="48"/>
      <c r="DN296" s="48"/>
      <c r="DO296" s="48"/>
      <c r="DP296" s="48"/>
      <c r="DQ296" s="48"/>
      <c r="DR296" s="48"/>
      <c r="DS296" s="48"/>
      <c r="DT296" s="48"/>
      <c r="DU296" s="48"/>
      <c r="DV296" s="48"/>
      <c r="DW296" s="48"/>
      <c r="DX296" s="48"/>
      <c r="DY296" s="48"/>
      <c r="DZ296" s="48"/>
      <c r="EA296" s="48"/>
      <c r="EB296" s="48"/>
      <c r="EC296" s="48"/>
      <c r="ED296" s="48"/>
      <c r="EE296" s="48"/>
      <c r="EF296" s="48"/>
      <c r="EG296" s="48"/>
      <c r="EH296" s="48"/>
      <c r="EI296" s="48"/>
      <c r="EJ296" s="48"/>
      <c r="EK296" s="48"/>
      <c r="EL296" s="48"/>
      <c r="ET296" s="33" t="s">
        <v>924</v>
      </c>
      <c r="EU296" s="33" t="s">
        <v>922</v>
      </c>
    </row>
    <row r="297" spans="1:151" ht="15" customHeight="1" thickTop="1">
      <c r="A297" s="33"/>
      <c r="B297" s="31"/>
      <c r="C297" s="33"/>
      <c r="D297" s="31"/>
      <c r="E297" s="31"/>
      <c r="F297" s="31"/>
      <c r="G297" s="31"/>
      <c r="H297" s="31"/>
      <c r="I297" s="31"/>
      <c r="J297" s="31"/>
      <c r="K297" s="31"/>
      <c r="L297" s="31"/>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71"/>
      <c r="AR297" s="33"/>
      <c r="AS297" s="33"/>
      <c r="AT297" s="33"/>
      <c r="AU297" s="33"/>
      <c r="AV297" s="33"/>
      <c r="AW297" s="33"/>
      <c r="AX297" s="33"/>
      <c r="AY297" s="33"/>
      <c r="AZ297" s="33"/>
      <c r="BA297" s="33"/>
      <c r="BB297" s="33"/>
      <c r="BC297" s="33"/>
      <c r="BD297" s="33"/>
      <c r="BE297" s="33"/>
      <c r="BF297" s="33"/>
      <c r="BG297" s="33"/>
      <c r="BH297" s="33"/>
      <c r="BI297" s="71"/>
      <c r="BJ297" s="71"/>
      <c r="BK297" s="288"/>
      <c r="BL297" s="312" t="str">
        <f>IF(AB293="","",IF(Z293="平成",AB293+1988,AB293+2018))</f>
        <v/>
      </c>
      <c r="BZ297" s="328"/>
      <c r="CA297" s="48"/>
      <c r="CB297" s="48"/>
      <c r="CC297" s="48"/>
      <c r="CD297" s="48"/>
      <c r="CE297" s="48"/>
      <c r="CF297" s="48"/>
      <c r="CH297" s="48"/>
      <c r="CI297" s="48"/>
      <c r="CJ297" s="48"/>
      <c r="CK297" s="48"/>
      <c r="CL297" s="48"/>
      <c r="CM297" s="48"/>
      <c r="CN297" s="48"/>
      <c r="CO297" s="48"/>
      <c r="CP297" s="48"/>
      <c r="CQ297" s="48"/>
      <c r="CR297" s="48"/>
      <c r="CS297" s="48"/>
      <c r="CT297" s="48"/>
      <c r="CU297" s="48"/>
      <c r="CV297" s="48"/>
      <c r="CW297" s="48"/>
      <c r="CX297" s="48"/>
      <c r="CY297" s="48"/>
      <c r="CZ297" s="48"/>
      <c r="DA297" s="48"/>
      <c r="DB297" s="48"/>
      <c r="DC297" s="48"/>
      <c r="DD297" s="48"/>
      <c r="DE297" s="48"/>
      <c r="DF297" s="48"/>
      <c r="DG297" s="48"/>
      <c r="DH297" s="48"/>
      <c r="DI297" s="48"/>
      <c r="DJ297" s="48"/>
      <c r="DK297" s="48"/>
      <c r="DL297" s="48"/>
      <c r="DM297" s="48"/>
      <c r="DN297" s="48"/>
      <c r="DO297" s="48"/>
      <c r="DP297" s="48"/>
      <c r="DQ297" s="48"/>
      <c r="DR297" s="48"/>
      <c r="DS297" s="48"/>
      <c r="DT297" s="48"/>
      <c r="DU297" s="48"/>
      <c r="DV297" s="48"/>
      <c r="DW297" s="48"/>
      <c r="DX297" s="48"/>
      <c r="DY297" s="48"/>
      <c r="DZ297" s="48"/>
      <c r="EA297" s="48"/>
      <c r="EB297" s="48"/>
      <c r="EC297" s="48"/>
      <c r="ED297" s="48"/>
      <c r="EE297" s="48"/>
      <c r="EF297" s="48"/>
      <c r="EG297" s="48"/>
      <c r="EH297" s="48"/>
      <c r="EI297" s="48"/>
      <c r="EJ297" s="48"/>
      <c r="EK297" s="48"/>
      <c r="EL297" s="48"/>
      <c r="ET297" s="33" t="s">
        <v>925</v>
      </c>
      <c r="EU297" s="33" t="s">
        <v>923</v>
      </c>
    </row>
    <row r="298" spans="1:151" ht="15" customHeight="1">
      <c r="A298" s="48"/>
      <c r="B298" s="60"/>
      <c r="C298" s="48"/>
      <c r="D298" s="60"/>
      <c r="E298" s="60"/>
      <c r="F298" s="60"/>
      <c r="G298" s="60"/>
      <c r="H298" s="60"/>
      <c r="I298" s="60"/>
      <c r="J298" s="60"/>
      <c r="K298" s="60"/>
      <c r="L298" s="60"/>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71"/>
      <c r="AR298" s="48"/>
      <c r="AS298" s="48"/>
      <c r="AT298" s="48"/>
      <c r="AU298" s="48"/>
      <c r="AV298" s="48"/>
      <c r="AW298" s="48"/>
      <c r="AX298" s="48"/>
      <c r="AY298" s="48"/>
      <c r="AZ298" s="48"/>
      <c r="BA298" s="48"/>
      <c r="BB298" s="48"/>
      <c r="BC298" s="48"/>
      <c r="BD298" s="48"/>
      <c r="BE298" s="48"/>
      <c r="BF298" s="48"/>
      <c r="BG298" s="48"/>
      <c r="BH298" s="48"/>
      <c r="BI298" s="71"/>
      <c r="BJ298" s="71"/>
      <c r="BK298" s="288"/>
      <c r="BL298" s="307"/>
      <c r="BM298" s="48"/>
      <c r="BN298" s="48"/>
      <c r="BO298" s="48"/>
      <c r="BP298" s="48"/>
      <c r="BQ298" s="48"/>
      <c r="BR298" s="48"/>
      <c r="BS298" s="48"/>
      <c r="BT298" s="48"/>
      <c r="BU298" s="48"/>
      <c r="BV298" s="48"/>
      <c r="BW298" s="48"/>
      <c r="BX298" s="48"/>
      <c r="BY298" s="48"/>
      <c r="BZ298" s="328"/>
      <c r="CA298" s="48"/>
      <c r="CB298" s="48"/>
      <c r="CC298" s="48"/>
      <c r="CD298" s="48"/>
      <c r="CE298" s="48"/>
      <c r="CF298" s="48"/>
      <c r="CH298" s="48"/>
      <c r="CI298" s="48"/>
      <c r="CJ298" s="48"/>
      <c r="CK298" s="48"/>
      <c r="CL298" s="48"/>
      <c r="CM298" s="48"/>
      <c r="CN298" s="48"/>
      <c r="CO298" s="48"/>
      <c r="CP298" s="48"/>
      <c r="CQ298" s="48"/>
      <c r="CR298" s="48"/>
      <c r="CS298" s="48"/>
      <c r="CT298" s="48"/>
      <c r="CU298" s="48"/>
      <c r="CV298" s="48"/>
      <c r="CW298" s="48"/>
      <c r="CX298" s="48"/>
      <c r="CY298" s="48"/>
      <c r="CZ298" s="48"/>
      <c r="DA298" s="48"/>
      <c r="DB298" s="48"/>
      <c r="DC298" s="48"/>
      <c r="DD298" s="48"/>
      <c r="DE298" s="48"/>
      <c r="DF298" s="48"/>
      <c r="DG298" s="48"/>
      <c r="DH298" s="48"/>
      <c r="DI298" s="48"/>
      <c r="DJ298" s="48"/>
      <c r="DK298" s="48"/>
      <c r="DL298" s="48"/>
      <c r="DM298" s="48"/>
      <c r="DN298" s="48"/>
      <c r="DO298" s="48"/>
      <c r="DP298" s="48"/>
      <c r="DQ298" s="48"/>
      <c r="DR298" s="48"/>
      <c r="DS298" s="48"/>
      <c r="DT298" s="48"/>
      <c r="DU298" s="48"/>
      <c r="DV298" s="48"/>
      <c r="DW298" s="48"/>
      <c r="DX298" s="48"/>
      <c r="DY298" s="48"/>
      <c r="DZ298" s="48"/>
      <c r="EA298" s="48"/>
      <c r="EB298" s="48"/>
      <c r="EC298" s="48"/>
      <c r="ED298" s="48"/>
      <c r="EE298" s="48"/>
      <c r="EF298" s="48"/>
      <c r="EG298" s="48"/>
      <c r="EH298" s="48"/>
      <c r="EI298" s="48"/>
      <c r="EJ298" s="48"/>
      <c r="EK298" s="48"/>
      <c r="EL298" s="48"/>
      <c r="ET298" s="33" t="s">
        <v>926</v>
      </c>
      <c r="EU298" s="33" t="s">
        <v>924</v>
      </c>
    </row>
    <row r="299" spans="1:151" ht="15" customHeight="1">
      <c r="A299" s="52"/>
      <c r="B299" s="145"/>
      <c r="C299" s="52"/>
      <c r="D299" s="145"/>
      <c r="E299" s="145"/>
      <c r="F299" s="145"/>
      <c r="G299" s="145"/>
      <c r="H299" s="145"/>
      <c r="I299" s="145"/>
      <c r="J299" s="145"/>
      <c r="K299" s="145"/>
      <c r="L299" s="145"/>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158"/>
      <c r="BJ299" s="158"/>
      <c r="BK299" s="48"/>
      <c r="BL299" s="307"/>
      <c r="BM299" s="48"/>
      <c r="BN299" s="48"/>
      <c r="BO299" s="48"/>
      <c r="BP299" s="48"/>
      <c r="BQ299" s="48"/>
      <c r="BR299" s="48"/>
      <c r="BS299" s="48"/>
      <c r="BT299" s="48"/>
      <c r="BU299" s="48"/>
      <c r="BV299" s="48"/>
      <c r="BW299" s="48"/>
      <c r="BX299" s="48"/>
      <c r="BY299" s="48"/>
      <c r="BZ299" s="328"/>
      <c r="CA299" s="48"/>
      <c r="CB299" s="48"/>
      <c r="CC299" s="48"/>
      <c r="CD299" s="48"/>
      <c r="CE299" s="48"/>
      <c r="CF299" s="48"/>
      <c r="CH299" s="48"/>
      <c r="CI299" s="48"/>
      <c r="CJ299" s="48"/>
      <c r="CK299" s="48"/>
      <c r="CL299" s="48"/>
      <c r="CM299" s="48"/>
      <c r="CN299" s="48"/>
      <c r="CO299" s="48"/>
      <c r="CP299" s="48"/>
      <c r="CQ299" s="48"/>
      <c r="CR299" s="48"/>
      <c r="CS299" s="48"/>
      <c r="CT299" s="48"/>
      <c r="CU299" s="48"/>
      <c r="CV299" s="48"/>
      <c r="CW299" s="48"/>
      <c r="CX299" s="48"/>
      <c r="CY299" s="48"/>
      <c r="CZ299" s="48"/>
      <c r="DA299" s="48"/>
      <c r="DB299" s="48"/>
      <c r="DC299" s="48"/>
      <c r="DD299" s="48"/>
      <c r="DE299" s="48"/>
      <c r="DF299" s="48"/>
      <c r="DG299" s="48"/>
      <c r="DH299" s="48"/>
      <c r="DI299" s="48"/>
      <c r="DJ299" s="48"/>
      <c r="DK299" s="48"/>
      <c r="DL299" s="48"/>
      <c r="DM299" s="48"/>
      <c r="DN299" s="48"/>
      <c r="DO299" s="48"/>
      <c r="DP299" s="48"/>
      <c r="DQ299" s="48"/>
      <c r="DR299" s="48"/>
      <c r="DS299" s="48"/>
      <c r="DT299" s="48"/>
      <c r="DU299" s="48"/>
      <c r="DV299" s="48"/>
      <c r="DW299" s="48"/>
      <c r="DX299" s="48"/>
      <c r="DY299" s="48"/>
      <c r="DZ299" s="48"/>
      <c r="EA299" s="48"/>
      <c r="EB299" s="48"/>
      <c r="EC299" s="48"/>
      <c r="ED299" s="48"/>
      <c r="EE299" s="48"/>
      <c r="EF299" s="48"/>
      <c r="EG299" s="48"/>
      <c r="EH299" s="48"/>
      <c r="EI299" s="48"/>
      <c r="EJ299" s="48"/>
      <c r="EK299" s="48"/>
      <c r="EL299" s="48"/>
      <c r="ET299" s="33" t="s">
        <v>927</v>
      </c>
      <c r="EU299" s="33" t="s">
        <v>925</v>
      </c>
    </row>
    <row r="300" spans="1:151" ht="12" hidden="1" customHeight="1">
      <c r="A300" s="48"/>
      <c r="B300" s="60"/>
      <c r="C300" s="48"/>
      <c r="D300" s="60"/>
      <c r="E300" s="60"/>
      <c r="F300" s="60"/>
      <c r="G300" s="60"/>
      <c r="H300" s="60"/>
      <c r="I300" s="60"/>
      <c r="J300" s="60"/>
      <c r="K300" s="60"/>
      <c r="L300" s="60"/>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158"/>
      <c r="BJ300" s="158"/>
      <c r="BK300" s="48"/>
      <c r="BL300" s="307"/>
      <c r="BM300" s="48"/>
      <c r="BN300" s="48"/>
      <c r="BO300" s="48"/>
      <c r="BP300" s="48"/>
      <c r="BQ300" s="48"/>
      <c r="BR300" s="48"/>
      <c r="BS300" s="48"/>
      <c r="BT300" s="48"/>
      <c r="BU300" s="48"/>
      <c r="BV300" s="48"/>
      <c r="BW300" s="48"/>
      <c r="BX300" s="48"/>
      <c r="BY300" s="48"/>
      <c r="BZ300" s="328"/>
      <c r="CA300" s="48"/>
      <c r="CB300" s="48"/>
      <c r="CC300" s="48"/>
      <c r="CD300" s="48"/>
      <c r="CE300" s="48"/>
      <c r="CF300" s="48"/>
      <c r="CH300" s="48"/>
      <c r="CI300" s="48"/>
      <c r="CJ300" s="48"/>
      <c r="CK300" s="48"/>
      <c r="CL300" s="48"/>
      <c r="CM300" s="48"/>
      <c r="CN300" s="48"/>
      <c r="CO300" s="48"/>
      <c r="CP300" s="48"/>
      <c r="CQ300" s="48"/>
      <c r="CR300" s="48"/>
      <c r="CS300" s="48"/>
      <c r="CT300" s="48"/>
      <c r="CU300" s="48"/>
      <c r="CV300" s="48"/>
      <c r="CW300" s="48"/>
      <c r="CX300" s="48"/>
      <c r="CY300" s="48"/>
      <c r="CZ300" s="48"/>
      <c r="DA300" s="48"/>
      <c r="DB300" s="48"/>
      <c r="DC300" s="48"/>
      <c r="DD300" s="48"/>
      <c r="DE300" s="48"/>
      <c r="DF300" s="48"/>
      <c r="DG300" s="48"/>
      <c r="DH300" s="48"/>
      <c r="DI300" s="48"/>
      <c r="DJ300" s="48"/>
      <c r="DK300" s="48"/>
      <c r="DL300" s="48"/>
      <c r="DM300" s="48"/>
      <c r="DN300" s="48"/>
      <c r="DO300" s="48"/>
      <c r="DP300" s="48"/>
      <c r="DQ300" s="48"/>
      <c r="DR300" s="48"/>
      <c r="DS300" s="48"/>
      <c r="DT300" s="48"/>
      <c r="DU300" s="48"/>
      <c r="DV300" s="48"/>
      <c r="DW300" s="48"/>
      <c r="DX300" s="48"/>
      <c r="DY300" s="48"/>
      <c r="DZ300" s="48"/>
      <c r="EA300" s="48"/>
      <c r="EB300" s="48"/>
      <c r="EC300" s="48"/>
      <c r="ED300" s="48"/>
      <c r="EE300" s="48"/>
      <c r="EF300" s="48"/>
      <c r="EG300" s="48"/>
      <c r="EH300" s="48"/>
      <c r="EI300" s="48"/>
      <c r="EJ300" s="48"/>
      <c r="EK300" s="48"/>
      <c r="EL300" s="48"/>
      <c r="ET300" s="33" t="s">
        <v>928</v>
      </c>
      <c r="EU300" s="33" t="s">
        <v>926</v>
      </c>
    </row>
    <row r="301" spans="1:151" ht="12" hidden="1" customHeight="1">
      <c r="A301" s="48"/>
      <c r="B301" s="60"/>
      <c r="C301" s="48"/>
      <c r="D301" s="60"/>
      <c r="E301" s="60"/>
      <c r="F301" s="60"/>
      <c r="G301" s="60"/>
      <c r="H301" s="60"/>
      <c r="I301" s="60"/>
      <c r="J301" s="60"/>
      <c r="K301" s="60"/>
      <c r="L301" s="60"/>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158"/>
      <c r="BJ301" s="158"/>
      <c r="BK301" s="48"/>
      <c r="BL301" s="307"/>
      <c r="BM301" s="48"/>
      <c r="BN301" s="48"/>
      <c r="BO301" s="48"/>
      <c r="BP301" s="48"/>
      <c r="BQ301" s="48"/>
      <c r="BR301" s="48"/>
      <c r="BS301" s="48"/>
      <c r="BT301" s="48"/>
      <c r="BU301" s="48"/>
      <c r="BV301" s="48"/>
      <c r="BW301" s="48"/>
      <c r="BX301" s="48"/>
      <c r="BY301" s="48"/>
      <c r="BZ301" s="328"/>
      <c r="CA301" s="48"/>
      <c r="CB301" s="48"/>
      <c r="CC301" s="48"/>
      <c r="CD301" s="48"/>
      <c r="CE301" s="48"/>
      <c r="CF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c r="DE301" s="48"/>
      <c r="DF301" s="48"/>
      <c r="DG301" s="48"/>
      <c r="DH301" s="48"/>
      <c r="DI301" s="48"/>
      <c r="DJ301" s="48"/>
      <c r="DK301" s="48"/>
      <c r="DL301" s="48"/>
      <c r="DM301" s="48"/>
      <c r="DN301" s="48"/>
      <c r="DO301" s="48"/>
      <c r="DP301" s="48"/>
      <c r="DQ301" s="48"/>
      <c r="DR301" s="48"/>
      <c r="DS301" s="48"/>
      <c r="DT301" s="48"/>
      <c r="DU301" s="48"/>
      <c r="DV301" s="48"/>
      <c r="DW301" s="48"/>
      <c r="DX301" s="48"/>
      <c r="DY301" s="48"/>
      <c r="DZ301" s="48"/>
      <c r="EA301" s="48"/>
      <c r="EB301" s="48"/>
      <c r="EC301" s="48"/>
      <c r="ED301" s="48"/>
      <c r="EE301" s="48"/>
      <c r="EF301" s="48"/>
      <c r="EG301" s="48"/>
      <c r="EH301" s="48"/>
      <c r="EI301" s="48"/>
      <c r="EJ301" s="48"/>
      <c r="EK301" s="48"/>
      <c r="EL301" s="48"/>
      <c r="ET301" s="33" t="s">
        <v>929</v>
      </c>
      <c r="EU301" s="33" t="s">
        <v>927</v>
      </c>
    </row>
    <row r="302" spans="1:151" ht="12" hidden="1" customHeight="1">
      <c r="A302" s="48"/>
      <c r="B302" s="60"/>
      <c r="C302" s="48"/>
      <c r="D302" s="60"/>
      <c r="E302" s="60"/>
      <c r="F302" s="60"/>
      <c r="G302" s="60"/>
      <c r="H302" s="60"/>
      <c r="I302" s="60"/>
      <c r="J302" s="60"/>
      <c r="K302" s="60"/>
      <c r="L302" s="60"/>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158"/>
      <c r="BJ302" s="158"/>
      <c r="BK302" s="48"/>
      <c r="BL302" s="307"/>
      <c r="BM302" s="48"/>
      <c r="BN302" s="48"/>
      <c r="BO302" s="48"/>
      <c r="BP302" s="48"/>
      <c r="BQ302" s="48"/>
      <c r="BR302" s="48"/>
      <c r="BS302" s="48"/>
      <c r="BT302" s="48"/>
      <c r="BU302" s="48"/>
      <c r="BV302" s="48"/>
      <c r="BW302" s="48"/>
      <c r="BX302" s="48"/>
      <c r="BY302" s="48"/>
      <c r="BZ302" s="328"/>
      <c r="CA302" s="48"/>
      <c r="CB302" s="48"/>
      <c r="CC302" s="48"/>
      <c r="CD302" s="48"/>
      <c r="CE302" s="48"/>
      <c r="CF302" s="48"/>
      <c r="CH302" s="48"/>
      <c r="CI302" s="48"/>
      <c r="CJ302" s="48"/>
      <c r="CK302" s="48"/>
      <c r="CL302" s="48"/>
      <c r="CM302" s="48"/>
      <c r="CN302" s="48"/>
      <c r="CO302" s="48"/>
      <c r="CP302" s="48"/>
      <c r="CQ302" s="48"/>
      <c r="CR302" s="48"/>
      <c r="CS302" s="48"/>
      <c r="CT302" s="48"/>
      <c r="CU302" s="48"/>
      <c r="CV302" s="48"/>
      <c r="CW302" s="48"/>
      <c r="CX302" s="48"/>
      <c r="CY302" s="48"/>
      <c r="CZ302" s="48"/>
      <c r="DA302" s="48"/>
      <c r="DB302" s="48"/>
      <c r="DC302" s="48"/>
      <c r="DD302" s="48"/>
      <c r="DE302" s="48"/>
      <c r="DF302" s="48"/>
      <c r="DG302" s="48"/>
      <c r="DH302" s="48"/>
      <c r="DI302" s="48"/>
      <c r="DJ302" s="48"/>
      <c r="DK302" s="48"/>
      <c r="DL302" s="48"/>
      <c r="DM302" s="48"/>
      <c r="DN302" s="48"/>
      <c r="DO302" s="48"/>
      <c r="DP302" s="48"/>
      <c r="DQ302" s="48"/>
      <c r="DR302" s="48"/>
      <c r="DS302" s="48"/>
      <c r="DT302" s="48"/>
      <c r="DU302" s="48"/>
      <c r="DV302" s="48"/>
      <c r="DW302" s="48"/>
      <c r="DX302" s="48"/>
      <c r="DY302" s="48"/>
      <c r="DZ302" s="48"/>
      <c r="EA302" s="48"/>
      <c r="EB302" s="48"/>
      <c r="EC302" s="48"/>
      <c r="ED302" s="48"/>
      <c r="EE302" s="48"/>
      <c r="EF302" s="48"/>
      <c r="EG302" s="48"/>
      <c r="EH302" s="48"/>
      <c r="EI302" s="48"/>
      <c r="EJ302" s="48"/>
      <c r="EK302" s="48"/>
      <c r="EL302" s="48"/>
      <c r="ET302" s="33" t="s">
        <v>930</v>
      </c>
      <c r="EU302" s="33" t="s">
        <v>928</v>
      </c>
    </row>
    <row r="303" spans="1:151" ht="12" hidden="1" customHeight="1">
      <c r="A303" s="48"/>
      <c r="B303" s="60"/>
      <c r="C303" s="48"/>
      <c r="D303" s="60"/>
      <c r="E303" s="60"/>
      <c r="F303" s="60"/>
      <c r="G303" s="60"/>
      <c r="H303" s="60"/>
      <c r="I303" s="60"/>
      <c r="J303" s="60"/>
      <c r="K303" s="60"/>
      <c r="L303" s="60"/>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158"/>
      <c r="BJ303" s="158"/>
      <c r="BK303" s="48"/>
      <c r="BL303" s="307"/>
      <c r="BM303" s="48"/>
      <c r="BN303" s="48"/>
      <c r="BO303" s="48"/>
      <c r="BP303" s="48"/>
      <c r="BQ303" s="48"/>
      <c r="BR303" s="48"/>
      <c r="BS303" s="48"/>
      <c r="BT303" s="48"/>
      <c r="BU303" s="48"/>
      <c r="BV303" s="48"/>
      <c r="BW303" s="48"/>
      <c r="BX303" s="48"/>
      <c r="BY303" s="48"/>
      <c r="BZ303" s="328"/>
      <c r="CA303" s="48"/>
      <c r="CB303" s="48"/>
      <c r="CC303" s="48"/>
      <c r="CD303" s="48"/>
      <c r="CE303" s="48"/>
      <c r="CF303" s="48"/>
      <c r="CH303" s="48"/>
      <c r="CI303" s="48"/>
      <c r="CJ303" s="48"/>
      <c r="CK303" s="48"/>
      <c r="CL303" s="48"/>
      <c r="CM303" s="48"/>
      <c r="CN303" s="48"/>
      <c r="CO303" s="48"/>
      <c r="CP303" s="48"/>
      <c r="CQ303" s="48"/>
      <c r="CR303" s="48"/>
      <c r="CS303" s="48"/>
      <c r="CT303" s="48"/>
      <c r="CU303" s="48"/>
      <c r="CV303" s="48"/>
      <c r="CW303" s="48"/>
      <c r="CX303" s="48"/>
      <c r="CY303" s="48"/>
      <c r="CZ303" s="48"/>
      <c r="DA303" s="48"/>
      <c r="DB303" s="48"/>
      <c r="DC303" s="48"/>
      <c r="DD303" s="48"/>
      <c r="DE303" s="48"/>
      <c r="DF303" s="48"/>
      <c r="DG303" s="48"/>
      <c r="DH303" s="48"/>
      <c r="DI303" s="48"/>
      <c r="DJ303" s="48"/>
      <c r="DK303" s="48"/>
      <c r="DL303" s="48"/>
      <c r="DM303" s="48"/>
      <c r="DN303" s="48"/>
      <c r="DO303" s="48"/>
      <c r="DP303" s="48"/>
      <c r="DQ303" s="48"/>
      <c r="DR303" s="48"/>
      <c r="DS303" s="48"/>
      <c r="DT303" s="48"/>
      <c r="DU303" s="48"/>
      <c r="DV303" s="48"/>
      <c r="DW303" s="48"/>
      <c r="DX303" s="48"/>
      <c r="DY303" s="48"/>
      <c r="DZ303" s="48"/>
      <c r="EA303" s="48"/>
      <c r="EB303" s="48"/>
      <c r="EC303" s="48"/>
      <c r="ED303" s="48"/>
      <c r="EE303" s="48"/>
      <c r="EF303" s="48"/>
      <c r="EG303" s="48"/>
      <c r="EH303" s="48"/>
      <c r="EI303" s="48"/>
      <c r="EJ303" s="48"/>
      <c r="EK303" s="48"/>
      <c r="EL303" s="48"/>
      <c r="ET303" s="33" t="s">
        <v>931</v>
      </c>
      <c r="EU303" s="33" t="s">
        <v>929</v>
      </c>
    </row>
    <row r="304" spans="1:151" ht="12" hidden="1" customHeight="1">
      <c r="A304" s="48"/>
      <c r="B304" s="60"/>
      <c r="C304" s="48"/>
      <c r="D304" s="60"/>
      <c r="E304" s="60"/>
      <c r="F304" s="60"/>
      <c r="G304" s="60"/>
      <c r="H304" s="60"/>
      <c r="I304" s="60"/>
      <c r="J304" s="60"/>
      <c r="K304" s="60"/>
      <c r="L304" s="60"/>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158"/>
      <c r="BJ304" s="158"/>
      <c r="BK304" s="48"/>
      <c r="BL304" s="307"/>
      <c r="BM304" s="48"/>
      <c r="BN304" s="48"/>
      <c r="BO304" s="48"/>
      <c r="BP304" s="48"/>
      <c r="BQ304" s="48"/>
      <c r="BR304" s="48"/>
      <c r="BS304" s="48"/>
      <c r="BT304" s="48"/>
      <c r="BU304" s="48"/>
      <c r="BV304" s="48"/>
      <c r="BW304" s="48"/>
      <c r="BX304" s="48"/>
      <c r="BY304" s="48"/>
      <c r="BZ304" s="328"/>
      <c r="CA304" s="48"/>
      <c r="CB304" s="48"/>
      <c r="CC304" s="48"/>
      <c r="CD304" s="48"/>
      <c r="CE304" s="48"/>
      <c r="CF304" s="48"/>
      <c r="CH304" s="48"/>
      <c r="CI304" s="48"/>
      <c r="CJ304" s="48"/>
      <c r="CK304" s="48"/>
      <c r="CL304" s="48"/>
      <c r="CM304" s="48"/>
      <c r="CN304" s="48"/>
      <c r="CO304" s="48"/>
      <c r="CP304" s="48"/>
      <c r="CQ304" s="48"/>
      <c r="CR304" s="48"/>
      <c r="CS304" s="48"/>
      <c r="CT304" s="48"/>
      <c r="CU304" s="48"/>
      <c r="CV304" s="48"/>
      <c r="CW304" s="48"/>
      <c r="CX304" s="48"/>
      <c r="CY304" s="48"/>
      <c r="CZ304" s="48"/>
      <c r="DA304" s="48"/>
      <c r="DB304" s="48"/>
      <c r="DC304" s="48"/>
      <c r="DD304" s="48"/>
      <c r="DE304" s="48"/>
      <c r="DF304" s="48"/>
      <c r="DG304" s="48"/>
      <c r="DH304" s="48"/>
      <c r="DI304" s="48"/>
      <c r="DJ304" s="48"/>
      <c r="DK304" s="48"/>
      <c r="DL304" s="48"/>
      <c r="DM304" s="48"/>
      <c r="DN304" s="48"/>
      <c r="DO304" s="48"/>
      <c r="DP304" s="48"/>
      <c r="DQ304" s="48"/>
      <c r="DR304" s="48"/>
      <c r="DS304" s="48"/>
      <c r="DT304" s="48"/>
      <c r="DU304" s="48"/>
      <c r="DV304" s="48"/>
      <c r="DW304" s="48"/>
      <c r="DX304" s="48"/>
      <c r="DY304" s="48"/>
      <c r="DZ304" s="48"/>
      <c r="EA304" s="48"/>
      <c r="EB304" s="48"/>
      <c r="EC304" s="48"/>
      <c r="ED304" s="48"/>
      <c r="EE304" s="48"/>
      <c r="EF304" s="48"/>
      <c r="EG304" s="48"/>
      <c r="EH304" s="48"/>
      <c r="EI304" s="48"/>
      <c r="EJ304" s="48"/>
      <c r="EK304" s="48"/>
      <c r="EL304" s="48"/>
      <c r="ET304" s="33" t="s">
        <v>932</v>
      </c>
      <c r="EU304" s="33" t="s">
        <v>930</v>
      </c>
    </row>
    <row r="305" spans="1:151" ht="12" hidden="1" customHeight="1">
      <c r="A305" s="48"/>
      <c r="B305" s="60"/>
      <c r="C305" s="48"/>
      <c r="D305" s="60"/>
      <c r="E305" s="60"/>
      <c r="F305" s="60"/>
      <c r="G305" s="60"/>
      <c r="H305" s="60"/>
      <c r="I305" s="60"/>
      <c r="J305" s="60"/>
      <c r="K305" s="60"/>
      <c r="L305" s="60"/>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158"/>
      <c r="BJ305" s="158"/>
      <c r="BK305" s="48"/>
      <c r="BL305" s="307"/>
      <c r="BM305" s="48"/>
      <c r="BN305" s="48"/>
      <c r="BO305" s="48"/>
      <c r="BP305" s="48"/>
      <c r="BQ305" s="48"/>
      <c r="BR305" s="48"/>
      <c r="BS305" s="48"/>
      <c r="BT305" s="48"/>
      <c r="BU305" s="48"/>
      <c r="BV305" s="48"/>
      <c r="BW305" s="48"/>
      <c r="BX305" s="48"/>
      <c r="BY305" s="48"/>
      <c r="BZ305" s="328"/>
      <c r="CA305" s="48"/>
      <c r="CB305" s="48"/>
      <c r="CC305" s="48"/>
      <c r="CD305" s="48"/>
      <c r="CE305" s="48"/>
      <c r="CF305" s="48"/>
      <c r="CH305" s="48"/>
      <c r="CI305" s="48"/>
      <c r="CJ305" s="48"/>
      <c r="CK305" s="48"/>
      <c r="CL305" s="48"/>
      <c r="CM305" s="48"/>
      <c r="CN305" s="48"/>
      <c r="CO305" s="48"/>
      <c r="CP305" s="48"/>
      <c r="CQ305" s="48"/>
      <c r="CR305" s="48"/>
      <c r="CS305" s="48"/>
      <c r="CT305" s="48"/>
      <c r="CU305" s="48"/>
      <c r="CV305" s="48"/>
      <c r="CW305" s="48"/>
      <c r="CX305" s="48"/>
      <c r="CY305" s="48"/>
      <c r="CZ305" s="48"/>
      <c r="DA305" s="48"/>
      <c r="DB305" s="48"/>
      <c r="DC305" s="48"/>
      <c r="DD305" s="48"/>
      <c r="DE305" s="48"/>
      <c r="DF305" s="48"/>
      <c r="DG305" s="48"/>
      <c r="DH305" s="48"/>
      <c r="DI305" s="48"/>
      <c r="DJ305" s="48"/>
      <c r="DK305" s="48"/>
      <c r="DL305" s="48"/>
      <c r="DM305" s="48"/>
      <c r="DN305" s="48"/>
      <c r="DO305" s="48"/>
      <c r="DP305" s="48"/>
      <c r="DQ305" s="48"/>
      <c r="DR305" s="48"/>
      <c r="DS305" s="48"/>
      <c r="DT305" s="48"/>
      <c r="DU305" s="48"/>
      <c r="DV305" s="48"/>
      <c r="DW305" s="48"/>
      <c r="DX305" s="48"/>
      <c r="DY305" s="48"/>
      <c r="DZ305" s="48"/>
      <c r="EA305" s="48"/>
      <c r="EB305" s="48"/>
      <c r="EC305" s="48"/>
      <c r="ED305" s="48"/>
      <c r="EE305" s="48"/>
      <c r="EF305" s="48"/>
      <c r="EG305" s="48"/>
      <c r="EH305" s="48"/>
      <c r="EI305" s="48"/>
      <c r="EJ305" s="48"/>
      <c r="EK305" s="48"/>
      <c r="EL305" s="48"/>
      <c r="ET305" s="33" t="s">
        <v>933</v>
      </c>
      <c r="EU305" s="33" t="s">
        <v>931</v>
      </c>
    </row>
    <row r="306" spans="1:151" ht="12" hidden="1" customHeight="1">
      <c r="A306" s="48"/>
      <c r="B306" s="60"/>
      <c r="C306" s="48"/>
      <c r="D306" s="60"/>
      <c r="E306" s="60"/>
      <c r="F306" s="60"/>
      <c r="G306" s="60"/>
      <c r="H306" s="60"/>
      <c r="I306" s="60"/>
      <c r="J306" s="60"/>
      <c r="K306" s="60"/>
      <c r="L306" s="60"/>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158"/>
      <c r="BJ306" s="158"/>
      <c r="BK306" s="48"/>
      <c r="BL306" s="307"/>
      <c r="BM306" s="48"/>
      <c r="BN306" s="48"/>
      <c r="BO306" s="48"/>
      <c r="BP306" s="48"/>
      <c r="BQ306" s="48"/>
      <c r="BR306" s="48"/>
      <c r="BS306" s="48"/>
      <c r="BT306" s="48"/>
      <c r="BU306" s="48"/>
      <c r="BV306" s="48"/>
      <c r="BW306" s="48"/>
      <c r="BX306" s="48"/>
      <c r="BY306" s="48"/>
      <c r="BZ306" s="328"/>
      <c r="CA306" s="48"/>
      <c r="CB306" s="48"/>
      <c r="CC306" s="48"/>
      <c r="CD306" s="48"/>
      <c r="CE306" s="48"/>
      <c r="CF306" s="48"/>
      <c r="CH306" s="48"/>
      <c r="CI306" s="48"/>
      <c r="CJ306" s="48"/>
      <c r="CK306" s="48"/>
      <c r="CL306" s="48"/>
      <c r="CM306" s="48"/>
      <c r="CN306" s="48"/>
      <c r="CO306" s="48"/>
      <c r="CP306" s="48"/>
      <c r="CQ306" s="48"/>
      <c r="CR306" s="48"/>
      <c r="CS306" s="48"/>
      <c r="CT306" s="48"/>
      <c r="CU306" s="48"/>
      <c r="CV306" s="48"/>
      <c r="CW306" s="48"/>
      <c r="CX306" s="48"/>
      <c r="CY306" s="48"/>
      <c r="CZ306" s="48"/>
      <c r="DA306" s="48"/>
      <c r="DB306" s="48"/>
      <c r="DC306" s="48"/>
      <c r="DD306" s="48"/>
      <c r="DE306" s="48"/>
      <c r="DF306" s="48"/>
      <c r="DG306" s="48"/>
      <c r="DH306" s="48"/>
      <c r="DI306" s="48"/>
      <c r="DJ306" s="48"/>
      <c r="DK306" s="48"/>
      <c r="DL306" s="48"/>
      <c r="DM306" s="48"/>
      <c r="DN306" s="48"/>
      <c r="DO306" s="48"/>
      <c r="DP306" s="48"/>
      <c r="DQ306" s="48"/>
      <c r="DR306" s="48"/>
      <c r="DS306" s="48"/>
      <c r="DT306" s="48"/>
      <c r="DU306" s="48"/>
      <c r="DV306" s="48"/>
      <c r="DW306" s="48"/>
      <c r="DX306" s="48"/>
      <c r="DY306" s="48"/>
      <c r="DZ306" s="48"/>
      <c r="EA306" s="48"/>
      <c r="EB306" s="48"/>
      <c r="EC306" s="48"/>
      <c r="ED306" s="48"/>
      <c r="EE306" s="48"/>
      <c r="EF306" s="48"/>
      <c r="EG306" s="48"/>
      <c r="EH306" s="48"/>
      <c r="EI306" s="48"/>
      <c r="EJ306" s="48"/>
      <c r="EK306" s="48"/>
      <c r="EL306" s="48"/>
      <c r="ET306" s="33" t="s">
        <v>934</v>
      </c>
      <c r="EU306" s="33" t="s">
        <v>932</v>
      </c>
    </row>
    <row r="307" spans="1:151" ht="12" hidden="1" customHeight="1">
      <c r="A307" s="48"/>
      <c r="B307" s="60"/>
      <c r="C307" s="48"/>
      <c r="D307" s="60"/>
      <c r="E307" s="60"/>
      <c r="F307" s="60"/>
      <c r="G307" s="60"/>
      <c r="H307" s="60"/>
      <c r="I307" s="60"/>
      <c r="J307" s="60"/>
      <c r="K307" s="60"/>
      <c r="L307" s="60"/>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158"/>
      <c r="BJ307" s="158"/>
      <c r="BK307" s="48"/>
      <c r="BL307" s="307"/>
      <c r="BM307" s="48"/>
      <c r="BN307" s="48"/>
      <c r="BO307" s="48"/>
      <c r="BP307" s="48"/>
      <c r="BQ307" s="48"/>
      <c r="BR307" s="48"/>
      <c r="BS307" s="48"/>
      <c r="BT307" s="48"/>
      <c r="BU307" s="48"/>
      <c r="BV307" s="48"/>
      <c r="BW307" s="48"/>
      <c r="BX307" s="48"/>
      <c r="BY307" s="48"/>
      <c r="BZ307" s="328"/>
      <c r="CA307" s="48"/>
      <c r="CB307" s="48"/>
      <c r="CC307" s="48"/>
      <c r="CD307" s="48"/>
      <c r="CE307" s="48"/>
      <c r="CF307" s="48"/>
      <c r="CH307" s="48"/>
      <c r="CI307" s="48"/>
      <c r="CJ307" s="48"/>
      <c r="CK307" s="48"/>
      <c r="CL307" s="48"/>
      <c r="CM307" s="48"/>
      <c r="CN307" s="48"/>
      <c r="CO307" s="48"/>
      <c r="CP307" s="48"/>
      <c r="CQ307" s="48"/>
      <c r="CR307" s="48"/>
      <c r="CS307" s="48"/>
      <c r="CT307" s="48"/>
      <c r="CU307" s="48"/>
      <c r="CV307" s="48"/>
      <c r="CW307" s="48"/>
      <c r="CX307" s="48"/>
      <c r="CY307" s="48"/>
      <c r="CZ307" s="48"/>
      <c r="DA307" s="48"/>
      <c r="DB307" s="48"/>
      <c r="DC307" s="48"/>
      <c r="DD307" s="48"/>
      <c r="DE307" s="48"/>
      <c r="DF307" s="48"/>
      <c r="DG307" s="48"/>
      <c r="DH307" s="48"/>
      <c r="DI307" s="48"/>
      <c r="DJ307" s="48"/>
      <c r="DK307" s="48"/>
      <c r="DL307" s="48"/>
      <c r="DM307" s="48"/>
      <c r="DN307" s="48"/>
      <c r="DO307" s="48"/>
      <c r="DP307" s="48"/>
      <c r="DQ307" s="48"/>
      <c r="DR307" s="48"/>
      <c r="DS307" s="48"/>
      <c r="DT307" s="48"/>
      <c r="DU307" s="48"/>
      <c r="DV307" s="48"/>
      <c r="DW307" s="48"/>
      <c r="DX307" s="48"/>
      <c r="DY307" s="48"/>
      <c r="DZ307" s="48"/>
      <c r="EA307" s="48"/>
      <c r="EB307" s="48"/>
      <c r="EC307" s="48"/>
      <c r="ED307" s="48"/>
      <c r="EE307" s="48"/>
      <c r="EF307" s="48"/>
      <c r="EG307" s="48"/>
      <c r="EH307" s="48"/>
      <c r="EI307" s="48"/>
      <c r="EJ307" s="48"/>
      <c r="EK307" s="48"/>
      <c r="EL307" s="48"/>
      <c r="ET307" s="33" t="s">
        <v>935</v>
      </c>
      <c r="EU307" s="33" t="s">
        <v>933</v>
      </c>
    </row>
    <row r="308" spans="1:151" ht="12" hidden="1" customHeight="1">
      <c r="A308" s="48"/>
      <c r="B308" s="60"/>
      <c r="C308" s="48"/>
      <c r="D308" s="60"/>
      <c r="E308" s="60"/>
      <c r="F308" s="60"/>
      <c r="G308" s="60"/>
      <c r="H308" s="60"/>
      <c r="I308" s="60"/>
      <c r="J308" s="60"/>
      <c r="K308" s="60"/>
      <c r="L308" s="60"/>
      <c r="M308" s="48"/>
      <c r="N308" s="48"/>
      <c r="O308" s="48"/>
      <c r="P308" s="48"/>
      <c r="Q308" s="48"/>
      <c r="R308" s="48"/>
      <c r="S308" s="48"/>
      <c r="T308" s="892"/>
      <c r="U308" s="892"/>
      <c r="V308" s="892"/>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158"/>
      <c r="BJ308" s="158"/>
      <c r="BK308" s="48"/>
      <c r="BL308" s="307"/>
      <c r="BM308" s="48"/>
      <c r="BN308" s="48"/>
      <c r="BO308" s="48"/>
      <c r="BP308" s="48"/>
      <c r="BQ308" s="48"/>
      <c r="BR308" s="48"/>
      <c r="BS308" s="48"/>
      <c r="BT308" s="48"/>
      <c r="BU308" s="48"/>
      <c r="BV308" s="48"/>
      <c r="BW308" s="48"/>
      <c r="BX308" s="48"/>
      <c r="BY308" s="48"/>
      <c r="BZ308" s="328"/>
      <c r="CA308" s="48"/>
      <c r="CB308" s="48"/>
      <c r="CC308" s="48"/>
      <c r="CD308" s="48"/>
      <c r="CE308" s="48"/>
      <c r="CF308" s="48"/>
      <c r="CH308" s="48"/>
      <c r="CI308" s="48"/>
      <c r="CJ308" s="48"/>
      <c r="CK308" s="48"/>
      <c r="CL308" s="48"/>
      <c r="CM308" s="48"/>
      <c r="CN308" s="48"/>
      <c r="CO308" s="48"/>
      <c r="CP308" s="48"/>
      <c r="CQ308" s="48"/>
      <c r="CR308" s="48"/>
      <c r="CS308" s="48"/>
      <c r="CT308" s="48"/>
      <c r="CU308" s="48"/>
      <c r="CV308" s="48"/>
      <c r="CW308" s="48"/>
      <c r="CX308" s="48"/>
      <c r="CY308" s="48"/>
      <c r="CZ308" s="48"/>
      <c r="DA308" s="48"/>
      <c r="DB308" s="48"/>
      <c r="DC308" s="48"/>
      <c r="DD308" s="48"/>
      <c r="DE308" s="48"/>
      <c r="DF308" s="48"/>
      <c r="DG308" s="48"/>
      <c r="DH308" s="48"/>
      <c r="DI308" s="48"/>
      <c r="DJ308" s="48"/>
      <c r="DK308" s="48"/>
      <c r="DL308" s="48"/>
      <c r="DM308" s="48"/>
      <c r="DN308" s="48"/>
      <c r="DO308" s="48"/>
      <c r="DP308" s="48"/>
      <c r="DQ308" s="48"/>
      <c r="DR308" s="48"/>
      <c r="DS308" s="48"/>
      <c r="DT308" s="48"/>
      <c r="DU308" s="48"/>
      <c r="DV308" s="48"/>
      <c r="DW308" s="48"/>
      <c r="DX308" s="48"/>
      <c r="DY308" s="48"/>
      <c r="DZ308" s="48"/>
      <c r="EA308" s="48"/>
      <c r="EB308" s="48"/>
      <c r="EC308" s="48"/>
      <c r="ED308" s="48"/>
      <c r="EE308" s="48"/>
      <c r="EF308" s="48"/>
      <c r="EG308" s="48"/>
      <c r="EH308" s="48"/>
      <c r="EI308" s="48"/>
      <c r="EJ308" s="48"/>
      <c r="EK308" s="48"/>
      <c r="EL308" s="48"/>
      <c r="ET308" s="33" t="s">
        <v>936</v>
      </c>
      <c r="EU308" s="33" t="s">
        <v>934</v>
      </c>
    </row>
    <row r="309" spans="1:151" ht="12" hidden="1" customHeight="1">
      <c r="A309" s="48"/>
      <c r="B309" s="60"/>
      <c r="C309" s="48"/>
      <c r="D309" s="60"/>
      <c r="E309" s="60"/>
      <c r="F309" s="60"/>
      <c r="G309" s="60"/>
      <c r="H309" s="60"/>
      <c r="I309" s="60"/>
      <c r="J309" s="60"/>
      <c r="K309" s="60"/>
      <c r="L309" s="60"/>
      <c r="M309" s="48"/>
      <c r="N309" s="48"/>
      <c r="O309" s="48"/>
      <c r="P309" s="48"/>
      <c r="Q309" s="48"/>
      <c r="R309" s="60"/>
      <c r="S309" s="60"/>
      <c r="T309" s="1565"/>
      <c r="U309" s="1565"/>
      <c r="V309" s="1565"/>
      <c r="W309" s="118"/>
      <c r="X309" s="118"/>
      <c r="Y309" s="118"/>
      <c r="Z309" s="118"/>
      <c r="AA309" s="118"/>
      <c r="AB309" s="118"/>
      <c r="AC309" s="118"/>
      <c r="AD309" s="118"/>
      <c r="AE309" s="118"/>
      <c r="AF309" s="118"/>
      <c r="AG309" s="11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158"/>
      <c r="BJ309" s="158"/>
      <c r="BK309" s="48"/>
      <c r="BL309" s="307"/>
      <c r="BM309" s="48"/>
      <c r="BN309" s="48"/>
      <c r="BO309" s="48"/>
      <c r="BP309" s="48"/>
      <c r="BQ309" s="48"/>
      <c r="BR309" s="48"/>
      <c r="BS309" s="48"/>
      <c r="BT309" s="48"/>
      <c r="BU309" s="48"/>
      <c r="BV309" s="48"/>
      <c r="BW309" s="48"/>
      <c r="BX309" s="48"/>
      <c r="BY309" s="48"/>
      <c r="BZ309" s="328"/>
      <c r="CA309" s="48"/>
      <c r="CB309" s="48"/>
      <c r="CC309" s="48"/>
      <c r="CD309" s="48"/>
      <c r="CE309" s="48"/>
      <c r="CF309" s="48"/>
      <c r="CH309" s="48"/>
      <c r="CI309" s="48"/>
      <c r="CJ309" s="48"/>
      <c r="CK309" s="48"/>
      <c r="CL309" s="48"/>
      <c r="CM309" s="48"/>
      <c r="CN309" s="48"/>
      <c r="CO309" s="48"/>
      <c r="CP309" s="48"/>
      <c r="CQ309" s="48"/>
      <c r="CR309" s="48"/>
      <c r="CS309" s="48"/>
      <c r="CT309" s="48"/>
      <c r="CU309" s="48"/>
      <c r="CV309" s="48"/>
      <c r="CW309" s="48"/>
      <c r="CX309" s="48"/>
      <c r="CY309" s="48"/>
      <c r="CZ309" s="48"/>
      <c r="DA309" s="48"/>
      <c r="DB309" s="48"/>
      <c r="DC309" s="48"/>
      <c r="DD309" s="48"/>
      <c r="DE309" s="48"/>
      <c r="DF309" s="48"/>
      <c r="DG309" s="48"/>
      <c r="DH309" s="48"/>
      <c r="DI309" s="48"/>
      <c r="DJ309" s="48"/>
      <c r="DK309" s="48"/>
      <c r="DL309" s="48"/>
      <c r="DM309" s="48"/>
      <c r="DN309" s="48"/>
      <c r="DO309" s="48"/>
      <c r="DP309" s="48"/>
      <c r="DQ309" s="48"/>
      <c r="DR309" s="48"/>
      <c r="DS309" s="48"/>
      <c r="DT309" s="48"/>
      <c r="DU309" s="48"/>
      <c r="DV309" s="48"/>
      <c r="DW309" s="48"/>
      <c r="DX309" s="48"/>
      <c r="DY309" s="48"/>
      <c r="DZ309" s="48"/>
      <c r="EA309" s="48"/>
      <c r="EB309" s="48"/>
      <c r="EC309" s="48"/>
      <c r="ED309" s="48"/>
      <c r="EE309" s="48"/>
      <c r="EF309" s="48"/>
      <c r="EG309" s="48"/>
      <c r="EH309" s="48"/>
      <c r="EI309" s="48"/>
      <c r="EJ309" s="48"/>
      <c r="EK309" s="48"/>
      <c r="EL309" s="48"/>
      <c r="ET309" s="33" t="s">
        <v>937</v>
      </c>
      <c r="EU309" s="33" t="s">
        <v>935</v>
      </c>
    </row>
    <row r="310" spans="1:151" ht="12" hidden="1" customHeight="1">
      <c r="A310" s="48"/>
      <c r="B310" s="60"/>
      <c r="C310" s="48"/>
      <c r="D310" s="60"/>
      <c r="E310" s="60"/>
      <c r="F310" s="60"/>
      <c r="G310" s="60"/>
      <c r="H310" s="60"/>
      <c r="I310" s="60"/>
      <c r="J310" s="60"/>
      <c r="K310" s="60"/>
      <c r="L310" s="60"/>
      <c r="M310" s="48"/>
      <c r="N310" s="48"/>
      <c r="O310" s="48"/>
      <c r="P310" s="48"/>
      <c r="Q310" s="48"/>
      <c r="R310" s="60"/>
      <c r="S310" s="60"/>
      <c r="T310" s="1565"/>
      <c r="U310" s="1565"/>
      <c r="V310" s="1565"/>
      <c r="W310" s="118"/>
      <c r="X310" s="118"/>
      <c r="Y310" s="118"/>
      <c r="Z310" s="118"/>
      <c r="AA310" s="118"/>
      <c r="AB310" s="118"/>
      <c r="AC310" s="118"/>
      <c r="AD310" s="118"/>
      <c r="AE310" s="118"/>
      <c r="AF310" s="118"/>
      <c r="AG310" s="11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158"/>
      <c r="BJ310" s="158"/>
      <c r="BK310" s="48"/>
      <c r="BL310" s="307"/>
      <c r="BM310" s="48"/>
      <c r="BN310" s="48"/>
      <c r="BO310" s="48"/>
      <c r="BP310" s="48"/>
      <c r="BQ310" s="48"/>
      <c r="BR310" s="48"/>
      <c r="BS310" s="48"/>
      <c r="BT310" s="48"/>
      <c r="BU310" s="48"/>
      <c r="BV310" s="48"/>
      <c r="BW310" s="48"/>
      <c r="BX310" s="48"/>
      <c r="BY310" s="48"/>
      <c r="BZ310" s="328"/>
      <c r="CA310" s="48"/>
      <c r="CB310" s="48"/>
      <c r="CC310" s="48"/>
      <c r="CD310" s="48"/>
      <c r="CE310" s="48"/>
      <c r="CF310" s="48"/>
      <c r="CH310" s="48"/>
      <c r="CI310" s="48"/>
      <c r="CJ310" s="48"/>
      <c r="CK310" s="48"/>
      <c r="CL310" s="48"/>
      <c r="CM310" s="48"/>
      <c r="CN310" s="48"/>
      <c r="CO310" s="48"/>
      <c r="CP310" s="48"/>
      <c r="CQ310" s="48"/>
      <c r="CR310" s="48"/>
      <c r="CS310" s="48"/>
      <c r="CT310" s="48"/>
      <c r="CU310" s="48"/>
      <c r="CV310" s="48"/>
      <c r="CW310" s="48"/>
      <c r="CX310" s="48"/>
      <c r="CY310" s="48"/>
      <c r="CZ310" s="48"/>
      <c r="DA310" s="48"/>
      <c r="DB310" s="48"/>
      <c r="DC310" s="48"/>
      <c r="DD310" s="48"/>
      <c r="DE310" s="48"/>
      <c r="DF310" s="48"/>
      <c r="DG310" s="48"/>
      <c r="DH310" s="48"/>
      <c r="DI310" s="48"/>
      <c r="DJ310" s="48"/>
      <c r="DK310" s="48"/>
      <c r="DL310" s="48"/>
      <c r="DM310" s="48"/>
      <c r="DN310" s="48"/>
      <c r="DO310" s="48"/>
      <c r="DP310" s="48"/>
      <c r="DQ310" s="48"/>
      <c r="DR310" s="48"/>
      <c r="DS310" s="48"/>
      <c r="DT310" s="48"/>
      <c r="DU310" s="48"/>
      <c r="DV310" s="48"/>
      <c r="DW310" s="48"/>
      <c r="DX310" s="48"/>
      <c r="DY310" s="48"/>
      <c r="DZ310" s="48"/>
      <c r="EA310" s="48"/>
      <c r="EB310" s="48"/>
      <c r="EC310" s="48"/>
      <c r="ED310" s="48"/>
      <c r="EE310" s="48"/>
      <c r="EF310" s="48"/>
      <c r="EG310" s="48"/>
      <c r="EH310" s="48"/>
      <c r="EI310" s="48"/>
      <c r="EJ310" s="48"/>
      <c r="EK310" s="48"/>
      <c r="EL310" s="48"/>
      <c r="ET310" s="33" t="s">
        <v>938</v>
      </c>
      <c r="EU310" s="33" t="s">
        <v>936</v>
      </c>
    </row>
    <row r="311" spans="1:151" ht="12" hidden="1" customHeight="1">
      <c r="A311" s="48"/>
      <c r="B311" s="60"/>
      <c r="C311" s="48"/>
      <c r="D311" s="60"/>
      <c r="E311" s="60"/>
      <c r="F311" s="60"/>
      <c r="G311" s="60"/>
      <c r="H311" s="60"/>
      <c r="I311" s="60"/>
      <c r="J311" s="60"/>
      <c r="K311" s="60"/>
      <c r="L311" s="60"/>
      <c r="M311" s="48"/>
      <c r="N311" s="48"/>
      <c r="O311" s="48"/>
      <c r="P311" s="48"/>
      <c r="Q311" s="48"/>
      <c r="R311" s="60"/>
      <c r="S311" s="60"/>
      <c r="T311" s="1565"/>
      <c r="U311" s="1565"/>
      <c r="V311" s="1565"/>
      <c r="W311" s="118"/>
      <c r="X311" s="118"/>
      <c r="Y311" s="118"/>
      <c r="Z311" s="118"/>
      <c r="AA311" s="118"/>
      <c r="AB311" s="118"/>
      <c r="AC311" s="118"/>
      <c r="AD311" s="118"/>
      <c r="AE311" s="118"/>
      <c r="AF311" s="118"/>
      <c r="AG311" s="11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158"/>
      <c r="BJ311" s="158"/>
      <c r="BK311" s="48"/>
      <c r="BL311" s="307"/>
      <c r="BM311" s="48"/>
      <c r="BN311" s="48"/>
      <c r="BO311" s="48"/>
      <c r="BP311" s="48"/>
      <c r="BQ311" s="48"/>
      <c r="BR311" s="48"/>
      <c r="BS311" s="48"/>
      <c r="BT311" s="48"/>
      <c r="BU311" s="48"/>
      <c r="BV311" s="48"/>
      <c r="BW311" s="48"/>
      <c r="BX311" s="48"/>
      <c r="BY311" s="48"/>
      <c r="BZ311" s="328"/>
      <c r="CA311" s="48"/>
      <c r="CB311" s="48"/>
      <c r="CC311" s="48"/>
      <c r="CD311" s="48"/>
      <c r="CE311" s="48"/>
      <c r="CF311" s="48"/>
      <c r="CH311" s="48"/>
      <c r="CI311" s="48"/>
      <c r="CJ311" s="48"/>
      <c r="CK311" s="48"/>
      <c r="CL311" s="48"/>
      <c r="CM311" s="48"/>
      <c r="CN311" s="48"/>
      <c r="CO311" s="48"/>
      <c r="CP311" s="48"/>
      <c r="CQ311" s="48"/>
      <c r="CR311" s="48"/>
      <c r="CS311" s="48"/>
      <c r="CT311" s="48"/>
      <c r="CU311" s="48"/>
      <c r="CV311" s="48"/>
      <c r="CW311" s="48"/>
      <c r="CX311" s="48"/>
      <c r="CY311" s="48"/>
      <c r="CZ311" s="48"/>
      <c r="DA311" s="48"/>
      <c r="DB311" s="48"/>
      <c r="DC311" s="48"/>
      <c r="DD311" s="48"/>
      <c r="DE311" s="48"/>
      <c r="DF311" s="48"/>
      <c r="DG311" s="48"/>
      <c r="DH311" s="48"/>
      <c r="DI311" s="48"/>
      <c r="DJ311" s="48"/>
      <c r="DK311" s="48"/>
      <c r="DL311" s="48"/>
      <c r="DM311" s="48"/>
      <c r="DN311" s="48"/>
      <c r="DO311" s="48"/>
      <c r="DP311" s="48"/>
      <c r="DQ311" s="48"/>
      <c r="DR311" s="48"/>
      <c r="DS311" s="48"/>
      <c r="DT311" s="48"/>
      <c r="DU311" s="48"/>
      <c r="DV311" s="48"/>
      <c r="DW311" s="48"/>
      <c r="DX311" s="48"/>
      <c r="DY311" s="48"/>
      <c r="DZ311" s="48"/>
      <c r="EA311" s="48"/>
      <c r="EB311" s="48"/>
      <c r="EC311" s="48"/>
      <c r="ED311" s="48"/>
      <c r="EE311" s="48"/>
      <c r="EF311" s="48"/>
      <c r="EG311" s="48"/>
      <c r="EH311" s="48"/>
      <c r="EI311" s="48"/>
      <c r="EJ311" s="48"/>
      <c r="EK311" s="48"/>
      <c r="EL311" s="48"/>
      <c r="ET311" s="33" t="s">
        <v>939</v>
      </c>
      <c r="EU311" s="33" t="s">
        <v>937</v>
      </c>
    </row>
    <row r="312" spans="1:151" ht="12" hidden="1" customHeight="1">
      <c r="A312" s="48"/>
      <c r="B312" s="60"/>
      <c r="C312" s="48"/>
      <c r="D312" s="60"/>
      <c r="E312" s="60"/>
      <c r="F312" s="60"/>
      <c r="G312" s="60"/>
      <c r="H312" s="60"/>
      <c r="I312" s="60"/>
      <c r="J312" s="60"/>
      <c r="K312" s="60"/>
      <c r="L312" s="60"/>
      <c r="M312" s="48"/>
      <c r="N312" s="48"/>
      <c r="O312" s="48"/>
      <c r="P312" s="48"/>
      <c r="Q312" s="48"/>
      <c r="R312" s="60"/>
      <c r="S312" s="60"/>
      <c r="T312" s="1565"/>
      <c r="U312" s="1565"/>
      <c r="V312" s="1565"/>
      <c r="W312" s="118"/>
      <c r="X312" s="118"/>
      <c r="Y312" s="118"/>
      <c r="Z312" s="118"/>
      <c r="AA312" s="118"/>
      <c r="AB312" s="118"/>
      <c r="AC312" s="118"/>
      <c r="AD312" s="118"/>
      <c r="AE312" s="118"/>
      <c r="AF312" s="118"/>
      <c r="AG312" s="11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158"/>
      <c r="BJ312" s="158"/>
      <c r="BK312" s="48"/>
      <c r="BL312" s="307"/>
      <c r="BM312" s="48"/>
      <c r="BN312" s="48"/>
      <c r="BO312" s="48"/>
      <c r="BP312" s="48"/>
      <c r="BQ312" s="48"/>
      <c r="BR312" s="48"/>
      <c r="BS312" s="48"/>
      <c r="BT312" s="48"/>
      <c r="BU312" s="48"/>
      <c r="BV312" s="48"/>
      <c r="BW312" s="48"/>
      <c r="BX312" s="48"/>
      <c r="BY312" s="48"/>
      <c r="BZ312" s="328"/>
      <c r="CA312" s="48"/>
      <c r="CB312" s="48"/>
      <c r="CC312" s="48"/>
      <c r="CD312" s="48"/>
      <c r="CE312" s="48"/>
      <c r="CF312" s="48"/>
      <c r="CH312" s="48"/>
      <c r="CI312" s="48"/>
      <c r="CJ312" s="48"/>
      <c r="CK312" s="48"/>
      <c r="CL312" s="48"/>
      <c r="CM312" s="48"/>
      <c r="CN312" s="48"/>
      <c r="CO312" s="48"/>
      <c r="CP312" s="48"/>
      <c r="CQ312" s="48"/>
      <c r="CR312" s="48"/>
      <c r="CS312" s="48"/>
      <c r="CT312" s="48"/>
      <c r="CU312" s="48"/>
      <c r="CV312" s="48"/>
      <c r="CW312" s="48"/>
      <c r="CX312" s="48"/>
      <c r="CY312" s="48"/>
      <c r="CZ312" s="48"/>
      <c r="DA312" s="48"/>
      <c r="DB312" s="48"/>
      <c r="DC312" s="48"/>
      <c r="DD312" s="48"/>
      <c r="DE312" s="48"/>
      <c r="DF312" s="48"/>
      <c r="DG312" s="48"/>
      <c r="DH312" s="48"/>
      <c r="DI312" s="48"/>
      <c r="DJ312" s="48"/>
      <c r="DK312" s="48"/>
      <c r="DL312" s="48"/>
      <c r="DM312" s="48"/>
      <c r="DN312" s="48"/>
      <c r="DO312" s="48"/>
      <c r="DP312" s="48"/>
      <c r="DQ312" s="48"/>
      <c r="DR312" s="48"/>
      <c r="DS312" s="48"/>
      <c r="DT312" s="48"/>
      <c r="DU312" s="48"/>
      <c r="DV312" s="48"/>
      <c r="DW312" s="48"/>
      <c r="DX312" s="48"/>
      <c r="DY312" s="48"/>
      <c r="DZ312" s="48"/>
      <c r="EA312" s="48"/>
      <c r="EB312" s="48"/>
      <c r="EC312" s="48"/>
      <c r="ED312" s="48"/>
      <c r="EE312" s="48"/>
      <c r="EF312" s="48"/>
      <c r="EG312" s="48"/>
      <c r="EH312" s="48"/>
      <c r="EI312" s="48"/>
      <c r="EJ312" s="48"/>
      <c r="EK312" s="48"/>
      <c r="EL312" s="48"/>
      <c r="ET312" s="33" t="s">
        <v>940</v>
      </c>
      <c r="EU312" s="33" t="s">
        <v>938</v>
      </c>
    </row>
    <row r="313" spans="1:151" ht="12" hidden="1" customHeight="1">
      <c r="A313" s="48"/>
      <c r="B313" s="60"/>
      <c r="C313" s="48"/>
      <c r="D313" s="60"/>
      <c r="E313" s="60"/>
      <c r="F313" s="60"/>
      <c r="G313" s="60"/>
      <c r="H313" s="60"/>
      <c r="I313" s="60"/>
      <c r="J313" s="60"/>
      <c r="K313" s="60"/>
      <c r="L313" s="60"/>
      <c r="M313" s="48"/>
      <c r="N313" s="48"/>
      <c r="O313" s="48"/>
      <c r="P313" s="48"/>
      <c r="Q313" s="48"/>
      <c r="R313" s="60"/>
      <c r="S313" s="60"/>
      <c r="T313" s="1565"/>
      <c r="U313" s="1565"/>
      <c r="V313" s="1565"/>
      <c r="W313" s="118"/>
      <c r="X313" s="118"/>
      <c r="Y313" s="118"/>
      <c r="Z313" s="118"/>
      <c r="AA313" s="118"/>
      <c r="AB313" s="118"/>
      <c r="AC313" s="118"/>
      <c r="AD313" s="118"/>
      <c r="AE313" s="118"/>
      <c r="AF313" s="118"/>
      <c r="AG313" s="11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158"/>
      <c r="BJ313" s="158"/>
      <c r="BK313" s="48"/>
      <c r="BL313" s="307"/>
      <c r="BM313" s="48"/>
      <c r="BN313" s="48"/>
      <c r="BO313" s="48"/>
      <c r="BP313" s="48"/>
      <c r="BQ313" s="48"/>
      <c r="BR313" s="48"/>
      <c r="BS313" s="48"/>
      <c r="BT313" s="48"/>
      <c r="BU313" s="48"/>
      <c r="BV313" s="48"/>
      <c r="BW313" s="48"/>
      <c r="BX313" s="48"/>
      <c r="BY313" s="48"/>
      <c r="BZ313" s="328"/>
      <c r="CA313" s="48"/>
      <c r="CB313" s="48"/>
      <c r="CC313" s="48"/>
      <c r="CD313" s="48"/>
      <c r="CE313" s="48"/>
      <c r="CF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c r="DE313" s="48"/>
      <c r="DF313" s="48"/>
      <c r="DG313" s="48"/>
      <c r="DH313" s="48"/>
      <c r="DI313" s="48"/>
      <c r="DJ313" s="48"/>
      <c r="DK313" s="48"/>
      <c r="DL313" s="48"/>
      <c r="DM313" s="48"/>
      <c r="DN313" s="48"/>
      <c r="DO313" s="48"/>
      <c r="DP313" s="48"/>
      <c r="DQ313" s="48"/>
      <c r="DR313" s="48"/>
      <c r="DS313" s="48"/>
      <c r="DT313" s="48"/>
      <c r="DU313" s="48"/>
      <c r="DV313" s="48"/>
      <c r="DW313" s="48"/>
      <c r="DX313" s="48"/>
      <c r="DY313" s="48"/>
      <c r="DZ313" s="48"/>
      <c r="EA313" s="48"/>
      <c r="EB313" s="48"/>
      <c r="EC313" s="48"/>
      <c r="ED313" s="48"/>
      <c r="EE313" s="48"/>
      <c r="EF313" s="48"/>
      <c r="EG313" s="48"/>
      <c r="EH313" s="48"/>
      <c r="EI313" s="48"/>
      <c r="EJ313" s="48"/>
      <c r="EK313" s="48"/>
      <c r="EL313" s="48"/>
      <c r="ET313" s="33" t="s">
        <v>941</v>
      </c>
      <c r="EU313" s="33" t="s">
        <v>939</v>
      </c>
    </row>
    <row r="314" spans="1:151" ht="12" hidden="1" customHeight="1">
      <c r="A314" s="48"/>
      <c r="B314" s="60"/>
      <c r="C314" s="48"/>
      <c r="D314" s="60"/>
      <c r="E314" s="60"/>
      <c r="F314" s="60"/>
      <c r="G314" s="60"/>
      <c r="H314" s="60"/>
      <c r="I314" s="60"/>
      <c r="J314" s="60"/>
      <c r="K314" s="60"/>
      <c r="L314" s="60"/>
      <c r="M314" s="48"/>
      <c r="N314" s="48"/>
      <c r="O314" s="48"/>
      <c r="P314" s="48"/>
      <c r="Q314" s="48"/>
      <c r="R314" s="60"/>
      <c r="S314" s="60"/>
      <c r="T314" s="1565"/>
      <c r="U314" s="1565"/>
      <c r="V314" s="1565"/>
      <c r="W314" s="118"/>
      <c r="X314" s="118"/>
      <c r="Y314" s="118"/>
      <c r="Z314" s="118"/>
      <c r="AA314" s="118"/>
      <c r="AB314" s="118"/>
      <c r="AC314" s="118"/>
      <c r="AD314" s="118"/>
      <c r="AE314" s="118"/>
      <c r="AF314" s="118"/>
      <c r="AG314" s="11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158"/>
      <c r="BJ314" s="158"/>
      <c r="BK314" s="48"/>
      <c r="BL314" s="307"/>
      <c r="BM314" s="48"/>
      <c r="BN314" s="48"/>
      <c r="BO314" s="48"/>
      <c r="BP314" s="48"/>
      <c r="BQ314" s="48"/>
      <c r="BR314" s="48"/>
      <c r="BS314" s="48"/>
      <c r="BT314" s="48"/>
      <c r="BU314" s="48"/>
      <c r="BV314" s="48"/>
      <c r="BW314" s="48"/>
      <c r="BX314" s="48"/>
      <c r="BY314" s="48"/>
      <c r="BZ314" s="328"/>
      <c r="CA314" s="48"/>
      <c r="CB314" s="48"/>
      <c r="CC314" s="48"/>
      <c r="CD314" s="48"/>
      <c r="CE314" s="48"/>
      <c r="CF314" s="48"/>
      <c r="CH314" s="48"/>
      <c r="CI314" s="48"/>
      <c r="CJ314" s="48"/>
      <c r="CK314" s="48"/>
      <c r="CL314" s="48"/>
      <c r="CM314" s="48"/>
      <c r="CN314" s="48"/>
      <c r="CO314" s="48"/>
      <c r="CP314" s="48"/>
      <c r="CQ314" s="48"/>
      <c r="CR314" s="48"/>
      <c r="CS314" s="48"/>
      <c r="CT314" s="48"/>
      <c r="CU314" s="48"/>
      <c r="CV314" s="48"/>
      <c r="CW314" s="48"/>
      <c r="CX314" s="48"/>
      <c r="CY314" s="48"/>
      <c r="CZ314" s="48"/>
      <c r="DA314" s="48"/>
      <c r="DB314" s="48"/>
      <c r="DC314" s="48"/>
      <c r="DD314" s="48"/>
      <c r="DE314" s="48"/>
      <c r="DF314" s="48"/>
      <c r="DG314" s="48"/>
      <c r="DH314" s="48"/>
      <c r="DI314" s="48"/>
      <c r="DJ314" s="48"/>
      <c r="DK314" s="48"/>
      <c r="DL314" s="48"/>
      <c r="DM314" s="48"/>
      <c r="DN314" s="48"/>
      <c r="DO314" s="48"/>
      <c r="DP314" s="48"/>
      <c r="DQ314" s="48"/>
      <c r="DR314" s="48"/>
      <c r="DS314" s="48"/>
      <c r="DT314" s="48"/>
      <c r="DU314" s="48"/>
      <c r="DV314" s="48"/>
      <c r="DW314" s="48"/>
      <c r="DX314" s="48"/>
      <c r="DY314" s="48"/>
      <c r="DZ314" s="48"/>
      <c r="EA314" s="48"/>
      <c r="EB314" s="48"/>
      <c r="EC314" s="48"/>
      <c r="ED314" s="48"/>
      <c r="EE314" s="48"/>
      <c r="EF314" s="48"/>
      <c r="EG314" s="48"/>
      <c r="EH314" s="48"/>
      <c r="EI314" s="48"/>
      <c r="EJ314" s="48"/>
      <c r="EK314" s="48"/>
      <c r="EL314" s="48"/>
      <c r="ET314" s="33" t="s">
        <v>799</v>
      </c>
      <c r="EU314" s="33" t="s">
        <v>940</v>
      </c>
    </row>
    <row r="315" spans="1:151" ht="12" hidden="1" customHeight="1">
      <c r="A315" s="48"/>
      <c r="B315" s="60"/>
      <c r="C315" s="48"/>
      <c r="D315" s="60"/>
      <c r="E315" s="60"/>
      <c r="F315" s="60"/>
      <c r="G315" s="60"/>
      <c r="H315" s="60"/>
      <c r="I315" s="60"/>
      <c r="J315" s="60"/>
      <c r="K315" s="60"/>
      <c r="L315" s="60"/>
      <c r="M315" s="48"/>
      <c r="N315" s="48"/>
      <c r="O315" s="48"/>
      <c r="P315" s="48"/>
      <c r="Q315" s="48"/>
      <c r="R315" s="60"/>
      <c r="S315" s="60"/>
      <c r="T315" s="48"/>
      <c r="U315" s="48"/>
      <c r="V315" s="48"/>
      <c r="W315" s="118"/>
      <c r="X315" s="118"/>
      <c r="Y315" s="118"/>
      <c r="Z315" s="118"/>
      <c r="AA315" s="118"/>
      <c r="AB315" s="118"/>
      <c r="AC315" s="118"/>
      <c r="AD315" s="118"/>
      <c r="AE315" s="118"/>
      <c r="AF315" s="118"/>
      <c r="AG315" s="11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158"/>
      <c r="BJ315" s="158"/>
      <c r="BK315" s="48"/>
      <c r="BL315" s="307"/>
      <c r="BM315" s="48"/>
      <c r="BN315" s="48"/>
      <c r="BO315" s="48"/>
      <c r="BP315" s="48"/>
      <c r="BQ315" s="48"/>
      <c r="BR315" s="48"/>
      <c r="BS315" s="48"/>
      <c r="BT315" s="48"/>
      <c r="BU315" s="48"/>
      <c r="BV315" s="48"/>
      <c r="BW315" s="48"/>
      <c r="BX315" s="48"/>
      <c r="BY315" s="48"/>
      <c r="BZ315" s="328"/>
      <c r="CA315" s="48"/>
      <c r="CB315" s="48"/>
      <c r="CC315" s="48"/>
      <c r="CD315" s="48"/>
      <c r="CE315" s="48"/>
      <c r="CF315" s="48"/>
      <c r="CH315" s="48"/>
      <c r="CI315" s="48"/>
      <c r="CJ315" s="48"/>
      <c r="CK315" s="48"/>
      <c r="CL315" s="48"/>
      <c r="CM315" s="48"/>
      <c r="CN315" s="48"/>
      <c r="CO315" s="48"/>
      <c r="CP315" s="48"/>
      <c r="CQ315" s="48"/>
      <c r="CR315" s="48"/>
      <c r="CS315" s="48"/>
      <c r="CT315" s="48"/>
      <c r="CU315" s="48"/>
      <c r="CV315" s="48"/>
      <c r="CW315" s="48"/>
      <c r="CX315" s="48"/>
      <c r="CY315" s="48"/>
      <c r="CZ315" s="48"/>
      <c r="DA315" s="48"/>
      <c r="DB315" s="48"/>
      <c r="DC315" s="48"/>
      <c r="DD315" s="48"/>
      <c r="DE315" s="48"/>
      <c r="DF315" s="48"/>
      <c r="DG315" s="48"/>
      <c r="DH315" s="48"/>
      <c r="DI315" s="48"/>
      <c r="DJ315" s="48"/>
      <c r="DK315" s="48"/>
      <c r="DL315" s="48"/>
      <c r="DM315" s="48"/>
      <c r="DN315" s="48"/>
      <c r="DO315" s="48"/>
      <c r="DP315" s="48"/>
      <c r="DQ315" s="48"/>
      <c r="DR315" s="48"/>
      <c r="DS315" s="48"/>
      <c r="DT315" s="48"/>
      <c r="DU315" s="48"/>
      <c r="DV315" s="48"/>
      <c r="DW315" s="48"/>
      <c r="DX315" s="48"/>
      <c r="DY315" s="48"/>
      <c r="DZ315" s="48"/>
      <c r="EA315" s="48"/>
      <c r="EB315" s="48"/>
      <c r="EC315" s="48"/>
      <c r="ED315" s="48"/>
      <c r="EE315" s="48"/>
      <c r="EF315" s="48"/>
      <c r="EG315" s="48"/>
      <c r="EH315" s="48"/>
      <c r="EI315" s="48"/>
      <c r="EJ315" s="48"/>
      <c r="EK315" s="48"/>
      <c r="EL315" s="48"/>
      <c r="ET315" s="33" t="s">
        <v>942</v>
      </c>
      <c r="EU315" s="33" t="s">
        <v>941</v>
      </c>
    </row>
    <row r="316" spans="1:151" ht="12" hidden="1" customHeight="1">
      <c r="A316" s="48"/>
      <c r="B316" s="60"/>
      <c r="C316" s="48"/>
      <c r="D316" s="60"/>
      <c r="E316" s="60"/>
      <c r="F316" s="60"/>
      <c r="G316" s="60"/>
      <c r="H316" s="60"/>
      <c r="I316" s="60"/>
      <c r="J316" s="60"/>
      <c r="K316" s="60"/>
      <c r="L316" s="60"/>
      <c r="M316" s="48"/>
      <c r="N316" s="48"/>
      <c r="O316" s="48"/>
      <c r="P316" s="48"/>
      <c r="Q316" s="48"/>
      <c r="R316" s="60"/>
      <c r="S316" s="60"/>
      <c r="T316" s="48"/>
      <c r="U316" s="48"/>
      <c r="V316" s="48"/>
      <c r="W316" s="118"/>
      <c r="X316" s="118"/>
      <c r="Y316" s="118"/>
      <c r="Z316" s="118"/>
      <c r="AA316" s="118"/>
      <c r="AB316" s="118"/>
      <c r="AC316" s="118"/>
      <c r="AD316" s="118"/>
      <c r="AE316" s="118"/>
      <c r="AF316" s="118"/>
      <c r="AG316" s="11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158"/>
      <c r="BJ316" s="158"/>
      <c r="BK316" s="48"/>
      <c r="BL316" s="307"/>
      <c r="BM316" s="48"/>
      <c r="BN316" s="48"/>
      <c r="BO316" s="48"/>
      <c r="BP316" s="48"/>
      <c r="BQ316" s="48"/>
      <c r="BR316" s="48"/>
      <c r="BS316" s="48"/>
      <c r="BT316" s="48"/>
      <c r="BU316" s="48"/>
      <c r="BV316" s="48"/>
      <c r="BW316" s="48"/>
      <c r="BX316" s="48"/>
      <c r="BY316" s="48"/>
      <c r="BZ316" s="328"/>
      <c r="CA316" s="48"/>
      <c r="CB316" s="48"/>
      <c r="CC316" s="48"/>
      <c r="CD316" s="48"/>
      <c r="CE316" s="48"/>
      <c r="CF316" s="48"/>
      <c r="CH316" s="48"/>
      <c r="CI316" s="48"/>
      <c r="CJ316" s="48"/>
      <c r="CK316" s="48"/>
      <c r="CL316" s="48"/>
      <c r="CM316" s="48"/>
      <c r="CN316" s="48"/>
      <c r="CO316" s="48"/>
      <c r="CP316" s="48"/>
      <c r="CQ316" s="48"/>
      <c r="CR316" s="48"/>
      <c r="CS316" s="48"/>
      <c r="CT316" s="48"/>
      <c r="CU316" s="48"/>
      <c r="CV316" s="48"/>
      <c r="CW316" s="48"/>
      <c r="CX316" s="48"/>
      <c r="CY316" s="48"/>
      <c r="CZ316" s="48"/>
      <c r="DA316" s="48"/>
      <c r="DB316" s="48"/>
      <c r="DC316" s="48"/>
      <c r="DD316" s="48"/>
      <c r="DE316" s="48"/>
      <c r="DF316" s="48"/>
      <c r="DG316" s="48"/>
      <c r="DH316" s="48"/>
      <c r="DI316" s="48"/>
      <c r="DJ316" s="48"/>
      <c r="DK316" s="48"/>
      <c r="DL316" s="48"/>
      <c r="DM316" s="48"/>
      <c r="DN316" s="48"/>
      <c r="DO316" s="48"/>
      <c r="DP316" s="48"/>
      <c r="DQ316" s="48"/>
      <c r="DR316" s="48"/>
      <c r="DS316" s="48"/>
      <c r="DT316" s="48"/>
      <c r="DU316" s="48"/>
      <c r="DV316" s="48"/>
      <c r="DW316" s="48"/>
      <c r="DX316" s="48"/>
      <c r="DY316" s="48"/>
      <c r="DZ316" s="48"/>
      <c r="EA316" s="48"/>
      <c r="EB316" s="48"/>
      <c r="EC316" s="48"/>
      <c r="ED316" s="48"/>
      <c r="EE316" s="48"/>
      <c r="EF316" s="48"/>
      <c r="EG316" s="48"/>
      <c r="EH316" s="48"/>
      <c r="EI316" s="48"/>
      <c r="EJ316" s="48"/>
      <c r="EK316" s="48"/>
      <c r="EL316" s="48"/>
      <c r="ET316" s="33" t="s">
        <v>943</v>
      </c>
      <c r="EU316" s="33" t="s">
        <v>799</v>
      </c>
    </row>
    <row r="317" spans="1:151" ht="12" hidden="1" customHeight="1">
      <c r="A317" s="48"/>
      <c r="B317" s="60"/>
      <c r="C317" s="48"/>
      <c r="D317" s="60"/>
      <c r="E317" s="60"/>
      <c r="F317" s="60"/>
      <c r="G317" s="60"/>
      <c r="H317" s="60"/>
      <c r="I317" s="60"/>
      <c r="J317" s="60"/>
      <c r="K317" s="60"/>
      <c r="L317" s="60"/>
      <c r="M317" s="48"/>
      <c r="N317" s="48"/>
      <c r="O317" s="48"/>
      <c r="P317" s="48"/>
      <c r="Q317" s="48"/>
      <c r="R317" s="60"/>
      <c r="S317" s="60"/>
      <c r="T317" s="48"/>
      <c r="U317" s="48"/>
      <c r="V317" s="48"/>
      <c r="W317" s="118"/>
      <c r="X317" s="118"/>
      <c r="Y317" s="118"/>
      <c r="Z317" s="118"/>
      <c r="AA317" s="118"/>
      <c r="AB317" s="118"/>
      <c r="AC317" s="118"/>
      <c r="AD317" s="118"/>
      <c r="AE317" s="118"/>
      <c r="AF317" s="118"/>
      <c r="AG317" s="11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158"/>
      <c r="BJ317" s="158"/>
      <c r="BK317" s="48"/>
      <c r="BL317" s="307"/>
      <c r="BM317" s="48"/>
      <c r="BN317" s="48"/>
      <c r="BO317" s="48"/>
      <c r="BP317" s="48"/>
      <c r="BQ317" s="48"/>
      <c r="BR317" s="48"/>
      <c r="BS317" s="48"/>
      <c r="BT317" s="48"/>
      <c r="BU317" s="48"/>
      <c r="BV317" s="48"/>
      <c r="BW317" s="48"/>
      <c r="BX317" s="48"/>
      <c r="BY317" s="48"/>
      <c r="BZ317" s="328"/>
      <c r="CA317" s="48"/>
      <c r="CB317" s="48"/>
      <c r="CC317" s="48"/>
      <c r="CD317" s="48"/>
      <c r="CE317" s="48"/>
      <c r="CF317" s="48"/>
      <c r="CH317" s="48"/>
      <c r="CI317" s="48"/>
      <c r="CJ317" s="48"/>
      <c r="CK317" s="48"/>
      <c r="CL317" s="48"/>
      <c r="CM317" s="48"/>
      <c r="CN317" s="48"/>
      <c r="CO317" s="48"/>
      <c r="CP317" s="48"/>
      <c r="CQ317" s="48"/>
      <c r="CR317" s="48"/>
      <c r="CS317" s="48"/>
      <c r="CT317" s="48"/>
      <c r="CU317" s="48"/>
      <c r="CV317" s="48"/>
      <c r="CW317" s="48"/>
      <c r="CX317" s="48"/>
      <c r="CY317" s="48"/>
      <c r="CZ317" s="48"/>
      <c r="DA317" s="48"/>
      <c r="DB317" s="48"/>
      <c r="DC317" s="48"/>
      <c r="DD317" s="48"/>
      <c r="DE317" s="48"/>
      <c r="DF317" s="48"/>
      <c r="DG317" s="48"/>
      <c r="DH317" s="48"/>
      <c r="DI317" s="48"/>
      <c r="DJ317" s="48"/>
      <c r="DK317" s="48"/>
      <c r="DL317" s="48"/>
      <c r="DM317" s="48"/>
      <c r="DN317" s="48"/>
      <c r="DO317" s="48"/>
      <c r="DP317" s="48"/>
      <c r="DQ317" s="48"/>
      <c r="DR317" s="48"/>
      <c r="DS317" s="48"/>
      <c r="DT317" s="48"/>
      <c r="DU317" s="48"/>
      <c r="DV317" s="48"/>
      <c r="DW317" s="48"/>
      <c r="DX317" s="48"/>
      <c r="DY317" s="48"/>
      <c r="DZ317" s="48"/>
      <c r="EA317" s="48"/>
      <c r="EB317" s="48"/>
      <c r="EC317" s="48"/>
      <c r="ED317" s="48"/>
      <c r="EE317" s="48"/>
      <c r="EF317" s="48"/>
      <c r="EG317" s="48"/>
      <c r="EH317" s="48"/>
      <c r="EI317" s="48"/>
      <c r="EJ317" s="48"/>
      <c r="EK317" s="48"/>
      <c r="EL317" s="48"/>
      <c r="ET317" s="33" t="s">
        <v>944</v>
      </c>
      <c r="EU317" s="33" t="s">
        <v>942</v>
      </c>
    </row>
    <row r="318" spans="1:151" ht="12" hidden="1" customHeight="1">
      <c r="A318" s="48"/>
      <c r="B318" s="60"/>
      <c r="C318" s="48"/>
      <c r="D318" s="60"/>
      <c r="E318" s="60"/>
      <c r="F318" s="60"/>
      <c r="G318" s="60"/>
      <c r="H318" s="60"/>
      <c r="I318" s="60"/>
      <c r="J318" s="60"/>
      <c r="K318" s="60"/>
      <c r="L318" s="60"/>
      <c r="M318" s="48"/>
      <c r="N318" s="48"/>
      <c r="O318" s="48"/>
      <c r="P318" s="48"/>
      <c r="Q318" s="48"/>
      <c r="R318" s="60"/>
      <c r="S318" s="60"/>
      <c r="T318" s="48"/>
      <c r="U318" s="48"/>
      <c r="V318" s="48"/>
      <c r="W318" s="118"/>
      <c r="X318" s="118"/>
      <c r="Y318" s="118"/>
      <c r="Z318" s="118"/>
      <c r="AA318" s="118"/>
      <c r="AB318" s="118"/>
      <c r="AC318" s="118"/>
      <c r="AD318" s="118"/>
      <c r="AE318" s="118"/>
      <c r="AF318" s="118"/>
      <c r="AG318" s="11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158"/>
      <c r="BJ318" s="158"/>
      <c r="BK318" s="48"/>
      <c r="BL318" s="307"/>
      <c r="BM318" s="48"/>
      <c r="BN318" s="48"/>
      <c r="BO318" s="48"/>
      <c r="BP318" s="48"/>
      <c r="BQ318" s="48"/>
      <c r="BR318" s="48"/>
      <c r="BS318" s="48"/>
      <c r="BT318" s="48"/>
      <c r="BU318" s="48"/>
      <c r="BV318" s="48"/>
      <c r="BW318" s="48"/>
      <c r="BX318" s="48"/>
      <c r="BY318" s="48"/>
      <c r="BZ318" s="328"/>
      <c r="CA318" s="48"/>
      <c r="CB318" s="48"/>
      <c r="CC318" s="48"/>
      <c r="CD318" s="48"/>
      <c r="CE318" s="48"/>
      <c r="CF318" s="48"/>
      <c r="CH318" s="48"/>
      <c r="CI318" s="48"/>
      <c r="CJ318" s="48"/>
      <c r="CK318" s="48"/>
      <c r="CL318" s="48"/>
      <c r="CM318" s="48"/>
      <c r="CN318" s="48"/>
      <c r="CO318" s="48"/>
      <c r="CP318" s="48"/>
      <c r="CQ318" s="48"/>
      <c r="CR318" s="48"/>
      <c r="CS318" s="48"/>
      <c r="CT318" s="48"/>
      <c r="CU318" s="48"/>
      <c r="CV318" s="48"/>
      <c r="CW318" s="48"/>
      <c r="CX318" s="48"/>
      <c r="CY318" s="48"/>
      <c r="CZ318" s="48"/>
      <c r="DA318" s="48"/>
      <c r="DB318" s="48"/>
      <c r="DC318" s="48"/>
      <c r="DD318" s="48"/>
      <c r="DE318" s="48"/>
      <c r="DF318" s="48"/>
      <c r="DG318" s="48"/>
      <c r="DH318" s="48"/>
      <c r="DI318" s="48"/>
      <c r="DJ318" s="48"/>
      <c r="DK318" s="48"/>
      <c r="DL318" s="48"/>
      <c r="DM318" s="48"/>
      <c r="DN318" s="48"/>
      <c r="DO318" s="48"/>
      <c r="DP318" s="48"/>
      <c r="DQ318" s="48"/>
      <c r="DR318" s="48"/>
      <c r="DS318" s="48"/>
      <c r="DT318" s="48"/>
      <c r="DU318" s="48"/>
      <c r="DV318" s="48"/>
      <c r="DW318" s="48"/>
      <c r="DX318" s="48"/>
      <c r="DY318" s="48"/>
      <c r="DZ318" s="48"/>
      <c r="EA318" s="48"/>
      <c r="EB318" s="48"/>
      <c r="EC318" s="48"/>
      <c r="ED318" s="48"/>
      <c r="EE318" s="48"/>
      <c r="EF318" s="48"/>
      <c r="EG318" s="48"/>
      <c r="EH318" s="48"/>
      <c r="EI318" s="48"/>
      <c r="EJ318" s="48"/>
      <c r="EK318" s="48"/>
      <c r="EL318" s="48"/>
      <c r="ET318" s="33" t="s">
        <v>945</v>
      </c>
      <c r="EU318" s="33" t="s">
        <v>943</v>
      </c>
    </row>
    <row r="319" spans="1:151" ht="12" hidden="1" customHeight="1">
      <c r="A319" s="48"/>
      <c r="B319" s="60"/>
      <c r="C319" s="48"/>
      <c r="D319" s="60"/>
      <c r="E319" s="60"/>
      <c r="F319" s="60"/>
      <c r="G319" s="60"/>
      <c r="H319" s="60"/>
      <c r="I319" s="60"/>
      <c r="J319" s="60"/>
      <c r="K319" s="60"/>
      <c r="L319" s="60"/>
      <c r="M319" s="48"/>
      <c r="N319" s="48"/>
      <c r="O319" s="48"/>
      <c r="P319" s="48"/>
      <c r="Q319" s="48"/>
      <c r="R319" s="60"/>
      <c r="S319" s="60"/>
      <c r="T319" s="48"/>
      <c r="U319" s="48"/>
      <c r="V319" s="48"/>
      <c r="W319" s="118"/>
      <c r="X319" s="118"/>
      <c r="Y319" s="118"/>
      <c r="Z319" s="118"/>
      <c r="AA319" s="118"/>
      <c r="AB319" s="118"/>
      <c r="AC319" s="118"/>
      <c r="AD319" s="118"/>
      <c r="AE319" s="118"/>
      <c r="AF319" s="118"/>
      <c r="AG319" s="11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158"/>
      <c r="BJ319" s="158"/>
      <c r="BK319" s="48"/>
      <c r="BL319" s="307"/>
      <c r="BM319" s="48"/>
      <c r="BN319" s="48"/>
      <c r="BO319" s="48"/>
      <c r="BP319" s="48"/>
      <c r="BQ319" s="48"/>
      <c r="BR319" s="48"/>
      <c r="BS319" s="48"/>
      <c r="BT319" s="48"/>
      <c r="BU319" s="48"/>
      <c r="BV319" s="48"/>
      <c r="BW319" s="48"/>
      <c r="BX319" s="48"/>
      <c r="BY319" s="48"/>
      <c r="BZ319" s="328"/>
      <c r="CA319" s="48"/>
      <c r="CB319" s="48"/>
      <c r="CC319" s="48"/>
      <c r="CD319" s="48"/>
      <c r="CE319" s="48"/>
      <c r="CF319" s="48"/>
      <c r="CH319" s="48"/>
      <c r="CI319" s="48"/>
      <c r="CJ319" s="48"/>
      <c r="CK319" s="48"/>
      <c r="CL319" s="48"/>
      <c r="CM319" s="48"/>
      <c r="CN319" s="48"/>
      <c r="CO319" s="48"/>
      <c r="CP319" s="48"/>
      <c r="CQ319" s="48"/>
      <c r="CR319" s="48"/>
      <c r="CS319" s="48"/>
      <c r="CT319" s="48"/>
      <c r="CU319" s="48"/>
      <c r="CV319" s="48"/>
      <c r="CW319" s="48"/>
      <c r="CX319" s="48"/>
      <c r="CY319" s="48"/>
      <c r="CZ319" s="48"/>
      <c r="DA319" s="48"/>
      <c r="DB319" s="48"/>
      <c r="DC319" s="48"/>
      <c r="DD319" s="48"/>
      <c r="DE319" s="48"/>
      <c r="DF319" s="48"/>
      <c r="DG319" s="48"/>
      <c r="DH319" s="48"/>
      <c r="DI319" s="48"/>
      <c r="DJ319" s="48"/>
      <c r="DK319" s="48"/>
      <c r="DL319" s="48"/>
      <c r="DM319" s="48"/>
      <c r="DN319" s="48"/>
      <c r="DO319" s="48"/>
      <c r="DP319" s="48"/>
      <c r="DQ319" s="48"/>
      <c r="DR319" s="48"/>
      <c r="DS319" s="48"/>
      <c r="DT319" s="48"/>
      <c r="DU319" s="48"/>
      <c r="DV319" s="48"/>
      <c r="DW319" s="48"/>
      <c r="DX319" s="48"/>
      <c r="DY319" s="48"/>
      <c r="DZ319" s="48"/>
      <c r="EA319" s="48"/>
      <c r="EB319" s="48"/>
      <c r="EC319" s="48"/>
      <c r="ED319" s="48"/>
      <c r="EE319" s="48"/>
      <c r="EF319" s="48"/>
      <c r="EG319" s="48"/>
      <c r="EH319" s="48"/>
      <c r="EI319" s="48"/>
      <c r="EJ319" s="48"/>
      <c r="EK319" s="48"/>
      <c r="EL319" s="48"/>
      <c r="ET319" s="33" t="s">
        <v>946</v>
      </c>
      <c r="EU319" s="33" t="s">
        <v>944</v>
      </c>
    </row>
    <row r="320" spans="1:151" ht="12" hidden="1" customHeight="1">
      <c r="A320" s="48"/>
      <c r="B320" s="60"/>
      <c r="C320" s="48"/>
      <c r="D320" s="60"/>
      <c r="E320" s="60"/>
      <c r="F320" s="60"/>
      <c r="G320" s="60"/>
      <c r="H320" s="60"/>
      <c r="I320" s="60"/>
      <c r="J320" s="60"/>
      <c r="K320" s="60"/>
      <c r="L320" s="60"/>
      <c r="M320" s="48"/>
      <c r="N320" s="48"/>
      <c r="O320" s="48"/>
      <c r="P320" s="48"/>
      <c r="Q320" s="48"/>
      <c r="R320" s="60"/>
      <c r="S320" s="60"/>
      <c r="T320" s="48"/>
      <c r="U320" s="48"/>
      <c r="V320" s="48"/>
      <c r="W320" s="60"/>
      <c r="X320" s="60"/>
      <c r="Y320" s="60"/>
      <c r="Z320" s="60"/>
      <c r="AA320" s="60"/>
      <c r="AB320" s="60"/>
      <c r="AC320" s="60"/>
      <c r="AD320" s="60"/>
      <c r="AE320" s="60"/>
      <c r="AF320" s="60"/>
      <c r="AG320" s="60"/>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158"/>
      <c r="BJ320" s="158"/>
      <c r="BK320" s="48"/>
      <c r="BL320" s="307"/>
      <c r="BM320" s="48"/>
      <c r="BN320" s="48"/>
      <c r="BO320" s="48"/>
      <c r="BP320" s="48"/>
      <c r="BQ320" s="48"/>
      <c r="BR320" s="48"/>
      <c r="BS320" s="48"/>
      <c r="BT320" s="48"/>
      <c r="BU320" s="48"/>
      <c r="BV320" s="48"/>
      <c r="BW320" s="48"/>
      <c r="BX320" s="48"/>
      <c r="BY320" s="48"/>
      <c r="BZ320" s="328"/>
      <c r="CA320" s="48"/>
      <c r="CB320" s="48"/>
      <c r="CC320" s="48"/>
      <c r="CD320" s="48"/>
      <c r="CE320" s="48"/>
      <c r="CF320" s="48"/>
      <c r="CH320" s="48"/>
      <c r="CI320" s="48"/>
      <c r="CJ320" s="48"/>
      <c r="CK320" s="48"/>
      <c r="CL320" s="48"/>
      <c r="CM320" s="48"/>
      <c r="CN320" s="48"/>
      <c r="CO320" s="48"/>
      <c r="CP320" s="48"/>
      <c r="CQ320" s="48"/>
      <c r="CR320" s="48"/>
      <c r="CS320" s="48"/>
      <c r="CT320" s="48"/>
      <c r="CU320" s="48"/>
      <c r="CV320" s="48"/>
      <c r="CW320" s="48"/>
      <c r="CX320" s="48"/>
      <c r="CY320" s="48"/>
      <c r="CZ320" s="48"/>
      <c r="DA320" s="48"/>
      <c r="DB320" s="48"/>
      <c r="DC320" s="48"/>
      <c r="DD320" s="48"/>
      <c r="DE320" s="48"/>
      <c r="DF320" s="48"/>
      <c r="DG320" s="48"/>
      <c r="DH320" s="48"/>
      <c r="DI320" s="48"/>
      <c r="DJ320" s="48"/>
      <c r="DK320" s="48"/>
      <c r="DL320" s="48"/>
      <c r="DM320" s="48"/>
      <c r="DN320" s="48"/>
      <c r="DO320" s="48"/>
      <c r="DP320" s="48"/>
      <c r="DQ320" s="48"/>
      <c r="DR320" s="48"/>
      <c r="DS320" s="48"/>
      <c r="DT320" s="48"/>
      <c r="DU320" s="48"/>
      <c r="DV320" s="48"/>
      <c r="DW320" s="48"/>
      <c r="DX320" s="48"/>
      <c r="DY320" s="48"/>
      <c r="DZ320" s="48"/>
      <c r="EA320" s="48"/>
      <c r="EB320" s="48"/>
      <c r="EC320" s="48"/>
      <c r="ED320" s="48"/>
      <c r="EE320" s="48"/>
      <c r="EF320" s="48"/>
      <c r="EG320" s="48"/>
      <c r="EH320" s="48"/>
      <c r="EI320" s="48"/>
      <c r="EJ320" s="48"/>
      <c r="EK320" s="48"/>
      <c r="EL320" s="48"/>
      <c r="ET320" s="33" t="s">
        <v>947</v>
      </c>
      <c r="EU320" s="33" t="s">
        <v>945</v>
      </c>
    </row>
    <row r="321" spans="1:151" ht="12" hidden="1" customHeight="1">
      <c r="A321" s="48"/>
      <c r="B321" s="60"/>
      <c r="C321" s="48"/>
      <c r="D321" s="60"/>
      <c r="E321" s="60"/>
      <c r="F321" s="60"/>
      <c r="G321" s="60"/>
      <c r="H321" s="60"/>
      <c r="I321" s="60"/>
      <c r="J321" s="60"/>
      <c r="K321" s="60"/>
      <c r="L321" s="60"/>
      <c r="M321" s="48"/>
      <c r="N321" s="48"/>
      <c r="O321" s="48"/>
      <c r="P321" s="48"/>
      <c r="Q321" s="48"/>
      <c r="R321" s="60"/>
      <c r="S321" s="60"/>
      <c r="T321" s="48"/>
      <c r="U321" s="48"/>
      <c r="V321" s="48"/>
      <c r="W321" s="60"/>
      <c r="X321" s="60"/>
      <c r="Y321" s="60"/>
      <c r="Z321" s="60"/>
      <c r="AA321" s="60"/>
      <c r="AB321" s="60"/>
      <c r="AC321" s="60"/>
      <c r="AD321" s="60"/>
      <c r="AE321" s="60"/>
      <c r="AF321" s="60"/>
      <c r="AG321" s="60"/>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158"/>
      <c r="BJ321" s="158"/>
      <c r="BK321" s="48"/>
      <c r="BL321" s="307"/>
      <c r="BM321" s="48"/>
      <c r="BN321" s="48"/>
      <c r="BO321" s="48"/>
      <c r="BP321" s="48"/>
      <c r="BQ321" s="48"/>
      <c r="BR321" s="48"/>
      <c r="BS321" s="48"/>
      <c r="BT321" s="48"/>
      <c r="BU321" s="48"/>
      <c r="BV321" s="48"/>
      <c r="BW321" s="48"/>
      <c r="BX321" s="48"/>
      <c r="BY321" s="48"/>
      <c r="BZ321" s="328"/>
      <c r="CA321" s="48"/>
      <c r="CB321" s="48"/>
      <c r="CC321" s="48"/>
      <c r="CD321" s="48"/>
      <c r="CE321" s="48"/>
      <c r="CF321" s="48"/>
      <c r="CH321" s="48"/>
      <c r="CI321" s="48"/>
      <c r="CJ321" s="48"/>
      <c r="CK321" s="48"/>
      <c r="CL321" s="48"/>
      <c r="CM321" s="48"/>
      <c r="CN321" s="48"/>
      <c r="CO321" s="48"/>
      <c r="CP321" s="48"/>
      <c r="CQ321" s="48"/>
      <c r="CR321" s="48"/>
      <c r="CS321" s="48"/>
      <c r="CT321" s="48"/>
      <c r="CU321" s="48"/>
      <c r="CV321" s="48"/>
      <c r="CW321" s="48"/>
      <c r="CX321" s="48"/>
      <c r="CY321" s="48"/>
      <c r="CZ321" s="48"/>
      <c r="DA321" s="48"/>
      <c r="DB321" s="48"/>
      <c r="DC321" s="48"/>
      <c r="DD321" s="48"/>
      <c r="DE321" s="48"/>
      <c r="DF321" s="48"/>
      <c r="DG321" s="48"/>
      <c r="DH321" s="48"/>
      <c r="DI321" s="48"/>
      <c r="DJ321" s="48"/>
      <c r="DK321" s="48"/>
      <c r="DL321" s="48"/>
      <c r="DM321" s="48"/>
      <c r="DN321" s="48"/>
      <c r="DO321" s="48"/>
      <c r="DP321" s="48"/>
      <c r="DQ321" s="48"/>
      <c r="DR321" s="48"/>
      <c r="DS321" s="48"/>
      <c r="DT321" s="48"/>
      <c r="DU321" s="48"/>
      <c r="DV321" s="48"/>
      <c r="DW321" s="48"/>
      <c r="DX321" s="48"/>
      <c r="DY321" s="48"/>
      <c r="DZ321" s="48"/>
      <c r="EA321" s="48"/>
      <c r="EB321" s="48"/>
      <c r="EC321" s="48"/>
      <c r="ED321" s="48"/>
      <c r="EE321" s="48"/>
      <c r="EF321" s="48"/>
      <c r="EG321" s="48"/>
      <c r="EH321" s="48"/>
      <c r="EI321" s="48"/>
      <c r="EJ321" s="48"/>
      <c r="EK321" s="48"/>
      <c r="EL321" s="48"/>
      <c r="ET321" s="33" t="s">
        <v>948</v>
      </c>
      <c r="EU321" s="33" t="s">
        <v>946</v>
      </c>
    </row>
    <row r="322" spans="1:151" ht="12" hidden="1" customHeight="1">
      <c r="A322" s="48"/>
      <c r="B322" s="60"/>
      <c r="C322" s="48"/>
      <c r="D322" s="60"/>
      <c r="E322" s="60"/>
      <c r="F322" s="60"/>
      <c r="G322" s="60"/>
      <c r="H322" s="60"/>
      <c r="I322" s="60"/>
      <c r="J322" s="60"/>
      <c r="K322" s="60"/>
      <c r="L322" s="60"/>
      <c r="M322" s="48"/>
      <c r="N322" s="48"/>
      <c r="O322" s="48"/>
      <c r="P322" s="48"/>
      <c r="Q322" s="48"/>
      <c r="R322" s="60"/>
      <c r="S322" s="60"/>
      <c r="T322" s="48"/>
      <c r="U322" s="48"/>
      <c r="V322" s="48"/>
      <c r="W322" s="118"/>
      <c r="X322" s="118"/>
      <c r="Y322" s="118"/>
      <c r="Z322" s="118"/>
      <c r="AA322" s="118"/>
      <c r="AB322" s="118"/>
      <c r="AC322" s="118"/>
      <c r="AD322" s="118"/>
      <c r="AE322" s="118"/>
      <c r="AF322" s="118"/>
      <c r="AG322" s="11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158"/>
      <c r="BJ322" s="158"/>
      <c r="BK322" s="48"/>
      <c r="BL322" s="307"/>
      <c r="BM322" s="48"/>
      <c r="BN322" s="48"/>
      <c r="BO322" s="48"/>
      <c r="BP322" s="48"/>
      <c r="BQ322" s="48"/>
      <c r="BR322" s="48"/>
      <c r="BS322" s="48"/>
      <c r="BT322" s="48"/>
      <c r="BU322" s="48"/>
      <c r="BV322" s="48"/>
      <c r="BW322" s="48"/>
      <c r="BX322" s="48"/>
      <c r="BY322" s="48"/>
      <c r="BZ322" s="328"/>
      <c r="CA322" s="48"/>
      <c r="CB322" s="48"/>
      <c r="CC322" s="48"/>
      <c r="CD322" s="48"/>
      <c r="CE322" s="48"/>
      <c r="CF322" s="48"/>
      <c r="CH322" s="48"/>
      <c r="CI322" s="48"/>
      <c r="CJ322" s="48"/>
      <c r="CK322" s="48"/>
      <c r="CL322" s="48"/>
      <c r="CM322" s="48"/>
      <c r="CN322" s="48"/>
      <c r="CO322" s="48"/>
      <c r="CP322" s="48"/>
      <c r="CQ322" s="48"/>
      <c r="CR322" s="48"/>
      <c r="CS322" s="48"/>
      <c r="CT322" s="48"/>
      <c r="CU322" s="48"/>
      <c r="CV322" s="48"/>
      <c r="CW322" s="48"/>
      <c r="CX322" s="48"/>
      <c r="CY322" s="48"/>
      <c r="CZ322" s="48"/>
      <c r="DA322" s="48"/>
      <c r="DB322" s="48"/>
      <c r="DC322" s="48"/>
      <c r="DD322" s="48"/>
      <c r="DE322" s="48"/>
      <c r="DF322" s="48"/>
      <c r="DG322" s="48"/>
      <c r="DH322" s="48"/>
      <c r="DI322" s="48"/>
      <c r="DJ322" s="48"/>
      <c r="DK322" s="48"/>
      <c r="DL322" s="48"/>
      <c r="DM322" s="48"/>
      <c r="DN322" s="48"/>
      <c r="DO322" s="48"/>
      <c r="DP322" s="48"/>
      <c r="DQ322" s="48"/>
      <c r="DR322" s="48"/>
      <c r="DS322" s="48"/>
      <c r="DT322" s="48"/>
      <c r="DU322" s="48"/>
      <c r="DV322" s="48"/>
      <c r="DW322" s="48"/>
      <c r="DX322" s="48"/>
      <c r="DY322" s="48"/>
      <c r="DZ322" s="48"/>
      <c r="EA322" s="48"/>
      <c r="EB322" s="48"/>
      <c r="EC322" s="48"/>
      <c r="ED322" s="48"/>
      <c r="EE322" s="48"/>
      <c r="EF322" s="48"/>
      <c r="EG322" s="48"/>
      <c r="EH322" s="48"/>
      <c r="EI322" s="48"/>
      <c r="EJ322" s="48"/>
      <c r="EK322" s="48"/>
      <c r="EL322" s="48"/>
      <c r="ET322" s="33" t="s">
        <v>949</v>
      </c>
      <c r="EU322" s="33" t="s">
        <v>947</v>
      </c>
    </row>
    <row r="323" spans="1:151" ht="12" hidden="1" customHeight="1">
      <c r="A323" s="48"/>
      <c r="B323" s="60"/>
      <c r="C323" s="48"/>
      <c r="D323" s="60"/>
      <c r="E323" s="60"/>
      <c r="F323" s="60"/>
      <c r="G323" s="60"/>
      <c r="H323" s="60"/>
      <c r="I323" s="60"/>
      <c r="J323" s="60"/>
      <c r="K323" s="60"/>
      <c r="L323" s="60"/>
      <c r="M323" s="48"/>
      <c r="N323" s="48"/>
      <c r="O323" s="48"/>
      <c r="P323" s="48"/>
      <c r="Q323" s="48"/>
      <c r="R323" s="60"/>
      <c r="S323" s="60"/>
      <c r="T323" s="48"/>
      <c r="U323" s="48"/>
      <c r="V323" s="48"/>
      <c r="W323" s="60"/>
      <c r="X323" s="60"/>
      <c r="Y323" s="60"/>
      <c r="Z323" s="60"/>
      <c r="AA323" s="60"/>
      <c r="AB323" s="60"/>
      <c r="AC323" s="60"/>
      <c r="AD323" s="60"/>
      <c r="AE323" s="60"/>
      <c r="AF323" s="60"/>
      <c r="AG323" s="60"/>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158"/>
      <c r="BJ323" s="158"/>
      <c r="BK323" s="48"/>
      <c r="BL323" s="307"/>
      <c r="BM323" s="48"/>
      <c r="BN323" s="48"/>
      <c r="BO323" s="48"/>
      <c r="BP323" s="48"/>
      <c r="BQ323" s="48"/>
      <c r="BR323" s="48"/>
      <c r="BS323" s="48"/>
      <c r="BT323" s="48"/>
      <c r="BU323" s="48"/>
      <c r="BV323" s="48"/>
      <c r="BW323" s="48"/>
      <c r="BX323" s="48"/>
      <c r="BY323" s="48"/>
      <c r="BZ323" s="328"/>
      <c r="CA323" s="48"/>
      <c r="CB323" s="48"/>
      <c r="CC323" s="48"/>
      <c r="CD323" s="48"/>
      <c r="CE323" s="48"/>
      <c r="CF323" s="48"/>
      <c r="CH323" s="48"/>
      <c r="CI323" s="48"/>
      <c r="CJ323" s="48"/>
      <c r="CK323" s="48"/>
      <c r="CL323" s="48"/>
      <c r="CM323" s="48"/>
      <c r="CN323" s="48"/>
      <c r="CO323" s="48"/>
      <c r="CP323" s="48"/>
      <c r="CQ323" s="48"/>
      <c r="CR323" s="48"/>
      <c r="CS323" s="48"/>
      <c r="CT323" s="48"/>
      <c r="CU323" s="48"/>
      <c r="CV323" s="48"/>
      <c r="CW323" s="48"/>
      <c r="CX323" s="48"/>
      <c r="CY323" s="48"/>
      <c r="CZ323" s="48"/>
      <c r="DA323" s="48"/>
      <c r="DB323" s="48"/>
      <c r="DC323" s="48"/>
      <c r="DD323" s="48"/>
      <c r="DE323" s="48"/>
      <c r="DF323" s="48"/>
      <c r="DG323" s="48"/>
      <c r="DH323" s="48"/>
      <c r="DI323" s="48"/>
      <c r="DJ323" s="48"/>
      <c r="DK323" s="48"/>
      <c r="DL323" s="48"/>
      <c r="DM323" s="48"/>
      <c r="DN323" s="48"/>
      <c r="DO323" s="48"/>
      <c r="DP323" s="48"/>
      <c r="DQ323" s="48"/>
      <c r="DR323" s="48"/>
      <c r="DS323" s="48"/>
      <c r="DT323" s="48"/>
      <c r="DU323" s="48"/>
      <c r="DV323" s="48"/>
      <c r="DW323" s="48"/>
      <c r="DX323" s="48"/>
      <c r="DY323" s="48"/>
      <c r="DZ323" s="48"/>
      <c r="EA323" s="48"/>
      <c r="EB323" s="48"/>
      <c r="EC323" s="48"/>
      <c r="ED323" s="48"/>
      <c r="EE323" s="48"/>
      <c r="EF323" s="48"/>
      <c r="EG323" s="48"/>
      <c r="EH323" s="48"/>
      <c r="EI323" s="48"/>
      <c r="EJ323" s="48"/>
      <c r="EK323" s="48"/>
      <c r="EL323" s="48"/>
      <c r="ET323" s="33" t="s">
        <v>950</v>
      </c>
      <c r="EU323" s="33" t="s">
        <v>948</v>
      </c>
    </row>
    <row r="324" spans="1:151" ht="12" hidden="1" customHeight="1">
      <c r="A324" s="48"/>
      <c r="B324" s="60"/>
      <c r="C324" s="48"/>
      <c r="D324" s="60"/>
      <c r="E324" s="60"/>
      <c r="F324" s="60"/>
      <c r="G324" s="60"/>
      <c r="H324" s="60"/>
      <c r="I324" s="60"/>
      <c r="J324" s="60"/>
      <c r="K324" s="60"/>
      <c r="L324" s="60"/>
      <c r="M324" s="48"/>
      <c r="N324" s="48"/>
      <c r="O324" s="48"/>
      <c r="P324" s="48"/>
      <c r="Q324" s="48"/>
      <c r="R324" s="60"/>
      <c r="S324" s="60"/>
      <c r="T324" s="48"/>
      <c r="U324" s="48"/>
      <c r="V324" s="48"/>
      <c r="W324" s="60"/>
      <c r="X324" s="60"/>
      <c r="Y324" s="60"/>
      <c r="Z324" s="60"/>
      <c r="AA324" s="60"/>
      <c r="AB324" s="60"/>
      <c r="AC324" s="60"/>
      <c r="AD324" s="60"/>
      <c r="AE324" s="60"/>
      <c r="AF324" s="60"/>
      <c r="AG324" s="60"/>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158"/>
      <c r="BJ324" s="158"/>
      <c r="BK324" s="48"/>
      <c r="BL324" s="307"/>
      <c r="BM324" s="48"/>
      <c r="BN324" s="48"/>
      <c r="BO324" s="48"/>
      <c r="BP324" s="48"/>
      <c r="BQ324" s="48"/>
      <c r="BR324" s="48"/>
      <c r="BS324" s="48"/>
      <c r="BT324" s="48"/>
      <c r="BU324" s="48"/>
      <c r="BV324" s="48"/>
      <c r="BW324" s="48"/>
      <c r="BX324" s="48"/>
      <c r="BY324" s="48"/>
      <c r="BZ324" s="328"/>
      <c r="CA324" s="48"/>
      <c r="CB324" s="48"/>
      <c r="CC324" s="48"/>
      <c r="CD324" s="48"/>
      <c r="CE324" s="48"/>
      <c r="CF324" s="48"/>
      <c r="CH324" s="48"/>
      <c r="CI324" s="48"/>
      <c r="CJ324" s="48"/>
      <c r="CK324" s="48"/>
      <c r="CL324" s="48"/>
      <c r="CM324" s="48"/>
      <c r="CN324" s="48"/>
      <c r="CO324" s="48"/>
      <c r="CP324" s="48"/>
      <c r="CQ324" s="48"/>
      <c r="CR324" s="48"/>
      <c r="CS324" s="48"/>
      <c r="CT324" s="48"/>
      <c r="CU324" s="48"/>
      <c r="CV324" s="48"/>
      <c r="CW324" s="48"/>
      <c r="CX324" s="48"/>
      <c r="CY324" s="48"/>
      <c r="CZ324" s="48"/>
      <c r="DA324" s="48"/>
      <c r="DB324" s="48"/>
      <c r="DC324" s="48"/>
      <c r="DD324" s="48"/>
      <c r="DE324" s="48"/>
      <c r="DF324" s="48"/>
      <c r="DG324" s="48"/>
      <c r="DH324" s="48"/>
      <c r="DI324" s="48"/>
      <c r="DJ324" s="48"/>
      <c r="DK324" s="48"/>
      <c r="DL324" s="48"/>
      <c r="DM324" s="48"/>
      <c r="DN324" s="48"/>
      <c r="DO324" s="48"/>
      <c r="DP324" s="48"/>
      <c r="DQ324" s="48"/>
      <c r="DR324" s="48"/>
      <c r="DS324" s="48"/>
      <c r="DT324" s="48"/>
      <c r="DU324" s="48"/>
      <c r="DV324" s="48"/>
      <c r="DW324" s="48"/>
      <c r="DX324" s="48"/>
      <c r="DY324" s="48"/>
      <c r="DZ324" s="48"/>
      <c r="EA324" s="48"/>
      <c r="EB324" s="48"/>
      <c r="EC324" s="48"/>
      <c r="ED324" s="48"/>
      <c r="EE324" s="48"/>
      <c r="EF324" s="48"/>
      <c r="EG324" s="48"/>
      <c r="EH324" s="48"/>
      <c r="EI324" s="48"/>
      <c r="EJ324" s="48"/>
      <c r="EK324" s="48"/>
      <c r="EL324" s="48"/>
      <c r="ET324" s="33" t="s">
        <v>951</v>
      </c>
      <c r="EU324" s="33" t="s">
        <v>949</v>
      </c>
    </row>
    <row r="325" spans="1:151" ht="12" hidden="1" customHeight="1">
      <c r="A325" s="48"/>
      <c r="B325" s="60"/>
      <c r="C325" s="48"/>
      <c r="D325" s="60"/>
      <c r="E325" s="60"/>
      <c r="F325" s="60"/>
      <c r="G325" s="60"/>
      <c r="H325" s="60"/>
      <c r="I325" s="60"/>
      <c r="J325" s="60"/>
      <c r="K325" s="60"/>
      <c r="L325" s="60"/>
      <c r="M325" s="48"/>
      <c r="N325" s="48"/>
      <c r="O325" s="48"/>
      <c r="P325" s="48"/>
      <c r="Q325" s="48"/>
      <c r="R325" s="60"/>
      <c r="S325" s="60"/>
      <c r="T325" s="48"/>
      <c r="U325" s="48"/>
      <c r="V325" s="48"/>
      <c r="W325" s="118"/>
      <c r="X325" s="118"/>
      <c r="Y325" s="118"/>
      <c r="Z325" s="118"/>
      <c r="AA325" s="118"/>
      <c r="AB325" s="118"/>
      <c r="AC325" s="118"/>
      <c r="AD325" s="118"/>
      <c r="AE325" s="118"/>
      <c r="AF325" s="118"/>
      <c r="AG325" s="11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158"/>
      <c r="BJ325" s="158"/>
      <c r="BK325" s="48"/>
      <c r="BL325" s="307"/>
      <c r="BM325" s="48"/>
      <c r="BN325" s="48"/>
      <c r="BO325" s="48"/>
      <c r="BP325" s="48"/>
      <c r="BQ325" s="48"/>
      <c r="BR325" s="48"/>
      <c r="BS325" s="48"/>
      <c r="BT325" s="48"/>
      <c r="BU325" s="48"/>
      <c r="BV325" s="48"/>
      <c r="BW325" s="48"/>
      <c r="BX325" s="48"/>
      <c r="BY325" s="48"/>
      <c r="BZ325" s="328"/>
      <c r="CA325" s="48"/>
      <c r="CB325" s="48"/>
      <c r="CC325" s="48"/>
      <c r="CD325" s="48"/>
      <c r="CE325" s="48"/>
      <c r="CF325" s="48"/>
      <c r="CH325" s="48"/>
      <c r="CI325" s="48"/>
      <c r="CJ325" s="48"/>
      <c r="CK325" s="48"/>
      <c r="CL325" s="48"/>
      <c r="CM325" s="48"/>
      <c r="CN325" s="48"/>
      <c r="CO325" s="48"/>
      <c r="CP325" s="48"/>
      <c r="CQ325" s="48"/>
      <c r="CR325" s="48"/>
      <c r="CS325" s="48"/>
      <c r="CT325" s="48"/>
      <c r="CU325" s="48"/>
      <c r="CV325" s="48"/>
      <c r="CW325" s="48"/>
      <c r="CX325" s="48"/>
      <c r="CY325" s="48"/>
      <c r="CZ325" s="48"/>
      <c r="DA325" s="48"/>
      <c r="DB325" s="48"/>
      <c r="DC325" s="48"/>
      <c r="DD325" s="48"/>
      <c r="DE325" s="48"/>
      <c r="DF325" s="48"/>
      <c r="DG325" s="48"/>
      <c r="DH325" s="48"/>
      <c r="DI325" s="48"/>
      <c r="DJ325" s="48"/>
      <c r="DK325" s="48"/>
      <c r="DL325" s="48"/>
      <c r="DM325" s="48"/>
      <c r="DN325" s="48"/>
      <c r="DO325" s="48"/>
      <c r="DP325" s="48"/>
      <c r="DQ325" s="48"/>
      <c r="DR325" s="48"/>
      <c r="DS325" s="48"/>
      <c r="DT325" s="48"/>
      <c r="DU325" s="48"/>
      <c r="DV325" s="48"/>
      <c r="DW325" s="48"/>
      <c r="DX325" s="48"/>
      <c r="DY325" s="48"/>
      <c r="DZ325" s="48"/>
      <c r="EA325" s="48"/>
      <c r="EB325" s="48"/>
      <c r="EC325" s="48"/>
      <c r="ED325" s="48"/>
      <c r="EE325" s="48"/>
      <c r="EF325" s="48"/>
      <c r="EG325" s="48"/>
      <c r="EH325" s="48"/>
      <c r="EI325" s="48"/>
      <c r="EJ325" s="48"/>
      <c r="EK325" s="48"/>
      <c r="EL325" s="48"/>
      <c r="ET325" s="33" t="s">
        <v>952</v>
      </c>
      <c r="EU325" s="33" t="s">
        <v>950</v>
      </c>
    </row>
    <row r="326" spans="1:151" ht="12" hidden="1" customHeight="1">
      <c r="A326" s="48"/>
      <c r="B326" s="60"/>
      <c r="C326" s="48"/>
      <c r="D326" s="60"/>
      <c r="E326" s="60"/>
      <c r="F326" s="60"/>
      <c r="G326" s="60"/>
      <c r="H326" s="60"/>
      <c r="I326" s="60"/>
      <c r="J326" s="60"/>
      <c r="K326" s="60"/>
      <c r="L326" s="60"/>
      <c r="M326" s="48"/>
      <c r="N326" s="48"/>
      <c r="O326" s="48"/>
      <c r="P326" s="48"/>
      <c r="Q326" s="48"/>
      <c r="R326" s="60"/>
      <c r="S326" s="60"/>
      <c r="T326" s="48"/>
      <c r="U326" s="48"/>
      <c r="V326" s="48"/>
      <c r="W326" s="60"/>
      <c r="X326" s="60"/>
      <c r="Y326" s="60"/>
      <c r="Z326" s="60"/>
      <c r="AA326" s="60"/>
      <c r="AB326" s="60"/>
      <c r="AC326" s="60"/>
      <c r="AD326" s="60"/>
      <c r="AE326" s="60"/>
      <c r="AF326" s="60"/>
      <c r="AG326" s="60"/>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158"/>
      <c r="BJ326" s="158"/>
      <c r="BK326" s="48"/>
      <c r="BL326" s="307"/>
      <c r="BM326" s="48"/>
      <c r="BN326" s="48"/>
      <c r="BO326" s="48"/>
      <c r="BP326" s="48"/>
      <c r="BQ326" s="48"/>
      <c r="BR326" s="48"/>
      <c r="BS326" s="48"/>
      <c r="BT326" s="48"/>
      <c r="BU326" s="48"/>
      <c r="BV326" s="48"/>
      <c r="BW326" s="48"/>
      <c r="BX326" s="48"/>
      <c r="BY326" s="48"/>
      <c r="BZ326" s="328"/>
      <c r="CA326" s="48"/>
      <c r="CB326" s="48"/>
      <c r="CC326" s="48"/>
      <c r="CD326" s="48"/>
      <c r="CE326" s="48"/>
      <c r="CF326" s="48"/>
      <c r="CH326" s="48"/>
      <c r="CI326" s="48"/>
      <c r="CJ326" s="48"/>
      <c r="CK326" s="48"/>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c r="DV326" s="48"/>
      <c r="DW326" s="48"/>
      <c r="DX326" s="48"/>
      <c r="DY326" s="48"/>
      <c r="DZ326" s="48"/>
      <c r="EA326" s="48"/>
      <c r="EB326" s="48"/>
      <c r="EC326" s="48"/>
      <c r="ED326" s="48"/>
      <c r="EE326" s="48"/>
      <c r="EF326" s="48"/>
      <c r="EG326" s="48"/>
      <c r="EH326" s="48"/>
      <c r="EI326" s="48"/>
      <c r="EJ326" s="48"/>
      <c r="EK326" s="48"/>
      <c r="EL326" s="48"/>
      <c r="ET326" s="33" t="s">
        <v>953</v>
      </c>
      <c r="EU326" s="33" t="s">
        <v>951</v>
      </c>
    </row>
    <row r="327" spans="1:151" ht="12" hidden="1" customHeight="1">
      <c r="A327" s="48"/>
      <c r="B327" s="60"/>
      <c r="C327" s="48"/>
      <c r="D327" s="60"/>
      <c r="E327" s="60"/>
      <c r="F327" s="60"/>
      <c r="G327" s="60"/>
      <c r="H327" s="60"/>
      <c r="I327" s="60"/>
      <c r="J327" s="60"/>
      <c r="K327" s="60"/>
      <c r="L327" s="60"/>
      <c r="M327" s="48"/>
      <c r="N327" s="48"/>
      <c r="O327" s="48"/>
      <c r="P327" s="48"/>
      <c r="Q327" s="48"/>
      <c r="R327" s="60"/>
      <c r="S327" s="60"/>
      <c r="T327" s="48"/>
      <c r="U327" s="48"/>
      <c r="V327" s="48"/>
      <c r="W327" s="118"/>
      <c r="X327" s="118"/>
      <c r="Y327" s="118"/>
      <c r="Z327" s="118"/>
      <c r="AA327" s="118"/>
      <c r="AB327" s="118"/>
      <c r="AC327" s="118"/>
      <c r="AD327" s="118"/>
      <c r="AE327" s="118"/>
      <c r="AF327" s="118"/>
      <c r="AG327" s="11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158"/>
      <c r="BJ327" s="158"/>
      <c r="BK327" s="48"/>
      <c r="BL327" s="307"/>
      <c r="BM327" s="48"/>
      <c r="BN327" s="48"/>
      <c r="BO327" s="48"/>
      <c r="BP327" s="48"/>
      <c r="BQ327" s="48"/>
      <c r="BR327" s="48"/>
      <c r="BS327" s="48"/>
      <c r="BT327" s="48"/>
      <c r="BU327" s="48"/>
      <c r="BV327" s="48"/>
      <c r="BW327" s="48"/>
      <c r="BX327" s="48"/>
      <c r="BY327" s="48"/>
      <c r="BZ327" s="328"/>
      <c r="CA327" s="48"/>
      <c r="CB327" s="48"/>
      <c r="CC327" s="48"/>
      <c r="CD327" s="48"/>
      <c r="CE327" s="48"/>
      <c r="CF327" s="48"/>
      <c r="CH327" s="48"/>
      <c r="CI327" s="48"/>
      <c r="CJ327" s="48"/>
      <c r="CK327" s="48"/>
      <c r="CL327" s="48"/>
      <c r="CM327" s="48"/>
      <c r="CN327" s="48"/>
      <c r="CO327" s="48"/>
      <c r="CP327" s="48"/>
      <c r="CQ327" s="48"/>
      <c r="CR327" s="48"/>
      <c r="CS327" s="48"/>
      <c r="CT327" s="48"/>
      <c r="CU327" s="48"/>
      <c r="CV327" s="48"/>
      <c r="CW327" s="48"/>
      <c r="CX327" s="48"/>
      <c r="CY327" s="48"/>
      <c r="CZ327" s="48"/>
      <c r="DA327" s="48"/>
      <c r="DB327" s="48"/>
      <c r="DC327" s="48"/>
      <c r="DD327" s="48"/>
      <c r="DE327" s="48"/>
      <c r="DF327" s="48"/>
      <c r="DG327" s="48"/>
      <c r="DH327" s="48"/>
      <c r="DI327" s="48"/>
      <c r="DJ327" s="48"/>
      <c r="DK327" s="48"/>
      <c r="DL327" s="48"/>
      <c r="DM327" s="48"/>
      <c r="DN327" s="48"/>
      <c r="DO327" s="48"/>
      <c r="DP327" s="48"/>
      <c r="DQ327" s="48"/>
      <c r="DR327" s="48"/>
      <c r="DS327" s="48"/>
      <c r="DT327" s="48"/>
      <c r="DU327" s="48"/>
      <c r="DV327" s="48"/>
      <c r="DW327" s="48"/>
      <c r="DX327" s="48"/>
      <c r="DY327" s="48"/>
      <c r="DZ327" s="48"/>
      <c r="EA327" s="48"/>
      <c r="EB327" s="48"/>
      <c r="EC327" s="48"/>
      <c r="ED327" s="48"/>
      <c r="EE327" s="48"/>
      <c r="EF327" s="48"/>
      <c r="EG327" s="48"/>
      <c r="EH327" s="48"/>
      <c r="EI327" s="48"/>
      <c r="EJ327" s="48"/>
      <c r="EK327" s="48"/>
      <c r="EL327" s="48"/>
      <c r="ET327" s="33" t="s">
        <v>954</v>
      </c>
      <c r="EU327" s="33" t="s">
        <v>952</v>
      </c>
    </row>
    <row r="328" spans="1:151" ht="12" hidden="1" customHeight="1">
      <c r="A328" s="48"/>
      <c r="B328" s="60"/>
      <c r="C328" s="48"/>
      <c r="D328" s="60"/>
      <c r="E328" s="60"/>
      <c r="F328" s="60"/>
      <c r="G328" s="60"/>
      <c r="H328" s="60"/>
      <c r="I328" s="60"/>
      <c r="J328" s="60"/>
      <c r="K328" s="60"/>
      <c r="L328" s="60"/>
      <c r="M328" s="48"/>
      <c r="N328" s="48"/>
      <c r="O328" s="48"/>
      <c r="P328" s="48"/>
      <c r="Q328" s="48"/>
      <c r="R328" s="60"/>
      <c r="S328" s="60"/>
      <c r="T328" s="48"/>
      <c r="U328" s="48"/>
      <c r="V328" s="48"/>
      <c r="W328" s="60"/>
      <c r="X328" s="60"/>
      <c r="Y328" s="60"/>
      <c r="Z328" s="60"/>
      <c r="AA328" s="60"/>
      <c r="AB328" s="60"/>
      <c r="AC328" s="60"/>
      <c r="AD328" s="60"/>
      <c r="AE328" s="60"/>
      <c r="AF328" s="60"/>
      <c r="AG328" s="60"/>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158"/>
      <c r="BJ328" s="158"/>
      <c r="BK328" s="48"/>
      <c r="BL328" s="307"/>
      <c r="BM328" s="48"/>
      <c r="BN328" s="48"/>
      <c r="BO328" s="48"/>
      <c r="BP328" s="48"/>
      <c r="BQ328" s="48"/>
      <c r="BR328" s="48"/>
      <c r="BS328" s="48"/>
      <c r="BT328" s="48"/>
      <c r="BU328" s="48"/>
      <c r="BV328" s="48"/>
      <c r="BW328" s="48"/>
      <c r="BX328" s="48"/>
      <c r="BY328" s="48"/>
      <c r="BZ328" s="328"/>
      <c r="CA328" s="48"/>
      <c r="CB328" s="48"/>
      <c r="CC328" s="48"/>
      <c r="CD328" s="48"/>
      <c r="CE328" s="48"/>
      <c r="CF328" s="48"/>
      <c r="CH328" s="48"/>
      <c r="CI328" s="48"/>
      <c r="CJ328" s="48"/>
      <c r="CK328" s="48"/>
      <c r="CL328" s="48"/>
      <c r="CM328" s="48"/>
      <c r="CN328" s="48"/>
      <c r="CO328" s="48"/>
      <c r="CP328" s="48"/>
      <c r="CQ328" s="48"/>
      <c r="CR328" s="48"/>
      <c r="CS328" s="48"/>
      <c r="CT328" s="48"/>
      <c r="CU328" s="48"/>
      <c r="CV328" s="48"/>
      <c r="CW328" s="48"/>
      <c r="CX328" s="48"/>
      <c r="CY328" s="48"/>
      <c r="CZ328" s="48"/>
      <c r="DA328" s="48"/>
      <c r="DB328" s="48"/>
      <c r="DC328" s="48"/>
      <c r="DD328" s="48"/>
      <c r="DE328" s="48"/>
      <c r="DF328" s="48"/>
      <c r="DG328" s="48"/>
      <c r="DH328" s="48"/>
      <c r="DI328" s="48"/>
      <c r="DJ328" s="48"/>
      <c r="DK328" s="48"/>
      <c r="DL328" s="48"/>
      <c r="DM328" s="48"/>
      <c r="DN328" s="48"/>
      <c r="DO328" s="48"/>
      <c r="DP328" s="48"/>
      <c r="DQ328" s="48"/>
      <c r="DR328" s="48"/>
      <c r="DS328" s="48"/>
      <c r="DT328" s="48"/>
      <c r="DU328" s="48"/>
      <c r="DV328" s="48"/>
      <c r="DW328" s="48"/>
      <c r="DX328" s="48"/>
      <c r="DY328" s="48"/>
      <c r="DZ328" s="48"/>
      <c r="EA328" s="48"/>
      <c r="EB328" s="48"/>
      <c r="EC328" s="48"/>
      <c r="ED328" s="48"/>
      <c r="EE328" s="48"/>
      <c r="EF328" s="48"/>
      <c r="EG328" s="48"/>
      <c r="EH328" s="48"/>
      <c r="EI328" s="48"/>
      <c r="EJ328" s="48"/>
      <c r="EK328" s="48"/>
      <c r="EL328" s="48"/>
      <c r="ET328" s="33" t="s">
        <v>955</v>
      </c>
      <c r="EU328" s="33" t="s">
        <v>953</v>
      </c>
    </row>
    <row r="329" spans="1:151" ht="12" hidden="1" customHeight="1">
      <c r="A329" s="48"/>
      <c r="B329" s="60"/>
      <c r="C329" s="48"/>
      <c r="D329" s="60"/>
      <c r="E329" s="60"/>
      <c r="F329" s="60"/>
      <c r="G329" s="60"/>
      <c r="H329" s="60"/>
      <c r="I329" s="60"/>
      <c r="J329" s="60"/>
      <c r="K329" s="60"/>
      <c r="L329" s="60"/>
      <c r="M329" s="48"/>
      <c r="N329" s="48"/>
      <c r="O329" s="48"/>
      <c r="P329" s="48"/>
      <c r="Q329" s="48"/>
      <c r="R329" s="60"/>
      <c r="S329" s="60"/>
      <c r="T329" s="48"/>
      <c r="U329" s="48"/>
      <c r="V329" s="48"/>
      <c r="W329" s="118"/>
      <c r="X329" s="118"/>
      <c r="Y329" s="118"/>
      <c r="Z329" s="118"/>
      <c r="AA329" s="118"/>
      <c r="AB329" s="118"/>
      <c r="AC329" s="118"/>
      <c r="AD329" s="118"/>
      <c r="AE329" s="118"/>
      <c r="AF329" s="118"/>
      <c r="AG329" s="11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158"/>
      <c r="BJ329" s="158"/>
      <c r="BK329" s="48"/>
      <c r="BL329" s="307"/>
      <c r="BM329" s="48"/>
      <c r="BN329" s="48"/>
      <c r="BO329" s="48"/>
      <c r="BP329" s="48"/>
      <c r="BQ329" s="48"/>
      <c r="BR329" s="48"/>
      <c r="BS329" s="48"/>
      <c r="BT329" s="48"/>
      <c r="BU329" s="48"/>
      <c r="BV329" s="48"/>
      <c r="BW329" s="48"/>
      <c r="BX329" s="48"/>
      <c r="BY329" s="48"/>
      <c r="BZ329" s="328"/>
      <c r="CA329" s="48"/>
      <c r="CB329" s="48"/>
      <c r="CC329" s="48"/>
      <c r="CD329" s="48"/>
      <c r="CE329" s="48"/>
      <c r="CF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c r="DG329" s="48"/>
      <c r="DH329" s="48"/>
      <c r="DI329" s="48"/>
      <c r="DJ329" s="48"/>
      <c r="DK329" s="48"/>
      <c r="DL329" s="48"/>
      <c r="DM329" s="48"/>
      <c r="DN329" s="48"/>
      <c r="DO329" s="48"/>
      <c r="DP329" s="48"/>
      <c r="DQ329" s="48"/>
      <c r="DR329" s="48"/>
      <c r="DS329" s="48"/>
      <c r="DT329" s="48"/>
      <c r="DU329" s="48"/>
      <c r="DV329" s="48"/>
      <c r="DW329" s="48"/>
      <c r="DX329" s="48"/>
      <c r="DY329" s="48"/>
      <c r="DZ329" s="48"/>
      <c r="EA329" s="48"/>
      <c r="EB329" s="48"/>
      <c r="EC329" s="48"/>
      <c r="ED329" s="48"/>
      <c r="EE329" s="48"/>
      <c r="EF329" s="48"/>
      <c r="EG329" s="48"/>
      <c r="EH329" s="48"/>
      <c r="EI329" s="48"/>
      <c r="EJ329" s="48"/>
      <c r="EK329" s="48"/>
      <c r="EL329" s="48"/>
      <c r="ET329" s="33" t="s">
        <v>956</v>
      </c>
      <c r="EU329" s="33" t="s">
        <v>954</v>
      </c>
    </row>
    <row r="330" spans="1:151" ht="12" hidden="1" customHeight="1">
      <c r="A330" s="48"/>
      <c r="B330" s="60"/>
      <c r="C330" s="48"/>
      <c r="D330" s="60"/>
      <c r="E330" s="60"/>
      <c r="F330" s="60"/>
      <c r="G330" s="60"/>
      <c r="H330" s="60"/>
      <c r="I330" s="60"/>
      <c r="J330" s="60"/>
      <c r="K330" s="60"/>
      <c r="L330" s="60"/>
      <c r="M330" s="48"/>
      <c r="N330" s="48"/>
      <c r="O330" s="48"/>
      <c r="P330" s="48"/>
      <c r="Q330" s="48"/>
      <c r="R330" s="60"/>
      <c r="S330" s="60"/>
      <c r="T330" s="48"/>
      <c r="U330" s="48"/>
      <c r="V330" s="48"/>
      <c r="W330" s="118"/>
      <c r="X330" s="118"/>
      <c r="Y330" s="118"/>
      <c r="Z330" s="118"/>
      <c r="AA330" s="118"/>
      <c r="AB330" s="118"/>
      <c r="AC330" s="118"/>
      <c r="AD330" s="118"/>
      <c r="AE330" s="118"/>
      <c r="AF330" s="118"/>
      <c r="AG330" s="11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158"/>
      <c r="BJ330" s="158"/>
      <c r="BK330" s="48"/>
      <c r="BL330" s="307"/>
      <c r="BM330" s="48"/>
      <c r="BN330" s="48"/>
      <c r="BO330" s="48"/>
      <c r="BP330" s="48"/>
      <c r="BQ330" s="48"/>
      <c r="BR330" s="48"/>
      <c r="BS330" s="48"/>
      <c r="BT330" s="48"/>
      <c r="BU330" s="48"/>
      <c r="BV330" s="48"/>
      <c r="BW330" s="48"/>
      <c r="BX330" s="48"/>
      <c r="BY330" s="48"/>
      <c r="BZ330" s="328"/>
      <c r="CA330" s="48"/>
      <c r="CB330" s="48"/>
      <c r="CC330" s="48"/>
      <c r="CD330" s="48"/>
      <c r="CE330" s="48"/>
      <c r="CF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T330" s="33" t="s">
        <v>957</v>
      </c>
      <c r="EU330" s="33" t="s">
        <v>955</v>
      </c>
    </row>
    <row r="331" spans="1:151" ht="12" hidden="1" customHeight="1">
      <c r="A331" s="48"/>
      <c r="B331" s="60"/>
      <c r="C331" s="48"/>
      <c r="D331" s="60"/>
      <c r="E331" s="60"/>
      <c r="F331" s="60"/>
      <c r="G331" s="60"/>
      <c r="H331" s="60"/>
      <c r="I331" s="60"/>
      <c r="J331" s="60"/>
      <c r="K331" s="60"/>
      <c r="L331" s="60"/>
      <c r="M331" s="48"/>
      <c r="N331" s="48"/>
      <c r="O331" s="48"/>
      <c r="P331" s="48"/>
      <c r="Q331" s="48"/>
      <c r="R331" s="60"/>
      <c r="S331" s="60"/>
      <c r="T331" s="48"/>
      <c r="U331" s="48"/>
      <c r="V331" s="48"/>
      <c r="W331" s="118"/>
      <c r="X331" s="118"/>
      <c r="Y331" s="118"/>
      <c r="Z331" s="118"/>
      <c r="AA331" s="118"/>
      <c r="AB331" s="118"/>
      <c r="AC331" s="118"/>
      <c r="AD331" s="118"/>
      <c r="AE331" s="118"/>
      <c r="AF331" s="118"/>
      <c r="AG331" s="11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158"/>
      <c r="BJ331" s="158"/>
      <c r="BK331" s="48"/>
      <c r="BL331" s="307"/>
      <c r="BM331" s="48"/>
      <c r="BN331" s="48"/>
      <c r="BO331" s="48"/>
      <c r="BP331" s="48"/>
      <c r="BQ331" s="48"/>
      <c r="BR331" s="48"/>
      <c r="BS331" s="48"/>
      <c r="BT331" s="48"/>
      <c r="BU331" s="48"/>
      <c r="BV331" s="48"/>
      <c r="BW331" s="48"/>
      <c r="BX331" s="48"/>
      <c r="BY331" s="48"/>
      <c r="BZ331" s="328"/>
      <c r="CA331" s="48"/>
      <c r="CB331" s="48"/>
      <c r="CC331" s="48"/>
      <c r="CD331" s="48"/>
      <c r="CE331" s="48"/>
      <c r="CF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T331" s="33" t="s">
        <v>958</v>
      </c>
      <c r="EU331" s="33" t="s">
        <v>956</v>
      </c>
    </row>
    <row r="332" spans="1:151" ht="12" hidden="1" customHeight="1">
      <c r="A332" s="48"/>
      <c r="B332" s="60"/>
      <c r="C332" s="48"/>
      <c r="D332" s="60"/>
      <c r="E332" s="60"/>
      <c r="F332" s="60"/>
      <c r="G332" s="60"/>
      <c r="H332" s="60"/>
      <c r="I332" s="60"/>
      <c r="J332" s="60"/>
      <c r="K332" s="60"/>
      <c r="L332" s="60"/>
      <c r="M332" s="48"/>
      <c r="N332" s="48"/>
      <c r="O332" s="48"/>
      <c r="P332" s="48"/>
      <c r="Q332" s="48"/>
      <c r="R332" s="60"/>
      <c r="S332" s="60"/>
      <c r="T332" s="48"/>
      <c r="U332" s="48"/>
      <c r="V332" s="48"/>
      <c r="W332" s="60"/>
      <c r="X332" s="60"/>
      <c r="Y332" s="60"/>
      <c r="Z332" s="60"/>
      <c r="AA332" s="60"/>
      <c r="AB332" s="60"/>
      <c r="AC332" s="60"/>
      <c r="AD332" s="60"/>
      <c r="AE332" s="60"/>
      <c r="AF332" s="60"/>
      <c r="AG332" s="60"/>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158"/>
      <c r="BJ332" s="158"/>
      <c r="BK332" s="48"/>
      <c r="BL332" s="307"/>
      <c r="BM332" s="48"/>
      <c r="BN332" s="48"/>
      <c r="BO332" s="48"/>
      <c r="BP332" s="48"/>
      <c r="BQ332" s="48"/>
      <c r="BR332" s="48"/>
      <c r="BS332" s="48"/>
      <c r="BT332" s="48"/>
      <c r="BU332" s="48"/>
      <c r="BV332" s="48"/>
      <c r="BW332" s="48"/>
      <c r="BX332" s="48"/>
      <c r="BY332" s="48"/>
      <c r="BZ332" s="328"/>
      <c r="CA332" s="48"/>
      <c r="CB332" s="48"/>
      <c r="CC332" s="48"/>
      <c r="CD332" s="48"/>
      <c r="CE332" s="48"/>
      <c r="CF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T332" s="33" t="s">
        <v>959</v>
      </c>
      <c r="EU332" s="33" t="s">
        <v>957</v>
      </c>
    </row>
    <row r="333" spans="1:151" ht="12" hidden="1" customHeight="1">
      <c r="A333" s="48"/>
      <c r="B333" s="60"/>
      <c r="C333" s="48"/>
      <c r="D333" s="60"/>
      <c r="E333" s="60"/>
      <c r="F333" s="60"/>
      <c r="G333" s="60"/>
      <c r="H333" s="60"/>
      <c r="I333" s="60"/>
      <c r="J333" s="60"/>
      <c r="K333" s="60"/>
      <c r="L333" s="60"/>
      <c r="M333" s="48"/>
      <c r="N333" s="48"/>
      <c r="O333" s="48"/>
      <c r="P333" s="48"/>
      <c r="Q333" s="48"/>
      <c r="R333" s="60"/>
      <c r="S333" s="60"/>
      <c r="T333" s="48"/>
      <c r="U333" s="48"/>
      <c r="V333" s="48"/>
      <c r="W333" s="60"/>
      <c r="X333" s="60"/>
      <c r="Y333" s="60"/>
      <c r="Z333" s="60"/>
      <c r="AA333" s="60"/>
      <c r="AB333" s="60"/>
      <c r="AC333" s="60"/>
      <c r="AD333" s="60"/>
      <c r="AE333" s="60"/>
      <c r="AF333" s="60"/>
      <c r="AG333" s="60"/>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158"/>
      <c r="BJ333" s="158"/>
      <c r="BK333" s="48"/>
      <c r="BL333" s="307"/>
      <c r="BM333" s="48"/>
      <c r="BN333" s="48"/>
      <c r="BO333" s="48"/>
      <c r="BP333" s="48"/>
      <c r="BQ333" s="48"/>
      <c r="BR333" s="48"/>
      <c r="BS333" s="48"/>
      <c r="BT333" s="48"/>
      <c r="BU333" s="48"/>
      <c r="BV333" s="48"/>
      <c r="BW333" s="48"/>
      <c r="BX333" s="48"/>
      <c r="BY333" s="48"/>
      <c r="BZ333" s="328"/>
      <c r="CA333" s="48"/>
      <c r="CB333" s="48"/>
      <c r="CC333" s="48"/>
      <c r="CD333" s="48"/>
      <c r="CE333" s="48"/>
      <c r="CF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c r="DV333" s="48"/>
      <c r="DW333" s="48"/>
      <c r="DX333" s="48"/>
      <c r="DY333" s="48"/>
      <c r="DZ333" s="48"/>
      <c r="EA333" s="48"/>
      <c r="EB333" s="48"/>
      <c r="EC333" s="48"/>
      <c r="ED333" s="48"/>
      <c r="EE333" s="48"/>
      <c r="EF333" s="48"/>
      <c r="EG333" s="48"/>
      <c r="EH333" s="48"/>
      <c r="EI333" s="48"/>
      <c r="EJ333" s="48"/>
      <c r="EK333" s="48"/>
      <c r="EL333" s="48"/>
      <c r="ET333" s="33" t="s">
        <v>960</v>
      </c>
      <c r="EU333" s="33" t="s">
        <v>958</v>
      </c>
    </row>
    <row r="334" spans="1:151" ht="12" hidden="1" customHeight="1">
      <c r="A334" s="48"/>
      <c r="B334" s="60"/>
      <c r="C334" s="48"/>
      <c r="D334" s="60"/>
      <c r="E334" s="60"/>
      <c r="F334" s="60"/>
      <c r="G334" s="60"/>
      <c r="H334" s="60"/>
      <c r="I334" s="60"/>
      <c r="J334" s="60"/>
      <c r="K334" s="60"/>
      <c r="L334" s="60"/>
      <c r="M334" s="48"/>
      <c r="N334" s="48"/>
      <c r="O334" s="48"/>
      <c r="P334" s="48"/>
      <c r="Q334" s="48"/>
      <c r="R334" s="60"/>
      <c r="S334" s="60"/>
      <c r="T334" s="48"/>
      <c r="U334" s="48"/>
      <c r="V334" s="48"/>
      <c r="W334" s="118"/>
      <c r="X334" s="118"/>
      <c r="Y334" s="118"/>
      <c r="Z334" s="118"/>
      <c r="AA334" s="118"/>
      <c r="AB334" s="118"/>
      <c r="AC334" s="118"/>
      <c r="AD334" s="118"/>
      <c r="AE334" s="118"/>
      <c r="AF334" s="118"/>
      <c r="AG334" s="11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158"/>
      <c r="BJ334" s="158"/>
      <c r="BK334" s="48"/>
      <c r="BL334" s="307"/>
      <c r="BM334" s="48"/>
      <c r="BN334" s="48"/>
      <c r="BO334" s="48"/>
      <c r="BP334" s="48"/>
      <c r="BQ334" s="48"/>
      <c r="BR334" s="48"/>
      <c r="BS334" s="48"/>
      <c r="BT334" s="48"/>
      <c r="BU334" s="48"/>
      <c r="BV334" s="48"/>
      <c r="BW334" s="48"/>
      <c r="BX334" s="48"/>
      <c r="BY334" s="48"/>
      <c r="BZ334" s="328"/>
      <c r="CA334" s="48"/>
      <c r="CB334" s="48"/>
      <c r="CC334" s="48"/>
      <c r="CD334" s="48"/>
      <c r="CE334" s="48"/>
      <c r="CF334" s="48"/>
      <c r="CH334" s="48"/>
      <c r="CI334" s="48"/>
      <c r="CJ334" s="48"/>
      <c r="CK334" s="48"/>
      <c r="CL334" s="48"/>
      <c r="CM334" s="48"/>
      <c r="CN334" s="48"/>
      <c r="CO334" s="48"/>
      <c r="CP334" s="48"/>
      <c r="CQ334" s="48"/>
      <c r="CR334" s="48"/>
      <c r="CS334" s="48"/>
      <c r="CT334" s="48"/>
      <c r="CU334" s="48"/>
      <c r="CV334" s="48"/>
      <c r="CW334" s="48"/>
      <c r="CX334" s="48"/>
      <c r="CY334" s="48"/>
      <c r="CZ334" s="48"/>
      <c r="DA334" s="48"/>
      <c r="DB334" s="48"/>
      <c r="DC334" s="48"/>
      <c r="DD334" s="48"/>
      <c r="DE334" s="48"/>
      <c r="DF334" s="48"/>
      <c r="DG334" s="48"/>
      <c r="DH334" s="48"/>
      <c r="DI334" s="48"/>
      <c r="DJ334" s="48"/>
      <c r="DK334" s="48"/>
      <c r="DL334" s="48"/>
      <c r="DM334" s="48"/>
      <c r="DN334" s="48"/>
      <c r="DO334" s="48"/>
      <c r="DP334" s="48"/>
      <c r="DQ334" s="48"/>
      <c r="DR334" s="48"/>
      <c r="DS334" s="48"/>
      <c r="DT334" s="48"/>
      <c r="DU334" s="48"/>
      <c r="DV334" s="48"/>
      <c r="DW334" s="48"/>
      <c r="DX334" s="48"/>
      <c r="DY334" s="48"/>
      <c r="DZ334" s="48"/>
      <c r="EA334" s="48"/>
      <c r="EB334" s="48"/>
      <c r="EC334" s="48"/>
      <c r="ED334" s="48"/>
      <c r="EE334" s="48"/>
      <c r="EF334" s="48"/>
      <c r="EG334" s="48"/>
      <c r="EH334" s="48"/>
      <c r="EI334" s="48"/>
      <c r="EJ334" s="48"/>
      <c r="EK334" s="48"/>
      <c r="EL334" s="48"/>
      <c r="ET334" s="33" t="s">
        <v>961</v>
      </c>
      <c r="EU334" s="33" t="s">
        <v>959</v>
      </c>
    </row>
    <row r="335" spans="1:151" ht="12" hidden="1" customHeight="1">
      <c r="A335" s="48"/>
      <c r="B335" s="60"/>
      <c r="C335" s="48"/>
      <c r="D335" s="60"/>
      <c r="E335" s="60"/>
      <c r="F335" s="60"/>
      <c r="G335" s="60"/>
      <c r="H335" s="60"/>
      <c r="I335" s="60"/>
      <c r="J335" s="60"/>
      <c r="K335" s="60"/>
      <c r="L335" s="60"/>
      <c r="M335" s="48"/>
      <c r="N335" s="48"/>
      <c r="O335" s="48"/>
      <c r="P335" s="48"/>
      <c r="Q335" s="48"/>
      <c r="R335" s="60"/>
      <c r="S335" s="60"/>
      <c r="T335" s="48"/>
      <c r="U335" s="48"/>
      <c r="V335" s="48"/>
      <c r="W335" s="118"/>
      <c r="X335" s="118"/>
      <c r="Y335" s="118"/>
      <c r="Z335" s="118"/>
      <c r="AA335" s="118"/>
      <c r="AB335" s="118"/>
      <c r="AC335" s="118"/>
      <c r="AD335" s="118"/>
      <c r="AE335" s="118"/>
      <c r="AF335" s="118"/>
      <c r="AG335" s="11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158"/>
      <c r="BJ335" s="158"/>
      <c r="BK335" s="48"/>
      <c r="BL335" s="307"/>
      <c r="BM335" s="48"/>
      <c r="BN335" s="48"/>
      <c r="BO335" s="48"/>
      <c r="BP335" s="48"/>
      <c r="BQ335" s="48"/>
      <c r="BR335" s="48"/>
      <c r="BS335" s="48"/>
      <c r="BT335" s="48"/>
      <c r="BU335" s="48"/>
      <c r="BV335" s="48"/>
      <c r="BW335" s="48"/>
      <c r="BX335" s="48"/>
      <c r="BY335" s="48"/>
      <c r="BZ335" s="328"/>
      <c r="CA335" s="48"/>
      <c r="CB335" s="48"/>
      <c r="CC335" s="48"/>
      <c r="CD335" s="48"/>
      <c r="CE335" s="48"/>
      <c r="CF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c r="EH335" s="48"/>
      <c r="EI335" s="48"/>
      <c r="EJ335" s="48"/>
      <c r="EK335" s="48"/>
      <c r="EL335" s="48"/>
      <c r="ET335" s="33" t="s">
        <v>962</v>
      </c>
      <c r="EU335" s="33" t="s">
        <v>960</v>
      </c>
    </row>
    <row r="336" spans="1:151" ht="12" hidden="1" customHeight="1">
      <c r="A336" s="48"/>
      <c r="B336" s="60"/>
      <c r="C336" s="48"/>
      <c r="D336" s="60"/>
      <c r="E336" s="60"/>
      <c r="F336" s="60"/>
      <c r="G336" s="60"/>
      <c r="H336" s="60"/>
      <c r="I336" s="60"/>
      <c r="J336" s="60"/>
      <c r="K336" s="60"/>
      <c r="L336" s="60"/>
      <c r="M336" s="48"/>
      <c r="N336" s="48"/>
      <c r="O336" s="48"/>
      <c r="P336" s="48"/>
      <c r="Q336" s="48"/>
      <c r="R336" s="60"/>
      <c r="S336" s="60"/>
      <c r="T336" s="48"/>
      <c r="U336" s="48"/>
      <c r="V336" s="48"/>
      <c r="W336" s="60"/>
      <c r="X336" s="60"/>
      <c r="Y336" s="60"/>
      <c r="Z336" s="60"/>
      <c r="AA336" s="60"/>
      <c r="AB336" s="60"/>
      <c r="AC336" s="60"/>
      <c r="AD336" s="60"/>
      <c r="AE336" s="60"/>
      <c r="AF336" s="60"/>
      <c r="AG336" s="60"/>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158"/>
      <c r="BJ336" s="158"/>
      <c r="BK336" s="48"/>
      <c r="BL336" s="307"/>
      <c r="BM336" s="48"/>
      <c r="BN336" s="48"/>
      <c r="BO336" s="48"/>
      <c r="BP336" s="48"/>
      <c r="BQ336" s="48"/>
      <c r="BR336" s="48"/>
      <c r="BS336" s="48"/>
      <c r="BT336" s="48"/>
      <c r="BU336" s="48"/>
      <c r="BV336" s="48"/>
      <c r="BW336" s="48"/>
      <c r="BX336" s="48"/>
      <c r="BY336" s="48"/>
      <c r="BZ336" s="328"/>
      <c r="CA336" s="48"/>
      <c r="CB336" s="48"/>
      <c r="CC336" s="48"/>
      <c r="CD336" s="48"/>
      <c r="CE336" s="48"/>
      <c r="CF336" s="48"/>
      <c r="CH336" s="48"/>
      <c r="CI336" s="48"/>
      <c r="CJ336" s="48"/>
      <c r="CK336" s="48"/>
      <c r="CL336" s="48"/>
      <c r="CM336" s="48"/>
      <c r="CN336" s="48"/>
      <c r="CO336" s="48"/>
      <c r="CP336" s="48"/>
      <c r="CQ336" s="48"/>
      <c r="CR336" s="48"/>
      <c r="CS336" s="48"/>
      <c r="CT336" s="48"/>
      <c r="CU336" s="48"/>
      <c r="CV336" s="48"/>
      <c r="CW336" s="48"/>
      <c r="CX336" s="48"/>
      <c r="CY336" s="48"/>
      <c r="CZ336" s="48"/>
      <c r="DA336" s="48"/>
      <c r="DB336" s="48"/>
      <c r="DC336" s="48"/>
      <c r="DD336" s="48"/>
      <c r="DE336" s="48"/>
      <c r="DF336" s="48"/>
      <c r="DG336" s="48"/>
      <c r="DH336" s="48"/>
      <c r="DI336" s="48"/>
      <c r="DJ336" s="48"/>
      <c r="DK336" s="48"/>
      <c r="DL336" s="48"/>
      <c r="DM336" s="48"/>
      <c r="DN336" s="48"/>
      <c r="DO336" s="48"/>
      <c r="DP336" s="48"/>
      <c r="DQ336" s="48"/>
      <c r="DR336" s="48"/>
      <c r="DS336" s="48"/>
      <c r="DT336" s="48"/>
      <c r="DU336" s="48"/>
      <c r="DV336" s="48"/>
      <c r="DW336" s="48"/>
      <c r="DX336" s="48"/>
      <c r="DY336" s="48"/>
      <c r="DZ336" s="48"/>
      <c r="EA336" s="48"/>
      <c r="EB336" s="48"/>
      <c r="EC336" s="48"/>
      <c r="ED336" s="48"/>
      <c r="EE336" s="48"/>
      <c r="EF336" s="48"/>
      <c r="EG336" s="48"/>
      <c r="EH336" s="48"/>
      <c r="EI336" s="48"/>
      <c r="EJ336" s="48"/>
      <c r="EK336" s="48"/>
      <c r="EL336" s="48"/>
      <c r="ET336" s="33" t="s">
        <v>963</v>
      </c>
      <c r="EU336" s="33" t="s">
        <v>961</v>
      </c>
    </row>
    <row r="337" spans="1:151" ht="12" hidden="1" customHeight="1">
      <c r="A337" s="48"/>
      <c r="B337" s="60"/>
      <c r="C337" s="48"/>
      <c r="D337" s="60"/>
      <c r="E337" s="60"/>
      <c r="F337" s="60"/>
      <c r="G337" s="60"/>
      <c r="H337" s="60"/>
      <c r="I337" s="60"/>
      <c r="J337" s="60"/>
      <c r="K337" s="60"/>
      <c r="L337" s="60"/>
      <c r="M337" s="48"/>
      <c r="N337" s="48"/>
      <c r="O337" s="48"/>
      <c r="P337" s="48"/>
      <c r="Q337" s="48"/>
      <c r="R337" s="60"/>
      <c r="S337" s="60"/>
      <c r="T337" s="48"/>
      <c r="U337" s="48"/>
      <c r="V337" s="48"/>
      <c r="W337" s="118"/>
      <c r="X337" s="118"/>
      <c r="Y337" s="118"/>
      <c r="Z337" s="118"/>
      <c r="AA337" s="118"/>
      <c r="AB337" s="118"/>
      <c r="AC337" s="118"/>
      <c r="AD337" s="118"/>
      <c r="AE337" s="118"/>
      <c r="AF337" s="118"/>
      <c r="AG337" s="11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158"/>
      <c r="BJ337" s="158"/>
      <c r="BK337" s="48"/>
      <c r="BL337" s="307"/>
      <c r="BM337" s="48"/>
      <c r="BN337" s="48"/>
      <c r="BO337" s="48"/>
      <c r="BP337" s="48"/>
      <c r="BQ337" s="48"/>
      <c r="BR337" s="48"/>
      <c r="BS337" s="48"/>
      <c r="BT337" s="48"/>
      <c r="BU337" s="48"/>
      <c r="BV337" s="48"/>
      <c r="BW337" s="48"/>
      <c r="BX337" s="48"/>
      <c r="BY337" s="48"/>
      <c r="BZ337" s="328"/>
      <c r="CA337" s="48"/>
      <c r="CB337" s="48"/>
      <c r="CC337" s="48"/>
      <c r="CD337" s="48"/>
      <c r="CE337" s="48"/>
      <c r="CF337" s="48"/>
      <c r="CH337" s="48"/>
      <c r="CI337" s="48"/>
      <c r="CJ337" s="48"/>
      <c r="CK337" s="48"/>
      <c r="CL337" s="48"/>
      <c r="CM337" s="48"/>
      <c r="CN337" s="48"/>
      <c r="CO337" s="48"/>
      <c r="CP337" s="48"/>
      <c r="CQ337" s="48"/>
      <c r="CR337" s="48"/>
      <c r="CS337" s="48"/>
      <c r="CT337" s="48"/>
      <c r="CU337" s="48"/>
      <c r="CV337" s="48"/>
      <c r="CW337" s="48"/>
      <c r="CX337" s="48"/>
      <c r="CY337" s="48"/>
      <c r="CZ337" s="48"/>
      <c r="DA337" s="48"/>
      <c r="DB337" s="48"/>
      <c r="DC337" s="48"/>
      <c r="DD337" s="48"/>
      <c r="DE337" s="48"/>
      <c r="DF337" s="48"/>
      <c r="DG337" s="48"/>
      <c r="DH337" s="48"/>
      <c r="DI337" s="48"/>
      <c r="DJ337" s="48"/>
      <c r="DK337" s="48"/>
      <c r="DL337" s="48"/>
      <c r="DM337" s="48"/>
      <c r="DN337" s="48"/>
      <c r="DO337" s="48"/>
      <c r="DP337" s="48"/>
      <c r="DQ337" s="48"/>
      <c r="DR337" s="48"/>
      <c r="DS337" s="48"/>
      <c r="DT337" s="48"/>
      <c r="DU337" s="48"/>
      <c r="DV337" s="48"/>
      <c r="DW337" s="48"/>
      <c r="DX337" s="48"/>
      <c r="DY337" s="48"/>
      <c r="DZ337" s="48"/>
      <c r="EA337" s="48"/>
      <c r="EB337" s="48"/>
      <c r="EC337" s="48"/>
      <c r="ED337" s="48"/>
      <c r="EE337" s="48"/>
      <c r="EF337" s="48"/>
      <c r="EG337" s="48"/>
      <c r="EH337" s="48"/>
      <c r="EI337" s="48"/>
      <c r="EJ337" s="48"/>
      <c r="EK337" s="48"/>
      <c r="EL337" s="48"/>
      <c r="ET337" s="33" t="s">
        <v>964</v>
      </c>
      <c r="EU337" s="33" t="s">
        <v>962</v>
      </c>
    </row>
    <row r="338" spans="1:151" ht="13.5" hidden="1" customHeight="1">
      <c r="A338" s="48"/>
      <c r="B338" s="60"/>
      <c r="C338" s="48"/>
      <c r="D338" s="60"/>
      <c r="E338" s="60"/>
      <c r="F338" s="60"/>
      <c r="G338" s="60"/>
      <c r="H338" s="60"/>
      <c r="I338" s="60"/>
      <c r="J338" s="60"/>
      <c r="K338" s="60"/>
      <c r="L338" s="60"/>
      <c r="M338" s="48"/>
      <c r="N338" s="48"/>
      <c r="O338" s="48"/>
      <c r="P338" s="48"/>
      <c r="Q338" s="48"/>
      <c r="R338" s="60"/>
      <c r="S338" s="60"/>
      <c r="T338" s="48"/>
      <c r="U338" s="48"/>
      <c r="V338" s="48"/>
      <c r="W338" s="48"/>
      <c r="X338" s="48"/>
      <c r="Y338" s="48"/>
      <c r="Z338" s="48"/>
      <c r="AA338" s="48"/>
      <c r="AB338" s="48"/>
      <c r="AC338" s="48"/>
      <c r="AD338" s="337"/>
      <c r="AE338" s="337"/>
      <c r="AF338" s="337"/>
      <c r="AG338" s="337"/>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158"/>
      <c r="BJ338" s="158"/>
      <c r="BK338" s="48"/>
      <c r="BL338" s="307"/>
      <c r="BM338" s="48"/>
      <c r="BN338" s="48"/>
      <c r="BO338" s="48"/>
      <c r="BP338" s="48"/>
      <c r="BQ338" s="48"/>
      <c r="BR338" s="48"/>
      <c r="BS338" s="48"/>
      <c r="BT338" s="48"/>
      <c r="BU338" s="48"/>
      <c r="BV338" s="48"/>
      <c r="BW338" s="48"/>
      <c r="BX338" s="48"/>
      <c r="BY338" s="48"/>
      <c r="BZ338" s="328"/>
      <c r="CA338" s="48"/>
      <c r="CB338" s="48"/>
      <c r="CC338" s="48"/>
      <c r="CD338" s="48"/>
      <c r="CE338" s="48"/>
      <c r="CF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c r="EH338" s="48"/>
      <c r="EI338" s="48"/>
      <c r="EJ338" s="48"/>
      <c r="EK338" s="48"/>
      <c r="EL338" s="48"/>
      <c r="ET338" s="33" t="s">
        <v>965</v>
      </c>
      <c r="EU338" s="33" t="s">
        <v>963</v>
      </c>
    </row>
    <row r="339" spans="1:151" ht="12" hidden="1" customHeight="1">
      <c r="A339" s="48"/>
      <c r="B339" s="60"/>
      <c r="C339" s="48"/>
      <c r="D339" s="60"/>
      <c r="E339" s="60"/>
      <c r="F339" s="60"/>
      <c r="G339" s="60"/>
      <c r="H339" s="60"/>
      <c r="I339" s="60"/>
      <c r="J339" s="60"/>
      <c r="K339" s="60"/>
      <c r="L339" s="60"/>
      <c r="M339" s="48"/>
      <c r="N339" s="48"/>
      <c r="O339" s="48"/>
      <c r="P339" s="48"/>
      <c r="Q339" s="48"/>
      <c r="R339" s="48"/>
      <c r="S339" s="48"/>
      <c r="T339" s="48"/>
      <c r="U339" s="48"/>
      <c r="V339" s="48"/>
      <c r="W339" s="116"/>
      <c r="X339" s="116"/>
      <c r="Y339" s="116"/>
      <c r="Z339" s="116"/>
      <c r="AA339" s="116"/>
      <c r="AB339" s="116"/>
      <c r="AC339" s="116"/>
      <c r="AD339" s="116"/>
      <c r="AE339" s="116"/>
      <c r="AF339" s="116"/>
      <c r="AG339" s="116"/>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158"/>
      <c r="BJ339" s="158"/>
      <c r="BK339" s="48"/>
      <c r="BL339" s="307"/>
      <c r="BM339" s="48"/>
      <c r="BN339" s="48"/>
      <c r="BO339" s="48"/>
      <c r="BP339" s="48"/>
      <c r="BQ339" s="48"/>
      <c r="BR339" s="48"/>
      <c r="BS339" s="48"/>
      <c r="BT339" s="48"/>
      <c r="BU339" s="48"/>
      <c r="BV339" s="48"/>
      <c r="BW339" s="48"/>
      <c r="BX339" s="48"/>
      <c r="BY339" s="48"/>
      <c r="BZ339" s="328"/>
      <c r="CA339" s="48"/>
      <c r="CB339" s="48"/>
      <c r="CC339" s="48"/>
      <c r="CD339" s="48"/>
      <c r="CE339" s="48"/>
      <c r="CF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T339" s="33" t="s">
        <v>966</v>
      </c>
      <c r="EU339" s="33" t="s">
        <v>964</v>
      </c>
    </row>
    <row r="340" spans="1:151" ht="12" hidden="1" customHeight="1">
      <c r="A340" s="48"/>
      <c r="B340" s="60"/>
      <c r="C340" s="48"/>
      <c r="D340" s="60"/>
      <c r="E340" s="60"/>
      <c r="F340" s="60"/>
      <c r="G340" s="60"/>
      <c r="H340" s="60"/>
      <c r="I340" s="60"/>
      <c r="J340" s="60"/>
      <c r="K340" s="60"/>
      <c r="L340" s="60"/>
      <c r="M340" s="48"/>
      <c r="N340" s="48"/>
      <c r="O340" s="48"/>
      <c r="P340" s="48"/>
      <c r="Q340" s="48"/>
      <c r="R340" s="60"/>
      <c r="S340" s="60"/>
      <c r="T340" s="48"/>
      <c r="U340" s="48"/>
      <c r="V340" s="48"/>
      <c r="W340" s="118"/>
      <c r="X340" s="118"/>
      <c r="Y340" s="118"/>
      <c r="Z340" s="118"/>
      <c r="AA340" s="118"/>
      <c r="AB340" s="118"/>
      <c r="AC340" s="118"/>
      <c r="AD340" s="118"/>
      <c r="AE340" s="118"/>
      <c r="AF340" s="118"/>
      <c r="AG340" s="11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158"/>
      <c r="BJ340" s="158"/>
      <c r="BK340" s="48"/>
      <c r="BL340" s="307"/>
      <c r="BM340" s="48"/>
      <c r="BN340" s="48"/>
      <c r="BO340" s="48"/>
      <c r="BP340" s="48"/>
      <c r="BQ340" s="48"/>
      <c r="BR340" s="48"/>
      <c r="BS340" s="48"/>
      <c r="BT340" s="48"/>
      <c r="BU340" s="48"/>
      <c r="BV340" s="48"/>
      <c r="BW340" s="48"/>
      <c r="BX340" s="48"/>
      <c r="BY340" s="48"/>
      <c r="BZ340" s="328"/>
      <c r="CA340" s="48"/>
      <c r="CB340" s="48"/>
      <c r="CC340" s="48"/>
      <c r="CD340" s="48"/>
      <c r="CE340" s="48"/>
      <c r="CF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T340" s="33" t="s">
        <v>967</v>
      </c>
      <c r="EU340" s="33" t="s">
        <v>965</v>
      </c>
    </row>
    <row r="341" spans="1:151" ht="12" hidden="1" customHeight="1">
      <c r="A341" s="48"/>
      <c r="B341" s="60"/>
      <c r="C341" s="48"/>
      <c r="D341" s="60"/>
      <c r="E341" s="60"/>
      <c r="F341" s="60"/>
      <c r="G341" s="60"/>
      <c r="H341" s="60"/>
      <c r="I341" s="60"/>
      <c r="J341" s="60"/>
      <c r="K341" s="60"/>
      <c r="L341" s="60"/>
      <c r="M341" s="48"/>
      <c r="N341" s="48"/>
      <c r="O341" s="48"/>
      <c r="P341" s="48"/>
      <c r="Q341" s="48"/>
      <c r="R341" s="60"/>
      <c r="S341" s="60"/>
      <c r="T341" s="48"/>
      <c r="U341" s="48"/>
      <c r="V341" s="48"/>
      <c r="W341" s="118"/>
      <c r="X341" s="118"/>
      <c r="Y341" s="118"/>
      <c r="Z341" s="118"/>
      <c r="AA341" s="118"/>
      <c r="AB341" s="118"/>
      <c r="AC341" s="118"/>
      <c r="AD341" s="118"/>
      <c r="AE341" s="118"/>
      <c r="AF341" s="118"/>
      <c r="AG341" s="11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158"/>
      <c r="BJ341" s="158"/>
      <c r="BK341" s="48"/>
      <c r="BL341" s="307"/>
      <c r="BM341" s="48"/>
      <c r="BN341" s="48"/>
      <c r="BO341" s="48"/>
      <c r="BP341" s="48"/>
      <c r="BQ341" s="48"/>
      <c r="BR341" s="48"/>
      <c r="BS341" s="48"/>
      <c r="BT341" s="48"/>
      <c r="BU341" s="48"/>
      <c r="BV341" s="48"/>
      <c r="BW341" s="48"/>
      <c r="BX341" s="48"/>
      <c r="BY341" s="48"/>
      <c r="BZ341" s="328"/>
      <c r="CA341" s="48"/>
      <c r="CB341" s="48"/>
      <c r="CC341" s="48"/>
      <c r="CD341" s="48"/>
      <c r="CE341" s="48"/>
      <c r="CF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T341" s="33" t="s">
        <v>799</v>
      </c>
      <c r="EU341" s="33" t="s">
        <v>966</v>
      </c>
    </row>
    <row r="342" spans="1:151" ht="12" hidden="1" customHeight="1">
      <c r="A342" s="48"/>
      <c r="B342" s="60"/>
      <c r="C342" s="48"/>
      <c r="D342" s="60"/>
      <c r="E342" s="60"/>
      <c r="F342" s="60"/>
      <c r="G342" s="60"/>
      <c r="H342" s="60"/>
      <c r="I342" s="60"/>
      <c r="J342" s="60"/>
      <c r="K342" s="60"/>
      <c r="L342" s="60"/>
      <c r="M342" s="48"/>
      <c r="N342" s="48"/>
      <c r="O342" s="48"/>
      <c r="P342" s="48"/>
      <c r="Q342" s="48"/>
      <c r="R342" s="60"/>
      <c r="S342" s="60"/>
      <c r="T342" s="48"/>
      <c r="U342" s="48"/>
      <c r="V342" s="48"/>
      <c r="W342" s="60"/>
      <c r="X342" s="60"/>
      <c r="Y342" s="60"/>
      <c r="Z342" s="60"/>
      <c r="AA342" s="60"/>
      <c r="AB342" s="60"/>
      <c r="AC342" s="60"/>
      <c r="AD342" s="60"/>
      <c r="AE342" s="60"/>
      <c r="AF342" s="60"/>
      <c r="AG342" s="60"/>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158"/>
      <c r="BJ342" s="158"/>
      <c r="BK342" s="48"/>
      <c r="BL342" s="307"/>
      <c r="BM342" s="48"/>
      <c r="BN342" s="48"/>
      <c r="BO342" s="48"/>
      <c r="BP342" s="48"/>
      <c r="BQ342" s="48"/>
      <c r="BR342" s="48"/>
      <c r="BS342" s="48"/>
      <c r="BT342" s="48"/>
      <c r="BU342" s="48"/>
      <c r="BV342" s="48"/>
      <c r="BW342" s="48"/>
      <c r="BX342" s="48"/>
      <c r="BY342" s="48"/>
      <c r="BZ342" s="328"/>
      <c r="CA342" s="48"/>
      <c r="CB342" s="48"/>
      <c r="CC342" s="48"/>
      <c r="CD342" s="48"/>
      <c r="CE342" s="48"/>
      <c r="CF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T342" s="33" t="s">
        <v>968</v>
      </c>
      <c r="EU342" s="33" t="s">
        <v>967</v>
      </c>
    </row>
    <row r="343" spans="1:151" ht="12" hidden="1" customHeight="1">
      <c r="A343" s="48"/>
      <c r="B343" s="60"/>
      <c r="C343" s="48"/>
      <c r="D343" s="60"/>
      <c r="E343" s="60"/>
      <c r="F343" s="60"/>
      <c r="G343" s="60"/>
      <c r="H343" s="60"/>
      <c r="I343" s="60"/>
      <c r="J343" s="60"/>
      <c r="K343" s="60"/>
      <c r="L343" s="60"/>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158"/>
      <c r="BJ343" s="158"/>
      <c r="BK343" s="48"/>
      <c r="BL343" s="307"/>
      <c r="BM343" s="48"/>
      <c r="BN343" s="48"/>
      <c r="BO343" s="48"/>
      <c r="BP343" s="48"/>
      <c r="BQ343" s="48"/>
      <c r="BR343" s="48"/>
      <c r="BS343" s="48"/>
      <c r="BT343" s="48"/>
      <c r="BU343" s="48"/>
      <c r="BV343" s="48"/>
      <c r="BW343" s="48"/>
      <c r="BX343" s="48"/>
      <c r="BY343" s="48"/>
      <c r="BZ343" s="328"/>
      <c r="CA343" s="48"/>
      <c r="CB343" s="48"/>
      <c r="CC343" s="48"/>
      <c r="CD343" s="48"/>
      <c r="CE343" s="48"/>
      <c r="CF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T343" s="33" t="s">
        <v>969</v>
      </c>
      <c r="EU343" s="33" t="s">
        <v>799</v>
      </c>
    </row>
    <row r="344" spans="1:151" ht="12" hidden="1" customHeight="1">
      <c r="A344" s="48"/>
      <c r="B344" s="60"/>
      <c r="C344" s="48"/>
      <c r="D344" s="60"/>
      <c r="E344" s="60"/>
      <c r="F344" s="60"/>
      <c r="G344" s="60"/>
      <c r="H344" s="60"/>
      <c r="I344" s="60"/>
      <c r="J344" s="60"/>
      <c r="K344" s="60"/>
      <c r="L344" s="60"/>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158"/>
      <c r="BJ344" s="158"/>
      <c r="BK344" s="48"/>
      <c r="BL344" s="307"/>
      <c r="BM344" s="48"/>
      <c r="BN344" s="48"/>
      <c r="BO344" s="48"/>
      <c r="BP344" s="48"/>
      <c r="BQ344" s="48"/>
      <c r="BR344" s="48"/>
      <c r="BS344" s="48"/>
      <c r="BT344" s="48"/>
      <c r="BU344" s="48"/>
      <c r="BV344" s="48"/>
      <c r="BW344" s="48"/>
      <c r="BX344" s="48"/>
      <c r="BY344" s="48"/>
      <c r="BZ344" s="328"/>
      <c r="CA344" s="48"/>
      <c r="CB344" s="48"/>
      <c r="CC344" s="48"/>
      <c r="CD344" s="48"/>
      <c r="CE344" s="48"/>
      <c r="CF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T344" s="33" t="s">
        <v>970</v>
      </c>
      <c r="EU344" s="33" t="s">
        <v>968</v>
      </c>
    </row>
    <row r="345" spans="1:151" ht="12" hidden="1" customHeight="1">
      <c r="A345" s="48"/>
      <c r="B345" s="60"/>
      <c r="C345" s="48"/>
      <c r="D345" s="60"/>
      <c r="E345" s="60"/>
      <c r="F345" s="60"/>
      <c r="G345" s="60"/>
      <c r="H345" s="60"/>
      <c r="I345" s="60"/>
      <c r="J345" s="60"/>
      <c r="K345" s="60"/>
      <c r="L345" s="60"/>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158"/>
      <c r="BJ345" s="158"/>
      <c r="BK345" s="48"/>
      <c r="BL345" s="307"/>
      <c r="BM345" s="48"/>
      <c r="BN345" s="48"/>
      <c r="BO345" s="48"/>
      <c r="BP345" s="48"/>
      <c r="BQ345" s="48"/>
      <c r="BR345" s="48"/>
      <c r="BS345" s="48"/>
      <c r="BT345" s="48"/>
      <c r="BU345" s="48"/>
      <c r="BV345" s="48"/>
      <c r="BW345" s="48"/>
      <c r="BX345" s="48"/>
      <c r="BY345" s="48"/>
      <c r="BZ345" s="328"/>
      <c r="CA345" s="48"/>
      <c r="CB345" s="48"/>
      <c r="CC345" s="48"/>
      <c r="CD345" s="48"/>
      <c r="CE345" s="48"/>
      <c r="CF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T345" s="33" t="s">
        <v>971</v>
      </c>
      <c r="EU345" s="33" t="s">
        <v>969</v>
      </c>
    </row>
    <row r="346" spans="1:151" ht="12" hidden="1" customHeight="1">
      <c r="A346" s="48"/>
      <c r="B346" s="60"/>
      <c r="C346" s="48"/>
      <c r="D346" s="60"/>
      <c r="E346" s="60"/>
      <c r="F346" s="60"/>
      <c r="G346" s="60"/>
      <c r="H346" s="60"/>
      <c r="I346" s="60"/>
      <c r="J346" s="60"/>
      <c r="K346" s="60"/>
      <c r="L346" s="60"/>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158"/>
      <c r="BJ346" s="158"/>
      <c r="BK346" s="48"/>
      <c r="BL346" s="307"/>
      <c r="BM346" s="48"/>
      <c r="BN346" s="48"/>
      <c r="BO346" s="48"/>
      <c r="BP346" s="48"/>
      <c r="BQ346" s="48"/>
      <c r="BR346" s="48"/>
      <c r="BS346" s="48"/>
      <c r="BT346" s="48"/>
      <c r="BU346" s="48"/>
      <c r="BV346" s="48"/>
      <c r="BW346" s="48"/>
      <c r="BX346" s="48"/>
      <c r="BY346" s="48"/>
      <c r="BZ346" s="328"/>
      <c r="CA346" s="48"/>
      <c r="CB346" s="48"/>
      <c r="CC346" s="48"/>
      <c r="CD346" s="48"/>
      <c r="CE346" s="48"/>
      <c r="CF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T346" s="33" t="s">
        <v>972</v>
      </c>
      <c r="EU346" s="33" t="s">
        <v>970</v>
      </c>
    </row>
    <row r="347" spans="1:151" ht="14.25" hidden="1" customHeight="1">
      <c r="A347" s="48"/>
      <c r="B347" s="60"/>
      <c r="C347" s="48"/>
      <c r="D347" s="60"/>
      <c r="E347" s="60"/>
      <c r="F347" s="60"/>
      <c r="G347" s="60"/>
      <c r="H347" s="60"/>
      <c r="I347" s="60"/>
      <c r="J347" s="60"/>
      <c r="K347" s="60"/>
      <c r="L347" s="60"/>
      <c r="M347" s="48"/>
      <c r="N347" s="48"/>
      <c r="O347" s="48"/>
      <c r="P347" s="48"/>
      <c r="Q347" s="48"/>
      <c r="R347" s="117"/>
      <c r="S347" s="117"/>
      <c r="T347" s="48"/>
      <c r="U347" s="48"/>
      <c r="V347" s="48"/>
      <c r="W347" s="117"/>
      <c r="X347" s="117"/>
      <c r="Y347" s="117"/>
      <c r="Z347" s="117"/>
      <c r="AA347" s="117"/>
      <c r="AB347" s="117"/>
      <c r="AC347" s="117"/>
      <c r="AD347" s="117"/>
      <c r="AE347" s="117"/>
      <c r="AF347" s="117"/>
      <c r="AG347" s="117"/>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158"/>
      <c r="BJ347" s="158"/>
      <c r="BK347" s="48"/>
      <c r="BL347" s="307"/>
      <c r="BM347" s="48"/>
      <c r="BN347" s="48"/>
      <c r="BO347" s="48"/>
      <c r="BP347" s="48"/>
      <c r="BQ347" s="48"/>
      <c r="BR347" s="48"/>
      <c r="BS347" s="48"/>
      <c r="BT347" s="48"/>
      <c r="BU347" s="48"/>
      <c r="BV347" s="48"/>
      <c r="BW347" s="48"/>
      <c r="BX347" s="48"/>
      <c r="BY347" s="48"/>
      <c r="BZ347" s="328"/>
      <c r="CA347" s="48"/>
      <c r="CB347" s="48"/>
      <c r="CC347" s="48"/>
      <c r="CD347" s="48"/>
      <c r="CE347" s="48"/>
      <c r="CF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c r="DV347" s="48"/>
      <c r="DW347" s="48"/>
      <c r="DX347" s="48"/>
      <c r="DY347" s="48"/>
      <c r="DZ347" s="48"/>
      <c r="EA347" s="48"/>
      <c r="EB347" s="48"/>
      <c r="EC347" s="48"/>
      <c r="ED347" s="48"/>
      <c r="EE347" s="48"/>
      <c r="EF347" s="48"/>
      <c r="EG347" s="48"/>
      <c r="EH347" s="48"/>
      <c r="EI347" s="48"/>
      <c r="EJ347" s="48"/>
      <c r="EK347" s="48"/>
      <c r="EL347" s="48"/>
      <c r="ET347" s="33" t="s">
        <v>973</v>
      </c>
      <c r="EU347" s="33" t="s">
        <v>971</v>
      </c>
    </row>
    <row r="348" spans="1:151" ht="14.25" hidden="1" customHeight="1">
      <c r="A348" s="48"/>
      <c r="B348" s="60"/>
      <c r="C348" s="48"/>
      <c r="D348" s="60"/>
      <c r="E348" s="60"/>
      <c r="F348" s="60"/>
      <c r="G348" s="60"/>
      <c r="H348" s="60"/>
      <c r="I348" s="60"/>
      <c r="J348" s="60"/>
      <c r="K348" s="60"/>
      <c r="L348" s="60"/>
      <c r="M348" s="48"/>
      <c r="N348" s="48"/>
      <c r="O348" s="48"/>
      <c r="P348" s="48"/>
      <c r="Q348" s="48"/>
      <c r="R348" s="117"/>
      <c r="S348" s="117"/>
      <c r="T348" s="48"/>
      <c r="U348" s="48"/>
      <c r="V348" s="48"/>
      <c r="W348" s="117"/>
      <c r="X348" s="117"/>
      <c r="Y348" s="117"/>
      <c r="Z348" s="117"/>
      <c r="AA348" s="117"/>
      <c r="AB348" s="117"/>
      <c r="AC348" s="117"/>
      <c r="AD348" s="117"/>
      <c r="AE348" s="117"/>
      <c r="AF348" s="117"/>
      <c r="AG348" s="117"/>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158"/>
      <c r="BJ348" s="158"/>
      <c r="BK348" s="48"/>
      <c r="BL348" s="307"/>
      <c r="BM348" s="48"/>
      <c r="BN348" s="48"/>
      <c r="BO348" s="48"/>
      <c r="BP348" s="48"/>
      <c r="BQ348" s="48"/>
      <c r="BR348" s="48"/>
      <c r="BS348" s="48"/>
      <c r="BT348" s="48"/>
      <c r="BU348" s="48"/>
      <c r="BV348" s="48"/>
      <c r="BW348" s="48"/>
      <c r="BX348" s="48"/>
      <c r="BY348" s="48"/>
      <c r="BZ348" s="328"/>
      <c r="CA348" s="48"/>
      <c r="CB348" s="48"/>
      <c r="CC348" s="48"/>
      <c r="CD348" s="48"/>
      <c r="CE348" s="48"/>
      <c r="CF348" s="48"/>
      <c r="CH348" s="48"/>
      <c r="CI348" s="48"/>
      <c r="CJ348" s="48"/>
      <c r="CK348" s="48"/>
      <c r="CL348" s="48"/>
      <c r="CM348" s="48"/>
      <c r="CN348" s="48"/>
      <c r="CO348" s="48"/>
      <c r="CP348" s="48"/>
      <c r="CQ348" s="48"/>
      <c r="CR348" s="48"/>
      <c r="CS348" s="48"/>
      <c r="CT348" s="48"/>
      <c r="CU348" s="48"/>
      <c r="CV348" s="48"/>
      <c r="CW348" s="48"/>
      <c r="CX348" s="48"/>
      <c r="CY348" s="48"/>
      <c r="CZ348" s="48"/>
      <c r="DA348" s="48"/>
      <c r="DB348" s="48"/>
      <c r="DC348" s="48"/>
      <c r="DD348" s="48"/>
      <c r="DE348" s="48"/>
      <c r="DF348" s="48"/>
      <c r="DG348" s="48"/>
      <c r="DH348" s="48"/>
      <c r="DI348" s="48"/>
      <c r="DJ348" s="48"/>
      <c r="DK348" s="48"/>
      <c r="DL348" s="48"/>
      <c r="DM348" s="48"/>
      <c r="DN348" s="48"/>
      <c r="DO348" s="48"/>
      <c r="DP348" s="48"/>
      <c r="DQ348" s="48"/>
      <c r="DR348" s="48"/>
      <c r="DS348" s="48"/>
      <c r="DT348" s="48"/>
      <c r="DU348" s="48"/>
      <c r="DV348" s="48"/>
      <c r="DW348" s="48"/>
      <c r="DX348" s="48"/>
      <c r="DY348" s="48"/>
      <c r="DZ348" s="48"/>
      <c r="EA348" s="48"/>
      <c r="EB348" s="48"/>
      <c r="EC348" s="48"/>
      <c r="ED348" s="48"/>
      <c r="EE348" s="48"/>
      <c r="EF348" s="48"/>
      <c r="EG348" s="48"/>
      <c r="EH348" s="48"/>
      <c r="EI348" s="48"/>
      <c r="EJ348" s="48"/>
      <c r="EK348" s="48"/>
      <c r="EL348" s="48"/>
      <c r="ET348" s="33" t="s">
        <v>974</v>
      </c>
      <c r="EU348" s="33" t="s">
        <v>972</v>
      </c>
    </row>
    <row r="349" spans="1:151" ht="12" hidden="1" customHeight="1">
      <c r="A349" s="48"/>
      <c r="B349" s="60"/>
      <c r="C349" s="48"/>
      <c r="D349" s="60"/>
      <c r="E349" s="60"/>
      <c r="F349" s="60"/>
      <c r="G349" s="60"/>
      <c r="H349" s="60"/>
      <c r="I349" s="60"/>
      <c r="J349" s="60"/>
      <c r="K349" s="60"/>
      <c r="L349" s="60"/>
      <c r="M349" s="48"/>
      <c r="N349" s="48"/>
      <c r="O349" s="48"/>
      <c r="P349" s="48"/>
      <c r="Q349" s="48"/>
      <c r="R349" s="60"/>
      <c r="S349" s="60"/>
      <c r="T349" s="48"/>
      <c r="U349" s="48"/>
      <c r="V349" s="48"/>
      <c r="W349" s="60"/>
      <c r="X349" s="60"/>
      <c r="Y349" s="60"/>
      <c r="Z349" s="60"/>
      <c r="AA349" s="60"/>
      <c r="AB349" s="60"/>
      <c r="AC349" s="60"/>
      <c r="AD349" s="60"/>
      <c r="AE349" s="60"/>
      <c r="AF349" s="60"/>
      <c r="AG349" s="60"/>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158"/>
      <c r="BJ349" s="158"/>
      <c r="BK349" s="48"/>
      <c r="BL349" s="307"/>
      <c r="BM349" s="48"/>
      <c r="BN349" s="48"/>
      <c r="BO349" s="48"/>
      <c r="BP349" s="48"/>
      <c r="BQ349" s="48"/>
      <c r="BR349" s="48"/>
      <c r="BS349" s="48"/>
      <c r="BT349" s="48"/>
      <c r="BU349" s="48"/>
      <c r="BV349" s="48"/>
      <c r="BW349" s="48"/>
      <c r="BX349" s="48"/>
      <c r="BY349" s="48"/>
      <c r="BZ349" s="328"/>
      <c r="CA349" s="48"/>
      <c r="CB349" s="48"/>
      <c r="CC349" s="48"/>
      <c r="CD349" s="48"/>
      <c r="CE349" s="48"/>
      <c r="CF349" s="48"/>
      <c r="CH349" s="48"/>
      <c r="CI349" s="48"/>
      <c r="CJ349" s="48"/>
      <c r="CK349" s="48"/>
      <c r="CL349" s="48"/>
      <c r="CM349" s="48"/>
      <c r="CN349" s="48"/>
      <c r="CO349" s="48"/>
      <c r="CP349" s="48"/>
      <c r="CQ349" s="48"/>
      <c r="CR349" s="48"/>
      <c r="CS349" s="48"/>
      <c r="CT349" s="48"/>
      <c r="CU349" s="48"/>
      <c r="CV349" s="48"/>
      <c r="CW349" s="48"/>
      <c r="CX349" s="48"/>
      <c r="CY349" s="48"/>
      <c r="CZ349" s="48"/>
      <c r="DA349" s="48"/>
      <c r="DB349" s="48"/>
      <c r="DC349" s="48"/>
      <c r="DD349" s="48"/>
      <c r="DE349" s="48"/>
      <c r="DF349" s="48"/>
      <c r="DG349" s="48"/>
      <c r="DH349" s="48"/>
      <c r="DI349" s="48"/>
      <c r="DJ349" s="48"/>
      <c r="DK349" s="48"/>
      <c r="DL349" s="48"/>
      <c r="DM349" s="48"/>
      <c r="DN349" s="48"/>
      <c r="DO349" s="48"/>
      <c r="DP349" s="48"/>
      <c r="DQ349" s="48"/>
      <c r="DR349" s="48"/>
      <c r="DS349" s="48"/>
      <c r="DT349" s="48"/>
      <c r="DU349" s="48"/>
      <c r="DV349" s="48"/>
      <c r="DW349" s="48"/>
      <c r="DX349" s="48"/>
      <c r="DY349" s="48"/>
      <c r="DZ349" s="48"/>
      <c r="EA349" s="48"/>
      <c r="EB349" s="48"/>
      <c r="EC349" s="48"/>
      <c r="ED349" s="48"/>
      <c r="EE349" s="48"/>
      <c r="EF349" s="48"/>
      <c r="EG349" s="48"/>
      <c r="EH349" s="48"/>
      <c r="EI349" s="48"/>
      <c r="EJ349" s="48"/>
      <c r="EK349" s="48"/>
      <c r="EL349" s="48"/>
      <c r="ET349" s="33" t="s">
        <v>975</v>
      </c>
      <c r="EU349" s="33" t="s">
        <v>973</v>
      </c>
    </row>
    <row r="350" spans="1:151" ht="12" hidden="1" customHeight="1">
      <c r="A350" s="48"/>
      <c r="B350" s="60"/>
      <c r="C350" s="48"/>
      <c r="D350" s="60"/>
      <c r="E350" s="60"/>
      <c r="F350" s="60"/>
      <c r="G350" s="60"/>
      <c r="H350" s="60"/>
      <c r="I350" s="60"/>
      <c r="J350" s="60"/>
      <c r="K350" s="60"/>
      <c r="L350" s="60"/>
      <c r="M350" s="48"/>
      <c r="N350" s="48"/>
      <c r="O350" s="48"/>
      <c r="P350" s="48"/>
      <c r="Q350" s="48"/>
      <c r="R350" s="60"/>
      <c r="S350" s="60"/>
      <c r="T350" s="48"/>
      <c r="U350" s="48"/>
      <c r="V350" s="48"/>
      <c r="W350" s="60"/>
      <c r="X350" s="60"/>
      <c r="Y350" s="60"/>
      <c r="Z350" s="60"/>
      <c r="AA350" s="60"/>
      <c r="AB350" s="60"/>
      <c r="AC350" s="60"/>
      <c r="AD350" s="60"/>
      <c r="AE350" s="60"/>
      <c r="AF350" s="60"/>
      <c r="AG350" s="60"/>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158"/>
      <c r="BJ350" s="158"/>
      <c r="BK350" s="48"/>
      <c r="BL350" s="307"/>
      <c r="BM350" s="48"/>
      <c r="BN350" s="48"/>
      <c r="BO350" s="48"/>
      <c r="BP350" s="48"/>
      <c r="BQ350" s="48"/>
      <c r="BR350" s="48"/>
      <c r="BS350" s="48"/>
      <c r="BT350" s="48"/>
      <c r="BU350" s="48"/>
      <c r="BV350" s="48"/>
      <c r="BW350" s="48"/>
      <c r="BX350" s="48"/>
      <c r="BY350" s="48"/>
      <c r="BZ350" s="328"/>
      <c r="CA350" s="48"/>
      <c r="CB350" s="48"/>
      <c r="CC350" s="48"/>
      <c r="CD350" s="48"/>
      <c r="CE350" s="48"/>
      <c r="CF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c r="EH350" s="48"/>
      <c r="EI350" s="48"/>
      <c r="EJ350" s="48"/>
      <c r="EK350" s="48"/>
      <c r="EL350" s="48"/>
      <c r="ET350" s="33" t="s">
        <v>976</v>
      </c>
      <c r="EU350" s="33" t="s">
        <v>974</v>
      </c>
    </row>
    <row r="351" spans="1:151" ht="12" hidden="1" customHeight="1">
      <c r="A351" s="48"/>
      <c r="B351" s="60"/>
      <c r="C351" s="48"/>
      <c r="D351" s="60"/>
      <c r="E351" s="60"/>
      <c r="F351" s="60"/>
      <c r="G351" s="60"/>
      <c r="H351" s="60"/>
      <c r="I351" s="60"/>
      <c r="J351" s="60"/>
      <c r="K351" s="60"/>
      <c r="L351" s="60"/>
      <c r="M351" s="48"/>
      <c r="N351" s="48"/>
      <c r="O351" s="48"/>
      <c r="P351" s="48"/>
      <c r="Q351" s="48"/>
      <c r="R351" s="60"/>
      <c r="S351" s="60"/>
      <c r="T351" s="48"/>
      <c r="U351" s="48"/>
      <c r="V351" s="48"/>
      <c r="W351" s="118"/>
      <c r="X351" s="118"/>
      <c r="Y351" s="118"/>
      <c r="Z351" s="118"/>
      <c r="AA351" s="118"/>
      <c r="AB351" s="118"/>
      <c r="AC351" s="118"/>
      <c r="AD351" s="118"/>
      <c r="AE351" s="118"/>
      <c r="AF351" s="118"/>
      <c r="AG351" s="11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158"/>
      <c r="BJ351" s="158"/>
      <c r="BK351" s="48"/>
      <c r="BL351" s="307"/>
      <c r="BM351" s="48"/>
      <c r="BN351" s="48"/>
      <c r="BO351" s="48"/>
      <c r="BP351" s="48"/>
      <c r="BQ351" s="48"/>
      <c r="BR351" s="48"/>
      <c r="BS351" s="48"/>
      <c r="BT351" s="48"/>
      <c r="BU351" s="48"/>
      <c r="BV351" s="48"/>
      <c r="BW351" s="48"/>
      <c r="BX351" s="48"/>
      <c r="BY351" s="48"/>
      <c r="BZ351" s="328"/>
      <c r="CA351" s="48"/>
      <c r="CB351" s="48"/>
      <c r="CC351" s="48"/>
      <c r="CD351" s="48"/>
      <c r="CE351" s="48"/>
      <c r="CF351" s="48"/>
      <c r="CH351" s="48"/>
      <c r="CI351" s="48"/>
      <c r="CJ351" s="48"/>
      <c r="CK351" s="48"/>
      <c r="CL351" s="48"/>
      <c r="CM351" s="48"/>
      <c r="CN351" s="48"/>
      <c r="CO351" s="48"/>
      <c r="CP351" s="48"/>
      <c r="CQ351" s="48"/>
      <c r="CR351" s="48"/>
      <c r="CS351" s="48"/>
      <c r="CT351" s="48"/>
      <c r="CU351" s="48"/>
      <c r="CV351" s="48"/>
      <c r="CW351" s="48"/>
      <c r="CX351" s="48"/>
      <c r="CY351" s="48"/>
      <c r="CZ351" s="48"/>
      <c r="DA351" s="48"/>
      <c r="DB351" s="48"/>
      <c r="DC351" s="48"/>
      <c r="DD351" s="48"/>
      <c r="DE351" s="48"/>
      <c r="DF351" s="48"/>
      <c r="DG351" s="48"/>
      <c r="DH351" s="48"/>
      <c r="DI351" s="48"/>
      <c r="DJ351" s="48"/>
      <c r="DK351" s="48"/>
      <c r="DL351" s="48"/>
      <c r="DM351" s="48"/>
      <c r="DN351" s="48"/>
      <c r="DO351" s="48"/>
      <c r="DP351" s="48"/>
      <c r="DQ351" s="48"/>
      <c r="DR351" s="48"/>
      <c r="DS351" s="48"/>
      <c r="DT351" s="48"/>
      <c r="DU351" s="48"/>
      <c r="DV351" s="48"/>
      <c r="DW351" s="48"/>
      <c r="DX351" s="48"/>
      <c r="DY351" s="48"/>
      <c r="DZ351" s="48"/>
      <c r="EA351" s="48"/>
      <c r="EB351" s="48"/>
      <c r="EC351" s="48"/>
      <c r="ED351" s="48"/>
      <c r="EE351" s="48"/>
      <c r="EF351" s="48"/>
      <c r="EG351" s="48"/>
      <c r="EH351" s="48"/>
      <c r="EI351" s="48"/>
      <c r="EJ351" s="48"/>
      <c r="EK351" s="48"/>
      <c r="EL351" s="48"/>
      <c r="ET351" s="33" t="s">
        <v>977</v>
      </c>
      <c r="EU351" s="33" t="s">
        <v>975</v>
      </c>
    </row>
    <row r="352" spans="1:151" ht="12" hidden="1" customHeight="1">
      <c r="A352" s="48"/>
      <c r="B352" s="60"/>
      <c r="C352" s="48"/>
      <c r="D352" s="60"/>
      <c r="E352" s="60"/>
      <c r="F352" s="60"/>
      <c r="G352" s="60"/>
      <c r="H352" s="60"/>
      <c r="I352" s="60"/>
      <c r="J352" s="60"/>
      <c r="K352" s="60"/>
      <c r="L352" s="60"/>
      <c r="M352" s="48"/>
      <c r="N352" s="48"/>
      <c r="O352" s="48"/>
      <c r="P352" s="48"/>
      <c r="Q352" s="48"/>
      <c r="R352" s="60"/>
      <c r="S352" s="60"/>
      <c r="T352" s="48"/>
      <c r="U352" s="48"/>
      <c r="V352" s="48"/>
      <c r="W352" s="116"/>
      <c r="X352" s="116"/>
      <c r="Y352" s="116"/>
      <c r="Z352" s="116"/>
      <c r="AA352" s="116"/>
      <c r="AB352" s="116"/>
      <c r="AC352" s="116"/>
      <c r="AD352" s="116"/>
      <c r="AE352" s="116"/>
      <c r="AF352" s="116"/>
      <c r="AG352" s="116"/>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158"/>
      <c r="BJ352" s="158"/>
      <c r="BK352" s="48"/>
      <c r="BL352" s="307"/>
      <c r="BM352" s="48"/>
      <c r="BN352" s="48"/>
      <c r="BO352" s="48"/>
      <c r="BP352" s="48"/>
      <c r="BQ352" s="48"/>
      <c r="BR352" s="48"/>
      <c r="BS352" s="48"/>
      <c r="BT352" s="48"/>
      <c r="BU352" s="48"/>
      <c r="BV352" s="48"/>
      <c r="BW352" s="48"/>
      <c r="BX352" s="48"/>
      <c r="BY352" s="48"/>
      <c r="BZ352" s="328"/>
      <c r="CA352" s="48"/>
      <c r="CB352" s="48"/>
      <c r="CC352" s="48"/>
      <c r="CD352" s="48"/>
      <c r="CE352" s="48"/>
      <c r="CF352" s="48"/>
      <c r="CH352" s="48"/>
      <c r="CI352" s="48"/>
      <c r="CJ352" s="48"/>
      <c r="CK352" s="48"/>
      <c r="CL352" s="48"/>
      <c r="CM352" s="48"/>
      <c r="CN352" s="48"/>
      <c r="CO352" s="48"/>
      <c r="CP352" s="48"/>
      <c r="CQ352" s="48"/>
      <c r="CR352" s="48"/>
      <c r="CS352" s="48"/>
      <c r="CT352" s="48"/>
      <c r="CU352" s="48"/>
      <c r="CV352" s="48"/>
      <c r="CW352" s="48"/>
      <c r="CX352" s="48"/>
      <c r="CY352" s="48"/>
      <c r="CZ352" s="48"/>
      <c r="DA352" s="48"/>
      <c r="DB352" s="48"/>
      <c r="DC352" s="48"/>
      <c r="DD352" s="48"/>
      <c r="DE352" s="48"/>
      <c r="DF352" s="48"/>
      <c r="DG352" s="48"/>
      <c r="DH352" s="48"/>
      <c r="DI352" s="48"/>
      <c r="DJ352" s="48"/>
      <c r="DK352" s="48"/>
      <c r="DL352" s="48"/>
      <c r="DM352" s="48"/>
      <c r="DN352" s="48"/>
      <c r="DO352" s="48"/>
      <c r="DP352" s="48"/>
      <c r="DQ352" s="48"/>
      <c r="DR352" s="48"/>
      <c r="DS352" s="48"/>
      <c r="DT352" s="48"/>
      <c r="DU352" s="48"/>
      <c r="DV352" s="48"/>
      <c r="DW352" s="48"/>
      <c r="DX352" s="48"/>
      <c r="DY352" s="48"/>
      <c r="DZ352" s="48"/>
      <c r="EA352" s="48"/>
      <c r="EB352" s="48"/>
      <c r="EC352" s="48"/>
      <c r="ED352" s="48"/>
      <c r="EE352" s="48"/>
      <c r="EF352" s="48"/>
      <c r="EG352" s="48"/>
      <c r="EH352" s="48"/>
      <c r="EI352" s="48"/>
      <c r="EJ352" s="48"/>
      <c r="EK352" s="48"/>
      <c r="EL352" s="48"/>
      <c r="ET352" s="33" t="s">
        <v>978</v>
      </c>
      <c r="EU352" s="33" t="s">
        <v>976</v>
      </c>
    </row>
    <row r="353" spans="1:151" ht="12" hidden="1" customHeight="1">
      <c r="A353" s="48"/>
      <c r="B353" s="60"/>
      <c r="C353" s="48"/>
      <c r="D353" s="60"/>
      <c r="E353" s="60"/>
      <c r="F353" s="60"/>
      <c r="G353" s="60"/>
      <c r="H353" s="60"/>
      <c r="I353" s="60"/>
      <c r="J353" s="60"/>
      <c r="K353" s="60"/>
      <c r="L353" s="60"/>
      <c r="M353" s="48"/>
      <c r="N353" s="48"/>
      <c r="O353" s="48"/>
      <c r="P353" s="48"/>
      <c r="Q353" s="48"/>
      <c r="R353" s="60"/>
      <c r="S353" s="60"/>
      <c r="T353" s="48"/>
      <c r="U353" s="48"/>
      <c r="V353" s="48"/>
      <c r="W353" s="118"/>
      <c r="X353" s="118"/>
      <c r="Y353" s="118"/>
      <c r="Z353" s="118"/>
      <c r="AA353" s="118"/>
      <c r="AB353" s="118"/>
      <c r="AC353" s="118"/>
      <c r="AD353" s="118"/>
      <c r="AE353" s="118"/>
      <c r="AF353" s="118"/>
      <c r="AG353" s="11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158"/>
      <c r="BJ353" s="158"/>
      <c r="BK353" s="48"/>
      <c r="BL353" s="307"/>
      <c r="BM353" s="48"/>
      <c r="BN353" s="48"/>
      <c r="BO353" s="48"/>
      <c r="BP353" s="48"/>
      <c r="BQ353" s="48"/>
      <c r="BR353" s="48"/>
      <c r="BS353" s="48"/>
      <c r="BT353" s="48"/>
      <c r="BU353" s="48"/>
      <c r="BV353" s="48"/>
      <c r="BW353" s="48"/>
      <c r="BX353" s="48"/>
      <c r="BY353" s="48"/>
      <c r="BZ353" s="328"/>
      <c r="CA353" s="48"/>
      <c r="CB353" s="48"/>
      <c r="CC353" s="48"/>
      <c r="CD353" s="48"/>
      <c r="CE353" s="48"/>
      <c r="CF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c r="DE353" s="48"/>
      <c r="DF353" s="48"/>
      <c r="DG353" s="48"/>
      <c r="DH353" s="48"/>
      <c r="DI353" s="48"/>
      <c r="DJ353" s="48"/>
      <c r="DK353" s="48"/>
      <c r="DL353" s="48"/>
      <c r="DM353" s="48"/>
      <c r="DN353" s="48"/>
      <c r="DO353" s="48"/>
      <c r="DP353" s="48"/>
      <c r="DQ353" s="48"/>
      <c r="DR353" s="48"/>
      <c r="DS353" s="48"/>
      <c r="DT353" s="48"/>
      <c r="DU353" s="48"/>
      <c r="DV353" s="48"/>
      <c r="DW353" s="48"/>
      <c r="DX353" s="48"/>
      <c r="DY353" s="48"/>
      <c r="DZ353" s="48"/>
      <c r="EA353" s="48"/>
      <c r="EB353" s="48"/>
      <c r="EC353" s="48"/>
      <c r="ED353" s="48"/>
      <c r="EE353" s="48"/>
      <c r="EF353" s="48"/>
      <c r="EG353" s="48"/>
      <c r="EH353" s="48"/>
      <c r="EI353" s="48"/>
      <c r="EJ353" s="48"/>
      <c r="EK353" s="48"/>
      <c r="EL353" s="48"/>
      <c r="ET353" s="33" t="s">
        <v>979</v>
      </c>
      <c r="EU353" s="33" t="s">
        <v>977</v>
      </c>
    </row>
    <row r="354" spans="1:151" ht="12" hidden="1" customHeight="1">
      <c r="A354" s="48"/>
      <c r="B354" s="60"/>
      <c r="C354" s="48"/>
      <c r="D354" s="60"/>
      <c r="E354" s="60"/>
      <c r="F354" s="60"/>
      <c r="G354" s="60"/>
      <c r="H354" s="60"/>
      <c r="I354" s="60"/>
      <c r="J354" s="60"/>
      <c r="K354" s="60"/>
      <c r="L354" s="60"/>
      <c r="M354" s="48"/>
      <c r="N354" s="48"/>
      <c r="O354" s="48"/>
      <c r="P354" s="48"/>
      <c r="Q354" s="48"/>
      <c r="R354" s="60"/>
      <c r="S354" s="60"/>
      <c r="T354" s="48"/>
      <c r="U354" s="48"/>
      <c r="V354" s="48"/>
      <c r="W354" s="118"/>
      <c r="X354" s="118"/>
      <c r="Y354" s="118"/>
      <c r="Z354" s="118"/>
      <c r="AA354" s="118"/>
      <c r="AB354" s="118"/>
      <c r="AC354" s="118"/>
      <c r="AD354" s="118"/>
      <c r="AE354" s="118"/>
      <c r="AF354" s="118"/>
      <c r="AG354" s="11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158"/>
      <c r="BJ354" s="158"/>
      <c r="BK354" s="48"/>
      <c r="BL354" s="307"/>
      <c r="BM354" s="48"/>
      <c r="BN354" s="48"/>
      <c r="BO354" s="48"/>
      <c r="BP354" s="48"/>
      <c r="BQ354" s="48"/>
      <c r="BR354" s="48"/>
      <c r="BS354" s="48"/>
      <c r="BT354" s="48"/>
      <c r="BU354" s="48"/>
      <c r="BV354" s="48"/>
      <c r="BW354" s="48"/>
      <c r="BX354" s="48"/>
      <c r="BY354" s="48"/>
      <c r="BZ354" s="328"/>
      <c r="CA354" s="48"/>
      <c r="CB354" s="48"/>
      <c r="CC354" s="48"/>
      <c r="CD354" s="48"/>
      <c r="CE354" s="48"/>
      <c r="CF354" s="48"/>
      <c r="CH354" s="48"/>
      <c r="CI354" s="48"/>
      <c r="CJ354" s="48"/>
      <c r="CK354" s="48"/>
      <c r="CL354" s="48"/>
      <c r="CM354" s="48"/>
      <c r="CN354" s="48"/>
      <c r="CO354" s="48"/>
      <c r="CP354" s="48"/>
      <c r="CQ354" s="48"/>
      <c r="CR354" s="48"/>
      <c r="CS354" s="48"/>
      <c r="CT354" s="48"/>
      <c r="CU354" s="48"/>
      <c r="CV354" s="48"/>
      <c r="CW354" s="48"/>
      <c r="CX354" s="48"/>
      <c r="CY354" s="48"/>
      <c r="CZ354" s="48"/>
      <c r="DA354" s="48"/>
      <c r="DB354" s="48"/>
      <c r="DC354" s="48"/>
      <c r="DD354" s="48"/>
      <c r="DE354" s="48"/>
      <c r="DF354" s="48"/>
      <c r="DG354" s="48"/>
      <c r="DH354" s="48"/>
      <c r="DI354" s="48"/>
      <c r="DJ354" s="48"/>
      <c r="DK354" s="48"/>
      <c r="DL354" s="48"/>
      <c r="DM354" s="48"/>
      <c r="DN354" s="48"/>
      <c r="DO354" s="48"/>
      <c r="DP354" s="48"/>
      <c r="DQ354" s="48"/>
      <c r="DR354" s="48"/>
      <c r="DS354" s="48"/>
      <c r="DT354" s="48"/>
      <c r="DU354" s="48"/>
      <c r="DV354" s="48"/>
      <c r="DW354" s="48"/>
      <c r="DX354" s="48"/>
      <c r="DY354" s="48"/>
      <c r="DZ354" s="48"/>
      <c r="EA354" s="48"/>
      <c r="EB354" s="48"/>
      <c r="EC354" s="48"/>
      <c r="ED354" s="48"/>
      <c r="EE354" s="48"/>
      <c r="EF354" s="48"/>
      <c r="EG354" s="48"/>
      <c r="EH354" s="48"/>
      <c r="EI354" s="48"/>
      <c r="EJ354" s="48"/>
      <c r="EK354" s="48"/>
      <c r="EL354" s="48"/>
      <c r="ET354" s="33" t="s">
        <v>980</v>
      </c>
      <c r="EU354" s="33" t="s">
        <v>978</v>
      </c>
    </row>
    <row r="355" spans="1:151" ht="12" hidden="1" customHeight="1">
      <c r="A355" s="48"/>
      <c r="B355" s="60"/>
      <c r="C355" s="48"/>
      <c r="D355" s="60"/>
      <c r="E355" s="60"/>
      <c r="F355" s="60"/>
      <c r="G355" s="60"/>
      <c r="H355" s="60"/>
      <c r="I355" s="60"/>
      <c r="J355" s="60"/>
      <c r="K355" s="60"/>
      <c r="L355" s="60"/>
      <c r="M355" s="48"/>
      <c r="N355" s="48"/>
      <c r="O355" s="48"/>
      <c r="P355" s="48"/>
      <c r="Q355" s="48"/>
      <c r="R355" s="60"/>
      <c r="S355" s="60"/>
      <c r="T355" s="48"/>
      <c r="U355" s="48"/>
      <c r="V355" s="48"/>
      <c r="W355" s="118"/>
      <c r="X355" s="118"/>
      <c r="Y355" s="118"/>
      <c r="Z355" s="118"/>
      <c r="AA355" s="118"/>
      <c r="AB355" s="118"/>
      <c r="AC355" s="118"/>
      <c r="AD355" s="118"/>
      <c r="AE355" s="118"/>
      <c r="AF355" s="118"/>
      <c r="AG355" s="11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158"/>
      <c r="BJ355" s="158"/>
      <c r="BK355" s="48"/>
      <c r="BL355" s="307"/>
      <c r="BM355" s="48"/>
      <c r="BN355" s="48"/>
      <c r="BO355" s="48"/>
      <c r="BP355" s="48"/>
      <c r="BQ355" s="48"/>
      <c r="BR355" s="48"/>
      <c r="BS355" s="48"/>
      <c r="BT355" s="48"/>
      <c r="BU355" s="48"/>
      <c r="BV355" s="48"/>
      <c r="BW355" s="48"/>
      <c r="BX355" s="48"/>
      <c r="BY355" s="48"/>
      <c r="BZ355" s="328"/>
      <c r="CA355" s="48"/>
      <c r="CB355" s="48"/>
      <c r="CC355" s="48"/>
      <c r="CD355" s="48"/>
      <c r="CE355" s="48"/>
      <c r="CF355" s="48"/>
      <c r="CH355" s="48"/>
      <c r="CI355" s="48"/>
      <c r="CJ355" s="48"/>
      <c r="CK355" s="48"/>
      <c r="CL355" s="48"/>
      <c r="CM355" s="48"/>
      <c r="CN355" s="48"/>
      <c r="CO355" s="48"/>
      <c r="CP355" s="48"/>
      <c r="CQ355" s="48"/>
      <c r="CR355" s="48"/>
      <c r="CS355" s="48"/>
      <c r="CT355" s="48"/>
      <c r="CU355" s="48"/>
      <c r="CV355" s="48"/>
      <c r="CW355" s="48"/>
      <c r="CX355" s="48"/>
      <c r="CY355" s="48"/>
      <c r="CZ355" s="48"/>
      <c r="DA355" s="48"/>
      <c r="DB355" s="48"/>
      <c r="DC355" s="48"/>
      <c r="DD355" s="48"/>
      <c r="DE355" s="48"/>
      <c r="DF355" s="48"/>
      <c r="DG355" s="48"/>
      <c r="DH355" s="48"/>
      <c r="DI355" s="48"/>
      <c r="DJ355" s="48"/>
      <c r="DK355" s="48"/>
      <c r="DL355" s="48"/>
      <c r="DM355" s="48"/>
      <c r="DN355" s="48"/>
      <c r="DO355" s="48"/>
      <c r="DP355" s="48"/>
      <c r="DQ355" s="48"/>
      <c r="DR355" s="48"/>
      <c r="DS355" s="48"/>
      <c r="DT355" s="48"/>
      <c r="DU355" s="48"/>
      <c r="DV355" s="48"/>
      <c r="DW355" s="48"/>
      <c r="DX355" s="48"/>
      <c r="DY355" s="48"/>
      <c r="DZ355" s="48"/>
      <c r="EA355" s="48"/>
      <c r="EB355" s="48"/>
      <c r="EC355" s="48"/>
      <c r="ED355" s="48"/>
      <c r="EE355" s="48"/>
      <c r="EF355" s="48"/>
      <c r="EG355" s="48"/>
      <c r="EH355" s="48"/>
      <c r="EI355" s="48"/>
      <c r="EJ355" s="48"/>
      <c r="EK355" s="48"/>
      <c r="EL355" s="48"/>
      <c r="ET355" s="33" t="s">
        <v>981</v>
      </c>
      <c r="EU355" s="33" t="s">
        <v>979</v>
      </c>
    </row>
    <row r="356" spans="1:151" ht="12" hidden="1" customHeight="1">
      <c r="A356" s="48"/>
      <c r="B356" s="60"/>
      <c r="C356" s="48"/>
      <c r="D356" s="60"/>
      <c r="E356" s="60"/>
      <c r="F356" s="60"/>
      <c r="G356" s="60"/>
      <c r="H356" s="60"/>
      <c r="I356" s="60"/>
      <c r="J356" s="60"/>
      <c r="K356" s="60"/>
      <c r="L356" s="60"/>
      <c r="M356" s="48"/>
      <c r="N356" s="48"/>
      <c r="O356" s="48"/>
      <c r="P356" s="48"/>
      <c r="Q356" s="48"/>
      <c r="R356" s="60"/>
      <c r="S356" s="60"/>
      <c r="T356" s="48"/>
      <c r="U356" s="48"/>
      <c r="V356" s="48"/>
      <c r="W356" s="118"/>
      <c r="X356" s="118"/>
      <c r="Y356" s="118"/>
      <c r="Z356" s="118"/>
      <c r="AA356" s="118"/>
      <c r="AB356" s="118"/>
      <c r="AC356" s="118"/>
      <c r="AD356" s="118"/>
      <c r="AE356" s="118"/>
      <c r="AF356" s="118"/>
      <c r="AG356" s="11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158"/>
      <c r="BJ356" s="158"/>
      <c r="BK356" s="48"/>
      <c r="BL356" s="307"/>
      <c r="BM356" s="48"/>
      <c r="BN356" s="48"/>
      <c r="BO356" s="48"/>
      <c r="BP356" s="48"/>
      <c r="BQ356" s="48"/>
      <c r="BR356" s="48"/>
      <c r="BS356" s="48"/>
      <c r="BT356" s="48"/>
      <c r="BU356" s="48"/>
      <c r="BV356" s="48"/>
      <c r="BW356" s="48"/>
      <c r="BX356" s="48"/>
      <c r="BY356" s="48"/>
      <c r="BZ356" s="328"/>
      <c r="CA356" s="48"/>
      <c r="CB356" s="48"/>
      <c r="CC356" s="48"/>
      <c r="CD356" s="48"/>
      <c r="CE356" s="48"/>
      <c r="CF356" s="48"/>
      <c r="CH356" s="48"/>
      <c r="CI356" s="48"/>
      <c r="CJ356" s="48"/>
      <c r="CK356" s="48"/>
      <c r="CL356" s="48"/>
      <c r="CM356" s="48"/>
      <c r="CN356" s="48"/>
      <c r="CO356" s="48"/>
      <c r="CP356" s="48"/>
      <c r="CQ356" s="48"/>
      <c r="CR356" s="48"/>
      <c r="CS356" s="48"/>
      <c r="CT356" s="48"/>
      <c r="CU356" s="48"/>
      <c r="CV356" s="48"/>
      <c r="CW356" s="48"/>
      <c r="CX356" s="48"/>
      <c r="CY356" s="48"/>
      <c r="CZ356" s="48"/>
      <c r="DA356" s="48"/>
      <c r="DB356" s="48"/>
      <c r="DC356" s="48"/>
      <c r="DD356" s="48"/>
      <c r="DE356" s="48"/>
      <c r="DF356" s="48"/>
      <c r="DG356" s="48"/>
      <c r="DH356" s="48"/>
      <c r="DI356" s="48"/>
      <c r="DJ356" s="48"/>
      <c r="DK356" s="48"/>
      <c r="DL356" s="48"/>
      <c r="DM356" s="48"/>
      <c r="DN356" s="48"/>
      <c r="DO356" s="48"/>
      <c r="DP356" s="48"/>
      <c r="DQ356" s="48"/>
      <c r="DR356" s="48"/>
      <c r="DS356" s="48"/>
      <c r="DT356" s="48"/>
      <c r="DU356" s="48"/>
      <c r="DV356" s="48"/>
      <c r="DW356" s="48"/>
      <c r="DX356" s="48"/>
      <c r="DY356" s="48"/>
      <c r="DZ356" s="48"/>
      <c r="EA356" s="48"/>
      <c r="EB356" s="48"/>
      <c r="EC356" s="48"/>
      <c r="ED356" s="48"/>
      <c r="EE356" s="48"/>
      <c r="EF356" s="48"/>
      <c r="EG356" s="48"/>
      <c r="EH356" s="48"/>
      <c r="EI356" s="48"/>
      <c r="EJ356" s="48"/>
      <c r="EK356" s="48"/>
      <c r="EL356" s="48"/>
      <c r="ET356" s="33" t="s">
        <v>982</v>
      </c>
      <c r="EU356" s="33" t="s">
        <v>980</v>
      </c>
    </row>
    <row r="357" spans="1:151" ht="12" hidden="1" customHeight="1">
      <c r="A357" s="48"/>
      <c r="B357" s="60"/>
      <c r="C357" s="48"/>
      <c r="D357" s="60"/>
      <c r="E357" s="60"/>
      <c r="F357" s="60"/>
      <c r="G357" s="60"/>
      <c r="H357" s="60"/>
      <c r="I357" s="60"/>
      <c r="J357" s="60"/>
      <c r="K357" s="60"/>
      <c r="L357" s="60"/>
      <c r="M357" s="48"/>
      <c r="N357" s="48"/>
      <c r="O357" s="48"/>
      <c r="P357" s="48"/>
      <c r="Q357" s="48"/>
      <c r="R357" s="60"/>
      <c r="S357" s="60"/>
      <c r="T357" s="48"/>
      <c r="U357" s="48"/>
      <c r="V357" s="48"/>
      <c r="W357" s="118"/>
      <c r="X357" s="118"/>
      <c r="Y357" s="118"/>
      <c r="Z357" s="118"/>
      <c r="AA357" s="118"/>
      <c r="AB357" s="118"/>
      <c r="AC357" s="118"/>
      <c r="AD357" s="118"/>
      <c r="AE357" s="118"/>
      <c r="AF357" s="118"/>
      <c r="AG357" s="11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158"/>
      <c r="BJ357" s="158"/>
      <c r="BK357" s="48"/>
      <c r="BL357" s="307"/>
      <c r="BM357" s="48"/>
      <c r="BN357" s="48"/>
      <c r="BO357" s="48"/>
      <c r="BP357" s="48"/>
      <c r="BQ357" s="48"/>
      <c r="BR357" s="48"/>
      <c r="BS357" s="48"/>
      <c r="BT357" s="48"/>
      <c r="BU357" s="48"/>
      <c r="BV357" s="48"/>
      <c r="BW357" s="48"/>
      <c r="BX357" s="48"/>
      <c r="BY357" s="48"/>
      <c r="BZ357" s="328"/>
      <c r="CA357" s="48"/>
      <c r="CB357" s="48"/>
      <c r="CC357" s="48"/>
      <c r="CD357" s="48"/>
      <c r="CE357" s="48"/>
      <c r="CF357" s="48"/>
      <c r="CH357" s="48"/>
      <c r="CI357" s="48"/>
      <c r="CJ357" s="48"/>
      <c r="CK357" s="48"/>
      <c r="CL357" s="48"/>
      <c r="CM357" s="48"/>
      <c r="CN357" s="48"/>
      <c r="CO357" s="48"/>
      <c r="CP357" s="48"/>
      <c r="CQ357" s="48"/>
      <c r="CR357" s="48"/>
      <c r="CS357" s="48"/>
      <c r="CT357" s="48"/>
      <c r="CU357" s="48"/>
      <c r="CV357" s="48"/>
      <c r="CW357" s="48"/>
      <c r="CX357" s="48"/>
      <c r="CY357" s="48"/>
      <c r="CZ357" s="48"/>
      <c r="DA357" s="48"/>
      <c r="DB357" s="48"/>
      <c r="DC357" s="48"/>
      <c r="DD357" s="48"/>
      <c r="DE357" s="48"/>
      <c r="DF357" s="48"/>
      <c r="DG357" s="48"/>
      <c r="DH357" s="48"/>
      <c r="DI357" s="48"/>
      <c r="DJ357" s="48"/>
      <c r="DK357" s="48"/>
      <c r="DL357" s="48"/>
      <c r="DM357" s="48"/>
      <c r="DN357" s="48"/>
      <c r="DO357" s="48"/>
      <c r="DP357" s="48"/>
      <c r="DQ357" s="48"/>
      <c r="DR357" s="48"/>
      <c r="DS357" s="48"/>
      <c r="DT357" s="48"/>
      <c r="DU357" s="48"/>
      <c r="DV357" s="48"/>
      <c r="DW357" s="48"/>
      <c r="DX357" s="48"/>
      <c r="DY357" s="48"/>
      <c r="DZ357" s="48"/>
      <c r="EA357" s="48"/>
      <c r="EB357" s="48"/>
      <c r="EC357" s="48"/>
      <c r="ED357" s="48"/>
      <c r="EE357" s="48"/>
      <c r="EF357" s="48"/>
      <c r="EG357" s="48"/>
      <c r="EH357" s="48"/>
      <c r="EI357" s="48"/>
      <c r="EJ357" s="48"/>
      <c r="EK357" s="48"/>
      <c r="EL357" s="48"/>
      <c r="ET357" s="33" t="s">
        <v>983</v>
      </c>
      <c r="EU357" s="33" t="s">
        <v>981</v>
      </c>
    </row>
    <row r="358" spans="1:151" ht="12" hidden="1" customHeight="1">
      <c r="A358" s="48"/>
      <c r="B358" s="60"/>
      <c r="C358" s="48"/>
      <c r="D358" s="60"/>
      <c r="E358" s="60"/>
      <c r="F358" s="60"/>
      <c r="G358" s="60"/>
      <c r="H358" s="60"/>
      <c r="I358" s="60"/>
      <c r="J358" s="60"/>
      <c r="K358" s="60"/>
      <c r="L358" s="60"/>
      <c r="M358" s="48"/>
      <c r="N358" s="48"/>
      <c r="O358" s="48"/>
      <c r="P358" s="48"/>
      <c r="Q358" s="48"/>
      <c r="R358" s="60"/>
      <c r="S358" s="60"/>
      <c r="T358" s="48"/>
      <c r="U358" s="48"/>
      <c r="V358" s="48"/>
      <c r="W358" s="118"/>
      <c r="X358" s="118"/>
      <c r="Y358" s="118"/>
      <c r="Z358" s="118"/>
      <c r="AA358" s="118"/>
      <c r="AB358" s="118"/>
      <c r="AC358" s="118"/>
      <c r="AD358" s="118"/>
      <c r="AE358" s="118"/>
      <c r="AF358" s="118"/>
      <c r="AG358" s="11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158"/>
      <c r="BJ358" s="158"/>
      <c r="BK358" s="48"/>
      <c r="BL358" s="307"/>
      <c r="BM358" s="48"/>
      <c r="BN358" s="48"/>
      <c r="BO358" s="48"/>
      <c r="BP358" s="48"/>
      <c r="BQ358" s="48"/>
      <c r="BR358" s="48"/>
      <c r="BS358" s="48"/>
      <c r="BT358" s="48"/>
      <c r="BU358" s="48"/>
      <c r="BV358" s="48"/>
      <c r="BW358" s="48"/>
      <c r="BX358" s="48"/>
      <c r="BY358" s="48"/>
      <c r="BZ358" s="328"/>
      <c r="CA358" s="48"/>
      <c r="CB358" s="48"/>
      <c r="CC358" s="48"/>
      <c r="CD358" s="48"/>
      <c r="CE358" s="48"/>
      <c r="CF358" s="48"/>
      <c r="CH358" s="48"/>
      <c r="CI358" s="48"/>
      <c r="CJ358" s="48"/>
      <c r="CK358" s="48"/>
      <c r="CL358" s="48"/>
      <c r="CM358" s="48"/>
      <c r="CN358" s="48"/>
      <c r="CO358" s="48"/>
      <c r="CP358" s="48"/>
      <c r="CQ358" s="48"/>
      <c r="CR358" s="48"/>
      <c r="CS358" s="48"/>
      <c r="CT358" s="48"/>
      <c r="CU358" s="48"/>
      <c r="CV358" s="48"/>
      <c r="CW358" s="48"/>
      <c r="CX358" s="48"/>
      <c r="CY358" s="48"/>
      <c r="CZ358" s="48"/>
      <c r="DA358" s="48"/>
      <c r="DB358" s="48"/>
      <c r="DC358" s="48"/>
      <c r="DD358" s="48"/>
      <c r="DE358" s="48"/>
      <c r="DF358" s="48"/>
      <c r="DG358" s="48"/>
      <c r="DH358" s="48"/>
      <c r="DI358" s="48"/>
      <c r="DJ358" s="48"/>
      <c r="DK358" s="48"/>
      <c r="DL358" s="48"/>
      <c r="DM358" s="48"/>
      <c r="DN358" s="48"/>
      <c r="DO358" s="48"/>
      <c r="DP358" s="48"/>
      <c r="DQ358" s="48"/>
      <c r="DR358" s="48"/>
      <c r="DS358" s="48"/>
      <c r="DT358" s="48"/>
      <c r="DU358" s="48"/>
      <c r="DV358" s="48"/>
      <c r="DW358" s="48"/>
      <c r="DX358" s="48"/>
      <c r="DY358" s="48"/>
      <c r="DZ358" s="48"/>
      <c r="EA358" s="48"/>
      <c r="EB358" s="48"/>
      <c r="EC358" s="48"/>
      <c r="ED358" s="48"/>
      <c r="EE358" s="48"/>
      <c r="EF358" s="48"/>
      <c r="EG358" s="48"/>
      <c r="EH358" s="48"/>
      <c r="EI358" s="48"/>
      <c r="EJ358" s="48"/>
      <c r="EK358" s="48"/>
      <c r="EL358" s="48"/>
      <c r="ET358" s="33" t="s">
        <v>984</v>
      </c>
      <c r="EU358" s="33" t="s">
        <v>982</v>
      </c>
    </row>
    <row r="359" spans="1:151" ht="12" hidden="1" customHeight="1">
      <c r="A359" s="48"/>
      <c r="B359" s="60"/>
      <c r="C359" s="48"/>
      <c r="D359" s="60"/>
      <c r="E359" s="60"/>
      <c r="F359" s="60"/>
      <c r="G359" s="60"/>
      <c r="H359" s="60"/>
      <c r="I359" s="60"/>
      <c r="J359" s="60"/>
      <c r="K359" s="60"/>
      <c r="L359" s="60"/>
      <c r="M359" s="48"/>
      <c r="N359" s="48"/>
      <c r="O359" s="48"/>
      <c r="P359" s="48"/>
      <c r="Q359" s="48"/>
      <c r="R359" s="60"/>
      <c r="S359" s="60"/>
      <c r="T359" s="48"/>
      <c r="U359" s="48"/>
      <c r="V359" s="48"/>
      <c r="W359" s="118"/>
      <c r="X359" s="118"/>
      <c r="Y359" s="118"/>
      <c r="Z359" s="118"/>
      <c r="AA359" s="118"/>
      <c r="AB359" s="118"/>
      <c r="AC359" s="118"/>
      <c r="AD359" s="118"/>
      <c r="AE359" s="118"/>
      <c r="AF359" s="118"/>
      <c r="AG359" s="11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158"/>
      <c r="BJ359" s="158"/>
      <c r="BK359" s="48"/>
      <c r="BL359" s="307"/>
      <c r="BM359" s="48"/>
      <c r="BN359" s="48"/>
      <c r="BO359" s="48"/>
      <c r="BP359" s="48"/>
      <c r="BQ359" s="48"/>
      <c r="BR359" s="48"/>
      <c r="BS359" s="48"/>
      <c r="BT359" s="48"/>
      <c r="BU359" s="48"/>
      <c r="BV359" s="48"/>
      <c r="BW359" s="48"/>
      <c r="BX359" s="48"/>
      <c r="BY359" s="48"/>
      <c r="BZ359" s="328"/>
      <c r="CA359" s="48"/>
      <c r="CB359" s="48"/>
      <c r="CC359" s="48"/>
      <c r="CD359" s="48"/>
      <c r="CE359" s="48"/>
      <c r="CF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c r="DH359" s="48"/>
      <c r="DI359" s="48"/>
      <c r="DJ359" s="48"/>
      <c r="DK359" s="48"/>
      <c r="DL359" s="48"/>
      <c r="DM359" s="48"/>
      <c r="DN359" s="48"/>
      <c r="DO359" s="48"/>
      <c r="DP359" s="48"/>
      <c r="DQ359" s="48"/>
      <c r="DR359" s="48"/>
      <c r="DS359" s="48"/>
      <c r="DT359" s="48"/>
      <c r="DU359" s="48"/>
      <c r="DV359" s="48"/>
      <c r="DW359" s="48"/>
      <c r="DX359" s="48"/>
      <c r="DY359" s="48"/>
      <c r="DZ359" s="48"/>
      <c r="EA359" s="48"/>
      <c r="EB359" s="48"/>
      <c r="EC359" s="48"/>
      <c r="ED359" s="48"/>
      <c r="EE359" s="48"/>
      <c r="EF359" s="48"/>
      <c r="EG359" s="48"/>
      <c r="EH359" s="48"/>
      <c r="EI359" s="48"/>
      <c r="EJ359" s="48"/>
      <c r="EK359" s="48"/>
      <c r="EL359" s="48"/>
      <c r="ET359" s="33" t="s">
        <v>985</v>
      </c>
      <c r="EU359" s="33" t="s">
        <v>983</v>
      </c>
    </row>
    <row r="360" spans="1:151" ht="12" hidden="1" customHeight="1">
      <c r="A360" s="48"/>
      <c r="B360" s="60"/>
      <c r="C360" s="48"/>
      <c r="D360" s="60"/>
      <c r="E360" s="60"/>
      <c r="F360" s="60"/>
      <c r="G360" s="60"/>
      <c r="H360" s="60"/>
      <c r="I360" s="60"/>
      <c r="J360" s="60"/>
      <c r="K360" s="60"/>
      <c r="L360" s="60"/>
      <c r="M360" s="48"/>
      <c r="N360" s="48"/>
      <c r="O360" s="48"/>
      <c r="P360" s="48"/>
      <c r="Q360" s="48"/>
      <c r="R360" s="60"/>
      <c r="S360" s="60"/>
      <c r="T360" s="48"/>
      <c r="U360" s="48"/>
      <c r="V360" s="48"/>
      <c r="W360" s="118"/>
      <c r="X360" s="118"/>
      <c r="Y360" s="118"/>
      <c r="Z360" s="118"/>
      <c r="AA360" s="118"/>
      <c r="AB360" s="118"/>
      <c r="AC360" s="118"/>
      <c r="AD360" s="118"/>
      <c r="AE360" s="118"/>
      <c r="AF360" s="118"/>
      <c r="AG360" s="11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158"/>
      <c r="BJ360" s="158"/>
      <c r="BK360" s="48"/>
      <c r="BL360" s="307"/>
      <c r="BM360" s="48"/>
      <c r="BN360" s="48"/>
      <c r="BO360" s="48"/>
      <c r="BP360" s="48"/>
      <c r="BQ360" s="48"/>
      <c r="BR360" s="48"/>
      <c r="BS360" s="48"/>
      <c r="BT360" s="48"/>
      <c r="BU360" s="48"/>
      <c r="BV360" s="48"/>
      <c r="BW360" s="48"/>
      <c r="BX360" s="48"/>
      <c r="BY360" s="48"/>
      <c r="BZ360" s="328"/>
      <c r="CA360" s="48"/>
      <c r="CB360" s="48"/>
      <c r="CC360" s="48"/>
      <c r="CD360" s="48"/>
      <c r="CE360" s="48"/>
      <c r="CF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c r="DV360" s="48"/>
      <c r="DW360" s="48"/>
      <c r="DX360" s="48"/>
      <c r="DY360" s="48"/>
      <c r="DZ360" s="48"/>
      <c r="EA360" s="48"/>
      <c r="EB360" s="48"/>
      <c r="EC360" s="48"/>
      <c r="ED360" s="48"/>
      <c r="EE360" s="48"/>
      <c r="EF360" s="48"/>
      <c r="EG360" s="48"/>
      <c r="EH360" s="48"/>
      <c r="EI360" s="48"/>
      <c r="EJ360" s="48"/>
      <c r="EK360" s="48"/>
      <c r="EL360" s="48"/>
      <c r="ET360" s="33" t="s">
        <v>986</v>
      </c>
      <c r="EU360" s="33" t="s">
        <v>984</v>
      </c>
    </row>
    <row r="361" spans="1:151" ht="12" hidden="1" customHeight="1">
      <c r="A361" s="48"/>
      <c r="B361" s="60"/>
      <c r="C361" s="48"/>
      <c r="D361" s="60"/>
      <c r="E361" s="60"/>
      <c r="F361" s="60"/>
      <c r="G361" s="60"/>
      <c r="H361" s="60"/>
      <c r="I361" s="60"/>
      <c r="J361" s="60"/>
      <c r="K361" s="60"/>
      <c r="L361" s="60"/>
      <c r="M361" s="48"/>
      <c r="N361" s="48"/>
      <c r="O361" s="48"/>
      <c r="P361" s="48"/>
      <c r="Q361" s="48"/>
      <c r="R361" s="60"/>
      <c r="S361" s="60"/>
      <c r="T361" s="48"/>
      <c r="U361" s="48"/>
      <c r="V361" s="48"/>
      <c r="W361" s="118"/>
      <c r="X361" s="118"/>
      <c r="Y361" s="118"/>
      <c r="Z361" s="118"/>
      <c r="AA361" s="118"/>
      <c r="AB361" s="118"/>
      <c r="AC361" s="118"/>
      <c r="AD361" s="118"/>
      <c r="AE361" s="118"/>
      <c r="AF361" s="118"/>
      <c r="AG361" s="11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158"/>
      <c r="BJ361" s="158"/>
      <c r="BK361" s="48"/>
      <c r="BL361" s="307"/>
      <c r="BM361" s="48"/>
      <c r="BN361" s="48"/>
      <c r="BO361" s="48"/>
      <c r="BP361" s="48"/>
      <c r="BQ361" s="48"/>
      <c r="BR361" s="48"/>
      <c r="BS361" s="48"/>
      <c r="BT361" s="48"/>
      <c r="BU361" s="48"/>
      <c r="BV361" s="48"/>
      <c r="BW361" s="48"/>
      <c r="BX361" s="48"/>
      <c r="BY361" s="48"/>
      <c r="BZ361" s="328"/>
      <c r="CA361" s="48"/>
      <c r="CB361" s="48"/>
      <c r="CC361" s="48"/>
      <c r="CD361" s="48"/>
      <c r="CE361" s="48"/>
      <c r="CF361" s="48"/>
      <c r="CH361" s="48"/>
      <c r="CI361" s="48"/>
      <c r="CJ361" s="48"/>
      <c r="CK361" s="48"/>
      <c r="CL361" s="48"/>
      <c r="CM361" s="48"/>
      <c r="CN361" s="48"/>
      <c r="CO361" s="48"/>
      <c r="CP361" s="48"/>
      <c r="CQ361" s="48"/>
      <c r="CR361" s="48"/>
      <c r="CS361" s="48"/>
      <c r="CT361" s="48"/>
      <c r="CU361" s="48"/>
      <c r="CV361" s="48"/>
      <c r="CW361" s="48"/>
      <c r="CX361" s="48"/>
      <c r="CY361" s="48"/>
      <c r="CZ361" s="48"/>
      <c r="DA361" s="48"/>
      <c r="DB361" s="48"/>
      <c r="DC361" s="48"/>
      <c r="DD361" s="48"/>
      <c r="DE361" s="48"/>
      <c r="DF361" s="48"/>
      <c r="DG361" s="48"/>
      <c r="DH361" s="48"/>
      <c r="DI361" s="48"/>
      <c r="DJ361" s="48"/>
      <c r="DK361" s="48"/>
      <c r="DL361" s="48"/>
      <c r="DM361" s="48"/>
      <c r="DN361" s="48"/>
      <c r="DO361" s="48"/>
      <c r="DP361" s="48"/>
      <c r="DQ361" s="48"/>
      <c r="DR361" s="48"/>
      <c r="DS361" s="48"/>
      <c r="DT361" s="48"/>
      <c r="DU361" s="48"/>
      <c r="DV361" s="48"/>
      <c r="DW361" s="48"/>
      <c r="DX361" s="48"/>
      <c r="DY361" s="48"/>
      <c r="DZ361" s="48"/>
      <c r="EA361" s="48"/>
      <c r="EB361" s="48"/>
      <c r="EC361" s="48"/>
      <c r="ED361" s="48"/>
      <c r="EE361" s="48"/>
      <c r="EF361" s="48"/>
      <c r="EG361" s="48"/>
      <c r="EH361" s="48"/>
      <c r="EI361" s="48"/>
      <c r="EJ361" s="48"/>
      <c r="EK361" s="48"/>
      <c r="EL361" s="48"/>
      <c r="ET361" s="33" t="s">
        <v>987</v>
      </c>
      <c r="EU361" s="33" t="s">
        <v>985</v>
      </c>
    </row>
    <row r="362" spans="1:151" ht="12" hidden="1" customHeight="1">
      <c r="A362" s="48"/>
      <c r="B362" s="60"/>
      <c r="C362" s="48"/>
      <c r="D362" s="60"/>
      <c r="E362" s="60"/>
      <c r="F362" s="60"/>
      <c r="G362" s="60"/>
      <c r="H362" s="60"/>
      <c r="I362" s="60"/>
      <c r="J362" s="60"/>
      <c r="K362" s="60"/>
      <c r="L362" s="60"/>
      <c r="M362" s="48"/>
      <c r="N362" s="48"/>
      <c r="O362" s="48"/>
      <c r="P362" s="48"/>
      <c r="Q362" s="48"/>
      <c r="R362" s="60"/>
      <c r="S362" s="60"/>
      <c r="T362" s="48"/>
      <c r="U362" s="48"/>
      <c r="V362" s="48"/>
      <c r="W362" s="118"/>
      <c r="X362" s="118"/>
      <c r="Y362" s="118"/>
      <c r="Z362" s="118"/>
      <c r="AA362" s="118"/>
      <c r="AB362" s="118"/>
      <c r="AC362" s="118"/>
      <c r="AD362" s="118"/>
      <c r="AE362" s="118"/>
      <c r="AF362" s="118"/>
      <c r="AG362" s="11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158"/>
      <c r="BJ362" s="158"/>
      <c r="BK362" s="48"/>
      <c r="BL362" s="307"/>
      <c r="BM362" s="48"/>
      <c r="BN362" s="48"/>
      <c r="BO362" s="48"/>
      <c r="BP362" s="48"/>
      <c r="BQ362" s="48"/>
      <c r="BR362" s="48"/>
      <c r="BS362" s="48"/>
      <c r="BT362" s="48"/>
      <c r="BU362" s="48"/>
      <c r="BV362" s="48"/>
      <c r="BW362" s="48"/>
      <c r="BX362" s="48"/>
      <c r="BY362" s="48"/>
      <c r="BZ362" s="328"/>
      <c r="CA362" s="48"/>
      <c r="CB362" s="48"/>
      <c r="CC362" s="48"/>
      <c r="CD362" s="48"/>
      <c r="CE362" s="48"/>
      <c r="CF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T362" s="33" t="s">
        <v>988</v>
      </c>
      <c r="EU362" s="33" t="s">
        <v>986</v>
      </c>
    </row>
    <row r="363" spans="1:151" ht="12" hidden="1" customHeight="1">
      <c r="A363" s="48"/>
      <c r="B363" s="60"/>
      <c r="C363" s="48"/>
      <c r="D363" s="60"/>
      <c r="E363" s="60"/>
      <c r="F363" s="60"/>
      <c r="G363" s="60"/>
      <c r="H363" s="60"/>
      <c r="I363" s="60"/>
      <c r="J363" s="60"/>
      <c r="K363" s="60"/>
      <c r="L363" s="60"/>
      <c r="M363" s="48"/>
      <c r="N363" s="48"/>
      <c r="O363" s="48"/>
      <c r="P363" s="48"/>
      <c r="Q363" s="48"/>
      <c r="R363" s="60"/>
      <c r="S363" s="60"/>
      <c r="T363" s="48"/>
      <c r="U363" s="48"/>
      <c r="V363" s="48"/>
      <c r="W363" s="118"/>
      <c r="X363" s="118"/>
      <c r="Y363" s="118"/>
      <c r="Z363" s="118"/>
      <c r="AA363" s="118"/>
      <c r="AB363" s="118"/>
      <c r="AC363" s="118"/>
      <c r="AD363" s="118"/>
      <c r="AE363" s="118"/>
      <c r="AF363" s="118"/>
      <c r="AG363" s="11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158"/>
      <c r="BJ363" s="158"/>
      <c r="BK363" s="48"/>
      <c r="BL363" s="307"/>
      <c r="BM363" s="48"/>
      <c r="BN363" s="48"/>
      <c r="BO363" s="48"/>
      <c r="BP363" s="48"/>
      <c r="BQ363" s="48"/>
      <c r="BR363" s="48"/>
      <c r="BS363" s="48"/>
      <c r="BT363" s="48"/>
      <c r="BU363" s="48"/>
      <c r="BV363" s="48"/>
      <c r="BW363" s="48"/>
      <c r="BX363" s="48"/>
      <c r="BY363" s="48"/>
      <c r="BZ363" s="328"/>
      <c r="CA363" s="48"/>
      <c r="CB363" s="48"/>
      <c r="CC363" s="48"/>
      <c r="CD363" s="48"/>
      <c r="CE363" s="48"/>
      <c r="CF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c r="EH363" s="48"/>
      <c r="EI363" s="48"/>
      <c r="EJ363" s="48"/>
      <c r="EK363" s="48"/>
      <c r="EL363" s="48"/>
      <c r="ET363" s="33" t="s">
        <v>989</v>
      </c>
      <c r="EU363" s="33" t="s">
        <v>987</v>
      </c>
    </row>
    <row r="364" spans="1:151" ht="12" hidden="1" customHeight="1">
      <c r="A364" s="48"/>
      <c r="B364" s="60"/>
      <c r="C364" s="48"/>
      <c r="D364" s="60"/>
      <c r="E364" s="60"/>
      <c r="F364" s="60"/>
      <c r="G364" s="60"/>
      <c r="H364" s="60"/>
      <c r="I364" s="60"/>
      <c r="J364" s="60"/>
      <c r="K364" s="60"/>
      <c r="L364" s="60"/>
      <c r="M364" s="48"/>
      <c r="N364" s="48"/>
      <c r="O364" s="48"/>
      <c r="P364" s="48"/>
      <c r="Q364" s="48"/>
      <c r="R364" s="60"/>
      <c r="S364" s="60"/>
      <c r="T364" s="48"/>
      <c r="U364" s="48"/>
      <c r="V364" s="48"/>
      <c r="W364" s="48"/>
      <c r="X364" s="48"/>
      <c r="Y364" s="48"/>
      <c r="Z364" s="48"/>
      <c r="AA364" s="48"/>
      <c r="AB364" s="119"/>
      <c r="AC364" s="119"/>
      <c r="AD364" s="119"/>
      <c r="AE364" s="119"/>
      <c r="AF364" s="119"/>
      <c r="AG364" s="119"/>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158"/>
      <c r="BJ364" s="158"/>
      <c r="BK364" s="48"/>
      <c r="BL364" s="307"/>
      <c r="BM364" s="48"/>
      <c r="BN364" s="48"/>
      <c r="BO364" s="48"/>
      <c r="BP364" s="48"/>
      <c r="BQ364" s="48"/>
      <c r="BR364" s="48"/>
      <c r="BS364" s="48"/>
      <c r="BT364" s="48"/>
      <c r="BU364" s="48"/>
      <c r="BV364" s="48"/>
      <c r="BW364" s="48"/>
      <c r="BX364" s="48"/>
      <c r="BY364" s="48"/>
      <c r="BZ364" s="328"/>
      <c r="CA364" s="48"/>
      <c r="CB364" s="48"/>
      <c r="CC364" s="48"/>
      <c r="CD364" s="48"/>
      <c r="CE364" s="48"/>
      <c r="CF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T364" s="33" t="s">
        <v>990</v>
      </c>
      <c r="EU364" s="33" t="s">
        <v>988</v>
      </c>
    </row>
    <row r="365" spans="1:151" ht="12" hidden="1" customHeight="1">
      <c r="A365" s="48"/>
      <c r="B365" s="60"/>
      <c r="C365" s="48"/>
      <c r="D365" s="60"/>
      <c r="E365" s="60"/>
      <c r="F365" s="60"/>
      <c r="G365" s="60"/>
      <c r="H365" s="60"/>
      <c r="I365" s="60"/>
      <c r="J365" s="60"/>
      <c r="K365" s="60"/>
      <c r="L365" s="60"/>
      <c r="M365" s="48"/>
      <c r="N365" s="48"/>
      <c r="O365" s="48"/>
      <c r="P365" s="48"/>
      <c r="Q365" s="48"/>
      <c r="R365" s="60"/>
      <c r="S365" s="60"/>
      <c r="T365" s="48"/>
      <c r="U365" s="48"/>
      <c r="V365" s="48"/>
      <c r="W365" s="48"/>
      <c r="X365" s="48"/>
      <c r="Y365" s="48"/>
      <c r="Z365" s="48"/>
      <c r="AA365" s="48"/>
      <c r="AB365" s="119"/>
      <c r="AC365" s="119"/>
      <c r="AD365" s="119"/>
      <c r="AE365" s="119"/>
      <c r="AF365" s="119"/>
      <c r="AG365" s="119"/>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158"/>
      <c r="BJ365" s="158"/>
      <c r="BK365" s="48"/>
      <c r="BL365" s="307"/>
      <c r="BM365" s="48"/>
      <c r="BN365" s="48"/>
      <c r="BO365" s="48"/>
      <c r="BP365" s="48"/>
      <c r="BQ365" s="48"/>
      <c r="BR365" s="48"/>
      <c r="BS365" s="48"/>
      <c r="BT365" s="48"/>
      <c r="BU365" s="48"/>
      <c r="BV365" s="48"/>
      <c r="BW365" s="48"/>
      <c r="BX365" s="48"/>
      <c r="BY365" s="48"/>
      <c r="BZ365" s="328"/>
      <c r="CA365" s="48"/>
      <c r="CB365" s="48"/>
      <c r="CC365" s="48"/>
      <c r="CD365" s="48"/>
      <c r="CE365" s="48"/>
      <c r="CF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c r="DV365" s="48"/>
      <c r="DW365" s="48"/>
      <c r="DX365" s="48"/>
      <c r="DY365" s="48"/>
      <c r="DZ365" s="48"/>
      <c r="EA365" s="48"/>
      <c r="EB365" s="48"/>
      <c r="EC365" s="48"/>
      <c r="ED365" s="48"/>
      <c r="EE365" s="48"/>
      <c r="EF365" s="48"/>
      <c r="EG365" s="48"/>
      <c r="EH365" s="48"/>
      <c r="EI365" s="48"/>
      <c r="EJ365" s="48"/>
      <c r="EK365" s="48"/>
      <c r="EL365" s="48"/>
      <c r="ET365" s="33" t="s">
        <v>991</v>
      </c>
      <c r="EU365" s="33" t="s">
        <v>989</v>
      </c>
    </row>
    <row r="366" spans="1:151" ht="12" hidden="1" customHeight="1">
      <c r="A366" s="48"/>
      <c r="B366" s="60"/>
      <c r="C366" s="48"/>
      <c r="D366" s="60"/>
      <c r="E366" s="60"/>
      <c r="F366" s="60"/>
      <c r="G366" s="60"/>
      <c r="H366" s="60"/>
      <c r="I366" s="60"/>
      <c r="J366" s="60"/>
      <c r="K366" s="60"/>
      <c r="L366" s="60"/>
      <c r="M366" s="48"/>
      <c r="N366" s="48"/>
      <c r="O366" s="48"/>
      <c r="P366" s="48"/>
      <c r="Q366" s="48"/>
      <c r="R366" s="60"/>
      <c r="S366" s="60"/>
      <c r="T366" s="48"/>
      <c r="U366" s="48"/>
      <c r="V366" s="48"/>
      <c r="W366" s="118"/>
      <c r="X366" s="118"/>
      <c r="Y366" s="118"/>
      <c r="Z366" s="118"/>
      <c r="AA366" s="118"/>
      <c r="AB366" s="118"/>
      <c r="AC366" s="118"/>
      <c r="AD366" s="118"/>
      <c r="AE366" s="118"/>
      <c r="AF366" s="118"/>
      <c r="AG366" s="11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158"/>
      <c r="BJ366" s="158"/>
      <c r="BK366" s="48"/>
      <c r="BL366" s="307"/>
      <c r="BM366" s="48"/>
      <c r="BN366" s="48"/>
      <c r="BO366" s="48"/>
      <c r="BP366" s="48"/>
      <c r="BQ366" s="48"/>
      <c r="BR366" s="48"/>
      <c r="BS366" s="48"/>
      <c r="BT366" s="48"/>
      <c r="BU366" s="48"/>
      <c r="BV366" s="48"/>
      <c r="BW366" s="48"/>
      <c r="BX366" s="48"/>
      <c r="BY366" s="48"/>
      <c r="BZ366" s="328"/>
      <c r="CA366" s="48"/>
      <c r="CB366" s="48"/>
      <c r="CC366" s="48"/>
      <c r="CD366" s="48"/>
      <c r="CE366" s="48"/>
      <c r="CF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T366" s="33" t="s">
        <v>992</v>
      </c>
      <c r="EU366" s="33" t="s">
        <v>990</v>
      </c>
    </row>
    <row r="367" spans="1:151" ht="12" hidden="1" customHeight="1">
      <c r="A367" s="48"/>
      <c r="B367" s="60"/>
      <c r="C367" s="48"/>
      <c r="D367" s="60"/>
      <c r="E367" s="60"/>
      <c r="F367" s="60"/>
      <c r="G367" s="60"/>
      <c r="H367" s="60"/>
      <c r="I367" s="60"/>
      <c r="J367" s="60"/>
      <c r="K367" s="60"/>
      <c r="L367" s="60"/>
      <c r="M367" s="48"/>
      <c r="N367" s="48"/>
      <c r="O367" s="48"/>
      <c r="P367" s="48"/>
      <c r="Q367" s="48"/>
      <c r="R367" s="60"/>
      <c r="S367" s="60"/>
      <c r="T367" s="48"/>
      <c r="U367" s="48"/>
      <c r="V367" s="48"/>
      <c r="W367" s="118"/>
      <c r="X367" s="118"/>
      <c r="Y367" s="118"/>
      <c r="Z367" s="118"/>
      <c r="AA367" s="118"/>
      <c r="AB367" s="118"/>
      <c r="AC367" s="118"/>
      <c r="AD367" s="118"/>
      <c r="AE367" s="118"/>
      <c r="AF367" s="118"/>
      <c r="AG367" s="11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158"/>
      <c r="BJ367" s="158"/>
      <c r="BK367" s="48"/>
      <c r="BL367" s="307"/>
      <c r="BM367" s="48"/>
      <c r="BN367" s="48"/>
      <c r="BO367" s="48"/>
      <c r="BP367" s="48"/>
      <c r="BQ367" s="48"/>
      <c r="BR367" s="48"/>
      <c r="BS367" s="48"/>
      <c r="BT367" s="48"/>
      <c r="BU367" s="48"/>
      <c r="BV367" s="48"/>
      <c r="BW367" s="48"/>
      <c r="BX367" s="48"/>
      <c r="BY367" s="48"/>
      <c r="BZ367" s="328"/>
      <c r="CA367" s="48"/>
      <c r="CB367" s="48"/>
      <c r="CC367" s="48"/>
      <c r="CD367" s="48"/>
      <c r="CE367" s="48"/>
      <c r="CF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T367" s="33" t="s">
        <v>993</v>
      </c>
      <c r="EU367" s="33" t="s">
        <v>991</v>
      </c>
    </row>
    <row r="368" spans="1:151" ht="12" hidden="1" customHeight="1">
      <c r="A368" s="48"/>
      <c r="B368" s="60"/>
      <c r="C368" s="48"/>
      <c r="D368" s="60"/>
      <c r="E368" s="60"/>
      <c r="F368" s="60"/>
      <c r="G368" s="60"/>
      <c r="H368" s="60"/>
      <c r="I368" s="60"/>
      <c r="J368" s="60"/>
      <c r="K368" s="60"/>
      <c r="L368" s="60"/>
      <c r="M368" s="48"/>
      <c r="N368" s="48"/>
      <c r="O368" s="48"/>
      <c r="P368" s="48"/>
      <c r="Q368" s="48"/>
      <c r="R368" s="60"/>
      <c r="S368" s="60"/>
      <c r="T368" s="48"/>
      <c r="U368" s="48"/>
      <c r="V368" s="48"/>
      <c r="W368" s="118"/>
      <c r="X368" s="118"/>
      <c r="Y368" s="118"/>
      <c r="Z368" s="118"/>
      <c r="AA368" s="118"/>
      <c r="AB368" s="118"/>
      <c r="AC368" s="118"/>
      <c r="AD368" s="118"/>
      <c r="AE368" s="118"/>
      <c r="AF368" s="118"/>
      <c r="AG368" s="11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158"/>
      <c r="BJ368" s="158"/>
      <c r="BK368" s="48"/>
      <c r="BL368" s="307"/>
      <c r="BM368" s="48"/>
      <c r="BN368" s="48"/>
      <c r="BO368" s="48"/>
      <c r="BP368" s="48"/>
      <c r="BQ368" s="48"/>
      <c r="BR368" s="48"/>
      <c r="BS368" s="48"/>
      <c r="BT368" s="48"/>
      <c r="BU368" s="48"/>
      <c r="BV368" s="48"/>
      <c r="BW368" s="48"/>
      <c r="BX368" s="48"/>
      <c r="BY368" s="48"/>
      <c r="BZ368" s="328"/>
      <c r="CA368" s="48"/>
      <c r="CB368" s="48"/>
      <c r="CC368" s="48"/>
      <c r="CD368" s="48"/>
      <c r="CE368" s="48"/>
      <c r="CF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T368" s="33" t="s">
        <v>994</v>
      </c>
      <c r="EU368" s="33" t="s">
        <v>992</v>
      </c>
    </row>
    <row r="369" spans="1:151" ht="12" hidden="1" customHeight="1">
      <c r="A369" s="48"/>
      <c r="B369" s="60"/>
      <c r="C369" s="48"/>
      <c r="D369" s="60"/>
      <c r="E369" s="60"/>
      <c r="F369" s="60"/>
      <c r="G369" s="60"/>
      <c r="H369" s="60"/>
      <c r="I369" s="60"/>
      <c r="J369" s="60"/>
      <c r="K369" s="60"/>
      <c r="L369" s="60"/>
      <c r="M369" s="48"/>
      <c r="N369" s="48"/>
      <c r="O369" s="48"/>
      <c r="P369" s="48"/>
      <c r="Q369" s="48"/>
      <c r="R369" s="60"/>
      <c r="S369" s="60"/>
      <c r="T369" s="48"/>
      <c r="U369" s="48"/>
      <c r="V369" s="48"/>
      <c r="W369" s="60"/>
      <c r="X369" s="60"/>
      <c r="Y369" s="60"/>
      <c r="Z369" s="60"/>
      <c r="AA369" s="60"/>
      <c r="AB369" s="60"/>
      <c r="AC369" s="60"/>
      <c r="AD369" s="60"/>
      <c r="AE369" s="60"/>
      <c r="AF369" s="60"/>
      <c r="AG369" s="60"/>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158"/>
      <c r="BJ369" s="158"/>
      <c r="BK369" s="48"/>
      <c r="BL369" s="307"/>
      <c r="BM369" s="48"/>
      <c r="BN369" s="48"/>
      <c r="BO369" s="48"/>
      <c r="BP369" s="48"/>
      <c r="BQ369" s="48"/>
      <c r="BR369" s="48"/>
      <c r="BS369" s="48"/>
      <c r="BT369" s="48"/>
      <c r="BU369" s="48"/>
      <c r="BV369" s="48"/>
      <c r="BW369" s="48"/>
      <c r="BX369" s="48"/>
      <c r="BY369" s="48"/>
      <c r="BZ369" s="328"/>
      <c r="CA369" s="48"/>
      <c r="CB369" s="48"/>
      <c r="CC369" s="48"/>
      <c r="CD369" s="48"/>
      <c r="CE369" s="48"/>
      <c r="CF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c r="EH369" s="48"/>
      <c r="EI369" s="48"/>
      <c r="EJ369" s="48"/>
      <c r="EK369" s="48"/>
      <c r="EL369" s="48"/>
      <c r="ET369" s="33" t="s">
        <v>995</v>
      </c>
      <c r="EU369" s="33" t="s">
        <v>993</v>
      </c>
    </row>
    <row r="370" spans="1:151" ht="12" hidden="1" customHeight="1">
      <c r="A370" s="48"/>
      <c r="B370" s="60"/>
      <c r="C370" s="48"/>
      <c r="D370" s="60"/>
      <c r="E370" s="60"/>
      <c r="F370" s="60"/>
      <c r="G370" s="60"/>
      <c r="H370" s="60"/>
      <c r="I370" s="60"/>
      <c r="J370" s="60"/>
      <c r="K370" s="60"/>
      <c r="L370" s="60"/>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158"/>
      <c r="BJ370" s="158"/>
      <c r="BK370" s="48"/>
      <c r="BL370" s="307"/>
      <c r="BM370" s="48"/>
      <c r="BN370" s="48"/>
      <c r="BO370" s="48"/>
      <c r="BP370" s="48"/>
      <c r="BQ370" s="48"/>
      <c r="BR370" s="48"/>
      <c r="BS370" s="48"/>
      <c r="BT370" s="48"/>
      <c r="BU370" s="48"/>
      <c r="BV370" s="48"/>
      <c r="BW370" s="48"/>
      <c r="BX370" s="48"/>
      <c r="BY370" s="48"/>
      <c r="BZ370" s="328"/>
      <c r="CA370" s="48"/>
      <c r="CB370" s="48"/>
      <c r="CC370" s="48"/>
      <c r="CD370" s="48"/>
      <c r="CE370" s="48"/>
      <c r="CF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c r="EH370" s="48"/>
      <c r="EI370" s="48"/>
      <c r="EJ370" s="48"/>
      <c r="EK370" s="48"/>
      <c r="EL370" s="48"/>
      <c r="ET370" s="33" t="s">
        <v>996</v>
      </c>
      <c r="EU370" s="33" t="s">
        <v>994</v>
      </c>
    </row>
    <row r="371" spans="1:151" ht="12" hidden="1" customHeight="1">
      <c r="A371" s="48"/>
      <c r="B371" s="60"/>
      <c r="C371" s="48"/>
      <c r="D371" s="60"/>
      <c r="E371" s="60"/>
      <c r="F371" s="60"/>
      <c r="G371" s="60"/>
      <c r="H371" s="60"/>
      <c r="I371" s="60"/>
      <c r="J371" s="60"/>
      <c r="K371" s="60"/>
      <c r="L371" s="60"/>
      <c r="M371" s="48"/>
      <c r="N371" s="48"/>
      <c r="O371" s="48"/>
      <c r="P371" s="48"/>
      <c r="Q371" s="48"/>
      <c r="R371" s="60"/>
      <c r="S371" s="60"/>
      <c r="T371" s="48"/>
      <c r="U371" s="48"/>
      <c r="V371" s="48"/>
      <c r="W371" s="118"/>
      <c r="X371" s="118"/>
      <c r="Y371" s="118"/>
      <c r="Z371" s="118"/>
      <c r="AA371" s="118"/>
      <c r="AB371" s="118"/>
      <c r="AC371" s="118"/>
      <c r="AD371" s="118"/>
      <c r="AE371" s="118"/>
      <c r="AF371" s="118"/>
      <c r="AG371" s="11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158"/>
      <c r="BJ371" s="158"/>
      <c r="BK371" s="48"/>
      <c r="BL371" s="307"/>
      <c r="BM371" s="48"/>
      <c r="BN371" s="48"/>
      <c r="BO371" s="48"/>
      <c r="BP371" s="48"/>
      <c r="BQ371" s="48"/>
      <c r="BR371" s="48"/>
      <c r="BS371" s="48"/>
      <c r="BT371" s="48"/>
      <c r="BU371" s="48"/>
      <c r="BV371" s="48"/>
      <c r="BW371" s="48"/>
      <c r="BX371" s="48"/>
      <c r="BY371" s="48"/>
      <c r="BZ371" s="328"/>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c r="EH371" s="48"/>
      <c r="EI371" s="48"/>
      <c r="EJ371" s="48"/>
      <c r="EK371" s="48"/>
      <c r="EL371" s="48"/>
      <c r="ET371" s="33" t="s">
        <v>997</v>
      </c>
      <c r="EU371" s="33" t="s">
        <v>995</v>
      </c>
    </row>
    <row r="372" spans="1:151" ht="12" hidden="1" customHeight="1">
      <c r="A372" s="48"/>
      <c r="B372" s="60"/>
      <c r="C372" s="48"/>
      <c r="D372" s="60"/>
      <c r="E372" s="60"/>
      <c r="F372" s="60"/>
      <c r="G372" s="60"/>
      <c r="H372" s="60"/>
      <c r="I372" s="60"/>
      <c r="J372" s="60"/>
      <c r="K372" s="60"/>
      <c r="L372" s="60"/>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158"/>
      <c r="BJ372" s="158"/>
      <c r="BK372" s="48"/>
      <c r="BL372" s="307"/>
      <c r="BM372" s="48"/>
      <c r="BN372" s="48"/>
      <c r="BO372" s="48"/>
      <c r="BP372" s="48"/>
      <c r="BQ372" s="48"/>
      <c r="BR372" s="48"/>
      <c r="BS372" s="48"/>
      <c r="BT372" s="48"/>
      <c r="BU372" s="48"/>
      <c r="BV372" s="48"/>
      <c r="BW372" s="48"/>
      <c r="BX372" s="48"/>
      <c r="BY372" s="48"/>
      <c r="BZ372" s="328"/>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c r="DV372" s="48"/>
      <c r="DW372" s="48"/>
      <c r="DX372" s="48"/>
      <c r="DY372" s="48"/>
      <c r="DZ372" s="48"/>
      <c r="EA372" s="48"/>
      <c r="EB372" s="48"/>
      <c r="EC372" s="48"/>
      <c r="ED372" s="48"/>
      <c r="EE372" s="48"/>
      <c r="EF372" s="48"/>
      <c r="EG372" s="48"/>
      <c r="EH372" s="48"/>
      <c r="EI372" s="48"/>
      <c r="EJ372" s="48"/>
      <c r="EK372" s="48"/>
      <c r="EL372" s="48"/>
      <c r="ET372" s="33" t="s">
        <v>998</v>
      </c>
      <c r="EU372" s="33" t="s">
        <v>996</v>
      </c>
    </row>
    <row r="373" spans="1:151" ht="12" hidden="1" customHeight="1">
      <c r="A373" s="48"/>
      <c r="B373" s="60"/>
      <c r="C373" s="48"/>
      <c r="D373" s="60"/>
      <c r="E373" s="60"/>
      <c r="F373" s="60"/>
      <c r="G373" s="60"/>
      <c r="H373" s="60"/>
      <c r="I373" s="60"/>
      <c r="J373" s="60"/>
      <c r="K373" s="60"/>
      <c r="L373" s="60"/>
      <c r="M373" s="48"/>
      <c r="N373" s="48"/>
      <c r="O373" s="48"/>
      <c r="P373" s="48"/>
      <c r="Q373" s="48"/>
      <c r="R373" s="60"/>
      <c r="S373" s="60"/>
      <c r="T373" s="48"/>
      <c r="U373" s="48"/>
      <c r="V373" s="48"/>
      <c r="W373" s="118"/>
      <c r="X373" s="118"/>
      <c r="Y373" s="118"/>
      <c r="Z373" s="118"/>
      <c r="AA373" s="118"/>
      <c r="AB373" s="118"/>
      <c r="AC373" s="118"/>
      <c r="AD373" s="118"/>
      <c r="AE373" s="118"/>
      <c r="AF373" s="118"/>
      <c r="AG373" s="11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158"/>
      <c r="BJ373" s="158"/>
      <c r="BK373" s="48"/>
      <c r="BL373" s="307"/>
      <c r="BM373" s="48"/>
      <c r="BN373" s="48"/>
      <c r="BO373" s="48"/>
      <c r="BP373" s="48"/>
      <c r="BQ373" s="48"/>
      <c r="BR373" s="48"/>
      <c r="BS373" s="48"/>
      <c r="BT373" s="48"/>
      <c r="BU373" s="48"/>
      <c r="BV373" s="48"/>
      <c r="BW373" s="48"/>
      <c r="BX373" s="48"/>
      <c r="BY373" s="48"/>
      <c r="BZ373" s="328"/>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c r="EH373" s="48"/>
      <c r="EI373" s="48"/>
      <c r="EJ373" s="48"/>
      <c r="EK373" s="48"/>
      <c r="EL373" s="48"/>
      <c r="ET373" s="33" t="s">
        <v>999</v>
      </c>
      <c r="EU373" s="33" t="s">
        <v>997</v>
      </c>
    </row>
    <row r="374" spans="1:151" ht="12" hidden="1" customHeight="1">
      <c r="A374" s="48"/>
      <c r="B374" s="60"/>
      <c r="C374" s="48"/>
      <c r="D374" s="60"/>
      <c r="E374" s="60"/>
      <c r="F374" s="60"/>
      <c r="G374" s="60"/>
      <c r="H374" s="60"/>
      <c r="I374" s="60"/>
      <c r="J374" s="60"/>
      <c r="K374" s="60"/>
      <c r="L374" s="60"/>
      <c r="M374" s="48"/>
      <c r="N374" s="48"/>
      <c r="O374" s="48"/>
      <c r="P374" s="48"/>
      <c r="Q374" s="48"/>
      <c r="R374" s="60"/>
      <c r="S374" s="60"/>
      <c r="T374" s="48"/>
      <c r="U374" s="48"/>
      <c r="V374" s="48"/>
      <c r="W374" s="118"/>
      <c r="X374" s="118"/>
      <c r="Y374" s="118"/>
      <c r="Z374" s="118"/>
      <c r="AA374" s="118"/>
      <c r="AB374" s="118"/>
      <c r="AC374" s="118"/>
      <c r="AD374" s="118"/>
      <c r="AE374" s="118"/>
      <c r="AF374" s="118"/>
      <c r="AG374" s="11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158"/>
      <c r="BJ374" s="158"/>
      <c r="BK374" s="48"/>
      <c r="BL374" s="307"/>
      <c r="BM374" s="48"/>
      <c r="BN374" s="48"/>
      <c r="BO374" s="48"/>
      <c r="BP374" s="48"/>
      <c r="BQ374" s="48"/>
      <c r="BR374" s="48"/>
      <c r="BS374" s="48"/>
      <c r="BT374" s="48"/>
      <c r="BU374" s="48"/>
      <c r="BV374" s="48"/>
      <c r="BW374" s="48"/>
      <c r="BX374" s="48"/>
      <c r="BY374" s="48"/>
      <c r="BZ374" s="328"/>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c r="EH374" s="48"/>
      <c r="EI374" s="48"/>
      <c r="EJ374" s="48"/>
      <c r="EK374" s="48"/>
      <c r="EL374" s="48"/>
      <c r="ET374" s="33" t="s">
        <v>1000</v>
      </c>
      <c r="EU374" s="33" t="s">
        <v>998</v>
      </c>
    </row>
    <row r="375" spans="1:151" ht="12" hidden="1" customHeight="1">
      <c r="A375" s="48"/>
      <c r="B375" s="60"/>
      <c r="C375" s="48"/>
      <c r="D375" s="60"/>
      <c r="E375" s="60"/>
      <c r="F375" s="60"/>
      <c r="G375" s="60"/>
      <c r="H375" s="60"/>
      <c r="I375" s="60"/>
      <c r="J375" s="60"/>
      <c r="K375" s="60"/>
      <c r="L375" s="60"/>
      <c r="M375" s="48"/>
      <c r="N375" s="48"/>
      <c r="O375" s="48"/>
      <c r="P375" s="48"/>
      <c r="Q375" s="48"/>
      <c r="R375" s="60"/>
      <c r="S375" s="60"/>
      <c r="T375" s="48"/>
      <c r="U375" s="48"/>
      <c r="V375" s="48"/>
      <c r="W375" s="118"/>
      <c r="X375" s="118"/>
      <c r="Y375" s="118"/>
      <c r="Z375" s="118"/>
      <c r="AA375" s="118"/>
      <c r="AB375" s="118"/>
      <c r="AC375" s="118"/>
      <c r="AD375" s="118"/>
      <c r="AE375" s="118"/>
      <c r="AF375" s="118"/>
      <c r="AG375" s="11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158"/>
      <c r="BJ375" s="158"/>
      <c r="BK375" s="48"/>
      <c r="BL375" s="307"/>
      <c r="BM375" s="48"/>
      <c r="BN375" s="48"/>
      <c r="BO375" s="48"/>
      <c r="BP375" s="48"/>
      <c r="BQ375" s="48"/>
      <c r="BR375" s="48"/>
      <c r="BS375" s="48"/>
      <c r="BT375" s="48"/>
      <c r="BU375" s="48"/>
      <c r="BV375" s="48"/>
      <c r="BW375" s="48"/>
      <c r="BX375" s="48"/>
      <c r="BY375" s="48"/>
      <c r="BZ375" s="32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c r="EH375" s="48"/>
      <c r="EI375" s="48"/>
      <c r="EJ375" s="48"/>
      <c r="EK375" s="48"/>
      <c r="EL375" s="48"/>
      <c r="ET375" s="33" t="s">
        <v>1001</v>
      </c>
      <c r="EU375" s="33" t="s">
        <v>999</v>
      </c>
    </row>
    <row r="376" spans="1:151" ht="12" hidden="1" customHeight="1">
      <c r="A376" s="48"/>
      <c r="B376" s="60"/>
      <c r="C376" s="48"/>
      <c r="D376" s="60"/>
      <c r="E376" s="60"/>
      <c r="F376" s="60"/>
      <c r="G376" s="60"/>
      <c r="H376" s="60"/>
      <c r="I376" s="60"/>
      <c r="J376" s="60"/>
      <c r="K376" s="60"/>
      <c r="L376" s="60"/>
      <c r="M376" s="48"/>
      <c r="N376" s="48"/>
      <c r="O376" s="48"/>
      <c r="P376" s="48"/>
      <c r="Q376" s="48"/>
      <c r="R376" s="48"/>
      <c r="S376" s="48"/>
      <c r="T376" s="60"/>
      <c r="U376" s="60"/>
      <c r="V376" s="60"/>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158"/>
      <c r="BJ376" s="158"/>
      <c r="BK376" s="48"/>
      <c r="BL376" s="307"/>
      <c r="BM376" s="48"/>
      <c r="BN376" s="48"/>
      <c r="BO376" s="48"/>
      <c r="BP376" s="48"/>
      <c r="BQ376" s="48"/>
      <c r="BR376" s="48"/>
      <c r="BS376" s="48"/>
      <c r="BT376" s="48"/>
      <c r="BU376" s="48"/>
      <c r="BV376" s="48"/>
      <c r="BW376" s="48"/>
      <c r="BX376" s="48"/>
      <c r="BY376" s="48"/>
      <c r="BZ376" s="328"/>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c r="DV376" s="48"/>
      <c r="DW376" s="48"/>
      <c r="DX376" s="48"/>
      <c r="DY376" s="48"/>
      <c r="DZ376" s="48"/>
      <c r="EA376" s="48"/>
      <c r="EB376" s="48"/>
      <c r="EC376" s="48"/>
      <c r="ED376" s="48"/>
      <c r="EE376" s="48"/>
      <c r="EF376" s="48"/>
      <c r="EG376" s="48"/>
      <c r="EH376" s="48"/>
      <c r="EI376" s="48"/>
      <c r="EJ376" s="48"/>
      <c r="EK376" s="48"/>
      <c r="EL376" s="48"/>
      <c r="ET376" s="33" t="s">
        <v>1002</v>
      </c>
      <c r="EU376" s="33" t="s">
        <v>1000</v>
      </c>
    </row>
    <row r="377" spans="1:151" ht="12" hidden="1" customHeight="1">
      <c r="A377" s="48"/>
      <c r="B377" s="60"/>
      <c r="C377" s="48"/>
      <c r="D377" s="60"/>
      <c r="E377" s="60"/>
      <c r="F377" s="60"/>
      <c r="G377" s="60"/>
      <c r="H377" s="60"/>
      <c r="I377" s="60"/>
      <c r="J377" s="60"/>
      <c r="K377" s="60"/>
      <c r="L377" s="60"/>
      <c r="M377" s="48"/>
      <c r="N377" s="48"/>
      <c r="O377" s="48"/>
      <c r="P377" s="48"/>
      <c r="Q377" s="48"/>
      <c r="R377" s="48"/>
      <c r="S377" s="48"/>
      <c r="T377" s="60"/>
      <c r="U377" s="60"/>
      <c r="V377" s="60"/>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158"/>
      <c r="BJ377" s="158"/>
      <c r="BK377" s="48"/>
      <c r="BL377" s="307"/>
      <c r="BM377" s="48"/>
      <c r="BN377" s="48"/>
      <c r="BO377" s="48"/>
      <c r="BP377" s="48"/>
      <c r="BQ377" s="48"/>
      <c r="BR377" s="48"/>
      <c r="BS377" s="48"/>
      <c r="BT377" s="48"/>
      <c r="BU377" s="48"/>
      <c r="BV377" s="48"/>
      <c r="BW377" s="48"/>
      <c r="BX377" s="48"/>
      <c r="BY377" s="48"/>
      <c r="BZ377" s="32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c r="EJ377" s="48"/>
      <c r="EK377" s="48"/>
      <c r="EL377" s="48"/>
      <c r="ET377" s="33" t="s">
        <v>1003</v>
      </c>
      <c r="EU377" s="33" t="s">
        <v>1001</v>
      </c>
    </row>
    <row r="378" spans="1:151" ht="12" hidden="1" customHeight="1">
      <c r="A378" s="48"/>
      <c r="B378" s="60"/>
      <c r="C378" s="48"/>
      <c r="D378" s="60"/>
      <c r="E378" s="60"/>
      <c r="F378" s="60"/>
      <c r="G378" s="60"/>
      <c r="H378" s="60"/>
      <c r="I378" s="60"/>
      <c r="J378" s="60"/>
      <c r="K378" s="60"/>
      <c r="L378" s="60"/>
      <c r="M378" s="48"/>
      <c r="N378" s="48"/>
      <c r="O378" s="48"/>
      <c r="P378" s="48"/>
      <c r="Q378" s="48"/>
      <c r="R378" s="48"/>
      <c r="S378" s="48"/>
      <c r="T378" s="60"/>
      <c r="U378" s="60"/>
      <c r="V378" s="60"/>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158"/>
      <c r="BJ378" s="158"/>
      <c r="BK378" s="48"/>
      <c r="BL378" s="307"/>
      <c r="BM378" s="48"/>
      <c r="BN378" s="48"/>
      <c r="BO378" s="48"/>
      <c r="BP378" s="48"/>
      <c r="BQ378" s="48"/>
      <c r="BR378" s="48"/>
      <c r="BS378" s="48"/>
      <c r="BT378" s="48"/>
      <c r="BU378" s="48"/>
      <c r="BV378" s="48"/>
      <c r="BW378" s="48"/>
      <c r="BX378" s="48"/>
      <c r="BY378" s="48"/>
      <c r="BZ378" s="328"/>
      <c r="CA378" s="48"/>
      <c r="CB378" s="48"/>
      <c r="CC378" s="48"/>
      <c r="CD378" s="48"/>
      <c r="CE378" s="48"/>
      <c r="CF378" s="48"/>
      <c r="CG378" s="48"/>
      <c r="CH378" s="48"/>
      <c r="CI378" s="48"/>
      <c r="CJ378" s="48"/>
      <c r="CK378" s="48"/>
      <c r="CL378" s="48"/>
      <c r="CM378" s="48"/>
      <c r="CN378" s="48"/>
      <c r="CO378" s="48"/>
      <c r="CP378" s="48"/>
      <c r="CQ378" s="48"/>
      <c r="CR378" s="48"/>
      <c r="CS378" s="48"/>
      <c r="CT378" s="48"/>
      <c r="CU378" s="48"/>
      <c r="CV378" s="48"/>
      <c r="CW378" s="48"/>
      <c r="CX378" s="48"/>
      <c r="CY378" s="48"/>
      <c r="CZ378" s="48"/>
      <c r="DA378" s="48"/>
      <c r="DB378" s="48"/>
      <c r="DC378" s="48"/>
      <c r="DD378" s="48"/>
      <c r="DE378" s="48"/>
      <c r="DF378" s="48"/>
      <c r="DG378" s="48"/>
      <c r="DH378" s="48"/>
      <c r="DI378" s="48"/>
      <c r="DJ378" s="48"/>
      <c r="DK378" s="48"/>
      <c r="DL378" s="48"/>
      <c r="DM378" s="48"/>
      <c r="DN378" s="48"/>
      <c r="DO378" s="48"/>
      <c r="DP378" s="48"/>
      <c r="DQ378" s="48"/>
      <c r="DR378" s="48"/>
      <c r="DS378" s="48"/>
      <c r="DT378" s="48"/>
      <c r="DU378" s="48"/>
      <c r="DV378" s="48"/>
      <c r="DW378" s="48"/>
      <c r="DX378" s="48"/>
      <c r="DY378" s="48"/>
      <c r="DZ378" s="48"/>
      <c r="EA378" s="48"/>
      <c r="EB378" s="48"/>
      <c r="EC378" s="48"/>
      <c r="ED378" s="48"/>
      <c r="EE378" s="48"/>
      <c r="EF378" s="48"/>
      <c r="EG378" s="48"/>
      <c r="EH378" s="48"/>
      <c r="EI378" s="48"/>
      <c r="EJ378" s="48"/>
      <c r="EK378" s="48"/>
      <c r="EL378" s="48"/>
      <c r="ET378" s="33" t="s">
        <v>799</v>
      </c>
      <c r="EU378" s="33" t="s">
        <v>1002</v>
      </c>
    </row>
    <row r="379" spans="1:151" ht="12" hidden="1" customHeight="1">
      <c r="A379" s="48"/>
      <c r="B379" s="60"/>
      <c r="C379" s="48"/>
      <c r="D379" s="60"/>
      <c r="E379" s="60"/>
      <c r="F379" s="60"/>
      <c r="G379" s="60"/>
      <c r="H379" s="60"/>
      <c r="I379" s="60"/>
      <c r="J379" s="60"/>
      <c r="K379" s="60"/>
      <c r="L379" s="60"/>
      <c r="M379" s="48"/>
      <c r="N379" s="48"/>
      <c r="O379" s="48"/>
      <c r="P379" s="48"/>
      <c r="Q379" s="48"/>
      <c r="R379" s="48"/>
      <c r="S379" s="48"/>
      <c r="T379" s="60"/>
      <c r="U379" s="60"/>
      <c r="V379" s="60"/>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158"/>
      <c r="BJ379" s="158"/>
      <c r="BK379" s="48"/>
      <c r="BL379" s="307"/>
      <c r="BM379" s="48"/>
      <c r="BN379" s="48"/>
      <c r="BO379" s="48"/>
      <c r="BP379" s="48"/>
      <c r="BQ379" s="48"/>
      <c r="BR379" s="48"/>
      <c r="BS379" s="48"/>
      <c r="BT379" s="48"/>
      <c r="BU379" s="48"/>
      <c r="BV379" s="48"/>
      <c r="BW379" s="48"/>
      <c r="BX379" s="48"/>
      <c r="BY379" s="48"/>
      <c r="BZ379" s="328"/>
      <c r="CA379" s="48"/>
      <c r="CB379" s="48"/>
      <c r="CC379" s="48"/>
      <c r="CD379" s="48"/>
      <c r="CE379" s="48"/>
      <c r="CF379" s="48"/>
      <c r="CG379" s="48"/>
      <c r="CH379" s="48"/>
      <c r="CI379" s="48"/>
      <c r="CJ379" s="48"/>
      <c r="CK379" s="48"/>
      <c r="CL379" s="48"/>
      <c r="CM379" s="48"/>
      <c r="CN379" s="48"/>
      <c r="CO379" s="48"/>
      <c r="CP379" s="48"/>
      <c r="CQ379" s="48"/>
      <c r="CR379" s="48"/>
      <c r="CS379" s="48"/>
      <c r="CT379" s="48"/>
      <c r="CU379" s="48"/>
      <c r="CV379" s="48"/>
      <c r="CW379" s="48"/>
      <c r="CX379" s="48"/>
      <c r="CY379" s="48"/>
      <c r="CZ379" s="48"/>
      <c r="DA379" s="48"/>
      <c r="DB379" s="48"/>
      <c r="DC379" s="48"/>
      <c r="DD379" s="48"/>
      <c r="DE379" s="48"/>
      <c r="DF379" s="48"/>
      <c r="DG379" s="48"/>
      <c r="DH379" s="48"/>
      <c r="DI379" s="48"/>
      <c r="DJ379" s="48"/>
      <c r="DK379" s="48"/>
      <c r="DL379" s="48"/>
      <c r="DM379" s="48"/>
      <c r="DN379" s="48"/>
      <c r="DO379" s="48"/>
      <c r="DP379" s="48"/>
      <c r="DQ379" s="48"/>
      <c r="DR379" s="48"/>
      <c r="DS379" s="48"/>
      <c r="DT379" s="48"/>
      <c r="DU379" s="48"/>
      <c r="DV379" s="48"/>
      <c r="DW379" s="48"/>
      <c r="DX379" s="48"/>
      <c r="DY379" s="48"/>
      <c r="DZ379" s="48"/>
      <c r="EA379" s="48"/>
      <c r="EB379" s="48"/>
      <c r="EC379" s="48"/>
      <c r="ED379" s="48"/>
      <c r="EE379" s="48"/>
      <c r="EF379" s="48"/>
      <c r="EG379" s="48"/>
      <c r="EH379" s="48"/>
      <c r="EI379" s="48"/>
      <c r="EJ379" s="48"/>
      <c r="EK379" s="48"/>
      <c r="EL379" s="48"/>
      <c r="ET379" s="33" t="s">
        <v>1004</v>
      </c>
      <c r="EU379" s="33" t="s">
        <v>1003</v>
      </c>
    </row>
    <row r="380" spans="1:151" ht="12" hidden="1" customHeight="1">
      <c r="A380" s="48"/>
      <c r="B380" s="60"/>
      <c r="C380" s="48"/>
      <c r="D380" s="60"/>
      <c r="E380" s="60"/>
      <c r="F380" s="60"/>
      <c r="G380" s="60"/>
      <c r="H380" s="60"/>
      <c r="I380" s="60"/>
      <c r="J380" s="60"/>
      <c r="K380" s="60"/>
      <c r="L380" s="60"/>
      <c r="M380" s="48"/>
      <c r="N380" s="48"/>
      <c r="O380" s="48"/>
      <c r="P380" s="48"/>
      <c r="Q380" s="48"/>
      <c r="R380" s="48"/>
      <c r="S380" s="48"/>
      <c r="T380" s="60"/>
      <c r="U380" s="60"/>
      <c r="V380" s="60"/>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158"/>
      <c r="BJ380" s="158"/>
      <c r="BK380" s="48"/>
      <c r="BL380" s="307"/>
      <c r="BM380" s="48"/>
      <c r="BN380" s="48"/>
      <c r="BO380" s="48"/>
      <c r="BP380" s="48"/>
      <c r="BQ380" s="48"/>
      <c r="BR380" s="48"/>
      <c r="BS380" s="48"/>
      <c r="BT380" s="48"/>
      <c r="BU380" s="48"/>
      <c r="BV380" s="48"/>
      <c r="BW380" s="48"/>
      <c r="BX380" s="48"/>
      <c r="BY380" s="48"/>
      <c r="BZ380" s="328"/>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c r="DE380" s="48"/>
      <c r="DF380" s="48"/>
      <c r="DG380" s="48"/>
      <c r="DH380" s="48"/>
      <c r="DI380" s="48"/>
      <c r="DJ380" s="48"/>
      <c r="DK380" s="48"/>
      <c r="DL380" s="48"/>
      <c r="DM380" s="48"/>
      <c r="DN380" s="48"/>
      <c r="DO380" s="48"/>
      <c r="DP380" s="48"/>
      <c r="DQ380" s="48"/>
      <c r="DR380" s="48"/>
      <c r="DS380" s="48"/>
      <c r="DT380" s="48"/>
      <c r="DU380" s="48"/>
      <c r="DV380" s="48"/>
      <c r="DW380" s="48"/>
      <c r="DX380" s="48"/>
      <c r="DY380" s="48"/>
      <c r="DZ380" s="48"/>
      <c r="EA380" s="48"/>
      <c r="EB380" s="48"/>
      <c r="EC380" s="48"/>
      <c r="ED380" s="48"/>
      <c r="EE380" s="48"/>
      <c r="EF380" s="48"/>
      <c r="EG380" s="48"/>
      <c r="EH380" s="48"/>
      <c r="EI380" s="48"/>
      <c r="EJ380" s="48"/>
      <c r="EK380" s="48"/>
      <c r="EL380" s="48"/>
      <c r="ET380" s="33" t="s">
        <v>1005</v>
      </c>
      <c r="EU380" s="33" t="s">
        <v>799</v>
      </c>
    </row>
    <row r="381" spans="1:151" ht="12" hidden="1" customHeight="1">
      <c r="A381" s="48"/>
      <c r="B381" s="60"/>
      <c r="C381" s="48"/>
      <c r="D381" s="60"/>
      <c r="E381" s="60"/>
      <c r="F381" s="60"/>
      <c r="G381" s="60"/>
      <c r="H381" s="60"/>
      <c r="I381" s="60"/>
      <c r="J381" s="60"/>
      <c r="K381" s="60"/>
      <c r="L381" s="60"/>
      <c r="M381" s="48"/>
      <c r="N381" s="48"/>
      <c r="O381" s="48"/>
      <c r="P381" s="48"/>
      <c r="Q381" s="48"/>
      <c r="R381" s="48"/>
      <c r="S381" s="48"/>
      <c r="T381" s="60"/>
      <c r="U381" s="60"/>
      <c r="V381" s="60"/>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158"/>
      <c r="BJ381" s="158"/>
      <c r="BK381" s="48"/>
      <c r="BL381" s="307"/>
      <c r="BM381" s="48"/>
      <c r="BN381" s="48"/>
      <c r="BO381" s="48"/>
      <c r="BP381" s="48"/>
      <c r="BQ381" s="48"/>
      <c r="BR381" s="48"/>
      <c r="BS381" s="48"/>
      <c r="BT381" s="48"/>
      <c r="BU381" s="48"/>
      <c r="BV381" s="48"/>
      <c r="BW381" s="48"/>
      <c r="BX381" s="48"/>
      <c r="BY381" s="48"/>
      <c r="BZ381" s="328"/>
      <c r="CA381" s="48"/>
      <c r="CB381" s="48"/>
      <c r="CC381" s="48"/>
      <c r="CD381" s="48"/>
      <c r="CE381" s="48"/>
      <c r="CF381" s="48"/>
      <c r="CG381" s="48"/>
      <c r="CH381" s="48"/>
      <c r="CI381" s="48"/>
      <c r="CJ381" s="48"/>
      <c r="CK381" s="48"/>
      <c r="CL381" s="48"/>
      <c r="CM381" s="48"/>
      <c r="CN381" s="48"/>
      <c r="CO381" s="48"/>
      <c r="CP381" s="48"/>
      <c r="CQ381" s="48"/>
      <c r="CR381" s="48"/>
      <c r="CS381" s="48"/>
      <c r="CT381" s="48"/>
      <c r="CU381" s="48"/>
      <c r="CV381" s="48"/>
      <c r="CW381" s="48"/>
      <c r="CX381" s="48"/>
      <c r="CY381" s="48"/>
      <c r="CZ381" s="48"/>
      <c r="DA381" s="48"/>
      <c r="DB381" s="48"/>
      <c r="DC381" s="48"/>
      <c r="DD381" s="48"/>
      <c r="DE381" s="48"/>
      <c r="DF381" s="48"/>
      <c r="DG381" s="48"/>
      <c r="DH381" s="48"/>
      <c r="DI381" s="48"/>
      <c r="DJ381" s="48"/>
      <c r="DK381" s="48"/>
      <c r="DL381" s="48"/>
      <c r="DM381" s="48"/>
      <c r="DN381" s="48"/>
      <c r="DO381" s="48"/>
      <c r="DP381" s="48"/>
      <c r="DQ381" s="48"/>
      <c r="DR381" s="48"/>
      <c r="DS381" s="48"/>
      <c r="DT381" s="48"/>
      <c r="DU381" s="48"/>
      <c r="DV381" s="48"/>
      <c r="DW381" s="48"/>
      <c r="DX381" s="48"/>
      <c r="DY381" s="48"/>
      <c r="DZ381" s="48"/>
      <c r="EA381" s="48"/>
      <c r="EB381" s="48"/>
      <c r="EC381" s="48"/>
      <c r="ED381" s="48"/>
      <c r="EE381" s="48"/>
      <c r="EF381" s="48"/>
      <c r="EG381" s="48"/>
      <c r="EH381" s="48"/>
      <c r="EI381" s="48"/>
      <c r="EJ381" s="48"/>
      <c r="EK381" s="48"/>
      <c r="EL381" s="48"/>
      <c r="ET381" s="33" t="s">
        <v>1006</v>
      </c>
      <c r="EU381" s="33" t="s">
        <v>1004</v>
      </c>
    </row>
    <row r="382" spans="1:151" ht="12" hidden="1" customHeight="1">
      <c r="A382" s="48"/>
      <c r="B382" s="60"/>
      <c r="C382" s="48"/>
      <c r="D382" s="60"/>
      <c r="E382" s="60"/>
      <c r="F382" s="60"/>
      <c r="G382" s="60"/>
      <c r="H382" s="60"/>
      <c r="I382" s="60"/>
      <c r="J382" s="60"/>
      <c r="K382" s="60"/>
      <c r="L382" s="60"/>
      <c r="M382" s="48"/>
      <c r="N382" s="48"/>
      <c r="O382" s="48"/>
      <c r="P382" s="48"/>
      <c r="Q382" s="48"/>
      <c r="R382" s="48"/>
      <c r="S382" s="48"/>
      <c r="T382" s="60"/>
      <c r="U382" s="60"/>
      <c r="V382" s="60"/>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158"/>
      <c r="BJ382" s="158"/>
      <c r="BK382" s="48"/>
      <c r="BL382" s="307"/>
      <c r="BM382" s="48"/>
      <c r="BN382" s="48"/>
      <c r="BO382" s="48"/>
      <c r="BP382" s="48"/>
      <c r="BQ382" s="48"/>
      <c r="BR382" s="48"/>
      <c r="BS382" s="48"/>
      <c r="BT382" s="48"/>
      <c r="BU382" s="48"/>
      <c r="BV382" s="48"/>
      <c r="BW382" s="48"/>
      <c r="BX382" s="48"/>
      <c r="BY382" s="48"/>
      <c r="BZ382" s="328"/>
      <c r="CA382" s="48"/>
      <c r="CB382" s="48"/>
      <c r="CC382" s="48"/>
      <c r="CD382" s="48"/>
      <c r="CE382" s="48"/>
      <c r="CF382" s="48"/>
      <c r="CG382" s="48"/>
      <c r="CH382" s="48"/>
      <c r="CI382" s="48"/>
      <c r="CJ382" s="48"/>
      <c r="CK382" s="48"/>
      <c r="CL382" s="48"/>
      <c r="CM382" s="48"/>
      <c r="CN382" s="48"/>
      <c r="CO382" s="48"/>
      <c r="CP382" s="48"/>
      <c r="CQ382" s="48"/>
      <c r="CR382" s="48"/>
      <c r="CS382" s="48"/>
      <c r="CT382" s="48"/>
      <c r="CU382" s="48"/>
      <c r="CV382" s="48"/>
      <c r="CW382" s="48"/>
      <c r="CX382" s="48"/>
      <c r="CY382" s="48"/>
      <c r="CZ382" s="48"/>
      <c r="DA382" s="48"/>
      <c r="DB382" s="48"/>
      <c r="DC382" s="48"/>
      <c r="DD382" s="48"/>
      <c r="DE382" s="48"/>
      <c r="DF382" s="48"/>
      <c r="DG382" s="48"/>
      <c r="DH382" s="48"/>
      <c r="DI382" s="48"/>
      <c r="DJ382" s="48"/>
      <c r="DK382" s="48"/>
      <c r="DL382" s="48"/>
      <c r="DM382" s="48"/>
      <c r="DN382" s="48"/>
      <c r="DO382" s="48"/>
      <c r="DP382" s="48"/>
      <c r="DQ382" s="48"/>
      <c r="DR382" s="48"/>
      <c r="DS382" s="48"/>
      <c r="DT382" s="48"/>
      <c r="DU382" s="48"/>
      <c r="DV382" s="48"/>
      <c r="DW382" s="48"/>
      <c r="DX382" s="48"/>
      <c r="DY382" s="48"/>
      <c r="DZ382" s="48"/>
      <c r="EA382" s="48"/>
      <c r="EB382" s="48"/>
      <c r="EC382" s="48"/>
      <c r="ED382" s="48"/>
      <c r="EE382" s="48"/>
      <c r="EF382" s="48"/>
      <c r="EG382" s="48"/>
      <c r="EH382" s="48"/>
      <c r="EI382" s="48"/>
      <c r="EJ382" s="48"/>
      <c r="EK382" s="48"/>
      <c r="EL382" s="48"/>
      <c r="ET382" s="33" t="s">
        <v>1007</v>
      </c>
      <c r="EU382" s="33" t="s">
        <v>1005</v>
      </c>
    </row>
    <row r="383" spans="1:151" ht="12" hidden="1" customHeight="1">
      <c r="A383" s="48"/>
      <c r="B383" s="60"/>
      <c r="C383" s="48"/>
      <c r="D383" s="60"/>
      <c r="E383" s="60"/>
      <c r="F383" s="60"/>
      <c r="G383" s="60"/>
      <c r="H383" s="60"/>
      <c r="I383" s="60"/>
      <c r="J383" s="60"/>
      <c r="K383" s="60"/>
      <c r="L383" s="60"/>
      <c r="M383" s="48"/>
      <c r="N383" s="48"/>
      <c r="O383" s="48"/>
      <c r="P383" s="48"/>
      <c r="Q383" s="48"/>
      <c r="R383" s="48"/>
      <c r="S383" s="48"/>
      <c r="T383" s="60"/>
      <c r="U383" s="60"/>
      <c r="V383" s="60"/>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158"/>
      <c r="BJ383" s="158"/>
      <c r="BK383" s="48"/>
      <c r="BL383" s="307"/>
      <c r="BM383" s="48"/>
      <c r="BN383" s="48"/>
      <c r="BO383" s="48"/>
      <c r="BP383" s="48"/>
      <c r="BQ383" s="48"/>
      <c r="BR383" s="48"/>
      <c r="BS383" s="48"/>
      <c r="BT383" s="48"/>
      <c r="BU383" s="48"/>
      <c r="BV383" s="48"/>
      <c r="BW383" s="48"/>
      <c r="BX383" s="48"/>
      <c r="BY383" s="48"/>
      <c r="BZ383" s="328"/>
      <c r="CA383" s="48"/>
      <c r="CB383" s="48"/>
      <c r="CC383" s="48"/>
      <c r="CD383" s="48"/>
      <c r="CE383" s="48"/>
      <c r="CF383" s="48"/>
      <c r="CG383" s="48"/>
      <c r="CH383" s="48"/>
      <c r="CI383" s="48"/>
      <c r="CJ383" s="48"/>
      <c r="CK383" s="48"/>
      <c r="CL383" s="48"/>
      <c r="CM383" s="48"/>
      <c r="CN383" s="48"/>
      <c r="CO383" s="48"/>
      <c r="CP383" s="48"/>
      <c r="CQ383" s="48"/>
      <c r="CR383" s="48"/>
      <c r="CS383" s="48"/>
      <c r="CT383" s="48"/>
      <c r="CU383" s="48"/>
      <c r="CV383" s="48"/>
      <c r="CW383" s="48"/>
      <c r="CX383" s="48"/>
      <c r="CY383" s="48"/>
      <c r="CZ383" s="48"/>
      <c r="DA383" s="48"/>
      <c r="DB383" s="48"/>
      <c r="DC383" s="48"/>
      <c r="DD383" s="48"/>
      <c r="DE383" s="48"/>
      <c r="DF383" s="48"/>
      <c r="DG383" s="48"/>
      <c r="DH383" s="48"/>
      <c r="DI383" s="48"/>
      <c r="DJ383" s="48"/>
      <c r="DK383" s="48"/>
      <c r="DL383" s="48"/>
      <c r="DM383" s="48"/>
      <c r="DN383" s="48"/>
      <c r="DO383" s="48"/>
      <c r="DP383" s="48"/>
      <c r="DQ383" s="48"/>
      <c r="DR383" s="48"/>
      <c r="DS383" s="48"/>
      <c r="DT383" s="48"/>
      <c r="DU383" s="48"/>
      <c r="DV383" s="48"/>
      <c r="DW383" s="48"/>
      <c r="DX383" s="48"/>
      <c r="DY383" s="48"/>
      <c r="DZ383" s="48"/>
      <c r="EA383" s="48"/>
      <c r="EB383" s="48"/>
      <c r="EC383" s="48"/>
      <c r="ED383" s="48"/>
      <c r="EE383" s="48"/>
      <c r="EF383" s="48"/>
      <c r="EG383" s="48"/>
      <c r="EH383" s="48"/>
      <c r="EI383" s="48"/>
      <c r="EJ383" s="48"/>
      <c r="EK383" s="48"/>
      <c r="EL383" s="48"/>
      <c r="ET383" s="33" t="s">
        <v>1008</v>
      </c>
      <c r="EU383" s="33" t="s">
        <v>1006</v>
      </c>
    </row>
    <row r="384" spans="1:151" ht="12" hidden="1" customHeight="1">
      <c r="A384" s="48"/>
      <c r="B384" s="60"/>
      <c r="C384" s="48"/>
      <c r="D384" s="60"/>
      <c r="E384" s="60"/>
      <c r="F384" s="60"/>
      <c r="G384" s="60"/>
      <c r="H384" s="60"/>
      <c r="I384" s="60"/>
      <c r="J384" s="60"/>
      <c r="K384" s="60"/>
      <c r="L384" s="60"/>
      <c r="M384" s="48"/>
      <c r="N384" s="48"/>
      <c r="O384" s="48"/>
      <c r="P384" s="48"/>
      <c r="Q384" s="48"/>
      <c r="R384" s="48"/>
      <c r="S384" s="48"/>
      <c r="T384" s="60"/>
      <c r="U384" s="60"/>
      <c r="V384" s="60"/>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158"/>
      <c r="BJ384" s="158"/>
      <c r="BK384" s="48"/>
      <c r="BL384" s="307"/>
      <c r="BM384" s="48"/>
      <c r="BN384" s="48"/>
      <c r="BO384" s="48"/>
      <c r="BP384" s="48"/>
      <c r="BQ384" s="48"/>
      <c r="BR384" s="48"/>
      <c r="BS384" s="48"/>
      <c r="BT384" s="48"/>
      <c r="BU384" s="48"/>
      <c r="BV384" s="48"/>
      <c r="BW384" s="48"/>
      <c r="BX384" s="48"/>
      <c r="BY384" s="48"/>
      <c r="BZ384" s="328"/>
      <c r="CA384" s="48"/>
      <c r="CB384" s="48"/>
      <c r="CC384" s="48"/>
      <c r="CD384" s="48"/>
      <c r="CE384" s="48"/>
      <c r="CF384" s="48"/>
      <c r="CG384" s="48"/>
      <c r="CH384" s="48"/>
      <c r="CI384" s="48"/>
      <c r="CJ384" s="48"/>
      <c r="CK384" s="48"/>
      <c r="CL384" s="48"/>
      <c r="CM384" s="48"/>
      <c r="CN384" s="48"/>
      <c r="CO384" s="48"/>
      <c r="CP384" s="48"/>
      <c r="CQ384" s="48"/>
      <c r="CR384" s="48"/>
      <c r="CS384" s="48"/>
      <c r="CT384" s="48"/>
      <c r="CU384" s="48"/>
      <c r="CV384" s="48"/>
      <c r="CW384" s="48"/>
      <c r="CX384" s="48"/>
      <c r="CY384" s="48"/>
      <c r="CZ384" s="48"/>
      <c r="DA384" s="48"/>
      <c r="DB384" s="48"/>
      <c r="DC384" s="48"/>
      <c r="DD384" s="48"/>
      <c r="DE384" s="48"/>
      <c r="DF384" s="48"/>
      <c r="DG384" s="48"/>
      <c r="DH384" s="48"/>
      <c r="DI384" s="48"/>
      <c r="DJ384" s="48"/>
      <c r="DK384" s="48"/>
      <c r="DL384" s="48"/>
      <c r="DM384" s="48"/>
      <c r="DN384" s="48"/>
      <c r="DO384" s="48"/>
      <c r="DP384" s="48"/>
      <c r="DQ384" s="48"/>
      <c r="DR384" s="48"/>
      <c r="DS384" s="48"/>
      <c r="DT384" s="48"/>
      <c r="DU384" s="48"/>
      <c r="DV384" s="48"/>
      <c r="DW384" s="48"/>
      <c r="DX384" s="48"/>
      <c r="DY384" s="48"/>
      <c r="DZ384" s="48"/>
      <c r="EA384" s="48"/>
      <c r="EB384" s="48"/>
      <c r="EC384" s="48"/>
      <c r="ED384" s="48"/>
      <c r="EE384" s="48"/>
      <c r="EF384" s="48"/>
      <c r="EG384" s="48"/>
      <c r="EH384" s="48"/>
      <c r="EI384" s="48"/>
      <c r="EJ384" s="48"/>
      <c r="EK384" s="48"/>
      <c r="EL384" s="48"/>
      <c r="ET384" s="33" t="s">
        <v>1009</v>
      </c>
      <c r="EU384" s="33" t="s">
        <v>1007</v>
      </c>
    </row>
    <row r="385" spans="1:151" ht="12" hidden="1" customHeight="1">
      <c r="A385" s="48"/>
      <c r="B385" s="60"/>
      <c r="C385" s="48"/>
      <c r="D385" s="60"/>
      <c r="E385" s="60"/>
      <c r="F385" s="60"/>
      <c r="G385" s="60"/>
      <c r="H385" s="60"/>
      <c r="I385" s="60"/>
      <c r="J385" s="60"/>
      <c r="K385" s="60"/>
      <c r="L385" s="60"/>
      <c r="M385" s="48"/>
      <c r="N385" s="48"/>
      <c r="O385" s="48"/>
      <c r="P385" s="48"/>
      <c r="Q385" s="48"/>
      <c r="R385" s="48"/>
      <c r="S385" s="48"/>
      <c r="T385" s="60"/>
      <c r="U385" s="60"/>
      <c r="V385" s="60"/>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158"/>
      <c r="BJ385" s="158"/>
      <c r="BK385" s="48"/>
      <c r="BL385" s="307"/>
      <c r="BM385" s="48"/>
      <c r="BN385" s="48"/>
      <c r="BO385" s="48"/>
      <c r="BP385" s="48"/>
      <c r="BQ385" s="48"/>
      <c r="BR385" s="48"/>
      <c r="BS385" s="48"/>
      <c r="BT385" s="48"/>
      <c r="BU385" s="48"/>
      <c r="BV385" s="48"/>
      <c r="BW385" s="48"/>
      <c r="BX385" s="48"/>
      <c r="BY385" s="48"/>
      <c r="BZ385" s="328"/>
      <c r="CA385" s="48"/>
      <c r="CB385" s="48"/>
      <c r="CC385" s="48"/>
      <c r="CD385" s="48"/>
      <c r="CE385" s="48"/>
      <c r="CF385" s="48"/>
      <c r="CG385" s="48"/>
      <c r="CH385" s="48"/>
      <c r="CI385" s="48"/>
      <c r="CJ385" s="48"/>
      <c r="CK385" s="48"/>
      <c r="CL385" s="48"/>
      <c r="CM385" s="48"/>
      <c r="CN385" s="48"/>
      <c r="CO385" s="48"/>
      <c r="CP385" s="48"/>
      <c r="CQ385" s="48"/>
      <c r="CR385" s="48"/>
      <c r="CS385" s="48"/>
      <c r="CT385" s="48"/>
      <c r="CU385" s="48"/>
      <c r="CV385" s="48"/>
      <c r="CW385" s="48"/>
      <c r="CX385" s="48"/>
      <c r="CY385" s="48"/>
      <c r="CZ385" s="48"/>
      <c r="DA385" s="48"/>
      <c r="DB385" s="48"/>
      <c r="DC385" s="48"/>
      <c r="DD385" s="48"/>
      <c r="DE385" s="48"/>
      <c r="DF385" s="48"/>
      <c r="DG385" s="48"/>
      <c r="DH385" s="48"/>
      <c r="DI385" s="48"/>
      <c r="DJ385" s="48"/>
      <c r="DK385" s="48"/>
      <c r="DL385" s="48"/>
      <c r="DM385" s="48"/>
      <c r="DN385" s="48"/>
      <c r="DO385" s="48"/>
      <c r="DP385" s="48"/>
      <c r="DQ385" s="48"/>
      <c r="DR385" s="48"/>
      <c r="DS385" s="48"/>
      <c r="DT385" s="48"/>
      <c r="DU385" s="48"/>
      <c r="DV385" s="48"/>
      <c r="DW385" s="48"/>
      <c r="DX385" s="48"/>
      <c r="DY385" s="48"/>
      <c r="DZ385" s="48"/>
      <c r="EA385" s="48"/>
      <c r="EB385" s="48"/>
      <c r="EC385" s="48"/>
      <c r="ED385" s="48"/>
      <c r="EE385" s="48"/>
      <c r="EF385" s="48"/>
      <c r="EG385" s="48"/>
      <c r="EH385" s="48"/>
      <c r="EI385" s="48"/>
      <c r="EJ385" s="48"/>
      <c r="EK385" s="48"/>
      <c r="EL385" s="48"/>
      <c r="ET385" s="33" t="s">
        <v>1010</v>
      </c>
      <c r="EU385" s="33" t="s">
        <v>1008</v>
      </c>
    </row>
    <row r="386" spans="1:151" ht="12" hidden="1" customHeight="1">
      <c r="A386" s="48"/>
      <c r="B386" s="60"/>
      <c r="C386" s="48"/>
      <c r="D386" s="60"/>
      <c r="E386" s="60"/>
      <c r="F386" s="60"/>
      <c r="G386" s="60"/>
      <c r="H386" s="60"/>
      <c r="I386" s="60"/>
      <c r="J386" s="60"/>
      <c r="K386" s="60"/>
      <c r="L386" s="60"/>
      <c r="M386" s="48"/>
      <c r="N386" s="48"/>
      <c r="O386" s="48"/>
      <c r="P386" s="48"/>
      <c r="Q386" s="48"/>
      <c r="R386" s="48"/>
      <c r="S386" s="48"/>
      <c r="T386" s="60"/>
      <c r="U386" s="60"/>
      <c r="V386" s="60"/>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158"/>
      <c r="BJ386" s="158"/>
      <c r="BK386" s="48"/>
      <c r="BL386" s="307"/>
      <c r="BM386" s="48"/>
      <c r="BN386" s="48"/>
      <c r="BO386" s="48"/>
      <c r="BP386" s="48"/>
      <c r="BQ386" s="48"/>
      <c r="BR386" s="48"/>
      <c r="BS386" s="48"/>
      <c r="BT386" s="48"/>
      <c r="BU386" s="48"/>
      <c r="BV386" s="48"/>
      <c r="BW386" s="48"/>
      <c r="BX386" s="48"/>
      <c r="BY386" s="48"/>
      <c r="BZ386" s="328"/>
      <c r="CA386" s="48"/>
      <c r="CB386" s="48"/>
      <c r="CC386" s="48"/>
      <c r="CD386" s="48"/>
      <c r="CE386" s="48"/>
      <c r="CF386" s="48"/>
      <c r="CG386" s="48"/>
      <c r="CH386" s="48"/>
      <c r="CI386" s="48"/>
      <c r="CJ386" s="48"/>
      <c r="CK386" s="48"/>
      <c r="CL386" s="48"/>
      <c r="CM386" s="48"/>
      <c r="CN386" s="48"/>
      <c r="CO386" s="48"/>
      <c r="CP386" s="48"/>
      <c r="CQ386" s="48"/>
      <c r="CR386" s="48"/>
      <c r="CS386" s="48"/>
      <c r="CT386" s="48"/>
      <c r="CU386" s="48"/>
      <c r="CV386" s="48"/>
      <c r="CW386" s="48"/>
      <c r="CX386" s="48"/>
      <c r="CY386" s="48"/>
      <c r="CZ386" s="48"/>
      <c r="DA386" s="48"/>
      <c r="DB386" s="48"/>
      <c r="DC386" s="48"/>
      <c r="DD386" s="48"/>
      <c r="DE386" s="48"/>
      <c r="DF386" s="48"/>
      <c r="DG386" s="48"/>
      <c r="DH386" s="48"/>
      <c r="DI386" s="48"/>
      <c r="DJ386" s="48"/>
      <c r="DK386" s="48"/>
      <c r="DL386" s="48"/>
      <c r="DM386" s="48"/>
      <c r="DN386" s="48"/>
      <c r="DO386" s="48"/>
      <c r="DP386" s="48"/>
      <c r="DQ386" s="48"/>
      <c r="DR386" s="48"/>
      <c r="DS386" s="48"/>
      <c r="DT386" s="48"/>
      <c r="DU386" s="48"/>
      <c r="DV386" s="48"/>
      <c r="DW386" s="48"/>
      <c r="DX386" s="48"/>
      <c r="DY386" s="48"/>
      <c r="DZ386" s="48"/>
      <c r="EA386" s="48"/>
      <c r="EB386" s="48"/>
      <c r="EC386" s="48"/>
      <c r="ED386" s="48"/>
      <c r="EE386" s="48"/>
      <c r="EF386" s="48"/>
      <c r="EG386" s="48"/>
      <c r="EH386" s="48"/>
      <c r="EI386" s="48"/>
      <c r="EJ386" s="48"/>
      <c r="EK386" s="48"/>
      <c r="EL386" s="48"/>
      <c r="ET386" s="33" t="s">
        <v>1011</v>
      </c>
      <c r="EU386" s="33" t="s">
        <v>1009</v>
      </c>
    </row>
    <row r="387" spans="1:151" ht="12" hidden="1" customHeight="1">
      <c r="A387" s="48"/>
      <c r="B387" s="60"/>
      <c r="C387" s="48"/>
      <c r="D387" s="60"/>
      <c r="E387" s="60"/>
      <c r="F387" s="60"/>
      <c r="G387" s="60"/>
      <c r="H387" s="60"/>
      <c r="I387" s="60"/>
      <c r="J387" s="60"/>
      <c r="K387" s="60"/>
      <c r="L387" s="60"/>
      <c r="M387" s="48"/>
      <c r="N387" s="48"/>
      <c r="O387" s="48"/>
      <c r="P387" s="48"/>
      <c r="Q387" s="48"/>
      <c r="R387" s="48"/>
      <c r="S387" s="48"/>
      <c r="T387" s="60"/>
      <c r="U387" s="60"/>
      <c r="V387" s="60"/>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158"/>
      <c r="BJ387" s="158"/>
      <c r="BK387" s="48"/>
      <c r="BL387" s="307"/>
      <c r="BM387" s="48"/>
      <c r="BN387" s="48"/>
      <c r="BO387" s="48"/>
      <c r="BP387" s="48"/>
      <c r="BQ387" s="48"/>
      <c r="BR387" s="48"/>
      <c r="BS387" s="48"/>
      <c r="BT387" s="48"/>
      <c r="BU387" s="48"/>
      <c r="BV387" s="48"/>
      <c r="BW387" s="48"/>
      <c r="BX387" s="48"/>
      <c r="BY387" s="48"/>
      <c r="BZ387" s="328"/>
      <c r="CA387" s="48"/>
      <c r="CB387" s="48"/>
      <c r="CC387" s="48"/>
      <c r="CD387" s="48"/>
      <c r="CE387" s="48"/>
      <c r="CF387" s="48"/>
      <c r="CG387" s="48"/>
      <c r="CH387" s="48"/>
      <c r="CI387" s="48"/>
      <c r="CJ387" s="48"/>
      <c r="CK387" s="48"/>
      <c r="CL387" s="48"/>
      <c r="CM387" s="48"/>
      <c r="CN387" s="48"/>
      <c r="CO387" s="48"/>
      <c r="CP387" s="48"/>
      <c r="CQ387" s="48"/>
      <c r="CR387" s="48"/>
      <c r="CS387" s="48"/>
      <c r="CT387" s="48"/>
      <c r="CU387" s="48"/>
      <c r="CV387" s="48"/>
      <c r="CW387" s="48"/>
      <c r="CX387" s="48"/>
      <c r="CY387" s="48"/>
      <c r="CZ387" s="48"/>
      <c r="DA387" s="48"/>
      <c r="DB387" s="48"/>
      <c r="DC387" s="48"/>
      <c r="DD387" s="48"/>
      <c r="DE387" s="48"/>
      <c r="DF387" s="48"/>
      <c r="DG387" s="48"/>
      <c r="DH387" s="48"/>
      <c r="DI387" s="48"/>
      <c r="DJ387" s="48"/>
      <c r="DK387" s="48"/>
      <c r="DL387" s="48"/>
      <c r="DM387" s="48"/>
      <c r="DN387" s="48"/>
      <c r="DO387" s="48"/>
      <c r="DP387" s="48"/>
      <c r="DQ387" s="48"/>
      <c r="DR387" s="48"/>
      <c r="DS387" s="48"/>
      <c r="DT387" s="48"/>
      <c r="DU387" s="48"/>
      <c r="DV387" s="48"/>
      <c r="DW387" s="48"/>
      <c r="DX387" s="48"/>
      <c r="DY387" s="48"/>
      <c r="DZ387" s="48"/>
      <c r="EA387" s="48"/>
      <c r="EB387" s="48"/>
      <c r="EC387" s="48"/>
      <c r="ED387" s="48"/>
      <c r="EE387" s="48"/>
      <c r="EF387" s="48"/>
      <c r="EG387" s="48"/>
      <c r="EH387" s="48"/>
      <c r="EI387" s="48"/>
      <c r="EJ387" s="48"/>
      <c r="EK387" s="48"/>
      <c r="EL387" s="48"/>
      <c r="ET387" s="33" t="s">
        <v>1012</v>
      </c>
      <c r="EU387" s="33" t="s">
        <v>1010</v>
      </c>
    </row>
    <row r="388" spans="1:151" ht="12" hidden="1" customHeight="1">
      <c r="A388" s="48"/>
      <c r="B388" s="60"/>
      <c r="C388" s="48"/>
      <c r="D388" s="60"/>
      <c r="E388" s="60"/>
      <c r="F388" s="60"/>
      <c r="G388" s="60"/>
      <c r="H388" s="60"/>
      <c r="I388" s="60"/>
      <c r="J388" s="60"/>
      <c r="K388" s="60"/>
      <c r="L388" s="60"/>
      <c r="M388" s="48"/>
      <c r="N388" s="48"/>
      <c r="O388" s="48"/>
      <c r="P388" s="48"/>
      <c r="Q388" s="48"/>
      <c r="R388" s="48"/>
      <c r="S388" s="48"/>
      <c r="T388" s="60"/>
      <c r="U388" s="60"/>
      <c r="V388" s="60"/>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158"/>
      <c r="BJ388" s="158"/>
      <c r="BK388" s="48"/>
      <c r="BL388" s="307"/>
      <c r="BM388" s="48"/>
      <c r="BN388" s="48"/>
      <c r="BO388" s="48"/>
      <c r="BP388" s="48"/>
      <c r="BQ388" s="48"/>
      <c r="BR388" s="48"/>
      <c r="BS388" s="48"/>
      <c r="BT388" s="48"/>
      <c r="BU388" s="48"/>
      <c r="BV388" s="48"/>
      <c r="BW388" s="48"/>
      <c r="BX388" s="48"/>
      <c r="BY388" s="48"/>
      <c r="BZ388" s="328"/>
      <c r="CA388" s="48"/>
      <c r="CB388" s="48"/>
      <c r="CC388" s="48"/>
      <c r="CD388" s="48"/>
      <c r="CE388" s="48"/>
      <c r="CF388" s="48"/>
      <c r="CG388" s="48"/>
      <c r="CH388" s="48"/>
      <c r="CI388" s="48"/>
      <c r="CJ388" s="48"/>
      <c r="CK388" s="48"/>
      <c r="CL388" s="48"/>
      <c r="CM388" s="48"/>
      <c r="CN388" s="48"/>
      <c r="CO388" s="48"/>
      <c r="CP388" s="48"/>
      <c r="CQ388" s="48"/>
      <c r="CR388" s="48"/>
      <c r="CS388" s="48"/>
      <c r="CT388" s="48"/>
      <c r="CU388" s="48"/>
      <c r="CV388" s="48"/>
      <c r="CW388" s="48"/>
      <c r="CX388" s="48"/>
      <c r="CY388" s="48"/>
      <c r="CZ388" s="48"/>
      <c r="DA388" s="48"/>
      <c r="DB388" s="48"/>
      <c r="DC388" s="48"/>
      <c r="DD388" s="48"/>
      <c r="DE388" s="48"/>
      <c r="DF388" s="48"/>
      <c r="DG388" s="48"/>
      <c r="DH388" s="48"/>
      <c r="DI388" s="48"/>
      <c r="DJ388" s="48"/>
      <c r="DK388" s="48"/>
      <c r="DL388" s="48"/>
      <c r="DM388" s="48"/>
      <c r="DN388" s="48"/>
      <c r="DO388" s="48"/>
      <c r="DP388" s="48"/>
      <c r="DQ388" s="48"/>
      <c r="DR388" s="48"/>
      <c r="DS388" s="48"/>
      <c r="DT388" s="48"/>
      <c r="DU388" s="48"/>
      <c r="DV388" s="48"/>
      <c r="DW388" s="48"/>
      <c r="DX388" s="48"/>
      <c r="DY388" s="48"/>
      <c r="DZ388" s="48"/>
      <c r="EA388" s="48"/>
      <c r="EB388" s="48"/>
      <c r="EC388" s="48"/>
      <c r="ED388" s="48"/>
      <c r="EE388" s="48"/>
      <c r="EF388" s="48"/>
      <c r="EG388" s="48"/>
      <c r="EH388" s="48"/>
      <c r="EI388" s="48"/>
      <c r="EJ388" s="48"/>
      <c r="EK388" s="48"/>
      <c r="EL388" s="48"/>
      <c r="ET388" s="33" t="s">
        <v>1013</v>
      </c>
      <c r="EU388" s="33" t="s">
        <v>1011</v>
      </c>
    </row>
    <row r="389" spans="1:151" ht="12" hidden="1" customHeight="1">
      <c r="A389" s="48"/>
      <c r="B389" s="60"/>
      <c r="C389" s="48"/>
      <c r="D389" s="60"/>
      <c r="E389" s="60"/>
      <c r="F389" s="60"/>
      <c r="G389" s="60"/>
      <c r="H389" s="60"/>
      <c r="I389" s="60"/>
      <c r="J389" s="60"/>
      <c r="K389" s="60"/>
      <c r="L389" s="60"/>
      <c r="M389" s="48"/>
      <c r="N389" s="48"/>
      <c r="O389" s="48"/>
      <c r="P389" s="48"/>
      <c r="Q389" s="48"/>
      <c r="R389" s="48"/>
      <c r="S389" s="48"/>
      <c r="T389" s="60"/>
      <c r="U389" s="60"/>
      <c r="V389" s="60"/>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158"/>
      <c r="BJ389" s="158"/>
      <c r="BK389" s="48"/>
      <c r="BL389" s="307"/>
      <c r="BM389" s="48"/>
      <c r="BN389" s="48"/>
      <c r="BO389" s="48"/>
      <c r="BP389" s="48"/>
      <c r="BQ389" s="48"/>
      <c r="BR389" s="48"/>
      <c r="BS389" s="48"/>
      <c r="BT389" s="48"/>
      <c r="BU389" s="48"/>
      <c r="BV389" s="48"/>
      <c r="BW389" s="48"/>
      <c r="BX389" s="48"/>
      <c r="BY389" s="48"/>
      <c r="BZ389" s="328"/>
      <c r="CA389" s="48"/>
      <c r="CB389" s="48"/>
      <c r="CC389" s="48"/>
      <c r="CD389" s="48"/>
      <c r="CE389" s="48"/>
      <c r="CF389" s="48"/>
      <c r="CG389" s="48"/>
      <c r="CH389" s="48"/>
      <c r="CI389" s="48"/>
      <c r="CJ389" s="48"/>
      <c r="CK389" s="48"/>
      <c r="CL389" s="48"/>
      <c r="CM389" s="48"/>
      <c r="CN389" s="48"/>
      <c r="CO389" s="48"/>
      <c r="CP389" s="48"/>
      <c r="CQ389" s="48"/>
      <c r="CR389" s="48"/>
      <c r="CS389" s="48"/>
      <c r="CT389" s="48"/>
      <c r="CU389" s="48"/>
      <c r="CV389" s="48"/>
      <c r="CW389" s="48"/>
      <c r="CX389" s="48"/>
      <c r="CY389" s="48"/>
      <c r="CZ389" s="48"/>
      <c r="DA389" s="48"/>
      <c r="DB389" s="48"/>
      <c r="DC389" s="48"/>
      <c r="DD389" s="48"/>
      <c r="DE389" s="48"/>
      <c r="DF389" s="48"/>
      <c r="DG389" s="48"/>
      <c r="DH389" s="48"/>
      <c r="DI389" s="48"/>
      <c r="DJ389" s="48"/>
      <c r="DK389" s="48"/>
      <c r="DL389" s="48"/>
      <c r="DM389" s="48"/>
      <c r="DN389" s="48"/>
      <c r="DO389" s="48"/>
      <c r="DP389" s="48"/>
      <c r="DQ389" s="48"/>
      <c r="DR389" s="48"/>
      <c r="DS389" s="48"/>
      <c r="DT389" s="48"/>
      <c r="DU389" s="48"/>
      <c r="DV389" s="48"/>
      <c r="DW389" s="48"/>
      <c r="DX389" s="48"/>
      <c r="DY389" s="48"/>
      <c r="DZ389" s="48"/>
      <c r="EA389" s="48"/>
      <c r="EB389" s="48"/>
      <c r="EC389" s="48"/>
      <c r="ED389" s="48"/>
      <c r="EE389" s="48"/>
      <c r="EF389" s="48"/>
      <c r="EG389" s="48"/>
      <c r="EH389" s="48"/>
      <c r="EI389" s="48"/>
      <c r="EJ389" s="48"/>
      <c r="EK389" s="48"/>
      <c r="EL389" s="48"/>
      <c r="ET389" s="33" t="s">
        <v>1014</v>
      </c>
      <c r="EU389" s="33" t="s">
        <v>1012</v>
      </c>
    </row>
    <row r="390" spans="1:151" ht="12" hidden="1" customHeight="1">
      <c r="A390" s="48"/>
      <c r="B390" s="60"/>
      <c r="C390" s="48"/>
      <c r="D390" s="60"/>
      <c r="E390" s="60"/>
      <c r="F390" s="60"/>
      <c r="G390" s="60"/>
      <c r="H390" s="60"/>
      <c r="I390" s="60"/>
      <c r="J390" s="60"/>
      <c r="K390" s="60"/>
      <c r="L390" s="60"/>
      <c r="M390" s="48"/>
      <c r="N390" s="48"/>
      <c r="O390" s="48"/>
      <c r="P390" s="48"/>
      <c r="Q390" s="48"/>
      <c r="R390" s="48"/>
      <c r="S390" s="48"/>
      <c r="T390" s="60"/>
      <c r="U390" s="60"/>
      <c r="V390" s="60"/>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158"/>
      <c r="BJ390" s="158"/>
      <c r="BK390" s="48"/>
      <c r="BL390" s="307"/>
      <c r="BM390" s="48"/>
      <c r="BN390" s="48"/>
      <c r="BO390" s="48"/>
      <c r="BP390" s="48"/>
      <c r="BQ390" s="48"/>
      <c r="BR390" s="48"/>
      <c r="BS390" s="48"/>
      <c r="BT390" s="48"/>
      <c r="BU390" s="48"/>
      <c r="BV390" s="48"/>
      <c r="BW390" s="48"/>
      <c r="BX390" s="48"/>
      <c r="BY390" s="48"/>
      <c r="BZ390" s="32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c r="DH390" s="48"/>
      <c r="DI390" s="48"/>
      <c r="DJ390" s="48"/>
      <c r="DK390" s="48"/>
      <c r="DL390" s="48"/>
      <c r="DM390" s="48"/>
      <c r="DN390" s="48"/>
      <c r="DO390" s="48"/>
      <c r="DP390" s="48"/>
      <c r="DQ390" s="48"/>
      <c r="DR390" s="48"/>
      <c r="DS390" s="48"/>
      <c r="DT390" s="48"/>
      <c r="DU390" s="48"/>
      <c r="DV390" s="48"/>
      <c r="DW390" s="48"/>
      <c r="DX390" s="48"/>
      <c r="DY390" s="48"/>
      <c r="DZ390" s="48"/>
      <c r="EA390" s="48"/>
      <c r="EB390" s="48"/>
      <c r="EC390" s="48"/>
      <c r="ED390" s="48"/>
      <c r="EE390" s="48"/>
      <c r="EF390" s="48"/>
      <c r="EG390" s="48"/>
      <c r="EH390" s="48"/>
      <c r="EI390" s="48"/>
      <c r="EJ390" s="48"/>
      <c r="EK390" s="48"/>
      <c r="EL390" s="48"/>
      <c r="ET390" s="33" t="s">
        <v>1015</v>
      </c>
      <c r="EU390" s="33" t="s">
        <v>1013</v>
      </c>
    </row>
    <row r="391" spans="1:151" ht="12" hidden="1" customHeight="1">
      <c r="A391" s="48"/>
      <c r="B391" s="60"/>
      <c r="C391" s="48"/>
      <c r="D391" s="60"/>
      <c r="E391" s="60"/>
      <c r="F391" s="60"/>
      <c r="G391" s="60"/>
      <c r="H391" s="60"/>
      <c r="I391" s="60"/>
      <c r="J391" s="60"/>
      <c r="K391" s="60"/>
      <c r="L391" s="60"/>
      <c r="M391" s="48"/>
      <c r="N391" s="48"/>
      <c r="O391" s="48"/>
      <c r="P391" s="48"/>
      <c r="Q391" s="48"/>
      <c r="R391" s="48"/>
      <c r="S391" s="48"/>
      <c r="T391" s="60"/>
      <c r="U391" s="60"/>
      <c r="V391" s="60"/>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158"/>
      <c r="BJ391" s="158"/>
      <c r="BK391" s="48"/>
      <c r="BL391" s="307"/>
      <c r="BM391" s="48"/>
      <c r="BN391" s="48"/>
      <c r="BO391" s="48"/>
      <c r="BP391" s="48"/>
      <c r="BQ391" s="48"/>
      <c r="BR391" s="48"/>
      <c r="BS391" s="48"/>
      <c r="BT391" s="48"/>
      <c r="BU391" s="48"/>
      <c r="BV391" s="48"/>
      <c r="BW391" s="48"/>
      <c r="BX391" s="48"/>
      <c r="BY391" s="48"/>
      <c r="BZ391" s="32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T391" s="33" t="s">
        <v>1016</v>
      </c>
      <c r="EU391" s="33" t="s">
        <v>1014</v>
      </c>
    </row>
    <row r="392" spans="1:151" ht="12" hidden="1" customHeight="1">
      <c r="A392" s="48"/>
      <c r="B392" s="60"/>
      <c r="C392" s="48"/>
      <c r="D392" s="60"/>
      <c r="E392" s="60"/>
      <c r="F392" s="60"/>
      <c r="G392" s="60"/>
      <c r="H392" s="60"/>
      <c r="I392" s="60"/>
      <c r="J392" s="60"/>
      <c r="K392" s="60"/>
      <c r="L392" s="60"/>
      <c r="M392" s="48"/>
      <c r="N392" s="48"/>
      <c r="O392" s="48"/>
      <c r="P392" s="48"/>
      <c r="Q392" s="48"/>
      <c r="R392" s="48"/>
      <c r="S392" s="48"/>
      <c r="T392" s="60"/>
      <c r="U392" s="60"/>
      <c r="V392" s="60"/>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158"/>
      <c r="BJ392" s="158"/>
      <c r="BK392" s="48"/>
      <c r="BL392" s="307"/>
      <c r="BM392" s="48"/>
      <c r="BN392" s="48"/>
      <c r="BO392" s="48"/>
      <c r="BP392" s="48"/>
      <c r="BQ392" s="48"/>
      <c r="BR392" s="48"/>
      <c r="BS392" s="48"/>
      <c r="BT392" s="48"/>
      <c r="BU392" s="48"/>
      <c r="BV392" s="48"/>
      <c r="BW392" s="48"/>
      <c r="BX392" s="48"/>
      <c r="BY392" s="48"/>
      <c r="BZ392" s="32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T392" s="33" t="s">
        <v>1017</v>
      </c>
      <c r="EU392" s="33" t="s">
        <v>1015</v>
      </c>
    </row>
    <row r="393" spans="1:151" ht="12" hidden="1" customHeight="1">
      <c r="A393" s="48"/>
      <c r="B393" s="60"/>
      <c r="C393" s="48"/>
      <c r="D393" s="60"/>
      <c r="E393" s="60"/>
      <c r="F393" s="60"/>
      <c r="G393" s="60"/>
      <c r="H393" s="60"/>
      <c r="I393" s="60"/>
      <c r="J393" s="60"/>
      <c r="K393" s="60"/>
      <c r="L393" s="60"/>
      <c r="M393" s="48"/>
      <c r="N393" s="48"/>
      <c r="O393" s="48"/>
      <c r="P393" s="48"/>
      <c r="Q393" s="48"/>
      <c r="R393" s="48"/>
      <c r="S393" s="48"/>
      <c r="T393" s="60"/>
      <c r="U393" s="60"/>
      <c r="V393" s="60"/>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158"/>
      <c r="BJ393" s="158"/>
      <c r="BK393" s="48"/>
      <c r="BL393" s="307"/>
      <c r="BM393" s="48"/>
      <c r="BN393" s="48"/>
      <c r="BO393" s="48"/>
      <c r="BP393" s="48"/>
      <c r="BQ393" s="48"/>
      <c r="BR393" s="48"/>
      <c r="BS393" s="48"/>
      <c r="BT393" s="48"/>
      <c r="BU393" s="48"/>
      <c r="BV393" s="48"/>
      <c r="BW393" s="48"/>
      <c r="BX393" s="48"/>
      <c r="BY393" s="48"/>
      <c r="BZ393" s="32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T393" s="33" t="s">
        <v>1018</v>
      </c>
      <c r="EU393" s="33" t="s">
        <v>1016</v>
      </c>
    </row>
    <row r="394" spans="1:151" ht="12" hidden="1" customHeight="1">
      <c r="A394" s="48"/>
      <c r="B394" s="60"/>
      <c r="C394" s="48"/>
      <c r="D394" s="60"/>
      <c r="E394" s="60"/>
      <c r="F394" s="60"/>
      <c r="G394" s="60"/>
      <c r="H394" s="60"/>
      <c r="I394" s="60"/>
      <c r="J394" s="60"/>
      <c r="K394" s="60"/>
      <c r="L394" s="60"/>
      <c r="M394" s="48"/>
      <c r="N394" s="48"/>
      <c r="O394" s="48"/>
      <c r="P394" s="48"/>
      <c r="Q394" s="48"/>
      <c r="R394" s="48"/>
      <c r="S394" s="48"/>
      <c r="T394" s="60"/>
      <c r="U394" s="60"/>
      <c r="V394" s="60"/>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158"/>
      <c r="BJ394" s="158"/>
      <c r="BK394" s="48"/>
      <c r="BL394" s="307"/>
      <c r="BM394" s="48"/>
      <c r="BN394" s="48"/>
      <c r="BO394" s="48"/>
      <c r="BP394" s="48"/>
      <c r="BQ394" s="48"/>
      <c r="BR394" s="48"/>
      <c r="BS394" s="48"/>
      <c r="BT394" s="48"/>
      <c r="BU394" s="48"/>
      <c r="BV394" s="48"/>
      <c r="BW394" s="48"/>
      <c r="BX394" s="48"/>
      <c r="BY394" s="48"/>
      <c r="BZ394" s="32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c r="DV394" s="48"/>
      <c r="DW394" s="48"/>
      <c r="DX394" s="48"/>
      <c r="DY394" s="48"/>
      <c r="DZ394" s="48"/>
      <c r="EA394" s="48"/>
      <c r="EB394" s="48"/>
      <c r="EC394" s="48"/>
      <c r="ED394" s="48"/>
      <c r="EE394" s="48"/>
      <c r="EF394" s="48"/>
      <c r="EG394" s="48"/>
      <c r="EH394" s="48"/>
      <c r="EI394" s="48"/>
      <c r="EJ394" s="48"/>
      <c r="EK394" s="48"/>
      <c r="EL394" s="48"/>
      <c r="ET394" s="33" t="s">
        <v>1019</v>
      </c>
      <c r="EU394" s="33" t="s">
        <v>1017</v>
      </c>
    </row>
    <row r="395" spans="1:151" ht="12" hidden="1" customHeight="1">
      <c r="A395" s="48"/>
      <c r="B395" s="60"/>
      <c r="C395" s="48"/>
      <c r="D395" s="60"/>
      <c r="E395" s="60"/>
      <c r="F395" s="60"/>
      <c r="G395" s="60"/>
      <c r="H395" s="60"/>
      <c r="I395" s="60"/>
      <c r="J395" s="60"/>
      <c r="K395" s="60"/>
      <c r="L395" s="60"/>
      <c r="M395" s="48"/>
      <c r="N395" s="48"/>
      <c r="O395" s="48"/>
      <c r="P395" s="48"/>
      <c r="Q395" s="48"/>
      <c r="R395" s="48"/>
      <c r="S395" s="48"/>
      <c r="T395" s="60"/>
      <c r="U395" s="60"/>
      <c r="V395" s="60"/>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158"/>
      <c r="BJ395" s="158"/>
      <c r="BK395" s="48"/>
      <c r="BL395" s="307"/>
      <c r="BM395" s="48"/>
      <c r="BN395" s="48"/>
      <c r="BO395" s="48"/>
      <c r="BP395" s="48"/>
      <c r="BQ395" s="48"/>
      <c r="BR395" s="48"/>
      <c r="BS395" s="48"/>
      <c r="BT395" s="48"/>
      <c r="BU395" s="48"/>
      <c r="BV395" s="48"/>
      <c r="BW395" s="48"/>
      <c r="BX395" s="48"/>
      <c r="BY395" s="48"/>
      <c r="BZ395" s="32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c r="DV395" s="48"/>
      <c r="DW395" s="48"/>
      <c r="DX395" s="48"/>
      <c r="DY395" s="48"/>
      <c r="DZ395" s="48"/>
      <c r="EA395" s="48"/>
      <c r="EB395" s="48"/>
      <c r="EC395" s="48"/>
      <c r="ED395" s="48"/>
      <c r="EE395" s="48"/>
      <c r="EF395" s="48"/>
      <c r="EG395" s="48"/>
      <c r="EH395" s="48"/>
      <c r="EI395" s="48"/>
      <c r="EJ395" s="48"/>
      <c r="EK395" s="48"/>
      <c r="EL395" s="48"/>
      <c r="ET395" s="33" t="s">
        <v>1020</v>
      </c>
      <c r="EU395" s="33" t="s">
        <v>1018</v>
      </c>
    </row>
    <row r="396" spans="1:151" ht="12" hidden="1" customHeight="1">
      <c r="A396" s="48"/>
      <c r="B396" s="60"/>
      <c r="C396" s="48"/>
      <c r="D396" s="60"/>
      <c r="E396" s="60"/>
      <c r="F396" s="60"/>
      <c r="G396" s="60"/>
      <c r="H396" s="60"/>
      <c r="I396" s="60"/>
      <c r="J396" s="60"/>
      <c r="K396" s="60"/>
      <c r="L396" s="60"/>
      <c r="M396" s="48"/>
      <c r="N396" s="48"/>
      <c r="O396" s="48"/>
      <c r="P396" s="48"/>
      <c r="Q396" s="48"/>
      <c r="R396" s="48"/>
      <c r="S396" s="48"/>
      <c r="T396" s="60"/>
      <c r="U396" s="60"/>
      <c r="V396" s="60"/>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158"/>
      <c r="BJ396" s="158"/>
      <c r="BK396" s="48"/>
      <c r="BL396" s="307"/>
      <c r="BM396" s="48"/>
      <c r="BN396" s="48"/>
      <c r="BO396" s="48"/>
      <c r="BP396" s="48"/>
      <c r="BQ396" s="48"/>
      <c r="BR396" s="48"/>
      <c r="BS396" s="48"/>
      <c r="BT396" s="48"/>
      <c r="BU396" s="48"/>
      <c r="BV396" s="48"/>
      <c r="BW396" s="48"/>
      <c r="BX396" s="48"/>
      <c r="BY396" s="48"/>
      <c r="BZ396" s="32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c r="DV396" s="48"/>
      <c r="DW396" s="48"/>
      <c r="DX396" s="48"/>
      <c r="DY396" s="48"/>
      <c r="DZ396" s="48"/>
      <c r="EA396" s="48"/>
      <c r="EB396" s="48"/>
      <c r="EC396" s="48"/>
      <c r="ED396" s="48"/>
      <c r="EE396" s="48"/>
      <c r="EF396" s="48"/>
      <c r="EG396" s="48"/>
      <c r="EH396" s="48"/>
      <c r="EI396" s="48"/>
      <c r="EJ396" s="48"/>
      <c r="EK396" s="48"/>
      <c r="EL396" s="48"/>
      <c r="ET396" s="33" t="s">
        <v>1021</v>
      </c>
      <c r="EU396" s="33" t="s">
        <v>1019</v>
      </c>
    </row>
    <row r="397" spans="1:151" ht="12" hidden="1" customHeight="1">
      <c r="A397" s="48"/>
      <c r="B397" s="60"/>
      <c r="C397" s="48"/>
      <c r="D397" s="60"/>
      <c r="E397" s="60"/>
      <c r="F397" s="60"/>
      <c r="G397" s="60"/>
      <c r="H397" s="60"/>
      <c r="I397" s="60"/>
      <c r="J397" s="60"/>
      <c r="K397" s="60"/>
      <c r="L397" s="60"/>
      <c r="M397" s="48"/>
      <c r="N397" s="48"/>
      <c r="O397" s="48"/>
      <c r="P397" s="48"/>
      <c r="Q397" s="48"/>
      <c r="R397" s="48"/>
      <c r="S397" s="48"/>
      <c r="T397" s="60"/>
      <c r="U397" s="60"/>
      <c r="V397" s="60"/>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158"/>
      <c r="BJ397" s="158"/>
      <c r="BK397" s="48"/>
      <c r="BL397" s="307"/>
      <c r="BM397" s="48"/>
      <c r="BN397" s="48"/>
      <c r="BO397" s="48"/>
      <c r="BP397" s="48"/>
      <c r="BQ397" s="48"/>
      <c r="BR397" s="48"/>
      <c r="BS397" s="48"/>
      <c r="BT397" s="48"/>
      <c r="BU397" s="48"/>
      <c r="BV397" s="48"/>
      <c r="BW397" s="48"/>
      <c r="BX397" s="48"/>
      <c r="BY397" s="48"/>
      <c r="BZ397" s="328"/>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c r="DV397" s="48"/>
      <c r="DW397" s="48"/>
      <c r="DX397" s="48"/>
      <c r="DY397" s="48"/>
      <c r="DZ397" s="48"/>
      <c r="EA397" s="48"/>
      <c r="EB397" s="48"/>
      <c r="EC397" s="48"/>
      <c r="ED397" s="48"/>
      <c r="EE397" s="48"/>
      <c r="EF397" s="48"/>
      <c r="EG397" s="48"/>
      <c r="EH397" s="48"/>
      <c r="EI397" s="48"/>
      <c r="EJ397" s="48"/>
      <c r="EK397" s="48"/>
      <c r="EL397" s="48"/>
      <c r="ET397" s="33" t="s">
        <v>1022</v>
      </c>
      <c r="EU397" s="33" t="s">
        <v>1020</v>
      </c>
    </row>
    <row r="398" spans="1:151" ht="12" hidden="1" customHeight="1">
      <c r="A398" s="48"/>
      <c r="B398" s="60"/>
      <c r="C398" s="48"/>
      <c r="D398" s="60"/>
      <c r="E398" s="60"/>
      <c r="F398" s="60"/>
      <c r="G398" s="60"/>
      <c r="H398" s="60"/>
      <c r="I398" s="60"/>
      <c r="J398" s="60"/>
      <c r="K398" s="60"/>
      <c r="L398" s="60"/>
      <c r="M398" s="48"/>
      <c r="N398" s="48"/>
      <c r="O398" s="48"/>
      <c r="P398" s="48"/>
      <c r="Q398" s="48"/>
      <c r="R398" s="48"/>
      <c r="S398" s="48"/>
      <c r="T398" s="60"/>
      <c r="U398" s="60"/>
      <c r="V398" s="60"/>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158"/>
      <c r="BJ398" s="158"/>
      <c r="BK398" s="48"/>
      <c r="BL398" s="307"/>
      <c r="BM398" s="48"/>
      <c r="BN398" s="48"/>
      <c r="BO398" s="48"/>
      <c r="BP398" s="48"/>
      <c r="BQ398" s="48"/>
      <c r="BR398" s="48"/>
      <c r="BS398" s="48"/>
      <c r="BT398" s="48"/>
      <c r="BU398" s="48"/>
      <c r="BV398" s="48"/>
      <c r="BW398" s="48"/>
      <c r="BX398" s="48"/>
      <c r="BY398" s="48"/>
      <c r="BZ398" s="328"/>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c r="DV398" s="48"/>
      <c r="DW398" s="48"/>
      <c r="DX398" s="48"/>
      <c r="DY398" s="48"/>
      <c r="DZ398" s="48"/>
      <c r="EA398" s="48"/>
      <c r="EB398" s="48"/>
      <c r="EC398" s="48"/>
      <c r="ED398" s="48"/>
      <c r="EE398" s="48"/>
      <c r="EF398" s="48"/>
      <c r="EG398" s="48"/>
      <c r="EH398" s="48"/>
      <c r="EI398" s="48"/>
      <c r="EJ398" s="48"/>
      <c r="EK398" s="48"/>
      <c r="EL398" s="48"/>
      <c r="ET398" s="33" t="s">
        <v>1023</v>
      </c>
      <c r="EU398" s="33" t="s">
        <v>1021</v>
      </c>
    </row>
    <row r="399" spans="1:151" ht="12" hidden="1" customHeight="1">
      <c r="A399" s="48"/>
      <c r="B399" s="60"/>
      <c r="C399" s="48"/>
      <c r="D399" s="60"/>
      <c r="E399" s="60"/>
      <c r="F399" s="60"/>
      <c r="G399" s="60"/>
      <c r="H399" s="60"/>
      <c r="I399" s="60"/>
      <c r="J399" s="60"/>
      <c r="K399" s="60"/>
      <c r="L399" s="60"/>
      <c r="M399" s="48"/>
      <c r="N399" s="48"/>
      <c r="O399" s="48"/>
      <c r="P399" s="48"/>
      <c r="Q399" s="48"/>
      <c r="R399" s="48"/>
      <c r="S399" s="48"/>
      <c r="T399" s="60"/>
      <c r="U399" s="60"/>
      <c r="V399" s="60"/>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158"/>
      <c r="BJ399" s="158"/>
      <c r="BK399" s="48"/>
      <c r="BL399" s="307"/>
      <c r="BM399" s="48"/>
      <c r="BN399" s="48"/>
      <c r="BO399" s="48"/>
      <c r="BP399" s="48"/>
      <c r="BQ399" s="48"/>
      <c r="BR399" s="48"/>
      <c r="BS399" s="48"/>
      <c r="BT399" s="48"/>
      <c r="BU399" s="48"/>
      <c r="BV399" s="48"/>
      <c r="BW399" s="48"/>
      <c r="BX399" s="48"/>
      <c r="BY399" s="48"/>
      <c r="BZ399" s="328"/>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c r="DV399" s="48"/>
      <c r="DW399" s="48"/>
      <c r="DX399" s="48"/>
      <c r="DY399" s="48"/>
      <c r="DZ399" s="48"/>
      <c r="EA399" s="48"/>
      <c r="EB399" s="48"/>
      <c r="EC399" s="48"/>
      <c r="ED399" s="48"/>
      <c r="EE399" s="48"/>
      <c r="EF399" s="48"/>
      <c r="EG399" s="48"/>
      <c r="EH399" s="48"/>
      <c r="EI399" s="48"/>
      <c r="EJ399" s="48"/>
      <c r="EK399" s="48"/>
      <c r="EL399" s="48"/>
      <c r="ET399" s="33" t="s">
        <v>1024</v>
      </c>
      <c r="EU399" s="33" t="s">
        <v>1022</v>
      </c>
    </row>
    <row r="400" spans="1:151" ht="12" hidden="1" customHeight="1">
      <c r="A400" s="48"/>
      <c r="B400" s="60"/>
      <c r="C400" s="48"/>
      <c r="D400" s="60"/>
      <c r="E400" s="60"/>
      <c r="F400" s="60"/>
      <c r="G400" s="60"/>
      <c r="H400" s="60"/>
      <c r="I400" s="60"/>
      <c r="J400" s="60"/>
      <c r="K400" s="60"/>
      <c r="L400" s="60"/>
      <c r="M400" s="48"/>
      <c r="N400" s="48"/>
      <c r="O400" s="48"/>
      <c r="P400" s="48"/>
      <c r="Q400" s="48"/>
      <c r="R400" s="48"/>
      <c r="S400" s="48"/>
      <c r="T400" s="60"/>
      <c r="U400" s="60"/>
      <c r="V400" s="60"/>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158"/>
      <c r="BJ400" s="158"/>
      <c r="BK400" s="48"/>
      <c r="BL400" s="307"/>
      <c r="BM400" s="48"/>
      <c r="BN400" s="48"/>
      <c r="BO400" s="48"/>
      <c r="BP400" s="48"/>
      <c r="BQ400" s="48"/>
      <c r="BR400" s="48"/>
      <c r="BS400" s="48"/>
      <c r="BT400" s="48"/>
      <c r="BU400" s="48"/>
      <c r="BV400" s="48"/>
      <c r="BW400" s="48"/>
      <c r="BX400" s="48"/>
      <c r="BY400" s="48"/>
      <c r="BZ400" s="32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c r="DV400" s="48"/>
      <c r="DW400" s="48"/>
      <c r="DX400" s="48"/>
      <c r="DY400" s="48"/>
      <c r="DZ400" s="48"/>
      <c r="EA400" s="48"/>
      <c r="EB400" s="48"/>
      <c r="EC400" s="48"/>
      <c r="ED400" s="48"/>
      <c r="EE400" s="48"/>
      <c r="EF400" s="48"/>
      <c r="EG400" s="48"/>
      <c r="EH400" s="48"/>
      <c r="EI400" s="48"/>
      <c r="EJ400" s="48"/>
      <c r="EK400" s="48"/>
      <c r="EL400" s="48"/>
      <c r="ET400" s="33" t="s">
        <v>1025</v>
      </c>
      <c r="EU400" s="33" t="s">
        <v>1023</v>
      </c>
    </row>
    <row r="401" spans="1:151" ht="12" hidden="1" customHeight="1">
      <c r="A401" s="48"/>
      <c r="B401" s="60"/>
      <c r="C401" s="48"/>
      <c r="D401" s="60"/>
      <c r="E401" s="60"/>
      <c r="F401" s="60"/>
      <c r="G401" s="60"/>
      <c r="H401" s="60"/>
      <c r="I401" s="60"/>
      <c r="J401" s="60"/>
      <c r="K401" s="60"/>
      <c r="L401" s="60"/>
      <c r="M401" s="48"/>
      <c r="N401" s="48"/>
      <c r="O401" s="48"/>
      <c r="P401" s="48"/>
      <c r="Q401" s="48"/>
      <c r="R401" s="48"/>
      <c r="S401" s="48"/>
      <c r="T401" s="60"/>
      <c r="U401" s="60"/>
      <c r="V401" s="60"/>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158"/>
      <c r="BJ401" s="158"/>
      <c r="BK401" s="48"/>
      <c r="BL401" s="307"/>
      <c r="BM401" s="48"/>
      <c r="BN401" s="48"/>
      <c r="BO401" s="48"/>
      <c r="BP401" s="48"/>
      <c r="BQ401" s="48"/>
      <c r="BR401" s="48"/>
      <c r="BS401" s="48"/>
      <c r="BT401" s="48"/>
      <c r="BU401" s="48"/>
      <c r="BV401" s="48"/>
      <c r="BW401" s="48"/>
      <c r="BX401" s="48"/>
      <c r="BY401" s="48"/>
      <c r="BZ401" s="32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T401" s="33" t="s">
        <v>1026</v>
      </c>
      <c r="EU401" s="33" t="s">
        <v>1024</v>
      </c>
    </row>
    <row r="402" spans="1:151" ht="12" hidden="1" customHeight="1">
      <c r="A402" s="48"/>
      <c r="B402" s="60"/>
      <c r="C402" s="48"/>
      <c r="D402" s="60"/>
      <c r="E402" s="60"/>
      <c r="F402" s="60"/>
      <c r="G402" s="60"/>
      <c r="H402" s="60"/>
      <c r="I402" s="60"/>
      <c r="J402" s="60"/>
      <c r="K402" s="60"/>
      <c r="L402" s="60"/>
      <c r="M402" s="48"/>
      <c r="N402" s="48"/>
      <c r="O402" s="48"/>
      <c r="P402" s="48"/>
      <c r="Q402" s="48"/>
      <c r="R402" s="48"/>
      <c r="S402" s="48"/>
      <c r="T402" s="60"/>
      <c r="U402" s="60"/>
      <c r="V402" s="60"/>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158"/>
      <c r="BJ402" s="158"/>
      <c r="BK402" s="48"/>
      <c r="BL402" s="307"/>
      <c r="BM402" s="48"/>
      <c r="BN402" s="48"/>
      <c r="BO402" s="48"/>
      <c r="BP402" s="48"/>
      <c r="BQ402" s="48"/>
      <c r="BR402" s="48"/>
      <c r="BS402" s="48"/>
      <c r="BT402" s="48"/>
      <c r="BU402" s="48"/>
      <c r="BV402" s="48"/>
      <c r="BW402" s="48"/>
      <c r="BX402" s="48"/>
      <c r="BY402" s="48"/>
      <c r="BZ402" s="32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T402" s="33" t="s">
        <v>1027</v>
      </c>
      <c r="EU402" s="33" t="s">
        <v>1025</v>
      </c>
    </row>
    <row r="403" spans="1:151" ht="12" hidden="1" customHeight="1">
      <c r="A403" s="48"/>
      <c r="B403" s="60"/>
      <c r="C403" s="48"/>
      <c r="D403" s="60"/>
      <c r="E403" s="60"/>
      <c r="F403" s="60"/>
      <c r="G403" s="60"/>
      <c r="H403" s="60"/>
      <c r="I403" s="60"/>
      <c r="J403" s="60"/>
      <c r="K403" s="60"/>
      <c r="L403" s="60"/>
      <c r="M403" s="48"/>
      <c r="N403" s="48"/>
      <c r="O403" s="48"/>
      <c r="P403" s="48"/>
      <c r="Q403" s="48"/>
      <c r="R403" s="48"/>
      <c r="S403" s="48"/>
      <c r="T403" s="60"/>
      <c r="U403" s="60"/>
      <c r="V403" s="60"/>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158"/>
      <c r="BJ403" s="158"/>
      <c r="BK403" s="48"/>
      <c r="BL403" s="307"/>
      <c r="BM403" s="48"/>
      <c r="BN403" s="48"/>
      <c r="BO403" s="48"/>
      <c r="BP403" s="48"/>
      <c r="BQ403" s="48"/>
      <c r="BR403" s="48"/>
      <c r="BS403" s="48"/>
      <c r="BT403" s="48"/>
      <c r="BU403" s="48"/>
      <c r="BV403" s="48"/>
      <c r="BW403" s="48"/>
      <c r="BX403" s="48"/>
      <c r="BY403" s="48"/>
      <c r="BZ403" s="328"/>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c r="DV403" s="48"/>
      <c r="DW403" s="48"/>
      <c r="DX403" s="48"/>
      <c r="DY403" s="48"/>
      <c r="DZ403" s="48"/>
      <c r="EA403" s="48"/>
      <c r="EB403" s="48"/>
      <c r="EC403" s="48"/>
      <c r="ED403" s="48"/>
      <c r="EE403" s="48"/>
      <c r="EF403" s="48"/>
      <c r="EG403" s="48"/>
      <c r="EH403" s="48"/>
      <c r="EI403" s="48"/>
      <c r="EJ403" s="48"/>
      <c r="EK403" s="48"/>
      <c r="EL403" s="48"/>
      <c r="ET403" s="33" t="s">
        <v>1028</v>
      </c>
      <c r="EU403" s="33" t="s">
        <v>1026</v>
      </c>
    </row>
    <row r="404" spans="1:151" ht="12" hidden="1" customHeight="1">
      <c r="A404" s="48"/>
      <c r="B404" s="60"/>
      <c r="C404" s="48"/>
      <c r="D404" s="60"/>
      <c r="E404" s="60"/>
      <c r="F404" s="60"/>
      <c r="G404" s="60"/>
      <c r="H404" s="60"/>
      <c r="I404" s="60"/>
      <c r="J404" s="60"/>
      <c r="K404" s="60"/>
      <c r="L404" s="60"/>
      <c r="M404" s="48"/>
      <c r="N404" s="48"/>
      <c r="O404" s="48"/>
      <c r="P404" s="48"/>
      <c r="Q404" s="48"/>
      <c r="R404" s="48"/>
      <c r="S404" s="48"/>
      <c r="T404" s="60"/>
      <c r="U404" s="60"/>
      <c r="V404" s="60"/>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158"/>
      <c r="BJ404" s="158"/>
      <c r="BK404" s="48"/>
      <c r="BL404" s="307"/>
      <c r="BM404" s="48"/>
      <c r="BN404" s="48"/>
      <c r="BO404" s="48"/>
      <c r="BP404" s="48"/>
      <c r="BQ404" s="48"/>
      <c r="BR404" s="48"/>
      <c r="BS404" s="48"/>
      <c r="BT404" s="48"/>
      <c r="BU404" s="48"/>
      <c r="BV404" s="48"/>
      <c r="BW404" s="48"/>
      <c r="BX404" s="48"/>
      <c r="BY404" s="48"/>
      <c r="BZ404" s="328"/>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c r="DV404" s="48"/>
      <c r="DW404" s="48"/>
      <c r="DX404" s="48"/>
      <c r="DY404" s="48"/>
      <c r="DZ404" s="48"/>
      <c r="EA404" s="48"/>
      <c r="EB404" s="48"/>
      <c r="EC404" s="48"/>
      <c r="ED404" s="48"/>
      <c r="EE404" s="48"/>
      <c r="EF404" s="48"/>
      <c r="EG404" s="48"/>
      <c r="EH404" s="48"/>
      <c r="EI404" s="48"/>
      <c r="EJ404" s="48"/>
      <c r="EK404" s="48"/>
      <c r="EL404" s="48"/>
      <c r="ET404" s="33" t="s">
        <v>1029</v>
      </c>
      <c r="EU404" s="33" t="s">
        <v>1027</v>
      </c>
    </row>
    <row r="405" spans="1:151" ht="12" hidden="1" customHeight="1">
      <c r="A405" s="48"/>
      <c r="B405" s="60"/>
      <c r="C405" s="48"/>
      <c r="D405" s="60"/>
      <c r="E405" s="60"/>
      <c r="F405" s="60"/>
      <c r="G405" s="60"/>
      <c r="H405" s="60"/>
      <c r="I405" s="60"/>
      <c r="J405" s="60"/>
      <c r="K405" s="60"/>
      <c r="L405" s="60"/>
      <c r="M405" s="48"/>
      <c r="N405" s="48"/>
      <c r="O405" s="48"/>
      <c r="P405" s="48"/>
      <c r="Q405" s="48"/>
      <c r="R405" s="48"/>
      <c r="S405" s="48"/>
      <c r="T405" s="60"/>
      <c r="U405" s="60"/>
      <c r="V405" s="60"/>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158"/>
      <c r="BJ405" s="158"/>
      <c r="BK405" s="48"/>
      <c r="BL405" s="307"/>
      <c r="BM405" s="48"/>
      <c r="BN405" s="48"/>
      <c r="BO405" s="48"/>
      <c r="BP405" s="48"/>
      <c r="BQ405" s="48"/>
      <c r="BR405" s="48"/>
      <c r="BS405" s="48"/>
      <c r="BT405" s="48"/>
      <c r="BU405" s="48"/>
      <c r="BV405" s="48"/>
      <c r="BW405" s="48"/>
      <c r="BX405" s="48"/>
      <c r="BY405" s="48"/>
      <c r="BZ405" s="328"/>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c r="DV405" s="48"/>
      <c r="DW405" s="48"/>
      <c r="DX405" s="48"/>
      <c r="DY405" s="48"/>
      <c r="DZ405" s="48"/>
      <c r="EA405" s="48"/>
      <c r="EB405" s="48"/>
      <c r="EC405" s="48"/>
      <c r="ED405" s="48"/>
      <c r="EE405" s="48"/>
      <c r="EF405" s="48"/>
      <c r="EG405" s="48"/>
      <c r="EH405" s="48"/>
      <c r="EI405" s="48"/>
      <c r="EJ405" s="48"/>
      <c r="EK405" s="48"/>
      <c r="EL405" s="48"/>
      <c r="ET405" s="33" t="s">
        <v>1030</v>
      </c>
      <c r="EU405" s="33" t="s">
        <v>1028</v>
      </c>
    </row>
    <row r="406" spans="1:151" ht="12" hidden="1" customHeight="1">
      <c r="A406" s="48"/>
      <c r="B406" s="60"/>
      <c r="C406" s="48"/>
      <c r="D406" s="60"/>
      <c r="E406" s="60"/>
      <c r="F406" s="60"/>
      <c r="G406" s="60"/>
      <c r="H406" s="60"/>
      <c r="I406" s="60"/>
      <c r="J406" s="60"/>
      <c r="K406" s="60"/>
      <c r="L406" s="60"/>
      <c r="M406" s="48"/>
      <c r="N406" s="48"/>
      <c r="O406" s="48"/>
      <c r="P406" s="48"/>
      <c r="Q406" s="48"/>
      <c r="R406" s="48"/>
      <c r="S406" s="48"/>
      <c r="T406" s="60"/>
      <c r="U406" s="60"/>
      <c r="V406" s="60"/>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158"/>
      <c r="BJ406" s="158"/>
      <c r="BK406" s="48"/>
      <c r="BL406" s="307"/>
      <c r="BM406" s="48"/>
      <c r="BN406" s="48"/>
      <c r="BO406" s="48"/>
      <c r="BP406" s="48"/>
      <c r="BQ406" s="48"/>
      <c r="BR406" s="48"/>
      <c r="BS406" s="48"/>
      <c r="BT406" s="48"/>
      <c r="BU406" s="48"/>
      <c r="BV406" s="48"/>
      <c r="BW406" s="48"/>
      <c r="BX406" s="48"/>
      <c r="BY406" s="48"/>
      <c r="BZ406" s="32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c r="DV406" s="48"/>
      <c r="DW406" s="48"/>
      <c r="DX406" s="48"/>
      <c r="DY406" s="48"/>
      <c r="DZ406" s="48"/>
      <c r="EA406" s="48"/>
      <c r="EB406" s="48"/>
      <c r="EC406" s="48"/>
      <c r="ED406" s="48"/>
      <c r="EE406" s="48"/>
      <c r="EF406" s="48"/>
      <c r="EG406" s="48"/>
      <c r="EH406" s="48"/>
      <c r="EI406" s="48"/>
      <c r="EJ406" s="48"/>
      <c r="EK406" s="48"/>
      <c r="EL406" s="48"/>
      <c r="ET406" s="33" t="s">
        <v>1031</v>
      </c>
      <c r="EU406" s="33" t="s">
        <v>1029</v>
      </c>
    </row>
    <row r="407" spans="1:151" ht="12" hidden="1" customHeight="1">
      <c r="A407" s="48"/>
      <c r="B407" s="60"/>
      <c r="C407" s="48"/>
      <c r="D407" s="60"/>
      <c r="E407" s="60"/>
      <c r="F407" s="60"/>
      <c r="G407" s="60"/>
      <c r="H407" s="60"/>
      <c r="I407" s="60"/>
      <c r="J407" s="60"/>
      <c r="K407" s="60"/>
      <c r="L407" s="60"/>
      <c r="M407" s="48"/>
      <c r="N407" s="48"/>
      <c r="O407" s="48"/>
      <c r="P407" s="48"/>
      <c r="Q407" s="48"/>
      <c r="R407" s="48"/>
      <c r="S407" s="48"/>
      <c r="T407" s="60"/>
      <c r="U407" s="60"/>
      <c r="V407" s="60"/>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158"/>
      <c r="BJ407" s="158"/>
      <c r="BK407" s="48"/>
      <c r="BL407" s="307"/>
      <c r="BM407" s="48"/>
      <c r="BN407" s="48"/>
      <c r="BO407" s="48"/>
      <c r="BP407" s="48"/>
      <c r="BQ407" s="48"/>
      <c r="BR407" s="48"/>
      <c r="BS407" s="48"/>
      <c r="BT407" s="48"/>
      <c r="BU407" s="48"/>
      <c r="BV407" s="48"/>
      <c r="BW407" s="48"/>
      <c r="BX407" s="48"/>
      <c r="BY407" s="48"/>
      <c r="BZ407" s="32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c r="DV407" s="48"/>
      <c r="DW407" s="48"/>
      <c r="DX407" s="48"/>
      <c r="DY407" s="48"/>
      <c r="DZ407" s="48"/>
      <c r="EA407" s="48"/>
      <c r="EB407" s="48"/>
      <c r="EC407" s="48"/>
      <c r="ED407" s="48"/>
      <c r="EE407" s="48"/>
      <c r="EF407" s="48"/>
      <c r="EG407" s="48"/>
      <c r="EH407" s="48"/>
      <c r="EI407" s="48"/>
      <c r="EJ407" s="48"/>
      <c r="EK407" s="48"/>
      <c r="EL407" s="48"/>
      <c r="ET407" s="33" t="s">
        <v>1032</v>
      </c>
      <c r="EU407" s="33" t="s">
        <v>1030</v>
      </c>
    </row>
    <row r="408" spans="1:151" ht="12" hidden="1" customHeight="1">
      <c r="A408" s="48"/>
      <c r="B408" s="60"/>
      <c r="C408" s="48"/>
      <c r="D408" s="60"/>
      <c r="E408" s="60"/>
      <c r="F408" s="60"/>
      <c r="G408" s="60"/>
      <c r="H408" s="60"/>
      <c r="I408" s="60"/>
      <c r="J408" s="60"/>
      <c r="K408" s="60"/>
      <c r="L408" s="60"/>
      <c r="M408" s="48"/>
      <c r="N408" s="48"/>
      <c r="O408" s="48"/>
      <c r="P408" s="48"/>
      <c r="Q408" s="48"/>
      <c r="R408" s="48"/>
      <c r="S408" s="48"/>
      <c r="T408" s="60"/>
      <c r="U408" s="60"/>
      <c r="V408" s="60"/>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158"/>
      <c r="BJ408" s="158"/>
      <c r="BK408" s="48"/>
      <c r="BL408" s="307"/>
      <c r="BM408" s="48"/>
      <c r="BN408" s="48"/>
      <c r="BO408" s="48"/>
      <c r="BP408" s="48"/>
      <c r="BQ408" s="48"/>
      <c r="BR408" s="48"/>
      <c r="BS408" s="48"/>
      <c r="BT408" s="48"/>
      <c r="BU408" s="48"/>
      <c r="BV408" s="48"/>
      <c r="BW408" s="48"/>
      <c r="BX408" s="48"/>
      <c r="BY408" s="48"/>
      <c r="BZ408" s="328"/>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c r="DV408" s="48"/>
      <c r="DW408" s="48"/>
      <c r="DX408" s="48"/>
      <c r="DY408" s="48"/>
      <c r="DZ408" s="48"/>
      <c r="EA408" s="48"/>
      <c r="EB408" s="48"/>
      <c r="EC408" s="48"/>
      <c r="ED408" s="48"/>
      <c r="EE408" s="48"/>
      <c r="EF408" s="48"/>
      <c r="EG408" s="48"/>
      <c r="EH408" s="48"/>
      <c r="EI408" s="48"/>
      <c r="EJ408" s="48"/>
      <c r="EK408" s="48"/>
      <c r="EL408" s="48"/>
      <c r="ET408" s="33" t="s">
        <v>1033</v>
      </c>
      <c r="EU408" s="33" t="s">
        <v>1031</v>
      </c>
    </row>
    <row r="409" spans="1:151" ht="12" hidden="1" customHeight="1">
      <c r="A409" s="48"/>
      <c r="B409" s="60"/>
      <c r="C409" s="48"/>
      <c r="D409" s="60"/>
      <c r="E409" s="60"/>
      <c r="F409" s="60"/>
      <c r="G409" s="60"/>
      <c r="H409" s="60"/>
      <c r="I409" s="60"/>
      <c r="J409" s="60"/>
      <c r="K409" s="60"/>
      <c r="L409" s="60"/>
      <c r="M409" s="48"/>
      <c r="N409" s="48"/>
      <c r="O409" s="48"/>
      <c r="P409" s="48"/>
      <c r="Q409" s="48"/>
      <c r="R409" s="48"/>
      <c r="S409" s="48"/>
      <c r="T409" s="60"/>
      <c r="U409" s="60"/>
      <c r="V409" s="60"/>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158"/>
      <c r="BJ409" s="158"/>
      <c r="BK409" s="48"/>
      <c r="BL409" s="307"/>
      <c r="BM409" s="48"/>
      <c r="BN409" s="48"/>
      <c r="BO409" s="48"/>
      <c r="BP409" s="48"/>
      <c r="BQ409" s="48"/>
      <c r="BR409" s="48"/>
      <c r="BS409" s="48"/>
      <c r="BT409" s="48"/>
      <c r="BU409" s="48"/>
      <c r="BV409" s="48"/>
      <c r="BW409" s="48"/>
      <c r="BX409" s="48"/>
      <c r="BY409" s="48"/>
      <c r="BZ409" s="32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c r="DV409" s="48"/>
      <c r="DW409" s="48"/>
      <c r="DX409" s="48"/>
      <c r="DY409" s="48"/>
      <c r="DZ409" s="48"/>
      <c r="EA409" s="48"/>
      <c r="EB409" s="48"/>
      <c r="EC409" s="48"/>
      <c r="ED409" s="48"/>
      <c r="EE409" s="48"/>
      <c r="EF409" s="48"/>
      <c r="EG409" s="48"/>
      <c r="EH409" s="48"/>
      <c r="EI409" s="48"/>
      <c r="EJ409" s="48"/>
      <c r="EK409" s="48"/>
      <c r="EL409" s="48"/>
      <c r="ET409" s="33" t="s">
        <v>1034</v>
      </c>
      <c r="EU409" s="33" t="s">
        <v>1032</v>
      </c>
    </row>
    <row r="410" spans="1:151" ht="12" hidden="1" customHeight="1">
      <c r="A410" s="48"/>
      <c r="B410" s="60"/>
      <c r="C410" s="48"/>
      <c r="D410" s="60"/>
      <c r="E410" s="60"/>
      <c r="F410" s="60"/>
      <c r="G410" s="60"/>
      <c r="H410" s="60"/>
      <c r="I410" s="60"/>
      <c r="J410" s="60"/>
      <c r="K410" s="60"/>
      <c r="L410" s="60"/>
      <c r="M410" s="48"/>
      <c r="N410" s="48"/>
      <c r="O410" s="48"/>
      <c r="P410" s="48"/>
      <c r="Q410" s="48"/>
      <c r="R410" s="48"/>
      <c r="S410" s="48"/>
      <c r="T410" s="60"/>
      <c r="U410" s="60"/>
      <c r="V410" s="60"/>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158"/>
      <c r="BJ410" s="158"/>
      <c r="BK410" s="48"/>
      <c r="BL410" s="307"/>
      <c r="BM410" s="48"/>
      <c r="BN410" s="48"/>
      <c r="BO410" s="48"/>
      <c r="BP410" s="48"/>
      <c r="BQ410" s="48"/>
      <c r="BR410" s="48"/>
      <c r="BS410" s="48"/>
      <c r="BT410" s="48"/>
      <c r="BU410" s="48"/>
      <c r="BV410" s="48"/>
      <c r="BW410" s="48"/>
      <c r="BX410" s="48"/>
      <c r="BY410" s="48"/>
      <c r="BZ410" s="328"/>
      <c r="CA410" s="48"/>
      <c r="CB410" s="48"/>
      <c r="CC410" s="48"/>
      <c r="CD410" s="48"/>
      <c r="CE410" s="48"/>
      <c r="CF410" s="48"/>
      <c r="CG410" s="48"/>
      <c r="CH410" s="48"/>
      <c r="CI410" s="48"/>
      <c r="CJ410" s="48"/>
      <c r="CK410" s="48"/>
      <c r="CL410" s="48"/>
      <c r="CM410" s="48"/>
      <c r="CN410" s="48"/>
      <c r="CO410" s="48"/>
      <c r="CP410" s="48"/>
      <c r="CQ410" s="48"/>
      <c r="CR410" s="48"/>
      <c r="CS410" s="48"/>
      <c r="CT410" s="48"/>
      <c r="CU410" s="48"/>
      <c r="CV410" s="48"/>
      <c r="CW410" s="48"/>
      <c r="CX410" s="48"/>
      <c r="CY410" s="48"/>
      <c r="CZ410" s="48"/>
      <c r="DA410" s="48"/>
      <c r="DB410" s="48"/>
      <c r="DC410" s="48"/>
      <c r="DD410" s="48"/>
      <c r="DE410" s="48"/>
      <c r="DF410" s="48"/>
      <c r="DG410" s="48"/>
      <c r="DH410" s="48"/>
      <c r="DI410" s="48"/>
      <c r="DJ410" s="48"/>
      <c r="DK410" s="48"/>
      <c r="DL410" s="48"/>
      <c r="DM410" s="48"/>
      <c r="DN410" s="48"/>
      <c r="DO410" s="48"/>
      <c r="DP410" s="48"/>
      <c r="DQ410" s="48"/>
      <c r="DR410" s="48"/>
      <c r="DS410" s="48"/>
      <c r="DT410" s="48"/>
      <c r="DU410" s="48"/>
      <c r="DV410" s="48"/>
      <c r="DW410" s="48"/>
      <c r="DX410" s="48"/>
      <c r="DY410" s="48"/>
      <c r="DZ410" s="48"/>
      <c r="EA410" s="48"/>
      <c r="EB410" s="48"/>
      <c r="EC410" s="48"/>
      <c r="ED410" s="48"/>
      <c r="EE410" s="48"/>
      <c r="EF410" s="48"/>
      <c r="EG410" s="48"/>
      <c r="EH410" s="48"/>
      <c r="EI410" s="48"/>
      <c r="EJ410" s="48"/>
      <c r="EK410" s="48"/>
      <c r="EL410" s="48"/>
      <c r="ET410" s="33" t="s">
        <v>1035</v>
      </c>
      <c r="EU410" s="33" t="s">
        <v>1033</v>
      </c>
    </row>
    <row r="411" spans="1:151" ht="12" hidden="1" customHeight="1">
      <c r="A411" s="48"/>
      <c r="B411" s="60"/>
      <c r="C411" s="48"/>
      <c r="D411" s="60"/>
      <c r="E411" s="60"/>
      <c r="F411" s="60"/>
      <c r="G411" s="60"/>
      <c r="H411" s="60"/>
      <c r="I411" s="60"/>
      <c r="J411" s="60"/>
      <c r="K411" s="60"/>
      <c r="L411" s="60"/>
      <c r="M411" s="48"/>
      <c r="N411" s="48"/>
      <c r="O411" s="48"/>
      <c r="P411" s="48"/>
      <c r="Q411" s="48"/>
      <c r="R411" s="48"/>
      <c r="S411" s="48"/>
      <c r="T411" s="60"/>
      <c r="U411" s="60"/>
      <c r="V411" s="60"/>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158"/>
      <c r="BJ411" s="158"/>
      <c r="BK411" s="48"/>
      <c r="BL411" s="307"/>
      <c r="BM411" s="48"/>
      <c r="BN411" s="48"/>
      <c r="BO411" s="48"/>
      <c r="BP411" s="48"/>
      <c r="BQ411" s="48"/>
      <c r="BR411" s="48"/>
      <c r="BS411" s="48"/>
      <c r="BT411" s="48"/>
      <c r="BU411" s="48"/>
      <c r="BV411" s="48"/>
      <c r="BW411" s="48"/>
      <c r="BX411" s="48"/>
      <c r="BY411" s="48"/>
      <c r="BZ411" s="328"/>
      <c r="CA411" s="48"/>
      <c r="CB411" s="48"/>
      <c r="CC411" s="48"/>
      <c r="CD411" s="48"/>
      <c r="CE411" s="48"/>
      <c r="CF411" s="48"/>
      <c r="CG411" s="48"/>
      <c r="CH411" s="48"/>
      <c r="CI411" s="48"/>
      <c r="CJ411" s="48"/>
      <c r="CK411" s="48"/>
      <c r="CL411" s="48"/>
      <c r="CM411" s="48"/>
      <c r="CN411" s="48"/>
      <c r="CO411" s="48"/>
      <c r="CP411" s="48"/>
      <c r="CQ411" s="48"/>
      <c r="CR411" s="48"/>
      <c r="CS411" s="48"/>
      <c r="CT411" s="48"/>
      <c r="CU411" s="48"/>
      <c r="CV411" s="48"/>
      <c r="CW411" s="48"/>
      <c r="CX411" s="48"/>
      <c r="CY411" s="48"/>
      <c r="CZ411" s="48"/>
      <c r="DA411" s="48"/>
      <c r="DB411" s="48"/>
      <c r="DC411" s="48"/>
      <c r="DD411" s="48"/>
      <c r="DE411" s="48"/>
      <c r="DF411" s="48"/>
      <c r="DG411" s="48"/>
      <c r="DH411" s="48"/>
      <c r="DI411" s="48"/>
      <c r="DJ411" s="48"/>
      <c r="DK411" s="48"/>
      <c r="DL411" s="48"/>
      <c r="DM411" s="48"/>
      <c r="DN411" s="48"/>
      <c r="DO411" s="48"/>
      <c r="DP411" s="48"/>
      <c r="DQ411" s="48"/>
      <c r="DR411" s="48"/>
      <c r="DS411" s="48"/>
      <c r="DT411" s="48"/>
      <c r="DU411" s="48"/>
      <c r="DV411" s="48"/>
      <c r="DW411" s="48"/>
      <c r="DX411" s="48"/>
      <c r="DY411" s="48"/>
      <c r="DZ411" s="48"/>
      <c r="EA411" s="48"/>
      <c r="EB411" s="48"/>
      <c r="EC411" s="48"/>
      <c r="ED411" s="48"/>
      <c r="EE411" s="48"/>
      <c r="EF411" s="48"/>
      <c r="EG411" s="48"/>
      <c r="EH411" s="48"/>
      <c r="EI411" s="48"/>
      <c r="EJ411" s="48"/>
      <c r="EK411" s="48"/>
      <c r="EL411" s="48"/>
      <c r="ET411" s="33" t="s">
        <v>1036</v>
      </c>
      <c r="EU411" s="33" t="s">
        <v>1034</v>
      </c>
    </row>
    <row r="412" spans="1:151" ht="12" hidden="1" customHeight="1">
      <c r="A412" s="48"/>
      <c r="B412" s="60"/>
      <c r="C412" s="48"/>
      <c r="D412" s="60"/>
      <c r="E412" s="60"/>
      <c r="F412" s="60"/>
      <c r="G412" s="60"/>
      <c r="H412" s="60"/>
      <c r="I412" s="60"/>
      <c r="J412" s="60"/>
      <c r="K412" s="60"/>
      <c r="L412" s="60"/>
      <c r="M412" s="48"/>
      <c r="N412" s="48"/>
      <c r="O412" s="48"/>
      <c r="P412" s="48"/>
      <c r="Q412" s="48"/>
      <c r="R412" s="48"/>
      <c r="S412" s="48"/>
      <c r="T412" s="60"/>
      <c r="U412" s="60"/>
      <c r="V412" s="60"/>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158"/>
      <c r="BJ412" s="158"/>
      <c r="BK412" s="48"/>
      <c r="BL412" s="307"/>
      <c r="BM412" s="48"/>
      <c r="BN412" s="48"/>
      <c r="BO412" s="48"/>
      <c r="BP412" s="48"/>
      <c r="BQ412" s="48"/>
      <c r="BR412" s="48"/>
      <c r="BS412" s="48"/>
      <c r="BT412" s="48"/>
      <c r="BU412" s="48"/>
      <c r="BV412" s="48"/>
      <c r="BW412" s="48"/>
      <c r="BX412" s="48"/>
      <c r="BY412" s="48"/>
      <c r="BZ412" s="328"/>
      <c r="CA412" s="48"/>
      <c r="CB412" s="48"/>
      <c r="CC412" s="48"/>
      <c r="CD412" s="48"/>
      <c r="CE412" s="48"/>
      <c r="CF412" s="48"/>
      <c r="CG412" s="48"/>
      <c r="CH412" s="48"/>
      <c r="CI412" s="48"/>
      <c r="CJ412" s="48"/>
      <c r="CK412" s="48"/>
      <c r="CL412" s="48"/>
      <c r="CM412" s="48"/>
      <c r="CN412" s="48"/>
      <c r="CO412" s="48"/>
      <c r="CP412" s="48"/>
      <c r="CQ412" s="48"/>
      <c r="CR412" s="48"/>
      <c r="CS412" s="48"/>
      <c r="CT412" s="48"/>
      <c r="CU412" s="48"/>
      <c r="CV412" s="48"/>
      <c r="CW412" s="48"/>
      <c r="CX412" s="48"/>
      <c r="CY412" s="48"/>
      <c r="CZ412" s="48"/>
      <c r="DA412" s="48"/>
      <c r="DB412" s="48"/>
      <c r="DC412" s="48"/>
      <c r="DD412" s="48"/>
      <c r="DE412" s="48"/>
      <c r="DF412" s="48"/>
      <c r="DG412" s="48"/>
      <c r="DH412" s="48"/>
      <c r="DI412" s="48"/>
      <c r="DJ412" s="48"/>
      <c r="DK412" s="48"/>
      <c r="DL412" s="48"/>
      <c r="DM412" s="48"/>
      <c r="DN412" s="48"/>
      <c r="DO412" s="48"/>
      <c r="DP412" s="48"/>
      <c r="DQ412" s="48"/>
      <c r="DR412" s="48"/>
      <c r="DS412" s="48"/>
      <c r="DT412" s="48"/>
      <c r="DU412" s="48"/>
      <c r="DV412" s="48"/>
      <c r="DW412" s="48"/>
      <c r="DX412" s="48"/>
      <c r="DY412" s="48"/>
      <c r="DZ412" s="48"/>
      <c r="EA412" s="48"/>
      <c r="EB412" s="48"/>
      <c r="EC412" s="48"/>
      <c r="ED412" s="48"/>
      <c r="EE412" s="48"/>
      <c r="EF412" s="48"/>
      <c r="EG412" s="48"/>
      <c r="EH412" s="48"/>
      <c r="EI412" s="48"/>
      <c r="EJ412" s="48"/>
      <c r="EK412" s="48"/>
      <c r="EL412" s="48"/>
      <c r="ET412" s="33" t="s">
        <v>1037</v>
      </c>
      <c r="EU412" s="33" t="s">
        <v>1035</v>
      </c>
    </row>
    <row r="413" spans="1:151" ht="12" hidden="1" customHeight="1">
      <c r="A413" s="48"/>
      <c r="B413" s="60"/>
      <c r="C413" s="48"/>
      <c r="D413" s="60"/>
      <c r="E413" s="60"/>
      <c r="F413" s="60"/>
      <c r="G413" s="60"/>
      <c r="H413" s="60"/>
      <c r="I413" s="60"/>
      <c r="J413" s="60"/>
      <c r="K413" s="60"/>
      <c r="L413" s="60"/>
      <c r="M413" s="48"/>
      <c r="N413" s="48"/>
      <c r="O413" s="48"/>
      <c r="P413" s="48"/>
      <c r="Q413" s="48"/>
      <c r="R413" s="48"/>
      <c r="S413" s="48"/>
      <c r="T413" s="60"/>
      <c r="U413" s="60"/>
      <c r="V413" s="60"/>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158"/>
      <c r="BJ413" s="158"/>
      <c r="BK413" s="48"/>
      <c r="BL413" s="307"/>
      <c r="BM413" s="48"/>
      <c r="BN413" s="48"/>
      <c r="BO413" s="48"/>
      <c r="BP413" s="48"/>
      <c r="BQ413" s="48"/>
      <c r="BR413" s="48"/>
      <c r="BS413" s="48"/>
      <c r="BT413" s="48"/>
      <c r="BU413" s="48"/>
      <c r="BV413" s="48"/>
      <c r="BW413" s="48"/>
      <c r="BX413" s="48"/>
      <c r="BY413" s="48"/>
      <c r="BZ413" s="328"/>
      <c r="CA413" s="48"/>
      <c r="CB413" s="48"/>
      <c r="CC413" s="48"/>
      <c r="CD413" s="48"/>
      <c r="CE413" s="48"/>
      <c r="CF413" s="48"/>
      <c r="CG413" s="48"/>
      <c r="CH413" s="48"/>
      <c r="CI413" s="48"/>
      <c r="CJ413" s="48"/>
      <c r="CK413" s="48"/>
      <c r="CL413" s="48"/>
      <c r="CM413" s="48"/>
      <c r="CN413" s="48"/>
      <c r="CO413" s="48"/>
      <c r="CP413" s="48"/>
      <c r="CQ413" s="48"/>
      <c r="CR413" s="48"/>
      <c r="CS413" s="48"/>
      <c r="CT413" s="48"/>
      <c r="CU413" s="48"/>
      <c r="CV413" s="48"/>
      <c r="CW413" s="48"/>
      <c r="CX413" s="48"/>
      <c r="CY413" s="48"/>
      <c r="CZ413" s="48"/>
      <c r="DA413" s="48"/>
      <c r="DB413" s="48"/>
      <c r="DC413" s="48"/>
      <c r="DD413" s="48"/>
      <c r="DE413" s="48"/>
      <c r="DF413" s="48"/>
      <c r="DG413" s="48"/>
      <c r="DH413" s="48"/>
      <c r="DI413" s="48"/>
      <c r="DJ413" s="48"/>
      <c r="DK413" s="48"/>
      <c r="DL413" s="48"/>
      <c r="DM413" s="48"/>
      <c r="DN413" s="48"/>
      <c r="DO413" s="48"/>
      <c r="DP413" s="48"/>
      <c r="DQ413" s="48"/>
      <c r="DR413" s="48"/>
      <c r="DS413" s="48"/>
      <c r="DT413" s="48"/>
      <c r="DU413" s="48"/>
      <c r="DV413" s="48"/>
      <c r="DW413" s="48"/>
      <c r="DX413" s="48"/>
      <c r="DY413" s="48"/>
      <c r="DZ413" s="48"/>
      <c r="EA413" s="48"/>
      <c r="EB413" s="48"/>
      <c r="EC413" s="48"/>
      <c r="ED413" s="48"/>
      <c r="EE413" s="48"/>
      <c r="EF413" s="48"/>
      <c r="EG413" s="48"/>
      <c r="EH413" s="48"/>
      <c r="EI413" s="48"/>
      <c r="EJ413" s="48"/>
      <c r="EK413" s="48"/>
      <c r="EL413" s="48"/>
      <c r="ET413" s="33" t="s">
        <v>1038</v>
      </c>
      <c r="EU413" s="33" t="s">
        <v>1036</v>
      </c>
    </row>
    <row r="414" spans="1:151" ht="12" hidden="1" customHeight="1">
      <c r="A414" s="48"/>
      <c r="B414" s="60"/>
      <c r="C414" s="48"/>
      <c r="D414" s="60"/>
      <c r="E414" s="60"/>
      <c r="F414" s="60"/>
      <c r="G414" s="60"/>
      <c r="H414" s="60"/>
      <c r="I414" s="60"/>
      <c r="J414" s="60"/>
      <c r="K414" s="60"/>
      <c r="L414" s="60"/>
      <c r="M414" s="48"/>
      <c r="N414" s="48"/>
      <c r="O414" s="48"/>
      <c r="P414" s="48"/>
      <c r="Q414" s="48"/>
      <c r="R414" s="48"/>
      <c r="S414" s="48"/>
      <c r="T414" s="60"/>
      <c r="U414" s="60"/>
      <c r="V414" s="60"/>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158"/>
      <c r="BJ414" s="158"/>
      <c r="BK414" s="48"/>
      <c r="BL414" s="307"/>
      <c r="BM414" s="48"/>
      <c r="BN414" s="48"/>
      <c r="BO414" s="48"/>
      <c r="BP414" s="48"/>
      <c r="BQ414" s="48"/>
      <c r="BR414" s="48"/>
      <c r="BS414" s="48"/>
      <c r="BT414" s="48"/>
      <c r="BU414" s="48"/>
      <c r="BV414" s="48"/>
      <c r="BW414" s="48"/>
      <c r="BX414" s="48"/>
      <c r="BY414" s="48"/>
      <c r="BZ414" s="328"/>
      <c r="CA414" s="48"/>
      <c r="CB414" s="48"/>
      <c r="CC414" s="48"/>
      <c r="CD414" s="48"/>
      <c r="CE414" s="48"/>
      <c r="CF414" s="48"/>
      <c r="CG414" s="48"/>
      <c r="CH414" s="48"/>
      <c r="CI414" s="48"/>
      <c r="CJ414" s="48"/>
      <c r="CK414" s="48"/>
      <c r="CL414" s="48"/>
      <c r="CM414" s="48"/>
      <c r="CN414" s="48"/>
      <c r="CO414" s="48"/>
      <c r="CP414" s="48"/>
      <c r="CQ414" s="48"/>
      <c r="CR414" s="48"/>
      <c r="CS414" s="48"/>
      <c r="CT414" s="48"/>
      <c r="CU414" s="48"/>
      <c r="CV414" s="48"/>
      <c r="CW414" s="48"/>
      <c r="CX414" s="48"/>
      <c r="CY414" s="48"/>
      <c r="CZ414" s="48"/>
      <c r="DA414" s="48"/>
      <c r="DB414" s="48"/>
      <c r="DC414" s="48"/>
      <c r="DD414" s="48"/>
      <c r="DE414" s="48"/>
      <c r="DF414" s="48"/>
      <c r="DG414" s="48"/>
      <c r="DH414" s="48"/>
      <c r="DI414" s="48"/>
      <c r="DJ414" s="48"/>
      <c r="DK414" s="48"/>
      <c r="DL414" s="48"/>
      <c r="DM414" s="48"/>
      <c r="DN414" s="48"/>
      <c r="DO414" s="48"/>
      <c r="DP414" s="48"/>
      <c r="DQ414" s="48"/>
      <c r="DR414" s="48"/>
      <c r="DS414" s="48"/>
      <c r="DT414" s="48"/>
      <c r="DU414" s="48"/>
      <c r="DV414" s="48"/>
      <c r="DW414" s="48"/>
      <c r="DX414" s="48"/>
      <c r="DY414" s="48"/>
      <c r="DZ414" s="48"/>
      <c r="EA414" s="48"/>
      <c r="EB414" s="48"/>
      <c r="EC414" s="48"/>
      <c r="ED414" s="48"/>
      <c r="EE414" s="48"/>
      <c r="EF414" s="48"/>
      <c r="EG414" s="48"/>
      <c r="EH414" s="48"/>
      <c r="EI414" s="48"/>
      <c r="EJ414" s="48"/>
      <c r="EK414" s="48"/>
      <c r="EL414" s="48"/>
      <c r="ET414" s="33" t="s">
        <v>1039</v>
      </c>
      <c r="EU414" s="33" t="s">
        <v>1037</v>
      </c>
    </row>
    <row r="415" spans="1:151" ht="12" hidden="1" customHeight="1">
      <c r="A415" s="48"/>
      <c r="B415" s="60"/>
      <c r="C415" s="48"/>
      <c r="D415" s="60"/>
      <c r="E415" s="60"/>
      <c r="F415" s="60"/>
      <c r="G415" s="60"/>
      <c r="H415" s="60"/>
      <c r="I415" s="60"/>
      <c r="J415" s="60"/>
      <c r="K415" s="60"/>
      <c r="L415" s="60"/>
      <c r="M415" s="48"/>
      <c r="N415" s="48"/>
      <c r="O415" s="48"/>
      <c r="P415" s="48"/>
      <c r="Q415" s="48"/>
      <c r="R415" s="48"/>
      <c r="S415" s="48"/>
      <c r="T415" s="60"/>
      <c r="U415" s="60"/>
      <c r="V415" s="60"/>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158"/>
      <c r="BJ415" s="158"/>
      <c r="BK415" s="48"/>
      <c r="BL415" s="307"/>
      <c r="BM415" s="48"/>
      <c r="BN415" s="48"/>
      <c r="BO415" s="48"/>
      <c r="BP415" s="48"/>
      <c r="BQ415" s="48"/>
      <c r="BR415" s="48"/>
      <c r="BS415" s="48"/>
      <c r="BT415" s="48"/>
      <c r="BU415" s="48"/>
      <c r="BV415" s="48"/>
      <c r="BW415" s="48"/>
      <c r="BX415" s="48"/>
      <c r="BY415" s="48"/>
      <c r="BZ415" s="328"/>
      <c r="CA415" s="48"/>
      <c r="CB415" s="48"/>
      <c r="CC415" s="48"/>
      <c r="CD415" s="48"/>
      <c r="CE415" s="48"/>
      <c r="CF415" s="48"/>
      <c r="CG415" s="48"/>
      <c r="CH415" s="48"/>
      <c r="CI415" s="48"/>
      <c r="CJ415" s="48"/>
      <c r="CK415" s="48"/>
      <c r="CL415" s="48"/>
      <c r="CM415" s="48"/>
      <c r="CN415" s="48"/>
      <c r="CO415" s="48"/>
      <c r="CP415" s="48"/>
      <c r="CQ415" s="48"/>
      <c r="CR415" s="48"/>
      <c r="CS415" s="48"/>
      <c r="CT415" s="48"/>
      <c r="CU415" s="48"/>
      <c r="CV415" s="48"/>
      <c r="CW415" s="48"/>
      <c r="CX415" s="48"/>
      <c r="CY415" s="48"/>
      <c r="CZ415" s="48"/>
      <c r="DA415" s="48"/>
      <c r="DB415" s="48"/>
      <c r="DC415" s="48"/>
      <c r="DD415" s="48"/>
      <c r="DE415" s="48"/>
      <c r="DF415" s="48"/>
      <c r="DG415" s="48"/>
      <c r="DH415" s="48"/>
      <c r="DI415" s="48"/>
      <c r="DJ415" s="48"/>
      <c r="DK415" s="48"/>
      <c r="DL415" s="48"/>
      <c r="DM415" s="48"/>
      <c r="DN415" s="48"/>
      <c r="DO415" s="48"/>
      <c r="DP415" s="48"/>
      <c r="DQ415" s="48"/>
      <c r="DR415" s="48"/>
      <c r="DS415" s="48"/>
      <c r="DT415" s="48"/>
      <c r="DU415" s="48"/>
      <c r="DV415" s="48"/>
      <c r="DW415" s="48"/>
      <c r="DX415" s="48"/>
      <c r="DY415" s="48"/>
      <c r="DZ415" s="48"/>
      <c r="EA415" s="48"/>
      <c r="EB415" s="48"/>
      <c r="EC415" s="48"/>
      <c r="ED415" s="48"/>
      <c r="EE415" s="48"/>
      <c r="EF415" s="48"/>
      <c r="EG415" s="48"/>
      <c r="EH415" s="48"/>
      <c r="EI415" s="48"/>
      <c r="EJ415" s="48"/>
      <c r="EK415" s="48"/>
      <c r="EL415" s="48"/>
      <c r="ET415" s="33" t="s">
        <v>1040</v>
      </c>
      <c r="EU415" s="33" t="s">
        <v>1038</v>
      </c>
    </row>
    <row r="416" spans="1:151" ht="12" hidden="1" customHeight="1">
      <c r="A416" s="48"/>
      <c r="B416" s="60"/>
      <c r="C416" s="48"/>
      <c r="D416" s="60"/>
      <c r="E416" s="60"/>
      <c r="F416" s="60"/>
      <c r="G416" s="60"/>
      <c r="H416" s="60"/>
      <c r="I416" s="60"/>
      <c r="J416" s="60"/>
      <c r="K416" s="60"/>
      <c r="L416" s="60"/>
      <c r="M416" s="48"/>
      <c r="N416" s="48"/>
      <c r="O416" s="48"/>
      <c r="P416" s="48"/>
      <c r="Q416" s="48"/>
      <c r="R416" s="48"/>
      <c r="S416" s="48"/>
      <c r="T416" s="60"/>
      <c r="U416" s="60"/>
      <c r="V416" s="60"/>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158"/>
      <c r="BJ416" s="158"/>
      <c r="BK416" s="48"/>
      <c r="BL416" s="307"/>
      <c r="BM416" s="48"/>
      <c r="BN416" s="48"/>
      <c r="BO416" s="48"/>
      <c r="BP416" s="48"/>
      <c r="BQ416" s="48"/>
      <c r="BR416" s="48"/>
      <c r="BS416" s="48"/>
      <c r="BT416" s="48"/>
      <c r="BU416" s="48"/>
      <c r="BV416" s="48"/>
      <c r="BW416" s="48"/>
      <c r="BX416" s="48"/>
      <c r="BY416" s="48"/>
      <c r="BZ416" s="328"/>
      <c r="CA416" s="48"/>
      <c r="CB416" s="48"/>
      <c r="CC416" s="48"/>
      <c r="CD416" s="48"/>
      <c r="CE416" s="48"/>
      <c r="CF416" s="48"/>
      <c r="CG416" s="48"/>
      <c r="CH416" s="48"/>
      <c r="CI416" s="48"/>
      <c r="CJ416" s="48"/>
      <c r="CK416" s="48"/>
      <c r="CL416" s="48"/>
      <c r="CM416" s="48"/>
      <c r="CN416" s="48"/>
      <c r="CO416" s="48"/>
      <c r="CP416" s="48"/>
      <c r="CQ416" s="48"/>
      <c r="CR416" s="48"/>
      <c r="CS416" s="48"/>
      <c r="CT416" s="48"/>
      <c r="CU416" s="48"/>
      <c r="CV416" s="48"/>
      <c r="CW416" s="48"/>
      <c r="CX416" s="48"/>
      <c r="CY416" s="48"/>
      <c r="CZ416" s="48"/>
      <c r="DA416" s="48"/>
      <c r="DB416" s="48"/>
      <c r="DC416" s="48"/>
      <c r="DD416" s="48"/>
      <c r="DE416" s="48"/>
      <c r="DF416" s="48"/>
      <c r="DG416" s="48"/>
      <c r="DH416" s="48"/>
      <c r="DI416" s="48"/>
      <c r="DJ416" s="48"/>
      <c r="DK416" s="48"/>
      <c r="DL416" s="48"/>
      <c r="DM416" s="48"/>
      <c r="DN416" s="48"/>
      <c r="DO416" s="48"/>
      <c r="DP416" s="48"/>
      <c r="DQ416" s="48"/>
      <c r="DR416" s="48"/>
      <c r="DS416" s="48"/>
      <c r="DT416" s="48"/>
      <c r="DU416" s="48"/>
      <c r="DV416" s="48"/>
      <c r="DW416" s="48"/>
      <c r="DX416" s="48"/>
      <c r="DY416" s="48"/>
      <c r="DZ416" s="48"/>
      <c r="EA416" s="48"/>
      <c r="EB416" s="48"/>
      <c r="EC416" s="48"/>
      <c r="ED416" s="48"/>
      <c r="EE416" s="48"/>
      <c r="EF416" s="48"/>
      <c r="EG416" s="48"/>
      <c r="EH416" s="48"/>
      <c r="EI416" s="48"/>
      <c r="EJ416" s="48"/>
      <c r="EK416" s="48"/>
      <c r="EL416" s="48"/>
      <c r="ET416" s="33" t="s">
        <v>1041</v>
      </c>
      <c r="EU416" s="33" t="s">
        <v>1039</v>
      </c>
    </row>
    <row r="417" spans="1:151" ht="12" hidden="1" customHeight="1">
      <c r="A417" s="48"/>
      <c r="B417" s="60"/>
      <c r="C417" s="48"/>
      <c r="D417" s="60"/>
      <c r="E417" s="60"/>
      <c r="F417" s="60"/>
      <c r="G417" s="60"/>
      <c r="H417" s="60"/>
      <c r="I417" s="60"/>
      <c r="J417" s="60"/>
      <c r="K417" s="60"/>
      <c r="L417" s="60"/>
      <c r="M417" s="48"/>
      <c r="N417" s="48"/>
      <c r="O417" s="48"/>
      <c r="P417" s="48"/>
      <c r="Q417" s="48"/>
      <c r="R417" s="48"/>
      <c r="S417" s="48"/>
      <c r="T417" s="60"/>
      <c r="U417" s="60"/>
      <c r="V417" s="60"/>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158"/>
      <c r="BJ417" s="158"/>
      <c r="BK417" s="48"/>
      <c r="BL417" s="307"/>
      <c r="BM417" s="48"/>
      <c r="BN417" s="48"/>
      <c r="BO417" s="48"/>
      <c r="BP417" s="48"/>
      <c r="BQ417" s="48"/>
      <c r="BR417" s="48"/>
      <c r="BS417" s="48"/>
      <c r="BT417" s="48"/>
      <c r="BU417" s="48"/>
      <c r="BV417" s="48"/>
      <c r="BW417" s="48"/>
      <c r="BX417" s="48"/>
      <c r="BY417" s="48"/>
      <c r="BZ417" s="328"/>
      <c r="CA417" s="48"/>
      <c r="CB417" s="48"/>
      <c r="CC417" s="48"/>
      <c r="CD417" s="48"/>
      <c r="CE417" s="48"/>
      <c r="CF417" s="48"/>
      <c r="CG417" s="48"/>
      <c r="CH417" s="48"/>
      <c r="CI417" s="48"/>
      <c r="CJ417" s="48"/>
      <c r="CK417" s="48"/>
      <c r="CL417" s="48"/>
      <c r="CM417" s="48"/>
      <c r="CN417" s="48"/>
      <c r="CO417" s="48"/>
      <c r="CP417" s="48"/>
      <c r="CQ417" s="48"/>
      <c r="CR417" s="48"/>
      <c r="CS417" s="48"/>
      <c r="CT417" s="48"/>
      <c r="CU417" s="48"/>
      <c r="CV417" s="48"/>
      <c r="CW417" s="48"/>
      <c r="CX417" s="48"/>
      <c r="CY417" s="48"/>
      <c r="CZ417" s="48"/>
      <c r="DA417" s="48"/>
      <c r="DB417" s="48"/>
      <c r="DC417" s="48"/>
      <c r="DD417" s="48"/>
      <c r="DE417" s="48"/>
      <c r="DF417" s="48"/>
      <c r="DG417" s="48"/>
      <c r="DH417" s="48"/>
      <c r="DI417" s="48"/>
      <c r="DJ417" s="48"/>
      <c r="DK417" s="48"/>
      <c r="DL417" s="48"/>
      <c r="DM417" s="48"/>
      <c r="DN417" s="48"/>
      <c r="DO417" s="48"/>
      <c r="DP417" s="48"/>
      <c r="DQ417" s="48"/>
      <c r="DR417" s="48"/>
      <c r="DS417" s="48"/>
      <c r="DT417" s="48"/>
      <c r="DU417" s="48"/>
      <c r="DV417" s="48"/>
      <c r="DW417" s="48"/>
      <c r="DX417" s="48"/>
      <c r="DY417" s="48"/>
      <c r="DZ417" s="48"/>
      <c r="EA417" s="48"/>
      <c r="EB417" s="48"/>
      <c r="EC417" s="48"/>
      <c r="ED417" s="48"/>
      <c r="EE417" s="48"/>
      <c r="EF417" s="48"/>
      <c r="EG417" s="48"/>
      <c r="EH417" s="48"/>
      <c r="EI417" s="48"/>
      <c r="EJ417" s="48"/>
      <c r="EK417" s="48"/>
      <c r="EL417" s="48"/>
      <c r="ET417" s="33" t="s">
        <v>1042</v>
      </c>
      <c r="EU417" s="33" t="s">
        <v>1040</v>
      </c>
    </row>
    <row r="418" spans="1:151" ht="12" hidden="1" customHeight="1">
      <c r="A418" s="48"/>
      <c r="B418" s="60"/>
      <c r="C418" s="48"/>
      <c r="D418" s="60"/>
      <c r="E418" s="60"/>
      <c r="F418" s="60"/>
      <c r="G418" s="60"/>
      <c r="H418" s="60"/>
      <c r="I418" s="60"/>
      <c r="J418" s="60"/>
      <c r="K418" s="60"/>
      <c r="L418" s="60"/>
      <c r="M418" s="48"/>
      <c r="N418" s="48"/>
      <c r="O418" s="48"/>
      <c r="P418" s="48"/>
      <c r="Q418" s="48"/>
      <c r="R418" s="48"/>
      <c r="S418" s="48"/>
      <c r="T418" s="60"/>
      <c r="U418" s="60"/>
      <c r="V418" s="60"/>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158"/>
      <c r="BJ418" s="158"/>
      <c r="BK418" s="48"/>
      <c r="BL418" s="307"/>
      <c r="BM418" s="48"/>
      <c r="BN418" s="48"/>
      <c r="BO418" s="48"/>
      <c r="BP418" s="48"/>
      <c r="BQ418" s="48"/>
      <c r="BR418" s="48"/>
      <c r="BS418" s="48"/>
      <c r="BT418" s="48"/>
      <c r="BU418" s="48"/>
      <c r="BV418" s="48"/>
      <c r="BW418" s="48"/>
      <c r="BX418" s="48"/>
      <c r="BY418" s="48"/>
      <c r="BZ418" s="328"/>
      <c r="CA418" s="48"/>
      <c r="CB418" s="48"/>
      <c r="CC418" s="48"/>
      <c r="CD418" s="48"/>
      <c r="CE418" s="48"/>
      <c r="CF418" s="48"/>
      <c r="CG418" s="48"/>
      <c r="CH418" s="48"/>
      <c r="CI418" s="48"/>
      <c r="CJ418" s="48"/>
      <c r="CK418" s="48"/>
      <c r="CL418" s="48"/>
      <c r="CM418" s="48"/>
      <c r="CN418" s="48"/>
      <c r="CO418" s="48"/>
      <c r="CP418" s="48"/>
      <c r="CQ418" s="48"/>
      <c r="CR418" s="48"/>
      <c r="CS418" s="48"/>
      <c r="CT418" s="48"/>
      <c r="CU418" s="48"/>
      <c r="CV418" s="48"/>
      <c r="CW418" s="48"/>
      <c r="CX418" s="48"/>
      <c r="CY418" s="48"/>
      <c r="CZ418" s="48"/>
      <c r="DA418" s="48"/>
      <c r="DB418" s="48"/>
      <c r="DC418" s="48"/>
      <c r="DD418" s="48"/>
      <c r="DE418" s="48"/>
      <c r="DF418" s="48"/>
      <c r="DG418" s="48"/>
      <c r="DH418" s="48"/>
      <c r="DI418" s="48"/>
      <c r="DJ418" s="48"/>
      <c r="DK418" s="48"/>
      <c r="DL418" s="48"/>
      <c r="DM418" s="48"/>
      <c r="DN418" s="48"/>
      <c r="DO418" s="48"/>
      <c r="DP418" s="48"/>
      <c r="DQ418" s="48"/>
      <c r="DR418" s="48"/>
      <c r="DS418" s="48"/>
      <c r="DT418" s="48"/>
      <c r="DU418" s="48"/>
      <c r="DV418" s="48"/>
      <c r="DW418" s="48"/>
      <c r="DX418" s="48"/>
      <c r="DY418" s="48"/>
      <c r="DZ418" s="48"/>
      <c r="EA418" s="48"/>
      <c r="EB418" s="48"/>
      <c r="EC418" s="48"/>
      <c r="ED418" s="48"/>
      <c r="EE418" s="48"/>
      <c r="EF418" s="48"/>
      <c r="EG418" s="48"/>
      <c r="EH418" s="48"/>
      <c r="EI418" s="48"/>
      <c r="EJ418" s="48"/>
      <c r="EK418" s="48"/>
      <c r="EL418" s="48"/>
      <c r="ET418" s="33" t="s">
        <v>1043</v>
      </c>
      <c r="EU418" s="33" t="s">
        <v>1041</v>
      </c>
    </row>
    <row r="419" spans="1:151" ht="12" hidden="1" customHeight="1">
      <c r="A419" s="48"/>
      <c r="B419" s="60"/>
      <c r="C419" s="48"/>
      <c r="D419" s="60"/>
      <c r="E419" s="60"/>
      <c r="F419" s="60"/>
      <c r="G419" s="60"/>
      <c r="H419" s="60"/>
      <c r="I419" s="60"/>
      <c r="J419" s="60"/>
      <c r="K419" s="60"/>
      <c r="L419" s="60"/>
      <c r="M419" s="48"/>
      <c r="N419" s="48"/>
      <c r="O419" s="48"/>
      <c r="P419" s="48"/>
      <c r="Q419" s="48"/>
      <c r="R419" s="48"/>
      <c r="S419" s="48"/>
      <c r="T419" s="60"/>
      <c r="U419" s="60"/>
      <c r="V419" s="60"/>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158"/>
      <c r="BJ419" s="158"/>
      <c r="BK419" s="48"/>
      <c r="BL419" s="307"/>
      <c r="BM419" s="48"/>
      <c r="BN419" s="48"/>
      <c r="BO419" s="48"/>
      <c r="BP419" s="48"/>
      <c r="BQ419" s="48"/>
      <c r="BR419" s="48"/>
      <c r="BS419" s="48"/>
      <c r="BT419" s="48"/>
      <c r="BU419" s="48"/>
      <c r="BV419" s="48"/>
      <c r="BW419" s="48"/>
      <c r="BX419" s="48"/>
      <c r="BY419" s="48"/>
      <c r="BZ419" s="328"/>
      <c r="CA419" s="48"/>
      <c r="CB419" s="48"/>
      <c r="CC419" s="48"/>
      <c r="CD419" s="48"/>
      <c r="CE419" s="48"/>
      <c r="CF419" s="48"/>
      <c r="CG419" s="48"/>
      <c r="CH419" s="48"/>
      <c r="CI419" s="48"/>
      <c r="CJ419" s="48"/>
      <c r="CK419" s="48"/>
      <c r="CL419" s="48"/>
      <c r="CM419" s="48"/>
      <c r="CN419" s="48"/>
      <c r="CO419" s="48"/>
      <c r="CP419" s="48"/>
      <c r="CQ419" s="48"/>
      <c r="CR419" s="48"/>
      <c r="CS419" s="48"/>
      <c r="CT419" s="48"/>
      <c r="CU419" s="48"/>
      <c r="CV419" s="48"/>
      <c r="CW419" s="48"/>
      <c r="CX419" s="48"/>
      <c r="CY419" s="48"/>
      <c r="CZ419" s="48"/>
      <c r="DA419" s="48"/>
      <c r="DB419" s="48"/>
      <c r="DC419" s="48"/>
      <c r="DD419" s="48"/>
      <c r="DE419" s="48"/>
      <c r="DF419" s="48"/>
      <c r="DG419" s="48"/>
      <c r="DH419" s="48"/>
      <c r="DI419" s="48"/>
      <c r="DJ419" s="48"/>
      <c r="DK419" s="48"/>
      <c r="DL419" s="48"/>
      <c r="DM419" s="48"/>
      <c r="DN419" s="48"/>
      <c r="DO419" s="48"/>
      <c r="DP419" s="48"/>
      <c r="DQ419" s="48"/>
      <c r="DR419" s="48"/>
      <c r="DS419" s="48"/>
      <c r="DT419" s="48"/>
      <c r="DU419" s="48"/>
      <c r="DV419" s="48"/>
      <c r="DW419" s="48"/>
      <c r="DX419" s="48"/>
      <c r="DY419" s="48"/>
      <c r="DZ419" s="48"/>
      <c r="EA419" s="48"/>
      <c r="EB419" s="48"/>
      <c r="EC419" s="48"/>
      <c r="ED419" s="48"/>
      <c r="EE419" s="48"/>
      <c r="EF419" s="48"/>
      <c r="EG419" s="48"/>
      <c r="EH419" s="48"/>
      <c r="EI419" s="48"/>
      <c r="EJ419" s="48"/>
      <c r="EK419" s="48"/>
      <c r="EL419" s="48"/>
      <c r="ET419" s="33" t="s">
        <v>1044</v>
      </c>
      <c r="EU419" s="33" t="s">
        <v>1042</v>
      </c>
    </row>
    <row r="420" spans="1:151" ht="12" hidden="1" customHeight="1">
      <c r="A420" s="48"/>
      <c r="B420" s="60"/>
      <c r="C420" s="48"/>
      <c r="D420" s="60"/>
      <c r="E420" s="60"/>
      <c r="F420" s="60"/>
      <c r="G420" s="60"/>
      <c r="H420" s="60"/>
      <c r="I420" s="60"/>
      <c r="J420" s="60"/>
      <c r="K420" s="60"/>
      <c r="L420" s="60"/>
      <c r="M420" s="48"/>
      <c r="N420" s="48"/>
      <c r="O420" s="48"/>
      <c r="P420" s="48"/>
      <c r="Q420" s="48"/>
      <c r="R420" s="48"/>
      <c r="S420" s="48"/>
      <c r="T420" s="60"/>
      <c r="U420" s="60"/>
      <c r="V420" s="60"/>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158"/>
      <c r="BJ420" s="158"/>
      <c r="BK420" s="48"/>
      <c r="BL420" s="307"/>
      <c r="BM420" s="48"/>
      <c r="BN420" s="48"/>
      <c r="BO420" s="48"/>
      <c r="BP420" s="48"/>
      <c r="BQ420" s="48"/>
      <c r="BR420" s="48"/>
      <c r="BS420" s="48"/>
      <c r="BT420" s="48"/>
      <c r="BU420" s="48"/>
      <c r="BV420" s="48"/>
      <c r="BW420" s="48"/>
      <c r="BX420" s="48"/>
      <c r="BY420" s="48"/>
      <c r="BZ420" s="32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c r="DE420" s="48"/>
      <c r="DF420" s="48"/>
      <c r="DG420" s="48"/>
      <c r="DH420" s="48"/>
      <c r="DI420" s="48"/>
      <c r="DJ420" s="48"/>
      <c r="DK420" s="48"/>
      <c r="DL420" s="48"/>
      <c r="DM420" s="48"/>
      <c r="DN420" s="48"/>
      <c r="DO420" s="48"/>
      <c r="DP420" s="48"/>
      <c r="DQ420" s="48"/>
      <c r="DR420" s="48"/>
      <c r="DS420" s="48"/>
      <c r="DT420" s="48"/>
      <c r="DU420" s="48"/>
      <c r="DV420" s="48"/>
      <c r="DW420" s="48"/>
      <c r="DX420" s="48"/>
      <c r="DY420" s="48"/>
      <c r="DZ420" s="48"/>
      <c r="EA420" s="48"/>
      <c r="EB420" s="48"/>
      <c r="EC420" s="48"/>
      <c r="ED420" s="48"/>
      <c r="EE420" s="48"/>
      <c r="EF420" s="48"/>
      <c r="EG420" s="48"/>
      <c r="EH420" s="48"/>
      <c r="EI420" s="48"/>
      <c r="EJ420" s="48"/>
      <c r="EK420" s="48"/>
      <c r="EL420" s="48"/>
      <c r="ET420" s="33" t="s">
        <v>1045</v>
      </c>
      <c r="EU420" s="33" t="s">
        <v>1043</v>
      </c>
    </row>
    <row r="421" spans="1:151" ht="12" hidden="1" customHeight="1">
      <c r="A421" s="48"/>
      <c r="B421" s="60"/>
      <c r="C421" s="48"/>
      <c r="D421" s="60"/>
      <c r="E421" s="60"/>
      <c r="F421" s="60"/>
      <c r="G421" s="60"/>
      <c r="H421" s="60"/>
      <c r="I421" s="60"/>
      <c r="J421" s="60"/>
      <c r="K421" s="60"/>
      <c r="L421" s="60"/>
      <c r="M421" s="48"/>
      <c r="N421" s="48"/>
      <c r="O421" s="48"/>
      <c r="P421" s="48"/>
      <c r="Q421" s="48"/>
      <c r="R421" s="48"/>
      <c r="S421" s="48"/>
      <c r="T421" s="60"/>
      <c r="U421" s="60"/>
      <c r="V421" s="60"/>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158"/>
      <c r="BJ421" s="158"/>
      <c r="BK421" s="48"/>
      <c r="BL421" s="307"/>
      <c r="BM421" s="48"/>
      <c r="BN421" s="48"/>
      <c r="BO421" s="48"/>
      <c r="BP421" s="48"/>
      <c r="BQ421" s="48"/>
      <c r="BR421" s="48"/>
      <c r="BS421" s="48"/>
      <c r="BT421" s="48"/>
      <c r="BU421" s="48"/>
      <c r="BV421" s="48"/>
      <c r="BW421" s="48"/>
      <c r="BX421" s="48"/>
      <c r="BY421" s="48"/>
      <c r="BZ421" s="328"/>
      <c r="CA421" s="48"/>
      <c r="CB421" s="48"/>
      <c r="CC421" s="48"/>
      <c r="CD421" s="48"/>
      <c r="CE421" s="48"/>
      <c r="CF421" s="48"/>
      <c r="CG421" s="48"/>
      <c r="CH421" s="48"/>
      <c r="CI421" s="48"/>
      <c r="CJ421" s="48"/>
      <c r="CK421" s="48"/>
      <c r="CL421" s="48"/>
      <c r="CM421" s="48"/>
      <c r="CN421" s="48"/>
      <c r="CO421" s="48"/>
      <c r="CP421" s="48"/>
      <c r="CQ421" s="48"/>
      <c r="CR421" s="48"/>
      <c r="CS421" s="48"/>
      <c r="CT421" s="48"/>
      <c r="CU421" s="48"/>
      <c r="CV421" s="48"/>
      <c r="CW421" s="48"/>
      <c r="CX421" s="48"/>
      <c r="CY421" s="48"/>
      <c r="CZ421" s="48"/>
      <c r="DA421" s="48"/>
      <c r="DB421" s="48"/>
      <c r="DC421" s="48"/>
      <c r="DD421" s="48"/>
      <c r="DE421" s="48"/>
      <c r="DF421" s="48"/>
      <c r="DG421" s="48"/>
      <c r="DH421" s="48"/>
      <c r="DI421" s="48"/>
      <c r="DJ421" s="48"/>
      <c r="DK421" s="48"/>
      <c r="DL421" s="48"/>
      <c r="DM421" s="48"/>
      <c r="DN421" s="48"/>
      <c r="DO421" s="48"/>
      <c r="DP421" s="48"/>
      <c r="DQ421" s="48"/>
      <c r="DR421" s="48"/>
      <c r="DS421" s="48"/>
      <c r="DT421" s="48"/>
      <c r="DU421" s="48"/>
      <c r="DV421" s="48"/>
      <c r="DW421" s="48"/>
      <c r="DX421" s="48"/>
      <c r="DY421" s="48"/>
      <c r="DZ421" s="48"/>
      <c r="EA421" s="48"/>
      <c r="EB421" s="48"/>
      <c r="EC421" s="48"/>
      <c r="ED421" s="48"/>
      <c r="EE421" s="48"/>
      <c r="EF421" s="48"/>
      <c r="EG421" s="48"/>
      <c r="EH421" s="48"/>
      <c r="EI421" s="48"/>
      <c r="EJ421" s="48"/>
      <c r="EK421" s="48"/>
      <c r="EL421" s="48"/>
      <c r="ET421" s="33" t="s">
        <v>1046</v>
      </c>
      <c r="EU421" s="33" t="s">
        <v>1044</v>
      </c>
    </row>
    <row r="422" spans="1:151" ht="12" hidden="1" customHeight="1">
      <c r="A422" s="48"/>
      <c r="B422" s="60"/>
      <c r="C422" s="48"/>
      <c r="D422" s="60"/>
      <c r="E422" s="60"/>
      <c r="F422" s="60"/>
      <c r="G422" s="60"/>
      <c r="H422" s="60"/>
      <c r="I422" s="60"/>
      <c r="J422" s="60"/>
      <c r="K422" s="60"/>
      <c r="L422" s="60"/>
      <c r="M422" s="48"/>
      <c r="N422" s="48"/>
      <c r="O422" s="48"/>
      <c r="P422" s="48"/>
      <c r="Q422" s="48"/>
      <c r="R422" s="48"/>
      <c r="S422" s="48"/>
      <c r="T422" s="60"/>
      <c r="U422" s="60"/>
      <c r="V422" s="60"/>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158"/>
      <c r="BJ422" s="158"/>
      <c r="BK422" s="48"/>
      <c r="BL422" s="307"/>
      <c r="BM422" s="48"/>
      <c r="BN422" s="48"/>
      <c r="BO422" s="48"/>
      <c r="BP422" s="48"/>
      <c r="BQ422" s="48"/>
      <c r="BR422" s="48"/>
      <c r="BS422" s="48"/>
      <c r="BT422" s="48"/>
      <c r="BU422" s="48"/>
      <c r="BV422" s="48"/>
      <c r="BW422" s="48"/>
      <c r="BX422" s="48"/>
      <c r="BY422" s="48"/>
      <c r="BZ422" s="328"/>
      <c r="CA422" s="48"/>
      <c r="CB422" s="48"/>
      <c r="CC422" s="48"/>
      <c r="CD422" s="48"/>
      <c r="CE422" s="48"/>
      <c r="CF422" s="48"/>
      <c r="CG422" s="48"/>
      <c r="CH422" s="48"/>
      <c r="CI422" s="48"/>
      <c r="CJ422" s="48"/>
      <c r="CK422" s="48"/>
      <c r="CL422" s="48"/>
      <c r="CM422" s="48"/>
      <c r="CN422" s="48"/>
      <c r="CO422" s="48"/>
      <c r="CP422" s="48"/>
      <c r="CQ422" s="48"/>
      <c r="CR422" s="48"/>
      <c r="CS422" s="48"/>
      <c r="CT422" s="48"/>
      <c r="CU422" s="48"/>
      <c r="CV422" s="48"/>
      <c r="CW422" s="48"/>
      <c r="CX422" s="48"/>
      <c r="CY422" s="48"/>
      <c r="CZ422" s="48"/>
      <c r="DA422" s="48"/>
      <c r="DB422" s="48"/>
      <c r="DC422" s="48"/>
      <c r="DD422" s="48"/>
      <c r="DE422" s="48"/>
      <c r="DF422" s="48"/>
      <c r="DG422" s="48"/>
      <c r="DH422" s="48"/>
      <c r="DI422" s="48"/>
      <c r="DJ422" s="48"/>
      <c r="DK422" s="48"/>
      <c r="DL422" s="48"/>
      <c r="DM422" s="48"/>
      <c r="DN422" s="48"/>
      <c r="DO422" s="48"/>
      <c r="DP422" s="48"/>
      <c r="DQ422" s="48"/>
      <c r="DR422" s="48"/>
      <c r="DS422" s="48"/>
      <c r="DT422" s="48"/>
      <c r="DU422" s="48"/>
      <c r="DV422" s="48"/>
      <c r="DW422" s="48"/>
      <c r="DX422" s="48"/>
      <c r="DY422" s="48"/>
      <c r="DZ422" s="48"/>
      <c r="EA422" s="48"/>
      <c r="EB422" s="48"/>
      <c r="EC422" s="48"/>
      <c r="ED422" s="48"/>
      <c r="EE422" s="48"/>
      <c r="EF422" s="48"/>
      <c r="EG422" s="48"/>
      <c r="EH422" s="48"/>
      <c r="EI422" s="48"/>
      <c r="EJ422" s="48"/>
      <c r="EK422" s="48"/>
      <c r="EL422" s="48"/>
      <c r="ET422" s="33" t="s">
        <v>1047</v>
      </c>
      <c r="EU422" s="33" t="s">
        <v>1045</v>
      </c>
    </row>
    <row r="423" spans="1:151" ht="12" hidden="1" customHeight="1">
      <c r="A423" s="48"/>
      <c r="B423" s="60"/>
      <c r="C423" s="48"/>
      <c r="D423" s="60"/>
      <c r="E423" s="60"/>
      <c r="F423" s="60"/>
      <c r="G423" s="60"/>
      <c r="H423" s="60"/>
      <c r="I423" s="60"/>
      <c r="J423" s="60"/>
      <c r="K423" s="60"/>
      <c r="L423" s="60"/>
      <c r="M423" s="48"/>
      <c r="N423" s="48"/>
      <c r="O423" s="48"/>
      <c r="P423" s="48"/>
      <c r="Q423" s="48"/>
      <c r="R423" s="48"/>
      <c r="S423" s="48"/>
      <c r="T423" s="60"/>
      <c r="U423" s="60"/>
      <c r="V423" s="60"/>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158"/>
      <c r="BJ423" s="158"/>
      <c r="BK423" s="48"/>
      <c r="BL423" s="307"/>
      <c r="BM423" s="48"/>
      <c r="BN423" s="48"/>
      <c r="BO423" s="48"/>
      <c r="BP423" s="48"/>
      <c r="BQ423" s="48"/>
      <c r="BR423" s="48"/>
      <c r="BS423" s="48"/>
      <c r="BT423" s="48"/>
      <c r="BU423" s="48"/>
      <c r="BV423" s="48"/>
      <c r="BW423" s="48"/>
      <c r="BX423" s="48"/>
      <c r="BY423" s="48"/>
      <c r="BZ423" s="328"/>
      <c r="CA423" s="48"/>
      <c r="CB423" s="48"/>
      <c r="CC423" s="48"/>
      <c r="CD423" s="48"/>
      <c r="CE423" s="48"/>
      <c r="CF423" s="48"/>
      <c r="CG423" s="48"/>
      <c r="CH423" s="48"/>
      <c r="CI423" s="48"/>
      <c r="CJ423" s="48"/>
      <c r="CK423" s="48"/>
      <c r="CL423" s="48"/>
      <c r="CM423" s="48"/>
      <c r="CN423" s="48"/>
      <c r="CO423" s="48"/>
      <c r="CP423" s="48"/>
      <c r="CQ423" s="48"/>
      <c r="CR423" s="48"/>
      <c r="CS423" s="48"/>
      <c r="CT423" s="48"/>
      <c r="CU423" s="48"/>
      <c r="CV423" s="48"/>
      <c r="CW423" s="48"/>
      <c r="CX423" s="48"/>
      <c r="CY423" s="48"/>
      <c r="CZ423" s="48"/>
      <c r="DA423" s="48"/>
      <c r="DB423" s="48"/>
      <c r="DC423" s="48"/>
      <c r="DD423" s="48"/>
      <c r="DE423" s="48"/>
      <c r="DF423" s="48"/>
      <c r="DG423" s="48"/>
      <c r="DH423" s="48"/>
      <c r="DI423" s="48"/>
      <c r="DJ423" s="48"/>
      <c r="DK423" s="48"/>
      <c r="DL423" s="48"/>
      <c r="DM423" s="48"/>
      <c r="DN423" s="48"/>
      <c r="DO423" s="48"/>
      <c r="DP423" s="48"/>
      <c r="DQ423" s="48"/>
      <c r="DR423" s="48"/>
      <c r="DS423" s="48"/>
      <c r="DT423" s="48"/>
      <c r="DU423" s="48"/>
      <c r="DV423" s="48"/>
      <c r="DW423" s="48"/>
      <c r="DX423" s="48"/>
      <c r="DY423" s="48"/>
      <c r="DZ423" s="48"/>
      <c r="EA423" s="48"/>
      <c r="EB423" s="48"/>
      <c r="EC423" s="48"/>
      <c r="ED423" s="48"/>
      <c r="EE423" s="48"/>
      <c r="EF423" s="48"/>
      <c r="EG423" s="48"/>
      <c r="EH423" s="48"/>
      <c r="EI423" s="48"/>
      <c r="EJ423" s="48"/>
      <c r="EK423" s="48"/>
      <c r="EL423" s="48"/>
      <c r="ET423" s="33" t="s">
        <v>1048</v>
      </c>
      <c r="EU423" s="33" t="s">
        <v>1046</v>
      </c>
    </row>
    <row r="424" spans="1:151" ht="12" hidden="1" customHeight="1">
      <c r="A424" s="48"/>
      <c r="B424" s="60"/>
      <c r="C424" s="48"/>
      <c r="D424" s="60"/>
      <c r="E424" s="60"/>
      <c r="F424" s="60"/>
      <c r="G424" s="60"/>
      <c r="H424" s="60"/>
      <c r="I424" s="60"/>
      <c r="J424" s="60"/>
      <c r="K424" s="60"/>
      <c r="L424" s="60"/>
      <c r="M424" s="48"/>
      <c r="N424" s="48"/>
      <c r="O424" s="48"/>
      <c r="P424" s="48"/>
      <c r="Q424" s="48"/>
      <c r="R424" s="48"/>
      <c r="S424" s="48"/>
      <c r="T424" s="60"/>
      <c r="U424" s="60"/>
      <c r="V424" s="60"/>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158"/>
      <c r="BJ424" s="158"/>
      <c r="BK424" s="48"/>
      <c r="BL424" s="307"/>
      <c r="BM424" s="48"/>
      <c r="BN424" s="48"/>
      <c r="BO424" s="48"/>
      <c r="BP424" s="48"/>
      <c r="BQ424" s="48"/>
      <c r="BR424" s="48"/>
      <c r="BS424" s="48"/>
      <c r="BT424" s="48"/>
      <c r="BU424" s="48"/>
      <c r="BV424" s="48"/>
      <c r="BW424" s="48"/>
      <c r="BX424" s="48"/>
      <c r="BY424" s="48"/>
      <c r="BZ424" s="328"/>
      <c r="CA424" s="48"/>
      <c r="CB424" s="48"/>
      <c r="CC424" s="48"/>
      <c r="CD424" s="48"/>
      <c r="CE424" s="48"/>
      <c r="CF424" s="48"/>
      <c r="CG424" s="48"/>
      <c r="CH424" s="48"/>
      <c r="CI424" s="48"/>
      <c r="CJ424" s="48"/>
      <c r="CK424" s="48"/>
      <c r="CL424" s="48"/>
      <c r="CM424" s="48"/>
      <c r="CN424" s="48"/>
      <c r="CO424" s="48"/>
      <c r="CP424" s="48"/>
      <c r="CQ424" s="48"/>
      <c r="CR424" s="48"/>
      <c r="CS424" s="48"/>
      <c r="CT424" s="48"/>
      <c r="CU424" s="48"/>
      <c r="CV424" s="48"/>
      <c r="CW424" s="48"/>
      <c r="CX424" s="48"/>
      <c r="CY424" s="48"/>
      <c r="CZ424" s="48"/>
      <c r="DA424" s="48"/>
      <c r="DB424" s="48"/>
      <c r="DC424" s="48"/>
      <c r="DD424" s="48"/>
      <c r="DE424" s="48"/>
      <c r="DF424" s="48"/>
      <c r="DG424" s="48"/>
      <c r="DH424" s="48"/>
      <c r="DI424" s="48"/>
      <c r="DJ424" s="48"/>
      <c r="DK424" s="48"/>
      <c r="DL424" s="48"/>
      <c r="DM424" s="48"/>
      <c r="DN424" s="48"/>
      <c r="DO424" s="48"/>
      <c r="DP424" s="48"/>
      <c r="DQ424" s="48"/>
      <c r="DR424" s="48"/>
      <c r="DS424" s="48"/>
      <c r="DT424" s="48"/>
      <c r="DU424" s="48"/>
      <c r="DV424" s="48"/>
      <c r="DW424" s="48"/>
      <c r="DX424" s="48"/>
      <c r="DY424" s="48"/>
      <c r="DZ424" s="48"/>
      <c r="EA424" s="48"/>
      <c r="EB424" s="48"/>
      <c r="EC424" s="48"/>
      <c r="ED424" s="48"/>
      <c r="EE424" s="48"/>
      <c r="EF424" s="48"/>
      <c r="EG424" s="48"/>
      <c r="EH424" s="48"/>
      <c r="EI424" s="48"/>
      <c r="EJ424" s="48"/>
      <c r="EK424" s="48"/>
      <c r="EL424" s="48"/>
      <c r="ET424" s="33" t="s">
        <v>1049</v>
      </c>
      <c r="EU424" s="33" t="s">
        <v>1047</v>
      </c>
    </row>
    <row r="425" spans="1:151" ht="12" hidden="1" customHeight="1">
      <c r="A425" s="48"/>
      <c r="B425" s="60"/>
      <c r="C425" s="48"/>
      <c r="D425" s="60"/>
      <c r="E425" s="60"/>
      <c r="F425" s="60"/>
      <c r="G425" s="60"/>
      <c r="H425" s="60"/>
      <c r="I425" s="60"/>
      <c r="J425" s="60"/>
      <c r="K425" s="60"/>
      <c r="L425" s="60"/>
      <c r="M425" s="48"/>
      <c r="N425" s="48"/>
      <c r="O425" s="48"/>
      <c r="P425" s="48"/>
      <c r="Q425" s="48"/>
      <c r="R425" s="48"/>
      <c r="S425" s="48"/>
      <c r="T425" s="60"/>
      <c r="U425" s="60"/>
      <c r="V425" s="60"/>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158"/>
      <c r="BJ425" s="158"/>
      <c r="BK425" s="48"/>
      <c r="BL425" s="307"/>
      <c r="BM425" s="48"/>
      <c r="BN425" s="48"/>
      <c r="BO425" s="48"/>
      <c r="BP425" s="48"/>
      <c r="BQ425" s="48"/>
      <c r="BR425" s="48"/>
      <c r="BS425" s="48"/>
      <c r="BT425" s="48"/>
      <c r="BU425" s="48"/>
      <c r="BV425" s="48"/>
      <c r="BW425" s="48"/>
      <c r="BX425" s="48"/>
      <c r="BY425" s="48"/>
      <c r="BZ425" s="328"/>
      <c r="CA425" s="48"/>
      <c r="CB425" s="48"/>
      <c r="CC425" s="48"/>
      <c r="CD425" s="48"/>
      <c r="CE425" s="48"/>
      <c r="CF425" s="48"/>
      <c r="CG425" s="48"/>
      <c r="CH425" s="48"/>
      <c r="CI425" s="48"/>
      <c r="CJ425" s="48"/>
      <c r="CK425" s="48"/>
      <c r="CL425" s="48"/>
      <c r="CM425" s="48"/>
      <c r="CN425" s="48"/>
      <c r="CO425" s="48"/>
      <c r="CP425" s="48"/>
      <c r="CQ425" s="48"/>
      <c r="CR425" s="48"/>
      <c r="CS425" s="48"/>
      <c r="CT425" s="48"/>
      <c r="CU425" s="48"/>
      <c r="CV425" s="48"/>
      <c r="CW425" s="48"/>
      <c r="CX425" s="48"/>
      <c r="CY425" s="48"/>
      <c r="CZ425" s="48"/>
      <c r="DA425" s="48"/>
      <c r="DB425" s="48"/>
      <c r="DC425" s="48"/>
      <c r="DD425" s="48"/>
      <c r="DE425" s="48"/>
      <c r="DF425" s="48"/>
      <c r="DG425" s="48"/>
      <c r="DH425" s="48"/>
      <c r="DI425" s="48"/>
      <c r="DJ425" s="48"/>
      <c r="DK425" s="48"/>
      <c r="DL425" s="48"/>
      <c r="DM425" s="48"/>
      <c r="DN425" s="48"/>
      <c r="DO425" s="48"/>
      <c r="DP425" s="48"/>
      <c r="DQ425" s="48"/>
      <c r="DR425" s="48"/>
      <c r="DS425" s="48"/>
      <c r="DT425" s="48"/>
      <c r="DU425" s="48"/>
      <c r="DV425" s="48"/>
      <c r="DW425" s="48"/>
      <c r="DX425" s="48"/>
      <c r="DY425" s="48"/>
      <c r="DZ425" s="48"/>
      <c r="EA425" s="48"/>
      <c r="EB425" s="48"/>
      <c r="EC425" s="48"/>
      <c r="ED425" s="48"/>
      <c r="EE425" s="48"/>
      <c r="EF425" s="48"/>
      <c r="EG425" s="48"/>
      <c r="EH425" s="48"/>
      <c r="EI425" s="48"/>
      <c r="EJ425" s="48"/>
      <c r="EK425" s="48"/>
      <c r="EL425" s="48"/>
      <c r="ET425" s="33" t="s">
        <v>1050</v>
      </c>
      <c r="EU425" s="33" t="s">
        <v>1048</v>
      </c>
    </row>
    <row r="426" spans="1:151" ht="12" hidden="1" customHeight="1">
      <c r="A426" s="48"/>
      <c r="B426" s="60"/>
      <c r="C426" s="48"/>
      <c r="D426" s="60"/>
      <c r="E426" s="60"/>
      <c r="F426" s="60"/>
      <c r="G426" s="60"/>
      <c r="H426" s="60"/>
      <c r="I426" s="60"/>
      <c r="J426" s="60"/>
      <c r="K426" s="60"/>
      <c r="L426" s="60"/>
      <c r="M426" s="48"/>
      <c r="N426" s="48"/>
      <c r="O426" s="48"/>
      <c r="P426" s="48"/>
      <c r="Q426" s="48"/>
      <c r="R426" s="48"/>
      <c r="S426" s="48"/>
      <c r="T426" s="60"/>
      <c r="U426" s="60"/>
      <c r="V426" s="60"/>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158"/>
      <c r="BJ426" s="158"/>
      <c r="BK426" s="48"/>
      <c r="BL426" s="307"/>
      <c r="BM426" s="48"/>
      <c r="BN426" s="48"/>
      <c r="BO426" s="48"/>
      <c r="BP426" s="48"/>
      <c r="BQ426" s="48"/>
      <c r="BR426" s="48"/>
      <c r="BS426" s="48"/>
      <c r="BT426" s="48"/>
      <c r="BU426" s="48"/>
      <c r="BV426" s="48"/>
      <c r="BW426" s="48"/>
      <c r="BX426" s="48"/>
      <c r="BY426" s="48"/>
      <c r="BZ426" s="328"/>
      <c r="CA426" s="48"/>
      <c r="CB426" s="48"/>
      <c r="CC426" s="48"/>
      <c r="CD426" s="48"/>
      <c r="CE426" s="48"/>
      <c r="CF426" s="48"/>
      <c r="CG426" s="48"/>
      <c r="CH426" s="48"/>
      <c r="CI426" s="48"/>
      <c r="CJ426" s="48"/>
      <c r="CK426" s="48"/>
      <c r="CL426" s="48"/>
      <c r="CM426" s="48"/>
      <c r="CN426" s="48"/>
      <c r="CO426" s="48"/>
      <c r="CP426" s="48"/>
      <c r="CQ426" s="48"/>
      <c r="CR426" s="48"/>
      <c r="CS426" s="48"/>
      <c r="CT426" s="48"/>
      <c r="CU426" s="48"/>
      <c r="CV426" s="48"/>
      <c r="CW426" s="48"/>
      <c r="CX426" s="48"/>
      <c r="CY426" s="48"/>
      <c r="CZ426" s="48"/>
      <c r="DA426" s="48"/>
      <c r="DB426" s="48"/>
      <c r="DC426" s="48"/>
      <c r="DD426" s="48"/>
      <c r="DE426" s="48"/>
      <c r="DF426" s="48"/>
      <c r="DG426" s="48"/>
      <c r="DH426" s="48"/>
      <c r="DI426" s="48"/>
      <c r="DJ426" s="48"/>
      <c r="DK426" s="48"/>
      <c r="DL426" s="48"/>
      <c r="DM426" s="48"/>
      <c r="DN426" s="48"/>
      <c r="DO426" s="48"/>
      <c r="DP426" s="48"/>
      <c r="DQ426" s="48"/>
      <c r="DR426" s="48"/>
      <c r="DS426" s="48"/>
      <c r="DT426" s="48"/>
      <c r="DU426" s="48"/>
      <c r="DV426" s="48"/>
      <c r="DW426" s="48"/>
      <c r="DX426" s="48"/>
      <c r="DY426" s="48"/>
      <c r="DZ426" s="48"/>
      <c r="EA426" s="48"/>
      <c r="EB426" s="48"/>
      <c r="EC426" s="48"/>
      <c r="ED426" s="48"/>
      <c r="EE426" s="48"/>
      <c r="EF426" s="48"/>
      <c r="EG426" s="48"/>
      <c r="EH426" s="48"/>
      <c r="EI426" s="48"/>
      <c r="EJ426" s="48"/>
      <c r="EK426" s="48"/>
      <c r="EL426" s="48"/>
      <c r="ET426" s="33" t="s">
        <v>1051</v>
      </c>
      <c r="EU426" s="33" t="s">
        <v>1049</v>
      </c>
    </row>
    <row r="427" spans="1:151" ht="12" hidden="1" customHeight="1">
      <c r="A427" s="48"/>
      <c r="B427" s="60"/>
      <c r="C427" s="48"/>
      <c r="D427" s="60"/>
      <c r="E427" s="60"/>
      <c r="F427" s="60"/>
      <c r="G427" s="60"/>
      <c r="H427" s="60"/>
      <c r="I427" s="60"/>
      <c r="J427" s="60"/>
      <c r="K427" s="60"/>
      <c r="L427" s="60"/>
      <c r="M427" s="48"/>
      <c r="N427" s="48"/>
      <c r="O427" s="48"/>
      <c r="P427" s="48"/>
      <c r="Q427" s="48"/>
      <c r="R427" s="48"/>
      <c r="S427" s="48"/>
      <c r="T427" s="60"/>
      <c r="U427" s="60"/>
      <c r="V427" s="60"/>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158"/>
      <c r="BJ427" s="158"/>
      <c r="BK427" s="48"/>
      <c r="BL427" s="307"/>
      <c r="BM427" s="48"/>
      <c r="BN427" s="48"/>
      <c r="BO427" s="48"/>
      <c r="BP427" s="48"/>
      <c r="BQ427" s="48"/>
      <c r="BR427" s="48"/>
      <c r="BS427" s="48"/>
      <c r="BT427" s="48"/>
      <c r="BU427" s="48"/>
      <c r="BV427" s="48"/>
      <c r="BW427" s="48"/>
      <c r="BX427" s="48"/>
      <c r="BY427" s="48"/>
      <c r="BZ427" s="32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c r="DV427" s="48"/>
      <c r="DW427" s="48"/>
      <c r="DX427" s="48"/>
      <c r="DY427" s="48"/>
      <c r="DZ427" s="48"/>
      <c r="EA427" s="48"/>
      <c r="EB427" s="48"/>
      <c r="EC427" s="48"/>
      <c r="ED427" s="48"/>
      <c r="EE427" s="48"/>
      <c r="EF427" s="48"/>
      <c r="EG427" s="48"/>
      <c r="EH427" s="48"/>
      <c r="EI427" s="48"/>
      <c r="EJ427" s="48"/>
      <c r="EK427" s="48"/>
      <c r="EL427" s="48"/>
      <c r="ET427" s="33" t="s">
        <v>1052</v>
      </c>
      <c r="EU427" s="33" t="s">
        <v>1050</v>
      </c>
    </row>
    <row r="428" spans="1:151" ht="12" hidden="1" customHeight="1">
      <c r="A428" s="48"/>
      <c r="B428" s="60"/>
      <c r="C428" s="48"/>
      <c r="D428" s="60"/>
      <c r="E428" s="60"/>
      <c r="F428" s="60"/>
      <c r="G428" s="60"/>
      <c r="H428" s="60"/>
      <c r="I428" s="60"/>
      <c r="J428" s="60"/>
      <c r="K428" s="60"/>
      <c r="L428" s="60"/>
      <c r="M428" s="48"/>
      <c r="N428" s="48"/>
      <c r="O428" s="48"/>
      <c r="P428" s="48"/>
      <c r="Q428" s="48"/>
      <c r="R428" s="48"/>
      <c r="S428" s="48"/>
      <c r="T428" s="60"/>
      <c r="U428" s="60"/>
      <c r="V428" s="60"/>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158"/>
      <c r="BJ428" s="158"/>
      <c r="BK428" s="48"/>
      <c r="BL428" s="307"/>
      <c r="BM428" s="48"/>
      <c r="BN428" s="48"/>
      <c r="BO428" s="48"/>
      <c r="BP428" s="48"/>
      <c r="BQ428" s="48"/>
      <c r="BR428" s="48"/>
      <c r="BS428" s="48"/>
      <c r="BT428" s="48"/>
      <c r="BU428" s="48"/>
      <c r="BV428" s="48"/>
      <c r="BW428" s="48"/>
      <c r="BX428" s="48"/>
      <c r="BY428" s="48"/>
      <c r="BZ428" s="328"/>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c r="DV428" s="48"/>
      <c r="DW428" s="48"/>
      <c r="DX428" s="48"/>
      <c r="DY428" s="48"/>
      <c r="DZ428" s="48"/>
      <c r="EA428" s="48"/>
      <c r="EB428" s="48"/>
      <c r="EC428" s="48"/>
      <c r="ED428" s="48"/>
      <c r="EE428" s="48"/>
      <c r="EF428" s="48"/>
      <c r="EG428" s="48"/>
      <c r="EH428" s="48"/>
      <c r="EI428" s="48"/>
      <c r="EJ428" s="48"/>
      <c r="EK428" s="48"/>
      <c r="EL428" s="48"/>
      <c r="ET428" s="33" t="s">
        <v>1053</v>
      </c>
      <c r="EU428" s="33" t="s">
        <v>1051</v>
      </c>
    </row>
    <row r="429" spans="1:151" ht="12" hidden="1" customHeight="1">
      <c r="A429" s="48"/>
      <c r="B429" s="60"/>
      <c r="C429" s="48"/>
      <c r="D429" s="60"/>
      <c r="E429" s="60"/>
      <c r="F429" s="60"/>
      <c r="G429" s="60"/>
      <c r="H429" s="60"/>
      <c r="I429" s="60"/>
      <c r="J429" s="60"/>
      <c r="K429" s="60"/>
      <c r="L429" s="60"/>
      <c r="M429" s="48"/>
      <c r="N429" s="48"/>
      <c r="O429" s="48"/>
      <c r="P429" s="48"/>
      <c r="Q429" s="48"/>
      <c r="R429" s="48"/>
      <c r="S429" s="48"/>
      <c r="T429" s="60"/>
      <c r="U429" s="60"/>
      <c r="V429" s="60"/>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158"/>
      <c r="BJ429" s="158"/>
      <c r="BK429" s="48"/>
      <c r="BL429" s="307"/>
      <c r="BM429" s="48"/>
      <c r="BN429" s="48"/>
      <c r="BO429" s="48"/>
      <c r="BP429" s="48"/>
      <c r="BQ429" s="48"/>
      <c r="BR429" s="48"/>
      <c r="BS429" s="48"/>
      <c r="BT429" s="48"/>
      <c r="BU429" s="48"/>
      <c r="BV429" s="48"/>
      <c r="BW429" s="48"/>
      <c r="BX429" s="48"/>
      <c r="BY429" s="48"/>
      <c r="BZ429" s="32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T429" s="33" t="s">
        <v>1054</v>
      </c>
      <c r="EU429" s="33" t="s">
        <v>1052</v>
      </c>
    </row>
    <row r="430" spans="1:151" ht="12" hidden="1" customHeight="1">
      <c r="A430" s="48"/>
      <c r="B430" s="60"/>
      <c r="C430" s="48"/>
      <c r="D430" s="60"/>
      <c r="E430" s="60"/>
      <c r="F430" s="60"/>
      <c r="G430" s="60"/>
      <c r="H430" s="60"/>
      <c r="I430" s="60"/>
      <c r="J430" s="60"/>
      <c r="K430" s="60"/>
      <c r="L430" s="60"/>
      <c r="M430" s="48"/>
      <c r="N430" s="48"/>
      <c r="O430" s="48"/>
      <c r="P430" s="48"/>
      <c r="Q430" s="48"/>
      <c r="R430" s="48"/>
      <c r="S430" s="48"/>
      <c r="T430" s="60"/>
      <c r="U430" s="60"/>
      <c r="V430" s="60"/>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158"/>
      <c r="BJ430" s="158"/>
      <c r="BK430" s="48"/>
      <c r="BL430" s="307"/>
      <c r="BM430" s="48"/>
      <c r="BN430" s="48"/>
      <c r="BO430" s="48"/>
      <c r="BP430" s="48"/>
      <c r="BQ430" s="48"/>
      <c r="BR430" s="48"/>
      <c r="BS430" s="48"/>
      <c r="BT430" s="48"/>
      <c r="BU430" s="48"/>
      <c r="BV430" s="48"/>
      <c r="BW430" s="48"/>
      <c r="BX430" s="48"/>
      <c r="BY430" s="48"/>
      <c r="BZ430" s="32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c r="EA430" s="48"/>
      <c r="EB430" s="48"/>
      <c r="EC430" s="48"/>
      <c r="ED430" s="48"/>
      <c r="EE430" s="48"/>
      <c r="EF430" s="48"/>
      <c r="EG430" s="48"/>
      <c r="EH430" s="48"/>
      <c r="EI430" s="48"/>
      <c r="EJ430" s="48"/>
      <c r="EK430" s="48"/>
      <c r="EL430" s="48"/>
      <c r="ET430" s="33" t="s">
        <v>1055</v>
      </c>
      <c r="EU430" s="33" t="s">
        <v>1053</v>
      </c>
    </row>
    <row r="431" spans="1:151" ht="12" hidden="1" customHeight="1">
      <c r="A431" s="48"/>
      <c r="B431" s="60"/>
      <c r="C431" s="48"/>
      <c r="D431" s="60"/>
      <c r="E431" s="60"/>
      <c r="F431" s="60"/>
      <c r="G431" s="60"/>
      <c r="H431" s="60"/>
      <c r="I431" s="60"/>
      <c r="J431" s="60"/>
      <c r="K431" s="60"/>
      <c r="L431" s="60"/>
      <c r="M431" s="48"/>
      <c r="N431" s="48"/>
      <c r="O431" s="48"/>
      <c r="P431" s="48"/>
      <c r="Q431" s="48"/>
      <c r="R431" s="48"/>
      <c r="S431" s="48"/>
      <c r="T431" s="60"/>
      <c r="U431" s="60"/>
      <c r="V431" s="60"/>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158"/>
      <c r="BJ431" s="158"/>
      <c r="BK431" s="48"/>
      <c r="BL431" s="307"/>
      <c r="BM431" s="48"/>
      <c r="BN431" s="48"/>
      <c r="BO431" s="48"/>
      <c r="BP431" s="48"/>
      <c r="BQ431" s="48"/>
      <c r="BR431" s="48"/>
      <c r="BS431" s="48"/>
      <c r="BT431" s="48"/>
      <c r="BU431" s="48"/>
      <c r="BV431" s="48"/>
      <c r="BW431" s="48"/>
      <c r="BX431" s="48"/>
      <c r="BY431" s="48"/>
      <c r="BZ431" s="32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c r="EA431" s="48"/>
      <c r="EB431" s="48"/>
      <c r="EC431" s="48"/>
      <c r="ED431" s="48"/>
      <c r="EE431" s="48"/>
      <c r="EF431" s="48"/>
      <c r="EG431" s="48"/>
      <c r="EH431" s="48"/>
      <c r="EI431" s="48"/>
      <c r="EJ431" s="48"/>
      <c r="EK431" s="48"/>
      <c r="EL431" s="48"/>
      <c r="ET431" s="33" t="s">
        <v>1056</v>
      </c>
      <c r="EU431" s="33" t="s">
        <v>1054</v>
      </c>
    </row>
    <row r="432" spans="1:151" ht="12" hidden="1" customHeight="1">
      <c r="A432" s="48"/>
      <c r="B432" s="60"/>
      <c r="C432" s="48"/>
      <c r="D432" s="60"/>
      <c r="E432" s="60"/>
      <c r="F432" s="60"/>
      <c r="G432" s="60"/>
      <c r="H432" s="60"/>
      <c r="I432" s="60"/>
      <c r="J432" s="60"/>
      <c r="K432" s="60"/>
      <c r="L432" s="60"/>
      <c r="M432" s="48"/>
      <c r="N432" s="48"/>
      <c r="O432" s="48"/>
      <c r="P432" s="48"/>
      <c r="Q432" s="48"/>
      <c r="R432" s="48"/>
      <c r="S432" s="48"/>
      <c r="T432" s="60"/>
      <c r="U432" s="60"/>
      <c r="V432" s="60"/>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158"/>
      <c r="BJ432" s="158"/>
      <c r="BK432" s="48"/>
      <c r="BL432" s="307"/>
      <c r="BM432" s="48"/>
      <c r="BN432" s="48"/>
      <c r="BO432" s="48"/>
      <c r="BP432" s="48"/>
      <c r="BQ432" s="48"/>
      <c r="BR432" s="48"/>
      <c r="BS432" s="48"/>
      <c r="BT432" s="48"/>
      <c r="BU432" s="48"/>
      <c r="BV432" s="48"/>
      <c r="BW432" s="48"/>
      <c r="BX432" s="48"/>
      <c r="BY432" s="48"/>
      <c r="BZ432" s="32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c r="EA432" s="48"/>
      <c r="EB432" s="48"/>
      <c r="EC432" s="48"/>
      <c r="ED432" s="48"/>
      <c r="EE432" s="48"/>
      <c r="EF432" s="48"/>
      <c r="EG432" s="48"/>
      <c r="EH432" s="48"/>
      <c r="EI432" s="48"/>
      <c r="EJ432" s="48"/>
      <c r="EK432" s="48"/>
      <c r="EL432" s="48"/>
      <c r="ET432" s="33" t="s">
        <v>1057</v>
      </c>
      <c r="EU432" s="33" t="s">
        <v>1055</v>
      </c>
    </row>
    <row r="433" spans="1:151" ht="12" hidden="1" customHeight="1">
      <c r="A433" s="48"/>
      <c r="B433" s="60"/>
      <c r="C433" s="48"/>
      <c r="D433" s="60"/>
      <c r="E433" s="60"/>
      <c r="F433" s="60"/>
      <c r="G433" s="60"/>
      <c r="H433" s="60"/>
      <c r="I433" s="60"/>
      <c r="J433" s="60"/>
      <c r="K433" s="60"/>
      <c r="L433" s="60"/>
      <c r="M433" s="48"/>
      <c r="N433" s="48"/>
      <c r="O433" s="48"/>
      <c r="P433" s="48"/>
      <c r="Q433" s="48"/>
      <c r="R433" s="48"/>
      <c r="S433" s="48"/>
      <c r="T433" s="60"/>
      <c r="U433" s="60"/>
      <c r="V433" s="60"/>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158"/>
      <c r="BJ433" s="158"/>
      <c r="BK433" s="48"/>
      <c r="BL433" s="307"/>
      <c r="BM433" s="48"/>
      <c r="BN433" s="48"/>
      <c r="BO433" s="48"/>
      <c r="BP433" s="48"/>
      <c r="BQ433" s="48"/>
      <c r="BR433" s="48"/>
      <c r="BS433" s="48"/>
      <c r="BT433" s="48"/>
      <c r="BU433" s="48"/>
      <c r="BV433" s="48"/>
      <c r="BW433" s="48"/>
      <c r="BX433" s="48"/>
      <c r="BY433" s="48"/>
      <c r="BZ433" s="32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c r="EA433" s="48"/>
      <c r="EB433" s="48"/>
      <c r="EC433" s="48"/>
      <c r="ED433" s="48"/>
      <c r="EE433" s="48"/>
      <c r="EF433" s="48"/>
      <c r="EG433" s="48"/>
      <c r="EH433" s="48"/>
      <c r="EI433" s="48"/>
      <c r="EJ433" s="48"/>
      <c r="EK433" s="48"/>
      <c r="EL433" s="48"/>
      <c r="ET433" s="33" t="s">
        <v>1058</v>
      </c>
      <c r="EU433" s="33" t="s">
        <v>1056</v>
      </c>
    </row>
    <row r="434" spans="1:151" ht="12" hidden="1" customHeight="1">
      <c r="A434" s="48"/>
      <c r="B434" s="60"/>
      <c r="C434" s="48"/>
      <c r="D434" s="60"/>
      <c r="E434" s="60"/>
      <c r="F434" s="60"/>
      <c r="G434" s="60"/>
      <c r="H434" s="60"/>
      <c r="I434" s="60"/>
      <c r="J434" s="60"/>
      <c r="K434" s="60"/>
      <c r="L434" s="60"/>
      <c r="M434" s="48"/>
      <c r="N434" s="48"/>
      <c r="O434" s="48"/>
      <c r="P434" s="48"/>
      <c r="Q434" s="48"/>
      <c r="R434" s="48"/>
      <c r="S434" s="48"/>
      <c r="T434" s="60"/>
      <c r="U434" s="60"/>
      <c r="V434" s="60"/>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158"/>
      <c r="BJ434" s="158"/>
      <c r="BK434" s="48"/>
      <c r="BL434" s="307"/>
      <c r="BM434" s="48"/>
      <c r="BN434" s="48"/>
      <c r="BO434" s="48"/>
      <c r="BP434" s="48"/>
      <c r="BQ434" s="48"/>
      <c r="BR434" s="48"/>
      <c r="BS434" s="48"/>
      <c r="BT434" s="48"/>
      <c r="BU434" s="48"/>
      <c r="BV434" s="48"/>
      <c r="BW434" s="48"/>
      <c r="BX434" s="48"/>
      <c r="BY434" s="48"/>
      <c r="BZ434" s="32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c r="EA434" s="48"/>
      <c r="EB434" s="48"/>
      <c r="EC434" s="48"/>
      <c r="ED434" s="48"/>
      <c r="EE434" s="48"/>
      <c r="EF434" s="48"/>
      <c r="EG434" s="48"/>
      <c r="EH434" s="48"/>
      <c r="EI434" s="48"/>
      <c r="EJ434" s="48"/>
      <c r="EK434" s="48"/>
      <c r="EL434" s="48"/>
      <c r="ET434" s="33" t="s">
        <v>1059</v>
      </c>
      <c r="EU434" s="33" t="s">
        <v>1057</v>
      </c>
    </row>
    <row r="435" spans="1:151" ht="12" hidden="1" customHeight="1">
      <c r="A435" s="48"/>
      <c r="B435" s="60"/>
      <c r="C435" s="48"/>
      <c r="D435" s="60"/>
      <c r="E435" s="60"/>
      <c r="F435" s="60"/>
      <c r="G435" s="60"/>
      <c r="H435" s="60"/>
      <c r="I435" s="60"/>
      <c r="J435" s="60"/>
      <c r="K435" s="60"/>
      <c r="L435" s="60"/>
      <c r="M435" s="48"/>
      <c r="N435" s="48"/>
      <c r="O435" s="48"/>
      <c r="P435" s="48"/>
      <c r="Q435" s="48"/>
      <c r="R435" s="48"/>
      <c r="S435" s="48"/>
      <c r="T435" s="60"/>
      <c r="U435" s="60"/>
      <c r="V435" s="60"/>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158"/>
      <c r="BJ435" s="158"/>
      <c r="BK435" s="48"/>
      <c r="BL435" s="307"/>
      <c r="BM435" s="48"/>
      <c r="BN435" s="48"/>
      <c r="BO435" s="48"/>
      <c r="BP435" s="48"/>
      <c r="BQ435" s="48"/>
      <c r="BR435" s="48"/>
      <c r="BS435" s="48"/>
      <c r="BT435" s="48"/>
      <c r="BU435" s="48"/>
      <c r="BV435" s="48"/>
      <c r="BW435" s="48"/>
      <c r="BX435" s="48"/>
      <c r="BY435" s="48"/>
      <c r="BZ435" s="32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48"/>
      <c r="EE435" s="48"/>
      <c r="EF435" s="48"/>
      <c r="EG435" s="48"/>
      <c r="EH435" s="48"/>
      <c r="EI435" s="48"/>
      <c r="EJ435" s="48"/>
      <c r="EK435" s="48"/>
      <c r="EL435" s="48"/>
      <c r="ET435" s="33" t="s">
        <v>1060</v>
      </c>
      <c r="EU435" s="33" t="s">
        <v>1058</v>
      </c>
    </row>
    <row r="436" spans="1:151" ht="12" hidden="1" customHeight="1">
      <c r="A436" s="48"/>
      <c r="B436" s="60"/>
      <c r="C436" s="48"/>
      <c r="D436" s="60"/>
      <c r="E436" s="60"/>
      <c r="F436" s="60"/>
      <c r="G436" s="60"/>
      <c r="H436" s="60"/>
      <c r="I436" s="60"/>
      <c r="J436" s="60"/>
      <c r="K436" s="60"/>
      <c r="L436" s="60"/>
      <c r="M436" s="48"/>
      <c r="N436" s="48"/>
      <c r="O436" s="48"/>
      <c r="P436" s="48"/>
      <c r="Q436" s="48"/>
      <c r="R436" s="48"/>
      <c r="S436" s="48"/>
      <c r="T436" s="60"/>
      <c r="U436" s="60"/>
      <c r="V436" s="60"/>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158"/>
      <c r="BJ436" s="158"/>
      <c r="BK436" s="48"/>
      <c r="BL436" s="307"/>
      <c r="BM436" s="48"/>
      <c r="BN436" s="48"/>
      <c r="BO436" s="48"/>
      <c r="BP436" s="48"/>
      <c r="BQ436" s="48"/>
      <c r="BR436" s="48"/>
      <c r="BS436" s="48"/>
      <c r="BT436" s="48"/>
      <c r="BU436" s="48"/>
      <c r="BV436" s="48"/>
      <c r="BW436" s="48"/>
      <c r="BX436" s="48"/>
      <c r="BY436" s="48"/>
      <c r="BZ436" s="32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48"/>
      <c r="EE436" s="48"/>
      <c r="EF436" s="48"/>
      <c r="EG436" s="48"/>
      <c r="EH436" s="48"/>
      <c r="EI436" s="48"/>
      <c r="EJ436" s="48"/>
      <c r="EK436" s="48"/>
      <c r="EL436" s="48"/>
      <c r="ET436" s="33" t="s">
        <v>1061</v>
      </c>
      <c r="EU436" s="33" t="s">
        <v>1059</v>
      </c>
    </row>
    <row r="437" spans="1:151" ht="12" hidden="1" customHeight="1">
      <c r="A437" s="48"/>
      <c r="B437" s="60"/>
      <c r="C437" s="48"/>
      <c r="D437" s="60"/>
      <c r="E437" s="60"/>
      <c r="F437" s="60"/>
      <c r="G437" s="60"/>
      <c r="H437" s="60"/>
      <c r="I437" s="60"/>
      <c r="J437" s="60"/>
      <c r="K437" s="60"/>
      <c r="L437" s="60"/>
      <c r="M437" s="48"/>
      <c r="N437" s="48"/>
      <c r="O437" s="48"/>
      <c r="P437" s="48"/>
      <c r="Q437" s="48"/>
      <c r="R437" s="48"/>
      <c r="S437" s="48"/>
      <c r="T437" s="60"/>
      <c r="U437" s="60"/>
      <c r="V437" s="60"/>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158"/>
      <c r="BJ437" s="158"/>
      <c r="BK437" s="48"/>
      <c r="BL437" s="307"/>
      <c r="BM437" s="48"/>
      <c r="BN437" s="48"/>
      <c r="BO437" s="48"/>
      <c r="BP437" s="48"/>
      <c r="BQ437" s="48"/>
      <c r="BR437" s="48"/>
      <c r="BS437" s="48"/>
      <c r="BT437" s="48"/>
      <c r="BU437" s="48"/>
      <c r="BV437" s="48"/>
      <c r="BW437" s="48"/>
      <c r="BX437" s="48"/>
      <c r="BY437" s="48"/>
      <c r="BZ437" s="32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T437" s="33" t="s">
        <v>1062</v>
      </c>
      <c r="EU437" s="33" t="s">
        <v>1060</v>
      </c>
    </row>
    <row r="438" spans="1:151" ht="12" hidden="1" customHeight="1">
      <c r="A438" s="48"/>
      <c r="B438" s="60"/>
      <c r="C438" s="48"/>
      <c r="D438" s="60"/>
      <c r="E438" s="60"/>
      <c r="F438" s="60"/>
      <c r="G438" s="60"/>
      <c r="H438" s="60"/>
      <c r="I438" s="60"/>
      <c r="J438" s="60"/>
      <c r="K438" s="60"/>
      <c r="L438" s="60"/>
      <c r="M438" s="48"/>
      <c r="N438" s="48"/>
      <c r="O438" s="48"/>
      <c r="P438" s="48"/>
      <c r="Q438" s="48"/>
      <c r="R438" s="48"/>
      <c r="S438" s="48"/>
      <c r="T438" s="60"/>
      <c r="U438" s="60"/>
      <c r="V438" s="60"/>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158"/>
      <c r="BJ438" s="158"/>
      <c r="BK438" s="48"/>
      <c r="BL438" s="307"/>
      <c r="BM438" s="48"/>
      <c r="BN438" s="48"/>
      <c r="BO438" s="48"/>
      <c r="BP438" s="48"/>
      <c r="BQ438" s="48"/>
      <c r="BR438" s="48"/>
      <c r="BS438" s="48"/>
      <c r="BT438" s="48"/>
      <c r="BU438" s="48"/>
      <c r="BV438" s="48"/>
      <c r="BW438" s="48"/>
      <c r="BX438" s="48"/>
      <c r="BY438" s="48"/>
      <c r="BZ438" s="32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T438" s="33" t="s">
        <v>1063</v>
      </c>
      <c r="EU438" s="33" t="s">
        <v>1061</v>
      </c>
    </row>
    <row r="439" spans="1:151" ht="12" hidden="1" customHeight="1">
      <c r="A439" s="48"/>
      <c r="B439" s="60"/>
      <c r="C439" s="48"/>
      <c r="D439" s="60"/>
      <c r="E439" s="60"/>
      <c r="F439" s="60"/>
      <c r="G439" s="60"/>
      <c r="H439" s="60"/>
      <c r="I439" s="60"/>
      <c r="J439" s="60"/>
      <c r="K439" s="60"/>
      <c r="L439" s="60"/>
      <c r="M439" s="48"/>
      <c r="N439" s="48"/>
      <c r="O439" s="48"/>
      <c r="P439" s="48"/>
      <c r="Q439" s="48"/>
      <c r="R439" s="48"/>
      <c r="S439" s="48"/>
      <c r="T439" s="60"/>
      <c r="U439" s="60"/>
      <c r="V439" s="60"/>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158"/>
      <c r="BJ439" s="158"/>
      <c r="BK439" s="48"/>
      <c r="BL439" s="307"/>
      <c r="BM439" s="48"/>
      <c r="BN439" s="48"/>
      <c r="BO439" s="48"/>
      <c r="BP439" s="48"/>
      <c r="BQ439" s="48"/>
      <c r="BR439" s="48"/>
      <c r="BS439" s="48"/>
      <c r="BT439" s="48"/>
      <c r="BU439" s="48"/>
      <c r="BV439" s="48"/>
      <c r="BW439" s="48"/>
      <c r="BX439" s="48"/>
      <c r="BY439" s="48"/>
      <c r="BZ439" s="32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T439" s="33" t="s">
        <v>799</v>
      </c>
      <c r="EU439" s="33" t="s">
        <v>1062</v>
      </c>
    </row>
    <row r="440" spans="1:151" ht="12" hidden="1" customHeight="1">
      <c r="A440" s="48"/>
      <c r="B440" s="60"/>
      <c r="C440" s="48"/>
      <c r="D440" s="60"/>
      <c r="E440" s="60"/>
      <c r="F440" s="60"/>
      <c r="G440" s="60"/>
      <c r="H440" s="60"/>
      <c r="I440" s="60"/>
      <c r="J440" s="60"/>
      <c r="K440" s="60"/>
      <c r="L440" s="60"/>
      <c r="M440" s="48"/>
      <c r="N440" s="48"/>
      <c r="O440" s="48"/>
      <c r="P440" s="48"/>
      <c r="Q440" s="48"/>
      <c r="R440" s="48"/>
      <c r="S440" s="48"/>
      <c r="T440" s="60"/>
      <c r="U440" s="60"/>
      <c r="V440" s="60"/>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158"/>
      <c r="BJ440" s="158"/>
      <c r="BK440" s="48"/>
      <c r="BL440" s="307"/>
      <c r="BM440" s="48"/>
      <c r="BN440" s="48"/>
      <c r="BO440" s="48"/>
      <c r="BP440" s="48"/>
      <c r="BQ440" s="48"/>
      <c r="BR440" s="48"/>
      <c r="BS440" s="48"/>
      <c r="BT440" s="48"/>
      <c r="BU440" s="48"/>
      <c r="BV440" s="48"/>
      <c r="BW440" s="48"/>
      <c r="BX440" s="48"/>
      <c r="BY440" s="48"/>
      <c r="BZ440" s="328"/>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c r="EA440" s="48"/>
      <c r="EB440" s="48"/>
      <c r="EC440" s="48"/>
      <c r="ED440" s="48"/>
      <c r="EE440" s="48"/>
      <c r="EF440" s="48"/>
      <c r="EG440" s="48"/>
      <c r="EH440" s="48"/>
      <c r="EI440" s="48"/>
      <c r="EJ440" s="48"/>
      <c r="EK440" s="48"/>
      <c r="EL440" s="48"/>
      <c r="ET440" s="33" t="s">
        <v>1064</v>
      </c>
      <c r="EU440" s="33" t="s">
        <v>1063</v>
      </c>
    </row>
    <row r="441" spans="1:151" ht="12" hidden="1" customHeight="1">
      <c r="A441" s="48"/>
      <c r="B441" s="60"/>
      <c r="C441" s="48"/>
      <c r="D441" s="60"/>
      <c r="E441" s="60"/>
      <c r="F441" s="60"/>
      <c r="G441" s="60"/>
      <c r="H441" s="60"/>
      <c r="I441" s="60"/>
      <c r="J441" s="60"/>
      <c r="K441" s="60"/>
      <c r="L441" s="60"/>
      <c r="M441" s="48"/>
      <c r="N441" s="48"/>
      <c r="O441" s="48"/>
      <c r="P441" s="48"/>
      <c r="Q441" s="48"/>
      <c r="R441" s="48"/>
      <c r="S441" s="48"/>
      <c r="T441" s="60"/>
      <c r="U441" s="60"/>
      <c r="V441" s="60"/>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158"/>
      <c r="BJ441" s="158"/>
      <c r="BK441" s="48"/>
      <c r="BL441" s="307"/>
      <c r="BM441" s="48"/>
      <c r="BN441" s="48"/>
      <c r="BO441" s="48"/>
      <c r="BP441" s="48"/>
      <c r="BQ441" s="48"/>
      <c r="BR441" s="48"/>
      <c r="BS441" s="48"/>
      <c r="BT441" s="48"/>
      <c r="BU441" s="48"/>
      <c r="BV441" s="48"/>
      <c r="BW441" s="48"/>
      <c r="BX441" s="48"/>
      <c r="BY441" s="48"/>
      <c r="BZ441" s="328"/>
      <c r="CA441" s="48"/>
      <c r="CB441" s="48"/>
      <c r="CC441" s="48"/>
      <c r="CD441" s="48"/>
      <c r="CE441" s="48"/>
      <c r="CF441" s="48"/>
      <c r="CG441" s="48"/>
      <c r="CH441" s="48"/>
      <c r="CI441" s="48"/>
      <c r="CJ441" s="48"/>
      <c r="CK441" s="48"/>
      <c r="CL441" s="48"/>
      <c r="CM441" s="48"/>
      <c r="CN441" s="48"/>
      <c r="CO441" s="48"/>
      <c r="CP441" s="48"/>
      <c r="CQ441" s="48"/>
      <c r="CR441" s="48"/>
      <c r="CS441" s="48"/>
      <c r="CT441" s="48"/>
      <c r="CU441" s="48"/>
      <c r="CV441" s="48"/>
      <c r="CW441" s="48"/>
      <c r="CX441" s="48"/>
      <c r="CY441" s="48"/>
      <c r="CZ441" s="48"/>
      <c r="DA441" s="48"/>
      <c r="DB441" s="48"/>
      <c r="DC441" s="48"/>
      <c r="DD441" s="48"/>
      <c r="DE441" s="48"/>
      <c r="DF441" s="48"/>
      <c r="DG441" s="48"/>
      <c r="DH441" s="48"/>
      <c r="DI441" s="48"/>
      <c r="DJ441" s="48"/>
      <c r="DK441" s="48"/>
      <c r="DL441" s="48"/>
      <c r="DM441" s="48"/>
      <c r="DN441" s="48"/>
      <c r="DO441" s="48"/>
      <c r="DP441" s="48"/>
      <c r="DQ441" s="48"/>
      <c r="DR441" s="48"/>
      <c r="DS441" s="48"/>
      <c r="DT441" s="48"/>
      <c r="DU441" s="48"/>
      <c r="DV441" s="48"/>
      <c r="DW441" s="48"/>
      <c r="DX441" s="48"/>
      <c r="DY441" s="48"/>
      <c r="DZ441" s="48"/>
      <c r="EA441" s="48"/>
      <c r="EB441" s="48"/>
      <c r="EC441" s="48"/>
      <c r="ED441" s="48"/>
      <c r="EE441" s="48"/>
      <c r="EF441" s="48"/>
      <c r="EG441" s="48"/>
      <c r="EH441" s="48"/>
      <c r="EI441" s="48"/>
      <c r="EJ441" s="48"/>
      <c r="EK441" s="48"/>
      <c r="EL441" s="48"/>
      <c r="ET441" s="33" t="s">
        <v>1065</v>
      </c>
      <c r="EU441" s="33" t="s">
        <v>799</v>
      </c>
    </row>
    <row r="442" spans="1:151" ht="12" hidden="1" customHeight="1">
      <c r="A442" s="48"/>
      <c r="B442" s="60"/>
      <c r="C442" s="48"/>
      <c r="D442" s="60"/>
      <c r="E442" s="60"/>
      <c r="F442" s="60"/>
      <c r="G442" s="60"/>
      <c r="H442" s="60"/>
      <c r="I442" s="60"/>
      <c r="J442" s="60"/>
      <c r="K442" s="60"/>
      <c r="L442" s="60"/>
      <c r="M442" s="48"/>
      <c r="N442" s="48"/>
      <c r="O442" s="48"/>
      <c r="P442" s="48"/>
      <c r="Q442" s="48"/>
      <c r="R442" s="48"/>
      <c r="S442" s="48"/>
      <c r="T442" s="60"/>
      <c r="U442" s="60"/>
      <c r="V442" s="60"/>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158"/>
      <c r="BJ442" s="158"/>
      <c r="BK442" s="48"/>
      <c r="BL442" s="307"/>
      <c r="BM442" s="48"/>
      <c r="BN442" s="48"/>
      <c r="BO442" s="48"/>
      <c r="BP442" s="48"/>
      <c r="BQ442" s="48"/>
      <c r="BR442" s="48"/>
      <c r="BS442" s="48"/>
      <c r="BT442" s="48"/>
      <c r="BU442" s="48"/>
      <c r="BV442" s="48"/>
      <c r="BW442" s="48"/>
      <c r="BX442" s="48"/>
      <c r="BY442" s="48"/>
      <c r="BZ442" s="328"/>
      <c r="CA442" s="48"/>
      <c r="CB442" s="48"/>
      <c r="CC442" s="48"/>
      <c r="CD442" s="48"/>
      <c r="CE442" s="48"/>
      <c r="CF442" s="48"/>
      <c r="CG442" s="48"/>
      <c r="CH442" s="48"/>
      <c r="CI442" s="48"/>
      <c r="CJ442" s="48"/>
      <c r="CK442" s="48"/>
      <c r="CL442" s="48"/>
      <c r="CM442" s="48"/>
      <c r="CN442" s="48"/>
      <c r="CO442" s="48"/>
      <c r="CP442" s="48"/>
      <c r="CQ442" s="48"/>
      <c r="CR442" s="48"/>
      <c r="CS442" s="48"/>
      <c r="CT442" s="48"/>
      <c r="CU442" s="48"/>
      <c r="CV442" s="48"/>
      <c r="CW442" s="48"/>
      <c r="CX442" s="48"/>
      <c r="CY442" s="48"/>
      <c r="CZ442" s="48"/>
      <c r="DA442" s="48"/>
      <c r="DB442" s="48"/>
      <c r="DC442" s="48"/>
      <c r="DD442" s="48"/>
      <c r="DE442" s="48"/>
      <c r="DF442" s="48"/>
      <c r="DG442" s="48"/>
      <c r="DH442" s="48"/>
      <c r="DI442" s="48"/>
      <c r="DJ442" s="48"/>
      <c r="DK442" s="48"/>
      <c r="DL442" s="48"/>
      <c r="DM442" s="48"/>
      <c r="DN442" s="48"/>
      <c r="DO442" s="48"/>
      <c r="DP442" s="48"/>
      <c r="DQ442" s="48"/>
      <c r="DR442" s="48"/>
      <c r="DS442" s="48"/>
      <c r="DT442" s="48"/>
      <c r="DU442" s="48"/>
      <c r="DV442" s="48"/>
      <c r="DW442" s="48"/>
      <c r="DX442" s="48"/>
      <c r="DY442" s="48"/>
      <c r="DZ442" s="48"/>
      <c r="EA442" s="48"/>
      <c r="EB442" s="48"/>
      <c r="EC442" s="48"/>
      <c r="ED442" s="48"/>
      <c r="EE442" s="48"/>
      <c r="EF442" s="48"/>
      <c r="EG442" s="48"/>
      <c r="EH442" s="48"/>
      <c r="EI442" s="48"/>
      <c r="EJ442" s="48"/>
      <c r="EK442" s="48"/>
      <c r="EL442" s="48"/>
      <c r="ET442" s="33" t="s">
        <v>1066</v>
      </c>
      <c r="EU442" s="33" t="s">
        <v>1064</v>
      </c>
    </row>
    <row r="443" spans="1:151" ht="12" hidden="1" customHeight="1">
      <c r="A443" s="48"/>
      <c r="B443" s="60"/>
      <c r="C443" s="48"/>
      <c r="D443" s="60"/>
      <c r="E443" s="60"/>
      <c r="F443" s="60"/>
      <c r="G443" s="60"/>
      <c r="H443" s="60"/>
      <c r="I443" s="60"/>
      <c r="J443" s="60"/>
      <c r="K443" s="60"/>
      <c r="L443" s="60"/>
      <c r="M443" s="48"/>
      <c r="N443" s="48"/>
      <c r="O443" s="48"/>
      <c r="P443" s="48"/>
      <c r="Q443" s="48"/>
      <c r="R443" s="48"/>
      <c r="S443" s="48"/>
      <c r="T443" s="60"/>
      <c r="U443" s="60"/>
      <c r="V443" s="60"/>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158"/>
      <c r="BJ443" s="158"/>
      <c r="BK443" s="48"/>
      <c r="BL443" s="307"/>
      <c r="BM443" s="48"/>
      <c r="BN443" s="48"/>
      <c r="BO443" s="48"/>
      <c r="BP443" s="48"/>
      <c r="BQ443" s="48"/>
      <c r="BR443" s="48"/>
      <c r="BS443" s="48"/>
      <c r="BT443" s="48"/>
      <c r="BU443" s="48"/>
      <c r="BV443" s="48"/>
      <c r="BW443" s="48"/>
      <c r="BX443" s="48"/>
      <c r="BY443" s="48"/>
      <c r="BZ443" s="328"/>
      <c r="CA443" s="48"/>
      <c r="CB443" s="48"/>
      <c r="CC443" s="48"/>
      <c r="CD443" s="48"/>
      <c r="CE443" s="48"/>
      <c r="CF443" s="48"/>
      <c r="CG443" s="48"/>
      <c r="CH443" s="48"/>
      <c r="CI443" s="48"/>
      <c r="CJ443" s="48"/>
      <c r="CK443" s="48"/>
      <c r="CL443" s="48"/>
      <c r="CM443" s="48"/>
      <c r="CN443" s="48"/>
      <c r="CO443" s="48"/>
      <c r="CP443" s="48"/>
      <c r="CQ443" s="48"/>
      <c r="CR443" s="48"/>
      <c r="CS443" s="48"/>
      <c r="CT443" s="48"/>
      <c r="CU443" s="48"/>
      <c r="CV443" s="48"/>
      <c r="CW443" s="48"/>
      <c r="CX443" s="48"/>
      <c r="CY443" s="48"/>
      <c r="CZ443" s="48"/>
      <c r="DA443" s="48"/>
      <c r="DB443" s="48"/>
      <c r="DC443" s="48"/>
      <c r="DD443" s="48"/>
      <c r="DE443" s="48"/>
      <c r="DF443" s="48"/>
      <c r="DG443" s="48"/>
      <c r="DH443" s="48"/>
      <c r="DI443" s="48"/>
      <c r="DJ443" s="48"/>
      <c r="DK443" s="48"/>
      <c r="DL443" s="48"/>
      <c r="DM443" s="48"/>
      <c r="DN443" s="48"/>
      <c r="DO443" s="48"/>
      <c r="DP443" s="48"/>
      <c r="DQ443" s="48"/>
      <c r="DR443" s="48"/>
      <c r="DS443" s="48"/>
      <c r="DT443" s="48"/>
      <c r="DU443" s="48"/>
      <c r="DV443" s="48"/>
      <c r="DW443" s="48"/>
      <c r="DX443" s="48"/>
      <c r="DY443" s="48"/>
      <c r="DZ443" s="48"/>
      <c r="EA443" s="48"/>
      <c r="EB443" s="48"/>
      <c r="EC443" s="48"/>
      <c r="ED443" s="48"/>
      <c r="EE443" s="48"/>
      <c r="EF443" s="48"/>
      <c r="EG443" s="48"/>
      <c r="EH443" s="48"/>
      <c r="EI443" s="48"/>
      <c r="EJ443" s="48"/>
      <c r="EK443" s="48"/>
      <c r="EL443" s="48"/>
      <c r="ET443" s="33" t="s">
        <v>1067</v>
      </c>
      <c r="EU443" s="33" t="s">
        <v>1065</v>
      </c>
    </row>
    <row r="444" spans="1:151" ht="12" hidden="1" customHeight="1">
      <c r="A444" s="48"/>
      <c r="B444" s="60"/>
      <c r="C444" s="48"/>
      <c r="D444" s="60"/>
      <c r="E444" s="60"/>
      <c r="F444" s="60"/>
      <c r="G444" s="60"/>
      <c r="H444" s="60"/>
      <c r="I444" s="60"/>
      <c r="J444" s="60"/>
      <c r="K444" s="60"/>
      <c r="L444" s="60"/>
      <c r="M444" s="48"/>
      <c r="N444" s="48"/>
      <c r="O444" s="48"/>
      <c r="P444" s="48"/>
      <c r="Q444" s="48"/>
      <c r="R444" s="48"/>
      <c r="S444" s="48"/>
      <c r="T444" s="60"/>
      <c r="U444" s="60"/>
      <c r="V444" s="60"/>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158"/>
      <c r="BJ444" s="158"/>
      <c r="BK444" s="48"/>
      <c r="BL444" s="307"/>
      <c r="BM444" s="48"/>
      <c r="BN444" s="48"/>
      <c r="BO444" s="48"/>
      <c r="BP444" s="48"/>
      <c r="BQ444" s="48"/>
      <c r="BR444" s="48"/>
      <c r="BS444" s="48"/>
      <c r="BT444" s="48"/>
      <c r="BU444" s="48"/>
      <c r="BV444" s="48"/>
      <c r="BW444" s="48"/>
      <c r="BX444" s="48"/>
      <c r="BY444" s="48"/>
      <c r="BZ444" s="32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T444" s="33" t="s">
        <v>1068</v>
      </c>
      <c r="EU444" s="33" t="s">
        <v>1066</v>
      </c>
    </row>
    <row r="445" spans="1:151" ht="12" hidden="1" customHeight="1">
      <c r="A445" s="48"/>
      <c r="B445" s="60"/>
      <c r="C445" s="48"/>
      <c r="D445" s="60"/>
      <c r="E445" s="60"/>
      <c r="F445" s="60"/>
      <c r="G445" s="60"/>
      <c r="H445" s="60"/>
      <c r="I445" s="60"/>
      <c r="J445" s="60"/>
      <c r="K445" s="60"/>
      <c r="L445" s="60"/>
      <c r="M445" s="48"/>
      <c r="N445" s="48"/>
      <c r="O445" s="48"/>
      <c r="P445" s="48"/>
      <c r="Q445" s="48"/>
      <c r="R445" s="48"/>
      <c r="S445" s="48"/>
      <c r="T445" s="60"/>
      <c r="U445" s="60"/>
      <c r="V445" s="60"/>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158"/>
      <c r="BJ445" s="158"/>
      <c r="BK445" s="48"/>
      <c r="BL445" s="307"/>
      <c r="BM445" s="48"/>
      <c r="BN445" s="48"/>
      <c r="BO445" s="48"/>
      <c r="BP445" s="48"/>
      <c r="BQ445" s="48"/>
      <c r="BR445" s="48"/>
      <c r="BS445" s="48"/>
      <c r="BT445" s="48"/>
      <c r="BU445" s="48"/>
      <c r="BV445" s="48"/>
      <c r="BW445" s="48"/>
      <c r="BX445" s="48"/>
      <c r="BY445" s="48"/>
      <c r="BZ445" s="32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T445" s="33" t="s">
        <v>1069</v>
      </c>
      <c r="EU445" s="33" t="s">
        <v>1067</v>
      </c>
    </row>
    <row r="446" spans="1:151" ht="12" hidden="1" customHeight="1">
      <c r="A446" s="48"/>
      <c r="B446" s="60"/>
      <c r="C446" s="48"/>
      <c r="D446" s="60"/>
      <c r="E446" s="60"/>
      <c r="F446" s="60"/>
      <c r="G446" s="60"/>
      <c r="H446" s="60"/>
      <c r="I446" s="60"/>
      <c r="J446" s="60"/>
      <c r="K446" s="60"/>
      <c r="L446" s="60"/>
      <c r="M446" s="48"/>
      <c r="N446" s="48"/>
      <c r="O446" s="48"/>
      <c r="P446" s="48"/>
      <c r="Q446" s="48"/>
      <c r="R446" s="48"/>
      <c r="S446" s="48"/>
      <c r="T446" s="60"/>
      <c r="U446" s="60"/>
      <c r="V446" s="60"/>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158"/>
      <c r="BJ446" s="158"/>
      <c r="BK446" s="48"/>
      <c r="BL446" s="307"/>
      <c r="BM446" s="48"/>
      <c r="BN446" s="48"/>
      <c r="BO446" s="48"/>
      <c r="BP446" s="48"/>
      <c r="BQ446" s="48"/>
      <c r="BR446" s="48"/>
      <c r="BS446" s="48"/>
      <c r="BT446" s="48"/>
      <c r="BU446" s="48"/>
      <c r="BV446" s="48"/>
      <c r="BW446" s="48"/>
      <c r="BX446" s="48"/>
      <c r="BY446" s="48"/>
      <c r="BZ446" s="328"/>
      <c r="CA446" s="48"/>
      <c r="CB446" s="48"/>
      <c r="CC446" s="48"/>
      <c r="CD446" s="48"/>
      <c r="CE446" s="48"/>
      <c r="CF446" s="48"/>
      <c r="CG446" s="48"/>
      <c r="CH446" s="48"/>
      <c r="CI446" s="48"/>
      <c r="CJ446" s="48"/>
      <c r="CK446" s="48"/>
      <c r="CL446" s="48"/>
      <c r="CM446" s="48"/>
      <c r="CN446" s="48"/>
      <c r="CO446" s="48"/>
      <c r="CP446" s="48"/>
      <c r="CQ446" s="48"/>
      <c r="CR446" s="48"/>
      <c r="CS446" s="48"/>
      <c r="CT446" s="48"/>
      <c r="CU446" s="48"/>
      <c r="CV446" s="48"/>
      <c r="CW446" s="48"/>
      <c r="CX446" s="48"/>
      <c r="CY446" s="48"/>
      <c r="CZ446" s="48"/>
      <c r="DA446" s="48"/>
      <c r="DB446" s="48"/>
      <c r="DC446" s="48"/>
      <c r="DD446" s="48"/>
      <c r="DE446" s="48"/>
      <c r="DF446" s="48"/>
      <c r="DG446" s="48"/>
      <c r="DH446" s="48"/>
      <c r="DI446" s="48"/>
      <c r="DJ446" s="48"/>
      <c r="DK446" s="48"/>
      <c r="DL446" s="48"/>
      <c r="DM446" s="48"/>
      <c r="DN446" s="48"/>
      <c r="DO446" s="48"/>
      <c r="DP446" s="48"/>
      <c r="DQ446" s="48"/>
      <c r="DR446" s="48"/>
      <c r="DS446" s="48"/>
      <c r="DT446" s="48"/>
      <c r="DU446" s="48"/>
      <c r="DV446" s="48"/>
      <c r="DW446" s="48"/>
      <c r="DX446" s="48"/>
      <c r="DY446" s="48"/>
      <c r="DZ446" s="48"/>
      <c r="EA446" s="48"/>
      <c r="EB446" s="48"/>
      <c r="EC446" s="48"/>
      <c r="ED446" s="48"/>
      <c r="EE446" s="48"/>
      <c r="EF446" s="48"/>
      <c r="EG446" s="48"/>
      <c r="EH446" s="48"/>
      <c r="EI446" s="48"/>
      <c r="EJ446" s="48"/>
      <c r="EK446" s="48"/>
      <c r="EL446" s="48"/>
      <c r="ET446" s="33" t="s">
        <v>1070</v>
      </c>
      <c r="EU446" s="33" t="s">
        <v>1068</v>
      </c>
    </row>
    <row r="447" spans="1:151" ht="12" hidden="1" customHeight="1">
      <c r="A447" s="48"/>
      <c r="B447" s="60"/>
      <c r="C447" s="48"/>
      <c r="D447" s="60"/>
      <c r="E447" s="60"/>
      <c r="F447" s="60"/>
      <c r="G447" s="60"/>
      <c r="H447" s="60"/>
      <c r="I447" s="60"/>
      <c r="J447" s="60"/>
      <c r="K447" s="60"/>
      <c r="L447" s="60"/>
      <c r="M447" s="48"/>
      <c r="N447" s="48"/>
      <c r="O447" s="48"/>
      <c r="P447" s="48"/>
      <c r="Q447" s="48"/>
      <c r="R447" s="48"/>
      <c r="S447" s="48"/>
      <c r="T447" s="60"/>
      <c r="U447" s="60"/>
      <c r="V447" s="60"/>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158"/>
      <c r="BJ447" s="158"/>
      <c r="BK447" s="48"/>
      <c r="BL447" s="307"/>
      <c r="BM447" s="48"/>
      <c r="BN447" s="48"/>
      <c r="BO447" s="48"/>
      <c r="BP447" s="48"/>
      <c r="BQ447" s="48"/>
      <c r="BR447" s="48"/>
      <c r="BS447" s="48"/>
      <c r="BT447" s="48"/>
      <c r="BU447" s="48"/>
      <c r="BV447" s="48"/>
      <c r="BW447" s="48"/>
      <c r="BX447" s="48"/>
      <c r="BY447" s="48"/>
      <c r="BZ447" s="328"/>
      <c r="CA447" s="48"/>
      <c r="CB447" s="48"/>
      <c r="CC447" s="48"/>
      <c r="CD447" s="48"/>
      <c r="CE447" s="48"/>
      <c r="CF447" s="48"/>
      <c r="CG447" s="48"/>
      <c r="CH447" s="48"/>
      <c r="CI447" s="48"/>
      <c r="CJ447" s="48"/>
      <c r="CK447" s="48"/>
      <c r="CL447" s="48"/>
      <c r="CM447" s="48"/>
      <c r="CN447" s="48"/>
      <c r="CO447" s="48"/>
      <c r="CP447" s="48"/>
      <c r="CQ447" s="48"/>
      <c r="CR447" s="48"/>
      <c r="CS447" s="48"/>
      <c r="CT447" s="48"/>
      <c r="CU447" s="48"/>
      <c r="CV447" s="48"/>
      <c r="CW447" s="48"/>
      <c r="CX447" s="48"/>
      <c r="CY447" s="48"/>
      <c r="CZ447" s="48"/>
      <c r="DA447" s="48"/>
      <c r="DB447" s="48"/>
      <c r="DC447" s="48"/>
      <c r="DD447" s="48"/>
      <c r="DE447" s="48"/>
      <c r="DF447" s="48"/>
      <c r="DG447" s="48"/>
      <c r="DH447" s="48"/>
      <c r="DI447" s="48"/>
      <c r="DJ447" s="48"/>
      <c r="DK447" s="48"/>
      <c r="DL447" s="48"/>
      <c r="DM447" s="48"/>
      <c r="DN447" s="48"/>
      <c r="DO447" s="48"/>
      <c r="DP447" s="48"/>
      <c r="DQ447" s="48"/>
      <c r="DR447" s="48"/>
      <c r="DS447" s="48"/>
      <c r="DT447" s="48"/>
      <c r="DU447" s="48"/>
      <c r="DV447" s="48"/>
      <c r="DW447" s="48"/>
      <c r="DX447" s="48"/>
      <c r="DY447" s="48"/>
      <c r="DZ447" s="48"/>
      <c r="EA447" s="48"/>
      <c r="EB447" s="48"/>
      <c r="EC447" s="48"/>
      <c r="ED447" s="48"/>
      <c r="EE447" s="48"/>
      <c r="EF447" s="48"/>
      <c r="EG447" s="48"/>
      <c r="EH447" s="48"/>
      <c r="EI447" s="48"/>
      <c r="EJ447" s="48"/>
      <c r="EK447" s="48"/>
      <c r="EL447" s="48"/>
      <c r="ET447" s="33" t="s">
        <v>1071</v>
      </c>
      <c r="EU447" s="33" t="s">
        <v>1069</v>
      </c>
    </row>
    <row r="448" spans="1:151" ht="12" hidden="1" customHeight="1">
      <c r="A448" s="48"/>
      <c r="B448" s="60"/>
      <c r="C448" s="48"/>
      <c r="D448" s="60"/>
      <c r="E448" s="60"/>
      <c r="F448" s="60"/>
      <c r="G448" s="60"/>
      <c r="H448" s="60"/>
      <c r="I448" s="60"/>
      <c r="J448" s="60"/>
      <c r="K448" s="60"/>
      <c r="L448" s="60"/>
      <c r="M448" s="48"/>
      <c r="N448" s="48"/>
      <c r="O448" s="48"/>
      <c r="P448" s="48"/>
      <c r="Q448" s="48"/>
      <c r="R448" s="48"/>
      <c r="S448" s="48"/>
      <c r="T448" s="60"/>
      <c r="U448" s="60"/>
      <c r="V448" s="60"/>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158"/>
      <c r="BJ448" s="158"/>
      <c r="BK448" s="48"/>
      <c r="BL448" s="307"/>
      <c r="BM448" s="48"/>
      <c r="BN448" s="48"/>
      <c r="BO448" s="48"/>
      <c r="BP448" s="48"/>
      <c r="BQ448" s="48"/>
      <c r="BR448" s="48"/>
      <c r="BS448" s="48"/>
      <c r="BT448" s="48"/>
      <c r="BU448" s="48"/>
      <c r="BV448" s="48"/>
      <c r="BW448" s="48"/>
      <c r="BX448" s="48"/>
      <c r="BY448" s="48"/>
      <c r="BZ448" s="328"/>
      <c r="CA448" s="48"/>
      <c r="CB448" s="48"/>
      <c r="CC448" s="48"/>
      <c r="CD448" s="48"/>
      <c r="CE448" s="48"/>
      <c r="CF448" s="48"/>
      <c r="CG448" s="48"/>
      <c r="CH448" s="48"/>
      <c r="CI448" s="48"/>
      <c r="CJ448" s="48"/>
      <c r="CK448" s="48"/>
      <c r="CL448" s="48"/>
      <c r="CM448" s="48"/>
      <c r="CN448" s="48"/>
      <c r="CO448" s="48"/>
      <c r="CP448" s="48"/>
      <c r="CQ448" s="48"/>
      <c r="CR448" s="48"/>
      <c r="CS448" s="48"/>
      <c r="CT448" s="48"/>
      <c r="CU448" s="48"/>
      <c r="CV448" s="48"/>
      <c r="CW448" s="48"/>
      <c r="CX448" s="48"/>
      <c r="CY448" s="48"/>
      <c r="CZ448" s="48"/>
      <c r="DA448" s="48"/>
      <c r="DB448" s="48"/>
      <c r="DC448" s="48"/>
      <c r="DD448" s="48"/>
      <c r="DE448" s="48"/>
      <c r="DF448" s="48"/>
      <c r="DG448" s="48"/>
      <c r="DH448" s="48"/>
      <c r="DI448" s="48"/>
      <c r="DJ448" s="48"/>
      <c r="DK448" s="48"/>
      <c r="DL448" s="48"/>
      <c r="DM448" s="48"/>
      <c r="DN448" s="48"/>
      <c r="DO448" s="48"/>
      <c r="DP448" s="48"/>
      <c r="DQ448" s="48"/>
      <c r="DR448" s="48"/>
      <c r="DS448" s="48"/>
      <c r="DT448" s="48"/>
      <c r="DU448" s="48"/>
      <c r="DV448" s="48"/>
      <c r="DW448" s="48"/>
      <c r="DX448" s="48"/>
      <c r="DY448" s="48"/>
      <c r="DZ448" s="48"/>
      <c r="EA448" s="48"/>
      <c r="EB448" s="48"/>
      <c r="EC448" s="48"/>
      <c r="ED448" s="48"/>
      <c r="EE448" s="48"/>
      <c r="EF448" s="48"/>
      <c r="EG448" s="48"/>
      <c r="EH448" s="48"/>
      <c r="EI448" s="48"/>
      <c r="EJ448" s="48"/>
      <c r="EK448" s="48"/>
      <c r="EL448" s="48"/>
      <c r="ET448" s="33" t="s">
        <v>1072</v>
      </c>
      <c r="EU448" s="33" t="s">
        <v>1070</v>
      </c>
    </row>
    <row r="449" spans="1:151" ht="12" hidden="1" customHeight="1">
      <c r="A449" s="48"/>
      <c r="B449" s="60"/>
      <c r="C449" s="48"/>
      <c r="D449" s="60"/>
      <c r="E449" s="60"/>
      <c r="F449" s="60"/>
      <c r="G449" s="60"/>
      <c r="H449" s="60"/>
      <c r="I449" s="60"/>
      <c r="J449" s="60"/>
      <c r="K449" s="60"/>
      <c r="L449" s="60"/>
      <c r="M449" s="48"/>
      <c r="N449" s="48"/>
      <c r="O449" s="48"/>
      <c r="P449" s="48"/>
      <c r="Q449" s="48"/>
      <c r="R449" s="48"/>
      <c r="S449" s="48"/>
      <c r="T449" s="60"/>
      <c r="U449" s="60"/>
      <c r="V449" s="60"/>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158"/>
      <c r="BJ449" s="158"/>
      <c r="BK449" s="48"/>
      <c r="BL449" s="307"/>
      <c r="BM449" s="48"/>
      <c r="BN449" s="48"/>
      <c r="BO449" s="48"/>
      <c r="BP449" s="48"/>
      <c r="BQ449" s="48"/>
      <c r="BR449" s="48"/>
      <c r="BS449" s="48"/>
      <c r="BT449" s="48"/>
      <c r="BU449" s="48"/>
      <c r="BV449" s="48"/>
      <c r="BW449" s="48"/>
      <c r="BX449" s="48"/>
      <c r="BY449" s="48"/>
      <c r="BZ449" s="328"/>
      <c r="CA449" s="48"/>
      <c r="CB449" s="48"/>
      <c r="CC449" s="48"/>
      <c r="CD449" s="48"/>
      <c r="CE449" s="48"/>
      <c r="CF449" s="48"/>
      <c r="CG449" s="48"/>
      <c r="CH449" s="48"/>
      <c r="CI449" s="48"/>
      <c r="CJ449" s="48"/>
      <c r="CK449" s="48"/>
      <c r="CL449" s="48"/>
      <c r="CM449" s="48"/>
      <c r="CN449" s="48"/>
      <c r="CO449" s="48"/>
      <c r="CP449" s="48"/>
      <c r="CQ449" s="48"/>
      <c r="CR449" s="48"/>
      <c r="CS449" s="48"/>
      <c r="CT449" s="48"/>
      <c r="CU449" s="48"/>
      <c r="CV449" s="48"/>
      <c r="CW449" s="48"/>
      <c r="CX449" s="48"/>
      <c r="CY449" s="48"/>
      <c r="CZ449" s="48"/>
      <c r="DA449" s="48"/>
      <c r="DB449" s="48"/>
      <c r="DC449" s="48"/>
      <c r="DD449" s="48"/>
      <c r="DE449" s="48"/>
      <c r="DF449" s="48"/>
      <c r="DG449" s="48"/>
      <c r="DH449" s="48"/>
      <c r="DI449" s="48"/>
      <c r="DJ449" s="48"/>
      <c r="DK449" s="48"/>
      <c r="DL449" s="48"/>
      <c r="DM449" s="48"/>
      <c r="DN449" s="48"/>
      <c r="DO449" s="48"/>
      <c r="DP449" s="48"/>
      <c r="DQ449" s="48"/>
      <c r="DR449" s="48"/>
      <c r="DS449" s="48"/>
      <c r="DT449" s="48"/>
      <c r="DU449" s="48"/>
      <c r="DV449" s="48"/>
      <c r="DW449" s="48"/>
      <c r="DX449" s="48"/>
      <c r="DY449" s="48"/>
      <c r="DZ449" s="48"/>
      <c r="EA449" s="48"/>
      <c r="EB449" s="48"/>
      <c r="EC449" s="48"/>
      <c r="ED449" s="48"/>
      <c r="EE449" s="48"/>
      <c r="EF449" s="48"/>
      <c r="EG449" s="48"/>
      <c r="EH449" s="48"/>
      <c r="EI449" s="48"/>
      <c r="EJ449" s="48"/>
      <c r="EK449" s="48"/>
      <c r="EL449" s="48"/>
      <c r="ET449" s="33" t="s">
        <v>1073</v>
      </c>
      <c r="EU449" s="33" t="s">
        <v>1071</v>
      </c>
    </row>
    <row r="450" spans="1:151" ht="12" hidden="1" customHeight="1">
      <c r="A450" s="48"/>
      <c r="B450" s="60"/>
      <c r="C450" s="48"/>
      <c r="D450" s="60"/>
      <c r="E450" s="60"/>
      <c r="F450" s="60"/>
      <c r="G450" s="60"/>
      <c r="H450" s="60"/>
      <c r="I450" s="60"/>
      <c r="J450" s="60"/>
      <c r="K450" s="60"/>
      <c r="L450" s="60"/>
      <c r="M450" s="48"/>
      <c r="N450" s="48"/>
      <c r="O450" s="48"/>
      <c r="P450" s="48"/>
      <c r="Q450" s="48"/>
      <c r="R450" s="48"/>
      <c r="S450" s="48"/>
      <c r="T450" s="60"/>
      <c r="U450" s="60"/>
      <c r="V450" s="60"/>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158"/>
      <c r="BJ450" s="158"/>
      <c r="BK450" s="48"/>
      <c r="BL450" s="307"/>
      <c r="BM450" s="48"/>
      <c r="BN450" s="48"/>
      <c r="BO450" s="48"/>
      <c r="BP450" s="48"/>
      <c r="BQ450" s="48"/>
      <c r="BR450" s="48"/>
      <c r="BS450" s="48"/>
      <c r="BT450" s="48"/>
      <c r="BU450" s="48"/>
      <c r="BV450" s="48"/>
      <c r="BW450" s="48"/>
      <c r="BX450" s="48"/>
      <c r="BY450" s="48"/>
      <c r="BZ450" s="328"/>
      <c r="CA450" s="48"/>
      <c r="CB450" s="48"/>
      <c r="CC450" s="48"/>
      <c r="CD450" s="48"/>
      <c r="CE450" s="48"/>
      <c r="CF450" s="48"/>
      <c r="CG450" s="48"/>
      <c r="CH450" s="48"/>
      <c r="CI450" s="48"/>
      <c r="CJ450" s="48"/>
      <c r="CK450" s="48"/>
      <c r="CL450" s="48"/>
      <c r="CM450" s="48"/>
      <c r="CN450" s="48"/>
      <c r="CO450" s="48"/>
      <c r="CP450" s="48"/>
      <c r="CQ450" s="48"/>
      <c r="CR450" s="48"/>
      <c r="CS450" s="48"/>
      <c r="CT450" s="48"/>
      <c r="CU450" s="48"/>
      <c r="CV450" s="48"/>
      <c r="CW450" s="48"/>
      <c r="CX450" s="48"/>
      <c r="CY450" s="48"/>
      <c r="CZ450" s="48"/>
      <c r="DA450" s="48"/>
      <c r="DB450" s="48"/>
      <c r="DC450" s="48"/>
      <c r="DD450" s="48"/>
      <c r="DE450" s="48"/>
      <c r="DF450" s="48"/>
      <c r="DG450" s="48"/>
      <c r="DH450" s="48"/>
      <c r="DI450" s="48"/>
      <c r="DJ450" s="48"/>
      <c r="DK450" s="48"/>
      <c r="DL450" s="48"/>
      <c r="DM450" s="48"/>
      <c r="DN450" s="48"/>
      <c r="DO450" s="48"/>
      <c r="DP450" s="48"/>
      <c r="DQ450" s="48"/>
      <c r="DR450" s="48"/>
      <c r="DS450" s="48"/>
      <c r="DT450" s="48"/>
      <c r="DU450" s="48"/>
      <c r="DV450" s="48"/>
      <c r="DW450" s="48"/>
      <c r="DX450" s="48"/>
      <c r="DY450" s="48"/>
      <c r="DZ450" s="48"/>
      <c r="EA450" s="48"/>
      <c r="EB450" s="48"/>
      <c r="EC450" s="48"/>
      <c r="ED450" s="48"/>
      <c r="EE450" s="48"/>
      <c r="EF450" s="48"/>
      <c r="EG450" s="48"/>
      <c r="EH450" s="48"/>
      <c r="EI450" s="48"/>
      <c r="EJ450" s="48"/>
      <c r="EK450" s="48"/>
      <c r="EL450" s="48"/>
      <c r="ET450" s="33" t="s">
        <v>1074</v>
      </c>
      <c r="EU450" s="33" t="s">
        <v>1072</v>
      </c>
    </row>
    <row r="451" spans="1:151" ht="12" hidden="1" customHeight="1">
      <c r="A451" s="48"/>
      <c r="B451" s="60"/>
      <c r="C451" s="48"/>
      <c r="D451" s="60"/>
      <c r="E451" s="60"/>
      <c r="F451" s="60"/>
      <c r="G451" s="60"/>
      <c r="H451" s="60"/>
      <c r="I451" s="60"/>
      <c r="J451" s="60"/>
      <c r="K451" s="60"/>
      <c r="L451" s="60"/>
      <c r="M451" s="48"/>
      <c r="N451" s="48"/>
      <c r="O451" s="48"/>
      <c r="P451" s="48"/>
      <c r="Q451" s="48"/>
      <c r="R451" s="48"/>
      <c r="S451" s="48"/>
      <c r="T451" s="60"/>
      <c r="U451" s="60"/>
      <c r="V451" s="60"/>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158"/>
      <c r="BJ451" s="158"/>
      <c r="BK451" s="48"/>
      <c r="BL451" s="307"/>
      <c r="BM451" s="48"/>
      <c r="BN451" s="48"/>
      <c r="BO451" s="48"/>
      <c r="BP451" s="48"/>
      <c r="BQ451" s="48"/>
      <c r="BR451" s="48"/>
      <c r="BS451" s="48"/>
      <c r="BT451" s="48"/>
      <c r="BU451" s="48"/>
      <c r="BV451" s="48"/>
      <c r="BW451" s="48"/>
      <c r="BX451" s="48"/>
      <c r="BY451" s="48"/>
      <c r="BZ451" s="328"/>
      <c r="CA451" s="48"/>
      <c r="CB451" s="48"/>
      <c r="CC451" s="48"/>
      <c r="CD451" s="48"/>
      <c r="CE451" s="48"/>
      <c r="CF451" s="48"/>
      <c r="CG451" s="48"/>
      <c r="CH451" s="48"/>
      <c r="CI451" s="48"/>
      <c r="CJ451" s="48"/>
      <c r="CK451" s="48"/>
      <c r="CL451" s="48"/>
      <c r="CM451" s="48"/>
      <c r="CN451" s="48"/>
      <c r="CO451" s="48"/>
      <c r="CP451" s="48"/>
      <c r="CQ451" s="48"/>
      <c r="CR451" s="48"/>
      <c r="CS451" s="48"/>
      <c r="CT451" s="48"/>
      <c r="CU451" s="48"/>
      <c r="CV451" s="48"/>
      <c r="CW451" s="48"/>
      <c r="CX451" s="48"/>
      <c r="CY451" s="48"/>
      <c r="CZ451" s="48"/>
      <c r="DA451" s="48"/>
      <c r="DB451" s="48"/>
      <c r="DC451" s="48"/>
      <c r="DD451" s="48"/>
      <c r="DE451" s="48"/>
      <c r="DF451" s="48"/>
      <c r="DG451" s="48"/>
      <c r="DH451" s="48"/>
      <c r="DI451" s="48"/>
      <c r="DJ451" s="48"/>
      <c r="DK451" s="48"/>
      <c r="DL451" s="48"/>
      <c r="DM451" s="48"/>
      <c r="DN451" s="48"/>
      <c r="DO451" s="48"/>
      <c r="DP451" s="48"/>
      <c r="DQ451" s="48"/>
      <c r="DR451" s="48"/>
      <c r="DS451" s="48"/>
      <c r="DT451" s="48"/>
      <c r="DU451" s="48"/>
      <c r="DV451" s="48"/>
      <c r="DW451" s="48"/>
      <c r="DX451" s="48"/>
      <c r="DY451" s="48"/>
      <c r="DZ451" s="48"/>
      <c r="EA451" s="48"/>
      <c r="EB451" s="48"/>
      <c r="EC451" s="48"/>
      <c r="ED451" s="48"/>
      <c r="EE451" s="48"/>
      <c r="EF451" s="48"/>
      <c r="EG451" s="48"/>
      <c r="EH451" s="48"/>
      <c r="EI451" s="48"/>
      <c r="EJ451" s="48"/>
      <c r="EK451" s="48"/>
      <c r="EL451" s="48"/>
      <c r="ET451" s="33" t="s">
        <v>1075</v>
      </c>
      <c r="EU451" s="33" t="s">
        <v>1073</v>
      </c>
    </row>
    <row r="452" spans="1:151" ht="12" hidden="1" customHeight="1">
      <c r="A452" s="48"/>
      <c r="B452" s="60"/>
      <c r="C452" s="48"/>
      <c r="D452" s="60"/>
      <c r="E452" s="60"/>
      <c r="F452" s="60"/>
      <c r="G452" s="60"/>
      <c r="H452" s="60"/>
      <c r="I452" s="60"/>
      <c r="J452" s="60"/>
      <c r="K452" s="60"/>
      <c r="L452" s="60"/>
      <c r="M452" s="48"/>
      <c r="N452" s="48"/>
      <c r="O452" s="48"/>
      <c r="P452" s="48"/>
      <c r="Q452" s="48"/>
      <c r="R452" s="48"/>
      <c r="S452" s="48"/>
      <c r="T452" s="60"/>
      <c r="U452" s="60"/>
      <c r="V452" s="60"/>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158"/>
      <c r="BJ452" s="158"/>
      <c r="BK452" s="48"/>
      <c r="BL452" s="307"/>
      <c r="BM452" s="48"/>
      <c r="BN452" s="48"/>
      <c r="BO452" s="48"/>
      <c r="BP452" s="48"/>
      <c r="BQ452" s="48"/>
      <c r="BR452" s="48"/>
      <c r="BS452" s="48"/>
      <c r="BT452" s="48"/>
      <c r="BU452" s="48"/>
      <c r="BV452" s="48"/>
      <c r="BW452" s="48"/>
      <c r="BX452" s="48"/>
      <c r="BY452" s="48"/>
      <c r="BZ452" s="328"/>
      <c r="CA452" s="48"/>
      <c r="CB452" s="48"/>
      <c r="CC452" s="48"/>
      <c r="CD452" s="48"/>
      <c r="CE452" s="48"/>
      <c r="CF452" s="48"/>
      <c r="CG452" s="48"/>
      <c r="CH452" s="48"/>
      <c r="CI452" s="48"/>
      <c r="CJ452" s="48"/>
      <c r="CK452" s="48"/>
      <c r="CL452" s="48"/>
      <c r="CM452" s="48"/>
      <c r="CN452" s="48"/>
      <c r="CO452" s="48"/>
      <c r="CP452" s="48"/>
      <c r="CQ452" s="48"/>
      <c r="CR452" s="48"/>
      <c r="CS452" s="48"/>
      <c r="CT452" s="48"/>
      <c r="CU452" s="48"/>
      <c r="CV452" s="48"/>
      <c r="CW452" s="48"/>
      <c r="CX452" s="48"/>
      <c r="CY452" s="48"/>
      <c r="CZ452" s="48"/>
      <c r="DA452" s="48"/>
      <c r="DB452" s="48"/>
      <c r="DC452" s="48"/>
      <c r="DD452" s="48"/>
      <c r="DE452" s="48"/>
      <c r="DF452" s="48"/>
      <c r="DG452" s="48"/>
      <c r="DH452" s="48"/>
      <c r="DI452" s="48"/>
      <c r="DJ452" s="48"/>
      <c r="DK452" s="48"/>
      <c r="DL452" s="48"/>
      <c r="DM452" s="48"/>
      <c r="DN452" s="48"/>
      <c r="DO452" s="48"/>
      <c r="DP452" s="48"/>
      <c r="DQ452" s="48"/>
      <c r="DR452" s="48"/>
      <c r="DS452" s="48"/>
      <c r="DT452" s="48"/>
      <c r="DU452" s="48"/>
      <c r="DV452" s="48"/>
      <c r="DW452" s="48"/>
      <c r="DX452" s="48"/>
      <c r="DY452" s="48"/>
      <c r="DZ452" s="48"/>
      <c r="EA452" s="48"/>
      <c r="EB452" s="48"/>
      <c r="EC452" s="48"/>
      <c r="ED452" s="48"/>
      <c r="EE452" s="48"/>
      <c r="EF452" s="48"/>
      <c r="EG452" s="48"/>
      <c r="EH452" s="48"/>
      <c r="EI452" s="48"/>
      <c r="EJ452" s="48"/>
      <c r="EK452" s="48"/>
      <c r="EL452" s="48"/>
      <c r="ET452" s="33" t="s">
        <v>1076</v>
      </c>
      <c r="EU452" s="33" t="s">
        <v>1074</v>
      </c>
    </row>
    <row r="453" spans="1:151" ht="12" hidden="1" customHeight="1">
      <c r="A453" s="48"/>
      <c r="B453" s="60"/>
      <c r="C453" s="48"/>
      <c r="D453" s="60"/>
      <c r="E453" s="60"/>
      <c r="F453" s="60"/>
      <c r="G453" s="60"/>
      <c r="H453" s="60"/>
      <c r="I453" s="60"/>
      <c r="J453" s="60"/>
      <c r="K453" s="60"/>
      <c r="L453" s="60"/>
      <c r="M453" s="48"/>
      <c r="N453" s="48"/>
      <c r="O453" s="48"/>
      <c r="P453" s="48"/>
      <c r="Q453" s="48"/>
      <c r="R453" s="48"/>
      <c r="S453" s="48"/>
      <c r="T453" s="60"/>
      <c r="U453" s="60"/>
      <c r="V453" s="60"/>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158"/>
      <c r="BJ453" s="158"/>
      <c r="BK453" s="48"/>
      <c r="BL453" s="307"/>
      <c r="BM453" s="48"/>
      <c r="BN453" s="48"/>
      <c r="BO453" s="48"/>
      <c r="BP453" s="48"/>
      <c r="BQ453" s="48"/>
      <c r="BR453" s="48"/>
      <c r="BS453" s="48"/>
      <c r="BT453" s="48"/>
      <c r="BU453" s="48"/>
      <c r="BV453" s="48"/>
      <c r="BW453" s="48"/>
      <c r="BX453" s="48"/>
      <c r="BY453" s="48"/>
      <c r="BZ453" s="328"/>
      <c r="CA453" s="48"/>
      <c r="CB453" s="48"/>
      <c r="CC453" s="48"/>
      <c r="CD453" s="48"/>
      <c r="CE453" s="48"/>
      <c r="CF453" s="48"/>
      <c r="CG453" s="48"/>
      <c r="CH453" s="48"/>
      <c r="CI453" s="48"/>
      <c r="CJ453" s="48"/>
      <c r="CK453" s="48"/>
      <c r="CL453" s="48"/>
      <c r="CM453" s="48"/>
      <c r="CN453" s="48"/>
      <c r="CO453" s="48"/>
      <c r="CP453" s="48"/>
      <c r="CQ453" s="48"/>
      <c r="CR453" s="48"/>
      <c r="CS453" s="48"/>
      <c r="CT453" s="48"/>
      <c r="CU453" s="48"/>
      <c r="CV453" s="48"/>
      <c r="CW453" s="48"/>
      <c r="CX453" s="48"/>
      <c r="CY453" s="48"/>
      <c r="CZ453" s="48"/>
      <c r="DA453" s="48"/>
      <c r="DB453" s="48"/>
      <c r="DC453" s="48"/>
      <c r="DD453" s="48"/>
      <c r="DE453" s="48"/>
      <c r="DF453" s="48"/>
      <c r="DG453" s="48"/>
      <c r="DH453" s="48"/>
      <c r="DI453" s="48"/>
      <c r="DJ453" s="48"/>
      <c r="DK453" s="48"/>
      <c r="DL453" s="48"/>
      <c r="DM453" s="48"/>
      <c r="DN453" s="48"/>
      <c r="DO453" s="48"/>
      <c r="DP453" s="48"/>
      <c r="DQ453" s="48"/>
      <c r="DR453" s="48"/>
      <c r="DS453" s="48"/>
      <c r="DT453" s="48"/>
      <c r="DU453" s="48"/>
      <c r="DV453" s="48"/>
      <c r="DW453" s="48"/>
      <c r="DX453" s="48"/>
      <c r="DY453" s="48"/>
      <c r="DZ453" s="48"/>
      <c r="EA453" s="48"/>
      <c r="EB453" s="48"/>
      <c r="EC453" s="48"/>
      <c r="ED453" s="48"/>
      <c r="EE453" s="48"/>
      <c r="EF453" s="48"/>
      <c r="EG453" s="48"/>
      <c r="EH453" s="48"/>
      <c r="EI453" s="48"/>
      <c r="EJ453" s="48"/>
      <c r="EK453" s="48"/>
      <c r="EL453" s="48"/>
      <c r="ET453" s="33" t="s">
        <v>1077</v>
      </c>
      <c r="EU453" s="33" t="s">
        <v>1075</v>
      </c>
    </row>
    <row r="454" spans="1:151" ht="12" hidden="1" customHeight="1">
      <c r="A454" s="48"/>
      <c r="B454" s="60"/>
      <c r="C454" s="48"/>
      <c r="D454" s="60"/>
      <c r="E454" s="60"/>
      <c r="F454" s="60"/>
      <c r="G454" s="60"/>
      <c r="H454" s="60"/>
      <c r="I454" s="60"/>
      <c r="J454" s="60"/>
      <c r="K454" s="60"/>
      <c r="L454" s="60"/>
      <c r="M454" s="48"/>
      <c r="N454" s="48"/>
      <c r="O454" s="48"/>
      <c r="P454" s="48"/>
      <c r="Q454" s="48"/>
      <c r="R454" s="48"/>
      <c r="S454" s="48"/>
      <c r="T454" s="60"/>
      <c r="U454" s="60"/>
      <c r="V454" s="60"/>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158"/>
      <c r="BJ454" s="158"/>
      <c r="BK454" s="48"/>
      <c r="BL454" s="307"/>
      <c r="BM454" s="48"/>
      <c r="BN454" s="48"/>
      <c r="BO454" s="48"/>
      <c r="BP454" s="48"/>
      <c r="BQ454" s="48"/>
      <c r="BR454" s="48"/>
      <c r="BS454" s="48"/>
      <c r="BT454" s="48"/>
      <c r="BU454" s="48"/>
      <c r="BV454" s="48"/>
      <c r="BW454" s="48"/>
      <c r="BX454" s="48"/>
      <c r="BY454" s="48"/>
      <c r="BZ454" s="328"/>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c r="DE454" s="48"/>
      <c r="DF454" s="48"/>
      <c r="DG454" s="48"/>
      <c r="DH454" s="48"/>
      <c r="DI454" s="48"/>
      <c r="DJ454" s="48"/>
      <c r="DK454" s="48"/>
      <c r="DL454" s="48"/>
      <c r="DM454" s="48"/>
      <c r="DN454" s="48"/>
      <c r="DO454" s="48"/>
      <c r="DP454" s="48"/>
      <c r="DQ454" s="48"/>
      <c r="DR454" s="48"/>
      <c r="DS454" s="48"/>
      <c r="DT454" s="48"/>
      <c r="DU454" s="48"/>
      <c r="DV454" s="48"/>
      <c r="DW454" s="48"/>
      <c r="DX454" s="48"/>
      <c r="DY454" s="48"/>
      <c r="DZ454" s="48"/>
      <c r="EA454" s="48"/>
      <c r="EB454" s="48"/>
      <c r="EC454" s="48"/>
      <c r="ED454" s="48"/>
      <c r="EE454" s="48"/>
      <c r="EF454" s="48"/>
      <c r="EG454" s="48"/>
      <c r="EH454" s="48"/>
      <c r="EI454" s="48"/>
      <c r="EJ454" s="48"/>
      <c r="EK454" s="48"/>
      <c r="EL454" s="48"/>
      <c r="ET454" s="33" t="s">
        <v>1078</v>
      </c>
      <c r="EU454" s="33" t="s">
        <v>1076</v>
      </c>
    </row>
    <row r="455" spans="1:151" ht="12" hidden="1" customHeight="1">
      <c r="A455" s="48"/>
      <c r="B455" s="60"/>
      <c r="C455" s="48"/>
      <c r="D455" s="60"/>
      <c r="E455" s="60"/>
      <c r="F455" s="60"/>
      <c r="G455" s="60"/>
      <c r="H455" s="60"/>
      <c r="I455" s="60"/>
      <c r="J455" s="60"/>
      <c r="K455" s="60"/>
      <c r="L455" s="60"/>
      <c r="M455" s="48"/>
      <c r="N455" s="48"/>
      <c r="O455" s="48"/>
      <c r="P455" s="48"/>
      <c r="Q455" s="48"/>
      <c r="R455" s="48"/>
      <c r="S455" s="48"/>
      <c r="T455" s="60"/>
      <c r="U455" s="60"/>
      <c r="V455" s="60"/>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158"/>
      <c r="BJ455" s="158"/>
      <c r="BK455" s="48"/>
      <c r="BL455" s="307"/>
      <c r="BM455" s="48"/>
      <c r="BN455" s="48"/>
      <c r="BO455" s="48"/>
      <c r="BP455" s="48"/>
      <c r="BQ455" s="48"/>
      <c r="BR455" s="48"/>
      <c r="BS455" s="48"/>
      <c r="BT455" s="48"/>
      <c r="BU455" s="48"/>
      <c r="BV455" s="48"/>
      <c r="BW455" s="48"/>
      <c r="BX455" s="48"/>
      <c r="BY455" s="48"/>
      <c r="BZ455" s="328"/>
      <c r="CA455" s="48"/>
      <c r="CB455" s="48"/>
      <c r="CC455" s="48"/>
      <c r="CD455" s="48"/>
      <c r="CE455" s="48"/>
      <c r="CF455" s="48"/>
      <c r="CG455" s="48"/>
      <c r="CH455" s="48"/>
      <c r="CI455" s="48"/>
      <c r="CJ455" s="48"/>
      <c r="CK455" s="48"/>
      <c r="CL455" s="48"/>
      <c r="CM455" s="48"/>
      <c r="CN455" s="48"/>
      <c r="CO455" s="48"/>
      <c r="CP455" s="48"/>
      <c r="CQ455" s="48"/>
      <c r="CR455" s="48"/>
      <c r="CS455" s="48"/>
      <c r="CT455" s="48"/>
      <c r="CU455" s="48"/>
      <c r="CV455" s="48"/>
      <c r="CW455" s="48"/>
      <c r="CX455" s="48"/>
      <c r="CY455" s="48"/>
      <c r="CZ455" s="48"/>
      <c r="DA455" s="48"/>
      <c r="DB455" s="48"/>
      <c r="DC455" s="48"/>
      <c r="DD455" s="48"/>
      <c r="DE455" s="48"/>
      <c r="DF455" s="48"/>
      <c r="DG455" s="48"/>
      <c r="DH455" s="48"/>
      <c r="DI455" s="48"/>
      <c r="DJ455" s="48"/>
      <c r="DK455" s="48"/>
      <c r="DL455" s="48"/>
      <c r="DM455" s="48"/>
      <c r="DN455" s="48"/>
      <c r="DO455" s="48"/>
      <c r="DP455" s="48"/>
      <c r="DQ455" s="48"/>
      <c r="DR455" s="48"/>
      <c r="DS455" s="48"/>
      <c r="DT455" s="48"/>
      <c r="DU455" s="48"/>
      <c r="DV455" s="48"/>
      <c r="DW455" s="48"/>
      <c r="DX455" s="48"/>
      <c r="DY455" s="48"/>
      <c r="DZ455" s="48"/>
      <c r="EA455" s="48"/>
      <c r="EB455" s="48"/>
      <c r="EC455" s="48"/>
      <c r="ED455" s="48"/>
      <c r="EE455" s="48"/>
      <c r="EF455" s="48"/>
      <c r="EG455" s="48"/>
      <c r="EH455" s="48"/>
      <c r="EI455" s="48"/>
      <c r="EJ455" s="48"/>
      <c r="EK455" s="48"/>
      <c r="EL455" s="48"/>
      <c r="ET455" s="33" t="s">
        <v>1079</v>
      </c>
      <c r="EU455" s="33" t="s">
        <v>1077</v>
      </c>
    </row>
    <row r="456" spans="1:151" ht="12" hidden="1" customHeight="1">
      <c r="A456" s="48"/>
      <c r="B456" s="60"/>
      <c r="C456" s="48"/>
      <c r="D456" s="60"/>
      <c r="E456" s="60"/>
      <c r="F456" s="60"/>
      <c r="G456" s="60"/>
      <c r="H456" s="60"/>
      <c r="I456" s="60"/>
      <c r="J456" s="60"/>
      <c r="K456" s="60"/>
      <c r="L456" s="60"/>
      <c r="M456" s="48"/>
      <c r="N456" s="48"/>
      <c r="O456" s="48"/>
      <c r="P456" s="48"/>
      <c r="Q456" s="48"/>
      <c r="R456" s="48"/>
      <c r="S456" s="48"/>
      <c r="T456" s="60"/>
      <c r="U456" s="60"/>
      <c r="V456" s="60"/>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158"/>
      <c r="BJ456" s="158"/>
      <c r="BK456" s="48"/>
      <c r="BL456" s="307"/>
      <c r="BM456" s="48"/>
      <c r="BN456" s="48"/>
      <c r="BO456" s="48"/>
      <c r="BP456" s="48"/>
      <c r="BQ456" s="48"/>
      <c r="BR456" s="48"/>
      <c r="BS456" s="48"/>
      <c r="BT456" s="48"/>
      <c r="BU456" s="48"/>
      <c r="BV456" s="48"/>
      <c r="BW456" s="48"/>
      <c r="BX456" s="48"/>
      <c r="BY456" s="48"/>
      <c r="BZ456" s="328"/>
      <c r="CA456" s="48"/>
      <c r="CB456" s="48"/>
      <c r="CC456" s="48"/>
      <c r="CD456" s="48"/>
      <c r="CE456" s="48"/>
      <c r="CF456" s="48"/>
      <c r="CG456" s="48"/>
      <c r="CH456" s="48"/>
      <c r="CI456" s="48"/>
      <c r="CJ456" s="48"/>
      <c r="CK456" s="48"/>
      <c r="CL456" s="48"/>
      <c r="CM456" s="48"/>
      <c r="CN456" s="48"/>
      <c r="CO456" s="48"/>
      <c r="CP456" s="48"/>
      <c r="CQ456" s="48"/>
      <c r="CR456" s="48"/>
      <c r="CS456" s="48"/>
      <c r="CT456" s="48"/>
      <c r="CU456" s="48"/>
      <c r="CV456" s="48"/>
      <c r="CW456" s="48"/>
      <c r="CX456" s="48"/>
      <c r="CY456" s="48"/>
      <c r="CZ456" s="48"/>
      <c r="DA456" s="48"/>
      <c r="DB456" s="48"/>
      <c r="DC456" s="48"/>
      <c r="DD456" s="48"/>
      <c r="DE456" s="48"/>
      <c r="DF456" s="48"/>
      <c r="DG456" s="48"/>
      <c r="DH456" s="48"/>
      <c r="DI456" s="48"/>
      <c r="DJ456" s="48"/>
      <c r="DK456" s="48"/>
      <c r="DL456" s="48"/>
      <c r="DM456" s="48"/>
      <c r="DN456" s="48"/>
      <c r="DO456" s="48"/>
      <c r="DP456" s="48"/>
      <c r="DQ456" s="48"/>
      <c r="DR456" s="48"/>
      <c r="DS456" s="48"/>
      <c r="DT456" s="48"/>
      <c r="DU456" s="48"/>
      <c r="DV456" s="48"/>
      <c r="DW456" s="48"/>
      <c r="DX456" s="48"/>
      <c r="DY456" s="48"/>
      <c r="DZ456" s="48"/>
      <c r="EA456" s="48"/>
      <c r="EB456" s="48"/>
      <c r="EC456" s="48"/>
      <c r="ED456" s="48"/>
      <c r="EE456" s="48"/>
      <c r="EF456" s="48"/>
      <c r="EG456" s="48"/>
      <c r="EH456" s="48"/>
      <c r="EI456" s="48"/>
      <c r="EJ456" s="48"/>
      <c r="EK456" s="48"/>
      <c r="EL456" s="48"/>
      <c r="ET456" s="33" t="s">
        <v>1080</v>
      </c>
      <c r="EU456" s="33" t="s">
        <v>1078</v>
      </c>
    </row>
    <row r="457" spans="1:151" ht="12" hidden="1" customHeight="1">
      <c r="A457" s="48"/>
      <c r="B457" s="60"/>
      <c r="C457" s="48"/>
      <c r="D457" s="60"/>
      <c r="E457" s="60"/>
      <c r="F457" s="60"/>
      <c r="G457" s="60"/>
      <c r="H457" s="60"/>
      <c r="I457" s="60"/>
      <c r="J457" s="60"/>
      <c r="K457" s="60"/>
      <c r="L457" s="60"/>
      <c r="M457" s="48"/>
      <c r="N457" s="48"/>
      <c r="O457" s="48"/>
      <c r="P457" s="48"/>
      <c r="Q457" s="48"/>
      <c r="R457" s="48"/>
      <c r="S457" s="48"/>
      <c r="T457" s="60"/>
      <c r="U457" s="60"/>
      <c r="V457" s="60"/>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158"/>
      <c r="BJ457" s="158"/>
      <c r="BK457" s="48"/>
      <c r="BL457" s="307"/>
      <c r="BM457" s="48"/>
      <c r="BN457" s="48"/>
      <c r="BO457" s="48"/>
      <c r="BP457" s="48"/>
      <c r="BQ457" s="48"/>
      <c r="BR457" s="48"/>
      <c r="BS457" s="48"/>
      <c r="BT457" s="48"/>
      <c r="BU457" s="48"/>
      <c r="BV457" s="48"/>
      <c r="BW457" s="48"/>
      <c r="BX457" s="48"/>
      <c r="BY457" s="48"/>
      <c r="BZ457" s="328"/>
      <c r="CA457" s="48"/>
      <c r="CB457" s="48"/>
      <c r="CC457" s="48"/>
      <c r="CD457" s="48"/>
      <c r="CE457" s="48"/>
      <c r="CF457" s="48"/>
      <c r="CG457" s="48"/>
      <c r="CH457" s="48"/>
      <c r="CI457" s="48"/>
      <c r="CJ457" s="48"/>
      <c r="CK457" s="48"/>
      <c r="CL457" s="48"/>
      <c r="CM457" s="48"/>
      <c r="CN457" s="48"/>
      <c r="CO457" s="48"/>
      <c r="CP457" s="48"/>
      <c r="CQ457" s="48"/>
      <c r="CR457" s="48"/>
      <c r="CS457" s="48"/>
      <c r="CT457" s="48"/>
      <c r="CU457" s="48"/>
      <c r="CV457" s="48"/>
      <c r="CW457" s="48"/>
      <c r="CX457" s="48"/>
      <c r="CY457" s="48"/>
      <c r="CZ457" s="48"/>
      <c r="DA457" s="48"/>
      <c r="DB457" s="48"/>
      <c r="DC457" s="48"/>
      <c r="DD457" s="48"/>
      <c r="DE457" s="48"/>
      <c r="DF457" s="48"/>
      <c r="DG457" s="48"/>
      <c r="DH457" s="48"/>
      <c r="DI457" s="48"/>
      <c r="DJ457" s="48"/>
      <c r="DK457" s="48"/>
      <c r="DL457" s="48"/>
      <c r="DM457" s="48"/>
      <c r="DN457" s="48"/>
      <c r="DO457" s="48"/>
      <c r="DP457" s="48"/>
      <c r="DQ457" s="48"/>
      <c r="DR457" s="48"/>
      <c r="DS457" s="48"/>
      <c r="DT457" s="48"/>
      <c r="DU457" s="48"/>
      <c r="DV457" s="48"/>
      <c r="DW457" s="48"/>
      <c r="DX457" s="48"/>
      <c r="DY457" s="48"/>
      <c r="DZ457" s="48"/>
      <c r="EA457" s="48"/>
      <c r="EB457" s="48"/>
      <c r="EC457" s="48"/>
      <c r="ED457" s="48"/>
      <c r="EE457" s="48"/>
      <c r="EF457" s="48"/>
      <c r="EG457" s="48"/>
      <c r="EH457" s="48"/>
      <c r="EI457" s="48"/>
      <c r="EJ457" s="48"/>
      <c r="EK457" s="48"/>
      <c r="EL457" s="48"/>
      <c r="ET457" s="33" t="s">
        <v>1081</v>
      </c>
      <c r="EU457" s="33" t="s">
        <v>1079</v>
      </c>
    </row>
    <row r="458" spans="1:151" ht="12" hidden="1" customHeight="1">
      <c r="A458" s="48"/>
      <c r="B458" s="60"/>
      <c r="C458" s="48"/>
      <c r="D458" s="60"/>
      <c r="E458" s="60"/>
      <c r="F458" s="60"/>
      <c r="G458" s="60"/>
      <c r="H458" s="60"/>
      <c r="I458" s="60"/>
      <c r="J458" s="60"/>
      <c r="K458" s="60"/>
      <c r="L458" s="60"/>
      <c r="M458" s="48"/>
      <c r="N458" s="48"/>
      <c r="O458" s="48"/>
      <c r="P458" s="48"/>
      <c r="Q458" s="48"/>
      <c r="R458" s="48"/>
      <c r="S458" s="48"/>
      <c r="T458" s="60"/>
      <c r="U458" s="60"/>
      <c r="V458" s="60"/>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158"/>
      <c r="BJ458" s="158"/>
      <c r="BK458" s="48"/>
      <c r="BL458" s="307"/>
      <c r="BM458" s="48"/>
      <c r="BN458" s="48"/>
      <c r="BO458" s="48"/>
      <c r="BP458" s="48"/>
      <c r="BQ458" s="48"/>
      <c r="BR458" s="48"/>
      <c r="BS458" s="48"/>
      <c r="BT458" s="48"/>
      <c r="BU458" s="48"/>
      <c r="BV458" s="48"/>
      <c r="BW458" s="48"/>
      <c r="BX458" s="48"/>
      <c r="BY458" s="48"/>
      <c r="BZ458" s="328"/>
      <c r="CA458" s="48"/>
      <c r="CB458" s="48"/>
      <c r="CC458" s="48"/>
      <c r="CD458" s="48"/>
      <c r="CE458" s="48"/>
      <c r="CF458" s="48"/>
      <c r="CG458" s="48"/>
      <c r="CH458" s="48"/>
      <c r="CI458" s="48"/>
      <c r="CJ458" s="48"/>
      <c r="CK458" s="48"/>
      <c r="CL458" s="48"/>
      <c r="CM458" s="48"/>
      <c r="CN458" s="48"/>
      <c r="CO458" s="48"/>
      <c r="CP458" s="48"/>
      <c r="CQ458" s="48"/>
      <c r="CR458" s="48"/>
      <c r="CS458" s="48"/>
      <c r="CT458" s="48"/>
      <c r="CU458" s="48"/>
      <c r="CV458" s="48"/>
      <c r="CW458" s="48"/>
      <c r="CX458" s="48"/>
      <c r="CY458" s="48"/>
      <c r="CZ458" s="48"/>
      <c r="DA458" s="48"/>
      <c r="DB458" s="48"/>
      <c r="DC458" s="48"/>
      <c r="DD458" s="48"/>
      <c r="DE458" s="48"/>
      <c r="DF458" s="48"/>
      <c r="DG458" s="48"/>
      <c r="DH458" s="48"/>
      <c r="DI458" s="48"/>
      <c r="DJ458" s="48"/>
      <c r="DK458" s="48"/>
      <c r="DL458" s="48"/>
      <c r="DM458" s="48"/>
      <c r="DN458" s="48"/>
      <c r="DO458" s="48"/>
      <c r="DP458" s="48"/>
      <c r="DQ458" s="48"/>
      <c r="DR458" s="48"/>
      <c r="DS458" s="48"/>
      <c r="DT458" s="48"/>
      <c r="DU458" s="48"/>
      <c r="DV458" s="48"/>
      <c r="DW458" s="48"/>
      <c r="DX458" s="48"/>
      <c r="DY458" s="48"/>
      <c r="DZ458" s="48"/>
      <c r="EA458" s="48"/>
      <c r="EB458" s="48"/>
      <c r="EC458" s="48"/>
      <c r="ED458" s="48"/>
      <c r="EE458" s="48"/>
      <c r="EF458" s="48"/>
      <c r="EG458" s="48"/>
      <c r="EH458" s="48"/>
      <c r="EI458" s="48"/>
      <c r="EJ458" s="48"/>
      <c r="EK458" s="48"/>
      <c r="EL458" s="48"/>
      <c r="ET458" s="33" t="s">
        <v>1082</v>
      </c>
      <c r="EU458" s="33" t="s">
        <v>1080</v>
      </c>
    </row>
    <row r="459" spans="1:151" ht="12" hidden="1" customHeight="1">
      <c r="A459" s="48"/>
      <c r="B459" s="60"/>
      <c r="C459" s="48"/>
      <c r="D459" s="60"/>
      <c r="E459" s="60"/>
      <c r="F459" s="60"/>
      <c r="G459" s="60"/>
      <c r="H459" s="60"/>
      <c r="I459" s="60"/>
      <c r="J459" s="60"/>
      <c r="K459" s="60"/>
      <c r="L459" s="60"/>
      <c r="M459" s="48"/>
      <c r="N459" s="48"/>
      <c r="O459" s="48"/>
      <c r="P459" s="48"/>
      <c r="Q459" s="48"/>
      <c r="R459" s="48"/>
      <c r="S459" s="48"/>
      <c r="T459" s="60"/>
      <c r="U459" s="60"/>
      <c r="V459" s="60"/>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158"/>
      <c r="BJ459" s="158"/>
      <c r="BK459" s="48"/>
      <c r="BL459" s="307"/>
      <c r="BM459" s="48"/>
      <c r="BN459" s="48"/>
      <c r="BO459" s="48"/>
      <c r="BP459" s="48"/>
      <c r="BQ459" s="48"/>
      <c r="BR459" s="48"/>
      <c r="BS459" s="48"/>
      <c r="BT459" s="48"/>
      <c r="BU459" s="48"/>
      <c r="BV459" s="48"/>
      <c r="BW459" s="48"/>
      <c r="BX459" s="48"/>
      <c r="BY459" s="48"/>
      <c r="BZ459" s="328"/>
      <c r="CA459" s="48"/>
      <c r="CB459" s="48"/>
      <c r="CC459" s="48"/>
      <c r="CD459" s="48"/>
      <c r="CE459" s="48"/>
      <c r="CF459" s="48"/>
      <c r="CG459" s="48"/>
      <c r="CH459" s="48"/>
      <c r="CI459" s="48"/>
      <c r="CJ459" s="48"/>
      <c r="CK459" s="48"/>
      <c r="CL459" s="48"/>
      <c r="CM459" s="48"/>
      <c r="CN459" s="48"/>
      <c r="CO459" s="48"/>
      <c r="CP459" s="48"/>
      <c r="CQ459" s="48"/>
      <c r="CR459" s="48"/>
      <c r="CS459" s="48"/>
      <c r="CT459" s="48"/>
      <c r="CU459" s="48"/>
      <c r="CV459" s="48"/>
      <c r="CW459" s="48"/>
      <c r="CX459" s="48"/>
      <c r="CY459" s="48"/>
      <c r="CZ459" s="48"/>
      <c r="DA459" s="48"/>
      <c r="DB459" s="48"/>
      <c r="DC459" s="48"/>
      <c r="DD459" s="48"/>
      <c r="DE459" s="48"/>
      <c r="DF459" s="48"/>
      <c r="DG459" s="48"/>
      <c r="DH459" s="48"/>
      <c r="DI459" s="48"/>
      <c r="DJ459" s="48"/>
      <c r="DK459" s="48"/>
      <c r="DL459" s="48"/>
      <c r="DM459" s="48"/>
      <c r="DN459" s="48"/>
      <c r="DO459" s="48"/>
      <c r="DP459" s="48"/>
      <c r="DQ459" s="48"/>
      <c r="DR459" s="48"/>
      <c r="DS459" s="48"/>
      <c r="DT459" s="48"/>
      <c r="DU459" s="48"/>
      <c r="DV459" s="48"/>
      <c r="DW459" s="48"/>
      <c r="DX459" s="48"/>
      <c r="DY459" s="48"/>
      <c r="DZ459" s="48"/>
      <c r="EA459" s="48"/>
      <c r="EB459" s="48"/>
      <c r="EC459" s="48"/>
      <c r="ED459" s="48"/>
      <c r="EE459" s="48"/>
      <c r="EF459" s="48"/>
      <c r="EG459" s="48"/>
      <c r="EH459" s="48"/>
      <c r="EI459" s="48"/>
      <c r="EJ459" s="48"/>
      <c r="EK459" s="48"/>
      <c r="EL459" s="48"/>
      <c r="ET459" s="33" t="s">
        <v>1083</v>
      </c>
      <c r="EU459" s="33" t="s">
        <v>1081</v>
      </c>
    </row>
    <row r="460" spans="1:151" ht="12" hidden="1" customHeight="1">
      <c r="A460" s="48"/>
      <c r="B460" s="60"/>
      <c r="C460" s="48"/>
      <c r="D460" s="60"/>
      <c r="E460" s="60"/>
      <c r="F460" s="60"/>
      <c r="G460" s="60"/>
      <c r="H460" s="60"/>
      <c r="I460" s="60"/>
      <c r="J460" s="60"/>
      <c r="K460" s="60"/>
      <c r="L460" s="60"/>
      <c r="M460" s="48"/>
      <c r="N460" s="48"/>
      <c r="O460" s="48"/>
      <c r="P460" s="48"/>
      <c r="Q460" s="48"/>
      <c r="R460" s="48"/>
      <c r="S460" s="48"/>
      <c r="T460" s="60"/>
      <c r="U460" s="60"/>
      <c r="V460" s="60"/>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158"/>
      <c r="BJ460" s="158"/>
      <c r="BK460" s="48"/>
      <c r="BL460" s="307"/>
      <c r="BM460" s="48"/>
      <c r="BN460" s="48"/>
      <c r="BO460" s="48"/>
      <c r="BP460" s="48"/>
      <c r="BQ460" s="48"/>
      <c r="BR460" s="48"/>
      <c r="BS460" s="48"/>
      <c r="BT460" s="48"/>
      <c r="BU460" s="48"/>
      <c r="BV460" s="48"/>
      <c r="BW460" s="48"/>
      <c r="BX460" s="48"/>
      <c r="BY460" s="48"/>
      <c r="BZ460" s="328"/>
      <c r="CA460" s="48"/>
      <c r="CB460" s="48"/>
      <c r="CC460" s="48"/>
      <c r="CD460" s="48"/>
      <c r="CE460" s="48"/>
      <c r="CF460" s="48"/>
      <c r="CG460" s="48"/>
      <c r="CH460" s="48"/>
      <c r="CI460" s="48"/>
      <c r="CJ460" s="48"/>
      <c r="CK460" s="48"/>
      <c r="CL460" s="48"/>
      <c r="CM460" s="48"/>
      <c r="CN460" s="48"/>
      <c r="CO460" s="48"/>
      <c r="CP460" s="48"/>
      <c r="CQ460" s="48"/>
      <c r="CR460" s="48"/>
      <c r="CS460" s="48"/>
      <c r="CT460" s="48"/>
      <c r="CU460" s="48"/>
      <c r="CV460" s="48"/>
      <c r="CW460" s="48"/>
      <c r="CX460" s="48"/>
      <c r="CY460" s="48"/>
      <c r="CZ460" s="48"/>
      <c r="DA460" s="48"/>
      <c r="DB460" s="48"/>
      <c r="DC460" s="48"/>
      <c r="DD460" s="48"/>
      <c r="DE460" s="48"/>
      <c r="DF460" s="48"/>
      <c r="DG460" s="48"/>
      <c r="DH460" s="48"/>
      <c r="DI460" s="48"/>
      <c r="DJ460" s="48"/>
      <c r="DK460" s="48"/>
      <c r="DL460" s="48"/>
      <c r="DM460" s="48"/>
      <c r="DN460" s="48"/>
      <c r="DO460" s="48"/>
      <c r="DP460" s="48"/>
      <c r="DQ460" s="48"/>
      <c r="DR460" s="48"/>
      <c r="DS460" s="48"/>
      <c r="DT460" s="48"/>
      <c r="DU460" s="48"/>
      <c r="DV460" s="48"/>
      <c r="DW460" s="48"/>
      <c r="DX460" s="48"/>
      <c r="DY460" s="48"/>
      <c r="DZ460" s="48"/>
      <c r="EA460" s="48"/>
      <c r="EB460" s="48"/>
      <c r="EC460" s="48"/>
      <c r="ED460" s="48"/>
      <c r="EE460" s="48"/>
      <c r="EF460" s="48"/>
      <c r="EG460" s="48"/>
      <c r="EH460" s="48"/>
      <c r="EI460" s="48"/>
      <c r="EJ460" s="48"/>
      <c r="EK460" s="48"/>
      <c r="EL460" s="48"/>
      <c r="ET460" s="33" t="s">
        <v>1084</v>
      </c>
      <c r="EU460" s="33" t="s">
        <v>1082</v>
      </c>
    </row>
    <row r="461" spans="1:151" ht="12" hidden="1" customHeight="1">
      <c r="A461" s="48"/>
      <c r="B461" s="60"/>
      <c r="C461" s="48"/>
      <c r="D461" s="60"/>
      <c r="E461" s="60"/>
      <c r="F461" s="60"/>
      <c r="G461" s="60"/>
      <c r="H461" s="60"/>
      <c r="I461" s="60"/>
      <c r="J461" s="60"/>
      <c r="K461" s="60"/>
      <c r="L461" s="60"/>
      <c r="M461" s="48"/>
      <c r="N461" s="48"/>
      <c r="O461" s="48"/>
      <c r="P461" s="48"/>
      <c r="Q461" s="48"/>
      <c r="R461" s="48"/>
      <c r="S461" s="48"/>
      <c r="T461" s="60"/>
      <c r="U461" s="60"/>
      <c r="V461" s="60"/>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158"/>
      <c r="BJ461" s="158"/>
      <c r="BK461" s="48"/>
      <c r="BL461" s="307"/>
      <c r="BM461" s="48"/>
      <c r="BN461" s="48"/>
      <c r="BO461" s="48"/>
      <c r="BP461" s="48"/>
      <c r="BQ461" s="48"/>
      <c r="BR461" s="48"/>
      <c r="BS461" s="48"/>
      <c r="BT461" s="48"/>
      <c r="BU461" s="48"/>
      <c r="BV461" s="48"/>
      <c r="BW461" s="48"/>
      <c r="BX461" s="48"/>
      <c r="BY461" s="48"/>
      <c r="BZ461" s="328"/>
      <c r="CA461" s="48"/>
      <c r="CB461" s="48"/>
      <c r="CC461" s="48"/>
      <c r="CD461" s="48"/>
      <c r="CE461" s="48"/>
      <c r="CF461" s="48"/>
      <c r="CG461" s="48"/>
      <c r="CH461" s="48"/>
      <c r="CI461" s="48"/>
      <c r="CJ461" s="48"/>
      <c r="CK461" s="48"/>
      <c r="CL461" s="48"/>
      <c r="CM461" s="48"/>
      <c r="CN461" s="48"/>
      <c r="CO461" s="48"/>
      <c r="CP461" s="48"/>
      <c r="CQ461" s="48"/>
      <c r="CR461" s="48"/>
      <c r="CS461" s="48"/>
      <c r="CT461" s="48"/>
      <c r="CU461" s="48"/>
      <c r="CV461" s="48"/>
      <c r="CW461" s="48"/>
      <c r="CX461" s="48"/>
      <c r="CY461" s="48"/>
      <c r="CZ461" s="48"/>
      <c r="DA461" s="48"/>
      <c r="DB461" s="48"/>
      <c r="DC461" s="48"/>
      <c r="DD461" s="48"/>
      <c r="DE461" s="48"/>
      <c r="DF461" s="48"/>
      <c r="DG461" s="48"/>
      <c r="DH461" s="48"/>
      <c r="DI461" s="48"/>
      <c r="DJ461" s="48"/>
      <c r="DK461" s="48"/>
      <c r="DL461" s="48"/>
      <c r="DM461" s="48"/>
      <c r="DN461" s="48"/>
      <c r="DO461" s="48"/>
      <c r="DP461" s="48"/>
      <c r="DQ461" s="48"/>
      <c r="DR461" s="48"/>
      <c r="DS461" s="48"/>
      <c r="DT461" s="48"/>
      <c r="DU461" s="48"/>
      <c r="DV461" s="48"/>
      <c r="DW461" s="48"/>
      <c r="DX461" s="48"/>
      <c r="DY461" s="48"/>
      <c r="DZ461" s="48"/>
      <c r="EA461" s="48"/>
      <c r="EB461" s="48"/>
      <c r="EC461" s="48"/>
      <c r="ED461" s="48"/>
      <c r="EE461" s="48"/>
      <c r="EF461" s="48"/>
      <c r="EG461" s="48"/>
      <c r="EH461" s="48"/>
      <c r="EI461" s="48"/>
      <c r="EJ461" s="48"/>
      <c r="EK461" s="48"/>
      <c r="EL461" s="48"/>
      <c r="ET461" s="33" t="s">
        <v>1085</v>
      </c>
      <c r="EU461" s="33" t="s">
        <v>1083</v>
      </c>
    </row>
    <row r="462" spans="1:151" ht="12" hidden="1" customHeight="1">
      <c r="A462" s="48"/>
      <c r="B462" s="60"/>
      <c r="C462" s="48"/>
      <c r="D462" s="60"/>
      <c r="E462" s="60"/>
      <c r="F462" s="60"/>
      <c r="G462" s="60"/>
      <c r="H462" s="60"/>
      <c r="I462" s="60"/>
      <c r="J462" s="60"/>
      <c r="K462" s="60"/>
      <c r="L462" s="60"/>
      <c r="M462" s="48"/>
      <c r="N462" s="48"/>
      <c r="O462" s="48"/>
      <c r="P462" s="48"/>
      <c r="Q462" s="48"/>
      <c r="R462" s="48"/>
      <c r="S462" s="48"/>
      <c r="T462" s="60"/>
      <c r="U462" s="60"/>
      <c r="V462" s="60"/>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158"/>
      <c r="BJ462" s="158"/>
      <c r="BK462" s="48"/>
      <c r="BL462" s="307"/>
      <c r="BM462" s="48"/>
      <c r="BN462" s="48"/>
      <c r="BO462" s="48"/>
      <c r="BP462" s="48"/>
      <c r="BQ462" s="48"/>
      <c r="BR462" s="48"/>
      <c r="BS462" s="48"/>
      <c r="BT462" s="48"/>
      <c r="BU462" s="48"/>
      <c r="BV462" s="48"/>
      <c r="BW462" s="48"/>
      <c r="BX462" s="48"/>
      <c r="BY462" s="48"/>
      <c r="BZ462" s="328"/>
      <c r="CA462" s="48"/>
      <c r="CB462" s="48"/>
      <c r="CC462" s="48"/>
      <c r="CD462" s="48"/>
      <c r="CE462" s="48"/>
      <c r="CF462" s="48"/>
      <c r="CG462" s="48"/>
      <c r="CH462" s="48"/>
      <c r="CI462" s="48"/>
      <c r="CJ462" s="48"/>
      <c r="CK462" s="48"/>
      <c r="CL462" s="48"/>
      <c r="CM462" s="48"/>
      <c r="CN462" s="48"/>
      <c r="CO462" s="48"/>
      <c r="CP462" s="48"/>
      <c r="CQ462" s="48"/>
      <c r="CR462" s="48"/>
      <c r="CS462" s="48"/>
      <c r="CT462" s="48"/>
      <c r="CU462" s="48"/>
      <c r="CV462" s="48"/>
      <c r="CW462" s="48"/>
      <c r="CX462" s="48"/>
      <c r="CY462" s="48"/>
      <c r="CZ462" s="48"/>
      <c r="DA462" s="48"/>
      <c r="DB462" s="48"/>
      <c r="DC462" s="48"/>
      <c r="DD462" s="48"/>
      <c r="DE462" s="48"/>
      <c r="DF462" s="48"/>
      <c r="DG462" s="48"/>
      <c r="DH462" s="48"/>
      <c r="DI462" s="48"/>
      <c r="DJ462" s="48"/>
      <c r="DK462" s="48"/>
      <c r="DL462" s="48"/>
      <c r="DM462" s="48"/>
      <c r="DN462" s="48"/>
      <c r="DO462" s="48"/>
      <c r="DP462" s="48"/>
      <c r="DQ462" s="48"/>
      <c r="DR462" s="48"/>
      <c r="DS462" s="48"/>
      <c r="DT462" s="48"/>
      <c r="DU462" s="48"/>
      <c r="DV462" s="48"/>
      <c r="DW462" s="48"/>
      <c r="DX462" s="48"/>
      <c r="DY462" s="48"/>
      <c r="DZ462" s="48"/>
      <c r="EA462" s="48"/>
      <c r="EB462" s="48"/>
      <c r="EC462" s="48"/>
      <c r="ED462" s="48"/>
      <c r="EE462" s="48"/>
      <c r="EF462" s="48"/>
      <c r="EG462" s="48"/>
      <c r="EH462" s="48"/>
      <c r="EI462" s="48"/>
      <c r="EJ462" s="48"/>
      <c r="EK462" s="48"/>
      <c r="EL462" s="48"/>
      <c r="ET462" s="33" t="s">
        <v>1086</v>
      </c>
      <c r="EU462" s="33" t="s">
        <v>1084</v>
      </c>
    </row>
    <row r="463" spans="1:151" ht="12" hidden="1" customHeight="1">
      <c r="A463" s="48"/>
      <c r="B463" s="60"/>
      <c r="C463" s="48"/>
      <c r="D463" s="60"/>
      <c r="E463" s="60"/>
      <c r="F463" s="60"/>
      <c r="G463" s="60"/>
      <c r="H463" s="60"/>
      <c r="I463" s="60"/>
      <c r="J463" s="60"/>
      <c r="K463" s="60"/>
      <c r="L463" s="60"/>
      <c r="M463" s="48"/>
      <c r="N463" s="48"/>
      <c r="O463" s="48"/>
      <c r="P463" s="48"/>
      <c r="Q463" s="48"/>
      <c r="R463" s="48"/>
      <c r="S463" s="48"/>
      <c r="T463" s="60"/>
      <c r="U463" s="60"/>
      <c r="V463" s="60"/>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158"/>
      <c r="BJ463" s="158"/>
      <c r="BK463" s="48"/>
      <c r="BL463" s="307"/>
      <c r="BM463" s="48"/>
      <c r="BN463" s="48"/>
      <c r="BO463" s="48"/>
      <c r="BP463" s="48"/>
      <c r="BQ463" s="48"/>
      <c r="BR463" s="48"/>
      <c r="BS463" s="48"/>
      <c r="BT463" s="48"/>
      <c r="BU463" s="48"/>
      <c r="BV463" s="48"/>
      <c r="BW463" s="48"/>
      <c r="BX463" s="48"/>
      <c r="BY463" s="48"/>
      <c r="BZ463" s="328"/>
      <c r="CA463" s="48"/>
      <c r="CB463" s="48"/>
      <c r="CC463" s="48"/>
      <c r="CD463" s="48"/>
      <c r="CE463" s="48"/>
      <c r="CF463" s="48"/>
      <c r="CG463" s="48"/>
      <c r="CH463" s="48"/>
      <c r="CI463" s="48"/>
      <c r="CJ463" s="48"/>
      <c r="CK463" s="48"/>
      <c r="CL463" s="48"/>
      <c r="CM463" s="48"/>
      <c r="CN463" s="48"/>
      <c r="CO463" s="48"/>
      <c r="CP463" s="48"/>
      <c r="CQ463" s="48"/>
      <c r="CR463" s="48"/>
      <c r="CS463" s="48"/>
      <c r="CT463" s="48"/>
      <c r="CU463" s="48"/>
      <c r="CV463" s="48"/>
      <c r="CW463" s="48"/>
      <c r="CX463" s="48"/>
      <c r="CY463" s="48"/>
      <c r="CZ463" s="48"/>
      <c r="DA463" s="48"/>
      <c r="DB463" s="48"/>
      <c r="DC463" s="48"/>
      <c r="DD463" s="48"/>
      <c r="DE463" s="48"/>
      <c r="DF463" s="48"/>
      <c r="DG463" s="48"/>
      <c r="DH463" s="48"/>
      <c r="DI463" s="48"/>
      <c r="DJ463" s="48"/>
      <c r="DK463" s="48"/>
      <c r="DL463" s="48"/>
      <c r="DM463" s="48"/>
      <c r="DN463" s="48"/>
      <c r="DO463" s="48"/>
      <c r="DP463" s="48"/>
      <c r="DQ463" s="48"/>
      <c r="DR463" s="48"/>
      <c r="DS463" s="48"/>
      <c r="DT463" s="48"/>
      <c r="DU463" s="48"/>
      <c r="DV463" s="48"/>
      <c r="DW463" s="48"/>
      <c r="DX463" s="48"/>
      <c r="DY463" s="48"/>
      <c r="DZ463" s="48"/>
      <c r="EA463" s="48"/>
      <c r="EB463" s="48"/>
      <c r="EC463" s="48"/>
      <c r="ED463" s="48"/>
      <c r="EE463" s="48"/>
      <c r="EF463" s="48"/>
      <c r="EG463" s="48"/>
      <c r="EH463" s="48"/>
      <c r="EI463" s="48"/>
      <c r="EJ463" s="48"/>
      <c r="EK463" s="48"/>
      <c r="EL463" s="48"/>
      <c r="ET463" s="33" t="s">
        <v>1087</v>
      </c>
      <c r="EU463" s="33" t="s">
        <v>1085</v>
      </c>
    </row>
    <row r="464" spans="1:151" ht="12" hidden="1" customHeight="1">
      <c r="A464" s="48"/>
      <c r="B464" s="60"/>
      <c r="C464" s="48"/>
      <c r="D464" s="60"/>
      <c r="E464" s="60"/>
      <c r="F464" s="60"/>
      <c r="G464" s="60"/>
      <c r="H464" s="60"/>
      <c r="I464" s="60"/>
      <c r="J464" s="60"/>
      <c r="K464" s="60"/>
      <c r="L464" s="60"/>
      <c r="M464" s="48"/>
      <c r="N464" s="48"/>
      <c r="O464" s="48"/>
      <c r="P464" s="48"/>
      <c r="Q464" s="48"/>
      <c r="R464" s="48"/>
      <c r="S464" s="48"/>
      <c r="T464" s="60"/>
      <c r="U464" s="60"/>
      <c r="V464" s="60"/>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158"/>
      <c r="BJ464" s="158"/>
      <c r="BK464" s="48"/>
      <c r="BL464" s="307"/>
      <c r="BM464" s="48"/>
      <c r="BN464" s="48"/>
      <c r="BO464" s="48"/>
      <c r="BP464" s="48"/>
      <c r="BQ464" s="48"/>
      <c r="BR464" s="48"/>
      <c r="BS464" s="48"/>
      <c r="BT464" s="48"/>
      <c r="BU464" s="48"/>
      <c r="BV464" s="48"/>
      <c r="BW464" s="48"/>
      <c r="BX464" s="48"/>
      <c r="BY464" s="48"/>
      <c r="BZ464" s="328"/>
      <c r="CA464" s="48"/>
      <c r="CB464" s="48"/>
      <c r="CC464" s="48"/>
      <c r="CD464" s="48"/>
      <c r="CE464" s="48"/>
      <c r="CF464" s="48"/>
      <c r="CG464" s="48"/>
      <c r="CH464" s="48"/>
      <c r="CI464" s="48"/>
      <c r="CJ464" s="48"/>
      <c r="CK464" s="48"/>
      <c r="CL464" s="48"/>
      <c r="CM464" s="48"/>
      <c r="CN464" s="48"/>
      <c r="CO464" s="48"/>
      <c r="CP464" s="48"/>
      <c r="CQ464" s="48"/>
      <c r="CR464" s="48"/>
      <c r="CS464" s="48"/>
      <c r="CT464" s="48"/>
      <c r="CU464" s="48"/>
      <c r="CV464" s="48"/>
      <c r="CW464" s="48"/>
      <c r="CX464" s="48"/>
      <c r="CY464" s="48"/>
      <c r="CZ464" s="48"/>
      <c r="DA464" s="48"/>
      <c r="DB464" s="48"/>
      <c r="DC464" s="48"/>
      <c r="DD464" s="48"/>
      <c r="DE464" s="48"/>
      <c r="DF464" s="48"/>
      <c r="DG464" s="48"/>
      <c r="DH464" s="48"/>
      <c r="DI464" s="48"/>
      <c r="DJ464" s="48"/>
      <c r="DK464" s="48"/>
      <c r="DL464" s="48"/>
      <c r="DM464" s="48"/>
      <c r="DN464" s="48"/>
      <c r="DO464" s="48"/>
      <c r="DP464" s="48"/>
      <c r="DQ464" s="48"/>
      <c r="DR464" s="48"/>
      <c r="DS464" s="48"/>
      <c r="DT464" s="48"/>
      <c r="DU464" s="48"/>
      <c r="DV464" s="48"/>
      <c r="DW464" s="48"/>
      <c r="DX464" s="48"/>
      <c r="DY464" s="48"/>
      <c r="DZ464" s="48"/>
      <c r="EA464" s="48"/>
      <c r="EB464" s="48"/>
      <c r="EC464" s="48"/>
      <c r="ED464" s="48"/>
      <c r="EE464" s="48"/>
      <c r="EF464" s="48"/>
      <c r="EG464" s="48"/>
      <c r="EH464" s="48"/>
      <c r="EI464" s="48"/>
      <c r="EJ464" s="48"/>
      <c r="EK464" s="48"/>
      <c r="EL464" s="48"/>
      <c r="ET464" s="33" t="s">
        <v>1088</v>
      </c>
      <c r="EU464" s="33" t="s">
        <v>1086</v>
      </c>
    </row>
    <row r="465" spans="1:151" ht="12" hidden="1" customHeight="1">
      <c r="A465" s="48"/>
      <c r="B465" s="60"/>
      <c r="C465" s="48"/>
      <c r="D465" s="60"/>
      <c r="E465" s="60"/>
      <c r="F465" s="60"/>
      <c r="G465" s="60"/>
      <c r="H465" s="60"/>
      <c r="I465" s="60"/>
      <c r="J465" s="60"/>
      <c r="K465" s="60"/>
      <c r="L465" s="60"/>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158"/>
      <c r="BJ465" s="158"/>
      <c r="BK465" s="48"/>
      <c r="BL465" s="307"/>
      <c r="BM465" s="48"/>
      <c r="BN465" s="48"/>
      <c r="BO465" s="48"/>
      <c r="BP465" s="48"/>
      <c r="BQ465" s="48"/>
      <c r="BR465" s="48"/>
      <c r="BS465" s="48"/>
      <c r="BT465" s="48"/>
      <c r="BU465" s="48"/>
      <c r="BV465" s="48"/>
      <c r="BW465" s="48"/>
      <c r="BX465" s="48"/>
      <c r="BY465" s="48"/>
      <c r="BZ465" s="328"/>
      <c r="CA465" s="48"/>
      <c r="CB465" s="48"/>
      <c r="CC465" s="48"/>
      <c r="CD465" s="48"/>
      <c r="CE465" s="48"/>
      <c r="CF465" s="48"/>
      <c r="CG465" s="48"/>
      <c r="CH465" s="48"/>
      <c r="CI465" s="48"/>
      <c r="CJ465" s="48"/>
      <c r="CK465" s="48"/>
      <c r="CL465" s="48"/>
      <c r="CM465" s="48"/>
      <c r="CN465" s="48"/>
      <c r="CO465" s="48"/>
      <c r="CP465" s="48"/>
      <c r="CQ465" s="48"/>
      <c r="CR465" s="48"/>
      <c r="CS465" s="48"/>
      <c r="CT465" s="48"/>
      <c r="CU465" s="48"/>
      <c r="CV465" s="48"/>
      <c r="CW465" s="48"/>
      <c r="CX465" s="48"/>
      <c r="CY465" s="48"/>
      <c r="CZ465" s="48"/>
      <c r="DA465" s="48"/>
      <c r="DB465" s="48"/>
      <c r="DC465" s="48"/>
      <c r="DD465" s="48"/>
      <c r="DE465" s="48"/>
      <c r="DF465" s="48"/>
      <c r="DG465" s="48"/>
      <c r="DH465" s="48"/>
      <c r="DI465" s="48"/>
      <c r="DJ465" s="48"/>
      <c r="DK465" s="48"/>
      <c r="DL465" s="48"/>
      <c r="DM465" s="48"/>
      <c r="DN465" s="48"/>
      <c r="DO465" s="48"/>
      <c r="DP465" s="48"/>
      <c r="DQ465" s="48"/>
      <c r="DR465" s="48"/>
      <c r="DS465" s="48"/>
      <c r="DT465" s="48"/>
      <c r="DU465" s="48"/>
      <c r="DV465" s="48"/>
      <c r="DW465" s="48"/>
      <c r="DX465" s="48"/>
      <c r="DY465" s="48"/>
      <c r="DZ465" s="48"/>
      <c r="EA465" s="48"/>
      <c r="EB465" s="48"/>
      <c r="EC465" s="48"/>
      <c r="ED465" s="48"/>
      <c r="EE465" s="48"/>
      <c r="EF465" s="48"/>
      <c r="EG465" s="48"/>
      <c r="EH465" s="48"/>
      <c r="EI465" s="48"/>
      <c r="EJ465" s="48"/>
      <c r="EK465" s="48"/>
      <c r="EL465" s="48"/>
      <c r="ET465" s="33" t="s">
        <v>1089</v>
      </c>
      <c r="EU465" s="33" t="s">
        <v>1087</v>
      </c>
    </row>
    <row r="466" spans="1:151" ht="12" hidden="1" customHeight="1">
      <c r="A466" s="48"/>
      <c r="B466" s="60"/>
      <c r="C466" s="48"/>
      <c r="D466" s="60"/>
      <c r="E466" s="60"/>
      <c r="F466" s="60"/>
      <c r="G466" s="60"/>
      <c r="H466" s="60"/>
      <c r="I466" s="60"/>
      <c r="J466" s="60"/>
      <c r="K466" s="60"/>
      <c r="L466" s="60"/>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158"/>
      <c r="BJ466" s="158"/>
      <c r="BK466" s="48"/>
      <c r="BL466" s="307"/>
      <c r="BM466" s="48"/>
      <c r="BN466" s="48"/>
      <c r="BO466" s="48"/>
      <c r="BP466" s="48"/>
      <c r="BQ466" s="48"/>
      <c r="BR466" s="48"/>
      <c r="BS466" s="48"/>
      <c r="BT466" s="48"/>
      <c r="BU466" s="48"/>
      <c r="BV466" s="48"/>
      <c r="BW466" s="48"/>
      <c r="BX466" s="48"/>
      <c r="BY466" s="48"/>
      <c r="BZ466" s="328"/>
      <c r="CA466" s="48"/>
      <c r="CB466" s="48"/>
      <c r="CC466" s="48"/>
      <c r="CD466" s="48"/>
      <c r="CE466" s="48"/>
      <c r="CF466" s="48"/>
      <c r="CG466" s="48"/>
      <c r="CH466" s="48"/>
      <c r="CI466" s="48"/>
      <c r="CJ466" s="48"/>
      <c r="CK466" s="48"/>
      <c r="CL466" s="48"/>
      <c r="CM466" s="48"/>
      <c r="CN466" s="48"/>
      <c r="CO466" s="48"/>
      <c r="CP466" s="48"/>
      <c r="CQ466" s="48"/>
      <c r="CR466" s="48"/>
      <c r="CS466" s="48"/>
      <c r="CT466" s="48"/>
      <c r="CU466" s="48"/>
      <c r="CV466" s="48"/>
      <c r="CW466" s="48"/>
      <c r="CX466" s="48"/>
      <c r="CY466" s="48"/>
      <c r="CZ466" s="48"/>
      <c r="DA466" s="48"/>
      <c r="DB466" s="48"/>
      <c r="DC466" s="48"/>
      <c r="DD466" s="48"/>
      <c r="DE466" s="48"/>
      <c r="DF466" s="48"/>
      <c r="DG466" s="48"/>
      <c r="DH466" s="48"/>
      <c r="DI466" s="48"/>
      <c r="DJ466" s="48"/>
      <c r="DK466" s="48"/>
      <c r="DL466" s="48"/>
      <c r="DM466" s="48"/>
      <c r="DN466" s="48"/>
      <c r="DO466" s="48"/>
      <c r="DP466" s="48"/>
      <c r="DQ466" s="48"/>
      <c r="DR466" s="48"/>
      <c r="DS466" s="48"/>
      <c r="DT466" s="48"/>
      <c r="DU466" s="48"/>
      <c r="DV466" s="48"/>
      <c r="DW466" s="48"/>
      <c r="DX466" s="48"/>
      <c r="DY466" s="48"/>
      <c r="DZ466" s="48"/>
      <c r="EA466" s="48"/>
      <c r="EB466" s="48"/>
      <c r="EC466" s="48"/>
      <c r="ED466" s="48"/>
      <c r="EE466" s="48"/>
      <c r="EF466" s="48"/>
      <c r="EG466" s="48"/>
      <c r="EH466" s="48"/>
      <c r="EI466" s="48"/>
      <c r="EJ466" s="48"/>
      <c r="EK466" s="48"/>
      <c r="EL466" s="48"/>
      <c r="ET466" s="33" t="s">
        <v>1090</v>
      </c>
      <c r="EU466" s="33" t="s">
        <v>1088</v>
      </c>
    </row>
    <row r="467" spans="1:151" ht="12" hidden="1" customHeight="1">
      <c r="A467" s="48"/>
      <c r="B467" s="60"/>
      <c r="C467" s="48"/>
      <c r="D467" s="60"/>
      <c r="E467" s="60"/>
      <c r="F467" s="60"/>
      <c r="G467" s="60"/>
      <c r="H467" s="60"/>
      <c r="I467" s="60"/>
      <c r="J467" s="60"/>
      <c r="K467" s="60"/>
      <c r="L467" s="60"/>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158"/>
      <c r="BJ467" s="158"/>
      <c r="BK467" s="48"/>
      <c r="BL467" s="307"/>
      <c r="BM467" s="48"/>
      <c r="BN467" s="48"/>
      <c r="BO467" s="48"/>
      <c r="BP467" s="48"/>
      <c r="BQ467" s="48"/>
      <c r="BR467" s="48"/>
      <c r="BS467" s="48"/>
      <c r="BT467" s="48"/>
      <c r="BU467" s="48"/>
      <c r="BV467" s="48"/>
      <c r="BW467" s="48"/>
      <c r="BX467" s="48"/>
      <c r="BY467" s="48"/>
      <c r="BZ467" s="328"/>
      <c r="CA467" s="48"/>
      <c r="CB467" s="48"/>
      <c r="CC467" s="48"/>
      <c r="CD467" s="48"/>
      <c r="CE467" s="48"/>
      <c r="CF467" s="48"/>
      <c r="CG467" s="48"/>
      <c r="CH467" s="48"/>
      <c r="CI467" s="48"/>
      <c r="CJ467" s="48"/>
      <c r="CK467" s="48"/>
      <c r="CL467" s="48"/>
      <c r="CM467" s="48"/>
      <c r="CN467" s="48"/>
      <c r="CO467" s="48"/>
      <c r="CP467" s="48"/>
      <c r="CQ467" s="48"/>
      <c r="CR467" s="48"/>
      <c r="CS467" s="48"/>
      <c r="CT467" s="48"/>
      <c r="CU467" s="48"/>
      <c r="CV467" s="48"/>
      <c r="CW467" s="48"/>
      <c r="CX467" s="48"/>
      <c r="CY467" s="48"/>
      <c r="CZ467" s="48"/>
      <c r="DA467" s="48"/>
      <c r="DB467" s="48"/>
      <c r="DC467" s="48"/>
      <c r="DD467" s="48"/>
      <c r="DE467" s="48"/>
      <c r="DF467" s="48"/>
      <c r="DG467" s="48"/>
      <c r="DH467" s="48"/>
      <c r="DI467" s="48"/>
      <c r="DJ467" s="48"/>
      <c r="DK467" s="48"/>
      <c r="DL467" s="48"/>
      <c r="DM467" s="48"/>
      <c r="DN467" s="48"/>
      <c r="DO467" s="48"/>
      <c r="DP467" s="48"/>
      <c r="DQ467" s="48"/>
      <c r="DR467" s="48"/>
      <c r="DS467" s="48"/>
      <c r="DT467" s="48"/>
      <c r="DU467" s="48"/>
      <c r="DV467" s="48"/>
      <c r="DW467" s="48"/>
      <c r="DX467" s="48"/>
      <c r="DY467" s="48"/>
      <c r="DZ467" s="48"/>
      <c r="EA467" s="48"/>
      <c r="EB467" s="48"/>
      <c r="EC467" s="48"/>
      <c r="ED467" s="48"/>
      <c r="EE467" s="48"/>
      <c r="EF467" s="48"/>
      <c r="EG467" s="48"/>
      <c r="EH467" s="48"/>
      <c r="EI467" s="48"/>
      <c r="EJ467" s="48"/>
      <c r="EK467" s="48"/>
      <c r="EL467" s="48"/>
      <c r="ET467" s="33" t="s">
        <v>1091</v>
      </c>
      <c r="EU467" s="33" t="s">
        <v>1089</v>
      </c>
    </row>
    <row r="468" spans="1:151" ht="12" hidden="1" customHeight="1">
      <c r="A468" s="48"/>
      <c r="B468" s="60"/>
      <c r="C468" s="48"/>
      <c r="D468" s="60"/>
      <c r="E468" s="60"/>
      <c r="F468" s="60"/>
      <c r="G468" s="60"/>
      <c r="H468" s="60"/>
      <c r="I468" s="60"/>
      <c r="J468" s="60"/>
      <c r="K468" s="60"/>
      <c r="L468" s="60"/>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158"/>
      <c r="BJ468" s="158"/>
      <c r="BK468" s="48"/>
      <c r="BL468" s="307"/>
      <c r="BM468" s="48"/>
      <c r="BN468" s="48"/>
      <c r="BO468" s="48"/>
      <c r="BP468" s="48"/>
      <c r="BQ468" s="48"/>
      <c r="BR468" s="48"/>
      <c r="BS468" s="48"/>
      <c r="BT468" s="48"/>
      <c r="BU468" s="48"/>
      <c r="BV468" s="48"/>
      <c r="BW468" s="48"/>
      <c r="BX468" s="48"/>
      <c r="BY468" s="48"/>
      <c r="BZ468" s="328"/>
      <c r="CA468" s="48"/>
      <c r="CB468" s="48"/>
      <c r="CC468" s="48"/>
      <c r="CD468" s="48"/>
      <c r="CE468" s="48"/>
      <c r="CF468" s="48"/>
      <c r="CG468" s="48"/>
      <c r="CH468" s="48"/>
      <c r="CI468" s="48"/>
      <c r="CJ468" s="48"/>
      <c r="CK468" s="48"/>
      <c r="CL468" s="48"/>
      <c r="CM468" s="48"/>
      <c r="CN468" s="48"/>
      <c r="CO468" s="48"/>
      <c r="CP468" s="48"/>
      <c r="CQ468" s="48"/>
      <c r="CR468" s="48"/>
      <c r="CS468" s="48"/>
      <c r="CT468" s="48"/>
      <c r="CU468" s="48"/>
      <c r="CV468" s="48"/>
      <c r="CW468" s="48"/>
      <c r="CX468" s="48"/>
      <c r="CY468" s="48"/>
      <c r="CZ468" s="48"/>
      <c r="DA468" s="48"/>
      <c r="DB468" s="48"/>
      <c r="DC468" s="48"/>
      <c r="DD468" s="48"/>
      <c r="DE468" s="48"/>
      <c r="DF468" s="48"/>
      <c r="DG468" s="48"/>
      <c r="DH468" s="48"/>
      <c r="DI468" s="48"/>
      <c r="DJ468" s="48"/>
      <c r="DK468" s="48"/>
      <c r="DL468" s="48"/>
      <c r="DM468" s="48"/>
      <c r="DN468" s="48"/>
      <c r="DO468" s="48"/>
      <c r="DP468" s="48"/>
      <c r="DQ468" s="48"/>
      <c r="DR468" s="48"/>
      <c r="DS468" s="48"/>
      <c r="DT468" s="48"/>
      <c r="DU468" s="48"/>
      <c r="DV468" s="48"/>
      <c r="DW468" s="48"/>
      <c r="DX468" s="48"/>
      <c r="DY468" s="48"/>
      <c r="DZ468" s="48"/>
      <c r="EA468" s="48"/>
      <c r="EB468" s="48"/>
      <c r="EC468" s="48"/>
      <c r="ED468" s="48"/>
      <c r="EE468" s="48"/>
      <c r="EF468" s="48"/>
      <c r="EG468" s="48"/>
      <c r="EH468" s="48"/>
      <c r="EI468" s="48"/>
      <c r="EJ468" s="48"/>
      <c r="EK468" s="48"/>
      <c r="EL468" s="48"/>
      <c r="ET468" s="33" t="s">
        <v>1092</v>
      </c>
      <c r="EU468" s="33" t="s">
        <v>1090</v>
      </c>
    </row>
    <row r="469" spans="1:151" ht="12" hidden="1" customHeight="1">
      <c r="A469" s="48"/>
      <c r="B469" s="60"/>
      <c r="C469" s="48"/>
      <c r="D469" s="60"/>
      <c r="E469" s="60"/>
      <c r="F469" s="60"/>
      <c r="G469" s="60"/>
      <c r="H469" s="60"/>
      <c r="I469" s="60"/>
      <c r="J469" s="60"/>
      <c r="K469" s="60"/>
      <c r="L469" s="60"/>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158"/>
      <c r="BJ469" s="158"/>
      <c r="BK469" s="48"/>
      <c r="BL469" s="307"/>
      <c r="BM469" s="48"/>
      <c r="BN469" s="48"/>
      <c r="BO469" s="48"/>
      <c r="BP469" s="48"/>
      <c r="BQ469" s="48"/>
      <c r="BR469" s="48"/>
      <c r="BS469" s="48"/>
      <c r="BT469" s="48"/>
      <c r="BU469" s="48"/>
      <c r="BV469" s="48"/>
      <c r="BW469" s="48"/>
      <c r="BX469" s="48"/>
      <c r="BY469" s="48"/>
      <c r="BZ469" s="328"/>
      <c r="CA469" s="48"/>
      <c r="CB469" s="48"/>
      <c r="CC469" s="48"/>
      <c r="CD469" s="48"/>
      <c r="CE469" s="48"/>
      <c r="CF469" s="48"/>
      <c r="CG469" s="48"/>
      <c r="CH469" s="48"/>
      <c r="CI469" s="48"/>
      <c r="CJ469" s="48"/>
      <c r="CK469" s="48"/>
      <c r="CL469" s="48"/>
      <c r="CM469" s="48"/>
      <c r="CN469" s="48"/>
      <c r="CO469" s="48"/>
      <c r="CP469" s="48"/>
      <c r="CQ469" s="48"/>
      <c r="CR469" s="48"/>
      <c r="CS469" s="48"/>
      <c r="CT469" s="48"/>
      <c r="CU469" s="48"/>
      <c r="CV469" s="48"/>
      <c r="CW469" s="48"/>
      <c r="CX469" s="48"/>
      <c r="CY469" s="48"/>
      <c r="CZ469" s="48"/>
      <c r="DA469" s="48"/>
      <c r="DB469" s="48"/>
      <c r="DC469" s="48"/>
      <c r="DD469" s="48"/>
      <c r="DE469" s="48"/>
      <c r="DF469" s="48"/>
      <c r="DG469" s="48"/>
      <c r="DH469" s="48"/>
      <c r="DI469" s="48"/>
      <c r="DJ469" s="48"/>
      <c r="DK469" s="48"/>
      <c r="DL469" s="48"/>
      <c r="DM469" s="48"/>
      <c r="DN469" s="48"/>
      <c r="DO469" s="48"/>
      <c r="DP469" s="48"/>
      <c r="DQ469" s="48"/>
      <c r="DR469" s="48"/>
      <c r="DS469" s="48"/>
      <c r="DT469" s="48"/>
      <c r="DU469" s="48"/>
      <c r="DV469" s="48"/>
      <c r="DW469" s="48"/>
      <c r="DX469" s="48"/>
      <c r="DY469" s="48"/>
      <c r="DZ469" s="48"/>
      <c r="EA469" s="48"/>
      <c r="EB469" s="48"/>
      <c r="EC469" s="48"/>
      <c r="ED469" s="48"/>
      <c r="EE469" s="48"/>
      <c r="EF469" s="48"/>
      <c r="EG469" s="48"/>
      <c r="EH469" s="48"/>
      <c r="EI469" s="48"/>
      <c r="EJ469" s="48"/>
      <c r="EK469" s="48"/>
      <c r="EL469" s="48"/>
      <c r="ET469" s="33" t="s">
        <v>1093</v>
      </c>
      <c r="EU469" s="33" t="s">
        <v>1091</v>
      </c>
    </row>
    <row r="470" spans="1:151" ht="12" hidden="1" customHeight="1">
      <c r="A470" s="48"/>
      <c r="B470" s="60"/>
      <c r="C470" s="48"/>
      <c r="D470" s="60"/>
      <c r="E470" s="60"/>
      <c r="F470" s="60"/>
      <c r="G470" s="60"/>
      <c r="H470" s="60"/>
      <c r="I470" s="60"/>
      <c r="J470" s="60"/>
      <c r="K470" s="60"/>
      <c r="L470" s="60"/>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158"/>
      <c r="BJ470" s="158"/>
      <c r="BK470" s="48"/>
      <c r="BL470" s="307"/>
      <c r="BM470" s="48"/>
      <c r="BN470" s="48"/>
      <c r="BO470" s="48"/>
      <c r="BP470" s="48"/>
      <c r="BQ470" s="48"/>
      <c r="BR470" s="48"/>
      <c r="BS470" s="48"/>
      <c r="BT470" s="48"/>
      <c r="BU470" s="48"/>
      <c r="BV470" s="48"/>
      <c r="BW470" s="48"/>
      <c r="BX470" s="48"/>
      <c r="BY470" s="48"/>
      <c r="BZ470" s="328"/>
      <c r="CA470" s="48"/>
      <c r="CB470" s="48"/>
      <c r="CC470" s="48"/>
      <c r="CD470" s="48"/>
      <c r="CE470" s="48"/>
      <c r="CF470" s="48"/>
      <c r="CG470" s="48"/>
      <c r="CH470" s="48"/>
      <c r="CI470" s="48"/>
      <c r="CJ470" s="48"/>
      <c r="CK470" s="48"/>
      <c r="CL470" s="48"/>
      <c r="CM470" s="48"/>
      <c r="CN470" s="48"/>
      <c r="CO470" s="48"/>
      <c r="CP470" s="48"/>
      <c r="CQ470" s="48"/>
      <c r="CR470" s="48"/>
      <c r="CS470" s="48"/>
      <c r="CT470" s="48"/>
      <c r="CU470" s="48"/>
      <c r="CV470" s="48"/>
      <c r="CW470" s="48"/>
      <c r="CX470" s="48"/>
      <c r="CY470" s="48"/>
      <c r="CZ470" s="48"/>
      <c r="DA470" s="48"/>
      <c r="DB470" s="48"/>
      <c r="DC470" s="48"/>
      <c r="DD470" s="48"/>
      <c r="DE470" s="48"/>
      <c r="DF470" s="48"/>
      <c r="DG470" s="48"/>
      <c r="DH470" s="48"/>
      <c r="DI470" s="48"/>
      <c r="DJ470" s="48"/>
      <c r="DK470" s="48"/>
      <c r="DL470" s="48"/>
      <c r="DM470" s="48"/>
      <c r="DN470" s="48"/>
      <c r="DO470" s="48"/>
      <c r="DP470" s="48"/>
      <c r="DQ470" s="48"/>
      <c r="DR470" s="48"/>
      <c r="DS470" s="48"/>
      <c r="DT470" s="48"/>
      <c r="DU470" s="48"/>
      <c r="DV470" s="48"/>
      <c r="DW470" s="48"/>
      <c r="DX470" s="48"/>
      <c r="DY470" s="48"/>
      <c r="DZ470" s="48"/>
      <c r="EA470" s="48"/>
      <c r="EB470" s="48"/>
      <c r="EC470" s="48"/>
      <c r="ED470" s="48"/>
      <c r="EE470" s="48"/>
      <c r="EF470" s="48"/>
      <c r="EG470" s="48"/>
      <c r="EH470" s="48"/>
      <c r="EI470" s="48"/>
      <c r="EJ470" s="48"/>
      <c r="EK470" s="48"/>
      <c r="EL470" s="48"/>
      <c r="ET470" s="33" t="s">
        <v>1094</v>
      </c>
      <c r="EU470" s="33" t="s">
        <v>1092</v>
      </c>
    </row>
    <row r="471" spans="1:151" ht="12" hidden="1" customHeight="1">
      <c r="A471" s="48"/>
      <c r="B471" s="60"/>
      <c r="C471" s="48"/>
      <c r="D471" s="60"/>
      <c r="E471" s="60"/>
      <c r="F471" s="60"/>
      <c r="G471" s="60"/>
      <c r="H471" s="60"/>
      <c r="I471" s="60"/>
      <c r="J471" s="60"/>
      <c r="K471" s="60"/>
      <c r="L471" s="60"/>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158"/>
      <c r="BJ471" s="158"/>
      <c r="BK471" s="48"/>
      <c r="BL471" s="307"/>
      <c r="BM471" s="48"/>
      <c r="BN471" s="48"/>
      <c r="BO471" s="48"/>
      <c r="BP471" s="48"/>
      <c r="BQ471" s="48"/>
      <c r="BR471" s="48"/>
      <c r="BS471" s="48"/>
      <c r="BT471" s="48"/>
      <c r="BU471" s="48"/>
      <c r="BV471" s="48"/>
      <c r="BW471" s="48"/>
      <c r="BX471" s="48"/>
      <c r="BY471" s="48"/>
      <c r="BZ471" s="328"/>
      <c r="CA471" s="48"/>
      <c r="CB471" s="48"/>
      <c r="CC471" s="48"/>
      <c r="CD471" s="48"/>
      <c r="CE471" s="48"/>
      <c r="CF471" s="48"/>
      <c r="CG471" s="48"/>
      <c r="CH471" s="48"/>
      <c r="CI471" s="48"/>
      <c r="CJ471" s="48"/>
      <c r="CK471" s="48"/>
      <c r="CL471" s="48"/>
      <c r="CM471" s="48"/>
      <c r="CN471" s="48"/>
      <c r="CO471" s="48"/>
      <c r="CP471" s="48"/>
      <c r="CQ471" s="48"/>
      <c r="CR471" s="48"/>
      <c r="CS471" s="48"/>
      <c r="CT471" s="48"/>
      <c r="CU471" s="48"/>
      <c r="CV471" s="48"/>
      <c r="CW471" s="48"/>
      <c r="CX471" s="48"/>
      <c r="CY471" s="48"/>
      <c r="CZ471" s="48"/>
      <c r="DA471" s="48"/>
      <c r="DB471" s="48"/>
      <c r="DC471" s="48"/>
      <c r="DD471" s="48"/>
      <c r="DE471" s="48"/>
      <c r="DF471" s="48"/>
      <c r="DG471" s="48"/>
      <c r="DH471" s="48"/>
      <c r="DI471" s="48"/>
      <c r="DJ471" s="48"/>
      <c r="DK471" s="48"/>
      <c r="DL471" s="48"/>
      <c r="DM471" s="48"/>
      <c r="DN471" s="48"/>
      <c r="DO471" s="48"/>
      <c r="DP471" s="48"/>
      <c r="DQ471" s="48"/>
      <c r="DR471" s="48"/>
      <c r="DS471" s="48"/>
      <c r="DT471" s="48"/>
      <c r="DU471" s="48"/>
      <c r="DV471" s="48"/>
      <c r="DW471" s="48"/>
      <c r="DX471" s="48"/>
      <c r="DY471" s="48"/>
      <c r="DZ471" s="48"/>
      <c r="EA471" s="48"/>
      <c r="EB471" s="48"/>
      <c r="EC471" s="48"/>
      <c r="ED471" s="48"/>
      <c r="EE471" s="48"/>
      <c r="EF471" s="48"/>
      <c r="EG471" s="48"/>
      <c r="EH471" s="48"/>
      <c r="EI471" s="48"/>
      <c r="EJ471" s="48"/>
      <c r="EK471" s="48"/>
      <c r="EL471" s="48"/>
      <c r="ET471" s="33" t="s">
        <v>1095</v>
      </c>
      <c r="EU471" s="33" t="s">
        <v>1093</v>
      </c>
    </row>
    <row r="472" spans="1:151" ht="12" hidden="1" customHeight="1">
      <c r="A472" s="48"/>
      <c r="B472" s="60"/>
      <c r="C472" s="48"/>
      <c r="D472" s="60"/>
      <c r="E472" s="60"/>
      <c r="F472" s="60"/>
      <c r="G472" s="60"/>
      <c r="H472" s="60"/>
      <c r="I472" s="60"/>
      <c r="J472" s="60"/>
      <c r="K472" s="60"/>
      <c r="L472" s="60"/>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158"/>
      <c r="BJ472" s="158"/>
      <c r="BK472" s="48"/>
      <c r="BL472" s="307"/>
      <c r="BM472" s="48"/>
      <c r="BN472" s="48"/>
      <c r="BO472" s="48"/>
      <c r="BP472" s="48"/>
      <c r="BQ472" s="48"/>
      <c r="BR472" s="48"/>
      <c r="BS472" s="48"/>
      <c r="BT472" s="48"/>
      <c r="BU472" s="48"/>
      <c r="BV472" s="48"/>
      <c r="BW472" s="48"/>
      <c r="BX472" s="48"/>
      <c r="BY472" s="48"/>
      <c r="BZ472" s="32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T472" s="33" t="s">
        <v>1096</v>
      </c>
      <c r="EU472" s="33" t="s">
        <v>1094</v>
      </c>
    </row>
    <row r="473" spans="1:151" ht="12" hidden="1" customHeight="1">
      <c r="A473" s="48"/>
      <c r="B473" s="60"/>
      <c r="C473" s="48"/>
      <c r="D473" s="60"/>
      <c r="E473" s="60"/>
      <c r="F473" s="60"/>
      <c r="G473" s="60"/>
      <c r="H473" s="60"/>
      <c r="I473" s="60"/>
      <c r="J473" s="60"/>
      <c r="K473" s="60"/>
      <c r="L473" s="60"/>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158"/>
      <c r="BJ473" s="158"/>
      <c r="BK473" s="48"/>
      <c r="BL473" s="307"/>
      <c r="BM473" s="48"/>
      <c r="BN473" s="48"/>
      <c r="BO473" s="48"/>
      <c r="BP473" s="48"/>
      <c r="BQ473" s="48"/>
      <c r="BR473" s="48"/>
      <c r="BS473" s="48"/>
      <c r="BT473" s="48"/>
      <c r="BU473" s="48"/>
      <c r="BV473" s="48"/>
      <c r="BW473" s="48"/>
      <c r="BX473" s="48"/>
      <c r="BY473" s="48"/>
      <c r="BZ473" s="32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T473" s="33" t="s">
        <v>1097</v>
      </c>
      <c r="EU473" s="33" t="s">
        <v>1095</v>
      </c>
    </row>
    <row r="474" spans="1:151" ht="12" hidden="1" customHeight="1">
      <c r="A474" s="48"/>
      <c r="B474" s="60"/>
      <c r="C474" s="48"/>
      <c r="D474" s="60"/>
      <c r="E474" s="60"/>
      <c r="F474" s="60"/>
      <c r="G474" s="60"/>
      <c r="H474" s="60"/>
      <c r="I474" s="60"/>
      <c r="J474" s="60"/>
      <c r="K474" s="60"/>
      <c r="L474" s="60"/>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158"/>
      <c r="BJ474" s="158"/>
      <c r="BK474" s="48"/>
      <c r="BL474" s="307"/>
      <c r="BM474" s="48"/>
      <c r="BN474" s="48"/>
      <c r="BO474" s="48"/>
      <c r="BP474" s="48"/>
      <c r="BQ474" s="48"/>
      <c r="BR474" s="48"/>
      <c r="BS474" s="48"/>
      <c r="BT474" s="48"/>
      <c r="BU474" s="48"/>
      <c r="BV474" s="48"/>
      <c r="BW474" s="48"/>
      <c r="BX474" s="48"/>
      <c r="BY474" s="48"/>
      <c r="BZ474" s="32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T474" s="33" t="s">
        <v>1098</v>
      </c>
      <c r="EU474" s="33" t="s">
        <v>1096</v>
      </c>
    </row>
    <row r="475" spans="1:151" ht="12" hidden="1" customHeight="1">
      <c r="A475" s="48"/>
      <c r="B475" s="60"/>
      <c r="C475" s="48"/>
      <c r="D475" s="60"/>
      <c r="E475" s="60"/>
      <c r="F475" s="60"/>
      <c r="G475" s="60"/>
      <c r="H475" s="60"/>
      <c r="I475" s="60"/>
      <c r="J475" s="60"/>
      <c r="K475" s="60"/>
      <c r="L475" s="60"/>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158"/>
      <c r="BJ475" s="158"/>
      <c r="BK475" s="48"/>
      <c r="BL475" s="307"/>
      <c r="BM475" s="48"/>
      <c r="BN475" s="48"/>
      <c r="BO475" s="48"/>
      <c r="BP475" s="48"/>
      <c r="BQ475" s="48"/>
      <c r="BR475" s="48"/>
      <c r="BS475" s="48"/>
      <c r="BT475" s="48"/>
      <c r="BU475" s="48"/>
      <c r="BV475" s="48"/>
      <c r="BW475" s="48"/>
      <c r="BX475" s="48"/>
      <c r="BY475" s="48"/>
      <c r="BZ475" s="32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T475" s="33" t="s">
        <v>1099</v>
      </c>
      <c r="EU475" s="33" t="s">
        <v>1097</v>
      </c>
    </row>
    <row r="476" spans="1:151" ht="12" hidden="1" customHeight="1">
      <c r="A476" s="48"/>
      <c r="B476" s="60"/>
      <c r="C476" s="48"/>
      <c r="D476" s="60"/>
      <c r="E476" s="60"/>
      <c r="F476" s="60"/>
      <c r="G476" s="60"/>
      <c r="H476" s="60"/>
      <c r="I476" s="60"/>
      <c r="J476" s="60"/>
      <c r="K476" s="60"/>
      <c r="L476" s="60"/>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158"/>
      <c r="BJ476" s="158"/>
      <c r="BK476" s="48"/>
      <c r="BL476" s="307"/>
      <c r="BM476" s="48"/>
      <c r="BN476" s="48"/>
      <c r="BO476" s="48"/>
      <c r="BP476" s="48"/>
      <c r="BQ476" s="48"/>
      <c r="BR476" s="48"/>
      <c r="BS476" s="48"/>
      <c r="BT476" s="48"/>
      <c r="BU476" s="48"/>
      <c r="BV476" s="48"/>
      <c r="BW476" s="48"/>
      <c r="BX476" s="48"/>
      <c r="BY476" s="48"/>
      <c r="BZ476" s="328"/>
      <c r="CA476" s="60"/>
      <c r="CB476" s="60"/>
      <c r="CC476" s="60"/>
      <c r="CD476" s="60"/>
      <c r="CE476" s="60"/>
      <c r="CF476" s="60"/>
      <c r="CG476" s="48"/>
      <c r="CH476" s="60"/>
      <c r="CI476" s="48"/>
      <c r="CJ476" s="48"/>
      <c r="CK476" s="48"/>
      <c r="CL476" s="48"/>
      <c r="CM476" s="48"/>
      <c r="CN476" s="48"/>
      <c r="CO476" s="60"/>
      <c r="CP476" s="60"/>
      <c r="CQ476" s="60"/>
      <c r="CR476" s="60"/>
      <c r="CS476" s="60"/>
      <c r="CT476" s="60"/>
      <c r="CU476" s="60"/>
      <c r="CV476" s="60"/>
      <c r="CW476" s="60"/>
      <c r="CX476" s="60"/>
      <c r="CY476" s="60"/>
      <c r="CZ476" s="60"/>
      <c r="DA476" s="60"/>
      <c r="DB476" s="60"/>
      <c r="DC476" s="60"/>
      <c r="DD476" s="60"/>
      <c r="DE476" s="60"/>
      <c r="DF476" s="60"/>
      <c r="DG476" s="60"/>
      <c r="DH476" s="60"/>
      <c r="DI476" s="60"/>
      <c r="DJ476" s="60"/>
      <c r="DK476" s="60"/>
      <c r="DL476" s="60"/>
      <c r="DM476" s="60"/>
      <c r="DN476" s="60"/>
      <c r="DO476" s="60"/>
      <c r="DP476" s="60"/>
      <c r="DQ476" s="60"/>
      <c r="DR476" s="60"/>
      <c r="DS476" s="60"/>
      <c r="DT476" s="60"/>
      <c r="DU476" s="60"/>
      <c r="DV476" s="60"/>
      <c r="DW476" s="60"/>
      <c r="DX476" s="60"/>
      <c r="DY476" s="60"/>
      <c r="DZ476" s="60"/>
      <c r="EA476" s="60"/>
      <c r="EB476" s="48"/>
      <c r="EC476" s="48"/>
      <c r="ED476" s="48"/>
      <c r="EE476" s="48"/>
      <c r="EF476" s="48"/>
      <c r="EG476" s="48"/>
      <c r="EH476" s="48"/>
      <c r="EI476" s="48"/>
      <c r="EJ476" s="48"/>
      <c r="EK476" s="48"/>
      <c r="EL476" s="48"/>
      <c r="ET476" s="33" t="s">
        <v>1100</v>
      </c>
      <c r="EU476" s="33" t="s">
        <v>1098</v>
      </c>
    </row>
    <row r="477" spans="1:151" ht="12" hidden="1" customHeight="1">
      <c r="A477" s="48"/>
      <c r="B477" s="60"/>
      <c r="C477" s="48"/>
      <c r="D477" s="60"/>
      <c r="E477" s="60"/>
      <c r="F477" s="60"/>
      <c r="G477" s="60"/>
      <c r="H477" s="60"/>
      <c r="I477" s="60"/>
      <c r="J477" s="60"/>
      <c r="K477" s="60"/>
      <c r="L477" s="60"/>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158"/>
      <c r="BJ477" s="158"/>
      <c r="BK477" s="48"/>
      <c r="BL477" s="307"/>
      <c r="BM477" s="48"/>
      <c r="BN477" s="48"/>
      <c r="BO477" s="48"/>
      <c r="BP477" s="48"/>
      <c r="BQ477" s="48"/>
      <c r="BR477" s="48"/>
      <c r="BS477" s="48"/>
      <c r="BT477" s="48"/>
      <c r="BU477" s="48"/>
      <c r="BV477" s="48"/>
      <c r="BW477" s="48"/>
      <c r="BX477" s="48"/>
      <c r="BY477" s="48"/>
      <c r="BZ477" s="32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T477" s="33" t="s">
        <v>1101</v>
      </c>
      <c r="EU477" s="33" t="s">
        <v>1099</v>
      </c>
    </row>
    <row r="478" spans="1:151" ht="12" hidden="1" customHeight="1">
      <c r="A478" s="48"/>
      <c r="B478" s="60"/>
      <c r="C478" s="48"/>
      <c r="D478" s="60"/>
      <c r="E478" s="60"/>
      <c r="F478" s="60"/>
      <c r="G478" s="60"/>
      <c r="H478" s="60"/>
      <c r="I478" s="60"/>
      <c r="J478" s="60"/>
      <c r="K478" s="60"/>
      <c r="L478" s="60"/>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158"/>
      <c r="BJ478" s="158"/>
      <c r="BK478" s="48"/>
      <c r="BL478" s="307"/>
      <c r="BM478" s="48"/>
      <c r="BN478" s="48"/>
      <c r="BO478" s="48"/>
      <c r="BP478" s="48"/>
      <c r="BQ478" s="48"/>
      <c r="BR478" s="48"/>
      <c r="BS478" s="48"/>
      <c r="BT478" s="48"/>
      <c r="BU478" s="48"/>
      <c r="BV478" s="48"/>
      <c r="BW478" s="48"/>
      <c r="BX478" s="48"/>
      <c r="BY478" s="48"/>
      <c r="BZ478" s="32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T478" s="33" t="s">
        <v>1102</v>
      </c>
      <c r="EU478" s="33" t="s">
        <v>1100</v>
      </c>
    </row>
    <row r="479" spans="1:151" ht="12" hidden="1" customHeight="1">
      <c r="A479" s="48"/>
      <c r="B479" s="60"/>
      <c r="C479" s="48"/>
      <c r="D479" s="60"/>
      <c r="E479" s="60"/>
      <c r="F479" s="60"/>
      <c r="G479" s="60"/>
      <c r="H479" s="60"/>
      <c r="I479" s="60"/>
      <c r="J479" s="60"/>
      <c r="K479" s="60"/>
      <c r="L479" s="60"/>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158"/>
      <c r="BJ479" s="158"/>
      <c r="BK479" s="48"/>
      <c r="BL479" s="307"/>
      <c r="BM479" s="48"/>
      <c r="BN479" s="48"/>
      <c r="BO479" s="48"/>
      <c r="BP479" s="48"/>
      <c r="BQ479" s="48"/>
      <c r="BR479" s="48"/>
      <c r="BS479" s="48"/>
      <c r="BT479" s="48"/>
      <c r="BU479" s="48"/>
      <c r="BV479" s="48"/>
      <c r="BW479" s="48"/>
      <c r="BX479" s="48"/>
      <c r="BY479" s="48"/>
      <c r="BZ479" s="33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T479" s="33" t="s">
        <v>1103</v>
      </c>
      <c r="EU479" s="33" t="s">
        <v>1101</v>
      </c>
    </row>
    <row r="480" spans="1:151" ht="12" hidden="1" customHeight="1">
      <c r="A480" s="48"/>
      <c r="B480" s="60"/>
      <c r="C480" s="48"/>
      <c r="D480" s="60"/>
      <c r="E480" s="60"/>
      <c r="F480" s="60"/>
      <c r="G480" s="60"/>
      <c r="H480" s="60"/>
      <c r="I480" s="60"/>
      <c r="J480" s="60"/>
      <c r="K480" s="60"/>
      <c r="L480" s="60"/>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158"/>
      <c r="BJ480" s="158"/>
      <c r="BK480" s="48"/>
      <c r="BL480" s="307"/>
      <c r="BM480" s="48"/>
      <c r="BN480" s="48"/>
      <c r="BO480" s="48"/>
      <c r="BP480" s="48"/>
      <c r="BQ480" s="48"/>
      <c r="BR480" s="48"/>
      <c r="BS480" s="48"/>
      <c r="BT480" s="48"/>
      <c r="BU480" s="48"/>
      <c r="BV480" s="48"/>
      <c r="BW480" s="48"/>
      <c r="BX480" s="48"/>
      <c r="BY480" s="48"/>
      <c r="BZ480" s="32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T480" s="33" t="s">
        <v>1104</v>
      </c>
      <c r="EU480" s="33" t="s">
        <v>1102</v>
      </c>
    </row>
    <row r="481" spans="1:151" ht="12" hidden="1" customHeight="1">
      <c r="A481" s="48"/>
      <c r="B481" s="60"/>
      <c r="C481" s="48"/>
      <c r="D481" s="60"/>
      <c r="E481" s="60"/>
      <c r="F481" s="60"/>
      <c r="G481" s="60"/>
      <c r="H481" s="60"/>
      <c r="I481" s="60"/>
      <c r="J481" s="60"/>
      <c r="K481" s="60"/>
      <c r="L481" s="60"/>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158"/>
      <c r="BJ481" s="158"/>
      <c r="BK481" s="48"/>
      <c r="BL481" s="307"/>
      <c r="BM481" s="48"/>
      <c r="BN481" s="48"/>
      <c r="BO481" s="48"/>
      <c r="BP481" s="48"/>
      <c r="BQ481" s="48"/>
      <c r="BR481" s="48"/>
      <c r="BS481" s="48"/>
      <c r="BT481" s="48"/>
      <c r="BU481" s="48"/>
      <c r="BV481" s="48"/>
      <c r="BW481" s="48"/>
      <c r="BX481" s="48"/>
      <c r="BY481" s="48"/>
      <c r="BZ481" s="32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T481" s="33" t="s">
        <v>1105</v>
      </c>
      <c r="EU481" s="33" t="s">
        <v>1103</v>
      </c>
    </row>
    <row r="482" spans="1:151" ht="12" hidden="1" customHeight="1">
      <c r="A482" s="48"/>
      <c r="B482" s="60"/>
      <c r="C482" s="48"/>
      <c r="D482" s="60"/>
      <c r="E482" s="60"/>
      <c r="F482" s="60"/>
      <c r="G482" s="60"/>
      <c r="H482" s="60"/>
      <c r="I482" s="60"/>
      <c r="J482" s="60"/>
      <c r="K482" s="60"/>
      <c r="L482" s="60"/>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158"/>
      <c r="BJ482" s="158"/>
      <c r="BK482" s="48"/>
      <c r="BL482" s="307"/>
      <c r="BM482" s="48"/>
      <c r="BN482" s="48"/>
      <c r="BO482" s="48"/>
      <c r="BP482" s="48"/>
      <c r="BQ482" s="48"/>
      <c r="BR482" s="48"/>
      <c r="BS482" s="48"/>
      <c r="BT482" s="48"/>
      <c r="BU482" s="48"/>
      <c r="BV482" s="48"/>
      <c r="BW482" s="48"/>
      <c r="BX482" s="48"/>
      <c r="BY482" s="48"/>
      <c r="BZ482" s="32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T482" s="33" t="s">
        <v>1106</v>
      </c>
      <c r="EU482" s="33" t="s">
        <v>1104</v>
      </c>
    </row>
    <row r="483" spans="1:151" ht="12" hidden="1" customHeight="1">
      <c r="A483" s="48"/>
      <c r="B483" s="60"/>
      <c r="C483" s="48"/>
      <c r="D483" s="60"/>
      <c r="E483" s="60"/>
      <c r="F483" s="60"/>
      <c r="G483" s="60"/>
      <c r="H483" s="60"/>
      <c r="I483" s="60"/>
      <c r="J483" s="60"/>
      <c r="K483" s="60"/>
      <c r="L483" s="60"/>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158"/>
      <c r="BJ483" s="158"/>
      <c r="BK483" s="48"/>
      <c r="BL483" s="307"/>
      <c r="BM483" s="48"/>
      <c r="BN483" s="48"/>
      <c r="BO483" s="48"/>
      <c r="BP483" s="48"/>
      <c r="BQ483" s="48"/>
      <c r="BR483" s="48"/>
      <c r="BS483" s="48"/>
      <c r="BT483" s="48"/>
      <c r="BU483" s="48"/>
      <c r="BV483" s="48"/>
      <c r="BW483" s="48"/>
      <c r="BX483" s="48"/>
      <c r="BY483" s="48"/>
      <c r="BZ483" s="32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T483" s="33" t="s">
        <v>1107</v>
      </c>
      <c r="EU483" s="33" t="s">
        <v>1105</v>
      </c>
    </row>
    <row r="484" spans="1:151" ht="12" hidden="1" customHeight="1">
      <c r="A484" s="48"/>
      <c r="B484" s="60"/>
      <c r="C484" s="48"/>
      <c r="D484" s="60"/>
      <c r="E484" s="60"/>
      <c r="F484" s="60"/>
      <c r="G484" s="60"/>
      <c r="H484" s="60"/>
      <c r="I484" s="60"/>
      <c r="J484" s="60"/>
      <c r="K484" s="60"/>
      <c r="L484" s="60"/>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158"/>
      <c r="BJ484" s="158"/>
      <c r="BK484" s="48"/>
      <c r="BL484" s="307"/>
      <c r="BM484" s="48"/>
      <c r="BN484" s="48"/>
      <c r="BO484" s="48"/>
      <c r="BP484" s="48"/>
      <c r="BQ484" s="48"/>
      <c r="BR484" s="48"/>
      <c r="BS484" s="48"/>
      <c r="BT484" s="48"/>
      <c r="BU484" s="48"/>
      <c r="BV484" s="48"/>
      <c r="BW484" s="48"/>
      <c r="BX484" s="48"/>
      <c r="BY484" s="48"/>
      <c r="BZ484" s="32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T484" s="33" t="s">
        <v>1108</v>
      </c>
      <c r="EU484" s="33" t="s">
        <v>1106</v>
      </c>
    </row>
    <row r="485" spans="1:151" ht="12" hidden="1" customHeight="1">
      <c r="A485" s="48"/>
      <c r="B485" s="60"/>
      <c r="C485" s="48"/>
      <c r="D485" s="60"/>
      <c r="E485" s="60"/>
      <c r="F485" s="60"/>
      <c r="G485" s="60"/>
      <c r="H485" s="60"/>
      <c r="I485" s="60"/>
      <c r="J485" s="60"/>
      <c r="K485" s="60"/>
      <c r="L485" s="60"/>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158"/>
      <c r="BJ485" s="158"/>
      <c r="BK485" s="48"/>
      <c r="BL485" s="307"/>
      <c r="BM485" s="48"/>
      <c r="BN485" s="48"/>
      <c r="BO485" s="48"/>
      <c r="BP485" s="48"/>
      <c r="BQ485" s="48"/>
      <c r="BR485" s="48"/>
      <c r="BS485" s="48"/>
      <c r="BT485" s="48"/>
      <c r="BU485" s="48"/>
      <c r="BV485" s="48"/>
      <c r="BW485" s="48"/>
      <c r="BX485" s="48"/>
      <c r="BY485" s="48"/>
      <c r="BZ485" s="32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T485" s="33" t="s">
        <v>799</v>
      </c>
      <c r="EU485" s="33" t="s">
        <v>1107</v>
      </c>
    </row>
    <row r="486" spans="1:151" ht="12" hidden="1" customHeight="1">
      <c r="A486" s="48"/>
      <c r="B486" s="60"/>
      <c r="C486" s="48"/>
      <c r="D486" s="60"/>
      <c r="E486" s="60"/>
      <c r="F486" s="60"/>
      <c r="G486" s="60"/>
      <c r="H486" s="60"/>
      <c r="I486" s="60"/>
      <c r="J486" s="60"/>
      <c r="K486" s="60"/>
      <c r="L486" s="60"/>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158"/>
      <c r="BJ486" s="158"/>
      <c r="BK486" s="48"/>
      <c r="BL486" s="307"/>
      <c r="BM486" s="48"/>
      <c r="BN486" s="48"/>
      <c r="BO486" s="48"/>
      <c r="BP486" s="48"/>
      <c r="BQ486" s="48"/>
      <c r="BR486" s="48"/>
      <c r="BS486" s="48"/>
      <c r="BT486" s="48"/>
      <c r="BU486" s="48"/>
      <c r="BV486" s="48"/>
      <c r="BW486" s="48"/>
      <c r="BX486" s="48"/>
      <c r="BY486" s="48"/>
      <c r="BZ486" s="328"/>
      <c r="CA486" s="60"/>
      <c r="CB486" s="60"/>
      <c r="CC486" s="60"/>
      <c r="CD486" s="60"/>
      <c r="CE486" s="60"/>
      <c r="CF486" s="60"/>
      <c r="CG486" s="48"/>
      <c r="CH486" s="60"/>
      <c r="CI486" s="48"/>
      <c r="CJ486" s="48"/>
      <c r="CK486" s="48"/>
      <c r="CL486" s="48"/>
      <c r="CM486" s="48"/>
      <c r="CN486" s="48"/>
      <c r="CO486" s="60"/>
      <c r="CP486" s="60"/>
      <c r="CQ486" s="60"/>
      <c r="CR486" s="60"/>
      <c r="CS486" s="60"/>
      <c r="CT486" s="60"/>
      <c r="CU486" s="60"/>
      <c r="CV486" s="60"/>
      <c r="CW486" s="60"/>
      <c r="CX486" s="60"/>
      <c r="CY486" s="60"/>
      <c r="CZ486" s="60"/>
      <c r="DA486" s="60"/>
      <c r="DB486" s="60"/>
      <c r="DC486" s="60"/>
      <c r="DD486" s="60"/>
      <c r="DE486" s="60"/>
      <c r="DF486" s="60"/>
      <c r="DG486" s="60"/>
      <c r="DH486" s="60"/>
      <c r="DI486" s="60"/>
      <c r="DJ486" s="60"/>
      <c r="DK486" s="60"/>
      <c r="DL486" s="60"/>
      <c r="DM486" s="60"/>
      <c r="DN486" s="60"/>
      <c r="DO486" s="60"/>
      <c r="DP486" s="60"/>
      <c r="DQ486" s="60"/>
      <c r="DR486" s="60"/>
      <c r="DS486" s="60"/>
      <c r="DT486" s="60"/>
      <c r="DU486" s="60"/>
      <c r="DV486" s="60"/>
      <c r="DW486" s="60"/>
      <c r="DX486" s="60"/>
      <c r="DY486" s="60"/>
      <c r="DZ486" s="60"/>
      <c r="EA486" s="60"/>
      <c r="EB486" s="48"/>
      <c r="EC486" s="48"/>
      <c r="ED486" s="48"/>
      <c r="EE486" s="48"/>
      <c r="EF486" s="48"/>
      <c r="EG486" s="48"/>
      <c r="EH486" s="48"/>
      <c r="EI486" s="48"/>
      <c r="EJ486" s="48"/>
      <c r="EK486" s="48"/>
      <c r="EL486" s="48"/>
      <c r="ET486" s="33" t="s">
        <v>1109</v>
      </c>
      <c r="EU486" s="33" t="s">
        <v>1108</v>
      </c>
    </row>
    <row r="487" spans="1:151" ht="12" hidden="1" customHeight="1">
      <c r="A487" s="48"/>
      <c r="B487" s="60"/>
      <c r="C487" s="48"/>
      <c r="D487" s="60"/>
      <c r="E487" s="60"/>
      <c r="F487" s="60"/>
      <c r="G487" s="60"/>
      <c r="H487" s="60"/>
      <c r="I487" s="60"/>
      <c r="J487" s="60"/>
      <c r="K487" s="60"/>
      <c r="L487" s="60"/>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158"/>
      <c r="BJ487" s="158"/>
      <c r="BK487" s="48"/>
      <c r="BL487" s="307"/>
      <c r="BM487" s="48"/>
      <c r="BN487" s="48"/>
      <c r="BO487" s="48"/>
      <c r="BP487" s="48"/>
      <c r="BQ487" s="48"/>
      <c r="BR487" s="48"/>
      <c r="BS487" s="48"/>
      <c r="BT487" s="48"/>
      <c r="BU487" s="48"/>
      <c r="BV487" s="48"/>
      <c r="BW487" s="48"/>
      <c r="BX487" s="48"/>
      <c r="BY487" s="48"/>
      <c r="BZ487" s="32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T487" s="33" t="s">
        <v>1110</v>
      </c>
      <c r="EU487" s="33" t="s">
        <v>799</v>
      </c>
    </row>
    <row r="488" spans="1:151" ht="12" hidden="1" customHeight="1">
      <c r="A488" s="48"/>
      <c r="B488" s="60"/>
      <c r="C488" s="48"/>
      <c r="D488" s="60"/>
      <c r="E488" s="60"/>
      <c r="F488" s="60"/>
      <c r="G488" s="60"/>
      <c r="H488" s="60"/>
      <c r="I488" s="60"/>
      <c r="J488" s="60"/>
      <c r="K488" s="60"/>
      <c r="L488" s="60"/>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158"/>
      <c r="BJ488" s="158"/>
      <c r="BK488" s="48"/>
      <c r="BL488" s="307"/>
      <c r="BM488" s="48"/>
      <c r="BN488" s="48"/>
      <c r="BO488" s="48"/>
      <c r="BP488" s="48"/>
      <c r="BQ488" s="48"/>
      <c r="BR488" s="48"/>
      <c r="BS488" s="48"/>
      <c r="BT488" s="48"/>
      <c r="BU488" s="48"/>
      <c r="BV488" s="48"/>
      <c r="BW488" s="48"/>
      <c r="BX488" s="48"/>
      <c r="BY488" s="48"/>
      <c r="BZ488" s="328"/>
      <c r="CA488" s="48"/>
      <c r="CB488" s="48"/>
      <c r="CC488" s="48"/>
      <c r="CD488" s="48"/>
      <c r="CE488" s="48"/>
      <c r="CF488" s="48"/>
      <c r="CG488" s="48"/>
      <c r="CH488" s="48"/>
      <c r="CI488" s="60"/>
      <c r="CJ488" s="60"/>
      <c r="CK488" s="60"/>
      <c r="CL488" s="60"/>
      <c r="CM488" s="60"/>
      <c r="CN488" s="60"/>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T488" s="33" t="s">
        <v>1111</v>
      </c>
      <c r="EU488" s="33" t="s">
        <v>1109</v>
      </c>
    </row>
    <row r="489" spans="1:151" ht="12" hidden="1" customHeight="1">
      <c r="A489" s="48"/>
      <c r="B489" s="60"/>
      <c r="C489" s="48"/>
      <c r="D489" s="60"/>
      <c r="E489" s="60"/>
      <c r="F489" s="60"/>
      <c r="G489" s="60"/>
      <c r="H489" s="60"/>
      <c r="I489" s="60"/>
      <c r="J489" s="60"/>
      <c r="K489" s="60"/>
      <c r="L489" s="60"/>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158"/>
      <c r="BJ489" s="158"/>
      <c r="BK489" s="48"/>
      <c r="BL489" s="307"/>
      <c r="BM489" s="48"/>
      <c r="BN489" s="48"/>
      <c r="BO489" s="48"/>
      <c r="BP489" s="48"/>
      <c r="BQ489" s="48"/>
      <c r="BR489" s="48"/>
      <c r="BS489" s="48"/>
      <c r="BT489" s="48"/>
      <c r="BU489" s="48"/>
      <c r="BV489" s="48"/>
      <c r="BW489" s="48"/>
      <c r="BX489" s="48"/>
      <c r="BY489" s="48"/>
      <c r="BZ489" s="33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T489" s="33" t="s">
        <v>1112</v>
      </c>
      <c r="EU489" s="33" t="s">
        <v>1110</v>
      </c>
    </row>
    <row r="490" spans="1:151" ht="12" hidden="1" customHeight="1">
      <c r="A490" s="48"/>
      <c r="B490" s="60"/>
      <c r="C490" s="48"/>
      <c r="D490" s="60"/>
      <c r="E490" s="60"/>
      <c r="F490" s="60"/>
      <c r="G490" s="60"/>
      <c r="H490" s="60"/>
      <c r="I490" s="60"/>
      <c r="J490" s="60"/>
      <c r="K490" s="60"/>
      <c r="L490" s="60"/>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158"/>
      <c r="BJ490" s="158"/>
      <c r="BK490" s="48"/>
      <c r="BL490" s="307"/>
      <c r="BM490" s="48"/>
      <c r="BN490" s="48"/>
      <c r="BO490" s="48"/>
      <c r="BP490" s="48"/>
      <c r="BQ490" s="48"/>
      <c r="BR490" s="48"/>
      <c r="BS490" s="48"/>
      <c r="BT490" s="48"/>
      <c r="BU490" s="48"/>
      <c r="BV490" s="48"/>
      <c r="BW490" s="48"/>
      <c r="BX490" s="48"/>
      <c r="BY490" s="48"/>
      <c r="BZ490" s="328"/>
      <c r="CA490" s="48"/>
      <c r="CB490" s="48"/>
      <c r="CC490" s="48"/>
      <c r="CD490" s="48"/>
      <c r="CE490" s="48"/>
      <c r="CF490" s="48"/>
      <c r="CG490" s="48"/>
      <c r="CH490" s="48"/>
      <c r="CI490" s="48"/>
      <c r="CJ490" s="48"/>
      <c r="CK490" s="48"/>
      <c r="CL490" s="48"/>
      <c r="CM490" s="48"/>
      <c r="CN490" s="48"/>
      <c r="CO490" s="48"/>
      <c r="CP490" s="48"/>
      <c r="CQ490" s="48"/>
      <c r="CR490" s="48"/>
      <c r="CS490" s="48"/>
      <c r="CT490" s="48"/>
      <c r="CU490" s="48"/>
      <c r="CV490" s="48"/>
      <c r="CW490" s="48"/>
      <c r="CX490" s="48"/>
      <c r="CY490" s="48"/>
      <c r="CZ490" s="48"/>
      <c r="DA490" s="48"/>
      <c r="DB490" s="48"/>
      <c r="DC490" s="48"/>
      <c r="DD490" s="48"/>
      <c r="DE490" s="48"/>
      <c r="DF490" s="48"/>
      <c r="DG490" s="48"/>
      <c r="DH490" s="48"/>
      <c r="DI490" s="48"/>
      <c r="DJ490" s="48"/>
      <c r="DK490" s="48"/>
      <c r="DL490" s="48"/>
      <c r="DM490" s="48"/>
      <c r="DN490" s="48"/>
      <c r="DO490" s="48"/>
      <c r="DP490" s="48"/>
      <c r="DQ490" s="48"/>
      <c r="DR490" s="48"/>
      <c r="DS490" s="48"/>
      <c r="DT490" s="48"/>
      <c r="DU490" s="48"/>
      <c r="DV490" s="48"/>
      <c r="DW490" s="48"/>
      <c r="DX490" s="48"/>
      <c r="DY490" s="48"/>
      <c r="DZ490" s="48"/>
      <c r="EA490" s="48"/>
      <c r="EB490" s="48"/>
      <c r="EC490" s="48"/>
      <c r="ED490" s="48"/>
      <c r="EE490" s="48"/>
      <c r="EF490" s="48"/>
      <c r="EG490" s="48"/>
      <c r="EH490" s="48"/>
      <c r="EI490" s="48"/>
      <c r="EJ490" s="48"/>
      <c r="EK490" s="48"/>
      <c r="EL490" s="48"/>
      <c r="ET490" s="33" t="s">
        <v>1113</v>
      </c>
      <c r="EU490" s="33" t="s">
        <v>1111</v>
      </c>
    </row>
    <row r="491" spans="1:151" ht="12" hidden="1" customHeight="1">
      <c r="A491" s="48"/>
      <c r="B491" s="60"/>
      <c r="C491" s="48"/>
      <c r="D491" s="60"/>
      <c r="E491" s="60"/>
      <c r="F491" s="60"/>
      <c r="G491" s="60"/>
      <c r="H491" s="60"/>
      <c r="I491" s="60"/>
      <c r="J491" s="60"/>
      <c r="K491" s="60"/>
      <c r="L491" s="60"/>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158"/>
      <c r="BJ491" s="158"/>
      <c r="BK491" s="48"/>
      <c r="BL491" s="307"/>
      <c r="BM491" s="48"/>
      <c r="BN491" s="48"/>
      <c r="BO491" s="48"/>
      <c r="BP491" s="48"/>
      <c r="BQ491" s="48"/>
      <c r="BR491" s="48"/>
      <c r="BS491" s="48"/>
      <c r="BT491" s="48"/>
      <c r="BU491" s="48"/>
      <c r="BV491" s="48"/>
      <c r="BW491" s="48"/>
      <c r="BX491" s="48"/>
      <c r="BY491" s="48"/>
      <c r="BZ491" s="328"/>
      <c r="CA491" s="48"/>
      <c r="CB491" s="48"/>
      <c r="CC491" s="48"/>
      <c r="CD491" s="48"/>
      <c r="CE491" s="48"/>
      <c r="CF491" s="48"/>
      <c r="CG491" s="48"/>
      <c r="CH491" s="48"/>
      <c r="CI491" s="48"/>
      <c r="CJ491" s="48"/>
      <c r="CK491" s="48"/>
      <c r="CL491" s="48"/>
      <c r="CM491" s="48"/>
      <c r="CN491" s="48"/>
      <c r="CO491" s="48"/>
      <c r="CP491" s="48"/>
      <c r="CQ491" s="48"/>
      <c r="CR491" s="48"/>
      <c r="CS491" s="48"/>
      <c r="CT491" s="48"/>
      <c r="CU491" s="48"/>
      <c r="CV491" s="48"/>
      <c r="CW491" s="48"/>
      <c r="CX491" s="48"/>
      <c r="CY491" s="48"/>
      <c r="CZ491" s="48"/>
      <c r="DA491" s="48"/>
      <c r="DB491" s="48"/>
      <c r="DC491" s="48"/>
      <c r="DD491" s="48"/>
      <c r="DE491" s="48"/>
      <c r="DF491" s="48"/>
      <c r="DG491" s="48"/>
      <c r="DH491" s="48"/>
      <c r="DI491" s="48"/>
      <c r="DJ491" s="48"/>
      <c r="DK491" s="48"/>
      <c r="DL491" s="48"/>
      <c r="DM491" s="48"/>
      <c r="DN491" s="48"/>
      <c r="DO491" s="48"/>
      <c r="DP491" s="48"/>
      <c r="DQ491" s="48"/>
      <c r="DR491" s="48"/>
      <c r="DS491" s="48"/>
      <c r="DT491" s="48"/>
      <c r="DU491" s="48"/>
      <c r="DV491" s="48"/>
      <c r="DW491" s="48"/>
      <c r="DX491" s="48"/>
      <c r="DY491" s="48"/>
      <c r="DZ491" s="48"/>
      <c r="EA491" s="48"/>
      <c r="EB491" s="48"/>
      <c r="EC491" s="48"/>
      <c r="ED491" s="48"/>
      <c r="EE491" s="48"/>
      <c r="EF491" s="48"/>
      <c r="EG491" s="48"/>
      <c r="EH491" s="48"/>
      <c r="EI491" s="48"/>
      <c r="EJ491" s="48"/>
      <c r="EK491" s="48"/>
      <c r="EL491" s="48"/>
      <c r="ET491" s="33" t="s">
        <v>1114</v>
      </c>
      <c r="EU491" s="33" t="s">
        <v>1112</v>
      </c>
    </row>
    <row r="492" spans="1:151" ht="12" hidden="1" customHeight="1">
      <c r="A492" s="48"/>
      <c r="B492" s="60"/>
      <c r="C492" s="48"/>
      <c r="D492" s="60"/>
      <c r="E492" s="60"/>
      <c r="F492" s="60"/>
      <c r="G492" s="60"/>
      <c r="H492" s="60"/>
      <c r="I492" s="60"/>
      <c r="J492" s="60"/>
      <c r="K492" s="60"/>
      <c r="L492" s="60"/>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158"/>
      <c r="BJ492" s="158"/>
      <c r="BK492" s="48"/>
      <c r="BL492" s="307"/>
      <c r="BM492" s="48"/>
      <c r="BN492" s="48"/>
      <c r="BO492" s="48"/>
      <c r="BP492" s="48"/>
      <c r="BQ492" s="48"/>
      <c r="BR492" s="48"/>
      <c r="BS492" s="48"/>
      <c r="BT492" s="48"/>
      <c r="BU492" s="48"/>
      <c r="BV492" s="48"/>
      <c r="BW492" s="48"/>
      <c r="BX492" s="48"/>
      <c r="BY492" s="48"/>
      <c r="BZ492" s="32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c r="DG492" s="48"/>
      <c r="DH492" s="48"/>
      <c r="DI492" s="48"/>
      <c r="DJ492" s="48"/>
      <c r="DK492" s="48"/>
      <c r="DL492" s="48"/>
      <c r="DM492" s="48"/>
      <c r="DN492" s="48"/>
      <c r="DO492" s="48"/>
      <c r="DP492" s="48"/>
      <c r="DQ492" s="48"/>
      <c r="DR492" s="48"/>
      <c r="DS492" s="48"/>
      <c r="DT492" s="48"/>
      <c r="DU492" s="48"/>
      <c r="DV492" s="48"/>
      <c r="DW492" s="48"/>
      <c r="DX492" s="48"/>
      <c r="DY492" s="48"/>
      <c r="DZ492" s="48"/>
      <c r="EA492" s="48"/>
      <c r="EB492" s="48"/>
      <c r="EC492" s="48"/>
      <c r="ED492" s="48"/>
      <c r="EE492" s="48"/>
      <c r="EF492" s="48"/>
      <c r="EG492" s="48"/>
      <c r="EH492" s="48"/>
      <c r="EI492" s="48"/>
      <c r="EJ492" s="48"/>
      <c r="EK492" s="48"/>
      <c r="EL492" s="48"/>
      <c r="ET492" s="33" t="s">
        <v>1115</v>
      </c>
      <c r="EU492" s="33" t="s">
        <v>1113</v>
      </c>
    </row>
    <row r="493" spans="1:151" ht="12" hidden="1" customHeight="1">
      <c r="A493" s="48"/>
      <c r="B493" s="60"/>
      <c r="C493" s="48"/>
      <c r="D493" s="60"/>
      <c r="E493" s="60"/>
      <c r="F493" s="60"/>
      <c r="G493" s="60"/>
      <c r="H493" s="60"/>
      <c r="I493" s="60"/>
      <c r="J493" s="60"/>
      <c r="K493" s="60"/>
      <c r="L493" s="60"/>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158"/>
      <c r="BJ493" s="158"/>
      <c r="BK493" s="48"/>
      <c r="BL493" s="307"/>
      <c r="BM493" s="48"/>
      <c r="BN493" s="48"/>
      <c r="BO493" s="48"/>
      <c r="BP493" s="48"/>
      <c r="BQ493" s="48"/>
      <c r="BR493" s="48"/>
      <c r="BS493" s="48"/>
      <c r="BT493" s="48"/>
      <c r="BU493" s="48"/>
      <c r="BV493" s="48"/>
      <c r="BW493" s="48"/>
      <c r="BX493" s="48"/>
      <c r="BY493" s="48"/>
      <c r="BZ493" s="328"/>
      <c r="CA493" s="48"/>
      <c r="CB493" s="48"/>
      <c r="CC493" s="48"/>
      <c r="CD493" s="48"/>
      <c r="CE493" s="48"/>
      <c r="CF493" s="48"/>
      <c r="CG493" s="48"/>
      <c r="CH493" s="48"/>
      <c r="CI493" s="48"/>
      <c r="CJ493" s="48"/>
      <c r="CK493" s="48"/>
      <c r="CL493" s="48"/>
      <c r="CM493" s="48"/>
      <c r="CN493" s="48"/>
      <c r="CO493" s="48"/>
      <c r="CP493" s="48"/>
      <c r="CQ493" s="48"/>
      <c r="CR493" s="48"/>
      <c r="CS493" s="48"/>
      <c r="CT493" s="48"/>
      <c r="CU493" s="48"/>
      <c r="CV493" s="48"/>
      <c r="CW493" s="48"/>
      <c r="CX493" s="48"/>
      <c r="CY493" s="48"/>
      <c r="CZ493" s="48"/>
      <c r="DA493" s="48"/>
      <c r="DB493" s="48"/>
      <c r="DC493" s="48"/>
      <c r="DD493" s="48"/>
      <c r="DE493" s="48"/>
      <c r="DF493" s="48"/>
      <c r="DG493" s="48"/>
      <c r="DH493" s="48"/>
      <c r="DI493" s="48"/>
      <c r="DJ493" s="48"/>
      <c r="DK493" s="48"/>
      <c r="DL493" s="48"/>
      <c r="DM493" s="48"/>
      <c r="DN493" s="48"/>
      <c r="DO493" s="48"/>
      <c r="DP493" s="48"/>
      <c r="DQ493" s="48"/>
      <c r="DR493" s="48"/>
      <c r="DS493" s="48"/>
      <c r="DT493" s="48"/>
      <c r="DU493" s="48"/>
      <c r="DV493" s="48"/>
      <c r="DW493" s="48"/>
      <c r="DX493" s="48"/>
      <c r="DY493" s="48"/>
      <c r="DZ493" s="48"/>
      <c r="EA493" s="48"/>
      <c r="EB493" s="48"/>
      <c r="EC493" s="48"/>
      <c r="ED493" s="48"/>
      <c r="EE493" s="48"/>
      <c r="EF493" s="48"/>
      <c r="EG493" s="48"/>
      <c r="EH493" s="48"/>
      <c r="EI493" s="48"/>
      <c r="EJ493" s="48"/>
      <c r="EK493" s="48"/>
      <c r="EL493" s="48"/>
      <c r="ET493" s="33" t="s">
        <v>1116</v>
      </c>
      <c r="EU493" s="33" t="s">
        <v>1114</v>
      </c>
    </row>
    <row r="494" spans="1:151" ht="12" hidden="1" customHeight="1">
      <c r="A494" s="48"/>
      <c r="B494" s="60"/>
      <c r="C494" s="48"/>
      <c r="D494" s="60"/>
      <c r="E494" s="60"/>
      <c r="F494" s="60"/>
      <c r="G494" s="60"/>
      <c r="H494" s="60"/>
      <c r="I494" s="60"/>
      <c r="J494" s="60"/>
      <c r="K494" s="60"/>
      <c r="L494" s="60"/>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158"/>
      <c r="BJ494" s="158"/>
      <c r="BK494" s="48"/>
      <c r="BL494" s="307"/>
      <c r="BM494" s="48"/>
      <c r="BN494" s="48"/>
      <c r="BO494" s="48"/>
      <c r="BP494" s="48"/>
      <c r="BQ494" s="48"/>
      <c r="BR494" s="48"/>
      <c r="BS494" s="48"/>
      <c r="BT494" s="48"/>
      <c r="BU494" s="48"/>
      <c r="BV494" s="48"/>
      <c r="BW494" s="48"/>
      <c r="BX494" s="48"/>
      <c r="BY494" s="48"/>
      <c r="BZ494" s="328"/>
      <c r="CA494" s="48"/>
      <c r="CB494" s="48"/>
      <c r="CC494" s="48"/>
      <c r="CD494" s="48"/>
      <c r="CE494" s="48"/>
      <c r="CF494" s="48"/>
      <c r="CG494" s="48"/>
      <c r="CH494" s="48"/>
      <c r="CI494" s="48"/>
      <c r="CJ494" s="48"/>
      <c r="CK494" s="48"/>
      <c r="CL494" s="48"/>
      <c r="CM494" s="48"/>
      <c r="CN494" s="48"/>
      <c r="CO494" s="48"/>
      <c r="CP494" s="48"/>
      <c r="CQ494" s="48"/>
      <c r="CR494" s="48"/>
      <c r="CS494" s="48"/>
      <c r="CT494" s="48"/>
      <c r="CU494" s="48"/>
      <c r="CV494" s="48"/>
      <c r="CW494" s="48"/>
      <c r="CX494" s="48"/>
      <c r="CY494" s="48"/>
      <c r="CZ494" s="48"/>
      <c r="DA494" s="48"/>
      <c r="DB494" s="48"/>
      <c r="DC494" s="48"/>
      <c r="DD494" s="48"/>
      <c r="DE494" s="48"/>
      <c r="DF494" s="48"/>
      <c r="DG494" s="48"/>
      <c r="DH494" s="48"/>
      <c r="DI494" s="48"/>
      <c r="DJ494" s="48"/>
      <c r="DK494" s="48"/>
      <c r="DL494" s="48"/>
      <c r="DM494" s="48"/>
      <c r="DN494" s="48"/>
      <c r="DO494" s="48"/>
      <c r="DP494" s="48"/>
      <c r="DQ494" s="48"/>
      <c r="DR494" s="48"/>
      <c r="DS494" s="48"/>
      <c r="DT494" s="48"/>
      <c r="DU494" s="48"/>
      <c r="DV494" s="48"/>
      <c r="DW494" s="48"/>
      <c r="DX494" s="48"/>
      <c r="DY494" s="48"/>
      <c r="DZ494" s="48"/>
      <c r="EA494" s="48"/>
      <c r="EB494" s="48"/>
      <c r="EC494" s="48"/>
      <c r="ED494" s="48"/>
      <c r="EE494" s="48"/>
      <c r="EF494" s="48"/>
      <c r="EG494" s="48"/>
      <c r="EH494" s="48"/>
      <c r="EI494" s="48"/>
      <c r="EJ494" s="48"/>
      <c r="EK494" s="48"/>
      <c r="EL494" s="48"/>
      <c r="ET494" s="33" t="s">
        <v>1117</v>
      </c>
      <c r="EU494" s="33" t="s">
        <v>1115</v>
      </c>
    </row>
    <row r="495" spans="1:151" ht="12" hidden="1" customHeight="1">
      <c r="A495" s="48"/>
      <c r="B495" s="60"/>
      <c r="C495" s="48"/>
      <c r="D495" s="60"/>
      <c r="E495" s="60"/>
      <c r="F495" s="60"/>
      <c r="G495" s="60"/>
      <c r="H495" s="60"/>
      <c r="I495" s="60"/>
      <c r="J495" s="60"/>
      <c r="K495" s="60"/>
      <c r="L495" s="60"/>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158"/>
      <c r="BJ495" s="158"/>
      <c r="BK495" s="48"/>
      <c r="BL495" s="307"/>
      <c r="BM495" s="48"/>
      <c r="BN495" s="48"/>
      <c r="BO495" s="48"/>
      <c r="BP495" s="48"/>
      <c r="BQ495" s="48"/>
      <c r="BR495" s="48"/>
      <c r="BS495" s="48"/>
      <c r="BT495" s="48"/>
      <c r="BU495" s="48"/>
      <c r="BV495" s="48"/>
      <c r="BW495" s="48"/>
      <c r="BX495" s="48"/>
      <c r="BY495" s="48"/>
      <c r="BZ495" s="32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48"/>
      <c r="DS495" s="48"/>
      <c r="DT495" s="48"/>
      <c r="DU495" s="48"/>
      <c r="DV495" s="48"/>
      <c r="DW495" s="48"/>
      <c r="DX495" s="48"/>
      <c r="DY495" s="48"/>
      <c r="DZ495" s="48"/>
      <c r="EA495" s="48"/>
      <c r="EB495" s="48"/>
      <c r="EC495" s="48"/>
      <c r="ED495" s="48"/>
      <c r="EE495" s="48"/>
      <c r="EF495" s="48"/>
      <c r="EG495" s="48"/>
      <c r="EH495" s="48"/>
      <c r="EI495" s="48"/>
      <c r="EJ495" s="48"/>
      <c r="EK495" s="48"/>
      <c r="EL495" s="48"/>
      <c r="ET495" s="33" t="s">
        <v>1118</v>
      </c>
      <c r="EU495" s="33" t="s">
        <v>1116</v>
      </c>
    </row>
    <row r="496" spans="1:151" ht="12" hidden="1" customHeight="1">
      <c r="A496" s="48"/>
      <c r="B496" s="60"/>
      <c r="C496" s="48"/>
      <c r="D496" s="60"/>
      <c r="E496" s="60"/>
      <c r="F496" s="60"/>
      <c r="G496" s="60"/>
      <c r="H496" s="60"/>
      <c r="I496" s="60"/>
      <c r="J496" s="60"/>
      <c r="K496" s="60"/>
      <c r="L496" s="60"/>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158"/>
      <c r="BJ496" s="158"/>
      <c r="BK496" s="48"/>
      <c r="BL496" s="307"/>
      <c r="BM496" s="48"/>
      <c r="BN496" s="48"/>
      <c r="BO496" s="48"/>
      <c r="BP496" s="48"/>
      <c r="BQ496" s="48"/>
      <c r="BR496" s="48"/>
      <c r="BS496" s="48"/>
      <c r="BT496" s="48"/>
      <c r="BU496" s="48"/>
      <c r="BV496" s="48"/>
      <c r="BW496" s="48"/>
      <c r="BX496" s="48"/>
      <c r="BY496" s="48"/>
      <c r="BZ496" s="328"/>
      <c r="CA496" s="60"/>
      <c r="CB496" s="60"/>
      <c r="CC496" s="60"/>
      <c r="CD496" s="60"/>
      <c r="CE496" s="60"/>
      <c r="CF496" s="60"/>
      <c r="CG496" s="48"/>
      <c r="CH496" s="60"/>
      <c r="CI496" s="48"/>
      <c r="CJ496" s="48"/>
      <c r="CK496" s="48"/>
      <c r="CL496" s="48"/>
      <c r="CM496" s="48"/>
      <c r="CN496" s="48"/>
      <c r="CO496" s="60"/>
      <c r="CP496" s="60"/>
      <c r="CQ496" s="60"/>
      <c r="CR496" s="60"/>
      <c r="CS496" s="60"/>
      <c r="CT496" s="60"/>
      <c r="CU496" s="60"/>
      <c r="CV496" s="60"/>
      <c r="CW496" s="60"/>
      <c r="CX496" s="60"/>
      <c r="CY496" s="60"/>
      <c r="CZ496" s="60"/>
      <c r="DA496" s="60"/>
      <c r="DB496" s="60"/>
      <c r="DC496" s="60"/>
      <c r="DD496" s="60"/>
      <c r="DE496" s="60"/>
      <c r="DF496" s="60"/>
      <c r="DG496" s="60"/>
      <c r="DH496" s="60"/>
      <c r="DI496" s="60"/>
      <c r="DJ496" s="60"/>
      <c r="DK496" s="60"/>
      <c r="DL496" s="60"/>
      <c r="DM496" s="60"/>
      <c r="DN496" s="60"/>
      <c r="DO496" s="60"/>
      <c r="DP496" s="60"/>
      <c r="DQ496" s="60"/>
      <c r="DR496" s="60"/>
      <c r="DS496" s="60"/>
      <c r="DT496" s="60"/>
      <c r="DU496" s="60"/>
      <c r="DV496" s="60"/>
      <c r="DW496" s="60"/>
      <c r="DX496" s="60"/>
      <c r="DY496" s="60"/>
      <c r="DZ496" s="60"/>
      <c r="EA496" s="60"/>
      <c r="EB496" s="48"/>
      <c r="EC496" s="48"/>
      <c r="ED496" s="48"/>
      <c r="EE496" s="48"/>
      <c r="EF496" s="48"/>
      <c r="EG496" s="48"/>
      <c r="EH496" s="48"/>
      <c r="EI496" s="48"/>
      <c r="EJ496" s="48"/>
      <c r="EK496" s="48"/>
      <c r="EL496" s="48"/>
      <c r="ET496" s="33" t="s">
        <v>1119</v>
      </c>
      <c r="EU496" s="33" t="s">
        <v>1117</v>
      </c>
    </row>
    <row r="497" spans="1:151" ht="12" hidden="1" customHeight="1">
      <c r="A497" s="48"/>
      <c r="B497" s="60"/>
      <c r="C497" s="48"/>
      <c r="D497" s="60"/>
      <c r="E497" s="60"/>
      <c r="F497" s="60"/>
      <c r="G497" s="60"/>
      <c r="H497" s="60"/>
      <c r="I497" s="60"/>
      <c r="J497" s="60"/>
      <c r="K497" s="60"/>
      <c r="L497" s="60"/>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158"/>
      <c r="BJ497" s="158"/>
      <c r="BK497" s="48"/>
      <c r="BL497" s="307"/>
      <c r="BM497" s="48"/>
      <c r="BN497" s="48"/>
      <c r="BO497" s="48"/>
      <c r="BP497" s="48"/>
      <c r="BQ497" s="48"/>
      <c r="BR497" s="48"/>
      <c r="BS497" s="48"/>
      <c r="BT497" s="48"/>
      <c r="BU497" s="48"/>
      <c r="BV497" s="48"/>
      <c r="BW497" s="48"/>
      <c r="BX497" s="48"/>
      <c r="BY497" s="48"/>
      <c r="BZ497" s="328"/>
      <c r="CA497" s="48"/>
      <c r="CB497" s="48"/>
      <c r="CC497" s="48"/>
      <c r="CD497" s="48"/>
      <c r="CE497" s="48"/>
      <c r="CF497" s="48"/>
      <c r="CG497" s="48"/>
      <c r="CH497" s="48"/>
      <c r="CI497" s="48"/>
      <c r="CJ497" s="48"/>
      <c r="CK497" s="48"/>
      <c r="CL497" s="48"/>
      <c r="CM497" s="48"/>
      <c r="CN497" s="48"/>
      <c r="CO497" s="48"/>
      <c r="CP497" s="48"/>
      <c r="CQ497" s="48"/>
      <c r="CR497" s="48"/>
      <c r="CS497" s="48"/>
      <c r="CT497" s="48"/>
      <c r="CU497" s="48"/>
      <c r="CV497" s="48"/>
      <c r="CW497" s="48"/>
      <c r="CX497" s="48"/>
      <c r="CY497" s="48"/>
      <c r="CZ497" s="48"/>
      <c r="DA497" s="48"/>
      <c r="DB497" s="48"/>
      <c r="DC497" s="48"/>
      <c r="DD497" s="48"/>
      <c r="DE497" s="48"/>
      <c r="DF497" s="48"/>
      <c r="DG497" s="48"/>
      <c r="DH497" s="48"/>
      <c r="DI497" s="48"/>
      <c r="DJ497" s="48"/>
      <c r="DK497" s="48"/>
      <c r="DL497" s="48"/>
      <c r="DM497" s="48"/>
      <c r="DN497" s="48"/>
      <c r="DO497" s="48"/>
      <c r="DP497" s="48"/>
      <c r="DQ497" s="48"/>
      <c r="DR497" s="48"/>
      <c r="DS497" s="48"/>
      <c r="DT497" s="48"/>
      <c r="DU497" s="48"/>
      <c r="DV497" s="48"/>
      <c r="DW497" s="48"/>
      <c r="DX497" s="48"/>
      <c r="DY497" s="48"/>
      <c r="DZ497" s="48"/>
      <c r="EA497" s="48"/>
      <c r="EB497" s="48"/>
      <c r="EC497" s="48"/>
      <c r="ED497" s="48"/>
      <c r="EE497" s="48"/>
      <c r="EF497" s="48"/>
      <c r="EG497" s="48"/>
      <c r="EH497" s="48"/>
      <c r="EI497" s="48"/>
      <c r="EJ497" s="48"/>
      <c r="EK497" s="48"/>
      <c r="EL497" s="48"/>
      <c r="ET497" s="33" t="s">
        <v>1120</v>
      </c>
      <c r="EU497" s="33" t="s">
        <v>1118</v>
      </c>
    </row>
    <row r="498" spans="1:151" ht="12" hidden="1" customHeight="1">
      <c r="A498" s="48"/>
      <c r="B498" s="60"/>
      <c r="C498" s="48"/>
      <c r="D498" s="60"/>
      <c r="E498" s="60"/>
      <c r="F498" s="60"/>
      <c r="G498" s="60"/>
      <c r="H498" s="60"/>
      <c r="I498" s="60"/>
      <c r="J498" s="60"/>
      <c r="K498" s="60"/>
      <c r="L498" s="60"/>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158"/>
      <c r="BJ498" s="158"/>
      <c r="BK498" s="48"/>
      <c r="BL498" s="307"/>
      <c r="BM498" s="48"/>
      <c r="BN498" s="48"/>
      <c r="BO498" s="48"/>
      <c r="BP498" s="48"/>
      <c r="BQ498" s="48"/>
      <c r="BR498" s="48"/>
      <c r="BS498" s="48"/>
      <c r="BT498" s="48"/>
      <c r="BU498" s="48"/>
      <c r="BV498" s="48"/>
      <c r="BW498" s="48"/>
      <c r="BX498" s="48"/>
      <c r="BY498" s="48"/>
      <c r="BZ498" s="328"/>
      <c r="CA498" s="48"/>
      <c r="CB498" s="48"/>
      <c r="CC498" s="48"/>
      <c r="CD498" s="48"/>
      <c r="CE498" s="48"/>
      <c r="CF498" s="48"/>
      <c r="CG498" s="48"/>
      <c r="CH498" s="48"/>
      <c r="CI498" s="60"/>
      <c r="CJ498" s="60"/>
      <c r="CK498" s="60"/>
      <c r="CL498" s="60"/>
      <c r="CM498" s="60"/>
      <c r="CN498" s="60"/>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48"/>
      <c r="DQ498" s="48"/>
      <c r="DR498" s="48"/>
      <c r="DS498" s="48"/>
      <c r="DT498" s="48"/>
      <c r="DU498" s="48"/>
      <c r="DV498" s="48"/>
      <c r="DW498" s="48"/>
      <c r="DX498" s="48"/>
      <c r="DY498" s="48"/>
      <c r="DZ498" s="48"/>
      <c r="EA498" s="48"/>
      <c r="EB498" s="48"/>
      <c r="EC498" s="48"/>
      <c r="ED498" s="48"/>
      <c r="EE498" s="48"/>
      <c r="EF498" s="48"/>
      <c r="EG498" s="48"/>
      <c r="EH498" s="48"/>
      <c r="EI498" s="48"/>
      <c r="EJ498" s="48"/>
      <c r="EK498" s="48"/>
      <c r="EL498" s="48"/>
      <c r="ET498" s="33" t="s">
        <v>1121</v>
      </c>
      <c r="EU498" s="33" t="s">
        <v>1119</v>
      </c>
    </row>
    <row r="499" spans="1:151" ht="12" hidden="1" customHeight="1">
      <c r="A499" s="48"/>
      <c r="B499" s="60"/>
      <c r="C499" s="48"/>
      <c r="D499" s="60"/>
      <c r="E499" s="60"/>
      <c r="F499" s="60"/>
      <c r="G499" s="60"/>
      <c r="H499" s="60"/>
      <c r="I499" s="60"/>
      <c r="J499" s="60"/>
      <c r="K499" s="60"/>
      <c r="L499" s="60"/>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158"/>
      <c r="BJ499" s="158"/>
      <c r="BK499" s="48"/>
      <c r="BL499" s="307"/>
      <c r="BM499" s="48"/>
      <c r="BN499" s="48"/>
      <c r="BO499" s="48"/>
      <c r="BP499" s="48"/>
      <c r="BQ499" s="48"/>
      <c r="BR499" s="48"/>
      <c r="BS499" s="48"/>
      <c r="BT499" s="48"/>
      <c r="BU499" s="48"/>
      <c r="BV499" s="48"/>
      <c r="BW499" s="48"/>
      <c r="BX499" s="48"/>
      <c r="BY499" s="48"/>
      <c r="BZ499" s="338"/>
      <c r="CA499" s="48"/>
      <c r="CB499" s="48"/>
      <c r="CC499" s="48"/>
      <c r="CD499" s="48"/>
      <c r="CE499" s="48"/>
      <c r="CF499" s="48"/>
      <c r="CG499" s="48"/>
      <c r="CH499" s="48"/>
      <c r="CI499" s="48"/>
      <c r="CJ499" s="48"/>
      <c r="CK499" s="48"/>
      <c r="CL499" s="48"/>
      <c r="CM499" s="48"/>
      <c r="CN499" s="48"/>
      <c r="CO499" s="48"/>
      <c r="CP499" s="48"/>
      <c r="CQ499" s="48"/>
      <c r="CR499" s="48"/>
      <c r="CS499" s="48"/>
      <c r="CT499" s="48"/>
      <c r="CU499" s="48"/>
      <c r="CV499" s="48"/>
      <c r="CW499" s="48"/>
      <c r="CX499" s="48"/>
      <c r="CY499" s="48"/>
      <c r="CZ499" s="48"/>
      <c r="DA499" s="48"/>
      <c r="DB499" s="48"/>
      <c r="DC499" s="48"/>
      <c r="DD499" s="48"/>
      <c r="DE499" s="48"/>
      <c r="DF499" s="48"/>
      <c r="DG499" s="48"/>
      <c r="DH499" s="48"/>
      <c r="DI499" s="48"/>
      <c r="DJ499" s="48"/>
      <c r="DK499" s="48"/>
      <c r="DL499" s="48"/>
      <c r="DM499" s="48"/>
      <c r="DN499" s="48"/>
      <c r="DO499" s="48"/>
      <c r="DP499" s="48"/>
      <c r="DQ499" s="48"/>
      <c r="DR499" s="48"/>
      <c r="DS499" s="48"/>
      <c r="DT499" s="48"/>
      <c r="DU499" s="48"/>
      <c r="DV499" s="48"/>
      <c r="DW499" s="48"/>
      <c r="DX499" s="48"/>
      <c r="DY499" s="48"/>
      <c r="DZ499" s="48"/>
      <c r="EA499" s="48"/>
      <c r="EB499" s="48"/>
      <c r="EC499" s="48"/>
      <c r="ED499" s="48"/>
      <c r="EE499" s="48"/>
      <c r="EF499" s="48"/>
      <c r="EG499" s="48"/>
      <c r="EH499" s="48"/>
      <c r="EI499" s="48"/>
      <c r="EJ499" s="48"/>
      <c r="EK499" s="48"/>
      <c r="EL499" s="48"/>
      <c r="ET499" s="33" t="s">
        <v>1122</v>
      </c>
      <c r="EU499" s="33" t="s">
        <v>1120</v>
      </c>
    </row>
    <row r="500" spans="1:151" ht="12" hidden="1" customHeight="1">
      <c r="A500" s="48"/>
      <c r="B500" s="60"/>
      <c r="C500" s="48"/>
      <c r="D500" s="60"/>
      <c r="E500" s="60"/>
      <c r="F500" s="60"/>
      <c r="G500" s="60"/>
      <c r="H500" s="60"/>
      <c r="I500" s="60"/>
      <c r="J500" s="60"/>
      <c r="K500" s="60"/>
      <c r="L500" s="60"/>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158"/>
      <c r="BJ500" s="158"/>
      <c r="BK500" s="48"/>
      <c r="BL500" s="307"/>
      <c r="BM500" s="48"/>
      <c r="BN500" s="48"/>
      <c r="BO500" s="48"/>
      <c r="BP500" s="48"/>
      <c r="BQ500" s="48"/>
      <c r="BR500" s="48"/>
      <c r="BS500" s="48"/>
      <c r="BT500" s="48"/>
      <c r="BU500" s="48"/>
      <c r="BV500" s="48"/>
      <c r="BW500" s="48"/>
      <c r="BX500" s="48"/>
      <c r="BY500" s="48"/>
      <c r="BZ500" s="328"/>
      <c r="CA500" s="48"/>
      <c r="CB500" s="48"/>
      <c r="CC500" s="48"/>
      <c r="CD500" s="48"/>
      <c r="CE500" s="48"/>
      <c r="CF500" s="48"/>
      <c r="CG500" s="48"/>
      <c r="CH500" s="48"/>
      <c r="CI500" s="48"/>
      <c r="CJ500" s="48"/>
      <c r="CK500" s="48"/>
      <c r="CL500" s="48"/>
      <c r="CM500" s="48"/>
      <c r="CN500" s="48"/>
      <c r="CO500" s="48"/>
      <c r="CP500" s="48"/>
      <c r="CQ500" s="48"/>
      <c r="CR500" s="48"/>
      <c r="CS500" s="48"/>
      <c r="CT500" s="48"/>
      <c r="CU500" s="48"/>
      <c r="CV500" s="48"/>
      <c r="CW500" s="48"/>
      <c r="CX500" s="48"/>
      <c r="CY500" s="48"/>
      <c r="CZ500" s="48"/>
      <c r="DA500" s="48"/>
      <c r="DB500" s="48"/>
      <c r="DC500" s="48"/>
      <c r="DD500" s="48"/>
      <c r="DE500" s="48"/>
      <c r="DF500" s="48"/>
      <c r="DG500" s="48"/>
      <c r="DH500" s="48"/>
      <c r="DI500" s="48"/>
      <c r="DJ500" s="48"/>
      <c r="DK500" s="48"/>
      <c r="DL500" s="48"/>
      <c r="DM500" s="48"/>
      <c r="DN500" s="48"/>
      <c r="DO500" s="48"/>
      <c r="DP500" s="48"/>
      <c r="DQ500" s="48"/>
      <c r="DR500" s="48"/>
      <c r="DS500" s="48"/>
      <c r="DT500" s="48"/>
      <c r="DU500" s="48"/>
      <c r="DV500" s="48"/>
      <c r="DW500" s="48"/>
      <c r="DX500" s="48"/>
      <c r="DY500" s="48"/>
      <c r="DZ500" s="48"/>
      <c r="EA500" s="48"/>
      <c r="EB500" s="48"/>
      <c r="EC500" s="48"/>
      <c r="ED500" s="48"/>
      <c r="EE500" s="48"/>
      <c r="EF500" s="48"/>
      <c r="EG500" s="48"/>
      <c r="EH500" s="48"/>
      <c r="EI500" s="48"/>
      <c r="EJ500" s="48"/>
      <c r="EK500" s="48"/>
      <c r="EL500" s="48"/>
      <c r="ET500" s="33" t="s">
        <v>1123</v>
      </c>
      <c r="EU500" s="33" t="s">
        <v>1121</v>
      </c>
    </row>
    <row r="501" spans="1:151" ht="12" hidden="1" customHeight="1">
      <c r="A501" s="48"/>
      <c r="B501" s="60"/>
      <c r="C501" s="48"/>
      <c r="D501" s="60"/>
      <c r="E501" s="60"/>
      <c r="F501" s="60"/>
      <c r="G501" s="60"/>
      <c r="H501" s="60"/>
      <c r="I501" s="60"/>
      <c r="J501" s="60"/>
      <c r="K501" s="60"/>
      <c r="L501" s="60"/>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158"/>
      <c r="BJ501" s="158"/>
      <c r="BK501" s="48"/>
      <c r="BL501" s="307"/>
      <c r="BM501" s="48"/>
      <c r="BN501" s="48"/>
      <c r="BO501" s="48"/>
      <c r="BP501" s="48"/>
      <c r="BQ501" s="48"/>
      <c r="BR501" s="48"/>
      <c r="BS501" s="48"/>
      <c r="BT501" s="48"/>
      <c r="BU501" s="48"/>
      <c r="BV501" s="48"/>
      <c r="BW501" s="48"/>
      <c r="BX501" s="48"/>
      <c r="BY501" s="48"/>
      <c r="BZ501" s="328"/>
      <c r="CA501" s="48"/>
      <c r="CB501" s="48"/>
      <c r="CC501" s="48"/>
      <c r="CD501" s="48"/>
      <c r="CE501" s="48"/>
      <c r="CF501" s="48"/>
      <c r="CG501" s="48"/>
      <c r="CH501" s="48"/>
      <c r="CI501" s="48"/>
      <c r="CJ501" s="48"/>
      <c r="CK501" s="48"/>
      <c r="CL501" s="48"/>
      <c r="CM501" s="48"/>
      <c r="CN501" s="48"/>
      <c r="CO501" s="48"/>
      <c r="CP501" s="48"/>
      <c r="CQ501" s="48"/>
      <c r="CR501" s="48"/>
      <c r="CS501" s="48"/>
      <c r="CT501" s="48"/>
      <c r="CU501" s="48"/>
      <c r="CV501" s="48"/>
      <c r="CW501" s="48"/>
      <c r="CX501" s="48"/>
      <c r="CY501" s="48"/>
      <c r="CZ501" s="48"/>
      <c r="DA501" s="48"/>
      <c r="DB501" s="48"/>
      <c r="DC501" s="48"/>
      <c r="DD501" s="48"/>
      <c r="DE501" s="48"/>
      <c r="DF501" s="48"/>
      <c r="DG501" s="48"/>
      <c r="DH501" s="48"/>
      <c r="DI501" s="48"/>
      <c r="DJ501" s="48"/>
      <c r="DK501" s="48"/>
      <c r="DL501" s="48"/>
      <c r="DM501" s="48"/>
      <c r="DN501" s="48"/>
      <c r="DO501" s="48"/>
      <c r="DP501" s="48"/>
      <c r="DQ501" s="48"/>
      <c r="DR501" s="48"/>
      <c r="DS501" s="48"/>
      <c r="DT501" s="48"/>
      <c r="DU501" s="48"/>
      <c r="DV501" s="48"/>
      <c r="DW501" s="48"/>
      <c r="DX501" s="48"/>
      <c r="DY501" s="48"/>
      <c r="DZ501" s="48"/>
      <c r="EA501" s="48"/>
      <c r="EB501" s="48"/>
      <c r="EC501" s="48"/>
      <c r="ED501" s="48"/>
      <c r="EE501" s="48"/>
      <c r="EF501" s="48"/>
      <c r="EG501" s="48"/>
      <c r="EH501" s="48"/>
      <c r="EI501" s="48"/>
      <c r="EJ501" s="48"/>
      <c r="EK501" s="48"/>
      <c r="EL501" s="48"/>
      <c r="ET501" s="33" t="s">
        <v>1124</v>
      </c>
      <c r="EU501" s="33" t="s">
        <v>1122</v>
      </c>
    </row>
    <row r="502" spans="1:151" ht="12" hidden="1" customHeight="1">
      <c r="A502" s="48"/>
      <c r="B502" s="60"/>
      <c r="C502" s="48"/>
      <c r="D502" s="60"/>
      <c r="E502" s="60"/>
      <c r="F502" s="60"/>
      <c r="G502" s="60"/>
      <c r="H502" s="60"/>
      <c r="I502" s="60"/>
      <c r="J502" s="60"/>
      <c r="K502" s="60"/>
      <c r="L502" s="60"/>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158"/>
      <c r="BJ502" s="158"/>
      <c r="BK502" s="48"/>
      <c r="BL502" s="307"/>
      <c r="BM502" s="48"/>
      <c r="BN502" s="48"/>
      <c r="BO502" s="48"/>
      <c r="BP502" s="48"/>
      <c r="BQ502" s="48"/>
      <c r="BR502" s="48"/>
      <c r="BS502" s="48"/>
      <c r="BT502" s="48"/>
      <c r="BU502" s="48"/>
      <c r="BV502" s="48"/>
      <c r="BW502" s="48"/>
      <c r="BX502" s="48"/>
      <c r="BY502" s="48"/>
      <c r="BZ502" s="328"/>
      <c r="CA502" s="48"/>
      <c r="CB502" s="48"/>
      <c r="CC502" s="48"/>
      <c r="CD502" s="48"/>
      <c r="CE502" s="48"/>
      <c r="CF502" s="48"/>
      <c r="CG502" s="48"/>
      <c r="CH502" s="48"/>
      <c r="CI502" s="48"/>
      <c r="CJ502" s="48"/>
      <c r="CK502" s="48"/>
      <c r="CL502" s="48"/>
      <c r="CM502" s="48"/>
      <c r="CN502" s="48"/>
      <c r="CO502" s="48"/>
      <c r="CP502" s="48"/>
      <c r="CQ502" s="48"/>
      <c r="CR502" s="48"/>
      <c r="CS502" s="48"/>
      <c r="CT502" s="48"/>
      <c r="CU502" s="48"/>
      <c r="CV502" s="48"/>
      <c r="CW502" s="48"/>
      <c r="CX502" s="48"/>
      <c r="CY502" s="48"/>
      <c r="CZ502" s="48"/>
      <c r="DA502" s="48"/>
      <c r="DB502" s="48"/>
      <c r="DC502" s="48"/>
      <c r="DD502" s="48"/>
      <c r="DE502" s="48"/>
      <c r="DF502" s="48"/>
      <c r="DG502" s="48"/>
      <c r="DH502" s="48"/>
      <c r="DI502" s="48"/>
      <c r="DJ502" s="48"/>
      <c r="DK502" s="48"/>
      <c r="DL502" s="48"/>
      <c r="DM502" s="48"/>
      <c r="DN502" s="48"/>
      <c r="DO502" s="48"/>
      <c r="DP502" s="48"/>
      <c r="DQ502" s="48"/>
      <c r="DR502" s="48"/>
      <c r="DS502" s="48"/>
      <c r="DT502" s="48"/>
      <c r="DU502" s="48"/>
      <c r="DV502" s="48"/>
      <c r="DW502" s="48"/>
      <c r="DX502" s="48"/>
      <c r="DY502" s="48"/>
      <c r="DZ502" s="48"/>
      <c r="EA502" s="48"/>
      <c r="EB502" s="48"/>
      <c r="EC502" s="48"/>
      <c r="ED502" s="48"/>
      <c r="EE502" s="48"/>
      <c r="EF502" s="48"/>
      <c r="EG502" s="48"/>
      <c r="EH502" s="48"/>
      <c r="EI502" s="48"/>
      <c r="EJ502" s="48"/>
      <c r="EK502" s="48"/>
      <c r="EL502" s="48"/>
      <c r="ET502" s="33" t="s">
        <v>1125</v>
      </c>
      <c r="EU502" s="33" t="s">
        <v>1123</v>
      </c>
    </row>
    <row r="503" spans="1:151" ht="12" hidden="1" customHeight="1">
      <c r="A503" s="48"/>
      <c r="B503" s="60"/>
      <c r="C503" s="48"/>
      <c r="D503" s="60"/>
      <c r="E503" s="60"/>
      <c r="F503" s="60"/>
      <c r="G503" s="60"/>
      <c r="H503" s="60"/>
      <c r="I503" s="60"/>
      <c r="J503" s="60"/>
      <c r="K503" s="60"/>
      <c r="L503" s="60"/>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158"/>
      <c r="BJ503" s="158"/>
      <c r="BK503" s="48"/>
      <c r="BL503" s="307"/>
      <c r="BM503" s="48"/>
      <c r="BN503" s="48"/>
      <c r="BO503" s="48"/>
      <c r="BP503" s="48"/>
      <c r="BQ503" s="48"/>
      <c r="BR503" s="48"/>
      <c r="BS503" s="48"/>
      <c r="BT503" s="48"/>
      <c r="BU503" s="48"/>
      <c r="BV503" s="48"/>
      <c r="BW503" s="48"/>
      <c r="BX503" s="48"/>
      <c r="BY503" s="48"/>
      <c r="BZ503" s="328"/>
      <c r="CA503" s="48"/>
      <c r="CB503" s="48"/>
      <c r="CC503" s="48"/>
      <c r="CD503" s="48"/>
      <c r="CE503" s="48"/>
      <c r="CF503" s="48"/>
      <c r="CG503" s="48"/>
      <c r="CH503" s="48"/>
      <c r="CI503" s="48"/>
      <c r="CJ503" s="48"/>
      <c r="CK503" s="48"/>
      <c r="CL503" s="48"/>
      <c r="CM503" s="48"/>
      <c r="CN503" s="48"/>
      <c r="CO503" s="48"/>
      <c r="CP503" s="48"/>
      <c r="CQ503" s="48"/>
      <c r="CR503" s="48"/>
      <c r="CS503" s="48"/>
      <c r="CT503" s="48"/>
      <c r="CU503" s="48"/>
      <c r="CV503" s="48"/>
      <c r="CW503" s="48"/>
      <c r="CX503" s="48"/>
      <c r="CY503" s="48"/>
      <c r="CZ503" s="48"/>
      <c r="DA503" s="48"/>
      <c r="DB503" s="48"/>
      <c r="DC503" s="48"/>
      <c r="DD503" s="48"/>
      <c r="DE503" s="48"/>
      <c r="DF503" s="48"/>
      <c r="DG503" s="48"/>
      <c r="DH503" s="48"/>
      <c r="DI503" s="48"/>
      <c r="DJ503" s="48"/>
      <c r="DK503" s="48"/>
      <c r="DL503" s="48"/>
      <c r="DM503" s="48"/>
      <c r="DN503" s="48"/>
      <c r="DO503" s="48"/>
      <c r="DP503" s="48"/>
      <c r="DQ503" s="48"/>
      <c r="DR503" s="48"/>
      <c r="DS503" s="48"/>
      <c r="DT503" s="48"/>
      <c r="DU503" s="48"/>
      <c r="DV503" s="48"/>
      <c r="DW503" s="48"/>
      <c r="DX503" s="48"/>
      <c r="DY503" s="48"/>
      <c r="DZ503" s="48"/>
      <c r="EA503" s="48"/>
      <c r="EB503" s="48"/>
      <c r="EC503" s="48"/>
      <c r="ED503" s="48"/>
      <c r="EE503" s="48"/>
      <c r="EF503" s="48"/>
      <c r="EG503" s="48"/>
      <c r="EH503" s="48"/>
      <c r="EI503" s="48"/>
      <c r="EJ503" s="48"/>
      <c r="EK503" s="48"/>
      <c r="EL503" s="48"/>
      <c r="ET503" s="33" t="s">
        <v>1126</v>
      </c>
      <c r="EU503" s="33" t="s">
        <v>1124</v>
      </c>
    </row>
    <row r="504" spans="1:151" ht="12" hidden="1" customHeight="1">
      <c r="A504" s="48"/>
      <c r="B504" s="60"/>
      <c r="C504" s="48"/>
      <c r="D504" s="60"/>
      <c r="E504" s="60"/>
      <c r="F504" s="60"/>
      <c r="G504" s="60"/>
      <c r="H504" s="60"/>
      <c r="I504" s="60"/>
      <c r="J504" s="60"/>
      <c r="K504" s="60"/>
      <c r="L504" s="60"/>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158"/>
      <c r="BJ504" s="158"/>
      <c r="BK504" s="48"/>
      <c r="BL504" s="307"/>
      <c r="BM504" s="48"/>
      <c r="BN504" s="48"/>
      <c r="BO504" s="48"/>
      <c r="BP504" s="48"/>
      <c r="BQ504" s="48"/>
      <c r="BR504" s="48"/>
      <c r="BS504" s="48"/>
      <c r="BT504" s="48"/>
      <c r="BU504" s="48"/>
      <c r="BV504" s="48"/>
      <c r="BW504" s="48"/>
      <c r="BX504" s="48"/>
      <c r="BY504" s="48"/>
      <c r="BZ504" s="328"/>
      <c r="CA504" s="48"/>
      <c r="CB504" s="48"/>
      <c r="CC504" s="48"/>
      <c r="CD504" s="48"/>
      <c r="CE504" s="48"/>
      <c r="CF504" s="48"/>
      <c r="CG504" s="48"/>
      <c r="CH504" s="48"/>
      <c r="CI504" s="48"/>
      <c r="CJ504" s="48"/>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48"/>
      <c r="EE504" s="48"/>
      <c r="EF504" s="48"/>
      <c r="EG504" s="48"/>
      <c r="EH504" s="48"/>
      <c r="EI504" s="48"/>
      <c r="EJ504" s="48"/>
      <c r="EK504" s="48"/>
      <c r="EL504" s="48"/>
      <c r="ET504" s="33" t="s">
        <v>1127</v>
      </c>
      <c r="EU504" s="33" t="s">
        <v>1125</v>
      </c>
    </row>
    <row r="505" spans="1:151" ht="12" hidden="1" customHeight="1">
      <c r="A505" s="48"/>
      <c r="B505" s="60"/>
      <c r="C505" s="48"/>
      <c r="D505" s="60"/>
      <c r="E505" s="60"/>
      <c r="F505" s="60"/>
      <c r="G505" s="60"/>
      <c r="H505" s="60"/>
      <c r="I505" s="60"/>
      <c r="J505" s="60"/>
      <c r="K505" s="60"/>
      <c r="L505" s="60"/>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158"/>
      <c r="BJ505" s="158"/>
      <c r="BK505" s="48"/>
      <c r="BL505" s="307"/>
      <c r="BM505" s="48"/>
      <c r="BN505" s="48"/>
      <c r="BO505" s="48"/>
      <c r="BP505" s="48"/>
      <c r="BQ505" s="48"/>
      <c r="BR505" s="48"/>
      <c r="BS505" s="48"/>
      <c r="BT505" s="48"/>
      <c r="BU505" s="48"/>
      <c r="BV505" s="48"/>
      <c r="BW505" s="48"/>
      <c r="BX505" s="48"/>
      <c r="BY505" s="48"/>
      <c r="BZ505" s="328"/>
      <c r="CA505" s="48"/>
      <c r="CB505" s="48"/>
      <c r="CC505" s="48"/>
      <c r="CD505" s="48"/>
      <c r="CE505" s="48"/>
      <c r="CF505" s="48"/>
      <c r="CG505" s="48"/>
      <c r="CH505" s="48"/>
      <c r="CI505" s="48"/>
      <c r="CJ505" s="48"/>
      <c r="CK505" s="48"/>
      <c r="CL505" s="48"/>
      <c r="CM505" s="48"/>
      <c r="CN505" s="48"/>
      <c r="CO505" s="48"/>
      <c r="CP505" s="48"/>
      <c r="CQ505" s="48"/>
      <c r="CR505" s="48"/>
      <c r="CS505" s="48"/>
      <c r="CT505" s="48"/>
      <c r="CU505" s="48"/>
      <c r="CV505" s="48"/>
      <c r="CW505" s="48"/>
      <c r="CX505" s="48"/>
      <c r="CY505" s="48"/>
      <c r="CZ505" s="48"/>
      <c r="DA505" s="48"/>
      <c r="DB505" s="48"/>
      <c r="DC505" s="48"/>
      <c r="DD505" s="48"/>
      <c r="DE505" s="48"/>
      <c r="DF505" s="48"/>
      <c r="DG505" s="48"/>
      <c r="DH505" s="48"/>
      <c r="DI505" s="48"/>
      <c r="DJ505" s="48"/>
      <c r="DK505" s="48"/>
      <c r="DL505" s="48"/>
      <c r="DM505" s="48"/>
      <c r="DN505" s="48"/>
      <c r="DO505" s="48"/>
      <c r="DP505" s="48"/>
      <c r="DQ505" s="48"/>
      <c r="DR505" s="48"/>
      <c r="DS505" s="48"/>
      <c r="DT505" s="48"/>
      <c r="DU505" s="48"/>
      <c r="DV505" s="48"/>
      <c r="DW505" s="48"/>
      <c r="DX505" s="48"/>
      <c r="DY505" s="48"/>
      <c r="DZ505" s="48"/>
      <c r="EA505" s="48"/>
      <c r="EB505" s="48"/>
      <c r="EC505" s="48"/>
      <c r="ED505" s="48"/>
      <c r="EE505" s="48"/>
      <c r="EF505" s="48"/>
      <c r="EG505" s="48"/>
      <c r="EH505" s="48"/>
      <c r="EI505" s="48"/>
      <c r="EJ505" s="48"/>
      <c r="EK505" s="48"/>
      <c r="EL505" s="48"/>
      <c r="ET505" s="33" t="s">
        <v>1128</v>
      </c>
      <c r="EU505" s="33" t="s">
        <v>1126</v>
      </c>
    </row>
    <row r="506" spans="1:151" ht="12" hidden="1" customHeight="1">
      <c r="A506" s="48"/>
      <c r="B506" s="60"/>
      <c r="C506" s="48"/>
      <c r="D506" s="60"/>
      <c r="E506" s="60"/>
      <c r="F506" s="60"/>
      <c r="G506" s="60"/>
      <c r="H506" s="60"/>
      <c r="I506" s="60"/>
      <c r="J506" s="60"/>
      <c r="K506" s="60"/>
      <c r="L506" s="60"/>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158"/>
      <c r="BJ506" s="158"/>
      <c r="BK506" s="48"/>
      <c r="BL506" s="307"/>
      <c r="BM506" s="48"/>
      <c r="BN506" s="48"/>
      <c r="BO506" s="48"/>
      <c r="BP506" s="48"/>
      <c r="BQ506" s="48"/>
      <c r="BR506" s="48"/>
      <c r="BS506" s="48"/>
      <c r="BT506" s="48"/>
      <c r="BU506" s="48"/>
      <c r="BV506" s="48"/>
      <c r="BW506" s="48"/>
      <c r="BX506" s="48"/>
      <c r="BY506" s="48"/>
      <c r="BZ506" s="328"/>
      <c r="CA506" s="60"/>
      <c r="CB506" s="60"/>
      <c r="CC506" s="60"/>
      <c r="CD506" s="60"/>
      <c r="CE506" s="60"/>
      <c r="CF506" s="60"/>
      <c r="CG506" s="48"/>
      <c r="CH506" s="60"/>
      <c r="CI506" s="48"/>
      <c r="CJ506" s="48"/>
      <c r="CK506" s="48"/>
      <c r="CL506" s="48"/>
      <c r="CM506" s="48"/>
      <c r="CN506" s="48"/>
      <c r="CO506" s="60"/>
      <c r="CP506" s="60"/>
      <c r="CQ506" s="60"/>
      <c r="CR506" s="60"/>
      <c r="CS506" s="60"/>
      <c r="CT506" s="60"/>
      <c r="CU506" s="60"/>
      <c r="CV506" s="60"/>
      <c r="CW506" s="60"/>
      <c r="CX506" s="60"/>
      <c r="CY506" s="60"/>
      <c r="CZ506" s="60"/>
      <c r="DA506" s="60"/>
      <c r="DB506" s="60"/>
      <c r="DC506" s="60"/>
      <c r="DD506" s="60"/>
      <c r="DE506" s="60"/>
      <c r="DF506" s="60"/>
      <c r="DG506" s="60"/>
      <c r="DH506" s="60"/>
      <c r="DI506" s="60"/>
      <c r="DJ506" s="60"/>
      <c r="DK506" s="60"/>
      <c r="DL506" s="60"/>
      <c r="DM506" s="60"/>
      <c r="DN506" s="60"/>
      <c r="DO506" s="60"/>
      <c r="DP506" s="60"/>
      <c r="DQ506" s="60"/>
      <c r="DR506" s="60"/>
      <c r="DS506" s="60"/>
      <c r="DT506" s="60"/>
      <c r="DU506" s="60"/>
      <c r="DV506" s="60"/>
      <c r="DW506" s="60"/>
      <c r="DX506" s="60"/>
      <c r="DY506" s="60"/>
      <c r="DZ506" s="60"/>
      <c r="EA506" s="60"/>
      <c r="EB506" s="48"/>
      <c r="EC506" s="48"/>
      <c r="ED506" s="48"/>
      <c r="EE506" s="48"/>
      <c r="EF506" s="48"/>
      <c r="EG506" s="48"/>
      <c r="EH506" s="48"/>
      <c r="EI506" s="48"/>
      <c r="EJ506" s="48"/>
      <c r="EK506" s="48"/>
      <c r="EL506" s="48"/>
      <c r="ET506" s="33" t="s">
        <v>1129</v>
      </c>
      <c r="EU506" s="33" t="s">
        <v>1127</v>
      </c>
    </row>
    <row r="507" spans="1:151" ht="12" hidden="1" customHeight="1">
      <c r="A507" s="48"/>
      <c r="B507" s="60"/>
      <c r="C507" s="48"/>
      <c r="D507" s="60"/>
      <c r="E507" s="60"/>
      <c r="F507" s="60"/>
      <c r="G507" s="60"/>
      <c r="H507" s="60"/>
      <c r="I507" s="60"/>
      <c r="J507" s="60"/>
      <c r="K507" s="60"/>
      <c r="L507" s="60"/>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158"/>
      <c r="BJ507" s="158"/>
      <c r="BK507" s="48"/>
      <c r="BL507" s="307"/>
      <c r="BM507" s="48"/>
      <c r="BN507" s="48"/>
      <c r="BO507" s="48"/>
      <c r="BP507" s="48"/>
      <c r="BQ507" s="48"/>
      <c r="BR507" s="48"/>
      <c r="BS507" s="48"/>
      <c r="BT507" s="48"/>
      <c r="BU507" s="48"/>
      <c r="BV507" s="48"/>
      <c r="BW507" s="48"/>
      <c r="BX507" s="48"/>
      <c r="BY507" s="48"/>
      <c r="BZ507" s="328"/>
      <c r="CA507" s="48"/>
      <c r="CB507" s="48"/>
      <c r="CC507" s="48"/>
      <c r="CD507" s="48"/>
      <c r="CE507" s="48"/>
      <c r="CF507" s="48"/>
      <c r="CG507" s="48"/>
      <c r="CH507" s="48"/>
      <c r="CI507" s="48"/>
      <c r="CJ507" s="48"/>
      <c r="CK507" s="48"/>
      <c r="CL507" s="48"/>
      <c r="CM507" s="48"/>
      <c r="CN507" s="48"/>
      <c r="CO507" s="48"/>
      <c r="CP507" s="48"/>
      <c r="CQ507" s="48"/>
      <c r="CR507" s="48"/>
      <c r="CS507" s="48"/>
      <c r="CT507" s="48"/>
      <c r="CU507" s="48"/>
      <c r="CV507" s="48"/>
      <c r="CW507" s="48"/>
      <c r="CX507" s="48"/>
      <c r="CY507" s="48"/>
      <c r="CZ507" s="48"/>
      <c r="DA507" s="48"/>
      <c r="DB507" s="48"/>
      <c r="DC507" s="48"/>
      <c r="DD507" s="48"/>
      <c r="DE507" s="48"/>
      <c r="DF507" s="48"/>
      <c r="DG507" s="48"/>
      <c r="DH507" s="48"/>
      <c r="DI507" s="48"/>
      <c r="DJ507" s="48"/>
      <c r="DK507" s="48"/>
      <c r="DL507" s="48"/>
      <c r="DM507" s="48"/>
      <c r="DN507" s="48"/>
      <c r="DO507" s="48"/>
      <c r="DP507" s="48"/>
      <c r="DQ507" s="48"/>
      <c r="DR507" s="48"/>
      <c r="DS507" s="48"/>
      <c r="DT507" s="48"/>
      <c r="DU507" s="48"/>
      <c r="DV507" s="48"/>
      <c r="DW507" s="48"/>
      <c r="DX507" s="48"/>
      <c r="DY507" s="48"/>
      <c r="DZ507" s="48"/>
      <c r="EA507" s="48"/>
      <c r="EB507" s="48"/>
      <c r="EC507" s="48"/>
      <c r="ED507" s="48"/>
      <c r="EE507" s="48"/>
      <c r="EF507" s="48"/>
      <c r="EG507" s="48"/>
      <c r="EH507" s="48"/>
      <c r="EI507" s="48"/>
      <c r="EJ507" s="48"/>
      <c r="EK507" s="48"/>
      <c r="EL507" s="48"/>
      <c r="ET507" s="33" t="s">
        <v>1130</v>
      </c>
      <c r="EU507" s="33" t="s">
        <v>1128</v>
      </c>
    </row>
    <row r="508" spans="1:151" ht="12" hidden="1" customHeight="1">
      <c r="A508" s="48"/>
      <c r="B508" s="60"/>
      <c r="C508" s="48"/>
      <c r="D508" s="60"/>
      <c r="E508" s="60"/>
      <c r="F508" s="60"/>
      <c r="G508" s="60"/>
      <c r="H508" s="60"/>
      <c r="I508" s="60"/>
      <c r="J508" s="60"/>
      <c r="K508" s="60"/>
      <c r="L508" s="60"/>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158"/>
      <c r="BJ508" s="158"/>
      <c r="BK508" s="48"/>
      <c r="BL508" s="307"/>
      <c r="BM508" s="48"/>
      <c r="BN508" s="48"/>
      <c r="BO508" s="48"/>
      <c r="BP508" s="48"/>
      <c r="BQ508" s="48"/>
      <c r="BR508" s="48"/>
      <c r="BS508" s="48"/>
      <c r="BT508" s="48"/>
      <c r="BU508" s="48"/>
      <c r="BV508" s="48"/>
      <c r="BW508" s="48"/>
      <c r="BX508" s="48"/>
      <c r="BY508" s="48"/>
      <c r="BZ508" s="328"/>
      <c r="CA508" s="48"/>
      <c r="CB508" s="48"/>
      <c r="CC508" s="48"/>
      <c r="CD508" s="48"/>
      <c r="CE508" s="48"/>
      <c r="CF508" s="48"/>
      <c r="CG508" s="48"/>
      <c r="CH508" s="48"/>
      <c r="CI508" s="60"/>
      <c r="CJ508" s="60"/>
      <c r="CK508" s="60"/>
      <c r="CL508" s="60"/>
      <c r="CM508" s="60"/>
      <c r="CN508" s="60"/>
      <c r="CO508" s="48"/>
      <c r="CP508" s="48"/>
      <c r="CQ508" s="48"/>
      <c r="CR508" s="48"/>
      <c r="CS508" s="48"/>
      <c r="CT508" s="48"/>
      <c r="CU508" s="48"/>
      <c r="CV508" s="48"/>
      <c r="CW508" s="48"/>
      <c r="CX508" s="48"/>
      <c r="CY508" s="48"/>
      <c r="CZ508" s="48"/>
      <c r="DA508" s="48"/>
      <c r="DB508" s="48"/>
      <c r="DC508" s="48"/>
      <c r="DD508" s="48"/>
      <c r="DE508" s="48"/>
      <c r="DF508" s="48"/>
      <c r="DG508" s="48"/>
      <c r="DH508" s="48"/>
      <c r="DI508" s="48"/>
      <c r="DJ508" s="48"/>
      <c r="DK508" s="48"/>
      <c r="DL508" s="48"/>
      <c r="DM508" s="48"/>
      <c r="DN508" s="48"/>
      <c r="DO508" s="48"/>
      <c r="DP508" s="48"/>
      <c r="DQ508" s="48"/>
      <c r="DR508" s="48"/>
      <c r="DS508" s="48"/>
      <c r="DT508" s="48"/>
      <c r="DU508" s="48"/>
      <c r="DV508" s="48"/>
      <c r="DW508" s="48"/>
      <c r="DX508" s="48"/>
      <c r="DY508" s="48"/>
      <c r="DZ508" s="48"/>
      <c r="EA508" s="48"/>
      <c r="EB508" s="48"/>
      <c r="EC508" s="48"/>
      <c r="ED508" s="48"/>
      <c r="EE508" s="48"/>
      <c r="EF508" s="48"/>
      <c r="EG508" s="48"/>
      <c r="EH508" s="48"/>
      <c r="EI508" s="48"/>
      <c r="EJ508" s="48"/>
      <c r="EK508" s="48"/>
      <c r="EL508" s="48"/>
      <c r="ET508" s="33" t="s">
        <v>1131</v>
      </c>
      <c r="EU508" s="33" t="s">
        <v>1129</v>
      </c>
    </row>
    <row r="509" spans="1:151" ht="12" hidden="1" customHeight="1">
      <c r="A509" s="48"/>
      <c r="B509" s="60"/>
      <c r="C509" s="48"/>
      <c r="D509" s="60"/>
      <c r="E509" s="60"/>
      <c r="F509" s="60"/>
      <c r="G509" s="60"/>
      <c r="H509" s="60"/>
      <c r="I509" s="60"/>
      <c r="J509" s="60"/>
      <c r="K509" s="60"/>
      <c r="L509" s="60"/>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158"/>
      <c r="BJ509" s="158"/>
      <c r="BK509" s="48"/>
      <c r="BL509" s="307"/>
      <c r="BM509" s="48"/>
      <c r="BN509" s="48"/>
      <c r="BO509" s="48"/>
      <c r="BP509" s="48"/>
      <c r="BQ509" s="48"/>
      <c r="BR509" s="48"/>
      <c r="BS509" s="48"/>
      <c r="BT509" s="48"/>
      <c r="BU509" s="48"/>
      <c r="BV509" s="48"/>
      <c r="BW509" s="48"/>
      <c r="BX509" s="48"/>
      <c r="BY509" s="48"/>
      <c r="BZ509" s="338"/>
      <c r="CA509" s="48"/>
      <c r="CB509" s="48"/>
      <c r="CC509" s="48"/>
      <c r="CD509" s="48"/>
      <c r="CE509" s="48"/>
      <c r="CF509" s="48"/>
      <c r="CG509" s="48"/>
      <c r="CH509" s="48"/>
      <c r="CI509" s="48"/>
      <c r="CJ509" s="48"/>
      <c r="CK509" s="48"/>
      <c r="CL509" s="48"/>
      <c r="CM509" s="48"/>
      <c r="CN509" s="48"/>
      <c r="CO509" s="48"/>
      <c r="CP509" s="48"/>
      <c r="CQ509" s="48"/>
      <c r="CR509" s="48"/>
      <c r="CS509" s="48"/>
      <c r="CT509" s="48"/>
      <c r="CU509" s="48"/>
      <c r="CV509" s="48"/>
      <c r="CW509" s="48"/>
      <c r="CX509" s="48"/>
      <c r="CY509" s="48"/>
      <c r="CZ509" s="48"/>
      <c r="DA509" s="48"/>
      <c r="DB509" s="48"/>
      <c r="DC509" s="48"/>
      <c r="DD509" s="48"/>
      <c r="DE509" s="48"/>
      <c r="DF509" s="48"/>
      <c r="DG509" s="48"/>
      <c r="DH509" s="48"/>
      <c r="DI509" s="48"/>
      <c r="DJ509" s="48"/>
      <c r="DK509" s="48"/>
      <c r="DL509" s="48"/>
      <c r="DM509" s="48"/>
      <c r="DN509" s="48"/>
      <c r="DO509" s="48"/>
      <c r="DP509" s="48"/>
      <c r="DQ509" s="48"/>
      <c r="DR509" s="48"/>
      <c r="DS509" s="48"/>
      <c r="DT509" s="48"/>
      <c r="DU509" s="48"/>
      <c r="DV509" s="48"/>
      <c r="DW509" s="48"/>
      <c r="DX509" s="48"/>
      <c r="DY509" s="48"/>
      <c r="DZ509" s="48"/>
      <c r="EA509" s="48"/>
      <c r="EB509" s="48"/>
      <c r="EC509" s="48"/>
      <c r="ED509" s="48"/>
      <c r="EE509" s="48"/>
      <c r="EF509" s="48"/>
      <c r="EG509" s="48"/>
      <c r="EH509" s="48"/>
      <c r="EI509" s="48"/>
      <c r="EJ509" s="48"/>
      <c r="EK509" s="48"/>
      <c r="EL509" s="48"/>
      <c r="ET509" s="33" t="s">
        <v>1132</v>
      </c>
      <c r="EU509" s="33" t="s">
        <v>1130</v>
      </c>
    </row>
    <row r="510" spans="1:151" ht="12" hidden="1" customHeight="1">
      <c r="A510" s="48"/>
      <c r="B510" s="60"/>
      <c r="C510" s="48"/>
      <c r="D510" s="60"/>
      <c r="E510" s="60"/>
      <c r="F510" s="60"/>
      <c r="G510" s="60"/>
      <c r="H510" s="60"/>
      <c r="I510" s="60"/>
      <c r="J510" s="60"/>
      <c r="K510" s="60"/>
      <c r="L510" s="60"/>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158"/>
      <c r="BJ510" s="158"/>
      <c r="BK510" s="48"/>
      <c r="BL510" s="307"/>
      <c r="BM510" s="48"/>
      <c r="BN510" s="48"/>
      <c r="BO510" s="48"/>
      <c r="BP510" s="48"/>
      <c r="BQ510" s="48"/>
      <c r="BR510" s="48"/>
      <c r="BS510" s="48"/>
      <c r="BT510" s="48"/>
      <c r="BU510" s="48"/>
      <c r="BV510" s="48"/>
      <c r="BW510" s="48"/>
      <c r="BX510" s="48"/>
      <c r="BY510" s="48"/>
      <c r="BZ510" s="328"/>
      <c r="CA510" s="48"/>
      <c r="CB510" s="48"/>
      <c r="CC510" s="48"/>
      <c r="CD510" s="48"/>
      <c r="CE510" s="48"/>
      <c r="CF510" s="48"/>
      <c r="CG510" s="48"/>
      <c r="CH510" s="48"/>
      <c r="CI510" s="48"/>
      <c r="CJ510" s="48"/>
      <c r="CK510" s="48"/>
      <c r="CL510" s="48"/>
      <c r="CM510" s="48"/>
      <c r="CN510" s="48"/>
      <c r="CO510" s="48"/>
      <c r="CP510" s="48"/>
      <c r="CQ510" s="48"/>
      <c r="CR510" s="48"/>
      <c r="CS510" s="48"/>
      <c r="CT510" s="48"/>
      <c r="CU510" s="48"/>
      <c r="CV510" s="48"/>
      <c r="CW510" s="48"/>
      <c r="CX510" s="48"/>
      <c r="CY510" s="48"/>
      <c r="CZ510" s="48"/>
      <c r="DA510" s="48"/>
      <c r="DB510" s="48"/>
      <c r="DC510" s="48"/>
      <c r="DD510" s="48"/>
      <c r="DE510" s="48"/>
      <c r="DF510" s="48"/>
      <c r="DG510" s="48"/>
      <c r="DH510" s="48"/>
      <c r="DI510" s="48"/>
      <c r="DJ510" s="48"/>
      <c r="DK510" s="48"/>
      <c r="DL510" s="48"/>
      <c r="DM510" s="48"/>
      <c r="DN510" s="48"/>
      <c r="DO510" s="48"/>
      <c r="DP510" s="48"/>
      <c r="DQ510" s="48"/>
      <c r="DR510" s="48"/>
      <c r="DS510" s="48"/>
      <c r="DT510" s="48"/>
      <c r="DU510" s="48"/>
      <c r="DV510" s="48"/>
      <c r="DW510" s="48"/>
      <c r="DX510" s="48"/>
      <c r="DY510" s="48"/>
      <c r="DZ510" s="48"/>
      <c r="EA510" s="48"/>
      <c r="EB510" s="48"/>
      <c r="EC510" s="48"/>
      <c r="ED510" s="48"/>
      <c r="EE510" s="48"/>
      <c r="EF510" s="48"/>
      <c r="EG510" s="48"/>
      <c r="EH510" s="48"/>
      <c r="EI510" s="48"/>
      <c r="EJ510" s="48"/>
      <c r="EK510" s="48"/>
      <c r="EL510" s="48"/>
      <c r="ET510" s="33" t="s">
        <v>1133</v>
      </c>
      <c r="EU510" s="33" t="s">
        <v>1131</v>
      </c>
    </row>
    <row r="511" spans="1:151" ht="12" hidden="1" customHeight="1">
      <c r="A511" s="48"/>
      <c r="B511" s="60"/>
      <c r="C511" s="48"/>
      <c r="D511" s="60"/>
      <c r="E511" s="60"/>
      <c r="F511" s="60"/>
      <c r="G511" s="60"/>
      <c r="H511" s="60"/>
      <c r="I511" s="60"/>
      <c r="J511" s="60"/>
      <c r="K511" s="60"/>
      <c r="L511" s="60"/>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158"/>
      <c r="BJ511" s="158"/>
      <c r="BK511" s="48"/>
      <c r="BL511" s="307"/>
      <c r="BM511" s="48"/>
      <c r="BN511" s="48"/>
      <c r="BO511" s="48"/>
      <c r="BP511" s="48"/>
      <c r="BQ511" s="48"/>
      <c r="BR511" s="48"/>
      <c r="BS511" s="48"/>
      <c r="BT511" s="48"/>
      <c r="BU511" s="48"/>
      <c r="BV511" s="48"/>
      <c r="BW511" s="48"/>
      <c r="BX511" s="48"/>
      <c r="BY511" s="48"/>
      <c r="BZ511" s="328"/>
      <c r="CA511" s="48"/>
      <c r="CB511" s="48"/>
      <c r="CC511" s="48"/>
      <c r="CD511" s="48"/>
      <c r="CE511" s="48"/>
      <c r="CF511" s="48"/>
      <c r="CG511" s="48"/>
      <c r="CH511" s="48"/>
      <c r="CI511" s="48"/>
      <c r="CJ511" s="48"/>
      <c r="CK511" s="48"/>
      <c r="CL511" s="48"/>
      <c r="CM511" s="48"/>
      <c r="CN511" s="48"/>
      <c r="CO511" s="48"/>
      <c r="CP511" s="48"/>
      <c r="CQ511" s="48"/>
      <c r="CR511" s="48"/>
      <c r="CS511" s="48"/>
      <c r="CT511" s="48"/>
      <c r="CU511" s="48"/>
      <c r="CV511" s="48"/>
      <c r="CW511" s="48"/>
      <c r="CX511" s="48"/>
      <c r="CY511" s="48"/>
      <c r="CZ511" s="48"/>
      <c r="DA511" s="48"/>
      <c r="DB511" s="48"/>
      <c r="DC511" s="48"/>
      <c r="DD511" s="48"/>
      <c r="DE511" s="48"/>
      <c r="DF511" s="48"/>
      <c r="DG511" s="48"/>
      <c r="DH511" s="48"/>
      <c r="DI511" s="48"/>
      <c r="DJ511" s="48"/>
      <c r="DK511" s="48"/>
      <c r="DL511" s="48"/>
      <c r="DM511" s="48"/>
      <c r="DN511" s="48"/>
      <c r="DO511" s="48"/>
      <c r="DP511" s="48"/>
      <c r="DQ511" s="48"/>
      <c r="DR511" s="48"/>
      <c r="DS511" s="48"/>
      <c r="DT511" s="48"/>
      <c r="DU511" s="48"/>
      <c r="DV511" s="48"/>
      <c r="DW511" s="48"/>
      <c r="DX511" s="48"/>
      <c r="DY511" s="48"/>
      <c r="DZ511" s="48"/>
      <c r="EA511" s="48"/>
      <c r="EB511" s="48"/>
      <c r="EC511" s="48"/>
      <c r="ED511" s="48"/>
      <c r="EE511" s="48"/>
      <c r="EF511" s="48"/>
      <c r="EG511" s="48"/>
      <c r="EH511" s="48"/>
      <c r="EI511" s="48"/>
      <c r="EJ511" s="48"/>
      <c r="EK511" s="48"/>
      <c r="EL511" s="48"/>
      <c r="ET511" s="33" t="s">
        <v>1134</v>
      </c>
      <c r="EU511" s="33" t="s">
        <v>1132</v>
      </c>
    </row>
    <row r="512" spans="1:151" ht="12" hidden="1" customHeight="1">
      <c r="A512" s="48"/>
      <c r="B512" s="60"/>
      <c r="C512" s="48"/>
      <c r="D512" s="60"/>
      <c r="E512" s="60"/>
      <c r="F512" s="60"/>
      <c r="G512" s="60"/>
      <c r="H512" s="60"/>
      <c r="I512" s="60"/>
      <c r="J512" s="60"/>
      <c r="K512" s="60"/>
      <c r="L512" s="60"/>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158"/>
      <c r="BJ512" s="158"/>
      <c r="BK512" s="48"/>
      <c r="BL512" s="307"/>
      <c r="BM512" s="48"/>
      <c r="BN512" s="48"/>
      <c r="BO512" s="48"/>
      <c r="BP512" s="48"/>
      <c r="BQ512" s="48"/>
      <c r="BR512" s="48"/>
      <c r="BS512" s="48"/>
      <c r="BT512" s="48"/>
      <c r="BU512" s="48"/>
      <c r="BV512" s="48"/>
      <c r="BW512" s="48"/>
      <c r="BX512" s="48"/>
      <c r="BY512" s="48"/>
      <c r="BZ512" s="328"/>
      <c r="CA512" s="48"/>
      <c r="CB512" s="48"/>
      <c r="CC512" s="48"/>
      <c r="CD512" s="48"/>
      <c r="CE512" s="48"/>
      <c r="CF512" s="48"/>
      <c r="CG512" s="48"/>
      <c r="CH512" s="48"/>
      <c r="CI512" s="48"/>
      <c r="CJ512" s="48"/>
      <c r="CK512" s="48"/>
      <c r="CL512" s="48"/>
      <c r="CM512" s="48"/>
      <c r="CN512" s="48"/>
      <c r="CO512" s="48"/>
      <c r="CP512" s="48"/>
      <c r="CQ512" s="48"/>
      <c r="CR512" s="48"/>
      <c r="CS512" s="48"/>
      <c r="CT512" s="48"/>
      <c r="CU512" s="48"/>
      <c r="CV512" s="48"/>
      <c r="CW512" s="48"/>
      <c r="CX512" s="48"/>
      <c r="CY512" s="48"/>
      <c r="CZ512" s="48"/>
      <c r="DA512" s="48"/>
      <c r="DB512" s="48"/>
      <c r="DC512" s="48"/>
      <c r="DD512" s="48"/>
      <c r="DE512" s="48"/>
      <c r="DF512" s="48"/>
      <c r="DG512" s="48"/>
      <c r="DH512" s="48"/>
      <c r="DI512" s="48"/>
      <c r="DJ512" s="48"/>
      <c r="DK512" s="48"/>
      <c r="DL512" s="48"/>
      <c r="DM512" s="48"/>
      <c r="DN512" s="48"/>
      <c r="DO512" s="48"/>
      <c r="DP512" s="48"/>
      <c r="DQ512" s="48"/>
      <c r="DR512" s="48"/>
      <c r="DS512" s="48"/>
      <c r="DT512" s="48"/>
      <c r="DU512" s="48"/>
      <c r="DV512" s="48"/>
      <c r="DW512" s="48"/>
      <c r="DX512" s="48"/>
      <c r="DY512" s="48"/>
      <c r="DZ512" s="48"/>
      <c r="EA512" s="48"/>
      <c r="EB512" s="48"/>
      <c r="EC512" s="48"/>
      <c r="ED512" s="48"/>
      <c r="EE512" s="48"/>
      <c r="EF512" s="48"/>
      <c r="EG512" s="48"/>
      <c r="EH512" s="48"/>
      <c r="EI512" s="48"/>
      <c r="EJ512" s="48"/>
      <c r="EK512" s="48"/>
      <c r="EL512" s="48"/>
      <c r="ET512" s="33" t="s">
        <v>1135</v>
      </c>
      <c r="EU512" s="33" t="s">
        <v>1133</v>
      </c>
    </row>
    <row r="513" spans="1:151" ht="12" hidden="1" customHeight="1">
      <c r="A513" s="48"/>
      <c r="B513" s="60"/>
      <c r="C513" s="48"/>
      <c r="D513" s="60"/>
      <c r="E513" s="60"/>
      <c r="F513" s="60"/>
      <c r="G513" s="60"/>
      <c r="H513" s="60"/>
      <c r="I513" s="60"/>
      <c r="J513" s="60"/>
      <c r="K513" s="60"/>
      <c r="L513" s="60"/>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158"/>
      <c r="BJ513" s="158"/>
      <c r="BK513" s="48"/>
      <c r="BL513" s="307"/>
      <c r="BM513" s="48"/>
      <c r="BN513" s="48"/>
      <c r="BO513" s="48"/>
      <c r="BP513" s="48"/>
      <c r="BQ513" s="48"/>
      <c r="BR513" s="48"/>
      <c r="BS513" s="48"/>
      <c r="BT513" s="48"/>
      <c r="BU513" s="48"/>
      <c r="BV513" s="48"/>
      <c r="BW513" s="48"/>
      <c r="BX513" s="48"/>
      <c r="BY513" s="48"/>
      <c r="BZ513" s="328"/>
      <c r="CA513" s="48"/>
      <c r="CB513" s="48"/>
      <c r="CC513" s="48"/>
      <c r="CD513" s="48"/>
      <c r="CE513" s="48"/>
      <c r="CF513" s="48"/>
      <c r="CG513" s="48"/>
      <c r="CH513" s="48"/>
      <c r="CI513" s="48"/>
      <c r="CJ513" s="48"/>
      <c r="CK513" s="48"/>
      <c r="CL513" s="48"/>
      <c r="CM513" s="48"/>
      <c r="CN513" s="48"/>
      <c r="CO513" s="48"/>
      <c r="CP513" s="48"/>
      <c r="CQ513" s="48"/>
      <c r="CR513" s="48"/>
      <c r="CS513" s="48"/>
      <c r="CT513" s="48"/>
      <c r="CU513" s="48"/>
      <c r="CV513" s="48"/>
      <c r="CW513" s="48"/>
      <c r="CX513" s="48"/>
      <c r="CY513" s="48"/>
      <c r="CZ513" s="48"/>
      <c r="DA513" s="48"/>
      <c r="DB513" s="48"/>
      <c r="DC513" s="48"/>
      <c r="DD513" s="48"/>
      <c r="DE513" s="48"/>
      <c r="DF513" s="48"/>
      <c r="DG513" s="48"/>
      <c r="DH513" s="48"/>
      <c r="DI513" s="48"/>
      <c r="DJ513" s="48"/>
      <c r="DK513" s="48"/>
      <c r="DL513" s="48"/>
      <c r="DM513" s="48"/>
      <c r="DN513" s="48"/>
      <c r="DO513" s="48"/>
      <c r="DP513" s="48"/>
      <c r="DQ513" s="48"/>
      <c r="DR513" s="48"/>
      <c r="DS513" s="48"/>
      <c r="DT513" s="48"/>
      <c r="DU513" s="48"/>
      <c r="DV513" s="48"/>
      <c r="DW513" s="48"/>
      <c r="DX513" s="48"/>
      <c r="DY513" s="48"/>
      <c r="DZ513" s="48"/>
      <c r="EA513" s="48"/>
      <c r="EB513" s="48"/>
      <c r="EC513" s="48"/>
      <c r="ED513" s="48"/>
      <c r="EE513" s="48"/>
      <c r="EF513" s="48"/>
      <c r="EG513" s="48"/>
      <c r="EH513" s="48"/>
      <c r="EI513" s="48"/>
      <c r="EJ513" s="48"/>
      <c r="EK513" s="48"/>
      <c r="EL513" s="48"/>
      <c r="ET513" s="33" t="s">
        <v>799</v>
      </c>
      <c r="EU513" s="33" t="s">
        <v>1134</v>
      </c>
    </row>
    <row r="514" spans="1:151" ht="12" hidden="1" customHeight="1">
      <c r="A514" s="48"/>
      <c r="B514" s="60"/>
      <c r="C514" s="48"/>
      <c r="D514" s="60"/>
      <c r="E514" s="60"/>
      <c r="F514" s="60"/>
      <c r="G514" s="60"/>
      <c r="H514" s="60"/>
      <c r="I514" s="60"/>
      <c r="J514" s="60"/>
      <c r="K514" s="60"/>
      <c r="L514" s="60"/>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158"/>
      <c r="BJ514" s="158"/>
      <c r="BK514" s="48"/>
      <c r="BL514" s="307"/>
      <c r="BM514" s="48"/>
      <c r="BN514" s="48"/>
      <c r="BO514" s="48"/>
      <c r="BP514" s="48"/>
      <c r="BQ514" s="48"/>
      <c r="BR514" s="48"/>
      <c r="BS514" s="48"/>
      <c r="BT514" s="48"/>
      <c r="BU514" s="48"/>
      <c r="BV514" s="48"/>
      <c r="BW514" s="48"/>
      <c r="BX514" s="48"/>
      <c r="BY514" s="48"/>
      <c r="BZ514" s="328"/>
      <c r="CA514" s="48"/>
      <c r="CB514" s="48"/>
      <c r="CC514" s="48"/>
      <c r="CD514" s="48"/>
      <c r="CE514" s="48"/>
      <c r="CF514" s="48"/>
      <c r="CG514" s="48"/>
      <c r="CH514" s="48"/>
      <c r="CI514" s="48"/>
      <c r="CJ514" s="48"/>
      <c r="CK514" s="48"/>
      <c r="CL514" s="48"/>
      <c r="CM514" s="48"/>
      <c r="CN514" s="48"/>
      <c r="CO514" s="48"/>
      <c r="CP514" s="48"/>
      <c r="CQ514" s="48"/>
      <c r="CR514" s="48"/>
      <c r="CS514" s="48"/>
      <c r="CT514" s="48"/>
      <c r="CU514" s="48"/>
      <c r="CV514" s="48"/>
      <c r="CW514" s="48"/>
      <c r="CX514" s="48"/>
      <c r="CY514" s="48"/>
      <c r="CZ514" s="48"/>
      <c r="DA514" s="48"/>
      <c r="DB514" s="48"/>
      <c r="DC514" s="48"/>
      <c r="DD514" s="48"/>
      <c r="DE514" s="48"/>
      <c r="DF514" s="48"/>
      <c r="DG514" s="48"/>
      <c r="DH514" s="48"/>
      <c r="DI514" s="48"/>
      <c r="DJ514" s="48"/>
      <c r="DK514" s="48"/>
      <c r="DL514" s="48"/>
      <c r="DM514" s="48"/>
      <c r="DN514" s="48"/>
      <c r="DO514" s="48"/>
      <c r="DP514" s="48"/>
      <c r="DQ514" s="48"/>
      <c r="DR514" s="48"/>
      <c r="DS514" s="48"/>
      <c r="DT514" s="48"/>
      <c r="DU514" s="48"/>
      <c r="DV514" s="48"/>
      <c r="DW514" s="48"/>
      <c r="DX514" s="48"/>
      <c r="DY514" s="48"/>
      <c r="DZ514" s="48"/>
      <c r="EA514" s="48"/>
      <c r="EB514" s="48"/>
      <c r="EC514" s="48"/>
      <c r="ED514" s="48"/>
      <c r="EE514" s="48"/>
      <c r="EF514" s="48"/>
      <c r="EG514" s="48"/>
      <c r="EH514" s="48"/>
      <c r="EI514" s="48"/>
      <c r="EJ514" s="48"/>
      <c r="EK514" s="48"/>
      <c r="EL514" s="48"/>
      <c r="ET514" s="33" t="s">
        <v>1136</v>
      </c>
      <c r="EU514" s="33" t="s">
        <v>1135</v>
      </c>
    </row>
    <row r="515" spans="1:151" ht="12" hidden="1" customHeight="1">
      <c r="A515" s="48"/>
      <c r="B515" s="60"/>
      <c r="C515" s="48"/>
      <c r="D515" s="60"/>
      <c r="E515" s="60"/>
      <c r="F515" s="60"/>
      <c r="G515" s="60"/>
      <c r="H515" s="60"/>
      <c r="I515" s="60"/>
      <c r="J515" s="60"/>
      <c r="K515" s="60"/>
      <c r="L515" s="60"/>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158"/>
      <c r="BJ515" s="158"/>
      <c r="BK515" s="48"/>
      <c r="BL515" s="307"/>
      <c r="BM515" s="48"/>
      <c r="BN515" s="48"/>
      <c r="BO515" s="48"/>
      <c r="BP515" s="48"/>
      <c r="BQ515" s="48"/>
      <c r="BR515" s="48"/>
      <c r="BS515" s="48"/>
      <c r="BT515" s="48"/>
      <c r="BU515" s="48"/>
      <c r="BV515" s="48"/>
      <c r="BW515" s="48"/>
      <c r="BX515" s="48"/>
      <c r="BY515" s="48"/>
      <c r="BZ515" s="328"/>
      <c r="CA515" s="48"/>
      <c r="CB515" s="48"/>
      <c r="CC515" s="48"/>
      <c r="CD515" s="48"/>
      <c r="CE515" s="48"/>
      <c r="CF515" s="48"/>
      <c r="CG515" s="48"/>
      <c r="CH515" s="48"/>
      <c r="CI515" s="48"/>
      <c r="CJ515" s="48"/>
      <c r="CK515" s="48"/>
      <c r="CL515" s="48"/>
      <c r="CM515" s="48"/>
      <c r="CN515" s="48"/>
      <c r="CO515" s="48"/>
      <c r="CP515" s="48"/>
      <c r="CQ515" s="48"/>
      <c r="CR515" s="48"/>
      <c r="CS515" s="48"/>
      <c r="CT515" s="48"/>
      <c r="CU515" s="48"/>
      <c r="CV515" s="48"/>
      <c r="CW515" s="48"/>
      <c r="CX515" s="48"/>
      <c r="CY515" s="48"/>
      <c r="CZ515" s="48"/>
      <c r="DA515" s="48"/>
      <c r="DB515" s="48"/>
      <c r="DC515" s="48"/>
      <c r="DD515" s="48"/>
      <c r="DE515" s="48"/>
      <c r="DF515" s="48"/>
      <c r="DG515" s="48"/>
      <c r="DH515" s="48"/>
      <c r="DI515" s="48"/>
      <c r="DJ515" s="48"/>
      <c r="DK515" s="48"/>
      <c r="DL515" s="48"/>
      <c r="DM515" s="48"/>
      <c r="DN515" s="48"/>
      <c r="DO515" s="48"/>
      <c r="DP515" s="48"/>
      <c r="DQ515" s="48"/>
      <c r="DR515" s="48"/>
      <c r="DS515" s="48"/>
      <c r="DT515" s="48"/>
      <c r="DU515" s="48"/>
      <c r="DV515" s="48"/>
      <c r="DW515" s="48"/>
      <c r="DX515" s="48"/>
      <c r="DY515" s="48"/>
      <c r="DZ515" s="48"/>
      <c r="EA515" s="48"/>
      <c r="EB515" s="48"/>
      <c r="EC515" s="48"/>
      <c r="ED515" s="48"/>
      <c r="EE515" s="48"/>
      <c r="EF515" s="48"/>
      <c r="EG515" s="48"/>
      <c r="EH515" s="48"/>
      <c r="EI515" s="48"/>
      <c r="EJ515" s="48"/>
      <c r="EK515" s="48"/>
      <c r="EL515" s="48"/>
      <c r="ET515" s="33" t="s">
        <v>1137</v>
      </c>
      <c r="EU515" s="33" t="s">
        <v>799</v>
      </c>
    </row>
    <row r="516" spans="1:151" ht="12" hidden="1" customHeight="1">
      <c r="A516" s="48"/>
      <c r="B516" s="60"/>
      <c r="C516" s="48"/>
      <c r="D516" s="60"/>
      <c r="E516" s="60"/>
      <c r="F516" s="60"/>
      <c r="G516" s="60"/>
      <c r="H516" s="60"/>
      <c r="I516" s="60"/>
      <c r="J516" s="60"/>
      <c r="K516" s="60"/>
      <c r="L516" s="60"/>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158"/>
      <c r="BJ516" s="158"/>
      <c r="BK516" s="48"/>
      <c r="BL516" s="307"/>
      <c r="BM516" s="48"/>
      <c r="BN516" s="48"/>
      <c r="BO516" s="48"/>
      <c r="BP516" s="48"/>
      <c r="BQ516" s="48"/>
      <c r="BR516" s="48"/>
      <c r="BS516" s="48"/>
      <c r="BT516" s="48"/>
      <c r="BU516" s="48"/>
      <c r="BV516" s="48"/>
      <c r="BW516" s="48"/>
      <c r="BX516" s="48"/>
      <c r="BY516" s="48"/>
      <c r="BZ516" s="328"/>
      <c r="CA516" s="48"/>
      <c r="CB516" s="48"/>
      <c r="CC516" s="48"/>
      <c r="CD516" s="48"/>
      <c r="CE516" s="48"/>
      <c r="CF516" s="48"/>
      <c r="CG516" s="48"/>
      <c r="CH516" s="48"/>
      <c r="CI516" s="48"/>
      <c r="CJ516" s="48"/>
      <c r="CK516" s="48"/>
      <c r="CL516" s="48"/>
      <c r="CM516" s="48"/>
      <c r="CN516" s="48"/>
      <c r="CO516" s="48"/>
      <c r="CP516" s="48"/>
      <c r="CQ516" s="48"/>
      <c r="CR516" s="48"/>
      <c r="CS516" s="48"/>
      <c r="CT516" s="48"/>
      <c r="CU516" s="48"/>
      <c r="CV516" s="48"/>
      <c r="CW516" s="48"/>
      <c r="CX516" s="48"/>
      <c r="CY516" s="48"/>
      <c r="CZ516" s="48"/>
      <c r="DA516" s="48"/>
      <c r="DB516" s="48"/>
      <c r="DC516" s="48"/>
      <c r="DD516" s="48"/>
      <c r="DE516" s="48"/>
      <c r="DF516" s="48"/>
      <c r="DG516" s="48"/>
      <c r="DH516" s="48"/>
      <c r="DI516" s="48"/>
      <c r="DJ516" s="48"/>
      <c r="DK516" s="48"/>
      <c r="DL516" s="48"/>
      <c r="DM516" s="48"/>
      <c r="DN516" s="48"/>
      <c r="DO516" s="48"/>
      <c r="DP516" s="48"/>
      <c r="DQ516" s="48"/>
      <c r="DR516" s="48"/>
      <c r="DS516" s="48"/>
      <c r="DT516" s="48"/>
      <c r="DU516" s="48"/>
      <c r="DV516" s="48"/>
      <c r="DW516" s="48"/>
      <c r="DX516" s="48"/>
      <c r="DY516" s="48"/>
      <c r="DZ516" s="48"/>
      <c r="EA516" s="48"/>
      <c r="EB516" s="48"/>
      <c r="EC516" s="48"/>
      <c r="ED516" s="48"/>
      <c r="EE516" s="48"/>
      <c r="EF516" s="48"/>
      <c r="EG516" s="48"/>
      <c r="EH516" s="48"/>
      <c r="EI516" s="48"/>
      <c r="EJ516" s="48"/>
      <c r="EK516" s="48"/>
      <c r="EL516" s="48"/>
      <c r="ET516" s="33" t="s">
        <v>1138</v>
      </c>
      <c r="EU516" s="33" t="s">
        <v>1136</v>
      </c>
    </row>
    <row r="517" spans="1:151" ht="12" hidden="1" customHeight="1">
      <c r="A517" s="48"/>
      <c r="B517" s="60"/>
      <c r="C517" s="48"/>
      <c r="D517" s="60"/>
      <c r="E517" s="60"/>
      <c r="F517" s="60"/>
      <c r="G517" s="60"/>
      <c r="H517" s="60"/>
      <c r="I517" s="60"/>
      <c r="J517" s="60"/>
      <c r="K517" s="60"/>
      <c r="L517" s="60"/>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158"/>
      <c r="BJ517" s="158"/>
      <c r="BK517" s="48"/>
      <c r="BL517" s="307"/>
      <c r="BM517" s="48"/>
      <c r="BN517" s="48"/>
      <c r="BO517" s="48"/>
      <c r="BP517" s="48"/>
      <c r="BQ517" s="48"/>
      <c r="BR517" s="48"/>
      <c r="BS517" s="48"/>
      <c r="BT517" s="48"/>
      <c r="BU517" s="48"/>
      <c r="BV517" s="48"/>
      <c r="BW517" s="48"/>
      <c r="BX517" s="48"/>
      <c r="BY517" s="48"/>
      <c r="BZ517" s="328"/>
      <c r="CA517" s="48"/>
      <c r="CB517" s="48"/>
      <c r="CC517" s="48"/>
      <c r="CD517" s="48"/>
      <c r="CE517" s="48"/>
      <c r="CF517" s="48"/>
      <c r="CG517" s="48"/>
      <c r="CH517" s="48"/>
      <c r="CI517" s="48"/>
      <c r="CJ517" s="48"/>
      <c r="CK517" s="48"/>
      <c r="CL517" s="48"/>
      <c r="CM517" s="48"/>
      <c r="CN517" s="48"/>
      <c r="CO517" s="48"/>
      <c r="CP517" s="48"/>
      <c r="CQ517" s="48"/>
      <c r="CR517" s="48"/>
      <c r="CS517" s="48"/>
      <c r="CT517" s="48"/>
      <c r="CU517" s="48"/>
      <c r="CV517" s="48"/>
      <c r="CW517" s="48"/>
      <c r="CX517" s="48"/>
      <c r="CY517" s="48"/>
      <c r="CZ517" s="48"/>
      <c r="DA517" s="48"/>
      <c r="DB517" s="48"/>
      <c r="DC517" s="48"/>
      <c r="DD517" s="48"/>
      <c r="DE517" s="48"/>
      <c r="DF517" s="48"/>
      <c r="DG517" s="48"/>
      <c r="DH517" s="48"/>
      <c r="DI517" s="48"/>
      <c r="DJ517" s="48"/>
      <c r="DK517" s="48"/>
      <c r="DL517" s="48"/>
      <c r="DM517" s="48"/>
      <c r="DN517" s="48"/>
      <c r="DO517" s="48"/>
      <c r="DP517" s="48"/>
      <c r="DQ517" s="48"/>
      <c r="DR517" s="48"/>
      <c r="DS517" s="48"/>
      <c r="DT517" s="48"/>
      <c r="DU517" s="48"/>
      <c r="DV517" s="48"/>
      <c r="DW517" s="48"/>
      <c r="DX517" s="48"/>
      <c r="DY517" s="48"/>
      <c r="DZ517" s="48"/>
      <c r="EA517" s="48"/>
      <c r="EB517" s="48"/>
      <c r="EC517" s="48"/>
      <c r="ED517" s="48"/>
      <c r="EE517" s="48"/>
      <c r="EF517" s="48"/>
      <c r="EG517" s="48"/>
      <c r="EH517" s="48"/>
      <c r="EI517" s="48"/>
      <c r="EJ517" s="48"/>
      <c r="EK517" s="48"/>
      <c r="EL517" s="48"/>
      <c r="ET517" s="33" t="s">
        <v>1139</v>
      </c>
      <c r="EU517" s="33" t="s">
        <v>1137</v>
      </c>
    </row>
    <row r="518" spans="1:151" ht="12" hidden="1" customHeight="1">
      <c r="A518" s="48"/>
      <c r="B518" s="60"/>
      <c r="C518" s="48"/>
      <c r="D518" s="60"/>
      <c r="E518" s="60"/>
      <c r="F518" s="60"/>
      <c r="G518" s="60"/>
      <c r="H518" s="60"/>
      <c r="I518" s="60"/>
      <c r="J518" s="60"/>
      <c r="K518" s="60"/>
      <c r="L518" s="60"/>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158"/>
      <c r="BJ518" s="158"/>
      <c r="BK518" s="48"/>
      <c r="BL518" s="307"/>
      <c r="BM518" s="48"/>
      <c r="BN518" s="48"/>
      <c r="BO518" s="48"/>
      <c r="BP518" s="48"/>
      <c r="BQ518" s="48"/>
      <c r="BR518" s="48"/>
      <c r="BS518" s="48"/>
      <c r="BT518" s="48"/>
      <c r="BU518" s="48"/>
      <c r="BV518" s="48"/>
      <c r="BW518" s="48"/>
      <c r="BX518" s="48"/>
      <c r="BY518" s="48"/>
      <c r="BZ518" s="328"/>
      <c r="CA518" s="48"/>
      <c r="CB518" s="48"/>
      <c r="CC518" s="48"/>
      <c r="CD518" s="48"/>
      <c r="CE518" s="48"/>
      <c r="CF518" s="48"/>
      <c r="CG518" s="48"/>
      <c r="CH518" s="48"/>
      <c r="CI518" s="60"/>
      <c r="CJ518" s="60"/>
      <c r="CK518" s="60"/>
      <c r="CL518" s="60"/>
      <c r="CM518" s="60"/>
      <c r="CN518" s="60"/>
      <c r="CO518" s="48"/>
      <c r="CP518" s="48"/>
      <c r="CQ518" s="48"/>
      <c r="CR518" s="48"/>
      <c r="CS518" s="48"/>
      <c r="CT518" s="48"/>
      <c r="CU518" s="48"/>
      <c r="CV518" s="48"/>
      <c r="CW518" s="48"/>
      <c r="CX518" s="48"/>
      <c r="CY518" s="48"/>
      <c r="CZ518" s="48"/>
      <c r="DA518" s="48"/>
      <c r="DB518" s="48"/>
      <c r="DC518" s="48"/>
      <c r="DD518" s="48"/>
      <c r="DE518" s="48"/>
      <c r="DF518" s="48"/>
      <c r="DG518" s="48"/>
      <c r="DH518" s="48"/>
      <c r="DI518" s="48"/>
      <c r="DJ518" s="48"/>
      <c r="DK518" s="48"/>
      <c r="DL518" s="48"/>
      <c r="DM518" s="48"/>
      <c r="DN518" s="48"/>
      <c r="DO518" s="48"/>
      <c r="DP518" s="48"/>
      <c r="DQ518" s="48"/>
      <c r="DR518" s="48"/>
      <c r="DS518" s="48"/>
      <c r="DT518" s="48"/>
      <c r="DU518" s="48"/>
      <c r="DV518" s="48"/>
      <c r="DW518" s="48"/>
      <c r="DX518" s="48"/>
      <c r="DY518" s="48"/>
      <c r="DZ518" s="48"/>
      <c r="EA518" s="48"/>
      <c r="EB518" s="48"/>
      <c r="EC518" s="48"/>
      <c r="ED518" s="48"/>
      <c r="EE518" s="48"/>
      <c r="EF518" s="48"/>
      <c r="EG518" s="48"/>
      <c r="EH518" s="48"/>
      <c r="EI518" s="48"/>
      <c r="EJ518" s="48"/>
      <c r="EK518" s="48"/>
      <c r="EL518" s="48"/>
      <c r="ET518" s="33" t="s">
        <v>1140</v>
      </c>
      <c r="EU518" s="33" t="s">
        <v>1138</v>
      </c>
    </row>
    <row r="519" spans="1:151" ht="12" hidden="1" customHeight="1">
      <c r="A519" s="48"/>
      <c r="B519" s="60"/>
      <c r="C519" s="48"/>
      <c r="D519" s="60"/>
      <c r="E519" s="60"/>
      <c r="F519" s="60"/>
      <c r="G519" s="60"/>
      <c r="H519" s="60"/>
      <c r="I519" s="60"/>
      <c r="J519" s="60"/>
      <c r="K519" s="60"/>
      <c r="L519" s="60"/>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158"/>
      <c r="BJ519" s="158"/>
      <c r="BK519" s="48"/>
      <c r="BL519" s="307"/>
      <c r="BM519" s="48"/>
      <c r="BN519" s="48"/>
      <c r="BO519" s="48"/>
      <c r="BP519" s="48"/>
      <c r="BQ519" s="48"/>
      <c r="BR519" s="48"/>
      <c r="BS519" s="48"/>
      <c r="BT519" s="48"/>
      <c r="BU519" s="48"/>
      <c r="BV519" s="48"/>
      <c r="BW519" s="48"/>
      <c r="BX519" s="48"/>
      <c r="BY519" s="48"/>
      <c r="BZ519" s="328"/>
      <c r="CA519" s="48"/>
      <c r="CB519" s="48"/>
      <c r="CC519" s="48"/>
      <c r="CD519" s="48"/>
      <c r="CE519" s="48"/>
      <c r="CF519" s="48"/>
      <c r="CG519" s="48"/>
      <c r="CH519" s="48"/>
      <c r="CI519" s="48"/>
      <c r="CJ519" s="48"/>
      <c r="CK519" s="48"/>
      <c r="CL519" s="48"/>
      <c r="CM519" s="48"/>
      <c r="CN519" s="48"/>
      <c r="CO519" s="48"/>
      <c r="CP519" s="48"/>
      <c r="CQ519" s="48"/>
      <c r="CR519" s="48"/>
      <c r="CS519" s="48"/>
      <c r="CT519" s="48"/>
      <c r="CU519" s="48"/>
      <c r="CV519" s="48"/>
      <c r="CW519" s="48"/>
      <c r="CX519" s="48"/>
      <c r="CY519" s="48"/>
      <c r="CZ519" s="48"/>
      <c r="DA519" s="48"/>
      <c r="DB519" s="48"/>
      <c r="DC519" s="48"/>
      <c r="DD519" s="48"/>
      <c r="DE519" s="48"/>
      <c r="DF519" s="48"/>
      <c r="DG519" s="48"/>
      <c r="DH519" s="48"/>
      <c r="DI519" s="48"/>
      <c r="DJ519" s="48"/>
      <c r="DK519" s="48"/>
      <c r="DL519" s="48"/>
      <c r="DM519" s="48"/>
      <c r="DN519" s="48"/>
      <c r="DO519" s="48"/>
      <c r="DP519" s="48"/>
      <c r="DQ519" s="48"/>
      <c r="DR519" s="48"/>
      <c r="DS519" s="48"/>
      <c r="DT519" s="48"/>
      <c r="DU519" s="48"/>
      <c r="DV519" s="48"/>
      <c r="DW519" s="48"/>
      <c r="DX519" s="48"/>
      <c r="DY519" s="48"/>
      <c r="DZ519" s="48"/>
      <c r="EA519" s="48"/>
      <c r="EB519" s="48"/>
      <c r="EC519" s="48"/>
      <c r="ED519" s="48"/>
      <c r="EE519" s="48"/>
      <c r="EF519" s="48"/>
      <c r="EG519" s="48"/>
      <c r="EH519" s="48"/>
      <c r="EI519" s="48"/>
      <c r="EJ519" s="48"/>
      <c r="EK519" s="48"/>
      <c r="EL519" s="48"/>
      <c r="ET519" s="33" t="s">
        <v>1141</v>
      </c>
      <c r="EU519" s="33" t="s">
        <v>1139</v>
      </c>
    </row>
    <row r="520" spans="1:151" ht="12" hidden="1" customHeight="1">
      <c r="A520" s="48"/>
      <c r="B520" s="60"/>
      <c r="C520" s="48"/>
      <c r="D520" s="60"/>
      <c r="E520" s="60"/>
      <c r="F520" s="60"/>
      <c r="G520" s="60"/>
      <c r="H520" s="60"/>
      <c r="I520" s="60"/>
      <c r="J520" s="60"/>
      <c r="K520" s="60"/>
      <c r="L520" s="60"/>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158"/>
      <c r="BJ520" s="158"/>
      <c r="BK520" s="48"/>
      <c r="BL520" s="307"/>
      <c r="BM520" s="48"/>
      <c r="BN520" s="48"/>
      <c r="BO520" s="48"/>
      <c r="BP520" s="48"/>
      <c r="BQ520" s="48"/>
      <c r="BR520" s="48"/>
      <c r="BS520" s="48"/>
      <c r="BT520" s="48"/>
      <c r="BU520" s="48"/>
      <c r="BV520" s="48"/>
      <c r="BW520" s="48"/>
      <c r="BX520" s="48"/>
      <c r="BY520" s="48"/>
      <c r="BZ520" s="328"/>
      <c r="CA520" s="48"/>
      <c r="CB520" s="48"/>
      <c r="CC520" s="48"/>
      <c r="CD520" s="48"/>
      <c r="CE520" s="48"/>
      <c r="CF520" s="48"/>
      <c r="CG520" s="48"/>
      <c r="CH520" s="48"/>
      <c r="CI520" s="48"/>
      <c r="CJ520" s="48"/>
      <c r="CK520" s="48"/>
      <c r="CL520" s="48"/>
      <c r="CM520" s="48"/>
      <c r="CN520" s="48"/>
      <c r="CO520" s="48"/>
      <c r="CP520" s="48"/>
      <c r="CQ520" s="48"/>
      <c r="CR520" s="48"/>
      <c r="CS520" s="48"/>
      <c r="CT520" s="48"/>
      <c r="CU520" s="48"/>
      <c r="CV520" s="48"/>
      <c r="CW520" s="48"/>
      <c r="CX520" s="48"/>
      <c r="CY520" s="48"/>
      <c r="CZ520" s="48"/>
      <c r="DA520" s="48"/>
      <c r="DB520" s="48"/>
      <c r="DC520" s="48"/>
      <c r="DD520" s="48"/>
      <c r="DE520" s="48"/>
      <c r="DF520" s="48"/>
      <c r="DG520" s="48"/>
      <c r="DH520" s="48"/>
      <c r="DI520" s="48"/>
      <c r="DJ520" s="48"/>
      <c r="DK520" s="48"/>
      <c r="DL520" s="48"/>
      <c r="DM520" s="48"/>
      <c r="DN520" s="48"/>
      <c r="DO520" s="48"/>
      <c r="DP520" s="48"/>
      <c r="DQ520" s="48"/>
      <c r="DR520" s="48"/>
      <c r="DS520" s="48"/>
      <c r="DT520" s="48"/>
      <c r="DU520" s="48"/>
      <c r="DV520" s="48"/>
      <c r="DW520" s="48"/>
      <c r="DX520" s="48"/>
      <c r="DY520" s="48"/>
      <c r="DZ520" s="48"/>
      <c r="EA520" s="48"/>
      <c r="EB520" s="48"/>
      <c r="EC520" s="48"/>
      <c r="ED520" s="48"/>
      <c r="EE520" s="48"/>
      <c r="EF520" s="48"/>
      <c r="EG520" s="48"/>
      <c r="EH520" s="48"/>
      <c r="EI520" s="48"/>
      <c r="EJ520" s="48"/>
      <c r="EK520" s="48"/>
      <c r="EL520" s="48"/>
      <c r="ET520" s="33" t="s">
        <v>1142</v>
      </c>
      <c r="EU520" s="33" t="s">
        <v>1140</v>
      </c>
    </row>
    <row r="521" spans="1:151" ht="12" hidden="1" customHeight="1">
      <c r="A521" s="48"/>
      <c r="B521" s="60"/>
      <c r="C521" s="48"/>
      <c r="D521" s="60"/>
      <c r="E521" s="60"/>
      <c r="F521" s="60"/>
      <c r="G521" s="60"/>
      <c r="H521" s="60"/>
      <c r="I521" s="60"/>
      <c r="J521" s="60"/>
      <c r="K521" s="60"/>
      <c r="L521" s="60"/>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158"/>
      <c r="BJ521" s="158"/>
      <c r="BK521" s="48"/>
      <c r="BL521" s="307"/>
      <c r="BM521" s="48"/>
      <c r="BN521" s="48"/>
      <c r="BO521" s="48"/>
      <c r="BP521" s="48"/>
      <c r="BQ521" s="48"/>
      <c r="BR521" s="48"/>
      <c r="BS521" s="48"/>
      <c r="BT521" s="48"/>
      <c r="BU521" s="48"/>
      <c r="BV521" s="48"/>
      <c r="BW521" s="48"/>
      <c r="BX521" s="48"/>
      <c r="BY521" s="48"/>
      <c r="BZ521" s="328"/>
      <c r="CA521" s="48"/>
      <c r="CB521" s="48"/>
      <c r="CC521" s="48"/>
      <c r="CD521" s="48"/>
      <c r="CE521" s="48"/>
      <c r="CF521" s="48"/>
      <c r="CG521" s="48"/>
      <c r="CH521" s="48"/>
      <c r="CI521" s="48"/>
      <c r="CJ521" s="48"/>
      <c r="CK521" s="48"/>
      <c r="CL521" s="48"/>
      <c r="CM521" s="48"/>
      <c r="CN521" s="48"/>
      <c r="CO521" s="48"/>
      <c r="CP521" s="48"/>
      <c r="CQ521" s="48"/>
      <c r="CR521" s="48"/>
      <c r="CS521" s="48"/>
      <c r="CT521" s="48"/>
      <c r="CU521" s="48"/>
      <c r="CV521" s="48"/>
      <c r="CW521" s="48"/>
      <c r="CX521" s="48"/>
      <c r="CY521" s="48"/>
      <c r="CZ521" s="48"/>
      <c r="DA521" s="48"/>
      <c r="DB521" s="48"/>
      <c r="DC521" s="48"/>
      <c r="DD521" s="48"/>
      <c r="DE521" s="48"/>
      <c r="DF521" s="48"/>
      <c r="DG521" s="48"/>
      <c r="DH521" s="48"/>
      <c r="DI521" s="48"/>
      <c r="DJ521" s="48"/>
      <c r="DK521" s="48"/>
      <c r="DL521" s="48"/>
      <c r="DM521" s="48"/>
      <c r="DN521" s="48"/>
      <c r="DO521" s="48"/>
      <c r="DP521" s="48"/>
      <c r="DQ521" s="48"/>
      <c r="DR521" s="48"/>
      <c r="DS521" s="48"/>
      <c r="DT521" s="48"/>
      <c r="DU521" s="48"/>
      <c r="DV521" s="48"/>
      <c r="DW521" s="48"/>
      <c r="DX521" s="48"/>
      <c r="DY521" s="48"/>
      <c r="DZ521" s="48"/>
      <c r="EA521" s="48"/>
      <c r="EB521" s="48"/>
      <c r="EC521" s="48"/>
      <c r="ED521" s="48"/>
      <c r="EE521" s="48"/>
      <c r="EF521" s="48"/>
      <c r="EG521" s="48"/>
      <c r="EH521" s="48"/>
      <c r="EI521" s="48"/>
      <c r="EJ521" s="48"/>
      <c r="EK521" s="48"/>
      <c r="EL521" s="48"/>
      <c r="ET521" s="33" t="s">
        <v>1143</v>
      </c>
      <c r="EU521" s="33" t="s">
        <v>1141</v>
      </c>
    </row>
    <row r="522" spans="1:151" ht="12" hidden="1" customHeight="1">
      <c r="A522" s="48"/>
      <c r="B522" s="60"/>
      <c r="C522" s="48"/>
      <c r="D522" s="60"/>
      <c r="E522" s="60"/>
      <c r="F522" s="60"/>
      <c r="G522" s="60"/>
      <c r="H522" s="60"/>
      <c r="I522" s="60"/>
      <c r="J522" s="60"/>
      <c r="K522" s="60"/>
      <c r="L522" s="60"/>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158"/>
      <c r="BJ522" s="158"/>
      <c r="BK522" s="48"/>
      <c r="BL522" s="307"/>
      <c r="BM522" s="48"/>
      <c r="BN522" s="48"/>
      <c r="BO522" s="48"/>
      <c r="BP522" s="48"/>
      <c r="BQ522" s="48"/>
      <c r="BR522" s="48"/>
      <c r="BS522" s="48"/>
      <c r="BT522" s="48"/>
      <c r="BU522" s="48"/>
      <c r="BV522" s="48"/>
      <c r="BW522" s="48"/>
      <c r="BX522" s="48"/>
      <c r="BY522" s="48"/>
      <c r="BZ522" s="328"/>
      <c r="CA522" s="48"/>
      <c r="CB522" s="48"/>
      <c r="CC522" s="48"/>
      <c r="CD522" s="48"/>
      <c r="CE522" s="48"/>
      <c r="CF522" s="48"/>
      <c r="CG522" s="48"/>
      <c r="CH522" s="48"/>
      <c r="CI522" s="48"/>
      <c r="CJ522" s="48"/>
      <c r="CK522" s="48"/>
      <c r="CL522" s="48"/>
      <c r="CM522" s="48"/>
      <c r="CN522" s="48"/>
      <c r="CO522" s="48"/>
      <c r="CP522" s="48"/>
      <c r="CQ522" s="48"/>
      <c r="CR522" s="48"/>
      <c r="CS522" s="48"/>
      <c r="CT522" s="48"/>
      <c r="CU522" s="48"/>
      <c r="CV522" s="48"/>
      <c r="CW522" s="48"/>
      <c r="CX522" s="48"/>
      <c r="CY522" s="48"/>
      <c r="CZ522" s="48"/>
      <c r="DA522" s="48"/>
      <c r="DB522" s="48"/>
      <c r="DC522" s="48"/>
      <c r="DD522" s="48"/>
      <c r="DE522" s="48"/>
      <c r="DF522" s="48"/>
      <c r="DG522" s="48"/>
      <c r="DH522" s="48"/>
      <c r="DI522" s="48"/>
      <c r="DJ522" s="48"/>
      <c r="DK522" s="48"/>
      <c r="DL522" s="48"/>
      <c r="DM522" s="48"/>
      <c r="DN522" s="48"/>
      <c r="DO522" s="48"/>
      <c r="DP522" s="48"/>
      <c r="DQ522" s="48"/>
      <c r="DR522" s="48"/>
      <c r="DS522" s="48"/>
      <c r="DT522" s="48"/>
      <c r="DU522" s="48"/>
      <c r="DV522" s="48"/>
      <c r="DW522" s="48"/>
      <c r="DX522" s="48"/>
      <c r="DY522" s="48"/>
      <c r="DZ522" s="48"/>
      <c r="EA522" s="48"/>
      <c r="EB522" s="48"/>
      <c r="EC522" s="48"/>
      <c r="ED522" s="48"/>
      <c r="EE522" s="48"/>
      <c r="EF522" s="48"/>
      <c r="EG522" s="48"/>
      <c r="EH522" s="48"/>
      <c r="EI522" s="48"/>
      <c r="EJ522" s="48"/>
      <c r="EK522" s="48"/>
      <c r="EL522" s="48"/>
      <c r="ET522" s="33" t="s">
        <v>1144</v>
      </c>
      <c r="EU522" s="33" t="s">
        <v>1142</v>
      </c>
    </row>
    <row r="523" spans="1:151" ht="12" hidden="1" customHeight="1">
      <c r="A523" s="48"/>
      <c r="B523" s="60"/>
      <c r="C523" s="48"/>
      <c r="D523" s="60"/>
      <c r="E523" s="60"/>
      <c r="F523" s="60"/>
      <c r="G523" s="60"/>
      <c r="H523" s="60"/>
      <c r="I523" s="60"/>
      <c r="J523" s="60"/>
      <c r="K523" s="60"/>
      <c r="L523" s="60"/>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158"/>
      <c r="BJ523" s="158"/>
      <c r="BK523" s="48"/>
      <c r="BL523" s="307"/>
      <c r="BM523" s="48"/>
      <c r="BN523" s="48"/>
      <c r="BO523" s="48"/>
      <c r="BP523" s="48"/>
      <c r="BQ523" s="48"/>
      <c r="BR523" s="48"/>
      <c r="BS523" s="48"/>
      <c r="BT523" s="48"/>
      <c r="BU523" s="48"/>
      <c r="BV523" s="48"/>
      <c r="BW523" s="48"/>
      <c r="BX523" s="48"/>
      <c r="BY523" s="48"/>
      <c r="BZ523" s="328"/>
      <c r="CA523" s="48"/>
      <c r="CB523" s="48"/>
      <c r="CC523" s="48"/>
      <c r="CD523" s="48"/>
      <c r="CE523" s="48"/>
      <c r="CF523" s="48"/>
      <c r="CG523" s="48"/>
      <c r="CH523" s="48"/>
      <c r="CI523" s="48"/>
      <c r="CJ523" s="48"/>
      <c r="CK523" s="48"/>
      <c r="CL523" s="48"/>
      <c r="CM523" s="48"/>
      <c r="CN523" s="48"/>
      <c r="CO523" s="48"/>
      <c r="CP523" s="48"/>
      <c r="CQ523" s="48"/>
      <c r="CR523" s="48"/>
      <c r="CS523" s="48"/>
      <c r="CT523" s="48"/>
      <c r="CU523" s="48"/>
      <c r="CV523" s="48"/>
      <c r="CW523" s="48"/>
      <c r="CX523" s="48"/>
      <c r="CY523" s="48"/>
      <c r="CZ523" s="48"/>
      <c r="DA523" s="48"/>
      <c r="DB523" s="48"/>
      <c r="DC523" s="48"/>
      <c r="DD523" s="48"/>
      <c r="DE523" s="48"/>
      <c r="DF523" s="48"/>
      <c r="DG523" s="48"/>
      <c r="DH523" s="48"/>
      <c r="DI523" s="48"/>
      <c r="DJ523" s="48"/>
      <c r="DK523" s="48"/>
      <c r="DL523" s="48"/>
      <c r="DM523" s="48"/>
      <c r="DN523" s="48"/>
      <c r="DO523" s="48"/>
      <c r="DP523" s="48"/>
      <c r="DQ523" s="48"/>
      <c r="DR523" s="48"/>
      <c r="DS523" s="48"/>
      <c r="DT523" s="48"/>
      <c r="DU523" s="48"/>
      <c r="DV523" s="48"/>
      <c r="DW523" s="48"/>
      <c r="DX523" s="48"/>
      <c r="DY523" s="48"/>
      <c r="DZ523" s="48"/>
      <c r="EA523" s="48"/>
      <c r="EB523" s="48"/>
      <c r="EC523" s="48"/>
      <c r="ED523" s="48"/>
      <c r="EE523" s="48"/>
      <c r="EF523" s="48"/>
      <c r="EG523" s="48"/>
      <c r="EH523" s="48"/>
      <c r="EI523" s="48"/>
      <c r="EJ523" s="48"/>
      <c r="EK523" s="48"/>
      <c r="EL523" s="48"/>
      <c r="ET523" s="33" t="s">
        <v>1145</v>
      </c>
      <c r="EU523" s="33" t="s">
        <v>1143</v>
      </c>
    </row>
    <row r="524" spans="1:151" ht="12" hidden="1" customHeight="1">
      <c r="A524" s="48"/>
      <c r="B524" s="60"/>
      <c r="C524" s="48"/>
      <c r="D524" s="60"/>
      <c r="E524" s="60"/>
      <c r="F524" s="60"/>
      <c r="G524" s="60"/>
      <c r="H524" s="60"/>
      <c r="I524" s="60"/>
      <c r="J524" s="60"/>
      <c r="K524" s="60"/>
      <c r="L524" s="60"/>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158"/>
      <c r="BJ524" s="158"/>
      <c r="BK524" s="48"/>
      <c r="BL524" s="307"/>
      <c r="BM524" s="48"/>
      <c r="BN524" s="48"/>
      <c r="BO524" s="48"/>
      <c r="BP524" s="48"/>
      <c r="BQ524" s="48"/>
      <c r="BR524" s="48"/>
      <c r="BS524" s="48"/>
      <c r="BT524" s="48"/>
      <c r="BU524" s="48"/>
      <c r="BV524" s="48"/>
      <c r="BW524" s="48"/>
      <c r="BX524" s="48"/>
      <c r="BY524" s="48"/>
      <c r="BZ524" s="328"/>
      <c r="CA524" s="48"/>
      <c r="CB524" s="48"/>
      <c r="CC524" s="48"/>
      <c r="CD524" s="48"/>
      <c r="CE524" s="48"/>
      <c r="CF524" s="48"/>
      <c r="CG524" s="48"/>
      <c r="CH524" s="48"/>
      <c r="CI524" s="48"/>
      <c r="CJ524" s="48"/>
      <c r="CK524" s="48"/>
      <c r="CL524" s="48"/>
      <c r="CM524" s="48"/>
      <c r="CN524" s="48"/>
      <c r="CO524" s="48"/>
      <c r="CP524" s="48"/>
      <c r="CQ524" s="48"/>
      <c r="CR524" s="48"/>
      <c r="CS524" s="48"/>
      <c r="CT524" s="48"/>
      <c r="CU524" s="48"/>
      <c r="CV524" s="48"/>
      <c r="CW524" s="48"/>
      <c r="CX524" s="48"/>
      <c r="CY524" s="48"/>
      <c r="CZ524" s="48"/>
      <c r="DA524" s="48"/>
      <c r="DB524" s="48"/>
      <c r="DC524" s="48"/>
      <c r="DD524" s="48"/>
      <c r="DE524" s="48"/>
      <c r="DF524" s="48"/>
      <c r="DG524" s="48"/>
      <c r="DH524" s="48"/>
      <c r="DI524" s="48"/>
      <c r="DJ524" s="48"/>
      <c r="DK524" s="48"/>
      <c r="DL524" s="48"/>
      <c r="DM524" s="48"/>
      <c r="DN524" s="48"/>
      <c r="DO524" s="48"/>
      <c r="DP524" s="48"/>
      <c r="DQ524" s="48"/>
      <c r="DR524" s="48"/>
      <c r="DS524" s="48"/>
      <c r="DT524" s="48"/>
      <c r="DU524" s="48"/>
      <c r="DV524" s="48"/>
      <c r="DW524" s="48"/>
      <c r="DX524" s="48"/>
      <c r="DY524" s="48"/>
      <c r="DZ524" s="48"/>
      <c r="EA524" s="48"/>
      <c r="EB524" s="48"/>
      <c r="EC524" s="48"/>
      <c r="ED524" s="48"/>
      <c r="EE524" s="48"/>
      <c r="EF524" s="48"/>
      <c r="EG524" s="48"/>
      <c r="EH524" s="48"/>
      <c r="EI524" s="48"/>
      <c r="EJ524" s="48"/>
      <c r="EK524" s="48"/>
      <c r="EL524" s="48"/>
      <c r="ET524" s="33" t="s">
        <v>1146</v>
      </c>
      <c r="EU524" s="33" t="s">
        <v>1144</v>
      </c>
    </row>
    <row r="525" spans="1:151" ht="12" hidden="1" customHeight="1">
      <c r="A525" s="48"/>
      <c r="B525" s="60"/>
      <c r="C525" s="48"/>
      <c r="D525" s="60"/>
      <c r="E525" s="60"/>
      <c r="F525" s="60"/>
      <c r="G525" s="60"/>
      <c r="H525" s="60"/>
      <c r="I525" s="60"/>
      <c r="J525" s="60"/>
      <c r="K525" s="60"/>
      <c r="L525" s="60"/>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158"/>
      <c r="BJ525" s="158"/>
      <c r="BK525" s="48"/>
      <c r="BL525" s="307"/>
      <c r="BM525" s="48"/>
      <c r="BN525" s="48"/>
      <c r="BO525" s="48"/>
      <c r="BP525" s="48"/>
      <c r="BQ525" s="48"/>
      <c r="BR525" s="48"/>
      <c r="BS525" s="48"/>
      <c r="BT525" s="48"/>
      <c r="BU525" s="48"/>
      <c r="BV525" s="48"/>
      <c r="BW525" s="48"/>
      <c r="BX525" s="48"/>
      <c r="BY525" s="48"/>
      <c r="BZ525" s="328"/>
      <c r="CA525" s="48"/>
      <c r="CB525" s="48"/>
      <c r="CC525" s="48"/>
      <c r="CD525" s="48"/>
      <c r="CE525" s="48"/>
      <c r="CF525" s="48"/>
      <c r="CG525" s="48"/>
      <c r="CH525" s="48"/>
      <c r="CI525" s="48"/>
      <c r="CJ525" s="48"/>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48"/>
      <c r="EE525" s="48"/>
      <c r="EF525" s="48"/>
      <c r="EG525" s="48"/>
      <c r="EH525" s="48"/>
      <c r="EI525" s="48"/>
      <c r="EJ525" s="48"/>
      <c r="EK525" s="48"/>
      <c r="EL525" s="48"/>
      <c r="ET525" s="33" t="s">
        <v>1147</v>
      </c>
      <c r="EU525" s="33" t="s">
        <v>1145</v>
      </c>
    </row>
    <row r="526" spans="1:151" ht="12" hidden="1" customHeight="1">
      <c r="A526" s="48"/>
      <c r="B526" s="60"/>
      <c r="C526" s="48"/>
      <c r="D526" s="60"/>
      <c r="E526" s="60"/>
      <c r="F526" s="60"/>
      <c r="G526" s="60"/>
      <c r="H526" s="60"/>
      <c r="I526" s="60"/>
      <c r="J526" s="60"/>
      <c r="K526" s="60"/>
      <c r="L526" s="60"/>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158"/>
      <c r="BJ526" s="158"/>
      <c r="BK526" s="48"/>
      <c r="BL526" s="307"/>
      <c r="BM526" s="48"/>
      <c r="BN526" s="48"/>
      <c r="BO526" s="48"/>
      <c r="BP526" s="48"/>
      <c r="BQ526" s="48"/>
      <c r="BR526" s="48"/>
      <c r="BS526" s="48"/>
      <c r="BT526" s="48"/>
      <c r="BU526" s="48"/>
      <c r="BV526" s="48"/>
      <c r="BW526" s="48"/>
      <c r="BX526" s="48"/>
      <c r="BY526" s="48"/>
      <c r="BZ526" s="328"/>
      <c r="CA526" s="48"/>
      <c r="CB526" s="48"/>
      <c r="CC526" s="48"/>
      <c r="CD526" s="48"/>
      <c r="CE526" s="48"/>
      <c r="CF526" s="48"/>
      <c r="CG526" s="48"/>
      <c r="CH526" s="48"/>
      <c r="CI526" s="48"/>
      <c r="CJ526" s="48"/>
      <c r="CK526" s="48"/>
      <c r="CL526" s="48"/>
      <c r="CM526" s="48"/>
      <c r="CN526" s="48"/>
      <c r="CO526" s="48"/>
      <c r="CP526" s="48"/>
      <c r="CQ526" s="48"/>
      <c r="CR526" s="48"/>
      <c r="CS526" s="48"/>
      <c r="CT526" s="48"/>
      <c r="CU526" s="48"/>
      <c r="CV526" s="48"/>
      <c r="CW526" s="48"/>
      <c r="CX526" s="48"/>
      <c r="CY526" s="48"/>
      <c r="CZ526" s="48"/>
      <c r="DA526" s="48"/>
      <c r="DB526" s="48"/>
      <c r="DC526" s="48"/>
      <c r="DD526" s="48"/>
      <c r="DE526" s="48"/>
      <c r="DF526" s="48"/>
      <c r="DG526" s="48"/>
      <c r="DH526" s="48"/>
      <c r="DI526" s="48"/>
      <c r="DJ526" s="48"/>
      <c r="DK526" s="48"/>
      <c r="DL526" s="48"/>
      <c r="DM526" s="48"/>
      <c r="DN526" s="48"/>
      <c r="DO526" s="48"/>
      <c r="DP526" s="48"/>
      <c r="DQ526" s="48"/>
      <c r="DR526" s="48"/>
      <c r="DS526" s="48"/>
      <c r="DT526" s="48"/>
      <c r="DU526" s="48"/>
      <c r="DV526" s="48"/>
      <c r="DW526" s="48"/>
      <c r="DX526" s="48"/>
      <c r="DY526" s="48"/>
      <c r="DZ526" s="48"/>
      <c r="EA526" s="48"/>
      <c r="EB526" s="48"/>
      <c r="EC526" s="48"/>
      <c r="ED526" s="48"/>
      <c r="EE526" s="48"/>
      <c r="EF526" s="48"/>
      <c r="EG526" s="48"/>
      <c r="EH526" s="48"/>
      <c r="EI526" s="48"/>
      <c r="EJ526" s="48"/>
      <c r="EK526" s="48"/>
      <c r="EL526" s="48"/>
      <c r="ET526" s="33" t="s">
        <v>1148</v>
      </c>
      <c r="EU526" s="33" t="s">
        <v>1146</v>
      </c>
    </row>
    <row r="527" spans="1:151" ht="12" hidden="1" customHeight="1">
      <c r="A527" s="48"/>
      <c r="B527" s="60"/>
      <c r="C527" s="48"/>
      <c r="D527" s="60"/>
      <c r="E527" s="60"/>
      <c r="F527" s="60"/>
      <c r="G527" s="60"/>
      <c r="H527" s="60"/>
      <c r="I527" s="60"/>
      <c r="J527" s="60"/>
      <c r="K527" s="60"/>
      <c r="L527" s="60"/>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158"/>
      <c r="BJ527" s="158"/>
      <c r="BK527" s="48"/>
      <c r="BL527" s="307"/>
      <c r="BM527" s="48"/>
      <c r="BN527" s="48"/>
      <c r="BO527" s="48"/>
      <c r="BP527" s="48"/>
      <c r="BQ527" s="48"/>
      <c r="BR527" s="48"/>
      <c r="BS527" s="48"/>
      <c r="BT527" s="48"/>
      <c r="BU527" s="48"/>
      <c r="BV527" s="48"/>
      <c r="BW527" s="48"/>
      <c r="BX527" s="48"/>
      <c r="BY527" s="48"/>
      <c r="BZ527" s="328"/>
      <c r="CA527" s="48"/>
      <c r="CB527" s="48"/>
      <c r="CC527" s="48"/>
      <c r="CD527" s="48"/>
      <c r="CE527" s="48"/>
      <c r="CF527" s="48"/>
      <c r="CG527" s="48"/>
      <c r="CH527" s="48"/>
      <c r="CI527" s="48"/>
      <c r="CJ527" s="48"/>
      <c r="CK527" s="48"/>
      <c r="CL527" s="48"/>
      <c r="CM527" s="48"/>
      <c r="CN527" s="48"/>
      <c r="CO527" s="48"/>
      <c r="CP527" s="48"/>
      <c r="CQ527" s="48"/>
      <c r="CR527" s="48"/>
      <c r="CS527" s="48"/>
      <c r="CT527" s="48"/>
      <c r="CU527" s="48"/>
      <c r="CV527" s="48"/>
      <c r="CW527" s="48"/>
      <c r="CX527" s="48"/>
      <c r="CY527" s="48"/>
      <c r="CZ527" s="48"/>
      <c r="DA527" s="48"/>
      <c r="DB527" s="48"/>
      <c r="DC527" s="48"/>
      <c r="DD527" s="48"/>
      <c r="DE527" s="48"/>
      <c r="DF527" s="48"/>
      <c r="DG527" s="48"/>
      <c r="DH527" s="48"/>
      <c r="DI527" s="48"/>
      <c r="DJ527" s="48"/>
      <c r="DK527" s="48"/>
      <c r="DL527" s="48"/>
      <c r="DM527" s="48"/>
      <c r="DN527" s="48"/>
      <c r="DO527" s="48"/>
      <c r="DP527" s="48"/>
      <c r="DQ527" s="48"/>
      <c r="DR527" s="48"/>
      <c r="DS527" s="48"/>
      <c r="DT527" s="48"/>
      <c r="DU527" s="48"/>
      <c r="DV527" s="48"/>
      <c r="DW527" s="48"/>
      <c r="DX527" s="48"/>
      <c r="DY527" s="48"/>
      <c r="DZ527" s="48"/>
      <c r="EA527" s="48"/>
      <c r="EB527" s="48"/>
      <c r="EC527" s="48"/>
      <c r="ED527" s="48"/>
      <c r="EE527" s="48"/>
      <c r="EF527" s="48"/>
      <c r="EG527" s="48"/>
      <c r="EH527" s="48"/>
      <c r="EI527" s="48"/>
      <c r="EJ527" s="48"/>
      <c r="EK527" s="48"/>
      <c r="EL527" s="48"/>
      <c r="ET527" s="33" t="s">
        <v>1149</v>
      </c>
      <c r="EU527" s="33" t="s">
        <v>1147</v>
      </c>
    </row>
    <row r="528" spans="1:151" ht="12" hidden="1" customHeight="1">
      <c r="A528" s="48"/>
      <c r="B528" s="60"/>
      <c r="C528" s="48"/>
      <c r="D528" s="60"/>
      <c r="E528" s="60"/>
      <c r="F528" s="60"/>
      <c r="G528" s="60"/>
      <c r="H528" s="60"/>
      <c r="I528" s="60"/>
      <c r="J528" s="60"/>
      <c r="K528" s="60"/>
      <c r="L528" s="60"/>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158"/>
      <c r="BJ528" s="158"/>
      <c r="BK528" s="48"/>
      <c r="BL528" s="307"/>
      <c r="BM528" s="48"/>
      <c r="BN528" s="48"/>
      <c r="BO528" s="48"/>
      <c r="BP528" s="48"/>
      <c r="BQ528" s="48"/>
      <c r="BR528" s="48"/>
      <c r="BS528" s="48"/>
      <c r="BT528" s="48"/>
      <c r="BU528" s="48"/>
      <c r="BV528" s="48"/>
      <c r="BW528" s="48"/>
      <c r="BX528" s="48"/>
      <c r="BY528" s="48"/>
      <c r="BZ528" s="328"/>
      <c r="CA528" s="48"/>
      <c r="CB528" s="48"/>
      <c r="CC528" s="48"/>
      <c r="CD528" s="48"/>
      <c r="CE528" s="48"/>
      <c r="CF528" s="48"/>
      <c r="CG528" s="48"/>
      <c r="CH528" s="48"/>
      <c r="CI528" s="48"/>
      <c r="CJ528" s="48"/>
      <c r="CK528" s="48"/>
      <c r="CL528" s="48"/>
      <c r="CM528" s="48"/>
      <c r="CN528" s="48"/>
      <c r="CO528" s="48"/>
      <c r="CP528" s="48"/>
      <c r="CQ528" s="48"/>
      <c r="CR528" s="48"/>
      <c r="CS528" s="48"/>
      <c r="CT528" s="48"/>
      <c r="CU528" s="48"/>
      <c r="CV528" s="48"/>
      <c r="CW528" s="48"/>
      <c r="CX528" s="48"/>
      <c r="CY528" s="48"/>
      <c r="CZ528" s="48"/>
      <c r="DA528" s="48"/>
      <c r="DB528" s="48"/>
      <c r="DC528" s="48"/>
      <c r="DD528" s="48"/>
      <c r="DE528" s="48"/>
      <c r="DF528" s="48"/>
      <c r="DG528" s="48"/>
      <c r="DH528" s="48"/>
      <c r="DI528" s="48"/>
      <c r="DJ528" s="48"/>
      <c r="DK528" s="48"/>
      <c r="DL528" s="48"/>
      <c r="DM528" s="48"/>
      <c r="DN528" s="48"/>
      <c r="DO528" s="48"/>
      <c r="DP528" s="48"/>
      <c r="DQ528" s="48"/>
      <c r="DR528" s="48"/>
      <c r="DS528" s="48"/>
      <c r="DT528" s="48"/>
      <c r="DU528" s="48"/>
      <c r="DV528" s="48"/>
      <c r="DW528" s="48"/>
      <c r="DX528" s="48"/>
      <c r="DY528" s="48"/>
      <c r="DZ528" s="48"/>
      <c r="EA528" s="48"/>
      <c r="EB528" s="48"/>
      <c r="EC528" s="48"/>
      <c r="ED528" s="48"/>
      <c r="EE528" s="48"/>
      <c r="EF528" s="48"/>
      <c r="EG528" s="48"/>
      <c r="EH528" s="48"/>
      <c r="EI528" s="48"/>
      <c r="EJ528" s="48"/>
      <c r="EK528" s="48"/>
      <c r="EL528" s="48"/>
      <c r="ET528" s="33" t="s">
        <v>1150</v>
      </c>
      <c r="EU528" s="33" t="s">
        <v>1148</v>
      </c>
    </row>
    <row r="529" spans="1:151" ht="12" hidden="1" customHeight="1">
      <c r="A529" s="48"/>
      <c r="B529" s="60"/>
      <c r="C529" s="48"/>
      <c r="D529" s="60"/>
      <c r="E529" s="60"/>
      <c r="F529" s="60"/>
      <c r="G529" s="60"/>
      <c r="H529" s="60"/>
      <c r="I529" s="60"/>
      <c r="J529" s="60"/>
      <c r="K529" s="60"/>
      <c r="L529" s="60"/>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158"/>
      <c r="BJ529" s="158"/>
      <c r="BK529" s="48"/>
      <c r="BL529" s="307"/>
      <c r="BM529" s="48"/>
      <c r="BN529" s="48"/>
      <c r="BO529" s="48"/>
      <c r="BP529" s="48"/>
      <c r="BQ529" s="48"/>
      <c r="BR529" s="48"/>
      <c r="BS529" s="48"/>
      <c r="BT529" s="48"/>
      <c r="BU529" s="48"/>
      <c r="BV529" s="48"/>
      <c r="BW529" s="48"/>
      <c r="BX529" s="48"/>
      <c r="BY529" s="48"/>
      <c r="BZ529" s="328"/>
      <c r="CA529" s="48"/>
      <c r="CB529" s="48"/>
      <c r="CC529" s="48"/>
      <c r="CD529" s="48"/>
      <c r="CE529" s="48"/>
      <c r="CF529" s="48"/>
      <c r="CG529" s="48"/>
      <c r="CH529" s="48"/>
      <c r="CI529" s="48"/>
      <c r="CJ529" s="48"/>
      <c r="CK529" s="48"/>
      <c r="CL529" s="48"/>
      <c r="CM529" s="48"/>
      <c r="CN529" s="48"/>
      <c r="CO529" s="48"/>
      <c r="CP529" s="48"/>
      <c r="CQ529" s="48"/>
      <c r="CR529" s="48"/>
      <c r="CS529" s="48"/>
      <c r="CT529" s="48"/>
      <c r="CU529" s="48"/>
      <c r="CV529" s="48"/>
      <c r="CW529" s="48"/>
      <c r="CX529" s="48"/>
      <c r="CY529" s="48"/>
      <c r="CZ529" s="48"/>
      <c r="DA529" s="48"/>
      <c r="DB529" s="48"/>
      <c r="DC529" s="48"/>
      <c r="DD529" s="48"/>
      <c r="DE529" s="48"/>
      <c r="DF529" s="48"/>
      <c r="DG529" s="48"/>
      <c r="DH529" s="48"/>
      <c r="DI529" s="48"/>
      <c r="DJ529" s="48"/>
      <c r="DK529" s="48"/>
      <c r="DL529" s="48"/>
      <c r="DM529" s="48"/>
      <c r="DN529" s="48"/>
      <c r="DO529" s="48"/>
      <c r="DP529" s="48"/>
      <c r="DQ529" s="48"/>
      <c r="DR529" s="48"/>
      <c r="DS529" s="48"/>
      <c r="DT529" s="48"/>
      <c r="DU529" s="48"/>
      <c r="DV529" s="48"/>
      <c r="DW529" s="48"/>
      <c r="DX529" s="48"/>
      <c r="DY529" s="48"/>
      <c r="DZ529" s="48"/>
      <c r="EA529" s="48"/>
      <c r="EB529" s="48"/>
      <c r="EC529" s="48"/>
      <c r="ED529" s="48"/>
      <c r="EE529" s="48"/>
      <c r="EF529" s="48"/>
      <c r="EG529" s="48"/>
      <c r="EH529" s="48"/>
      <c r="EI529" s="48"/>
      <c r="EJ529" s="48"/>
      <c r="EK529" s="48"/>
      <c r="EL529" s="48"/>
      <c r="ET529" s="33" t="s">
        <v>1151</v>
      </c>
      <c r="EU529" s="33" t="s">
        <v>1149</v>
      </c>
    </row>
    <row r="530" spans="1:151" ht="12" hidden="1" customHeight="1">
      <c r="A530" s="48"/>
      <c r="B530" s="60"/>
      <c r="C530" s="48"/>
      <c r="D530" s="60"/>
      <c r="E530" s="60"/>
      <c r="F530" s="60"/>
      <c r="G530" s="60"/>
      <c r="H530" s="60"/>
      <c r="I530" s="60"/>
      <c r="J530" s="60"/>
      <c r="K530" s="60"/>
      <c r="L530" s="60"/>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158"/>
      <c r="BJ530" s="158"/>
      <c r="BK530" s="48"/>
      <c r="BL530" s="307"/>
      <c r="BM530" s="48"/>
      <c r="BN530" s="48"/>
      <c r="BO530" s="48"/>
      <c r="BP530" s="48"/>
      <c r="BQ530" s="48"/>
      <c r="BR530" s="48"/>
      <c r="BS530" s="48"/>
      <c r="BT530" s="48"/>
      <c r="BU530" s="48"/>
      <c r="BV530" s="48"/>
      <c r="BW530" s="48"/>
      <c r="BX530" s="48"/>
      <c r="BY530" s="48"/>
      <c r="BZ530" s="328"/>
      <c r="CA530" s="48"/>
      <c r="CB530" s="48"/>
      <c r="CC530" s="48"/>
      <c r="CD530" s="48"/>
      <c r="CE530" s="48"/>
      <c r="CF530" s="48"/>
      <c r="CG530" s="48"/>
      <c r="CH530" s="48"/>
      <c r="CI530" s="48"/>
      <c r="CJ530" s="48"/>
      <c r="CK530" s="48"/>
      <c r="CL530" s="48"/>
      <c r="CM530" s="48"/>
      <c r="CN530" s="48"/>
      <c r="CO530" s="48"/>
      <c r="CP530" s="48"/>
      <c r="CQ530" s="48"/>
      <c r="CR530" s="48"/>
      <c r="CS530" s="48"/>
      <c r="CT530" s="48"/>
      <c r="CU530" s="48"/>
      <c r="CV530" s="48"/>
      <c r="CW530" s="48"/>
      <c r="CX530" s="48"/>
      <c r="CY530" s="48"/>
      <c r="CZ530" s="48"/>
      <c r="DA530" s="48"/>
      <c r="DB530" s="48"/>
      <c r="DC530" s="48"/>
      <c r="DD530" s="48"/>
      <c r="DE530" s="48"/>
      <c r="DF530" s="48"/>
      <c r="DG530" s="48"/>
      <c r="DH530" s="48"/>
      <c r="DI530" s="48"/>
      <c r="DJ530" s="48"/>
      <c r="DK530" s="48"/>
      <c r="DL530" s="48"/>
      <c r="DM530" s="48"/>
      <c r="DN530" s="48"/>
      <c r="DO530" s="48"/>
      <c r="DP530" s="48"/>
      <c r="DQ530" s="48"/>
      <c r="DR530" s="48"/>
      <c r="DS530" s="48"/>
      <c r="DT530" s="48"/>
      <c r="DU530" s="48"/>
      <c r="DV530" s="48"/>
      <c r="DW530" s="48"/>
      <c r="DX530" s="48"/>
      <c r="DY530" s="48"/>
      <c r="DZ530" s="48"/>
      <c r="EA530" s="48"/>
      <c r="EB530" s="48"/>
      <c r="EC530" s="48"/>
      <c r="ED530" s="48"/>
      <c r="EE530" s="48"/>
      <c r="EF530" s="48"/>
      <c r="EG530" s="48"/>
      <c r="EH530" s="48"/>
      <c r="EI530" s="48"/>
      <c r="EJ530" s="48"/>
      <c r="EK530" s="48"/>
      <c r="EL530" s="48"/>
      <c r="ET530" s="33" t="s">
        <v>1152</v>
      </c>
      <c r="EU530" s="33" t="s">
        <v>1150</v>
      </c>
    </row>
    <row r="531" spans="1:151" ht="12" hidden="1" customHeight="1">
      <c r="A531" s="48"/>
      <c r="B531" s="60"/>
      <c r="C531" s="48"/>
      <c r="D531" s="60"/>
      <c r="E531" s="60"/>
      <c r="F531" s="60"/>
      <c r="G531" s="60"/>
      <c r="H531" s="60"/>
      <c r="I531" s="60"/>
      <c r="J531" s="60"/>
      <c r="K531" s="60"/>
      <c r="L531" s="60"/>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158"/>
      <c r="BJ531" s="158"/>
      <c r="BK531" s="48"/>
      <c r="BL531" s="307"/>
      <c r="BM531" s="48"/>
      <c r="BN531" s="48"/>
      <c r="BO531" s="48"/>
      <c r="BP531" s="48"/>
      <c r="BQ531" s="48"/>
      <c r="BR531" s="48"/>
      <c r="BS531" s="48"/>
      <c r="BT531" s="48"/>
      <c r="BU531" s="48"/>
      <c r="BV531" s="48"/>
      <c r="BW531" s="48"/>
      <c r="BX531" s="48"/>
      <c r="BY531" s="48"/>
      <c r="BZ531" s="328"/>
      <c r="CA531" s="48"/>
      <c r="CB531" s="48"/>
      <c r="CC531" s="48"/>
      <c r="CD531" s="48"/>
      <c r="CE531" s="48"/>
      <c r="CF531" s="48"/>
      <c r="CG531" s="48"/>
      <c r="CH531" s="48"/>
      <c r="CI531" s="48"/>
      <c r="CJ531" s="48"/>
      <c r="CK531" s="48"/>
      <c r="CL531" s="48"/>
      <c r="CM531" s="48"/>
      <c r="CN531" s="48"/>
      <c r="CO531" s="48"/>
      <c r="CP531" s="48"/>
      <c r="CQ531" s="48"/>
      <c r="CR531" s="48"/>
      <c r="CS531" s="48"/>
      <c r="CT531" s="48"/>
      <c r="CU531" s="48"/>
      <c r="CV531" s="48"/>
      <c r="CW531" s="48"/>
      <c r="CX531" s="48"/>
      <c r="CY531" s="48"/>
      <c r="CZ531" s="48"/>
      <c r="DA531" s="48"/>
      <c r="DB531" s="48"/>
      <c r="DC531" s="48"/>
      <c r="DD531" s="48"/>
      <c r="DE531" s="48"/>
      <c r="DF531" s="48"/>
      <c r="DG531" s="48"/>
      <c r="DH531" s="48"/>
      <c r="DI531" s="48"/>
      <c r="DJ531" s="48"/>
      <c r="DK531" s="48"/>
      <c r="DL531" s="48"/>
      <c r="DM531" s="48"/>
      <c r="DN531" s="48"/>
      <c r="DO531" s="48"/>
      <c r="DP531" s="48"/>
      <c r="DQ531" s="48"/>
      <c r="DR531" s="48"/>
      <c r="DS531" s="48"/>
      <c r="DT531" s="48"/>
      <c r="DU531" s="48"/>
      <c r="DV531" s="48"/>
      <c r="DW531" s="48"/>
      <c r="DX531" s="48"/>
      <c r="DY531" s="48"/>
      <c r="DZ531" s="48"/>
      <c r="EA531" s="48"/>
      <c r="EB531" s="48"/>
      <c r="EC531" s="48"/>
      <c r="ED531" s="48"/>
      <c r="EE531" s="48"/>
      <c r="EF531" s="48"/>
      <c r="EG531" s="48"/>
      <c r="EH531" s="48"/>
      <c r="EI531" s="48"/>
      <c r="EJ531" s="48"/>
      <c r="EK531" s="48"/>
      <c r="EL531" s="48"/>
      <c r="ET531" s="33" t="s">
        <v>1153</v>
      </c>
      <c r="EU531" s="33" t="s">
        <v>1151</v>
      </c>
    </row>
    <row r="532" spans="1:151" ht="12" hidden="1" customHeight="1">
      <c r="A532" s="48"/>
      <c r="B532" s="60"/>
      <c r="C532" s="48"/>
      <c r="D532" s="60"/>
      <c r="E532" s="60"/>
      <c r="F532" s="60"/>
      <c r="G532" s="60"/>
      <c r="H532" s="60"/>
      <c r="I532" s="60"/>
      <c r="J532" s="60"/>
      <c r="K532" s="60"/>
      <c r="L532" s="60"/>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158"/>
      <c r="BJ532" s="158"/>
      <c r="BK532" s="48"/>
      <c r="BL532" s="307"/>
      <c r="BM532" s="48"/>
      <c r="BN532" s="48"/>
      <c r="BO532" s="48"/>
      <c r="BP532" s="48"/>
      <c r="BQ532" s="48"/>
      <c r="BR532" s="48"/>
      <c r="BS532" s="48"/>
      <c r="BT532" s="48"/>
      <c r="BU532" s="48"/>
      <c r="BV532" s="48"/>
      <c r="BW532" s="48"/>
      <c r="BX532" s="48"/>
      <c r="BY532" s="48"/>
      <c r="BZ532" s="328"/>
      <c r="CA532" s="48"/>
      <c r="CB532" s="48"/>
      <c r="CC532" s="48"/>
      <c r="CD532" s="48"/>
      <c r="CE532" s="48"/>
      <c r="CF532" s="48"/>
      <c r="CG532" s="48"/>
      <c r="CH532" s="48"/>
      <c r="CI532" s="48"/>
      <c r="CJ532" s="48"/>
      <c r="CK532" s="48"/>
      <c r="CL532" s="48"/>
      <c r="CM532" s="48"/>
      <c r="CN532" s="48"/>
      <c r="CO532" s="48"/>
      <c r="CP532" s="48"/>
      <c r="CQ532" s="48"/>
      <c r="CR532" s="48"/>
      <c r="CS532" s="48"/>
      <c r="CT532" s="48"/>
      <c r="CU532" s="48"/>
      <c r="CV532" s="48"/>
      <c r="CW532" s="48"/>
      <c r="CX532" s="48"/>
      <c r="CY532" s="48"/>
      <c r="CZ532" s="48"/>
      <c r="DA532" s="48"/>
      <c r="DB532" s="48"/>
      <c r="DC532" s="48"/>
      <c r="DD532" s="48"/>
      <c r="DE532" s="48"/>
      <c r="DF532" s="48"/>
      <c r="DG532" s="48"/>
      <c r="DH532" s="48"/>
      <c r="DI532" s="48"/>
      <c r="DJ532" s="48"/>
      <c r="DK532" s="48"/>
      <c r="DL532" s="48"/>
      <c r="DM532" s="48"/>
      <c r="DN532" s="48"/>
      <c r="DO532" s="48"/>
      <c r="DP532" s="48"/>
      <c r="DQ532" s="48"/>
      <c r="DR532" s="48"/>
      <c r="DS532" s="48"/>
      <c r="DT532" s="48"/>
      <c r="DU532" s="48"/>
      <c r="DV532" s="48"/>
      <c r="DW532" s="48"/>
      <c r="DX532" s="48"/>
      <c r="DY532" s="48"/>
      <c r="DZ532" s="48"/>
      <c r="EA532" s="48"/>
      <c r="EB532" s="48"/>
      <c r="EC532" s="48"/>
      <c r="ED532" s="48"/>
      <c r="EE532" s="48"/>
      <c r="EF532" s="48"/>
      <c r="EG532" s="48"/>
      <c r="EH532" s="48"/>
      <c r="EI532" s="48"/>
      <c r="EJ532" s="48"/>
      <c r="EK532" s="48"/>
      <c r="EL532" s="48"/>
      <c r="ET532" s="33" t="s">
        <v>1154</v>
      </c>
      <c r="EU532" s="33" t="s">
        <v>1152</v>
      </c>
    </row>
    <row r="533" spans="1:151" ht="12" hidden="1" customHeight="1">
      <c r="A533" s="48"/>
      <c r="B533" s="60"/>
      <c r="C533" s="48"/>
      <c r="D533" s="60"/>
      <c r="E533" s="60"/>
      <c r="F533" s="60"/>
      <c r="G533" s="60"/>
      <c r="H533" s="60"/>
      <c r="I533" s="60"/>
      <c r="J533" s="60"/>
      <c r="K533" s="60"/>
      <c r="L533" s="60"/>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158"/>
      <c r="BJ533" s="158"/>
      <c r="BK533" s="48"/>
      <c r="BL533" s="307"/>
      <c r="BM533" s="48"/>
      <c r="BN533" s="48"/>
      <c r="BO533" s="48"/>
      <c r="BP533" s="48"/>
      <c r="BQ533" s="48"/>
      <c r="BR533" s="48"/>
      <c r="BS533" s="48"/>
      <c r="BT533" s="48"/>
      <c r="BU533" s="48"/>
      <c r="BV533" s="48"/>
      <c r="BW533" s="48"/>
      <c r="BX533" s="48"/>
      <c r="BY533" s="48"/>
      <c r="BZ533" s="328"/>
      <c r="CA533" s="48"/>
      <c r="CB533" s="48"/>
      <c r="CC533" s="48"/>
      <c r="CD533" s="48"/>
      <c r="CE533" s="48"/>
      <c r="CF533" s="48"/>
      <c r="CG533" s="48"/>
      <c r="CH533" s="48"/>
      <c r="CI533" s="48"/>
      <c r="CJ533" s="48"/>
      <c r="CK533" s="48"/>
      <c r="CL533" s="48"/>
      <c r="CM533" s="48"/>
      <c r="CN533" s="48"/>
      <c r="CO533" s="48"/>
      <c r="CP533" s="48"/>
      <c r="CQ533" s="48"/>
      <c r="CR533" s="48"/>
      <c r="CS533" s="48"/>
      <c r="CT533" s="48"/>
      <c r="CU533" s="48"/>
      <c r="CV533" s="48"/>
      <c r="CW533" s="48"/>
      <c r="CX533" s="48"/>
      <c r="CY533" s="48"/>
      <c r="CZ533" s="48"/>
      <c r="DA533" s="48"/>
      <c r="DB533" s="48"/>
      <c r="DC533" s="48"/>
      <c r="DD533" s="48"/>
      <c r="DE533" s="48"/>
      <c r="DF533" s="48"/>
      <c r="DG533" s="48"/>
      <c r="DH533" s="48"/>
      <c r="DI533" s="48"/>
      <c r="DJ533" s="48"/>
      <c r="DK533" s="48"/>
      <c r="DL533" s="48"/>
      <c r="DM533" s="48"/>
      <c r="DN533" s="48"/>
      <c r="DO533" s="48"/>
      <c r="DP533" s="48"/>
      <c r="DQ533" s="48"/>
      <c r="DR533" s="48"/>
      <c r="DS533" s="48"/>
      <c r="DT533" s="48"/>
      <c r="DU533" s="48"/>
      <c r="DV533" s="48"/>
      <c r="DW533" s="48"/>
      <c r="DX533" s="48"/>
      <c r="DY533" s="48"/>
      <c r="DZ533" s="48"/>
      <c r="EA533" s="48"/>
      <c r="EB533" s="48"/>
      <c r="EC533" s="48"/>
      <c r="ED533" s="48"/>
      <c r="EE533" s="48"/>
      <c r="EF533" s="48"/>
      <c r="EG533" s="48"/>
      <c r="EH533" s="48"/>
      <c r="EI533" s="48"/>
      <c r="EJ533" s="48"/>
      <c r="EK533" s="48"/>
      <c r="EL533" s="48"/>
      <c r="ET533" s="33" t="s">
        <v>1155</v>
      </c>
      <c r="EU533" s="33" t="s">
        <v>1153</v>
      </c>
    </row>
    <row r="534" spans="1:151" ht="12" hidden="1" customHeight="1">
      <c r="A534" s="48"/>
      <c r="B534" s="60"/>
      <c r="C534" s="48"/>
      <c r="D534" s="60"/>
      <c r="E534" s="60"/>
      <c r="F534" s="60"/>
      <c r="G534" s="60"/>
      <c r="H534" s="60"/>
      <c r="I534" s="60"/>
      <c r="J534" s="60"/>
      <c r="K534" s="60"/>
      <c r="L534" s="60"/>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158"/>
      <c r="BJ534" s="158"/>
      <c r="BK534" s="48"/>
      <c r="BL534" s="307"/>
      <c r="BM534" s="48"/>
      <c r="BN534" s="48"/>
      <c r="BO534" s="48"/>
      <c r="BP534" s="48"/>
      <c r="BQ534" s="48"/>
      <c r="BR534" s="48"/>
      <c r="BS534" s="48"/>
      <c r="BT534" s="48"/>
      <c r="BU534" s="48"/>
      <c r="BV534" s="48"/>
      <c r="BW534" s="48"/>
      <c r="BX534" s="48"/>
      <c r="BY534" s="48"/>
      <c r="BZ534" s="328"/>
      <c r="CA534" s="48"/>
      <c r="CB534" s="48"/>
      <c r="CC534" s="48"/>
      <c r="CD534" s="48"/>
      <c r="CE534" s="48"/>
      <c r="CF534" s="48"/>
      <c r="CG534" s="48"/>
      <c r="CH534" s="48"/>
      <c r="CI534" s="48"/>
      <c r="CJ534" s="48"/>
      <c r="CK534" s="48"/>
      <c r="CL534" s="48"/>
      <c r="CM534" s="48"/>
      <c r="CN534" s="48"/>
      <c r="CO534" s="48"/>
      <c r="CP534" s="48"/>
      <c r="CQ534" s="48"/>
      <c r="CR534" s="48"/>
      <c r="CS534" s="48"/>
      <c r="CT534" s="48"/>
      <c r="CU534" s="48"/>
      <c r="CV534" s="48"/>
      <c r="CW534" s="48"/>
      <c r="CX534" s="48"/>
      <c r="CY534" s="48"/>
      <c r="CZ534" s="48"/>
      <c r="DA534" s="48"/>
      <c r="DB534" s="48"/>
      <c r="DC534" s="48"/>
      <c r="DD534" s="48"/>
      <c r="DE534" s="48"/>
      <c r="DF534" s="48"/>
      <c r="DG534" s="48"/>
      <c r="DH534" s="48"/>
      <c r="DI534" s="48"/>
      <c r="DJ534" s="48"/>
      <c r="DK534" s="48"/>
      <c r="DL534" s="48"/>
      <c r="DM534" s="48"/>
      <c r="DN534" s="48"/>
      <c r="DO534" s="48"/>
      <c r="DP534" s="48"/>
      <c r="DQ534" s="48"/>
      <c r="DR534" s="48"/>
      <c r="DS534" s="48"/>
      <c r="DT534" s="48"/>
      <c r="DU534" s="48"/>
      <c r="DV534" s="48"/>
      <c r="DW534" s="48"/>
      <c r="DX534" s="48"/>
      <c r="DY534" s="48"/>
      <c r="DZ534" s="48"/>
      <c r="EA534" s="48"/>
      <c r="EB534" s="48"/>
      <c r="EC534" s="48"/>
      <c r="ED534" s="48"/>
      <c r="EE534" s="48"/>
      <c r="EF534" s="48"/>
      <c r="EG534" s="48"/>
      <c r="EH534" s="48"/>
      <c r="EI534" s="48"/>
      <c r="EJ534" s="48"/>
      <c r="EK534" s="48"/>
      <c r="EL534" s="48"/>
      <c r="ET534" s="33" t="s">
        <v>1156</v>
      </c>
      <c r="EU534" s="33" t="s">
        <v>1154</v>
      </c>
    </row>
    <row r="535" spans="1:151" ht="12" hidden="1" customHeight="1">
      <c r="A535" s="48"/>
      <c r="B535" s="60"/>
      <c r="C535" s="48"/>
      <c r="D535" s="60"/>
      <c r="E535" s="60"/>
      <c r="F535" s="60"/>
      <c r="G535" s="60"/>
      <c r="H535" s="60"/>
      <c r="I535" s="60"/>
      <c r="J535" s="60"/>
      <c r="K535" s="60"/>
      <c r="L535" s="60"/>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c r="BI535" s="158"/>
      <c r="BJ535" s="158"/>
      <c r="BK535" s="48"/>
      <c r="BL535" s="307"/>
      <c r="BM535" s="48"/>
      <c r="BN535" s="48"/>
      <c r="BO535" s="48"/>
      <c r="BP535" s="48"/>
      <c r="BQ535" s="48"/>
      <c r="BR535" s="48"/>
      <c r="BS535" s="48"/>
      <c r="BT535" s="48"/>
      <c r="BU535" s="48"/>
      <c r="BV535" s="48"/>
      <c r="BW535" s="48"/>
      <c r="BX535" s="48"/>
      <c r="BY535" s="48"/>
      <c r="BZ535" s="328"/>
      <c r="CA535" s="48"/>
      <c r="CB535" s="48"/>
      <c r="CC535" s="48"/>
      <c r="CD535" s="48"/>
      <c r="CE535" s="48"/>
      <c r="CF535" s="48"/>
      <c r="CG535" s="48"/>
      <c r="CH535" s="48"/>
      <c r="CI535" s="48"/>
      <c r="CJ535" s="48"/>
      <c r="CK535" s="48"/>
      <c r="CL535" s="48"/>
      <c r="CM535" s="48"/>
      <c r="CN535" s="48"/>
      <c r="CO535" s="48"/>
      <c r="CP535" s="48"/>
      <c r="CQ535" s="48"/>
      <c r="CR535" s="48"/>
      <c r="CS535" s="48"/>
      <c r="CT535" s="48"/>
      <c r="CU535" s="48"/>
      <c r="CV535" s="48"/>
      <c r="CW535" s="48"/>
      <c r="CX535" s="48"/>
      <c r="CY535" s="48"/>
      <c r="CZ535" s="48"/>
      <c r="DA535" s="48"/>
      <c r="DB535" s="48"/>
      <c r="DC535" s="48"/>
      <c r="DD535" s="48"/>
      <c r="DE535" s="48"/>
      <c r="DF535" s="48"/>
      <c r="DG535" s="48"/>
      <c r="DH535" s="48"/>
      <c r="DI535" s="48"/>
      <c r="DJ535" s="48"/>
      <c r="DK535" s="48"/>
      <c r="DL535" s="48"/>
      <c r="DM535" s="48"/>
      <c r="DN535" s="48"/>
      <c r="DO535" s="48"/>
      <c r="DP535" s="48"/>
      <c r="DQ535" s="48"/>
      <c r="DR535" s="48"/>
      <c r="DS535" s="48"/>
      <c r="DT535" s="48"/>
      <c r="DU535" s="48"/>
      <c r="DV535" s="48"/>
      <c r="DW535" s="48"/>
      <c r="DX535" s="48"/>
      <c r="DY535" s="48"/>
      <c r="DZ535" s="48"/>
      <c r="EA535" s="48"/>
      <c r="EB535" s="48"/>
      <c r="EC535" s="48"/>
      <c r="ED535" s="48"/>
      <c r="EE535" s="48"/>
      <c r="EF535" s="48"/>
      <c r="EG535" s="48"/>
      <c r="EH535" s="48"/>
      <c r="EI535" s="48"/>
      <c r="EJ535" s="48"/>
      <c r="EK535" s="48"/>
      <c r="EL535" s="48"/>
      <c r="ET535" s="33" t="s">
        <v>1157</v>
      </c>
      <c r="EU535" s="33" t="s">
        <v>1155</v>
      </c>
    </row>
    <row r="536" spans="1:151" ht="12" hidden="1" customHeight="1">
      <c r="A536" s="48"/>
      <c r="B536" s="60"/>
      <c r="C536" s="48"/>
      <c r="D536" s="60"/>
      <c r="E536" s="60"/>
      <c r="F536" s="60"/>
      <c r="G536" s="60"/>
      <c r="H536" s="60"/>
      <c r="I536" s="60"/>
      <c r="J536" s="60"/>
      <c r="K536" s="60"/>
      <c r="L536" s="60"/>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158"/>
      <c r="BJ536" s="158"/>
      <c r="BK536" s="48"/>
      <c r="BL536" s="307"/>
      <c r="BM536" s="48"/>
      <c r="BN536" s="48"/>
      <c r="BO536" s="48"/>
      <c r="BP536" s="48"/>
      <c r="BQ536" s="48"/>
      <c r="BR536" s="48"/>
      <c r="BS536" s="48"/>
      <c r="BT536" s="48"/>
      <c r="BU536" s="48"/>
      <c r="BV536" s="48"/>
      <c r="BW536" s="48"/>
      <c r="BX536" s="48"/>
      <c r="BY536" s="48"/>
      <c r="BZ536" s="328"/>
      <c r="CA536" s="48"/>
      <c r="CB536" s="48"/>
      <c r="CC536" s="48"/>
      <c r="CD536" s="48"/>
      <c r="CE536" s="48"/>
      <c r="CF536" s="48"/>
      <c r="CG536" s="48"/>
      <c r="CH536" s="48"/>
      <c r="CI536" s="48"/>
      <c r="CJ536" s="48"/>
      <c r="CK536" s="48"/>
      <c r="CL536" s="48"/>
      <c r="CM536" s="48"/>
      <c r="CN536" s="48"/>
      <c r="CO536" s="48"/>
      <c r="CP536" s="48"/>
      <c r="CQ536" s="48"/>
      <c r="CR536" s="48"/>
      <c r="CS536" s="48"/>
      <c r="CT536" s="48"/>
      <c r="CU536" s="48"/>
      <c r="CV536" s="48"/>
      <c r="CW536" s="48"/>
      <c r="CX536" s="48"/>
      <c r="CY536" s="48"/>
      <c r="CZ536" s="48"/>
      <c r="DA536" s="48"/>
      <c r="DB536" s="48"/>
      <c r="DC536" s="48"/>
      <c r="DD536" s="48"/>
      <c r="DE536" s="48"/>
      <c r="DF536" s="48"/>
      <c r="DG536" s="48"/>
      <c r="DH536" s="48"/>
      <c r="DI536" s="48"/>
      <c r="DJ536" s="48"/>
      <c r="DK536" s="48"/>
      <c r="DL536" s="48"/>
      <c r="DM536" s="48"/>
      <c r="DN536" s="48"/>
      <c r="DO536" s="48"/>
      <c r="DP536" s="48"/>
      <c r="DQ536" s="48"/>
      <c r="DR536" s="48"/>
      <c r="DS536" s="48"/>
      <c r="DT536" s="48"/>
      <c r="DU536" s="48"/>
      <c r="DV536" s="48"/>
      <c r="DW536" s="48"/>
      <c r="DX536" s="48"/>
      <c r="DY536" s="48"/>
      <c r="DZ536" s="48"/>
      <c r="EA536" s="48"/>
      <c r="EB536" s="48"/>
      <c r="EC536" s="48"/>
      <c r="ED536" s="48"/>
      <c r="EE536" s="48"/>
      <c r="EF536" s="48"/>
      <c r="EG536" s="48"/>
      <c r="EH536" s="48"/>
      <c r="EI536" s="48"/>
      <c r="EJ536" s="48"/>
      <c r="EK536" s="48"/>
      <c r="EL536" s="48"/>
      <c r="ET536" s="33" t="s">
        <v>1158</v>
      </c>
      <c r="EU536" s="33" t="s">
        <v>1156</v>
      </c>
    </row>
    <row r="537" spans="1:151" ht="12" hidden="1" customHeight="1">
      <c r="A537" s="48"/>
      <c r="B537" s="60"/>
      <c r="C537" s="48"/>
      <c r="D537" s="60"/>
      <c r="E537" s="60"/>
      <c r="F537" s="60"/>
      <c r="G537" s="60"/>
      <c r="H537" s="60"/>
      <c r="I537" s="60"/>
      <c r="J537" s="60"/>
      <c r="K537" s="60"/>
      <c r="L537" s="60"/>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158"/>
      <c r="BJ537" s="158"/>
      <c r="BK537" s="48"/>
      <c r="BL537" s="307"/>
      <c r="BM537" s="48"/>
      <c r="BN537" s="48"/>
      <c r="BO537" s="48"/>
      <c r="BP537" s="48"/>
      <c r="BQ537" s="48"/>
      <c r="BR537" s="48"/>
      <c r="BS537" s="48"/>
      <c r="BT537" s="48"/>
      <c r="BU537" s="48"/>
      <c r="BV537" s="48"/>
      <c r="BW537" s="48"/>
      <c r="BX537" s="48"/>
      <c r="BY537" s="48"/>
      <c r="BZ537" s="328"/>
      <c r="CA537" s="48"/>
      <c r="CB537" s="48"/>
      <c r="CC537" s="48"/>
      <c r="CD537" s="48"/>
      <c r="CE537" s="48"/>
      <c r="CF537" s="48"/>
      <c r="CG537" s="48"/>
      <c r="CH537" s="48"/>
      <c r="CI537" s="48"/>
      <c r="CJ537" s="48"/>
      <c r="CK537" s="48"/>
      <c r="CL537" s="48"/>
      <c r="CM537" s="48"/>
      <c r="CN537" s="48"/>
      <c r="CO537" s="48"/>
      <c r="CP537" s="48"/>
      <c r="CQ537" s="48"/>
      <c r="CR537" s="48"/>
      <c r="CS537" s="48"/>
      <c r="CT537" s="48"/>
      <c r="CU537" s="48"/>
      <c r="CV537" s="48"/>
      <c r="CW537" s="48"/>
      <c r="CX537" s="48"/>
      <c r="CY537" s="48"/>
      <c r="CZ537" s="48"/>
      <c r="DA537" s="48"/>
      <c r="DB537" s="48"/>
      <c r="DC537" s="48"/>
      <c r="DD537" s="48"/>
      <c r="DE537" s="48"/>
      <c r="DF537" s="48"/>
      <c r="DG537" s="48"/>
      <c r="DH537" s="48"/>
      <c r="DI537" s="48"/>
      <c r="DJ537" s="48"/>
      <c r="DK537" s="48"/>
      <c r="DL537" s="48"/>
      <c r="DM537" s="48"/>
      <c r="DN537" s="48"/>
      <c r="DO537" s="48"/>
      <c r="DP537" s="48"/>
      <c r="DQ537" s="48"/>
      <c r="DR537" s="48"/>
      <c r="DS537" s="48"/>
      <c r="DT537" s="48"/>
      <c r="DU537" s="48"/>
      <c r="DV537" s="48"/>
      <c r="DW537" s="48"/>
      <c r="DX537" s="48"/>
      <c r="DY537" s="48"/>
      <c r="DZ537" s="48"/>
      <c r="EA537" s="48"/>
      <c r="EB537" s="48"/>
      <c r="EC537" s="48"/>
      <c r="ED537" s="48"/>
      <c r="EE537" s="48"/>
      <c r="EF537" s="48"/>
      <c r="EG537" s="48"/>
      <c r="EH537" s="48"/>
      <c r="EI537" s="48"/>
      <c r="EJ537" s="48"/>
      <c r="EK537" s="48"/>
      <c r="EL537" s="48"/>
      <c r="ET537" s="33" t="s">
        <v>1159</v>
      </c>
      <c r="EU537" s="33" t="s">
        <v>1157</v>
      </c>
    </row>
    <row r="538" spans="1:151" ht="12" hidden="1" customHeight="1">
      <c r="A538" s="48"/>
      <c r="B538" s="60"/>
      <c r="C538" s="48"/>
      <c r="D538" s="60"/>
      <c r="E538" s="60"/>
      <c r="F538" s="60"/>
      <c r="G538" s="60"/>
      <c r="H538" s="60"/>
      <c r="I538" s="60"/>
      <c r="J538" s="60"/>
      <c r="K538" s="60"/>
      <c r="L538" s="60"/>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158"/>
      <c r="BJ538" s="158"/>
      <c r="BK538" s="48"/>
      <c r="BL538" s="307"/>
      <c r="BM538" s="48"/>
      <c r="BN538" s="48"/>
      <c r="BO538" s="48"/>
      <c r="BP538" s="48"/>
      <c r="BQ538" s="48"/>
      <c r="BR538" s="48"/>
      <c r="BS538" s="48"/>
      <c r="BT538" s="48"/>
      <c r="BU538" s="48"/>
      <c r="BV538" s="48"/>
      <c r="BW538" s="48"/>
      <c r="BX538" s="48"/>
      <c r="BY538" s="48"/>
      <c r="BZ538" s="328"/>
      <c r="CA538" s="48"/>
      <c r="CB538" s="48"/>
      <c r="CC538" s="48"/>
      <c r="CD538" s="48"/>
      <c r="CE538" s="48"/>
      <c r="CF538" s="48"/>
      <c r="CG538" s="48"/>
      <c r="CH538" s="48"/>
      <c r="CI538" s="48"/>
      <c r="CJ538" s="48"/>
      <c r="CK538" s="48"/>
      <c r="CL538" s="48"/>
      <c r="CM538" s="48"/>
      <c r="CN538" s="48"/>
      <c r="CO538" s="48"/>
      <c r="CP538" s="48"/>
      <c r="CQ538" s="48"/>
      <c r="CR538" s="48"/>
      <c r="CS538" s="48"/>
      <c r="CT538" s="48"/>
      <c r="CU538" s="48"/>
      <c r="CV538" s="48"/>
      <c r="CW538" s="48"/>
      <c r="CX538" s="48"/>
      <c r="CY538" s="48"/>
      <c r="CZ538" s="48"/>
      <c r="DA538" s="48"/>
      <c r="DB538" s="48"/>
      <c r="DC538" s="48"/>
      <c r="DD538" s="48"/>
      <c r="DE538" s="48"/>
      <c r="DF538" s="48"/>
      <c r="DG538" s="48"/>
      <c r="DH538" s="48"/>
      <c r="DI538" s="48"/>
      <c r="DJ538" s="48"/>
      <c r="DK538" s="48"/>
      <c r="DL538" s="48"/>
      <c r="DM538" s="48"/>
      <c r="DN538" s="48"/>
      <c r="DO538" s="48"/>
      <c r="DP538" s="48"/>
      <c r="DQ538" s="48"/>
      <c r="DR538" s="48"/>
      <c r="DS538" s="48"/>
      <c r="DT538" s="48"/>
      <c r="DU538" s="48"/>
      <c r="DV538" s="48"/>
      <c r="DW538" s="48"/>
      <c r="DX538" s="48"/>
      <c r="DY538" s="48"/>
      <c r="DZ538" s="48"/>
      <c r="EA538" s="48"/>
      <c r="EB538" s="48"/>
      <c r="EC538" s="48"/>
      <c r="ED538" s="48"/>
      <c r="EE538" s="48"/>
      <c r="EF538" s="48"/>
      <c r="EG538" s="48"/>
      <c r="EH538" s="48"/>
      <c r="EI538" s="48"/>
      <c r="EJ538" s="48"/>
      <c r="EK538" s="48"/>
      <c r="EL538" s="48"/>
      <c r="ET538" s="33" t="s">
        <v>1160</v>
      </c>
      <c r="EU538" s="33" t="s">
        <v>1158</v>
      </c>
    </row>
    <row r="539" spans="1:151" ht="12" hidden="1" customHeight="1">
      <c r="A539" s="48"/>
      <c r="B539" s="60"/>
      <c r="C539" s="48"/>
      <c r="D539" s="60"/>
      <c r="E539" s="60"/>
      <c r="F539" s="60"/>
      <c r="G539" s="60"/>
      <c r="H539" s="60"/>
      <c r="I539" s="60"/>
      <c r="J539" s="60"/>
      <c r="K539" s="60"/>
      <c r="L539" s="60"/>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158"/>
      <c r="BJ539" s="158"/>
      <c r="BK539" s="48"/>
      <c r="BL539" s="307"/>
      <c r="BM539" s="48"/>
      <c r="BN539" s="48"/>
      <c r="BO539" s="48"/>
      <c r="BP539" s="48"/>
      <c r="BQ539" s="48"/>
      <c r="BR539" s="48"/>
      <c r="BS539" s="48"/>
      <c r="BT539" s="48"/>
      <c r="BU539" s="48"/>
      <c r="BV539" s="48"/>
      <c r="BW539" s="48"/>
      <c r="BX539" s="48"/>
      <c r="BY539" s="48"/>
      <c r="BZ539" s="328"/>
      <c r="CA539" s="48"/>
      <c r="CB539" s="48"/>
      <c r="CC539" s="48"/>
      <c r="CD539" s="48"/>
      <c r="CE539" s="48"/>
      <c r="CF539" s="48"/>
      <c r="CG539" s="48"/>
      <c r="CH539" s="48"/>
      <c r="CI539" s="48"/>
      <c r="CJ539" s="48"/>
      <c r="CK539" s="48"/>
      <c r="CL539" s="48"/>
      <c r="CM539" s="48"/>
      <c r="CN539" s="48"/>
      <c r="CO539" s="48"/>
      <c r="CP539" s="48"/>
      <c r="CQ539" s="48"/>
      <c r="CR539" s="48"/>
      <c r="CS539" s="48"/>
      <c r="CT539" s="48"/>
      <c r="CU539" s="48"/>
      <c r="CV539" s="48"/>
      <c r="CW539" s="48"/>
      <c r="CX539" s="48"/>
      <c r="CY539" s="48"/>
      <c r="CZ539" s="48"/>
      <c r="DA539" s="48"/>
      <c r="DB539" s="48"/>
      <c r="DC539" s="48"/>
      <c r="DD539" s="48"/>
      <c r="DE539" s="48"/>
      <c r="DF539" s="48"/>
      <c r="DG539" s="48"/>
      <c r="DH539" s="48"/>
      <c r="DI539" s="48"/>
      <c r="DJ539" s="48"/>
      <c r="DK539" s="48"/>
      <c r="DL539" s="48"/>
      <c r="DM539" s="48"/>
      <c r="DN539" s="48"/>
      <c r="DO539" s="48"/>
      <c r="DP539" s="48"/>
      <c r="DQ539" s="48"/>
      <c r="DR539" s="48"/>
      <c r="DS539" s="48"/>
      <c r="DT539" s="48"/>
      <c r="DU539" s="48"/>
      <c r="DV539" s="48"/>
      <c r="DW539" s="48"/>
      <c r="DX539" s="48"/>
      <c r="DY539" s="48"/>
      <c r="DZ539" s="48"/>
      <c r="EA539" s="48"/>
      <c r="EB539" s="48"/>
      <c r="EC539" s="48"/>
      <c r="ED539" s="48"/>
      <c r="EE539" s="48"/>
      <c r="EF539" s="48"/>
      <c r="EG539" s="48"/>
      <c r="EH539" s="48"/>
      <c r="EI539" s="48"/>
      <c r="EJ539" s="48"/>
      <c r="EK539" s="48"/>
      <c r="EL539" s="48"/>
      <c r="ET539" s="33" t="s">
        <v>1161</v>
      </c>
      <c r="EU539" s="33" t="s">
        <v>1159</v>
      </c>
    </row>
    <row r="540" spans="1:151" ht="12" hidden="1" customHeight="1">
      <c r="A540" s="48"/>
      <c r="B540" s="60"/>
      <c r="C540" s="48"/>
      <c r="D540" s="60"/>
      <c r="E540" s="60"/>
      <c r="F540" s="60"/>
      <c r="G540" s="60"/>
      <c r="H540" s="60"/>
      <c r="I540" s="60"/>
      <c r="J540" s="60"/>
      <c r="K540" s="60"/>
      <c r="L540" s="60"/>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158"/>
      <c r="BJ540" s="158"/>
      <c r="BK540" s="48"/>
      <c r="BL540" s="307"/>
      <c r="BM540" s="48"/>
      <c r="BN540" s="48"/>
      <c r="BO540" s="48"/>
      <c r="BP540" s="48"/>
      <c r="BQ540" s="48"/>
      <c r="BR540" s="48"/>
      <c r="BS540" s="48"/>
      <c r="BT540" s="48"/>
      <c r="BU540" s="48"/>
      <c r="BV540" s="48"/>
      <c r="BW540" s="48"/>
      <c r="BX540" s="48"/>
      <c r="BY540" s="48"/>
      <c r="BZ540" s="328"/>
      <c r="CA540" s="48"/>
      <c r="CB540" s="48"/>
      <c r="CC540" s="48"/>
      <c r="CD540" s="48"/>
      <c r="CE540" s="48"/>
      <c r="CF540" s="48"/>
      <c r="CG540" s="48"/>
      <c r="CH540" s="48"/>
      <c r="CI540" s="48"/>
      <c r="CJ540" s="48"/>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48"/>
      <c r="EE540" s="48"/>
      <c r="EF540" s="48"/>
      <c r="EG540" s="48"/>
      <c r="EH540" s="48"/>
      <c r="EI540" s="48"/>
      <c r="EJ540" s="48"/>
      <c r="EK540" s="48"/>
      <c r="EL540" s="48"/>
      <c r="ET540" s="33" t="s">
        <v>1162</v>
      </c>
      <c r="EU540" s="33" t="s">
        <v>1160</v>
      </c>
    </row>
    <row r="541" spans="1:151" ht="12" hidden="1" customHeight="1">
      <c r="A541" s="48"/>
      <c r="B541" s="60"/>
      <c r="C541" s="48"/>
      <c r="D541" s="60"/>
      <c r="E541" s="60"/>
      <c r="F541" s="60"/>
      <c r="G541" s="60"/>
      <c r="H541" s="60"/>
      <c r="I541" s="60"/>
      <c r="J541" s="60"/>
      <c r="K541" s="60"/>
      <c r="L541" s="60"/>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158"/>
      <c r="BJ541" s="158"/>
      <c r="BK541" s="48"/>
      <c r="BL541" s="307"/>
      <c r="BM541" s="48"/>
      <c r="BN541" s="48"/>
      <c r="BO541" s="48"/>
      <c r="BP541" s="48"/>
      <c r="BQ541" s="48"/>
      <c r="BR541" s="48"/>
      <c r="BS541" s="48"/>
      <c r="BT541" s="48"/>
      <c r="BU541" s="48"/>
      <c r="BV541" s="48"/>
      <c r="BW541" s="48"/>
      <c r="BX541" s="48"/>
      <c r="BY541" s="48"/>
      <c r="BZ541" s="328"/>
      <c r="CA541" s="48"/>
      <c r="CB541" s="48"/>
      <c r="CC541" s="48"/>
      <c r="CD541" s="48"/>
      <c r="CE541" s="48"/>
      <c r="CF541" s="48"/>
      <c r="CG541" s="48"/>
      <c r="CH541" s="48"/>
      <c r="CI541" s="48"/>
      <c r="CJ541" s="48"/>
      <c r="CK541" s="48"/>
      <c r="CL541" s="48"/>
      <c r="CM541" s="48"/>
      <c r="CN541" s="48"/>
      <c r="CO541" s="48"/>
      <c r="CP541" s="48"/>
      <c r="CQ541" s="48"/>
      <c r="CR541" s="48"/>
      <c r="CS541" s="48"/>
      <c r="CT541" s="48"/>
      <c r="CU541" s="48"/>
      <c r="CV541" s="48"/>
      <c r="CW541" s="48"/>
      <c r="CX541" s="48"/>
      <c r="CY541" s="48"/>
      <c r="CZ541" s="48"/>
      <c r="DA541" s="48"/>
      <c r="DB541" s="48"/>
      <c r="DC541" s="48"/>
      <c r="DD541" s="48"/>
      <c r="DE541" s="48"/>
      <c r="DF541" s="48"/>
      <c r="DG541" s="48"/>
      <c r="DH541" s="48"/>
      <c r="DI541" s="48"/>
      <c r="DJ541" s="48"/>
      <c r="DK541" s="48"/>
      <c r="DL541" s="48"/>
      <c r="DM541" s="48"/>
      <c r="DN541" s="48"/>
      <c r="DO541" s="48"/>
      <c r="DP541" s="48"/>
      <c r="DQ541" s="48"/>
      <c r="DR541" s="48"/>
      <c r="DS541" s="48"/>
      <c r="DT541" s="48"/>
      <c r="DU541" s="48"/>
      <c r="DV541" s="48"/>
      <c r="DW541" s="48"/>
      <c r="DX541" s="48"/>
      <c r="DY541" s="48"/>
      <c r="DZ541" s="48"/>
      <c r="EA541" s="48"/>
      <c r="EB541" s="48"/>
      <c r="EC541" s="48"/>
      <c r="ED541" s="48"/>
      <c r="EE541" s="48"/>
      <c r="EF541" s="48"/>
      <c r="EG541" s="48"/>
      <c r="EH541" s="48"/>
      <c r="EI541" s="48"/>
      <c r="EJ541" s="48"/>
      <c r="EK541" s="48"/>
      <c r="EL541" s="48"/>
      <c r="ET541" s="33" t="s">
        <v>1163</v>
      </c>
      <c r="EU541" s="33" t="s">
        <v>1161</v>
      </c>
    </row>
    <row r="542" spans="1:151" ht="12" hidden="1" customHeight="1">
      <c r="A542" s="48"/>
      <c r="B542" s="60"/>
      <c r="C542" s="48"/>
      <c r="D542" s="60"/>
      <c r="E542" s="60"/>
      <c r="F542" s="60"/>
      <c r="G542" s="60"/>
      <c r="H542" s="60"/>
      <c r="I542" s="60"/>
      <c r="J542" s="60"/>
      <c r="K542" s="60"/>
      <c r="L542" s="60"/>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158"/>
      <c r="BJ542" s="158"/>
      <c r="BK542" s="48"/>
      <c r="BL542" s="307"/>
      <c r="BM542" s="48"/>
      <c r="BN542" s="48"/>
      <c r="BO542" s="48"/>
      <c r="BP542" s="48"/>
      <c r="BQ542" s="48"/>
      <c r="BR542" s="48"/>
      <c r="BS542" s="48"/>
      <c r="BT542" s="48"/>
      <c r="BU542" s="48"/>
      <c r="BV542" s="48"/>
      <c r="BW542" s="48"/>
      <c r="BX542" s="48"/>
      <c r="BY542" s="48"/>
      <c r="BZ542" s="328"/>
      <c r="CA542" s="48"/>
      <c r="CB542" s="48"/>
      <c r="CC542" s="48"/>
      <c r="CD542" s="48"/>
      <c r="CE542" s="48"/>
      <c r="CF542" s="48"/>
      <c r="CG542" s="48"/>
      <c r="CH542" s="48"/>
      <c r="CI542" s="48"/>
      <c r="CJ542" s="48"/>
      <c r="CK542" s="48"/>
      <c r="CL542" s="48"/>
      <c r="CM542" s="48"/>
      <c r="CN542" s="48"/>
      <c r="CO542" s="48"/>
      <c r="CP542" s="48"/>
      <c r="CQ542" s="48"/>
      <c r="CR542" s="48"/>
      <c r="CS542" s="48"/>
      <c r="CT542" s="48"/>
      <c r="CU542" s="48"/>
      <c r="CV542" s="48"/>
      <c r="CW542" s="48"/>
      <c r="CX542" s="48"/>
      <c r="CY542" s="48"/>
      <c r="CZ542" s="48"/>
      <c r="DA542" s="48"/>
      <c r="DB542" s="48"/>
      <c r="DC542" s="48"/>
      <c r="DD542" s="48"/>
      <c r="DE542" s="48"/>
      <c r="DF542" s="48"/>
      <c r="DG542" s="48"/>
      <c r="DH542" s="48"/>
      <c r="DI542" s="48"/>
      <c r="DJ542" s="48"/>
      <c r="DK542" s="48"/>
      <c r="DL542" s="48"/>
      <c r="DM542" s="48"/>
      <c r="DN542" s="48"/>
      <c r="DO542" s="48"/>
      <c r="DP542" s="48"/>
      <c r="DQ542" s="48"/>
      <c r="DR542" s="48"/>
      <c r="DS542" s="48"/>
      <c r="DT542" s="48"/>
      <c r="DU542" s="48"/>
      <c r="DV542" s="48"/>
      <c r="DW542" s="48"/>
      <c r="DX542" s="48"/>
      <c r="DY542" s="48"/>
      <c r="DZ542" s="48"/>
      <c r="EA542" s="48"/>
      <c r="EB542" s="48"/>
      <c r="EC542" s="48"/>
      <c r="ED542" s="48"/>
      <c r="EE542" s="48"/>
      <c r="EF542" s="48"/>
      <c r="EG542" s="48"/>
      <c r="EH542" s="48"/>
      <c r="EI542" s="48"/>
      <c r="EJ542" s="48"/>
      <c r="EK542" s="48"/>
      <c r="EL542" s="48"/>
      <c r="ET542" s="33" t="s">
        <v>1164</v>
      </c>
      <c r="EU542" s="33" t="s">
        <v>1162</v>
      </c>
    </row>
    <row r="543" spans="1:151" ht="12" hidden="1" customHeight="1">
      <c r="A543" s="48"/>
      <c r="B543" s="60"/>
      <c r="C543" s="48"/>
      <c r="D543" s="60"/>
      <c r="E543" s="60"/>
      <c r="F543" s="60"/>
      <c r="G543" s="60"/>
      <c r="H543" s="60"/>
      <c r="I543" s="60"/>
      <c r="J543" s="60"/>
      <c r="K543" s="60"/>
      <c r="L543" s="60"/>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158"/>
      <c r="BJ543" s="158"/>
      <c r="BK543" s="48"/>
      <c r="BL543" s="307"/>
      <c r="BM543" s="48"/>
      <c r="BN543" s="48"/>
      <c r="BO543" s="48"/>
      <c r="BP543" s="48"/>
      <c r="BQ543" s="48"/>
      <c r="BR543" s="48"/>
      <c r="BS543" s="48"/>
      <c r="BT543" s="48"/>
      <c r="BU543" s="48"/>
      <c r="BV543" s="48"/>
      <c r="BW543" s="48"/>
      <c r="BX543" s="48"/>
      <c r="BY543" s="48"/>
      <c r="BZ543" s="328"/>
      <c r="CA543" s="48"/>
      <c r="CB543" s="48"/>
      <c r="CC543" s="48"/>
      <c r="CD543" s="48"/>
      <c r="CE543" s="48"/>
      <c r="CF543" s="48"/>
      <c r="CG543" s="48"/>
      <c r="CH543" s="48"/>
      <c r="CI543" s="48"/>
      <c r="CJ543" s="48"/>
      <c r="CK543" s="48"/>
      <c r="CL543" s="48"/>
      <c r="CM543" s="48"/>
      <c r="CN543" s="48"/>
      <c r="CO543" s="48"/>
      <c r="CP543" s="48"/>
      <c r="CQ543" s="48"/>
      <c r="CR543" s="48"/>
      <c r="CS543" s="48"/>
      <c r="CT543" s="48"/>
      <c r="CU543" s="48"/>
      <c r="CV543" s="48"/>
      <c r="CW543" s="48"/>
      <c r="CX543" s="48"/>
      <c r="CY543" s="48"/>
      <c r="CZ543" s="48"/>
      <c r="DA543" s="48"/>
      <c r="DB543" s="48"/>
      <c r="DC543" s="48"/>
      <c r="DD543" s="48"/>
      <c r="DE543" s="48"/>
      <c r="DF543" s="48"/>
      <c r="DG543" s="48"/>
      <c r="DH543" s="48"/>
      <c r="DI543" s="48"/>
      <c r="DJ543" s="48"/>
      <c r="DK543" s="48"/>
      <c r="DL543" s="48"/>
      <c r="DM543" s="48"/>
      <c r="DN543" s="48"/>
      <c r="DO543" s="48"/>
      <c r="DP543" s="48"/>
      <c r="DQ543" s="48"/>
      <c r="DR543" s="48"/>
      <c r="DS543" s="48"/>
      <c r="DT543" s="48"/>
      <c r="DU543" s="48"/>
      <c r="DV543" s="48"/>
      <c r="DW543" s="48"/>
      <c r="DX543" s="48"/>
      <c r="DY543" s="48"/>
      <c r="DZ543" s="48"/>
      <c r="EA543" s="48"/>
      <c r="EB543" s="48"/>
      <c r="EC543" s="48"/>
      <c r="ED543" s="48"/>
      <c r="EE543" s="48"/>
      <c r="EF543" s="48"/>
      <c r="EG543" s="48"/>
      <c r="EH543" s="48"/>
      <c r="EI543" s="48"/>
      <c r="EJ543" s="48"/>
      <c r="EK543" s="48"/>
      <c r="EL543" s="48"/>
      <c r="ET543" s="33" t="s">
        <v>1165</v>
      </c>
      <c r="EU543" s="33" t="s">
        <v>1163</v>
      </c>
    </row>
    <row r="544" spans="1:151" ht="12" hidden="1" customHeight="1">
      <c r="A544" s="48"/>
      <c r="B544" s="60"/>
      <c r="C544" s="48"/>
      <c r="D544" s="60"/>
      <c r="E544" s="60"/>
      <c r="F544" s="60"/>
      <c r="G544" s="60"/>
      <c r="H544" s="60"/>
      <c r="I544" s="60"/>
      <c r="J544" s="60"/>
      <c r="K544" s="60"/>
      <c r="L544" s="60"/>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158"/>
      <c r="BJ544" s="158"/>
      <c r="BK544" s="48"/>
      <c r="BL544" s="307"/>
      <c r="BM544" s="48"/>
      <c r="BN544" s="48"/>
      <c r="BO544" s="48"/>
      <c r="BP544" s="48"/>
      <c r="BQ544" s="48"/>
      <c r="BR544" s="48"/>
      <c r="BS544" s="48"/>
      <c r="BT544" s="48"/>
      <c r="BU544" s="48"/>
      <c r="BV544" s="48"/>
      <c r="BW544" s="48"/>
      <c r="BX544" s="48"/>
      <c r="BY544" s="48"/>
      <c r="BZ544" s="328"/>
      <c r="CA544" s="48"/>
      <c r="CB544" s="48"/>
      <c r="CC544" s="48"/>
      <c r="CD544" s="48"/>
      <c r="CE544" s="48"/>
      <c r="CF544" s="48"/>
      <c r="CG544" s="48"/>
      <c r="CH544" s="48"/>
      <c r="CI544" s="48"/>
      <c r="CJ544" s="48"/>
      <c r="CK544" s="48"/>
      <c r="CL544" s="48"/>
      <c r="CM544" s="48"/>
      <c r="CN544" s="48"/>
      <c r="CO544" s="48"/>
      <c r="CP544" s="48"/>
      <c r="CQ544" s="48"/>
      <c r="CR544" s="48"/>
      <c r="CS544" s="48"/>
      <c r="CT544" s="48"/>
      <c r="CU544" s="48"/>
      <c r="CV544" s="48"/>
      <c r="CW544" s="48"/>
      <c r="CX544" s="48"/>
      <c r="CY544" s="48"/>
      <c r="CZ544" s="48"/>
      <c r="DA544" s="48"/>
      <c r="DB544" s="48"/>
      <c r="DC544" s="48"/>
      <c r="DD544" s="48"/>
      <c r="DE544" s="48"/>
      <c r="DF544" s="48"/>
      <c r="DG544" s="48"/>
      <c r="DH544" s="48"/>
      <c r="DI544" s="48"/>
      <c r="DJ544" s="48"/>
      <c r="DK544" s="48"/>
      <c r="DL544" s="48"/>
      <c r="DM544" s="48"/>
      <c r="DN544" s="48"/>
      <c r="DO544" s="48"/>
      <c r="DP544" s="48"/>
      <c r="DQ544" s="48"/>
      <c r="DR544" s="48"/>
      <c r="DS544" s="48"/>
      <c r="DT544" s="48"/>
      <c r="DU544" s="48"/>
      <c r="DV544" s="48"/>
      <c r="DW544" s="48"/>
      <c r="DX544" s="48"/>
      <c r="DY544" s="48"/>
      <c r="DZ544" s="48"/>
      <c r="EA544" s="48"/>
      <c r="EB544" s="48"/>
      <c r="EC544" s="48"/>
      <c r="ED544" s="48"/>
      <c r="EE544" s="48"/>
      <c r="EF544" s="48"/>
      <c r="EG544" s="48"/>
      <c r="EH544" s="48"/>
      <c r="EI544" s="48"/>
      <c r="EJ544" s="48"/>
      <c r="EK544" s="48"/>
      <c r="EL544" s="48"/>
      <c r="ET544" s="33" t="s">
        <v>1166</v>
      </c>
      <c r="EU544" s="33" t="s">
        <v>1164</v>
      </c>
    </row>
    <row r="545" spans="1:151" ht="12" hidden="1" customHeight="1">
      <c r="A545" s="48"/>
      <c r="B545" s="60"/>
      <c r="C545" s="48"/>
      <c r="D545" s="60"/>
      <c r="E545" s="60"/>
      <c r="F545" s="60"/>
      <c r="G545" s="60"/>
      <c r="H545" s="60"/>
      <c r="I545" s="60"/>
      <c r="J545" s="60"/>
      <c r="K545" s="60"/>
      <c r="L545" s="60"/>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158"/>
      <c r="BJ545" s="158"/>
      <c r="BK545" s="48"/>
      <c r="BL545" s="307"/>
      <c r="BM545" s="48"/>
      <c r="BN545" s="48"/>
      <c r="BO545" s="48"/>
      <c r="BP545" s="48"/>
      <c r="BQ545" s="48"/>
      <c r="BR545" s="48"/>
      <c r="BS545" s="48"/>
      <c r="BT545" s="48"/>
      <c r="BU545" s="48"/>
      <c r="BV545" s="48"/>
      <c r="BW545" s="48"/>
      <c r="BX545" s="48"/>
      <c r="BY545" s="48"/>
      <c r="BZ545" s="328"/>
      <c r="CA545" s="48"/>
      <c r="CB545" s="48"/>
      <c r="CC545" s="48"/>
      <c r="CD545" s="48"/>
      <c r="CE545" s="48"/>
      <c r="CF545" s="48"/>
      <c r="CG545" s="48"/>
      <c r="CH545" s="48"/>
      <c r="CI545" s="48"/>
      <c r="CJ545" s="48"/>
      <c r="CK545" s="48"/>
      <c r="CL545" s="48"/>
      <c r="CM545" s="48"/>
      <c r="CN545" s="48"/>
      <c r="CO545" s="48"/>
      <c r="CP545" s="48"/>
      <c r="CQ545" s="48"/>
      <c r="CR545" s="48"/>
      <c r="CS545" s="48"/>
      <c r="CT545" s="48"/>
      <c r="CU545" s="48"/>
      <c r="CV545" s="48"/>
      <c r="CW545" s="48"/>
      <c r="CX545" s="48"/>
      <c r="CY545" s="48"/>
      <c r="CZ545" s="48"/>
      <c r="DA545" s="48"/>
      <c r="DB545" s="48"/>
      <c r="DC545" s="48"/>
      <c r="DD545" s="48"/>
      <c r="DE545" s="48"/>
      <c r="DF545" s="48"/>
      <c r="DG545" s="48"/>
      <c r="DH545" s="48"/>
      <c r="DI545" s="48"/>
      <c r="DJ545" s="48"/>
      <c r="DK545" s="48"/>
      <c r="DL545" s="48"/>
      <c r="DM545" s="48"/>
      <c r="DN545" s="48"/>
      <c r="DO545" s="48"/>
      <c r="DP545" s="48"/>
      <c r="DQ545" s="48"/>
      <c r="DR545" s="48"/>
      <c r="DS545" s="48"/>
      <c r="DT545" s="48"/>
      <c r="DU545" s="48"/>
      <c r="DV545" s="48"/>
      <c r="DW545" s="48"/>
      <c r="DX545" s="48"/>
      <c r="DY545" s="48"/>
      <c r="DZ545" s="48"/>
      <c r="EA545" s="48"/>
      <c r="EB545" s="48"/>
      <c r="EC545" s="48"/>
      <c r="ED545" s="48"/>
      <c r="EE545" s="48"/>
      <c r="EF545" s="48"/>
      <c r="EG545" s="48"/>
      <c r="EH545" s="48"/>
      <c r="EI545" s="48"/>
      <c r="EJ545" s="48"/>
      <c r="EK545" s="48"/>
      <c r="EL545" s="48"/>
      <c r="ET545" s="33" t="s">
        <v>1167</v>
      </c>
      <c r="EU545" s="33" t="s">
        <v>1165</v>
      </c>
    </row>
    <row r="546" spans="1:151" ht="12" hidden="1" customHeight="1">
      <c r="A546" s="48"/>
      <c r="B546" s="60"/>
      <c r="C546" s="48"/>
      <c r="D546" s="60"/>
      <c r="E546" s="60"/>
      <c r="F546" s="60"/>
      <c r="G546" s="60"/>
      <c r="H546" s="60"/>
      <c r="I546" s="60"/>
      <c r="J546" s="60"/>
      <c r="K546" s="60"/>
      <c r="L546" s="60"/>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158"/>
      <c r="BJ546" s="158"/>
      <c r="BK546" s="48"/>
      <c r="BL546" s="307"/>
      <c r="BM546" s="48"/>
      <c r="BN546" s="48"/>
      <c r="BO546" s="48"/>
      <c r="BP546" s="48"/>
      <c r="BQ546" s="48"/>
      <c r="BR546" s="48"/>
      <c r="BS546" s="48"/>
      <c r="BT546" s="48"/>
      <c r="BU546" s="48"/>
      <c r="BV546" s="48"/>
      <c r="BW546" s="48"/>
      <c r="BX546" s="48"/>
      <c r="BY546" s="48"/>
      <c r="BZ546" s="328"/>
      <c r="CA546" s="48"/>
      <c r="CB546" s="48"/>
      <c r="CC546" s="48"/>
      <c r="CD546" s="48"/>
      <c r="CE546" s="48"/>
      <c r="CF546" s="48"/>
      <c r="CG546" s="48"/>
      <c r="CH546" s="48"/>
      <c r="CI546" s="48"/>
      <c r="CJ546" s="48"/>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48"/>
      <c r="EE546" s="48"/>
      <c r="EF546" s="48"/>
      <c r="EG546" s="48"/>
      <c r="EH546" s="48"/>
      <c r="EI546" s="48"/>
      <c r="EJ546" s="48"/>
      <c r="EK546" s="48"/>
      <c r="EL546" s="48"/>
      <c r="ET546" s="33" t="s">
        <v>1168</v>
      </c>
      <c r="EU546" s="33" t="s">
        <v>1166</v>
      </c>
    </row>
    <row r="547" spans="1:151" ht="12" hidden="1" customHeight="1">
      <c r="A547" s="48"/>
      <c r="B547" s="60"/>
      <c r="C547" s="48"/>
      <c r="D547" s="60"/>
      <c r="E547" s="60"/>
      <c r="F547" s="60"/>
      <c r="G547" s="60"/>
      <c r="H547" s="60"/>
      <c r="I547" s="60"/>
      <c r="J547" s="60"/>
      <c r="K547" s="60"/>
      <c r="L547" s="60"/>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158"/>
      <c r="BJ547" s="158"/>
      <c r="BK547" s="48"/>
      <c r="BL547" s="307"/>
      <c r="BM547" s="48"/>
      <c r="BN547" s="48"/>
      <c r="BO547" s="48"/>
      <c r="BP547" s="48"/>
      <c r="BQ547" s="48"/>
      <c r="BR547" s="48"/>
      <c r="BS547" s="48"/>
      <c r="BT547" s="48"/>
      <c r="BU547" s="48"/>
      <c r="BV547" s="48"/>
      <c r="BW547" s="48"/>
      <c r="BX547" s="48"/>
      <c r="BY547" s="48"/>
      <c r="BZ547" s="328"/>
      <c r="CA547" s="48"/>
      <c r="CB547" s="48"/>
      <c r="CC547" s="48"/>
      <c r="CD547" s="48"/>
      <c r="CE547" s="48"/>
      <c r="CF547" s="48"/>
      <c r="CG547" s="48"/>
      <c r="CH547" s="48"/>
      <c r="CI547" s="48"/>
      <c r="CJ547" s="48"/>
      <c r="CK547" s="48"/>
      <c r="CL547" s="48"/>
      <c r="CM547" s="48"/>
      <c r="CN547" s="48"/>
      <c r="CO547" s="48"/>
      <c r="CP547" s="48"/>
      <c r="CQ547" s="48"/>
      <c r="CR547" s="48"/>
      <c r="CS547" s="48"/>
      <c r="CT547" s="48"/>
      <c r="CU547" s="48"/>
      <c r="CV547" s="48"/>
      <c r="CW547" s="48"/>
      <c r="CX547" s="48"/>
      <c r="CY547" s="48"/>
      <c r="CZ547" s="48"/>
      <c r="DA547" s="48"/>
      <c r="DB547" s="48"/>
      <c r="DC547" s="48"/>
      <c r="DD547" s="48"/>
      <c r="DE547" s="48"/>
      <c r="DF547" s="48"/>
      <c r="DG547" s="48"/>
      <c r="DH547" s="48"/>
      <c r="DI547" s="48"/>
      <c r="DJ547" s="48"/>
      <c r="DK547" s="48"/>
      <c r="DL547" s="48"/>
      <c r="DM547" s="48"/>
      <c r="DN547" s="48"/>
      <c r="DO547" s="48"/>
      <c r="DP547" s="48"/>
      <c r="DQ547" s="48"/>
      <c r="DR547" s="48"/>
      <c r="DS547" s="48"/>
      <c r="DT547" s="48"/>
      <c r="DU547" s="48"/>
      <c r="DV547" s="48"/>
      <c r="DW547" s="48"/>
      <c r="DX547" s="48"/>
      <c r="DY547" s="48"/>
      <c r="DZ547" s="48"/>
      <c r="EA547" s="48"/>
      <c r="EB547" s="48"/>
      <c r="EC547" s="48"/>
      <c r="ED547" s="48"/>
      <c r="EE547" s="48"/>
      <c r="EF547" s="48"/>
      <c r="EG547" s="48"/>
      <c r="EH547" s="48"/>
      <c r="EI547" s="48"/>
      <c r="EJ547" s="48"/>
      <c r="EK547" s="48"/>
      <c r="EL547" s="48"/>
      <c r="ET547" s="33" t="s">
        <v>1169</v>
      </c>
      <c r="EU547" s="33" t="s">
        <v>1167</v>
      </c>
    </row>
    <row r="548" spans="1:151" ht="12" hidden="1" customHeight="1">
      <c r="A548" s="48"/>
      <c r="B548" s="60"/>
      <c r="C548" s="48"/>
      <c r="D548" s="60"/>
      <c r="E548" s="60"/>
      <c r="F548" s="60"/>
      <c r="G548" s="60"/>
      <c r="H548" s="60"/>
      <c r="I548" s="60"/>
      <c r="J548" s="60"/>
      <c r="K548" s="60"/>
      <c r="L548" s="60"/>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158"/>
      <c r="BJ548" s="158"/>
      <c r="BK548" s="48"/>
      <c r="BL548" s="307"/>
      <c r="BM548" s="48"/>
      <c r="BN548" s="48"/>
      <c r="BO548" s="48"/>
      <c r="BP548" s="48"/>
      <c r="BQ548" s="48"/>
      <c r="BR548" s="48"/>
      <c r="BS548" s="48"/>
      <c r="BT548" s="48"/>
      <c r="BU548" s="48"/>
      <c r="BV548" s="48"/>
      <c r="BW548" s="48"/>
      <c r="BX548" s="48"/>
      <c r="BY548" s="48"/>
      <c r="BZ548" s="328"/>
      <c r="CA548" s="48"/>
      <c r="CB548" s="48"/>
      <c r="CC548" s="48"/>
      <c r="CD548" s="48"/>
      <c r="CE548" s="48"/>
      <c r="CF548" s="48"/>
      <c r="CG548" s="48"/>
      <c r="CH548" s="48"/>
      <c r="CI548" s="48"/>
      <c r="CJ548" s="48"/>
      <c r="CK548" s="48"/>
      <c r="CL548" s="48"/>
      <c r="CM548" s="48"/>
      <c r="CN548" s="48"/>
      <c r="CO548" s="48"/>
      <c r="CP548" s="48"/>
      <c r="CQ548" s="48"/>
      <c r="CR548" s="48"/>
      <c r="CS548" s="48"/>
      <c r="CT548" s="48"/>
      <c r="CU548" s="48"/>
      <c r="CV548" s="48"/>
      <c r="CW548" s="48"/>
      <c r="CX548" s="48"/>
      <c r="CY548" s="48"/>
      <c r="CZ548" s="48"/>
      <c r="DA548" s="48"/>
      <c r="DB548" s="48"/>
      <c r="DC548" s="48"/>
      <c r="DD548" s="48"/>
      <c r="DE548" s="48"/>
      <c r="DF548" s="48"/>
      <c r="DG548" s="48"/>
      <c r="DH548" s="48"/>
      <c r="DI548" s="48"/>
      <c r="DJ548" s="48"/>
      <c r="DK548" s="48"/>
      <c r="DL548" s="48"/>
      <c r="DM548" s="48"/>
      <c r="DN548" s="48"/>
      <c r="DO548" s="48"/>
      <c r="DP548" s="48"/>
      <c r="DQ548" s="48"/>
      <c r="DR548" s="48"/>
      <c r="DS548" s="48"/>
      <c r="DT548" s="48"/>
      <c r="DU548" s="48"/>
      <c r="DV548" s="48"/>
      <c r="DW548" s="48"/>
      <c r="DX548" s="48"/>
      <c r="DY548" s="48"/>
      <c r="DZ548" s="48"/>
      <c r="EA548" s="48"/>
      <c r="EB548" s="48"/>
      <c r="EC548" s="48"/>
      <c r="ED548" s="48"/>
      <c r="EE548" s="48"/>
      <c r="EF548" s="48"/>
      <c r="EG548" s="48"/>
      <c r="EH548" s="48"/>
      <c r="EI548" s="48"/>
      <c r="EJ548" s="48"/>
      <c r="EK548" s="48"/>
      <c r="EL548" s="48"/>
      <c r="ET548" s="33" t="s">
        <v>1170</v>
      </c>
      <c r="EU548" s="33" t="s">
        <v>1168</v>
      </c>
    </row>
    <row r="549" spans="1:151" ht="12" hidden="1" customHeight="1">
      <c r="A549" s="48"/>
      <c r="B549" s="60"/>
      <c r="C549" s="48"/>
      <c r="D549" s="60"/>
      <c r="E549" s="60"/>
      <c r="F549" s="60"/>
      <c r="G549" s="60"/>
      <c r="H549" s="60"/>
      <c r="I549" s="60"/>
      <c r="J549" s="60"/>
      <c r="K549" s="60"/>
      <c r="L549" s="60"/>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158"/>
      <c r="BJ549" s="158"/>
      <c r="BK549" s="48"/>
      <c r="BL549" s="307"/>
      <c r="BM549" s="48"/>
      <c r="BN549" s="48"/>
      <c r="BO549" s="48"/>
      <c r="BP549" s="48"/>
      <c r="BQ549" s="48"/>
      <c r="BR549" s="48"/>
      <c r="BS549" s="48"/>
      <c r="BT549" s="48"/>
      <c r="BU549" s="48"/>
      <c r="BV549" s="48"/>
      <c r="BW549" s="48"/>
      <c r="BX549" s="48"/>
      <c r="BY549" s="48"/>
      <c r="BZ549" s="328"/>
      <c r="CA549" s="48"/>
      <c r="CB549" s="48"/>
      <c r="CC549" s="48"/>
      <c r="CD549" s="48"/>
      <c r="CE549" s="48"/>
      <c r="CF549" s="48"/>
      <c r="CG549" s="48"/>
      <c r="CH549" s="48"/>
      <c r="CI549" s="48"/>
      <c r="CJ549" s="48"/>
      <c r="CK549" s="48"/>
      <c r="CL549" s="48"/>
      <c r="CM549" s="48"/>
      <c r="CN549" s="48"/>
      <c r="CO549" s="48"/>
      <c r="CP549" s="48"/>
      <c r="CQ549" s="48"/>
      <c r="CR549" s="48"/>
      <c r="CS549" s="48"/>
      <c r="CT549" s="48"/>
      <c r="CU549" s="48"/>
      <c r="CV549" s="48"/>
      <c r="CW549" s="48"/>
      <c r="CX549" s="48"/>
      <c r="CY549" s="48"/>
      <c r="CZ549" s="48"/>
      <c r="DA549" s="48"/>
      <c r="DB549" s="48"/>
      <c r="DC549" s="48"/>
      <c r="DD549" s="48"/>
      <c r="DE549" s="48"/>
      <c r="DF549" s="48"/>
      <c r="DG549" s="48"/>
      <c r="DH549" s="48"/>
      <c r="DI549" s="48"/>
      <c r="DJ549" s="48"/>
      <c r="DK549" s="48"/>
      <c r="DL549" s="48"/>
      <c r="DM549" s="48"/>
      <c r="DN549" s="48"/>
      <c r="DO549" s="48"/>
      <c r="DP549" s="48"/>
      <c r="DQ549" s="48"/>
      <c r="DR549" s="48"/>
      <c r="DS549" s="48"/>
      <c r="DT549" s="48"/>
      <c r="DU549" s="48"/>
      <c r="DV549" s="48"/>
      <c r="DW549" s="48"/>
      <c r="DX549" s="48"/>
      <c r="DY549" s="48"/>
      <c r="DZ549" s="48"/>
      <c r="EA549" s="48"/>
      <c r="EB549" s="48"/>
      <c r="EC549" s="48"/>
      <c r="ED549" s="48"/>
      <c r="EE549" s="48"/>
      <c r="EF549" s="48"/>
      <c r="EG549" s="48"/>
      <c r="EH549" s="48"/>
      <c r="EI549" s="48"/>
      <c r="EJ549" s="48"/>
      <c r="EK549" s="48"/>
      <c r="EL549" s="48"/>
      <c r="ET549" s="33" t="s">
        <v>1171</v>
      </c>
      <c r="EU549" s="33" t="s">
        <v>1169</v>
      </c>
    </row>
    <row r="550" spans="1:151" ht="12" hidden="1" customHeight="1">
      <c r="A550" s="48"/>
      <c r="B550" s="60"/>
      <c r="C550" s="48"/>
      <c r="D550" s="60"/>
      <c r="E550" s="60"/>
      <c r="F550" s="60"/>
      <c r="G550" s="60"/>
      <c r="H550" s="60"/>
      <c r="I550" s="60"/>
      <c r="J550" s="60"/>
      <c r="K550" s="60"/>
      <c r="L550" s="60"/>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158"/>
      <c r="BJ550" s="158"/>
      <c r="BK550" s="48"/>
      <c r="BL550" s="307"/>
      <c r="BM550" s="48"/>
      <c r="BN550" s="48"/>
      <c r="BO550" s="48"/>
      <c r="BP550" s="48"/>
      <c r="BQ550" s="48"/>
      <c r="BR550" s="48"/>
      <c r="BS550" s="48"/>
      <c r="BT550" s="48"/>
      <c r="BU550" s="48"/>
      <c r="BV550" s="48"/>
      <c r="BW550" s="48"/>
      <c r="BX550" s="48"/>
      <c r="BY550" s="48"/>
      <c r="BZ550" s="328"/>
      <c r="CA550" s="48"/>
      <c r="CB550" s="48"/>
      <c r="CC550" s="48"/>
      <c r="CD550" s="48"/>
      <c r="CE550" s="48"/>
      <c r="CF550" s="48"/>
      <c r="CG550" s="48"/>
      <c r="CH550" s="48"/>
      <c r="CI550" s="48"/>
      <c r="CJ550" s="48"/>
      <c r="CK550" s="48"/>
      <c r="CL550" s="48"/>
      <c r="CM550" s="48"/>
      <c r="CN550" s="48"/>
      <c r="CO550" s="48"/>
      <c r="CP550" s="48"/>
      <c r="CQ550" s="48"/>
      <c r="CR550" s="48"/>
      <c r="CS550" s="48"/>
      <c r="CT550" s="48"/>
      <c r="CU550" s="48"/>
      <c r="CV550" s="48"/>
      <c r="CW550" s="48"/>
      <c r="CX550" s="48"/>
      <c r="CY550" s="48"/>
      <c r="CZ550" s="48"/>
      <c r="DA550" s="48"/>
      <c r="DB550" s="48"/>
      <c r="DC550" s="48"/>
      <c r="DD550" s="48"/>
      <c r="DE550" s="48"/>
      <c r="DF550" s="48"/>
      <c r="DG550" s="48"/>
      <c r="DH550" s="48"/>
      <c r="DI550" s="48"/>
      <c r="DJ550" s="48"/>
      <c r="DK550" s="48"/>
      <c r="DL550" s="48"/>
      <c r="DM550" s="48"/>
      <c r="DN550" s="48"/>
      <c r="DO550" s="48"/>
      <c r="DP550" s="48"/>
      <c r="DQ550" s="48"/>
      <c r="DR550" s="48"/>
      <c r="DS550" s="48"/>
      <c r="DT550" s="48"/>
      <c r="DU550" s="48"/>
      <c r="DV550" s="48"/>
      <c r="DW550" s="48"/>
      <c r="DX550" s="48"/>
      <c r="DY550" s="48"/>
      <c r="DZ550" s="48"/>
      <c r="EA550" s="48"/>
      <c r="EB550" s="48"/>
      <c r="EC550" s="48"/>
      <c r="ED550" s="48"/>
      <c r="EE550" s="48"/>
      <c r="EF550" s="48"/>
      <c r="EG550" s="48"/>
      <c r="EH550" s="48"/>
      <c r="EI550" s="48"/>
      <c r="EJ550" s="48"/>
      <c r="EK550" s="48"/>
      <c r="EL550" s="48"/>
      <c r="ET550" s="33" t="s">
        <v>799</v>
      </c>
      <c r="EU550" s="33" t="s">
        <v>1170</v>
      </c>
    </row>
    <row r="551" spans="1:151" ht="12" hidden="1" customHeight="1">
      <c r="A551" s="48"/>
      <c r="B551" s="60"/>
      <c r="C551" s="48"/>
      <c r="D551" s="60"/>
      <c r="E551" s="60"/>
      <c r="F551" s="60"/>
      <c r="G551" s="60"/>
      <c r="H551" s="60"/>
      <c r="I551" s="60"/>
      <c r="J551" s="60"/>
      <c r="K551" s="60"/>
      <c r="L551" s="60"/>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158"/>
      <c r="BJ551" s="158"/>
      <c r="BK551" s="48"/>
      <c r="BL551" s="307"/>
      <c r="BM551" s="48"/>
      <c r="BN551" s="48"/>
      <c r="BO551" s="48"/>
      <c r="BP551" s="48"/>
      <c r="BQ551" s="48"/>
      <c r="BR551" s="48"/>
      <c r="BS551" s="48"/>
      <c r="BT551" s="48"/>
      <c r="BU551" s="48"/>
      <c r="BV551" s="48"/>
      <c r="BW551" s="48"/>
      <c r="BX551" s="48"/>
      <c r="BY551" s="48"/>
      <c r="BZ551" s="328"/>
      <c r="CA551" s="48"/>
      <c r="CB551" s="48"/>
      <c r="CC551" s="48"/>
      <c r="CD551" s="48"/>
      <c r="CE551" s="48"/>
      <c r="CF551" s="48"/>
      <c r="CG551" s="48"/>
      <c r="CH551" s="48"/>
      <c r="CI551" s="48"/>
      <c r="CJ551" s="48"/>
      <c r="CK551" s="48"/>
      <c r="CL551" s="48"/>
      <c r="CM551" s="48"/>
      <c r="CN551" s="48"/>
      <c r="CO551" s="48"/>
      <c r="CP551" s="48"/>
      <c r="CQ551" s="48"/>
      <c r="CR551" s="48"/>
      <c r="CS551" s="48"/>
      <c r="CT551" s="48"/>
      <c r="CU551" s="48"/>
      <c r="CV551" s="48"/>
      <c r="CW551" s="48"/>
      <c r="CX551" s="48"/>
      <c r="CY551" s="48"/>
      <c r="CZ551" s="48"/>
      <c r="DA551" s="48"/>
      <c r="DB551" s="48"/>
      <c r="DC551" s="48"/>
      <c r="DD551" s="48"/>
      <c r="DE551" s="48"/>
      <c r="DF551" s="48"/>
      <c r="DG551" s="48"/>
      <c r="DH551" s="48"/>
      <c r="DI551" s="48"/>
      <c r="DJ551" s="48"/>
      <c r="DK551" s="48"/>
      <c r="DL551" s="48"/>
      <c r="DM551" s="48"/>
      <c r="DN551" s="48"/>
      <c r="DO551" s="48"/>
      <c r="DP551" s="48"/>
      <c r="DQ551" s="48"/>
      <c r="DR551" s="48"/>
      <c r="DS551" s="48"/>
      <c r="DT551" s="48"/>
      <c r="DU551" s="48"/>
      <c r="DV551" s="48"/>
      <c r="DW551" s="48"/>
      <c r="DX551" s="48"/>
      <c r="DY551" s="48"/>
      <c r="DZ551" s="48"/>
      <c r="EA551" s="48"/>
      <c r="EB551" s="48"/>
      <c r="EC551" s="48"/>
      <c r="ED551" s="48"/>
      <c r="EE551" s="48"/>
      <c r="EF551" s="48"/>
      <c r="EG551" s="48"/>
      <c r="EH551" s="48"/>
      <c r="EI551" s="48"/>
      <c r="EJ551" s="48"/>
      <c r="EK551" s="48"/>
      <c r="EL551" s="48"/>
      <c r="ET551" s="33" t="s">
        <v>1172</v>
      </c>
      <c r="EU551" s="33" t="s">
        <v>1171</v>
      </c>
    </row>
    <row r="552" spans="1:151" ht="12" hidden="1" customHeight="1">
      <c r="A552" s="48"/>
      <c r="B552" s="60"/>
      <c r="C552" s="48"/>
      <c r="D552" s="60"/>
      <c r="E552" s="60"/>
      <c r="F552" s="60"/>
      <c r="G552" s="60"/>
      <c r="H552" s="60"/>
      <c r="I552" s="60"/>
      <c r="J552" s="60"/>
      <c r="K552" s="60"/>
      <c r="L552" s="60"/>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158"/>
      <c r="BJ552" s="158"/>
      <c r="BK552" s="48"/>
      <c r="BL552" s="307"/>
      <c r="BM552" s="48"/>
      <c r="BN552" s="48"/>
      <c r="BO552" s="48"/>
      <c r="BP552" s="48"/>
      <c r="BQ552" s="48"/>
      <c r="BR552" s="48"/>
      <c r="BS552" s="48"/>
      <c r="BT552" s="48"/>
      <c r="BU552" s="48"/>
      <c r="BV552" s="48"/>
      <c r="BW552" s="48"/>
      <c r="BX552" s="48"/>
      <c r="BY552" s="48"/>
      <c r="BZ552" s="328"/>
      <c r="CA552" s="48"/>
      <c r="CB552" s="48"/>
      <c r="CC552" s="48"/>
      <c r="CD552" s="48"/>
      <c r="CE552" s="48"/>
      <c r="CF552" s="48"/>
      <c r="CG552" s="48"/>
      <c r="CH552" s="48"/>
      <c r="CI552" s="48"/>
      <c r="CJ552" s="48"/>
      <c r="CK552" s="48"/>
      <c r="CL552" s="48"/>
      <c r="CM552" s="48"/>
      <c r="CN552" s="48"/>
      <c r="CO552" s="48"/>
      <c r="CP552" s="48"/>
      <c r="CQ552" s="48"/>
      <c r="CR552" s="48"/>
      <c r="CS552" s="48"/>
      <c r="CT552" s="48"/>
      <c r="CU552" s="48"/>
      <c r="CV552" s="48"/>
      <c r="CW552" s="48"/>
      <c r="CX552" s="48"/>
      <c r="CY552" s="48"/>
      <c r="CZ552" s="48"/>
      <c r="DA552" s="48"/>
      <c r="DB552" s="48"/>
      <c r="DC552" s="48"/>
      <c r="DD552" s="48"/>
      <c r="DE552" s="48"/>
      <c r="DF552" s="48"/>
      <c r="DG552" s="48"/>
      <c r="DH552" s="48"/>
      <c r="DI552" s="48"/>
      <c r="DJ552" s="48"/>
      <c r="DK552" s="48"/>
      <c r="DL552" s="48"/>
      <c r="DM552" s="48"/>
      <c r="DN552" s="48"/>
      <c r="DO552" s="48"/>
      <c r="DP552" s="48"/>
      <c r="DQ552" s="48"/>
      <c r="DR552" s="48"/>
      <c r="DS552" s="48"/>
      <c r="DT552" s="48"/>
      <c r="DU552" s="48"/>
      <c r="DV552" s="48"/>
      <c r="DW552" s="48"/>
      <c r="DX552" s="48"/>
      <c r="DY552" s="48"/>
      <c r="DZ552" s="48"/>
      <c r="EA552" s="48"/>
      <c r="EB552" s="48"/>
      <c r="EC552" s="48"/>
      <c r="ED552" s="48"/>
      <c r="EE552" s="48"/>
      <c r="EF552" s="48"/>
      <c r="EG552" s="48"/>
      <c r="EH552" s="48"/>
      <c r="EI552" s="48"/>
      <c r="EJ552" s="48"/>
      <c r="EK552" s="48"/>
      <c r="EL552" s="48"/>
      <c r="ET552" s="33" t="s">
        <v>1173</v>
      </c>
      <c r="EU552" s="33" t="s">
        <v>799</v>
      </c>
    </row>
    <row r="553" spans="1:151" ht="12" hidden="1" customHeight="1">
      <c r="A553" s="48"/>
      <c r="B553" s="60"/>
      <c r="C553" s="48"/>
      <c r="D553" s="60"/>
      <c r="E553" s="60"/>
      <c r="F553" s="60"/>
      <c r="G553" s="60"/>
      <c r="H553" s="60"/>
      <c r="I553" s="60"/>
      <c r="J553" s="60"/>
      <c r="K553" s="60"/>
      <c r="L553" s="60"/>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158"/>
      <c r="BJ553" s="158"/>
      <c r="BK553" s="48"/>
      <c r="BL553" s="307"/>
      <c r="BM553" s="48"/>
      <c r="BN553" s="48"/>
      <c r="BO553" s="48"/>
      <c r="BP553" s="48"/>
      <c r="BQ553" s="48"/>
      <c r="BR553" s="48"/>
      <c r="BS553" s="48"/>
      <c r="BT553" s="48"/>
      <c r="BU553" s="48"/>
      <c r="BV553" s="48"/>
      <c r="BW553" s="48"/>
      <c r="BX553" s="48"/>
      <c r="BY553" s="48"/>
      <c r="BZ553" s="328"/>
      <c r="CA553" s="48"/>
      <c r="CB553" s="48"/>
      <c r="CC553" s="48"/>
      <c r="CD553" s="48"/>
      <c r="CE553" s="48"/>
      <c r="CF553" s="48"/>
      <c r="CG553" s="48"/>
      <c r="CH553" s="48"/>
      <c r="CI553" s="48"/>
      <c r="CJ553" s="48"/>
      <c r="CK553" s="48"/>
      <c r="CL553" s="48"/>
      <c r="CM553" s="48"/>
      <c r="CN553" s="48"/>
      <c r="CO553" s="48"/>
      <c r="CP553" s="48"/>
      <c r="CQ553" s="48"/>
      <c r="CR553" s="48"/>
      <c r="CS553" s="48"/>
      <c r="CT553" s="48"/>
      <c r="CU553" s="48"/>
      <c r="CV553" s="48"/>
      <c r="CW553" s="48"/>
      <c r="CX553" s="48"/>
      <c r="CY553" s="48"/>
      <c r="CZ553" s="48"/>
      <c r="DA553" s="48"/>
      <c r="DB553" s="48"/>
      <c r="DC553" s="48"/>
      <c r="DD553" s="48"/>
      <c r="DE553" s="48"/>
      <c r="DF553" s="48"/>
      <c r="DG553" s="48"/>
      <c r="DH553" s="48"/>
      <c r="DI553" s="48"/>
      <c r="DJ553" s="48"/>
      <c r="DK553" s="48"/>
      <c r="DL553" s="48"/>
      <c r="DM553" s="48"/>
      <c r="DN553" s="48"/>
      <c r="DO553" s="48"/>
      <c r="DP553" s="48"/>
      <c r="DQ553" s="48"/>
      <c r="DR553" s="48"/>
      <c r="DS553" s="48"/>
      <c r="DT553" s="48"/>
      <c r="DU553" s="48"/>
      <c r="DV553" s="48"/>
      <c r="DW553" s="48"/>
      <c r="DX553" s="48"/>
      <c r="DY553" s="48"/>
      <c r="DZ553" s="48"/>
      <c r="EA553" s="48"/>
      <c r="EB553" s="48"/>
      <c r="EC553" s="48"/>
      <c r="ED553" s="48"/>
      <c r="EE553" s="48"/>
      <c r="EF553" s="48"/>
      <c r="EG553" s="48"/>
      <c r="EH553" s="48"/>
      <c r="EI553" s="48"/>
      <c r="EJ553" s="48"/>
      <c r="EK553" s="48"/>
      <c r="EL553" s="48"/>
      <c r="ET553" s="33" t="s">
        <v>1174</v>
      </c>
      <c r="EU553" s="33" t="s">
        <v>1172</v>
      </c>
    </row>
    <row r="554" spans="1:151" ht="12" hidden="1" customHeight="1">
      <c r="A554" s="48"/>
      <c r="B554" s="60"/>
      <c r="C554" s="48"/>
      <c r="D554" s="60"/>
      <c r="E554" s="60"/>
      <c r="F554" s="60"/>
      <c r="G554" s="60"/>
      <c r="H554" s="60"/>
      <c r="I554" s="60"/>
      <c r="J554" s="60"/>
      <c r="K554" s="60"/>
      <c r="L554" s="60"/>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158"/>
      <c r="BJ554" s="158"/>
      <c r="BK554" s="48"/>
      <c r="BL554" s="307"/>
      <c r="BM554" s="48"/>
      <c r="BN554" s="48"/>
      <c r="BO554" s="48"/>
      <c r="BP554" s="48"/>
      <c r="BQ554" s="48"/>
      <c r="BR554" s="48"/>
      <c r="BS554" s="48"/>
      <c r="BT554" s="48"/>
      <c r="BU554" s="48"/>
      <c r="BV554" s="48"/>
      <c r="BW554" s="48"/>
      <c r="BX554" s="48"/>
      <c r="BY554" s="48"/>
      <c r="BZ554" s="32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c r="DH554" s="48"/>
      <c r="DI554" s="48"/>
      <c r="DJ554" s="48"/>
      <c r="DK554" s="48"/>
      <c r="DL554" s="48"/>
      <c r="DM554" s="48"/>
      <c r="DN554" s="48"/>
      <c r="DO554" s="48"/>
      <c r="DP554" s="48"/>
      <c r="DQ554" s="48"/>
      <c r="DR554" s="48"/>
      <c r="DS554" s="48"/>
      <c r="DT554" s="48"/>
      <c r="DU554" s="48"/>
      <c r="DV554" s="48"/>
      <c r="DW554" s="48"/>
      <c r="DX554" s="48"/>
      <c r="DY554" s="48"/>
      <c r="DZ554" s="48"/>
      <c r="EA554" s="48"/>
      <c r="EB554" s="48"/>
      <c r="EC554" s="48"/>
      <c r="ED554" s="48"/>
      <c r="EE554" s="48"/>
      <c r="EF554" s="48"/>
      <c r="EG554" s="48"/>
      <c r="EH554" s="48"/>
      <c r="EI554" s="48"/>
      <c r="EJ554" s="48"/>
      <c r="EK554" s="48"/>
      <c r="EL554" s="48"/>
      <c r="ET554" s="33" t="s">
        <v>1175</v>
      </c>
      <c r="EU554" s="33" t="s">
        <v>1173</v>
      </c>
    </row>
    <row r="555" spans="1:151" ht="12" hidden="1" customHeight="1">
      <c r="A555" s="48"/>
      <c r="B555" s="60"/>
      <c r="C555" s="48"/>
      <c r="D555" s="60"/>
      <c r="E555" s="60"/>
      <c r="F555" s="60"/>
      <c r="G555" s="60"/>
      <c r="H555" s="60"/>
      <c r="I555" s="60"/>
      <c r="J555" s="60"/>
      <c r="K555" s="60"/>
      <c r="L555" s="60"/>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158"/>
      <c r="BJ555" s="158"/>
      <c r="BK555" s="48"/>
      <c r="BL555" s="307"/>
      <c r="BM555" s="48"/>
      <c r="BN555" s="48"/>
      <c r="BO555" s="48"/>
      <c r="BP555" s="48"/>
      <c r="BQ555" s="48"/>
      <c r="BR555" s="48"/>
      <c r="BS555" s="48"/>
      <c r="BT555" s="48"/>
      <c r="BU555" s="48"/>
      <c r="BV555" s="48"/>
      <c r="BW555" s="48"/>
      <c r="BX555" s="48"/>
      <c r="BY555" s="48"/>
      <c r="BZ555" s="328"/>
      <c r="CA555" s="48"/>
      <c r="CB555" s="48"/>
      <c r="CC555" s="48"/>
      <c r="CD555" s="48"/>
      <c r="CE555" s="48"/>
      <c r="CF555" s="48"/>
      <c r="CG555" s="48"/>
      <c r="CH555" s="48"/>
      <c r="CI555" s="48"/>
      <c r="CJ555" s="48"/>
      <c r="CK555" s="48"/>
      <c r="CL555" s="48"/>
      <c r="CM555" s="48"/>
      <c r="CN555" s="48"/>
      <c r="CO555" s="48"/>
      <c r="CP555" s="48"/>
      <c r="CQ555" s="48"/>
      <c r="CR555" s="48"/>
      <c r="CS555" s="48"/>
      <c r="CT555" s="48"/>
      <c r="CU555" s="48"/>
      <c r="CV555" s="48"/>
      <c r="CW555" s="48"/>
      <c r="CX555" s="48"/>
      <c r="CY555" s="48"/>
      <c r="CZ555" s="48"/>
      <c r="DA555" s="48"/>
      <c r="DB555" s="48"/>
      <c r="DC555" s="48"/>
      <c r="DD555" s="48"/>
      <c r="DE555" s="48"/>
      <c r="DF555" s="48"/>
      <c r="DG555" s="48"/>
      <c r="DH555" s="48"/>
      <c r="DI555" s="48"/>
      <c r="DJ555" s="48"/>
      <c r="DK555" s="48"/>
      <c r="DL555" s="48"/>
      <c r="DM555" s="48"/>
      <c r="DN555" s="48"/>
      <c r="DO555" s="48"/>
      <c r="DP555" s="48"/>
      <c r="DQ555" s="48"/>
      <c r="DR555" s="48"/>
      <c r="DS555" s="48"/>
      <c r="DT555" s="48"/>
      <c r="DU555" s="48"/>
      <c r="DV555" s="48"/>
      <c r="DW555" s="48"/>
      <c r="DX555" s="48"/>
      <c r="DY555" s="48"/>
      <c r="DZ555" s="48"/>
      <c r="EA555" s="48"/>
      <c r="EB555" s="48"/>
      <c r="EC555" s="48"/>
      <c r="ED555" s="48"/>
      <c r="EE555" s="48"/>
      <c r="EF555" s="48"/>
      <c r="EG555" s="48"/>
      <c r="EH555" s="48"/>
      <c r="EI555" s="48"/>
      <c r="EJ555" s="48"/>
      <c r="EK555" s="48"/>
      <c r="EL555" s="48"/>
      <c r="ET555" s="33" t="s">
        <v>1176</v>
      </c>
      <c r="EU555" s="33" t="s">
        <v>1174</v>
      </c>
    </row>
    <row r="556" spans="1:151" ht="12" hidden="1" customHeight="1">
      <c r="A556" s="48"/>
      <c r="B556" s="60"/>
      <c r="C556" s="48"/>
      <c r="D556" s="60"/>
      <c r="E556" s="60"/>
      <c r="F556" s="60"/>
      <c r="G556" s="60"/>
      <c r="H556" s="60"/>
      <c r="I556" s="60"/>
      <c r="J556" s="60"/>
      <c r="K556" s="60"/>
      <c r="L556" s="60"/>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158"/>
      <c r="BJ556" s="158"/>
      <c r="BK556" s="48"/>
      <c r="BL556" s="307"/>
      <c r="BM556" s="48"/>
      <c r="BN556" s="48"/>
      <c r="BO556" s="48"/>
      <c r="BP556" s="48"/>
      <c r="BQ556" s="48"/>
      <c r="BR556" s="48"/>
      <c r="BS556" s="48"/>
      <c r="BT556" s="48"/>
      <c r="BU556" s="48"/>
      <c r="BV556" s="48"/>
      <c r="BW556" s="48"/>
      <c r="BX556" s="48"/>
      <c r="BY556" s="48"/>
      <c r="BZ556" s="328"/>
      <c r="CA556" s="48"/>
      <c r="CB556" s="48"/>
      <c r="CC556" s="48"/>
      <c r="CD556" s="48"/>
      <c r="CE556" s="48"/>
      <c r="CF556" s="48"/>
      <c r="CG556" s="48"/>
      <c r="CH556" s="48"/>
      <c r="CI556" s="48"/>
      <c r="CJ556" s="48"/>
      <c r="CK556" s="48"/>
      <c r="CL556" s="48"/>
      <c r="CM556" s="48"/>
      <c r="CN556" s="48"/>
      <c r="CO556" s="48"/>
      <c r="CP556" s="48"/>
      <c r="CQ556" s="48"/>
      <c r="CR556" s="48"/>
      <c r="CS556" s="48"/>
      <c r="CT556" s="48"/>
      <c r="CU556" s="48"/>
      <c r="CV556" s="48"/>
      <c r="CW556" s="48"/>
      <c r="CX556" s="48"/>
      <c r="CY556" s="48"/>
      <c r="CZ556" s="48"/>
      <c r="DA556" s="48"/>
      <c r="DB556" s="48"/>
      <c r="DC556" s="48"/>
      <c r="DD556" s="48"/>
      <c r="DE556" s="48"/>
      <c r="DF556" s="48"/>
      <c r="DG556" s="48"/>
      <c r="DH556" s="48"/>
      <c r="DI556" s="48"/>
      <c r="DJ556" s="48"/>
      <c r="DK556" s="48"/>
      <c r="DL556" s="48"/>
      <c r="DM556" s="48"/>
      <c r="DN556" s="48"/>
      <c r="DO556" s="48"/>
      <c r="DP556" s="48"/>
      <c r="DQ556" s="48"/>
      <c r="DR556" s="48"/>
      <c r="DS556" s="48"/>
      <c r="DT556" s="48"/>
      <c r="DU556" s="48"/>
      <c r="DV556" s="48"/>
      <c r="DW556" s="48"/>
      <c r="DX556" s="48"/>
      <c r="DY556" s="48"/>
      <c r="DZ556" s="48"/>
      <c r="EA556" s="48"/>
      <c r="EB556" s="48"/>
      <c r="EC556" s="48"/>
      <c r="ED556" s="48"/>
      <c r="EE556" s="48"/>
      <c r="EF556" s="48"/>
      <c r="EG556" s="48"/>
      <c r="EH556" s="48"/>
      <c r="EI556" s="48"/>
      <c r="EJ556" s="48"/>
      <c r="EK556" s="48"/>
      <c r="EL556" s="48"/>
      <c r="ET556" s="33" t="s">
        <v>1177</v>
      </c>
      <c r="EU556" s="33" t="s">
        <v>1175</v>
      </c>
    </row>
    <row r="557" spans="1:151" ht="12" hidden="1" customHeight="1">
      <c r="A557" s="48"/>
      <c r="B557" s="60"/>
      <c r="C557" s="48"/>
      <c r="D557" s="60"/>
      <c r="E557" s="60"/>
      <c r="F557" s="60"/>
      <c r="G557" s="60"/>
      <c r="H557" s="60"/>
      <c r="I557" s="60"/>
      <c r="J557" s="60"/>
      <c r="K557" s="60"/>
      <c r="L557" s="60"/>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158"/>
      <c r="BJ557" s="158"/>
      <c r="BK557" s="48"/>
      <c r="BL557" s="307"/>
      <c r="BM557" s="48"/>
      <c r="BN557" s="48"/>
      <c r="BO557" s="48"/>
      <c r="BP557" s="48"/>
      <c r="BQ557" s="48"/>
      <c r="BR557" s="48"/>
      <c r="BS557" s="48"/>
      <c r="BT557" s="48"/>
      <c r="BU557" s="48"/>
      <c r="BV557" s="48"/>
      <c r="BW557" s="48"/>
      <c r="BX557" s="48"/>
      <c r="BY557" s="48"/>
      <c r="BZ557" s="328"/>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c r="CX557" s="48"/>
      <c r="CY557" s="48"/>
      <c r="CZ557" s="48"/>
      <c r="DA557" s="48"/>
      <c r="DB557" s="48"/>
      <c r="DC557" s="48"/>
      <c r="DD557" s="48"/>
      <c r="DE557" s="48"/>
      <c r="DF557" s="48"/>
      <c r="DG557" s="48"/>
      <c r="DH557" s="48"/>
      <c r="DI557" s="48"/>
      <c r="DJ557" s="48"/>
      <c r="DK557" s="48"/>
      <c r="DL557" s="48"/>
      <c r="DM557" s="48"/>
      <c r="DN557" s="48"/>
      <c r="DO557" s="48"/>
      <c r="DP557" s="48"/>
      <c r="DQ557" s="48"/>
      <c r="DR557" s="48"/>
      <c r="DS557" s="48"/>
      <c r="DT557" s="48"/>
      <c r="DU557" s="48"/>
      <c r="DV557" s="48"/>
      <c r="DW557" s="48"/>
      <c r="DX557" s="48"/>
      <c r="DY557" s="48"/>
      <c r="DZ557" s="48"/>
      <c r="EA557" s="48"/>
      <c r="EB557" s="48"/>
      <c r="EC557" s="48"/>
      <c r="ED557" s="48"/>
      <c r="EE557" s="48"/>
      <c r="EF557" s="48"/>
      <c r="EG557" s="48"/>
      <c r="EH557" s="48"/>
      <c r="EI557" s="48"/>
      <c r="EJ557" s="48"/>
      <c r="EK557" s="48"/>
      <c r="EL557" s="48"/>
      <c r="ET557" s="33" t="s">
        <v>1178</v>
      </c>
      <c r="EU557" s="33" t="s">
        <v>1176</v>
      </c>
    </row>
    <row r="558" spans="1:151" ht="12" hidden="1" customHeight="1">
      <c r="A558" s="48"/>
      <c r="B558" s="60"/>
      <c r="C558" s="48"/>
      <c r="D558" s="60"/>
      <c r="E558" s="60"/>
      <c r="F558" s="60"/>
      <c r="G558" s="60"/>
      <c r="H558" s="60"/>
      <c r="I558" s="60"/>
      <c r="J558" s="60"/>
      <c r="K558" s="60"/>
      <c r="L558" s="60"/>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158"/>
      <c r="BJ558" s="158"/>
      <c r="BK558" s="48"/>
      <c r="BL558" s="307"/>
      <c r="BM558" s="48"/>
      <c r="BN558" s="48"/>
      <c r="BO558" s="48"/>
      <c r="BP558" s="48"/>
      <c r="BQ558" s="48"/>
      <c r="BR558" s="48"/>
      <c r="BS558" s="48"/>
      <c r="BT558" s="48"/>
      <c r="BU558" s="48"/>
      <c r="BV558" s="48"/>
      <c r="BW558" s="48"/>
      <c r="BX558" s="48"/>
      <c r="BY558" s="48"/>
      <c r="BZ558" s="328"/>
      <c r="CA558" s="48"/>
      <c r="CB558" s="48"/>
      <c r="CC558" s="48"/>
      <c r="CD558" s="48"/>
      <c r="CE558" s="48"/>
      <c r="CF558" s="48"/>
      <c r="CG558" s="48"/>
      <c r="CH558" s="48"/>
      <c r="CI558" s="48"/>
      <c r="CJ558" s="48"/>
      <c r="CK558" s="48"/>
      <c r="CL558" s="48"/>
      <c r="CM558" s="48"/>
      <c r="CN558" s="48"/>
      <c r="CO558" s="48"/>
      <c r="CP558" s="48"/>
      <c r="CQ558" s="48"/>
      <c r="CR558" s="48"/>
      <c r="CS558" s="48"/>
      <c r="CT558" s="48"/>
      <c r="CU558" s="48"/>
      <c r="CV558" s="48"/>
      <c r="CW558" s="48"/>
      <c r="CX558" s="48"/>
      <c r="CY558" s="48"/>
      <c r="CZ558" s="48"/>
      <c r="DA558" s="48"/>
      <c r="DB558" s="48"/>
      <c r="DC558" s="48"/>
      <c r="DD558" s="48"/>
      <c r="DE558" s="48"/>
      <c r="DF558" s="48"/>
      <c r="DG558" s="48"/>
      <c r="DH558" s="48"/>
      <c r="DI558" s="48"/>
      <c r="DJ558" s="48"/>
      <c r="DK558" s="48"/>
      <c r="DL558" s="48"/>
      <c r="DM558" s="48"/>
      <c r="DN558" s="48"/>
      <c r="DO558" s="48"/>
      <c r="DP558" s="48"/>
      <c r="DQ558" s="48"/>
      <c r="DR558" s="48"/>
      <c r="DS558" s="48"/>
      <c r="DT558" s="48"/>
      <c r="DU558" s="48"/>
      <c r="DV558" s="48"/>
      <c r="DW558" s="48"/>
      <c r="DX558" s="48"/>
      <c r="DY558" s="48"/>
      <c r="DZ558" s="48"/>
      <c r="EA558" s="48"/>
      <c r="EB558" s="48"/>
      <c r="EC558" s="48"/>
      <c r="ED558" s="48"/>
      <c r="EE558" s="48"/>
      <c r="EF558" s="48"/>
      <c r="EG558" s="48"/>
      <c r="EH558" s="48"/>
      <c r="EI558" s="48"/>
      <c r="EJ558" s="48"/>
      <c r="EK558" s="48"/>
      <c r="EL558" s="48"/>
      <c r="ET558" s="33" t="s">
        <v>1179</v>
      </c>
      <c r="EU558" s="33" t="s">
        <v>1177</v>
      </c>
    </row>
    <row r="559" spans="1:151" ht="12" hidden="1" customHeight="1">
      <c r="A559" s="48"/>
      <c r="B559" s="60"/>
      <c r="C559" s="48"/>
      <c r="D559" s="60"/>
      <c r="E559" s="60"/>
      <c r="F559" s="60"/>
      <c r="G559" s="60"/>
      <c r="H559" s="60"/>
      <c r="I559" s="60"/>
      <c r="J559" s="60"/>
      <c r="K559" s="60"/>
      <c r="L559" s="60"/>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158"/>
      <c r="BJ559" s="158"/>
      <c r="BK559" s="48"/>
      <c r="BL559" s="307"/>
      <c r="BM559" s="48"/>
      <c r="BN559" s="48"/>
      <c r="BO559" s="48"/>
      <c r="BP559" s="48"/>
      <c r="BQ559" s="48"/>
      <c r="BR559" s="48"/>
      <c r="BS559" s="48"/>
      <c r="BT559" s="48"/>
      <c r="BU559" s="48"/>
      <c r="BV559" s="48"/>
      <c r="BW559" s="48"/>
      <c r="BX559" s="48"/>
      <c r="BY559" s="48"/>
      <c r="BZ559" s="328"/>
      <c r="CA559" s="48"/>
      <c r="CB559" s="48"/>
      <c r="CC559" s="48"/>
      <c r="CD559" s="48"/>
      <c r="CE559" s="48"/>
      <c r="CF559" s="48"/>
      <c r="CG559" s="48"/>
      <c r="CH559" s="48"/>
      <c r="CI559" s="48"/>
      <c r="CJ559" s="48"/>
      <c r="CK559" s="48"/>
      <c r="CL559" s="48"/>
      <c r="CM559" s="48"/>
      <c r="CN559" s="48"/>
      <c r="CO559" s="48"/>
      <c r="CP559" s="48"/>
      <c r="CQ559" s="48"/>
      <c r="CR559" s="48"/>
      <c r="CS559" s="48"/>
      <c r="CT559" s="48"/>
      <c r="CU559" s="48"/>
      <c r="CV559" s="48"/>
      <c r="CW559" s="48"/>
      <c r="CX559" s="48"/>
      <c r="CY559" s="48"/>
      <c r="CZ559" s="48"/>
      <c r="DA559" s="48"/>
      <c r="DB559" s="48"/>
      <c r="DC559" s="48"/>
      <c r="DD559" s="48"/>
      <c r="DE559" s="48"/>
      <c r="DF559" s="48"/>
      <c r="DG559" s="48"/>
      <c r="DH559" s="48"/>
      <c r="DI559" s="48"/>
      <c r="DJ559" s="48"/>
      <c r="DK559" s="48"/>
      <c r="DL559" s="48"/>
      <c r="DM559" s="48"/>
      <c r="DN559" s="48"/>
      <c r="DO559" s="48"/>
      <c r="DP559" s="48"/>
      <c r="DQ559" s="48"/>
      <c r="DR559" s="48"/>
      <c r="DS559" s="48"/>
      <c r="DT559" s="48"/>
      <c r="DU559" s="48"/>
      <c r="DV559" s="48"/>
      <c r="DW559" s="48"/>
      <c r="DX559" s="48"/>
      <c r="DY559" s="48"/>
      <c r="DZ559" s="48"/>
      <c r="EA559" s="48"/>
      <c r="EB559" s="48"/>
      <c r="EC559" s="48"/>
      <c r="ED559" s="48"/>
      <c r="EE559" s="48"/>
      <c r="EF559" s="48"/>
      <c r="EG559" s="48"/>
      <c r="EH559" s="48"/>
      <c r="EI559" s="48"/>
      <c r="EJ559" s="48"/>
      <c r="EK559" s="48"/>
      <c r="EL559" s="48"/>
      <c r="ET559" s="33" t="s">
        <v>1180</v>
      </c>
      <c r="EU559" s="33" t="s">
        <v>1178</v>
      </c>
    </row>
    <row r="560" spans="1:151" ht="12" hidden="1" customHeight="1">
      <c r="A560" s="48"/>
      <c r="B560" s="60"/>
      <c r="C560" s="48"/>
      <c r="D560" s="60"/>
      <c r="E560" s="60"/>
      <c r="F560" s="60"/>
      <c r="G560" s="60"/>
      <c r="H560" s="60"/>
      <c r="I560" s="60"/>
      <c r="J560" s="60"/>
      <c r="K560" s="60"/>
      <c r="L560" s="60"/>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158"/>
      <c r="BJ560" s="158"/>
      <c r="BK560" s="48"/>
      <c r="BL560" s="307"/>
      <c r="BM560" s="48"/>
      <c r="BN560" s="48"/>
      <c r="BO560" s="48"/>
      <c r="BP560" s="48"/>
      <c r="BQ560" s="48"/>
      <c r="BR560" s="48"/>
      <c r="BS560" s="48"/>
      <c r="BT560" s="48"/>
      <c r="BU560" s="48"/>
      <c r="BV560" s="48"/>
      <c r="BW560" s="48"/>
      <c r="BX560" s="48"/>
      <c r="BY560" s="48"/>
      <c r="BZ560" s="328"/>
      <c r="CA560" s="48"/>
      <c r="CB560" s="48"/>
      <c r="CC560" s="48"/>
      <c r="CD560" s="48"/>
      <c r="CE560" s="48"/>
      <c r="CF560" s="48"/>
      <c r="CG560" s="48"/>
      <c r="CH560" s="48"/>
      <c r="CI560" s="48"/>
      <c r="CJ560" s="48"/>
      <c r="CK560" s="48"/>
      <c r="CL560" s="48"/>
      <c r="CM560" s="48"/>
      <c r="CN560" s="48"/>
      <c r="CO560" s="48"/>
      <c r="CP560" s="48"/>
      <c r="CQ560" s="48"/>
      <c r="CR560" s="48"/>
      <c r="CS560" s="48"/>
      <c r="CT560" s="48"/>
      <c r="CU560" s="48"/>
      <c r="CV560" s="48"/>
      <c r="CW560" s="48"/>
      <c r="CX560" s="48"/>
      <c r="CY560" s="48"/>
      <c r="CZ560" s="48"/>
      <c r="DA560" s="48"/>
      <c r="DB560" s="48"/>
      <c r="DC560" s="48"/>
      <c r="DD560" s="48"/>
      <c r="DE560" s="48"/>
      <c r="DF560" s="48"/>
      <c r="DG560" s="48"/>
      <c r="DH560" s="48"/>
      <c r="DI560" s="48"/>
      <c r="DJ560" s="48"/>
      <c r="DK560" s="48"/>
      <c r="DL560" s="48"/>
      <c r="DM560" s="48"/>
      <c r="DN560" s="48"/>
      <c r="DO560" s="48"/>
      <c r="DP560" s="48"/>
      <c r="DQ560" s="48"/>
      <c r="DR560" s="48"/>
      <c r="DS560" s="48"/>
      <c r="DT560" s="48"/>
      <c r="DU560" s="48"/>
      <c r="DV560" s="48"/>
      <c r="DW560" s="48"/>
      <c r="DX560" s="48"/>
      <c r="DY560" s="48"/>
      <c r="DZ560" s="48"/>
      <c r="EA560" s="48"/>
      <c r="EB560" s="48"/>
      <c r="EC560" s="48"/>
      <c r="ED560" s="48"/>
      <c r="EE560" s="48"/>
      <c r="EF560" s="48"/>
      <c r="EG560" s="48"/>
      <c r="EH560" s="48"/>
      <c r="EI560" s="48"/>
      <c r="EJ560" s="48"/>
      <c r="EK560" s="48"/>
      <c r="EL560" s="48"/>
      <c r="ET560" s="33" t="s">
        <v>1181</v>
      </c>
      <c r="EU560" s="33" t="s">
        <v>1179</v>
      </c>
    </row>
    <row r="561" spans="1:151" ht="12" hidden="1" customHeight="1">
      <c r="A561" s="48"/>
      <c r="B561" s="60"/>
      <c r="C561" s="48"/>
      <c r="D561" s="60"/>
      <c r="E561" s="60"/>
      <c r="F561" s="60"/>
      <c r="G561" s="60"/>
      <c r="H561" s="60"/>
      <c r="I561" s="60"/>
      <c r="J561" s="60"/>
      <c r="K561" s="60"/>
      <c r="L561" s="60"/>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158"/>
      <c r="BJ561" s="158"/>
      <c r="BK561" s="48"/>
      <c r="BL561" s="307"/>
      <c r="BM561" s="48"/>
      <c r="BN561" s="48"/>
      <c r="BO561" s="48"/>
      <c r="BP561" s="48"/>
      <c r="BQ561" s="48"/>
      <c r="BR561" s="48"/>
      <c r="BS561" s="48"/>
      <c r="BT561" s="48"/>
      <c r="BU561" s="48"/>
      <c r="BV561" s="48"/>
      <c r="BW561" s="48"/>
      <c r="BX561" s="48"/>
      <c r="BY561" s="48"/>
      <c r="BZ561" s="328"/>
      <c r="CA561" s="48"/>
      <c r="CB561" s="48"/>
      <c r="CC561" s="48"/>
      <c r="CD561" s="48"/>
      <c r="CE561" s="48"/>
      <c r="CF561" s="48"/>
      <c r="CG561" s="48"/>
      <c r="CH561" s="48"/>
      <c r="CI561" s="48"/>
      <c r="CJ561" s="48"/>
      <c r="CK561" s="48"/>
      <c r="CL561" s="48"/>
      <c r="CM561" s="48"/>
      <c r="CN561" s="48"/>
      <c r="CO561" s="48"/>
      <c r="CP561" s="48"/>
      <c r="CQ561" s="48"/>
      <c r="CR561" s="48"/>
      <c r="CS561" s="48"/>
      <c r="CT561" s="48"/>
      <c r="CU561" s="48"/>
      <c r="CV561" s="48"/>
      <c r="CW561" s="48"/>
      <c r="CX561" s="48"/>
      <c r="CY561" s="48"/>
      <c r="CZ561" s="48"/>
      <c r="DA561" s="48"/>
      <c r="DB561" s="48"/>
      <c r="DC561" s="48"/>
      <c r="DD561" s="48"/>
      <c r="DE561" s="48"/>
      <c r="DF561" s="48"/>
      <c r="DG561" s="48"/>
      <c r="DH561" s="48"/>
      <c r="DI561" s="48"/>
      <c r="DJ561" s="48"/>
      <c r="DK561" s="48"/>
      <c r="DL561" s="48"/>
      <c r="DM561" s="48"/>
      <c r="DN561" s="48"/>
      <c r="DO561" s="48"/>
      <c r="DP561" s="48"/>
      <c r="DQ561" s="48"/>
      <c r="DR561" s="48"/>
      <c r="DS561" s="48"/>
      <c r="DT561" s="48"/>
      <c r="DU561" s="48"/>
      <c r="DV561" s="48"/>
      <c r="DW561" s="48"/>
      <c r="DX561" s="48"/>
      <c r="DY561" s="48"/>
      <c r="DZ561" s="48"/>
      <c r="EA561" s="48"/>
      <c r="EB561" s="48"/>
      <c r="EC561" s="48"/>
      <c r="ED561" s="48"/>
      <c r="EE561" s="48"/>
      <c r="EF561" s="48"/>
      <c r="EG561" s="48"/>
      <c r="EH561" s="48"/>
      <c r="EI561" s="48"/>
      <c r="EJ561" s="48"/>
      <c r="EK561" s="48"/>
      <c r="EL561" s="48"/>
      <c r="ET561" s="33" t="s">
        <v>1182</v>
      </c>
      <c r="EU561" s="33" t="s">
        <v>1180</v>
      </c>
    </row>
    <row r="562" spans="1:151" ht="12" hidden="1" customHeight="1">
      <c r="A562" s="48"/>
      <c r="B562" s="60"/>
      <c r="C562" s="48"/>
      <c r="D562" s="60"/>
      <c r="E562" s="60"/>
      <c r="F562" s="60"/>
      <c r="G562" s="60"/>
      <c r="H562" s="60"/>
      <c r="I562" s="60"/>
      <c r="J562" s="60"/>
      <c r="K562" s="60"/>
      <c r="L562" s="60"/>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158"/>
      <c r="BJ562" s="158"/>
      <c r="BK562" s="48"/>
      <c r="BL562" s="307"/>
      <c r="BM562" s="48"/>
      <c r="BN562" s="48"/>
      <c r="BO562" s="48"/>
      <c r="BP562" s="48"/>
      <c r="BQ562" s="48"/>
      <c r="BR562" s="48"/>
      <c r="BS562" s="48"/>
      <c r="BT562" s="48"/>
      <c r="BU562" s="48"/>
      <c r="BV562" s="48"/>
      <c r="BW562" s="48"/>
      <c r="BX562" s="48"/>
      <c r="BY562" s="48"/>
      <c r="BZ562" s="328"/>
      <c r="CA562" s="48"/>
      <c r="CB562" s="48"/>
      <c r="CC562" s="48"/>
      <c r="CD562" s="48"/>
      <c r="CE562" s="48"/>
      <c r="CF562" s="48"/>
      <c r="CG562" s="48"/>
      <c r="CH562" s="48"/>
      <c r="CI562" s="48"/>
      <c r="CJ562" s="48"/>
      <c r="CK562" s="48"/>
      <c r="CL562" s="48"/>
      <c r="CM562" s="48"/>
      <c r="CN562" s="48"/>
      <c r="CO562" s="48"/>
      <c r="CP562" s="48"/>
      <c r="CQ562" s="48"/>
      <c r="CR562" s="48"/>
      <c r="CS562" s="48"/>
      <c r="CT562" s="48"/>
      <c r="CU562" s="48"/>
      <c r="CV562" s="48"/>
      <c r="CW562" s="48"/>
      <c r="CX562" s="48"/>
      <c r="CY562" s="48"/>
      <c r="CZ562" s="48"/>
      <c r="DA562" s="48"/>
      <c r="DB562" s="48"/>
      <c r="DC562" s="48"/>
      <c r="DD562" s="48"/>
      <c r="DE562" s="48"/>
      <c r="DF562" s="48"/>
      <c r="DG562" s="48"/>
      <c r="DH562" s="48"/>
      <c r="DI562" s="48"/>
      <c r="DJ562" s="48"/>
      <c r="DK562" s="48"/>
      <c r="DL562" s="48"/>
      <c r="DM562" s="48"/>
      <c r="DN562" s="48"/>
      <c r="DO562" s="48"/>
      <c r="DP562" s="48"/>
      <c r="DQ562" s="48"/>
      <c r="DR562" s="48"/>
      <c r="DS562" s="48"/>
      <c r="DT562" s="48"/>
      <c r="DU562" s="48"/>
      <c r="DV562" s="48"/>
      <c r="DW562" s="48"/>
      <c r="DX562" s="48"/>
      <c r="DY562" s="48"/>
      <c r="DZ562" s="48"/>
      <c r="EA562" s="48"/>
      <c r="EB562" s="48"/>
      <c r="EC562" s="48"/>
      <c r="ED562" s="48"/>
      <c r="EE562" s="48"/>
      <c r="EF562" s="48"/>
      <c r="EG562" s="48"/>
      <c r="EH562" s="48"/>
      <c r="EI562" s="48"/>
      <c r="EJ562" s="48"/>
      <c r="EK562" s="48"/>
      <c r="EL562" s="48"/>
      <c r="ET562" s="33" t="s">
        <v>1183</v>
      </c>
      <c r="EU562" s="33" t="s">
        <v>1181</v>
      </c>
    </row>
    <row r="563" spans="1:151" ht="12" hidden="1" customHeight="1">
      <c r="A563" s="48"/>
      <c r="B563" s="60"/>
      <c r="C563" s="48"/>
      <c r="D563" s="60"/>
      <c r="E563" s="60"/>
      <c r="F563" s="60"/>
      <c r="G563" s="60"/>
      <c r="H563" s="60"/>
      <c r="I563" s="60"/>
      <c r="J563" s="60"/>
      <c r="K563" s="60"/>
      <c r="L563" s="60"/>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158"/>
      <c r="BJ563" s="158"/>
      <c r="BK563" s="48"/>
      <c r="BL563" s="307"/>
      <c r="BM563" s="48"/>
      <c r="BN563" s="48"/>
      <c r="BO563" s="48"/>
      <c r="BP563" s="48"/>
      <c r="BQ563" s="48"/>
      <c r="BR563" s="48"/>
      <c r="BS563" s="48"/>
      <c r="BT563" s="48"/>
      <c r="BU563" s="48"/>
      <c r="BV563" s="48"/>
      <c r="BW563" s="48"/>
      <c r="BX563" s="48"/>
      <c r="BY563" s="48"/>
      <c r="BZ563" s="328"/>
      <c r="CA563" s="48"/>
      <c r="CB563" s="48"/>
      <c r="CC563" s="48"/>
      <c r="CD563" s="48"/>
      <c r="CE563" s="48"/>
      <c r="CF563" s="48"/>
      <c r="CG563" s="48"/>
      <c r="CH563" s="48"/>
      <c r="CI563" s="48"/>
      <c r="CJ563" s="48"/>
      <c r="CK563" s="48"/>
      <c r="CL563" s="48"/>
      <c r="CM563" s="48"/>
      <c r="CN563" s="48"/>
      <c r="CO563" s="48"/>
      <c r="CP563" s="48"/>
      <c r="CQ563" s="48"/>
      <c r="CR563" s="48"/>
      <c r="CS563" s="48"/>
      <c r="CT563" s="48"/>
      <c r="CU563" s="48"/>
      <c r="CV563" s="48"/>
      <c r="CW563" s="48"/>
      <c r="CX563" s="48"/>
      <c r="CY563" s="48"/>
      <c r="CZ563" s="48"/>
      <c r="DA563" s="48"/>
      <c r="DB563" s="48"/>
      <c r="DC563" s="48"/>
      <c r="DD563" s="48"/>
      <c r="DE563" s="48"/>
      <c r="DF563" s="48"/>
      <c r="DG563" s="48"/>
      <c r="DH563" s="48"/>
      <c r="DI563" s="48"/>
      <c r="DJ563" s="48"/>
      <c r="DK563" s="48"/>
      <c r="DL563" s="48"/>
      <c r="DM563" s="48"/>
      <c r="DN563" s="48"/>
      <c r="DO563" s="48"/>
      <c r="DP563" s="48"/>
      <c r="DQ563" s="48"/>
      <c r="DR563" s="48"/>
      <c r="DS563" s="48"/>
      <c r="DT563" s="48"/>
      <c r="DU563" s="48"/>
      <c r="DV563" s="48"/>
      <c r="DW563" s="48"/>
      <c r="DX563" s="48"/>
      <c r="DY563" s="48"/>
      <c r="DZ563" s="48"/>
      <c r="EA563" s="48"/>
      <c r="EB563" s="48"/>
      <c r="EC563" s="48"/>
      <c r="ED563" s="48"/>
      <c r="EE563" s="48"/>
      <c r="EF563" s="48"/>
      <c r="EG563" s="48"/>
      <c r="EH563" s="48"/>
      <c r="EI563" s="48"/>
      <c r="EJ563" s="48"/>
      <c r="EK563" s="48"/>
      <c r="EL563" s="48"/>
      <c r="ET563" s="33" t="s">
        <v>1184</v>
      </c>
      <c r="EU563" s="33" t="s">
        <v>1182</v>
      </c>
    </row>
    <row r="564" spans="1:151" ht="12" hidden="1" customHeight="1">
      <c r="A564" s="48"/>
      <c r="B564" s="60"/>
      <c r="C564" s="48"/>
      <c r="D564" s="60"/>
      <c r="E564" s="60"/>
      <c r="F564" s="60"/>
      <c r="G564" s="60"/>
      <c r="H564" s="60"/>
      <c r="I564" s="60"/>
      <c r="J564" s="60"/>
      <c r="K564" s="60"/>
      <c r="L564" s="60"/>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158"/>
      <c r="BJ564" s="158"/>
      <c r="BK564" s="48"/>
      <c r="BL564" s="307"/>
      <c r="BM564" s="48"/>
      <c r="BN564" s="48"/>
      <c r="BO564" s="48"/>
      <c r="BP564" s="48"/>
      <c r="BQ564" s="48"/>
      <c r="BR564" s="48"/>
      <c r="BS564" s="48"/>
      <c r="BT564" s="48"/>
      <c r="BU564" s="48"/>
      <c r="BV564" s="48"/>
      <c r="BW564" s="48"/>
      <c r="BX564" s="48"/>
      <c r="BY564" s="48"/>
      <c r="BZ564" s="328"/>
      <c r="CA564" s="48"/>
      <c r="CB564" s="48"/>
      <c r="CC564" s="48"/>
      <c r="CD564" s="48"/>
      <c r="CE564" s="48"/>
      <c r="CF564" s="48"/>
      <c r="CG564" s="48"/>
      <c r="CH564" s="48"/>
      <c r="CI564" s="48"/>
      <c r="CJ564" s="48"/>
      <c r="CK564" s="48"/>
      <c r="CL564" s="48"/>
      <c r="CM564" s="48"/>
      <c r="CN564" s="48"/>
      <c r="CO564" s="48"/>
      <c r="CP564" s="48"/>
      <c r="CQ564" s="48"/>
      <c r="CR564" s="48"/>
      <c r="CS564" s="48"/>
      <c r="CT564" s="48"/>
      <c r="CU564" s="48"/>
      <c r="CV564" s="48"/>
      <c r="CW564" s="48"/>
      <c r="CX564" s="48"/>
      <c r="CY564" s="48"/>
      <c r="CZ564" s="48"/>
      <c r="DA564" s="48"/>
      <c r="DB564" s="48"/>
      <c r="DC564" s="48"/>
      <c r="DD564" s="48"/>
      <c r="DE564" s="48"/>
      <c r="DF564" s="48"/>
      <c r="DG564" s="48"/>
      <c r="DH564" s="48"/>
      <c r="DI564" s="48"/>
      <c r="DJ564" s="48"/>
      <c r="DK564" s="48"/>
      <c r="DL564" s="48"/>
      <c r="DM564" s="48"/>
      <c r="DN564" s="48"/>
      <c r="DO564" s="48"/>
      <c r="DP564" s="48"/>
      <c r="DQ564" s="48"/>
      <c r="DR564" s="48"/>
      <c r="DS564" s="48"/>
      <c r="DT564" s="48"/>
      <c r="DU564" s="48"/>
      <c r="DV564" s="48"/>
      <c r="DW564" s="48"/>
      <c r="DX564" s="48"/>
      <c r="DY564" s="48"/>
      <c r="DZ564" s="48"/>
      <c r="EA564" s="48"/>
      <c r="EB564" s="48"/>
      <c r="EC564" s="48"/>
      <c r="ED564" s="48"/>
      <c r="EE564" s="48"/>
      <c r="EF564" s="48"/>
      <c r="EG564" s="48"/>
      <c r="EH564" s="48"/>
      <c r="EI564" s="48"/>
      <c r="EJ564" s="48"/>
      <c r="EK564" s="48"/>
      <c r="EL564" s="48"/>
      <c r="ET564" s="33" t="s">
        <v>1185</v>
      </c>
      <c r="EU564" s="33" t="s">
        <v>1183</v>
      </c>
    </row>
    <row r="565" spans="1:151" ht="12" hidden="1" customHeight="1">
      <c r="A565" s="48"/>
      <c r="B565" s="60"/>
      <c r="C565" s="48"/>
      <c r="D565" s="60"/>
      <c r="E565" s="60"/>
      <c r="F565" s="60"/>
      <c r="G565" s="60"/>
      <c r="H565" s="60"/>
      <c r="I565" s="60"/>
      <c r="J565" s="60"/>
      <c r="K565" s="60"/>
      <c r="L565" s="60"/>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158"/>
      <c r="BJ565" s="158"/>
      <c r="BK565" s="48"/>
      <c r="BL565" s="307"/>
      <c r="BM565" s="48"/>
      <c r="BN565" s="48"/>
      <c r="BO565" s="48"/>
      <c r="BP565" s="48"/>
      <c r="BQ565" s="48"/>
      <c r="BR565" s="48"/>
      <c r="BS565" s="48"/>
      <c r="BT565" s="48"/>
      <c r="BU565" s="48"/>
      <c r="BV565" s="48"/>
      <c r="BW565" s="48"/>
      <c r="BX565" s="48"/>
      <c r="BY565" s="48"/>
      <c r="BZ565" s="32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c r="DG565" s="48"/>
      <c r="DH565" s="48"/>
      <c r="DI565" s="48"/>
      <c r="DJ565" s="48"/>
      <c r="DK565" s="48"/>
      <c r="DL565" s="48"/>
      <c r="DM565" s="48"/>
      <c r="DN565" s="48"/>
      <c r="DO565" s="48"/>
      <c r="DP565" s="48"/>
      <c r="DQ565" s="48"/>
      <c r="DR565" s="48"/>
      <c r="DS565" s="48"/>
      <c r="DT565" s="48"/>
      <c r="DU565" s="48"/>
      <c r="DV565" s="48"/>
      <c r="DW565" s="48"/>
      <c r="DX565" s="48"/>
      <c r="DY565" s="48"/>
      <c r="DZ565" s="48"/>
      <c r="EA565" s="48"/>
      <c r="EB565" s="48"/>
      <c r="EC565" s="48"/>
      <c r="ED565" s="48"/>
      <c r="EE565" s="48"/>
      <c r="EF565" s="48"/>
      <c r="EG565" s="48"/>
      <c r="EH565" s="48"/>
      <c r="EI565" s="48"/>
      <c r="EJ565" s="48"/>
      <c r="EK565" s="48"/>
      <c r="EL565" s="48"/>
      <c r="ET565" s="33" t="s">
        <v>1186</v>
      </c>
      <c r="EU565" s="33" t="s">
        <v>1184</v>
      </c>
    </row>
    <row r="566" spans="1:151" ht="12" hidden="1" customHeight="1">
      <c r="A566" s="48"/>
      <c r="B566" s="60"/>
      <c r="C566" s="48"/>
      <c r="D566" s="60"/>
      <c r="E566" s="60"/>
      <c r="F566" s="60"/>
      <c r="G566" s="60"/>
      <c r="H566" s="60"/>
      <c r="I566" s="60"/>
      <c r="J566" s="60"/>
      <c r="K566" s="60"/>
      <c r="L566" s="60"/>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158"/>
      <c r="BJ566" s="158"/>
      <c r="BK566" s="48"/>
      <c r="BL566" s="307"/>
      <c r="BM566" s="48"/>
      <c r="BN566" s="48"/>
      <c r="BO566" s="48"/>
      <c r="BP566" s="48"/>
      <c r="BQ566" s="48"/>
      <c r="BR566" s="48"/>
      <c r="BS566" s="48"/>
      <c r="BT566" s="48"/>
      <c r="BU566" s="48"/>
      <c r="BV566" s="48"/>
      <c r="BW566" s="48"/>
      <c r="BX566" s="48"/>
      <c r="BY566" s="48"/>
      <c r="BZ566" s="328"/>
      <c r="CA566" s="48"/>
      <c r="CB566" s="48"/>
      <c r="CC566" s="48"/>
      <c r="CD566" s="48"/>
      <c r="CE566" s="48"/>
      <c r="CF566" s="48"/>
      <c r="CG566" s="48"/>
      <c r="CH566" s="48"/>
      <c r="CI566" s="48"/>
      <c r="CJ566" s="48"/>
      <c r="CK566" s="48"/>
      <c r="CL566" s="48"/>
      <c r="CM566" s="48"/>
      <c r="CN566" s="48"/>
      <c r="CO566" s="48"/>
      <c r="CP566" s="48"/>
      <c r="CQ566" s="48"/>
      <c r="CR566" s="48"/>
      <c r="CS566" s="48"/>
      <c r="CT566" s="48"/>
      <c r="CU566" s="48"/>
      <c r="CV566" s="48"/>
      <c r="CW566" s="48"/>
      <c r="CX566" s="48"/>
      <c r="CY566" s="48"/>
      <c r="CZ566" s="48"/>
      <c r="DA566" s="48"/>
      <c r="DB566" s="48"/>
      <c r="DC566" s="48"/>
      <c r="DD566" s="48"/>
      <c r="DE566" s="48"/>
      <c r="DF566" s="48"/>
      <c r="DG566" s="48"/>
      <c r="DH566" s="48"/>
      <c r="DI566" s="48"/>
      <c r="DJ566" s="48"/>
      <c r="DK566" s="48"/>
      <c r="DL566" s="48"/>
      <c r="DM566" s="48"/>
      <c r="DN566" s="48"/>
      <c r="DO566" s="48"/>
      <c r="DP566" s="48"/>
      <c r="DQ566" s="48"/>
      <c r="DR566" s="48"/>
      <c r="DS566" s="48"/>
      <c r="DT566" s="48"/>
      <c r="DU566" s="48"/>
      <c r="DV566" s="48"/>
      <c r="DW566" s="48"/>
      <c r="DX566" s="48"/>
      <c r="DY566" s="48"/>
      <c r="DZ566" s="48"/>
      <c r="EA566" s="48"/>
      <c r="EB566" s="48"/>
      <c r="EC566" s="48"/>
      <c r="ED566" s="48"/>
      <c r="EE566" s="48"/>
      <c r="EF566" s="48"/>
      <c r="EG566" s="48"/>
      <c r="EH566" s="48"/>
      <c r="EI566" s="48"/>
      <c r="EJ566" s="48"/>
      <c r="EK566" s="48"/>
      <c r="EL566" s="48"/>
      <c r="ET566" s="33" t="s">
        <v>1187</v>
      </c>
      <c r="EU566" s="33" t="s">
        <v>1185</v>
      </c>
    </row>
    <row r="567" spans="1:151" ht="12" hidden="1" customHeight="1">
      <c r="A567" s="48"/>
      <c r="B567" s="60"/>
      <c r="C567" s="48"/>
      <c r="D567" s="60"/>
      <c r="E567" s="60"/>
      <c r="F567" s="60"/>
      <c r="G567" s="60"/>
      <c r="H567" s="60"/>
      <c r="I567" s="60"/>
      <c r="J567" s="60"/>
      <c r="K567" s="60"/>
      <c r="L567" s="60"/>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158"/>
      <c r="BJ567" s="158"/>
      <c r="BK567" s="48"/>
      <c r="BL567" s="307"/>
      <c r="BM567" s="48"/>
      <c r="BN567" s="48"/>
      <c r="BO567" s="48"/>
      <c r="BP567" s="48"/>
      <c r="BQ567" s="48"/>
      <c r="BR567" s="48"/>
      <c r="BS567" s="48"/>
      <c r="BT567" s="48"/>
      <c r="BU567" s="48"/>
      <c r="BV567" s="48"/>
      <c r="BW567" s="48"/>
      <c r="BX567" s="48"/>
      <c r="BY567" s="48"/>
      <c r="BZ567" s="328"/>
      <c r="CA567" s="48"/>
      <c r="CB567" s="48"/>
      <c r="CC567" s="48"/>
      <c r="CD567" s="48"/>
      <c r="CE567" s="48"/>
      <c r="CF567" s="48"/>
      <c r="CG567" s="48"/>
      <c r="CH567" s="48"/>
      <c r="CI567" s="48"/>
      <c r="CJ567" s="48"/>
      <c r="CK567" s="48"/>
      <c r="CL567" s="48"/>
      <c r="CM567" s="48"/>
      <c r="CN567" s="48"/>
      <c r="CO567" s="48"/>
      <c r="CP567" s="48"/>
      <c r="CQ567" s="48"/>
      <c r="CR567" s="48"/>
      <c r="CS567" s="48"/>
      <c r="CT567" s="48"/>
      <c r="CU567" s="48"/>
      <c r="CV567" s="48"/>
      <c r="CW567" s="48"/>
      <c r="CX567" s="48"/>
      <c r="CY567" s="48"/>
      <c r="CZ567" s="48"/>
      <c r="DA567" s="48"/>
      <c r="DB567" s="48"/>
      <c r="DC567" s="48"/>
      <c r="DD567" s="48"/>
      <c r="DE567" s="48"/>
      <c r="DF567" s="48"/>
      <c r="DG567" s="48"/>
      <c r="DH567" s="48"/>
      <c r="DI567" s="48"/>
      <c r="DJ567" s="48"/>
      <c r="DK567" s="48"/>
      <c r="DL567" s="48"/>
      <c r="DM567" s="48"/>
      <c r="DN567" s="48"/>
      <c r="DO567" s="48"/>
      <c r="DP567" s="48"/>
      <c r="DQ567" s="48"/>
      <c r="DR567" s="48"/>
      <c r="DS567" s="48"/>
      <c r="DT567" s="48"/>
      <c r="DU567" s="48"/>
      <c r="DV567" s="48"/>
      <c r="DW567" s="48"/>
      <c r="DX567" s="48"/>
      <c r="DY567" s="48"/>
      <c r="DZ567" s="48"/>
      <c r="EA567" s="48"/>
      <c r="EB567" s="48"/>
      <c r="EC567" s="48"/>
      <c r="ED567" s="48"/>
      <c r="EE567" s="48"/>
      <c r="EF567" s="48"/>
      <c r="EG567" s="48"/>
      <c r="EH567" s="48"/>
      <c r="EI567" s="48"/>
      <c r="EJ567" s="48"/>
      <c r="EK567" s="48"/>
      <c r="EL567" s="48"/>
      <c r="ET567" s="33" t="s">
        <v>1188</v>
      </c>
      <c r="EU567" s="33" t="s">
        <v>1186</v>
      </c>
    </row>
    <row r="568" spans="1:151" ht="12" hidden="1" customHeight="1">
      <c r="A568" s="48"/>
      <c r="B568" s="60"/>
      <c r="C568" s="48"/>
      <c r="D568" s="60"/>
      <c r="E568" s="60"/>
      <c r="F568" s="60"/>
      <c r="G568" s="60"/>
      <c r="H568" s="60"/>
      <c r="I568" s="60"/>
      <c r="J568" s="60"/>
      <c r="K568" s="60"/>
      <c r="L568" s="60"/>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158"/>
      <c r="BJ568" s="158"/>
      <c r="BK568" s="48"/>
      <c r="BL568" s="307"/>
      <c r="BM568" s="48"/>
      <c r="BN568" s="48"/>
      <c r="BO568" s="48"/>
      <c r="BP568" s="48"/>
      <c r="BQ568" s="48"/>
      <c r="BR568" s="48"/>
      <c r="BS568" s="48"/>
      <c r="BT568" s="48"/>
      <c r="BU568" s="48"/>
      <c r="BV568" s="48"/>
      <c r="BW568" s="48"/>
      <c r="BX568" s="48"/>
      <c r="BY568" s="48"/>
      <c r="BZ568" s="328"/>
      <c r="CA568" s="48"/>
      <c r="CB568" s="48"/>
      <c r="CC568" s="48"/>
      <c r="CD568" s="48"/>
      <c r="CE568" s="48"/>
      <c r="CF568" s="48"/>
      <c r="CG568" s="48"/>
      <c r="CH568" s="48"/>
      <c r="CI568" s="48"/>
      <c r="CJ568" s="48"/>
      <c r="CK568" s="48"/>
      <c r="CL568" s="48"/>
      <c r="CM568" s="48"/>
      <c r="CN568" s="48"/>
      <c r="CO568" s="48"/>
      <c r="CP568" s="48"/>
      <c r="CQ568" s="48"/>
      <c r="CR568" s="48"/>
      <c r="CS568" s="48"/>
      <c r="CT568" s="48"/>
      <c r="CU568" s="48"/>
      <c r="CV568" s="48"/>
      <c r="CW568" s="48"/>
      <c r="CX568" s="48"/>
      <c r="CY568" s="48"/>
      <c r="CZ568" s="48"/>
      <c r="DA568" s="48"/>
      <c r="DB568" s="48"/>
      <c r="DC568" s="48"/>
      <c r="DD568" s="48"/>
      <c r="DE568" s="48"/>
      <c r="DF568" s="48"/>
      <c r="DG568" s="48"/>
      <c r="DH568" s="48"/>
      <c r="DI568" s="48"/>
      <c r="DJ568" s="48"/>
      <c r="DK568" s="48"/>
      <c r="DL568" s="48"/>
      <c r="DM568" s="48"/>
      <c r="DN568" s="48"/>
      <c r="DO568" s="48"/>
      <c r="DP568" s="48"/>
      <c r="DQ568" s="48"/>
      <c r="DR568" s="48"/>
      <c r="DS568" s="48"/>
      <c r="DT568" s="48"/>
      <c r="DU568" s="48"/>
      <c r="DV568" s="48"/>
      <c r="DW568" s="48"/>
      <c r="DX568" s="48"/>
      <c r="DY568" s="48"/>
      <c r="DZ568" s="48"/>
      <c r="EA568" s="48"/>
      <c r="EB568" s="48"/>
      <c r="EC568" s="48"/>
      <c r="ED568" s="48"/>
      <c r="EE568" s="48"/>
      <c r="EF568" s="48"/>
      <c r="EG568" s="48"/>
      <c r="EH568" s="48"/>
      <c r="EI568" s="48"/>
      <c r="EJ568" s="48"/>
      <c r="EK568" s="48"/>
      <c r="EL568" s="48"/>
      <c r="ET568" s="33" t="s">
        <v>1189</v>
      </c>
      <c r="EU568" s="33" t="s">
        <v>1187</v>
      </c>
    </row>
    <row r="569" spans="1:151" ht="12" hidden="1" customHeight="1">
      <c r="A569" s="48"/>
      <c r="B569" s="60"/>
      <c r="C569" s="48"/>
      <c r="D569" s="60"/>
      <c r="E569" s="60"/>
      <c r="F569" s="60"/>
      <c r="G569" s="60"/>
      <c r="H569" s="60"/>
      <c r="I569" s="60"/>
      <c r="J569" s="60"/>
      <c r="K569" s="60"/>
      <c r="L569" s="60"/>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158"/>
      <c r="BJ569" s="158"/>
      <c r="BK569" s="48"/>
      <c r="BL569" s="307"/>
      <c r="BM569" s="48"/>
      <c r="BN569" s="48"/>
      <c r="BO569" s="48"/>
      <c r="BP569" s="48"/>
      <c r="BQ569" s="48"/>
      <c r="BR569" s="48"/>
      <c r="BS569" s="48"/>
      <c r="BT569" s="48"/>
      <c r="BU569" s="48"/>
      <c r="BV569" s="48"/>
      <c r="BW569" s="48"/>
      <c r="BX569" s="48"/>
      <c r="BY569" s="48"/>
      <c r="BZ569" s="328"/>
      <c r="CA569" s="48"/>
      <c r="CB569" s="48"/>
      <c r="CC569" s="48"/>
      <c r="CD569" s="48"/>
      <c r="CE569" s="48"/>
      <c r="CF569" s="48"/>
      <c r="CG569" s="48"/>
      <c r="CH569" s="48"/>
      <c r="CI569" s="48"/>
      <c r="CJ569" s="48"/>
      <c r="CK569" s="48"/>
      <c r="CL569" s="48"/>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8"/>
      <c r="DI569" s="48"/>
      <c r="DJ569" s="48"/>
      <c r="DK569" s="48"/>
      <c r="DL569" s="48"/>
      <c r="DM569" s="48"/>
      <c r="DN569" s="48"/>
      <c r="DO569" s="48"/>
      <c r="DP569" s="48"/>
      <c r="DQ569" s="48"/>
      <c r="DR569" s="48"/>
      <c r="DS569" s="48"/>
      <c r="DT569" s="48"/>
      <c r="DU569" s="48"/>
      <c r="DV569" s="48"/>
      <c r="DW569" s="48"/>
      <c r="DX569" s="48"/>
      <c r="DY569" s="48"/>
      <c r="DZ569" s="48"/>
      <c r="EA569" s="48"/>
      <c r="EB569" s="48"/>
      <c r="EC569" s="48"/>
      <c r="ED569" s="48"/>
      <c r="EE569" s="48"/>
      <c r="EF569" s="48"/>
      <c r="EG569" s="48"/>
      <c r="EH569" s="48"/>
      <c r="EI569" s="48"/>
      <c r="EJ569" s="48"/>
      <c r="EK569" s="48"/>
      <c r="EL569" s="48"/>
      <c r="ET569" s="33" t="s">
        <v>1190</v>
      </c>
      <c r="EU569" s="33" t="s">
        <v>1188</v>
      </c>
    </row>
    <row r="570" spans="1:151" ht="12" hidden="1" customHeight="1">
      <c r="A570" s="48"/>
      <c r="B570" s="60"/>
      <c r="C570" s="48"/>
      <c r="D570" s="60"/>
      <c r="E570" s="60"/>
      <c r="F570" s="60"/>
      <c r="G570" s="60"/>
      <c r="H570" s="60"/>
      <c r="I570" s="60"/>
      <c r="J570" s="60"/>
      <c r="K570" s="60"/>
      <c r="L570" s="60"/>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158"/>
      <c r="BJ570" s="158"/>
      <c r="BK570" s="48"/>
      <c r="BL570" s="307"/>
      <c r="BM570" s="48"/>
      <c r="BN570" s="48"/>
      <c r="BO570" s="48"/>
      <c r="BP570" s="48"/>
      <c r="BQ570" s="48"/>
      <c r="BR570" s="48"/>
      <c r="BS570" s="48"/>
      <c r="BT570" s="48"/>
      <c r="BU570" s="48"/>
      <c r="BV570" s="48"/>
      <c r="BW570" s="48"/>
      <c r="BX570" s="48"/>
      <c r="BY570" s="48"/>
      <c r="BZ570" s="328"/>
      <c r="CA570" s="48"/>
      <c r="CB570" s="48"/>
      <c r="CC570" s="48"/>
      <c r="CD570" s="48"/>
      <c r="CE570" s="48"/>
      <c r="CF570" s="48"/>
      <c r="CG570" s="48"/>
      <c r="CH570" s="48"/>
      <c r="CI570" s="48"/>
      <c r="CJ570" s="48"/>
      <c r="CK570" s="48"/>
      <c r="CL570" s="48"/>
      <c r="CM570" s="48"/>
      <c r="CN570" s="48"/>
      <c r="CO570" s="48"/>
      <c r="CP570" s="48"/>
      <c r="CQ570" s="48"/>
      <c r="CR570" s="48"/>
      <c r="CS570" s="48"/>
      <c r="CT570" s="48"/>
      <c r="CU570" s="48"/>
      <c r="CV570" s="48"/>
      <c r="CW570" s="48"/>
      <c r="CX570" s="48"/>
      <c r="CY570" s="48"/>
      <c r="CZ570" s="48"/>
      <c r="DA570" s="48"/>
      <c r="DB570" s="48"/>
      <c r="DC570" s="48"/>
      <c r="DD570" s="48"/>
      <c r="DE570" s="48"/>
      <c r="DF570" s="48"/>
      <c r="DG570" s="48"/>
      <c r="DH570" s="48"/>
      <c r="DI570" s="48"/>
      <c r="DJ570" s="48"/>
      <c r="DK570" s="48"/>
      <c r="DL570" s="48"/>
      <c r="DM570" s="48"/>
      <c r="DN570" s="48"/>
      <c r="DO570" s="48"/>
      <c r="DP570" s="48"/>
      <c r="DQ570" s="48"/>
      <c r="DR570" s="48"/>
      <c r="DS570" s="48"/>
      <c r="DT570" s="48"/>
      <c r="DU570" s="48"/>
      <c r="DV570" s="48"/>
      <c r="DW570" s="48"/>
      <c r="DX570" s="48"/>
      <c r="DY570" s="48"/>
      <c r="DZ570" s="48"/>
      <c r="EA570" s="48"/>
      <c r="EB570" s="48"/>
      <c r="EC570" s="48"/>
      <c r="ED570" s="48"/>
      <c r="EE570" s="48"/>
      <c r="EF570" s="48"/>
      <c r="EG570" s="48"/>
      <c r="EH570" s="48"/>
      <c r="EI570" s="48"/>
      <c r="EJ570" s="48"/>
      <c r="EK570" s="48"/>
      <c r="EL570" s="48"/>
      <c r="ET570" s="33" t="s">
        <v>1191</v>
      </c>
      <c r="EU570" s="33" t="s">
        <v>1189</v>
      </c>
    </row>
    <row r="571" spans="1:151" ht="12" hidden="1" customHeight="1">
      <c r="A571" s="48"/>
      <c r="B571" s="60"/>
      <c r="C571" s="48"/>
      <c r="D571" s="60"/>
      <c r="E571" s="60"/>
      <c r="F571" s="60"/>
      <c r="G571" s="60"/>
      <c r="H571" s="60"/>
      <c r="I571" s="60"/>
      <c r="J571" s="60"/>
      <c r="K571" s="60"/>
      <c r="L571" s="60"/>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158"/>
      <c r="BJ571" s="158"/>
      <c r="BK571" s="48"/>
      <c r="BL571" s="307"/>
      <c r="BM571" s="48"/>
      <c r="BN571" s="48"/>
      <c r="BO571" s="48"/>
      <c r="BP571" s="48"/>
      <c r="BQ571" s="48"/>
      <c r="BR571" s="48"/>
      <c r="BS571" s="48"/>
      <c r="BT571" s="48"/>
      <c r="BU571" s="48"/>
      <c r="BV571" s="48"/>
      <c r="BW571" s="48"/>
      <c r="BX571" s="48"/>
      <c r="BY571" s="48"/>
      <c r="BZ571" s="328"/>
      <c r="CA571" s="48"/>
      <c r="CB571" s="48"/>
      <c r="CC571" s="48"/>
      <c r="CD571" s="48"/>
      <c r="CE571" s="48"/>
      <c r="CF571" s="48"/>
      <c r="CG571" s="48"/>
      <c r="CH571" s="48"/>
      <c r="CI571" s="48"/>
      <c r="CJ571" s="48"/>
      <c r="CK571" s="48"/>
      <c r="CL571" s="48"/>
      <c r="CM571" s="48"/>
      <c r="CN571" s="48"/>
      <c r="CO571" s="48"/>
      <c r="CP571" s="48"/>
      <c r="CQ571" s="48"/>
      <c r="CR571" s="48"/>
      <c r="CS571" s="48"/>
      <c r="CT571" s="48"/>
      <c r="CU571" s="48"/>
      <c r="CV571" s="48"/>
      <c r="CW571" s="48"/>
      <c r="CX571" s="48"/>
      <c r="CY571" s="48"/>
      <c r="CZ571" s="48"/>
      <c r="DA571" s="48"/>
      <c r="DB571" s="48"/>
      <c r="DC571" s="48"/>
      <c r="DD571" s="48"/>
      <c r="DE571" s="48"/>
      <c r="DF571" s="48"/>
      <c r="DG571" s="48"/>
      <c r="DH571" s="48"/>
      <c r="DI571" s="48"/>
      <c r="DJ571" s="48"/>
      <c r="DK571" s="48"/>
      <c r="DL571" s="48"/>
      <c r="DM571" s="48"/>
      <c r="DN571" s="48"/>
      <c r="DO571" s="48"/>
      <c r="DP571" s="48"/>
      <c r="DQ571" s="48"/>
      <c r="DR571" s="48"/>
      <c r="DS571" s="48"/>
      <c r="DT571" s="48"/>
      <c r="DU571" s="48"/>
      <c r="DV571" s="48"/>
      <c r="DW571" s="48"/>
      <c r="DX571" s="48"/>
      <c r="DY571" s="48"/>
      <c r="DZ571" s="48"/>
      <c r="EA571" s="48"/>
      <c r="EB571" s="48"/>
      <c r="EC571" s="48"/>
      <c r="ED571" s="48"/>
      <c r="EE571" s="48"/>
      <c r="EF571" s="48"/>
      <c r="EG571" s="48"/>
      <c r="EH571" s="48"/>
      <c r="EI571" s="48"/>
      <c r="EJ571" s="48"/>
      <c r="EK571" s="48"/>
      <c r="EL571" s="48"/>
      <c r="ET571" s="33" t="s">
        <v>1192</v>
      </c>
      <c r="EU571" s="33" t="s">
        <v>1190</v>
      </c>
    </row>
    <row r="572" spans="1:151" ht="12" hidden="1" customHeight="1">
      <c r="A572" s="48"/>
      <c r="B572" s="60"/>
      <c r="C572" s="48"/>
      <c r="D572" s="60"/>
      <c r="E572" s="60"/>
      <c r="F572" s="60"/>
      <c r="G572" s="60"/>
      <c r="H572" s="60"/>
      <c r="I572" s="60"/>
      <c r="J572" s="60"/>
      <c r="K572" s="60"/>
      <c r="L572" s="60"/>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158"/>
      <c r="BJ572" s="158"/>
      <c r="BK572" s="48"/>
      <c r="BL572" s="307"/>
      <c r="BM572" s="48"/>
      <c r="BN572" s="48"/>
      <c r="BO572" s="48"/>
      <c r="BP572" s="48"/>
      <c r="BQ572" s="48"/>
      <c r="BR572" s="48"/>
      <c r="BS572" s="48"/>
      <c r="BT572" s="48"/>
      <c r="BU572" s="48"/>
      <c r="BV572" s="48"/>
      <c r="BW572" s="48"/>
      <c r="BX572" s="48"/>
      <c r="BY572" s="48"/>
      <c r="BZ572" s="328"/>
      <c r="CA572" s="48"/>
      <c r="CB572" s="48"/>
      <c r="CC572" s="48"/>
      <c r="CD572" s="48"/>
      <c r="CE572" s="48"/>
      <c r="CF572" s="48"/>
      <c r="CG572" s="48"/>
      <c r="CH572" s="48"/>
      <c r="CI572" s="48"/>
      <c r="CJ572" s="48"/>
      <c r="CK572" s="48"/>
      <c r="CL572" s="48"/>
      <c r="CM572" s="48"/>
      <c r="CN572" s="48"/>
      <c r="CO572" s="48"/>
      <c r="CP572" s="48"/>
      <c r="CQ572" s="48"/>
      <c r="CR572" s="48"/>
      <c r="CS572" s="48"/>
      <c r="CT572" s="48"/>
      <c r="CU572" s="48"/>
      <c r="CV572" s="48"/>
      <c r="CW572" s="48"/>
      <c r="CX572" s="48"/>
      <c r="CY572" s="48"/>
      <c r="CZ572" s="48"/>
      <c r="DA572" s="48"/>
      <c r="DB572" s="48"/>
      <c r="DC572" s="48"/>
      <c r="DD572" s="48"/>
      <c r="DE572" s="48"/>
      <c r="DF572" s="48"/>
      <c r="DG572" s="48"/>
      <c r="DH572" s="48"/>
      <c r="DI572" s="48"/>
      <c r="DJ572" s="48"/>
      <c r="DK572" s="48"/>
      <c r="DL572" s="48"/>
      <c r="DM572" s="48"/>
      <c r="DN572" s="48"/>
      <c r="DO572" s="48"/>
      <c r="DP572" s="48"/>
      <c r="DQ572" s="48"/>
      <c r="DR572" s="48"/>
      <c r="DS572" s="48"/>
      <c r="DT572" s="48"/>
      <c r="DU572" s="48"/>
      <c r="DV572" s="48"/>
      <c r="DW572" s="48"/>
      <c r="DX572" s="48"/>
      <c r="DY572" s="48"/>
      <c r="DZ572" s="48"/>
      <c r="EA572" s="48"/>
      <c r="EB572" s="48"/>
      <c r="EC572" s="48"/>
      <c r="ED572" s="48"/>
      <c r="EE572" s="48"/>
      <c r="EF572" s="48"/>
      <c r="EG572" s="48"/>
      <c r="EH572" s="48"/>
      <c r="EI572" s="48"/>
      <c r="EJ572" s="48"/>
      <c r="EK572" s="48"/>
      <c r="EL572" s="48"/>
      <c r="ET572" s="33" t="s">
        <v>1193</v>
      </c>
      <c r="EU572" s="33" t="s">
        <v>1191</v>
      </c>
    </row>
    <row r="573" spans="1:151" ht="12" hidden="1" customHeight="1">
      <c r="A573" s="48"/>
      <c r="B573" s="60"/>
      <c r="C573" s="48"/>
      <c r="D573" s="60"/>
      <c r="E573" s="60"/>
      <c r="F573" s="60"/>
      <c r="G573" s="60"/>
      <c r="H573" s="60"/>
      <c r="I573" s="60"/>
      <c r="J573" s="60"/>
      <c r="K573" s="60"/>
      <c r="L573" s="60"/>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158"/>
      <c r="BJ573" s="158"/>
      <c r="BK573" s="48"/>
      <c r="BL573" s="307"/>
      <c r="BM573" s="48"/>
      <c r="BN573" s="48"/>
      <c r="BO573" s="48"/>
      <c r="BP573" s="48"/>
      <c r="BQ573" s="48"/>
      <c r="BR573" s="48"/>
      <c r="BS573" s="48"/>
      <c r="BT573" s="48"/>
      <c r="BU573" s="48"/>
      <c r="BV573" s="48"/>
      <c r="BW573" s="48"/>
      <c r="BX573" s="48"/>
      <c r="BY573" s="48"/>
      <c r="BZ573" s="328"/>
      <c r="CA573" s="48"/>
      <c r="CB573" s="48"/>
      <c r="CC573" s="48"/>
      <c r="CD573" s="48"/>
      <c r="CE573" s="48"/>
      <c r="CF573" s="48"/>
      <c r="CG573" s="48"/>
      <c r="CH573" s="48"/>
      <c r="CI573" s="48"/>
      <c r="CJ573" s="48"/>
      <c r="CK573" s="48"/>
      <c r="CL573" s="48"/>
      <c r="CM573" s="48"/>
      <c r="CN573" s="48"/>
      <c r="CO573" s="48"/>
      <c r="CP573" s="48"/>
      <c r="CQ573" s="48"/>
      <c r="CR573" s="48"/>
      <c r="CS573" s="48"/>
      <c r="CT573" s="48"/>
      <c r="CU573" s="48"/>
      <c r="CV573" s="48"/>
      <c r="CW573" s="48"/>
      <c r="CX573" s="48"/>
      <c r="CY573" s="48"/>
      <c r="CZ573" s="48"/>
      <c r="DA573" s="48"/>
      <c r="DB573" s="48"/>
      <c r="DC573" s="48"/>
      <c r="DD573" s="48"/>
      <c r="DE573" s="48"/>
      <c r="DF573" s="48"/>
      <c r="DG573" s="48"/>
      <c r="DH573" s="48"/>
      <c r="DI573" s="48"/>
      <c r="DJ573" s="48"/>
      <c r="DK573" s="48"/>
      <c r="DL573" s="48"/>
      <c r="DM573" s="48"/>
      <c r="DN573" s="48"/>
      <c r="DO573" s="48"/>
      <c r="DP573" s="48"/>
      <c r="DQ573" s="48"/>
      <c r="DR573" s="48"/>
      <c r="DS573" s="48"/>
      <c r="DT573" s="48"/>
      <c r="DU573" s="48"/>
      <c r="DV573" s="48"/>
      <c r="DW573" s="48"/>
      <c r="DX573" s="48"/>
      <c r="DY573" s="48"/>
      <c r="DZ573" s="48"/>
      <c r="EA573" s="48"/>
      <c r="EB573" s="48"/>
      <c r="EC573" s="48"/>
      <c r="ED573" s="48"/>
      <c r="EE573" s="48"/>
      <c r="EF573" s="48"/>
      <c r="EG573" s="48"/>
      <c r="EH573" s="48"/>
      <c r="EI573" s="48"/>
      <c r="EJ573" s="48"/>
      <c r="EK573" s="48"/>
      <c r="EL573" s="48"/>
      <c r="ET573" s="33" t="s">
        <v>1194</v>
      </c>
      <c r="EU573" s="33" t="s">
        <v>1192</v>
      </c>
    </row>
    <row r="574" spans="1:151" ht="12" hidden="1" customHeight="1">
      <c r="A574" s="48"/>
      <c r="B574" s="60"/>
      <c r="C574" s="48"/>
      <c r="D574" s="60"/>
      <c r="E574" s="60"/>
      <c r="F574" s="60"/>
      <c r="G574" s="60"/>
      <c r="H574" s="60"/>
      <c r="I574" s="60"/>
      <c r="J574" s="60"/>
      <c r="K574" s="60"/>
      <c r="L574" s="60"/>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158"/>
      <c r="BJ574" s="158"/>
      <c r="BK574" s="48"/>
      <c r="BL574" s="307"/>
      <c r="BM574" s="48"/>
      <c r="BN574" s="48"/>
      <c r="BO574" s="48"/>
      <c r="BP574" s="48"/>
      <c r="BQ574" s="48"/>
      <c r="BR574" s="48"/>
      <c r="BS574" s="48"/>
      <c r="BT574" s="48"/>
      <c r="BU574" s="48"/>
      <c r="BV574" s="48"/>
      <c r="BW574" s="48"/>
      <c r="BX574" s="48"/>
      <c r="BY574" s="48"/>
      <c r="BZ574" s="328"/>
      <c r="CA574" s="48"/>
      <c r="CB574" s="48"/>
      <c r="CC574" s="48"/>
      <c r="CD574" s="48"/>
      <c r="CE574" s="48"/>
      <c r="CF574" s="48"/>
      <c r="CG574" s="48"/>
      <c r="CH574" s="48"/>
      <c r="CI574" s="48"/>
      <c r="CJ574" s="48"/>
      <c r="CK574" s="48"/>
      <c r="CL574" s="48"/>
      <c r="CM574" s="48"/>
      <c r="CN574" s="48"/>
      <c r="CO574" s="48"/>
      <c r="CP574" s="48"/>
      <c r="CQ574" s="48"/>
      <c r="CR574" s="48"/>
      <c r="CS574" s="48"/>
      <c r="CT574" s="48"/>
      <c r="CU574" s="48"/>
      <c r="CV574" s="48"/>
      <c r="CW574" s="48"/>
      <c r="CX574" s="48"/>
      <c r="CY574" s="48"/>
      <c r="CZ574" s="48"/>
      <c r="DA574" s="48"/>
      <c r="DB574" s="48"/>
      <c r="DC574" s="48"/>
      <c r="DD574" s="48"/>
      <c r="DE574" s="48"/>
      <c r="DF574" s="48"/>
      <c r="DG574" s="48"/>
      <c r="DH574" s="48"/>
      <c r="DI574" s="48"/>
      <c r="DJ574" s="48"/>
      <c r="DK574" s="48"/>
      <c r="DL574" s="48"/>
      <c r="DM574" s="48"/>
      <c r="DN574" s="48"/>
      <c r="DO574" s="48"/>
      <c r="DP574" s="48"/>
      <c r="DQ574" s="48"/>
      <c r="DR574" s="48"/>
      <c r="DS574" s="48"/>
      <c r="DT574" s="48"/>
      <c r="DU574" s="48"/>
      <c r="DV574" s="48"/>
      <c r="DW574" s="48"/>
      <c r="DX574" s="48"/>
      <c r="DY574" s="48"/>
      <c r="DZ574" s="48"/>
      <c r="EA574" s="48"/>
      <c r="EB574" s="48"/>
      <c r="EC574" s="48"/>
      <c r="ED574" s="48"/>
      <c r="EE574" s="48"/>
      <c r="EF574" s="48"/>
      <c r="EG574" s="48"/>
      <c r="EH574" s="48"/>
      <c r="EI574" s="48"/>
      <c r="EJ574" s="48"/>
      <c r="EK574" s="48"/>
      <c r="EL574" s="48"/>
      <c r="ET574" s="33" t="s">
        <v>1195</v>
      </c>
      <c r="EU574" s="33" t="s">
        <v>1193</v>
      </c>
    </row>
    <row r="575" spans="1:151" ht="12" hidden="1" customHeight="1">
      <c r="A575" s="48"/>
      <c r="B575" s="60"/>
      <c r="C575" s="48"/>
      <c r="D575" s="60"/>
      <c r="E575" s="60"/>
      <c r="F575" s="60"/>
      <c r="G575" s="60"/>
      <c r="H575" s="60"/>
      <c r="I575" s="60"/>
      <c r="J575" s="60"/>
      <c r="K575" s="60"/>
      <c r="L575" s="60"/>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158"/>
      <c r="BJ575" s="158"/>
      <c r="BK575" s="48"/>
      <c r="BL575" s="307"/>
      <c r="BM575" s="48"/>
      <c r="BN575" s="48"/>
      <c r="BO575" s="48"/>
      <c r="BP575" s="48"/>
      <c r="BQ575" s="48"/>
      <c r="BR575" s="48"/>
      <c r="BS575" s="48"/>
      <c r="BT575" s="48"/>
      <c r="BU575" s="48"/>
      <c r="BV575" s="48"/>
      <c r="BW575" s="48"/>
      <c r="BX575" s="48"/>
      <c r="BY575" s="48"/>
      <c r="BZ575" s="328"/>
      <c r="CA575" s="48"/>
      <c r="CB575" s="48"/>
      <c r="CC575" s="48"/>
      <c r="CD575" s="48"/>
      <c r="CE575" s="48"/>
      <c r="CF575" s="48"/>
      <c r="CG575" s="48"/>
      <c r="CH575" s="48"/>
      <c r="CI575" s="48"/>
      <c r="CJ575" s="48"/>
      <c r="CK575" s="48"/>
      <c r="CL575" s="48"/>
      <c r="CM575" s="48"/>
      <c r="CN575" s="48"/>
      <c r="CO575" s="48"/>
      <c r="CP575" s="48"/>
      <c r="CQ575" s="48"/>
      <c r="CR575" s="48"/>
      <c r="CS575" s="48"/>
      <c r="CT575" s="48"/>
      <c r="CU575" s="48"/>
      <c r="CV575" s="48"/>
      <c r="CW575" s="48"/>
      <c r="CX575" s="48"/>
      <c r="CY575" s="48"/>
      <c r="CZ575" s="48"/>
      <c r="DA575" s="48"/>
      <c r="DB575" s="48"/>
      <c r="DC575" s="48"/>
      <c r="DD575" s="48"/>
      <c r="DE575" s="48"/>
      <c r="DF575" s="48"/>
      <c r="DG575" s="48"/>
      <c r="DH575" s="48"/>
      <c r="DI575" s="48"/>
      <c r="DJ575" s="48"/>
      <c r="DK575" s="48"/>
      <c r="DL575" s="48"/>
      <c r="DM575" s="48"/>
      <c r="DN575" s="48"/>
      <c r="DO575" s="48"/>
      <c r="DP575" s="48"/>
      <c r="DQ575" s="48"/>
      <c r="DR575" s="48"/>
      <c r="DS575" s="48"/>
      <c r="DT575" s="48"/>
      <c r="DU575" s="48"/>
      <c r="DV575" s="48"/>
      <c r="DW575" s="48"/>
      <c r="DX575" s="48"/>
      <c r="DY575" s="48"/>
      <c r="DZ575" s="48"/>
      <c r="EA575" s="48"/>
      <c r="EB575" s="48"/>
      <c r="EC575" s="48"/>
      <c r="ED575" s="48"/>
      <c r="EE575" s="48"/>
      <c r="EF575" s="48"/>
      <c r="EG575" s="48"/>
      <c r="EH575" s="48"/>
      <c r="EI575" s="48"/>
      <c r="EJ575" s="48"/>
      <c r="EK575" s="48"/>
      <c r="EL575" s="48"/>
      <c r="ET575" s="33" t="s">
        <v>1196</v>
      </c>
      <c r="EU575" s="33" t="s">
        <v>1194</v>
      </c>
    </row>
    <row r="576" spans="1:151" ht="12" hidden="1" customHeight="1">
      <c r="A576" s="48"/>
      <c r="B576" s="60"/>
      <c r="C576" s="48"/>
      <c r="D576" s="60"/>
      <c r="E576" s="60"/>
      <c r="F576" s="60"/>
      <c r="G576" s="60"/>
      <c r="H576" s="60"/>
      <c r="I576" s="60"/>
      <c r="J576" s="60"/>
      <c r="K576" s="60"/>
      <c r="L576" s="60"/>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158"/>
      <c r="BJ576" s="158"/>
      <c r="BK576" s="48"/>
      <c r="BL576" s="307"/>
      <c r="BM576" s="48"/>
      <c r="BN576" s="48"/>
      <c r="BO576" s="48"/>
      <c r="BP576" s="48"/>
      <c r="BQ576" s="48"/>
      <c r="BR576" s="48"/>
      <c r="BS576" s="48"/>
      <c r="BT576" s="48"/>
      <c r="BU576" s="48"/>
      <c r="BV576" s="48"/>
      <c r="BW576" s="48"/>
      <c r="BX576" s="48"/>
      <c r="BY576" s="48"/>
      <c r="BZ576" s="328"/>
      <c r="CA576" s="48"/>
      <c r="CB576" s="48"/>
      <c r="CC576" s="48"/>
      <c r="CD576" s="48"/>
      <c r="CE576" s="48"/>
      <c r="CF576" s="48"/>
      <c r="CG576" s="48"/>
      <c r="CH576" s="48"/>
      <c r="CI576" s="48"/>
      <c r="CJ576" s="48"/>
      <c r="CK576" s="48"/>
      <c r="CL576" s="48"/>
      <c r="CM576" s="48"/>
      <c r="CN576" s="48"/>
      <c r="CO576" s="48"/>
      <c r="CP576" s="48"/>
      <c r="CQ576" s="48"/>
      <c r="CR576" s="48"/>
      <c r="CS576" s="48"/>
      <c r="CT576" s="48"/>
      <c r="CU576" s="48"/>
      <c r="CV576" s="48"/>
      <c r="CW576" s="48"/>
      <c r="CX576" s="48"/>
      <c r="CY576" s="48"/>
      <c r="CZ576" s="48"/>
      <c r="DA576" s="48"/>
      <c r="DB576" s="48"/>
      <c r="DC576" s="48"/>
      <c r="DD576" s="48"/>
      <c r="DE576" s="48"/>
      <c r="DF576" s="48"/>
      <c r="DG576" s="48"/>
      <c r="DH576" s="48"/>
      <c r="DI576" s="48"/>
      <c r="DJ576" s="48"/>
      <c r="DK576" s="48"/>
      <c r="DL576" s="48"/>
      <c r="DM576" s="48"/>
      <c r="DN576" s="48"/>
      <c r="DO576" s="48"/>
      <c r="DP576" s="48"/>
      <c r="DQ576" s="48"/>
      <c r="DR576" s="48"/>
      <c r="DS576" s="48"/>
      <c r="DT576" s="48"/>
      <c r="DU576" s="48"/>
      <c r="DV576" s="48"/>
      <c r="DW576" s="48"/>
      <c r="DX576" s="48"/>
      <c r="DY576" s="48"/>
      <c r="DZ576" s="48"/>
      <c r="EA576" s="48"/>
      <c r="EB576" s="48"/>
      <c r="EC576" s="48"/>
      <c r="ED576" s="48"/>
      <c r="EE576" s="48"/>
      <c r="EF576" s="48"/>
      <c r="EG576" s="48"/>
      <c r="EH576" s="48"/>
      <c r="EI576" s="48"/>
      <c r="EJ576" s="48"/>
      <c r="EK576" s="48"/>
      <c r="EL576" s="48"/>
      <c r="ET576" s="33" t="s">
        <v>1197</v>
      </c>
      <c r="EU576" s="33" t="s">
        <v>1195</v>
      </c>
    </row>
    <row r="577" spans="1:151" ht="12" hidden="1" customHeight="1">
      <c r="A577" s="48"/>
      <c r="B577" s="60"/>
      <c r="C577" s="48"/>
      <c r="D577" s="60"/>
      <c r="E577" s="60"/>
      <c r="F577" s="60"/>
      <c r="G577" s="60"/>
      <c r="H577" s="60"/>
      <c r="I577" s="60"/>
      <c r="J577" s="60"/>
      <c r="K577" s="60"/>
      <c r="L577" s="60"/>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158"/>
      <c r="BJ577" s="158"/>
      <c r="BK577" s="48"/>
      <c r="BL577" s="307"/>
      <c r="BM577" s="48"/>
      <c r="BN577" s="48"/>
      <c r="BO577" s="48"/>
      <c r="BP577" s="48"/>
      <c r="BQ577" s="48"/>
      <c r="BR577" s="48"/>
      <c r="BS577" s="48"/>
      <c r="BT577" s="48"/>
      <c r="BU577" s="48"/>
      <c r="BV577" s="48"/>
      <c r="BW577" s="48"/>
      <c r="BX577" s="48"/>
      <c r="BY577" s="48"/>
      <c r="BZ577" s="328"/>
      <c r="CA577" s="48"/>
      <c r="CB577" s="48"/>
      <c r="CC577" s="48"/>
      <c r="CD577" s="48"/>
      <c r="CE577" s="48"/>
      <c r="CF577" s="48"/>
      <c r="CG577" s="48"/>
      <c r="CH577" s="48"/>
      <c r="CI577" s="48"/>
      <c r="CJ577" s="48"/>
      <c r="CK577" s="48"/>
      <c r="CL577" s="48"/>
      <c r="CM577" s="48"/>
      <c r="CN577" s="48"/>
      <c r="CO577" s="48"/>
      <c r="CP577" s="48"/>
      <c r="CQ577" s="48"/>
      <c r="CR577" s="48"/>
      <c r="CS577" s="48"/>
      <c r="CT577" s="48"/>
      <c r="CU577" s="48"/>
      <c r="CV577" s="48"/>
      <c r="CW577" s="48"/>
      <c r="CX577" s="48"/>
      <c r="CY577" s="48"/>
      <c r="CZ577" s="48"/>
      <c r="DA577" s="48"/>
      <c r="DB577" s="48"/>
      <c r="DC577" s="48"/>
      <c r="DD577" s="48"/>
      <c r="DE577" s="48"/>
      <c r="DF577" s="48"/>
      <c r="DG577" s="48"/>
      <c r="DH577" s="48"/>
      <c r="DI577" s="48"/>
      <c r="DJ577" s="48"/>
      <c r="DK577" s="48"/>
      <c r="DL577" s="48"/>
      <c r="DM577" s="48"/>
      <c r="DN577" s="48"/>
      <c r="DO577" s="48"/>
      <c r="DP577" s="48"/>
      <c r="DQ577" s="48"/>
      <c r="DR577" s="48"/>
      <c r="DS577" s="48"/>
      <c r="DT577" s="48"/>
      <c r="DU577" s="48"/>
      <c r="DV577" s="48"/>
      <c r="DW577" s="48"/>
      <c r="DX577" s="48"/>
      <c r="DY577" s="48"/>
      <c r="DZ577" s="48"/>
      <c r="EA577" s="48"/>
      <c r="EB577" s="48"/>
      <c r="EC577" s="48"/>
      <c r="ED577" s="48"/>
      <c r="EE577" s="48"/>
      <c r="EF577" s="48"/>
      <c r="EG577" s="48"/>
      <c r="EH577" s="48"/>
      <c r="EI577" s="48"/>
      <c r="EJ577" s="48"/>
      <c r="EK577" s="48"/>
      <c r="EL577" s="48"/>
      <c r="ET577" s="33" t="s">
        <v>1198</v>
      </c>
      <c r="EU577" s="33" t="s">
        <v>1196</v>
      </c>
    </row>
    <row r="578" spans="1:151" ht="12" hidden="1" customHeight="1">
      <c r="A578" s="48"/>
      <c r="B578" s="60"/>
      <c r="C578" s="48"/>
      <c r="D578" s="60"/>
      <c r="E578" s="60"/>
      <c r="F578" s="60"/>
      <c r="G578" s="60"/>
      <c r="H578" s="60"/>
      <c r="I578" s="60"/>
      <c r="J578" s="60"/>
      <c r="K578" s="60"/>
      <c r="L578" s="60"/>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158"/>
      <c r="BJ578" s="158"/>
      <c r="BK578" s="48"/>
      <c r="BL578" s="307"/>
      <c r="BM578" s="48"/>
      <c r="BN578" s="48"/>
      <c r="BO578" s="48"/>
      <c r="BP578" s="48"/>
      <c r="BQ578" s="48"/>
      <c r="BR578" s="48"/>
      <c r="BS578" s="48"/>
      <c r="BT578" s="48"/>
      <c r="BU578" s="48"/>
      <c r="BV578" s="48"/>
      <c r="BW578" s="48"/>
      <c r="BX578" s="48"/>
      <c r="BY578" s="48"/>
      <c r="BZ578" s="328"/>
      <c r="CA578" s="48"/>
      <c r="CB578" s="48"/>
      <c r="CC578" s="48"/>
      <c r="CD578" s="48"/>
      <c r="CE578" s="48"/>
      <c r="CF578" s="48"/>
      <c r="CG578" s="48"/>
      <c r="CH578" s="48"/>
      <c r="CI578" s="48"/>
      <c r="CJ578" s="48"/>
      <c r="CK578" s="48"/>
      <c r="CL578" s="48"/>
      <c r="CM578" s="48"/>
      <c r="CN578" s="48"/>
      <c r="CO578" s="48"/>
      <c r="CP578" s="48"/>
      <c r="CQ578" s="48"/>
      <c r="CR578" s="48"/>
      <c r="CS578" s="48"/>
      <c r="CT578" s="48"/>
      <c r="CU578" s="48"/>
      <c r="CV578" s="48"/>
      <c r="CW578" s="48"/>
      <c r="CX578" s="48"/>
      <c r="CY578" s="48"/>
      <c r="CZ578" s="48"/>
      <c r="DA578" s="48"/>
      <c r="DB578" s="48"/>
      <c r="DC578" s="48"/>
      <c r="DD578" s="48"/>
      <c r="DE578" s="48"/>
      <c r="DF578" s="48"/>
      <c r="DG578" s="48"/>
      <c r="DH578" s="48"/>
      <c r="DI578" s="48"/>
      <c r="DJ578" s="48"/>
      <c r="DK578" s="48"/>
      <c r="DL578" s="48"/>
      <c r="DM578" s="48"/>
      <c r="DN578" s="48"/>
      <c r="DO578" s="48"/>
      <c r="DP578" s="48"/>
      <c r="DQ578" s="48"/>
      <c r="DR578" s="48"/>
      <c r="DS578" s="48"/>
      <c r="DT578" s="48"/>
      <c r="DU578" s="48"/>
      <c r="DV578" s="48"/>
      <c r="DW578" s="48"/>
      <c r="DX578" s="48"/>
      <c r="DY578" s="48"/>
      <c r="DZ578" s="48"/>
      <c r="EA578" s="48"/>
      <c r="EB578" s="48"/>
      <c r="EC578" s="48"/>
      <c r="ED578" s="48"/>
      <c r="EE578" s="48"/>
      <c r="EF578" s="48"/>
      <c r="EG578" s="48"/>
      <c r="EH578" s="48"/>
      <c r="EI578" s="48"/>
      <c r="EJ578" s="48"/>
      <c r="EK578" s="48"/>
      <c r="EL578" s="48"/>
      <c r="ET578" s="33" t="s">
        <v>1199</v>
      </c>
      <c r="EU578" s="33" t="s">
        <v>1197</v>
      </c>
    </row>
    <row r="579" spans="1:151" ht="12" hidden="1" customHeight="1">
      <c r="A579" s="48"/>
      <c r="B579" s="60"/>
      <c r="C579" s="48"/>
      <c r="D579" s="60"/>
      <c r="E579" s="60"/>
      <c r="F579" s="60"/>
      <c r="G579" s="60"/>
      <c r="H579" s="60"/>
      <c r="I579" s="60"/>
      <c r="J579" s="60"/>
      <c r="K579" s="60"/>
      <c r="L579" s="60"/>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158"/>
      <c r="BJ579" s="158"/>
      <c r="BK579" s="48"/>
      <c r="BL579" s="307"/>
      <c r="BM579" s="48"/>
      <c r="BN579" s="48"/>
      <c r="BO579" s="48"/>
      <c r="BP579" s="48"/>
      <c r="BQ579" s="48"/>
      <c r="BR579" s="48"/>
      <c r="BS579" s="48"/>
      <c r="BT579" s="48"/>
      <c r="BU579" s="48"/>
      <c r="BV579" s="48"/>
      <c r="BW579" s="48"/>
      <c r="BX579" s="48"/>
      <c r="BY579" s="48"/>
      <c r="BZ579" s="328"/>
      <c r="CA579" s="48"/>
      <c r="CB579" s="48"/>
      <c r="CC579" s="48"/>
      <c r="CD579" s="48"/>
      <c r="CE579" s="48"/>
      <c r="CF579" s="48"/>
      <c r="CG579" s="48"/>
      <c r="CH579" s="48"/>
      <c r="CI579" s="48"/>
      <c r="CJ579" s="48"/>
      <c r="CK579" s="48"/>
      <c r="CL579" s="48"/>
      <c r="CM579" s="48"/>
      <c r="CN579" s="48"/>
      <c r="CO579" s="48"/>
      <c r="CP579" s="48"/>
      <c r="CQ579" s="48"/>
      <c r="CR579" s="48"/>
      <c r="CS579" s="48"/>
      <c r="CT579" s="48"/>
      <c r="CU579" s="48"/>
      <c r="CV579" s="48"/>
      <c r="CW579" s="48"/>
      <c r="CX579" s="48"/>
      <c r="CY579" s="48"/>
      <c r="CZ579" s="48"/>
      <c r="DA579" s="48"/>
      <c r="DB579" s="48"/>
      <c r="DC579" s="48"/>
      <c r="DD579" s="48"/>
      <c r="DE579" s="48"/>
      <c r="DF579" s="48"/>
      <c r="DG579" s="48"/>
      <c r="DH579" s="48"/>
      <c r="DI579" s="48"/>
      <c r="DJ579" s="48"/>
      <c r="DK579" s="48"/>
      <c r="DL579" s="48"/>
      <c r="DM579" s="48"/>
      <c r="DN579" s="48"/>
      <c r="DO579" s="48"/>
      <c r="DP579" s="48"/>
      <c r="DQ579" s="48"/>
      <c r="DR579" s="48"/>
      <c r="DS579" s="48"/>
      <c r="DT579" s="48"/>
      <c r="DU579" s="48"/>
      <c r="DV579" s="48"/>
      <c r="DW579" s="48"/>
      <c r="DX579" s="48"/>
      <c r="DY579" s="48"/>
      <c r="DZ579" s="48"/>
      <c r="EA579" s="48"/>
      <c r="EB579" s="48"/>
      <c r="EC579" s="48"/>
      <c r="ED579" s="48"/>
      <c r="EE579" s="48"/>
      <c r="EF579" s="48"/>
      <c r="EG579" s="48"/>
      <c r="EH579" s="48"/>
      <c r="EI579" s="48"/>
      <c r="EJ579" s="48"/>
      <c r="EK579" s="48"/>
      <c r="EL579" s="48"/>
      <c r="ET579" s="33" t="s">
        <v>1200</v>
      </c>
      <c r="EU579" s="33" t="s">
        <v>1198</v>
      </c>
    </row>
    <row r="580" spans="1:151" ht="12" hidden="1" customHeight="1">
      <c r="A580" s="48"/>
      <c r="B580" s="60"/>
      <c r="C580" s="48"/>
      <c r="D580" s="60"/>
      <c r="E580" s="60"/>
      <c r="F580" s="60"/>
      <c r="G580" s="60"/>
      <c r="H580" s="60"/>
      <c r="I580" s="60"/>
      <c r="J580" s="60"/>
      <c r="K580" s="60"/>
      <c r="L580" s="60"/>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158"/>
      <c r="BJ580" s="158"/>
      <c r="BK580" s="48"/>
      <c r="BL580" s="307"/>
      <c r="BM580" s="48"/>
      <c r="BN580" s="48"/>
      <c r="BO580" s="48"/>
      <c r="BP580" s="48"/>
      <c r="BQ580" s="48"/>
      <c r="BR580" s="48"/>
      <c r="BS580" s="48"/>
      <c r="BT580" s="48"/>
      <c r="BU580" s="48"/>
      <c r="BV580" s="48"/>
      <c r="BW580" s="48"/>
      <c r="BX580" s="48"/>
      <c r="BY580" s="48"/>
      <c r="BZ580" s="328"/>
      <c r="CA580" s="48"/>
      <c r="CB580" s="48"/>
      <c r="CC580" s="48"/>
      <c r="CD580" s="48"/>
      <c r="CE580" s="48"/>
      <c r="CF580" s="48"/>
      <c r="CG580" s="48"/>
      <c r="CH580" s="48"/>
      <c r="CI580" s="48"/>
      <c r="CJ580" s="48"/>
      <c r="CK580" s="48"/>
      <c r="CL580" s="48"/>
      <c r="CM580" s="48"/>
      <c r="CN580" s="48"/>
      <c r="CO580" s="48"/>
      <c r="CP580" s="48"/>
      <c r="CQ580" s="48"/>
      <c r="CR580" s="48"/>
      <c r="CS580" s="48"/>
      <c r="CT580" s="48"/>
      <c r="CU580" s="48"/>
      <c r="CV580" s="48"/>
      <c r="CW580" s="48"/>
      <c r="CX580" s="48"/>
      <c r="CY580" s="48"/>
      <c r="CZ580" s="48"/>
      <c r="DA580" s="48"/>
      <c r="DB580" s="48"/>
      <c r="DC580" s="48"/>
      <c r="DD580" s="48"/>
      <c r="DE580" s="48"/>
      <c r="DF580" s="48"/>
      <c r="DG580" s="48"/>
      <c r="DH580" s="48"/>
      <c r="DI580" s="48"/>
      <c r="DJ580" s="48"/>
      <c r="DK580" s="48"/>
      <c r="DL580" s="48"/>
      <c r="DM580" s="48"/>
      <c r="DN580" s="48"/>
      <c r="DO580" s="48"/>
      <c r="DP580" s="48"/>
      <c r="DQ580" s="48"/>
      <c r="DR580" s="48"/>
      <c r="DS580" s="48"/>
      <c r="DT580" s="48"/>
      <c r="DU580" s="48"/>
      <c r="DV580" s="48"/>
      <c r="DW580" s="48"/>
      <c r="DX580" s="48"/>
      <c r="DY580" s="48"/>
      <c r="DZ580" s="48"/>
      <c r="EA580" s="48"/>
      <c r="EB580" s="48"/>
      <c r="EC580" s="48"/>
      <c r="ED580" s="48"/>
      <c r="EE580" s="48"/>
      <c r="EF580" s="48"/>
      <c r="EG580" s="48"/>
      <c r="EH580" s="48"/>
      <c r="EI580" s="48"/>
      <c r="EJ580" s="48"/>
      <c r="EK580" s="48"/>
      <c r="EL580" s="48"/>
      <c r="ET580" s="33" t="s">
        <v>1201</v>
      </c>
      <c r="EU580" s="33" t="s">
        <v>1199</v>
      </c>
    </row>
    <row r="581" spans="1:151" ht="12" hidden="1" customHeight="1">
      <c r="A581" s="48"/>
      <c r="B581" s="60"/>
      <c r="C581" s="48"/>
      <c r="D581" s="60"/>
      <c r="E581" s="60"/>
      <c r="F581" s="60"/>
      <c r="G581" s="60"/>
      <c r="H581" s="60"/>
      <c r="I581" s="60"/>
      <c r="J581" s="60"/>
      <c r="K581" s="60"/>
      <c r="L581" s="60"/>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158"/>
      <c r="BJ581" s="158"/>
      <c r="BK581" s="48"/>
      <c r="BL581" s="307"/>
      <c r="BM581" s="48"/>
      <c r="BN581" s="48"/>
      <c r="BO581" s="48"/>
      <c r="BP581" s="48"/>
      <c r="BQ581" s="48"/>
      <c r="BR581" s="48"/>
      <c r="BS581" s="48"/>
      <c r="BT581" s="48"/>
      <c r="BU581" s="48"/>
      <c r="BV581" s="48"/>
      <c r="BW581" s="48"/>
      <c r="BX581" s="48"/>
      <c r="BY581" s="48"/>
      <c r="BZ581" s="328"/>
      <c r="CA581" s="48"/>
      <c r="CB581" s="48"/>
      <c r="CC581" s="48"/>
      <c r="CD581" s="48"/>
      <c r="CE581" s="48"/>
      <c r="CF581" s="48"/>
      <c r="CG581" s="48"/>
      <c r="CH581" s="48"/>
      <c r="CI581" s="48"/>
      <c r="CJ581" s="48"/>
      <c r="CK581" s="48"/>
      <c r="CL581" s="48"/>
      <c r="CM581" s="48"/>
      <c r="CN581" s="48"/>
      <c r="CO581" s="48"/>
      <c r="CP581" s="48"/>
      <c r="CQ581" s="48"/>
      <c r="CR581" s="48"/>
      <c r="CS581" s="48"/>
      <c r="CT581" s="48"/>
      <c r="CU581" s="48"/>
      <c r="CV581" s="48"/>
      <c r="CW581" s="48"/>
      <c r="CX581" s="48"/>
      <c r="CY581" s="48"/>
      <c r="CZ581" s="48"/>
      <c r="DA581" s="48"/>
      <c r="DB581" s="48"/>
      <c r="DC581" s="48"/>
      <c r="DD581" s="48"/>
      <c r="DE581" s="48"/>
      <c r="DF581" s="48"/>
      <c r="DG581" s="48"/>
      <c r="DH581" s="48"/>
      <c r="DI581" s="48"/>
      <c r="DJ581" s="48"/>
      <c r="DK581" s="48"/>
      <c r="DL581" s="48"/>
      <c r="DM581" s="48"/>
      <c r="DN581" s="48"/>
      <c r="DO581" s="48"/>
      <c r="DP581" s="48"/>
      <c r="DQ581" s="48"/>
      <c r="DR581" s="48"/>
      <c r="DS581" s="48"/>
      <c r="DT581" s="48"/>
      <c r="DU581" s="48"/>
      <c r="DV581" s="48"/>
      <c r="DW581" s="48"/>
      <c r="DX581" s="48"/>
      <c r="DY581" s="48"/>
      <c r="DZ581" s="48"/>
      <c r="EA581" s="48"/>
      <c r="EB581" s="48"/>
      <c r="EC581" s="48"/>
      <c r="ED581" s="48"/>
      <c r="EE581" s="48"/>
      <c r="EF581" s="48"/>
      <c r="EG581" s="48"/>
      <c r="EH581" s="48"/>
      <c r="EI581" s="48"/>
      <c r="EJ581" s="48"/>
      <c r="EK581" s="48"/>
      <c r="EL581" s="48"/>
      <c r="ET581" s="33" t="s">
        <v>1202</v>
      </c>
      <c r="EU581" s="33" t="s">
        <v>1200</v>
      </c>
    </row>
    <row r="582" spans="1:151" ht="12" hidden="1" customHeight="1">
      <c r="A582" s="48"/>
      <c r="B582" s="60"/>
      <c r="C582" s="48"/>
      <c r="D582" s="60"/>
      <c r="E582" s="60"/>
      <c r="F582" s="60"/>
      <c r="G582" s="60"/>
      <c r="H582" s="60"/>
      <c r="I582" s="60"/>
      <c r="J582" s="60"/>
      <c r="K582" s="60"/>
      <c r="L582" s="60"/>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158"/>
      <c r="BJ582" s="158"/>
      <c r="BK582" s="48"/>
      <c r="BL582" s="307"/>
      <c r="BM582" s="48"/>
      <c r="BN582" s="48"/>
      <c r="BO582" s="48"/>
      <c r="BP582" s="48"/>
      <c r="BQ582" s="48"/>
      <c r="BR582" s="48"/>
      <c r="BS582" s="48"/>
      <c r="BT582" s="48"/>
      <c r="BU582" s="48"/>
      <c r="BV582" s="48"/>
      <c r="BW582" s="48"/>
      <c r="BX582" s="48"/>
      <c r="BY582" s="48"/>
      <c r="BZ582" s="328"/>
      <c r="CA582" s="48"/>
      <c r="CB582" s="48"/>
      <c r="CC582" s="48"/>
      <c r="CD582" s="48"/>
      <c r="CE582" s="48"/>
      <c r="CF582" s="48"/>
      <c r="CG582" s="48"/>
      <c r="CH582" s="48"/>
      <c r="CI582" s="48"/>
      <c r="CJ582" s="48"/>
      <c r="CK582" s="48"/>
      <c r="CL582" s="48"/>
      <c r="CM582" s="48"/>
      <c r="CN582" s="48"/>
      <c r="CO582" s="48"/>
      <c r="CP582" s="48"/>
      <c r="CQ582" s="48"/>
      <c r="CR582" s="48"/>
      <c r="CS582" s="48"/>
      <c r="CT582" s="48"/>
      <c r="CU582" s="48"/>
      <c r="CV582" s="48"/>
      <c r="CW582" s="48"/>
      <c r="CX582" s="48"/>
      <c r="CY582" s="48"/>
      <c r="CZ582" s="48"/>
      <c r="DA582" s="48"/>
      <c r="DB582" s="48"/>
      <c r="DC582" s="48"/>
      <c r="DD582" s="48"/>
      <c r="DE582" s="48"/>
      <c r="DF582" s="48"/>
      <c r="DG582" s="48"/>
      <c r="DH582" s="48"/>
      <c r="DI582" s="48"/>
      <c r="DJ582" s="48"/>
      <c r="DK582" s="48"/>
      <c r="DL582" s="48"/>
      <c r="DM582" s="48"/>
      <c r="DN582" s="48"/>
      <c r="DO582" s="48"/>
      <c r="DP582" s="48"/>
      <c r="DQ582" s="48"/>
      <c r="DR582" s="48"/>
      <c r="DS582" s="48"/>
      <c r="DT582" s="48"/>
      <c r="DU582" s="48"/>
      <c r="DV582" s="48"/>
      <c r="DW582" s="48"/>
      <c r="DX582" s="48"/>
      <c r="DY582" s="48"/>
      <c r="DZ582" s="48"/>
      <c r="EA582" s="48"/>
      <c r="EB582" s="48"/>
      <c r="EC582" s="48"/>
      <c r="ED582" s="48"/>
      <c r="EE582" s="48"/>
      <c r="EF582" s="48"/>
      <c r="EG582" s="48"/>
      <c r="EH582" s="48"/>
      <c r="EI582" s="48"/>
      <c r="EJ582" s="48"/>
      <c r="EK582" s="48"/>
      <c r="EL582" s="48"/>
      <c r="ET582" s="33" t="s">
        <v>1203</v>
      </c>
      <c r="EU582" s="33" t="s">
        <v>1201</v>
      </c>
    </row>
    <row r="583" spans="1:151" ht="12" hidden="1" customHeight="1">
      <c r="A583" s="48"/>
      <c r="B583" s="60"/>
      <c r="C583" s="48"/>
      <c r="D583" s="60"/>
      <c r="E583" s="60"/>
      <c r="F583" s="60"/>
      <c r="G583" s="60"/>
      <c r="H583" s="60"/>
      <c r="I583" s="60"/>
      <c r="J583" s="60"/>
      <c r="K583" s="60"/>
      <c r="L583" s="60"/>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158"/>
      <c r="BJ583" s="158"/>
      <c r="BK583" s="48"/>
      <c r="BL583" s="307"/>
      <c r="BM583" s="48"/>
      <c r="BN583" s="48"/>
      <c r="BO583" s="48"/>
      <c r="BP583" s="48"/>
      <c r="BQ583" s="48"/>
      <c r="BR583" s="48"/>
      <c r="BS583" s="48"/>
      <c r="BT583" s="48"/>
      <c r="BU583" s="48"/>
      <c r="BV583" s="48"/>
      <c r="BW583" s="48"/>
      <c r="BX583" s="48"/>
      <c r="BY583" s="48"/>
      <c r="BZ583" s="328"/>
      <c r="CA583" s="48"/>
      <c r="CB583" s="48"/>
      <c r="CC583" s="48"/>
      <c r="CD583" s="48"/>
      <c r="CE583" s="48"/>
      <c r="CF583" s="48"/>
      <c r="CG583" s="48"/>
      <c r="CH583" s="48"/>
      <c r="CI583" s="48"/>
      <c r="CJ583" s="48"/>
      <c r="CK583" s="48"/>
      <c r="CL583" s="48"/>
      <c r="CM583" s="48"/>
      <c r="CN583" s="48"/>
      <c r="CO583" s="48"/>
      <c r="CP583" s="48"/>
      <c r="CQ583" s="48"/>
      <c r="CR583" s="48"/>
      <c r="CS583" s="48"/>
      <c r="CT583" s="48"/>
      <c r="CU583" s="48"/>
      <c r="CV583" s="48"/>
      <c r="CW583" s="48"/>
      <c r="CX583" s="48"/>
      <c r="CY583" s="48"/>
      <c r="CZ583" s="48"/>
      <c r="DA583" s="48"/>
      <c r="DB583" s="48"/>
      <c r="DC583" s="48"/>
      <c r="DD583" s="48"/>
      <c r="DE583" s="48"/>
      <c r="DF583" s="48"/>
      <c r="DG583" s="48"/>
      <c r="DH583" s="48"/>
      <c r="DI583" s="48"/>
      <c r="DJ583" s="48"/>
      <c r="DK583" s="48"/>
      <c r="DL583" s="48"/>
      <c r="DM583" s="48"/>
      <c r="DN583" s="48"/>
      <c r="DO583" s="48"/>
      <c r="DP583" s="48"/>
      <c r="DQ583" s="48"/>
      <c r="DR583" s="48"/>
      <c r="DS583" s="48"/>
      <c r="DT583" s="48"/>
      <c r="DU583" s="48"/>
      <c r="DV583" s="48"/>
      <c r="DW583" s="48"/>
      <c r="DX583" s="48"/>
      <c r="DY583" s="48"/>
      <c r="DZ583" s="48"/>
      <c r="EA583" s="48"/>
      <c r="EB583" s="48"/>
      <c r="EC583" s="48"/>
      <c r="ED583" s="48"/>
      <c r="EE583" s="48"/>
      <c r="EF583" s="48"/>
      <c r="EG583" s="48"/>
      <c r="EH583" s="48"/>
      <c r="EI583" s="48"/>
      <c r="EJ583" s="48"/>
      <c r="EK583" s="48"/>
      <c r="EL583" s="48"/>
      <c r="ET583" s="33" t="s">
        <v>1204</v>
      </c>
      <c r="EU583" s="33" t="s">
        <v>1202</v>
      </c>
    </row>
    <row r="584" spans="1:151" ht="12" hidden="1" customHeight="1">
      <c r="A584" s="48"/>
      <c r="B584" s="60"/>
      <c r="C584" s="48"/>
      <c r="D584" s="60"/>
      <c r="E584" s="60"/>
      <c r="F584" s="60"/>
      <c r="G584" s="60"/>
      <c r="H584" s="60"/>
      <c r="I584" s="60"/>
      <c r="J584" s="60"/>
      <c r="K584" s="60"/>
      <c r="L584" s="60"/>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158"/>
      <c r="BJ584" s="158"/>
      <c r="BK584" s="48"/>
      <c r="BL584" s="307"/>
      <c r="BM584" s="48"/>
      <c r="BN584" s="48"/>
      <c r="BO584" s="48"/>
      <c r="BP584" s="48"/>
      <c r="BQ584" s="48"/>
      <c r="BR584" s="48"/>
      <c r="BS584" s="48"/>
      <c r="BT584" s="48"/>
      <c r="BU584" s="48"/>
      <c r="BV584" s="48"/>
      <c r="BW584" s="48"/>
      <c r="BX584" s="48"/>
      <c r="BY584" s="48"/>
      <c r="BZ584" s="328"/>
      <c r="CA584" s="48"/>
      <c r="CB584" s="48"/>
      <c r="CC584" s="48"/>
      <c r="CD584" s="48"/>
      <c r="CE584" s="48"/>
      <c r="CF584" s="48"/>
      <c r="CG584" s="48"/>
      <c r="CH584" s="48"/>
      <c r="CI584" s="48"/>
      <c r="CJ584" s="48"/>
      <c r="CK584" s="48"/>
      <c r="CL584" s="48"/>
      <c r="CM584" s="48"/>
      <c r="CN584" s="48"/>
      <c r="CO584" s="48"/>
      <c r="CP584" s="48"/>
      <c r="CQ584" s="48"/>
      <c r="CR584" s="48"/>
      <c r="CS584" s="48"/>
      <c r="CT584" s="48"/>
      <c r="CU584" s="48"/>
      <c r="CV584" s="48"/>
      <c r="CW584" s="48"/>
      <c r="CX584" s="48"/>
      <c r="CY584" s="48"/>
      <c r="CZ584" s="48"/>
      <c r="DA584" s="48"/>
      <c r="DB584" s="48"/>
      <c r="DC584" s="48"/>
      <c r="DD584" s="48"/>
      <c r="DE584" s="48"/>
      <c r="DF584" s="48"/>
      <c r="DG584" s="48"/>
      <c r="DH584" s="48"/>
      <c r="DI584" s="48"/>
      <c r="DJ584" s="48"/>
      <c r="DK584" s="48"/>
      <c r="DL584" s="48"/>
      <c r="DM584" s="48"/>
      <c r="DN584" s="48"/>
      <c r="DO584" s="48"/>
      <c r="DP584" s="48"/>
      <c r="DQ584" s="48"/>
      <c r="DR584" s="48"/>
      <c r="DS584" s="48"/>
      <c r="DT584" s="48"/>
      <c r="DU584" s="48"/>
      <c r="DV584" s="48"/>
      <c r="DW584" s="48"/>
      <c r="DX584" s="48"/>
      <c r="DY584" s="48"/>
      <c r="DZ584" s="48"/>
      <c r="EA584" s="48"/>
      <c r="EB584" s="48"/>
      <c r="EC584" s="48"/>
      <c r="ED584" s="48"/>
      <c r="EE584" s="48"/>
      <c r="EF584" s="48"/>
      <c r="EG584" s="48"/>
      <c r="EH584" s="48"/>
      <c r="EI584" s="48"/>
      <c r="EJ584" s="48"/>
      <c r="EK584" s="48"/>
      <c r="EL584" s="48"/>
      <c r="ET584" s="33" t="s">
        <v>1205</v>
      </c>
      <c r="EU584" s="33" t="s">
        <v>1203</v>
      </c>
    </row>
    <row r="585" spans="1:151" ht="12" hidden="1" customHeight="1">
      <c r="A585" s="48"/>
      <c r="B585" s="60"/>
      <c r="C585" s="48"/>
      <c r="D585" s="60"/>
      <c r="E585" s="60"/>
      <c r="F585" s="60"/>
      <c r="G585" s="60"/>
      <c r="H585" s="60"/>
      <c r="I585" s="60"/>
      <c r="J585" s="60"/>
      <c r="K585" s="60"/>
      <c r="L585" s="60"/>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158"/>
      <c r="BJ585" s="158"/>
      <c r="BK585" s="48"/>
      <c r="BL585" s="307"/>
      <c r="BM585" s="48"/>
      <c r="BN585" s="48"/>
      <c r="BO585" s="48"/>
      <c r="BP585" s="48"/>
      <c r="BQ585" s="48"/>
      <c r="BR585" s="48"/>
      <c r="BS585" s="48"/>
      <c r="BT585" s="48"/>
      <c r="BU585" s="48"/>
      <c r="BV585" s="48"/>
      <c r="BW585" s="48"/>
      <c r="BX585" s="48"/>
      <c r="BY585" s="48"/>
      <c r="BZ585" s="328"/>
      <c r="CA585" s="48"/>
      <c r="CB585" s="48"/>
      <c r="CC585" s="48"/>
      <c r="CD585" s="48"/>
      <c r="CE585" s="48"/>
      <c r="CF585" s="48"/>
      <c r="CG585" s="48"/>
      <c r="CH585" s="48"/>
      <c r="CI585" s="48"/>
      <c r="CJ585" s="48"/>
      <c r="CK585" s="48"/>
      <c r="CL585" s="48"/>
      <c r="CM585" s="48"/>
      <c r="CN585" s="48"/>
      <c r="CO585" s="48"/>
      <c r="CP585" s="48"/>
      <c r="CQ585" s="48"/>
      <c r="CR585" s="48"/>
      <c r="CS585" s="48"/>
      <c r="CT585" s="48"/>
      <c r="CU585" s="48"/>
      <c r="CV585" s="48"/>
      <c r="CW585" s="48"/>
      <c r="CX585" s="48"/>
      <c r="CY585" s="48"/>
      <c r="CZ585" s="48"/>
      <c r="DA585" s="48"/>
      <c r="DB585" s="48"/>
      <c r="DC585" s="48"/>
      <c r="DD585" s="48"/>
      <c r="DE585" s="48"/>
      <c r="DF585" s="48"/>
      <c r="DG585" s="48"/>
      <c r="DH585" s="48"/>
      <c r="DI585" s="48"/>
      <c r="DJ585" s="48"/>
      <c r="DK585" s="48"/>
      <c r="DL585" s="48"/>
      <c r="DM585" s="48"/>
      <c r="DN585" s="48"/>
      <c r="DO585" s="48"/>
      <c r="DP585" s="48"/>
      <c r="DQ585" s="48"/>
      <c r="DR585" s="48"/>
      <c r="DS585" s="48"/>
      <c r="DT585" s="48"/>
      <c r="DU585" s="48"/>
      <c r="DV585" s="48"/>
      <c r="DW585" s="48"/>
      <c r="DX585" s="48"/>
      <c r="DY585" s="48"/>
      <c r="DZ585" s="48"/>
      <c r="EA585" s="48"/>
      <c r="EB585" s="48"/>
      <c r="EC585" s="48"/>
      <c r="ED585" s="48"/>
      <c r="EE585" s="48"/>
      <c r="EF585" s="48"/>
      <c r="EG585" s="48"/>
      <c r="EH585" s="48"/>
      <c r="EI585" s="48"/>
      <c r="EJ585" s="48"/>
      <c r="EK585" s="48"/>
      <c r="EL585" s="48"/>
      <c r="ET585" s="33" t="s">
        <v>1206</v>
      </c>
      <c r="EU585" s="33" t="s">
        <v>1204</v>
      </c>
    </row>
    <row r="586" spans="1:151" ht="12" hidden="1" customHeight="1">
      <c r="A586" s="48"/>
      <c r="B586" s="60"/>
      <c r="C586" s="48"/>
      <c r="D586" s="60"/>
      <c r="E586" s="60"/>
      <c r="F586" s="60"/>
      <c r="G586" s="60"/>
      <c r="H586" s="60"/>
      <c r="I586" s="60"/>
      <c r="J586" s="60"/>
      <c r="K586" s="60"/>
      <c r="L586" s="60"/>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158"/>
      <c r="BJ586" s="158"/>
      <c r="BK586" s="48"/>
      <c r="BL586" s="307"/>
      <c r="BM586" s="48"/>
      <c r="BN586" s="48"/>
      <c r="BO586" s="48"/>
      <c r="BP586" s="48"/>
      <c r="BQ586" s="48"/>
      <c r="BR586" s="48"/>
      <c r="BS586" s="48"/>
      <c r="BT586" s="48"/>
      <c r="BU586" s="48"/>
      <c r="BV586" s="48"/>
      <c r="BW586" s="48"/>
      <c r="BX586" s="48"/>
      <c r="BY586" s="48"/>
      <c r="BZ586" s="328"/>
      <c r="CA586" s="48"/>
      <c r="CB586" s="48"/>
      <c r="CC586" s="48"/>
      <c r="CD586" s="48"/>
      <c r="CE586" s="48"/>
      <c r="CF586" s="48"/>
      <c r="CG586" s="48"/>
      <c r="CH586" s="48"/>
      <c r="CI586" s="48"/>
      <c r="CJ586" s="48"/>
      <c r="CK586" s="48"/>
      <c r="CL586" s="48"/>
      <c r="CM586" s="48"/>
      <c r="CN586" s="48"/>
      <c r="CO586" s="48"/>
      <c r="CP586" s="48"/>
      <c r="CQ586" s="48"/>
      <c r="CR586" s="48"/>
      <c r="CS586" s="48"/>
      <c r="CT586" s="48"/>
      <c r="CU586" s="48"/>
      <c r="CV586" s="48"/>
      <c r="CW586" s="48"/>
      <c r="CX586" s="48"/>
      <c r="CY586" s="48"/>
      <c r="CZ586" s="48"/>
      <c r="DA586" s="48"/>
      <c r="DB586" s="48"/>
      <c r="DC586" s="48"/>
      <c r="DD586" s="48"/>
      <c r="DE586" s="48"/>
      <c r="DF586" s="48"/>
      <c r="DG586" s="48"/>
      <c r="DH586" s="48"/>
      <c r="DI586" s="48"/>
      <c r="DJ586" s="48"/>
      <c r="DK586" s="48"/>
      <c r="DL586" s="48"/>
      <c r="DM586" s="48"/>
      <c r="DN586" s="48"/>
      <c r="DO586" s="48"/>
      <c r="DP586" s="48"/>
      <c r="DQ586" s="48"/>
      <c r="DR586" s="48"/>
      <c r="DS586" s="48"/>
      <c r="DT586" s="48"/>
      <c r="DU586" s="48"/>
      <c r="DV586" s="48"/>
      <c r="DW586" s="48"/>
      <c r="DX586" s="48"/>
      <c r="DY586" s="48"/>
      <c r="DZ586" s="48"/>
      <c r="EA586" s="48"/>
      <c r="EB586" s="48"/>
      <c r="EC586" s="48"/>
      <c r="ED586" s="48"/>
      <c r="EE586" s="48"/>
      <c r="EF586" s="48"/>
      <c r="EG586" s="48"/>
      <c r="EH586" s="48"/>
      <c r="EI586" s="48"/>
      <c r="EJ586" s="48"/>
      <c r="EK586" s="48"/>
      <c r="EL586" s="48"/>
      <c r="ET586" s="33" t="s">
        <v>1207</v>
      </c>
      <c r="EU586" s="33" t="s">
        <v>1205</v>
      </c>
    </row>
    <row r="587" spans="1:151" ht="12" hidden="1" customHeight="1">
      <c r="A587" s="48"/>
      <c r="B587" s="60"/>
      <c r="C587" s="48"/>
      <c r="D587" s="60"/>
      <c r="E587" s="60"/>
      <c r="F587" s="60"/>
      <c r="G587" s="60"/>
      <c r="H587" s="60"/>
      <c r="I587" s="60"/>
      <c r="J587" s="60"/>
      <c r="K587" s="60"/>
      <c r="L587" s="60"/>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158"/>
      <c r="BJ587" s="158"/>
      <c r="BK587" s="48"/>
      <c r="BL587" s="307"/>
      <c r="BM587" s="48"/>
      <c r="BN587" s="48"/>
      <c r="BO587" s="48"/>
      <c r="BP587" s="48"/>
      <c r="BQ587" s="48"/>
      <c r="BR587" s="48"/>
      <c r="BS587" s="48"/>
      <c r="BT587" s="48"/>
      <c r="BU587" s="48"/>
      <c r="BV587" s="48"/>
      <c r="BW587" s="48"/>
      <c r="BX587" s="48"/>
      <c r="BY587" s="48"/>
      <c r="BZ587" s="328"/>
      <c r="CA587" s="48"/>
      <c r="CB587" s="48"/>
      <c r="CC587" s="48"/>
      <c r="CD587" s="48"/>
      <c r="CE587" s="48"/>
      <c r="CF587" s="48"/>
      <c r="CG587" s="48"/>
      <c r="CH587" s="48"/>
      <c r="CI587" s="48"/>
      <c r="CJ587" s="48"/>
      <c r="CK587" s="48"/>
      <c r="CL587" s="48"/>
      <c r="CM587" s="48"/>
      <c r="CN587" s="48"/>
      <c r="CO587" s="48"/>
      <c r="CP587" s="48"/>
      <c r="CQ587" s="48"/>
      <c r="CR587" s="48"/>
      <c r="CS587" s="48"/>
      <c r="CT587" s="48"/>
      <c r="CU587" s="48"/>
      <c r="CV587" s="48"/>
      <c r="CW587" s="48"/>
      <c r="CX587" s="48"/>
      <c r="CY587" s="48"/>
      <c r="CZ587" s="48"/>
      <c r="DA587" s="48"/>
      <c r="DB587" s="48"/>
      <c r="DC587" s="48"/>
      <c r="DD587" s="48"/>
      <c r="DE587" s="48"/>
      <c r="DF587" s="48"/>
      <c r="DG587" s="48"/>
      <c r="DH587" s="48"/>
      <c r="DI587" s="48"/>
      <c r="DJ587" s="48"/>
      <c r="DK587" s="48"/>
      <c r="DL587" s="48"/>
      <c r="DM587" s="48"/>
      <c r="DN587" s="48"/>
      <c r="DO587" s="48"/>
      <c r="DP587" s="48"/>
      <c r="DQ587" s="48"/>
      <c r="DR587" s="48"/>
      <c r="DS587" s="48"/>
      <c r="DT587" s="48"/>
      <c r="DU587" s="48"/>
      <c r="DV587" s="48"/>
      <c r="DW587" s="48"/>
      <c r="DX587" s="48"/>
      <c r="DY587" s="48"/>
      <c r="DZ587" s="48"/>
      <c r="EA587" s="48"/>
      <c r="EB587" s="48"/>
      <c r="EC587" s="48"/>
      <c r="ED587" s="48"/>
      <c r="EE587" s="48"/>
      <c r="EF587" s="48"/>
      <c r="EG587" s="48"/>
      <c r="EH587" s="48"/>
      <c r="EI587" s="48"/>
      <c r="EJ587" s="48"/>
      <c r="EK587" s="48"/>
      <c r="EL587" s="48"/>
      <c r="ET587" s="33" t="s">
        <v>1208</v>
      </c>
      <c r="EU587" s="33" t="s">
        <v>1206</v>
      </c>
    </row>
    <row r="588" spans="1:151" ht="12" hidden="1" customHeight="1">
      <c r="A588" s="48"/>
      <c r="B588" s="60"/>
      <c r="C588" s="48"/>
      <c r="D588" s="60"/>
      <c r="E588" s="60"/>
      <c r="F588" s="60"/>
      <c r="G588" s="60"/>
      <c r="H588" s="60"/>
      <c r="I588" s="60"/>
      <c r="J588" s="60"/>
      <c r="K588" s="60"/>
      <c r="L588" s="60"/>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158"/>
      <c r="BJ588" s="158"/>
      <c r="BK588" s="48"/>
      <c r="BL588" s="307"/>
      <c r="BM588" s="48"/>
      <c r="BN588" s="48"/>
      <c r="BO588" s="48"/>
      <c r="BP588" s="48"/>
      <c r="BQ588" s="48"/>
      <c r="BR588" s="48"/>
      <c r="BS588" s="48"/>
      <c r="BT588" s="48"/>
      <c r="BU588" s="48"/>
      <c r="BV588" s="48"/>
      <c r="BW588" s="48"/>
      <c r="BX588" s="48"/>
      <c r="BY588" s="48"/>
      <c r="BZ588" s="328"/>
      <c r="CA588" s="48"/>
      <c r="CB588" s="48"/>
      <c r="CC588" s="48"/>
      <c r="CD588" s="48"/>
      <c r="CE588" s="48"/>
      <c r="CF588" s="48"/>
      <c r="CG588" s="48"/>
      <c r="CH588" s="48"/>
      <c r="CI588" s="48"/>
      <c r="CJ588" s="48"/>
      <c r="CK588" s="48"/>
      <c r="CL588" s="48"/>
      <c r="CM588" s="48"/>
      <c r="CN588" s="48"/>
      <c r="CO588" s="48"/>
      <c r="CP588" s="48"/>
      <c r="CQ588" s="48"/>
      <c r="CR588" s="48"/>
      <c r="CS588" s="48"/>
      <c r="CT588" s="48"/>
      <c r="CU588" s="48"/>
      <c r="CV588" s="48"/>
      <c r="CW588" s="48"/>
      <c r="CX588" s="48"/>
      <c r="CY588" s="48"/>
      <c r="CZ588" s="48"/>
      <c r="DA588" s="48"/>
      <c r="DB588" s="48"/>
      <c r="DC588" s="48"/>
      <c r="DD588" s="48"/>
      <c r="DE588" s="48"/>
      <c r="DF588" s="48"/>
      <c r="DG588" s="48"/>
      <c r="DH588" s="48"/>
      <c r="DI588" s="48"/>
      <c r="DJ588" s="48"/>
      <c r="DK588" s="48"/>
      <c r="DL588" s="48"/>
      <c r="DM588" s="48"/>
      <c r="DN588" s="48"/>
      <c r="DO588" s="48"/>
      <c r="DP588" s="48"/>
      <c r="DQ588" s="48"/>
      <c r="DR588" s="48"/>
      <c r="DS588" s="48"/>
      <c r="DT588" s="48"/>
      <c r="DU588" s="48"/>
      <c r="DV588" s="48"/>
      <c r="DW588" s="48"/>
      <c r="DX588" s="48"/>
      <c r="DY588" s="48"/>
      <c r="DZ588" s="48"/>
      <c r="EA588" s="48"/>
      <c r="EB588" s="48"/>
      <c r="EC588" s="48"/>
      <c r="ED588" s="48"/>
      <c r="EE588" s="48"/>
      <c r="EF588" s="48"/>
      <c r="EG588" s="48"/>
      <c r="EH588" s="48"/>
      <c r="EI588" s="48"/>
      <c r="EJ588" s="48"/>
      <c r="EK588" s="48"/>
      <c r="EL588" s="48"/>
      <c r="ET588" s="33" t="s">
        <v>1209</v>
      </c>
      <c r="EU588" s="33" t="s">
        <v>1207</v>
      </c>
    </row>
    <row r="589" spans="1:151" ht="12" hidden="1" customHeight="1">
      <c r="A589" s="48"/>
      <c r="B589" s="60"/>
      <c r="C589" s="48"/>
      <c r="D589" s="60"/>
      <c r="E589" s="60"/>
      <c r="F589" s="60"/>
      <c r="G589" s="60"/>
      <c r="H589" s="60"/>
      <c r="I589" s="60"/>
      <c r="J589" s="60"/>
      <c r="K589" s="60"/>
      <c r="L589" s="60"/>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158"/>
      <c r="BJ589" s="158"/>
      <c r="BK589" s="48"/>
      <c r="BL589" s="307"/>
      <c r="BM589" s="48"/>
      <c r="BN589" s="48"/>
      <c r="BO589" s="48"/>
      <c r="BP589" s="48"/>
      <c r="BQ589" s="48"/>
      <c r="BR589" s="48"/>
      <c r="BS589" s="48"/>
      <c r="BT589" s="48"/>
      <c r="BU589" s="48"/>
      <c r="BV589" s="48"/>
      <c r="BW589" s="48"/>
      <c r="BX589" s="48"/>
      <c r="BY589" s="48"/>
      <c r="BZ589" s="328"/>
      <c r="CA589" s="48"/>
      <c r="CB589" s="48"/>
      <c r="CC589" s="48"/>
      <c r="CD589" s="48"/>
      <c r="CE589" s="48"/>
      <c r="CF589" s="48"/>
      <c r="CG589" s="48"/>
      <c r="CH589" s="48"/>
      <c r="CI589" s="48"/>
      <c r="CJ589" s="48"/>
      <c r="CK589" s="48"/>
      <c r="CL589" s="48"/>
      <c r="CM589" s="48"/>
      <c r="CN589" s="48"/>
      <c r="CO589" s="48"/>
      <c r="CP589" s="48"/>
      <c r="CQ589" s="48"/>
      <c r="CR589" s="48"/>
      <c r="CS589" s="48"/>
      <c r="CT589" s="48"/>
      <c r="CU589" s="48"/>
      <c r="CV589" s="48"/>
      <c r="CW589" s="48"/>
      <c r="CX589" s="48"/>
      <c r="CY589" s="48"/>
      <c r="CZ589" s="48"/>
      <c r="DA589" s="48"/>
      <c r="DB589" s="48"/>
      <c r="DC589" s="48"/>
      <c r="DD589" s="48"/>
      <c r="DE589" s="48"/>
      <c r="DF589" s="48"/>
      <c r="DG589" s="48"/>
      <c r="DH589" s="48"/>
      <c r="DI589" s="48"/>
      <c r="DJ589" s="48"/>
      <c r="DK589" s="48"/>
      <c r="DL589" s="48"/>
      <c r="DM589" s="48"/>
      <c r="DN589" s="48"/>
      <c r="DO589" s="48"/>
      <c r="DP589" s="48"/>
      <c r="DQ589" s="48"/>
      <c r="DR589" s="48"/>
      <c r="DS589" s="48"/>
      <c r="DT589" s="48"/>
      <c r="DU589" s="48"/>
      <c r="DV589" s="48"/>
      <c r="DW589" s="48"/>
      <c r="DX589" s="48"/>
      <c r="DY589" s="48"/>
      <c r="DZ589" s="48"/>
      <c r="EA589" s="48"/>
      <c r="EB589" s="48"/>
      <c r="EC589" s="48"/>
      <c r="ED589" s="48"/>
      <c r="EE589" s="48"/>
      <c r="EF589" s="48"/>
      <c r="EG589" s="48"/>
      <c r="EH589" s="48"/>
      <c r="EI589" s="48"/>
      <c r="EJ589" s="48"/>
      <c r="EK589" s="48"/>
      <c r="EL589" s="48"/>
      <c r="ET589" s="33" t="s">
        <v>1210</v>
      </c>
      <c r="EU589" s="33" t="s">
        <v>1208</v>
      </c>
    </row>
    <row r="590" spans="1:151" ht="12" hidden="1" customHeight="1">
      <c r="A590" s="48"/>
      <c r="B590" s="60"/>
      <c r="C590" s="48"/>
      <c r="D590" s="60"/>
      <c r="E590" s="60"/>
      <c r="F590" s="60"/>
      <c r="G590" s="60"/>
      <c r="H590" s="60"/>
      <c r="I590" s="60"/>
      <c r="J590" s="60"/>
      <c r="K590" s="60"/>
      <c r="L590" s="60"/>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158"/>
      <c r="BJ590" s="158"/>
      <c r="BK590" s="48"/>
      <c r="BL590" s="307"/>
      <c r="BM590" s="48"/>
      <c r="BN590" s="48"/>
      <c r="BO590" s="48"/>
      <c r="BP590" s="48"/>
      <c r="BQ590" s="48"/>
      <c r="BR590" s="48"/>
      <c r="BS590" s="48"/>
      <c r="BT590" s="48"/>
      <c r="BU590" s="48"/>
      <c r="BV590" s="48"/>
      <c r="BW590" s="48"/>
      <c r="BX590" s="48"/>
      <c r="BY590" s="48"/>
      <c r="BZ590" s="328"/>
      <c r="CA590" s="48"/>
      <c r="CB590" s="48"/>
      <c r="CC590" s="48"/>
      <c r="CD590" s="48"/>
      <c r="CE590" s="48"/>
      <c r="CF590" s="48"/>
      <c r="CG590" s="48"/>
      <c r="CH590" s="48"/>
      <c r="CI590" s="48"/>
      <c r="CJ590" s="48"/>
      <c r="CK590" s="48"/>
      <c r="CL590" s="48"/>
      <c r="CM590" s="48"/>
      <c r="CN590" s="48"/>
      <c r="CO590" s="48"/>
      <c r="CP590" s="48"/>
      <c r="CQ590" s="48"/>
      <c r="CR590" s="48"/>
      <c r="CS590" s="48"/>
      <c r="CT590" s="48"/>
      <c r="CU590" s="48"/>
      <c r="CV590" s="48"/>
      <c r="CW590" s="48"/>
      <c r="CX590" s="48"/>
      <c r="CY590" s="48"/>
      <c r="CZ590" s="48"/>
      <c r="DA590" s="48"/>
      <c r="DB590" s="48"/>
      <c r="DC590" s="48"/>
      <c r="DD590" s="48"/>
      <c r="DE590" s="48"/>
      <c r="DF590" s="48"/>
      <c r="DG590" s="48"/>
      <c r="DH590" s="48"/>
      <c r="DI590" s="48"/>
      <c r="DJ590" s="48"/>
      <c r="DK590" s="48"/>
      <c r="DL590" s="48"/>
      <c r="DM590" s="48"/>
      <c r="DN590" s="48"/>
      <c r="DO590" s="48"/>
      <c r="DP590" s="48"/>
      <c r="DQ590" s="48"/>
      <c r="DR590" s="48"/>
      <c r="DS590" s="48"/>
      <c r="DT590" s="48"/>
      <c r="DU590" s="48"/>
      <c r="DV590" s="48"/>
      <c r="DW590" s="48"/>
      <c r="DX590" s="48"/>
      <c r="DY590" s="48"/>
      <c r="DZ590" s="48"/>
      <c r="EA590" s="48"/>
      <c r="EB590" s="48"/>
      <c r="EC590" s="48"/>
      <c r="ED590" s="48"/>
      <c r="EE590" s="48"/>
      <c r="EF590" s="48"/>
      <c r="EG590" s="48"/>
      <c r="EH590" s="48"/>
      <c r="EI590" s="48"/>
      <c r="EJ590" s="48"/>
      <c r="EK590" s="48"/>
      <c r="EL590" s="48"/>
      <c r="ET590" s="33" t="s">
        <v>1211</v>
      </c>
      <c r="EU590" s="33" t="s">
        <v>1209</v>
      </c>
    </row>
    <row r="591" spans="1:151" ht="12" hidden="1" customHeight="1">
      <c r="A591" s="48"/>
      <c r="B591" s="60"/>
      <c r="C591" s="48"/>
      <c r="D591" s="60"/>
      <c r="E591" s="60"/>
      <c r="F591" s="60"/>
      <c r="G591" s="60"/>
      <c r="H591" s="60"/>
      <c r="I591" s="60"/>
      <c r="J591" s="60"/>
      <c r="K591" s="60"/>
      <c r="L591" s="60"/>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158"/>
      <c r="BJ591" s="158"/>
      <c r="BK591" s="48"/>
      <c r="BL591" s="307"/>
      <c r="BM591" s="48"/>
      <c r="BN591" s="48"/>
      <c r="BO591" s="48"/>
      <c r="BP591" s="48"/>
      <c r="BQ591" s="48"/>
      <c r="BR591" s="48"/>
      <c r="BS591" s="48"/>
      <c r="BT591" s="48"/>
      <c r="BU591" s="48"/>
      <c r="BV591" s="48"/>
      <c r="BW591" s="48"/>
      <c r="BX591" s="48"/>
      <c r="BY591" s="48"/>
      <c r="BZ591" s="328"/>
      <c r="CA591" s="48"/>
      <c r="CB591" s="48"/>
      <c r="CC591" s="48"/>
      <c r="CD591" s="48"/>
      <c r="CE591" s="48"/>
      <c r="CF591" s="48"/>
      <c r="CG591" s="48"/>
      <c r="CH591" s="48"/>
      <c r="CI591" s="48"/>
      <c r="CJ591" s="48"/>
      <c r="CK591" s="48"/>
      <c r="CL591" s="48"/>
      <c r="CM591" s="48"/>
      <c r="CN591" s="48"/>
      <c r="CO591" s="48"/>
      <c r="CP591" s="48"/>
      <c r="CQ591" s="48"/>
      <c r="CR591" s="48"/>
      <c r="CS591" s="48"/>
      <c r="CT591" s="48"/>
      <c r="CU591" s="48"/>
      <c r="CV591" s="48"/>
      <c r="CW591" s="48"/>
      <c r="CX591" s="48"/>
      <c r="CY591" s="48"/>
      <c r="CZ591" s="48"/>
      <c r="DA591" s="48"/>
      <c r="DB591" s="48"/>
      <c r="DC591" s="48"/>
      <c r="DD591" s="48"/>
      <c r="DE591" s="48"/>
      <c r="DF591" s="48"/>
      <c r="DG591" s="48"/>
      <c r="DH591" s="48"/>
      <c r="DI591" s="48"/>
      <c r="DJ591" s="48"/>
      <c r="DK591" s="48"/>
      <c r="DL591" s="48"/>
      <c r="DM591" s="48"/>
      <c r="DN591" s="48"/>
      <c r="DO591" s="48"/>
      <c r="DP591" s="48"/>
      <c r="DQ591" s="48"/>
      <c r="DR591" s="48"/>
      <c r="DS591" s="48"/>
      <c r="DT591" s="48"/>
      <c r="DU591" s="48"/>
      <c r="DV591" s="48"/>
      <c r="DW591" s="48"/>
      <c r="DX591" s="48"/>
      <c r="DY591" s="48"/>
      <c r="DZ591" s="48"/>
      <c r="EA591" s="48"/>
      <c r="EB591" s="48"/>
      <c r="EC591" s="48"/>
      <c r="ED591" s="48"/>
      <c r="EE591" s="48"/>
      <c r="EF591" s="48"/>
      <c r="EG591" s="48"/>
      <c r="EH591" s="48"/>
      <c r="EI591" s="48"/>
      <c r="EJ591" s="48"/>
      <c r="EK591" s="48"/>
      <c r="EL591" s="48"/>
      <c r="ET591" s="33" t="s">
        <v>1212</v>
      </c>
      <c r="EU591" s="33" t="s">
        <v>1210</v>
      </c>
    </row>
    <row r="592" spans="1:151" ht="12" hidden="1" customHeight="1">
      <c r="A592" s="48"/>
      <c r="B592" s="60"/>
      <c r="C592" s="48"/>
      <c r="D592" s="60"/>
      <c r="E592" s="60"/>
      <c r="F592" s="60"/>
      <c r="G592" s="60"/>
      <c r="H592" s="60"/>
      <c r="I592" s="60"/>
      <c r="J592" s="60"/>
      <c r="K592" s="60"/>
      <c r="L592" s="60"/>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158"/>
      <c r="BJ592" s="158"/>
      <c r="BK592" s="48"/>
      <c r="BL592" s="307"/>
      <c r="BM592" s="48"/>
      <c r="BN592" s="48"/>
      <c r="BO592" s="48"/>
      <c r="BP592" s="48"/>
      <c r="BQ592" s="48"/>
      <c r="BR592" s="48"/>
      <c r="BS592" s="48"/>
      <c r="BT592" s="48"/>
      <c r="BU592" s="48"/>
      <c r="BV592" s="48"/>
      <c r="BW592" s="48"/>
      <c r="BX592" s="48"/>
      <c r="BY592" s="48"/>
      <c r="BZ592" s="328"/>
      <c r="CA592" s="48"/>
      <c r="CB592" s="48"/>
      <c r="CC592" s="48"/>
      <c r="CD592" s="48"/>
      <c r="CE592" s="48"/>
      <c r="CF592" s="48"/>
      <c r="CG592" s="48"/>
      <c r="CH592" s="48"/>
      <c r="CI592" s="48"/>
      <c r="CJ592" s="48"/>
      <c r="CK592" s="48"/>
      <c r="CL592" s="48"/>
      <c r="CM592" s="48"/>
      <c r="CN592" s="48"/>
      <c r="CO592" s="48"/>
      <c r="CP592" s="48"/>
      <c r="CQ592" s="48"/>
      <c r="CR592" s="48"/>
      <c r="CS592" s="48"/>
      <c r="CT592" s="48"/>
      <c r="CU592" s="48"/>
      <c r="CV592" s="48"/>
      <c r="CW592" s="48"/>
      <c r="CX592" s="48"/>
      <c r="CY592" s="48"/>
      <c r="CZ592" s="48"/>
      <c r="DA592" s="48"/>
      <c r="DB592" s="48"/>
      <c r="DC592" s="48"/>
      <c r="DD592" s="48"/>
      <c r="DE592" s="48"/>
      <c r="DF592" s="48"/>
      <c r="DG592" s="48"/>
      <c r="DH592" s="48"/>
      <c r="DI592" s="48"/>
      <c r="DJ592" s="48"/>
      <c r="DK592" s="48"/>
      <c r="DL592" s="48"/>
      <c r="DM592" s="48"/>
      <c r="DN592" s="48"/>
      <c r="DO592" s="48"/>
      <c r="DP592" s="48"/>
      <c r="DQ592" s="48"/>
      <c r="DR592" s="48"/>
      <c r="DS592" s="48"/>
      <c r="DT592" s="48"/>
      <c r="DU592" s="48"/>
      <c r="DV592" s="48"/>
      <c r="DW592" s="48"/>
      <c r="DX592" s="48"/>
      <c r="DY592" s="48"/>
      <c r="DZ592" s="48"/>
      <c r="EA592" s="48"/>
      <c r="EB592" s="48"/>
      <c r="EC592" s="48"/>
      <c r="ED592" s="48"/>
      <c r="EE592" s="48"/>
      <c r="EF592" s="48"/>
      <c r="EG592" s="48"/>
      <c r="EH592" s="48"/>
      <c r="EI592" s="48"/>
      <c r="EJ592" s="48"/>
      <c r="EK592" s="48"/>
      <c r="EL592" s="48"/>
      <c r="ET592" s="33" t="s">
        <v>1213</v>
      </c>
      <c r="EU592" s="33" t="s">
        <v>1211</v>
      </c>
    </row>
    <row r="593" spans="1:151" ht="12" hidden="1" customHeight="1">
      <c r="A593" s="48"/>
      <c r="B593" s="60"/>
      <c r="C593" s="48"/>
      <c r="D593" s="60"/>
      <c r="E593" s="60"/>
      <c r="F593" s="60"/>
      <c r="G593" s="60"/>
      <c r="H593" s="60"/>
      <c r="I593" s="60"/>
      <c r="J593" s="60"/>
      <c r="K593" s="60"/>
      <c r="L593" s="60"/>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158"/>
      <c r="BJ593" s="158"/>
      <c r="BK593" s="48"/>
      <c r="BL593" s="307"/>
      <c r="BM593" s="48"/>
      <c r="BN593" s="48"/>
      <c r="BO593" s="48"/>
      <c r="BP593" s="48"/>
      <c r="BQ593" s="48"/>
      <c r="BR593" s="48"/>
      <c r="BS593" s="48"/>
      <c r="BT593" s="48"/>
      <c r="BU593" s="48"/>
      <c r="BV593" s="48"/>
      <c r="BW593" s="48"/>
      <c r="BX593" s="48"/>
      <c r="BY593" s="48"/>
      <c r="BZ593" s="328"/>
      <c r="CA593" s="48"/>
      <c r="CB593" s="48"/>
      <c r="CC593" s="48"/>
      <c r="CD593" s="48"/>
      <c r="CE593" s="48"/>
      <c r="CF593" s="48"/>
      <c r="CG593" s="48"/>
      <c r="CH593" s="48"/>
      <c r="CI593" s="48"/>
      <c r="CJ593" s="48"/>
      <c r="CK593" s="48"/>
      <c r="CL593" s="48"/>
      <c r="CM593" s="48"/>
      <c r="CN593" s="48"/>
      <c r="CO593" s="48"/>
      <c r="CP593" s="48"/>
      <c r="CQ593" s="48"/>
      <c r="CR593" s="48"/>
      <c r="CS593" s="48"/>
      <c r="CT593" s="48"/>
      <c r="CU593" s="48"/>
      <c r="CV593" s="48"/>
      <c r="CW593" s="48"/>
      <c r="CX593" s="48"/>
      <c r="CY593" s="48"/>
      <c r="CZ593" s="48"/>
      <c r="DA593" s="48"/>
      <c r="DB593" s="48"/>
      <c r="DC593" s="48"/>
      <c r="DD593" s="48"/>
      <c r="DE593" s="48"/>
      <c r="DF593" s="48"/>
      <c r="DG593" s="48"/>
      <c r="DH593" s="48"/>
      <c r="DI593" s="48"/>
      <c r="DJ593" s="48"/>
      <c r="DK593" s="48"/>
      <c r="DL593" s="48"/>
      <c r="DM593" s="48"/>
      <c r="DN593" s="48"/>
      <c r="DO593" s="48"/>
      <c r="DP593" s="48"/>
      <c r="DQ593" s="48"/>
      <c r="DR593" s="48"/>
      <c r="DS593" s="48"/>
      <c r="DT593" s="48"/>
      <c r="DU593" s="48"/>
      <c r="DV593" s="48"/>
      <c r="DW593" s="48"/>
      <c r="DX593" s="48"/>
      <c r="DY593" s="48"/>
      <c r="DZ593" s="48"/>
      <c r="EA593" s="48"/>
      <c r="EB593" s="48"/>
      <c r="EC593" s="48"/>
      <c r="ED593" s="48"/>
      <c r="EE593" s="48"/>
      <c r="EF593" s="48"/>
      <c r="EG593" s="48"/>
      <c r="EH593" s="48"/>
      <c r="EI593" s="48"/>
      <c r="EJ593" s="48"/>
      <c r="EK593" s="48"/>
      <c r="EL593" s="48"/>
      <c r="ET593" s="33" t="s">
        <v>1214</v>
      </c>
      <c r="EU593" s="33" t="s">
        <v>1212</v>
      </c>
    </row>
    <row r="594" spans="1:151" ht="12" hidden="1" customHeight="1">
      <c r="A594" s="48"/>
      <c r="B594" s="60"/>
      <c r="C594" s="48"/>
      <c r="D594" s="60"/>
      <c r="E594" s="60"/>
      <c r="F594" s="60"/>
      <c r="G594" s="60"/>
      <c r="H594" s="60"/>
      <c r="I594" s="60"/>
      <c r="J594" s="60"/>
      <c r="K594" s="60"/>
      <c r="L594" s="60"/>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158"/>
      <c r="BJ594" s="158"/>
      <c r="BK594" s="48"/>
      <c r="BL594" s="307"/>
      <c r="BM594" s="48"/>
      <c r="BN594" s="48"/>
      <c r="BO594" s="48"/>
      <c r="BP594" s="48"/>
      <c r="BQ594" s="48"/>
      <c r="BR594" s="48"/>
      <c r="BS594" s="48"/>
      <c r="BT594" s="48"/>
      <c r="BU594" s="48"/>
      <c r="BV594" s="48"/>
      <c r="BW594" s="48"/>
      <c r="BX594" s="48"/>
      <c r="BY594" s="48"/>
      <c r="BZ594" s="328"/>
      <c r="CA594" s="48"/>
      <c r="CB594" s="48"/>
      <c r="CC594" s="48"/>
      <c r="CD594" s="48"/>
      <c r="CE594" s="48"/>
      <c r="CF594" s="48"/>
      <c r="CG594" s="48"/>
      <c r="CH594" s="48"/>
      <c r="CI594" s="48"/>
      <c r="CJ594" s="48"/>
      <c r="CK594" s="48"/>
      <c r="CL594" s="48"/>
      <c r="CM594" s="48"/>
      <c r="CN594" s="48"/>
      <c r="CO594" s="48"/>
      <c r="CP594" s="48"/>
      <c r="CQ594" s="48"/>
      <c r="CR594" s="48"/>
      <c r="CS594" s="48"/>
      <c r="CT594" s="48"/>
      <c r="CU594" s="48"/>
      <c r="CV594" s="48"/>
      <c r="CW594" s="48"/>
      <c r="CX594" s="48"/>
      <c r="CY594" s="48"/>
      <c r="CZ594" s="48"/>
      <c r="DA594" s="48"/>
      <c r="DB594" s="48"/>
      <c r="DC594" s="48"/>
      <c r="DD594" s="48"/>
      <c r="DE594" s="48"/>
      <c r="DF594" s="48"/>
      <c r="DG594" s="48"/>
      <c r="DH594" s="48"/>
      <c r="DI594" s="48"/>
      <c r="DJ594" s="48"/>
      <c r="DK594" s="48"/>
      <c r="DL594" s="48"/>
      <c r="DM594" s="48"/>
      <c r="DN594" s="48"/>
      <c r="DO594" s="48"/>
      <c r="DP594" s="48"/>
      <c r="DQ594" s="48"/>
      <c r="DR594" s="48"/>
      <c r="DS594" s="48"/>
      <c r="DT594" s="48"/>
      <c r="DU594" s="48"/>
      <c r="DV594" s="48"/>
      <c r="DW594" s="48"/>
      <c r="DX594" s="48"/>
      <c r="DY594" s="48"/>
      <c r="DZ594" s="48"/>
      <c r="EA594" s="48"/>
      <c r="EB594" s="48"/>
      <c r="EC594" s="48"/>
      <c r="ED594" s="48"/>
      <c r="EE594" s="48"/>
      <c r="EF594" s="48"/>
      <c r="EG594" s="48"/>
      <c r="EH594" s="48"/>
      <c r="EI594" s="48"/>
      <c r="EJ594" s="48"/>
      <c r="EK594" s="48"/>
      <c r="EL594" s="48"/>
      <c r="ET594" s="33" t="s">
        <v>1215</v>
      </c>
      <c r="EU594" s="33" t="s">
        <v>1213</v>
      </c>
    </row>
    <row r="595" spans="1:151" ht="12" hidden="1" customHeight="1">
      <c r="A595" s="48"/>
      <c r="B595" s="60"/>
      <c r="C595" s="48"/>
      <c r="D595" s="60"/>
      <c r="E595" s="60"/>
      <c r="F595" s="60"/>
      <c r="G595" s="60"/>
      <c r="H595" s="60"/>
      <c r="I595" s="60"/>
      <c r="J595" s="60"/>
      <c r="K595" s="60"/>
      <c r="L595" s="60"/>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158"/>
      <c r="BJ595" s="158"/>
      <c r="BK595" s="48"/>
      <c r="BL595" s="307"/>
      <c r="BM595" s="48"/>
      <c r="BN595" s="48"/>
      <c r="BO595" s="48"/>
      <c r="BP595" s="48"/>
      <c r="BQ595" s="48"/>
      <c r="BR595" s="48"/>
      <c r="BS595" s="48"/>
      <c r="BT595" s="48"/>
      <c r="BU595" s="48"/>
      <c r="BV595" s="48"/>
      <c r="BW595" s="48"/>
      <c r="BX595" s="48"/>
      <c r="BY595" s="48"/>
      <c r="BZ595" s="328"/>
      <c r="CA595" s="48"/>
      <c r="CB595" s="48"/>
      <c r="CC595" s="48"/>
      <c r="CD595" s="48"/>
      <c r="CE595" s="48"/>
      <c r="CF595" s="48"/>
      <c r="CG595" s="48"/>
      <c r="CH595" s="48"/>
      <c r="CI595" s="48"/>
      <c r="CJ595" s="48"/>
      <c r="CK595" s="48"/>
      <c r="CL595" s="48"/>
      <c r="CM595" s="48"/>
      <c r="CN595" s="48"/>
      <c r="CO595" s="48"/>
      <c r="CP595" s="48"/>
      <c r="CQ595" s="48"/>
      <c r="CR595" s="48"/>
      <c r="CS595" s="48"/>
      <c r="CT595" s="48"/>
      <c r="CU595" s="48"/>
      <c r="CV595" s="48"/>
      <c r="CW595" s="48"/>
      <c r="CX595" s="48"/>
      <c r="CY595" s="48"/>
      <c r="CZ595" s="48"/>
      <c r="DA595" s="48"/>
      <c r="DB595" s="48"/>
      <c r="DC595" s="48"/>
      <c r="DD595" s="48"/>
      <c r="DE595" s="48"/>
      <c r="DF595" s="48"/>
      <c r="DG595" s="48"/>
      <c r="DH595" s="48"/>
      <c r="DI595" s="48"/>
      <c r="DJ595" s="48"/>
      <c r="DK595" s="48"/>
      <c r="DL595" s="48"/>
      <c r="DM595" s="48"/>
      <c r="DN595" s="48"/>
      <c r="DO595" s="48"/>
      <c r="DP595" s="48"/>
      <c r="DQ595" s="48"/>
      <c r="DR595" s="48"/>
      <c r="DS595" s="48"/>
      <c r="DT595" s="48"/>
      <c r="DU595" s="48"/>
      <c r="DV595" s="48"/>
      <c r="DW595" s="48"/>
      <c r="DX595" s="48"/>
      <c r="DY595" s="48"/>
      <c r="DZ595" s="48"/>
      <c r="EA595" s="48"/>
      <c r="EB595" s="48"/>
      <c r="EC595" s="48"/>
      <c r="ED595" s="48"/>
      <c r="EE595" s="48"/>
      <c r="EF595" s="48"/>
      <c r="EG595" s="48"/>
      <c r="EH595" s="48"/>
      <c r="EI595" s="48"/>
      <c r="EJ595" s="48"/>
      <c r="EK595" s="48"/>
      <c r="EL595" s="48"/>
      <c r="ET595" s="33" t="s">
        <v>1216</v>
      </c>
      <c r="EU595" s="33" t="s">
        <v>1214</v>
      </c>
    </row>
    <row r="596" spans="1:151" ht="12" hidden="1" customHeight="1">
      <c r="A596" s="48"/>
      <c r="B596" s="60"/>
      <c r="C596" s="48"/>
      <c r="D596" s="60"/>
      <c r="E596" s="60"/>
      <c r="F596" s="60"/>
      <c r="G596" s="60"/>
      <c r="H596" s="60"/>
      <c r="I596" s="60"/>
      <c r="J596" s="60"/>
      <c r="K596" s="60"/>
      <c r="L596" s="60"/>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158"/>
      <c r="BJ596" s="158"/>
      <c r="BK596" s="48"/>
      <c r="BL596" s="307"/>
      <c r="BM596" s="48"/>
      <c r="BN596" s="48"/>
      <c r="BO596" s="48"/>
      <c r="BP596" s="48"/>
      <c r="BQ596" s="48"/>
      <c r="BR596" s="48"/>
      <c r="BS596" s="48"/>
      <c r="BT596" s="48"/>
      <c r="BU596" s="48"/>
      <c r="BV596" s="48"/>
      <c r="BW596" s="48"/>
      <c r="BX596" s="48"/>
      <c r="BY596" s="48"/>
      <c r="BZ596" s="328"/>
      <c r="CA596" s="48"/>
      <c r="CB596" s="48"/>
      <c r="CC596" s="48"/>
      <c r="CD596" s="48"/>
      <c r="CE596" s="48"/>
      <c r="CF596" s="48"/>
      <c r="CG596" s="48"/>
      <c r="CH596" s="48"/>
      <c r="CI596" s="48"/>
      <c r="CJ596" s="48"/>
      <c r="CK596" s="48"/>
      <c r="CL596" s="48"/>
      <c r="CM596" s="48"/>
      <c r="CN596" s="48"/>
      <c r="CO596" s="48"/>
      <c r="CP596" s="48"/>
      <c r="CQ596" s="48"/>
      <c r="CR596" s="48"/>
      <c r="CS596" s="48"/>
      <c r="CT596" s="48"/>
      <c r="CU596" s="48"/>
      <c r="CV596" s="48"/>
      <c r="CW596" s="48"/>
      <c r="CX596" s="48"/>
      <c r="CY596" s="48"/>
      <c r="CZ596" s="48"/>
      <c r="DA596" s="48"/>
      <c r="DB596" s="48"/>
      <c r="DC596" s="48"/>
      <c r="DD596" s="48"/>
      <c r="DE596" s="48"/>
      <c r="DF596" s="48"/>
      <c r="DG596" s="48"/>
      <c r="DH596" s="48"/>
      <c r="DI596" s="48"/>
      <c r="DJ596" s="48"/>
      <c r="DK596" s="48"/>
      <c r="DL596" s="48"/>
      <c r="DM596" s="48"/>
      <c r="DN596" s="48"/>
      <c r="DO596" s="48"/>
      <c r="DP596" s="48"/>
      <c r="DQ596" s="48"/>
      <c r="DR596" s="48"/>
      <c r="DS596" s="48"/>
      <c r="DT596" s="48"/>
      <c r="DU596" s="48"/>
      <c r="DV596" s="48"/>
      <c r="DW596" s="48"/>
      <c r="DX596" s="48"/>
      <c r="DY596" s="48"/>
      <c r="DZ596" s="48"/>
      <c r="EA596" s="48"/>
      <c r="EB596" s="48"/>
      <c r="EC596" s="48"/>
      <c r="ED596" s="48"/>
      <c r="EE596" s="48"/>
      <c r="EF596" s="48"/>
      <c r="EG596" s="48"/>
      <c r="EH596" s="48"/>
      <c r="EI596" s="48"/>
      <c r="EJ596" s="48"/>
      <c r="EK596" s="48"/>
      <c r="EL596" s="48"/>
      <c r="ET596" s="33" t="s">
        <v>1217</v>
      </c>
      <c r="EU596" s="33" t="s">
        <v>1215</v>
      </c>
    </row>
    <row r="597" spans="1:151" ht="12" hidden="1" customHeight="1">
      <c r="A597" s="48"/>
      <c r="B597" s="60"/>
      <c r="C597" s="48"/>
      <c r="D597" s="60"/>
      <c r="E597" s="60"/>
      <c r="F597" s="60"/>
      <c r="G597" s="60"/>
      <c r="H597" s="60"/>
      <c r="I597" s="60"/>
      <c r="J597" s="60"/>
      <c r="K597" s="60"/>
      <c r="L597" s="60"/>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158"/>
      <c r="BJ597" s="158"/>
      <c r="BK597" s="48"/>
      <c r="BL597" s="307"/>
      <c r="BM597" s="48"/>
      <c r="BN597" s="48"/>
      <c r="BO597" s="48"/>
      <c r="BP597" s="48"/>
      <c r="BQ597" s="48"/>
      <c r="BR597" s="48"/>
      <c r="BS597" s="48"/>
      <c r="BT597" s="48"/>
      <c r="BU597" s="48"/>
      <c r="BV597" s="48"/>
      <c r="BW597" s="48"/>
      <c r="BX597" s="48"/>
      <c r="BY597" s="48"/>
      <c r="BZ597" s="328"/>
      <c r="CA597" s="48"/>
      <c r="CB597" s="48"/>
      <c r="CC597" s="48"/>
      <c r="CD597" s="48"/>
      <c r="CE597" s="48"/>
      <c r="CF597" s="48"/>
      <c r="CG597" s="48"/>
      <c r="CH597" s="48"/>
      <c r="CI597" s="48"/>
      <c r="CJ597" s="48"/>
      <c r="CK597" s="48"/>
      <c r="CL597" s="48"/>
      <c r="CM597" s="48"/>
      <c r="CN597" s="48"/>
      <c r="CO597" s="48"/>
      <c r="CP597" s="48"/>
      <c r="CQ597" s="48"/>
      <c r="CR597" s="48"/>
      <c r="CS597" s="48"/>
      <c r="CT597" s="48"/>
      <c r="CU597" s="48"/>
      <c r="CV597" s="48"/>
      <c r="CW597" s="48"/>
      <c r="CX597" s="48"/>
      <c r="CY597" s="48"/>
      <c r="CZ597" s="48"/>
      <c r="DA597" s="48"/>
      <c r="DB597" s="48"/>
      <c r="DC597" s="48"/>
      <c r="DD597" s="48"/>
      <c r="DE597" s="48"/>
      <c r="DF597" s="48"/>
      <c r="DG597" s="48"/>
      <c r="DH597" s="48"/>
      <c r="DI597" s="48"/>
      <c r="DJ597" s="48"/>
      <c r="DK597" s="48"/>
      <c r="DL597" s="48"/>
      <c r="DM597" s="48"/>
      <c r="DN597" s="48"/>
      <c r="DO597" s="48"/>
      <c r="DP597" s="48"/>
      <c r="DQ597" s="48"/>
      <c r="DR597" s="48"/>
      <c r="DS597" s="48"/>
      <c r="DT597" s="48"/>
      <c r="DU597" s="48"/>
      <c r="DV597" s="48"/>
      <c r="DW597" s="48"/>
      <c r="DX597" s="48"/>
      <c r="DY597" s="48"/>
      <c r="DZ597" s="48"/>
      <c r="EA597" s="48"/>
      <c r="EB597" s="48"/>
      <c r="EC597" s="48"/>
      <c r="ED597" s="48"/>
      <c r="EE597" s="48"/>
      <c r="EF597" s="48"/>
      <c r="EG597" s="48"/>
      <c r="EH597" s="48"/>
      <c r="EI597" s="48"/>
      <c r="EJ597" s="48"/>
      <c r="EK597" s="48"/>
      <c r="EL597" s="48"/>
      <c r="ET597" s="33" t="s">
        <v>1218</v>
      </c>
      <c r="EU597" s="33" t="s">
        <v>1216</v>
      </c>
    </row>
    <row r="598" spans="1:151" ht="12" hidden="1" customHeight="1">
      <c r="A598" s="48"/>
      <c r="B598" s="60"/>
      <c r="C598" s="48"/>
      <c r="D598" s="60"/>
      <c r="E598" s="60"/>
      <c r="F598" s="60"/>
      <c r="G598" s="60"/>
      <c r="H598" s="60"/>
      <c r="I598" s="60"/>
      <c r="J598" s="60"/>
      <c r="K598" s="60"/>
      <c r="L598" s="60"/>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158"/>
      <c r="BJ598" s="158"/>
      <c r="BK598" s="48"/>
      <c r="BL598" s="307"/>
      <c r="BM598" s="48"/>
      <c r="BN598" s="48"/>
      <c r="BO598" s="48"/>
      <c r="BP598" s="48"/>
      <c r="BQ598" s="48"/>
      <c r="BR598" s="48"/>
      <c r="BS598" s="48"/>
      <c r="BT598" s="48"/>
      <c r="BU598" s="48"/>
      <c r="BV598" s="48"/>
      <c r="BW598" s="48"/>
      <c r="BX598" s="48"/>
      <c r="BY598" s="48"/>
      <c r="BZ598" s="328"/>
      <c r="CA598" s="48"/>
      <c r="CB598" s="48"/>
      <c r="CC598" s="48"/>
      <c r="CD598" s="48"/>
      <c r="CE598" s="48"/>
      <c r="CF598" s="48"/>
      <c r="CG598" s="48"/>
      <c r="CH598" s="48"/>
      <c r="CI598" s="48"/>
      <c r="CJ598" s="48"/>
      <c r="CK598" s="48"/>
      <c r="CL598" s="48"/>
      <c r="CM598" s="48"/>
      <c r="CN598" s="48"/>
      <c r="CO598" s="48"/>
      <c r="CP598" s="48"/>
      <c r="CQ598" s="48"/>
      <c r="CR598" s="48"/>
      <c r="CS598" s="48"/>
      <c r="CT598" s="48"/>
      <c r="CU598" s="48"/>
      <c r="CV598" s="48"/>
      <c r="CW598" s="48"/>
      <c r="CX598" s="48"/>
      <c r="CY598" s="48"/>
      <c r="CZ598" s="48"/>
      <c r="DA598" s="48"/>
      <c r="DB598" s="48"/>
      <c r="DC598" s="48"/>
      <c r="DD598" s="48"/>
      <c r="DE598" s="48"/>
      <c r="DF598" s="48"/>
      <c r="DG598" s="48"/>
      <c r="DH598" s="48"/>
      <c r="DI598" s="48"/>
      <c r="DJ598" s="48"/>
      <c r="DK598" s="48"/>
      <c r="DL598" s="48"/>
      <c r="DM598" s="48"/>
      <c r="DN598" s="48"/>
      <c r="DO598" s="48"/>
      <c r="DP598" s="48"/>
      <c r="DQ598" s="48"/>
      <c r="DR598" s="48"/>
      <c r="DS598" s="48"/>
      <c r="DT598" s="48"/>
      <c r="DU598" s="48"/>
      <c r="DV598" s="48"/>
      <c r="DW598" s="48"/>
      <c r="DX598" s="48"/>
      <c r="DY598" s="48"/>
      <c r="DZ598" s="48"/>
      <c r="EA598" s="48"/>
      <c r="EB598" s="48"/>
      <c r="EC598" s="48"/>
      <c r="ED598" s="48"/>
      <c r="EE598" s="48"/>
      <c r="EF598" s="48"/>
      <c r="EG598" s="48"/>
      <c r="EH598" s="48"/>
      <c r="EI598" s="48"/>
      <c r="EJ598" s="48"/>
      <c r="EK598" s="48"/>
      <c r="EL598" s="48"/>
      <c r="ET598" s="33" t="s">
        <v>1219</v>
      </c>
      <c r="EU598" s="33" t="s">
        <v>1217</v>
      </c>
    </row>
    <row r="599" spans="1:151" ht="12" hidden="1" customHeight="1">
      <c r="A599" s="48"/>
      <c r="B599" s="60"/>
      <c r="C599" s="48"/>
      <c r="D599" s="60"/>
      <c r="E599" s="60"/>
      <c r="F599" s="60"/>
      <c r="G599" s="60"/>
      <c r="H599" s="60"/>
      <c r="I599" s="60"/>
      <c r="J599" s="60"/>
      <c r="K599" s="60"/>
      <c r="L599" s="60"/>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158"/>
      <c r="BJ599" s="158"/>
      <c r="BK599" s="48"/>
      <c r="BL599" s="307"/>
      <c r="BM599" s="48"/>
      <c r="BN599" s="48"/>
      <c r="BO599" s="48"/>
      <c r="BP599" s="48"/>
      <c r="BQ599" s="48"/>
      <c r="BR599" s="48"/>
      <c r="BS599" s="48"/>
      <c r="BT599" s="48"/>
      <c r="BU599" s="48"/>
      <c r="BV599" s="48"/>
      <c r="BW599" s="48"/>
      <c r="BX599" s="48"/>
      <c r="BY599" s="48"/>
      <c r="BZ599" s="328"/>
      <c r="CA599" s="48"/>
      <c r="CB599" s="48"/>
      <c r="CC599" s="48"/>
      <c r="CD599" s="48"/>
      <c r="CE599" s="48"/>
      <c r="CF599" s="48"/>
      <c r="CG599" s="48"/>
      <c r="CH599" s="48"/>
      <c r="CI599" s="48"/>
      <c r="CJ599" s="48"/>
      <c r="CK599" s="48"/>
      <c r="CL599" s="48"/>
      <c r="CM599" s="48"/>
      <c r="CN599" s="48"/>
      <c r="CO599" s="48"/>
      <c r="CP599" s="48"/>
      <c r="CQ599" s="48"/>
      <c r="CR599" s="48"/>
      <c r="CS599" s="48"/>
      <c r="CT599" s="48"/>
      <c r="CU599" s="48"/>
      <c r="CV599" s="48"/>
      <c r="CW599" s="48"/>
      <c r="CX599" s="48"/>
      <c r="CY599" s="48"/>
      <c r="CZ599" s="48"/>
      <c r="DA599" s="48"/>
      <c r="DB599" s="48"/>
      <c r="DC599" s="48"/>
      <c r="DD599" s="48"/>
      <c r="DE599" s="48"/>
      <c r="DF599" s="48"/>
      <c r="DG599" s="48"/>
      <c r="DH599" s="48"/>
      <c r="DI599" s="48"/>
      <c r="DJ599" s="48"/>
      <c r="DK599" s="48"/>
      <c r="DL599" s="48"/>
      <c r="DM599" s="48"/>
      <c r="DN599" s="48"/>
      <c r="DO599" s="48"/>
      <c r="DP599" s="48"/>
      <c r="DQ599" s="48"/>
      <c r="DR599" s="48"/>
      <c r="DS599" s="48"/>
      <c r="DT599" s="48"/>
      <c r="DU599" s="48"/>
      <c r="DV599" s="48"/>
      <c r="DW599" s="48"/>
      <c r="DX599" s="48"/>
      <c r="DY599" s="48"/>
      <c r="DZ599" s="48"/>
      <c r="EA599" s="48"/>
      <c r="EB599" s="48"/>
      <c r="EC599" s="48"/>
      <c r="ED599" s="48"/>
      <c r="EE599" s="48"/>
      <c r="EF599" s="48"/>
      <c r="EG599" s="48"/>
      <c r="EH599" s="48"/>
      <c r="EI599" s="48"/>
      <c r="EJ599" s="48"/>
      <c r="EK599" s="48"/>
      <c r="EL599" s="48"/>
      <c r="ET599" s="33" t="s">
        <v>1220</v>
      </c>
      <c r="EU599" s="33" t="s">
        <v>1218</v>
      </c>
    </row>
    <row r="600" spans="1:151" ht="12" hidden="1" customHeight="1">
      <c r="A600" s="48"/>
      <c r="B600" s="60"/>
      <c r="C600" s="48"/>
      <c r="D600" s="60"/>
      <c r="E600" s="60"/>
      <c r="F600" s="60"/>
      <c r="G600" s="60"/>
      <c r="H600" s="60"/>
      <c r="I600" s="60"/>
      <c r="J600" s="60"/>
      <c r="K600" s="60"/>
      <c r="L600" s="60"/>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158"/>
      <c r="BJ600" s="158"/>
      <c r="BK600" s="48"/>
      <c r="BL600" s="307"/>
      <c r="BM600" s="48"/>
      <c r="BN600" s="48"/>
      <c r="BO600" s="48"/>
      <c r="BP600" s="48"/>
      <c r="BQ600" s="48"/>
      <c r="BR600" s="48"/>
      <c r="BS600" s="48"/>
      <c r="BT600" s="48"/>
      <c r="BU600" s="48"/>
      <c r="BV600" s="48"/>
      <c r="BW600" s="48"/>
      <c r="BX600" s="48"/>
      <c r="BY600" s="48"/>
      <c r="BZ600" s="328"/>
      <c r="CA600" s="48"/>
      <c r="CB600" s="48"/>
      <c r="CC600" s="48"/>
      <c r="CD600" s="48"/>
      <c r="CE600" s="48"/>
      <c r="CF600" s="48"/>
      <c r="CG600" s="48"/>
      <c r="CH600" s="48"/>
      <c r="CI600" s="48"/>
      <c r="CJ600" s="48"/>
      <c r="CK600" s="48"/>
      <c r="CL600" s="48"/>
      <c r="CM600" s="48"/>
      <c r="CN600" s="48"/>
      <c r="CO600" s="48"/>
      <c r="CP600" s="48"/>
      <c r="CQ600" s="48"/>
      <c r="CR600" s="48"/>
      <c r="CS600" s="48"/>
      <c r="CT600" s="48"/>
      <c r="CU600" s="48"/>
      <c r="CV600" s="48"/>
      <c r="CW600" s="48"/>
      <c r="CX600" s="48"/>
      <c r="CY600" s="48"/>
      <c r="CZ600" s="48"/>
      <c r="DA600" s="48"/>
      <c r="DB600" s="48"/>
      <c r="DC600" s="48"/>
      <c r="DD600" s="48"/>
      <c r="DE600" s="48"/>
      <c r="DF600" s="48"/>
      <c r="DG600" s="48"/>
      <c r="DH600" s="48"/>
      <c r="DI600" s="48"/>
      <c r="DJ600" s="48"/>
      <c r="DK600" s="48"/>
      <c r="DL600" s="48"/>
      <c r="DM600" s="48"/>
      <c r="DN600" s="48"/>
      <c r="DO600" s="48"/>
      <c r="DP600" s="48"/>
      <c r="DQ600" s="48"/>
      <c r="DR600" s="48"/>
      <c r="DS600" s="48"/>
      <c r="DT600" s="48"/>
      <c r="DU600" s="48"/>
      <c r="DV600" s="48"/>
      <c r="DW600" s="48"/>
      <c r="DX600" s="48"/>
      <c r="DY600" s="48"/>
      <c r="DZ600" s="48"/>
      <c r="EA600" s="48"/>
      <c r="EB600" s="48"/>
      <c r="EC600" s="48"/>
      <c r="ED600" s="48"/>
      <c r="EE600" s="48"/>
      <c r="EF600" s="48"/>
      <c r="EG600" s="48"/>
      <c r="EH600" s="48"/>
      <c r="EI600" s="48"/>
      <c r="EJ600" s="48"/>
      <c r="EK600" s="48"/>
      <c r="EL600" s="48"/>
      <c r="ET600" s="33" t="s">
        <v>1221</v>
      </c>
      <c r="EU600" s="33" t="s">
        <v>1219</v>
      </c>
    </row>
    <row r="601" spans="1:151" ht="12" hidden="1" customHeight="1">
      <c r="A601" s="48"/>
      <c r="B601" s="60"/>
      <c r="C601" s="48"/>
      <c r="D601" s="60"/>
      <c r="E601" s="60"/>
      <c r="F601" s="60"/>
      <c r="G601" s="60"/>
      <c r="H601" s="60"/>
      <c r="I601" s="60"/>
      <c r="J601" s="60"/>
      <c r="K601" s="60"/>
      <c r="L601" s="60"/>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158"/>
      <c r="BJ601" s="158"/>
      <c r="BK601" s="48"/>
      <c r="BL601" s="307"/>
      <c r="BM601" s="48"/>
      <c r="BN601" s="48"/>
      <c r="BO601" s="48"/>
      <c r="BP601" s="48"/>
      <c r="BQ601" s="48"/>
      <c r="BR601" s="48"/>
      <c r="BS601" s="48"/>
      <c r="BT601" s="48"/>
      <c r="BU601" s="48"/>
      <c r="BV601" s="48"/>
      <c r="BW601" s="48"/>
      <c r="BX601" s="48"/>
      <c r="BY601" s="48"/>
      <c r="BZ601" s="328"/>
      <c r="CA601" s="48"/>
      <c r="CB601" s="48"/>
      <c r="CC601" s="48"/>
      <c r="CD601" s="48"/>
      <c r="CE601" s="48"/>
      <c r="CF601" s="48"/>
      <c r="CG601" s="48"/>
      <c r="CH601" s="48"/>
      <c r="CI601" s="48"/>
      <c r="CJ601" s="48"/>
      <c r="CK601" s="48"/>
      <c r="CL601" s="48"/>
      <c r="CM601" s="48"/>
      <c r="CN601" s="48"/>
      <c r="CO601" s="48"/>
      <c r="CP601" s="48"/>
      <c r="CQ601" s="48"/>
      <c r="CR601" s="48"/>
      <c r="CS601" s="48"/>
      <c r="CT601" s="48"/>
      <c r="CU601" s="48"/>
      <c r="CV601" s="48"/>
      <c r="CW601" s="48"/>
      <c r="CX601" s="48"/>
      <c r="CY601" s="48"/>
      <c r="CZ601" s="48"/>
      <c r="DA601" s="48"/>
      <c r="DB601" s="48"/>
      <c r="DC601" s="48"/>
      <c r="DD601" s="48"/>
      <c r="DE601" s="48"/>
      <c r="DF601" s="48"/>
      <c r="DG601" s="48"/>
      <c r="DH601" s="48"/>
      <c r="DI601" s="48"/>
      <c r="DJ601" s="48"/>
      <c r="DK601" s="48"/>
      <c r="DL601" s="48"/>
      <c r="DM601" s="48"/>
      <c r="DN601" s="48"/>
      <c r="DO601" s="48"/>
      <c r="DP601" s="48"/>
      <c r="DQ601" s="48"/>
      <c r="DR601" s="48"/>
      <c r="DS601" s="48"/>
      <c r="DT601" s="48"/>
      <c r="DU601" s="48"/>
      <c r="DV601" s="48"/>
      <c r="DW601" s="48"/>
      <c r="DX601" s="48"/>
      <c r="DY601" s="48"/>
      <c r="DZ601" s="48"/>
      <c r="EA601" s="48"/>
      <c r="EB601" s="48"/>
      <c r="EC601" s="48"/>
      <c r="ED601" s="48"/>
      <c r="EE601" s="48"/>
      <c r="EF601" s="48"/>
      <c r="EG601" s="48"/>
      <c r="EH601" s="48"/>
      <c r="EI601" s="48"/>
      <c r="EJ601" s="48"/>
      <c r="EK601" s="48"/>
      <c r="EL601" s="48"/>
      <c r="ET601" s="33" t="s">
        <v>1222</v>
      </c>
      <c r="EU601" s="33" t="s">
        <v>1220</v>
      </c>
    </row>
    <row r="602" spans="1:151" ht="12" hidden="1" customHeight="1">
      <c r="A602" s="48"/>
      <c r="B602" s="60"/>
      <c r="C602" s="48"/>
      <c r="D602" s="60"/>
      <c r="E602" s="60"/>
      <c r="F602" s="60"/>
      <c r="G602" s="60"/>
      <c r="H602" s="60"/>
      <c r="I602" s="60"/>
      <c r="J602" s="60"/>
      <c r="K602" s="60"/>
      <c r="L602" s="60"/>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158"/>
      <c r="BJ602" s="158"/>
      <c r="BK602" s="48"/>
      <c r="BL602" s="307"/>
      <c r="BM602" s="48"/>
      <c r="BN602" s="48"/>
      <c r="BO602" s="48"/>
      <c r="BP602" s="48"/>
      <c r="BQ602" s="48"/>
      <c r="BR602" s="48"/>
      <c r="BS602" s="48"/>
      <c r="BT602" s="48"/>
      <c r="BU602" s="48"/>
      <c r="BV602" s="48"/>
      <c r="BW602" s="48"/>
      <c r="BX602" s="48"/>
      <c r="BY602" s="48"/>
      <c r="BZ602" s="328"/>
      <c r="CA602" s="48"/>
      <c r="CB602" s="48"/>
      <c r="CC602" s="48"/>
      <c r="CD602" s="48"/>
      <c r="CE602" s="48"/>
      <c r="CF602" s="48"/>
      <c r="CG602" s="48"/>
      <c r="CH602" s="48"/>
      <c r="CI602" s="48"/>
      <c r="CJ602" s="48"/>
      <c r="CK602" s="48"/>
      <c r="CL602" s="48"/>
      <c r="CM602" s="48"/>
      <c r="CN602" s="48"/>
      <c r="CO602" s="48"/>
      <c r="CP602" s="48"/>
      <c r="CQ602" s="48"/>
      <c r="CR602" s="48"/>
      <c r="CS602" s="48"/>
      <c r="CT602" s="48"/>
      <c r="CU602" s="48"/>
      <c r="CV602" s="48"/>
      <c r="CW602" s="48"/>
      <c r="CX602" s="48"/>
      <c r="CY602" s="48"/>
      <c r="CZ602" s="48"/>
      <c r="DA602" s="48"/>
      <c r="DB602" s="48"/>
      <c r="DC602" s="48"/>
      <c r="DD602" s="48"/>
      <c r="DE602" s="48"/>
      <c r="DF602" s="48"/>
      <c r="DG602" s="48"/>
      <c r="DH602" s="48"/>
      <c r="DI602" s="48"/>
      <c r="DJ602" s="48"/>
      <c r="DK602" s="48"/>
      <c r="DL602" s="48"/>
      <c r="DM602" s="48"/>
      <c r="DN602" s="48"/>
      <c r="DO602" s="48"/>
      <c r="DP602" s="48"/>
      <c r="DQ602" s="48"/>
      <c r="DR602" s="48"/>
      <c r="DS602" s="48"/>
      <c r="DT602" s="48"/>
      <c r="DU602" s="48"/>
      <c r="DV602" s="48"/>
      <c r="DW602" s="48"/>
      <c r="DX602" s="48"/>
      <c r="DY602" s="48"/>
      <c r="DZ602" s="48"/>
      <c r="EA602" s="48"/>
      <c r="EB602" s="48"/>
      <c r="EC602" s="48"/>
      <c r="ED602" s="48"/>
      <c r="EE602" s="48"/>
      <c r="EF602" s="48"/>
      <c r="EG602" s="48"/>
      <c r="EH602" s="48"/>
      <c r="EI602" s="48"/>
      <c r="EJ602" s="48"/>
      <c r="EK602" s="48"/>
      <c r="EL602" s="48"/>
      <c r="ET602" s="33" t="s">
        <v>1223</v>
      </c>
      <c r="EU602" s="33" t="s">
        <v>1221</v>
      </c>
    </row>
    <row r="603" spans="1:151" ht="12" hidden="1" customHeight="1">
      <c r="A603" s="48"/>
      <c r="B603" s="60"/>
      <c r="C603" s="48"/>
      <c r="D603" s="60"/>
      <c r="E603" s="60"/>
      <c r="F603" s="60"/>
      <c r="G603" s="60"/>
      <c r="H603" s="60"/>
      <c r="I603" s="60"/>
      <c r="J603" s="60"/>
      <c r="K603" s="60"/>
      <c r="L603" s="60"/>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158"/>
      <c r="BJ603" s="158"/>
      <c r="BK603" s="48"/>
      <c r="BL603" s="307"/>
      <c r="BM603" s="48"/>
      <c r="BN603" s="48"/>
      <c r="BO603" s="48"/>
      <c r="BP603" s="48"/>
      <c r="BQ603" s="48"/>
      <c r="BR603" s="48"/>
      <c r="BS603" s="48"/>
      <c r="BT603" s="48"/>
      <c r="BU603" s="48"/>
      <c r="BV603" s="48"/>
      <c r="BW603" s="48"/>
      <c r="BX603" s="48"/>
      <c r="BY603" s="48"/>
      <c r="BZ603" s="328"/>
      <c r="CA603" s="48"/>
      <c r="CB603" s="48"/>
      <c r="CC603" s="48"/>
      <c r="CD603" s="48"/>
      <c r="CE603" s="48"/>
      <c r="CF603" s="48"/>
      <c r="CG603" s="48"/>
      <c r="CH603" s="48"/>
      <c r="CI603" s="48"/>
      <c r="CJ603" s="48"/>
      <c r="CK603" s="48"/>
      <c r="CL603" s="48"/>
      <c r="CM603" s="48"/>
      <c r="CN603" s="48"/>
      <c r="CO603" s="48"/>
      <c r="CP603" s="48"/>
      <c r="CQ603" s="48"/>
      <c r="CR603" s="48"/>
      <c r="CS603" s="48"/>
      <c r="CT603" s="48"/>
      <c r="CU603" s="48"/>
      <c r="CV603" s="48"/>
      <c r="CW603" s="48"/>
      <c r="CX603" s="48"/>
      <c r="CY603" s="48"/>
      <c r="CZ603" s="48"/>
      <c r="DA603" s="48"/>
      <c r="DB603" s="48"/>
      <c r="DC603" s="48"/>
      <c r="DD603" s="48"/>
      <c r="DE603" s="48"/>
      <c r="DF603" s="48"/>
      <c r="DG603" s="48"/>
      <c r="DH603" s="48"/>
      <c r="DI603" s="48"/>
      <c r="DJ603" s="48"/>
      <c r="DK603" s="48"/>
      <c r="DL603" s="48"/>
      <c r="DM603" s="48"/>
      <c r="DN603" s="48"/>
      <c r="DO603" s="48"/>
      <c r="DP603" s="48"/>
      <c r="DQ603" s="48"/>
      <c r="DR603" s="48"/>
      <c r="DS603" s="48"/>
      <c r="DT603" s="48"/>
      <c r="DU603" s="48"/>
      <c r="DV603" s="48"/>
      <c r="DW603" s="48"/>
      <c r="DX603" s="48"/>
      <c r="DY603" s="48"/>
      <c r="DZ603" s="48"/>
      <c r="EA603" s="48"/>
      <c r="EB603" s="48"/>
      <c r="EC603" s="48"/>
      <c r="ED603" s="48"/>
      <c r="EE603" s="48"/>
      <c r="EF603" s="48"/>
      <c r="EG603" s="48"/>
      <c r="EH603" s="48"/>
      <c r="EI603" s="48"/>
      <c r="EJ603" s="48"/>
      <c r="EK603" s="48"/>
      <c r="EL603" s="48"/>
      <c r="ET603" s="33" t="s">
        <v>1224</v>
      </c>
      <c r="EU603" s="33" t="s">
        <v>1222</v>
      </c>
    </row>
    <row r="604" spans="1:151" ht="12" hidden="1" customHeight="1">
      <c r="A604" s="48"/>
      <c r="B604" s="60"/>
      <c r="C604" s="48"/>
      <c r="D604" s="60"/>
      <c r="E604" s="60"/>
      <c r="F604" s="60"/>
      <c r="G604" s="60"/>
      <c r="H604" s="60"/>
      <c r="I604" s="60"/>
      <c r="J604" s="60"/>
      <c r="K604" s="60"/>
      <c r="L604" s="60"/>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158"/>
      <c r="BJ604" s="158"/>
      <c r="BK604" s="48"/>
      <c r="BL604" s="307"/>
      <c r="BM604" s="48"/>
      <c r="BN604" s="48"/>
      <c r="BO604" s="48"/>
      <c r="BP604" s="48"/>
      <c r="BQ604" s="48"/>
      <c r="BR604" s="48"/>
      <c r="BS604" s="48"/>
      <c r="BT604" s="48"/>
      <c r="BU604" s="48"/>
      <c r="BV604" s="48"/>
      <c r="BW604" s="48"/>
      <c r="BX604" s="48"/>
      <c r="BY604" s="48"/>
      <c r="BZ604" s="328"/>
      <c r="CA604" s="48"/>
      <c r="CB604" s="48"/>
      <c r="CC604" s="48"/>
      <c r="CD604" s="48"/>
      <c r="CE604" s="48"/>
      <c r="CF604" s="48"/>
      <c r="CG604" s="48"/>
      <c r="CH604" s="48"/>
      <c r="CI604" s="48"/>
      <c r="CJ604" s="48"/>
      <c r="CK604" s="48"/>
      <c r="CL604" s="48"/>
      <c r="CM604" s="48"/>
      <c r="CN604" s="48"/>
      <c r="CO604" s="48"/>
      <c r="CP604" s="48"/>
      <c r="CQ604" s="48"/>
      <c r="CR604" s="48"/>
      <c r="CS604" s="48"/>
      <c r="CT604" s="48"/>
      <c r="CU604" s="48"/>
      <c r="CV604" s="48"/>
      <c r="CW604" s="48"/>
      <c r="CX604" s="48"/>
      <c r="CY604" s="48"/>
      <c r="CZ604" s="48"/>
      <c r="DA604" s="48"/>
      <c r="DB604" s="48"/>
      <c r="DC604" s="48"/>
      <c r="DD604" s="48"/>
      <c r="DE604" s="48"/>
      <c r="DF604" s="48"/>
      <c r="DG604" s="48"/>
      <c r="DH604" s="48"/>
      <c r="DI604" s="48"/>
      <c r="DJ604" s="48"/>
      <c r="DK604" s="48"/>
      <c r="DL604" s="48"/>
      <c r="DM604" s="48"/>
      <c r="DN604" s="48"/>
      <c r="DO604" s="48"/>
      <c r="DP604" s="48"/>
      <c r="DQ604" s="48"/>
      <c r="DR604" s="48"/>
      <c r="DS604" s="48"/>
      <c r="DT604" s="48"/>
      <c r="DU604" s="48"/>
      <c r="DV604" s="48"/>
      <c r="DW604" s="48"/>
      <c r="DX604" s="48"/>
      <c r="DY604" s="48"/>
      <c r="DZ604" s="48"/>
      <c r="EA604" s="48"/>
      <c r="EB604" s="48"/>
      <c r="EC604" s="48"/>
      <c r="ED604" s="48"/>
      <c r="EE604" s="48"/>
      <c r="EF604" s="48"/>
      <c r="EG604" s="48"/>
      <c r="EH604" s="48"/>
      <c r="EI604" s="48"/>
      <c r="EJ604" s="48"/>
      <c r="EK604" s="48"/>
      <c r="EL604" s="48"/>
      <c r="ET604" s="33" t="s">
        <v>1225</v>
      </c>
      <c r="EU604" s="33" t="s">
        <v>1223</v>
      </c>
    </row>
    <row r="605" spans="1:151" ht="12" hidden="1" customHeight="1">
      <c r="A605" s="48"/>
      <c r="B605" s="60"/>
      <c r="C605" s="48"/>
      <c r="D605" s="60"/>
      <c r="E605" s="60"/>
      <c r="F605" s="60"/>
      <c r="G605" s="60"/>
      <c r="H605" s="60"/>
      <c r="I605" s="60"/>
      <c r="J605" s="60"/>
      <c r="K605" s="60"/>
      <c r="L605" s="60"/>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158"/>
      <c r="BJ605" s="158"/>
      <c r="BK605" s="48"/>
      <c r="BL605" s="307"/>
      <c r="BM605" s="48"/>
      <c r="BN605" s="48"/>
      <c r="BO605" s="48"/>
      <c r="BP605" s="48"/>
      <c r="BQ605" s="48"/>
      <c r="BR605" s="48"/>
      <c r="BS605" s="48"/>
      <c r="BT605" s="48"/>
      <c r="BU605" s="48"/>
      <c r="BV605" s="48"/>
      <c r="BW605" s="48"/>
      <c r="BX605" s="48"/>
      <c r="BY605" s="48"/>
      <c r="BZ605" s="328"/>
      <c r="CA605" s="48"/>
      <c r="CB605" s="48"/>
      <c r="CC605" s="48"/>
      <c r="CD605" s="48"/>
      <c r="CE605" s="48"/>
      <c r="CF605" s="48"/>
      <c r="CG605" s="48"/>
      <c r="CH605" s="48"/>
      <c r="CI605" s="48"/>
      <c r="CJ605" s="48"/>
      <c r="CK605" s="48"/>
      <c r="CL605" s="48"/>
      <c r="CM605" s="48"/>
      <c r="CN605" s="48"/>
      <c r="CO605" s="48"/>
      <c r="CP605" s="48"/>
      <c r="CQ605" s="48"/>
      <c r="CR605" s="48"/>
      <c r="CS605" s="48"/>
      <c r="CT605" s="48"/>
      <c r="CU605" s="48"/>
      <c r="CV605" s="48"/>
      <c r="CW605" s="48"/>
      <c r="CX605" s="48"/>
      <c r="CY605" s="48"/>
      <c r="CZ605" s="48"/>
      <c r="DA605" s="48"/>
      <c r="DB605" s="48"/>
      <c r="DC605" s="48"/>
      <c r="DD605" s="48"/>
      <c r="DE605" s="48"/>
      <c r="DF605" s="48"/>
      <c r="DG605" s="48"/>
      <c r="DH605" s="48"/>
      <c r="DI605" s="48"/>
      <c r="DJ605" s="48"/>
      <c r="DK605" s="48"/>
      <c r="DL605" s="48"/>
      <c r="DM605" s="48"/>
      <c r="DN605" s="48"/>
      <c r="DO605" s="48"/>
      <c r="DP605" s="48"/>
      <c r="DQ605" s="48"/>
      <c r="DR605" s="48"/>
      <c r="DS605" s="48"/>
      <c r="DT605" s="48"/>
      <c r="DU605" s="48"/>
      <c r="DV605" s="48"/>
      <c r="DW605" s="48"/>
      <c r="DX605" s="48"/>
      <c r="DY605" s="48"/>
      <c r="DZ605" s="48"/>
      <c r="EA605" s="48"/>
      <c r="EB605" s="48"/>
      <c r="EC605" s="48"/>
      <c r="ED605" s="48"/>
      <c r="EE605" s="48"/>
      <c r="EF605" s="48"/>
      <c r="EG605" s="48"/>
      <c r="EH605" s="48"/>
      <c r="EI605" s="48"/>
      <c r="EJ605" s="48"/>
      <c r="EK605" s="48"/>
      <c r="EL605" s="48"/>
      <c r="ET605" s="33" t="s">
        <v>1226</v>
      </c>
      <c r="EU605" s="33" t="s">
        <v>1224</v>
      </c>
    </row>
    <row r="606" spans="1:151" ht="12" hidden="1" customHeight="1">
      <c r="A606" s="48"/>
      <c r="B606" s="60"/>
      <c r="C606" s="48"/>
      <c r="D606" s="60"/>
      <c r="E606" s="60"/>
      <c r="F606" s="60"/>
      <c r="G606" s="60"/>
      <c r="H606" s="60"/>
      <c r="I606" s="60"/>
      <c r="J606" s="60"/>
      <c r="K606" s="60"/>
      <c r="L606" s="60"/>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158"/>
      <c r="BJ606" s="158"/>
      <c r="BK606" s="48"/>
      <c r="BL606" s="307"/>
      <c r="BM606" s="48"/>
      <c r="BN606" s="48"/>
      <c r="BO606" s="48"/>
      <c r="BP606" s="48"/>
      <c r="BQ606" s="48"/>
      <c r="BR606" s="48"/>
      <c r="BS606" s="48"/>
      <c r="BT606" s="48"/>
      <c r="BU606" s="48"/>
      <c r="BV606" s="48"/>
      <c r="BW606" s="48"/>
      <c r="BX606" s="48"/>
      <c r="BY606" s="48"/>
      <c r="BZ606" s="328"/>
      <c r="CA606" s="48"/>
      <c r="CB606" s="48"/>
      <c r="CC606" s="48"/>
      <c r="CD606" s="48"/>
      <c r="CE606" s="48"/>
      <c r="CF606" s="48"/>
      <c r="CG606" s="48"/>
      <c r="CH606" s="48"/>
      <c r="CI606" s="48"/>
      <c r="CJ606" s="48"/>
      <c r="CK606" s="48"/>
      <c r="CL606" s="48"/>
      <c r="CM606" s="48"/>
      <c r="CN606" s="48"/>
      <c r="CO606" s="48"/>
      <c r="CP606" s="48"/>
      <c r="CQ606" s="48"/>
      <c r="CR606" s="48"/>
      <c r="CS606" s="48"/>
      <c r="CT606" s="48"/>
      <c r="CU606" s="48"/>
      <c r="CV606" s="48"/>
      <c r="CW606" s="48"/>
      <c r="CX606" s="48"/>
      <c r="CY606" s="48"/>
      <c r="CZ606" s="48"/>
      <c r="DA606" s="48"/>
      <c r="DB606" s="48"/>
      <c r="DC606" s="48"/>
      <c r="DD606" s="48"/>
      <c r="DE606" s="48"/>
      <c r="DF606" s="48"/>
      <c r="DG606" s="48"/>
      <c r="DH606" s="48"/>
      <c r="DI606" s="48"/>
      <c r="DJ606" s="48"/>
      <c r="DK606" s="48"/>
      <c r="DL606" s="48"/>
      <c r="DM606" s="48"/>
      <c r="DN606" s="48"/>
      <c r="DO606" s="48"/>
      <c r="DP606" s="48"/>
      <c r="DQ606" s="48"/>
      <c r="DR606" s="48"/>
      <c r="DS606" s="48"/>
      <c r="DT606" s="48"/>
      <c r="DU606" s="48"/>
      <c r="DV606" s="48"/>
      <c r="DW606" s="48"/>
      <c r="DX606" s="48"/>
      <c r="DY606" s="48"/>
      <c r="DZ606" s="48"/>
      <c r="EA606" s="48"/>
      <c r="EB606" s="48"/>
      <c r="EC606" s="48"/>
      <c r="ED606" s="48"/>
      <c r="EE606" s="48"/>
      <c r="EF606" s="48"/>
      <c r="EG606" s="48"/>
      <c r="EH606" s="48"/>
      <c r="EI606" s="48"/>
      <c r="EJ606" s="48"/>
      <c r="EK606" s="48"/>
      <c r="EL606" s="48"/>
      <c r="ET606" s="33" t="s">
        <v>1227</v>
      </c>
      <c r="EU606" s="33" t="s">
        <v>1225</v>
      </c>
    </row>
    <row r="607" spans="1:151" ht="12" hidden="1" customHeight="1">
      <c r="A607" s="48"/>
      <c r="B607" s="60"/>
      <c r="C607" s="48"/>
      <c r="D607" s="60"/>
      <c r="E607" s="60"/>
      <c r="F607" s="60"/>
      <c r="G607" s="60"/>
      <c r="H607" s="60"/>
      <c r="I607" s="60"/>
      <c r="J607" s="60"/>
      <c r="K607" s="60"/>
      <c r="L607" s="60"/>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c r="BI607" s="158"/>
      <c r="BJ607" s="158"/>
      <c r="BK607" s="48"/>
      <c r="BL607" s="307"/>
      <c r="BM607" s="48"/>
      <c r="BN607" s="48"/>
      <c r="BO607" s="48"/>
      <c r="BP607" s="48"/>
      <c r="BQ607" s="48"/>
      <c r="BR607" s="48"/>
      <c r="BS607" s="48"/>
      <c r="BT607" s="48"/>
      <c r="BU607" s="48"/>
      <c r="BV607" s="48"/>
      <c r="BW607" s="48"/>
      <c r="BX607" s="48"/>
      <c r="BY607" s="48"/>
      <c r="BZ607" s="328"/>
      <c r="CA607" s="48"/>
      <c r="CB607" s="48"/>
      <c r="CC607" s="48"/>
      <c r="CD607" s="48"/>
      <c r="CE607" s="48"/>
      <c r="CF607" s="48"/>
      <c r="CG607" s="48"/>
      <c r="CH607" s="48"/>
      <c r="CI607" s="48"/>
      <c r="CJ607" s="48"/>
      <c r="CK607" s="48"/>
      <c r="CL607" s="48"/>
      <c r="CM607" s="48"/>
      <c r="CN607" s="48"/>
      <c r="CO607" s="48"/>
      <c r="CP607" s="48"/>
      <c r="CQ607" s="48"/>
      <c r="CR607" s="48"/>
      <c r="CS607" s="48"/>
      <c r="CT607" s="48"/>
      <c r="CU607" s="48"/>
      <c r="CV607" s="48"/>
      <c r="CW607" s="48"/>
      <c r="CX607" s="48"/>
      <c r="CY607" s="48"/>
      <c r="CZ607" s="48"/>
      <c r="DA607" s="48"/>
      <c r="DB607" s="48"/>
      <c r="DC607" s="48"/>
      <c r="DD607" s="48"/>
      <c r="DE607" s="48"/>
      <c r="DF607" s="48"/>
      <c r="DG607" s="48"/>
      <c r="DH607" s="48"/>
      <c r="DI607" s="48"/>
      <c r="DJ607" s="48"/>
      <c r="DK607" s="48"/>
      <c r="DL607" s="48"/>
      <c r="DM607" s="48"/>
      <c r="DN607" s="48"/>
      <c r="DO607" s="48"/>
      <c r="DP607" s="48"/>
      <c r="DQ607" s="48"/>
      <c r="DR607" s="48"/>
      <c r="DS607" s="48"/>
      <c r="DT607" s="48"/>
      <c r="DU607" s="48"/>
      <c r="DV607" s="48"/>
      <c r="DW607" s="48"/>
      <c r="DX607" s="48"/>
      <c r="DY607" s="48"/>
      <c r="DZ607" s="48"/>
      <c r="EA607" s="48"/>
      <c r="EB607" s="48"/>
      <c r="EC607" s="48"/>
      <c r="ED607" s="48"/>
      <c r="EE607" s="48"/>
      <c r="EF607" s="48"/>
      <c r="EG607" s="48"/>
      <c r="EH607" s="48"/>
      <c r="EI607" s="48"/>
      <c r="EJ607" s="48"/>
      <c r="EK607" s="48"/>
      <c r="EL607" s="48"/>
      <c r="ET607" s="33" t="s">
        <v>1228</v>
      </c>
      <c r="EU607" s="33" t="s">
        <v>1226</v>
      </c>
    </row>
    <row r="608" spans="1:151" ht="12" hidden="1" customHeight="1">
      <c r="A608" s="48"/>
      <c r="B608" s="60"/>
      <c r="C608" s="48"/>
      <c r="D608" s="60"/>
      <c r="E608" s="60"/>
      <c r="F608" s="60"/>
      <c r="G608" s="60"/>
      <c r="H608" s="60"/>
      <c r="I608" s="60"/>
      <c r="J608" s="60"/>
      <c r="K608" s="60"/>
      <c r="L608" s="60"/>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158"/>
      <c r="BJ608" s="158"/>
      <c r="BK608" s="48"/>
      <c r="BL608" s="307"/>
      <c r="BM608" s="48"/>
      <c r="BN608" s="48"/>
      <c r="BO608" s="48"/>
      <c r="BP608" s="48"/>
      <c r="BQ608" s="48"/>
      <c r="BR608" s="48"/>
      <c r="BS608" s="48"/>
      <c r="BT608" s="48"/>
      <c r="BU608" s="48"/>
      <c r="BV608" s="48"/>
      <c r="BW608" s="48"/>
      <c r="BX608" s="48"/>
      <c r="BY608" s="48"/>
      <c r="BZ608" s="328"/>
      <c r="CA608" s="48"/>
      <c r="CB608" s="48"/>
      <c r="CC608" s="48"/>
      <c r="CD608" s="48"/>
      <c r="CE608" s="48"/>
      <c r="CF608" s="48"/>
      <c r="CG608" s="48"/>
      <c r="CH608" s="48"/>
      <c r="CI608" s="48"/>
      <c r="CJ608" s="48"/>
      <c r="CK608" s="48"/>
      <c r="CL608" s="48"/>
      <c r="CM608" s="48"/>
      <c r="CN608" s="48"/>
      <c r="CO608" s="48"/>
      <c r="CP608" s="48"/>
      <c r="CQ608" s="48"/>
      <c r="CR608" s="48"/>
      <c r="CS608" s="48"/>
      <c r="CT608" s="48"/>
      <c r="CU608" s="48"/>
      <c r="CV608" s="48"/>
      <c r="CW608" s="48"/>
      <c r="CX608" s="48"/>
      <c r="CY608" s="48"/>
      <c r="CZ608" s="48"/>
      <c r="DA608" s="48"/>
      <c r="DB608" s="48"/>
      <c r="DC608" s="48"/>
      <c r="DD608" s="48"/>
      <c r="DE608" s="48"/>
      <c r="DF608" s="48"/>
      <c r="DG608" s="48"/>
      <c r="DH608" s="48"/>
      <c r="DI608" s="48"/>
      <c r="DJ608" s="48"/>
      <c r="DK608" s="48"/>
      <c r="DL608" s="48"/>
      <c r="DM608" s="48"/>
      <c r="DN608" s="48"/>
      <c r="DO608" s="48"/>
      <c r="DP608" s="48"/>
      <c r="DQ608" s="48"/>
      <c r="DR608" s="48"/>
      <c r="DS608" s="48"/>
      <c r="DT608" s="48"/>
      <c r="DU608" s="48"/>
      <c r="DV608" s="48"/>
      <c r="DW608" s="48"/>
      <c r="DX608" s="48"/>
      <c r="DY608" s="48"/>
      <c r="DZ608" s="48"/>
      <c r="EA608" s="48"/>
      <c r="EB608" s="48"/>
      <c r="EC608" s="48"/>
      <c r="ED608" s="48"/>
      <c r="EE608" s="48"/>
      <c r="EF608" s="48"/>
      <c r="EG608" s="48"/>
      <c r="EH608" s="48"/>
      <c r="EI608" s="48"/>
      <c r="EJ608" s="48"/>
      <c r="EK608" s="48"/>
      <c r="EL608" s="48"/>
      <c r="ET608" s="33" t="s">
        <v>1229</v>
      </c>
      <c r="EU608" s="33" t="s">
        <v>1227</v>
      </c>
    </row>
    <row r="609" spans="1:151" ht="12" hidden="1" customHeight="1">
      <c r="A609" s="48"/>
      <c r="B609" s="60"/>
      <c r="C609" s="48"/>
      <c r="D609" s="60"/>
      <c r="E609" s="60"/>
      <c r="F609" s="60"/>
      <c r="G609" s="60"/>
      <c r="H609" s="60"/>
      <c r="I609" s="60"/>
      <c r="J609" s="60"/>
      <c r="K609" s="60"/>
      <c r="L609" s="60"/>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158"/>
      <c r="BJ609" s="158"/>
      <c r="BK609" s="48"/>
      <c r="BL609" s="307"/>
      <c r="BM609" s="48"/>
      <c r="BN609" s="48"/>
      <c r="BO609" s="48"/>
      <c r="BP609" s="48"/>
      <c r="BQ609" s="48"/>
      <c r="BR609" s="48"/>
      <c r="BS609" s="48"/>
      <c r="BT609" s="48"/>
      <c r="BU609" s="48"/>
      <c r="BV609" s="48"/>
      <c r="BW609" s="48"/>
      <c r="BX609" s="48"/>
      <c r="BY609" s="48"/>
      <c r="BZ609" s="328"/>
      <c r="CA609" s="48"/>
      <c r="CB609" s="48"/>
      <c r="CC609" s="48"/>
      <c r="CD609" s="48"/>
      <c r="CE609" s="48"/>
      <c r="CF609" s="48"/>
      <c r="CG609" s="48"/>
      <c r="CH609" s="48"/>
      <c r="CI609" s="48"/>
      <c r="CJ609" s="48"/>
      <c r="CK609" s="48"/>
      <c r="CL609" s="48"/>
      <c r="CM609" s="48"/>
      <c r="CN609" s="48"/>
      <c r="CO609" s="48"/>
      <c r="CP609" s="48"/>
      <c r="CQ609" s="48"/>
      <c r="CR609" s="48"/>
      <c r="CS609" s="48"/>
      <c r="CT609" s="48"/>
      <c r="CU609" s="48"/>
      <c r="CV609" s="48"/>
      <c r="CW609" s="48"/>
      <c r="CX609" s="48"/>
      <c r="CY609" s="48"/>
      <c r="CZ609" s="48"/>
      <c r="DA609" s="48"/>
      <c r="DB609" s="48"/>
      <c r="DC609" s="48"/>
      <c r="DD609" s="48"/>
      <c r="DE609" s="48"/>
      <c r="DF609" s="48"/>
      <c r="DG609" s="48"/>
      <c r="DH609" s="48"/>
      <c r="DI609" s="48"/>
      <c r="DJ609" s="48"/>
      <c r="DK609" s="48"/>
      <c r="DL609" s="48"/>
      <c r="DM609" s="48"/>
      <c r="DN609" s="48"/>
      <c r="DO609" s="48"/>
      <c r="DP609" s="48"/>
      <c r="DQ609" s="48"/>
      <c r="DR609" s="48"/>
      <c r="DS609" s="48"/>
      <c r="DT609" s="48"/>
      <c r="DU609" s="48"/>
      <c r="DV609" s="48"/>
      <c r="DW609" s="48"/>
      <c r="DX609" s="48"/>
      <c r="DY609" s="48"/>
      <c r="DZ609" s="48"/>
      <c r="EA609" s="48"/>
      <c r="EB609" s="48"/>
      <c r="EC609" s="48"/>
      <c r="ED609" s="48"/>
      <c r="EE609" s="48"/>
      <c r="EF609" s="48"/>
      <c r="EG609" s="48"/>
      <c r="EH609" s="48"/>
      <c r="EI609" s="48"/>
      <c r="EJ609" s="48"/>
      <c r="EK609" s="48"/>
      <c r="EL609" s="48"/>
      <c r="ET609" s="33" t="s">
        <v>1230</v>
      </c>
      <c r="EU609" s="33" t="s">
        <v>1228</v>
      </c>
    </row>
    <row r="610" spans="1:151" ht="12" hidden="1" customHeight="1">
      <c r="A610" s="48"/>
      <c r="B610" s="60"/>
      <c r="C610" s="48"/>
      <c r="D610" s="60"/>
      <c r="E610" s="60"/>
      <c r="F610" s="60"/>
      <c r="G610" s="60"/>
      <c r="H610" s="60"/>
      <c r="I610" s="60"/>
      <c r="J610" s="60"/>
      <c r="K610" s="60"/>
      <c r="L610" s="60"/>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158"/>
      <c r="BJ610" s="158"/>
      <c r="BK610" s="48"/>
      <c r="BL610" s="307"/>
      <c r="BM610" s="48"/>
      <c r="BN610" s="48"/>
      <c r="BO610" s="48"/>
      <c r="BP610" s="48"/>
      <c r="BQ610" s="48"/>
      <c r="BR610" s="48"/>
      <c r="BS610" s="48"/>
      <c r="BT610" s="48"/>
      <c r="BU610" s="48"/>
      <c r="BV610" s="48"/>
      <c r="BW610" s="48"/>
      <c r="BX610" s="48"/>
      <c r="BY610" s="48"/>
      <c r="BZ610" s="328"/>
      <c r="CA610" s="48"/>
      <c r="CB610" s="48"/>
      <c r="CC610" s="48"/>
      <c r="CD610" s="48"/>
      <c r="CE610" s="48"/>
      <c r="CF610" s="48"/>
      <c r="CG610" s="48"/>
      <c r="CH610" s="48"/>
      <c r="CI610" s="48"/>
      <c r="CJ610" s="48"/>
      <c r="CK610" s="48"/>
      <c r="CL610" s="48"/>
      <c r="CM610" s="48"/>
      <c r="CN610" s="48"/>
      <c r="CO610" s="48"/>
      <c r="CP610" s="48"/>
      <c r="CQ610" s="48"/>
      <c r="CR610" s="48"/>
      <c r="CS610" s="48"/>
      <c r="CT610" s="48"/>
      <c r="CU610" s="48"/>
      <c r="CV610" s="48"/>
      <c r="CW610" s="48"/>
      <c r="CX610" s="48"/>
      <c r="CY610" s="48"/>
      <c r="CZ610" s="48"/>
      <c r="DA610" s="48"/>
      <c r="DB610" s="48"/>
      <c r="DC610" s="48"/>
      <c r="DD610" s="48"/>
      <c r="DE610" s="48"/>
      <c r="DF610" s="48"/>
      <c r="DG610" s="48"/>
      <c r="DH610" s="48"/>
      <c r="DI610" s="48"/>
      <c r="DJ610" s="48"/>
      <c r="DK610" s="48"/>
      <c r="DL610" s="48"/>
      <c r="DM610" s="48"/>
      <c r="DN610" s="48"/>
      <c r="DO610" s="48"/>
      <c r="DP610" s="48"/>
      <c r="DQ610" s="48"/>
      <c r="DR610" s="48"/>
      <c r="DS610" s="48"/>
      <c r="DT610" s="48"/>
      <c r="DU610" s="48"/>
      <c r="DV610" s="48"/>
      <c r="DW610" s="48"/>
      <c r="DX610" s="48"/>
      <c r="DY610" s="48"/>
      <c r="DZ610" s="48"/>
      <c r="EA610" s="48"/>
      <c r="EB610" s="48"/>
      <c r="EC610" s="48"/>
      <c r="ED610" s="48"/>
      <c r="EE610" s="48"/>
      <c r="EF610" s="48"/>
      <c r="EG610" s="48"/>
      <c r="EH610" s="48"/>
      <c r="EI610" s="48"/>
      <c r="EJ610" s="48"/>
      <c r="EK610" s="48"/>
      <c r="EL610" s="48"/>
      <c r="ET610" s="33" t="s">
        <v>1231</v>
      </c>
      <c r="EU610" s="33" t="s">
        <v>1229</v>
      </c>
    </row>
    <row r="611" spans="1:151" ht="12" hidden="1" customHeight="1">
      <c r="A611" s="48"/>
      <c r="B611" s="60"/>
      <c r="C611" s="48"/>
      <c r="D611" s="60"/>
      <c r="E611" s="60"/>
      <c r="F611" s="60"/>
      <c r="G611" s="60"/>
      <c r="H611" s="60"/>
      <c r="I611" s="60"/>
      <c r="J611" s="60"/>
      <c r="K611" s="60"/>
      <c r="L611" s="60"/>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158"/>
      <c r="BJ611" s="158"/>
      <c r="BK611" s="48"/>
      <c r="BL611" s="307"/>
      <c r="BM611" s="48"/>
      <c r="BN611" s="48"/>
      <c r="BO611" s="48"/>
      <c r="BP611" s="48"/>
      <c r="BQ611" s="48"/>
      <c r="BR611" s="48"/>
      <c r="BS611" s="48"/>
      <c r="BT611" s="48"/>
      <c r="BU611" s="48"/>
      <c r="BV611" s="48"/>
      <c r="BW611" s="48"/>
      <c r="BX611" s="48"/>
      <c r="BY611" s="48"/>
      <c r="BZ611" s="328"/>
      <c r="CA611" s="48"/>
      <c r="CB611" s="48"/>
      <c r="CC611" s="48"/>
      <c r="CD611" s="48"/>
      <c r="CE611" s="48"/>
      <c r="CF611" s="48"/>
      <c r="CG611" s="48"/>
      <c r="CH611" s="48"/>
      <c r="CI611" s="48"/>
      <c r="CJ611" s="48"/>
      <c r="CK611" s="48"/>
      <c r="CL611" s="48"/>
      <c r="CM611" s="48"/>
      <c r="CN611" s="48"/>
      <c r="CO611" s="48"/>
      <c r="CP611" s="48"/>
      <c r="CQ611" s="48"/>
      <c r="CR611" s="48"/>
      <c r="CS611" s="48"/>
      <c r="CT611" s="48"/>
      <c r="CU611" s="48"/>
      <c r="CV611" s="48"/>
      <c r="CW611" s="48"/>
      <c r="CX611" s="48"/>
      <c r="CY611" s="48"/>
      <c r="CZ611" s="48"/>
      <c r="DA611" s="48"/>
      <c r="DB611" s="48"/>
      <c r="DC611" s="48"/>
      <c r="DD611" s="48"/>
      <c r="DE611" s="48"/>
      <c r="DF611" s="48"/>
      <c r="DG611" s="48"/>
      <c r="DH611" s="48"/>
      <c r="DI611" s="48"/>
      <c r="DJ611" s="48"/>
      <c r="DK611" s="48"/>
      <c r="DL611" s="48"/>
      <c r="DM611" s="48"/>
      <c r="DN611" s="48"/>
      <c r="DO611" s="48"/>
      <c r="DP611" s="48"/>
      <c r="DQ611" s="48"/>
      <c r="DR611" s="48"/>
      <c r="DS611" s="48"/>
      <c r="DT611" s="48"/>
      <c r="DU611" s="48"/>
      <c r="DV611" s="48"/>
      <c r="DW611" s="48"/>
      <c r="DX611" s="48"/>
      <c r="DY611" s="48"/>
      <c r="DZ611" s="48"/>
      <c r="EA611" s="48"/>
      <c r="EB611" s="48"/>
      <c r="EC611" s="48"/>
      <c r="ED611" s="48"/>
      <c r="EE611" s="48"/>
      <c r="EF611" s="48"/>
      <c r="EG611" s="48"/>
      <c r="EH611" s="48"/>
      <c r="EI611" s="48"/>
      <c r="EJ611" s="48"/>
      <c r="EK611" s="48"/>
      <c r="EL611" s="48"/>
      <c r="ET611" s="33" t="s">
        <v>1232</v>
      </c>
      <c r="EU611" s="33" t="s">
        <v>1230</v>
      </c>
    </row>
    <row r="612" spans="1:151" ht="12" hidden="1" customHeight="1">
      <c r="A612" s="48"/>
      <c r="B612" s="60"/>
      <c r="C612" s="48"/>
      <c r="D612" s="60"/>
      <c r="E612" s="60"/>
      <c r="F612" s="60"/>
      <c r="G612" s="60"/>
      <c r="H612" s="60"/>
      <c r="I612" s="60"/>
      <c r="J612" s="60"/>
      <c r="K612" s="60"/>
      <c r="L612" s="60"/>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158"/>
      <c r="BJ612" s="158"/>
      <c r="BK612" s="48"/>
      <c r="BL612" s="307"/>
      <c r="BM612" s="48"/>
      <c r="BN612" s="48"/>
      <c r="BO612" s="48"/>
      <c r="BP612" s="48"/>
      <c r="BQ612" s="48"/>
      <c r="BR612" s="48"/>
      <c r="BS612" s="48"/>
      <c r="BT612" s="48"/>
      <c r="BU612" s="48"/>
      <c r="BV612" s="48"/>
      <c r="BW612" s="48"/>
      <c r="BX612" s="48"/>
      <c r="BY612" s="48"/>
      <c r="BZ612" s="328"/>
      <c r="CA612" s="48"/>
      <c r="CB612" s="48"/>
      <c r="CC612" s="48"/>
      <c r="CD612" s="48"/>
      <c r="CE612" s="48"/>
      <c r="CF612" s="48"/>
      <c r="CG612" s="48"/>
      <c r="CH612" s="48"/>
      <c r="CI612" s="48"/>
      <c r="CJ612" s="48"/>
      <c r="CK612" s="48"/>
      <c r="CL612" s="48"/>
      <c r="CM612" s="48"/>
      <c r="CN612" s="48"/>
      <c r="CO612" s="48"/>
      <c r="CP612" s="48"/>
      <c r="CQ612" s="48"/>
      <c r="CR612" s="48"/>
      <c r="CS612" s="48"/>
      <c r="CT612" s="48"/>
      <c r="CU612" s="48"/>
      <c r="CV612" s="48"/>
      <c r="CW612" s="48"/>
      <c r="CX612" s="48"/>
      <c r="CY612" s="48"/>
      <c r="CZ612" s="48"/>
      <c r="DA612" s="48"/>
      <c r="DB612" s="48"/>
      <c r="DC612" s="48"/>
      <c r="DD612" s="48"/>
      <c r="DE612" s="48"/>
      <c r="DF612" s="48"/>
      <c r="DG612" s="48"/>
      <c r="DH612" s="48"/>
      <c r="DI612" s="48"/>
      <c r="DJ612" s="48"/>
      <c r="DK612" s="48"/>
      <c r="DL612" s="48"/>
      <c r="DM612" s="48"/>
      <c r="DN612" s="48"/>
      <c r="DO612" s="48"/>
      <c r="DP612" s="48"/>
      <c r="DQ612" s="48"/>
      <c r="DR612" s="48"/>
      <c r="DS612" s="48"/>
      <c r="DT612" s="48"/>
      <c r="DU612" s="48"/>
      <c r="DV612" s="48"/>
      <c r="DW612" s="48"/>
      <c r="DX612" s="48"/>
      <c r="DY612" s="48"/>
      <c r="DZ612" s="48"/>
      <c r="EA612" s="48"/>
      <c r="EB612" s="48"/>
      <c r="EC612" s="48"/>
      <c r="ED612" s="48"/>
      <c r="EE612" s="48"/>
      <c r="EF612" s="48"/>
      <c r="EG612" s="48"/>
      <c r="EH612" s="48"/>
      <c r="EI612" s="48"/>
      <c r="EJ612" s="48"/>
      <c r="EK612" s="48"/>
      <c r="EL612" s="48"/>
      <c r="ET612" s="33" t="s">
        <v>1233</v>
      </c>
      <c r="EU612" s="33" t="s">
        <v>1231</v>
      </c>
    </row>
    <row r="613" spans="1:151" ht="12" hidden="1" customHeight="1">
      <c r="A613" s="48"/>
      <c r="B613" s="60"/>
      <c r="C613" s="48"/>
      <c r="D613" s="60"/>
      <c r="E613" s="60"/>
      <c r="F613" s="60"/>
      <c r="G613" s="60"/>
      <c r="H613" s="60"/>
      <c r="I613" s="60"/>
      <c r="J613" s="60"/>
      <c r="K613" s="60"/>
      <c r="L613" s="60"/>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158"/>
      <c r="BJ613" s="158"/>
      <c r="BK613" s="48"/>
      <c r="BL613" s="307"/>
      <c r="BM613" s="48"/>
      <c r="BN613" s="48"/>
      <c r="BO613" s="48"/>
      <c r="BP613" s="48"/>
      <c r="BQ613" s="48"/>
      <c r="BR613" s="48"/>
      <c r="BS613" s="48"/>
      <c r="BT613" s="48"/>
      <c r="BU613" s="48"/>
      <c r="BV613" s="48"/>
      <c r="BW613" s="48"/>
      <c r="BX613" s="48"/>
      <c r="BY613" s="48"/>
      <c r="BZ613" s="328"/>
      <c r="CA613" s="48"/>
      <c r="CB613" s="48"/>
      <c r="CC613" s="48"/>
      <c r="CD613" s="48"/>
      <c r="CE613" s="48"/>
      <c r="CF613" s="48"/>
      <c r="CG613" s="48"/>
      <c r="CH613" s="48"/>
      <c r="CI613" s="48"/>
      <c r="CJ613" s="48"/>
      <c r="CK613" s="48"/>
      <c r="CL613" s="48"/>
      <c r="CM613" s="48"/>
      <c r="CN613" s="48"/>
      <c r="CO613" s="48"/>
      <c r="CP613" s="48"/>
      <c r="CQ613" s="48"/>
      <c r="CR613" s="48"/>
      <c r="CS613" s="48"/>
      <c r="CT613" s="48"/>
      <c r="CU613" s="48"/>
      <c r="CV613" s="48"/>
      <c r="CW613" s="48"/>
      <c r="CX613" s="48"/>
      <c r="CY613" s="48"/>
      <c r="CZ613" s="48"/>
      <c r="DA613" s="48"/>
      <c r="DB613" s="48"/>
      <c r="DC613" s="48"/>
      <c r="DD613" s="48"/>
      <c r="DE613" s="48"/>
      <c r="DF613" s="48"/>
      <c r="DG613" s="48"/>
      <c r="DH613" s="48"/>
      <c r="DI613" s="48"/>
      <c r="DJ613" s="48"/>
      <c r="DK613" s="48"/>
      <c r="DL613" s="48"/>
      <c r="DM613" s="48"/>
      <c r="DN613" s="48"/>
      <c r="DO613" s="48"/>
      <c r="DP613" s="48"/>
      <c r="DQ613" s="48"/>
      <c r="DR613" s="48"/>
      <c r="DS613" s="48"/>
      <c r="DT613" s="48"/>
      <c r="DU613" s="48"/>
      <c r="DV613" s="48"/>
      <c r="DW613" s="48"/>
      <c r="DX613" s="48"/>
      <c r="DY613" s="48"/>
      <c r="DZ613" s="48"/>
      <c r="EA613" s="48"/>
      <c r="EB613" s="48"/>
      <c r="EC613" s="48"/>
      <c r="ED613" s="48"/>
      <c r="EE613" s="48"/>
      <c r="EF613" s="48"/>
      <c r="EG613" s="48"/>
      <c r="EH613" s="48"/>
      <c r="EI613" s="48"/>
      <c r="EJ613" s="48"/>
      <c r="EK613" s="48"/>
      <c r="EL613" s="48"/>
      <c r="ET613" s="33" t="s">
        <v>1234</v>
      </c>
      <c r="EU613" s="33" t="s">
        <v>1232</v>
      </c>
    </row>
    <row r="614" spans="1:151" ht="12" hidden="1" customHeight="1">
      <c r="A614" s="48"/>
      <c r="B614" s="60"/>
      <c r="C614" s="48"/>
      <c r="D614" s="60"/>
      <c r="E614" s="60"/>
      <c r="F614" s="60"/>
      <c r="G614" s="60"/>
      <c r="H614" s="60"/>
      <c r="I614" s="60"/>
      <c r="J614" s="60"/>
      <c r="K614" s="60"/>
      <c r="L614" s="60"/>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158"/>
      <c r="BJ614" s="158"/>
      <c r="BK614" s="48"/>
      <c r="BL614" s="307"/>
      <c r="BM614" s="48"/>
      <c r="BN614" s="48"/>
      <c r="BO614" s="48"/>
      <c r="BP614" s="48"/>
      <c r="BQ614" s="48"/>
      <c r="BR614" s="48"/>
      <c r="BS614" s="48"/>
      <c r="BT614" s="48"/>
      <c r="BU614" s="48"/>
      <c r="BV614" s="48"/>
      <c r="BW614" s="48"/>
      <c r="BX614" s="48"/>
      <c r="BY614" s="48"/>
      <c r="BZ614" s="328"/>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T614" s="33" t="s">
        <v>1235</v>
      </c>
      <c r="EU614" s="33" t="s">
        <v>1233</v>
      </c>
    </row>
    <row r="615" spans="1:151" ht="12" hidden="1" customHeight="1">
      <c r="A615" s="48"/>
      <c r="B615" s="60"/>
      <c r="C615" s="48"/>
      <c r="D615" s="60"/>
      <c r="E615" s="60"/>
      <c r="F615" s="60"/>
      <c r="G615" s="60"/>
      <c r="H615" s="60"/>
      <c r="I615" s="60"/>
      <c r="J615" s="60"/>
      <c r="K615" s="60"/>
      <c r="L615" s="60"/>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158"/>
      <c r="BJ615" s="158"/>
      <c r="BK615" s="48"/>
      <c r="BL615" s="307"/>
      <c r="BM615" s="48"/>
      <c r="BN615" s="48"/>
      <c r="BO615" s="48"/>
      <c r="BP615" s="48"/>
      <c r="BQ615" s="48"/>
      <c r="BR615" s="48"/>
      <c r="BS615" s="48"/>
      <c r="BT615" s="48"/>
      <c r="BU615" s="48"/>
      <c r="BV615" s="48"/>
      <c r="BW615" s="48"/>
      <c r="BX615" s="48"/>
      <c r="BY615" s="48"/>
      <c r="BZ615" s="32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T615" s="33" t="s">
        <v>1236</v>
      </c>
      <c r="EU615" s="33" t="s">
        <v>1234</v>
      </c>
    </row>
    <row r="616" spans="1:151" ht="12" hidden="1" customHeight="1">
      <c r="A616" s="48"/>
      <c r="B616" s="60"/>
      <c r="C616" s="48"/>
      <c r="D616" s="60"/>
      <c r="E616" s="60"/>
      <c r="F616" s="60"/>
      <c r="G616" s="60"/>
      <c r="H616" s="60"/>
      <c r="I616" s="60"/>
      <c r="J616" s="60"/>
      <c r="K616" s="60"/>
      <c r="L616" s="60"/>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158"/>
      <c r="BJ616" s="158"/>
      <c r="BK616" s="48"/>
      <c r="BL616" s="307"/>
      <c r="BM616" s="48"/>
      <c r="BN616" s="48"/>
      <c r="BO616" s="48"/>
      <c r="BP616" s="48"/>
      <c r="BQ616" s="48"/>
      <c r="BR616" s="48"/>
      <c r="BS616" s="48"/>
      <c r="BT616" s="48"/>
      <c r="BU616" s="48"/>
      <c r="BV616" s="48"/>
      <c r="BW616" s="48"/>
      <c r="BX616" s="48"/>
      <c r="BY616" s="48"/>
      <c r="BZ616" s="32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T616" s="33" t="s">
        <v>1237</v>
      </c>
      <c r="EU616" s="33" t="s">
        <v>1235</v>
      </c>
    </row>
    <row r="617" spans="1:151" ht="12" hidden="1" customHeight="1">
      <c r="A617" s="48"/>
      <c r="B617" s="60"/>
      <c r="C617" s="48"/>
      <c r="D617" s="60"/>
      <c r="E617" s="60"/>
      <c r="F617" s="60"/>
      <c r="G617" s="60"/>
      <c r="H617" s="60"/>
      <c r="I617" s="60"/>
      <c r="J617" s="60"/>
      <c r="K617" s="60"/>
      <c r="L617" s="60"/>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158"/>
      <c r="BJ617" s="158"/>
      <c r="BK617" s="48"/>
      <c r="BL617" s="307"/>
      <c r="BM617" s="48"/>
      <c r="BN617" s="48"/>
      <c r="BO617" s="48"/>
      <c r="BP617" s="48"/>
      <c r="BQ617" s="48"/>
      <c r="BR617" s="48"/>
      <c r="BS617" s="48"/>
      <c r="BT617" s="48"/>
      <c r="BU617" s="48"/>
      <c r="BV617" s="48"/>
      <c r="BW617" s="48"/>
      <c r="BX617" s="48"/>
      <c r="BY617" s="48"/>
      <c r="BZ617" s="328"/>
      <c r="CA617" s="48"/>
      <c r="CB617" s="48"/>
      <c r="CC617" s="48"/>
      <c r="CD617" s="48"/>
      <c r="CE617" s="48"/>
      <c r="CF617" s="48"/>
      <c r="CG617" s="60"/>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T617" s="33" t="s">
        <v>1238</v>
      </c>
      <c r="EU617" s="33" t="s">
        <v>1236</v>
      </c>
    </row>
    <row r="618" spans="1:151" ht="12" hidden="1" customHeight="1">
      <c r="A618" s="48"/>
      <c r="B618" s="60"/>
      <c r="C618" s="48"/>
      <c r="D618" s="60"/>
      <c r="E618" s="60"/>
      <c r="F618" s="60"/>
      <c r="G618" s="60"/>
      <c r="H618" s="60"/>
      <c r="I618" s="60"/>
      <c r="J618" s="60"/>
      <c r="K618" s="60"/>
      <c r="L618" s="60"/>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158"/>
      <c r="BJ618" s="158"/>
      <c r="BK618" s="48"/>
      <c r="BL618" s="307"/>
      <c r="BM618" s="48"/>
      <c r="BN618" s="48"/>
      <c r="BO618" s="48"/>
      <c r="BP618" s="48"/>
      <c r="BQ618" s="48"/>
      <c r="BR618" s="48"/>
      <c r="BS618" s="48"/>
      <c r="BT618" s="48"/>
      <c r="BU618" s="48"/>
      <c r="BV618" s="48"/>
      <c r="BW618" s="48"/>
      <c r="BX618" s="48"/>
      <c r="BY618" s="48"/>
      <c r="BZ618" s="328"/>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T618" s="33" t="s">
        <v>1239</v>
      </c>
      <c r="EU618" s="33" t="s">
        <v>1237</v>
      </c>
    </row>
    <row r="619" spans="1:151" ht="12" hidden="1" customHeight="1">
      <c r="A619" s="48"/>
      <c r="B619" s="60"/>
      <c r="C619" s="48"/>
      <c r="D619" s="60"/>
      <c r="E619" s="60"/>
      <c r="F619" s="60"/>
      <c r="G619" s="60"/>
      <c r="H619" s="60"/>
      <c r="I619" s="60"/>
      <c r="J619" s="60"/>
      <c r="K619" s="60"/>
      <c r="L619" s="60"/>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158"/>
      <c r="BJ619" s="158"/>
      <c r="BK619" s="48"/>
      <c r="BL619" s="307"/>
      <c r="BM619" s="48"/>
      <c r="BN619" s="48"/>
      <c r="BO619" s="48"/>
      <c r="BP619" s="48"/>
      <c r="BQ619" s="48"/>
      <c r="BR619" s="48"/>
      <c r="BS619" s="48"/>
      <c r="BT619" s="48"/>
      <c r="BU619" s="48"/>
      <c r="BV619" s="48"/>
      <c r="BW619" s="48"/>
      <c r="BX619" s="48"/>
      <c r="BY619" s="48"/>
      <c r="BZ619" s="328"/>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T619" s="33" t="s">
        <v>1240</v>
      </c>
      <c r="EU619" s="33" t="s">
        <v>1238</v>
      </c>
    </row>
    <row r="620" spans="1:151" ht="12" hidden="1" customHeight="1">
      <c r="A620" s="48"/>
      <c r="B620" s="60"/>
      <c r="C620" s="48"/>
      <c r="D620" s="60"/>
      <c r="E620" s="60"/>
      <c r="F620" s="60"/>
      <c r="G620" s="60"/>
      <c r="H620" s="60"/>
      <c r="I620" s="60"/>
      <c r="J620" s="60"/>
      <c r="K620" s="60"/>
      <c r="L620" s="60"/>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158"/>
      <c r="BJ620" s="158"/>
      <c r="BK620" s="48"/>
      <c r="BL620" s="307"/>
      <c r="BM620" s="48"/>
      <c r="BN620" s="48"/>
      <c r="BO620" s="48"/>
      <c r="BP620" s="48"/>
      <c r="BQ620" s="48"/>
      <c r="BR620" s="48"/>
      <c r="BS620" s="48"/>
      <c r="BT620" s="48"/>
      <c r="BU620" s="48"/>
      <c r="BV620" s="48"/>
      <c r="BW620" s="48"/>
      <c r="BX620" s="48"/>
      <c r="BY620" s="48"/>
      <c r="BZ620" s="328"/>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T620" s="33" t="s">
        <v>1241</v>
      </c>
      <c r="EU620" s="33" t="s">
        <v>1239</v>
      </c>
    </row>
    <row r="621" spans="1:151" ht="12" hidden="1" customHeight="1">
      <c r="A621" s="48"/>
      <c r="B621" s="60"/>
      <c r="C621" s="48"/>
      <c r="D621" s="60"/>
      <c r="E621" s="60"/>
      <c r="F621" s="60"/>
      <c r="G621" s="60"/>
      <c r="H621" s="60"/>
      <c r="I621" s="60"/>
      <c r="J621" s="60"/>
      <c r="K621" s="60"/>
      <c r="L621" s="60"/>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158"/>
      <c r="BJ621" s="158"/>
      <c r="BK621" s="48"/>
      <c r="BL621" s="307"/>
      <c r="BM621" s="48"/>
      <c r="BN621" s="48"/>
      <c r="BO621" s="48"/>
      <c r="BP621" s="48"/>
      <c r="BQ621" s="48"/>
      <c r="BR621" s="48"/>
      <c r="BS621" s="48"/>
      <c r="BT621" s="48"/>
      <c r="BU621" s="48"/>
      <c r="BV621" s="48"/>
      <c r="BW621" s="48"/>
      <c r="BX621" s="48"/>
      <c r="BY621" s="48"/>
      <c r="BZ621" s="328"/>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T621" s="33" t="s">
        <v>1242</v>
      </c>
      <c r="EU621" s="33" t="s">
        <v>1240</v>
      </c>
    </row>
    <row r="622" spans="1:151" ht="12" hidden="1" customHeight="1">
      <c r="A622" s="48"/>
      <c r="B622" s="60"/>
      <c r="C622" s="48"/>
      <c r="D622" s="60"/>
      <c r="E622" s="60"/>
      <c r="F622" s="60"/>
      <c r="G622" s="60"/>
      <c r="H622" s="60"/>
      <c r="I622" s="60"/>
      <c r="J622" s="60"/>
      <c r="K622" s="60"/>
      <c r="L622" s="60"/>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158"/>
      <c r="BJ622" s="158"/>
      <c r="BK622" s="48"/>
      <c r="BL622" s="307"/>
      <c r="BM622" s="48"/>
      <c r="BN622" s="48"/>
      <c r="BO622" s="48"/>
      <c r="BP622" s="48"/>
      <c r="BQ622" s="48"/>
      <c r="BR622" s="48"/>
      <c r="BS622" s="48"/>
      <c r="BT622" s="48"/>
      <c r="BU622" s="48"/>
      <c r="BV622" s="48"/>
      <c r="BW622" s="48"/>
      <c r="BX622" s="48"/>
      <c r="BY622" s="48"/>
      <c r="BZ622" s="328"/>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T622" s="33" t="s">
        <v>1243</v>
      </c>
      <c r="EU622" s="33" t="s">
        <v>1241</v>
      </c>
    </row>
    <row r="623" spans="1:151" ht="12" hidden="1" customHeight="1">
      <c r="A623" s="48"/>
      <c r="B623" s="60"/>
      <c r="C623" s="48"/>
      <c r="D623" s="60"/>
      <c r="E623" s="60"/>
      <c r="F623" s="60"/>
      <c r="G623" s="60"/>
      <c r="H623" s="60"/>
      <c r="I623" s="60"/>
      <c r="J623" s="60"/>
      <c r="K623" s="60"/>
      <c r="L623" s="60"/>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158"/>
      <c r="BJ623" s="158"/>
      <c r="BK623" s="48"/>
      <c r="BL623" s="307"/>
      <c r="BM623" s="48"/>
      <c r="BN623" s="48"/>
      <c r="BO623" s="48"/>
      <c r="BP623" s="48"/>
      <c r="BQ623" s="48"/>
      <c r="BR623" s="48"/>
      <c r="BS623" s="48"/>
      <c r="BT623" s="48"/>
      <c r="BU623" s="48"/>
      <c r="BV623" s="48"/>
      <c r="BW623" s="48"/>
      <c r="BX623" s="48"/>
      <c r="BY623" s="48"/>
      <c r="BZ623" s="328"/>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T623" s="33" t="s">
        <v>1244</v>
      </c>
      <c r="EU623" s="33" t="s">
        <v>1242</v>
      </c>
    </row>
    <row r="624" spans="1:151" ht="12" hidden="1" customHeight="1">
      <c r="A624" s="48"/>
      <c r="B624" s="60"/>
      <c r="C624" s="48"/>
      <c r="D624" s="60"/>
      <c r="E624" s="60"/>
      <c r="F624" s="60"/>
      <c r="G624" s="60"/>
      <c r="H624" s="60"/>
      <c r="I624" s="60"/>
      <c r="J624" s="60"/>
      <c r="K624" s="60"/>
      <c r="L624" s="60"/>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158"/>
      <c r="BJ624" s="158"/>
      <c r="BK624" s="48"/>
      <c r="BL624" s="307"/>
      <c r="BM624" s="48"/>
      <c r="BN624" s="48"/>
      <c r="BO624" s="48"/>
      <c r="BP624" s="48"/>
      <c r="BQ624" s="48"/>
      <c r="BR624" s="48"/>
      <c r="BS624" s="48"/>
      <c r="BT624" s="48"/>
      <c r="BU624" s="48"/>
      <c r="BV624" s="48"/>
      <c r="BW624" s="48"/>
      <c r="BX624" s="48"/>
      <c r="BY624" s="48"/>
      <c r="BZ624" s="328"/>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T624" s="33" t="s">
        <v>1245</v>
      </c>
      <c r="EU624" s="33" t="s">
        <v>1243</v>
      </c>
    </row>
    <row r="625" spans="1:151" ht="12" hidden="1" customHeight="1">
      <c r="A625" s="48"/>
      <c r="B625" s="60"/>
      <c r="C625" s="48"/>
      <c r="D625" s="60"/>
      <c r="E625" s="60"/>
      <c r="F625" s="60"/>
      <c r="G625" s="60"/>
      <c r="H625" s="60"/>
      <c r="I625" s="60"/>
      <c r="J625" s="60"/>
      <c r="K625" s="60"/>
      <c r="L625" s="60"/>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158"/>
      <c r="BJ625" s="158"/>
      <c r="BK625" s="48"/>
      <c r="BL625" s="307"/>
      <c r="BM625" s="48"/>
      <c r="BN625" s="48"/>
      <c r="BO625" s="48"/>
      <c r="BP625" s="48"/>
      <c r="BQ625" s="48"/>
      <c r="BR625" s="48"/>
      <c r="BS625" s="48"/>
      <c r="BT625" s="48"/>
      <c r="BU625" s="48"/>
      <c r="BV625" s="48"/>
      <c r="BW625" s="48"/>
      <c r="BX625" s="48"/>
      <c r="BY625" s="48"/>
      <c r="BZ625" s="32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T625" s="33" t="s">
        <v>799</v>
      </c>
      <c r="EU625" s="33" t="s">
        <v>1244</v>
      </c>
    </row>
    <row r="626" spans="1:151" ht="12" hidden="1" customHeight="1">
      <c r="A626" s="48"/>
      <c r="B626" s="60"/>
      <c r="C626" s="48"/>
      <c r="D626" s="60"/>
      <c r="E626" s="60"/>
      <c r="F626" s="60"/>
      <c r="G626" s="60"/>
      <c r="H626" s="60"/>
      <c r="I626" s="60"/>
      <c r="J626" s="60"/>
      <c r="K626" s="60"/>
      <c r="L626" s="60"/>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158"/>
      <c r="BJ626" s="158"/>
      <c r="BK626" s="48"/>
      <c r="BL626" s="307"/>
      <c r="BM626" s="48"/>
      <c r="BN626" s="48"/>
      <c r="BO626" s="48"/>
      <c r="BP626" s="48"/>
      <c r="BQ626" s="48"/>
      <c r="BR626" s="48"/>
      <c r="BS626" s="48"/>
      <c r="BT626" s="48"/>
      <c r="BU626" s="48"/>
      <c r="BV626" s="48"/>
      <c r="BW626" s="48"/>
      <c r="BX626" s="48"/>
      <c r="BY626" s="48"/>
      <c r="BZ626" s="328"/>
      <c r="CA626" s="48"/>
      <c r="CB626" s="48"/>
      <c r="CC626" s="48"/>
      <c r="CD626" s="48"/>
      <c r="CE626" s="48"/>
      <c r="CF626" s="48"/>
      <c r="CG626" s="48"/>
      <c r="CH626" s="48"/>
      <c r="CI626" s="48"/>
      <c r="CJ626" s="48"/>
      <c r="CK626" s="48"/>
      <c r="CL626" s="48"/>
      <c r="CM626" s="48"/>
      <c r="CN626" s="48"/>
      <c r="CO626" s="48"/>
      <c r="CP626" s="48"/>
      <c r="CQ626" s="48"/>
      <c r="CR626" s="48"/>
      <c r="CS626" s="48"/>
      <c r="CT626" s="48"/>
      <c r="CU626" s="48"/>
      <c r="CV626" s="48"/>
      <c r="CW626" s="48"/>
      <c r="CX626" s="48"/>
      <c r="CY626" s="48"/>
      <c r="CZ626" s="48"/>
      <c r="DA626" s="48"/>
      <c r="DB626" s="48"/>
      <c r="DC626" s="48"/>
      <c r="DD626" s="48"/>
      <c r="DE626" s="48"/>
      <c r="DF626" s="48"/>
      <c r="DG626" s="48"/>
      <c r="DH626" s="48"/>
      <c r="DI626" s="48"/>
      <c r="DJ626" s="48"/>
      <c r="DK626" s="48"/>
      <c r="DL626" s="48"/>
      <c r="DM626" s="48"/>
      <c r="DN626" s="48"/>
      <c r="DO626" s="48"/>
      <c r="DP626" s="48"/>
      <c r="DQ626" s="48"/>
      <c r="DR626" s="48"/>
      <c r="DS626" s="48"/>
      <c r="DT626" s="48"/>
      <c r="DU626" s="48"/>
      <c r="DV626" s="48"/>
      <c r="DW626" s="48"/>
      <c r="DX626" s="48"/>
      <c r="DY626" s="48"/>
      <c r="DZ626" s="48"/>
      <c r="EA626" s="48"/>
      <c r="EB626" s="48"/>
      <c r="EC626" s="48"/>
      <c r="ED626" s="48"/>
      <c r="EE626" s="48"/>
      <c r="EF626" s="48"/>
      <c r="EG626" s="48"/>
      <c r="EH626" s="48"/>
      <c r="EI626" s="48"/>
      <c r="EJ626" s="48"/>
      <c r="EK626" s="48"/>
      <c r="EL626" s="48"/>
      <c r="ET626" s="33" t="s">
        <v>1246</v>
      </c>
      <c r="EU626" s="33" t="s">
        <v>1245</v>
      </c>
    </row>
    <row r="627" spans="1:151" ht="12" hidden="1" customHeight="1">
      <c r="A627" s="48"/>
      <c r="B627" s="60"/>
      <c r="C627" s="48"/>
      <c r="D627" s="60"/>
      <c r="E627" s="60"/>
      <c r="F627" s="60"/>
      <c r="G627" s="60"/>
      <c r="H627" s="60"/>
      <c r="I627" s="60"/>
      <c r="J627" s="60"/>
      <c r="K627" s="60"/>
      <c r="L627" s="60"/>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158"/>
      <c r="BJ627" s="158"/>
      <c r="BK627" s="48"/>
      <c r="BL627" s="307"/>
      <c r="BM627" s="48"/>
      <c r="BN627" s="48"/>
      <c r="BO627" s="48"/>
      <c r="BP627" s="48"/>
      <c r="BQ627" s="48"/>
      <c r="BR627" s="48"/>
      <c r="BS627" s="48"/>
      <c r="BT627" s="48"/>
      <c r="BU627" s="48"/>
      <c r="BV627" s="48"/>
      <c r="BW627" s="48"/>
      <c r="BX627" s="48"/>
      <c r="BY627" s="48"/>
      <c r="BZ627" s="328"/>
      <c r="CA627" s="48"/>
      <c r="CB627" s="48"/>
      <c r="CC627" s="48"/>
      <c r="CD627" s="48"/>
      <c r="CE627" s="48"/>
      <c r="CF627" s="48"/>
      <c r="CG627" s="60"/>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T627" s="33" t="s">
        <v>1247</v>
      </c>
      <c r="EU627" s="33" t="s">
        <v>799</v>
      </c>
    </row>
    <row r="628" spans="1:151" ht="12" hidden="1" customHeight="1">
      <c r="A628" s="48"/>
      <c r="B628" s="60"/>
      <c r="C628" s="48"/>
      <c r="D628" s="60"/>
      <c r="E628" s="60"/>
      <c r="F628" s="60"/>
      <c r="G628" s="60"/>
      <c r="H628" s="60"/>
      <c r="I628" s="60"/>
      <c r="J628" s="60"/>
      <c r="K628" s="60"/>
      <c r="L628" s="60"/>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158"/>
      <c r="BJ628" s="158"/>
      <c r="BK628" s="48"/>
      <c r="BL628" s="307"/>
      <c r="BM628" s="48"/>
      <c r="BN628" s="48"/>
      <c r="BO628" s="48"/>
      <c r="BP628" s="48"/>
      <c r="BQ628" s="48"/>
      <c r="BR628" s="48"/>
      <c r="BS628" s="48"/>
      <c r="BT628" s="48"/>
      <c r="BU628" s="48"/>
      <c r="BV628" s="48"/>
      <c r="BW628" s="48"/>
      <c r="BX628" s="48"/>
      <c r="BY628" s="48"/>
      <c r="BZ628" s="328"/>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T628" s="33" t="s">
        <v>1248</v>
      </c>
      <c r="EU628" s="33" t="s">
        <v>1246</v>
      </c>
    </row>
    <row r="629" spans="1:151" ht="12" hidden="1" customHeight="1">
      <c r="A629" s="48"/>
      <c r="B629" s="60"/>
      <c r="C629" s="48"/>
      <c r="D629" s="60"/>
      <c r="E629" s="60"/>
      <c r="F629" s="60"/>
      <c r="G629" s="60"/>
      <c r="H629" s="60"/>
      <c r="I629" s="60"/>
      <c r="J629" s="60"/>
      <c r="K629" s="60"/>
      <c r="L629" s="60"/>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158"/>
      <c r="BJ629" s="158"/>
      <c r="BK629" s="48"/>
      <c r="BL629" s="307"/>
      <c r="BM629" s="48"/>
      <c r="BN629" s="48"/>
      <c r="BO629" s="48"/>
      <c r="BP629" s="48"/>
      <c r="BQ629" s="48"/>
      <c r="BR629" s="48"/>
      <c r="BS629" s="48"/>
      <c r="BT629" s="48"/>
      <c r="BU629" s="48"/>
      <c r="BV629" s="48"/>
      <c r="BW629" s="48"/>
      <c r="BX629" s="48"/>
      <c r="BY629" s="48"/>
      <c r="BZ629" s="328"/>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T629" s="33" t="s">
        <v>1249</v>
      </c>
      <c r="EU629" s="33" t="s">
        <v>1247</v>
      </c>
    </row>
    <row r="630" spans="1:151" ht="12" hidden="1" customHeight="1">
      <c r="A630" s="48"/>
      <c r="B630" s="60"/>
      <c r="C630" s="48"/>
      <c r="D630" s="60"/>
      <c r="E630" s="60"/>
      <c r="F630" s="60"/>
      <c r="G630" s="60"/>
      <c r="H630" s="60"/>
      <c r="I630" s="60"/>
      <c r="J630" s="60"/>
      <c r="K630" s="60"/>
      <c r="L630" s="60"/>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158"/>
      <c r="BJ630" s="158"/>
      <c r="BK630" s="48"/>
      <c r="BL630" s="307"/>
      <c r="BM630" s="48"/>
      <c r="BN630" s="48"/>
      <c r="BO630" s="48"/>
      <c r="BP630" s="48"/>
      <c r="BQ630" s="48"/>
      <c r="BR630" s="48"/>
      <c r="BS630" s="48"/>
      <c r="BT630" s="48"/>
      <c r="BU630" s="48"/>
      <c r="BV630" s="48"/>
      <c r="BW630" s="48"/>
      <c r="BX630" s="48"/>
      <c r="BY630" s="48"/>
      <c r="BZ630" s="32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T630" s="33" t="s">
        <v>1250</v>
      </c>
      <c r="EU630" s="33" t="s">
        <v>1248</v>
      </c>
    </row>
    <row r="631" spans="1:151" ht="12" hidden="1" customHeight="1">
      <c r="A631" s="48"/>
      <c r="B631" s="60"/>
      <c r="C631" s="48"/>
      <c r="D631" s="60"/>
      <c r="E631" s="60"/>
      <c r="F631" s="60"/>
      <c r="G631" s="60"/>
      <c r="H631" s="60"/>
      <c r="I631" s="60"/>
      <c r="J631" s="60"/>
      <c r="K631" s="60"/>
      <c r="L631" s="60"/>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158"/>
      <c r="BJ631" s="158"/>
      <c r="BK631" s="48"/>
      <c r="BL631" s="307"/>
      <c r="BM631" s="48"/>
      <c r="BN631" s="48"/>
      <c r="BO631" s="48"/>
      <c r="BP631" s="48"/>
      <c r="BQ631" s="48"/>
      <c r="BR631" s="48"/>
      <c r="BS631" s="48"/>
      <c r="BT631" s="48"/>
      <c r="BU631" s="48"/>
      <c r="BV631" s="48"/>
      <c r="BW631" s="48"/>
      <c r="BX631" s="48"/>
      <c r="BY631" s="48"/>
      <c r="BZ631" s="328"/>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T631" s="33" t="s">
        <v>1251</v>
      </c>
      <c r="EU631" s="33" t="s">
        <v>1249</v>
      </c>
    </row>
    <row r="632" spans="1:151" ht="12" hidden="1" customHeight="1">
      <c r="A632" s="48"/>
      <c r="B632" s="60"/>
      <c r="C632" s="48"/>
      <c r="D632" s="60"/>
      <c r="E632" s="60"/>
      <c r="F632" s="60"/>
      <c r="G632" s="60"/>
      <c r="H632" s="60"/>
      <c r="I632" s="60"/>
      <c r="J632" s="60"/>
      <c r="K632" s="60"/>
      <c r="L632" s="60"/>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158"/>
      <c r="BJ632" s="158"/>
      <c r="BK632" s="48"/>
      <c r="BL632" s="307"/>
      <c r="BM632" s="48"/>
      <c r="BN632" s="48"/>
      <c r="BO632" s="48"/>
      <c r="BP632" s="48"/>
      <c r="BQ632" s="48"/>
      <c r="BR632" s="48"/>
      <c r="BS632" s="48"/>
      <c r="BT632" s="48"/>
      <c r="BU632" s="48"/>
      <c r="BV632" s="48"/>
      <c r="BW632" s="48"/>
      <c r="BX632" s="48"/>
      <c r="BY632" s="48"/>
      <c r="BZ632" s="328"/>
      <c r="CA632" s="48"/>
      <c r="CB632" s="48"/>
      <c r="CC632" s="48"/>
      <c r="CD632" s="48"/>
      <c r="CE632" s="48"/>
      <c r="CF632" s="48"/>
      <c r="CG632" s="48"/>
      <c r="CH632" s="48"/>
      <c r="CI632" s="48"/>
      <c r="CJ632" s="48"/>
      <c r="CK632" s="48"/>
      <c r="CL632" s="48"/>
      <c r="CM632" s="48"/>
      <c r="CN632" s="48"/>
      <c r="CO632" s="48"/>
      <c r="CP632" s="48"/>
      <c r="CQ632" s="48"/>
      <c r="CR632" s="48"/>
      <c r="CS632" s="48"/>
      <c r="CT632" s="48"/>
      <c r="CU632" s="48"/>
      <c r="CV632" s="48"/>
      <c r="CW632" s="48"/>
      <c r="CX632" s="48"/>
      <c r="CY632" s="48"/>
      <c r="CZ632" s="48"/>
      <c r="DA632" s="48"/>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c r="EC632" s="48"/>
      <c r="ED632" s="48"/>
      <c r="EE632" s="48"/>
      <c r="EF632" s="48"/>
      <c r="EG632" s="48"/>
      <c r="EH632" s="48"/>
      <c r="EI632" s="48"/>
      <c r="EJ632" s="48"/>
      <c r="EK632" s="48"/>
      <c r="EL632" s="48"/>
      <c r="ET632" s="33" t="s">
        <v>1252</v>
      </c>
      <c r="EU632" s="33" t="s">
        <v>1250</v>
      </c>
    </row>
    <row r="633" spans="1:151" ht="12" hidden="1" customHeight="1">
      <c r="A633" s="48"/>
      <c r="B633" s="60"/>
      <c r="C633" s="48"/>
      <c r="D633" s="60"/>
      <c r="E633" s="60"/>
      <c r="F633" s="60"/>
      <c r="G633" s="60"/>
      <c r="H633" s="60"/>
      <c r="I633" s="60"/>
      <c r="J633" s="60"/>
      <c r="K633" s="60"/>
      <c r="L633" s="60"/>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158"/>
      <c r="BJ633" s="158"/>
      <c r="BK633" s="48"/>
      <c r="BL633" s="307"/>
      <c r="BM633" s="48"/>
      <c r="BN633" s="48"/>
      <c r="BO633" s="48"/>
      <c r="BP633" s="48"/>
      <c r="BQ633" s="48"/>
      <c r="BR633" s="48"/>
      <c r="BS633" s="48"/>
      <c r="BT633" s="48"/>
      <c r="BU633" s="48"/>
      <c r="BV633" s="48"/>
      <c r="BW633" s="48"/>
      <c r="BX633" s="48"/>
      <c r="BY633" s="48"/>
      <c r="BZ633" s="328"/>
      <c r="CA633" s="48"/>
      <c r="CB633" s="48"/>
      <c r="CC633" s="48"/>
      <c r="CD633" s="48"/>
      <c r="CE633" s="48"/>
      <c r="CF633" s="48"/>
      <c r="CG633" s="48"/>
      <c r="CH633" s="48"/>
      <c r="CI633" s="48"/>
      <c r="CJ633" s="48"/>
      <c r="CK633" s="48"/>
      <c r="CL633" s="48"/>
      <c r="CM633" s="48"/>
      <c r="CN633" s="48"/>
      <c r="CO633" s="48"/>
      <c r="CP633" s="48"/>
      <c r="CQ633" s="48"/>
      <c r="CR633" s="48"/>
      <c r="CS633" s="48"/>
      <c r="CT633" s="48"/>
      <c r="CU633" s="48"/>
      <c r="CV633" s="48"/>
      <c r="CW633" s="48"/>
      <c r="CX633" s="48"/>
      <c r="CY633" s="48"/>
      <c r="CZ633" s="48"/>
      <c r="DA633" s="48"/>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c r="EC633" s="48"/>
      <c r="ED633" s="48"/>
      <c r="EE633" s="48"/>
      <c r="EF633" s="48"/>
      <c r="EG633" s="48"/>
      <c r="EH633" s="48"/>
      <c r="EI633" s="48"/>
      <c r="EJ633" s="48"/>
      <c r="EK633" s="48"/>
      <c r="EL633" s="48"/>
      <c r="ET633" s="33" t="s">
        <v>1253</v>
      </c>
      <c r="EU633" s="33" t="s">
        <v>1251</v>
      </c>
    </row>
    <row r="634" spans="1:151" ht="12" hidden="1" customHeight="1">
      <c r="A634" s="48"/>
      <c r="B634" s="60"/>
      <c r="C634" s="48"/>
      <c r="D634" s="60"/>
      <c r="E634" s="60"/>
      <c r="F634" s="60"/>
      <c r="G634" s="60"/>
      <c r="H634" s="60"/>
      <c r="I634" s="60"/>
      <c r="J634" s="60"/>
      <c r="K634" s="60"/>
      <c r="L634" s="60"/>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158"/>
      <c r="BJ634" s="158"/>
      <c r="BK634" s="48"/>
      <c r="BL634" s="307"/>
      <c r="BM634" s="48"/>
      <c r="BN634" s="48"/>
      <c r="BO634" s="48"/>
      <c r="BP634" s="48"/>
      <c r="BQ634" s="48"/>
      <c r="BR634" s="48"/>
      <c r="BS634" s="48"/>
      <c r="BT634" s="48"/>
      <c r="BU634" s="48"/>
      <c r="BV634" s="48"/>
      <c r="BW634" s="48"/>
      <c r="BX634" s="48"/>
      <c r="BY634" s="48"/>
      <c r="BZ634" s="328"/>
      <c r="CA634" s="48"/>
      <c r="CB634" s="48"/>
      <c r="CC634" s="48"/>
      <c r="CD634" s="48"/>
      <c r="CE634" s="48"/>
      <c r="CF634" s="48"/>
      <c r="CG634" s="48"/>
      <c r="CH634" s="48"/>
      <c r="CI634" s="48"/>
      <c r="CJ634" s="48"/>
      <c r="CK634" s="48"/>
      <c r="CL634" s="48"/>
      <c r="CM634" s="48"/>
      <c r="CN634" s="48"/>
      <c r="CO634" s="48"/>
      <c r="CP634" s="48"/>
      <c r="CQ634" s="48"/>
      <c r="CR634" s="48"/>
      <c r="CS634" s="48"/>
      <c r="CT634" s="48"/>
      <c r="CU634" s="48"/>
      <c r="CV634" s="48"/>
      <c r="CW634" s="48"/>
      <c r="CX634" s="48"/>
      <c r="CY634" s="48"/>
      <c r="CZ634" s="48"/>
      <c r="DA634" s="48"/>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c r="EC634" s="48"/>
      <c r="ED634" s="48"/>
      <c r="EE634" s="48"/>
      <c r="EF634" s="48"/>
      <c r="EG634" s="48"/>
      <c r="EH634" s="48"/>
      <c r="EI634" s="48"/>
      <c r="EJ634" s="48"/>
      <c r="EK634" s="48"/>
      <c r="EL634" s="48"/>
      <c r="ET634" s="33" t="s">
        <v>1254</v>
      </c>
      <c r="EU634" s="33" t="s">
        <v>1252</v>
      </c>
    </row>
    <row r="635" spans="1:151" ht="12" hidden="1" customHeight="1">
      <c r="A635" s="48"/>
      <c r="B635" s="60"/>
      <c r="C635" s="48"/>
      <c r="D635" s="60"/>
      <c r="E635" s="60"/>
      <c r="F635" s="60"/>
      <c r="G635" s="60"/>
      <c r="H635" s="60"/>
      <c r="I635" s="60"/>
      <c r="J635" s="60"/>
      <c r="K635" s="60"/>
      <c r="L635" s="60"/>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158"/>
      <c r="BJ635" s="158"/>
      <c r="BK635" s="48"/>
      <c r="BL635" s="307"/>
      <c r="BM635" s="48"/>
      <c r="BN635" s="48"/>
      <c r="BO635" s="48"/>
      <c r="BP635" s="48"/>
      <c r="BQ635" s="48"/>
      <c r="BR635" s="48"/>
      <c r="BS635" s="48"/>
      <c r="BT635" s="48"/>
      <c r="BU635" s="48"/>
      <c r="BV635" s="48"/>
      <c r="BW635" s="48"/>
      <c r="BX635" s="48"/>
      <c r="BY635" s="48"/>
      <c r="BZ635" s="328"/>
      <c r="CA635" s="48"/>
      <c r="CB635" s="48"/>
      <c r="CC635" s="48"/>
      <c r="CD635" s="48"/>
      <c r="CE635" s="48"/>
      <c r="CF635" s="48"/>
      <c r="CG635" s="48"/>
      <c r="CH635" s="48"/>
      <c r="CI635" s="48"/>
      <c r="CJ635" s="48"/>
      <c r="CK635" s="48"/>
      <c r="CL635" s="48"/>
      <c r="CM635" s="48"/>
      <c r="CN635" s="48"/>
      <c r="CO635" s="48"/>
      <c r="CP635" s="48"/>
      <c r="CQ635" s="48"/>
      <c r="CR635" s="48"/>
      <c r="CS635" s="48"/>
      <c r="CT635" s="48"/>
      <c r="CU635" s="48"/>
      <c r="CV635" s="48"/>
      <c r="CW635" s="48"/>
      <c r="CX635" s="48"/>
      <c r="CY635" s="48"/>
      <c r="CZ635" s="48"/>
      <c r="DA635" s="48"/>
      <c r="DB635" s="48"/>
      <c r="DC635" s="48"/>
      <c r="DD635" s="48"/>
      <c r="DE635" s="48"/>
      <c r="DF635" s="48"/>
      <c r="DG635" s="48"/>
      <c r="DH635" s="48"/>
      <c r="DI635" s="48"/>
      <c r="DJ635" s="48"/>
      <c r="DK635" s="48"/>
      <c r="DL635" s="48"/>
      <c r="DM635" s="48"/>
      <c r="DN635" s="48"/>
      <c r="DO635" s="48"/>
      <c r="DP635" s="48"/>
      <c r="DQ635" s="48"/>
      <c r="DR635" s="48"/>
      <c r="DS635" s="48"/>
      <c r="DT635" s="48"/>
      <c r="DU635" s="48"/>
      <c r="DV635" s="48"/>
      <c r="DW635" s="48"/>
      <c r="DX635" s="48"/>
      <c r="DY635" s="48"/>
      <c r="DZ635" s="48"/>
      <c r="EA635" s="48"/>
      <c r="EB635" s="48"/>
      <c r="EC635" s="48"/>
      <c r="ED635" s="48"/>
      <c r="EE635" s="48"/>
      <c r="EF635" s="48"/>
      <c r="EG635" s="48"/>
      <c r="EH635" s="48"/>
      <c r="EI635" s="48"/>
      <c r="EJ635" s="48"/>
      <c r="EK635" s="48"/>
      <c r="EL635" s="48"/>
      <c r="ET635" s="33" t="s">
        <v>1255</v>
      </c>
      <c r="EU635" s="33" t="s">
        <v>1253</v>
      </c>
    </row>
    <row r="636" spans="1:151" ht="12" hidden="1" customHeight="1">
      <c r="A636" s="48"/>
      <c r="B636" s="60"/>
      <c r="C636" s="48"/>
      <c r="D636" s="60"/>
      <c r="E636" s="60"/>
      <c r="F636" s="60"/>
      <c r="G636" s="60"/>
      <c r="H636" s="60"/>
      <c r="I636" s="60"/>
      <c r="J636" s="60"/>
      <c r="K636" s="60"/>
      <c r="L636" s="60"/>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158"/>
      <c r="BJ636" s="158"/>
      <c r="BK636" s="48"/>
      <c r="BL636" s="307"/>
      <c r="BM636" s="48"/>
      <c r="BN636" s="48"/>
      <c r="BO636" s="48"/>
      <c r="BP636" s="48"/>
      <c r="BQ636" s="48"/>
      <c r="BR636" s="48"/>
      <c r="BS636" s="48"/>
      <c r="BT636" s="48"/>
      <c r="BU636" s="48"/>
      <c r="BV636" s="48"/>
      <c r="BW636" s="48"/>
      <c r="BX636" s="48"/>
      <c r="BY636" s="48"/>
      <c r="BZ636" s="32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c r="EA636" s="48"/>
      <c r="EB636" s="48"/>
      <c r="EC636" s="48"/>
      <c r="ED636" s="48"/>
      <c r="EE636" s="48"/>
      <c r="EF636" s="48"/>
      <c r="EG636" s="48"/>
      <c r="EH636" s="48"/>
      <c r="EI636" s="48"/>
      <c r="EJ636" s="48"/>
      <c r="EK636" s="48"/>
      <c r="EL636" s="48"/>
      <c r="ET636" s="33" t="s">
        <v>1256</v>
      </c>
      <c r="EU636" s="33" t="s">
        <v>1254</v>
      </c>
    </row>
    <row r="637" spans="1:151" ht="12" hidden="1" customHeight="1">
      <c r="A637" s="48"/>
      <c r="B637" s="60"/>
      <c r="C637" s="48"/>
      <c r="D637" s="60"/>
      <c r="E637" s="60"/>
      <c r="F637" s="60"/>
      <c r="G637" s="60"/>
      <c r="H637" s="60"/>
      <c r="I637" s="60"/>
      <c r="J637" s="60"/>
      <c r="K637" s="60"/>
      <c r="L637" s="60"/>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158"/>
      <c r="BJ637" s="158"/>
      <c r="BK637" s="48"/>
      <c r="BL637" s="307"/>
      <c r="BM637" s="48"/>
      <c r="BN637" s="48"/>
      <c r="BO637" s="48"/>
      <c r="BP637" s="48"/>
      <c r="BQ637" s="48"/>
      <c r="BR637" s="48"/>
      <c r="BS637" s="48"/>
      <c r="BT637" s="48"/>
      <c r="BU637" s="48"/>
      <c r="BV637" s="48"/>
      <c r="BW637" s="48"/>
      <c r="BX637" s="48"/>
      <c r="BY637" s="48"/>
      <c r="BZ637" s="328"/>
      <c r="CA637" s="48"/>
      <c r="CB637" s="48"/>
      <c r="CC637" s="48"/>
      <c r="CD637" s="48"/>
      <c r="CE637" s="48"/>
      <c r="CF637" s="48"/>
      <c r="CG637" s="60"/>
      <c r="CH637" s="48"/>
      <c r="CI637" s="48"/>
      <c r="CJ637" s="48"/>
      <c r="CK637" s="48"/>
      <c r="CL637" s="48"/>
      <c r="CM637" s="48"/>
      <c r="CN637" s="48"/>
      <c r="CO637" s="48"/>
      <c r="CP637" s="48"/>
      <c r="CQ637" s="48"/>
      <c r="CR637" s="48"/>
      <c r="CS637" s="48"/>
      <c r="CT637" s="48"/>
      <c r="CU637" s="48"/>
      <c r="CV637" s="48"/>
      <c r="CW637" s="48"/>
      <c r="CX637" s="48"/>
      <c r="CY637" s="48"/>
      <c r="CZ637" s="48"/>
      <c r="DA637" s="48"/>
      <c r="DB637" s="48"/>
      <c r="DC637" s="48"/>
      <c r="DD637" s="48"/>
      <c r="DE637" s="48"/>
      <c r="DF637" s="48"/>
      <c r="DG637" s="48"/>
      <c r="DH637" s="48"/>
      <c r="DI637" s="48"/>
      <c r="DJ637" s="48"/>
      <c r="DK637" s="48"/>
      <c r="DL637" s="48"/>
      <c r="DM637" s="48"/>
      <c r="DN637" s="48"/>
      <c r="DO637" s="48"/>
      <c r="DP637" s="48"/>
      <c r="DQ637" s="48"/>
      <c r="DR637" s="48"/>
      <c r="DS637" s="48"/>
      <c r="DT637" s="48"/>
      <c r="DU637" s="48"/>
      <c r="DV637" s="48"/>
      <c r="DW637" s="48"/>
      <c r="DX637" s="48"/>
      <c r="DY637" s="48"/>
      <c r="DZ637" s="48"/>
      <c r="EA637" s="48"/>
      <c r="EB637" s="48"/>
      <c r="EC637" s="48"/>
      <c r="ED637" s="48"/>
      <c r="EE637" s="48"/>
      <c r="EF637" s="48"/>
      <c r="EG637" s="48"/>
      <c r="EH637" s="48"/>
      <c r="EI637" s="48"/>
      <c r="EJ637" s="48"/>
      <c r="EK637" s="48"/>
      <c r="EL637" s="48"/>
      <c r="ET637" s="33" t="s">
        <v>1257</v>
      </c>
      <c r="EU637" s="33" t="s">
        <v>1255</v>
      </c>
    </row>
    <row r="638" spans="1:151" ht="12" hidden="1" customHeight="1">
      <c r="A638" s="48"/>
      <c r="B638" s="60"/>
      <c r="C638" s="48"/>
      <c r="D638" s="60"/>
      <c r="E638" s="60"/>
      <c r="F638" s="60"/>
      <c r="G638" s="60"/>
      <c r="H638" s="60"/>
      <c r="I638" s="60"/>
      <c r="J638" s="60"/>
      <c r="K638" s="60"/>
      <c r="L638" s="60"/>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158"/>
      <c r="BJ638" s="158"/>
      <c r="BK638" s="48"/>
      <c r="BL638" s="307"/>
      <c r="BM638" s="48"/>
      <c r="BN638" s="48"/>
      <c r="BO638" s="48"/>
      <c r="BP638" s="48"/>
      <c r="BQ638" s="48"/>
      <c r="BR638" s="48"/>
      <c r="BS638" s="48"/>
      <c r="BT638" s="48"/>
      <c r="BU638" s="48"/>
      <c r="BV638" s="48"/>
      <c r="BW638" s="48"/>
      <c r="BX638" s="48"/>
      <c r="BY638" s="48"/>
      <c r="BZ638" s="328"/>
      <c r="CA638" s="48"/>
      <c r="CB638" s="48"/>
      <c r="CC638" s="48"/>
      <c r="CD638" s="48"/>
      <c r="CE638" s="48"/>
      <c r="CF638" s="48"/>
      <c r="CG638" s="48"/>
      <c r="CH638" s="48"/>
      <c r="CI638" s="48"/>
      <c r="CJ638" s="48"/>
      <c r="CK638" s="48"/>
      <c r="CL638" s="48"/>
      <c r="CM638" s="48"/>
      <c r="CN638" s="48"/>
      <c r="CO638" s="48"/>
      <c r="CP638" s="48"/>
      <c r="CQ638" s="48"/>
      <c r="CR638" s="48"/>
      <c r="CS638" s="48"/>
      <c r="CT638" s="48"/>
      <c r="CU638" s="48"/>
      <c r="CV638" s="48"/>
      <c r="CW638" s="48"/>
      <c r="CX638" s="48"/>
      <c r="CY638" s="48"/>
      <c r="CZ638" s="48"/>
      <c r="DA638" s="48"/>
      <c r="DB638" s="48"/>
      <c r="DC638" s="48"/>
      <c r="DD638" s="48"/>
      <c r="DE638" s="48"/>
      <c r="DF638" s="48"/>
      <c r="DG638" s="48"/>
      <c r="DH638" s="48"/>
      <c r="DI638" s="48"/>
      <c r="DJ638" s="48"/>
      <c r="DK638" s="48"/>
      <c r="DL638" s="48"/>
      <c r="DM638" s="48"/>
      <c r="DN638" s="48"/>
      <c r="DO638" s="48"/>
      <c r="DP638" s="48"/>
      <c r="DQ638" s="48"/>
      <c r="DR638" s="48"/>
      <c r="DS638" s="48"/>
      <c r="DT638" s="48"/>
      <c r="DU638" s="48"/>
      <c r="DV638" s="48"/>
      <c r="DW638" s="48"/>
      <c r="DX638" s="48"/>
      <c r="DY638" s="48"/>
      <c r="DZ638" s="48"/>
      <c r="EA638" s="48"/>
      <c r="EB638" s="48"/>
      <c r="EC638" s="48"/>
      <c r="ED638" s="48"/>
      <c r="EE638" s="48"/>
      <c r="EF638" s="48"/>
      <c r="EG638" s="48"/>
      <c r="EH638" s="48"/>
      <c r="EI638" s="48"/>
      <c r="EJ638" s="48"/>
      <c r="EK638" s="48"/>
      <c r="EL638" s="48"/>
      <c r="ET638" s="33" t="s">
        <v>1258</v>
      </c>
      <c r="EU638" s="33" t="s">
        <v>1256</v>
      </c>
    </row>
    <row r="639" spans="1:151" ht="12" hidden="1" customHeight="1">
      <c r="A639" s="48"/>
      <c r="B639" s="60"/>
      <c r="C639" s="48"/>
      <c r="D639" s="60"/>
      <c r="E639" s="60"/>
      <c r="F639" s="60"/>
      <c r="G639" s="60"/>
      <c r="H639" s="60"/>
      <c r="I639" s="60"/>
      <c r="J639" s="60"/>
      <c r="K639" s="60"/>
      <c r="L639" s="60"/>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158"/>
      <c r="BJ639" s="158"/>
      <c r="BK639" s="48"/>
      <c r="BL639" s="307"/>
      <c r="BM639" s="48"/>
      <c r="BN639" s="48"/>
      <c r="BO639" s="48"/>
      <c r="BP639" s="48"/>
      <c r="BQ639" s="48"/>
      <c r="BR639" s="48"/>
      <c r="BS639" s="48"/>
      <c r="BT639" s="48"/>
      <c r="BU639" s="48"/>
      <c r="BV639" s="48"/>
      <c r="BW639" s="48"/>
      <c r="BX639" s="48"/>
      <c r="BY639" s="48"/>
      <c r="BZ639" s="328"/>
      <c r="CA639" s="48"/>
      <c r="CB639" s="48"/>
      <c r="CC639" s="48"/>
      <c r="CD639" s="48"/>
      <c r="CE639" s="48"/>
      <c r="CF639" s="48"/>
      <c r="CG639" s="48"/>
      <c r="CH639" s="48"/>
      <c r="CI639" s="48"/>
      <c r="CJ639" s="48"/>
      <c r="CK639" s="48"/>
      <c r="CL639" s="48"/>
      <c r="CM639" s="48"/>
      <c r="CN639" s="48"/>
      <c r="CO639" s="48"/>
      <c r="CP639" s="48"/>
      <c r="CQ639" s="48"/>
      <c r="CR639" s="48"/>
      <c r="CS639" s="48"/>
      <c r="CT639" s="48"/>
      <c r="CU639" s="48"/>
      <c r="CV639" s="48"/>
      <c r="CW639" s="48"/>
      <c r="CX639" s="48"/>
      <c r="CY639" s="48"/>
      <c r="CZ639" s="48"/>
      <c r="DA639" s="48"/>
      <c r="DB639" s="48"/>
      <c r="DC639" s="48"/>
      <c r="DD639" s="48"/>
      <c r="DE639" s="48"/>
      <c r="DF639" s="48"/>
      <c r="DG639" s="48"/>
      <c r="DH639" s="48"/>
      <c r="DI639" s="48"/>
      <c r="DJ639" s="48"/>
      <c r="DK639" s="48"/>
      <c r="DL639" s="48"/>
      <c r="DM639" s="48"/>
      <c r="DN639" s="48"/>
      <c r="DO639" s="48"/>
      <c r="DP639" s="48"/>
      <c r="DQ639" s="48"/>
      <c r="DR639" s="48"/>
      <c r="DS639" s="48"/>
      <c r="DT639" s="48"/>
      <c r="DU639" s="48"/>
      <c r="DV639" s="48"/>
      <c r="DW639" s="48"/>
      <c r="DX639" s="48"/>
      <c r="DY639" s="48"/>
      <c r="DZ639" s="48"/>
      <c r="EA639" s="48"/>
      <c r="EB639" s="48"/>
      <c r="EC639" s="48"/>
      <c r="ED639" s="48"/>
      <c r="EE639" s="48"/>
      <c r="EF639" s="48"/>
      <c r="EG639" s="48"/>
      <c r="EH639" s="48"/>
      <c r="EI639" s="48"/>
      <c r="EJ639" s="48"/>
      <c r="EK639" s="48"/>
      <c r="EL639" s="48"/>
      <c r="ET639" s="33" t="s">
        <v>1259</v>
      </c>
      <c r="EU639" s="33" t="s">
        <v>1257</v>
      </c>
    </row>
    <row r="640" spans="1:151" ht="12" hidden="1" customHeight="1">
      <c r="A640" s="48"/>
      <c r="B640" s="60"/>
      <c r="C640" s="48"/>
      <c r="D640" s="60"/>
      <c r="E640" s="60"/>
      <c r="F640" s="60"/>
      <c r="G640" s="60"/>
      <c r="H640" s="60"/>
      <c r="I640" s="60"/>
      <c r="J640" s="60"/>
      <c r="K640" s="60"/>
      <c r="L640" s="60"/>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c r="BI640" s="158"/>
      <c r="BJ640" s="158"/>
      <c r="BK640" s="48"/>
      <c r="BL640" s="307"/>
      <c r="BM640" s="48"/>
      <c r="BN640" s="48"/>
      <c r="BO640" s="48"/>
      <c r="BP640" s="48"/>
      <c r="BQ640" s="48"/>
      <c r="BR640" s="48"/>
      <c r="BS640" s="48"/>
      <c r="BT640" s="48"/>
      <c r="BU640" s="48"/>
      <c r="BV640" s="48"/>
      <c r="BW640" s="48"/>
      <c r="BX640" s="48"/>
      <c r="BY640" s="48"/>
      <c r="BZ640" s="328"/>
      <c r="CA640" s="48"/>
      <c r="CB640" s="48"/>
      <c r="CC640" s="48"/>
      <c r="CD640" s="48"/>
      <c r="CE640" s="48"/>
      <c r="CF640" s="48"/>
      <c r="CG640" s="48"/>
      <c r="CH640" s="48"/>
      <c r="CI640" s="48"/>
      <c r="CJ640" s="48"/>
      <c r="CK640" s="48"/>
      <c r="CL640" s="48"/>
      <c r="CM640" s="48"/>
      <c r="CN640" s="48"/>
      <c r="CO640" s="48"/>
      <c r="CP640" s="48"/>
      <c r="CQ640" s="48"/>
      <c r="CR640" s="48"/>
      <c r="CS640" s="48"/>
      <c r="CT640" s="48"/>
      <c r="CU640" s="48"/>
      <c r="CV640" s="48"/>
      <c r="CW640" s="48"/>
      <c r="CX640" s="48"/>
      <c r="CY640" s="48"/>
      <c r="CZ640" s="48"/>
      <c r="DA640" s="48"/>
      <c r="DB640" s="48"/>
      <c r="DC640" s="48"/>
      <c r="DD640" s="48"/>
      <c r="DE640" s="48"/>
      <c r="DF640" s="48"/>
      <c r="DG640" s="48"/>
      <c r="DH640" s="48"/>
      <c r="DI640" s="48"/>
      <c r="DJ640" s="48"/>
      <c r="DK640" s="48"/>
      <c r="DL640" s="48"/>
      <c r="DM640" s="48"/>
      <c r="DN640" s="48"/>
      <c r="DO640" s="48"/>
      <c r="DP640" s="48"/>
      <c r="DQ640" s="48"/>
      <c r="DR640" s="48"/>
      <c r="DS640" s="48"/>
      <c r="DT640" s="48"/>
      <c r="DU640" s="48"/>
      <c r="DV640" s="48"/>
      <c r="DW640" s="48"/>
      <c r="DX640" s="48"/>
      <c r="DY640" s="48"/>
      <c r="DZ640" s="48"/>
      <c r="EA640" s="48"/>
      <c r="EB640" s="48"/>
      <c r="EC640" s="48"/>
      <c r="ED640" s="48"/>
      <c r="EE640" s="48"/>
      <c r="EF640" s="48"/>
      <c r="EG640" s="48"/>
      <c r="EH640" s="48"/>
      <c r="EI640" s="48"/>
      <c r="EJ640" s="48"/>
      <c r="EK640" s="48"/>
      <c r="EL640" s="48"/>
      <c r="ET640" s="33" t="s">
        <v>1260</v>
      </c>
      <c r="EU640" s="33" t="s">
        <v>1258</v>
      </c>
    </row>
    <row r="641" spans="1:151" ht="12" hidden="1" customHeight="1">
      <c r="A641" s="48"/>
      <c r="B641" s="60"/>
      <c r="C641" s="48"/>
      <c r="D641" s="60"/>
      <c r="E641" s="60"/>
      <c r="F641" s="60"/>
      <c r="G641" s="60"/>
      <c r="H641" s="60"/>
      <c r="I641" s="60"/>
      <c r="J641" s="60"/>
      <c r="K641" s="60"/>
      <c r="L641" s="60"/>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c r="BI641" s="158"/>
      <c r="BJ641" s="158"/>
      <c r="BK641" s="48"/>
      <c r="BL641" s="307"/>
      <c r="BM641" s="48"/>
      <c r="BN641" s="48"/>
      <c r="BO641" s="48"/>
      <c r="BP641" s="48"/>
      <c r="BQ641" s="48"/>
      <c r="BR641" s="48"/>
      <c r="BS641" s="48"/>
      <c r="BT641" s="48"/>
      <c r="BU641" s="48"/>
      <c r="BV641" s="48"/>
      <c r="BW641" s="48"/>
      <c r="BX641" s="48"/>
      <c r="BY641" s="48"/>
      <c r="BZ641" s="328"/>
      <c r="CA641" s="48"/>
      <c r="CB641" s="48"/>
      <c r="CC641" s="48"/>
      <c r="CD641" s="48"/>
      <c r="CE641" s="48"/>
      <c r="CF641" s="48"/>
      <c r="CG641" s="48"/>
      <c r="CH641" s="48"/>
      <c r="CI641" s="48"/>
      <c r="CJ641" s="48"/>
      <c r="CK641" s="48"/>
      <c r="CL641" s="48"/>
      <c r="CM641" s="48"/>
      <c r="CN641" s="48"/>
      <c r="CO641" s="48"/>
      <c r="CP641" s="48"/>
      <c r="CQ641" s="48"/>
      <c r="CR641" s="48"/>
      <c r="CS641" s="48"/>
      <c r="CT641" s="48"/>
      <c r="CU641" s="48"/>
      <c r="CV641" s="48"/>
      <c r="CW641" s="48"/>
      <c r="CX641" s="48"/>
      <c r="CY641" s="48"/>
      <c r="CZ641" s="48"/>
      <c r="DA641" s="48"/>
      <c r="DB641" s="48"/>
      <c r="DC641" s="48"/>
      <c r="DD641" s="48"/>
      <c r="DE641" s="48"/>
      <c r="DF641" s="48"/>
      <c r="DG641" s="48"/>
      <c r="DH641" s="48"/>
      <c r="DI641" s="48"/>
      <c r="DJ641" s="48"/>
      <c r="DK641" s="48"/>
      <c r="DL641" s="48"/>
      <c r="DM641" s="48"/>
      <c r="DN641" s="48"/>
      <c r="DO641" s="48"/>
      <c r="DP641" s="48"/>
      <c r="DQ641" s="48"/>
      <c r="DR641" s="48"/>
      <c r="DS641" s="48"/>
      <c r="DT641" s="48"/>
      <c r="DU641" s="48"/>
      <c r="DV641" s="48"/>
      <c r="DW641" s="48"/>
      <c r="DX641" s="48"/>
      <c r="DY641" s="48"/>
      <c r="DZ641" s="48"/>
      <c r="EA641" s="48"/>
      <c r="EB641" s="48"/>
      <c r="EC641" s="48"/>
      <c r="ED641" s="48"/>
      <c r="EE641" s="48"/>
      <c r="EF641" s="48"/>
      <c r="EG641" s="48"/>
      <c r="EH641" s="48"/>
      <c r="EI641" s="48"/>
      <c r="EJ641" s="48"/>
      <c r="EK641" s="48"/>
      <c r="EL641" s="48"/>
      <c r="ET641" s="33" t="s">
        <v>1261</v>
      </c>
      <c r="EU641" s="33" t="s">
        <v>1259</v>
      </c>
    </row>
    <row r="642" spans="1:151" ht="12" hidden="1" customHeight="1">
      <c r="A642" s="48"/>
      <c r="B642" s="60"/>
      <c r="C642" s="48"/>
      <c r="D642" s="60"/>
      <c r="E642" s="60"/>
      <c r="F642" s="60"/>
      <c r="G642" s="60"/>
      <c r="H642" s="60"/>
      <c r="I642" s="60"/>
      <c r="J642" s="60"/>
      <c r="K642" s="60"/>
      <c r="L642" s="60"/>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158"/>
      <c r="BJ642" s="158"/>
      <c r="BK642" s="48"/>
      <c r="BL642" s="307"/>
      <c r="BM642" s="48"/>
      <c r="BN642" s="48"/>
      <c r="BO642" s="48"/>
      <c r="BP642" s="48"/>
      <c r="BQ642" s="48"/>
      <c r="BR642" s="48"/>
      <c r="BS642" s="48"/>
      <c r="BT642" s="48"/>
      <c r="BU642" s="48"/>
      <c r="BV642" s="48"/>
      <c r="BW642" s="48"/>
      <c r="BX642" s="48"/>
      <c r="BY642" s="48"/>
      <c r="BZ642" s="328"/>
      <c r="CA642" s="48"/>
      <c r="CB642" s="48"/>
      <c r="CC642" s="48"/>
      <c r="CD642" s="48"/>
      <c r="CE642" s="48"/>
      <c r="CF642" s="48"/>
      <c r="CG642" s="48"/>
      <c r="CH642" s="48"/>
      <c r="CI642" s="48"/>
      <c r="CJ642" s="48"/>
      <c r="CK642" s="48"/>
      <c r="CL642" s="48"/>
      <c r="CM642" s="48"/>
      <c r="CN642" s="48"/>
      <c r="CO642" s="48"/>
      <c r="CP642" s="48"/>
      <c r="CQ642" s="48"/>
      <c r="CR642" s="48"/>
      <c r="CS642" s="48"/>
      <c r="CT642" s="48"/>
      <c r="CU642" s="48"/>
      <c r="CV642" s="48"/>
      <c r="CW642" s="48"/>
      <c r="CX642" s="48"/>
      <c r="CY642" s="48"/>
      <c r="CZ642" s="48"/>
      <c r="DA642" s="48"/>
      <c r="DB642" s="48"/>
      <c r="DC642" s="48"/>
      <c r="DD642" s="48"/>
      <c r="DE642" s="48"/>
      <c r="DF642" s="48"/>
      <c r="DG642" s="48"/>
      <c r="DH642" s="48"/>
      <c r="DI642" s="48"/>
      <c r="DJ642" s="48"/>
      <c r="DK642" s="48"/>
      <c r="DL642" s="48"/>
      <c r="DM642" s="48"/>
      <c r="DN642" s="48"/>
      <c r="DO642" s="48"/>
      <c r="DP642" s="48"/>
      <c r="DQ642" s="48"/>
      <c r="DR642" s="48"/>
      <c r="DS642" s="48"/>
      <c r="DT642" s="48"/>
      <c r="DU642" s="48"/>
      <c r="DV642" s="48"/>
      <c r="DW642" s="48"/>
      <c r="DX642" s="48"/>
      <c r="DY642" s="48"/>
      <c r="DZ642" s="48"/>
      <c r="EA642" s="48"/>
      <c r="EB642" s="48"/>
      <c r="EC642" s="48"/>
      <c r="ED642" s="48"/>
      <c r="EE642" s="48"/>
      <c r="EF642" s="48"/>
      <c r="EG642" s="48"/>
      <c r="EH642" s="48"/>
      <c r="EI642" s="48"/>
      <c r="EJ642" s="48"/>
      <c r="EK642" s="48"/>
      <c r="EL642" s="48"/>
      <c r="ET642" s="33" t="s">
        <v>1262</v>
      </c>
      <c r="EU642" s="33" t="s">
        <v>1260</v>
      </c>
    </row>
    <row r="643" spans="1:151" ht="12" hidden="1" customHeight="1">
      <c r="A643" s="48"/>
      <c r="B643" s="60"/>
      <c r="C643" s="48"/>
      <c r="D643" s="60"/>
      <c r="E643" s="60"/>
      <c r="F643" s="60"/>
      <c r="G643" s="60"/>
      <c r="H643" s="60"/>
      <c r="I643" s="60"/>
      <c r="J643" s="60"/>
      <c r="K643" s="60"/>
      <c r="L643" s="60"/>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c r="BI643" s="158"/>
      <c r="BJ643" s="158"/>
      <c r="BK643" s="48"/>
      <c r="BL643" s="307"/>
      <c r="BM643" s="48"/>
      <c r="BN643" s="48"/>
      <c r="BO643" s="48"/>
      <c r="BP643" s="48"/>
      <c r="BQ643" s="48"/>
      <c r="BR643" s="48"/>
      <c r="BS643" s="48"/>
      <c r="BT643" s="48"/>
      <c r="BU643" s="48"/>
      <c r="BV643" s="48"/>
      <c r="BW643" s="48"/>
      <c r="BX643" s="48"/>
      <c r="BY643" s="48"/>
      <c r="BZ643" s="328"/>
      <c r="CA643" s="48"/>
      <c r="CB643" s="48"/>
      <c r="CC643" s="48"/>
      <c r="CD643" s="48"/>
      <c r="CE643" s="48"/>
      <c r="CF643" s="48"/>
      <c r="CG643" s="48"/>
      <c r="CH643" s="48"/>
      <c r="CI643" s="48"/>
      <c r="CJ643" s="48"/>
      <c r="CK643" s="48"/>
      <c r="CL643" s="48"/>
      <c r="CM643" s="48"/>
      <c r="CN643" s="48"/>
      <c r="CO643" s="48"/>
      <c r="CP643" s="48"/>
      <c r="CQ643" s="48"/>
      <c r="CR643" s="48"/>
      <c r="CS643" s="48"/>
      <c r="CT643" s="48"/>
      <c r="CU643" s="48"/>
      <c r="CV643" s="48"/>
      <c r="CW643" s="48"/>
      <c r="CX643" s="48"/>
      <c r="CY643" s="48"/>
      <c r="CZ643" s="48"/>
      <c r="DA643" s="48"/>
      <c r="DB643" s="48"/>
      <c r="DC643" s="48"/>
      <c r="DD643" s="48"/>
      <c r="DE643" s="48"/>
      <c r="DF643" s="48"/>
      <c r="DG643" s="48"/>
      <c r="DH643" s="48"/>
      <c r="DI643" s="48"/>
      <c r="DJ643" s="48"/>
      <c r="DK643" s="48"/>
      <c r="DL643" s="48"/>
      <c r="DM643" s="48"/>
      <c r="DN643" s="48"/>
      <c r="DO643" s="48"/>
      <c r="DP643" s="48"/>
      <c r="DQ643" s="48"/>
      <c r="DR643" s="48"/>
      <c r="DS643" s="48"/>
      <c r="DT643" s="48"/>
      <c r="DU643" s="48"/>
      <c r="DV643" s="48"/>
      <c r="DW643" s="48"/>
      <c r="DX643" s="48"/>
      <c r="DY643" s="48"/>
      <c r="DZ643" s="48"/>
      <c r="EA643" s="48"/>
      <c r="EB643" s="48"/>
      <c r="EC643" s="48"/>
      <c r="ED643" s="48"/>
      <c r="EE643" s="48"/>
      <c r="EF643" s="48"/>
      <c r="EG643" s="48"/>
      <c r="EH643" s="48"/>
      <c r="EI643" s="48"/>
      <c r="EJ643" s="48"/>
      <c r="EK643" s="48"/>
      <c r="EL643" s="48"/>
      <c r="ET643" s="33" t="s">
        <v>1263</v>
      </c>
      <c r="EU643" s="33" t="s">
        <v>1261</v>
      </c>
    </row>
    <row r="644" spans="1:151" ht="12" hidden="1" customHeight="1">
      <c r="A644" s="48"/>
      <c r="B644" s="60"/>
      <c r="C644" s="48"/>
      <c r="D644" s="60"/>
      <c r="E644" s="60"/>
      <c r="F644" s="60"/>
      <c r="G644" s="60"/>
      <c r="H644" s="60"/>
      <c r="I644" s="60"/>
      <c r="J644" s="60"/>
      <c r="K644" s="60"/>
      <c r="L644" s="60"/>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158"/>
      <c r="BJ644" s="158"/>
      <c r="BK644" s="48"/>
      <c r="BL644" s="307"/>
      <c r="BM644" s="48"/>
      <c r="BN644" s="48"/>
      <c r="BO644" s="48"/>
      <c r="BP644" s="48"/>
      <c r="BQ644" s="48"/>
      <c r="BR644" s="48"/>
      <c r="BS644" s="48"/>
      <c r="BT644" s="48"/>
      <c r="BU644" s="48"/>
      <c r="BV644" s="48"/>
      <c r="BW644" s="48"/>
      <c r="BX644" s="48"/>
      <c r="BY644" s="48"/>
      <c r="BZ644" s="328"/>
      <c r="CA644" s="48"/>
      <c r="CB644" s="48"/>
      <c r="CC644" s="48"/>
      <c r="CD644" s="48"/>
      <c r="CE644" s="48"/>
      <c r="CF644" s="48"/>
      <c r="CG644" s="48"/>
      <c r="CH644" s="48"/>
      <c r="CI644" s="48"/>
      <c r="CJ644" s="48"/>
      <c r="CK644" s="48"/>
      <c r="CL644" s="48"/>
      <c r="CM644" s="48"/>
      <c r="CN644" s="48"/>
      <c r="CO644" s="48"/>
      <c r="CP644" s="48"/>
      <c r="CQ644" s="48"/>
      <c r="CR644" s="48"/>
      <c r="CS644" s="48"/>
      <c r="CT644" s="48"/>
      <c r="CU644" s="48"/>
      <c r="CV644" s="48"/>
      <c r="CW644" s="48"/>
      <c r="CX644" s="48"/>
      <c r="CY644" s="48"/>
      <c r="CZ644" s="48"/>
      <c r="DA644" s="48"/>
      <c r="DB644" s="48"/>
      <c r="DC644" s="48"/>
      <c r="DD644" s="48"/>
      <c r="DE644" s="48"/>
      <c r="DF644" s="48"/>
      <c r="DG644" s="48"/>
      <c r="DH644" s="48"/>
      <c r="DI644" s="48"/>
      <c r="DJ644" s="48"/>
      <c r="DK644" s="48"/>
      <c r="DL644" s="48"/>
      <c r="DM644" s="48"/>
      <c r="DN644" s="48"/>
      <c r="DO644" s="48"/>
      <c r="DP644" s="48"/>
      <c r="DQ644" s="48"/>
      <c r="DR644" s="48"/>
      <c r="DS644" s="48"/>
      <c r="DT644" s="48"/>
      <c r="DU644" s="48"/>
      <c r="DV644" s="48"/>
      <c r="DW644" s="48"/>
      <c r="DX644" s="48"/>
      <c r="DY644" s="48"/>
      <c r="DZ644" s="48"/>
      <c r="EA644" s="48"/>
      <c r="EB644" s="48"/>
      <c r="EC644" s="48"/>
      <c r="ED644" s="48"/>
      <c r="EE644" s="48"/>
      <c r="EF644" s="48"/>
      <c r="EG644" s="48"/>
      <c r="EH644" s="48"/>
      <c r="EI644" s="48"/>
      <c r="EJ644" s="48"/>
      <c r="EK644" s="48"/>
      <c r="EL644" s="48"/>
      <c r="ET644" s="33" t="s">
        <v>1264</v>
      </c>
      <c r="EU644" s="33" t="s">
        <v>1262</v>
      </c>
    </row>
    <row r="645" spans="1:151" ht="12" hidden="1" customHeight="1">
      <c r="A645" s="48"/>
      <c r="B645" s="60"/>
      <c r="C645" s="48"/>
      <c r="D645" s="60"/>
      <c r="E645" s="60"/>
      <c r="F645" s="60"/>
      <c r="G645" s="60"/>
      <c r="H645" s="60"/>
      <c r="I645" s="60"/>
      <c r="J645" s="60"/>
      <c r="K645" s="60"/>
      <c r="L645" s="60"/>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158"/>
      <c r="BJ645" s="158"/>
      <c r="BK645" s="48"/>
      <c r="BL645" s="307"/>
      <c r="BM645" s="48"/>
      <c r="BN645" s="48"/>
      <c r="BO645" s="48"/>
      <c r="BP645" s="48"/>
      <c r="BQ645" s="48"/>
      <c r="BR645" s="48"/>
      <c r="BS645" s="48"/>
      <c r="BT645" s="48"/>
      <c r="BU645" s="48"/>
      <c r="BV645" s="48"/>
      <c r="BW645" s="48"/>
      <c r="BX645" s="48"/>
      <c r="BY645" s="48"/>
      <c r="BZ645" s="328"/>
      <c r="CA645" s="48"/>
      <c r="CB645" s="48"/>
      <c r="CC645" s="48"/>
      <c r="CD645" s="48"/>
      <c r="CE645" s="48"/>
      <c r="CF645" s="48"/>
      <c r="CG645" s="48"/>
      <c r="CH645" s="48"/>
      <c r="CI645" s="48"/>
      <c r="CJ645" s="48"/>
      <c r="CK645" s="48"/>
      <c r="CL645" s="48"/>
      <c r="CM645" s="48"/>
      <c r="CN645" s="48"/>
      <c r="CO645" s="48"/>
      <c r="CP645" s="48"/>
      <c r="CQ645" s="48"/>
      <c r="CR645" s="48"/>
      <c r="CS645" s="48"/>
      <c r="CT645" s="48"/>
      <c r="CU645" s="48"/>
      <c r="CV645" s="48"/>
      <c r="CW645" s="48"/>
      <c r="CX645" s="48"/>
      <c r="CY645" s="48"/>
      <c r="CZ645" s="48"/>
      <c r="DA645" s="48"/>
      <c r="DB645" s="48"/>
      <c r="DC645" s="48"/>
      <c r="DD645" s="48"/>
      <c r="DE645" s="48"/>
      <c r="DF645" s="48"/>
      <c r="DG645" s="48"/>
      <c r="DH645" s="48"/>
      <c r="DI645" s="48"/>
      <c r="DJ645" s="48"/>
      <c r="DK645" s="48"/>
      <c r="DL645" s="48"/>
      <c r="DM645" s="48"/>
      <c r="DN645" s="48"/>
      <c r="DO645" s="48"/>
      <c r="DP645" s="48"/>
      <c r="DQ645" s="48"/>
      <c r="DR645" s="48"/>
      <c r="DS645" s="48"/>
      <c r="DT645" s="48"/>
      <c r="DU645" s="48"/>
      <c r="DV645" s="48"/>
      <c r="DW645" s="48"/>
      <c r="DX645" s="48"/>
      <c r="DY645" s="48"/>
      <c r="DZ645" s="48"/>
      <c r="EA645" s="48"/>
      <c r="EB645" s="48"/>
      <c r="EC645" s="48"/>
      <c r="ED645" s="48"/>
      <c r="EE645" s="48"/>
      <c r="EF645" s="48"/>
      <c r="EG645" s="48"/>
      <c r="EH645" s="48"/>
      <c r="EI645" s="48"/>
      <c r="EJ645" s="48"/>
      <c r="EK645" s="48"/>
      <c r="EL645" s="48"/>
      <c r="ET645" s="33" t="s">
        <v>1265</v>
      </c>
      <c r="EU645" s="33" t="s">
        <v>1263</v>
      </c>
    </row>
    <row r="646" spans="1:151" ht="12" hidden="1" customHeight="1">
      <c r="A646" s="48"/>
      <c r="B646" s="60"/>
      <c r="C646" s="48"/>
      <c r="D646" s="60"/>
      <c r="E646" s="60"/>
      <c r="F646" s="60"/>
      <c r="G646" s="60"/>
      <c r="H646" s="60"/>
      <c r="I646" s="60"/>
      <c r="J646" s="60"/>
      <c r="K646" s="60"/>
      <c r="L646" s="60"/>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c r="BI646" s="158"/>
      <c r="BJ646" s="158"/>
      <c r="BK646" s="48"/>
      <c r="BL646" s="307"/>
      <c r="BM646" s="48"/>
      <c r="BN646" s="48"/>
      <c r="BO646" s="48"/>
      <c r="BP646" s="48"/>
      <c r="BQ646" s="48"/>
      <c r="BR646" s="48"/>
      <c r="BS646" s="48"/>
      <c r="BT646" s="48"/>
      <c r="BU646" s="48"/>
      <c r="BV646" s="48"/>
      <c r="BW646" s="48"/>
      <c r="BX646" s="48"/>
      <c r="BY646" s="48"/>
      <c r="BZ646" s="328"/>
      <c r="CA646" s="48"/>
      <c r="CB646" s="48"/>
      <c r="CC646" s="48"/>
      <c r="CD646" s="48"/>
      <c r="CE646" s="48"/>
      <c r="CF646" s="48"/>
      <c r="CG646" s="48"/>
      <c r="CH646" s="48"/>
      <c r="CI646" s="48"/>
      <c r="CJ646" s="48"/>
      <c r="CK646" s="48"/>
      <c r="CL646" s="48"/>
      <c r="CM646" s="48"/>
      <c r="CN646" s="48"/>
      <c r="CO646" s="48"/>
      <c r="CP646" s="48"/>
      <c r="CQ646" s="48"/>
      <c r="CR646" s="48"/>
      <c r="CS646" s="48"/>
      <c r="CT646" s="48"/>
      <c r="CU646" s="48"/>
      <c r="CV646" s="48"/>
      <c r="CW646" s="48"/>
      <c r="CX646" s="48"/>
      <c r="CY646" s="48"/>
      <c r="CZ646" s="48"/>
      <c r="DA646" s="48"/>
      <c r="DB646" s="48"/>
      <c r="DC646" s="48"/>
      <c r="DD646" s="48"/>
      <c r="DE646" s="48"/>
      <c r="DF646" s="48"/>
      <c r="DG646" s="48"/>
      <c r="DH646" s="48"/>
      <c r="DI646" s="48"/>
      <c r="DJ646" s="48"/>
      <c r="DK646" s="48"/>
      <c r="DL646" s="48"/>
      <c r="DM646" s="48"/>
      <c r="DN646" s="48"/>
      <c r="DO646" s="48"/>
      <c r="DP646" s="48"/>
      <c r="DQ646" s="48"/>
      <c r="DR646" s="48"/>
      <c r="DS646" s="48"/>
      <c r="DT646" s="48"/>
      <c r="DU646" s="48"/>
      <c r="DV646" s="48"/>
      <c r="DW646" s="48"/>
      <c r="DX646" s="48"/>
      <c r="DY646" s="48"/>
      <c r="DZ646" s="48"/>
      <c r="EA646" s="48"/>
      <c r="EB646" s="48"/>
      <c r="EC646" s="48"/>
      <c r="ED646" s="48"/>
      <c r="EE646" s="48"/>
      <c r="EF646" s="48"/>
      <c r="EG646" s="48"/>
      <c r="EH646" s="48"/>
      <c r="EI646" s="48"/>
      <c r="EJ646" s="48"/>
      <c r="EK646" s="48"/>
      <c r="EL646" s="48"/>
      <c r="ET646" s="33" t="s">
        <v>1266</v>
      </c>
      <c r="EU646" s="33" t="s">
        <v>1264</v>
      </c>
    </row>
    <row r="647" spans="1:151" ht="12" hidden="1" customHeight="1">
      <c r="A647" s="48"/>
      <c r="B647" s="60"/>
      <c r="C647" s="48"/>
      <c r="D647" s="60"/>
      <c r="E647" s="60"/>
      <c r="F647" s="60"/>
      <c r="G647" s="60"/>
      <c r="H647" s="60"/>
      <c r="I647" s="60"/>
      <c r="J647" s="60"/>
      <c r="K647" s="60"/>
      <c r="L647" s="60"/>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158"/>
      <c r="BJ647" s="158"/>
      <c r="BK647" s="48"/>
      <c r="BL647" s="307"/>
      <c r="BM647" s="48"/>
      <c r="BN647" s="48"/>
      <c r="BO647" s="48"/>
      <c r="BP647" s="48"/>
      <c r="BQ647" s="48"/>
      <c r="BR647" s="48"/>
      <c r="BS647" s="48"/>
      <c r="BT647" s="48"/>
      <c r="BU647" s="48"/>
      <c r="BV647" s="48"/>
      <c r="BW647" s="48"/>
      <c r="BX647" s="48"/>
      <c r="BY647" s="48"/>
      <c r="BZ647" s="328"/>
      <c r="CA647" s="48"/>
      <c r="CB647" s="48"/>
      <c r="CC647" s="48"/>
      <c r="CD647" s="48"/>
      <c r="CE647" s="48"/>
      <c r="CF647" s="48"/>
      <c r="CG647" s="60"/>
      <c r="CH647" s="48"/>
      <c r="CI647" s="48"/>
      <c r="CJ647" s="48"/>
      <c r="CK647" s="48"/>
      <c r="CL647" s="48"/>
      <c r="CM647" s="48"/>
      <c r="CN647" s="48"/>
      <c r="CO647" s="48"/>
      <c r="CP647" s="48"/>
      <c r="CQ647" s="48"/>
      <c r="CR647" s="48"/>
      <c r="CS647" s="48"/>
      <c r="CT647" s="48"/>
      <c r="CU647" s="48"/>
      <c r="CV647" s="48"/>
      <c r="CW647" s="48"/>
      <c r="CX647" s="48"/>
      <c r="CY647" s="48"/>
      <c r="CZ647" s="48"/>
      <c r="DA647" s="48"/>
      <c r="DB647" s="48"/>
      <c r="DC647" s="48"/>
      <c r="DD647" s="48"/>
      <c r="DE647" s="48"/>
      <c r="DF647" s="48"/>
      <c r="DG647" s="48"/>
      <c r="DH647" s="48"/>
      <c r="DI647" s="48"/>
      <c r="DJ647" s="48"/>
      <c r="DK647" s="48"/>
      <c r="DL647" s="48"/>
      <c r="DM647" s="48"/>
      <c r="DN647" s="48"/>
      <c r="DO647" s="48"/>
      <c r="DP647" s="48"/>
      <c r="DQ647" s="48"/>
      <c r="DR647" s="48"/>
      <c r="DS647" s="48"/>
      <c r="DT647" s="48"/>
      <c r="DU647" s="48"/>
      <c r="DV647" s="48"/>
      <c r="DW647" s="48"/>
      <c r="DX647" s="48"/>
      <c r="DY647" s="48"/>
      <c r="DZ647" s="48"/>
      <c r="EA647" s="48"/>
      <c r="EB647" s="48"/>
      <c r="EC647" s="48"/>
      <c r="ED647" s="48"/>
      <c r="EE647" s="48"/>
      <c r="EF647" s="48"/>
      <c r="EG647" s="48"/>
      <c r="EH647" s="48"/>
      <c r="EI647" s="48"/>
      <c r="EJ647" s="48"/>
      <c r="EK647" s="48"/>
      <c r="EL647" s="48"/>
      <c r="ET647" s="33" t="s">
        <v>1267</v>
      </c>
      <c r="EU647" s="33" t="s">
        <v>1265</v>
      </c>
    </row>
    <row r="648" spans="1:151" ht="12" hidden="1" customHeight="1">
      <c r="A648" s="48"/>
      <c r="B648" s="60"/>
      <c r="C648" s="48"/>
      <c r="D648" s="60"/>
      <c r="E648" s="60"/>
      <c r="F648" s="60"/>
      <c r="G648" s="60"/>
      <c r="H648" s="60"/>
      <c r="I648" s="60"/>
      <c r="J648" s="60"/>
      <c r="K648" s="60"/>
      <c r="L648" s="60"/>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c r="BI648" s="158"/>
      <c r="BJ648" s="158"/>
      <c r="BK648" s="48"/>
      <c r="BL648" s="307"/>
      <c r="BM648" s="48"/>
      <c r="BN648" s="48"/>
      <c r="BO648" s="48"/>
      <c r="BP648" s="48"/>
      <c r="BQ648" s="48"/>
      <c r="BR648" s="48"/>
      <c r="BS648" s="48"/>
      <c r="BT648" s="48"/>
      <c r="BU648" s="48"/>
      <c r="BV648" s="48"/>
      <c r="BW648" s="48"/>
      <c r="BX648" s="48"/>
      <c r="BY648" s="48"/>
      <c r="BZ648" s="328"/>
      <c r="CA648" s="48"/>
      <c r="CB648" s="48"/>
      <c r="CC648" s="48"/>
      <c r="CD648" s="48"/>
      <c r="CE648" s="48"/>
      <c r="CF648" s="48"/>
      <c r="CG648" s="48"/>
      <c r="CH648" s="48"/>
      <c r="CI648" s="48"/>
      <c r="CJ648" s="48"/>
      <c r="CK648" s="48"/>
      <c r="CL648" s="48"/>
      <c r="CM648" s="48"/>
      <c r="CN648" s="48"/>
      <c r="CO648" s="48"/>
      <c r="CP648" s="48"/>
      <c r="CQ648" s="48"/>
      <c r="CR648" s="48"/>
      <c r="CS648" s="48"/>
      <c r="CT648" s="48"/>
      <c r="CU648" s="48"/>
      <c r="CV648" s="48"/>
      <c r="CW648" s="48"/>
      <c r="CX648" s="48"/>
      <c r="CY648" s="48"/>
      <c r="CZ648" s="48"/>
      <c r="DA648" s="48"/>
      <c r="DB648" s="48"/>
      <c r="DC648" s="48"/>
      <c r="DD648" s="48"/>
      <c r="DE648" s="48"/>
      <c r="DF648" s="48"/>
      <c r="DG648" s="48"/>
      <c r="DH648" s="48"/>
      <c r="DI648" s="48"/>
      <c r="DJ648" s="48"/>
      <c r="DK648" s="48"/>
      <c r="DL648" s="48"/>
      <c r="DM648" s="48"/>
      <c r="DN648" s="48"/>
      <c r="DO648" s="48"/>
      <c r="DP648" s="48"/>
      <c r="DQ648" s="48"/>
      <c r="DR648" s="48"/>
      <c r="DS648" s="48"/>
      <c r="DT648" s="48"/>
      <c r="DU648" s="48"/>
      <c r="DV648" s="48"/>
      <c r="DW648" s="48"/>
      <c r="DX648" s="48"/>
      <c r="DY648" s="48"/>
      <c r="DZ648" s="48"/>
      <c r="EA648" s="48"/>
      <c r="EB648" s="48"/>
      <c r="EC648" s="48"/>
      <c r="ED648" s="48"/>
      <c r="EE648" s="48"/>
      <c r="EF648" s="48"/>
      <c r="EG648" s="48"/>
      <c r="EH648" s="48"/>
      <c r="EI648" s="48"/>
      <c r="EJ648" s="48"/>
      <c r="EK648" s="48"/>
      <c r="EL648" s="48"/>
      <c r="ET648" s="33" t="s">
        <v>1268</v>
      </c>
      <c r="EU648" s="33" t="s">
        <v>1266</v>
      </c>
    </row>
    <row r="649" spans="1:151" ht="12" hidden="1" customHeight="1">
      <c r="A649" s="48"/>
      <c r="B649" s="60"/>
      <c r="C649" s="48"/>
      <c r="D649" s="60"/>
      <c r="E649" s="60"/>
      <c r="F649" s="60"/>
      <c r="G649" s="60"/>
      <c r="H649" s="60"/>
      <c r="I649" s="60"/>
      <c r="J649" s="60"/>
      <c r="K649" s="60"/>
      <c r="L649" s="60"/>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158"/>
      <c r="BJ649" s="158"/>
      <c r="BK649" s="48"/>
      <c r="BL649" s="307"/>
      <c r="BM649" s="48"/>
      <c r="BN649" s="48"/>
      <c r="BO649" s="48"/>
      <c r="BP649" s="48"/>
      <c r="BQ649" s="48"/>
      <c r="BR649" s="48"/>
      <c r="BS649" s="48"/>
      <c r="BT649" s="48"/>
      <c r="BU649" s="48"/>
      <c r="BV649" s="48"/>
      <c r="BW649" s="48"/>
      <c r="BX649" s="48"/>
      <c r="BY649" s="48"/>
      <c r="BZ649" s="328"/>
      <c r="CA649" s="48"/>
      <c r="CB649" s="48"/>
      <c r="CC649" s="48"/>
      <c r="CD649" s="48"/>
      <c r="CE649" s="48"/>
      <c r="CF649" s="48"/>
      <c r="CG649" s="48"/>
      <c r="CH649" s="48"/>
      <c r="CI649" s="48"/>
      <c r="CJ649" s="48"/>
      <c r="CK649" s="48"/>
      <c r="CL649" s="48"/>
      <c r="CM649" s="48"/>
      <c r="CN649" s="48"/>
      <c r="CO649" s="48"/>
      <c r="CP649" s="48"/>
      <c r="CQ649" s="48"/>
      <c r="CR649" s="48"/>
      <c r="CS649" s="48"/>
      <c r="CT649" s="48"/>
      <c r="CU649" s="48"/>
      <c r="CV649" s="48"/>
      <c r="CW649" s="48"/>
      <c r="CX649" s="48"/>
      <c r="CY649" s="48"/>
      <c r="CZ649" s="48"/>
      <c r="DA649" s="48"/>
      <c r="DB649" s="48"/>
      <c r="DC649" s="48"/>
      <c r="DD649" s="48"/>
      <c r="DE649" s="48"/>
      <c r="DF649" s="48"/>
      <c r="DG649" s="48"/>
      <c r="DH649" s="48"/>
      <c r="DI649" s="48"/>
      <c r="DJ649" s="48"/>
      <c r="DK649" s="48"/>
      <c r="DL649" s="48"/>
      <c r="DM649" s="48"/>
      <c r="DN649" s="48"/>
      <c r="DO649" s="48"/>
      <c r="DP649" s="48"/>
      <c r="DQ649" s="48"/>
      <c r="DR649" s="48"/>
      <c r="DS649" s="48"/>
      <c r="DT649" s="48"/>
      <c r="DU649" s="48"/>
      <c r="DV649" s="48"/>
      <c r="DW649" s="48"/>
      <c r="DX649" s="48"/>
      <c r="DY649" s="48"/>
      <c r="DZ649" s="48"/>
      <c r="EA649" s="48"/>
      <c r="EB649" s="48"/>
      <c r="EC649" s="48"/>
      <c r="ED649" s="48"/>
      <c r="EE649" s="48"/>
      <c r="EF649" s="48"/>
      <c r="EG649" s="48"/>
      <c r="EH649" s="48"/>
      <c r="EI649" s="48"/>
      <c r="EJ649" s="48"/>
      <c r="EK649" s="48"/>
      <c r="EL649" s="48"/>
      <c r="ET649" s="33" t="s">
        <v>1269</v>
      </c>
      <c r="EU649" s="33" t="s">
        <v>1267</v>
      </c>
    </row>
    <row r="650" spans="1:151" ht="12" hidden="1" customHeight="1">
      <c r="A650" s="48"/>
      <c r="B650" s="60"/>
      <c r="C650" s="48"/>
      <c r="D650" s="60"/>
      <c r="E650" s="60"/>
      <c r="F650" s="60"/>
      <c r="G650" s="60"/>
      <c r="H650" s="60"/>
      <c r="I650" s="60"/>
      <c r="J650" s="60"/>
      <c r="K650" s="60"/>
      <c r="L650" s="60"/>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158"/>
      <c r="BJ650" s="158"/>
      <c r="BK650" s="48"/>
      <c r="BL650" s="307"/>
      <c r="BM650" s="48"/>
      <c r="BN650" s="48"/>
      <c r="BO650" s="48"/>
      <c r="BP650" s="48"/>
      <c r="BQ650" s="48"/>
      <c r="BR650" s="48"/>
      <c r="BS650" s="48"/>
      <c r="BT650" s="48"/>
      <c r="BU650" s="48"/>
      <c r="BV650" s="48"/>
      <c r="BW650" s="48"/>
      <c r="BX650" s="48"/>
      <c r="BY650" s="48"/>
      <c r="BZ650" s="328"/>
      <c r="CA650" s="48"/>
      <c r="CB650" s="48"/>
      <c r="CC650" s="48"/>
      <c r="CD650" s="48"/>
      <c r="CE650" s="48"/>
      <c r="CF650" s="48"/>
      <c r="CG650" s="48"/>
      <c r="CH650" s="48"/>
      <c r="CI650" s="48"/>
      <c r="CJ650" s="48"/>
      <c r="CK650" s="48"/>
      <c r="CL650" s="48"/>
      <c r="CM650" s="48"/>
      <c r="CN650" s="48"/>
      <c r="CO650" s="48"/>
      <c r="CP650" s="48"/>
      <c r="CQ650" s="48"/>
      <c r="CR650" s="48"/>
      <c r="CS650" s="48"/>
      <c r="CT650" s="48"/>
      <c r="CU650" s="48"/>
      <c r="CV650" s="48"/>
      <c r="CW650" s="48"/>
      <c r="CX650" s="48"/>
      <c r="CY650" s="48"/>
      <c r="CZ650" s="48"/>
      <c r="DA650" s="48"/>
      <c r="DB650" s="48"/>
      <c r="DC650" s="48"/>
      <c r="DD650" s="48"/>
      <c r="DE650" s="48"/>
      <c r="DF650" s="48"/>
      <c r="DG650" s="48"/>
      <c r="DH650" s="48"/>
      <c r="DI650" s="48"/>
      <c r="DJ650" s="48"/>
      <c r="DK650" s="48"/>
      <c r="DL650" s="48"/>
      <c r="DM650" s="48"/>
      <c r="DN650" s="48"/>
      <c r="DO650" s="48"/>
      <c r="DP650" s="48"/>
      <c r="DQ650" s="48"/>
      <c r="DR650" s="48"/>
      <c r="DS650" s="48"/>
      <c r="DT650" s="48"/>
      <c r="DU650" s="48"/>
      <c r="DV650" s="48"/>
      <c r="DW650" s="48"/>
      <c r="DX650" s="48"/>
      <c r="DY650" s="48"/>
      <c r="DZ650" s="48"/>
      <c r="EA650" s="48"/>
      <c r="EB650" s="48"/>
      <c r="EC650" s="48"/>
      <c r="ED650" s="48"/>
      <c r="EE650" s="48"/>
      <c r="EF650" s="48"/>
      <c r="EG650" s="48"/>
      <c r="EH650" s="48"/>
      <c r="EI650" s="48"/>
      <c r="EJ650" s="48"/>
      <c r="EK650" s="48"/>
      <c r="EL650" s="48"/>
      <c r="ET650" s="33" t="s">
        <v>1270</v>
      </c>
      <c r="EU650" s="33" t="s">
        <v>1268</v>
      </c>
    </row>
    <row r="651" spans="1:151" ht="12" hidden="1" customHeight="1">
      <c r="A651" s="48"/>
      <c r="B651" s="60"/>
      <c r="C651" s="48"/>
      <c r="D651" s="60"/>
      <c r="E651" s="60"/>
      <c r="F651" s="60"/>
      <c r="G651" s="60"/>
      <c r="H651" s="60"/>
      <c r="I651" s="60"/>
      <c r="J651" s="60"/>
      <c r="K651" s="60"/>
      <c r="L651" s="60"/>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c r="BI651" s="158"/>
      <c r="BJ651" s="158"/>
      <c r="BK651" s="48"/>
      <c r="BL651" s="307"/>
      <c r="BM651" s="48"/>
      <c r="BN651" s="48"/>
      <c r="BO651" s="48"/>
      <c r="BP651" s="48"/>
      <c r="BQ651" s="48"/>
      <c r="BR651" s="48"/>
      <c r="BS651" s="48"/>
      <c r="BT651" s="48"/>
      <c r="BU651" s="48"/>
      <c r="BV651" s="48"/>
      <c r="BW651" s="48"/>
      <c r="BX651" s="48"/>
      <c r="BY651" s="48"/>
      <c r="BZ651" s="328"/>
      <c r="CA651" s="48"/>
      <c r="CB651" s="48"/>
      <c r="CC651" s="48"/>
      <c r="CD651" s="48"/>
      <c r="CE651" s="48"/>
      <c r="CF651" s="48"/>
      <c r="CG651" s="48"/>
      <c r="CH651" s="48"/>
      <c r="CI651" s="48"/>
      <c r="CJ651" s="48"/>
      <c r="CK651" s="48"/>
      <c r="CL651" s="48"/>
      <c r="CM651" s="48"/>
      <c r="CN651" s="48"/>
      <c r="CO651" s="48"/>
      <c r="CP651" s="48"/>
      <c r="CQ651" s="48"/>
      <c r="CR651" s="48"/>
      <c r="CS651" s="48"/>
      <c r="CT651" s="48"/>
      <c r="CU651" s="48"/>
      <c r="CV651" s="48"/>
      <c r="CW651" s="48"/>
      <c r="CX651" s="48"/>
      <c r="CY651" s="48"/>
      <c r="CZ651" s="48"/>
      <c r="DA651" s="48"/>
      <c r="DB651" s="48"/>
      <c r="DC651" s="48"/>
      <c r="DD651" s="48"/>
      <c r="DE651" s="48"/>
      <c r="DF651" s="48"/>
      <c r="DG651" s="48"/>
      <c r="DH651" s="48"/>
      <c r="DI651" s="48"/>
      <c r="DJ651" s="48"/>
      <c r="DK651" s="48"/>
      <c r="DL651" s="48"/>
      <c r="DM651" s="48"/>
      <c r="DN651" s="48"/>
      <c r="DO651" s="48"/>
      <c r="DP651" s="48"/>
      <c r="DQ651" s="48"/>
      <c r="DR651" s="48"/>
      <c r="DS651" s="48"/>
      <c r="DT651" s="48"/>
      <c r="DU651" s="48"/>
      <c r="DV651" s="48"/>
      <c r="DW651" s="48"/>
      <c r="DX651" s="48"/>
      <c r="DY651" s="48"/>
      <c r="DZ651" s="48"/>
      <c r="EA651" s="48"/>
      <c r="EB651" s="48"/>
      <c r="EC651" s="48"/>
      <c r="ED651" s="48"/>
      <c r="EE651" s="48"/>
      <c r="EF651" s="48"/>
      <c r="EG651" s="48"/>
      <c r="EH651" s="48"/>
      <c r="EI651" s="48"/>
      <c r="EJ651" s="48"/>
      <c r="EK651" s="48"/>
      <c r="EL651" s="48"/>
      <c r="ET651" s="33" t="s">
        <v>1271</v>
      </c>
      <c r="EU651" s="33" t="s">
        <v>1269</v>
      </c>
    </row>
    <row r="652" spans="1:151" ht="12" hidden="1" customHeight="1">
      <c r="A652" s="48"/>
      <c r="B652" s="60"/>
      <c r="C652" s="48"/>
      <c r="D652" s="60"/>
      <c r="E652" s="60"/>
      <c r="F652" s="60"/>
      <c r="G652" s="60"/>
      <c r="H652" s="60"/>
      <c r="I652" s="60"/>
      <c r="J652" s="60"/>
      <c r="K652" s="60"/>
      <c r="L652" s="60"/>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c r="BI652" s="158"/>
      <c r="BJ652" s="158"/>
      <c r="BK652" s="48"/>
      <c r="BL652" s="307"/>
      <c r="BM652" s="48"/>
      <c r="BN652" s="48"/>
      <c r="BO652" s="48"/>
      <c r="BP652" s="48"/>
      <c r="BQ652" s="48"/>
      <c r="BR652" s="48"/>
      <c r="BS652" s="48"/>
      <c r="BT652" s="48"/>
      <c r="BU652" s="48"/>
      <c r="BV652" s="48"/>
      <c r="BW652" s="48"/>
      <c r="BX652" s="48"/>
      <c r="BY652" s="48"/>
      <c r="BZ652" s="328"/>
      <c r="CA652" s="48"/>
      <c r="CB652" s="48"/>
      <c r="CC652" s="48"/>
      <c r="CD652" s="48"/>
      <c r="CE652" s="48"/>
      <c r="CF652" s="48"/>
      <c r="CG652" s="48"/>
      <c r="CH652" s="48"/>
      <c r="CI652" s="48"/>
      <c r="CJ652" s="48"/>
      <c r="CK652" s="48"/>
      <c r="CL652" s="48"/>
      <c r="CM652" s="48"/>
      <c r="CN652" s="48"/>
      <c r="CO652" s="48"/>
      <c r="CP652" s="48"/>
      <c r="CQ652" s="48"/>
      <c r="CR652" s="48"/>
      <c r="CS652" s="48"/>
      <c r="CT652" s="48"/>
      <c r="CU652" s="48"/>
      <c r="CV652" s="48"/>
      <c r="CW652" s="48"/>
      <c r="CX652" s="48"/>
      <c r="CY652" s="48"/>
      <c r="CZ652" s="48"/>
      <c r="DA652" s="48"/>
      <c r="DB652" s="48"/>
      <c r="DC652" s="48"/>
      <c r="DD652" s="48"/>
      <c r="DE652" s="48"/>
      <c r="DF652" s="48"/>
      <c r="DG652" s="48"/>
      <c r="DH652" s="48"/>
      <c r="DI652" s="48"/>
      <c r="DJ652" s="48"/>
      <c r="DK652" s="48"/>
      <c r="DL652" s="48"/>
      <c r="DM652" s="48"/>
      <c r="DN652" s="48"/>
      <c r="DO652" s="48"/>
      <c r="DP652" s="48"/>
      <c r="DQ652" s="48"/>
      <c r="DR652" s="48"/>
      <c r="DS652" s="48"/>
      <c r="DT652" s="48"/>
      <c r="DU652" s="48"/>
      <c r="DV652" s="48"/>
      <c r="DW652" s="48"/>
      <c r="DX652" s="48"/>
      <c r="DY652" s="48"/>
      <c r="DZ652" s="48"/>
      <c r="EA652" s="48"/>
      <c r="EB652" s="48"/>
      <c r="EC652" s="48"/>
      <c r="ED652" s="48"/>
      <c r="EE652" s="48"/>
      <c r="EF652" s="48"/>
      <c r="EG652" s="48"/>
      <c r="EH652" s="48"/>
      <c r="EI652" s="48"/>
      <c r="EJ652" s="48"/>
      <c r="EK652" s="48"/>
      <c r="EL652" s="48"/>
      <c r="ET652" s="33" t="s">
        <v>1272</v>
      </c>
      <c r="EU652" s="33" t="s">
        <v>1270</v>
      </c>
    </row>
    <row r="653" spans="1:151" ht="12" hidden="1" customHeight="1">
      <c r="A653" s="48"/>
      <c r="B653" s="60"/>
      <c r="C653" s="48"/>
      <c r="D653" s="60"/>
      <c r="E653" s="60"/>
      <c r="F653" s="60"/>
      <c r="G653" s="60"/>
      <c r="H653" s="60"/>
      <c r="I653" s="60"/>
      <c r="J653" s="60"/>
      <c r="K653" s="60"/>
      <c r="L653" s="60"/>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c r="BI653" s="158"/>
      <c r="BJ653" s="158"/>
      <c r="BK653" s="48"/>
      <c r="BL653" s="307"/>
      <c r="BM653" s="48"/>
      <c r="BN653" s="48"/>
      <c r="BO653" s="48"/>
      <c r="BP653" s="48"/>
      <c r="BQ653" s="48"/>
      <c r="BR653" s="48"/>
      <c r="BS653" s="48"/>
      <c r="BT653" s="48"/>
      <c r="BU653" s="48"/>
      <c r="BV653" s="48"/>
      <c r="BW653" s="48"/>
      <c r="BX653" s="48"/>
      <c r="BY653" s="48"/>
      <c r="BZ653" s="32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c r="DT653" s="48"/>
      <c r="DU653" s="48"/>
      <c r="DV653" s="48"/>
      <c r="DW653" s="48"/>
      <c r="DX653" s="48"/>
      <c r="DY653" s="48"/>
      <c r="DZ653" s="48"/>
      <c r="EA653" s="48"/>
      <c r="EB653" s="48"/>
      <c r="EC653" s="48"/>
      <c r="ED653" s="48"/>
      <c r="EE653" s="48"/>
      <c r="EF653" s="48"/>
      <c r="EG653" s="48"/>
      <c r="EH653" s="48"/>
      <c r="EI653" s="48"/>
      <c r="EJ653" s="48"/>
      <c r="EK653" s="48"/>
      <c r="EL653" s="48"/>
      <c r="ET653" s="33" t="s">
        <v>1273</v>
      </c>
      <c r="EU653" s="33" t="s">
        <v>1271</v>
      </c>
    </row>
    <row r="654" spans="1:151" ht="12" hidden="1" customHeight="1">
      <c r="A654" s="48"/>
      <c r="B654" s="60"/>
      <c r="C654" s="48"/>
      <c r="D654" s="60"/>
      <c r="E654" s="60"/>
      <c r="F654" s="60"/>
      <c r="G654" s="60"/>
      <c r="H654" s="60"/>
      <c r="I654" s="60"/>
      <c r="J654" s="60"/>
      <c r="K654" s="60"/>
      <c r="L654" s="60"/>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c r="BI654" s="158"/>
      <c r="BJ654" s="158"/>
      <c r="BK654" s="48"/>
      <c r="BL654" s="307"/>
      <c r="BM654" s="48"/>
      <c r="BN654" s="48"/>
      <c r="BO654" s="48"/>
      <c r="BP654" s="48"/>
      <c r="BQ654" s="48"/>
      <c r="BR654" s="48"/>
      <c r="BS654" s="48"/>
      <c r="BT654" s="48"/>
      <c r="BU654" s="48"/>
      <c r="BV654" s="48"/>
      <c r="BW654" s="48"/>
      <c r="BX654" s="48"/>
      <c r="BY654" s="48"/>
      <c r="BZ654" s="32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c r="DN654" s="48"/>
      <c r="DO654" s="48"/>
      <c r="DP654" s="48"/>
      <c r="DQ654" s="48"/>
      <c r="DR654" s="48"/>
      <c r="DS654" s="48"/>
      <c r="DT654" s="48"/>
      <c r="DU654" s="48"/>
      <c r="DV654" s="48"/>
      <c r="DW654" s="48"/>
      <c r="DX654" s="48"/>
      <c r="DY654" s="48"/>
      <c r="DZ654" s="48"/>
      <c r="EA654" s="48"/>
      <c r="EB654" s="48"/>
      <c r="EC654" s="48"/>
      <c r="ED654" s="48"/>
      <c r="EE654" s="48"/>
      <c r="EF654" s="48"/>
      <c r="EG654" s="48"/>
      <c r="EH654" s="48"/>
      <c r="EI654" s="48"/>
      <c r="EJ654" s="48"/>
      <c r="EK654" s="48"/>
      <c r="EL654" s="48"/>
      <c r="ET654" s="33" t="s">
        <v>1274</v>
      </c>
      <c r="EU654" s="33" t="s">
        <v>1272</v>
      </c>
    </row>
    <row r="655" spans="1:151" ht="12" hidden="1" customHeight="1">
      <c r="A655" s="48"/>
      <c r="B655" s="60"/>
      <c r="C655" s="48"/>
      <c r="D655" s="60"/>
      <c r="E655" s="60"/>
      <c r="F655" s="60"/>
      <c r="G655" s="60"/>
      <c r="H655" s="60"/>
      <c r="I655" s="60"/>
      <c r="J655" s="60"/>
      <c r="K655" s="60"/>
      <c r="L655" s="60"/>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158"/>
      <c r="BJ655" s="158"/>
      <c r="BK655" s="48"/>
      <c r="BL655" s="307"/>
      <c r="BM655" s="48"/>
      <c r="BN655" s="48"/>
      <c r="BO655" s="48"/>
      <c r="BP655" s="48"/>
      <c r="BQ655" s="48"/>
      <c r="BR655" s="48"/>
      <c r="BS655" s="48"/>
      <c r="BT655" s="48"/>
      <c r="BU655" s="48"/>
      <c r="BV655" s="48"/>
      <c r="BW655" s="48"/>
      <c r="BX655" s="48"/>
      <c r="BY655" s="48"/>
      <c r="BZ655" s="32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c r="DM655" s="48"/>
      <c r="DN655" s="48"/>
      <c r="DO655" s="48"/>
      <c r="DP655" s="48"/>
      <c r="DQ655" s="48"/>
      <c r="DR655" s="48"/>
      <c r="DS655" s="48"/>
      <c r="DT655" s="48"/>
      <c r="DU655" s="48"/>
      <c r="DV655" s="48"/>
      <c r="DW655" s="48"/>
      <c r="DX655" s="48"/>
      <c r="DY655" s="48"/>
      <c r="DZ655" s="48"/>
      <c r="EA655" s="48"/>
      <c r="EB655" s="48"/>
      <c r="EC655" s="48"/>
      <c r="ED655" s="48"/>
      <c r="EE655" s="48"/>
      <c r="EF655" s="48"/>
      <c r="EG655" s="48"/>
      <c r="EH655" s="48"/>
      <c r="EI655" s="48"/>
      <c r="EJ655" s="48"/>
      <c r="EK655" s="48"/>
      <c r="EL655" s="48"/>
      <c r="ET655" s="33" t="s">
        <v>1275</v>
      </c>
      <c r="EU655" s="33" t="s">
        <v>1273</v>
      </c>
    </row>
    <row r="656" spans="1:151" ht="12" hidden="1" customHeight="1">
      <c r="A656" s="48"/>
      <c r="B656" s="60"/>
      <c r="C656" s="48"/>
      <c r="D656" s="60"/>
      <c r="E656" s="60"/>
      <c r="F656" s="60"/>
      <c r="G656" s="60"/>
      <c r="H656" s="60"/>
      <c r="I656" s="60"/>
      <c r="J656" s="60"/>
      <c r="K656" s="60"/>
      <c r="L656" s="60"/>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c r="BI656" s="158"/>
      <c r="BJ656" s="158"/>
      <c r="BK656" s="48"/>
      <c r="BL656" s="307"/>
      <c r="BM656" s="48"/>
      <c r="BN656" s="48"/>
      <c r="BO656" s="48"/>
      <c r="BP656" s="48"/>
      <c r="BQ656" s="48"/>
      <c r="BR656" s="48"/>
      <c r="BS656" s="48"/>
      <c r="BT656" s="48"/>
      <c r="BU656" s="48"/>
      <c r="BV656" s="48"/>
      <c r="BW656" s="48"/>
      <c r="BX656" s="48"/>
      <c r="BY656" s="48"/>
      <c r="BZ656" s="328"/>
      <c r="CA656" s="48"/>
      <c r="CB656" s="48"/>
      <c r="CC656" s="48"/>
      <c r="CD656" s="48"/>
      <c r="CE656" s="48"/>
      <c r="CF656" s="48"/>
      <c r="CG656" s="48"/>
      <c r="CH656" s="48"/>
      <c r="CI656" s="48"/>
      <c r="CJ656" s="48"/>
      <c r="CK656" s="48"/>
      <c r="CL656" s="48"/>
      <c r="CM656" s="48"/>
      <c r="CN656" s="48"/>
      <c r="CO656" s="48"/>
      <c r="CP656" s="48"/>
      <c r="CQ656" s="48"/>
      <c r="CR656" s="48"/>
      <c r="CS656" s="48"/>
      <c r="CT656" s="48"/>
      <c r="CU656" s="48"/>
      <c r="CV656" s="48"/>
      <c r="CW656" s="48"/>
      <c r="CX656" s="48"/>
      <c r="CY656" s="48"/>
      <c r="CZ656" s="48"/>
      <c r="DA656" s="48"/>
      <c r="DB656" s="48"/>
      <c r="DC656" s="48"/>
      <c r="DD656" s="48"/>
      <c r="DE656" s="48"/>
      <c r="DF656" s="48"/>
      <c r="DG656" s="48"/>
      <c r="DH656" s="48"/>
      <c r="DI656" s="48"/>
      <c r="DJ656" s="48"/>
      <c r="DK656" s="48"/>
      <c r="DL656" s="48"/>
      <c r="DM656" s="48"/>
      <c r="DN656" s="48"/>
      <c r="DO656" s="48"/>
      <c r="DP656" s="48"/>
      <c r="DQ656" s="48"/>
      <c r="DR656" s="48"/>
      <c r="DS656" s="48"/>
      <c r="DT656" s="48"/>
      <c r="DU656" s="48"/>
      <c r="DV656" s="48"/>
      <c r="DW656" s="48"/>
      <c r="DX656" s="48"/>
      <c r="DY656" s="48"/>
      <c r="DZ656" s="48"/>
      <c r="EA656" s="48"/>
      <c r="EB656" s="48"/>
      <c r="EC656" s="48"/>
      <c r="ED656" s="48"/>
      <c r="EE656" s="48"/>
      <c r="EF656" s="48"/>
      <c r="EG656" s="48"/>
      <c r="EH656" s="48"/>
      <c r="EI656" s="48"/>
      <c r="EJ656" s="48"/>
      <c r="EK656" s="48"/>
      <c r="EL656" s="48"/>
      <c r="ET656" s="33" t="s">
        <v>1276</v>
      </c>
      <c r="EU656" s="33" t="s">
        <v>1274</v>
      </c>
    </row>
    <row r="657" spans="1:151" ht="12" hidden="1" customHeight="1">
      <c r="A657" s="48"/>
      <c r="B657" s="60"/>
      <c r="C657" s="48"/>
      <c r="D657" s="60"/>
      <c r="E657" s="60"/>
      <c r="F657" s="60"/>
      <c r="G657" s="60"/>
      <c r="H657" s="60"/>
      <c r="I657" s="60"/>
      <c r="J657" s="60"/>
      <c r="K657" s="60"/>
      <c r="L657" s="60"/>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158"/>
      <c r="BJ657" s="158"/>
      <c r="BK657" s="48"/>
      <c r="BL657" s="307"/>
      <c r="BM657" s="48"/>
      <c r="BN657" s="48"/>
      <c r="BO657" s="48"/>
      <c r="BP657" s="48"/>
      <c r="BQ657" s="48"/>
      <c r="BR657" s="48"/>
      <c r="BS657" s="48"/>
      <c r="BT657" s="48"/>
      <c r="BU657" s="48"/>
      <c r="BV657" s="48"/>
      <c r="BW657" s="48"/>
      <c r="BX657" s="48"/>
      <c r="BY657" s="48"/>
      <c r="BZ657" s="32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48"/>
      <c r="DB657" s="48"/>
      <c r="DC657" s="48"/>
      <c r="DD657" s="48"/>
      <c r="DE657" s="48"/>
      <c r="DF657" s="48"/>
      <c r="DG657" s="48"/>
      <c r="DH657" s="48"/>
      <c r="DI657" s="48"/>
      <c r="DJ657" s="48"/>
      <c r="DK657" s="48"/>
      <c r="DL657" s="48"/>
      <c r="DM657" s="48"/>
      <c r="DN657" s="48"/>
      <c r="DO657" s="48"/>
      <c r="DP657" s="48"/>
      <c r="DQ657" s="48"/>
      <c r="DR657" s="48"/>
      <c r="DS657" s="48"/>
      <c r="DT657" s="48"/>
      <c r="DU657" s="48"/>
      <c r="DV657" s="48"/>
      <c r="DW657" s="48"/>
      <c r="DX657" s="48"/>
      <c r="DY657" s="48"/>
      <c r="DZ657" s="48"/>
      <c r="EA657" s="48"/>
      <c r="EB657" s="48"/>
      <c r="EC657" s="48"/>
      <c r="ED657" s="48"/>
      <c r="EE657" s="48"/>
      <c r="EF657" s="48"/>
      <c r="EG657" s="48"/>
      <c r="EH657" s="48"/>
      <c r="EI657" s="48"/>
      <c r="EJ657" s="48"/>
      <c r="EK657" s="48"/>
      <c r="EL657" s="48"/>
      <c r="ET657" s="33" t="s">
        <v>1277</v>
      </c>
      <c r="EU657" s="33" t="s">
        <v>1275</v>
      </c>
    </row>
    <row r="658" spans="1:151" ht="12" hidden="1" customHeight="1">
      <c r="A658" s="48"/>
      <c r="B658" s="60"/>
      <c r="C658" s="48"/>
      <c r="D658" s="60"/>
      <c r="E658" s="60"/>
      <c r="F658" s="60"/>
      <c r="G658" s="60"/>
      <c r="H658" s="60"/>
      <c r="I658" s="60"/>
      <c r="J658" s="60"/>
      <c r="K658" s="60"/>
      <c r="L658" s="60"/>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c r="BI658" s="158"/>
      <c r="BJ658" s="158"/>
      <c r="BK658" s="48"/>
      <c r="BL658" s="307"/>
      <c r="BM658" s="48"/>
      <c r="BN658" s="48"/>
      <c r="BO658" s="48"/>
      <c r="BP658" s="48"/>
      <c r="BQ658" s="48"/>
      <c r="BR658" s="48"/>
      <c r="BS658" s="48"/>
      <c r="BT658" s="48"/>
      <c r="BU658" s="48"/>
      <c r="BV658" s="48"/>
      <c r="BW658" s="48"/>
      <c r="BX658" s="48"/>
      <c r="BY658" s="48"/>
      <c r="BZ658" s="328"/>
      <c r="CA658" s="48"/>
      <c r="CB658" s="48"/>
      <c r="CC658" s="48"/>
      <c r="CD658" s="48"/>
      <c r="CE658" s="48"/>
      <c r="CF658" s="48"/>
      <c r="CG658" s="48"/>
      <c r="CH658" s="48"/>
      <c r="CI658" s="48"/>
      <c r="CJ658" s="48"/>
      <c r="CK658" s="48"/>
      <c r="CL658" s="48"/>
      <c r="CM658" s="48"/>
      <c r="CN658" s="48"/>
      <c r="CO658" s="48"/>
      <c r="CP658" s="48"/>
      <c r="CQ658" s="48"/>
      <c r="CR658" s="48"/>
      <c r="CS658" s="48"/>
      <c r="CT658" s="48"/>
      <c r="CU658" s="48"/>
      <c r="CV658" s="48"/>
      <c r="CW658" s="48"/>
      <c r="CX658" s="48"/>
      <c r="CY658" s="48"/>
      <c r="CZ658" s="48"/>
      <c r="DA658" s="48"/>
      <c r="DB658" s="48"/>
      <c r="DC658" s="48"/>
      <c r="DD658" s="48"/>
      <c r="DE658" s="48"/>
      <c r="DF658" s="48"/>
      <c r="DG658" s="48"/>
      <c r="DH658" s="48"/>
      <c r="DI658" s="48"/>
      <c r="DJ658" s="48"/>
      <c r="DK658" s="48"/>
      <c r="DL658" s="48"/>
      <c r="DM658" s="48"/>
      <c r="DN658" s="48"/>
      <c r="DO658" s="48"/>
      <c r="DP658" s="48"/>
      <c r="DQ658" s="48"/>
      <c r="DR658" s="48"/>
      <c r="DS658" s="48"/>
      <c r="DT658" s="48"/>
      <c r="DU658" s="48"/>
      <c r="DV658" s="48"/>
      <c r="DW658" s="48"/>
      <c r="DX658" s="48"/>
      <c r="DY658" s="48"/>
      <c r="DZ658" s="48"/>
      <c r="EA658" s="48"/>
      <c r="EB658" s="48"/>
      <c r="EC658" s="48"/>
      <c r="ED658" s="48"/>
      <c r="EE658" s="48"/>
      <c r="EF658" s="48"/>
      <c r="EG658" s="48"/>
      <c r="EH658" s="48"/>
      <c r="EI658" s="48"/>
      <c r="EJ658" s="48"/>
      <c r="EK658" s="48"/>
      <c r="EL658" s="48"/>
      <c r="ET658" s="33" t="s">
        <v>1278</v>
      </c>
      <c r="EU658" s="33" t="s">
        <v>1276</v>
      </c>
    </row>
    <row r="659" spans="1:151" ht="12" hidden="1" customHeight="1">
      <c r="A659" s="48"/>
      <c r="B659" s="60"/>
      <c r="C659" s="48"/>
      <c r="D659" s="60"/>
      <c r="E659" s="60"/>
      <c r="F659" s="60"/>
      <c r="G659" s="60"/>
      <c r="H659" s="60"/>
      <c r="I659" s="60"/>
      <c r="J659" s="60"/>
      <c r="K659" s="60"/>
      <c r="L659" s="60"/>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158"/>
      <c r="BJ659" s="158"/>
      <c r="BK659" s="48"/>
      <c r="BL659" s="307"/>
      <c r="BM659" s="48"/>
      <c r="BN659" s="48"/>
      <c r="BO659" s="48"/>
      <c r="BP659" s="48"/>
      <c r="BQ659" s="48"/>
      <c r="BR659" s="48"/>
      <c r="BS659" s="48"/>
      <c r="BT659" s="48"/>
      <c r="BU659" s="48"/>
      <c r="BV659" s="48"/>
      <c r="BW659" s="48"/>
      <c r="BX659" s="48"/>
      <c r="BY659" s="48"/>
      <c r="BZ659" s="328"/>
      <c r="CA659" s="48"/>
      <c r="CB659" s="48"/>
      <c r="CC659" s="48"/>
      <c r="CD659" s="48"/>
      <c r="CE659" s="48"/>
      <c r="CF659" s="48"/>
      <c r="CG659" s="48"/>
      <c r="CH659" s="48"/>
      <c r="CI659" s="48"/>
      <c r="CJ659" s="48"/>
      <c r="CK659" s="48"/>
      <c r="CL659" s="48"/>
      <c r="CM659" s="48"/>
      <c r="CN659" s="48"/>
      <c r="CO659" s="48"/>
      <c r="CP659" s="48"/>
      <c r="CQ659" s="48"/>
      <c r="CR659" s="48"/>
      <c r="CS659" s="48"/>
      <c r="CT659" s="48"/>
      <c r="CU659" s="48"/>
      <c r="CV659" s="48"/>
      <c r="CW659" s="48"/>
      <c r="CX659" s="48"/>
      <c r="CY659" s="48"/>
      <c r="CZ659" s="48"/>
      <c r="DA659" s="48"/>
      <c r="DB659" s="48"/>
      <c r="DC659" s="48"/>
      <c r="DD659" s="48"/>
      <c r="DE659" s="48"/>
      <c r="DF659" s="48"/>
      <c r="DG659" s="48"/>
      <c r="DH659" s="48"/>
      <c r="DI659" s="48"/>
      <c r="DJ659" s="48"/>
      <c r="DK659" s="48"/>
      <c r="DL659" s="48"/>
      <c r="DM659" s="48"/>
      <c r="DN659" s="48"/>
      <c r="DO659" s="48"/>
      <c r="DP659" s="48"/>
      <c r="DQ659" s="48"/>
      <c r="DR659" s="48"/>
      <c r="DS659" s="48"/>
      <c r="DT659" s="48"/>
      <c r="DU659" s="48"/>
      <c r="DV659" s="48"/>
      <c r="DW659" s="48"/>
      <c r="DX659" s="48"/>
      <c r="DY659" s="48"/>
      <c r="DZ659" s="48"/>
      <c r="EA659" s="48"/>
      <c r="EB659" s="48"/>
      <c r="EC659" s="48"/>
      <c r="ED659" s="48"/>
      <c r="EE659" s="48"/>
      <c r="EF659" s="48"/>
      <c r="EG659" s="48"/>
      <c r="EH659" s="48"/>
      <c r="EI659" s="48"/>
      <c r="EJ659" s="48"/>
      <c r="EK659" s="48"/>
      <c r="EL659" s="48"/>
      <c r="ET659" s="33" t="s">
        <v>1279</v>
      </c>
      <c r="EU659" s="33" t="s">
        <v>1277</v>
      </c>
    </row>
    <row r="660" spans="1:151" ht="12" hidden="1" customHeight="1">
      <c r="A660" s="48"/>
      <c r="B660" s="60"/>
      <c r="C660" s="48"/>
      <c r="D660" s="60"/>
      <c r="E660" s="60"/>
      <c r="F660" s="60"/>
      <c r="G660" s="60"/>
      <c r="H660" s="60"/>
      <c r="I660" s="60"/>
      <c r="J660" s="60"/>
      <c r="K660" s="60"/>
      <c r="L660" s="60"/>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c r="BI660" s="158"/>
      <c r="BJ660" s="158"/>
      <c r="BK660" s="48"/>
      <c r="BL660" s="307"/>
      <c r="BM660" s="48"/>
      <c r="BN660" s="48"/>
      <c r="BO660" s="48"/>
      <c r="BP660" s="48"/>
      <c r="BQ660" s="48"/>
      <c r="BR660" s="48"/>
      <c r="BS660" s="48"/>
      <c r="BT660" s="48"/>
      <c r="BU660" s="48"/>
      <c r="BV660" s="48"/>
      <c r="BW660" s="48"/>
      <c r="BX660" s="48"/>
      <c r="BY660" s="48"/>
      <c r="BZ660" s="328"/>
      <c r="CA660" s="48"/>
      <c r="CB660" s="48"/>
      <c r="CC660" s="48"/>
      <c r="CD660" s="48"/>
      <c r="CE660" s="48"/>
      <c r="CF660" s="48"/>
      <c r="CG660" s="48"/>
      <c r="CH660" s="48"/>
      <c r="CI660" s="48"/>
      <c r="CJ660" s="48"/>
      <c r="CK660" s="48"/>
      <c r="CL660" s="48"/>
      <c r="CM660" s="48"/>
      <c r="CN660" s="48"/>
      <c r="CO660" s="48"/>
      <c r="CP660" s="48"/>
      <c r="CQ660" s="48"/>
      <c r="CR660" s="48"/>
      <c r="CS660" s="48"/>
      <c r="CT660" s="48"/>
      <c r="CU660" s="48"/>
      <c r="CV660" s="48"/>
      <c r="CW660" s="48"/>
      <c r="CX660" s="48"/>
      <c r="CY660" s="48"/>
      <c r="CZ660" s="48"/>
      <c r="DA660" s="48"/>
      <c r="DB660" s="48"/>
      <c r="DC660" s="48"/>
      <c r="DD660" s="48"/>
      <c r="DE660" s="48"/>
      <c r="DF660" s="48"/>
      <c r="DG660" s="48"/>
      <c r="DH660" s="48"/>
      <c r="DI660" s="48"/>
      <c r="DJ660" s="48"/>
      <c r="DK660" s="48"/>
      <c r="DL660" s="48"/>
      <c r="DM660" s="48"/>
      <c r="DN660" s="48"/>
      <c r="DO660" s="48"/>
      <c r="DP660" s="48"/>
      <c r="DQ660" s="48"/>
      <c r="DR660" s="48"/>
      <c r="DS660" s="48"/>
      <c r="DT660" s="48"/>
      <c r="DU660" s="48"/>
      <c r="DV660" s="48"/>
      <c r="DW660" s="48"/>
      <c r="DX660" s="48"/>
      <c r="DY660" s="48"/>
      <c r="DZ660" s="48"/>
      <c r="EA660" s="48"/>
      <c r="EB660" s="48"/>
      <c r="EC660" s="48"/>
      <c r="ED660" s="48"/>
      <c r="EE660" s="48"/>
      <c r="EF660" s="48"/>
      <c r="EG660" s="48"/>
      <c r="EH660" s="48"/>
      <c r="EI660" s="48"/>
      <c r="EJ660" s="48"/>
      <c r="EK660" s="48"/>
      <c r="EL660" s="48"/>
      <c r="ET660" s="33" t="s">
        <v>1280</v>
      </c>
      <c r="EU660" s="33" t="s">
        <v>1278</v>
      </c>
    </row>
    <row r="661" spans="1:151" ht="12" hidden="1" customHeight="1">
      <c r="A661" s="48"/>
      <c r="B661" s="60"/>
      <c r="C661" s="48"/>
      <c r="D661" s="60"/>
      <c r="E661" s="60"/>
      <c r="F661" s="60"/>
      <c r="G661" s="60"/>
      <c r="H661" s="60"/>
      <c r="I661" s="60"/>
      <c r="J661" s="60"/>
      <c r="K661" s="60"/>
      <c r="L661" s="60"/>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c r="BI661" s="158"/>
      <c r="BJ661" s="158"/>
      <c r="BK661" s="48"/>
      <c r="BL661" s="307"/>
      <c r="BM661" s="48"/>
      <c r="BN661" s="48"/>
      <c r="BO661" s="48"/>
      <c r="BP661" s="48"/>
      <c r="BQ661" s="48"/>
      <c r="BR661" s="48"/>
      <c r="BS661" s="48"/>
      <c r="BT661" s="48"/>
      <c r="BU661" s="48"/>
      <c r="BV661" s="48"/>
      <c r="BW661" s="48"/>
      <c r="BX661" s="48"/>
      <c r="BY661" s="48"/>
      <c r="BZ661" s="328"/>
      <c r="CA661" s="48"/>
      <c r="CB661" s="48"/>
      <c r="CC661" s="48"/>
      <c r="CD661" s="48"/>
      <c r="CE661" s="48"/>
      <c r="CF661" s="48"/>
      <c r="CG661" s="48"/>
      <c r="CH661" s="48"/>
      <c r="CI661" s="48"/>
      <c r="CJ661" s="48"/>
      <c r="CK661" s="48"/>
      <c r="CL661" s="48"/>
      <c r="CM661" s="48"/>
      <c r="CN661" s="48"/>
      <c r="CO661" s="48"/>
      <c r="CP661" s="48"/>
      <c r="CQ661" s="48"/>
      <c r="CR661" s="48"/>
      <c r="CS661" s="48"/>
      <c r="CT661" s="48"/>
      <c r="CU661" s="48"/>
      <c r="CV661" s="48"/>
      <c r="CW661" s="48"/>
      <c r="CX661" s="48"/>
      <c r="CY661" s="48"/>
      <c r="CZ661" s="48"/>
      <c r="DA661" s="48"/>
      <c r="DB661" s="48"/>
      <c r="DC661" s="48"/>
      <c r="DD661" s="48"/>
      <c r="DE661" s="48"/>
      <c r="DF661" s="48"/>
      <c r="DG661" s="48"/>
      <c r="DH661" s="48"/>
      <c r="DI661" s="48"/>
      <c r="DJ661" s="48"/>
      <c r="DK661" s="48"/>
      <c r="DL661" s="48"/>
      <c r="DM661" s="48"/>
      <c r="DN661" s="48"/>
      <c r="DO661" s="48"/>
      <c r="DP661" s="48"/>
      <c r="DQ661" s="48"/>
      <c r="DR661" s="48"/>
      <c r="DS661" s="48"/>
      <c r="DT661" s="48"/>
      <c r="DU661" s="48"/>
      <c r="DV661" s="48"/>
      <c r="DW661" s="48"/>
      <c r="DX661" s="48"/>
      <c r="DY661" s="48"/>
      <c r="DZ661" s="48"/>
      <c r="EA661" s="48"/>
      <c r="EB661" s="48"/>
      <c r="EC661" s="48"/>
      <c r="ED661" s="48"/>
      <c r="EE661" s="48"/>
      <c r="EF661" s="48"/>
      <c r="EG661" s="48"/>
      <c r="EH661" s="48"/>
      <c r="EI661" s="48"/>
      <c r="EJ661" s="48"/>
      <c r="EK661" s="48"/>
      <c r="EL661" s="48"/>
      <c r="ET661" s="33" t="s">
        <v>1281</v>
      </c>
      <c r="EU661" s="33" t="s">
        <v>1279</v>
      </c>
    </row>
    <row r="662" spans="1:151" ht="12" hidden="1" customHeight="1">
      <c r="A662" s="48"/>
      <c r="B662" s="60"/>
      <c r="C662" s="48"/>
      <c r="D662" s="60"/>
      <c r="E662" s="60"/>
      <c r="F662" s="60"/>
      <c r="G662" s="60"/>
      <c r="H662" s="60"/>
      <c r="I662" s="60"/>
      <c r="J662" s="60"/>
      <c r="K662" s="60"/>
      <c r="L662" s="60"/>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158"/>
      <c r="BJ662" s="158"/>
      <c r="BK662" s="48"/>
      <c r="BL662" s="307"/>
      <c r="BM662" s="48"/>
      <c r="BN662" s="48"/>
      <c r="BO662" s="48"/>
      <c r="BP662" s="48"/>
      <c r="BQ662" s="48"/>
      <c r="BR662" s="48"/>
      <c r="BS662" s="48"/>
      <c r="BT662" s="48"/>
      <c r="BU662" s="48"/>
      <c r="BV662" s="48"/>
      <c r="BW662" s="48"/>
      <c r="BX662" s="48"/>
      <c r="BY662" s="48"/>
      <c r="BZ662" s="328"/>
      <c r="CA662" s="48"/>
      <c r="CB662" s="48"/>
      <c r="CC662" s="48"/>
      <c r="CD662" s="48"/>
      <c r="CE662" s="48"/>
      <c r="CF662" s="48"/>
      <c r="CG662" s="48"/>
      <c r="CH662" s="48"/>
      <c r="CI662" s="48"/>
      <c r="CJ662" s="48"/>
      <c r="CK662" s="48"/>
      <c r="CL662" s="48"/>
      <c r="CM662" s="48"/>
      <c r="CN662" s="48"/>
      <c r="CO662" s="48"/>
      <c r="CP662" s="48"/>
      <c r="CQ662" s="48"/>
      <c r="CR662" s="48"/>
      <c r="CS662" s="48"/>
      <c r="CT662" s="48"/>
      <c r="CU662" s="48"/>
      <c r="CV662" s="48"/>
      <c r="CW662" s="48"/>
      <c r="CX662" s="48"/>
      <c r="CY662" s="48"/>
      <c r="CZ662" s="48"/>
      <c r="DA662" s="48"/>
      <c r="DB662" s="48"/>
      <c r="DC662" s="48"/>
      <c r="DD662" s="48"/>
      <c r="DE662" s="48"/>
      <c r="DF662" s="48"/>
      <c r="DG662" s="48"/>
      <c r="DH662" s="48"/>
      <c r="DI662" s="48"/>
      <c r="DJ662" s="48"/>
      <c r="DK662" s="48"/>
      <c r="DL662" s="48"/>
      <c r="DM662" s="48"/>
      <c r="DN662" s="48"/>
      <c r="DO662" s="48"/>
      <c r="DP662" s="48"/>
      <c r="DQ662" s="48"/>
      <c r="DR662" s="48"/>
      <c r="DS662" s="48"/>
      <c r="DT662" s="48"/>
      <c r="DU662" s="48"/>
      <c r="DV662" s="48"/>
      <c r="DW662" s="48"/>
      <c r="DX662" s="48"/>
      <c r="DY662" s="48"/>
      <c r="DZ662" s="48"/>
      <c r="EA662" s="48"/>
      <c r="EB662" s="48"/>
      <c r="EC662" s="48"/>
      <c r="ED662" s="48"/>
      <c r="EE662" s="48"/>
      <c r="EF662" s="48"/>
      <c r="EG662" s="48"/>
      <c r="EH662" s="48"/>
      <c r="EI662" s="48"/>
      <c r="EJ662" s="48"/>
      <c r="EK662" s="48"/>
      <c r="EL662" s="48"/>
      <c r="ET662" s="33" t="s">
        <v>1282</v>
      </c>
      <c r="EU662" s="33" t="s">
        <v>1280</v>
      </c>
    </row>
    <row r="663" spans="1:151" ht="12" hidden="1" customHeight="1">
      <c r="A663" s="48"/>
      <c r="B663" s="60"/>
      <c r="C663" s="48"/>
      <c r="D663" s="60"/>
      <c r="E663" s="60"/>
      <c r="F663" s="60"/>
      <c r="G663" s="60"/>
      <c r="H663" s="60"/>
      <c r="I663" s="60"/>
      <c r="J663" s="60"/>
      <c r="K663" s="60"/>
      <c r="L663" s="60"/>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158"/>
      <c r="BJ663" s="158"/>
      <c r="BK663" s="48"/>
      <c r="BL663" s="307"/>
      <c r="BM663" s="48"/>
      <c r="BN663" s="48"/>
      <c r="BO663" s="48"/>
      <c r="BP663" s="48"/>
      <c r="BQ663" s="48"/>
      <c r="BR663" s="48"/>
      <c r="BS663" s="48"/>
      <c r="BT663" s="48"/>
      <c r="BU663" s="48"/>
      <c r="BV663" s="48"/>
      <c r="BW663" s="48"/>
      <c r="BX663" s="48"/>
      <c r="BY663" s="48"/>
      <c r="BZ663" s="328"/>
      <c r="CA663" s="48"/>
      <c r="CB663" s="48"/>
      <c r="CC663" s="48"/>
      <c r="CD663" s="48"/>
      <c r="CE663" s="48"/>
      <c r="CF663" s="48"/>
      <c r="CG663" s="48"/>
      <c r="CH663" s="48"/>
      <c r="CI663" s="48"/>
      <c r="CJ663" s="48"/>
      <c r="CK663" s="48"/>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c r="EA663" s="48"/>
      <c r="EB663" s="48"/>
      <c r="EC663" s="48"/>
      <c r="ED663" s="48"/>
      <c r="EE663" s="48"/>
      <c r="EF663" s="48"/>
      <c r="EG663" s="48"/>
      <c r="EH663" s="48"/>
      <c r="EI663" s="48"/>
      <c r="EJ663" s="48"/>
      <c r="EK663" s="48"/>
      <c r="EL663" s="48"/>
      <c r="ET663" s="33" t="s">
        <v>1283</v>
      </c>
      <c r="EU663" s="33" t="s">
        <v>1281</v>
      </c>
    </row>
    <row r="664" spans="1:151" ht="12" hidden="1" customHeight="1">
      <c r="A664" s="48"/>
      <c r="B664" s="60"/>
      <c r="C664" s="48"/>
      <c r="D664" s="60"/>
      <c r="E664" s="60"/>
      <c r="F664" s="60"/>
      <c r="G664" s="60"/>
      <c r="H664" s="60"/>
      <c r="I664" s="60"/>
      <c r="J664" s="60"/>
      <c r="K664" s="60"/>
      <c r="L664" s="60"/>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158"/>
      <c r="BJ664" s="158"/>
      <c r="BK664" s="48"/>
      <c r="BL664" s="307"/>
      <c r="BM664" s="48"/>
      <c r="BN664" s="48"/>
      <c r="BO664" s="48"/>
      <c r="BP664" s="48"/>
      <c r="BQ664" s="48"/>
      <c r="BR664" s="48"/>
      <c r="BS664" s="48"/>
      <c r="BT664" s="48"/>
      <c r="BU664" s="48"/>
      <c r="BV664" s="48"/>
      <c r="BW664" s="48"/>
      <c r="BX664" s="48"/>
      <c r="BY664" s="48"/>
      <c r="BZ664" s="32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c r="DH664" s="48"/>
      <c r="DI664" s="48"/>
      <c r="DJ664" s="48"/>
      <c r="DK664" s="48"/>
      <c r="DL664" s="48"/>
      <c r="DM664" s="48"/>
      <c r="DN664" s="48"/>
      <c r="DO664" s="48"/>
      <c r="DP664" s="48"/>
      <c r="DQ664" s="48"/>
      <c r="DR664" s="48"/>
      <c r="DS664" s="48"/>
      <c r="DT664" s="48"/>
      <c r="DU664" s="48"/>
      <c r="DV664" s="48"/>
      <c r="DW664" s="48"/>
      <c r="DX664" s="48"/>
      <c r="DY664" s="48"/>
      <c r="DZ664" s="48"/>
      <c r="EA664" s="48"/>
      <c r="EB664" s="48"/>
      <c r="EC664" s="48"/>
      <c r="ED664" s="48"/>
      <c r="EE664" s="48"/>
      <c r="EF664" s="48"/>
      <c r="EG664" s="48"/>
      <c r="EH664" s="48"/>
      <c r="EI664" s="48"/>
      <c r="EJ664" s="48"/>
      <c r="EK664" s="48"/>
      <c r="EL664" s="48"/>
      <c r="ET664" s="33" t="s">
        <v>1284</v>
      </c>
      <c r="EU664" s="33" t="s">
        <v>1282</v>
      </c>
    </row>
    <row r="665" spans="1:151" ht="12" hidden="1" customHeight="1">
      <c r="A665" s="48"/>
      <c r="B665" s="60"/>
      <c r="C665" s="48"/>
      <c r="D665" s="60"/>
      <c r="E665" s="60"/>
      <c r="F665" s="60"/>
      <c r="G665" s="60"/>
      <c r="H665" s="60"/>
      <c r="I665" s="60"/>
      <c r="J665" s="60"/>
      <c r="K665" s="60"/>
      <c r="L665" s="60"/>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158"/>
      <c r="BJ665" s="158"/>
      <c r="BK665" s="48"/>
      <c r="BL665" s="307"/>
      <c r="BM665" s="48"/>
      <c r="BN665" s="48"/>
      <c r="BO665" s="48"/>
      <c r="BP665" s="48"/>
      <c r="BQ665" s="48"/>
      <c r="BR665" s="48"/>
      <c r="BS665" s="48"/>
      <c r="BT665" s="48"/>
      <c r="BU665" s="48"/>
      <c r="BV665" s="48"/>
      <c r="BW665" s="48"/>
      <c r="BX665" s="48"/>
      <c r="BY665" s="48"/>
      <c r="BZ665" s="328"/>
      <c r="CA665" s="48"/>
      <c r="CB665" s="48"/>
      <c r="CC665" s="48"/>
      <c r="CD665" s="48"/>
      <c r="CE665" s="48"/>
      <c r="CF665" s="48"/>
      <c r="CG665" s="48"/>
      <c r="CH665" s="48"/>
      <c r="CI665" s="48"/>
      <c r="CJ665" s="48"/>
      <c r="CK665" s="48"/>
      <c r="CL665" s="48"/>
      <c r="CM665" s="48"/>
      <c r="CN665" s="48"/>
      <c r="CO665" s="48"/>
      <c r="CP665" s="48"/>
      <c r="CQ665" s="48"/>
      <c r="CR665" s="48"/>
      <c r="CS665" s="48"/>
      <c r="CT665" s="48"/>
      <c r="CU665" s="48"/>
      <c r="CV665" s="48"/>
      <c r="CW665" s="48"/>
      <c r="CX665" s="48"/>
      <c r="CY665" s="48"/>
      <c r="CZ665" s="48"/>
      <c r="DA665" s="48"/>
      <c r="DB665" s="48"/>
      <c r="DC665" s="48"/>
      <c r="DD665" s="48"/>
      <c r="DE665" s="48"/>
      <c r="DF665" s="48"/>
      <c r="DG665" s="48"/>
      <c r="DH665" s="48"/>
      <c r="DI665" s="48"/>
      <c r="DJ665" s="48"/>
      <c r="DK665" s="48"/>
      <c r="DL665" s="48"/>
      <c r="DM665" s="48"/>
      <c r="DN665" s="48"/>
      <c r="DO665" s="48"/>
      <c r="DP665" s="48"/>
      <c r="DQ665" s="48"/>
      <c r="DR665" s="48"/>
      <c r="DS665" s="48"/>
      <c r="DT665" s="48"/>
      <c r="DU665" s="48"/>
      <c r="DV665" s="48"/>
      <c r="DW665" s="48"/>
      <c r="DX665" s="48"/>
      <c r="DY665" s="48"/>
      <c r="DZ665" s="48"/>
      <c r="EA665" s="48"/>
      <c r="EB665" s="48"/>
      <c r="EC665" s="48"/>
      <c r="ED665" s="48"/>
      <c r="EE665" s="48"/>
      <c r="EF665" s="48"/>
      <c r="EG665" s="48"/>
      <c r="EH665" s="48"/>
      <c r="EI665" s="48"/>
      <c r="EJ665" s="48"/>
      <c r="EK665" s="48"/>
      <c r="EL665" s="48"/>
      <c r="ET665" s="33" t="s">
        <v>1285</v>
      </c>
      <c r="EU665" s="33" t="s">
        <v>1283</v>
      </c>
    </row>
    <row r="666" spans="1:151" ht="12" hidden="1" customHeight="1">
      <c r="A666" s="48"/>
      <c r="B666" s="60"/>
      <c r="C666" s="48"/>
      <c r="D666" s="60"/>
      <c r="E666" s="60"/>
      <c r="F666" s="60"/>
      <c r="G666" s="60"/>
      <c r="H666" s="60"/>
      <c r="I666" s="60"/>
      <c r="J666" s="60"/>
      <c r="K666" s="60"/>
      <c r="L666" s="60"/>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158"/>
      <c r="BJ666" s="158"/>
      <c r="BK666" s="48"/>
      <c r="BL666" s="307"/>
      <c r="BM666" s="48"/>
      <c r="BN666" s="48"/>
      <c r="BO666" s="48"/>
      <c r="BP666" s="48"/>
      <c r="BQ666" s="48"/>
      <c r="BR666" s="48"/>
      <c r="BS666" s="48"/>
      <c r="BT666" s="48"/>
      <c r="BU666" s="48"/>
      <c r="BV666" s="48"/>
      <c r="BW666" s="48"/>
      <c r="BX666" s="48"/>
      <c r="BY666" s="48"/>
      <c r="BZ666" s="328"/>
      <c r="CA666" s="48"/>
      <c r="CB666" s="48"/>
      <c r="CC666" s="48"/>
      <c r="CD666" s="48"/>
      <c r="CE666" s="48"/>
      <c r="CF666" s="48"/>
      <c r="CG666" s="48"/>
      <c r="CH666" s="48"/>
      <c r="CI666" s="48"/>
      <c r="CJ666" s="48"/>
      <c r="CK666" s="48"/>
      <c r="CL666" s="48"/>
      <c r="CM666" s="48"/>
      <c r="CN666" s="48"/>
      <c r="CO666" s="48"/>
      <c r="CP666" s="48"/>
      <c r="CQ666" s="48"/>
      <c r="CR666" s="48"/>
      <c r="CS666" s="48"/>
      <c r="CT666" s="48"/>
      <c r="CU666" s="48"/>
      <c r="CV666" s="48"/>
      <c r="CW666" s="48"/>
      <c r="CX666" s="48"/>
      <c r="CY666" s="48"/>
      <c r="CZ666" s="48"/>
      <c r="DA666" s="48"/>
      <c r="DB666" s="48"/>
      <c r="DC666" s="48"/>
      <c r="DD666" s="48"/>
      <c r="DE666" s="48"/>
      <c r="DF666" s="48"/>
      <c r="DG666" s="48"/>
      <c r="DH666" s="48"/>
      <c r="DI666" s="48"/>
      <c r="DJ666" s="48"/>
      <c r="DK666" s="48"/>
      <c r="DL666" s="48"/>
      <c r="DM666" s="48"/>
      <c r="DN666" s="48"/>
      <c r="DO666" s="48"/>
      <c r="DP666" s="48"/>
      <c r="DQ666" s="48"/>
      <c r="DR666" s="48"/>
      <c r="DS666" s="48"/>
      <c r="DT666" s="48"/>
      <c r="DU666" s="48"/>
      <c r="DV666" s="48"/>
      <c r="DW666" s="48"/>
      <c r="DX666" s="48"/>
      <c r="DY666" s="48"/>
      <c r="DZ666" s="48"/>
      <c r="EA666" s="48"/>
      <c r="EB666" s="48"/>
      <c r="EC666" s="48"/>
      <c r="ED666" s="48"/>
      <c r="EE666" s="48"/>
      <c r="EF666" s="48"/>
      <c r="EG666" s="48"/>
      <c r="EH666" s="48"/>
      <c r="EI666" s="48"/>
      <c r="EJ666" s="48"/>
      <c r="EK666" s="48"/>
      <c r="EL666" s="48"/>
      <c r="ET666" s="33" t="s">
        <v>1286</v>
      </c>
      <c r="EU666" s="33" t="s">
        <v>1284</v>
      </c>
    </row>
    <row r="667" spans="1:151" ht="12" hidden="1" customHeight="1">
      <c r="A667" s="48"/>
      <c r="B667" s="60"/>
      <c r="C667" s="48"/>
      <c r="D667" s="60"/>
      <c r="E667" s="60"/>
      <c r="F667" s="60"/>
      <c r="G667" s="60"/>
      <c r="H667" s="60"/>
      <c r="I667" s="60"/>
      <c r="J667" s="60"/>
      <c r="K667" s="60"/>
      <c r="L667" s="60"/>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158"/>
      <c r="BJ667" s="158"/>
      <c r="BK667" s="48"/>
      <c r="BL667" s="307"/>
      <c r="BM667" s="48"/>
      <c r="BN667" s="48"/>
      <c r="BO667" s="48"/>
      <c r="BP667" s="48"/>
      <c r="BQ667" s="48"/>
      <c r="BR667" s="48"/>
      <c r="BS667" s="48"/>
      <c r="BT667" s="48"/>
      <c r="BU667" s="48"/>
      <c r="BV667" s="48"/>
      <c r="BW667" s="48"/>
      <c r="BX667" s="48"/>
      <c r="BY667" s="48"/>
      <c r="BZ667" s="328"/>
      <c r="CA667" s="48"/>
      <c r="CB667" s="48"/>
      <c r="CC667" s="48"/>
      <c r="CD667" s="48"/>
      <c r="CE667" s="48"/>
      <c r="CF667" s="48"/>
      <c r="CG667" s="48"/>
      <c r="CH667" s="48"/>
      <c r="CI667" s="48"/>
      <c r="CJ667" s="48"/>
      <c r="CK667" s="48"/>
      <c r="CL667" s="48"/>
      <c r="CM667" s="48"/>
      <c r="CN667" s="48"/>
      <c r="CO667" s="48"/>
      <c r="CP667" s="48"/>
      <c r="CQ667" s="48"/>
      <c r="CR667" s="48"/>
      <c r="CS667" s="48"/>
      <c r="CT667" s="48"/>
      <c r="CU667" s="48"/>
      <c r="CV667" s="48"/>
      <c r="CW667" s="48"/>
      <c r="CX667" s="48"/>
      <c r="CY667" s="48"/>
      <c r="CZ667" s="48"/>
      <c r="DA667" s="48"/>
      <c r="DB667" s="48"/>
      <c r="DC667" s="48"/>
      <c r="DD667" s="48"/>
      <c r="DE667" s="48"/>
      <c r="DF667" s="48"/>
      <c r="DG667" s="48"/>
      <c r="DH667" s="48"/>
      <c r="DI667" s="48"/>
      <c r="DJ667" s="48"/>
      <c r="DK667" s="48"/>
      <c r="DL667" s="48"/>
      <c r="DM667" s="48"/>
      <c r="DN667" s="48"/>
      <c r="DO667" s="48"/>
      <c r="DP667" s="48"/>
      <c r="DQ667" s="48"/>
      <c r="DR667" s="48"/>
      <c r="DS667" s="48"/>
      <c r="DT667" s="48"/>
      <c r="DU667" s="48"/>
      <c r="DV667" s="48"/>
      <c r="DW667" s="48"/>
      <c r="DX667" s="48"/>
      <c r="DY667" s="48"/>
      <c r="DZ667" s="48"/>
      <c r="EA667" s="48"/>
      <c r="EB667" s="48"/>
      <c r="EC667" s="48"/>
      <c r="ED667" s="48"/>
      <c r="EE667" s="48"/>
      <c r="EF667" s="48"/>
      <c r="EG667" s="48"/>
      <c r="EH667" s="48"/>
      <c r="EI667" s="48"/>
      <c r="EJ667" s="48"/>
      <c r="EK667" s="48"/>
      <c r="EL667" s="48"/>
      <c r="ET667" s="33" t="s">
        <v>1287</v>
      </c>
      <c r="EU667" s="33" t="s">
        <v>1285</v>
      </c>
    </row>
    <row r="668" spans="1:151" ht="12" hidden="1" customHeight="1">
      <c r="A668" s="48"/>
      <c r="B668" s="60"/>
      <c r="C668" s="48"/>
      <c r="D668" s="60"/>
      <c r="E668" s="60"/>
      <c r="F668" s="60"/>
      <c r="G668" s="60"/>
      <c r="H668" s="60"/>
      <c r="I668" s="60"/>
      <c r="J668" s="60"/>
      <c r="K668" s="60"/>
      <c r="L668" s="60"/>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158"/>
      <c r="BJ668" s="158"/>
      <c r="BK668" s="48"/>
      <c r="BL668" s="307"/>
      <c r="BM668" s="48"/>
      <c r="BN668" s="48"/>
      <c r="BO668" s="48"/>
      <c r="BP668" s="48"/>
      <c r="BQ668" s="48"/>
      <c r="BR668" s="48"/>
      <c r="BS668" s="48"/>
      <c r="BT668" s="48"/>
      <c r="BU668" s="48"/>
      <c r="BV668" s="48"/>
      <c r="BW668" s="48"/>
      <c r="BX668" s="48"/>
      <c r="BY668" s="48"/>
      <c r="BZ668" s="328"/>
      <c r="CA668" s="48"/>
      <c r="CB668" s="48"/>
      <c r="CC668" s="48"/>
      <c r="CD668" s="48"/>
      <c r="CE668" s="48"/>
      <c r="CF668" s="48"/>
      <c r="CG668" s="48"/>
      <c r="CH668" s="48"/>
      <c r="CI668" s="48"/>
      <c r="CJ668" s="48"/>
      <c r="CK668" s="48"/>
      <c r="CL668" s="48"/>
      <c r="CM668" s="48"/>
      <c r="CN668" s="48"/>
      <c r="CO668" s="48"/>
      <c r="CP668" s="48"/>
      <c r="CQ668" s="48"/>
      <c r="CR668" s="48"/>
      <c r="CS668" s="48"/>
      <c r="CT668" s="48"/>
      <c r="CU668" s="48"/>
      <c r="CV668" s="48"/>
      <c r="CW668" s="48"/>
      <c r="CX668" s="48"/>
      <c r="CY668" s="48"/>
      <c r="CZ668" s="48"/>
      <c r="DA668" s="48"/>
      <c r="DB668" s="48"/>
      <c r="DC668" s="48"/>
      <c r="DD668" s="48"/>
      <c r="DE668" s="48"/>
      <c r="DF668" s="48"/>
      <c r="DG668" s="48"/>
      <c r="DH668" s="48"/>
      <c r="DI668" s="48"/>
      <c r="DJ668" s="48"/>
      <c r="DK668" s="48"/>
      <c r="DL668" s="48"/>
      <c r="DM668" s="48"/>
      <c r="DN668" s="48"/>
      <c r="DO668" s="48"/>
      <c r="DP668" s="48"/>
      <c r="DQ668" s="48"/>
      <c r="DR668" s="48"/>
      <c r="DS668" s="48"/>
      <c r="DT668" s="48"/>
      <c r="DU668" s="48"/>
      <c r="DV668" s="48"/>
      <c r="DW668" s="48"/>
      <c r="DX668" s="48"/>
      <c r="DY668" s="48"/>
      <c r="DZ668" s="48"/>
      <c r="EA668" s="48"/>
      <c r="EB668" s="48"/>
      <c r="EC668" s="48"/>
      <c r="ED668" s="48"/>
      <c r="EE668" s="48"/>
      <c r="EF668" s="48"/>
      <c r="EG668" s="48"/>
      <c r="EH668" s="48"/>
      <c r="EI668" s="48"/>
      <c r="EJ668" s="48"/>
      <c r="EK668" s="48"/>
      <c r="EL668" s="48"/>
      <c r="ET668" s="33" t="s">
        <v>1288</v>
      </c>
      <c r="EU668" s="33" t="s">
        <v>1286</v>
      </c>
    </row>
    <row r="669" spans="1:151" ht="12" hidden="1" customHeight="1">
      <c r="A669" s="48"/>
      <c r="B669" s="60"/>
      <c r="C669" s="48"/>
      <c r="D669" s="60"/>
      <c r="E669" s="60"/>
      <c r="F669" s="60"/>
      <c r="G669" s="60"/>
      <c r="H669" s="60"/>
      <c r="I669" s="60"/>
      <c r="J669" s="60"/>
      <c r="K669" s="60"/>
      <c r="L669" s="60"/>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158"/>
      <c r="BJ669" s="158"/>
      <c r="BK669" s="48"/>
      <c r="BL669" s="307"/>
      <c r="BM669" s="48"/>
      <c r="BN669" s="48"/>
      <c r="BO669" s="48"/>
      <c r="BP669" s="48"/>
      <c r="BQ669" s="48"/>
      <c r="BR669" s="48"/>
      <c r="BS669" s="48"/>
      <c r="BT669" s="48"/>
      <c r="BU669" s="48"/>
      <c r="BV669" s="48"/>
      <c r="BW669" s="48"/>
      <c r="BX669" s="48"/>
      <c r="BY669" s="48"/>
      <c r="BZ669" s="32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48"/>
      <c r="DX669" s="48"/>
      <c r="DY669" s="48"/>
      <c r="DZ669" s="48"/>
      <c r="EA669" s="48"/>
      <c r="EB669" s="48"/>
      <c r="EC669" s="48"/>
      <c r="ED669" s="48"/>
      <c r="EE669" s="48"/>
      <c r="EF669" s="48"/>
      <c r="EG669" s="48"/>
      <c r="EH669" s="48"/>
      <c r="EI669" s="48"/>
      <c r="EJ669" s="48"/>
      <c r="EK669" s="48"/>
      <c r="EL669" s="48"/>
      <c r="ET669" s="33" t="s">
        <v>1289</v>
      </c>
      <c r="EU669" s="33" t="s">
        <v>1287</v>
      </c>
    </row>
    <row r="670" spans="1:151" ht="12" hidden="1" customHeight="1">
      <c r="A670" s="48"/>
      <c r="B670" s="60"/>
      <c r="C670" s="48"/>
      <c r="D670" s="60"/>
      <c r="E670" s="60"/>
      <c r="F670" s="60"/>
      <c r="G670" s="60"/>
      <c r="H670" s="60"/>
      <c r="I670" s="60"/>
      <c r="J670" s="60"/>
      <c r="K670" s="60"/>
      <c r="L670" s="60"/>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158"/>
      <c r="BJ670" s="158"/>
      <c r="BK670" s="48"/>
      <c r="BL670" s="307"/>
      <c r="BM670" s="48"/>
      <c r="BN670" s="48"/>
      <c r="BO670" s="48"/>
      <c r="BP670" s="48"/>
      <c r="BQ670" s="48"/>
      <c r="BR670" s="48"/>
      <c r="BS670" s="48"/>
      <c r="BT670" s="48"/>
      <c r="BU670" s="48"/>
      <c r="BV670" s="48"/>
      <c r="BW670" s="48"/>
      <c r="BX670" s="48"/>
      <c r="BY670" s="48"/>
      <c r="BZ670" s="328"/>
      <c r="CA670" s="48"/>
      <c r="CB670" s="48"/>
      <c r="CC670" s="48"/>
      <c r="CD670" s="48"/>
      <c r="CE670" s="48"/>
      <c r="CF670" s="48"/>
      <c r="CG670" s="48"/>
      <c r="CH670" s="48"/>
      <c r="CI670" s="48"/>
      <c r="CJ670" s="48"/>
      <c r="CK670" s="48"/>
      <c r="CL670" s="48"/>
      <c r="CM670" s="48"/>
      <c r="CN670" s="48"/>
      <c r="CO670" s="48"/>
      <c r="CP670" s="48"/>
      <c r="CQ670" s="48"/>
      <c r="CR670" s="48"/>
      <c r="CS670" s="48"/>
      <c r="CT670" s="48"/>
      <c r="CU670" s="48"/>
      <c r="CV670" s="48"/>
      <c r="CW670" s="48"/>
      <c r="CX670" s="48"/>
      <c r="CY670" s="48"/>
      <c r="CZ670" s="48"/>
      <c r="DA670" s="48"/>
      <c r="DB670" s="48"/>
      <c r="DC670" s="48"/>
      <c r="DD670" s="48"/>
      <c r="DE670" s="48"/>
      <c r="DF670" s="48"/>
      <c r="DG670" s="48"/>
      <c r="DH670" s="48"/>
      <c r="DI670" s="48"/>
      <c r="DJ670" s="48"/>
      <c r="DK670" s="48"/>
      <c r="DL670" s="48"/>
      <c r="DM670" s="48"/>
      <c r="DN670" s="48"/>
      <c r="DO670" s="48"/>
      <c r="DP670" s="48"/>
      <c r="DQ670" s="48"/>
      <c r="DR670" s="48"/>
      <c r="DS670" s="48"/>
      <c r="DT670" s="48"/>
      <c r="DU670" s="48"/>
      <c r="DV670" s="48"/>
      <c r="DW670" s="48"/>
      <c r="DX670" s="48"/>
      <c r="DY670" s="48"/>
      <c r="DZ670" s="48"/>
      <c r="EA670" s="48"/>
      <c r="EB670" s="48"/>
      <c r="EC670" s="48"/>
      <c r="ED670" s="48"/>
      <c r="EE670" s="48"/>
      <c r="EF670" s="48"/>
      <c r="EG670" s="48"/>
      <c r="EH670" s="48"/>
      <c r="EI670" s="48"/>
      <c r="EJ670" s="48"/>
      <c r="EK670" s="48"/>
      <c r="EL670" s="48"/>
      <c r="ET670" s="33" t="s">
        <v>1290</v>
      </c>
      <c r="EU670" s="33" t="s">
        <v>1288</v>
      </c>
    </row>
    <row r="671" spans="1:151" ht="12" hidden="1" customHeight="1">
      <c r="A671" s="48"/>
      <c r="B671" s="60"/>
      <c r="C671" s="48"/>
      <c r="D671" s="60"/>
      <c r="E671" s="60"/>
      <c r="F671" s="60"/>
      <c r="G671" s="60"/>
      <c r="H671" s="60"/>
      <c r="I671" s="60"/>
      <c r="J671" s="60"/>
      <c r="K671" s="60"/>
      <c r="L671" s="60"/>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158"/>
      <c r="BJ671" s="158"/>
      <c r="BK671" s="48"/>
      <c r="BL671" s="307"/>
      <c r="BM671" s="48"/>
      <c r="BN671" s="48"/>
      <c r="BO671" s="48"/>
      <c r="BP671" s="48"/>
      <c r="BQ671" s="48"/>
      <c r="BR671" s="48"/>
      <c r="BS671" s="48"/>
      <c r="BT671" s="48"/>
      <c r="BU671" s="48"/>
      <c r="BV671" s="48"/>
      <c r="BW671" s="48"/>
      <c r="BX671" s="48"/>
      <c r="BY671" s="48"/>
      <c r="BZ671" s="328"/>
      <c r="CA671" s="48"/>
      <c r="CB671" s="48"/>
      <c r="CC671" s="48"/>
      <c r="CD671" s="48"/>
      <c r="CE671" s="48"/>
      <c r="CF671" s="48"/>
      <c r="CG671" s="48"/>
      <c r="CH671" s="48"/>
      <c r="CI671" s="48"/>
      <c r="CJ671" s="48"/>
      <c r="CK671" s="48"/>
      <c r="CL671" s="48"/>
      <c r="CM671" s="48"/>
      <c r="CN671" s="48"/>
      <c r="CO671" s="48"/>
      <c r="CP671" s="48"/>
      <c r="CQ671" s="48"/>
      <c r="CR671" s="48"/>
      <c r="CS671" s="48"/>
      <c r="CT671" s="48"/>
      <c r="CU671" s="48"/>
      <c r="CV671" s="48"/>
      <c r="CW671" s="48"/>
      <c r="CX671" s="48"/>
      <c r="CY671" s="48"/>
      <c r="CZ671" s="48"/>
      <c r="DA671" s="48"/>
      <c r="DB671" s="48"/>
      <c r="DC671" s="48"/>
      <c r="DD671" s="48"/>
      <c r="DE671" s="48"/>
      <c r="DF671" s="48"/>
      <c r="DG671" s="48"/>
      <c r="DH671" s="48"/>
      <c r="DI671" s="48"/>
      <c r="DJ671" s="48"/>
      <c r="DK671" s="48"/>
      <c r="DL671" s="48"/>
      <c r="DM671" s="48"/>
      <c r="DN671" s="48"/>
      <c r="DO671" s="48"/>
      <c r="DP671" s="48"/>
      <c r="DQ671" s="48"/>
      <c r="DR671" s="48"/>
      <c r="DS671" s="48"/>
      <c r="DT671" s="48"/>
      <c r="DU671" s="48"/>
      <c r="DV671" s="48"/>
      <c r="DW671" s="48"/>
      <c r="DX671" s="48"/>
      <c r="DY671" s="48"/>
      <c r="DZ671" s="48"/>
      <c r="EA671" s="48"/>
      <c r="EB671" s="48"/>
      <c r="EC671" s="48"/>
      <c r="ED671" s="48"/>
      <c r="EE671" s="48"/>
      <c r="EF671" s="48"/>
      <c r="EG671" s="48"/>
      <c r="EH671" s="48"/>
      <c r="EI671" s="48"/>
      <c r="EJ671" s="48"/>
      <c r="EK671" s="48"/>
      <c r="EL671" s="48"/>
      <c r="ET671" s="33" t="s">
        <v>1291</v>
      </c>
      <c r="EU671" s="33" t="s">
        <v>1289</v>
      </c>
    </row>
    <row r="672" spans="1:151" ht="12" hidden="1" customHeight="1">
      <c r="A672" s="48"/>
      <c r="B672" s="60"/>
      <c r="C672" s="48"/>
      <c r="D672" s="60"/>
      <c r="E672" s="60"/>
      <c r="F672" s="60"/>
      <c r="G672" s="60"/>
      <c r="H672" s="60"/>
      <c r="I672" s="60"/>
      <c r="J672" s="60"/>
      <c r="K672" s="60"/>
      <c r="L672" s="60"/>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158"/>
      <c r="BJ672" s="158"/>
      <c r="BK672" s="48"/>
      <c r="BL672" s="307"/>
      <c r="BM672" s="48"/>
      <c r="BN672" s="48"/>
      <c r="BO672" s="48"/>
      <c r="BP672" s="48"/>
      <c r="BQ672" s="48"/>
      <c r="BR672" s="48"/>
      <c r="BS672" s="48"/>
      <c r="BT672" s="48"/>
      <c r="BU672" s="48"/>
      <c r="BV672" s="48"/>
      <c r="BW672" s="48"/>
      <c r="BX672" s="48"/>
      <c r="BY672" s="48"/>
      <c r="BZ672" s="328"/>
      <c r="CA672" s="48"/>
      <c r="CB672" s="48"/>
      <c r="CC672" s="48"/>
      <c r="CD672" s="48"/>
      <c r="CE672" s="48"/>
      <c r="CF672" s="48"/>
      <c r="CG672" s="48"/>
      <c r="CH672" s="48"/>
      <c r="CI672" s="48"/>
      <c r="CJ672" s="48"/>
      <c r="CK672" s="48"/>
      <c r="CL672" s="48"/>
      <c r="CM672" s="48"/>
      <c r="CN672" s="48"/>
      <c r="CO672" s="48"/>
      <c r="CP672" s="48"/>
      <c r="CQ672" s="48"/>
      <c r="CR672" s="48"/>
      <c r="CS672" s="48"/>
      <c r="CT672" s="48"/>
      <c r="CU672" s="48"/>
      <c r="CV672" s="48"/>
      <c r="CW672" s="48"/>
      <c r="CX672" s="48"/>
      <c r="CY672" s="48"/>
      <c r="CZ672" s="48"/>
      <c r="DA672" s="48"/>
      <c r="DB672" s="48"/>
      <c r="DC672" s="48"/>
      <c r="DD672" s="48"/>
      <c r="DE672" s="48"/>
      <c r="DF672" s="48"/>
      <c r="DG672" s="48"/>
      <c r="DH672" s="48"/>
      <c r="DI672" s="48"/>
      <c r="DJ672" s="48"/>
      <c r="DK672" s="48"/>
      <c r="DL672" s="48"/>
      <c r="DM672" s="48"/>
      <c r="DN672" s="48"/>
      <c r="DO672" s="48"/>
      <c r="DP672" s="48"/>
      <c r="DQ672" s="48"/>
      <c r="DR672" s="48"/>
      <c r="DS672" s="48"/>
      <c r="DT672" s="48"/>
      <c r="DU672" s="48"/>
      <c r="DV672" s="48"/>
      <c r="DW672" s="48"/>
      <c r="DX672" s="48"/>
      <c r="DY672" s="48"/>
      <c r="DZ672" s="48"/>
      <c r="EA672" s="48"/>
      <c r="EB672" s="48"/>
      <c r="EC672" s="48"/>
      <c r="ED672" s="48"/>
      <c r="EE672" s="48"/>
      <c r="EF672" s="48"/>
      <c r="EG672" s="48"/>
      <c r="EH672" s="48"/>
      <c r="EI672" s="48"/>
      <c r="EJ672" s="48"/>
      <c r="EK672" s="48"/>
      <c r="EL672" s="48"/>
      <c r="ET672" s="33" t="s">
        <v>1292</v>
      </c>
      <c r="EU672" s="33" t="s">
        <v>1290</v>
      </c>
    </row>
    <row r="673" spans="1:151" ht="12" hidden="1" customHeight="1">
      <c r="A673" s="48"/>
      <c r="B673" s="60"/>
      <c r="C673" s="48"/>
      <c r="D673" s="60"/>
      <c r="E673" s="60"/>
      <c r="F673" s="60"/>
      <c r="G673" s="60"/>
      <c r="H673" s="60"/>
      <c r="I673" s="60"/>
      <c r="J673" s="60"/>
      <c r="K673" s="60"/>
      <c r="L673" s="60"/>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158"/>
      <c r="BJ673" s="158"/>
      <c r="BK673" s="48"/>
      <c r="BL673" s="307"/>
      <c r="BM673" s="48"/>
      <c r="BN673" s="48"/>
      <c r="BO673" s="48"/>
      <c r="BP673" s="48"/>
      <c r="BQ673" s="48"/>
      <c r="BR673" s="48"/>
      <c r="BS673" s="48"/>
      <c r="BT673" s="48"/>
      <c r="BU673" s="48"/>
      <c r="BV673" s="48"/>
      <c r="BW673" s="48"/>
      <c r="BX673" s="48"/>
      <c r="BY673" s="48"/>
      <c r="BZ673" s="328"/>
      <c r="CA673" s="48"/>
      <c r="CB673" s="48"/>
      <c r="CC673" s="48"/>
      <c r="CD673" s="48"/>
      <c r="CE673" s="48"/>
      <c r="CF673" s="48"/>
      <c r="CG673" s="48"/>
      <c r="CH673" s="48"/>
      <c r="CI673" s="48"/>
      <c r="CJ673" s="48"/>
      <c r="CK673" s="48"/>
      <c r="CL673" s="48"/>
      <c r="CM673" s="48"/>
      <c r="CN673" s="48"/>
      <c r="CO673" s="48"/>
      <c r="CP673" s="48"/>
      <c r="CQ673" s="48"/>
      <c r="CR673" s="48"/>
      <c r="CS673" s="48"/>
      <c r="CT673" s="48"/>
      <c r="CU673" s="48"/>
      <c r="CV673" s="48"/>
      <c r="CW673" s="48"/>
      <c r="CX673" s="48"/>
      <c r="CY673" s="48"/>
      <c r="CZ673" s="48"/>
      <c r="DA673" s="48"/>
      <c r="DB673" s="48"/>
      <c r="DC673" s="48"/>
      <c r="DD673" s="48"/>
      <c r="DE673" s="48"/>
      <c r="DF673" s="48"/>
      <c r="DG673" s="48"/>
      <c r="DH673" s="48"/>
      <c r="DI673" s="48"/>
      <c r="DJ673" s="48"/>
      <c r="DK673" s="48"/>
      <c r="DL673" s="48"/>
      <c r="DM673" s="48"/>
      <c r="DN673" s="48"/>
      <c r="DO673" s="48"/>
      <c r="DP673" s="48"/>
      <c r="DQ673" s="48"/>
      <c r="DR673" s="48"/>
      <c r="DS673" s="48"/>
      <c r="DT673" s="48"/>
      <c r="DU673" s="48"/>
      <c r="DV673" s="48"/>
      <c r="DW673" s="48"/>
      <c r="DX673" s="48"/>
      <c r="DY673" s="48"/>
      <c r="DZ673" s="48"/>
      <c r="EA673" s="48"/>
      <c r="EB673" s="48"/>
      <c r="EC673" s="48"/>
      <c r="ED673" s="48"/>
      <c r="EE673" s="48"/>
      <c r="EF673" s="48"/>
      <c r="EG673" s="48"/>
      <c r="EH673" s="48"/>
      <c r="EI673" s="48"/>
      <c r="EJ673" s="48"/>
      <c r="EK673" s="48"/>
      <c r="EL673" s="48"/>
      <c r="ET673" s="33" t="s">
        <v>1293</v>
      </c>
      <c r="EU673" s="33" t="s">
        <v>1291</v>
      </c>
    </row>
    <row r="674" spans="1:151" ht="12" hidden="1" customHeight="1">
      <c r="A674" s="48"/>
      <c r="B674" s="60"/>
      <c r="C674" s="48"/>
      <c r="D674" s="60"/>
      <c r="E674" s="60"/>
      <c r="F674" s="60"/>
      <c r="G674" s="60"/>
      <c r="H674" s="60"/>
      <c r="I674" s="60"/>
      <c r="J674" s="60"/>
      <c r="K674" s="60"/>
      <c r="L674" s="60"/>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158"/>
      <c r="BJ674" s="158"/>
      <c r="BK674" s="48"/>
      <c r="BL674" s="307"/>
      <c r="BM674" s="48"/>
      <c r="BN674" s="48"/>
      <c r="BO674" s="48"/>
      <c r="BP674" s="48"/>
      <c r="BQ674" s="48"/>
      <c r="BR674" s="48"/>
      <c r="BS674" s="48"/>
      <c r="BT674" s="48"/>
      <c r="BU674" s="48"/>
      <c r="BV674" s="48"/>
      <c r="BW674" s="48"/>
      <c r="BX674" s="48"/>
      <c r="BY674" s="48"/>
      <c r="BZ674" s="328"/>
      <c r="CA674" s="48"/>
      <c r="CB674" s="48"/>
      <c r="CC674" s="48"/>
      <c r="CD674" s="48"/>
      <c r="CE674" s="48"/>
      <c r="CF674" s="48"/>
      <c r="CG674" s="48"/>
      <c r="CH674" s="48"/>
      <c r="CI674" s="48"/>
      <c r="CJ674" s="48"/>
      <c r="CK674" s="48"/>
      <c r="CL674" s="48"/>
      <c r="CM674" s="48"/>
      <c r="CN674" s="48"/>
      <c r="CO674" s="48"/>
      <c r="CP674" s="48"/>
      <c r="CQ674" s="48"/>
      <c r="CR674" s="48"/>
      <c r="CS674" s="48"/>
      <c r="CT674" s="48"/>
      <c r="CU674" s="48"/>
      <c r="CV674" s="48"/>
      <c r="CW674" s="48"/>
      <c r="CX674" s="48"/>
      <c r="CY674" s="48"/>
      <c r="CZ674" s="48"/>
      <c r="DA674" s="48"/>
      <c r="DB674" s="48"/>
      <c r="DC674" s="48"/>
      <c r="DD674" s="48"/>
      <c r="DE674" s="48"/>
      <c r="DF674" s="48"/>
      <c r="DG674" s="48"/>
      <c r="DH674" s="48"/>
      <c r="DI674" s="48"/>
      <c r="DJ674" s="48"/>
      <c r="DK674" s="48"/>
      <c r="DL674" s="48"/>
      <c r="DM674" s="48"/>
      <c r="DN674" s="48"/>
      <c r="DO674" s="48"/>
      <c r="DP674" s="48"/>
      <c r="DQ674" s="48"/>
      <c r="DR674" s="48"/>
      <c r="DS674" s="48"/>
      <c r="DT674" s="48"/>
      <c r="DU674" s="48"/>
      <c r="DV674" s="48"/>
      <c r="DW674" s="48"/>
      <c r="DX674" s="48"/>
      <c r="DY674" s="48"/>
      <c r="DZ674" s="48"/>
      <c r="EA674" s="48"/>
      <c r="EB674" s="48"/>
      <c r="EC674" s="48"/>
      <c r="ED674" s="48"/>
      <c r="EE674" s="48"/>
      <c r="EF674" s="48"/>
      <c r="EG674" s="48"/>
      <c r="EH674" s="48"/>
      <c r="EI674" s="48"/>
      <c r="EJ674" s="48"/>
      <c r="EK674" s="48"/>
      <c r="EL674" s="48"/>
      <c r="ET674" s="33" t="s">
        <v>1294</v>
      </c>
      <c r="EU674" s="33" t="s">
        <v>1292</v>
      </c>
    </row>
    <row r="675" spans="1:151" ht="12" hidden="1" customHeight="1">
      <c r="A675" s="48"/>
      <c r="B675" s="60"/>
      <c r="C675" s="48"/>
      <c r="D675" s="60"/>
      <c r="E675" s="60"/>
      <c r="F675" s="60"/>
      <c r="G675" s="60"/>
      <c r="H675" s="60"/>
      <c r="I675" s="60"/>
      <c r="J675" s="60"/>
      <c r="K675" s="60"/>
      <c r="L675" s="60"/>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158"/>
      <c r="BJ675" s="158"/>
      <c r="BK675" s="48"/>
      <c r="BL675" s="307"/>
      <c r="BM675" s="48"/>
      <c r="BN675" s="48"/>
      <c r="BO675" s="48"/>
      <c r="BP675" s="48"/>
      <c r="BQ675" s="48"/>
      <c r="BR675" s="48"/>
      <c r="BS675" s="48"/>
      <c r="BT675" s="48"/>
      <c r="BU675" s="48"/>
      <c r="BV675" s="48"/>
      <c r="BW675" s="48"/>
      <c r="BX675" s="48"/>
      <c r="BY675" s="48"/>
      <c r="BZ675" s="328"/>
      <c r="CA675" s="48"/>
      <c r="CB675" s="48"/>
      <c r="CC675" s="48"/>
      <c r="CD675" s="48"/>
      <c r="CE675" s="48"/>
      <c r="CF675" s="48"/>
      <c r="CG675" s="48"/>
      <c r="CH675" s="48"/>
      <c r="CI675" s="48"/>
      <c r="CJ675" s="48"/>
      <c r="CK675" s="48"/>
      <c r="CL675" s="48"/>
      <c r="CM675" s="48"/>
      <c r="CN675" s="48"/>
      <c r="CO675" s="48"/>
      <c r="CP675" s="48"/>
      <c r="CQ675" s="48"/>
      <c r="CR675" s="48"/>
      <c r="CS675" s="48"/>
      <c r="CT675" s="48"/>
      <c r="CU675" s="48"/>
      <c r="CV675" s="48"/>
      <c r="CW675" s="48"/>
      <c r="CX675" s="48"/>
      <c r="CY675" s="48"/>
      <c r="CZ675" s="48"/>
      <c r="DA675" s="48"/>
      <c r="DB675" s="48"/>
      <c r="DC675" s="48"/>
      <c r="DD675" s="48"/>
      <c r="DE675" s="48"/>
      <c r="DF675" s="48"/>
      <c r="DG675" s="48"/>
      <c r="DH675" s="48"/>
      <c r="DI675" s="48"/>
      <c r="DJ675" s="48"/>
      <c r="DK675" s="48"/>
      <c r="DL675" s="48"/>
      <c r="DM675" s="48"/>
      <c r="DN675" s="48"/>
      <c r="DO675" s="48"/>
      <c r="DP675" s="48"/>
      <c r="DQ675" s="48"/>
      <c r="DR675" s="48"/>
      <c r="DS675" s="48"/>
      <c r="DT675" s="48"/>
      <c r="DU675" s="48"/>
      <c r="DV675" s="48"/>
      <c r="DW675" s="48"/>
      <c r="DX675" s="48"/>
      <c r="DY675" s="48"/>
      <c r="DZ675" s="48"/>
      <c r="EA675" s="48"/>
      <c r="EB675" s="48"/>
      <c r="EC675" s="48"/>
      <c r="ED675" s="48"/>
      <c r="EE675" s="48"/>
      <c r="EF675" s="48"/>
      <c r="EG675" s="48"/>
      <c r="EH675" s="48"/>
      <c r="EI675" s="48"/>
      <c r="EJ675" s="48"/>
      <c r="EK675" s="48"/>
      <c r="EL675" s="48"/>
      <c r="ET675" s="33" t="s">
        <v>1295</v>
      </c>
      <c r="EU675" s="33" t="s">
        <v>1293</v>
      </c>
    </row>
    <row r="676" spans="1:151" ht="12" hidden="1" customHeight="1">
      <c r="A676" s="48"/>
      <c r="B676" s="60"/>
      <c r="C676" s="48"/>
      <c r="D676" s="60"/>
      <c r="E676" s="60"/>
      <c r="F676" s="60"/>
      <c r="G676" s="60"/>
      <c r="H676" s="60"/>
      <c r="I676" s="60"/>
      <c r="J676" s="60"/>
      <c r="K676" s="60"/>
      <c r="L676" s="60"/>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158"/>
      <c r="BJ676" s="158"/>
      <c r="BK676" s="48"/>
      <c r="BL676" s="307"/>
      <c r="BM676" s="48"/>
      <c r="BN676" s="48"/>
      <c r="BO676" s="48"/>
      <c r="BP676" s="48"/>
      <c r="BQ676" s="48"/>
      <c r="BR676" s="48"/>
      <c r="BS676" s="48"/>
      <c r="BT676" s="48"/>
      <c r="BU676" s="48"/>
      <c r="BV676" s="48"/>
      <c r="BW676" s="48"/>
      <c r="BX676" s="48"/>
      <c r="BY676" s="48"/>
      <c r="BZ676" s="328"/>
      <c r="CA676" s="48"/>
      <c r="CB676" s="48"/>
      <c r="CC676" s="48"/>
      <c r="CD676" s="48"/>
      <c r="CE676" s="48"/>
      <c r="CF676" s="48"/>
      <c r="CG676" s="48"/>
      <c r="CH676" s="48"/>
      <c r="CI676" s="48"/>
      <c r="CJ676" s="48"/>
      <c r="CK676" s="48"/>
      <c r="CL676" s="48"/>
      <c r="CM676" s="48"/>
      <c r="CN676" s="48"/>
      <c r="CO676" s="48"/>
      <c r="CP676" s="48"/>
      <c r="CQ676" s="48"/>
      <c r="CR676" s="48"/>
      <c r="CS676" s="48"/>
      <c r="CT676" s="48"/>
      <c r="CU676" s="48"/>
      <c r="CV676" s="48"/>
      <c r="CW676" s="48"/>
      <c r="CX676" s="48"/>
      <c r="CY676" s="48"/>
      <c r="CZ676" s="48"/>
      <c r="DA676" s="48"/>
      <c r="DB676" s="48"/>
      <c r="DC676" s="48"/>
      <c r="DD676" s="48"/>
      <c r="DE676" s="48"/>
      <c r="DF676" s="48"/>
      <c r="DG676" s="48"/>
      <c r="DH676" s="48"/>
      <c r="DI676" s="48"/>
      <c r="DJ676" s="48"/>
      <c r="DK676" s="48"/>
      <c r="DL676" s="48"/>
      <c r="DM676" s="48"/>
      <c r="DN676" s="48"/>
      <c r="DO676" s="48"/>
      <c r="DP676" s="48"/>
      <c r="DQ676" s="48"/>
      <c r="DR676" s="48"/>
      <c r="DS676" s="48"/>
      <c r="DT676" s="48"/>
      <c r="DU676" s="48"/>
      <c r="DV676" s="48"/>
      <c r="DW676" s="48"/>
      <c r="DX676" s="48"/>
      <c r="DY676" s="48"/>
      <c r="DZ676" s="48"/>
      <c r="EA676" s="48"/>
      <c r="EB676" s="48"/>
      <c r="EC676" s="48"/>
      <c r="ED676" s="48"/>
      <c r="EE676" s="48"/>
      <c r="EF676" s="48"/>
      <c r="EG676" s="48"/>
      <c r="EH676" s="48"/>
      <c r="EI676" s="48"/>
      <c r="EJ676" s="48"/>
      <c r="EK676" s="48"/>
      <c r="EL676" s="48"/>
      <c r="ET676" s="33" t="s">
        <v>1296</v>
      </c>
      <c r="EU676" s="33" t="s">
        <v>1294</v>
      </c>
    </row>
    <row r="677" spans="1:151" ht="12" hidden="1" customHeight="1">
      <c r="A677" s="48"/>
      <c r="B677" s="60"/>
      <c r="C677" s="48"/>
      <c r="D677" s="60"/>
      <c r="E677" s="60"/>
      <c r="F677" s="60"/>
      <c r="G677" s="60"/>
      <c r="H677" s="60"/>
      <c r="I677" s="60"/>
      <c r="J677" s="60"/>
      <c r="K677" s="60"/>
      <c r="L677" s="60"/>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158"/>
      <c r="BJ677" s="158"/>
      <c r="BK677" s="48"/>
      <c r="BL677" s="307"/>
      <c r="BM677" s="48"/>
      <c r="BN677" s="48"/>
      <c r="BO677" s="48"/>
      <c r="BP677" s="48"/>
      <c r="BQ677" s="48"/>
      <c r="BR677" s="48"/>
      <c r="BS677" s="48"/>
      <c r="BT677" s="48"/>
      <c r="BU677" s="48"/>
      <c r="BV677" s="48"/>
      <c r="BW677" s="48"/>
      <c r="BX677" s="48"/>
      <c r="BY677" s="48"/>
      <c r="BZ677" s="328"/>
      <c r="CA677" s="48"/>
      <c r="CB677" s="48"/>
      <c r="CC677" s="48"/>
      <c r="CD677" s="48"/>
      <c r="CE677" s="48"/>
      <c r="CF677" s="48"/>
      <c r="CG677" s="48"/>
      <c r="CH677" s="48"/>
      <c r="CI677" s="48"/>
      <c r="CJ677" s="48"/>
      <c r="CK677" s="48"/>
      <c r="CL677" s="48"/>
      <c r="CM677" s="48"/>
      <c r="CN677" s="48"/>
      <c r="CO677" s="48"/>
      <c r="CP677" s="48"/>
      <c r="CQ677" s="48"/>
      <c r="CR677" s="48"/>
      <c r="CS677" s="48"/>
      <c r="CT677" s="48"/>
      <c r="CU677" s="48"/>
      <c r="CV677" s="48"/>
      <c r="CW677" s="48"/>
      <c r="CX677" s="48"/>
      <c r="CY677" s="48"/>
      <c r="CZ677" s="48"/>
      <c r="DA677" s="48"/>
      <c r="DB677" s="48"/>
      <c r="DC677" s="48"/>
      <c r="DD677" s="48"/>
      <c r="DE677" s="48"/>
      <c r="DF677" s="48"/>
      <c r="DG677" s="48"/>
      <c r="DH677" s="48"/>
      <c r="DI677" s="48"/>
      <c r="DJ677" s="48"/>
      <c r="DK677" s="48"/>
      <c r="DL677" s="48"/>
      <c r="DM677" s="48"/>
      <c r="DN677" s="48"/>
      <c r="DO677" s="48"/>
      <c r="DP677" s="48"/>
      <c r="DQ677" s="48"/>
      <c r="DR677" s="48"/>
      <c r="DS677" s="48"/>
      <c r="DT677" s="48"/>
      <c r="DU677" s="48"/>
      <c r="DV677" s="48"/>
      <c r="DW677" s="48"/>
      <c r="DX677" s="48"/>
      <c r="DY677" s="48"/>
      <c r="DZ677" s="48"/>
      <c r="EA677" s="48"/>
      <c r="EB677" s="48"/>
      <c r="EC677" s="48"/>
      <c r="ED677" s="48"/>
      <c r="EE677" s="48"/>
      <c r="EF677" s="48"/>
      <c r="EG677" s="48"/>
      <c r="EH677" s="48"/>
      <c r="EI677" s="48"/>
      <c r="EJ677" s="48"/>
      <c r="EK677" s="48"/>
      <c r="EL677" s="48"/>
      <c r="ET677" s="33" t="s">
        <v>1297</v>
      </c>
      <c r="EU677" s="33" t="s">
        <v>1295</v>
      </c>
    </row>
    <row r="678" spans="1:151" ht="12" hidden="1" customHeight="1">
      <c r="A678" s="48"/>
      <c r="B678" s="60"/>
      <c r="C678" s="48"/>
      <c r="D678" s="60"/>
      <c r="E678" s="60"/>
      <c r="F678" s="60"/>
      <c r="G678" s="60"/>
      <c r="H678" s="60"/>
      <c r="I678" s="60"/>
      <c r="J678" s="60"/>
      <c r="K678" s="60"/>
      <c r="L678" s="60"/>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158"/>
      <c r="BJ678" s="158"/>
      <c r="BK678" s="48"/>
      <c r="BL678" s="307"/>
      <c r="BM678" s="48"/>
      <c r="BN678" s="48"/>
      <c r="BO678" s="48"/>
      <c r="BP678" s="48"/>
      <c r="BQ678" s="48"/>
      <c r="BR678" s="48"/>
      <c r="BS678" s="48"/>
      <c r="BT678" s="48"/>
      <c r="BU678" s="48"/>
      <c r="BV678" s="48"/>
      <c r="BW678" s="48"/>
      <c r="BX678" s="48"/>
      <c r="BY678" s="48"/>
      <c r="BZ678" s="328"/>
      <c r="CA678" s="48"/>
      <c r="CB678" s="48"/>
      <c r="CC678" s="48"/>
      <c r="CD678" s="48"/>
      <c r="CE678" s="48"/>
      <c r="CF678" s="48"/>
      <c r="CG678" s="48"/>
      <c r="CH678" s="48"/>
      <c r="CI678" s="48"/>
      <c r="CJ678" s="48"/>
      <c r="CK678" s="48"/>
      <c r="CL678" s="48"/>
      <c r="CM678" s="48"/>
      <c r="CN678" s="48"/>
      <c r="CO678" s="48"/>
      <c r="CP678" s="48"/>
      <c r="CQ678" s="48"/>
      <c r="CR678" s="48"/>
      <c r="CS678" s="48"/>
      <c r="CT678" s="48"/>
      <c r="CU678" s="48"/>
      <c r="CV678" s="48"/>
      <c r="CW678" s="48"/>
      <c r="CX678" s="48"/>
      <c r="CY678" s="48"/>
      <c r="CZ678" s="48"/>
      <c r="DA678" s="48"/>
      <c r="DB678" s="48"/>
      <c r="DC678" s="48"/>
      <c r="DD678" s="48"/>
      <c r="DE678" s="48"/>
      <c r="DF678" s="48"/>
      <c r="DG678" s="48"/>
      <c r="DH678" s="48"/>
      <c r="DI678" s="48"/>
      <c r="DJ678" s="48"/>
      <c r="DK678" s="48"/>
      <c r="DL678" s="48"/>
      <c r="DM678" s="48"/>
      <c r="DN678" s="48"/>
      <c r="DO678" s="48"/>
      <c r="DP678" s="48"/>
      <c r="DQ678" s="48"/>
      <c r="DR678" s="48"/>
      <c r="DS678" s="48"/>
      <c r="DT678" s="48"/>
      <c r="DU678" s="48"/>
      <c r="DV678" s="48"/>
      <c r="DW678" s="48"/>
      <c r="DX678" s="48"/>
      <c r="DY678" s="48"/>
      <c r="DZ678" s="48"/>
      <c r="EA678" s="48"/>
      <c r="EB678" s="48"/>
      <c r="EC678" s="48"/>
      <c r="ED678" s="48"/>
      <c r="EE678" s="48"/>
      <c r="EF678" s="48"/>
      <c r="EG678" s="48"/>
      <c r="EH678" s="48"/>
      <c r="EI678" s="48"/>
      <c r="EJ678" s="48"/>
      <c r="EK678" s="48"/>
      <c r="EL678" s="48"/>
      <c r="ET678" s="33" t="s">
        <v>1298</v>
      </c>
      <c r="EU678" s="33" t="s">
        <v>1296</v>
      </c>
    </row>
    <row r="679" spans="1:151" ht="12" hidden="1" customHeight="1">
      <c r="A679" s="48"/>
      <c r="B679" s="60"/>
      <c r="C679" s="48"/>
      <c r="D679" s="60"/>
      <c r="E679" s="60"/>
      <c r="F679" s="60"/>
      <c r="G679" s="60"/>
      <c r="H679" s="60"/>
      <c r="I679" s="60"/>
      <c r="J679" s="60"/>
      <c r="K679" s="60"/>
      <c r="L679" s="60"/>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158"/>
      <c r="BJ679" s="158"/>
      <c r="BK679" s="48"/>
      <c r="BL679" s="307"/>
      <c r="BM679" s="48"/>
      <c r="BN679" s="48"/>
      <c r="BO679" s="48"/>
      <c r="BP679" s="48"/>
      <c r="BQ679" s="48"/>
      <c r="BR679" s="48"/>
      <c r="BS679" s="48"/>
      <c r="BT679" s="48"/>
      <c r="BU679" s="48"/>
      <c r="BV679" s="48"/>
      <c r="BW679" s="48"/>
      <c r="BX679" s="48"/>
      <c r="BY679" s="48"/>
      <c r="BZ679" s="328"/>
      <c r="CA679" s="48"/>
      <c r="CB679" s="48"/>
      <c r="CC679" s="48"/>
      <c r="CD679" s="48"/>
      <c r="CE679" s="48"/>
      <c r="CF679" s="48"/>
      <c r="CG679" s="48"/>
      <c r="CH679" s="48"/>
      <c r="CI679" s="48"/>
      <c r="CJ679" s="48"/>
      <c r="CK679" s="48"/>
      <c r="CL679" s="48"/>
      <c r="CM679" s="48"/>
      <c r="CN679" s="48"/>
      <c r="CO679" s="48"/>
      <c r="CP679" s="48"/>
      <c r="CQ679" s="48"/>
      <c r="CR679" s="48"/>
      <c r="CS679" s="48"/>
      <c r="CT679" s="48"/>
      <c r="CU679" s="48"/>
      <c r="CV679" s="48"/>
      <c r="CW679" s="48"/>
      <c r="CX679" s="48"/>
      <c r="CY679" s="48"/>
      <c r="CZ679" s="48"/>
      <c r="DA679" s="48"/>
      <c r="DB679" s="48"/>
      <c r="DC679" s="48"/>
      <c r="DD679" s="48"/>
      <c r="DE679" s="48"/>
      <c r="DF679" s="48"/>
      <c r="DG679" s="48"/>
      <c r="DH679" s="48"/>
      <c r="DI679" s="48"/>
      <c r="DJ679" s="48"/>
      <c r="DK679" s="48"/>
      <c r="DL679" s="48"/>
      <c r="DM679" s="48"/>
      <c r="DN679" s="48"/>
      <c r="DO679" s="48"/>
      <c r="DP679" s="48"/>
      <c r="DQ679" s="48"/>
      <c r="DR679" s="48"/>
      <c r="DS679" s="48"/>
      <c r="DT679" s="48"/>
      <c r="DU679" s="48"/>
      <c r="DV679" s="48"/>
      <c r="DW679" s="48"/>
      <c r="DX679" s="48"/>
      <c r="DY679" s="48"/>
      <c r="DZ679" s="48"/>
      <c r="EA679" s="48"/>
      <c r="EB679" s="48"/>
      <c r="EC679" s="48"/>
      <c r="ED679" s="48"/>
      <c r="EE679" s="48"/>
      <c r="EF679" s="48"/>
      <c r="EG679" s="48"/>
      <c r="EH679" s="48"/>
      <c r="EI679" s="48"/>
      <c r="EJ679" s="48"/>
      <c r="EK679" s="48"/>
      <c r="EL679" s="48"/>
      <c r="ET679" s="33" t="s">
        <v>1299</v>
      </c>
      <c r="EU679" s="33" t="s">
        <v>1297</v>
      </c>
    </row>
    <row r="680" spans="1:151" ht="12" hidden="1" customHeight="1">
      <c r="A680" s="48"/>
      <c r="B680" s="60"/>
      <c r="C680" s="48"/>
      <c r="D680" s="60"/>
      <c r="E680" s="60"/>
      <c r="F680" s="60"/>
      <c r="G680" s="60"/>
      <c r="H680" s="60"/>
      <c r="I680" s="60"/>
      <c r="J680" s="60"/>
      <c r="K680" s="60"/>
      <c r="L680" s="60"/>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158"/>
      <c r="BJ680" s="158"/>
      <c r="BK680" s="48"/>
      <c r="BL680" s="307"/>
      <c r="BM680" s="48"/>
      <c r="BN680" s="48"/>
      <c r="BO680" s="48"/>
      <c r="BP680" s="48"/>
      <c r="BQ680" s="48"/>
      <c r="BR680" s="48"/>
      <c r="BS680" s="48"/>
      <c r="BT680" s="48"/>
      <c r="BU680" s="48"/>
      <c r="BV680" s="48"/>
      <c r="BW680" s="48"/>
      <c r="BX680" s="48"/>
      <c r="BY680" s="48"/>
      <c r="BZ680" s="328"/>
      <c r="CA680" s="48"/>
      <c r="CB680" s="48"/>
      <c r="CC680" s="48"/>
      <c r="CD680" s="48"/>
      <c r="CE680" s="48"/>
      <c r="CF680" s="48"/>
      <c r="CG680" s="48"/>
      <c r="CH680" s="48"/>
      <c r="CI680" s="48"/>
      <c r="CJ680" s="48"/>
      <c r="CK680" s="48"/>
      <c r="CL680" s="48"/>
      <c r="CM680" s="48"/>
      <c r="CN680" s="48"/>
      <c r="CO680" s="48"/>
      <c r="CP680" s="48"/>
      <c r="CQ680" s="48"/>
      <c r="CR680" s="48"/>
      <c r="CS680" s="48"/>
      <c r="CT680" s="48"/>
      <c r="CU680" s="48"/>
      <c r="CV680" s="48"/>
      <c r="CW680" s="48"/>
      <c r="CX680" s="48"/>
      <c r="CY680" s="48"/>
      <c r="CZ680" s="48"/>
      <c r="DA680" s="48"/>
      <c r="DB680" s="48"/>
      <c r="DC680" s="48"/>
      <c r="DD680" s="48"/>
      <c r="DE680" s="48"/>
      <c r="DF680" s="48"/>
      <c r="DG680" s="48"/>
      <c r="DH680" s="48"/>
      <c r="DI680" s="48"/>
      <c r="DJ680" s="48"/>
      <c r="DK680" s="48"/>
      <c r="DL680" s="48"/>
      <c r="DM680" s="48"/>
      <c r="DN680" s="48"/>
      <c r="DO680" s="48"/>
      <c r="DP680" s="48"/>
      <c r="DQ680" s="48"/>
      <c r="DR680" s="48"/>
      <c r="DS680" s="48"/>
      <c r="DT680" s="48"/>
      <c r="DU680" s="48"/>
      <c r="DV680" s="48"/>
      <c r="DW680" s="48"/>
      <c r="DX680" s="48"/>
      <c r="DY680" s="48"/>
      <c r="DZ680" s="48"/>
      <c r="EA680" s="48"/>
      <c r="EB680" s="48"/>
      <c r="EC680" s="48"/>
      <c r="ED680" s="48"/>
      <c r="EE680" s="48"/>
      <c r="EF680" s="48"/>
      <c r="EG680" s="48"/>
      <c r="EH680" s="48"/>
      <c r="EI680" s="48"/>
      <c r="EJ680" s="48"/>
      <c r="EK680" s="48"/>
      <c r="EL680" s="48"/>
      <c r="ET680" s="33" t="s">
        <v>1300</v>
      </c>
      <c r="EU680" s="33" t="s">
        <v>1298</v>
      </c>
    </row>
    <row r="681" spans="1:151" ht="12" hidden="1" customHeight="1">
      <c r="A681" s="48"/>
      <c r="B681" s="60"/>
      <c r="C681" s="48"/>
      <c r="D681" s="60"/>
      <c r="E681" s="60"/>
      <c r="F681" s="60"/>
      <c r="G681" s="60"/>
      <c r="H681" s="60"/>
      <c r="I681" s="60"/>
      <c r="J681" s="60"/>
      <c r="K681" s="60"/>
      <c r="L681" s="60"/>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158"/>
      <c r="BJ681" s="158"/>
      <c r="BK681" s="48"/>
      <c r="BL681" s="307"/>
      <c r="BM681" s="48"/>
      <c r="BN681" s="48"/>
      <c r="BO681" s="48"/>
      <c r="BP681" s="48"/>
      <c r="BQ681" s="48"/>
      <c r="BR681" s="48"/>
      <c r="BS681" s="48"/>
      <c r="BT681" s="48"/>
      <c r="BU681" s="48"/>
      <c r="BV681" s="48"/>
      <c r="BW681" s="48"/>
      <c r="BX681" s="48"/>
      <c r="BY681" s="48"/>
      <c r="BZ681" s="328"/>
      <c r="CA681" s="48"/>
      <c r="CB681" s="48"/>
      <c r="CC681" s="48"/>
      <c r="CD681" s="48"/>
      <c r="CE681" s="48"/>
      <c r="CF681" s="48"/>
      <c r="CG681" s="48"/>
      <c r="CH681" s="48"/>
      <c r="CI681" s="48"/>
      <c r="CJ681" s="48"/>
      <c r="CK681" s="48"/>
      <c r="CL681" s="48"/>
      <c r="CM681" s="48"/>
      <c r="CN681" s="48"/>
      <c r="CO681" s="48"/>
      <c r="CP681" s="48"/>
      <c r="CQ681" s="48"/>
      <c r="CR681" s="48"/>
      <c r="CS681" s="48"/>
      <c r="CT681" s="48"/>
      <c r="CU681" s="48"/>
      <c r="CV681" s="48"/>
      <c r="CW681" s="48"/>
      <c r="CX681" s="48"/>
      <c r="CY681" s="48"/>
      <c r="CZ681" s="48"/>
      <c r="DA681" s="48"/>
      <c r="DB681" s="48"/>
      <c r="DC681" s="48"/>
      <c r="DD681" s="48"/>
      <c r="DE681" s="48"/>
      <c r="DF681" s="48"/>
      <c r="DG681" s="48"/>
      <c r="DH681" s="48"/>
      <c r="DI681" s="48"/>
      <c r="DJ681" s="48"/>
      <c r="DK681" s="48"/>
      <c r="DL681" s="48"/>
      <c r="DM681" s="48"/>
      <c r="DN681" s="48"/>
      <c r="DO681" s="48"/>
      <c r="DP681" s="48"/>
      <c r="DQ681" s="48"/>
      <c r="DR681" s="48"/>
      <c r="DS681" s="48"/>
      <c r="DT681" s="48"/>
      <c r="DU681" s="48"/>
      <c r="DV681" s="48"/>
      <c r="DW681" s="48"/>
      <c r="DX681" s="48"/>
      <c r="DY681" s="48"/>
      <c r="DZ681" s="48"/>
      <c r="EA681" s="48"/>
      <c r="EB681" s="48"/>
      <c r="EC681" s="48"/>
      <c r="ED681" s="48"/>
      <c r="EE681" s="48"/>
      <c r="EF681" s="48"/>
      <c r="EG681" s="48"/>
      <c r="EH681" s="48"/>
      <c r="EI681" s="48"/>
      <c r="EJ681" s="48"/>
      <c r="EK681" s="48"/>
      <c r="EL681" s="48"/>
      <c r="ET681" s="33" t="s">
        <v>1301</v>
      </c>
      <c r="EU681" s="33" t="s">
        <v>1299</v>
      </c>
    </row>
    <row r="682" spans="1:151" ht="12" hidden="1" customHeight="1">
      <c r="A682" s="48"/>
      <c r="B682" s="60"/>
      <c r="C682" s="48"/>
      <c r="D682" s="60"/>
      <c r="E682" s="60"/>
      <c r="F682" s="60"/>
      <c r="G682" s="60"/>
      <c r="H682" s="60"/>
      <c r="I682" s="60"/>
      <c r="J682" s="60"/>
      <c r="K682" s="60"/>
      <c r="L682" s="60"/>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158"/>
      <c r="BJ682" s="158"/>
      <c r="BK682" s="48"/>
      <c r="BL682" s="307"/>
      <c r="BM682" s="48"/>
      <c r="BN682" s="48"/>
      <c r="BO682" s="48"/>
      <c r="BP682" s="48"/>
      <c r="BQ682" s="48"/>
      <c r="BR682" s="48"/>
      <c r="BS682" s="48"/>
      <c r="BT682" s="48"/>
      <c r="BU682" s="48"/>
      <c r="BV682" s="48"/>
      <c r="BW682" s="48"/>
      <c r="BX682" s="48"/>
      <c r="BY682" s="48"/>
      <c r="BZ682" s="328"/>
      <c r="CA682" s="48"/>
      <c r="CB682" s="48"/>
      <c r="CC682" s="48"/>
      <c r="CD682" s="48"/>
      <c r="CE682" s="48"/>
      <c r="CF682" s="48"/>
      <c r="CG682" s="48"/>
      <c r="CH682" s="48"/>
      <c r="CI682" s="48"/>
      <c r="CJ682" s="48"/>
      <c r="CK682" s="48"/>
      <c r="CL682" s="48"/>
      <c r="CM682" s="48"/>
      <c r="CN682" s="48"/>
      <c r="CO682" s="48"/>
      <c r="CP682" s="48"/>
      <c r="CQ682" s="48"/>
      <c r="CR682" s="48"/>
      <c r="CS682" s="48"/>
      <c r="CT682" s="48"/>
      <c r="CU682" s="48"/>
      <c r="CV682" s="48"/>
      <c r="CW682" s="48"/>
      <c r="CX682" s="48"/>
      <c r="CY682" s="48"/>
      <c r="CZ682" s="48"/>
      <c r="DA682" s="48"/>
      <c r="DB682" s="48"/>
      <c r="DC682" s="48"/>
      <c r="DD682" s="48"/>
      <c r="DE682" s="48"/>
      <c r="DF682" s="48"/>
      <c r="DG682" s="48"/>
      <c r="DH682" s="48"/>
      <c r="DI682" s="48"/>
      <c r="DJ682" s="48"/>
      <c r="DK682" s="48"/>
      <c r="DL682" s="48"/>
      <c r="DM682" s="48"/>
      <c r="DN682" s="48"/>
      <c r="DO682" s="48"/>
      <c r="DP682" s="48"/>
      <c r="DQ682" s="48"/>
      <c r="DR682" s="48"/>
      <c r="DS682" s="48"/>
      <c r="DT682" s="48"/>
      <c r="DU682" s="48"/>
      <c r="DV682" s="48"/>
      <c r="DW682" s="48"/>
      <c r="DX682" s="48"/>
      <c r="DY682" s="48"/>
      <c r="DZ682" s="48"/>
      <c r="EA682" s="48"/>
      <c r="EB682" s="48"/>
      <c r="EC682" s="48"/>
      <c r="ED682" s="48"/>
      <c r="EE682" s="48"/>
      <c r="EF682" s="48"/>
      <c r="EG682" s="48"/>
      <c r="EH682" s="48"/>
      <c r="EI682" s="48"/>
      <c r="EJ682" s="48"/>
      <c r="EK682" s="48"/>
      <c r="EL682" s="48"/>
      <c r="ET682" s="33" t="s">
        <v>1302</v>
      </c>
      <c r="EU682" s="33" t="s">
        <v>1300</v>
      </c>
    </row>
    <row r="683" spans="1:151" ht="12" hidden="1" customHeight="1">
      <c r="A683" s="48"/>
      <c r="B683" s="60"/>
      <c r="C683" s="48"/>
      <c r="D683" s="60"/>
      <c r="E683" s="60"/>
      <c r="F683" s="60"/>
      <c r="G683" s="60"/>
      <c r="H683" s="60"/>
      <c r="I683" s="60"/>
      <c r="J683" s="60"/>
      <c r="K683" s="60"/>
      <c r="L683" s="60"/>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158"/>
      <c r="BJ683" s="158"/>
      <c r="BK683" s="48"/>
      <c r="BL683" s="307"/>
      <c r="BM683" s="48"/>
      <c r="BN683" s="48"/>
      <c r="BO683" s="48"/>
      <c r="BP683" s="48"/>
      <c r="BQ683" s="48"/>
      <c r="BR683" s="48"/>
      <c r="BS683" s="48"/>
      <c r="BT683" s="48"/>
      <c r="BU683" s="48"/>
      <c r="BV683" s="48"/>
      <c r="BW683" s="48"/>
      <c r="BX683" s="48"/>
      <c r="BY683" s="48"/>
      <c r="BZ683" s="328"/>
      <c r="CA683" s="48"/>
      <c r="CB683" s="48"/>
      <c r="CC683" s="48"/>
      <c r="CD683" s="48"/>
      <c r="CE683" s="48"/>
      <c r="CF683" s="48"/>
      <c r="CG683" s="48"/>
      <c r="CH683" s="48"/>
      <c r="CI683" s="48"/>
      <c r="CJ683" s="48"/>
      <c r="CK683" s="48"/>
      <c r="CL683" s="48"/>
      <c r="CM683" s="48"/>
      <c r="CN683" s="48"/>
      <c r="CO683" s="48"/>
      <c r="CP683" s="48"/>
      <c r="CQ683" s="48"/>
      <c r="CR683" s="48"/>
      <c r="CS683" s="48"/>
      <c r="CT683" s="48"/>
      <c r="CU683" s="48"/>
      <c r="CV683" s="48"/>
      <c r="CW683" s="48"/>
      <c r="CX683" s="48"/>
      <c r="CY683" s="48"/>
      <c r="CZ683" s="48"/>
      <c r="DA683" s="48"/>
      <c r="DB683" s="48"/>
      <c r="DC683" s="48"/>
      <c r="DD683" s="48"/>
      <c r="DE683" s="48"/>
      <c r="DF683" s="48"/>
      <c r="DG683" s="48"/>
      <c r="DH683" s="48"/>
      <c r="DI683" s="48"/>
      <c r="DJ683" s="48"/>
      <c r="DK683" s="48"/>
      <c r="DL683" s="48"/>
      <c r="DM683" s="48"/>
      <c r="DN683" s="48"/>
      <c r="DO683" s="48"/>
      <c r="DP683" s="48"/>
      <c r="DQ683" s="48"/>
      <c r="DR683" s="48"/>
      <c r="DS683" s="48"/>
      <c r="DT683" s="48"/>
      <c r="DU683" s="48"/>
      <c r="DV683" s="48"/>
      <c r="DW683" s="48"/>
      <c r="DX683" s="48"/>
      <c r="DY683" s="48"/>
      <c r="DZ683" s="48"/>
      <c r="EA683" s="48"/>
      <c r="EB683" s="48"/>
      <c r="EC683" s="48"/>
      <c r="ED683" s="48"/>
      <c r="EE683" s="48"/>
      <c r="EF683" s="48"/>
      <c r="EG683" s="48"/>
      <c r="EH683" s="48"/>
      <c r="EI683" s="48"/>
      <c r="EJ683" s="48"/>
      <c r="EK683" s="48"/>
      <c r="EL683" s="48"/>
      <c r="ET683" s="33" t="s">
        <v>1303</v>
      </c>
      <c r="EU683" s="33" t="s">
        <v>1301</v>
      </c>
    </row>
    <row r="684" spans="1:151" ht="12" hidden="1" customHeight="1">
      <c r="A684" s="48"/>
      <c r="B684" s="60"/>
      <c r="C684" s="48"/>
      <c r="D684" s="60"/>
      <c r="E684" s="60"/>
      <c r="F684" s="60"/>
      <c r="G684" s="60"/>
      <c r="H684" s="60"/>
      <c r="I684" s="60"/>
      <c r="J684" s="60"/>
      <c r="K684" s="60"/>
      <c r="L684" s="60"/>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c r="BI684" s="158"/>
      <c r="BJ684" s="158"/>
      <c r="BK684" s="48"/>
      <c r="BL684" s="307"/>
      <c r="BM684" s="48"/>
      <c r="BN684" s="48"/>
      <c r="BO684" s="48"/>
      <c r="BP684" s="48"/>
      <c r="BQ684" s="48"/>
      <c r="BR684" s="48"/>
      <c r="BS684" s="48"/>
      <c r="BT684" s="48"/>
      <c r="BU684" s="48"/>
      <c r="BV684" s="48"/>
      <c r="BW684" s="48"/>
      <c r="BX684" s="48"/>
      <c r="BY684" s="48"/>
      <c r="BZ684" s="328"/>
      <c r="CA684" s="48"/>
      <c r="CB684" s="48"/>
      <c r="CC684" s="48"/>
      <c r="CD684" s="48"/>
      <c r="CE684" s="48"/>
      <c r="CF684" s="48"/>
      <c r="CG684" s="48"/>
      <c r="CH684" s="48"/>
      <c r="CI684" s="48"/>
      <c r="CJ684" s="48"/>
      <c r="CK684" s="48"/>
      <c r="CL684" s="48"/>
      <c r="CM684" s="48"/>
      <c r="CN684" s="48"/>
      <c r="CO684" s="48"/>
      <c r="CP684" s="48"/>
      <c r="CQ684" s="48"/>
      <c r="CR684" s="48"/>
      <c r="CS684" s="48"/>
      <c r="CT684" s="48"/>
      <c r="CU684" s="48"/>
      <c r="CV684" s="48"/>
      <c r="CW684" s="48"/>
      <c r="CX684" s="48"/>
      <c r="CY684" s="48"/>
      <c r="CZ684" s="48"/>
      <c r="DA684" s="48"/>
      <c r="DB684" s="48"/>
      <c r="DC684" s="48"/>
      <c r="DD684" s="48"/>
      <c r="DE684" s="48"/>
      <c r="DF684" s="48"/>
      <c r="DG684" s="48"/>
      <c r="DH684" s="48"/>
      <c r="DI684" s="48"/>
      <c r="DJ684" s="48"/>
      <c r="DK684" s="48"/>
      <c r="DL684" s="48"/>
      <c r="DM684" s="48"/>
      <c r="DN684" s="48"/>
      <c r="DO684" s="48"/>
      <c r="DP684" s="48"/>
      <c r="DQ684" s="48"/>
      <c r="DR684" s="48"/>
      <c r="DS684" s="48"/>
      <c r="DT684" s="48"/>
      <c r="DU684" s="48"/>
      <c r="DV684" s="48"/>
      <c r="DW684" s="48"/>
      <c r="DX684" s="48"/>
      <c r="DY684" s="48"/>
      <c r="DZ684" s="48"/>
      <c r="EA684" s="48"/>
      <c r="EB684" s="48"/>
      <c r="EC684" s="48"/>
      <c r="ED684" s="48"/>
      <c r="EE684" s="48"/>
      <c r="EF684" s="48"/>
      <c r="EG684" s="48"/>
      <c r="EH684" s="48"/>
      <c r="EI684" s="48"/>
      <c r="EJ684" s="48"/>
      <c r="EK684" s="48"/>
      <c r="EL684" s="48"/>
      <c r="ET684" s="33" t="s">
        <v>1304</v>
      </c>
      <c r="EU684" s="33" t="s">
        <v>1302</v>
      </c>
    </row>
    <row r="685" spans="1:151" ht="12" hidden="1" customHeight="1">
      <c r="A685" s="48"/>
      <c r="B685" s="60"/>
      <c r="C685" s="48"/>
      <c r="D685" s="60"/>
      <c r="E685" s="60"/>
      <c r="F685" s="60"/>
      <c r="G685" s="60"/>
      <c r="H685" s="60"/>
      <c r="I685" s="60"/>
      <c r="J685" s="60"/>
      <c r="K685" s="60"/>
      <c r="L685" s="60"/>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c r="BI685" s="158"/>
      <c r="BJ685" s="158"/>
      <c r="BK685" s="48"/>
      <c r="BL685" s="307"/>
      <c r="BM685" s="48"/>
      <c r="BN685" s="48"/>
      <c r="BO685" s="48"/>
      <c r="BP685" s="48"/>
      <c r="BQ685" s="48"/>
      <c r="BR685" s="48"/>
      <c r="BS685" s="48"/>
      <c r="BT685" s="48"/>
      <c r="BU685" s="48"/>
      <c r="BV685" s="48"/>
      <c r="BW685" s="48"/>
      <c r="BX685" s="48"/>
      <c r="BY685" s="48"/>
      <c r="BZ685" s="328"/>
      <c r="CA685" s="48"/>
      <c r="CB685" s="48"/>
      <c r="CC685" s="48"/>
      <c r="CD685" s="48"/>
      <c r="CE685" s="48"/>
      <c r="CF685" s="48"/>
      <c r="CG685" s="48"/>
      <c r="CH685" s="48"/>
      <c r="CI685" s="48"/>
      <c r="CJ685" s="48"/>
      <c r="CK685" s="48"/>
      <c r="CL685" s="48"/>
      <c r="CM685" s="48"/>
      <c r="CN685" s="48"/>
      <c r="CO685" s="48"/>
      <c r="CP685" s="48"/>
      <c r="CQ685" s="48"/>
      <c r="CR685" s="48"/>
      <c r="CS685" s="48"/>
      <c r="CT685" s="48"/>
      <c r="CU685" s="48"/>
      <c r="CV685" s="48"/>
      <c r="CW685" s="48"/>
      <c r="CX685" s="48"/>
      <c r="CY685" s="48"/>
      <c r="CZ685" s="48"/>
      <c r="DA685" s="48"/>
      <c r="DB685" s="48"/>
      <c r="DC685" s="48"/>
      <c r="DD685" s="48"/>
      <c r="DE685" s="48"/>
      <c r="DF685" s="48"/>
      <c r="DG685" s="48"/>
      <c r="DH685" s="48"/>
      <c r="DI685" s="48"/>
      <c r="DJ685" s="48"/>
      <c r="DK685" s="48"/>
      <c r="DL685" s="48"/>
      <c r="DM685" s="48"/>
      <c r="DN685" s="48"/>
      <c r="DO685" s="48"/>
      <c r="DP685" s="48"/>
      <c r="DQ685" s="48"/>
      <c r="DR685" s="48"/>
      <c r="DS685" s="48"/>
      <c r="DT685" s="48"/>
      <c r="DU685" s="48"/>
      <c r="DV685" s="48"/>
      <c r="DW685" s="48"/>
      <c r="DX685" s="48"/>
      <c r="DY685" s="48"/>
      <c r="DZ685" s="48"/>
      <c r="EA685" s="48"/>
      <c r="EB685" s="48"/>
      <c r="EC685" s="48"/>
      <c r="ED685" s="48"/>
      <c r="EE685" s="48"/>
      <c r="EF685" s="48"/>
      <c r="EG685" s="48"/>
      <c r="EH685" s="48"/>
      <c r="EI685" s="48"/>
      <c r="EJ685" s="48"/>
      <c r="EK685" s="48"/>
      <c r="EL685" s="48"/>
      <c r="ET685" s="33" t="s">
        <v>1305</v>
      </c>
      <c r="EU685" s="33" t="s">
        <v>1303</v>
      </c>
    </row>
    <row r="686" spans="1:151" ht="12" hidden="1" customHeight="1">
      <c r="A686" s="48"/>
      <c r="B686" s="60"/>
      <c r="C686" s="48"/>
      <c r="D686" s="60"/>
      <c r="E686" s="60"/>
      <c r="F686" s="60"/>
      <c r="G686" s="60"/>
      <c r="H686" s="60"/>
      <c r="I686" s="60"/>
      <c r="J686" s="60"/>
      <c r="K686" s="60"/>
      <c r="L686" s="60"/>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158"/>
      <c r="BJ686" s="158"/>
      <c r="BK686" s="48"/>
      <c r="BL686" s="307"/>
      <c r="BM686" s="48"/>
      <c r="BN686" s="48"/>
      <c r="BO686" s="48"/>
      <c r="BP686" s="48"/>
      <c r="BQ686" s="48"/>
      <c r="BR686" s="48"/>
      <c r="BS686" s="48"/>
      <c r="BT686" s="48"/>
      <c r="BU686" s="48"/>
      <c r="BV686" s="48"/>
      <c r="BW686" s="48"/>
      <c r="BX686" s="48"/>
      <c r="BY686" s="48"/>
      <c r="BZ686" s="328"/>
      <c r="CA686" s="48"/>
      <c r="CB686" s="48"/>
      <c r="CC686" s="48"/>
      <c r="CD686" s="48"/>
      <c r="CE686" s="48"/>
      <c r="CF686" s="48"/>
      <c r="CG686" s="48"/>
      <c r="CH686" s="48"/>
      <c r="CI686" s="48"/>
      <c r="CJ686" s="48"/>
      <c r="CK686" s="48"/>
      <c r="CL686" s="48"/>
      <c r="CM686" s="48"/>
      <c r="CN686" s="48"/>
      <c r="CO686" s="48"/>
      <c r="CP686" s="48"/>
      <c r="CQ686" s="48"/>
      <c r="CR686" s="48"/>
      <c r="CS686" s="48"/>
      <c r="CT686" s="48"/>
      <c r="CU686" s="48"/>
      <c r="CV686" s="48"/>
      <c r="CW686" s="48"/>
      <c r="CX686" s="48"/>
      <c r="CY686" s="48"/>
      <c r="CZ686" s="48"/>
      <c r="DA686" s="48"/>
      <c r="DB686" s="48"/>
      <c r="DC686" s="48"/>
      <c r="DD686" s="48"/>
      <c r="DE686" s="48"/>
      <c r="DF686" s="48"/>
      <c r="DG686" s="48"/>
      <c r="DH686" s="48"/>
      <c r="DI686" s="48"/>
      <c r="DJ686" s="48"/>
      <c r="DK686" s="48"/>
      <c r="DL686" s="48"/>
      <c r="DM686" s="48"/>
      <c r="DN686" s="48"/>
      <c r="DO686" s="48"/>
      <c r="DP686" s="48"/>
      <c r="DQ686" s="48"/>
      <c r="DR686" s="48"/>
      <c r="DS686" s="48"/>
      <c r="DT686" s="48"/>
      <c r="DU686" s="48"/>
      <c r="DV686" s="48"/>
      <c r="DW686" s="48"/>
      <c r="DX686" s="48"/>
      <c r="DY686" s="48"/>
      <c r="DZ686" s="48"/>
      <c r="EA686" s="48"/>
      <c r="EB686" s="48"/>
      <c r="EC686" s="48"/>
      <c r="ED686" s="48"/>
      <c r="EE686" s="48"/>
      <c r="EF686" s="48"/>
      <c r="EG686" s="48"/>
      <c r="EH686" s="48"/>
      <c r="EI686" s="48"/>
      <c r="EJ686" s="48"/>
      <c r="EK686" s="48"/>
      <c r="EL686" s="48"/>
      <c r="ET686" s="33" t="s">
        <v>1306</v>
      </c>
      <c r="EU686" s="33" t="s">
        <v>1304</v>
      </c>
    </row>
    <row r="687" spans="1:151" ht="12" hidden="1" customHeight="1">
      <c r="A687" s="48"/>
      <c r="B687" s="60"/>
      <c r="C687" s="48"/>
      <c r="D687" s="60"/>
      <c r="E687" s="60"/>
      <c r="F687" s="60"/>
      <c r="G687" s="60"/>
      <c r="H687" s="60"/>
      <c r="I687" s="60"/>
      <c r="J687" s="60"/>
      <c r="K687" s="60"/>
      <c r="L687" s="60"/>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158"/>
      <c r="BJ687" s="158"/>
      <c r="BK687" s="48"/>
      <c r="BL687" s="307"/>
      <c r="BM687" s="48"/>
      <c r="BN687" s="48"/>
      <c r="BO687" s="48"/>
      <c r="BP687" s="48"/>
      <c r="BQ687" s="48"/>
      <c r="BR687" s="48"/>
      <c r="BS687" s="48"/>
      <c r="BT687" s="48"/>
      <c r="BU687" s="48"/>
      <c r="BV687" s="48"/>
      <c r="BW687" s="48"/>
      <c r="BX687" s="48"/>
      <c r="BY687" s="48"/>
      <c r="BZ687" s="328"/>
      <c r="CA687" s="48"/>
      <c r="CB687" s="48"/>
      <c r="CC687" s="48"/>
      <c r="CD687" s="48"/>
      <c r="CE687" s="48"/>
      <c r="CF687" s="48"/>
      <c r="CG687" s="48"/>
      <c r="CH687" s="48"/>
      <c r="CI687" s="48"/>
      <c r="CJ687" s="48"/>
      <c r="CK687" s="48"/>
      <c r="CL687" s="48"/>
      <c r="CM687" s="48"/>
      <c r="CN687" s="48"/>
      <c r="CO687" s="48"/>
      <c r="CP687" s="48"/>
      <c r="CQ687" s="48"/>
      <c r="CR687" s="48"/>
      <c r="CS687" s="48"/>
      <c r="CT687" s="48"/>
      <c r="CU687" s="48"/>
      <c r="CV687" s="48"/>
      <c r="CW687" s="48"/>
      <c r="CX687" s="48"/>
      <c r="CY687" s="48"/>
      <c r="CZ687" s="48"/>
      <c r="DA687" s="48"/>
      <c r="DB687" s="48"/>
      <c r="DC687" s="48"/>
      <c r="DD687" s="48"/>
      <c r="DE687" s="48"/>
      <c r="DF687" s="48"/>
      <c r="DG687" s="48"/>
      <c r="DH687" s="48"/>
      <c r="DI687" s="48"/>
      <c r="DJ687" s="48"/>
      <c r="DK687" s="48"/>
      <c r="DL687" s="48"/>
      <c r="DM687" s="48"/>
      <c r="DN687" s="48"/>
      <c r="DO687" s="48"/>
      <c r="DP687" s="48"/>
      <c r="DQ687" s="48"/>
      <c r="DR687" s="48"/>
      <c r="DS687" s="48"/>
      <c r="DT687" s="48"/>
      <c r="DU687" s="48"/>
      <c r="DV687" s="48"/>
      <c r="DW687" s="48"/>
      <c r="DX687" s="48"/>
      <c r="DY687" s="48"/>
      <c r="DZ687" s="48"/>
      <c r="EA687" s="48"/>
      <c r="EB687" s="48"/>
      <c r="EC687" s="48"/>
      <c r="ED687" s="48"/>
      <c r="EE687" s="48"/>
      <c r="EF687" s="48"/>
      <c r="EG687" s="48"/>
      <c r="EH687" s="48"/>
      <c r="EI687" s="48"/>
      <c r="EJ687" s="48"/>
      <c r="EK687" s="48"/>
      <c r="EL687" s="48"/>
      <c r="ET687" s="33" t="s">
        <v>799</v>
      </c>
      <c r="EU687" s="33" t="s">
        <v>1305</v>
      </c>
    </row>
    <row r="688" spans="1:151" ht="12" hidden="1" customHeight="1">
      <c r="A688" s="48"/>
      <c r="B688" s="60"/>
      <c r="C688" s="48"/>
      <c r="D688" s="60"/>
      <c r="E688" s="60"/>
      <c r="F688" s="60"/>
      <c r="G688" s="60"/>
      <c r="H688" s="60"/>
      <c r="I688" s="60"/>
      <c r="J688" s="60"/>
      <c r="K688" s="60"/>
      <c r="L688" s="60"/>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158"/>
      <c r="BJ688" s="158"/>
      <c r="BK688" s="48"/>
      <c r="BL688" s="307"/>
      <c r="BM688" s="48"/>
      <c r="BN688" s="48"/>
      <c r="BO688" s="48"/>
      <c r="BP688" s="48"/>
      <c r="BQ688" s="48"/>
      <c r="BR688" s="48"/>
      <c r="BS688" s="48"/>
      <c r="BT688" s="48"/>
      <c r="BU688" s="48"/>
      <c r="BV688" s="48"/>
      <c r="BW688" s="48"/>
      <c r="BX688" s="48"/>
      <c r="BY688" s="48"/>
      <c r="BZ688" s="328"/>
      <c r="CA688" s="48"/>
      <c r="CB688" s="48"/>
      <c r="CC688" s="48"/>
      <c r="CD688" s="48"/>
      <c r="CE688" s="48"/>
      <c r="CF688" s="48"/>
      <c r="CG688" s="48"/>
      <c r="CH688" s="48"/>
      <c r="CI688" s="48"/>
      <c r="CJ688" s="48"/>
      <c r="CK688" s="48"/>
      <c r="CL688" s="48"/>
      <c r="CM688" s="48"/>
      <c r="CN688" s="48"/>
      <c r="CO688" s="48"/>
      <c r="CP688" s="48"/>
      <c r="CQ688" s="48"/>
      <c r="CR688" s="48"/>
      <c r="CS688" s="48"/>
      <c r="CT688" s="48"/>
      <c r="CU688" s="48"/>
      <c r="CV688" s="48"/>
      <c r="CW688" s="48"/>
      <c r="CX688" s="48"/>
      <c r="CY688" s="48"/>
      <c r="CZ688" s="48"/>
      <c r="DA688" s="48"/>
      <c r="DB688" s="48"/>
      <c r="DC688" s="48"/>
      <c r="DD688" s="48"/>
      <c r="DE688" s="48"/>
      <c r="DF688" s="48"/>
      <c r="DG688" s="48"/>
      <c r="DH688" s="48"/>
      <c r="DI688" s="48"/>
      <c r="DJ688" s="48"/>
      <c r="DK688" s="48"/>
      <c r="DL688" s="48"/>
      <c r="DM688" s="48"/>
      <c r="DN688" s="48"/>
      <c r="DO688" s="48"/>
      <c r="DP688" s="48"/>
      <c r="DQ688" s="48"/>
      <c r="DR688" s="48"/>
      <c r="DS688" s="48"/>
      <c r="DT688" s="48"/>
      <c r="DU688" s="48"/>
      <c r="DV688" s="48"/>
      <c r="DW688" s="48"/>
      <c r="DX688" s="48"/>
      <c r="DY688" s="48"/>
      <c r="DZ688" s="48"/>
      <c r="EA688" s="48"/>
      <c r="EB688" s="48"/>
      <c r="EC688" s="48"/>
      <c r="ED688" s="48"/>
      <c r="EE688" s="48"/>
      <c r="EF688" s="48"/>
      <c r="EG688" s="48"/>
      <c r="EH688" s="48"/>
      <c r="EI688" s="48"/>
      <c r="EJ688" s="48"/>
      <c r="EK688" s="48"/>
      <c r="EL688" s="48"/>
      <c r="ET688" s="33" t="s">
        <v>1307</v>
      </c>
      <c r="EU688" s="33" t="s">
        <v>1306</v>
      </c>
    </row>
    <row r="689" spans="1:151" ht="12" hidden="1" customHeight="1">
      <c r="A689" s="48"/>
      <c r="B689" s="60"/>
      <c r="C689" s="48"/>
      <c r="D689" s="60"/>
      <c r="E689" s="60"/>
      <c r="F689" s="60"/>
      <c r="G689" s="60"/>
      <c r="H689" s="60"/>
      <c r="I689" s="60"/>
      <c r="J689" s="60"/>
      <c r="K689" s="60"/>
      <c r="L689" s="60"/>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158"/>
      <c r="BJ689" s="158"/>
      <c r="BK689" s="48"/>
      <c r="BL689" s="307"/>
      <c r="BM689" s="48"/>
      <c r="BN689" s="48"/>
      <c r="BO689" s="48"/>
      <c r="BP689" s="48"/>
      <c r="BQ689" s="48"/>
      <c r="BR689" s="48"/>
      <c r="BS689" s="48"/>
      <c r="BT689" s="48"/>
      <c r="BU689" s="48"/>
      <c r="BV689" s="48"/>
      <c r="BW689" s="48"/>
      <c r="BX689" s="48"/>
      <c r="BY689" s="48"/>
      <c r="BZ689" s="328"/>
      <c r="CA689" s="48"/>
      <c r="CB689" s="48"/>
      <c r="CC689" s="48"/>
      <c r="CD689" s="48"/>
      <c r="CE689" s="48"/>
      <c r="CF689" s="48"/>
      <c r="CG689" s="48"/>
      <c r="CH689" s="48"/>
      <c r="CI689" s="48"/>
      <c r="CJ689" s="48"/>
      <c r="CK689" s="48"/>
      <c r="CL689" s="48"/>
      <c r="CM689" s="48"/>
      <c r="CN689" s="48"/>
      <c r="CO689" s="48"/>
      <c r="CP689" s="48"/>
      <c r="CQ689" s="48"/>
      <c r="CR689" s="48"/>
      <c r="CS689" s="48"/>
      <c r="CT689" s="48"/>
      <c r="CU689" s="48"/>
      <c r="CV689" s="48"/>
      <c r="CW689" s="48"/>
      <c r="CX689" s="48"/>
      <c r="CY689" s="48"/>
      <c r="CZ689" s="48"/>
      <c r="DA689" s="48"/>
      <c r="DB689" s="48"/>
      <c r="DC689" s="48"/>
      <c r="DD689" s="48"/>
      <c r="DE689" s="48"/>
      <c r="DF689" s="48"/>
      <c r="DG689" s="48"/>
      <c r="DH689" s="48"/>
      <c r="DI689" s="48"/>
      <c r="DJ689" s="48"/>
      <c r="DK689" s="48"/>
      <c r="DL689" s="48"/>
      <c r="DM689" s="48"/>
      <c r="DN689" s="48"/>
      <c r="DO689" s="48"/>
      <c r="DP689" s="48"/>
      <c r="DQ689" s="48"/>
      <c r="DR689" s="48"/>
      <c r="DS689" s="48"/>
      <c r="DT689" s="48"/>
      <c r="DU689" s="48"/>
      <c r="DV689" s="48"/>
      <c r="DW689" s="48"/>
      <c r="DX689" s="48"/>
      <c r="DY689" s="48"/>
      <c r="DZ689" s="48"/>
      <c r="EA689" s="48"/>
      <c r="EB689" s="48"/>
      <c r="EC689" s="48"/>
      <c r="ED689" s="48"/>
      <c r="EE689" s="48"/>
      <c r="EF689" s="48"/>
      <c r="EG689" s="48"/>
      <c r="EH689" s="48"/>
      <c r="EI689" s="48"/>
      <c r="EJ689" s="48"/>
      <c r="EK689" s="48"/>
      <c r="EL689" s="48"/>
      <c r="ET689" s="33" t="s">
        <v>1308</v>
      </c>
      <c r="EU689" s="33" t="s">
        <v>799</v>
      </c>
    </row>
    <row r="690" spans="1:151" ht="12" hidden="1" customHeight="1">
      <c r="A690" s="48"/>
      <c r="B690" s="60"/>
      <c r="C690" s="48"/>
      <c r="D690" s="60"/>
      <c r="E690" s="60"/>
      <c r="F690" s="60"/>
      <c r="G690" s="60"/>
      <c r="H690" s="60"/>
      <c r="I690" s="60"/>
      <c r="J690" s="60"/>
      <c r="K690" s="60"/>
      <c r="L690" s="60"/>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158"/>
      <c r="BJ690" s="158"/>
      <c r="BK690" s="48"/>
      <c r="BL690" s="307"/>
      <c r="BM690" s="48"/>
      <c r="BN690" s="48"/>
      <c r="BO690" s="48"/>
      <c r="BP690" s="48"/>
      <c r="BQ690" s="48"/>
      <c r="BR690" s="48"/>
      <c r="BS690" s="48"/>
      <c r="BT690" s="48"/>
      <c r="BU690" s="48"/>
      <c r="BV690" s="48"/>
      <c r="BW690" s="48"/>
      <c r="BX690" s="48"/>
      <c r="BY690" s="48"/>
      <c r="BZ690" s="328"/>
      <c r="CA690" s="48"/>
      <c r="CB690" s="48"/>
      <c r="CC690" s="48"/>
      <c r="CD690" s="48"/>
      <c r="CE690" s="48"/>
      <c r="CF690" s="48"/>
      <c r="CG690" s="48"/>
      <c r="CH690" s="48"/>
      <c r="CI690" s="48"/>
      <c r="CJ690" s="48"/>
      <c r="CK690" s="48"/>
      <c r="CL690" s="48"/>
      <c r="CM690" s="48"/>
      <c r="CN690" s="48"/>
      <c r="CO690" s="48"/>
      <c r="CP690" s="48"/>
      <c r="CQ690" s="48"/>
      <c r="CR690" s="48"/>
      <c r="CS690" s="48"/>
      <c r="CT690" s="48"/>
      <c r="CU690" s="48"/>
      <c r="CV690" s="48"/>
      <c r="CW690" s="48"/>
      <c r="CX690" s="48"/>
      <c r="CY690" s="48"/>
      <c r="CZ690" s="48"/>
      <c r="DA690" s="48"/>
      <c r="DB690" s="48"/>
      <c r="DC690" s="48"/>
      <c r="DD690" s="48"/>
      <c r="DE690" s="48"/>
      <c r="DF690" s="48"/>
      <c r="DG690" s="48"/>
      <c r="DH690" s="48"/>
      <c r="DI690" s="48"/>
      <c r="DJ690" s="48"/>
      <c r="DK690" s="48"/>
      <c r="DL690" s="48"/>
      <c r="DM690" s="48"/>
      <c r="DN690" s="48"/>
      <c r="DO690" s="48"/>
      <c r="DP690" s="48"/>
      <c r="DQ690" s="48"/>
      <c r="DR690" s="48"/>
      <c r="DS690" s="48"/>
      <c r="DT690" s="48"/>
      <c r="DU690" s="48"/>
      <c r="DV690" s="48"/>
      <c r="DW690" s="48"/>
      <c r="DX690" s="48"/>
      <c r="DY690" s="48"/>
      <c r="DZ690" s="48"/>
      <c r="EA690" s="48"/>
      <c r="EB690" s="48"/>
      <c r="EC690" s="48"/>
      <c r="ED690" s="48"/>
      <c r="EE690" s="48"/>
      <c r="EF690" s="48"/>
      <c r="EG690" s="48"/>
      <c r="EH690" s="48"/>
      <c r="EI690" s="48"/>
      <c r="EJ690" s="48"/>
      <c r="EK690" s="48"/>
      <c r="EL690" s="48"/>
      <c r="ET690" s="33" t="s">
        <v>1309</v>
      </c>
      <c r="EU690" s="33" t="s">
        <v>1307</v>
      </c>
    </row>
    <row r="691" spans="1:151" ht="12" hidden="1" customHeight="1">
      <c r="A691" s="48"/>
      <c r="B691" s="60"/>
      <c r="C691" s="48"/>
      <c r="D691" s="60"/>
      <c r="E691" s="60"/>
      <c r="F691" s="60"/>
      <c r="G691" s="60"/>
      <c r="H691" s="60"/>
      <c r="I691" s="60"/>
      <c r="J691" s="60"/>
      <c r="K691" s="60"/>
      <c r="L691" s="60"/>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158"/>
      <c r="BJ691" s="158"/>
      <c r="BK691" s="48"/>
      <c r="BL691" s="307"/>
      <c r="BM691" s="48"/>
      <c r="BN691" s="48"/>
      <c r="BO691" s="48"/>
      <c r="BP691" s="48"/>
      <c r="BQ691" s="48"/>
      <c r="BR691" s="48"/>
      <c r="BS691" s="48"/>
      <c r="BT691" s="48"/>
      <c r="BU691" s="48"/>
      <c r="BV691" s="48"/>
      <c r="BW691" s="48"/>
      <c r="BX691" s="48"/>
      <c r="BY691" s="48"/>
      <c r="BZ691" s="328"/>
      <c r="CA691" s="48"/>
      <c r="CB691" s="48"/>
      <c r="CC691" s="48"/>
      <c r="CD691" s="48"/>
      <c r="CE691" s="48"/>
      <c r="CF691" s="48"/>
      <c r="CG691" s="48"/>
      <c r="CH691" s="48"/>
      <c r="CI691" s="48"/>
      <c r="CJ691" s="48"/>
      <c r="CK691" s="48"/>
      <c r="CL691" s="48"/>
      <c r="CM691" s="48"/>
      <c r="CN691" s="48"/>
      <c r="CO691" s="48"/>
      <c r="CP691" s="48"/>
      <c r="CQ691" s="48"/>
      <c r="CR691" s="48"/>
      <c r="CS691" s="48"/>
      <c r="CT691" s="48"/>
      <c r="CU691" s="48"/>
      <c r="CV691" s="48"/>
      <c r="CW691" s="48"/>
      <c r="CX691" s="48"/>
      <c r="CY691" s="48"/>
      <c r="CZ691" s="48"/>
      <c r="DA691" s="48"/>
      <c r="DB691" s="48"/>
      <c r="DC691" s="48"/>
      <c r="DD691" s="48"/>
      <c r="DE691" s="48"/>
      <c r="DF691" s="48"/>
      <c r="DG691" s="48"/>
      <c r="DH691" s="48"/>
      <c r="DI691" s="48"/>
      <c r="DJ691" s="48"/>
      <c r="DK691" s="48"/>
      <c r="DL691" s="48"/>
      <c r="DM691" s="48"/>
      <c r="DN691" s="48"/>
      <c r="DO691" s="48"/>
      <c r="DP691" s="48"/>
      <c r="DQ691" s="48"/>
      <c r="DR691" s="48"/>
      <c r="DS691" s="48"/>
      <c r="DT691" s="48"/>
      <c r="DU691" s="48"/>
      <c r="DV691" s="48"/>
      <c r="DW691" s="48"/>
      <c r="DX691" s="48"/>
      <c r="DY691" s="48"/>
      <c r="DZ691" s="48"/>
      <c r="EA691" s="48"/>
      <c r="EB691" s="48"/>
      <c r="EC691" s="48"/>
      <c r="ED691" s="48"/>
      <c r="EE691" s="48"/>
      <c r="EF691" s="48"/>
      <c r="EG691" s="48"/>
      <c r="EH691" s="48"/>
      <c r="EI691" s="48"/>
      <c r="EJ691" s="48"/>
      <c r="EK691" s="48"/>
      <c r="EL691" s="48"/>
      <c r="ET691" s="33" t="s">
        <v>1310</v>
      </c>
      <c r="EU691" s="33" t="s">
        <v>1308</v>
      </c>
    </row>
    <row r="692" spans="1:151" ht="12" hidden="1" customHeight="1">
      <c r="A692" s="48"/>
      <c r="B692" s="60"/>
      <c r="C692" s="48"/>
      <c r="D692" s="60"/>
      <c r="E692" s="60"/>
      <c r="F692" s="60"/>
      <c r="G692" s="60"/>
      <c r="H692" s="60"/>
      <c r="I692" s="60"/>
      <c r="J692" s="60"/>
      <c r="K692" s="60"/>
      <c r="L692" s="60"/>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158"/>
      <c r="BJ692" s="158"/>
      <c r="BK692" s="48"/>
      <c r="BL692" s="307"/>
      <c r="BM692" s="48"/>
      <c r="BN692" s="48"/>
      <c r="BO692" s="48"/>
      <c r="BP692" s="48"/>
      <c r="BQ692" s="48"/>
      <c r="BR692" s="48"/>
      <c r="BS692" s="48"/>
      <c r="BT692" s="48"/>
      <c r="BU692" s="48"/>
      <c r="BV692" s="48"/>
      <c r="BW692" s="48"/>
      <c r="BX692" s="48"/>
      <c r="BY692" s="48"/>
      <c r="BZ692" s="328"/>
      <c r="CA692" s="48"/>
      <c r="CB692" s="48"/>
      <c r="CC692" s="48"/>
      <c r="CD692" s="48"/>
      <c r="CE692" s="48"/>
      <c r="CF692" s="48"/>
      <c r="CG692" s="48"/>
      <c r="CH692" s="48"/>
      <c r="CI692" s="48"/>
      <c r="CJ692" s="48"/>
      <c r="CK692" s="48"/>
      <c r="CL692" s="48"/>
      <c r="CM692" s="48"/>
      <c r="CN692" s="48"/>
      <c r="CO692" s="48"/>
      <c r="CP692" s="48"/>
      <c r="CQ692" s="48"/>
      <c r="CR692" s="48"/>
      <c r="CS692" s="48"/>
      <c r="CT692" s="48"/>
      <c r="CU692" s="48"/>
      <c r="CV692" s="48"/>
      <c r="CW692" s="48"/>
      <c r="CX692" s="48"/>
      <c r="CY692" s="48"/>
      <c r="CZ692" s="48"/>
      <c r="DA692" s="48"/>
      <c r="DB692" s="48"/>
      <c r="DC692" s="48"/>
      <c r="DD692" s="48"/>
      <c r="DE692" s="48"/>
      <c r="DF692" s="48"/>
      <c r="DG692" s="48"/>
      <c r="DH692" s="48"/>
      <c r="DI692" s="48"/>
      <c r="DJ692" s="48"/>
      <c r="DK692" s="48"/>
      <c r="DL692" s="48"/>
      <c r="DM692" s="48"/>
      <c r="DN692" s="48"/>
      <c r="DO692" s="48"/>
      <c r="DP692" s="48"/>
      <c r="DQ692" s="48"/>
      <c r="DR692" s="48"/>
      <c r="DS692" s="48"/>
      <c r="DT692" s="48"/>
      <c r="DU692" s="48"/>
      <c r="DV692" s="48"/>
      <c r="DW692" s="48"/>
      <c r="DX692" s="48"/>
      <c r="DY692" s="48"/>
      <c r="DZ692" s="48"/>
      <c r="EA692" s="48"/>
      <c r="EB692" s="48"/>
      <c r="EC692" s="48"/>
      <c r="ED692" s="48"/>
      <c r="EE692" s="48"/>
      <c r="EF692" s="48"/>
      <c r="EG692" s="48"/>
      <c r="EH692" s="48"/>
      <c r="EI692" s="48"/>
      <c r="EJ692" s="48"/>
      <c r="EK692" s="48"/>
      <c r="EL692" s="48"/>
      <c r="ET692" s="33" t="s">
        <v>1311</v>
      </c>
      <c r="EU692" s="33" t="s">
        <v>1309</v>
      </c>
    </row>
    <row r="693" spans="1:151" ht="12" hidden="1" customHeight="1">
      <c r="A693" s="48"/>
      <c r="B693" s="60"/>
      <c r="C693" s="48"/>
      <c r="D693" s="60"/>
      <c r="E693" s="60"/>
      <c r="F693" s="60"/>
      <c r="G693" s="60"/>
      <c r="H693" s="60"/>
      <c r="I693" s="60"/>
      <c r="J693" s="60"/>
      <c r="K693" s="60"/>
      <c r="L693" s="60"/>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158"/>
      <c r="BJ693" s="158"/>
      <c r="BK693" s="48"/>
      <c r="BL693" s="307"/>
      <c r="BM693" s="48"/>
      <c r="BN693" s="48"/>
      <c r="BO693" s="48"/>
      <c r="BP693" s="48"/>
      <c r="BQ693" s="48"/>
      <c r="BR693" s="48"/>
      <c r="BS693" s="48"/>
      <c r="BT693" s="48"/>
      <c r="BU693" s="48"/>
      <c r="BV693" s="48"/>
      <c r="BW693" s="48"/>
      <c r="BX693" s="48"/>
      <c r="BY693" s="48"/>
      <c r="BZ693" s="328"/>
      <c r="CA693" s="48"/>
      <c r="CB693" s="48"/>
      <c r="CC693" s="48"/>
      <c r="CD693" s="48"/>
      <c r="CE693" s="48"/>
      <c r="CF693" s="48"/>
      <c r="CG693" s="48"/>
      <c r="CH693" s="48"/>
      <c r="CI693" s="48"/>
      <c r="CJ693" s="48"/>
      <c r="CK693" s="48"/>
      <c r="CL693" s="48"/>
      <c r="CM693" s="48"/>
      <c r="CN693" s="48"/>
      <c r="CO693" s="48"/>
      <c r="CP693" s="48"/>
      <c r="CQ693" s="48"/>
      <c r="CR693" s="48"/>
      <c r="CS693" s="48"/>
      <c r="CT693" s="48"/>
      <c r="CU693" s="48"/>
      <c r="CV693" s="48"/>
      <c r="CW693" s="48"/>
      <c r="CX693" s="48"/>
      <c r="CY693" s="48"/>
      <c r="CZ693" s="48"/>
      <c r="DA693" s="48"/>
      <c r="DB693" s="48"/>
      <c r="DC693" s="48"/>
      <c r="DD693" s="48"/>
      <c r="DE693" s="48"/>
      <c r="DF693" s="48"/>
      <c r="DG693" s="48"/>
      <c r="DH693" s="48"/>
      <c r="DI693" s="48"/>
      <c r="DJ693" s="48"/>
      <c r="DK693" s="48"/>
      <c r="DL693" s="48"/>
      <c r="DM693" s="48"/>
      <c r="DN693" s="48"/>
      <c r="DO693" s="48"/>
      <c r="DP693" s="48"/>
      <c r="DQ693" s="48"/>
      <c r="DR693" s="48"/>
      <c r="DS693" s="48"/>
      <c r="DT693" s="48"/>
      <c r="DU693" s="48"/>
      <c r="DV693" s="48"/>
      <c r="DW693" s="48"/>
      <c r="DX693" s="48"/>
      <c r="DY693" s="48"/>
      <c r="DZ693" s="48"/>
      <c r="EA693" s="48"/>
      <c r="EB693" s="48"/>
      <c r="EC693" s="48"/>
      <c r="ED693" s="48"/>
      <c r="EE693" s="48"/>
      <c r="EF693" s="48"/>
      <c r="EG693" s="48"/>
      <c r="EH693" s="48"/>
      <c r="EI693" s="48"/>
      <c r="EJ693" s="48"/>
      <c r="EK693" s="48"/>
      <c r="EL693" s="48"/>
      <c r="ET693" s="33" t="s">
        <v>1312</v>
      </c>
      <c r="EU693" s="33" t="s">
        <v>1310</v>
      </c>
    </row>
    <row r="694" spans="1:151" ht="12" hidden="1" customHeight="1">
      <c r="A694" s="48"/>
      <c r="B694" s="60"/>
      <c r="C694" s="48"/>
      <c r="D694" s="60"/>
      <c r="E694" s="60"/>
      <c r="F694" s="60"/>
      <c r="G694" s="60"/>
      <c r="H694" s="60"/>
      <c r="I694" s="60"/>
      <c r="J694" s="60"/>
      <c r="K694" s="60"/>
      <c r="L694" s="60"/>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158"/>
      <c r="BJ694" s="158"/>
      <c r="BK694" s="48"/>
      <c r="BL694" s="307"/>
      <c r="BM694" s="48"/>
      <c r="BN694" s="48"/>
      <c r="BO694" s="48"/>
      <c r="BP694" s="48"/>
      <c r="BQ694" s="48"/>
      <c r="BR694" s="48"/>
      <c r="BS694" s="48"/>
      <c r="BT694" s="48"/>
      <c r="BU694" s="48"/>
      <c r="BV694" s="48"/>
      <c r="BW694" s="48"/>
      <c r="BX694" s="48"/>
      <c r="BY694" s="48"/>
      <c r="BZ694" s="328"/>
      <c r="CA694" s="48"/>
      <c r="CB694" s="48"/>
      <c r="CC694" s="48"/>
      <c r="CD694" s="48"/>
      <c r="CE694" s="48"/>
      <c r="CF694" s="48"/>
      <c r="CG694" s="48"/>
      <c r="CH694" s="48"/>
      <c r="CI694" s="48"/>
      <c r="CJ694" s="48"/>
      <c r="CK694" s="48"/>
      <c r="CL694" s="48"/>
      <c r="CM694" s="48"/>
      <c r="CN694" s="48"/>
      <c r="CO694" s="48"/>
      <c r="CP694" s="48"/>
      <c r="CQ694" s="48"/>
      <c r="CR694" s="48"/>
      <c r="CS694" s="48"/>
      <c r="CT694" s="48"/>
      <c r="CU694" s="48"/>
      <c r="CV694" s="48"/>
      <c r="CW694" s="48"/>
      <c r="CX694" s="48"/>
      <c r="CY694" s="48"/>
      <c r="CZ694" s="48"/>
      <c r="DA694" s="48"/>
      <c r="DB694" s="48"/>
      <c r="DC694" s="48"/>
      <c r="DD694" s="48"/>
      <c r="DE694" s="48"/>
      <c r="DF694" s="48"/>
      <c r="DG694" s="48"/>
      <c r="DH694" s="48"/>
      <c r="DI694" s="48"/>
      <c r="DJ694" s="48"/>
      <c r="DK694" s="48"/>
      <c r="DL694" s="48"/>
      <c r="DM694" s="48"/>
      <c r="DN694" s="48"/>
      <c r="DO694" s="48"/>
      <c r="DP694" s="48"/>
      <c r="DQ694" s="48"/>
      <c r="DR694" s="48"/>
      <c r="DS694" s="48"/>
      <c r="DT694" s="48"/>
      <c r="DU694" s="48"/>
      <c r="DV694" s="48"/>
      <c r="DW694" s="48"/>
      <c r="DX694" s="48"/>
      <c r="DY694" s="48"/>
      <c r="DZ694" s="48"/>
      <c r="EA694" s="48"/>
      <c r="EB694" s="48"/>
      <c r="EC694" s="48"/>
      <c r="ED694" s="48"/>
      <c r="EE694" s="48"/>
      <c r="EF694" s="48"/>
      <c r="EG694" s="48"/>
      <c r="EH694" s="48"/>
      <c r="EI694" s="48"/>
      <c r="EJ694" s="48"/>
      <c r="EK694" s="48"/>
      <c r="EL694" s="48"/>
      <c r="ET694" s="33" t="s">
        <v>1313</v>
      </c>
      <c r="EU694" s="33" t="s">
        <v>1311</v>
      </c>
    </row>
    <row r="695" spans="1:151" ht="12" hidden="1" customHeight="1">
      <c r="A695" s="48"/>
      <c r="B695" s="60"/>
      <c r="C695" s="48"/>
      <c r="D695" s="60"/>
      <c r="E695" s="60"/>
      <c r="F695" s="60"/>
      <c r="G695" s="60"/>
      <c r="H695" s="60"/>
      <c r="I695" s="60"/>
      <c r="J695" s="60"/>
      <c r="K695" s="60"/>
      <c r="L695" s="60"/>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158"/>
      <c r="BJ695" s="158"/>
      <c r="BK695" s="48"/>
      <c r="BL695" s="307"/>
      <c r="BM695" s="48"/>
      <c r="BN695" s="48"/>
      <c r="BO695" s="48"/>
      <c r="BP695" s="48"/>
      <c r="BQ695" s="48"/>
      <c r="BR695" s="48"/>
      <c r="BS695" s="48"/>
      <c r="BT695" s="48"/>
      <c r="BU695" s="48"/>
      <c r="BV695" s="48"/>
      <c r="BW695" s="48"/>
      <c r="BX695" s="48"/>
      <c r="BY695" s="48"/>
      <c r="BZ695" s="328"/>
      <c r="CA695" s="48"/>
      <c r="CB695" s="48"/>
      <c r="CC695" s="48"/>
      <c r="CD695" s="48"/>
      <c r="CE695" s="48"/>
      <c r="CF695" s="48"/>
      <c r="CG695" s="48"/>
      <c r="CH695" s="48"/>
      <c r="CI695" s="48"/>
      <c r="CJ695" s="48"/>
      <c r="CK695" s="48"/>
      <c r="CL695" s="48"/>
      <c r="CM695" s="48"/>
      <c r="CN695" s="48"/>
      <c r="CO695" s="48"/>
      <c r="CP695" s="48"/>
      <c r="CQ695" s="48"/>
      <c r="CR695" s="48"/>
      <c r="CS695" s="48"/>
      <c r="CT695" s="48"/>
      <c r="CU695" s="48"/>
      <c r="CV695" s="48"/>
      <c r="CW695" s="48"/>
      <c r="CX695" s="48"/>
      <c r="CY695" s="48"/>
      <c r="CZ695" s="48"/>
      <c r="DA695" s="48"/>
      <c r="DB695" s="48"/>
      <c r="DC695" s="48"/>
      <c r="DD695" s="48"/>
      <c r="DE695" s="48"/>
      <c r="DF695" s="48"/>
      <c r="DG695" s="48"/>
      <c r="DH695" s="48"/>
      <c r="DI695" s="48"/>
      <c r="DJ695" s="48"/>
      <c r="DK695" s="48"/>
      <c r="DL695" s="48"/>
      <c r="DM695" s="48"/>
      <c r="DN695" s="48"/>
      <c r="DO695" s="48"/>
      <c r="DP695" s="48"/>
      <c r="DQ695" s="48"/>
      <c r="DR695" s="48"/>
      <c r="DS695" s="48"/>
      <c r="DT695" s="48"/>
      <c r="DU695" s="48"/>
      <c r="DV695" s="48"/>
      <c r="DW695" s="48"/>
      <c r="DX695" s="48"/>
      <c r="DY695" s="48"/>
      <c r="DZ695" s="48"/>
      <c r="EA695" s="48"/>
      <c r="EB695" s="48"/>
      <c r="EC695" s="48"/>
      <c r="ED695" s="48"/>
      <c r="EE695" s="48"/>
      <c r="EF695" s="48"/>
      <c r="EG695" s="48"/>
      <c r="EH695" s="48"/>
      <c r="EI695" s="48"/>
      <c r="EJ695" s="48"/>
      <c r="EK695" s="48"/>
      <c r="EL695" s="48"/>
      <c r="ET695" s="33" t="s">
        <v>1314</v>
      </c>
      <c r="EU695" s="33" t="s">
        <v>1312</v>
      </c>
    </row>
    <row r="696" spans="1:151" ht="12" hidden="1" customHeight="1">
      <c r="A696" s="48"/>
      <c r="B696" s="60"/>
      <c r="C696" s="48"/>
      <c r="D696" s="60"/>
      <c r="E696" s="60"/>
      <c r="F696" s="60"/>
      <c r="G696" s="60"/>
      <c r="H696" s="60"/>
      <c r="I696" s="60"/>
      <c r="J696" s="60"/>
      <c r="K696" s="60"/>
      <c r="L696" s="60"/>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158"/>
      <c r="BJ696" s="158"/>
      <c r="BK696" s="48"/>
      <c r="BL696" s="307"/>
      <c r="BM696" s="48"/>
      <c r="BN696" s="48"/>
      <c r="BO696" s="48"/>
      <c r="BP696" s="48"/>
      <c r="BQ696" s="48"/>
      <c r="BR696" s="48"/>
      <c r="BS696" s="48"/>
      <c r="BT696" s="48"/>
      <c r="BU696" s="48"/>
      <c r="BV696" s="48"/>
      <c r="BW696" s="48"/>
      <c r="BX696" s="48"/>
      <c r="BY696" s="48"/>
      <c r="BZ696" s="328"/>
      <c r="CA696" s="48"/>
      <c r="CB696" s="48"/>
      <c r="CC696" s="48"/>
      <c r="CD696" s="48"/>
      <c r="CE696" s="48"/>
      <c r="CF696" s="48"/>
      <c r="CG696" s="48"/>
      <c r="CH696" s="48"/>
      <c r="CI696" s="48"/>
      <c r="CJ696" s="48"/>
      <c r="CK696" s="48"/>
      <c r="CL696" s="48"/>
      <c r="CM696" s="48"/>
      <c r="CN696" s="48"/>
      <c r="CO696" s="48"/>
      <c r="CP696" s="48"/>
      <c r="CQ696" s="48"/>
      <c r="CR696" s="48"/>
      <c r="CS696" s="48"/>
      <c r="CT696" s="48"/>
      <c r="CU696" s="48"/>
      <c r="CV696" s="48"/>
      <c r="CW696" s="48"/>
      <c r="CX696" s="48"/>
      <c r="CY696" s="48"/>
      <c r="CZ696" s="48"/>
      <c r="DA696" s="48"/>
      <c r="DB696" s="48"/>
      <c r="DC696" s="48"/>
      <c r="DD696" s="48"/>
      <c r="DE696" s="48"/>
      <c r="DF696" s="48"/>
      <c r="DG696" s="48"/>
      <c r="DH696" s="48"/>
      <c r="DI696" s="48"/>
      <c r="DJ696" s="48"/>
      <c r="DK696" s="48"/>
      <c r="DL696" s="48"/>
      <c r="DM696" s="48"/>
      <c r="DN696" s="48"/>
      <c r="DO696" s="48"/>
      <c r="DP696" s="48"/>
      <c r="DQ696" s="48"/>
      <c r="DR696" s="48"/>
      <c r="DS696" s="48"/>
      <c r="DT696" s="48"/>
      <c r="DU696" s="48"/>
      <c r="DV696" s="48"/>
      <c r="DW696" s="48"/>
      <c r="DX696" s="48"/>
      <c r="DY696" s="48"/>
      <c r="DZ696" s="48"/>
      <c r="EA696" s="48"/>
      <c r="EB696" s="48"/>
      <c r="EC696" s="48"/>
      <c r="ED696" s="48"/>
      <c r="EE696" s="48"/>
      <c r="EF696" s="48"/>
      <c r="EG696" s="48"/>
      <c r="EH696" s="48"/>
      <c r="EI696" s="48"/>
      <c r="EJ696" s="48"/>
      <c r="EK696" s="48"/>
      <c r="EL696" s="48"/>
      <c r="ET696" s="33" t="s">
        <v>1315</v>
      </c>
      <c r="EU696" s="33" t="s">
        <v>1313</v>
      </c>
    </row>
    <row r="697" spans="1:151" ht="12" hidden="1" customHeight="1">
      <c r="A697" s="48"/>
      <c r="B697" s="60"/>
      <c r="C697" s="48"/>
      <c r="D697" s="60"/>
      <c r="E697" s="60"/>
      <c r="F697" s="60"/>
      <c r="G697" s="60"/>
      <c r="H697" s="60"/>
      <c r="I697" s="60"/>
      <c r="J697" s="60"/>
      <c r="K697" s="60"/>
      <c r="L697" s="60"/>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158"/>
      <c r="BJ697" s="158"/>
      <c r="BK697" s="48"/>
      <c r="BL697" s="307"/>
      <c r="BM697" s="48"/>
      <c r="BN697" s="48"/>
      <c r="BO697" s="48"/>
      <c r="BP697" s="48"/>
      <c r="BQ697" s="48"/>
      <c r="BR697" s="48"/>
      <c r="BS697" s="48"/>
      <c r="BT697" s="48"/>
      <c r="BU697" s="48"/>
      <c r="BV697" s="48"/>
      <c r="BW697" s="48"/>
      <c r="BX697" s="48"/>
      <c r="BY697" s="48"/>
      <c r="BZ697" s="328"/>
      <c r="CA697" s="48"/>
      <c r="CB697" s="48"/>
      <c r="CC697" s="48"/>
      <c r="CD697" s="48"/>
      <c r="CE697" s="48"/>
      <c r="CF697" s="48"/>
      <c r="CG697" s="48"/>
      <c r="CH697" s="48"/>
      <c r="CI697" s="48"/>
      <c r="CJ697" s="48"/>
      <c r="CK697" s="48"/>
      <c r="CL697" s="48"/>
      <c r="CM697" s="48"/>
      <c r="CN697" s="48"/>
      <c r="CO697" s="48"/>
      <c r="CP697" s="48"/>
      <c r="CQ697" s="48"/>
      <c r="CR697" s="48"/>
      <c r="CS697" s="48"/>
      <c r="CT697" s="48"/>
      <c r="CU697" s="48"/>
      <c r="CV697" s="48"/>
      <c r="CW697" s="48"/>
      <c r="CX697" s="48"/>
      <c r="CY697" s="48"/>
      <c r="CZ697" s="48"/>
      <c r="DA697" s="48"/>
      <c r="DB697" s="48"/>
      <c r="DC697" s="48"/>
      <c r="DD697" s="48"/>
      <c r="DE697" s="48"/>
      <c r="DF697" s="48"/>
      <c r="DG697" s="48"/>
      <c r="DH697" s="48"/>
      <c r="DI697" s="48"/>
      <c r="DJ697" s="48"/>
      <c r="DK697" s="48"/>
      <c r="DL697" s="48"/>
      <c r="DM697" s="48"/>
      <c r="DN697" s="48"/>
      <c r="DO697" s="48"/>
      <c r="DP697" s="48"/>
      <c r="DQ697" s="48"/>
      <c r="DR697" s="48"/>
      <c r="DS697" s="48"/>
      <c r="DT697" s="48"/>
      <c r="DU697" s="48"/>
      <c r="DV697" s="48"/>
      <c r="DW697" s="48"/>
      <c r="DX697" s="48"/>
      <c r="DY697" s="48"/>
      <c r="DZ697" s="48"/>
      <c r="EA697" s="48"/>
      <c r="EB697" s="48"/>
      <c r="EC697" s="48"/>
      <c r="ED697" s="48"/>
      <c r="EE697" s="48"/>
      <c r="EF697" s="48"/>
      <c r="EG697" s="48"/>
      <c r="EH697" s="48"/>
      <c r="EI697" s="48"/>
      <c r="EJ697" s="48"/>
      <c r="EK697" s="48"/>
      <c r="EL697" s="48"/>
      <c r="ET697" s="33" t="s">
        <v>1316</v>
      </c>
      <c r="EU697" s="33" t="s">
        <v>1314</v>
      </c>
    </row>
    <row r="698" spans="1:151" ht="12" hidden="1" customHeight="1">
      <c r="A698" s="48"/>
      <c r="B698" s="60"/>
      <c r="C698" s="48"/>
      <c r="D698" s="60"/>
      <c r="E698" s="60"/>
      <c r="F698" s="60"/>
      <c r="G698" s="60"/>
      <c r="H698" s="60"/>
      <c r="I698" s="60"/>
      <c r="J698" s="60"/>
      <c r="K698" s="60"/>
      <c r="L698" s="60"/>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158"/>
      <c r="BJ698" s="158"/>
      <c r="BK698" s="48"/>
      <c r="BL698" s="307"/>
      <c r="BM698" s="48"/>
      <c r="BN698" s="48"/>
      <c r="BO698" s="48"/>
      <c r="BP698" s="48"/>
      <c r="BQ698" s="48"/>
      <c r="BR698" s="48"/>
      <c r="BS698" s="48"/>
      <c r="BT698" s="48"/>
      <c r="BU698" s="48"/>
      <c r="BV698" s="48"/>
      <c r="BW698" s="48"/>
      <c r="BX698" s="48"/>
      <c r="BY698" s="48"/>
      <c r="BZ698" s="328"/>
      <c r="CA698" s="48"/>
      <c r="CB698" s="48"/>
      <c r="CC698" s="48"/>
      <c r="CD698" s="48"/>
      <c r="CE698" s="48"/>
      <c r="CF698" s="48"/>
      <c r="CG698" s="48"/>
      <c r="CH698" s="48"/>
      <c r="CI698" s="48"/>
      <c r="CJ698" s="48"/>
      <c r="CK698" s="48"/>
      <c r="CL698" s="48"/>
      <c r="CM698" s="48"/>
      <c r="CN698" s="48"/>
      <c r="CO698" s="48"/>
      <c r="CP698" s="48"/>
      <c r="CQ698" s="48"/>
      <c r="CR698" s="48"/>
      <c r="CS698" s="48"/>
      <c r="CT698" s="48"/>
      <c r="CU698" s="48"/>
      <c r="CV698" s="48"/>
      <c r="CW698" s="48"/>
      <c r="CX698" s="48"/>
      <c r="CY698" s="48"/>
      <c r="CZ698" s="48"/>
      <c r="DA698" s="48"/>
      <c r="DB698" s="48"/>
      <c r="DC698" s="48"/>
      <c r="DD698" s="48"/>
      <c r="DE698" s="48"/>
      <c r="DF698" s="48"/>
      <c r="DG698" s="48"/>
      <c r="DH698" s="48"/>
      <c r="DI698" s="48"/>
      <c r="DJ698" s="48"/>
      <c r="DK698" s="48"/>
      <c r="DL698" s="48"/>
      <c r="DM698" s="48"/>
      <c r="DN698" s="48"/>
      <c r="DO698" s="48"/>
      <c r="DP698" s="48"/>
      <c r="DQ698" s="48"/>
      <c r="DR698" s="48"/>
      <c r="DS698" s="48"/>
      <c r="DT698" s="48"/>
      <c r="DU698" s="48"/>
      <c r="DV698" s="48"/>
      <c r="DW698" s="48"/>
      <c r="DX698" s="48"/>
      <c r="DY698" s="48"/>
      <c r="DZ698" s="48"/>
      <c r="EA698" s="48"/>
      <c r="EB698" s="48"/>
      <c r="EC698" s="48"/>
      <c r="ED698" s="48"/>
      <c r="EE698" s="48"/>
      <c r="EF698" s="48"/>
      <c r="EG698" s="48"/>
      <c r="EH698" s="48"/>
      <c r="EI698" s="48"/>
      <c r="EJ698" s="48"/>
      <c r="EK698" s="48"/>
      <c r="EL698" s="48"/>
      <c r="ET698" s="33" t="s">
        <v>1317</v>
      </c>
      <c r="EU698" s="33" t="s">
        <v>1315</v>
      </c>
    </row>
    <row r="699" spans="1:151" ht="12" hidden="1" customHeight="1">
      <c r="A699" s="48"/>
      <c r="B699" s="60"/>
      <c r="C699" s="48"/>
      <c r="D699" s="60"/>
      <c r="E699" s="60"/>
      <c r="F699" s="60"/>
      <c r="G699" s="60"/>
      <c r="H699" s="60"/>
      <c r="I699" s="60"/>
      <c r="J699" s="60"/>
      <c r="K699" s="60"/>
      <c r="L699" s="60"/>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158"/>
      <c r="BJ699" s="158"/>
      <c r="BK699" s="48"/>
      <c r="BL699" s="307"/>
      <c r="BM699" s="48"/>
      <c r="BN699" s="48"/>
      <c r="BO699" s="48"/>
      <c r="BP699" s="48"/>
      <c r="BQ699" s="48"/>
      <c r="BR699" s="48"/>
      <c r="BS699" s="48"/>
      <c r="BT699" s="48"/>
      <c r="BU699" s="48"/>
      <c r="BV699" s="48"/>
      <c r="BW699" s="48"/>
      <c r="BX699" s="48"/>
      <c r="BY699" s="48"/>
      <c r="BZ699" s="328"/>
      <c r="CA699" s="48"/>
      <c r="CB699" s="48"/>
      <c r="CC699" s="48"/>
      <c r="CD699" s="48"/>
      <c r="CE699" s="48"/>
      <c r="CF699" s="48"/>
      <c r="CG699" s="48"/>
      <c r="CH699" s="48"/>
      <c r="CI699" s="48"/>
      <c r="CJ699" s="48"/>
      <c r="CK699" s="48"/>
      <c r="CL699" s="48"/>
      <c r="CM699" s="48"/>
      <c r="CN699" s="48"/>
      <c r="CO699" s="48"/>
      <c r="CP699" s="48"/>
      <c r="CQ699" s="48"/>
      <c r="CR699" s="48"/>
      <c r="CS699" s="48"/>
      <c r="CT699" s="48"/>
      <c r="CU699" s="48"/>
      <c r="CV699" s="48"/>
      <c r="CW699" s="48"/>
      <c r="CX699" s="48"/>
      <c r="CY699" s="48"/>
      <c r="CZ699" s="48"/>
      <c r="DA699" s="48"/>
      <c r="DB699" s="48"/>
      <c r="DC699" s="48"/>
      <c r="DD699" s="48"/>
      <c r="DE699" s="48"/>
      <c r="DF699" s="48"/>
      <c r="DG699" s="48"/>
      <c r="DH699" s="48"/>
      <c r="DI699" s="48"/>
      <c r="DJ699" s="48"/>
      <c r="DK699" s="48"/>
      <c r="DL699" s="48"/>
      <c r="DM699" s="48"/>
      <c r="DN699" s="48"/>
      <c r="DO699" s="48"/>
      <c r="DP699" s="48"/>
      <c r="DQ699" s="48"/>
      <c r="DR699" s="48"/>
      <c r="DS699" s="48"/>
      <c r="DT699" s="48"/>
      <c r="DU699" s="48"/>
      <c r="DV699" s="48"/>
      <c r="DW699" s="48"/>
      <c r="DX699" s="48"/>
      <c r="DY699" s="48"/>
      <c r="DZ699" s="48"/>
      <c r="EA699" s="48"/>
      <c r="EB699" s="48"/>
      <c r="EC699" s="48"/>
      <c r="ED699" s="48"/>
      <c r="EE699" s="48"/>
      <c r="EF699" s="48"/>
      <c r="EG699" s="48"/>
      <c r="EH699" s="48"/>
      <c r="EI699" s="48"/>
      <c r="EJ699" s="48"/>
      <c r="EK699" s="48"/>
      <c r="EL699" s="48"/>
      <c r="ET699" s="33" t="s">
        <v>1318</v>
      </c>
      <c r="EU699" s="33" t="s">
        <v>1316</v>
      </c>
    </row>
    <row r="700" spans="1:151" ht="12" hidden="1" customHeight="1">
      <c r="A700" s="48"/>
      <c r="B700" s="60"/>
      <c r="C700" s="48"/>
      <c r="D700" s="60"/>
      <c r="E700" s="60"/>
      <c r="F700" s="60"/>
      <c r="G700" s="60"/>
      <c r="H700" s="60"/>
      <c r="I700" s="60"/>
      <c r="J700" s="60"/>
      <c r="K700" s="60"/>
      <c r="L700" s="60"/>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158"/>
      <c r="BJ700" s="158"/>
      <c r="BK700" s="48"/>
      <c r="BL700" s="307"/>
      <c r="BM700" s="48"/>
      <c r="BN700" s="48"/>
      <c r="BO700" s="48"/>
      <c r="BP700" s="48"/>
      <c r="BQ700" s="48"/>
      <c r="BR700" s="48"/>
      <c r="BS700" s="48"/>
      <c r="BT700" s="48"/>
      <c r="BU700" s="48"/>
      <c r="BV700" s="48"/>
      <c r="BW700" s="48"/>
      <c r="BX700" s="48"/>
      <c r="BY700" s="48"/>
      <c r="BZ700" s="328"/>
      <c r="CA700" s="48"/>
      <c r="CB700" s="48"/>
      <c r="CC700" s="48"/>
      <c r="CD700" s="48"/>
      <c r="CE700" s="48"/>
      <c r="CF700" s="48"/>
      <c r="CG700" s="48"/>
      <c r="CH700" s="48"/>
      <c r="CI700" s="48"/>
      <c r="CJ700" s="48"/>
      <c r="CK700" s="48"/>
      <c r="CL700" s="48"/>
      <c r="CM700" s="48"/>
      <c r="CN700" s="48"/>
      <c r="CO700" s="48"/>
      <c r="CP700" s="48"/>
      <c r="CQ700" s="48"/>
      <c r="CR700" s="48"/>
      <c r="CS700" s="48"/>
      <c r="CT700" s="48"/>
      <c r="CU700" s="48"/>
      <c r="CV700" s="48"/>
      <c r="CW700" s="48"/>
      <c r="CX700" s="48"/>
      <c r="CY700" s="48"/>
      <c r="CZ700" s="48"/>
      <c r="DA700" s="48"/>
      <c r="DB700" s="48"/>
      <c r="DC700" s="48"/>
      <c r="DD700" s="48"/>
      <c r="DE700" s="48"/>
      <c r="DF700" s="48"/>
      <c r="DG700" s="48"/>
      <c r="DH700" s="48"/>
      <c r="DI700" s="48"/>
      <c r="DJ700" s="48"/>
      <c r="DK700" s="48"/>
      <c r="DL700" s="48"/>
      <c r="DM700" s="48"/>
      <c r="DN700" s="48"/>
      <c r="DO700" s="48"/>
      <c r="DP700" s="48"/>
      <c r="DQ700" s="48"/>
      <c r="DR700" s="48"/>
      <c r="DS700" s="48"/>
      <c r="DT700" s="48"/>
      <c r="DU700" s="48"/>
      <c r="DV700" s="48"/>
      <c r="DW700" s="48"/>
      <c r="DX700" s="48"/>
      <c r="DY700" s="48"/>
      <c r="DZ700" s="48"/>
      <c r="EA700" s="48"/>
      <c r="EB700" s="48"/>
      <c r="EC700" s="48"/>
      <c r="ED700" s="48"/>
      <c r="EE700" s="48"/>
      <c r="EF700" s="48"/>
      <c r="EG700" s="48"/>
      <c r="EH700" s="48"/>
      <c r="EI700" s="48"/>
      <c r="EJ700" s="48"/>
      <c r="EK700" s="48"/>
      <c r="EL700" s="48"/>
      <c r="ET700" s="33" t="s">
        <v>1319</v>
      </c>
      <c r="EU700" s="33" t="s">
        <v>1317</v>
      </c>
    </row>
    <row r="701" spans="1:151" ht="12" hidden="1" customHeight="1">
      <c r="A701" s="48"/>
      <c r="B701" s="60"/>
      <c r="C701" s="48"/>
      <c r="D701" s="60"/>
      <c r="E701" s="60"/>
      <c r="F701" s="60"/>
      <c r="G701" s="60"/>
      <c r="H701" s="60"/>
      <c r="I701" s="60"/>
      <c r="J701" s="60"/>
      <c r="K701" s="60"/>
      <c r="L701" s="60"/>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158"/>
      <c r="BJ701" s="158"/>
      <c r="BK701" s="48"/>
      <c r="BL701" s="307"/>
      <c r="BM701" s="48"/>
      <c r="BN701" s="48"/>
      <c r="BO701" s="48"/>
      <c r="BP701" s="48"/>
      <c r="BQ701" s="48"/>
      <c r="BR701" s="48"/>
      <c r="BS701" s="48"/>
      <c r="BT701" s="48"/>
      <c r="BU701" s="48"/>
      <c r="BV701" s="48"/>
      <c r="BW701" s="48"/>
      <c r="BX701" s="48"/>
      <c r="BY701" s="48"/>
      <c r="BZ701" s="328"/>
      <c r="CA701" s="48"/>
      <c r="CB701" s="48"/>
      <c r="CC701" s="48"/>
      <c r="CD701" s="48"/>
      <c r="CE701" s="48"/>
      <c r="CF701" s="48"/>
      <c r="CG701" s="48"/>
      <c r="CH701" s="48"/>
      <c r="CI701" s="48"/>
      <c r="CJ701" s="48"/>
      <c r="CK701" s="48"/>
      <c r="CL701" s="48"/>
      <c r="CM701" s="48"/>
      <c r="CN701" s="48"/>
      <c r="CO701" s="48"/>
      <c r="CP701" s="48"/>
      <c r="CQ701" s="48"/>
      <c r="CR701" s="48"/>
      <c r="CS701" s="48"/>
      <c r="CT701" s="48"/>
      <c r="CU701" s="48"/>
      <c r="CV701" s="48"/>
      <c r="CW701" s="48"/>
      <c r="CX701" s="48"/>
      <c r="CY701" s="48"/>
      <c r="CZ701" s="48"/>
      <c r="DA701" s="48"/>
      <c r="DB701" s="48"/>
      <c r="DC701" s="48"/>
      <c r="DD701" s="48"/>
      <c r="DE701" s="48"/>
      <c r="DF701" s="48"/>
      <c r="DG701" s="48"/>
      <c r="DH701" s="48"/>
      <c r="DI701" s="48"/>
      <c r="DJ701" s="48"/>
      <c r="DK701" s="48"/>
      <c r="DL701" s="48"/>
      <c r="DM701" s="48"/>
      <c r="DN701" s="48"/>
      <c r="DO701" s="48"/>
      <c r="DP701" s="48"/>
      <c r="DQ701" s="48"/>
      <c r="DR701" s="48"/>
      <c r="DS701" s="48"/>
      <c r="DT701" s="48"/>
      <c r="DU701" s="48"/>
      <c r="DV701" s="48"/>
      <c r="DW701" s="48"/>
      <c r="DX701" s="48"/>
      <c r="DY701" s="48"/>
      <c r="DZ701" s="48"/>
      <c r="EA701" s="48"/>
      <c r="EB701" s="48"/>
      <c r="EC701" s="48"/>
      <c r="ED701" s="48"/>
      <c r="EE701" s="48"/>
      <c r="EF701" s="48"/>
      <c r="EG701" s="48"/>
      <c r="EH701" s="48"/>
      <c r="EI701" s="48"/>
      <c r="EJ701" s="48"/>
      <c r="EK701" s="48"/>
      <c r="EL701" s="48"/>
      <c r="ET701" s="33" t="s">
        <v>1320</v>
      </c>
      <c r="EU701" s="33" t="s">
        <v>1318</v>
      </c>
    </row>
    <row r="702" spans="1:151" ht="12" hidden="1" customHeight="1">
      <c r="A702" s="48"/>
      <c r="B702" s="60"/>
      <c r="C702" s="48"/>
      <c r="D702" s="60"/>
      <c r="E702" s="60"/>
      <c r="F702" s="60"/>
      <c r="G702" s="60"/>
      <c r="H702" s="60"/>
      <c r="I702" s="60"/>
      <c r="J702" s="60"/>
      <c r="K702" s="60"/>
      <c r="L702" s="60"/>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158"/>
      <c r="BJ702" s="158"/>
      <c r="BK702" s="48"/>
      <c r="BL702" s="307"/>
      <c r="BM702" s="48"/>
      <c r="BN702" s="48"/>
      <c r="BO702" s="48"/>
      <c r="BP702" s="48"/>
      <c r="BQ702" s="48"/>
      <c r="BR702" s="48"/>
      <c r="BS702" s="48"/>
      <c r="BT702" s="48"/>
      <c r="BU702" s="48"/>
      <c r="BV702" s="48"/>
      <c r="BW702" s="48"/>
      <c r="BX702" s="48"/>
      <c r="BY702" s="48"/>
      <c r="BZ702" s="328"/>
      <c r="CA702" s="48"/>
      <c r="CB702" s="48"/>
      <c r="CC702" s="48"/>
      <c r="CD702" s="48"/>
      <c r="CE702" s="48"/>
      <c r="CF702" s="48"/>
      <c r="CG702" s="48"/>
      <c r="CH702" s="48"/>
      <c r="CI702" s="48"/>
      <c r="CJ702" s="48"/>
      <c r="CK702" s="48"/>
      <c r="CL702" s="48"/>
      <c r="CM702" s="48"/>
      <c r="CN702" s="48"/>
      <c r="CO702" s="48"/>
      <c r="CP702" s="48"/>
      <c r="CQ702" s="48"/>
      <c r="CR702" s="48"/>
      <c r="CS702" s="48"/>
      <c r="CT702" s="48"/>
      <c r="CU702" s="48"/>
      <c r="CV702" s="48"/>
      <c r="CW702" s="48"/>
      <c r="CX702" s="48"/>
      <c r="CY702" s="48"/>
      <c r="CZ702" s="48"/>
      <c r="DA702" s="48"/>
      <c r="DB702" s="48"/>
      <c r="DC702" s="48"/>
      <c r="DD702" s="48"/>
      <c r="DE702" s="48"/>
      <c r="DF702" s="48"/>
      <c r="DG702" s="48"/>
      <c r="DH702" s="48"/>
      <c r="DI702" s="48"/>
      <c r="DJ702" s="48"/>
      <c r="DK702" s="48"/>
      <c r="DL702" s="48"/>
      <c r="DM702" s="48"/>
      <c r="DN702" s="48"/>
      <c r="DO702" s="48"/>
      <c r="DP702" s="48"/>
      <c r="DQ702" s="48"/>
      <c r="DR702" s="48"/>
      <c r="DS702" s="48"/>
      <c r="DT702" s="48"/>
      <c r="DU702" s="48"/>
      <c r="DV702" s="48"/>
      <c r="DW702" s="48"/>
      <c r="DX702" s="48"/>
      <c r="DY702" s="48"/>
      <c r="DZ702" s="48"/>
      <c r="EA702" s="48"/>
      <c r="EB702" s="48"/>
      <c r="EC702" s="48"/>
      <c r="ED702" s="48"/>
      <c r="EE702" s="48"/>
      <c r="EF702" s="48"/>
      <c r="EG702" s="48"/>
      <c r="EH702" s="48"/>
      <c r="EI702" s="48"/>
      <c r="EJ702" s="48"/>
      <c r="EK702" s="48"/>
      <c r="EL702" s="48"/>
      <c r="ET702" s="33" t="s">
        <v>1321</v>
      </c>
      <c r="EU702" s="33" t="s">
        <v>1319</v>
      </c>
    </row>
    <row r="703" spans="1:151" ht="12" hidden="1" customHeight="1">
      <c r="A703" s="48"/>
      <c r="B703" s="60"/>
      <c r="C703" s="48"/>
      <c r="D703" s="60"/>
      <c r="E703" s="60"/>
      <c r="F703" s="60"/>
      <c r="G703" s="60"/>
      <c r="H703" s="60"/>
      <c r="I703" s="60"/>
      <c r="J703" s="60"/>
      <c r="K703" s="60"/>
      <c r="L703" s="60"/>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158"/>
      <c r="BJ703" s="158"/>
      <c r="BK703" s="48"/>
      <c r="BL703" s="307"/>
      <c r="BM703" s="48"/>
      <c r="BN703" s="48"/>
      <c r="BO703" s="48"/>
      <c r="BP703" s="48"/>
      <c r="BQ703" s="48"/>
      <c r="BR703" s="48"/>
      <c r="BS703" s="48"/>
      <c r="BT703" s="48"/>
      <c r="BU703" s="48"/>
      <c r="BV703" s="48"/>
      <c r="BW703" s="48"/>
      <c r="BX703" s="48"/>
      <c r="BY703" s="48"/>
      <c r="BZ703" s="328"/>
      <c r="CA703" s="48"/>
      <c r="CB703" s="48"/>
      <c r="CC703" s="48"/>
      <c r="CD703" s="48"/>
      <c r="CE703" s="48"/>
      <c r="CF703" s="48"/>
      <c r="CG703" s="48"/>
      <c r="CH703" s="48"/>
      <c r="CI703" s="48"/>
      <c r="CJ703" s="48"/>
      <c r="CK703" s="48"/>
      <c r="CL703" s="48"/>
      <c r="CM703" s="48"/>
      <c r="CN703" s="48"/>
      <c r="CO703" s="48"/>
      <c r="CP703" s="48"/>
      <c r="CQ703" s="48"/>
      <c r="CR703" s="48"/>
      <c r="CS703" s="48"/>
      <c r="CT703" s="48"/>
      <c r="CU703" s="48"/>
      <c r="CV703" s="48"/>
      <c r="CW703" s="48"/>
      <c r="CX703" s="48"/>
      <c r="CY703" s="48"/>
      <c r="CZ703" s="48"/>
      <c r="DA703" s="48"/>
      <c r="DB703" s="48"/>
      <c r="DC703" s="48"/>
      <c r="DD703" s="48"/>
      <c r="DE703" s="48"/>
      <c r="DF703" s="48"/>
      <c r="DG703" s="48"/>
      <c r="DH703" s="48"/>
      <c r="DI703" s="48"/>
      <c r="DJ703" s="48"/>
      <c r="DK703" s="48"/>
      <c r="DL703" s="48"/>
      <c r="DM703" s="48"/>
      <c r="DN703" s="48"/>
      <c r="DO703" s="48"/>
      <c r="DP703" s="48"/>
      <c r="DQ703" s="48"/>
      <c r="DR703" s="48"/>
      <c r="DS703" s="48"/>
      <c r="DT703" s="48"/>
      <c r="DU703" s="48"/>
      <c r="DV703" s="48"/>
      <c r="DW703" s="48"/>
      <c r="DX703" s="48"/>
      <c r="DY703" s="48"/>
      <c r="DZ703" s="48"/>
      <c r="EA703" s="48"/>
      <c r="EB703" s="48"/>
      <c r="EC703" s="48"/>
      <c r="ED703" s="48"/>
      <c r="EE703" s="48"/>
      <c r="EF703" s="48"/>
      <c r="EG703" s="48"/>
      <c r="EH703" s="48"/>
      <c r="EI703" s="48"/>
      <c r="EJ703" s="48"/>
      <c r="EK703" s="48"/>
      <c r="EL703" s="48"/>
      <c r="ET703" s="33" t="s">
        <v>1322</v>
      </c>
      <c r="EU703" s="33" t="s">
        <v>1320</v>
      </c>
    </row>
    <row r="704" spans="1:151" ht="12" hidden="1" customHeight="1">
      <c r="A704" s="48"/>
      <c r="B704" s="60"/>
      <c r="C704" s="48"/>
      <c r="D704" s="60"/>
      <c r="E704" s="60"/>
      <c r="F704" s="60"/>
      <c r="G704" s="60"/>
      <c r="H704" s="60"/>
      <c r="I704" s="60"/>
      <c r="J704" s="60"/>
      <c r="K704" s="60"/>
      <c r="L704" s="60"/>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158"/>
      <c r="BJ704" s="158"/>
      <c r="BK704" s="48"/>
      <c r="BL704" s="307"/>
      <c r="BM704" s="48"/>
      <c r="BN704" s="48"/>
      <c r="BO704" s="48"/>
      <c r="BP704" s="48"/>
      <c r="BQ704" s="48"/>
      <c r="BR704" s="48"/>
      <c r="BS704" s="48"/>
      <c r="BT704" s="48"/>
      <c r="BU704" s="48"/>
      <c r="BV704" s="48"/>
      <c r="BW704" s="48"/>
      <c r="BX704" s="48"/>
      <c r="BY704" s="48"/>
      <c r="BZ704" s="328"/>
      <c r="CA704" s="48"/>
      <c r="CB704" s="48"/>
      <c r="CC704" s="48"/>
      <c r="CD704" s="48"/>
      <c r="CE704" s="48"/>
      <c r="CF704" s="48"/>
      <c r="CG704" s="48"/>
      <c r="CH704" s="48"/>
      <c r="CI704" s="48"/>
      <c r="CJ704" s="48"/>
      <c r="CK704" s="48"/>
      <c r="CL704" s="48"/>
      <c r="CM704" s="48"/>
      <c r="CN704" s="48"/>
      <c r="CO704" s="48"/>
      <c r="CP704" s="48"/>
      <c r="CQ704" s="48"/>
      <c r="CR704" s="48"/>
      <c r="CS704" s="48"/>
      <c r="CT704" s="48"/>
      <c r="CU704" s="48"/>
      <c r="CV704" s="48"/>
      <c r="CW704" s="48"/>
      <c r="CX704" s="48"/>
      <c r="CY704" s="48"/>
      <c r="CZ704" s="48"/>
      <c r="DA704" s="48"/>
      <c r="DB704" s="48"/>
      <c r="DC704" s="48"/>
      <c r="DD704" s="48"/>
      <c r="DE704" s="48"/>
      <c r="DF704" s="48"/>
      <c r="DG704" s="48"/>
      <c r="DH704" s="48"/>
      <c r="DI704" s="48"/>
      <c r="DJ704" s="48"/>
      <c r="DK704" s="48"/>
      <c r="DL704" s="48"/>
      <c r="DM704" s="48"/>
      <c r="DN704" s="48"/>
      <c r="DO704" s="48"/>
      <c r="DP704" s="48"/>
      <c r="DQ704" s="48"/>
      <c r="DR704" s="48"/>
      <c r="DS704" s="48"/>
      <c r="DT704" s="48"/>
      <c r="DU704" s="48"/>
      <c r="DV704" s="48"/>
      <c r="DW704" s="48"/>
      <c r="DX704" s="48"/>
      <c r="DY704" s="48"/>
      <c r="DZ704" s="48"/>
      <c r="EA704" s="48"/>
      <c r="EB704" s="48"/>
      <c r="EC704" s="48"/>
      <c r="ED704" s="48"/>
      <c r="EE704" s="48"/>
      <c r="EF704" s="48"/>
      <c r="EG704" s="48"/>
      <c r="EH704" s="48"/>
      <c r="EI704" s="48"/>
      <c r="EJ704" s="48"/>
      <c r="EK704" s="48"/>
      <c r="EL704" s="48"/>
      <c r="ET704" s="33" t="s">
        <v>1323</v>
      </c>
      <c r="EU704" s="33" t="s">
        <v>1321</v>
      </c>
    </row>
    <row r="705" spans="1:151" ht="12" hidden="1" customHeight="1">
      <c r="A705" s="48"/>
      <c r="B705" s="60"/>
      <c r="C705" s="48"/>
      <c r="D705" s="60"/>
      <c r="E705" s="60"/>
      <c r="F705" s="60"/>
      <c r="G705" s="60"/>
      <c r="H705" s="60"/>
      <c r="I705" s="60"/>
      <c r="J705" s="60"/>
      <c r="K705" s="60"/>
      <c r="L705" s="60"/>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158"/>
      <c r="BJ705" s="158"/>
      <c r="BK705" s="48"/>
      <c r="BL705" s="307"/>
      <c r="BM705" s="48"/>
      <c r="BN705" s="48"/>
      <c r="BO705" s="48"/>
      <c r="BP705" s="48"/>
      <c r="BQ705" s="48"/>
      <c r="BR705" s="48"/>
      <c r="BS705" s="48"/>
      <c r="BT705" s="48"/>
      <c r="BU705" s="48"/>
      <c r="BV705" s="48"/>
      <c r="BW705" s="48"/>
      <c r="BX705" s="48"/>
      <c r="BY705" s="48"/>
      <c r="BZ705" s="328"/>
      <c r="CA705" s="48"/>
      <c r="CB705" s="48"/>
      <c r="CC705" s="48"/>
      <c r="CD705" s="48"/>
      <c r="CE705" s="48"/>
      <c r="CF705" s="48"/>
      <c r="CG705" s="48"/>
      <c r="CH705" s="48"/>
      <c r="CI705" s="48"/>
      <c r="CJ705" s="48"/>
      <c r="CK705" s="48"/>
      <c r="CL705" s="48"/>
      <c r="CM705" s="48"/>
      <c r="CN705" s="48"/>
      <c r="CO705" s="48"/>
      <c r="CP705" s="48"/>
      <c r="CQ705" s="48"/>
      <c r="CR705" s="48"/>
      <c r="CS705" s="48"/>
      <c r="CT705" s="48"/>
      <c r="CU705" s="48"/>
      <c r="CV705" s="48"/>
      <c r="CW705" s="48"/>
      <c r="CX705" s="48"/>
      <c r="CY705" s="48"/>
      <c r="CZ705" s="48"/>
      <c r="DA705" s="48"/>
      <c r="DB705" s="48"/>
      <c r="DC705" s="48"/>
      <c r="DD705" s="48"/>
      <c r="DE705" s="48"/>
      <c r="DF705" s="48"/>
      <c r="DG705" s="48"/>
      <c r="DH705" s="48"/>
      <c r="DI705" s="48"/>
      <c r="DJ705" s="48"/>
      <c r="DK705" s="48"/>
      <c r="DL705" s="48"/>
      <c r="DM705" s="48"/>
      <c r="DN705" s="48"/>
      <c r="DO705" s="48"/>
      <c r="DP705" s="48"/>
      <c r="DQ705" s="48"/>
      <c r="DR705" s="48"/>
      <c r="DS705" s="48"/>
      <c r="DT705" s="48"/>
      <c r="DU705" s="48"/>
      <c r="DV705" s="48"/>
      <c r="DW705" s="48"/>
      <c r="DX705" s="48"/>
      <c r="DY705" s="48"/>
      <c r="DZ705" s="48"/>
      <c r="EA705" s="48"/>
      <c r="EB705" s="48"/>
      <c r="EC705" s="48"/>
      <c r="ED705" s="48"/>
      <c r="EE705" s="48"/>
      <c r="EF705" s="48"/>
      <c r="EG705" s="48"/>
      <c r="EH705" s="48"/>
      <c r="EI705" s="48"/>
      <c r="EJ705" s="48"/>
      <c r="EK705" s="48"/>
      <c r="EL705" s="48"/>
      <c r="ET705" s="33" t="s">
        <v>1324</v>
      </c>
      <c r="EU705" s="33" t="s">
        <v>1322</v>
      </c>
    </row>
    <row r="706" spans="1:151" ht="12" hidden="1" customHeight="1">
      <c r="A706" s="48"/>
      <c r="B706" s="60"/>
      <c r="C706" s="48"/>
      <c r="D706" s="60"/>
      <c r="E706" s="60"/>
      <c r="F706" s="60"/>
      <c r="G706" s="60"/>
      <c r="H706" s="60"/>
      <c r="I706" s="60"/>
      <c r="J706" s="60"/>
      <c r="K706" s="60"/>
      <c r="L706" s="60"/>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158"/>
      <c r="BJ706" s="158"/>
      <c r="BK706" s="48"/>
      <c r="BL706" s="307"/>
      <c r="BM706" s="48"/>
      <c r="BN706" s="48"/>
      <c r="BO706" s="48"/>
      <c r="BP706" s="48"/>
      <c r="BQ706" s="48"/>
      <c r="BR706" s="48"/>
      <c r="BS706" s="48"/>
      <c r="BT706" s="48"/>
      <c r="BU706" s="48"/>
      <c r="BV706" s="48"/>
      <c r="BW706" s="48"/>
      <c r="BX706" s="48"/>
      <c r="BY706" s="48"/>
      <c r="BZ706" s="328"/>
      <c r="CA706" s="48"/>
      <c r="CB706" s="48"/>
      <c r="CC706" s="48"/>
      <c r="CD706" s="48"/>
      <c r="CE706" s="48"/>
      <c r="CF706" s="48"/>
      <c r="CG706" s="48"/>
      <c r="CH706" s="48"/>
      <c r="CI706" s="48"/>
      <c r="CJ706" s="48"/>
      <c r="CK706" s="48"/>
      <c r="CL706" s="48"/>
      <c r="CM706" s="48"/>
      <c r="CN706" s="48"/>
      <c r="CO706" s="48"/>
      <c r="CP706" s="48"/>
      <c r="CQ706" s="48"/>
      <c r="CR706" s="48"/>
      <c r="CS706" s="48"/>
      <c r="CT706" s="48"/>
      <c r="CU706" s="48"/>
      <c r="CV706" s="48"/>
      <c r="CW706" s="48"/>
      <c r="CX706" s="48"/>
      <c r="CY706" s="48"/>
      <c r="CZ706" s="48"/>
      <c r="DA706" s="48"/>
      <c r="DB706" s="48"/>
      <c r="DC706" s="48"/>
      <c r="DD706" s="48"/>
      <c r="DE706" s="48"/>
      <c r="DF706" s="48"/>
      <c r="DG706" s="48"/>
      <c r="DH706" s="48"/>
      <c r="DI706" s="48"/>
      <c r="DJ706" s="48"/>
      <c r="DK706" s="48"/>
      <c r="DL706" s="48"/>
      <c r="DM706" s="48"/>
      <c r="DN706" s="48"/>
      <c r="DO706" s="48"/>
      <c r="DP706" s="48"/>
      <c r="DQ706" s="48"/>
      <c r="DR706" s="48"/>
      <c r="DS706" s="48"/>
      <c r="DT706" s="48"/>
      <c r="DU706" s="48"/>
      <c r="DV706" s="48"/>
      <c r="DW706" s="48"/>
      <c r="DX706" s="48"/>
      <c r="DY706" s="48"/>
      <c r="DZ706" s="48"/>
      <c r="EA706" s="48"/>
      <c r="EB706" s="48"/>
      <c r="EC706" s="48"/>
      <c r="ED706" s="48"/>
      <c r="EE706" s="48"/>
      <c r="EF706" s="48"/>
      <c r="EG706" s="48"/>
      <c r="EH706" s="48"/>
      <c r="EI706" s="48"/>
      <c r="EJ706" s="48"/>
      <c r="EK706" s="48"/>
      <c r="EL706" s="48"/>
      <c r="ET706" s="33" t="s">
        <v>1325</v>
      </c>
      <c r="EU706" s="33" t="s">
        <v>1323</v>
      </c>
    </row>
    <row r="707" spans="1:151" ht="12" hidden="1" customHeight="1">
      <c r="A707" s="48"/>
      <c r="B707" s="60"/>
      <c r="C707" s="48"/>
      <c r="D707" s="60"/>
      <c r="E707" s="60"/>
      <c r="F707" s="60"/>
      <c r="G707" s="60"/>
      <c r="H707" s="60"/>
      <c r="I707" s="60"/>
      <c r="J707" s="60"/>
      <c r="K707" s="60"/>
      <c r="L707" s="60"/>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158"/>
      <c r="BJ707" s="158"/>
      <c r="BK707" s="48"/>
      <c r="BL707" s="307"/>
      <c r="BM707" s="48"/>
      <c r="BN707" s="48"/>
      <c r="BO707" s="48"/>
      <c r="BP707" s="48"/>
      <c r="BQ707" s="48"/>
      <c r="BR707" s="48"/>
      <c r="BS707" s="48"/>
      <c r="BT707" s="48"/>
      <c r="BU707" s="48"/>
      <c r="BV707" s="48"/>
      <c r="BW707" s="48"/>
      <c r="BX707" s="48"/>
      <c r="BY707" s="48"/>
      <c r="BZ707" s="328"/>
      <c r="CA707" s="48"/>
      <c r="CB707" s="48"/>
      <c r="CC707" s="48"/>
      <c r="CD707" s="48"/>
      <c r="CE707" s="48"/>
      <c r="CF707" s="48"/>
      <c r="CG707" s="48"/>
      <c r="CH707" s="48"/>
      <c r="CI707" s="48"/>
      <c r="CJ707" s="48"/>
      <c r="CK707" s="48"/>
      <c r="CL707" s="48"/>
      <c r="CM707" s="48"/>
      <c r="CN707" s="48"/>
      <c r="CO707" s="48"/>
      <c r="CP707" s="48"/>
      <c r="CQ707" s="48"/>
      <c r="CR707" s="48"/>
      <c r="CS707" s="48"/>
      <c r="CT707" s="48"/>
      <c r="CU707" s="48"/>
      <c r="CV707" s="48"/>
      <c r="CW707" s="48"/>
      <c r="CX707" s="48"/>
      <c r="CY707" s="48"/>
      <c r="CZ707" s="48"/>
      <c r="DA707" s="48"/>
      <c r="DB707" s="48"/>
      <c r="DC707" s="48"/>
      <c r="DD707" s="48"/>
      <c r="DE707" s="48"/>
      <c r="DF707" s="48"/>
      <c r="DG707" s="48"/>
      <c r="DH707" s="48"/>
      <c r="DI707" s="48"/>
      <c r="DJ707" s="48"/>
      <c r="DK707" s="48"/>
      <c r="DL707" s="48"/>
      <c r="DM707" s="48"/>
      <c r="DN707" s="48"/>
      <c r="DO707" s="48"/>
      <c r="DP707" s="48"/>
      <c r="DQ707" s="48"/>
      <c r="DR707" s="48"/>
      <c r="DS707" s="48"/>
      <c r="DT707" s="48"/>
      <c r="DU707" s="48"/>
      <c r="DV707" s="48"/>
      <c r="DW707" s="48"/>
      <c r="DX707" s="48"/>
      <c r="DY707" s="48"/>
      <c r="DZ707" s="48"/>
      <c r="EA707" s="48"/>
      <c r="EB707" s="48"/>
      <c r="EC707" s="48"/>
      <c r="ED707" s="48"/>
      <c r="EE707" s="48"/>
      <c r="EF707" s="48"/>
      <c r="EG707" s="48"/>
      <c r="EH707" s="48"/>
      <c r="EI707" s="48"/>
      <c r="EJ707" s="48"/>
      <c r="EK707" s="48"/>
      <c r="EL707" s="48"/>
      <c r="ET707" s="33" t="s">
        <v>1326</v>
      </c>
      <c r="EU707" s="33" t="s">
        <v>1324</v>
      </c>
    </row>
    <row r="708" spans="1:151" ht="12" hidden="1" customHeight="1">
      <c r="A708" s="48"/>
      <c r="B708" s="60"/>
      <c r="C708" s="48"/>
      <c r="D708" s="60"/>
      <c r="E708" s="60"/>
      <c r="F708" s="60"/>
      <c r="G708" s="60"/>
      <c r="H708" s="60"/>
      <c r="I708" s="60"/>
      <c r="J708" s="60"/>
      <c r="K708" s="60"/>
      <c r="L708" s="60"/>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158"/>
      <c r="BJ708" s="158"/>
      <c r="BK708" s="48"/>
      <c r="BL708" s="307"/>
      <c r="BM708" s="48"/>
      <c r="BN708" s="48"/>
      <c r="BO708" s="48"/>
      <c r="BP708" s="48"/>
      <c r="BQ708" s="48"/>
      <c r="BR708" s="48"/>
      <c r="BS708" s="48"/>
      <c r="BT708" s="48"/>
      <c r="BU708" s="48"/>
      <c r="BV708" s="48"/>
      <c r="BW708" s="48"/>
      <c r="BX708" s="48"/>
      <c r="BY708" s="48"/>
      <c r="BZ708" s="328"/>
      <c r="CA708" s="48"/>
      <c r="CB708" s="48"/>
      <c r="CC708" s="48"/>
      <c r="CD708" s="48"/>
      <c r="CE708" s="48"/>
      <c r="CF708" s="48"/>
      <c r="CG708" s="48"/>
      <c r="CH708" s="48"/>
      <c r="CI708" s="48"/>
      <c r="CJ708" s="48"/>
      <c r="CK708" s="48"/>
      <c r="CL708" s="48"/>
      <c r="CM708" s="48"/>
      <c r="CN708" s="48"/>
      <c r="CO708" s="48"/>
      <c r="CP708" s="48"/>
      <c r="CQ708" s="48"/>
      <c r="CR708" s="48"/>
      <c r="CS708" s="48"/>
      <c r="CT708" s="48"/>
      <c r="CU708" s="48"/>
      <c r="CV708" s="48"/>
      <c r="CW708" s="48"/>
      <c r="CX708" s="48"/>
      <c r="CY708" s="48"/>
      <c r="CZ708" s="48"/>
      <c r="DA708" s="48"/>
      <c r="DB708" s="48"/>
      <c r="DC708" s="48"/>
      <c r="DD708" s="48"/>
      <c r="DE708" s="48"/>
      <c r="DF708" s="48"/>
      <c r="DG708" s="48"/>
      <c r="DH708" s="48"/>
      <c r="DI708" s="48"/>
      <c r="DJ708" s="48"/>
      <c r="DK708" s="48"/>
      <c r="DL708" s="48"/>
      <c r="DM708" s="48"/>
      <c r="DN708" s="48"/>
      <c r="DO708" s="48"/>
      <c r="DP708" s="48"/>
      <c r="DQ708" s="48"/>
      <c r="DR708" s="48"/>
      <c r="DS708" s="48"/>
      <c r="DT708" s="48"/>
      <c r="DU708" s="48"/>
      <c r="DV708" s="48"/>
      <c r="DW708" s="48"/>
      <c r="DX708" s="48"/>
      <c r="DY708" s="48"/>
      <c r="DZ708" s="48"/>
      <c r="EA708" s="48"/>
      <c r="EB708" s="48"/>
      <c r="EC708" s="48"/>
      <c r="ED708" s="48"/>
      <c r="EE708" s="48"/>
      <c r="EF708" s="48"/>
      <c r="EG708" s="48"/>
      <c r="EH708" s="48"/>
      <c r="EI708" s="48"/>
      <c r="EJ708" s="48"/>
      <c r="EK708" s="48"/>
      <c r="EL708" s="48"/>
      <c r="ET708" s="33" t="s">
        <v>1327</v>
      </c>
      <c r="EU708" s="33" t="s">
        <v>1325</v>
      </c>
    </row>
    <row r="709" spans="1:151" ht="12" hidden="1" customHeight="1">
      <c r="A709" s="48"/>
      <c r="B709" s="60"/>
      <c r="C709" s="48"/>
      <c r="D709" s="60"/>
      <c r="E709" s="60"/>
      <c r="F709" s="60"/>
      <c r="G709" s="60"/>
      <c r="H709" s="60"/>
      <c r="I709" s="60"/>
      <c r="J709" s="60"/>
      <c r="K709" s="60"/>
      <c r="L709" s="60"/>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158"/>
      <c r="BJ709" s="158"/>
      <c r="BK709" s="48"/>
      <c r="BL709" s="307"/>
      <c r="BM709" s="48"/>
      <c r="BN709" s="48"/>
      <c r="BO709" s="48"/>
      <c r="BP709" s="48"/>
      <c r="BQ709" s="48"/>
      <c r="BR709" s="48"/>
      <c r="BS709" s="48"/>
      <c r="BT709" s="48"/>
      <c r="BU709" s="48"/>
      <c r="BV709" s="48"/>
      <c r="BW709" s="48"/>
      <c r="BX709" s="48"/>
      <c r="BY709" s="48"/>
      <c r="BZ709" s="328"/>
      <c r="CA709" s="48"/>
      <c r="CB709" s="48"/>
      <c r="CC709" s="48"/>
      <c r="CD709" s="48"/>
      <c r="CE709" s="48"/>
      <c r="CF709" s="48"/>
      <c r="CG709" s="48"/>
      <c r="CH709" s="48"/>
      <c r="CI709" s="48"/>
      <c r="CJ709" s="48"/>
      <c r="CK709" s="48"/>
      <c r="CL709" s="48"/>
      <c r="CM709" s="48"/>
      <c r="CN709" s="48"/>
      <c r="CO709" s="48"/>
      <c r="CP709" s="48"/>
      <c r="CQ709" s="48"/>
      <c r="CR709" s="48"/>
      <c r="CS709" s="48"/>
      <c r="CT709" s="48"/>
      <c r="CU709" s="48"/>
      <c r="CV709" s="48"/>
      <c r="CW709" s="48"/>
      <c r="CX709" s="48"/>
      <c r="CY709" s="48"/>
      <c r="CZ709" s="48"/>
      <c r="DA709" s="48"/>
      <c r="DB709" s="48"/>
      <c r="DC709" s="48"/>
      <c r="DD709" s="48"/>
      <c r="DE709" s="48"/>
      <c r="DF709" s="48"/>
      <c r="DG709" s="48"/>
      <c r="DH709" s="48"/>
      <c r="DI709" s="48"/>
      <c r="DJ709" s="48"/>
      <c r="DK709" s="48"/>
      <c r="DL709" s="48"/>
      <c r="DM709" s="48"/>
      <c r="DN709" s="48"/>
      <c r="DO709" s="48"/>
      <c r="DP709" s="48"/>
      <c r="DQ709" s="48"/>
      <c r="DR709" s="48"/>
      <c r="DS709" s="48"/>
      <c r="DT709" s="48"/>
      <c r="DU709" s="48"/>
      <c r="DV709" s="48"/>
      <c r="DW709" s="48"/>
      <c r="DX709" s="48"/>
      <c r="DY709" s="48"/>
      <c r="DZ709" s="48"/>
      <c r="EA709" s="48"/>
      <c r="EB709" s="48"/>
      <c r="EC709" s="48"/>
      <c r="ED709" s="48"/>
      <c r="EE709" s="48"/>
      <c r="EF709" s="48"/>
      <c r="EG709" s="48"/>
      <c r="EH709" s="48"/>
      <c r="EI709" s="48"/>
      <c r="EJ709" s="48"/>
      <c r="EK709" s="48"/>
      <c r="EL709" s="48"/>
      <c r="ET709" s="33" t="s">
        <v>1328</v>
      </c>
      <c r="EU709" s="33" t="s">
        <v>1326</v>
      </c>
    </row>
    <row r="710" spans="1:151" ht="12" hidden="1" customHeight="1">
      <c r="A710" s="48"/>
      <c r="B710" s="60"/>
      <c r="C710" s="48"/>
      <c r="D710" s="60"/>
      <c r="E710" s="60"/>
      <c r="F710" s="60"/>
      <c r="G710" s="60"/>
      <c r="H710" s="60"/>
      <c r="I710" s="60"/>
      <c r="J710" s="60"/>
      <c r="K710" s="60"/>
      <c r="L710" s="60"/>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158"/>
      <c r="BJ710" s="158"/>
      <c r="BK710" s="48"/>
      <c r="BL710" s="307"/>
      <c r="BM710" s="48"/>
      <c r="BN710" s="48"/>
      <c r="BO710" s="48"/>
      <c r="BP710" s="48"/>
      <c r="BQ710" s="48"/>
      <c r="BR710" s="48"/>
      <c r="BS710" s="48"/>
      <c r="BT710" s="48"/>
      <c r="BU710" s="48"/>
      <c r="BV710" s="48"/>
      <c r="BW710" s="48"/>
      <c r="BX710" s="48"/>
      <c r="BY710" s="48"/>
      <c r="BZ710" s="328"/>
      <c r="CA710" s="48"/>
      <c r="CB710" s="48"/>
      <c r="CC710" s="48"/>
      <c r="CD710" s="48"/>
      <c r="CE710" s="48"/>
      <c r="CF710" s="48"/>
      <c r="CG710" s="48"/>
      <c r="CH710" s="48"/>
      <c r="CI710" s="48"/>
      <c r="CJ710" s="48"/>
      <c r="CK710" s="48"/>
      <c r="CL710" s="48"/>
      <c r="CM710" s="48"/>
      <c r="CN710" s="48"/>
      <c r="CO710" s="48"/>
      <c r="CP710" s="48"/>
      <c r="CQ710" s="48"/>
      <c r="CR710" s="48"/>
      <c r="CS710" s="48"/>
      <c r="CT710" s="48"/>
      <c r="CU710" s="48"/>
      <c r="CV710" s="48"/>
      <c r="CW710" s="48"/>
      <c r="CX710" s="48"/>
      <c r="CY710" s="48"/>
      <c r="CZ710" s="48"/>
      <c r="DA710" s="48"/>
      <c r="DB710" s="48"/>
      <c r="DC710" s="48"/>
      <c r="DD710" s="48"/>
      <c r="DE710" s="48"/>
      <c r="DF710" s="48"/>
      <c r="DG710" s="48"/>
      <c r="DH710" s="48"/>
      <c r="DI710" s="48"/>
      <c r="DJ710" s="48"/>
      <c r="DK710" s="48"/>
      <c r="DL710" s="48"/>
      <c r="DM710" s="48"/>
      <c r="DN710" s="48"/>
      <c r="DO710" s="48"/>
      <c r="DP710" s="48"/>
      <c r="DQ710" s="48"/>
      <c r="DR710" s="48"/>
      <c r="DS710" s="48"/>
      <c r="DT710" s="48"/>
      <c r="DU710" s="48"/>
      <c r="DV710" s="48"/>
      <c r="DW710" s="48"/>
      <c r="DX710" s="48"/>
      <c r="DY710" s="48"/>
      <c r="DZ710" s="48"/>
      <c r="EA710" s="48"/>
      <c r="EB710" s="48"/>
      <c r="EC710" s="48"/>
      <c r="ED710" s="48"/>
      <c r="EE710" s="48"/>
      <c r="EF710" s="48"/>
      <c r="EG710" s="48"/>
      <c r="EH710" s="48"/>
      <c r="EI710" s="48"/>
      <c r="EJ710" s="48"/>
      <c r="EK710" s="48"/>
      <c r="EL710" s="48"/>
      <c r="ET710" s="33" t="s">
        <v>1329</v>
      </c>
      <c r="EU710" s="33" t="s">
        <v>1327</v>
      </c>
    </row>
    <row r="711" spans="1:151" ht="12" hidden="1" customHeight="1">
      <c r="A711" s="48"/>
      <c r="B711" s="60"/>
      <c r="C711" s="48"/>
      <c r="D711" s="60"/>
      <c r="E711" s="60"/>
      <c r="F711" s="60"/>
      <c r="G711" s="60"/>
      <c r="H711" s="60"/>
      <c r="I711" s="60"/>
      <c r="J711" s="60"/>
      <c r="K711" s="60"/>
      <c r="L711" s="60"/>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158"/>
      <c r="BJ711" s="158"/>
      <c r="BK711" s="48"/>
      <c r="BL711" s="307"/>
      <c r="BM711" s="48"/>
      <c r="BN711" s="48"/>
      <c r="BO711" s="48"/>
      <c r="BP711" s="48"/>
      <c r="BQ711" s="48"/>
      <c r="BR711" s="48"/>
      <c r="BS711" s="48"/>
      <c r="BT711" s="48"/>
      <c r="BU711" s="48"/>
      <c r="BV711" s="48"/>
      <c r="BW711" s="48"/>
      <c r="BX711" s="48"/>
      <c r="BY711" s="48"/>
      <c r="BZ711" s="328"/>
      <c r="CA711" s="48"/>
      <c r="CB711" s="48"/>
      <c r="CC711" s="48"/>
      <c r="CD711" s="48"/>
      <c r="CE711" s="48"/>
      <c r="CF711" s="48"/>
      <c r="CG711" s="48"/>
      <c r="CH711" s="48"/>
      <c r="CI711" s="48"/>
      <c r="CJ711" s="48"/>
      <c r="CK711" s="48"/>
      <c r="CL711" s="48"/>
      <c r="CM711" s="48"/>
      <c r="CN711" s="48"/>
      <c r="CO711" s="48"/>
      <c r="CP711" s="48"/>
      <c r="CQ711" s="48"/>
      <c r="CR711" s="48"/>
      <c r="CS711" s="48"/>
      <c r="CT711" s="48"/>
      <c r="CU711" s="48"/>
      <c r="CV711" s="48"/>
      <c r="CW711" s="48"/>
      <c r="CX711" s="48"/>
      <c r="CY711" s="48"/>
      <c r="CZ711" s="48"/>
      <c r="DA711" s="48"/>
      <c r="DB711" s="48"/>
      <c r="DC711" s="48"/>
      <c r="DD711" s="48"/>
      <c r="DE711" s="48"/>
      <c r="DF711" s="48"/>
      <c r="DG711" s="48"/>
      <c r="DH711" s="48"/>
      <c r="DI711" s="48"/>
      <c r="DJ711" s="48"/>
      <c r="DK711" s="48"/>
      <c r="DL711" s="48"/>
      <c r="DM711" s="48"/>
      <c r="DN711" s="48"/>
      <c r="DO711" s="48"/>
      <c r="DP711" s="48"/>
      <c r="DQ711" s="48"/>
      <c r="DR711" s="48"/>
      <c r="DS711" s="48"/>
      <c r="DT711" s="48"/>
      <c r="DU711" s="48"/>
      <c r="DV711" s="48"/>
      <c r="DW711" s="48"/>
      <c r="DX711" s="48"/>
      <c r="DY711" s="48"/>
      <c r="DZ711" s="48"/>
      <c r="EA711" s="48"/>
      <c r="EB711" s="48"/>
      <c r="EC711" s="48"/>
      <c r="ED711" s="48"/>
      <c r="EE711" s="48"/>
      <c r="EF711" s="48"/>
      <c r="EG711" s="48"/>
      <c r="EH711" s="48"/>
      <c r="EI711" s="48"/>
      <c r="EJ711" s="48"/>
      <c r="EK711" s="48"/>
      <c r="EL711" s="48"/>
      <c r="ET711" s="33" t="s">
        <v>1330</v>
      </c>
      <c r="EU711" s="33" t="s">
        <v>1328</v>
      </c>
    </row>
    <row r="712" spans="1:151" ht="12" hidden="1" customHeight="1">
      <c r="A712" s="48"/>
      <c r="B712" s="60"/>
      <c r="C712" s="48"/>
      <c r="D712" s="60"/>
      <c r="E712" s="60"/>
      <c r="F712" s="60"/>
      <c r="G712" s="60"/>
      <c r="H712" s="60"/>
      <c r="I712" s="60"/>
      <c r="J712" s="60"/>
      <c r="K712" s="60"/>
      <c r="L712" s="60"/>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158"/>
      <c r="BJ712" s="158"/>
      <c r="BK712" s="48"/>
      <c r="BL712" s="307"/>
      <c r="BM712" s="48"/>
      <c r="BN712" s="48"/>
      <c r="BO712" s="48"/>
      <c r="BP712" s="48"/>
      <c r="BQ712" s="48"/>
      <c r="BR712" s="48"/>
      <c r="BS712" s="48"/>
      <c r="BT712" s="48"/>
      <c r="BU712" s="48"/>
      <c r="BV712" s="48"/>
      <c r="BW712" s="48"/>
      <c r="BX712" s="48"/>
      <c r="BY712" s="48"/>
      <c r="BZ712" s="328"/>
      <c r="CA712" s="48"/>
      <c r="CB712" s="48"/>
      <c r="CC712" s="48"/>
      <c r="CD712" s="48"/>
      <c r="CE712" s="48"/>
      <c r="CF712" s="48"/>
      <c r="CG712" s="48"/>
      <c r="CH712" s="48"/>
      <c r="CI712" s="48"/>
      <c r="CJ712" s="48"/>
      <c r="CK712" s="48"/>
      <c r="CL712" s="48"/>
      <c r="CM712" s="48"/>
      <c r="CN712" s="48"/>
      <c r="CO712" s="48"/>
      <c r="CP712" s="48"/>
      <c r="CQ712" s="48"/>
      <c r="CR712" s="48"/>
      <c r="CS712" s="48"/>
      <c r="CT712" s="48"/>
      <c r="CU712" s="48"/>
      <c r="CV712" s="48"/>
      <c r="CW712" s="48"/>
      <c r="CX712" s="48"/>
      <c r="CY712" s="48"/>
      <c r="CZ712" s="48"/>
      <c r="DA712" s="48"/>
      <c r="DB712" s="48"/>
      <c r="DC712" s="48"/>
      <c r="DD712" s="48"/>
      <c r="DE712" s="48"/>
      <c r="DF712" s="48"/>
      <c r="DG712" s="48"/>
      <c r="DH712" s="48"/>
      <c r="DI712" s="48"/>
      <c r="DJ712" s="48"/>
      <c r="DK712" s="48"/>
      <c r="DL712" s="48"/>
      <c r="DM712" s="48"/>
      <c r="DN712" s="48"/>
      <c r="DO712" s="48"/>
      <c r="DP712" s="48"/>
      <c r="DQ712" s="48"/>
      <c r="DR712" s="48"/>
      <c r="DS712" s="48"/>
      <c r="DT712" s="48"/>
      <c r="DU712" s="48"/>
      <c r="DV712" s="48"/>
      <c r="DW712" s="48"/>
      <c r="DX712" s="48"/>
      <c r="DY712" s="48"/>
      <c r="DZ712" s="48"/>
      <c r="EA712" s="48"/>
      <c r="EB712" s="48"/>
      <c r="EC712" s="48"/>
      <c r="ED712" s="48"/>
      <c r="EE712" s="48"/>
      <c r="EF712" s="48"/>
      <c r="EG712" s="48"/>
      <c r="EH712" s="48"/>
      <c r="EI712" s="48"/>
      <c r="EJ712" s="48"/>
      <c r="EK712" s="48"/>
      <c r="EL712" s="48"/>
      <c r="ET712" s="33" t="s">
        <v>1331</v>
      </c>
      <c r="EU712" s="33" t="s">
        <v>1329</v>
      </c>
    </row>
    <row r="713" spans="1:151" ht="12" hidden="1" customHeight="1">
      <c r="A713" s="48"/>
      <c r="B713" s="60"/>
      <c r="C713" s="48"/>
      <c r="D713" s="60"/>
      <c r="E713" s="60"/>
      <c r="F713" s="60"/>
      <c r="G713" s="60"/>
      <c r="H713" s="60"/>
      <c r="I713" s="60"/>
      <c r="J713" s="60"/>
      <c r="K713" s="60"/>
      <c r="L713" s="60"/>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158"/>
      <c r="BJ713" s="158"/>
      <c r="BK713" s="48"/>
      <c r="BL713" s="307"/>
      <c r="BM713" s="48"/>
      <c r="BN713" s="48"/>
      <c r="BO713" s="48"/>
      <c r="BP713" s="48"/>
      <c r="BQ713" s="48"/>
      <c r="BR713" s="48"/>
      <c r="BS713" s="48"/>
      <c r="BT713" s="48"/>
      <c r="BU713" s="48"/>
      <c r="BV713" s="48"/>
      <c r="BW713" s="48"/>
      <c r="BX713" s="48"/>
      <c r="BY713" s="48"/>
      <c r="BZ713" s="328"/>
      <c r="CA713" s="48"/>
      <c r="CB713" s="48"/>
      <c r="CC713" s="48"/>
      <c r="CD713" s="48"/>
      <c r="CE713" s="48"/>
      <c r="CF713" s="48"/>
      <c r="CG713" s="48"/>
      <c r="CH713" s="48"/>
      <c r="CI713" s="48"/>
      <c r="CJ713" s="48"/>
      <c r="CK713" s="48"/>
      <c r="CL713" s="48"/>
      <c r="CM713" s="48"/>
      <c r="CN713" s="48"/>
      <c r="CO713" s="48"/>
      <c r="CP713" s="48"/>
      <c r="CQ713" s="48"/>
      <c r="CR713" s="48"/>
      <c r="CS713" s="48"/>
      <c r="CT713" s="48"/>
      <c r="CU713" s="48"/>
      <c r="CV713" s="48"/>
      <c r="CW713" s="48"/>
      <c r="CX713" s="48"/>
      <c r="CY713" s="48"/>
      <c r="CZ713" s="48"/>
      <c r="DA713" s="48"/>
      <c r="DB713" s="48"/>
      <c r="DC713" s="48"/>
      <c r="DD713" s="48"/>
      <c r="DE713" s="48"/>
      <c r="DF713" s="48"/>
      <c r="DG713" s="48"/>
      <c r="DH713" s="48"/>
      <c r="DI713" s="48"/>
      <c r="DJ713" s="48"/>
      <c r="DK713" s="48"/>
      <c r="DL713" s="48"/>
      <c r="DM713" s="48"/>
      <c r="DN713" s="48"/>
      <c r="DO713" s="48"/>
      <c r="DP713" s="48"/>
      <c r="DQ713" s="48"/>
      <c r="DR713" s="48"/>
      <c r="DS713" s="48"/>
      <c r="DT713" s="48"/>
      <c r="DU713" s="48"/>
      <c r="DV713" s="48"/>
      <c r="DW713" s="48"/>
      <c r="DX713" s="48"/>
      <c r="DY713" s="48"/>
      <c r="DZ713" s="48"/>
      <c r="EA713" s="48"/>
      <c r="EB713" s="48"/>
      <c r="EC713" s="48"/>
      <c r="ED713" s="48"/>
      <c r="EE713" s="48"/>
      <c r="EF713" s="48"/>
      <c r="EG713" s="48"/>
      <c r="EH713" s="48"/>
      <c r="EI713" s="48"/>
      <c r="EJ713" s="48"/>
      <c r="EK713" s="48"/>
      <c r="EL713" s="48"/>
      <c r="ET713" s="33" t="s">
        <v>1332</v>
      </c>
      <c r="EU713" s="33" t="s">
        <v>1330</v>
      </c>
    </row>
    <row r="714" spans="1:151" ht="12" hidden="1" customHeight="1">
      <c r="A714" s="48"/>
      <c r="B714" s="60"/>
      <c r="C714" s="48"/>
      <c r="D714" s="60"/>
      <c r="E714" s="60"/>
      <c r="F714" s="60"/>
      <c r="G714" s="60"/>
      <c r="H714" s="60"/>
      <c r="I714" s="60"/>
      <c r="J714" s="60"/>
      <c r="K714" s="60"/>
      <c r="L714" s="60"/>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158"/>
      <c r="BJ714" s="158"/>
      <c r="BK714" s="48"/>
      <c r="BL714" s="307"/>
      <c r="BM714" s="48"/>
      <c r="BN714" s="48"/>
      <c r="BO714" s="48"/>
      <c r="BP714" s="48"/>
      <c r="BQ714" s="48"/>
      <c r="BR714" s="48"/>
      <c r="BS714" s="48"/>
      <c r="BT714" s="48"/>
      <c r="BU714" s="48"/>
      <c r="BV714" s="48"/>
      <c r="BW714" s="48"/>
      <c r="BX714" s="48"/>
      <c r="BY714" s="48"/>
      <c r="BZ714" s="328"/>
      <c r="CA714" s="48"/>
      <c r="CB714" s="48"/>
      <c r="CC714" s="48"/>
      <c r="CD714" s="48"/>
      <c r="CE714" s="48"/>
      <c r="CF714" s="48"/>
      <c r="CG714" s="48"/>
      <c r="CH714" s="48"/>
      <c r="CI714" s="48"/>
      <c r="CJ714" s="48"/>
      <c r="CK714" s="48"/>
      <c r="CL714" s="48"/>
      <c r="CM714" s="48"/>
      <c r="CN714" s="48"/>
      <c r="CO714" s="48"/>
      <c r="CP714" s="48"/>
      <c r="CQ714" s="48"/>
      <c r="CR714" s="48"/>
      <c r="CS714" s="48"/>
      <c r="CT714" s="48"/>
      <c r="CU714" s="48"/>
      <c r="CV714" s="48"/>
      <c r="CW714" s="48"/>
      <c r="CX714" s="48"/>
      <c r="CY714" s="48"/>
      <c r="CZ714" s="48"/>
      <c r="DA714" s="48"/>
      <c r="DB714" s="48"/>
      <c r="DC714" s="48"/>
      <c r="DD714" s="48"/>
      <c r="DE714" s="48"/>
      <c r="DF714" s="48"/>
      <c r="DG714" s="48"/>
      <c r="DH714" s="48"/>
      <c r="DI714" s="48"/>
      <c r="DJ714" s="48"/>
      <c r="DK714" s="48"/>
      <c r="DL714" s="48"/>
      <c r="DM714" s="48"/>
      <c r="DN714" s="48"/>
      <c r="DO714" s="48"/>
      <c r="DP714" s="48"/>
      <c r="DQ714" s="48"/>
      <c r="DR714" s="48"/>
      <c r="DS714" s="48"/>
      <c r="DT714" s="48"/>
      <c r="DU714" s="48"/>
      <c r="DV714" s="48"/>
      <c r="DW714" s="48"/>
      <c r="DX714" s="48"/>
      <c r="DY714" s="48"/>
      <c r="DZ714" s="48"/>
      <c r="EA714" s="48"/>
      <c r="EB714" s="48"/>
      <c r="EC714" s="48"/>
      <c r="ED714" s="48"/>
      <c r="EE714" s="48"/>
      <c r="EF714" s="48"/>
      <c r="EG714" s="48"/>
      <c r="EH714" s="48"/>
      <c r="EI714" s="48"/>
      <c r="EJ714" s="48"/>
      <c r="EK714" s="48"/>
      <c r="EL714" s="48"/>
      <c r="ET714" s="33" t="s">
        <v>1333</v>
      </c>
      <c r="EU714" s="33" t="s">
        <v>1331</v>
      </c>
    </row>
    <row r="715" spans="1:151" ht="12" hidden="1" customHeight="1">
      <c r="A715" s="48"/>
      <c r="B715" s="60"/>
      <c r="C715" s="48"/>
      <c r="D715" s="60"/>
      <c r="E715" s="60"/>
      <c r="F715" s="60"/>
      <c r="G715" s="60"/>
      <c r="H715" s="60"/>
      <c r="I715" s="60"/>
      <c r="J715" s="60"/>
      <c r="K715" s="60"/>
      <c r="L715" s="60"/>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158"/>
      <c r="BJ715" s="158"/>
      <c r="BK715" s="48"/>
      <c r="BL715" s="307"/>
      <c r="BM715" s="48"/>
      <c r="BN715" s="48"/>
      <c r="BO715" s="48"/>
      <c r="BP715" s="48"/>
      <c r="BQ715" s="48"/>
      <c r="BR715" s="48"/>
      <c r="BS715" s="48"/>
      <c r="BT715" s="48"/>
      <c r="BU715" s="48"/>
      <c r="BV715" s="48"/>
      <c r="BW715" s="48"/>
      <c r="BX715" s="48"/>
      <c r="BY715" s="48"/>
      <c r="BZ715" s="328"/>
      <c r="CA715" s="48"/>
      <c r="CB715" s="48"/>
      <c r="CC715" s="48"/>
      <c r="CD715" s="48"/>
      <c r="CE715" s="48"/>
      <c r="CF715" s="48"/>
      <c r="CG715" s="48"/>
      <c r="CH715" s="48"/>
      <c r="CI715" s="48"/>
      <c r="CJ715" s="48"/>
      <c r="CK715" s="48"/>
      <c r="CL715" s="48"/>
      <c r="CM715" s="48"/>
      <c r="CN715" s="48"/>
      <c r="CO715" s="48"/>
      <c r="CP715" s="48"/>
      <c r="CQ715" s="48"/>
      <c r="CR715" s="48"/>
      <c r="CS715" s="48"/>
      <c r="CT715" s="48"/>
      <c r="CU715" s="48"/>
      <c r="CV715" s="48"/>
      <c r="CW715" s="48"/>
      <c r="CX715" s="48"/>
      <c r="CY715" s="48"/>
      <c r="CZ715" s="48"/>
      <c r="DA715" s="48"/>
      <c r="DB715" s="48"/>
      <c r="DC715" s="48"/>
      <c r="DD715" s="48"/>
      <c r="DE715" s="48"/>
      <c r="DF715" s="48"/>
      <c r="DG715" s="48"/>
      <c r="DH715" s="48"/>
      <c r="DI715" s="48"/>
      <c r="DJ715" s="48"/>
      <c r="DK715" s="48"/>
      <c r="DL715" s="48"/>
      <c r="DM715" s="48"/>
      <c r="DN715" s="48"/>
      <c r="DO715" s="48"/>
      <c r="DP715" s="48"/>
      <c r="DQ715" s="48"/>
      <c r="DR715" s="48"/>
      <c r="DS715" s="48"/>
      <c r="DT715" s="48"/>
      <c r="DU715" s="48"/>
      <c r="DV715" s="48"/>
      <c r="DW715" s="48"/>
      <c r="DX715" s="48"/>
      <c r="DY715" s="48"/>
      <c r="DZ715" s="48"/>
      <c r="EA715" s="48"/>
      <c r="EB715" s="48"/>
      <c r="EC715" s="48"/>
      <c r="ED715" s="48"/>
      <c r="EE715" s="48"/>
      <c r="EF715" s="48"/>
      <c r="EG715" s="48"/>
      <c r="EH715" s="48"/>
      <c r="EI715" s="48"/>
      <c r="EJ715" s="48"/>
      <c r="EK715" s="48"/>
      <c r="EL715" s="48"/>
      <c r="ET715" s="33" t="s">
        <v>1334</v>
      </c>
      <c r="EU715" s="33" t="s">
        <v>1332</v>
      </c>
    </row>
    <row r="716" spans="1:151" ht="12" hidden="1" customHeight="1">
      <c r="A716" s="48"/>
      <c r="B716" s="60"/>
      <c r="C716" s="48"/>
      <c r="D716" s="60"/>
      <c r="E716" s="60"/>
      <c r="F716" s="60"/>
      <c r="G716" s="60"/>
      <c r="H716" s="60"/>
      <c r="I716" s="60"/>
      <c r="J716" s="60"/>
      <c r="K716" s="60"/>
      <c r="L716" s="60"/>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158"/>
      <c r="BJ716" s="158"/>
      <c r="BK716" s="48"/>
      <c r="BL716" s="307"/>
      <c r="BM716" s="48"/>
      <c r="BN716" s="48"/>
      <c r="BO716" s="48"/>
      <c r="BP716" s="48"/>
      <c r="BQ716" s="48"/>
      <c r="BR716" s="48"/>
      <c r="BS716" s="48"/>
      <c r="BT716" s="48"/>
      <c r="BU716" s="48"/>
      <c r="BV716" s="48"/>
      <c r="BW716" s="48"/>
      <c r="BX716" s="48"/>
      <c r="BY716" s="48"/>
      <c r="BZ716" s="328"/>
      <c r="CA716" s="48"/>
      <c r="CB716" s="48"/>
      <c r="CC716" s="48"/>
      <c r="CD716" s="48"/>
      <c r="CE716" s="48"/>
      <c r="CF716" s="48"/>
      <c r="CG716" s="48"/>
      <c r="CH716" s="48"/>
      <c r="CI716" s="48"/>
      <c r="CJ716" s="48"/>
      <c r="CK716" s="48"/>
      <c r="CL716" s="48"/>
      <c r="CM716" s="48"/>
      <c r="CN716" s="48"/>
      <c r="CO716" s="48"/>
      <c r="CP716" s="48"/>
      <c r="CQ716" s="48"/>
      <c r="CR716" s="48"/>
      <c r="CS716" s="48"/>
      <c r="CT716" s="48"/>
      <c r="CU716" s="48"/>
      <c r="CV716" s="48"/>
      <c r="CW716" s="48"/>
      <c r="CX716" s="48"/>
      <c r="CY716" s="48"/>
      <c r="CZ716" s="48"/>
      <c r="DA716" s="48"/>
      <c r="DB716" s="48"/>
      <c r="DC716" s="48"/>
      <c r="DD716" s="48"/>
      <c r="DE716" s="48"/>
      <c r="DF716" s="48"/>
      <c r="DG716" s="48"/>
      <c r="DH716" s="48"/>
      <c r="DI716" s="48"/>
      <c r="DJ716" s="48"/>
      <c r="DK716" s="48"/>
      <c r="DL716" s="48"/>
      <c r="DM716" s="48"/>
      <c r="DN716" s="48"/>
      <c r="DO716" s="48"/>
      <c r="DP716" s="48"/>
      <c r="DQ716" s="48"/>
      <c r="DR716" s="48"/>
      <c r="DS716" s="48"/>
      <c r="DT716" s="48"/>
      <c r="DU716" s="48"/>
      <c r="DV716" s="48"/>
      <c r="DW716" s="48"/>
      <c r="DX716" s="48"/>
      <c r="DY716" s="48"/>
      <c r="DZ716" s="48"/>
      <c r="EA716" s="48"/>
      <c r="EB716" s="48"/>
      <c r="EC716" s="48"/>
      <c r="ED716" s="48"/>
      <c r="EE716" s="48"/>
      <c r="EF716" s="48"/>
      <c r="EG716" s="48"/>
      <c r="EH716" s="48"/>
      <c r="EI716" s="48"/>
      <c r="EJ716" s="48"/>
      <c r="EK716" s="48"/>
      <c r="EL716" s="48"/>
      <c r="ET716" s="33" t="s">
        <v>1335</v>
      </c>
      <c r="EU716" s="33" t="s">
        <v>1333</v>
      </c>
    </row>
    <row r="717" spans="1:151" ht="12" hidden="1" customHeight="1">
      <c r="A717" s="48"/>
      <c r="B717" s="60"/>
      <c r="C717" s="48"/>
      <c r="D717" s="60"/>
      <c r="E717" s="60"/>
      <c r="F717" s="60"/>
      <c r="G717" s="60"/>
      <c r="H717" s="60"/>
      <c r="I717" s="60"/>
      <c r="J717" s="60"/>
      <c r="K717" s="60"/>
      <c r="L717" s="60"/>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158"/>
      <c r="BJ717" s="158"/>
      <c r="BK717" s="48"/>
      <c r="BL717" s="307"/>
      <c r="BM717" s="48"/>
      <c r="BN717" s="48"/>
      <c r="BO717" s="48"/>
      <c r="BP717" s="48"/>
      <c r="BQ717" s="48"/>
      <c r="BR717" s="48"/>
      <c r="BS717" s="48"/>
      <c r="BT717" s="48"/>
      <c r="BU717" s="48"/>
      <c r="BV717" s="48"/>
      <c r="BW717" s="48"/>
      <c r="BX717" s="48"/>
      <c r="BY717" s="48"/>
      <c r="BZ717" s="328"/>
      <c r="CA717" s="48"/>
      <c r="CB717" s="48"/>
      <c r="CC717" s="48"/>
      <c r="CD717" s="48"/>
      <c r="CE717" s="48"/>
      <c r="CF717" s="48"/>
      <c r="CG717" s="48"/>
      <c r="CH717" s="48"/>
      <c r="CI717" s="48"/>
      <c r="CJ717" s="48"/>
      <c r="CK717" s="48"/>
      <c r="CL717" s="48"/>
      <c r="CM717" s="48"/>
      <c r="CN717" s="48"/>
      <c r="CO717" s="48"/>
      <c r="CP717" s="48"/>
      <c r="CQ717" s="48"/>
      <c r="CR717" s="48"/>
      <c r="CS717" s="48"/>
      <c r="CT717" s="48"/>
      <c r="CU717" s="48"/>
      <c r="CV717" s="48"/>
      <c r="CW717" s="48"/>
      <c r="CX717" s="48"/>
      <c r="CY717" s="48"/>
      <c r="CZ717" s="48"/>
      <c r="DA717" s="48"/>
      <c r="DB717" s="48"/>
      <c r="DC717" s="48"/>
      <c r="DD717" s="48"/>
      <c r="DE717" s="48"/>
      <c r="DF717" s="48"/>
      <c r="DG717" s="48"/>
      <c r="DH717" s="48"/>
      <c r="DI717" s="48"/>
      <c r="DJ717" s="48"/>
      <c r="DK717" s="48"/>
      <c r="DL717" s="48"/>
      <c r="DM717" s="48"/>
      <c r="DN717" s="48"/>
      <c r="DO717" s="48"/>
      <c r="DP717" s="48"/>
      <c r="DQ717" s="48"/>
      <c r="DR717" s="48"/>
      <c r="DS717" s="48"/>
      <c r="DT717" s="48"/>
      <c r="DU717" s="48"/>
      <c r="DV717" s="48"/>
      <c r="DW717" s="48"/>
      <c r="DX717" s="48"/>
      <c r="DY717" s="48"/>
      <c r="DZ717" s="48"/>
      <c r="EA717" s="48"/>
      <c r="EB717" s="48"/>
      <c r="EC717" s="48"/>
      <c r="ED717" s="48"/>
      <c r="EE717" s="48"/>
      <c r="EF717" s="48"/>
      <c r="EG717" s="48"/>
      <c r="EH717" s="48"/>
      <c r="EI717" s="48"/>
      <c r="EJ717" s="48"/>
      <c r="EK717" s="48"/>
      <c r="EL717" s="48"/>
      <c r="ET717" s="33" t="s">
        <v>1336</v>
      </c>
      <c r="EU717" s="33" t="s">
        <v>1334</v>
      </c>
    </row>
    <row r="718" spans="1:151" ht="12" hidden="1" customHeight="1">
      <c r="A718" s="48"/>
      <c r="B718" s="60"/>
      <c r="C718" s="48"/>
      <c r="D718" s="60"/>
      <c r="E718" s="60"/>
      <c r="F718" s="60"/>
      <c r="G718" s="60"/>
      <c r="H718" s="60"/>
      <c r="I718" s="60"/>
      <c r="J718" s="60"/>
      <c r="K718" s="60"/>
      <c r="L718" s="60"/>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c r="BI718" s="158"/>
      <c r="BJ718" s="158"/>
      <c r="BK718" s="48"/>
      <c r="BL718" s="307"/>
      <c r="BM718" s="48"/>
      <c r="BN718" s="48"/>
      <c r="BO718" s="48"/>
      <c r="BP718" s="48"/>
      <c r="BQ718" s="48"/>
      <c r="BR718" s="48"/>
      <c r="BS718" s="48"/>
      <c r="BT718" s="48"/>
      <c r="BU718" s="48"/>
      <c r="BV718" s="48"/>
      <c r="BW718" s="48"/>
      <c r="BX718" s="48"/>
      <c r="BY718" s="48"/>
      <c r="BZ718" s="328"/>
      <c r="CA718" s="48"/>
      <c r="CB718" s="48"/>
      <c r="CC718" s="48"/>
      <c r="CD718" s="48"/>
      <c r="CE718" s="48"/>
      <c r="CF718" s="48"/>
      <c r="CG718" s="48"/>
      <c r="CH718" s="48"/>
      <c r="CI718" s="48"/>
      <c r="CJ718" s="48"/>
      <c r="CK718" s="48"/>
      <c r="CL718" s="48"/>
      <c r="CM718" s="48"/>
      <c r="CN718" s="48"/>
      <c r="CO718" s="48"/>
      <c r="CP718" s="48"/>
      <c r="CQ718" s="48"/>
      <c r="CR718" s="48"/>
      <c r="CS718" s="48"/>
      <c r="CT718" s="48"/>
      <c r="CU718" s="48"/>
      <c r="CV718" s="48"/>
      <c r="CW718" s="48"/>
      <c r="CX718" s="48"/>
      <c r="CY718" s="48"/>
      <c r="CZ718" s="48"/>
      <c r="DA718" s="48"/>
      <c r="DB718" s="48"/>
      <c r="DC718" s="48"/>
      <c r="DD718" s="48"/>
      <c r="DE718" s="48"/>
      <c r="DF718" s="48"/>
      <c r="DG718" s="48"/>
      <c r="DH718" s="48"/>
      <c r="DI718" s="48"/>
      <c r="DJ718" s="48"/>
      <c r="DK718" s="48"/>
      <c r="DL718" s="48"/>
      <c r="DM718" s="48"/>
      <c r="DN718" s="48"/>
      <c r="DO718" s="48"/>
      <c r="DP718" s="48"/>
      <c r="DQ718" s="48"/>
      <c r="DR718" s="48"/>
      <c r="DS718" s="48"/>
      <c r="DT718" s="48"/>
      <c r="DU718" s="48"/>
      <c r="DV718" s="48"/>
      <c r="DW718" s="48"/>
      <c r="DX718" s="48"/>
      <c r="DY718" s="48"/>
      <c r="DZ718" s="48"/>
      <c r="EA718" s="48"/>
      <c r="EB718" s="48"/>
      <c r="EC718" s="48"/>
      <c r="ED718" s="48"/>
      <c r="EE718" s="48"/>
      <c r="EF718" s="48"/>
      <c r="EG718" s="48"/>
      <c r="EH718" s="48"/>
      <c r="EI718" s="48"/>
      <c r="EJ718" s="48"/>
      <c r="EK718" s="48"/>
      <c r="EL718" s="48"/>
      <c r="ET718" s="33" t="s">
        <v>1337</v>
      </c>
      <c r="EU718" s="33" t="s">
        <v>1335</v>
      </c>
    </row>
    <row r="719" spans="1:151" ht="12" hidden="1" customHeight="1">
      <c r="A719" s="48"/>
      <c r="B719" s="60"/>
      <c r="C719" s="48"/>
      <c r="D719" s="60"/>
      <c r="E719" s="60"/>
      <c r="F719" s="60"/>
      <c r="G719" s="60"/>
      <c r="H719" s="60"/>
      <c r="I719" s="60"/>
      <c r="J719" s="60"/>
      <c r="K719" s="60"/>
      <c r="L719" s="60"/>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158"/>
      <c r="BJ719" s="158"/>
      <c r="BK719" s="48"/>
      <c r="BL719" s="307"/>
      <c r="BM719" s="48"/>
      <c r="BN719" s="48"/>
      <c r="BO719" s="48"/>
      <c r="BP719" s="48"/>
      <c r="BQ719" s="48"/>
      <c r="BR719" s="48"/>
      <c r="BS719" s="48"/>
      <c r="BT719" s="48"/>
      <c r="BU719" s="48"/>
      <c r="BV719" s="48"/>
      <c r="BW719" s="48"/>
      <c r="BX719" s="48"/>
      <c r="BY719" s="48"/>
      <c r="BZ719" s="328"/>
      <c r="CA719" s="48"/>
      <c r="CB719" s="48"/>
      <c r="CC719" s="48"/>
      <c r="CD719" s="48"/>
      <c r="CE719" s="48"/>
      <c r="CF719" s="48"/>
      <c r="CG719" s="48"/>
      <c r="CH719" s="48"/>
      <c r="CI719" s="48"/>
      <c r="CJ719" s="48"/>
      <c r="CK719" s="48"/>
      <c r="CL719" s="48"/>
      <c r="CM719" s="48"/>
      <c r="CN719" s="48"/>
      <c r="CO719" s="48"/>
      <c r="CP719" s="48"/>
      <c r="CQ719" s="48"/>
      <c r="CR719" s="48"/>
      <c r="CS719" s="48"/>
      <c r="CT719" s="48"/>
      <c r="CU719" s="48"/>
      <c r="CV719" s="48"/>
      <c r="CW719" s="48"/>
      <c r="CX719" s="48"/>
      <c r="CY719" s="48"/>
      <c r="CZ719" s="48"/>
      <c r="DA719" s="48"/>
      <c r="DB719" s="48"/>
      <c r="DC719" s="48"/>
      <c r="DD719" s="48"/>
      <c r="DE719" s="48"/>
      <c r="DF719" s="48"/>
      <c r="DG719" s="48"/>
      <c r="DH719" s="48"/>
      <c r="DI719" s="48"/>
      <c r="DJ719" s="48"/>
      <c r="DK719" s="48"/>
      <c r="DL719" s="48"/>
      <c r="DM719" s="48"/>
      <c r="DN719" s="48"/>
      <c r="DO719" s="48"/>
      <c r="DP719" s="48"/>
      <c r="DQ719" s="48"/>
      <c r="DR719" s="48"/>
      <c r="DS719" s="48"/>
      <c r="DT719" s="48"/>
      <c r="DU719" s="48"/>
      <c r="DV719" s="48"/>
      <c r="DW719" s="48"/>
      <c r="DX719" s="48"/>
      <c r="DY719" s="48"/>
      <c r="DZ719" s="48"/>
      <c r="EA719" s="48"/>
      <c r="EB719" s="48"/>
      <c r="EC719" s="48"/>
      <c r="ED719" s="48"/>
      <c r="EE719" s="48"/>
      <c r="EF719" s="48"/>
      <c r="EG719" s="48"/>
      <c r="EH719" s="48"/>
      <c r="EI719" s="48"/>
      <c r="EJ719" s="48"/>
      <c r="EK719" s="48"/>
      <c r="EL719" s="48"/>
      <c r="ET719" s="33" t="s">
        <v>1338</v>
      </c>
      <c r="EU719" s="33" t="s">
        <v>1336</v>
      </c>
    </row>
    <row r="720" spans="1:151" ht="12" hidden="1" customHeight="1">
      <c r="A720" s="48"/>
      <c r="B720" s="60"/>
      <c r="C720" s="48"/>
      <c r="D720" s="60"/>
      <c r="E720" s="60"/>
      <c r="F720" s="60"/>
      <c r="G720" s="60"/>
      <c r="H720" s="60"/>
      <c r="I720" s="60"/>
      <c r="J720" s="60"/>
      <c r="K720" s="60"/>
      <c r="L720" s="60"/>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158"/>
      <c r="BJ720" s="158"/>
      <c r="BK720" s="48"/>
      <c r="BL720" s="307"/>
      <c r="BM720" s="48"/>
      <c r="BN720" s="48"/>
      <c r="BO720" s="48"/>
      <c r="BP720" s="48"/>
      <c r="BQ720" s="48"/>
      <c r="BR720" s="48"/>
      <c r="BS720" s="48"/>
      <c r="BT720" s="48"/>
      <c r="BU720" s="48"/>
      <c r="BV720" s="48"/>
      <c r="BW720" s="48"/>
      <c r="BX720" s="48"/>
      <c r="BY720" s="48"/>
      <c r="BZ720" s="328"/>
      <c r="CA720" s="48"/>
      <c r="CB720" s="48"/>
      <c r="CC720" s="48"/>
      <c r="CD720" s="48"/>
      <c r="CE720" s="48"/>
      <c r="CF720" s="48"/>
      <c r="CG720" s="48"/>
      <c r="CH720" s="48"/>
      <c r="CI720" s="48"/>
      <c r="CJ720" s="48"/>
      <c r="CK720" s="48"/>
      <c r="CL720" s="48"/>
      <c r="CM720" s="48"/>
      <c r="CN720" s="48"/>
      <c r="CO720" s="48"/>
      <c r="CP720" s="48"/>
      <c r="CQ720" s="48"/>
      <c r="CR720" s="48"/>
      <c r="CS720" s="48"/>
      <c r="CT720" s="48"/>
      <c r="CU720" s="48"/>
      <c r="CV720" s="48"/>
      <c r="CW720" s="48"/>
      <c r="CX720" s="48"/>
      <c r="CY720" s="48"/>
      <c r="CZ720" s="48"/>
      <c r="DA720" s="48"/>
      <c r="DB720" s="48"/>
      <c r="DC720" s="48"/>
      <c r="DD720" s="48"/>
      <c r="DE720" s="48"/>
      <c r="DF720" s="48"/>
      <c r="DG720" s="48"/>
      <c r="DH720" s="48"/>
      <c r="DI720" s="48"/>
      <c r="DJ720" s="48"/>
      <c r="DK720" s="48"/>
      <c r="DL720" s="48"/>
      <c r="DM720" s="48"/>
      <c r="DN720" s="48"/>
      <c r="DO720" s="48"/>
      <c r="DP720" s="48"/>
      <c r="DQ720" s="48"/>
      <c r="DR720" s="48"/>
      <c r="DS720" s="48"/>
      <c r="DT720" s="48"/>
      <c r="DU720" s="48"/>
      <c r="DV720" s="48"/>
      <c r="DW720" s="48"/>
      <c r="DX720" s="48"/>
      <c r="DY720" s="48"/>
      <c r="DZ720" s="48"/>
      <c r="EA720" s="48"/>
      <c r="EB720" s="48"/>
      <c r="EC720" s="48"/>
      <c r="ED720" s="48"/>
      <c r="EE720" s="48"/>
      <c r="EF720" s="48"/>
      <c r="EG720" s="48"/>
      <c r="EH720" s="48"/>
      <c r="EI720" s="48"/>
      <c r="EJ720" s="48"/>
      <c r="EK720" s="48"/>
      <c r="EL720" s="48"/>
      <c r="ET720" s="33" t="s">
        <v>1339</v>
      </c>
      <c r="EU720" s="33" t="s">
        <v>1337</v>
      </c>
    </row>
    <row r="721" spans="1:151" ht="12" hidden="1" customHeight="1">
      <c r="A721" s="48"/>
      <c r="B721" s="60"/>
      <c r="C721" s="48"/>
      <c r="D721" s="60"/>
      <c r="E721" s="60"/>
      <c r="F721" s="60"/>
      <c r="G721" s="60"/>
      <c r="H721" s="60"/>
      <c r="I721" s="60"/>
      <c r="J721" s="60"/>
      <c r="K721" s="60"/>
      <c r="L721" s="60"/>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158"/>
      <c r="BJ721" s="158"/>
      <c r="BK721" s="48"/>
      <c r="BL721" s="307"/>
      <c r="BM721" s="48"/>
      <c r="BN721" s="48"/>
      <c r="BO721" s="48"/>
      <c r="BP721" s="48"/>
      <c r="BQ721" s="48"/>
      <c r="BR721" s="48"/>
      <c r="BS721" s="48"/>
      <c r="BT721" s="48"/>
      <c r="BU721" s="48"/>
      <c r="BV721" s="48"/>
      <c r="BW721" s="48"/>
      <c r="BX721" s="48"/>
      <c r="BY721" s="48"/>
      <c r="BZ721" s="328"/>
      <c r="CA721" s="48"/>
      <c r="CB721" s="48"/>
      <c r="CC721" s="48"/>
      <c r="CD721" s="48"/>
      <c r="CE721" s="48"/>
      <c r="CF721" s="48"/>
      <c r="CG721" s="48"/>
      <c r="CH721" s="48"/>
      <c r="CI721" s="48"/>
      <c r="CJ721" s="48"/>
      <c r="CK721" s="48"/>
      <c r="CL721" s="48"/>
      <c r="CM721" s="48"/>
      <c r="CN721" s="48"/>
      <c r="CO721" s="48"/>
      <c r="CP721" s="48"/>
      <c r="CQ721" s="48"/>
      <c r="CR721" s="48"/>
      <c r="CS721" s="48"/>
      <c r="CT721" s="48"/>
      <c r="CU721" s="48"/>
      <c r="CV721" s="48"/>
      <c r="CW721" s="48"/>
      <c r="CX721" s="48"/>
      <c r="CY721" s="48"/>
      <c r="CZ721" s="48"/>
      <c r="DA721" s="48"/>
      <c r="DB721" s="48"/>
      <c r="DC721" s="48"/>
      <c r="DD721" s="48"/>
      <c r="DE721" s="48"/>
      <c r="DF721" s="48"/>
      <c r="DG721" s="48"/>
      <c r="DH721" s="48"/>
      <c r="DI721" s="48"/>
      <c r="DJ721" s="48"/>
      <c r="DK721" s="48"/>
      <c r="DL721" s="48"/>
      <c r="DM721" s="48"/>
      <c r="DN721" s="48"/>
      <c r="DO721" s="48"/>
      <c r="DP721" s="48"/>
      <c r="DQ721" s="48"/>
      <c r="DR721" s="48"/>
      <c r="DS721" s="48"/>
      <c r="DT721" s="48"/>
      <c r="DU721" s="48"/>
      <c r="DV721" s="48"/>
      <c r="DW721" s="48"/>
      <c r="DX721" s="48"/>
      <c r="DY721" s="48"/>
      <c r="DZ721" s="48"/>
      <c r="EA721" s="48"/>
      <c r="EB721" s="48"/>
      <c r="EC721" s="48"/>
      <c r="ED721" s="48"/>
      <c r="EE721" s="48"/>
      <c r="EF721" s="48"/>
      <c r="EG721" s="48"/>
      <c r="EH721" s="48"/>
      <c r="EI721" s="48"/>
      <c r="EJ721" s="48"/>
      <c r="EK721" s="48"/>
      <c r="EL721" s="48"/>
      <c r="ET721" s="33" t="s">
        <v>1340</v>
      </c>
      <c r="EU721" s="33" t="s">
        <v>1338</v>
      </c>
    </row>
    <row r="722" spans="1:151" ht="12" hidden="1" customHeight="1">
      <c r="A722" s="48"/>
      <c r="B722" s="60"/>
      <c r="C722" s="48"/>
      <c r="D722" s="60"/>
      <c r="E722" s="60"/>
      <c r="F722" s="60"/>
      <c r="G722" s="60"/>
      <c r="H722" s="60"/>
      <c r="I722" s="60"/>
      <c r="J722" s="60"/>
      <c r="K722" s="60"/>
      <c r="L722" s="60"/>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158"/>
      <c r="BJ722" s="158"/>
      <c r="BK722" s="48"/>
      <c r="BL722" s="307"/>
      <c r="BM722" s="48"/>
      <c r="BN722" s="48"/>
      <c r="BO722" s="48"/>
      <c r="BP722" s="48"/>
      <c r="BQ722" s="48"/>
      <c r="BR722" s="48"/>
      <c r="BS722" s="48"/>
      <c r="BT722" s="48"/>
      <c r="BU722" s="48"/>
      <c r="BV722" s="48"/>
      <c r="BW722" s="48"/>
      <c r="BX722" s="48"/>
      <c r="BY722" s="48"/>
      <c r="BZ722" s="328"/>
      <c r="CA722" s="48"/>
      <c r="CB722" s="48"/>
      <c r="CC722" s="48"/>
      <c r="CD722" s="48"/>
      <c r="CE722" s="48"/>
      <c r="CF722" s="48"/>
      <c r="CG722" s="48"/>
      <c r="CH722" s="48"/>
      <c r="CI722" s="48"/>
      <c r="CJ722" s="48"/>
      <c r="CK722" s="48"/>
      <c r="CL722" s="48"/>
      <c r="CM722" s="48"/>
      <c r="CN722" s="48"/>
      <c r="CO722" s="48"/>
      <c r="CP722" s="48"/>
      <c r="CQ722" s="48"/>
      <c r="CR722" s="48"/>
      <c r="CS722" s="48"/>
      <c r="CT722" s="48"/>
      <c r="CU722" s="48"/>
      <c r="CV722" s="48"/>
      <c r="CW722" s="48"/>
      <c r="CX722" s="48"/>
      <c r="CY722" s="48"/>
      <c r="CZ722" s="48"/>
      <c r="DA722" s="48"/>
      <c r="DB722" s="48"/>
      <c r="DC722" s="48"/>
      <c r="DD722" s="48"/>
      <c r="DE722" s="48"/>
      <c r="DF722" s="48"/>
      <c r="DG722" s="48"/>
      <c r="DH722" s="48"/>
      <c r="DI722" s="48"/>
      <c r="DJ722" s="48"/>
      <c r="DK722" s="48"/>
      <c r="DL722" s="48"/>
      <c r="DM722" s="48"/>
      <c r="DN722" s="48"/>
      <c r="DO722" s="48"/>
      <c r="DP722" s="48"/>
      <c r="DQ722" s="48"/>
      <c r="DR722" s="48"/>
      <c r="DS722" s="48"/>
      <c r="DT722" s="48"/>
      <c r="DU722" s="48"/>
      <c r="DV722" s="48"/>
      <c r="DW722" s="48"/>
      <c r="DX722" s="48"/>
      <c r="DY722" s="48"/>
      <c r="DZ722" s="48"/>
      <c r="EA722" s="48"/>
      <c r="EB722" s="48"/>
      <c r="EC722" s="48"/>
      <c r="ED722" s="48"/>
      <c r="EE722" s="48"/>
      <c r="EF722" s="48"/>
      <c r="EG722" s="48"/>
      <c r="EH722" s="48"/>
      <c r="EI722" s="48"/>
      <c r="EJ722" s="48"/>
      <c r="EK722" s="48"/>
      <c r="EL722" s="48"/>
      <c r="ET722" s="33" t="s">
        <v>1341</v>
      </c>
      <c r="EU722" s="33" t="s">
        <v>1339</v>
      </c>
    </row>
    <row r="723" spans="1:151" ht="12" hidden="1" customHeight="1">
      <c r="A723" s="48"/>
      <c r="B723" s="60"/>
      <c r="C723" s="48"/>
      <c r="D723" s="60"/>
      <c r="E723" s="60"/>
      <c r="F723" s="60"/>
      <c r="G723" s="60"/>
      <c r="H723" s="60"/>
      <c r="I723" s="60"/>
      <c r="J723" s="60"/>
      <c r="K723" s="60"/>
      <c r="L723" s="60"/>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158"/>
      <c r="BJ723" s="158"/>
      <c r="BK723" s="48"/>
      <c r="BL723" s="307"/>
      <c r="BM723" s="48"/>
      <c r="BN723" s="48"/>
      <c r="BO723" s="48"/>
      <c r="BP723" s="48"/>
      <c r="BQ723" s="48"/>
      <c r="BR723" s="48"/>
      <c r="BS723" s="48"/>
      <c r="BT723" s="48"/>
      <c r="BU723" s="48"/>
      <c r="BV723" s="48"/>
      <c r="BW723" s="48"/>
      <c r="BX723" s="48"/>
      <c r="BY723" s="48"/>
      <c r="BZ723" s="328"/>
      <c r="CA723" s="48"/>
      <c r="CB723" s="48"/>
      <c r="CC723" s="48"/>
      <c r="CD723" s="48"/>
      <c r="CE723" s="48"/>
      <c r="CF723" s="48"/>
      <c r="CG723" s="48"/>
      <c r="CH723" s="48"/>
      <c r="CI723" s="48"/>
      <c r="CJ723" s="48"/>
      <c r="CK723" s="48"/>
      <c r="CL723" s="48"/>
      <c r="CM723" s="48"/>
      <c r="CN723" s="48"/>
      <c r="CO723" s="48"/>
      <c r="CP723" s="48"/>
      <c r="CQ723" s="48"/>
      <c r="CR723" s="48"/>
      <c r="CS723" s="48"/>
      <c r="CT723" s="48"/>
      <c r="CU723" s="48"/>
      <c r="CV723" s="48"/>
      <c r="CW723" s="48"/>
      <c r="CX723" s="48"/>
      <c r="CY723" s="48"/>
      <c r="CZ723" s="48"/>
      <c r="DA723" s="48"/>
      <c r="DB723" s="48"/>
      <c r="DC723" s="48"/>
      <c r="DD723" s="48"/>
      <c r="DE723" s="48"/>
      <c r="DF723" s="48"/>
      <c r="DG723" s="48"/>
      <c r="DH723" s="48"/>
      <c r="DI723" s="48"/>
      <c r="DJ723" s="48"/>
      <c r="DK723" s="48"/>
      <c r="DL723" s="48"/>
      <c r="DM723" s="48"/>
      <c r="DN723" s="48"/>
      <c r="DO723" s="48"/>
      <c r="DP723" s="48"/>
      <c r="DQ723" s="48"/>
      <c r="DR723" s="48"/>
      <c r="DS723" s="48"/>
      <c r="DT723" s="48"/>
      <c r="DU723" s="48"/>
      <c r="DV723" s="48"/>
      <c r="DW723" s="48"/>
      <c r="DX723" s="48"/>
      <c r="DY723" s="48"/>
      <c r="DZ723" s="48"/>
      <c r="EA723" s="48"/>
      <c r="EB723" s="48"/>
      <c r="EC723" s="48"/>
      <c r="ED723" s="48"/>
      <c r="EE723" s="48"/>
      <c r="EF723" s="48"/>
      <c r="EG723" s="48"/>
      <c r="EH723" s="48"/>
      <c r="EI723" s="48"/>
      <c r="EJ723" s="48"/>
      <c r="EK723" s="48"/>
      <c r="EL723" s="48"/>
      <c r="ET723" s="33" t="s">
        <v>1342</v>
      </c>
      <c r="EU723" s="33" t="s">
        <v>1340</v>
      </c>
    </row>
    <row r="724" spans="1:151" ht="12" hidden="1" customHeight="1">
      <c r="A724" s="48"/>
      <c r="B724" s="60"/>
      <c r="C724" s="48"/>
      <c r="D724" s="60"/>
      <c r="E724" s="60"/>
      <c r="F724" s="60"/>
      <c r="G724" s="60"/>
      <c r="H724" s="60"/>
      <c r="I724" s="60"/>
      <c r="J724" s="60"/>
      <c r="K724" s="60"/>
      <c r="L724" s="60"/>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158"/>
      <c r="BJ724" s="158"/>
      <c r="BK724" s="48"/>
      <c r="BL724" s="307"/>
      <c r="BM724" s="48"/>
      <c r="BN724" s="48"/>
      <c r="BO724" s="48"/>
      <c r="BP724" s="48"/>
      <c r="BQ724" s="48"/>
      <c r="BR724" s="48"/>
      <c r="BS724" s="48"/>
      <c r="BT724" s="48"/>
      <c r="BU724" s="48"/>
      <c r="BV724" s="48"/>
      <c r="BW724" s="48"/>
      <c r="BX724" s="48"/>
      <c r="BY724" s="48"/>
      <c r="BZ724" s="328"/>
      <c r="CA724" s="48"/>
      <c r="CB724" s="48"/>
      <c r="CC724" s="48"/>
      <c r="CD724" s="48"/>
      <c r="CE724" s="48"/>
      <c r="CF724" s="48"/>
      <c r="CG724" s="48"/>
      <c r="CH724" s="48"/>
      <c r="CI724" s="48"/>
      <c r="CJ724" s="48"/>
      <c r="CK724" s="48"/>
      <c r="CL724" s="48"/>
      <c r="CM724" s="48"/>
      <c r="CN724" s="48"/>
      <c r="CO724" s="48"/>
      <c r="CP724" s="48"/>
      <c r="CQ724" s="48"/>
      <c r="CR724" s="48"/>
      <c r="CS724" s="48"/>
      <c r="CT724" s="48"/>
      <c r="CU724" s="48"/>
      <c r="CV724" s="48"/>
      <c r="CW724" s="48"/>
      <c r="CX724" s="48"/>
      <c r="CY724" s="48"/>
      <c r="CZ724" s="48"/>
      <c r="DA724" s="48"/>
      <c r="DB724" s="48"/>
      <c r="DC724" s="48"/>
      <c r="DD724" s="48"/>
      <c r="DE724" s="48"/>
      <c r="DF724" s="48"/>
      <c r="DG724" s="48"/>
      <c r="DH724" s="48"/>
      <c r="DI724" s="48"/>
      <c r="DJ724" s="48"/>
      <c r="DK724" s="48"/>
      <c r="DL724" s="48"/>
      <c r="DM724" s="48"/>
      <c r="DN724" s="48"/>
      <c r="DO724" s="48"/>
      <c r="DP724" s="48"/>
      <c r="DQ724" s="48"/>
      <c r="DR724" s="48"/>
      <c r="DS724" s="48"/>
      <c r="DT724" s="48"/>
      <c r="DU724" s="48"/>
      <c r="DV724" s="48"/>
      <c r="DW724" s="48"/>
      <c r="DX724" s="48"/>
      <c r="DY724" s="48"/>
      <c r="DZ724" s="48"/>
      <c r="EA724" s="48"/>
      <c r="EB724" s="48"/>
      <c r="EC724" s="48"/>
      <c r="ED724" s="48"/>
      <c r="EE724" s="48"/>
      <c r="EF724" s="48"/>
      <c r="EG724" s="48"/>
      <c r="EH724" s="48"/>
      <c r="EI724" s="48"/>
      <c r="EJ724" s="48"/>
      <c r="EK724" s="48"/>
      <c r="EL724" s="48"/>
      <c r="ET724" s="33" t="s">
        <v>1343</v>
      </c>
      <c r="EU724" s="33" t="s">
        <v>1341</v>
      </c>
    </row>
    <row r="725" spans="1:151" ht="12" hidden="1" customHeight="1">
      <c r="A725" s="48"/>
      <c r="B725" s="60"/>
      <c r="C725" s="48"/>
      <c r="D725" s="60"/>
      <c r="E725" s="60"/>
      <c r="F725" s="60"/>
      <c r="G725" s="60"/>
      <c r="H725" s="60"/>
      <c r="I725" s="60"/>
      <c r="J725" s="60"/>
      <c r="K725" s="60"/>
      <c r="L725" s="60"/>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158"/>
      <c r="BJ725" s="158"/>
      <c r="BK725" s="48"/>
      <c r="BL725" s="307"/>
      <c r="BM725" s="48"/>
      <c r="BN725" s="48"/>
      <c r="BO725" s="48"/>
      <c r="BP725" s="48"/>
      <c r="BQ725" s="48"/>
      <c r="BR725" s="48"/>
      <c r="BS725" s="48"/>
      <c r="BT725" s="48"/>
      <c r="BU725" s="48"/>
      <c r="BV725" s="48"/>
      <c r="BW725" s="48"/>
      <c r="BX725" s="48"/>
      <c r="BY725" s="48"/>
      <c r="BZ725" s="328"/>
      <c r="CA725" s="48"/>
      <c r="CB725" s="48"/>
      <c r="CC725" s="48"/>
      <c r="CD725" s="48"/>
      <c r="CE725" s="48"/>
      <c r="CF725" s="48"/>
      <c r="CG725" s="48"/>
      <c r="CH725" s="48"/>
      <c r="CI725" s="48"/>
      <c r="CJ725" s="48"/>
      <c r="CK725" s="48"/>
      <c r="CL725" s="48"/>
      <c r="CM725" s="48"/>
      <c r="CN725" s="48"/>
      <c r="CO725" s="48"/>
      <c r="CP725" s="48"/>
      <c r="CQ725" s="48"/>
      <c r="CR725" s="48"/>
      <c r="CS725" s="48"/>
      <c r="CT725" s="48"/>
      <c r="CU725" s="48"/>
      <c r="CV725" s="48"/>
      <c r="CW725" s="48"/>
      <c r="CX725" s="48"/>
      <c r="CY725" s="48"/>
      <c r="CZ725" s="48"/>
      <c r="DA725" s="48"/>
      <c r="DB725" s="48"/>
      <c r="DC725" s="48"/>
      <c r="DD725" s="48"/>
      <c r="DE725" s="48"/>
      <c r="DF725" s="48"/>
      <c r="DG725" s="48"/>
      <c r="DH725" s="48"/>
      <c r="DI725" s="48"/>
      <c r="DJ725" s="48"/>
      <c r="DK725" s="48"/>
      <c r="DL725" s="48"/>
      <c r="DM725" s="48"/>
      <c r="DN725" s="48"/>
      <c r="DO725" s="48"/>
      <c r="DP725" s="48"/>
      <c r="DQ725" s="48"/>
      <c r="DR725" s="48"/>
      <c r="DS725" s="48"/>
      <c r="DT725" s="48"/>
      <c r="DU725" s="48"/>
      <c r="DV725" s="48"/>
      <c r="DW725" s="48"/>
      <c r="DX725" s="48"/>
      <c r="DY725" s="48"/>
      <c r="DZ725" s="48"/>
      <c r="EA725" s="48"/>
      <c r="EB725" s="48"/>
      <c r="EC725" s="48"/>
      <c r="ED725" s="48"/>
      <c r="EE725" s="48"/>
      <c r="EF725" s="48"/>
      <c r="EG725" s="48"/>
      <c r="EH725" s="48"/>
      <c r="EI725" s="48"/>
      <c r="EJ725" s="48"/>
      <c r="EK725" s="48"/>
      <c r="EL725" s="48"/>
      <c r="ET725" s="33" t="s">
        <v>1344</v>
      </c>
      <c r="EU725" s="33" t="s">
        <v>1342</v>
      </c>
    </row>
    <row r="726" spans="1:151" ht="12" hidden="1" customHeight="1">
      <c r="A726" s="48"/>
      <c r="B726" s="60"/>
      <c r="C726" s="48"/>
      <c r="D726" s="60"/>
      <c r="E726" s="60"/>
      <c r="F726" s="60"/>
      <c r="G726" s="60"/>
      <c r="H726" s="60"/>
      <c r="I726" s="60"/>
      <c r="J726" s="60"/>
      <c r="K726" s="60"/>
      <c r="L726" s="60"/>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158"/>
      <c r="BJ726" s="158"/>
      <c r="BK726" s="48"/>
      <c r="BL726" s="307"/>
      <c r="BM726" s="48"/>
      <c r="BN726" s="48"/>
      <c r="BO726" s="48"/>
      <c r="BP726" s="48"/>
      <c r="BQ726" s="48"/>
      <c r="BR726" s="48"/>
      <c r="BS726" s="48"/>
      <c r="BT726" s="48"/>
      <c r="BU726" s="48"/>
      <c r="BV726" s="48"/>
      <c r="BW726" s="48"/>
      <c r="BX726" s="48"/>
      <c r="BY726" s="48"/>
      <c r="BZ726" s="328"/>
      <c r="CA726" s="48"/>
      <c r="CB726" s="48"/>
      <c r="CC726" s="48"/>
      <c r="CD726" s="48"/>
      <c r="CE726" s="48"/>
      <c r="CF726" s="48"/>
      <c r="CG726" s="48"/>
      <c r="CH726" s="48"/>
      <c r="CI726" s="48"/>
      <c r="CJ726" s="48"/>
      <c r="CK726" s="48"/>
      <c r="CL726" s="48"/>
      <c r="CM726" s="48"/>
      <c r="CN726" s="48"/>
      <c r="CO726" s="48"/>
      <c r="CP726" s="48"/>
      <c r="CQ726" s="48"/>
      <c r="CR726" s="48"/>
      <c r="CS726" s="48"/>
      <c r="CT726" s="48"/>
      <c r="CU726" s="48"/>
      <c r="CV726" s="48"/>
      <c r="CW726" s="48"/>
      <c r="CX726" s="48"/>
      <c r="CY726" s="48"/>
      <c r="CZ726" s="48"/>
      <c r="DA726" s="48"/>
      <c r="DB726" s="48"/>
      <c r="DC726" s="48"/>
      <c r="DD726" s="48"/>
      <c r="DE726" s="48"/>
      <c r="DF726" s="48"/>
      <c r="DG726" s="48"/>
      <c r="DH726" s="48"/>
      <c r="DI726" s="48"/>
      <c r="DJ726" s="48"/>
      <c r="DK726" s="48"/>
      <c r="DL726" s="48"/>
      <c r="DM726" s="48"/>
      <c r="DN726" s="48"/>
      <c r="DO726" s="48"/>
      <c r="DP726" s="48"/>
      <c r="DQ726" s="48"/>
      <c r="DR726" s="48"/>
      <c r="DS726" s="48"/>
      <c r="DT726" s="48"/>
      <c r="DU726" s="48"/>
      <c r="DV726" s="48"/>
      <c r="DW726" s="48"/>
      <c r="DX726" s="48"/>
      <c r="DY726" s="48"/>
      <c r="DZ726" s="48"/>
      <c r="EA726" s="48"/>
      <c r="EB726" s="48"/>
      <c r="EC726" s="48"/>
      <c r="ED726" s="48"/>
      <c r="EE726" s="48"/>
      <c r="EF726" s="48"/>
      <c r="EG726" s="48"/>
      <c r="EH726" s="48"/>
      <c r="EI726" s="48"/>
      <c r="EJ726" s="48"/>
      <c r="EK726" s="48"/>
      <c r="EL726" s="48"/>
      <c r="ET726" s="33" t="s">
        <v>1345</v>
      </c>
      <c r="EU726" s="33" t="s">
        <v>1343</v>
      </c>
    </row>
    <row r="727" spans="1:151" ht="12" hidden="1" customHeight="1">
      <c r="A727" s="48"/>
      <c r="B727" s="60"/>
      <c r="C727" s="48"/>
      <c r="D727" s="60"/>
      <c r="E727" s="60"/>
      <c r="F727" s="60"/>
      <c r="G727" s="60"/>
      <c r="H727" s="60"/>
      <c r="I727" s="60"/>
      <c r="J727" s="60"/>
      <c r="K727" s="60"/>
      <c r="L727" s="60"/>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158"/>
      <c r="BJ727" s="158"/>
      <c r="BK727" s="48"/>
      <c r="BL727" s="307"/>
      <c r="BM727" s="48"/>
      <c r="BN727" s="48"/>
      <c r="BO727" s="48"/>
      <c r="BP727" s="48"/>
      <c r="BQ727" s="48"/>
      <c r="BR727" s="48"/>
      <c r="BS727" s="48"/>
      <c r="BT727" s="48"/>
      <c r="BU727" s="48"/>
      <c r="BV727" s="48"/>
      <c r="BW727" s="48"/>
      <c r="BX727" s="48"/>
      <c r="BY727" s="48"/>
      <c r="BZ727" s="328"/>
      <c r="CA727" s="48"/>
      <c r="CB727" s="48"/>
      <c r="CC727" s="48"/>
      <c r="CD727" s="48"/>
      <c r="CE727" s="48"/>
      <c r="CF727" s="48"/>
      <c r="CG727" s="48"/>
      <c r="CH727" s="48"/>
      <c r="CI727" s="48"/>
      <c r="CJ727" s="48"/>
      <c r="CK727" s="48"/>
      <c r="CL727" s="48"/>
      <c r="CM727" s="48"/>
      <c r="CN727" s="48"/>
      <c r="CO727" s="48"/>
      <c r="CP727" s="48"/>
      <c r="CQ727" s="48"/>
      <c r="CR727" s="48"/>
      <c r="CS727" s="48"/>
      <c r="CT727" s="48"/>
      <c r="CU727" s="48"/>
      <c r="CV727" s="48"/>
      <c r="CW727" s="48"/>
      <c r="CX727" s="48"/>
      <c r="CY727" s="48"/>
      <c r="CZ727" s="48"/>
      <c r="DA727" s="48"/>
      <c r="DB727" s="48"/>
      <c r="DC727" s="48"/>
      <c r="DD727" s="48"/>
      <c r="DE727" s="48"/>
      <c r="DF727" s="48"/>
      <c r="DG727" s="48"/>
      <c r="DH727" s="48"/>
      <c r="DI727" s="48"/>
      <c r="DJ727" s="48"/>
      <c r="DK727" s="48"/>
      <c r="DL727" s="48"/>
      <c r="DM727" s="48"/>
      <c r="DN727" s="48"/>
      <c r="DO727" s="48"/>
      <c r="DP727" s="48"/>
      <c r="DQ727" s="48"/>
      <c r="DR727" s="48"/>
      <c r="DS727" s="48"/>
      <c r="DT727" s="48"/>
      <c r="DU727" s="48"/>
      <c r="DV727" s="48"/>
      <c r="DW727" s="48"/>
      <c r="DX727" s="48"/>
      <c r="DY727" s="48"/>
      <c r="DZ727" s="48"/>
      <c r="EA727" s="48"/>
      <c r="EB727" s="48"/>
      <c r="EC727" s="48"/>
      <c r="ED727" s="48"/>
      <c r="EE727" s="48"/>
      <c r="EF727" s="48"/>
      <c r="EG727" s="48"/>
      <c r="EH727" s="48"/>
      <c r="EI727" s="48"/>
      <c r="EJ727" s="48"/>
      <c r="EK727" s="48"/>
      <c r="EL727" s="48"/>
      <c r="ET727" s="33" t="s">
        <v>1346</v>
      </c>
      <c r="EU727" s="33" t="s">
        <v>1344</v>
      </c>
    </row>
    <row r="728" spans="1:151" ht="12" hidden="1" customHeight="1">
      <c r="A728" s="48"/>
      <c r="B728" s="60"/>
      <c r="C728" s="48"/>
      <c r="D728" s="60"/>
      <c r="E728" s="60"/>
      <c r="F728" s="60"/>
      <c r="G728" s="60"/>
      <c r="H728" s="60"/>
      <c r="I728" s="60"/>
      <c r="J728" s="60"/>
      <c r="K728" s="60"/>
      <c r="L728" s="60"/>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158"/>
      <c r="BJ728" s="158"/>
      <c r="BK728" s="48"/>
      <c r="BL728" s="307"/>
      <c r="BM728" s="48"/>
      <c r="BN728" s="48"/>
      <c r="BO728" s="48"/>
      <c r="BP728" s="48"/>
      <c r="BQ728" s="48"/>
      <c r="BR728" s="48"/>
      <c r="BS728" s="48"/>
      <c r="BT728" s="48"/>
      <c r="BU728" s="48"/>
      <c r="BV728" s="48"/>
      <c r="BW728" s="48"/>
      <c r="BX728" s="48"/>
      <c r="BY728" s="48"/>
      <c r="BZ728" s="328"/>
      <c r="CA728" s="48"/>
      <c r="CB728" s="48"/>
      <c r="CC728" s="48"/>
      <c r="CD728" s="48"/>
      <c r="CE728" s="48"/>
      <c r="CF728" s="48"/>
      <c r="CG728" s="48"/>
      <c r="CH728" s="48"/>
      <c r="CI728" s="48"/>
      <c r="CJ728" s="48"/>
      <c r="CK728" s="48"/>
      <c r="CL728" s="48"/>
      <c r="CM728" s="48"/>
      <c r="CN728" s="48"/>
      <c r="CO728" s="48"/>
      <c r="CP728" s="48"/>
      <c r="CQ728" s="48"/>
      <c r="CR728" s="48"/>
      <c r="CS728" s="48"/>
      <c r="CT728" s="48"/>
      <c r="CU728" s="48"/>
      <c r="CV728" s="48"/>
      <c r="CW728" s="48"/>
      <c r="CX728" s="48"/>
      <c r="CY728" s="48"/>
      <c r="CZ728" s="48"/>
      <c r="DA728" s="48"/>
      <c r="DB728" s="48"/>
      <c r="DC728" s="48"/>
      <c r="DD728" s="48"/>
      <c r="DE728" s="48"/>
      <c r="DF728" s="48"/>
      <c r="DG728" s="48"/>
      <c r="DH728" s="48"/>
      <c r="DI728" s="48"/>
      <c r="DJ728" s="48"/>
      <c r="DK728" s="48"/>
      <c r="DL728" s="48"/>
      <c r="DM728" s="48"/>
      <c r="DN728" s="48"/>
      <c r="DO728" s="48"/>
      <c r="DP728" s="48"/>
      <c r="DQ728" s="48"/>
      <c r="DR728" s="48"/>
      <c r="DS728" s="48"/>
      <c r="DT728" s="48"/>
      <c r="DU728" s="48"/>
      <c r="DV728" s="48"/>
      <c r="DW728" s="48"/>
      <c r="DX728" s="48"/>
      <c r="DY728" s="48"/>
      <c r="DZ728" s="48"/>
      <c r="EA728" s="48"/>
      <c r="EB728" s="48"/>
      <c r="EC728" s="48"/>
      <c r="ED728" s="48"/>
      <c r="EE728" s="48"/>
      <c r="EF728" s="48"/>
      <c r="EG728" s="48"/>
      <c r="EH728" s="48"/>
      <c r="EI728" s="48"/>
      <c r="EJ728" s="48"/>
      <c r="EK728" s="48"/>
      <c r="EL728" s="48"/>
      <c r="ET728" s="33" t="s">
        <v>1347</v>
      </c>
      <c r="EU728" s="33" t="s">
        <v>1345</v>
      </c>
    </row>
    <row r="729" spans="1:151" ht="12" hidden="1" customHeight="1">
      <c r="A729" s="48"/>
      <c r="B729" s="60"/>
      <c r="C729" s="48"/>
      <c r="D729" s="60"/>
      <c r="E729" s="60"/>
      <c r="F729" s="60"/>
      <c r="G729" s="60"/>
      <c r="H729" s="60"/>
      <c r="I729" s="60"/>
      <c r="J729" s="60"/>
      <c r="K729" s="60"/>
      <c r="L729" s="60"/>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158"/>
      <c r="BJ729" s="158"/>
      <c r="BK729" s="48"/>
      <c r="BL729" s="307"/>
      <c r="BM729" s="48"/>
      <c r="BN729" s="48"/>
      <c r="BO729" s="48"/>
      <c r="BP729" s="48"/>
      <c r="BQ729" s="48"/>
      <c r="BR729" s="48"/>
      <c r="BS729" s="48"/>
      <c r="BT729" s="48"/>
      <c r="BU729" s="48"/>
      <c r="BV729" s="48"/>
      <c r="BW729" s="48"/>
      <c r="BX729" s="48"/>
      <c r="BY729" s="48"/>
      <c r="BZ729" s="328"/>
      <c r="CA729" s="48"/>
      <c r="CB729" s="48"/>
      <c r="CC729" s="48"/>
      <c r="CD729" s="48"/>
      <c r="CE729" s="48"/>
      <c r="CF729" s="48"/>
      <c r="CG729" s="48"/>
      <c r="CH729" s="48"/>
      <c r="CI729" s="48"/>
      <c r="CJ729" s="48"/>
      <c r="CK729" s="48"/>
      <c r="CL729" s="48"/>
      <c r="CM729" s="48"/>
      <c r="CN729" s="48"/>
      <c r="CO729" s="48"/>
      <c r="CP729" s="48"/>
      <c r="CQ729" s="48"/>
      <c r="CR729" s="48"/>
      <c r="CS729" s="48"/>
      <c r="CT729" s="48"/>
      <c r="CU729" s="48"/>
      <c r="CV729" s="48"/>
      <c r="CW729" s="48"/>
      <c r="CX729" s="48"/>
      <c r="CY729" s="48"/>
      <c r="CZ729" s="48"/>
      <c r="DA729" s="48"/>
      <c r="DB729" s="48"/>
      <c r="DC729" s="48"/>
      <c r="DD729" s="48"/>
      <c r="DE729" s="48"/>
      <c r="DF729" s="48"/>
      <c r="DG729" s="48"/>
      <c r="DH729" s="48"/>
      <c r="DI729" s="48"/>
      <c r="DJ729" s="48"/>
      <c r="DK729" s="48"/>
      <c r="DL729" s="48"/>
      <c r="DM729" s="48"/>
      <c r="DN729" s="48"/>
      <c r="DO729" s="48"/>
      <c r="DP729" s="48"/>
      <c r="DQ729" s="48"/>
      <c r="DR729" s="48"/>
      <c r="DS729" s="48"/>
      <c r="DT729" s="48"/>
      <c r="DU729" s="48"/>
      <c r="DV729" s="48"/>
      <c r="DW729" s="48"/>
      <c r="DX729" s="48"/>
      <c r="DY729" s="48"/>
      <c r="DZ729" s="48"/>
      <c r="EA729" s="48"/>
      <c r="EB729" s="48"/>
      <c r="EC729" s="48"/>
      <c r="ED729" s="48"/>
      <c r="EE729" s="48"/>
      <c r="EF729" s="48"/>
      <c r="EG729" s="48"/>
      <c r="EH729" s="48"/>
      <c r="EI729" s="48"/>
      <c r="EJ729" s="48"/>
      <c r="EK729" s="48"/>
      <c r="EL729" s="48"/>
      <c r="ET729" s="33" t="s">
        <v>1348</v>
      </c>
      <c r="EU729" s="33" t="s">
        <v>1346</v>
      </c>
    </row>
    <row r="730" spans="1:151" ht="12" hidden="1" customHeight="1">
      <c r="A730" s="48"/>
      <c r="B730" s="60"/>
      <c r="C730" s="48"/>
      <c r="D730" s="60"/>
      <c r="E730" s="60"/>
      <c r="F730" s="60"/>
      <c r="G730" s="60"/>
      <c r="H730" s="60"/>
      <c r="I730" s="60"/>
      <c r="J730" s="60"/>
      <c r="K730" s="60"/>
      <c r="L730" s="60"/>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158"/>
      <c r="BJ730" s="158"/>
      <c r="BK730" s="48"/>
      <c r="BL730" s="307"/>
      <c r="BM730" s="48"/>
      <c r="BN730" s="48"/>
      <c r="BO730" s="48"/>
      <c r="BP730" s="48"/>
      <c r="BQ730" s="48"/>
      <c r="BR730" s="48"/>
      <c r="BS730" s="48"/>
      <c r="BT730" s="48"/>
      <c r="BU730" s="48"/>
      <c r="BV730" s="48"/>
      <c r="BW730" s="48"/>
      <c r="BX730" s="48"/>
      <c r="BY730" s="48"/>
      <c r="BZ730" s="328"/>
      <c r="CA730" s="48"/>
      <c r="CB730" s="48"/>
      <c r="CC730" s="48"/>
      <c r="CD730" s="48"/>
      <c r="CE730" s="48"/>
      <c r="CF730" s="48"/>
      <c r="CG730" s="48"/>
      <c r="CH730" s="48"/>
      <c r="CI730" s="48"/>
      <c r="CJ730" s="48"/>
      <c r="CK730" s="48"/>
      <c r="CL730" s="48"/>
      <c r="CM730" s="48"/>
      <c r="CN730" s="48"/>
      <c r="CO730" s="48"/>
      <c r="CP730" s="48"/>
      <c r="CQ730" s="48"/>
      <c r="CR730" s="48"/>
      <c r="CS730" s="48"/>
      <c r="CT730" s="48"/>
      <c r="CU730" s="48"/>
      <c r="CV730" s="48"/>
      <c r="CW730" s="48"/>
      <c r="CX730" s="48"/>
      <c r="CY730" s="48"/>
      <c r="CZ730" s="48"/>
      <c r="DA730" s="48"/>
      <c r="DB730" s="48"/>
      <c r="DC730" s="48"/>
      <c r="DD730" s="48"/>
      <c r="DE730" s="48"/>
      <c r="DF730" s="48"/>
      <c r="DG730" s="48"/>
      <c r="DH730" s="48"/>
      <c r="DI730" s="48"/>
      <c r="DJ730" s="48"/>
      <c r="DK730" s="48"/>
      <c r="DL730" s="48"/>
      <c r="DM730" s="48"/>
      <c r="DN730" s="48"/>
      <c r="DO730" s="48"/>
      <c r="DP730" s="48"/>
      <c r="DQ730" s="48"/>
      <c r="DR730" s="48"/>
      <c r="DS730" s="48"/>
      <c r="DT730" s="48"/>
      <c r="DU730" s="48"/>
      <c r="DV730" s="48"/>
      <c r="DW730" s="48"/>
      <c r="DX730" s="48"/>
      <c r="DY730" s="48"/>
      <c r="DZ730" s="48"/>
      <c r="EA730" s="48"/>
      <c r="EB730" s="48"/>
      <c r="EC730" s="48"/>
      <c r="ED730" s="48"/>
      <c r="EE730" s="48"/>
      <c r="EF730" s="48"/>
      <c r="EG730" s="48"/>
      <c r="EH730" s="48"/>
      <c r="EI730" s="48"/>
      <c r="EJ730" s="48"/>
      <c r="EK730" s="48"/>
      <c r="EL730" s="48"/>
      <c r="ET730" s="33" t="s">
        <v>1349</v>
      </c>
      <c r="EU730" s="33" t="s">
        <v>1347</v>
      </c>
    </row>
    <row r="731" spans="1:151" ht="12" hidden="1" customHeight="1">
      <c r="A731" s="48"/>
      <c r="B731" s="60"/>
      <c r="C731" s="48"/>
      <c r="D731" s="60"/>
      <c r="E731" s="60"/>
      <c r="F731" s="60"/>
      <c r="G731" s="60"/>
      <c r="H731" s="60"/>
      <c r="I731" s="60"/>
      <c r="J731" s="60"/>
      <c r="K731" s="60"/>
      <c r="L731" s="60"/>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c r="BI731" s="158"/>
      <c r="BJ731" s="158"/>
      <c r="BK731" s="48"/>
      <c r="BL731" s="307"/>
      <c r="BM731" s="48"/>
      <c r="BN731" s="48"/>
      <c r="BO731" s="48"/>
      <c r="BP731" s="48"/>
      <c r="BQ731" s="48"/>
      <c r="BR731" s="48"/>
      <c r="BS731" s="48"/>
      <c r="BT731" s="48"/>
      <c r="BU731" s="48"/>
      <c r="BV731" s="48"/>
      <c r="BW731" s="48"/>
      <c r="BX731" s="48"/>
      <c r="BY731" s="48"/>
      <c r="BZ731" s="328"/>
      <c r="CA731" s="48"/>
      <c r="CB731" s="48"/>
      <c r="CC731" s="48"/>
      <c r="CD731" s="48"/>
      <c r="CE731" s="48"/>
      <c r="CF731" s="48"/>
      <c r="CG731" s="48"/>
      <c r="CH731" s="48"/>
      <c r="CI731" s="48"/>
      <c r="CJ731" s="48"/>
      <c r="CK731" s="48"/>
      <c r="CL731" s="48"/>
      <c r="CM731" s="48"/>
      <c r="CN731" s="48"/>
      <c r="CO731" s="48"/>
      <c r="CP731" s="48"/>
      <c r="CQ731" s="48"/>
      <c r="CR731" s="48"/>
      <c r="CS731" s="48"/>
      <c r="CT731" s="48"/>
      <c r="CU731" s="48"/>
      <c r="CV731" s="48"/>
      <c r="CW731" s="48"/>
      <c r="CX731" s="48"/>
      <c r="CY731" s="48"/>
      <c r="CZ731" s="48"/>
      <c r="DA731" s="48"/>
      <c r="DB731" s="48"/>
      <c r="DC731" s="48"/>
      <c r="DD731" s="48"/>
      <c r="DE731" s="48"/>
      <c r="DF731" s="48"/>
      <c r="DG731" s="48"/>
      <c r="DH731" s="48"/>
      <c r="DI731" s="48"/>
      <c r="DJ731" s="48"/>
      <c r="DK731" s="48"/>
      <c r="DL731" s="48"/>
      <c r="DM731" s="48"/>
      <c r="DN731" s="48"/>
      <c r="DO731" s="48"/>
      <c r="DP731" s="48"/>
      <c r="DQ731" s="48"/>
      <c r="DR731" s="48"/>
      <c r="DS731" s="48"/>
      <c r="DT731" s="48"/>
      <c r="DU731" s="48"/>
      <c r="DV731" s="48"/>
      <c r="DW731" s="48"/>
      <c r="DX731" s="48"/>
      <c r="DY731" s="48"/>
      <c r="DZ731" s="48"/>
      <c r="EA731" s="48"/>
      <c r="EB731" s="48"/>
      <c r="EC731" s="48"/>
      <c r="ED731" s="48"/>
      <c r="EE731" s="48"/>
      <c r="EF731" s="48"/>
      <c r="EG731" s="48"/>
      <c r="EH731" s="48"/>
      <c r="EI731" s="48"/>
      <c r="EJ731" s="48"/>
      <c r="EK731" s="48"/>
      <c r="EL731" s="48"/>
      <c r="ET731" s="33" t="s">
        <v>1350</v>
      </c>
      <c r="EU731" s="33" t="s">
        <v>1348</v>
      </c>
    </row>
    <row r="732" spans="1:151" ht="12" hidden="1" customHeight="1">
      <c r="A732" s="48"/>
      <c r="B732" s="60"/>
      <c r="C732" s="48"/>
      <c r="D732" s="60"/>
      <c r="E732" s="60"/>
      <c r="F732" s="60"/>
      <c r="G732" s="60"/>
      <c r="H732" s="60"/>
      <c r="I732" s="60"/>
      <c r="J732" s="60"/>
      <c r="K732" s="60"/>
      <c r="L732" s="60"/>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c r="BI732" s="158"/>
      <c r="BJ732" s="158"/>
      <c r="BK732" s="48"/>
      <c r="BL732" s="307"/>
      <c r="BM732" s="48"/>
      <c r="BN732" s="48"/>
      <c r="BO732" s="48"/>
      <c r="BP732" s="48"/>
      <c r="BQ732" s="48"/>
      <c r="BR732" s="48"/>
      <c r="BS732" s="48"/>
      <c r="BT732" s="48"/>
      <c r="BU732" s="48"/>
      <c r="BV732" s="48"/>
      <c r="BW732" s="48"/>
      <c r="BX732" s="48"/>
      <c r="BY732" s="48"/>
      <c r="BZ732" s="328"/>
      <c r="CA732" s="48"/>
      <c r="CB732" s="48"/>
      <c r="CC732" s="48"/>
      <c r="CD732" s="48"/>
      <c r="CE732" s="48"/>
      <c r="CF732" s="48"/>
      <c r="CG732" s="48"/>
      <c r="CH732" s="48"/>
      <c r="CI732" s="48"/>
      <c r="CJ732" s="48"/>
      <c r="CK732" s="48"/>
      <c r="CL732" s="48"/>
      <c r="CM732" s="48"/>
      <c r="CN732" s="48"/>
      <c r="CO732" s="48"/>
      <c r="CP732" s="48"/>
      <c r="CQ732" s="48"/>
      <c r="CR732" s="48"/>
      <c r="CS732" s="48"/>
      <c r="CT732" s="48"/>
      <c r="CU732" s="48"/>
      <c r="CV732" s="48"/>
      <c r="CW732" s="48"/>
      <c r="CX732" s="48"/>
      <c r="CY732" s="48"/>
      <c r="CZ732" s="48"/>
      <c r="DA732" s="48"/>
      <c r="DB732" s="48"/>
      <c r="DC732" s="48"/>
      <c r="DD732" s="48"/>
      <c r="DE732" s="48"/>
      <c r="DF732" s="48"/>
      <c r="DG732" s="48"/>
      <c r="DH732" s="48"/>
      <c r="DI732" s="48"/>
      <c r="DJ732" s="48"/>
      <c r="DK732" s="48"/>
      <c r="DL732" s="48"/>
      <c r="DM732" s="48"/>
      <c r="DN732" s="48"/>
      <c r="DO732" s="48"/>
      <c r="DP732" s="48"/>
      <c r="DQ732" s="48"/>
      <c r="DR732" s="48"/>
      <c r="DS732" s="48"/>
      <c r="DT732" s="48"/>
      <c r="DU732" s="48"/>
      <c r="DV732" s="48"/>
      <c r="DW732" s="48"/>
      <c r="DX732" s="48"/>
      <c r="DY732" s="48"/>
      <c r="DZ732" s="48"/>
      <c r="EA732" s="48"/>
      <c r="EB732" s="48"/>
      <c r="EC732" s="48"/>
      <c r="ED732" s="48"/>
      <c r="EE732" s="48"/>
      <c r="EF732" s="48"/>
      <c r="EG732" s="48"/>
      <c r="EH732" s="48"/>
      <c r="EI732" s="48"/>
      <c r="EJ732" s="48"/>
      <c r="EK732" s="48"/>
      <c r="EL732" s="48"/>
      <c r="ET732" s="33" t="s">
        <v>1351</v>
      </c>
      <c r="EU732" s="33" t="s">
        <v>1349</v>
      </c>
    </row>
    <row r="733" spans="1:151" ht="12" hidden="1" customHeight="1">
      <c r="A733" s="48"/>
      <c r="B733" s="60"/>
      <c r="C733" s="48"/>
      <c r="D733" s="60"/>
      <c r="E733" s="60"/>
      <c r="F733" s="60"/>
      <c r="G733" s="60"/>
      <c r="H733" s="60"/>
      <c r="I733" s="60"/>
      <c r="J733" s="60"/>
      <c r="K733" s="60"/>
      <c r="L733" s="60"/>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c r="BI733" s="158"/>
      <c r="BJ733" s="158"/>
      <c r="BK733" s="48"/>
      <c r="BL733" s="307"/>
      <c r="BM733" s="48"/>
      <c r="BN733" s="48"/>
      <c r="BO733" s="48"/>
      <c r="BP733" s="48"/>
      <c r="BQ733" s="48"/>
      <c r="BR733" s="48"/>
      <c r="BS733" s="48"/>
      <c r="BT733" s="48"/>
      <c r="BU733" s="48"/>
      <c r="BV733" s="48"/>
      <c r="BW733" s="48"/>
      <c r="BX733" s="48"/>
      <c r="BY733" s="48"/>
      <c r="BZ733" s="328"/>
      <c r="CA733" s="48"/>
      <c r="CB733" s="48"/>
      <c r="CC733" s="48"/>
      <c r="CD733" s="48"/>
      <c r="CE733" s="48"/>
      <c r="CF733" s="48"/>
      <c r="CG733" s="48"/>
      <c r="CH733" s="48"/>
      <c r="CI733" s="48"/>
      <c r="CJ733" s="48"/>
      <c r="CK733" s="48"/>
      <c r="CL733" s="48"/>
      <c r="CM733" s="48"/>
      <c r="CN733" s="48"/>
      <c r="CO733" s="48"/>
      <c r="CP733" s="48"/>
      <c r="CQ733" s="48"/>
      <c r="CR733" s="48"/>
      <c r="CS733" s="48"/>
      <c r="CT733" s="48"/>
      <c r="CU733" s="48"/>
      <c r="CV733" s="48"/>
      <c r="CW733" s="48"/>
      <c r="CX733" s="48"/>
      <c r="CY733" s="48"/>
      <c r="CZ733" s="48"/>
      <c r="DA733" s="48"/>
      <c r="DB733" s="48"/>
      <c r="DC733" s="48"/>
      <c r="DD733" s="48"/>
      <c r="DE733" s="48"/>
      <c r="DF733" s="48"/>
      <c r="DG733" s="48"/>
      <c r="DH733" s="48"/>
      <c r="DI733" s="48"/>
      <c r="DJ733" s="48"/>
      <c r="DK733" s="48"/>
      <c r="DL733" s="48"/>
      <c r="DM733" s="48"/>
      <c r="DN733" s="48"/>
      <c r="DO733" s="48"/>
      <c r="DP733" s="48"/>
      <c r="DQ733" s="48"/>
      <c r="DR733" s="48"/>
      <c r="DS733" s="48"/>
      <c r="DT733" s="48"/>
      <c r="DU733" s="48"/>
      <c r="DV733" s="48"/>
      <c r="DW733" s="48"/>
      <c r="DX733" s="48"/>
      <c r="DY733" s="48"/>
      <c r="DZ733" s="48"/>
      <c r="EA733" s="48"/>
      <c r="EB733" s="48"/>
      <c r="EC733" s="48"/>
      <c r="ED733" s="48"/>
      <c r="EE733" s="48"/>
      <c r="EF733" s="48"/>
      <c r="EG733" s="48"/>
      <c r="EH733" s="48"/>
      <c r="EI733" s="48"/>
      <c r="EJ733" s="48"/>
      <c r="EK733" s="48"/>
      <c r="EL733" s="48"/>
      <c r="ET733" s="33" t="s">
        <v>1352</v>
      </c>
      <c r="EU733" s="33" t="s">
        <v>1350</v>
      </c>
    </row>
    <row r="734" spans="1:151" ht="12" hidden="1" customHeight="1">
      <c r="A734" s="48"/>
      <c r="B734" s="60"/>
      <c r="C734" s="48"/>
      <c r="D734" s="60"/>
      <c r="E734" s="60"/>
      <c r="F734" s="60"/>
      <c r="G734" s="60"/>
      <c r="H734" s="60"/>
      <c r="I734" s="60"/>
      <c r="J734" s="60"/>
      <c r="K734" s="60"/>
      <c r="L734" s="60"/>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c r="BI734" s="158"/>
      <c r="BJ734" s="158"/>
      <c r="BK734" s="48"/>
      <c r="BL734" s="307"/>
      <c r="BM734" s="48"/>
      <c r="BN734" s="48"/>
      <c r="BO734" s="48"/>
      <c r="BP734" s="48"/>
      <c r="BQ734" s="48"/>
      <c r="BR734" s="48"/>
      <c r="BS734" s="48"/>
      <c r="BT734" s="48"/>
      <c r="BU734" s="48"/>
      <c r="BV734" s="48"/>
      <c r="BW734" s="48"/>
      <c r="BX734" s="48"/>
      <c r="BY734" s="48"/>
      <c r="BZ734" s="328"/>
      <c r="CA734" s="48"/>
      <c r="CB734" s="48"/>
      <c r="CC734" s="48"/>
      <c r="CD734" s="48"/>
      <c r="CE734" s="48"/>
      <c r="CF734" s="48"/>
      <c r="CG734" s="48"/>
      <c r="CH734" s="48"/>
      <c r="CI734" s="48"/>
      <c r="CJ734" s="48"/>
      <c r="CK734" s="48"/>
      <c r="CL734" s="48"/>
      <c r="CM734" s="48"/>
      <c r="CN734" s="48"/>
      <c r="CO734" s="48"/>
      <c r="CP734" s="48"/>
      <c r="CQ734" s="48"/>
      <c r="CR734" s="48"/>
      <c r="CS734" s="48"/>
      <c r="CT734" s="48"/>
      <c r="CU734" s="48"/>
      <c r="CV734" s="48"/>
      <c r="CW734" s="48"/>
      <c r="CX734" s="48"/>
      <c r="CY734" s="48"/>
      <c r="CZ734" s="48"/>
      <c r="DA734" s="48"/>
      <c r="DB734" s="48"/>
      <c r="DC734" s="48"/>
      <c r="DD734" s="48"/>
      <c r="DE734" s="48"/>
      <c r="DF734" s="48"/>
      <c r="DG734" s="48"/>
      <c r="DH734" s="48"/>
      <c r="DI734" s="48"/>
      <c r="DJ734" s="48"/>
      <c r="DK734" s="48"/>
      <c r="DL734" s="48"/>
      <c r="DM734" s="48"/>
      <c r="DN734" s="48"/>
      <c r="DO734" s="48"/>
      <c r="DP734" s="48"/>
      <c r="DQ734" s="48"/>
      <c r="DR734" s="48"/>
      <c r="DS734" s="48"/>
      <c r="DT734" s="48"/>
      <c r="DU734" s="48"/>
      <c r="DV734" s="48"/>
      <c r="DW734" s="48"/>
      <c r="DX734" s="48"/>
      <c r="DY734" s="48"/>
      <c r="DZ734" s="48"/>
      <c r="EA734" s="48"/>
      <c r="EB734" s="48"/>
      <c r="EC734" s="48"/>
      <c r="ED734" s="48"/>
      <c r="EE734" s="48"/>
      <c r="EF734" s="48"/>
      <c r="EG734" s="48"/>
      <c r="EH734" s="48"/>
      <c r="EI734" s="48"/>
      <c r="EJ734" s="48"/>
      <c r="EK734" s="48"/>
      <c r="EL734" s="48"/>
      <c r="ET734" s="33" t="s">
        <v>1353</v>
      </c>
      <c r="EU734" s="33" t="s">
        <v>1351</v>
      </c>
    </row>
    <row r="735" spans="1:151" ht="12" hidden="1" customHeight="1">
      <c r="A735" s="48"/>
      <c r="B735" s="60"/>
      <c r="C735" s="48"/>
      <c r="D735" s="60"/>
      <c r="E735" s="60"/>
      <c r="F735" s="60"/>
      <c r="G735" s="60"/>
      <c r="H735" s="60"/>
      <c r="I735" s="60"/>
      <c r="J735" s="60"/>
      <c r="K735" s="60"/>
      <c r="L735" s="60"/>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c r="BG735" s="48"/>
      <c r="BH735" s="48"/>
      <c r="BI735" s="158"/>
      <c r="BJ735" s="158"/>
      <c r="BK735" s="48"/>
      <c r="BL735" s="307"/>
      <c r="BM735" s="48"/>
      <c r="BN735" s="48"/>
      <c r="BO735" s="48"/>
      <c r="BP735" s="48"/>
      <c r="BQ735" s="48"/>
      <c r="BR735" s="48"/>
      <c r="BS735" s="48"/>
      <c r="BT735" s="48"/>
      <c r="BU735" s="48"/>
      <c r="BV735" s="48"/>
      <c r="BW735" s="48"/>
      <c r="BX735" s="48"/>
      <c r="BY735" s="48"/>
      <c r="BZ735" s="328"/>
      <c r="CA735" s="48"/>
      <c r="CB735" s="48"/>
      <c r="CC735" s="48"/>
      <c r="CD735" s="48"/>
      <c r="CE735" s="48"/>
      <c r="CF735" s="48"/>
      <c r="CG735" s="48"/>
      <c r="CH735" s="48"/>
      <c r="CI735" s="48"/>
      <c r="CJ735" s="48"/>
      <c r="CK735" s="48"/>
      <c r="CL735" s="48"/>
      <c r="CM735" s="48"/>
      <c r="CN735" s="48"/>
      <c r="CO735" s="48"/>
      <c r="CP735" s="48"/>
      <c r="CQ735" s="48"/>
      <c r="CR735" s="48"/>
      <c r="CS735" s="48"/>
      <c r="CT735" s="48"/>
      <c r="CU735" s="48"/>
      <c r="CV735" s="48"/>
      <c r="CW735" s="48"/>
      <c r="CX735" s="48"/>
      <c r="CY735" s="48"/>
      <c r="CZ735" s="48"/>
      <c r="DA735" s="48"/>
      <c r="DB735" s="48"/>
      <c r="DC735" s="48"/>
      <c r="DD735" s="48"/>
      <c r="DE735" s="48"/>
      <c r="DF735" s="48"/>
      <c r="DG735" s="48"/>
      <c r="DH735" s="48"/>
      <c r="DI735" s="48"/>
      <c r="DJ735" s="48"/>
      <c r="DK735" s="48"/>
      <c r="DL735" s="48"/>
      <c r="DM735" s="48"/>
      <c r="DN735" s="48"/>
      <c r="DO735" s="48"/>
      <c r="DP735" s="48"/>
      <c r="DQ735" s="48"/>
      <c r="DR735" s="48"/>
      <c r="DS735" s="48"/>
      <c r="DT735" s="48"/>
      <c r="DU735" s="48"/>
      <c r="DV735" s="48"/>
      <c r="DW735" s="48"/>
      <c r="DX735" s="48"/>
      <c r="DY735" s="48"/>
      <c r="DZ735" s="48"/>
      <c r="EA735" s="48"/>
      <c r="EB735" s="48"/>
      <c r="EC735" s="48"/>
      <c r="ED735" s="48"/>
      <c r="EE735" s="48"/>
      <c r="EF735" s="48"/>
      <c r="EG735" s="48"/>
      <c r="EH735" s="48"/>
      <c r="EI735" s="48"/>
      <c r="EJ735" s="48"/>
      <c r="EK735" s="48"/>
      <c r="EL735" s="48"/>
      <c r="ET735" s="33" t="s">
        <v>1354</v>
      </c>
      <c r="EU735" s="33" t="s">
        <v>1352</v>
      </c>
    </row>
    <row r="736" spans="1:151" ht="12" hidden="1" customHeight="1">
      <c r="A736" s="48"/>
      <c r="B736" s="60"/>
      <c r="C736" s="48"/>
      <c r="D736" s="60"/>
      <c r="E736" s="60"/>
      <c r="F736" s="60"/>
      <c r="G736" s="60"/>
      <c r="H736" s="60"/>
      <c r="I736" s="60"/>
      <c r="J736" s="60"/>
      <c r="K736" s="60"/>
      <c r="L736" s="60"/>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158"/>
      <c r="BJ736" s="158"/>
      <c r="BK736" s="48"/>
      <c r="BL736" s="307"/>
      <c r="BM736" s="48"/>
      <c r="BN736" s="48"/>
      <c r="BO736" s="48"/>
      <c r="BP736" s="48"/>
      <c r="BQ736" s="48"/>
      <c r="BR736" s="48"/>
      <c r="BS736" s="48"/>
      <c r="BT736" s="48"/>
      <c r="BU736" s="48"/>
      <c r="BV736" s="48"/>
      <c r="BW736" s="48"/>
      <c r="BX736" s="48"/>
      <c r="BY736" s="48"/>
      <c r="BZ736" s="328"/>
      <c r="CA736" s="48"/>
      <c r="CB736" s="48"/>
      <c r="CC736" s="48"/>
      <c r="CD736" s="48"/>
      <c r="CE736" s="48"/>
      <c r="CF736" s="48"/>
      <c r="CG736" s="48"/>
      <c r="CH736" s="48"/>
      <c r="CI736" s="48"/>
      <c r="CJ736" s="48"/>
      <c r="CK736" s="48"/>
      <c r="CL736" s="48"/>
      <c r="CM736" s="48"/>
      <c r="CN736" s="48"/>
      <c r="CO736" s="48"/>
      <c r="CP736" s="48"/>
      <c r="CQ736" s="48"/>
      <c r="CR736" s="48"/>
      <c r="CS736" s="48"/>
      <c r="CT736" s="48"/>
      <c r="CU736" s="48"/>
      <c r="CV736" s="48"/>
      <c r="CW736" s="48"/>
      <c r="CX736" s="48"/>
      <c r="CY736" s="48"/>
      <c r="CZ736" s="48"/>
      <c r="DA736" s="48"/>
      <c r="DB736" s="48"/>
      <c r="DC736" s="48"/>
      <c r="DD736" s="48"/>
      <c r="DE736" s="48"/>
      <c r="DF736" s="48"/>
      <c r="DG736" s="48"/>
      <c r="DH736" s="48"/>
      <c r="DI736" s="48"/>
      <c r="DJ736" s="48"/>
      <c r="DK736" s="48"/>
      <c r="DL736" s="48"/>
      <c r="DM736" s="48"/>
      <c r="DN736" s="48"/>
      <c r="DO736" s="48"/>
      <c r="DP736" s="48"/>
      <c r="DQ736" s="48"/>
      <c r="DR736" s="48"/>
      <c r="DS736" s="48"/>
      <c r="DT736" s="48"/>
      <c r="DU736" s="48"/>
      <c r="DV736" s="48"/>
      <c r="DW736" s="48"/>
      <c r="DX736" s="48"/>
      <c r="DY736" s="48"/>
      <c r="DZ736" s="48"/>
      <c r="EA736" s="48"/>
      <c r="EB736" s="48"/>
      <c r="EC736" s="48"/>
      <c r="ED736" s="48"/>
      <c r="EE736" s="48"/>
      <c r="EF736" s="48"/>
      <c r="EG736" s="48"/>
      <c r="EH736" s="48"/>
      <c r="EI736" s="48"/>
      <c r="EJ736" s="48"/>
      <c r="EK736" s="48"/>
      <c r="EL736" s="48"/>
      <c r="ET736" s="33" t="s">
        <v>1355</v>
      </c>
      <c r="EU736" s="33" t="s">
        <v>1353</v>
      </c>
    </row>
    <row r="737" spans="1:151" ht="12" hidden="1" customHeight="1">
      <c r="A737" s="48"/>
      <c r="B737" s="60"/>
      <c r="C737" s="48"/>
      <c r="D737" s="60"/>
      <c r="E737" s="60"/>
      <c r="F737" s="60"/>
      <c r="G737" s="60"/>
      <c r="H737" s="60"/>
      <c r="I737" s="60"/>
      <c r="J737" s="60"/>
      <c r="K737" s="60"/>
      <c r="L737" s="60"/>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158"/>
      <c r="BJ737" s="158"/>
      <c r="BK737" s="48"/>
      <c r="BL737" s="307"/>
      <c r="BM737" s="48"/>
      <c r="BN737" s="48"/>
      <c r="BO737" s="48"/>
      <c r="BP737" s="48"/>
      <c r="BQ737" s="48"/>
      <c r="BR737" s="48"/>
      <c r="BS737" s="48"/>
      <c r="BT737" s="48"/>
      <c r="BU737" s="48"/>
      <c r="BV737" s="48"/>
      <c r="BW737" s="48"/>
      <c r="BX737" s="48"/>
      <c r="BY737" s="48"/>
      <c r="BZ737" s="328"/>
      <c r="CA737" s="48"/>
      <c r="CB737" s="48"/>
      <c r="CC737" s="48"/>
      <c r="CD737" s="48"/>
      <c r="CE737" s="48"/>
      <c r="CF737" s="48"/>
      <c r="CG737" s="48"/>
      <c r="CH737" s="48"/>
      <c r="CI737" s="48"/>
      <c r="CJ737" s="48"/>
      <c r="CK737" s="48"/>
      <c r="CL737" s="48"/>
      <c r="CM737" s="48"/>
      <c r="CN737" s="48"/>
      <c r="CO737" s="48"/>
      <c r="CP737" s="48"/>
      <c r="CQ737" s="48"/>
      <c r="CR737" s="48"/>
      <c r="CS737" s="48"/>
      <c r="CT737" s="48"/>
      <c r="CU737" s="48"/>
      <c r="CV737" s="48"/>
      <c r="CW737" s="48"/>
      <c r="CX737" s="48"/>
      <c r="CY737" s="48"/>
      <c r="CZ737" s="48"/>
      <c r="DA737" s="48"/>
      <c r="DB737" s="48"/>
      <c r="DC737" s="48"/>
      <c r="DD737" s="48"/>
      <c r="DE737" s="48"/>
      <c r="DF737" s="48"/>
      <c r="DG737" s="48"/>
      <c r="DH737" s="48"/>
      <c r="DI737" s="48"/>
      <c r="DJ737" s="48"/>
      <c r="DK737" s="48"/>
      <c r="DL737" s="48"/>
      <c r="DM737" s="48"/>
      <c r="DN737" s="48"/>
      <c r="DO737" s="48"/>
      <c r="DP737" s="48"/>
      <c r="DQ737" s="48"/>
      <c r="DR737" s="48"/>
      <c r="DS737" s="48"/>
      <c r="DT737" s="48"/>
      <c r="DU737" s="48"/>
      <c r="DV737" s="48"/>
      <c r="DW737" s="48"/>
      <c r="DX737" s="48"/>
      <c r="DY737" s="48"/>
      <c r="DZ737" s="48"/>
      <c r="EA737" s="48"/>
      <c r="EB737" s="48"/>
      <c r="EC737" s="48"/>
      <c r="ED737" s="48"/>
      <c r="EE737" s="48"/>
      <c r="EF737" s="48"/>
      <c r="EG737" s="48"/>
      <c r="EH737" s="48"/>
      <c r="EI737" s="48"/>
      <c r="EJ737" s="48"/>
      <c r="EK737" s="48"/>
      <c r="EL737" s="48"/>
      <c r="ET737" s="33" t="s">
        <v>1356</v>
      </c>
      <c r="EU737" s="33" t="s">
        <v>1354</v>
      </c>
    </row>
    <row r="738" spans="1:151" ht="12" hidden="1" customHeight="1">
      <c r="A738" s="48"/>
      <c r="B738" s="60"/>
      <c r="C738" s="48"/>
      <c r="D738" s="60"/>
      <c r="E738" s="60"/>
      <c r="F738" s="60"/>
      <c r="G738" s="60"/>
      <c r="H738" s="60"/>
      <c r="I738" s="60"/>
      <c r="J738" s="60"/>
      <c r="K738" s="60"/>
      <c r="L738" s="60"/>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158"/>
      <c r="BJ738" s="158"/>
      <c r="BK738" s="48"/>
      <c r="BL738" s="307"/>
      <c r="BM738" s="48"/>
      <c r="BN738" s="48"/>
      <c r="BO738" s="48"/>
      <c r="BP738" s="48"/>
      <c r="BQ738" s="48"/>
      <c r="BR738" s="48"/>
      <c r="BS738" s="48"/>
      <c r="BT738" s="48"/>
      <c r="BU738" s="48"/>
      <c r="BV738" s="48"/>
      <c r="BW738" s="48"/>
      <c r="BX738" s="48"/>
      <c r="BY738" s="48"/>
      <c r="BZ738" s="328"/>
      <c r="CA738" s="48"/>
      <c r="CB738" s="48"/>
      <c r="CC738" s="48"/>
      <c r="CD738" s="48"/>
      <c r="CE738" s="48"/>
      <c r="CF738" s="48"/>
      <c r="CG738" s="48"/>
      <c r="CH738" s="48"/>
      <c r="CI738" s="48"/>
      <c r="CJ738" s="48"/>
      <c r="CK738" s="48"/>
      <c r="CL738" s="48"/>
      <c r="CM738" s="48"/>
      <c r="CN738" s="48"/>
      <c r="CO738" s="48"/>
      <c r="CP738" s="48"/>
      <c r="CQ738" s="48"/>
      <c r="CR738" s="48"/>
      <c r="CS738" s="48"/>
      <c r="CT738" s="48"/>
      <c r="CU738" s="48"/>
      <c r="CV738" s="48"/>
      <c r="CW738" s="48"/>
      <c r="CX738" s="48"/>
      <c r="CY738" s="48"/>
      <c r="CZ738" s="48"/>
      <c r="DA738" s="48"/>
      <c r="DB738" s="48"/>
      <c r="DC738" s="48"/>
      <c r="DD738" s="48"/>
      <c r="DE738" s="48"/>
      <c r="DF738" s="48"/>
      <c r="DG738" s="48"/>
      <c r="DH738" s="48"/>
      <c r="DI738" s="48"/>
      <c r="DJ738" s="48"/>
      <c r="DK738" s="48"/>
      <c r="DL738" s="48"/>
      <c r="DM738" s="48"/>
      <c r="DN738" s="48"/>
      <c r="DO738" s="48"/>
      <c r="DP738" s="48"/>
      <c r="DQ738" s="48"/>
      <c r="DR738" s="48"/>
      <c r="DS738" s="48"/>
      <c r="DT738" s="48"/>
      <c r="DU738" s="48"/>
      <c r="DV738" s="48"/>
      <c r="DW738" s="48"/>
      <c r="DX738" s="48"/>
      <c r="DY738" s="48"/>
      <c r="DZ738" s="48"/>
      <c r="EA738" s="48"/>
      <c r="EB738" s="48"/>
      <c r="EC738" s="48"/>
      <c r="ED738" s="48"/>
      <c r="EE738" s="48"/>
      <c r="EF738" s="48"/>
      <c r="EG738" s="48"/>
      <c r="EH738" s="48"/>
      <c r="EI738" s="48"/>
      <c r="EJ738" s="48"/>
      <c r="EK738" s="48"/>
      <c r="EL738" s="48"/>
      <c r="ET738" s="33" t="s">
        <v>1357</v>
      </c>
      <c r="EU738" s="33" t="s">
        <v>1355</v>
      </c>
    </row>
    <row r="739" spans="1:151" ht="12" hidden="1" customHeight="1">
      <c r="A739" s="48"/>
      <c r="B739" s="60"/>
      <c r="C739" s="48"/>
      <c r="D739" s="60"/>
      <c r="E739" s="60"/>
      <c r="F739" s="60"/>
      <c r="G739" s="60"/>
      <c r="H739" s="60"/>
      <c r="I739" s="60"/>
      <c r="J739" s="60"/>
      <c r="K739" s="60"/>
      <c r="L739" s="60"/>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158"/>
      <c r="BJ739" s="158"/>
      <c r="BK739" s="48"/>
      <c r="BL739" s="307"/>
      <c r="BM739" s="48"/>
      <c r="BN739" s="48"/>
      <c r="BO739" s="48"/>
      <c r="BP739" s="48"/>
      <c r="BQ739" s="48"/>
      <c r="BR739" s="48"/>
      <c r="BS739" s="48"/>
      <c r="BT739" s="48"/>
      <c r="BU739" s="48"/>
      <c r="BV739" s="48"/>
      <c r="BW739" s="48"/>
      <c r="BX739" s="48"/>
      <c r="BY739" s="48"/>
      <c r="BZ739" s="328"/>
      <c r="CA739" s="48"/>
      <c r="CB739" s="48"/>
      <c r="CC739" s="48"/>
      <c r="CD739" s="48"/>
      <c r="CE739" s="48"/>
      <c r="CF739" s="48"/>
      <c r="CG739" s="48"/>
      <c r="CH739" s="48"/>
      <c r="CI739" s="48"/>
      <c r="CJ739" s="48"/>
      <c r="CK739" s="48"/>
      <c r="CL739" s="48"/>
      <c r="CM739" s="48"/>
      <c r="CN739" s="48"/>
      <c r="CO739" s="48"/>
      <c r="CP739" s="48"/>
      <c r="CQ739" s="48"/>
      <c r="CR739" s="48"/>
      <c r="CS739" s="48"/>
      <c r="CT739" s="48"/>
      <c r="CU739" s="48"/>
      <c r="CV739" s="48"/>
      <c r="CW739" s="48"/>
      <c r="CX739" s="48"/>
      <c r="CY739" s="48"/>
      <c r="CZ739" s="48"/>
      <c r="DA739" s="48"/>
      <c r="DB739" s="48"/>
      <c r="DC739" s="48"/>
      <c r="DD739" s="48"/>
      <c r="DE739" s="48"/>
      <c r="DF739" s="48"/>
      <c r="DG739" s="48"/>
      <c r="DH739" s="48"/>
      <c r="DI739" s="48"/>
      <c r="DJ739" s="48"/>
      <c r="DK739" s="48"/>
      <c r="DL739" s="48"/>
      <c r="DM739" s="48"/>
      <c r="DN739" s="48"/>
      <c r="DO739" s="48"/>
      <c r="DP739" s="48"/>
      <c r="DQ739" s="48"/>
      <c r="DR739" s="48"/>
      <c r="DS739" s="48"/>
      <c r="DT739" s="48"/>
      <c r="DU739" s="48"/>
      <c r="DV739" s="48"/>
      <c r="DW739" s="48"/>
      <c r="DX739" s="48"/>
      <c r="DY739" s="48"/>
      <c r="DZ739" s="48"/>
      <c r="EA739" s="48"/>
      <c r="EB739" s="48"/>
      <c r="EC739" s="48"/>
      <c r="ED739" s="48"/>
      <c r="EE739" s="48"/>
      <c r="EF739" s="48"/>
      <c r="EG739" s="48"/>
      <c r="EH739" s="48"/>
      <c r="EI739" s="48"/>
      <c r="EJ739" s="48"/>
      <c r="EK739" s="48"/>
      <c r="EL739" s="48"/>
      <c r="ET739" s="33" t="s">
        <v>1358</v>
      </c>
      <c r="EU739" s="33" t="s">
        <v>1356</v>
      </c>
    </row>
    <row r="740" spans="1:151" ht="12" hidden="1" customHeight="1">
      <c r="A740" s="48"/>
      <c r="B740" s="60"/>
      <c r="C740" s="48"/>
      <c r="D740" s="60"/>
      <c r="E740" s="60"/>
      <c r="F740" s="60"/>
      <c r="G740" s="60"/>
      <c r="H740" s="60"/>
      <c r="I740" s="60"/>
      <c r="J740" s="60"/>
      <c r="K740" s="60"/>
      <c r="L740" s="60"/>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158"/>
      <c r="BJ740" s="158"/>
      <c r="BK740" s="48"/>
      <c r="BL740" s="307"/>
      <c r="BM740" s="48"/>
      <c r="BN740" s="48"/>
      <c r="BO740" s="48"/>
      <c r="BP740" s="48"/>
      <c r="BQ740" s="48"/>
      <c r="BR740" s="48"/>
      <c r="BS740" s="48"/>
      <c r="BT740" s="48"/>
      <c r="BU740" s="48"/>
      <c r="BV740" s="48"/>
      <c r="BW740" s="48"/>
      <c r="BX740" s="48"/>
      <c r="BY740" s="48"/>
      <c r="BZ740" s="32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c r="DG740" s="48"/>
      <c r="DH740" s="48"/>
      <c r="DI740" s="48"/>
      <c r="DJ740" s="48"/>
      <c r="DK740" s="48"/>
      <c r="DL740" s="48"/>
      <c r="DM740" s="48"/>
      <c r="DN740" s="48"/>
      <c r="DO740" s="48"/>
      <c r="DP740" s="48"/>
      <c r="DQ740" s="48"/>
      <c r="DR740" s="48"/>
      <c r="DS740" s="48"/>
      <c r="DT740" s="48"/>
      <c r="DU740" s="48"/>
      <c r="DV740" s="48"/>
      <c r="DW740" s="48"/>
      <c r="DX740" s="48"/>
      <c r="DY740" s="48"/>
      <c r="DZ740" s="48"/>
      <c r="EA740" s="48"/>
      <c r="EB740" s="48"/>
      <c r="EC740" s="48"/>
      <c r="ED740" s="48"/>
      <c r="EE740" s="48"/>
      <c r="EF740" s="48"/>
      <c r="EG740" s="48"/>
      <c r="EH740" s="48"/>
      <c r="EI740" s="48"/>
      <c r="EJ740" s="48"/>
      <c r="EK740" s="48"/>
      <c r="EL740" s="48"/>
      <c r="ET740" s="33" t="s">
        <v>1359</v>
      </c>
      <c r="EU740" s="33" t="s">
        <v>1357</v>
      </c>
    </row>
    <row r="741" spans="1:151" ht="12" hidden="1" customHeight="1">
      <c r="A741" s="48"/>
      <c r="B741" s="60"/>
      <c r="C741" s="48"/>
      <c r="D741" s="60"/>
      <c r="E741" s="60"/>
      <c r="F741" s="60"/>
      <c r="G741" s="60"/>
      <c r="H741" s="60"/>
      <c r="I741" s="60"/>
      <c r="J741" s="60"/>
      <c r="K741" s="60"/>
      <c r="L741" s="60"/>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158"/>
      <c r="BJ741" s="158"/>
      <c r="BK741" s="48"/>
      <c r="BL741" s="307"/>
      <c r="BM741" s="48"/>
      <c r="BN741" s="48"/>
      <c r="BO741" s="48"/>
      <c r="BP741" s="48"/>
      <c r="BQ741" s="48"/>
      <c r="BR741" s="48"/>
      <c r="BS741" s="48"/>
      <c r="BT741" s="48"/>
      <c r="BU741" s="48"/>
      <c r="BV741" s="48"/>
      <c r="BW741" s="48"/>
      <c r="BX741" s="48"/>
      <c r="BY741" s="48"/>
      <c r="BZ741" s="328"/>
      <c r="CA741" s="48"/>
      <c r="CB741" s="48"/>
      <c r="CC741" s="48"/>
      <c r="CD741" s="48"/>
      <c r="CE741" s="48"/>
      <c r="CF741" s="48"/>
      <c r="CG741" s="48"/>
      <c r="CH741" s="48"/>
      <c r="CI741" s="48"/>
      <c r="CJ741" s="48"/>
      <c r="CK741" s="48"/>
      <c r="CL741" s="48"/>
      <c r="CM741" s="48"/>
      <c r="CN741" s="48"/>
      <c r="CO741" s="48"/>
      <c r="CP741" s="48"/>
      <c r="CQ741" s="48"/>
      <c r="CR741" s="48"/>
      <c r="CS741" s="48"/>
      <c r="CT741" s="48"/>
      <c r="CU741" s="48"/>
      <c r="CV741" s="48"/>
      <c r="CW741" s="48"/>
      <c r="CX741" s="48"/>
      <c r="CY741" s="48"/>
      <c r="CZ741" s="48"/>
      <c r="DA741" s="48"/>
      <c r="DB741" s="48"/>
      <c r="DC741" s="48"/>
      <c r="DD741" s="48"/>
      <c r="DE741" s="48"/>
      <c r="DF741" s="48"/>
      <c r="DG741" s="48"/>
      <c r="DH741" s="48"/>
      <c r="DI741" s="48"/>
      <c r="DJ741" s="48"/>
      <c r="DK741" s="48"/>
      <c r="DL741" s="48"/>
      <c r="DM741" s="48"/>
      <c r="DN741" s="48"/>
      <c r="DO741" s="48"/>
      <c r="DP741" s="48"/>
      <c r="DQ741" s="48"/>
      <c r="DR741" s="48"/>
      <c r="DS741" s="48"/>
      <c r="DT741" s="48"/>
      <c r="DU741" s="48"/>
      <c r="DV741" s="48"/>
      <c r="DW741" s="48"/>
      <c r="DX741" s="48"/>
      <c r="DY741" s="48"/>
      <c r="DZ741" s="48"/>
      <c r="EA741" s="48"/>
      <c r="EB741" s="48"/>
      <c r="EC741" s="48"/>
      <c r="ED741" s="48"/>
      <c r="EE741" s="48"/>
      <c r="EF741" s="48"/>
      <c r="EG741" s="48"/>
      <c r="EH741" s="48"/>
      <c r="EI741" s="48"/>
      <c r="EJ741" s="48"/>
      <c r="EK741" s="48"/>
      <c r="EL741" s="48"/>
      <c r="ET741" s="33" t="s">
        <v>1360</v>
      </c>
      <c r="EU741" s="33" t="s">
        <v>1358</v>
      </c>
    </row>
    <row r="742" spans="1:151" ht="12" hidden="1" customHeight="1">
      <c r="A742" s="48"/>
      <c r="B742" s="60"/>
      <c r="C742" s="48"/>
      <c r="D742" s="60"/>
      <c r="E742" s="60"/>
      <c r="F742" s="60"/>
      <c r="G742" s="60"/>
      <c r="H742" s="60"/>
      <c r="I742" s="60"/>
      <c r="J742" s="60"/>
      <c r="K742" s="60"/>
      <c r="L742" s="60"/>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158"/>
      <c r="BJ742" s="158"/>
      <c r="BK742" s="48"/>
      <c r="BL742" s="307"/>
      <c r="BM742" s="48"/>
      <c r="BN742" s="48"/>
      <c r="BO742" s="48"/>
      <c r="BP742" s="48"/>
      <c r="BQ742" s="48"/>
      <c r="BR742" s="48"/>
      <c r="BS742" s="48"/>
      <c r="BT742" s="48"/>
      <c r="BU742" s="48"/>
      <c r="BV742" s="48"/>
      <c r="BW742" s="48"/>
      <c r="BX742" s="48"/>
      <c r="BY742" s="48"/>
      <c r="BZ742" s="328"/>
      <c r="CA742" s="48"/>
      <c r="CB742" s="48"/>
      <c r="CC742" s="48"/>
      <c r="CD742" s="48"/>
      <c r="CE742" s="48"/>
      <c r="CF742" s="48"/>
      <c r="CG742" s="48"/>
      <c r="CH742" s="48"/>
      <c r="CI742" s="48"/>
      <c r="CJ742" s="48"/>
      <c r="CK742" s="48"/>
      <c r="CL742" s="48"/>
      <c r="CM742" s="48"/>
      <c r="CN742" s="48"/>
      <c r="CO742" s="48"/>
      <c r="CP742" s="48"/>
      <c r="CQ742" s="48"/>
      <c r="CR742" s="48"/>
      <c r="CS742" s="48"/>
      <c r="CT742" s="48"/>
      <c r="CU742" s="48"/>
      <c r="CV742" s="48"/>
      <c r="CW742" s="48"/>
      <c r="CX742" s="48"/>
      <c r="CY742" s="48"/>
      <c r="CZ742" s="48"/>
      <c r="DA742" s="48"/>
      <c r="DB742" s="48"/>
      <c r="DC742" s="48"/>
      <c r="DD742" s="48"/>
      <c r="DE742" s="48"/>
      <c r="DF742" s="48"/>
      <c r="DG742" s="48"/>
      <c r="DH742" s="48"/>
      <c r="DI742" s="48"/>
      <c r="DJ742" s="48"/>
      <c r="DK742" s="48"/>
      <c r="DL742" s="48"/>
      <c r="DM742" s="48"/>
      <c r="DN742" s="48"/>
      <c r="DO742" s="48"/>
      <c r="DP742" s="48"/>
      <c r="DQ742" s="48"/>
      <c r="DR742" s="48"/>
      <c r="DS742" s="48"/>
      <c r="DT742" s="48"/>
      <c r="DU742" s="48"/>
      <c r="DV742" s="48"/>
      <c r="DW742" s="48"/>
      <c r="DX742" s="48"/>
      <c r="DY742" s="48"/>
      <c r="DZ742" s="48"/>
      <c r="EA742" s="48"/>
      <c r="EB742" s="48"/>
      <c r="EC742" s="48"/>
      <c r="ED742" s="48"/>
      <c r="EE742" s="48"/>
      <c r="EF742" s="48"/>
      <c r="EG742" s="48"/>
      <c r="EH742" s="48"/>
      <c r="EI742" s="48"/>
      <c r="EJ742" s="48"/>
      <c r="EK742" s="48"/>
      <c r="EL742" s="48"/>
      <c r="ET742" s="33" t="s">
        <v>1361</v>
      </c>
      <c r="EU742" s="33" t="s">
        <v>1359</v>
      </c>
    </row>
    <row r="743" spans="1:151" ht="12" hidden="1" customHeight="1">
      <c r="A743" s="48"/>
      <c r="B743" s="60"/>
      <c r="C743" s="48"/>
      <c r="D743" s="60"/>
      <c r="E743" s="60"/>
      <c r="F743" s="60"/>
      <c r="G743" s="60"/>
      <c r="H743" s="60"/>
      <c r="I743" s="60"/>
      <c r="J743" s="60"/>
      <c r="K743" s="60"/>
      <c r="L743" s="60"/>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158"/>
      <c r="BJ743" s="158"/>
      <c r="BK743" s="48"/>
      <c r="BL743" s="307"/>
      <c r="BM743" s="48"/>
      <c r="BN743" s="48"/>
      <c r="BO743" s="48"/>
      <c r="BP743" s="48"/>
      <c r="BQ743" s="48"/>
      <c r="BR743" s="48"/>
      <c r="BS743" s="48"/>
      <c r="BT743" s="48"/>
      <c r="BU743" s="48"/>
      <c r="BV743" s="48"/>
      <c r="BW743" s="48"/>
      <c r="BX743" s="48"/>
      <c r="BY743" s="48"/>
      <c r="BZ743" s="328"/>
      <c r="CA743" s="48"/>
      <c r="CB743" s="48"/>
      <c r="CC743" s="48"/>
      <c r="CD743" s="48"/>
      <c r="CE743" s="48"/>
      <c r="CF743" s="48"/>
      <c r="CG743" s="48"/>
      <c r="CH743" s="48"/>
      <c r="CI743" s="48"/>
      <c r="CJ743" s="48"/>
      <c r="CK743" s="48"/>
      <c r="CL743" s="48"/>
      <c r="CM743" s="48"/>
      <c r="CN743" s="48"/>
      <c r="CO743" s="48"/>
      <c r="CP743" s="48"/>
      <c r="CQ743" s="48"/>
      <c r="CR743" s="48"/>
      <c r="CS743" s="48"/>
      <c r="CT743" s="48"/>
      <c r="CU743" s="48"/>
      <c r="CV743" s="48"/>
      <c r="CW743" s="48"/>
      <c r="CX743" s="48"/>
      <c r="CY743" s="48"/>
      <c r="CZ743" s="48"/>
      <c r="DA743" s="48"/>
      <c r="DB743" s="48"/>
      <c r="DC743" s="48"/>
      <c r="DD743" s="48"/>
      <c r="DE743" s="48"/>
      <c r="DF743" s="48"/>
      <c r="DG743" s="48"/>
      <c r="DH743" s="48"/>
      <c r="DI743" s="48"/>
      <c r="DJ743" s="48"/>
      <c r="DK743" s="48"/>
      <c r="DL743" s="48"/>
      <c r="DM743" s="48"/>
      <c r="DN743" s="48"/>
      <c r="DO743" s="48"/>
      <c r="DP743" s="48"/>
      <c r="DQ743" s="48"/>
      <c r="DR743" s="48"/>
      <c r="DS743" s="48"/>
      <c r="DT743" s="48"/>
      <c r="DU743" s="48"/>
      <c r="DV743" s="48"/>
      <c r="DW743" s="48"/>
      <c r="DX743" s="48"/>
      <c r="DY743" s="48"/>
      <c r="DZ743" s="48"/>
      <c r="EA743" s="48"/>
      <c r="EB743" s="48"/>
      <c r="EC743" s="48"/>
      <c r="ED743" s="48"/>
      <c r="EE743" s="48"/>
      <c r="EF743" s="48"/>
      <c r="EG743" s="48"/>
      <c r="EH743" s="48"/>
      <c r="EI743" s="48"/>
      <c r="EJ743" s="48"/>
      <c r="EK743" s="48"/>
      <c r="EL743" s="48"/>
      <c r="ET743" s="33" t="s">
        <v>1362</v>
      </c>
      <c r="EU743" s="33" t="s">
        <v>1360</v>
      </c>
    </row>
    <row r="744" spans="1:151" ht="12" hidden="1" customHeight="1">
      <c r="A744" s="48"/>
      <c r="B744" s="60"/>
      <c r="C744" s="48"/>
      <c r="D744" s="60"/>
      <c r="E744" s="60"/>
      <c r="F744" s="60"/>
      <c r="G744" s="60"/>
      <c r="H744" s="60"/>
      <c r="I744" s="60"/>
      <c r="J744" s="60"/>
      <c r="K744" s="60"/>
      <c r="L744" s="60"/>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158"/>
      <c r="BJ744" s="158"/>
      <c r="BK744" s="48"/>
      <c r="BL744" s="307"/>
      <c r="BM744" s="48"/>
      <c r="BN744" s="48"/>
      <c r="BO744" s="48"/>
      <c r="BP744" s="48"/>
      <c r="BQ744" s="48"/>
      <c r="BR744" s="48"/>
      <c r="BS744" s="48"/>
      <c r="BT744" s="48"/>
      <c r="BU744" s="48"/>
      <c r="BV744" s="48"/>
      <c r="BW744" s="48"/>
      <c r="BX744" s="48"/>
      <c r="BY744" s="48"/>
      <c r="BZ744" s="32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c r="DW744" s="48"/>
      <c r="DX744" s="48"/>
      <c r="DY744" s="48"/>
      <c r="DZ744" s="48"/>
      <c r="EA744" s="48"/>
      <c r="EB744" s="48"/>
      <c r="EC744" s="48"/>
      <c r="ED744" s="48"/>
      <c r="EE744" s="48"/>
      <c r="EF744" s="48"/>
      <c r="EG744" s="48"/>
      <c r="EH744" s="48"/>
      <c r="EI744" s="48"/>
      <c r="EJ744" s="48"/>
      <c r="EK744" s="48"/>
      <c r="EL744" s="48"/>
      <c r="ET744" s="33" t="s">
        <v>1363</v>
      </c>
      <c r="EU744" s="33" t="s">
        <v>1361</v>
      </c>
    </row>
    <row r="745" spans="1:151" ht="12" hidden="1" customHeight="1">
      <c r="A745" s="48"/>
      <c r="B745" s="60"/>
      <c r="C745" s="48"/>
      <c r="D745" s="60"/>
      <c r="E745" s="60"/>
      <c r="F745" s="60"/>
      <c r="G745" s="60"/>
      <c r="H745" s="60"/>
      <c r="I745" s="60"/>
      <c r="J745" s="60"/>
      <c r="K745" s="60"/>
      <c r="L745" s="60"/>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158"/>
      <c r="BJ745" s="158"/>
      <c r="BK745" s="48"/>
      <c r="BL745" s="307"/>
      <c r="BM745" s="48"/>
      <c r="BN745" s="48"/>
      <c r="BO745" s="48"/>
      <c r="BP745" s="48"/>
      <c r="BQ745" s="48"/>
      <c r="BR745" s="48"/>
      <c r="BS745" s="48"/>
      <c r="BT745" s="48"/>
      <c r="BU745" s="48"/>
      <c r="BV745" s="48"/>
      <c r="BW745" s="48"/>
      <c r="BX745" s="48"/>
      <c r="BY745" s="48"/>
      <c r="BZ745" s="328"/>
      <c r="CA745" s="48"/>
      <c r="CB745" s="48"/>
      <c r="CC745" s="48"/>
      <c r="CD745" s="48"/>
      <c r="CE745" s="48"/>
      <c r="CF745" s="48"/>
      <c r="CG745" s="48"/>
      <c r="CH745" s="48"/>
      <c r="CI745" s="48"/>
      <c r="CJ745" s="48"/>
      <c r="CK745" s="48"/>
      <c r="CL745" s="48"/>
      <c r="CM745" s="48"/>
      <c r="CN745" s="48"/>
      <c r="CO745" s="48"/>
      <c r="CP745" s="48"/>
      <c r="CQ745" s="48"/>
      <c r="CR745" s="48"/>
      <c r="CS745" s="48"/>
      <c r="CT745" s="48"/>
      <c r="CU745" s="48"/>
      <c r="CV745" s="48"/>
      <c r="CW745" s="48"/>
      <c r="CX745" s="48"/>
      <c r="CY745" s="48"/>
      <c r="CZ745" s="48"/>
      <c r="DA745" s="48"/>
      <c r="DB745" s="48"/>
      <c r="DC745" s="48"/>
      <c r="DD745" s="48"/>
      <c r="DE745" s="48"/>
      <c r="DF745" s="48"/>
      <c r="DG745" s="48"/>
      <c r="DH745" s="48"/>
      <c r="DI745" s="48"/>
      <c r="DJ745" s="48"/>
      <c r="DK745" s="48"/>
      <c r="DL745" s="48"/>
      <c r="DM745" s="48"/>
      <c r="DN745" s="48"/>
      <c r="DO745" s="48"/>
      <c r="DP745" s="48"/>
      <c r="DQ745" s="48"/>
      <c r="DR745" s="48"/>
      <c r="DS745" s="48"/>
      <c r="DT745" s="48"/>
      <c r="DU745" s="48"/>
      <c r="DV745" s="48"/>
      <c r="DW745" s="48"/>
      <c r="DX745" s="48"/>
      <c r="DY745" s="48"/>
      <c r="DZ745" s="48"/>
      <c r="EA745" s="48"/>
      <c r="EB745" s="48"/>
      <c r="EC745" s="48"/>
      <c r="ED745" s="48"/>
      <c r="EE745" s="48"/>
      <c r="EF745" s="48"/>
      <c r="EG745" s="48"/>
      <c r="EH745" s="48"/>
      <c r="EI745" s="48"/>
      <c r="EJ745" s="48"/>
      <c r="EK745" s="48"/>
      <c r="EL745" s="48"/>
      <c r="ET745" s="33" t="s">
        <v>1364</v>
      </c>
      <c r="EU745" s="33" t="s">
        <v>1362</v>
      </c>
    </row>
    <row r="746" spans="1:151" ht="12" hidden="1" customHeight="1">
      <c r="A746" s="48"/>
      <c r="B746" s="60"/>
      <c r="C746" s="48"/>
      <c r="D746" s="60"/>
      <c r="E746" s="60"/>
      <c r="F746" s="60"/>
      <c r="G746" s="60"/>
      <c r="H746" s="60"/>
      <c r="I746" s="60"/>
      <c r="J746" s="60"/>
      <c r="K746" s="60"/>
      <c r="L746" s="60"/>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158"/>
      <c r="BJ746" s="158"/>
      <c r="BK746" s="48"/>
      <c r="BL746" s="307"/>
      <c r="BM746" s="48"/>
      <c r="BN746" s="48"/>
      <c r="BO746" s="48"/>
      <c r="BP746" s="48"/>
      <c r="BQ746" s="48"/>
      <c r="BR746" s="48"/>
      <c r="BS746" s="48"/>
      <c r="BT746" s="48"/>
      <c r="BU746" s="48"/>
      <c r="BV746" s="48"/>
      <c r="BW746" s="48"/>
      <c r="BX746" s="48"/>
      <c r="BY746" s="48"/>
      <c r="BZ746" s="328"/>
      <c r="CA746" s="48"/>
      <c r="CB746" s="48"/>
      <c r="CC746" s="48"/>
      <c r="CD746" s="48"/>
      <c r="CE746" s="48"/>
      <c r="CF746" s="48"/>
      <c r="CG746" s="48"/>
      <c r="CH746" s="48"/>
      <c r="CI746" s="48"/>
      <c r="CJ746" s="48"/>
      <c r="CK746" s="48"/>
      <c r="CL746" s="48"/>
      <c r="CM746" s="48"/>
      <c r="CN746" s="48"/>
      <c r="CO746" s="48"/>
      <c r="CP746" s="48"/>
      <c r="CQ746" s="48"/>
      <c r="CR746" s="48"/>
      <c r="CS746" s="48"/>
      <c r="CT746" s="48"/>
      <c r="CU746" s="48"/>
      <c r="CV746" s="48"/>
      <c r="CW746" s="48"/>
      <c r="CX746" s="48"/>
      <c r="CY746" s="48"/>
      <c r="CZ746" s="48"/>
      <c r="DA746" s="48"/>
      <c r="DB746" s="48"/>
      <c r="DC746" s="48"/>
      <c r="DD746" s="48"/>
      <c r="DE746" s="48"/>
      <c r="DF746" s="48"/>
      <c r="DG746" s="48"/>
      <c r="DH746" s="48"/>
      <c r="DI746" s="48"/>
      <c r="DJ746" s="48"/>
      <c r="DK746" s="48"/>
      <c r="DL746" s="48"/>
      <c r="DM746" s="48"/>
      <c r="DN746" s="48"/>
      <c r="DO746" s="48"/>
      <c r="DP746" s="48"/>
      <c r="DQ746" s="48"/>
      <c r="DR746" s="48"/>
      <c r="DS746" s="48"/>
      <c r="DT746" s="48"/>
      <c r="DU746" s="48"/>
      <c r="DV746" s="48"/>
      <c r="DW746" s="48"/>
      <c r="DX746" s="48"/>
      <c r="DY746" s="48"/>
      <c r="DZ746" s="48"/>
      <c r="EA746" s="48"/>
      <c r="EB746" s="48"/>
      <c r="EC746" s="48"/>
      <c r="ED746" s="48"/>
      <c r="EE746" s="48"/>
      <c r="EF746" s="48"/>
      <c r="EG746" s="48"/>
      <c r="EH746" s="48"/>
      <c r="EI746" s="48"/>
      <c r="EJ746" s="48"/>
      <c r="EK746" s="48"/>
      <c r="EL746" s="48"/>
      <c r="ET746" s="33" t="s">
        <v>1365</v>
      </c>
      <c r="EU746" s="33" t="s">
        <v>1363</v>
      </c>
    </row>
    <row r="747" spans="1:151" ht="12" hidden="1" customHeight="1">
      <c r="A747" s="48"/>
      <c r="B747" s="60"/>
      <c r="C747" s="48"/>
      <c r="D747" s="60"/>
      <c r="E747" s="60"/>
      <c r="F747" s="60"/>
      <c r="G747" s="60"/>
      <c r="H747" s="60"/>
      <c r="I747" s="60"/>
      <c r="J747" s="60"/>
      <c r="K747" s="60"/>
      <c r="L747" s="60"/>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158"/>
      <c r="BJ747" s="158"/>
      <c r="BK747" s="48"/>
      <c r="BL747" s="307"/>
      <c r="BM747" s="48"/>
      <c r="BN747" s="48"/>
      <c r="BO747" s="48"/>
      <c r="BP747" s="48"/>
      <c r="BQ747" s="48"/>
      <c r="BR747" s="48"/>
      <c r="BS747" s="48"/>
      <c r="BT747" s="48"/>
      <c r="BU747" s="48"/>
      <c r="BV747" s="48"/>
      <c r="BW747" s="48"/>
      <c r="BX747" s="48"/>
      <c r="BY747" s="48"/>
      <c r="BZ747" s="328"/>
      <c r="CA747" s="48"/>
      <c r="CB747" s="48"/>
      <c r="CC747" s="48"/>
      <c r="CD747" s="48"/>
      <c r="CE747" s="48"/>
      <c r="CF747" s="48"/>
      <c r="CG747" s="48"/>
      <c r="CH747" s="48"/>
      <c r="CI747" s="48"/>
      <c r="CJ747" s="48"/>
      <c r="CK747" s="48"/>
      <c r="CL747" s="48"/>
      <c r="CM747" s="48"/>
      <c r="CN747" s="48"/>
      <c r="CO747" s="48"/>
      <c r="CP747" s="48"/>
      <c r="CQ747" s="48"/>
      <c r="CR747" s="48"/>
      <c r="CS747" s="48"/>
      <c r="CT747" s="48"/>
      <c r="CU747" s="48"/>
      <c r="CV747" s="48"/>
      <c r="CW747" s="48"/>
      <c r="CX747" s="48"/>
      <c r="CY747" s="48"/>
      <c r="CZ747" s="48"/>
      <c r="DA747" s="48"/>
      <c r="DB747" s="48"/>
      <c r="DC747" s="48"/>
      <c r="DD747" s="48"/>
      <c r="DE747" s="48"/>
      <c r="DF747" s="48"/>
      <c r="DG747" s="48"/>
      <c r="DH747" s="48"/>
      <c r="DI747" s="48"/>
      <c r="DJ747" s="48"/>
      <c r="DK747" s="48"/>
      <c r="DL747" s="48"/>
      <c r="DM747" s="48"/>
      <c r="DN747" s="48"/>
      <c r="DO747" s="48"/>
      <c r="DP747" s="48"/>
      <c r="DQ747" s="48"/>
      <c r="DR747" s="48"/>
      <c r="DS747" s="48"/>
      <c r="DT747" s="48"/>
      <c r="DU747" s="48"/>
      <c r="DV747" s="48"/>
      <c r="DW747" s="48"/>
      <c r="DX747" s="48"/>
      <c r="DY747" s="48"/>
      <c r="DZ747" s="48"/>
      <c r="EA747" s="48"/>
      <c r="EB747" s="48"/>
      <c r="EC747" s="48"/>
      <c r="ED747" s="48"/>
      <c r="EE747" s="48"/>
      <c r="EF747" s="48"/>
      <c r="EG747" s="48"/>
      <c r="EH747" s="48"/>
      <c r="EI747" s="48"/>
      <c r="EJ747" s="48"/>
      <c r="EK747" s="48"/>
      <c r="EL747" s="48"/>
      <c r="ET747" s="33" t="s">
        <v>1366</v>
      </c>
      <c r="EU747" s="33" t="s">
        <v>1364</v>
      </c>
    </row>
    <row r="748" spans="1:151" ht="12" hidden="1" customHeight="1">
      <c r="A748" s="48"/>
      <c r="B748" s="60"/>
      <c r="C748" s="48"/>
      <c r="D748" s="60"/>
      <c r="E748" s="60"/>
      <c r="F748" s="60"/>
      <c r="G748" s="60"/>
      <c r="H748" s="60"/>
      <c r="I748" s="60"/>
      <c r="J748" s="60"/>
      <c r="K748" s="60"/>
      <c r="L748" s="60"/>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158"/>
      <c r="BJ748" s="158"/>
      <c r="BK748" s="48"/>
      <c r="BL748" s="307"/>
      <c r="BM748" s="48"/>
      <c r="BN748" s="48"/>
      <c r="BO748" s="48"/>
      <c r="BP748" s="48"/>
      <c r="BQ748" s="48"/>
      <c r="BR748" s="48"/>
      <c r="BS748" s="48"/>
      <c r="BT748" s="48"/>
      <c r="BU748" s="48"/>
      <c r="BV748" s="48"/>
      <c r="BW748" s="48"/>
      <c r="BX748" s="48"/>
      <c r="BY748" s="48"/>
      <c r="BZ748" s="328"/>
      <c r="CA748" s="48"/>
      <c r="CB748" s="48"/>
      <c r="CC748" s="48"/>
      <c r="CD748" s="48"/>
      <c r="CE748" s="48"/>
      <c r="CF748" s="48"/>
      <c r="CG748" s="48"/>
      <c r="CH748" s="48"/>
      <c r="CI748" s="48"/>
      <c r="CJ748" s="48"/>
      <c r="CK748" s="48"/>
      <c r="CL748" s="48"/>
      <c r="CM748" s="48"/>
      <c r="CN748" s="48"/>
      <c r="CO748" s="48"/>
      <c r="CP748" s="48"/>
      <c r="CQ748" s="48"/>
      <c r="CR748" s="48"/>
      <c r="CS748" s="48"/>
      <c r="CT748" s="48"/>
      <c r="CU748" s="48"/>
      <c r="CV748" s="48"/>
      <c r="CW748" s="48"/>
      <c r="CX748" s="48"/>
      <c r="CY748" s="48"/>
      <c r="CZ748" s="48"/>
      <c r="DA748" s="48"/>
      <c r="DB748" s="48"/>
      <c r="DC748" s="48"/>
      <c r="DD748" s="48"/>
      <c r="DE748" s="48"/>
      <c r="DF748" s="48"/>
      <c r="DG748" s="48"/>
      <c r="DH748" s="48"/>
      <c r="DI748" s="48"/>
      <c r="DJ748" s="48"/>
      <c r="DK748" s="48"/>
      <c r="DL748" s="48"/>
      <c r="DM748" s="48"/>
      <c r="DN748" s="48"/>
      <c r="DO748" s="48"/>
      <c r="DP748" s="48"/>
      <c r="DQ748" s="48"/>
      <c r="DR748" s="48"/>
      <c r="DS748" s="48"/>
      <c r="DT748" s="48"/>
      <c r="DU748" s="48"/>
      <c r="DV748" s="48"/>
      <c r="DW748" s="48"/>
      <c r="DX748" s="48"/>
      <c r="DY748" s="48"/>
      <c r="DZ748" s="48"/>
      <c r="EA748" s="48"/>
      <c r="EB748" s="48"/>
      <c r="EC748" s="48"/>
      <c r="ED748" s="48"/>
      <c r="EE748" s="48"/>
      <c r="EF748" s="48"/>
      <c r="EG748" s="48"/>
      <c r="EH748" s="48"/>
      <c r="EI748" s="48"/>
      <c r="EJ748" s="48"/>
      <c r="EK748" s="48"/>
      <c r="EL748" s="48"/>
      <c r="ET748" s="33" t="s">
        <v>1367</v>
      </c>
      <c r="EU748" s="33" t="s">
        <v>1365</v>
      </c>
    </row>
    <row r="749" spans="1:151" ht="12" hidden="1" customHeight="1">
      <c r="A749" s="48"/>
      <c r="B749" s="60"/>
      <c r="C749" s="48"/>
      <c r="D749" s="60"/>
      <c r="E749" s="60"/>
      <c r="F749" s="60"/>
      <c r="G749" s="60"/>
      <c r="H749" s="60"/>
      <c r="I749" s="60"/>
      <c r="J749" s="60"/>
      <c r="K749" s="60"/>
      <c r="L749" s="60"/>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158"/>
      <c r="BJ749" s="158"/>
      <c r="BK749" s="48"/>
      <c r="BL749" s="307"/>
      <c r="BM749" s="48"/>
      <c r="BN749" s="48"/>
      <c r="BO749" s="48"/>
      <c r="BP749" s="48"/>
      <c r="BQ749" s="48"/>
      <c r="BR749" s="48"/>
      <c r="BS749" s="48"/>
      <c r="BT749" s="48"/>
      <c r="BU749" s="48"/>
      <c r="BV749" s="48"/>
      <c r="BW749" s="48"/>
      <c r="BX749" s="48"/>
      <c r="BY749" s="48"/>
      <c r="BZ749" s="328"/>
      <c r="CA749" s="48"/>
      <c r="CB749" s="48"/>
      <c r="CC749" s="48"/>
      <c r="CD749" s="48"/>
      <c r="CE749" s="48"/>
      <c r="CF749" s="48"/>
      <c r="CG749" s="48"/>
      <c r="CH749" s="48"/>
      <c r="CI749" s="48"/>
      <c r="CJ749" s="48"/>
      <c r="CK749" s="48"/>
      <c r="CL749" s="48"/>
      <c r="CM749" s="48"/>
      <c r="CN749" s="48"/>
      <c r="CO749" s="48"/>
      <c r="CP749" s="48"/>
      <c r="CQ749" s="48"/>
      <c r="CR749" s="48"/>
      <c r="CS749" s="48"/>
      <c r="CT749" s="48"/>
      <c r="CU749" s="48"/>
      <c r="CV749" s="48"/>
      <c r="CW749" s="48"/>
      <c r="CX749" s="48"/>
      <c r="CY749" s="48"/>
      <c r="CZ749" s="48"/>
      <c r="DA749" s="48"/>
      <c r="DB749" s="48"/>
      <c r="DC749" s="48"/>
      <c r="DD749" s="48"/>
      <c r="DE749" s="48"/>
      <c r="DF749" s="48"/>
      <c r="DG749" s="48"/>
      <c r="DH749" s="48"/>
      <c r="DI749" s="48"/>
      <c r="DJ749" s="48"/>
      <c r="DK749" s="48"/>
      <c r="DL749" s="48"/>
      <c r="DM749" s="48"/>
      <c r="DN749" s="48"/>
      <c r="DO749" s="48"/>
      <c r="DP749" s="48"/>
      <c r="DQ749" s="48"/>
      <c r="DR749" s="48"/>
      <c r="DS749" s="48"/>
      <c r="DT749" s="48"/>
      <c r="DU749" s="48"/>
      <c r="DV749" s="48"/>
      <c r="DW749" s="48"/>
      <c r="DX749" s="48"/>
      <c r="DY749" s="48"/>
      <c r="DZ749" s="48"/>
      <c r="EA749" s="48"/>
      <c r="EB749" s="48"/>
      <c r="EC749" s="48"/>
      <c r="ED749" s="48"/>
      <c r="EE749" s="48"/>
      <c r="EF749" s="48"/>
      <c r="EG749" s="48"/>
      <c r="EH749" s="48"/>
      <c r="EI749" s="48"/>
      <c r="EJ749" s="48"/>
      <c r="EK749" s="48"/>
      <c r="EL749" s="48"/>
      <c r="ET749" s="33" t="s">
        <v>1368</v>
      </c>
      <c r="EU749" s="33" t="s">
        <v>1366</v>
      </c>
    </row>
    <row r="750" spans="1:151" ht="12" hidden="1" customHeight="1">
      <c r="A750" s="48"/>
      <c r="B750" s="60"/>
      <c r="C750" s="48"/>
      <c r="D750" s="60"/>
      <c r="E750" s="60"/>
      <c r="F750" s="60"/>
      <c r="G750" s="60"/>
      <c r="H750" s="60"/>
      <c r="I750" s="60"/>
      <c r="J750" s="60"/>
      <c r="K750" s="60"/>
      <c r="L750" s="60"/>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158"/>
      <c r="BJ750" s="158"/>
      <c r="BK750" s="48"/>
      <c r="BL750" s="307"/>
      <c r="BM750" s="48"/>
      <c r="BN750" s="48"/>
      <c r="BO750" s="48"/>
      <c r="BP750" s="48"/>
      <c r="BQ750" s="48"/>
      <c r="BR750" s="48"/>
      <c r="BS750" s="48"/>
      <c r="BT750" s="48"/>
      <c r="BU750" s="48"/>
      <c r="BV750" s="48"/>
      <c r="BW750" s="48"/>
      <c r="BX750" s="48"/>
      <c r="BY750" s="48"/>
      <c r="BZ750" s="328"/>
      <c r="CA750" s="48"/>
      <c r="CB750" s="48"/>
      <c r="CC750" s="48"/>
      <c r="CD750" s="48"/>
      <c r="CE750" s="48"/>
      <c r="CF750" s="48"/>
      <c r="CG750" s="48"/>
      <c r="CH750" s="48"/>
      <c r="CI750" s="48"/>
      <c r="CJ750" s="48"/>
      <c r="CK750" s="48"/>
      <c r="CL750" s="48"/>
      <c r="CM750" s="48"/>
      <c r="CN750" s="48"/>
      <c r="CO750" s="48"/>
      <c r="CP750" s="48"/>
      <c r="CQ750" s="48"/>
      <c r="CR750" s="48"/>
      <c r="CS750" s="48"/>
      <c r="CT750" s="48"/>
      <c r="CU750" s="48"/>
      <c r="CV750" s="48"/>
      <c r="CW750" s="48"/>
      <c r="CX750" s="48"/>
      <c r="CY750" s="48"/>
      <c r="CZ750" s="48"/>
      <c r="DA750" s="48"/>
      <c r="DB750" s="48"/>
      <c r="DC750" s="48"/>
      <c r="DD750" s="48"/>
      <c r="DE750" s="48"/>
      <c r="DF750" s="48"/>
      <c r="DG750" s="48"/>
      <c r="DH750" s="48"/>
      <c r="DI750" s="48"/>
      <c r="DJ750" s="48"/>
      <c r="DK750" s="48"/>
      <c r="DL750" s="48"/>
      <c r="DM750" s="48"/>
      <c r="DN750" s="48"/>
      <c r="DO750" s="48"/>
      <c r="DP750" s="48"/>
      <c r="DQ750" s="48"/>
      <c r="DR750" s="48"/>
      <c r="DS750" s="48"/>
      <c r="DT750" s="48"/>
      <c r="DU750" s="48"/>
      <c r="DV750" s="48"/>
      <c r="DW750" s="48"/>
      <c r="DX750" s="48"/>
      <c r="DY750" s="48"/>
      <c r="DZ750" s="48"/>
      <c r="EA750" s="48"/>
      <c r="EB750" s="48"/>
      <c r="EC750" s="48"/>
      <c r="ED750" s="48"/>
      <c r="EE750" s="48"/>
      <c r="EF750" s="48"/>
      <c r="EG750" s="48"/>
      <c r="EH750" s="48"/>
      <c r="EI750" s="48"/>
      <c r="EJ750" s="48"/>
      <c r="EK750" s="48"/>
      <c r="EL750" s="48"/>
      <c r="ET750" s="33" t="s">
        <v>1369</v>
      </c>
      <c r="EU750" s="33" t="s">
        <v>1367</v>
      </c>
    </row>
    <row r="751" spans="1:151" ht="12" hidden="1" customHeight="1">
      <c r="A751" s="48"/>
      <c r="B751" s="60"/>
      <c r="C751" s="48"/>
      <c r="D751" s="60"/>
      <c r="E751" s="60"/>
      <c r="F751" s="60"/>
      <c r="G751" s="60"/>
      <c r="H751" s="60"/>
      <c r="I751" s="60"/>
      <c r="J751" s="60"/>
      <c r="K751" s="60"/>
      <c r="L751" s="60"/>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158"/>
      <c r="BJ751" s="158"/>
      <c r="BK751" s="48"/>
      <c r="BL751" s="307"/>
      <c r="BM751" s="48"/>
      <c r="BN751" s="48"/>
      <c r="BO751" s="48"/>
      <c r="BP751" s="48"/>
      <c r="BQ751" s="48"/>
      <c r="BR751" s="48"/>
      <c r="BS751" s="48"/>
      <c r="BT751" s="48"/>
      <c r="BU751" s="48"/>
      <c r="BV751" s="48"/>
      <c r="BW751" s="48"/>
      <c r="BX751" s="48"/>
      <c r="BY751" s="48"/>
      <c r="BZ751" s="32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c r="DG751" s="48"/>
      <c r="DH751" s="48"/>
      <c r="DI751" s="48"/>
      <c r="DJ751" s="48"/>
      <c r="DK751" s="48"/>
      <c r="DL751" s="48"/>
      <c r="DM751" s="48"/>
      <c r="DN751" s="48"/>
      <c r="DO751" s="48"/>
      <c r="DP751" s="48"/>
      <c r="DQ751" s="48"/>
      <c r="DR751" s="48"/>
      <c r="DS751" s="48"/>
      <c r="DT751" s="48"/>
      <c r="DU751" s="48"/>
      <c r="DV751" s="48"/>
      <c r="DW751" s="48"/>
      <c r="DX751" s="48"/>
      <c r="DY751" s="48"/>
      <c r="DZ751" s="48"/>
      <c r="EA751" s="48"/>
      <c r="EB751" s="48"/>
      <c r="EC751" s="48"/>
      <c r="ED751" s="48"/>
      <c r="EE751" s="48"/>
      <c r="EF751" s="48"/>
      <c r="EG751" s="48"/>
      <c r="EH751" s="48"/>
      <c r="EI751" s="48"/>
      <c r="EJ751" s="48"/>
      <c r="EK751" s="48"/>
      <c r="EL751" s="48"/>
      <c r="ET751" s="33" t="s">
        <v>799</v>
      </c>
      <c r="EU751" s="33" t="s">
        <v>1368</v>
      </c>
    </row>
    <row r="752" spans="1:151" ht="12" hidden="1" customHeight="1">
      <c r="A752" s="48"/>
      <c r="B752" s="60"/>
      <c r="C752" s="48"/>
      <c r="D752" s="60"/>
      <c r="E752" s="60"/>
      <c r="F752" s="60"/>
      <c r="G752" s="60"/>
      <c r="H752" s="60"/>
      <c r="I752" s="60"/>
      <c r="J752" s="60"/>
      <c r="K752" s="60"/>
      <c r="L752" s="60"/>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158"/>
      <c r="BJ752" s="158"/>
      <c r="BK752" s="48"/>
      <c r="BL752" s="307"/>
      <c r="BM752" s="48"/>
      <c r="BN752" s="48"/>
      <c r="BO752" s="48"/>
      <c r="BP752" s="48"/>
      <c r="BQ752" s="48"/>
      <c r="BR752" s="48"/>
      <c r="BS752" s="48"/>
      <c r="BT752" s="48"/>
      <c r="BU752" s="48"/>
      <c r="BV752" s="48"/>
      <c r="BW752" s="48"/>
      <c r="BX752" s="48"/>
      <c r="BY752" s="48"/>
      <c r="BZ752" s="328"/>
      <c r="CA752" s="48"/>
      <c r="CB752" s="48"/>
      <c r="CC752" s="48"/>
      <c r="CD752" s="48"/>
      <c r="CE752" s="48"/>
      <c r="CF752" s="48"/>
      <c r="CG752" s="48"/>
      <c r="CH752" s="48"/>
      <c r="CI752" s="48"/>
      <c r="CJ752" s="48"/>
      <c r="CK752" s="48"/>
      <c r="CL752" s="48"/>
      <c r="CM752" s="48"/>
      <c r="CN752" s="48"/>
      <c r="CO752" s="48"/>
      <c r="CP752" s="48"/>
      <c r="CQ752" s="48"/>
      <c r="CR752" s="48"/>
      <c r="CS752" s="48"/>
      <c r="CT752" s="48"/>
      <c r="CU752" s="48"/>
      <c r="CV752" s="48"/>
      <c r="CW752" s="48"/>
      <c r="CX752" s="48"/>
      <c r="CY752" s="48"/>
      <c r="CZ752" s="48"/>
      <c r="DA752" s="48"/>
      <c r="DB752" s="48"/>
      <c r="DC752" s="48"/>
      <c r="DD752" s="48"/>
      <c r="DE752" s="48"/>
      <c r="DF752" s="48"/>
      <c r="DG752" s="48"/>
      <c r="DH752" s="48"/>
      <c r="DI752" s="48"/>
      <c r="DJ752" s="48"/>
      <c r="DK752" s="48"/>
      <c r="DL752" s="48"/>
      <c r="DM752" s="48"/>
      <c r="DN752" s="48"/>
      <c r="DO752" s="48"/>
      <c r="DP752" s="48"/>
      <c r="DQ752" s="48"/>
      <c r="DR752" s="48"/>
      <c r="DS752" s="48"/>
      <c r="DT752" s="48"/>
      <c r="DU752" s="48"/>
      <c r="DV752" s="48"/>
      <c r="DW752" s="48"/>
      <c r="DX752" s="48"/>
      <c r="DY752" s="48"/>
      <c r="DZ752" s="48"/>
      <c r="EA752" s="48"/>
      <c r="EB752" s="48"/>
      <c r="EC752" s="48"/>
      <c r="ED752" s="48"/>
      <c r="EE752" s="48"/>
      <c r="EF752" s="48"/>
      <c r="EG752" s="48"/>
      <c r="EH752" s="48"/>
      <c r="EI752" s="48"/>
      <c r="EJ752" s="48"/>
      <c r="EK752" s="48"/>
      <c r="EL752" s="48"/>
      <c r="ET752" s="33" t="s">
        <v>1370</v>
      </c>
      <c r="EU752" s="33" t="s">
        <v>1369</v>
      </c>
    </row>
    <row r="753" spans="1:151" ht="12" hidden="1" customHeight="1">
      <c r="A753" s="48"/>
      <c r="B753" s="60"/>
      <c r="C753" s="48"/>
      <c r="D753" s="60"/>
      <c r="E753" s="60"/>
      <c r="F753" s="60"/>
      <c r="G753" s="60"/>
      <c r="H753" s="60"/>
      <c r="I753" s="60"/>
      <c r="J753" s="60"/>
      <c r="K753" s="60"/>
      <c r="L753" s="60"/>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158"/>
      <c r="BJ753" s="158"/>
      <c r="BK753" s="48"/>
      <c r="BL753" s="307"/>
      <c r="BM753" s="48"/>
      <c r="BN753" s="48"/>
      <c r="BO753" s="48"/>
      <c r="BP753" s="48"/>
      <c r="BQ753" s="48"/>
      <c r="BR753" s="48"/>
      <c r="BS753" s="48"/>
      <c r="BT753" s="48"/>
      <c r="BU753" s="48"/>
      <c r="BV753" s="48"/>
      <c r="BW753" s="48"/>
      <c r="BX753" s="48"/>
      <c r="BY753" s="48"/>
      <c r="BZ753" s="328"/>
      <c r="CA753" s="48"/>
      <c r="CB753" s="48"/>
      <c r="CC753" s="48"/>
      <c r="CD753" s="48"/>
      <c r="CE753" s="48"/>
      <c r="CF753" s="48"/>
      <c r="CG753" s="48"/>
      <c r="CH753" s="48"/>
      <c r="CI753" s="48"/>
      <c r="CJ753" s="48"/>
      <c r="CK753" s="48"/>
      <c r="CL753" s="48"/>
      <c r="CM753" s="48"/>
      <c r="CN753" s="48"/>
      <c r="CO753" s="48"/>
      <c r="CP753" s="48"/>
      <c r="CQ753" s="48"/>
      <c r="CR753" s="48"/>
      <c r="CS753" s="48"/>
      <c r="CT753" s="48"/>
      <c r="CU753" s="48"/>
      <c r="CV753" s="48"/>
      <c r="CW753" s="48"/>
      <c r="CX753" s="48"/>
      <c r="CY753" s="48"/>
      <c r="CZ753" s="48"/>
      <c r="DA753" s="48"/>
      <c r="DB753" s="48"/>
      <c r="DC753" s="48"/>
      <c r="DD753" s="48"/>
      <c r="DE753" s="48"/>
      <c r="DF753" s="48"/>
      <c r="DG753" s="48"/>
      <c r="DH753" s="48"/>
      <c r="DI753" s="48"/>
      <c r="DJ753" s="48"/>
      <c r="DK753" s="48"/>
      <c r="DL753" s="48"/>
      <c r="DM753" s="48"/>
      <c r="DN753" s="48"/>
      <c r="DO753" s="48"/>
      <c r="DP753" s="48"/>
      <c r="DQ753" s="48"/>
      <c r="DR753" s="48"/>
      <c r="DS753" s="48"/>
      <c r="DT753" s="48"/>
      <c r="DU753" s="48"/>
      <c r="DV753" s="48"/>
      <c r="DW753" s="48"/>
      <c r="DX753" s="48"/>
      <c r="DY753" s="48"/>
      <c r="DZ753" s="48"/>
      <c r="EA753" s="48"/>
      <c r="EB753" s="48"/>
      <c r="EC753" s="48"/>
      <c r="ED753" s="48"/>
      <c r="EE753" s="48"/>
      <c r="EF753" s="48"/>
      <c r="EG753" s="48"/>
      <c r="EH753" s="48"/>
      <c r="EI753" s="48"/>
      <c r="EJ753" s="48"/>
      <c r="EK753" s="48"/>
      <c r="EL753" s="48"/>
      <c r="ET753" s="33" t="s">
        <v>1371</v>
      </c>
      <c r="EU753" s="33" t="s">
        <v>799</v>
      </c>
    </row>
    <row r="754" spans="1:151" ht="12" hidden="1" customHeight="1">
      <c r="A754" s="48"/>
      <c r="B754" s="60"/>
      <c r="C754" s="48"/>
      <c r="D754" s="60"/>
      <c r="E754" s="60"/>
      <c r="F754" s="60"/>
      <c r="G754" s="60"/>
      <c r="H754" s="60"/>
      <c r="I754" s="60"/>
      <c r="J754" s="60"/>
      <c r="K754" s="60"/>
      <c r="L754" s="60"/>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c r="BI754" s="158"/>
      <c r="BJ754" s="158"/>
      <c r="BK754" s="48"/>
      <c r="BL754" s="307"/>
      <c r="BM754" s="48"/>
      <c r="BN754" s="48"/>
      <c r="BO754" s="48"/>
      <c r="BP754" s="48"/>
      <c r="BQ754" s="48"/>
      <c r="BR754" s="48"/>
      <c r="BS754" s="48"/>
      <c r="BT754" s="48"/>
      <c r="BU754" s="48"/>
      <c r="BV754" s="48"/>
      <c r="BW754" s="48"/>
      <c r="BX754" s="48"/>
      <c r="BY754" s="48"/>
      <c r="BZ754" s="328"/>
      <c r="CA754" s="48"/>
      <c r="CB754" s="48"/>
      <c r="CC754" s="48"/>
      <c r="CD754" s="48"/>
      <c r="CE754" s="48"/>
      <c r="CF754" s="48"/>
      <c r="CG754" s="48"/>
      <c r="CH754" s="48"/>
      <c r="CI754" s="48"/>
      <c r="CJ754" s="48"/>
      <c r="CK754" s="48"/>
      <c r="CL754" s="48"/>
      <c r="CM754" s="48"/>
      <c r="CN754" s="48"/>
      <c r="CO754" s="48"/>
      <c r="CP754" s="48"/>
      <c r="CQ754" s="48"/>
      <c r="CR754" s="48"/>
      <c r="CS754" s="48"/>
      <c r="CT754" s="48"/>
      <c r="CU754" s="48"/>
      <c r="CV754" s="48"/>
      <c r="CW754" s="48"/>
      <c r="CX754" s="48"/>
      <c r="CY754" s="48"/>
      <c r="CZ754" s="48"/>
      <c r="DA754" s="48"/>
      <c r="DB754" s="48"/>
      <c r="DC754" s="48"/>
      <c r="DD754" s="48"/>
      <c r="DE754" s="48"/>
      <c r="DF754" s="48"/>
      <c r="DG754" s="48"/>
      <c r="DH754" s="48"/>
      <c r="DI754" s="48"/>
      <c r="DJ754" s="48"/>
      <c r="DK754" s="48"/>
      <c r="DL754" s="48"/>
      <c r="DM754" s="48"/>
      <c r="DN754" s="48"/>
      <c r="DO754" s="48"/>
      <c r="DP754" s="48"/>
      <c r="DQ754" s="48"/>
      <c r="DR754" s="48"/>
      <c r="DS754" s="48"/>
      <c r="DT754" s="48"/>
      <c r="DU754" s="48"/>
      <c r="DV754" s="48"/>
      <c r="DW754" s="48"/>
      <c r="DX754" s="48"/>
      <c r="DY754" s="48"/>
      <c r="DZ754" s="48"/>
      <c r="EA754" s="48"/>
      <c r="EB754" s="48"/>
      <c r="EC754" s="48"/>
      <c r="ED754" s="48"/>
      <c r="EE754" s="48"/>
      <c r="EF754" s="48"/>
      <c r="EG754" s="48"/>
      <c r="EH754" s="48"/>
      <c r="EI754" s="48"/>
      <c r="EJ754" s="48"/>
      <c r="EK754" s="48"/>
      <c r="EL754" s="48"/>
      <c r="ET754" s="33" t="s">
        <v>1372</v>
      </c>
      <c r="EU754" s="33" t="s">
        <v>1370</v>
      </c>
    </row>
    <row r="755" spans="1:151" ht="12" hidden="1" customHeight="1">
      <c r="A755" s="48"/>
      <c r="B755" s="60"/>
      <c r="C755" s="48"/>
      <c r="D755" s="60"/>
      <c r="E755" s="60"/>
      <c r="F755" s="60"/>
      <c r="G755" s="60"/>
      <c r="H755" s="60"/>
      <c r="I755" s="60"/>
      <c r="J755" s="60"/>
      <c r="K755" s="60"/>
      <c r="L755" s="60"/>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158"/>
      <c r="BJ755" s="158"/>
      <c r="BK755" s="48"/>
      <c r="BL755" s="307"/>
      <c r="BM755" s="48"/>
      <c r="BN755" s="48"/>
      <c r="BO755" s="48"/>
      <c r="BP755" s="48"/>
      <c r="BQ755" s="48"/>
      <c r="BR755" s="48"/>
      <c r="BS755" s="48"/>
      <c r="BT755" s="48"/>
      <c r="BU755" s="48"/>
      <c r="BV755" s="48"/>
      <c r="BW755" s="48"/>
      <c r="BX755" s="48"/>
      <c r="BY755" s="48"/>
      <c r="BZ755" s="328"/>
      <c r="CA755" s="48"/>
      <c r="CB755" s="48"/>
      <c r="CC755" s="48"/>
      <c r="CD755" s="48"/>
      <c r="CE755" s="48"/>
      <c r="CF755" s="48"/>
      <c r="CG755" s="48"/>
      <c r="CH755" s="48"/>
      <c r="CI755" s="48"/>
      <c r="CJ755" s="48"/>
      <c r="CK755" s="48"/>
      <c r="CL755" s="48"/>
      <c r="CM755" s="48"/>
      <c r="CN755" s="48"/>
      <c r="CO755" s="48"/>
      <c r="CP755" s="48"/>
      <c r="CQ755" s="48"/>
      <c r="CR755" s="48"/>
      <c r="CS755" s="48"/>
      <c r="CT755" s="48"/>
      <c r="CU755" s="48"/>
      <c r="CV755" s="48"/>
      <c r="CW755" s="48"/>
      <c r="CX755" s="48"/>
      <c r="CY755" s="48"/>
      <c r="CZ755" s="48"/>
      <c r="DA755" s="48"/>
      <c r="DB755" s="48"/>
      <c r="DC755" s="48"/>
      <c r="DD755" s="48"/>
      <c r="DE755" s="48"/>
      <c r="DF755" s="48"/>
      <c r="DG755" s="48"/>
      <c r="DH755" s="48"/>
      <c r="DI755" s="48"/>
      <c r="DJ755" s="48"/>
      <c r="DK755" s="48"/>
      <c r="DL755" s="48"/>
      <c r="DM755" s="48"/>
      <c r="DN755" s="48"/>
      <c r="DO755" s="48"/>
      <c r="DP755" s="48"/>
      <c r="DQ755" s="48"/>
      <c r="DR755" s="48"/>
      <c r="DS755" s="48"/>
      <c r="DT755" s="48"/>
      <c r="DU755" s="48"/>
      <c r="DV755" s="48"/>
      <c r="DW755" s="48"/>
      <c r="DX755" s="48"/>
      <c r="DY755" s="48"/>
      <c r="DZ755" s="48"/>
      <c r="EA755" s="48"/>
      <c r="EB755" s="48"/>
      <c r="EC755" s="48"/>
      <c r="ED755" s="48"/>
      <c r="EE755" s="48"/>
      <c r="EF755" s="48"/>
      <c r="EG755" s="48"/>
      <c r="EH755" s="48"/>
      <c r="EI755" s="48"/>
      <c r="EJ755" s="48"/>
      <c r="EK755" s="48"/>
      <c r="EL755" s="48"/>
      <c r="ET755" s="33" t="s">
        <v>1373</v>
      </c>
      <c r="EU755" s="33" t="s">
        <v>1371</v>
      </c>
    </row>
    <row r="756" spans="1:151" ht="12" hidden="1" customHeight="1">
      <c r="A756" s="48"/>
      <c r="B756" s="60"/>
      <c r="C756" s="48"/>
      <c r="D756" s="60"/>
      <c r="E756" s="60"/>
      <c r="F756" s="60"/>
      <c r="G756" s="60"/>
      <c r="H756" s="60"/>
      <c r="I756" s="60"/>
      <c r="J756" s="60"/>
      <c r="K756" s="60"/>
      <c r="L756" s="60"/>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158"/>
      <c r="BJ756" s="158"/>
      <c r="BK756" s="48"/>
      <c r="BL756" s="307"/>
      <c r="BM756" s="48"/>
      <c r="BN756" s="48"/>
      <c r="BO756" s="48"/>
      <c r="BP756" s="48"/>
      <c r="BQ756" s="48"/>
      <c r="BR756" s="48"/>
      <c r="BS756" s="48"/>
      <c r="BT756" s="48"/>
      <c r="BU756" s="48"/>
      <c r="BV756" s="48"/>
      <c r="BW756" s="48"/>
      <c r="BX756" s="48"/>
      <c r="BY756" s="48"/>
      <c r="BZ756" s="328"/>
      <c r="CA756" s="48"/>
      <c r="CB756" s="48"/>
      <c r="CC756" s="48"/>
      <c r="CD756" s="48"/>
      <c r="CE756" s="48"/>
      <c r="CF756" s="48"/>
      <c r="CG756" s="48"/>
      <c r="CH756" s="48"/>
      <c r="CI756" s="48"/>
      <c r="CJ756" s="48"/>
      <c r="CK756" s="48"/>
      <c r="CL756" s="48"/>
      <c r="CM756" s="48"/>
      <c r="CN756" s="48"/>
      <c r="CO756" s="48"/>
      <c r="CP756" s="48"/>
      <c r="CQ756" s="48"/>
      <c r="CR756" s="48"/>
      <c r="CS756" s="48"/>
      <c r="CT756" s="48"/>
      <c r="CU756" s="48"/>
      <c r="CV756" s="48"/>
      <c r="CW756" s="48"/>
      <c r="CX756" s="48"/>
      <c r="CY756" s="48"/>
      <c r="CZ756" s="48"/>
      <c r="DA756" s="48"/>
      <c r="DB756" s="48"/>
      <c r="DC756" s="48"/>
      <c r="DD756" s="48"/>
      <c r="DE756" s="48"/>
      <c r="DF756" s="48"/>
      <c r="DG756" s="48"/>
      <c r="DH756" s="48"/>
      <c r="DI756" s="48"/>
      <c r="DJ756" s="48"/>
      <c r="DK756" s="48"/>
      <c r="DL756" s="48"/>
      <c r="DM756" s="48"/>
      <c r="DN756" s="48"/>
      <c r="DO756" s="48"/>
      <c r="DP756" s="48"/>
      <c r="DQ756" s="48"/>
      <c r="DR756" s="48"/>
      <c r="DS756" s="48"/>
      <c r="DT756" s="48"/>
      <c r="DU756" s="48"/>
      <c r="DV756" s="48"/>
      <c r="DW756" s="48"/>
      <c r="DX756" s="48"/>
      <c r="DY756" s="48"/>
      <c r="DZ756" s="48"/>
      <c r="EA756" s="48"/>
      <c r="EB756" s="48"/>
      <c r="EC756" s="48"/>
      <c r="ED756" s="48"/>
      <c r="EE756" s="48"/>
      <c r="EF756" s="48"/>
      <c r="EG756" s="48"/>
      <c r="EH756" s="48"/>
      <c r="EI756" s="48"/>
      <c r="EJ756" s="48"/>
      <c r="EK756" s="48"/>
      <c r="EL756" s="48"/>
      <c r="ET756" s="33" t="s">
        <v>1374</v>
      </c>
      <c r="EU756" s="33" t="s">
        <v>1372</v>
      </c>
    </row>
    <row r="757" spans="1:151" ht="12" hidden="1" customHeight="1">
      <c r="A757" s="48"/>
      <c r="B757" s="60"/>
      <c r="C757" s="48"/>
      <c r="D757" s="60"/>
      <c r="E757" s="60"/>
      <c r="F757" s="60"/>
      <c r="G757" s="60"/>
      <c r="H757" s="60"/>
      <c r="I757" s="60"/>
      <c r="J757" s="60"/>
      <c r="K757" s="60"/>
      <c r="L757" s="60"/>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158"/>
      <c r="BJ757" s="158"/>
      <c r="BK757" s="48"/>
      <c r="BL757" s="307"/>
      <c r="BM757" s="48"/>
      <c r="BN757" s="48"/>
      <c r="BO757" s="48"/>
      <c r="BP757" s="48"/>
      <c r="BQ757" s="48"/>
      <c r="BR757" s="48"/>
      <c r="BS757" s="48"/>
      <c r="BT757" s="48"/>
      <c r="BU757" s="48"/>
      <c r="BV757" s="48"/>
      <c r="BW757" s="48"/>
      <c r="BX757" s="48"/>
      <c r="BY757" s="48"/>
      <c r="BZ757" s="328"/>
      <c r="CA757" s="48"/>
      <c r="CB757" s="48"/>
      <c r="CC757" s="48"/>
      <c r="CD757" s="48"/>
      <c r="CE757" s="48"/>
      <c r="CF757" s="48"/>
      <c r="CG757" s="48"/>
      <c r="CH757" s="48"/>
      <c r="CI757" s="48"/>
      <c r="CJ757" s="48"/>
      <c r="CK757" s="48"/>
      <c r="CL757" s="48"/>
      <c r="CM757" s="48"/>
      <c r="CN757" s="48"/>
      <c r="CO757" s="48"/>
      <c r="CP757" s="48"/>
      <c r="CQ757" s="48"/>
      <c r="CR757" s="48"/>
      <c r="CS757" s="48"/>
      <c r="CT757" s="48"/>
      <c r="CU757" s="48"/>
      <c r="CV757" s="48"/>
      <c r="CW757" s="48"/>
      <c r="CX757" s="48"/>
      <c r="CY757" s="48"/>
      <c r="CZ757" s="48"/>
      <c r="DA757" s="48"/>
      <c r="DB757" s="48"/>
      <c r="DC757" s="48"/>
      <c r="DD757" s="48"/>
      <c r="DE757" s="48"/>
      <c r="DF757" s="48"/>
      <c r="DG757" s="48"/>
      <c r="DH757" s="48"/>
      <c r="DI757" s="48"/>
      <c r="DJ757" s="48"/>
      <c r="DK757" s="48"/>
      <c r="DL757" s="48"/>
      <c r="DM757" s="48"/>
      <c r="DN757" s="48"/>
      <c r="DO757" s="48"/>
      <c r="DP757" s="48"/>
      <c r="DQ757" s="48"/>
      <c r="DR757" s="48"/>
      <c r="DS757" s="48"/>
      <c r="DT757" s="48"/>
      <c r="DU757" s="48"/>
      <c r="DV757" s="48"/>
      <c r="DW757" s="48"/>
      <c r="DX757" s="48"/>
      <c r="DY757" s="48"/>
      <c r="DZ757" s="48"/>
      <c r="EA757" s="48"/>
      <c r="EB757" s="48"/>
      <c r="EC757" s="48"/>
      <c r="ED757" s="48"/>
      <c r="EE757" s="48"/>
      <c r="EF757" s="48"/>
      <c r="EG757" s="48"/>
      <c r="EH757" s="48"/>
      <c r="EI757" s="48"/>
      <c r="EJ757" s="48"/>
      <c r="EK757" s="48"/>
      <c r="EL757" s="48"/>
      <c r="ET757" s="33" t="s">
        <v>1375</v>
      </c>
      <c r="EU757" s="33" t="s">
        <v>1373</v>
      </c>
    </row>
    <row r="758" spans="1:151" ht="12" hidden="1" customHeight="1">
      <c r="A758" s="48"/>
      <c r="B758" s="60"/>
      <c r="C758" s="48"/>
      <c r="D758" s="60"/>
      <c r="E758" s="60"/>
      <c r="F758" s="60"/>
      <c r="G758" s="60"/>
      <c r="H758" s="60"/>
      <c r="I758" s="60"/>
      <c r="J758" s="60"/>
      <c r="K758" s="60"/>
      <c r="L758" s="60"/>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c r="BI758" s="158"/>
      <c r="BJ758" s="158"/>
      <c r="BK758" s="48"/>
      <c r="BL758" s="307"/>
      <c r="BM758" s="48"/>
      <c r="BN758" s="48"/>
      <c r="BO758" s="48"/>
      <c r="BP758" s="48"/>
      <c r="BQ758" s="48"/>
      <c r="BR758" s="48"/>
      <c r="BS758" s="48"/>
      <c r="BT758" s="48"/>
      <c r="BU758" s="48"/>
      <c r="BV758" s="48"/>
      <c r="BW758" s="48"/>
      <c r="BX758" s="48"/>
      <c r="BY758" s="48"/>
      <c r="BZ758" s="328"/>
      <c r="CA758" s="48"/>
      <c r="CB758" s="48"/>
      <c r="CC758" s="48"/>
      <c r="CD758" s="48"/>
      <c r="CE758" s="48"/>
      <c r="CF758" s="48"/>
      <c r="CG758" s="48"/>
      <c r="CH758" s="48"/>
      <c r="CI758" s="48"/>
      <c r="CJ758" s="48"/>
      <c r="CK758" s="48"/>
      <c r="CL758" s="48"/>
      <c r="CM758" s="48"/>
      <c r="CN758" s="48"/>
      <c r="CO758" s="48"/>
      <c r="CP758" s="48"/>
      <c r="CQ758" s="48"/>
      <c r="CR758" s="48"/>
      <c r="CS758" s="48"/>
      <c r="CT758" s="48"/>
      <c r="CU758" s="48"/>
      <c r="CV758" s="48"/>
      <c r="CW758" s="48"/>
      <c r="CX758" s="48"/>
      <c r="CY758" s="48"/>
      <c r="CZ758" s="48"/>
      <c r="DA758" s="48"/>
      <c r="DB758" s="48"/>
      <c r="DC758" s="48"/>
      <c r="DD758" s="48"/>
      <c r="DE758" s="48"/>
      <c r="DF758" s="48"/>
      <c r="DG758" s="48"/>
      <c r="DH758" s="48"/>
      <c r="DI758" s="48"/>
      <c r="DJ758" s="48"/>
      <c r="DK758" s="48"/>
      <c r="DL758" s="48"/>
      <c r="DM758" s="48"/>
      <c r="DN758" s="48"/>
      <c r="DO758" s="48"/>
      <c r="DP758" s="48"/>
      <c r="DQ758" s="48"/>
      <c r="DR758" s="48"/>
      <c r="DS758" s="48"/>
      <c r="DT758" s="48"/>
      <c r="DU758" s="48"/>
      <c r="DV758" s="48"/>
      <c r="DW758" s="48"/>
      <c r="DX758" s="48"/>
      <c r="DY758" s="48"/>
      <c r="DZ758" s="48"/>
      <c r="EA758" s="48"/>
      <c r="EB758" s="48"/>
      <c r="EC758" s="48"/>
      <c r="ED758" s="48"/>
      <c r="EE758" s="48"/>
      <c r="EF758" s="48"/>
      <c r="EG758" s="48"/>
      <c r="EH758" s="48"/>
      <c r="EI758" s="48"/>
      <c r="EJ758" s="48"/>
      <c r="EK758" s="48"/>
      <c r="EL758" s="48"/>
      <c r="ET758" s="33" t="s">
        <v>1376</v>
      </c>
      <c r="EU758" s="33" t="s">
        <v>1374</v>
      </c>
    </row>
    <row r="759" spans="1:151" ht="12" hidden="1" customHeight="1">
      <c r="A759" s="48"/>
      <c r="B759" s="60"/>
      <c r="C759" s="48"/>
      <c r="D759" s="60"/>
      <c r="E759" s="60"/>
      <c r="F759" s="60"/>
      <c r="G759" s="60"/>
      <c r="H759" s="60"/>
      <c r="I759" s="60"/>
      <c r="J759" s="60"/>
      <c r="K759" s="60"/>
      <c r="L759" s="60"/>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158"/>
      <c r="BJ759" s="158"/>
      <c r="BK759" s="48"/>
      <c r="BL759" s="307"/>
      <c r="BM759" s="48"/>
      <c r="BN759" s="48"/>
      <c r="BO759" s="48"/>
      <c r="BP759" s="48"/>
      <c r="BQ759" s="48"/>
      <c r="BR759" s="48"/>
      <c r="BS759" s="48"/>
      <c r="BT759" s="48"/>
      <c r="BU759" s="48"/>
      <c r="BV759" s="48"/>
      <c r="BW759" s="48"/>
      <c r="BX759" s="48"/>
      <c r="BY759" s="48"/>
      <c r="BZ759" s="328"/>
      <c r="CA759" s="48"/>
      <c r="CB759" s="48"/>
      <c r="CC759" s="48"/>
      <c r="CD759" s="48"/>
      <c r="CE759" s="48"/>
      <c r="CF759" s="48"/>
      <c r="CG759" s="48"/>
      <c r="CH759" s="48"/>
      <c r="CI759" s="48"/>
      <c r="CJ759" s="48"/>
      <c r="CK759" s="48"/>
      <c r="CL759" s="48"/>
      <c r="CM759" s="48"/>
      <c r="CN759" s="48"/>
      <c r="CO759" s="48"/>
      <c r="CP759" s="48"/>
      <c r="CQ759" s="48"/>
      <c r="CR759" s="48"/>
      <c r="CS759" s="48"/>
      <c r="CT759" s="48"/>
      <c r="CU759" s="48"/>
      <c r="CV759" s="48"/>
      <c r="CW759" s="48"/>
      <c r="CX759" s="48"/>
      <c r="CY759" s="48"/>
      <c r="CZ759" s="48"/>
      <c r="DA759" s="48"/>
      <c r="DB759" s="48"/>
      <c r="DC759" s="48"/>
      <c r="DD759" s="48"/>
      <c r="DE759" s="48"/>
      <c r="DF759" s="48"/>
      <c r="DG759" s="48"/>
      <c r="DH759" s="48"/>
      <c r="DI759" s="48"/>
      <c r="DJ759" s="48"/>
      <c r="DK759" s="48"/>
      <c r="DL759" s="48"/>
      <c r="DM759" s="48"/>
      <c r="DN759" s="48"/>
      <c r="DO759" s="48"/>
      <c r="DP759" s="48"/>
      <c r="DQ759" s="48"/>
      <c r="DR759" s="48"/>
      <c r="DS759" s="48"/>
      <c r="DT759" s="48"/>
      <c r="DU759" s="48"/>
      <c r="DV759" s="48"/>
      <c r="DW759" s="48"/>
      <c r="DX759" s="48"/>
      <c r="DY759" s="48"/>
      <c r="DZ759" s="48"/>
      <c r="EA759" s="48"/>
      <c r="EB759" s="48"/>
      <c r="EC759" s="48"/>
      <c r="ED759" s="48"/>
      <c r="EE759" s="48"/>
      <c r="EF759" s="48"/>
      <c r="EG759" s="48"/>
      <c r="EH759" s="48"/>
      <c r="EI759" s="48"/>
      <c r="EJ759" s="48"/>
      <c r="EK759" s="48"/>
      <c r="EL759" s="48"/>
      <c r="ET759" s="33" t="s">
        <v>1377</v>
      </c>
      <c r="EU759" s="33" t="s">
        <v>1375</v>
      </c>
    </row>
    <row r="760" spans="1:151" ht="12" hidden="1" customHeight="1">
      <c r="A760" s="48"/>
      <c r="B760" s="60"/>
      <c r="C760" s="48"/>
      <c r="D760" s="60"/>
      <c r="E760" s="60"/>
      <c r="F760" s="60"/>
      <c r="G760" s="60"/>
      <c r="H760" s="60"/>
      <c r="I760" s="60"/>
      <c r="J760" s="60"/>
      <c r="K760" s="60"/>
      <c r="L760" s="60"/>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158"/>
      <c r="BJ760" s="158"/>
      <c r="BK760" s="48"/>
      <c r="BL760" s="307"/>
      <c r="BM760" s="48"/>
      <c r="BN760" s="48"/>
      <c r="BO760" s="48"/>
      <c r="BP760" s="48"/>
      <c r="BQ760" s="48"/>
      <c r="BR760" s="48"/>
      <c r="BS760" s="48"/>
      <c r="BT760" s="48"/>
      <c r="BU760" s="48"/>
      <c r="BV760" s="48"/>
      <c r="BW760" s="48"/>
      <c r="BX760" s="48"/>
      <c r="BY760" s="48"/>
      <c r="BZ760" s="328"/>
      <c r="CA760" s="48"/>
      <c r="CB760" s="48"/>
      <c r="CC760" s="48"/>
      <c r="CD760" s="48"/>
      <c r="CE760" s="48"/>
      <c r="CF760" s="48"/>
      <c r="CG760" s="48"/>
      <c r="CH760" s="48"/>
      <c r="CI760" s="48"/>
      <c r="CJ760" s="48"/>
      <c r="CK760" s="48"/>
      <c r="CL760" s="48"/>
      <c r="CM760" s="48"/>
      <c r="CN760" s="48"/>
      <c r="CO760" s="48"/>
      <c r="CP760" s="48"/>
      <c r="CQ760" s="48"/>
      <c r="CR760" s="48"/>
      <c r="CS760" s="48"/>
      <c r="CT760" s="48"/>
      <c r="CU760" s="48"/>
      <c r="CV760" s="48"/>
      <c r="CW760" s="48"/>
      <c r="CX760" s="48"/>
      <c r="CY760" s="48"/>
      <c r="CZ760" s="48"/>
      <c r="DA760" s="48"/>
      <c r="DB760" s="48"/>
      <c r="DC760" s="48"/>
      <c r="DD760" s="48"/>
      <c r="DE760" s="48"/>
      <c r="DF760" s="48"/>
      <c r="DG760" s="48"/>
      <c r="DH760" s="48"/>
      <c r="DI760" s="48"/>
      <c r="DJ760" s="48"/>
      <c r="DK760" s="48"/>
      <c r="DL760" s="48"/>
      <c r="DM760" s="48"/>
      <c r="DN760" s="48"/>
      <c r="DO760" s="48"/>
      <c r="DP760" s="48"/>
      <c r="DQ760" s="48"/>
      <c r="DR760" s="48"/>
      <c r="DS760" s="48"/>
      <c r="DT760" s="48"/>
      <c r="DU760" s="48"/>
      <c r="DV760" s="48"/>
      <c r="DW760" s="48"/>
      <c r="DX760" s="48"/>
      <c r="DY760" s="48"/>
      <c r="DZ760" s="48"/>
      <c r="EA760" s="48"/>
      <c r="EB760" s="48"/>
      <c r="EC760" s="48"/>
      <c r="ED760" s="48"/>
      <c r="EE760" s="48"/>
      <c r="EF760" s="48"/>
      <c r="EG760" s="48"/>
      <c r="EH760" s="48"/>
      <c r="EI760" s="48"/>
      <c r="EJ760" s="48"/>
      <c r="EK760" s="48"/>
      <c r="EL760" s="48"/>
      <c r="ET760" s="33" t="s">
        <v>1378</v>
      </c>
      <c r="EU760" s="33" t="s">
        <v>1376</v>
      </c>
    </row>
    <row r="761" spans="1:151" ht="12" hidden="1" customHeight="1">
      <c r="A761" s="48"/>
      <c r="B761" s="60"/>
      <c r="C761" s="48"/>
      <c r="D761" s="60"/>
      <c r="E761" s="60"/>
      <c r="F761" s="60"/>
      <c r="G761" s="60"/>
      <c r="H761" s="60"/>
      <c r="I761" s="60"/>
      <c r="J761" s="60"/>
      <c r="K761" s="60"/>
      <c r="L761" s="60"/>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158"/>
      <c r="BJ761" s="158"/>
      <c r="BK761" s="48"/>
      <c r="BL761" s="307"/>
      <c r="BM761" s="48"/>
      <c r="BN761" s="48"/>
      <c r="BO761" s="48"/>
      <c r="BP761" s="48"/>
      <c r="BQ761" s="48"/>
      <c r="BR761" s="48"/>
      <c r="BS761" s="48"/>
      <c r="BT761" s="48"/>
      <c r="BU761" s="48"/>
      <c r="BV761" s="48"/>
      <c r="BW761" s="48"/>
      <c r="BX761" s="48"/>
      <c r="BY761" s="48"/>
      <c r="BZ761" s="328"/>
      <c r="CA761" s="48"/>
      <c r="CB761" s="48"/>
      <c r="CC761" s="48"/>
      <c r="CD761" s="48"/>
      <c r="CE761" s="48"/>
      <c r="CF761" s="48"/>
      <c r="CG761" s="48"/>
      <c r="CH761" s="48"/>
      <c r="CI761" s="48"/>
      <c r="CJ761" s="48"/>
      <c r="CK761" s="48"/>
      <c r="CL761" s="48"/>
      <c r="CM761" s="48"/>
      <c r="CN761" s="48"/>
      <c r="CO761" s="48"/>
      <c r="CP761" s="48"/>
      <c r="CQ761" s="48"/>
      <c r="CR761" s="48"/>
      <c r="CS761" s="48"/>
      <c r="CT761" s="48"/>
      <c r="CU761" s="48"/>
      <c r="CV761" s="48"/>
      <c r="CW761" s="48"/>
      <c r="CX761" s="48"/>
      <c r="CY761" s="48"/>
      <c r="CZ761" s="48"/>
      <c r="DA761" s="48"/>
      <c r="DB761" s="48"/>
      <c r="DC761" s="48"/>
      <c r="DD761" s="48"/>
      <c r="DE761" s="48"/>
      <c r="DF761" s="48"/>
      <c r="DG761" s="48"/>
      <c r="DH761" s="48"/>
      <c r="DI761" s="48"/>
      <c r="DJ761" s="48"/>
      <c r="DK761" s="48"/>
      <c r="DL761" s="48"/>
      <c r="DM761" s="48"/>
      <c r="DN761" s="48"/>
      <c r="DO761" s="48"/>
      <c r="DP761" s="48"/>
      <c r="DQ761" s="48"/>
      <c r="DR761" s="48"/>
      <c r="DS761" s="48"/>
      <c r="DT761" s="48"/>
      <c r="DU761" s="48"/>
      <c r="DV761" s="48"/>
      <c r="DW761" s="48"/>
      <c r="DX761" s="48"/>
      <c r="DY761" s="48"/>
      <c r="DZ761" s="48"/>
      <c r="EA761" s="48"/>
      <c r="EB761" s="48"/>
      <c r="EC761" s="48"/>
      <c r="ED761" s="48"/>
      <c r="EE761" s="48"/>
      <c r="EF761" s="48"/>
      <c r="EG761" s="48"/>
      <c r="EH761" s="48"/>
      <c r="EI761" s="48"/>
      <c r="EJ761" s="48"/>
      <c r="EK761" s="48"/>
      <c r="EL761" s="48"/>
      <c r="ET761" s="33" t="s">
        <v>1379</v>
      </c>
      <c r="EU761" s="33" t="s">
        <v>1377</v>
      </c>
    </row>
    <row r="762" spans="1:151" ht="12" hidden="1" customHeight="1">
      <c r="A762" s="48"/>
      <c r="B762" s="60"/>
      <c r="C762" s="48"/>
      <c r="D762" s="60"/>
      <c r="E762" s="60"/>
      <c r="F762" s="60"/>
      <c r="G762" s="60"/>
      <c r="H762" s="60"/>
      <c r="I762" s="60"/>
      <c r="J762" s="60"/>
      <c r="K762" s="60"/>
      <c r="L762" s="60"/>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158"/>
      <c r="BJ762" s="158"/>
      <c r="BK762" s="48"/>
      <c r="BL762" s="307"/>
      <c r="BM762" s="48"/>
      <c r="BN762" s="48"/>
      <c r="BO762" s="48"/>
      <c r="BP762" s="48"/>
      <c r="BQ762" s="48"/>
      <c r="BR762" s="48"/>
      <c r="BS762" s="48"/>
      <c r="BT762" s="48"/>
      <c r="BU762" s="48"/>
      <c r="BV762" s="48"/>
      <c r="BW762" s="48"/>
      <c r="BX762" s="48"/>
      <c r="BY762" s="48"/>
      <c r="BZ762" s="328"/>
      <c r="CA762" s="48"/>
      <c r="CB762" s="48"/>
      <c r="CC762" s="48"/>
      <c r="CD762" s="48"/>
      <c r="CE762" s="48"/>
      <c r="CF762" s="48"/>
      <c r="CG762" s="48"/>
      <c r="CH762" s="48"/>
      <c r="CI762" s="48"/>
      <c r="CJ762" s="48"/>
      <c r="CK762" s="48"/>
      <c r="CL762" s="48"/>
      <c r="CM762" s="48"/>
      <c r="CN762" s="48"/>
      <c r="CO762" s="48"/>
      <c r="CP762" s="48"/>
      <c r="CQ762" s="48"/>
      <c r="CR762" s="48"/>
      <c r="CS762" s="48"/>
      <c r="CT762" s="48"/>
      <c r="CU762" s="48"/>
      <c r="CV762" s="48"/>
      <c r="CW762" s="48"/>
      <c r="CX762" s="48"/>
      <c r="CY762" s="48"/>
      <c r="CZ762" s="48"/>
      <c r="DA762" s="48"/>
      <c r="DB762" s="48"/>
      <c r="DC762" s="48"/>
      <c r="DD762" s="48"/>
      <c r="DE762" s="48"/>
      <c r="DF762" s="48"/>
      <c r="DG762" s="48"/>
      <c r="DH762" s="48"/>
      <c r="DI762" s="48"/>
      <c r="DJ762" s="48"/>
      <c r="DK762" s="48"/>
      <c r="DL762" s="48"/>
      <c r="DM762" s="48"/>
      <c r="DN762" s="48"/>
      <c r="DO762" s="48"/>
      <c r="DP762" s="48"/>
      <c r="DQ762" s="48"/>
      <c r="DR762" s="48"/>
      <c r="DS762" s="48"/>
      <c r="DT762" s="48"/>
      <c r="DU762" s="48"/>
      <c r="DV762" s="48"/>
      <c r="DW762" s="48"/>
      <c r="DX762" s="48"/>
      <c r="DY762" s="48"/>
      <c r="DZ762" s="48"/>
      <c r="EA762" s="48"/>
      <c r="EB762" s="48"/>
      <c r="EC762" s="48"/>
      <c r="ED762" s="48"/>
      <c r="EE762" s="48"/>
      <c r="EF762" s="48"/>
      <c r="EG762" s="48"/>
      <c r="EH762" s="48"/>
      <c r="EI762" s="48"/>
      <c r="EJ762" s="48"/>
      <c r="EK762" s="48"/>
      <c r="EL762" s="48"/>
      <c r="ET762" s="33" t="s">
        <v>1380</v>
      </c>
      <c r="EU762" s="33" t="s">
        <v>1378</v>
      </c>
    </row>
    <row r="763" spans="1:151" ht="12" hidden="1" customHeight="1">
      <c r="A763" s="48"/>
      <c r="B763" s="60"/>
      <c r="C763" s="48"/>
      <c r="D763" s="60"/>
      <c r="E763" s="60"/>
      <c r="F763" s="60"/>
      <c r="G763" s="60"/>
      <c r="H763" s="60"/>
      <c r="I763" s="60"/>
      <c r="J763" s="60"/>
      <c r="K763" s="60"/>
      <c r="L763" s="60"/>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158"/>
      <c r="BJ763" s="158"/>
      <c r="BK763" s="48"/>
      <c r="BL763" s="307"/>
      <c r="BM763" s="48"/>
      <c r="BN763" s="48"/>
      <c r="BO763" s="48"/>
      <c r="BP763" s="48"/>
      <c r="BQ763" s="48"/>
      <c r="BR763" s="48"/>
      <c r="BS763" s="48"/>
      <c r="BT763" s="48"/>
      <c r="BU763" s="48"/>
      <c r="BV763" s="48"/>
      <c r="BW763" s="48"/>
      <c r="BX763" s="48"/>
      <c r="BY763" s="48"/>
      <c r="BZ763" s="328"/>
      <c r="CA763" s="48"/>
      <c r="CB763" s="48"/>
      <c r="CC763" s="48"/>
      <c r="CD763" s="48"/>
      <c r="CE763" s="48"/>
      <c r="CF763" s="48"/>
      <c r="CG763" s="48"/>
      <c r="CH763" s="48"/>
      <c r="CI763" s="48"/>
      <c r="CJ763" s="48"/>
      <c r="CK763" s="48"/>
      <c r="CL763" s="48"/>
      <c r="CM763" s="48"/>
      <c r="CN763" s="48"/>
      <c r="CO763" s="48"/>
      <c r="CP763" s="48"/>
      <c r="CQ763" s="48"/>
      <c r="CR763" s="48"/>
      <c r="CS763" s="48"/>
      <c r="CT763" s="48"/>
      <c r="CU763" s="48"/>
      <c r="CV763" s="48"/>
      <c r="CW763" s="48"/>
      <c r="CX763" s="48"/>
      <c r="CY763" s="48"/>
      <c r="CZ763" s="48"/>
      <c r="DA763" s="48"/>
      <c r="DB763" s="48"/>
      <c r="DC763" s="48"/>
      <c r="DD763" s="48"/>
      <c r="DE763" s="48"/>
      <c r="DF763" s="48"/>
      <c r="DG763" s="48"/>
      <c r="DH763" s="48"/>
      <c r="DI763" s="48"/>
      <c r="DJ763" s="48"/>
      <c r="DK763" s="48"/>
      <c r="DL763" s="48"/>
      <c r="DM763" s="48"/>
      <c r="DN763" s="48"/>
      <c r="DO763" s="48"/>
      <c r="DP763" s="48"/>
      <c r="DQ763" s="48"/>
      <c r="DR763" s="48"/>
      <c r="DS763" s="48"/>
      <c r="DT763" s="48"/>
      <c r="DU763" s="48"/>
      <c r="DV763" s="48"/>
      <c r="DW763" s="48"/>
      <c r="DX763" s="48"/>
      <c r="DY763" s="48"/>
      <c r="DZ763" s="48"/>
      <c r="EA763" s="48"/>
      <c r="EB763" s="48"/>
      <c r="EC763" s="48"/>
      <c r="ED763" s="48"/>
      <c r="EE763" s="48"/>
      <c r="EF763" s="48"/>
      <c r="EG763" s="48"/>
      <c r="EH763" s="48"/>
      <c r="EI763" s="48"/>
      <c r="EJ763" s="48"/>
      <c r="EK763" s="48"/>
      <c r="EL763" s="48"/>
      <c r="ET763" s="33" t="s">
        <v>1381</v>
      </c>
      <c r="EU763" s="33" t="s">
        <v>1379</v>
      </c>
    </row>
    <row r="764" spans="1:151" ht="12" hidden="1" customHeight="1">
      <c r="A764" s="48"/>
      <c r="B764" s="60"/>
      <c r="C764" s="48"/>
      <c r="D764" s="60"/>
      <c r="E764" s="60"/>
      <c r="F764" s="60"/>
      <c r="G764" s="60"/>
      <c r="H764" s="60"/>
      <c r="I764" s="60"/>
      <c r="J764" s="60"/>
      <c r="K764" s="60"/>
      <c r="L764" s="60"/>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158"/>
      <c r="BJ764" s="158"/>
      <c r="BK764" s="48"/>
      <c r="BL764" s="307"/>
      <c r="BM764" s="48"/>
      <c r="BN764" s="48"/>
      <c r="BO764" s="48"/>
      <c r="BP764" s="48"/>
      <c r="BQ764" s="48"/>
      <c r="BR764" s="48"/>
      <c r="BS764" s="48"/>
      <c r="BT764" s="48"/>
      <c r="BU764" s="48"/>
      <c r="BV764" s="48"/>
      <c r="BW764" s="48"/>
      <c r="BX764" s="48"/>
      <c r="BY764" s="48"/>
      <c r="BZ764" s="328"/>
      <c r="CA764" s="48"/>
      <c r="CB764" s="48"/>
      <c r="CC764" s="48"/>
      <c r="CD764" s="48"/>
      <c r="CE764" s="48"/>
      <c r="CF764" s="48"/>
      <c r="CG764" s="48"/>
      <c r="CH764" s="48"/>
      <c r="CI764" s="48"/>
      <c r="CJ764" s="48"/>
      <c r="CK764" s="48"/>
      <c r="CL764" s="48"/>
      <c r="CM764" s="48"/>
      <c r="CN764" s="48"/>
      <c r="CO764" s="48"/>
      <c r="CP764" s="48"/>
      <c r="CQ764" s="48"/>
      <c r="CR764" s="48"/>
      <c r="CS764" s="48"/>
      <c r="CT764" s="48"/>
      <c r="CU764" s="48"/>
      <c r="CV764" s="48"/>
      <c r="CW764" s="48"/>
      <c r="CX764" s="48"/>
      <c r="CY764" s="48"/>
      <c r="CZ764" s="48"/>
      <c r="DA764" s="48"/>
      <c r="DB764" s="48"/>
      <c r="DC764" s="48"/>
      <c r="DD764" s="48"/>
      <c r="DE764" s="48"/>
      <c r="DF764" s="48"/>
      <c r="DG764" s="48"/>
      <c r="DH764" s="48"/>
      <c r="DI764" s="48"/>
      <c r="DJ764" s="48"/>
      <c r="DK764" s="48"/>
      <c r="DL764" s="48"/>
      <c r="DM764" s="48"/>
      <c r="DN764" s="48"/>
      <c r="DO764" s="48"/>
      <c r="DP764" s="48"/>
      <c r="DQ764" s="48"/>
      <c r="DR764" s="48"/>
      <c r="DS764" s="48"/>
      <c r="DT764" s="48"/>
      <c r="DU764" s="48"/>
      <c r="DV764" s="48"/>
      <c r="DW764" s="48"/>
      <c r="DX764" s="48"/>
      <c r="DY764" s="48"/>
      <c r="DZ764" s="48"/>
      <c r="EA764" s="48"/>
      <c r="EB764" s="48"/>
      <c r="EC764" s="48"/>
      <c r="ED764" s="48"/>
      <c r="EE764" s="48"/>
      <c r="EF764" s="48"/>
      <c r="EG764" s="48"/>
      <c r="EH764" s="48"/>
      <c r="EI764" s="48"/>
      <c r="EJ764" s="48"/>
      <c r="EK764" s="48"/>
      <c r="EL764" s="48"/>
      <c r="ET764" s="33" t="s">
        <v>1382</v>
      </c>
      <c r="EU764" s="33" t="s">
        <v>1380</v>
      </c>
    </row>
    <row r="765" spans="1:151" ht="12" hidden="1" customHeight="1">
      <c r="A765" s="48"/>
      <c r="B765" s="60"/>
      <c r="C765" s="48"/>
      <c r="D765" s="60"/>
      <c r="E765" s="60"/>
      <c r="F765" s="60"/>
      <c r="G765" s="60"/>
      <c r="H765" s="60"/>
      <c r="I765" s="60"/>
      <c r="J765" s="60"/>
      <c r="K765" s="60"/>
      <c r="L765" s="60"/>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158"/>
      <c r="BJ765" s="158"/>
      <c r="BK765" s="48"/>
      <c r="BL765" s="307"/>
      <c r="BM765" s="48"/>
      <c r="BN765" s="48"/>
      <c r="BO765" s="48"/>
      <c r="BP765" s="48"/>
      <c r="BQ765" s="48"/>
      <c r="BR765" s="48"/>
      <c r="BS765" s="48"/>
      <c r="BT765" s="48"/>
      <c r="BU765" s="48"/>
      <c r="BV765" s="48"/>
      <c r="BW765" s="48"/>
      <c r="BX765" s="48"/>
      <c r="BY765" s="48"/>
      <c r="BZ765" s="328"/>
      <c r="CA765" s="48"/>
      <c r="CB765" s="48"/>
      <c r="CC765" s="48"/>
      <c r="CD765" s="48"/>
      <c r="CE765" s="48"/>
      <c r="CF765" s="48"/>
      <c r="CG765" s="48"/>
      <c r="CH765" s="48"/>
      <c r="CI765" s="48"/>
      <c r="CJ765" s="48"/>
      <c r="CK765" s="48"/>
      <c r="CL765" s="48"/>
      <c r="CM765" s="48"/>
      <c r="CN765" s="48"/>
      <c r="CO765" s="48"/>
      <c r="CP765" s="48"/>
      <c r="CQ765" s="48"/>
      <c r="CR765" s="48"/>
      <c r="CS765" s="48"/>
      <c r="CT765" s="48"/>
      <c r="CU765" s="48"/>
      <c r="CV765" s="48"/>
      <c r="CW765" s="48"/>
      <c r="CX765" s="48"/>
      <c r="CY765" s="48"/>
      <c r="CZ765" s="48"/>
      <c r="DA765" s="48"/>
      <c r="DB765" s="48"/>
      <c r="DC765" s="48"/>
      <c r="DD765" s="48"/>
      <c r="DE765" s="48"/>
      <c r="DF765" s="48"/>
      <c r="DG765" s="48"/>
      <c r="DH765" s="48"/>
      <c r="DI765" s="48"/>
      <c r="DJ765" s="48"/>
      <c r="DK765" s="48"/>
      <c r="DL765" s="48"/>
      <c r="DM765" s="48"/>
      <c r="DN765" s="48"/>
      <c r="DO765" s="48"/>
      <c r="DP765" s="48"/>
      <c r="DQ765" s="48"/>
      <c r="DR765" s="48"/>
      <c r="DS765" s="48"/>
      <c r="DT765" s="48"/>
      <c r="DU765" s="48"/>
      <c r="DV765" s="48"/>
      <c r="DW765" s="48"/>
      <c r="DX765" s="48"/>
      <c r="DY765" s="48"/>
      <c r="DZ765" s="48"/>
      <c r="EA765" s="48"/>
      <c r="EB765" s="48"/>
      <c r="EC765" s="48"/>
      <c r="ED765" s="48"/>
      <c r="EE765" s="48"/>
      <c r="EF765" s="48"/>
      <c r="EG765" s="48"/>
      <c r="EH765" s="48"/>
      <c r="EI765" s="48"/>
      <c r="EJ765" s="48"/>
      <c r="EK765" s="48"/>
      <c r="EL765" s="48"/>
      <c r="ET765" s="33" t="s">
        <v>1383</v>
      </c>
      <c r="EU765" s="33" t="s">
        <v>1381</v>
      </c>
    </row>
    <row r="766" spans="1:151" ht="12" hidden="1" customHeight="1">
      <c r="A766" s="48"/>
      <c r="B766" s="60"/>
      <c r="C766" s="48"/>
      <c r="D766" s="60"/>
      <c r="E766" s="60"/>
      <c r="F766" s="60"/>
      <c r="G766" s="60"/>
      <c r="H766" s="60"/>
      <c r="I766" s="60"/>
      <c r="J766" s="60"/>
      <c r="K766" s="60"/>
      <c r="L766" s="60"/>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158"/>
      <c r="BJ766" s="158"/>
      <c r="BK766" s="48"/>
      <c r="BL766" s="307"/>
      <c r="BM766" s="48"/>
      <c r="BN766" s="48"/>
      <c r="BO766" s="48"/>
      <c r="BP766" s="48"/>
      <c r="BQ766" s="48"/>
      <c r="BR766" s="48"/>
      <c r="BS766" s="48"/>
      <c r="BT766" s="48"/>
      <c r="BU766" s="48"/>
      <c r="BV766" s="48"/>
      <c r="BW766" s="48"/>
      <c r="BX766" s="48"/>
      <c r="BY766" s="48"/>
      <c r="BZ766" s="328"/>
      <c r="CA766" s="48"/>
      <c r="CB766" s="48"/>
      <c r="CC766" s="48"/>
      <c r="CD766" s="48"/>
      <c r="CE766" s="48"/>
      <c r="CF766" s="48"/>
      <c r="CG766" s="48"/>
      <c r="CH766" s="48"/>
      <c r="CI766" s="48"/>
      <c r="CJ766" s="48"/>
      <c r="CK766" s="48"/>
      <c r="CL766" s="48"/>
      <c r="CM766" s="48"/>
      <c r="CN766" s="48"/>
      <c r="CO766" s="48"/>
      <c r="CP766" s="48"/>
      <c r="CQ766" s="48"/>
      <c r="CR766" s="48"/>
      <c r="CS766" s="48"/>
      <c r="CT766" s="48"/>
      <c r="CU766" s="48"/>
      <c r="CV766" s="48"/>
      <c r="CW766" s="48"/>
      <c r="CX766" s="48"/>
      <c r="CY766" s="48"/>
      <c r="CZ766" s="48"/>
      <c r="DA766" s="48"/>
      <c r="DB766" s="48"/>
      <c r="DC766" s="48"/>
      <c r="DD766" s="48"/>
      <c r="DE766" s="48"/>
      <c r="DF766" s="48"/>
      <c r="DG766" s="48"/>
      <c r="DH766" s="48"/>
      <c r="DI766" s="48"/>
      <c r="DJ766" s="48"/>
      <c r="DK766" s="48"/>
      <c r="DL766" s="48"/>
      <c r="DM766" s="48"/>
      <c r="DN766" s="48"/>
      <c r="DO766" s="48"/>
      <c r="DP766" s="48"/>
      <c r="DQ766" s="48"/>
      <c r="DR766" s="48"/>
      <c r="DS766" s="48"/>
      <c r="DT766" s="48"/>
      <c r="DU766" s="48"/>
      <c r="DV766" s="48"/>
      <c r="DW766" s="48"/>
      <c r="DX766" s="48"/>
      <c r="DY766" s="48"/>
      <c r="DZ766" s="48"/>
      <c r="EA766" s="48"/>
      <c r="EB766" s="48"/>
      <c r="EC766" s="48"/>
      <c r="ED766" s="48"/>
      <c r="EE766" s="48"/>
      <c r="EF766" s="48"/>
      <c r="EG766" s="48"/>
      <c r="EH766" s="48"/>
      <c r="EI766" s="48"/>
      <c r="EJ766" s="48"/>
      <c r="EK766" s="48"/>
      <c r="EL766" s="48"/>
      <c r="ET766" s="33" t="s">
        <v>1384</v>
      </c>
      <c r="EU766" s="33" t="s">
        <v>1382</v>
      </c>
    </row>
    <row r="767" spans="1:151" ht="12" hidden="1" customHeight="1">
      <c r="A767" s="48"/>
      <c r="B767" s="60"/>
      <c r="C767" s="48"/>
      <c r="D767" s="60"/>
      <c r="E767" s="60"/>
      <c r="F767" s="60"/>
      <c r="G767" s="60"/>
      <c r="H767" s="60"/>
      <c r="I767" s="60"/>
      <c r="J767" s="60"/>
      <c r="K767" s="60"/>
      <c r="L767" s="60"/>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c r="BI767" s="158"/>
      <c r="BJ767" s="158"/>
      <c r="BK767" s="48"/>
      <c r="BL767" s="307"/>
      <c r="BM767" s="48"/>
      <c r="BN767" s="48"/>
      <c r="BO767" s="48"/>
      <c r="BP767" s="48"/>
      <c r="BQ767" s="48"/>
      <c r="BR767" s="48"/>
      <c r="BS767" s="48"/>
      <c r="BT767" s="48"/>
      <c r="BU767" s="48"/>
      <c r="BV767" s="48"/>
      <c r="BW767" s="48"/>
      <c r="BX767" s="48"/>
      <c r="BY767" s="48"/>
      <c r="BZ767" s="328"/>
      <c r="CA767" s="48"/>
      <c r="CB767" s="48"/>
      <c r="CC767" s="48"/>
      <c r="CD767" s="48"/>
      <c r="CE767" s="48"/>
      <c r="CF767" s="48"/>
      <c r="CG767" s="48"/>
      <c r="CH767" s="48"/>
      <c r="CI767" s="48"/>
      <c r="CJ767" s="48"/>
      <c r="CK767" s="48"/>
      <c r="CL767" s="48"/>
      <c r="CM767" s="48"/>
      <c r="CN767" s="48"/>
      <c r="CO767" s="48"/>
      <c r="CP767" s="48"/>
      <c r="CQ767" s="48"/>
      <c r="CR767" s="48"/>
      <c r="CS767" s="48"/>
      <c r="CT767" s="48"/>
      <c r="CU767" s="48"/>
      <c r="CV767" s="48"/>
      <c r="CW767" s="48"/>
      <c r="CX767" s="48"/>
      <c r="CY767" s="48"/>
      <c r="CZ767" s="48"/>
      <c r="DA767" s="48"/>
      <c r="DB767" s="48"/>
      <c r="DC767" s="48"/>
      <c r="DD767" s="48"/>
      <c r="DE767" s="48"/>
      <c r="DF767" s="48"/>
      <c r="DG767" s="48"/>
      <c r="DH767" s="48"/>
      <c r="DI767" s="48"/>
      <c r="DJ767" s="48"/>
      <c r="DK767" s="48"/>
      <c r="DL767" s="48"/>
      <c r="DM767" s="48"/>
      <c r="DN767" s="48"/>
      <c r="DO767" s="48"/>
      <c r="DP767" s="48"/>
      <c r="DQ767" s="48"/>
      <c r="DR767" s="48"/>
      <c r="DS767" s="48"/>
      <c r="DT767" s="48"/>
      <c r="DU767" s="48"/>
      <c r="DV767" s="48"/>
      <c r="DW767" s="48"/>
      <c r="DX767" s="48"/>
      <c r="DY767" s="48"/>
      <c r="DZ767" s="48"/>
      <c r="EA767" s="48"/>
      <c r="EB767" s="48"/>
      <c r="EC767" s="48"/>
      <c r="ED767" s="48"/>
      <c r="EE767" s="48"/>
      <c r="EF767" s="48"/>
      <c r="EG767" s="48"/>
      <c r="EH767" s="48"/>
      <c r="EI767" s="48"/>
      <c r="EJ767" s="48"/>
      <c r="EK767" s="48"/>
      <c r="EL767" s="48"/>
      <c r="ET767" s="33" t="s">
        <v>1385</v>
      </c>
      <c r="EU767" s="33" t="s">
        <v>1383</v>
      </c>
    </row>
    <row r="768" spans="1:151" ht="12" hidden="1" customHeight="1">
      <c r="A768" s="48"/>
      <c r="B768" s="60"/>
      <c r="C768" s="48"/>
      <c r="D768" s="60"/>
      <c r="E768" s="60"/>
      <c r="F768" s="60"/>
      <c r="G768" s="60"/>
      <c r="H768" s="60"/>
      <c r="I768" s="60"/>
      <c r="J768" s="60"/>
      <c r="K768" s="60"/>
      <c r="L768" s="60"/>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158"/>
      <c r="BJ768" s="158"/>
      <c r="BK768" s="48"/>
      <c r="BL768" s="307"/>
      <c r="BM768" s="48"/>
      <c r="BN768" s="48"/>
      <c r="BO768" s="48"/>
      <c r="BP768" s="48"/>
      <c r="BQ768" s="48"/>
      <c r="BR768" s="48"/>
      <c r="BS768" s="48"/>
      <c r="BT768" s="48"/>
      <c r="BU768" s="48"/>
      <c r="BV768" s="48"/>
      <c r="BW768" s="48"/>
      <c r="BX768" s="48"/>
      <c r="BY768" s="48"/>
      <c r="BZ768" s="328"/>
      <c r="CA768" s="48"/>
      <c r="CB768" s="48"/>
      <c r="CC768" s="48"/>
      <c r="CD768" s="48"/>
      <c r="CE768" s="48"/>
      <c r="CF768" s="48"/>
      <c r="CG768" s="48"/>
      <c r="CH768" s="48"/>
      <c r="CI768" s="48"/>
      <c r="CJ768" s="48"/>
      <c r="CK768" s="48"/>
      <c r="CL768" s="48"/>
      <c r="CM768" s="48"/>
      <c r="CN768" s="48"/>
      <c r="CO768" s="48"/>
      <c r="CP768" s="48"/>
      <c r="CQ768" s="48"/>
      <c r="CR768" s="48"/>
      <c r="CS768" s="48"/>
      <c r="CT768" s="48"/>
      <c r="CU768" s="48"/>
      <c r="CV768" s="48"/>
      <c r="CW768" s="48"/>
      <c r="CX768" s="48"/>
      <c r="CY768" s="48"/>
      <c r="CZ768" s="48"/>
      <c r="DA768" s="48"/>
      <c r="DB768" s="48"/>
      <c r="DC768" s="48"/>
      <c r="DD768" s="48"/>
      <c r="DE768" s="48"/>
      <c r="DF768" s="48"/>
      <c r="DG768" s="48"/>
      <c r="DH768" s="48"/>
      <c r="DI768" s="48"/>
      <c r="DJ768" s="48"/>
      <c r="DK768" s="48"/>
      <c r="DL768" s="48"/>
      <c r="DM768" s="48"/>
      <c r="DN768" s="48"/>
      <c r="DO768" s="48"/>
      <c r="DP768" s="48"/>
      <c r="DQ768" s="48"/>
      <c r="DR768" s="48"/>
      <c r="DS768" s="48"/>
      <c r="DT768" s="48"/>
      <c r="DU768" s="48"/>
      <c r="DV768" s="48"/>
      <c r="DW768" s="48"/>
      <c r="DX768" s="48"/>
      <c r="DY768" s="48"/>
      <c r="DZ768" s="48"/>
      <c r="EA768" s="48"/>
      <c r="EB768" s="48"/>
      <c r="EC768" s="48"/>
      <c r="ED768" s="48"/>
      <c r="EE768" s="48"/>
      <c r="EF768" s="48"/>
      <c r="EG768" s="48"/>
      <c r="EH768" s="48"/>
      <c r="EI768" s="48"/>
      <c r="EJ768" s="48"/>
      <c r="EK768" s="48"/>
      <c r="EL768" s="48"/>
      <c r="ET768" s="33" t="s">
        <v>1386</v>
      </c>
      <c r="EU768" s="33" t="s">
        <v>1384</v>
      </c>
    </row>
    <row r="769" spans="1:151" ht="12" hidden="1" customHeight="1">
      <c r="A769" s="48"/>
      <c r="B769" s="60"/>
      <c r="C769" s="48"/>
      <c r="D769" s="60"/>
      <c r="E769" s="60"/>
      <c r="F769" s="60"/>
      <c r="G769" s="60"/>
      <c r="H769" s="60"/>
      <c r="I769" s="60"/>
      <c r="J769" s="60"/>
      <c r="K769" s="60"/>
      <c r="L769" s="60"/>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158"/>
      <c r="BJ769" s="158"/>
      <c r="BK769" s="48"/>
      <c r="BL769" s="307"/>
      <c r="BM769" s="48"/>
      <c r="BN769" s="48"/>
      <c r="BO769" s="48"/>
      <c r="BP769" s="48"/>
      <c r="BQ769" s="48"/>
      <c r="BR769" s="48"/>
      <c r="BS769" s="48"/>
      <c r="BT769" s="48"/>
      <c r="BU769" s="48"/>
      <c r="BV769" s="48"/>
      <c r="BW769" s="48"/>
      <c r="BX769" s="48"/>
      <c r="BY769" s="48"/>
      <c r="BZ769" s="328"/>
      <c r="CA769" s="48"/>
      <c r="CB769" s="48"/>
      <c r="CC769" s="48"/>
      <c r="CD769" s="48"/>
      <c r="CE769" s="48"/>
      <c r="CF769" s="48"/>
      <c r="CG769" s="48"/>
      <c r="CH769" s="48"/>
      <c r="CI769" s="48"/>
      <c r="CJ769" s="48"/>
      <c r="CK769" s="48"/>
      <c r="CL769" s="48"/>
      <c r="CM769" s="48"/>
      <c r="CN769" s="48"/>
      <c r="CO769" s="48"/>
      <c r="CP769" s="48"/>
      <c r="CQ769" s="48"/>
      <c r="CR769" s="48"/>
      <c r="CS769" s="48"/>
      <c r="CT769" s="48"/>
      <c r="CU769" s="48"/>
      <c r="CV769" s="48"/>
      <c r="CW769" s="48"/>
      <c r="CX769" s="48"/>
      <c r="CY769" s="48"/>
      <c r="CZ769" s="48"/>
      <c r="DA769" s="48"/>
      <c r="DB769" s="48"/>
      <c r="DC769" s="48"/>
      <c r="DD769" s="48"/>
      <c r="DE769" s="48"/>
      <c r="DF769" s="48"/>
      <c r="DG769" s="48"/>
      <c r="DH769" s="48"/>
      <c r="DI769" s="48"/>
      <c r="DJ769" s="48"/>
      <c r="DK769" s="48"/>
      <c r="DL769" s="48"/>
      <c r="DM769" s="48"/>
      <c r="DN769" s="48"/>
      <c r="DO769" s="48"/>
      <c r="DP769" s="48"/>
      <c r="DQ769" s="48"/>
      <c r="DR769" s="48"/>
      <c r="DS769" s="48"/>
      <c r="DT769" s="48"/>
      <c r="DU769" s="48"/>
      <c r="DV769" s="48"/>
      <c r="DW769" s="48"/>
      <c r="DX769" s="48"/>
      <c r="DY769" s="48"/>
      <c r="DZ769" s="48"/>
      <c r="EA769" s="48"/>
      <c r="EB769" s="48"/>
      <c r="EC769" s="48"/>
      <c r="ED769" s="48"/>
      <c r="EE769" s="48"/>
      <c r="EF769" s="48"/>
      <c r="EG769" s="48"/>
      <c r="EH769" s="48"/>
      <c r="EI769" s="48"/>
      <c r="EJ769" s="48"/>
      <c r="EK769" s="48"/>
      <c r="EL769" s="48"/>
      <c r="ET769" s="33" t="s">
        <v>1387</v>
      </c>
      <c r="EU769" s="33" t="s">
        <v>1385</v>
      </c>
    </row>
    <row r="770" spans="1:151" ht="12" hidden="1" customHeight="1">
      <c r="A770" s="48"/>
      <c r="B770" s="60"/>
      <c r="C770" s="48"/>
      <c r="D770" s="60"/>
      <c r="E770" s="60"/>
      <c r="F770" s="60"/>
      <c r="G770" s="60"/>
      <c r="H770" s="60"/>
      <c r="I770" s="60"/>
      <c r="J770" s="60"/>
      <c r="K770" s="60"/>
      <c r="L770" s="60"/>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c r="BI770" s="158"/>
      <c r="BJ770" s="158"/>
      <c r="BK770" s="48"/>
      <c r="BL770" s="307"/>
      <c r="BM770" s="48"/>
      <c r="BN770" s="48"/>
      <c r="BO770" s="48"/>
      <c r="BP770" s="48"/>
      <c r="BQ770" s="48"/>
      <c r="BR770" s="48"/>
      <c r="BS770" s="48"/>
      <c r="BT770" s="48"/>
      <c r="BU770" s="48"/>
      <c r="BV770" s="48"/>
      <c r="BW770" s="48"/>
      <c r="BX770" s="48"/>
      <c r="BY770" s="48"/>
      <c r="BZ770" s="328"/>
      <c r="CA770" s="48"/>
      <c r="CB770" s="48"/>
      <c r="CC770" s="48"/>
      <c r="CD770" s="48"/>
      <c r="CE770" s="48"/>
      <c r="CF770" s="48"/>
      <c r="CG770" s="48"/>
      <c r="CH770" s="48"/>
      <c r="CI770" s="48"/>
      <c r="CJ770" s="48"/>
      <c r="CK770" s="48"/>
      <c r="CL770" s="48"/>
      <c r="CM770" s="48"/>
      <c r="CN770" s="48"/>
      <c r="CO770" s="48"/>
      <c r="CP770" s="48"/>
      <c r="CQ770" s="48"/>
      <c r="CR770" s="48"/>
      <c r="CS770" s="48"/>
      <c r="CT770" s="48"/>
      <c r="CU770" s="48"/>
      <c r="CV770" s="48"/>
      <c r="CW770" s="48"/>
      <c r="CX770" s="48"/>
      <c r="CY770" s="48"/>
      <c r="CZ770" s="48"/>
      <c r="DA770" s="48"/>
      <c r="DB770" s="48"/>
      <c r="DC770" s="48"/>
      <c r="DD770" s="48"/>
      <c r="DE770" s="48"/>
      <c r="DF770" s="48"/>
      <c r="DG770" s="48"/>
      <c r="DH770" s="48"/>
      <c r="DI770" s="48"/>
      <c r="DJ770" s="48"/>
      <c r="DK770" s="48"/>
      <c r="DL770" s="48"/>
      <c r="DM770" s="48"/>
      <c r="DN770" s="48"/>
      <c r="DO770" s="48"/>
      <c r="DP770" s="48"/>
      <c r="DQ770" s="48"/>
      <c r="DR770" s="48"/>
      <c r="DS770" s="48"/>
      <c r="DT770" s="48"/>
      <c r="DU770" s="48"/>
      <c r="DV770" s="48"/>
      <c r="DW770" s="48"/>
      <c r="DX770" s="48"/>
      <c r="DY770" s="48"/>
      <c r="DZ770" s="48"/>
      <c r="EA770" s="48"/>
      <c r="EB770" s="48"/>
      <c r="EC770" s="48"/>
      <c r="ED770" s="48"/>
      <c r="EE770" s="48"/>
      <c r="EF770" s="48"/>
      <c r="EG770" s="48"/>
      <c r="EH770" s="48"/>
      <c r="EI770" s="48"/>
      <c r="EJ770" s="48"/>
      <c r="EK770" s="48"/>
      <c r="EL770" s="48"/>
      <c r="ET770" s="33" t="s">
        <v>1388</v>
      </c>
      <c r="EU770" s="33" t="s">
        <v>1386</v>
      </c>
    </row>
    <row r="771" spans="1:151" ht="12" hidden="1" customHeight="1">
      <c r="A771" s="48"/>
      <c r="B771" s="60"/>
      <c r="C771" s="48"/>
      <c r="D771" s="60"/>
      <c r="E771" s="60"/>
      <c r="F771" s="60"/>
      <c r="G771" s="60"/>
      <c r="H771" s="60"/>
      <c r="I771" s="60"/>
      <c r="J771" s="60"/>
      <c r="K771" s="60"/>
      <c r="L771" s="60"/>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c r="BI771" s="158"/>
      <c r="BJ771" s="158"/>
      <c r="BK771" s="48"/>
      <c r="BL771" s="307"/>
      <c r="BM771" s="48"/>
      <c r="BN771" s="48"/>
      <c r="BO771" s="48"/>
      <c r="BP771" s="48"/>
      <c r="BQ771" s="48"/>
      <c r="BR771" s="48"/>
      <c r="BS771" s="48"/>
      <c r="BT771" s="48"/>
      <c r="BU771" s="48"/>
      <c r="BV771" s="48"/>
      <c r="BW771" s="48"/>
      <c r="BX771" s="48"/>
      <c r="BY771" s="48"/>
      <c r="BZ771" s="328"/>
      <c r="CA771" s="48"/>
      <c r="CB771" s="48"/>
      <c r="CC771" s="48"/>
      <c r="CD771" s="48"/>
      <c r="CE771" s="48"/>
      <c r="CF771" s="48"/>
      <c r="CG771" s="48"/>
      <c r="CH771" s="48"/>
      <c r="CI771" s="48"/>
      <c r="CJ771" s="48"/>
      <c r="CK771" s="48"/>
      <c r="CL771" s="48"/>
      <c r="CM771" s="48"/>
      <c r="CN771" s="48"/>
      <c r="CO771" s="48"/>
      <c r="CP771" s="48"/>
      <c r="CQ771" s="48"/>
      <c r="CR771" s="48"/>
      <c r="CS771" s="48"/>
      <c r="CT771" s="48"/>
      <c r="CU771" s="48"/>
      <c r="CV771" s="48"/>
      <c r="CW771" s="48"/>
      <c r="CX771" s="48"/>
      <c r="CY771" s="48"/>
      <c r="CZ771" s="48"/>
      <c r="DA771" s="48"/>
      <c r="DB771" s="48"/>
      <c r="DC771" s="48"/>
      <c r="DD771" s="48"/>
      <c r="DE771" s="48"/>
      <c r="DF771" s="48"/>
      <c r="DG771" s="48"/>
      <c r="DH771" s="48"/>
      <c r="DI771" s="48"/>
      <c r="DJ771" s="48"/>
      <c r="DK771" s="48"/>
      <c r="DL771" s="48"/>
      <c r="DM771" s="48"/>
      <c r="DN771" s="48"/>
      <c r="DO771" s="48"/>
      <c r="DP771" s="48"/>
      <c r="DQ771" s="48"/>
      <c r="DR771" s="48"/>
      <c r="DS771" s="48"/>
      <c r="DT771" s="48"/>
      <c r="DU771" s="48"/>
      <c r="DV771" s="48"/>
      <c r="DW771" s="48"/>
      <c r="DX771" s="48"/>
      <c r="DY771" s="48"/>
      <c r="DZ771" s="48"/>
      <c r="EA771" s="48"/>
      <c r="EB771" s="48"/>
      <c r="EC771" s="48"/>
      <c r="ED771" s="48"/>
      <c r="EE771" s="48"/>
      <c r="EF771" s="48"/>
      <c r="EG771" s="48"/>
      <c r="EH771" s="48"/>
      <c r="EI771" s="48"/>
      <c r="EJ771" s="48"/>
      <c r="EK771" s="48"/>
      <c r="EL771" s="48"/>
      <c r="ET771" s="33" t="s">
        <v>1389</v>
      </c>
      <c r="EU771" s="33" t="s">
        <v>1387</v>
      </c>
    </row>
    <row r="772" spans="1:151" ht="12" hidden="1" customHeight="1">
      <c r="A772" s="48"/>
      <c r="B772" s="60"/>
      <c r="C772" s="48"/>
      <c r="D772" s="60"/>
      <c r="E772" s="60"/>
      <c r="F772" s="60"/>
      <c r="G772" s="60"/>
      <c r="H772" s="60"/>
      <c r="I772" s="60"/>
      <c r="J772" s="60"/>
      <c r="K772" s="60"/>
      <c r="L772" s="60"/>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c r="BI772" s="158"/>
      <c r="BJ772" s="158"/>
      <c r="BK772" s="48"/>
      <c r="BL772" s="307"/>
      <c r="BM772" s="48"/>
      <c r="BN772" s="48"/>
      <c r="BO772" s="48"/>
      <c r="BP772" s="48"/>
      <c r="BQ772" s="48"/>
      <c r="BR772" s="48"/>
      <c r="BS772" s="48"/>
      <c r="BT772" s="48"/>
      <c r="BU772" s="48"/>
      <c r="BV772" s="48"/>
      <c r="BW772" s="48"/>
      <c r="BX772" s="48"/>
      <c r="BY772" s="48"/>
      <c r="BZ772" s="328"/>
      <c r="CA772" s="48"/>
      <c r="CB772" s="48"/>
      <c r="CC772" s="48"/>
      <c r="CD772" s="48"/>
      <c r="CE772" s="48"/>
      <c r="CF772" s="48"/>
      <c r="CG772" s="48"/>
      <c r="CH772" s="48"/>
      <c r="CI772" s="48"/>
      <c r="CJ772" s="48"/>
      <c r="CK772" s="48"/>
      <c r="CL772" s="48"/>
      <c r="CM772" s="48"/>
      <c r="CN772" s="48"/>
      <c r="CO772" s="48"/>
      <c r="CP772" s="48"/>
      <c r="CQ772" s="48"/>
      <c r="CR772" s="48"/>
      <c r="CS772" s="48"/>
      <c r="CT772" s="48"/>
      <c r="CU772" s="48"/>
      <c r="CV772" s="48"/>
      <c r="CW772" s="48"/>
      <c r="CX772" s="48"/>
      <c r="CY772" s="48"/>
      <c r="CZ772" s="48"/>
      <c r="DA772" s="48"/>
      <c r="DB772" s="48"/>
      <c r="DC772" s="48"/>
      <c r="DD772" s="48"/>
      <c r="DE772" s="48"/>
      <c r="DF772" s="48"/>
      <c r="DG772" s="48"/>
      <c r="DH772" s="48"/>
      <c r="DI772" s="48"/>
      <c r="DJ772" s="48"/>
      <c r="DK772" s="48"/>
      <c r="DL772" s="48"/>
      <c r="DM772" s="48"/>
      <c r="DN772" s="48"/>
      <c r="DO772" s="48"/>
      <c r="DP772" s="48"/>
      <c r="DQ772" s="48"/>
      <c r="DR772" s="48"/>
      <c r="DS772" s="48"/>
      <c r="DT772" s="48"/>
      <c r="DU772" s="48"/>
      <c r="DV772" s="48"/>
      <c r="DW772" s="48"/>
      <c r="DX772" s="48"/>
      <c r="DY772" s="48"/>
      <c r="DZ772" s="48"/>
      <c r="EA772" s="48"/>
      <c r="EB772" s="48"/>
      <c r="EC772" s="48"/>
      <c r="ED772" s="48"/>
      <c r="EE772" s="48"/>
      <c r="EF772" s="48"/>
      <c r="EG772" s="48"/>
      <c r="EH772" s="48"/>
      <c r="EI772" s="48"/>
      <c r="EJ772" s="48"/>
      <c r="EK772" s="48"/>
      <c r="EL772" s="48"/>
      <c r="ET772" s="33" t="s">
        <v>1390</v>
      </c>
      <c r="EU772" s="33" t="s">
        <v>1388</v>
      </c>
    </row>
    <row r="773" spans="1:151" ht="12" hidden="1" customHeight="1">
      <c r="A773" s="48"/>
      <c r="B773" s="60"/>
      <c r="C773" s="48"/>
      <c r="D773" s="60"/>
      <c r="E773" s="60"/>
      <c r="F773" s="60"/>
      <c r="G773" s="60"/>
      <c r="H773" s="60"/>
      <c r="I773" s="60"/>
      <c r="J773" s="60"/>
      <c r="K773" s="60"/>
      <c r="L773" s="60"/>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158"/>
      <c r="BJ773" s="158"/>
      <c r="BK773" s="48"/>
      <c r="BL773" s="307"/>
      <c r="BM773" s="48"/>
      <c r="BN773" s="48"/>
      <c r="BO773" s="48"/>
      <c r="BP773" s="48"/>
      <c r="BQ773" s="48"/>
      <c r="BR773" s="48"/>
      <c r="BS773" s="48"/>
      <c r="BT773" s="48"/>
      <c r="BU773" s="48"/>
      <c r="BV773" s="48"/>
      <c r="BW773" s="48"/>
      <c r="BX773" s="48"/>
      <c r="BY773" s="48"/>
      <c r="BZ773" s="328"/>
      <c r="CA773" s="48"/>
      <c r="CB773" s="48"/>
      <c r="CC773" s="48"/>
      <c r="CD773" s="48"/>
      <c r="CE773" s="48"/>
      <c r="CF773" s="48"/>
      <c r="CG773" s="48"/>
      <c r="CH773" s="48"/>
      <c r="CI773" s="48"/>
      <c r="CJ773" s="48"/>
      <c r="CK773" s="48"/>
      <c r="CL773" s="48"/>
      <c r="CM773" s="48"/>
      <c r="CN773" s="48"/>
      <c r="CO773" s="48"/>
      <c r="CP773" s="48"/>
      <c r="CQ773" s="48"/>
      <c r="CR773" s="48"/>
      <c r="CS773" s="48"/>
      <c r="CT773" s="48"/>
      <c r="CU773" s="48"/>
      <c r="CV773" s="48"/>
      <c r="CW773" s="48"/>
      <c r="CX773" s="48"/>
      <c r="CY773" s="48"/>
      <c r="CZ773" s="48"/>
      <c r="DA773" s="48"/>
      <c r="DB773" s="48"/>
      <c r="DC773" s="48"/>
      <c r="DD773" s="48"/>
      <c r="DE773" s="48"/>
      <c r="DF773" s="48"/>
      <c r="DG773" s="48"/>
      <c r="DH773" s="48"/>
      <c r="DI773" s="48"/>
      <c r="DJ773" s="48"/>
      <c r="DK773" s="48"/>
      <c r="DL773" s="48"/>
      <c r="DM773" s="48"/>
      <c r="DN773" s="48"/>
      <c r="DO773" s="48"/>
      <c r="DP773" s="48"/>
      <c r="DQ773" s="48"/>
      <c r="DR773" s="48"/>
      <c r="DS773" s="48"/>
      <c r="DT773" s="48"/>
      <c r="DU773" s="48"/>
      <c r="DV773" s="48"/>
      <c r="DW773" s="48"/>
      <c r="DX773" s="48"/>
      <c r="DY773" s="48"/>
      <c r="DZ773" s="48"/>
      <c r="EA773" s="48"/>
      <c r="EB773" s="48"/>
      <c r="EC773" s="48"/>
      <c r="ED773" s="48"/>
      <c r="EE773" s="48"/>
      <c r="EF773" s="48"/>
      <c r="EG773" s="48"/>
      <c r="EH773" s="48"/>
      <c r="EI773" s="48"/>
      <c r="EJ773" s="48"/>
      <c r="EK773" s="48"/>
      <c r="EL773" s="48"/>
      <c r="ET773" s="33" t="s">
        <v>1391</v>
      </c>
      <c r="EU773" s="33" t="s">
        <v>1389</v>
      </c>
    </row>
    <row r="774" spans="1:151" ht="12" hidden="1" customHeight="1">
      <c r="A774" s="48"/>
      <c r="B774" s="60"/>
      <c r="C774" s="48"/>
      <c r="D774" s="60"/>
      <c r="E774" s="60"/>
      <c r="F774" s="60"/>
      <c r="G774" s="60"/>
      <c r="H774" s="60"/>
      <c r="I774" s="60"/>
      <c r="J774" s="60"/>
      <c r="K774" s="60"/>
      <c r="L774" s="60"/>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c r="BG774" s="48"/>
      <c r="BH774" s="48"/>
      <c r="BI774" s="158"/>
      <c r="BJ774" s="158"/>
      <c r="BK774" s="48"/>
      <c r="BL774" s="307"/>
      <c r="BM774" s="48"/>
      <c r="BN774" s="48"/>
      <c r="BO774" s="48"/>
      <c r="BP774" s="48"/>
      <c r="BQ774" s="48"/>
      <c r="BR774" s="48"/>
      <c r="BS774" s="48"/>
      <c r="BT774" s="48"/>
      <c r="BU774" s="48"/>
      <c r="BV774" s="48"/>
      <c r="BW774" s="48"/>
      <c r="BX774" s="48"/>
      <c r="BY774" s="48"/>
      <c r="BZ774" s="328"/>
      <c r="CA774" s="48"/>
      <c r="CB774" s="48"/>
      <c r="CC774" s="48"/>
      <c r="CD774" s="48"/>
      <c r="CE774" s="48"/>
      <c r="CF774" s="48"/>
      <c r="CG774" s="48"/>
      <c r="CH774" s="48"/>
      <c r="CI774" s="48"/>
      <c r="CJ774" s="48"/>
      <c r="CK774" s="48"/>
      <c r="CL774" s="48"/>
      <c r="CM774" s="48"/>
      <c r="CN774" s="48"/>
      <c r="CO774" s="48"/>
      <c r="CP774" s="48"/>
      <c r="CQ774" s="48"/>
      <c r="CR774" s="48"/>
      <c r="CS774" s="48"/>
      <c r="CT774" s="48"/>
      <c r="CU774" s="48"/>
      <c r="CV774" s="48"/>
      <c r="CW774" s="48"/>
      <c r="CX774" s="48"/>
      <c r="CY774" s="48"/>
      <c r="CZ774" s="48"/>
      <c r="DA774" s="48"/>
      <c r="DB774" s="48"/>
      <c r="DC774" s="48"/>
      <c r="DD774" s="48"/>
      <c r="DE774" s="48"/>
      <c r="DF774" s="48"/>
      <c r="DG774" s="48"/>
      <c r="DH774" s="48"/>
      <c r="DI774" s="48"/>
      <c r="DJ774" s="48"/>
      <c r="DK774" s="48"/>
      <c r="DL774" s="48"/>
      <c r="DM774" s="48"/>
      <c r="DN774" s="48"/>
      <c r="DO774" s="48"/>
      <c r="DP774" s="48"/>
      <c r="DQ774" s="48"/>
      <c r="DR774" s="48"/>
      <c r="DS774" s="48"/>
      <c r="DT774" s="48"/>
      <c r="DU774" s="48"/>
      <c r="DV774" s="48"/>
      <c r="DW774" s="48"/>
      <c r="DX774" s="48"/>
      <c r="DY774" s="48"/>
      <c r="DZ774" s="48"/>
      <c r="EA774" s="48"/>
      <c r="EB774" s="48"/>
      <c r="EC774" s="48"/>
      <c r="ED774" s="48"/>
      <c r="EE774" s="48"/>
      <c r="EF774" s="48"/>
      <c r="EG774" s="48"/>
      <c r="EH774" s="48"/>
      <c r="EI774" s="48"/>
      <c r="EJ774" s="48"/>
      <c r="EK774" s="48"/>
      <c r="EL774" s="48"/>
      <c r="ET774" s="33" t="s">
        <v>1392</v>
      </c>
      <c r="EU774" s="33" t="s">
        <v>1390</v>
      </c>
    </row>
    <row r="775" spans="1:151" ht="12" hidden="1" customHeight="1">
      <c r="A775" s="48"/>
      <c r="B775" s="60"/>
      <c r="C775" s="48"/>
      <c r="D775" s="60"/>
      <c r="E775" s="60"/>
      <c r="F775" s="60"/>
      <c r="G775" s="60"/>
      <c r="H775" s="60"/>
      <c r="I775" s="60"/>
      <c r="J775" s="60"/>
      <c r="K775" s="60"/>
      <c r="L775" s="60"/>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c r="BG775" s="48"/>
      <c r="BH775" s="48"/>
      <c r="BI775" s="158"/>
      <c r="BJ775" s="158"/>
      <c r="BK775" s="48"/>
      <c r="BL775" s="307"/>
      <c r="BM775" s="48"/>
      <c r="BN775" s="48"/>
      <c r="BO775" s="48"/>
      <c r="BP775" s="48"/>
      <c r="BQ775" s="48"/>
      <c r="BR775" s="48"/>
      <c r="BS775" s="48"/>
      <c r="BT775" s="48"/>
      <c r="BU775" s="48"/>
      <c r="BV775" s="48"/>
      <c r="BW775" s="48"/>
      <c r="BX775" s="48"/>
      <c r="BY775" s="48"/>
      <c r="BZ775" s="328"/>
      <c r="CA775" s="48"/>
      <c r="CB775" s="48"/>
      <c r="CC775" s="48"/>
      <c r="CD775" s="48"/>
      <c r="CE775" s="48"/>
      <c r="CF775" s="48"/>
      <c r="CG775" s="48"/>
      <c r="CH775" s="48"/>
      <c r="CI775" s="48"/>
      <c r="CJ775" s="48"/>
      <c r="CK775" s="48"/>
      <c r="CL775" s="48"/>
      <c r="CM775" s="48"/>
      <c r="CN775" s="48"/>
      <c r="CO775" s="48"/>
      <c r="CP775" s="48"/>
      <c r="CQ775" s="48"/>
      <c r="CR775" s="48"/>
      <c r="CS775" s="48"/>
      <c r="CT775" s="48"/>
      <c r="CU775" s="48"/>
      <c r="CV775" s="48"/>
      <c r="CW775" s="48"/>
      <c r="CX775" s="48"/>
      <c r="CY775" s="48"/>
      <c r="CZ775" s="48"/>
      <c r="DA775" s="48"/>
      <c r="DB775" s="48"/>
      <c r="DC775" s="48"/>
      <c r="DD775" s="48"/>
      <c r="DE775" s="48"/>
      <c r="DF775" s="48"/>
      <c r="DG775" s="48"/>
      <c r="DH775" s="48"/>
      <c r="DI775" s="48"/>
      <c r="DJ775" s="48"/>
      <c r="DK775" s="48"/>
      <c r="DL775" s="48"/>
      <c r="DM775" s="48"/>
      <c r="DN775" s="48"/>
      <c r="DO775" s="48"/>
      <c r="DP775" s="48"/>
      <c r="DQ775" s="48"/>
      <c r="DR775" s="48"/>
      <c r="DS775" s="48"/>
      <c r="DT775" s="48"/>
      <c r="DU775" s="48"/>
      <c r="DV775" s="48"/>
      <c r="DW775" s="48"/>
      <c r="DX775" s="48"/>
      <c r="DY775" s="48"/>
      <c r="DZ775" s="48"/>
      <c r="EA775" s="48"/>
      <c r="EB775" s="48"/>
      <c r="EC775" s="48"/>
      <c r="ED775" s="48"/>
      <c r="EE775" s="48"/>
      <c r="EF775" s="48"/>
      <c r="EG775" s="48"/>
      <c r="EH775" s="48"/>
      <c r="EI775" s="48"/>
      <c r="EJ775" s="48"/>
      <c r="EK775" s="48"/>
      <c r="EL775" s="48"/>
      <c r="ET775" s="33" t="s">
        <v>1393</v>
      </c>
      <c r="EU775" s="33" t="s">
        <v>1391</v>
      </c>
    </row>
    <row r="776" spans="1:151" ht="12" hidden="1" customHeight="1">
      <c r="A776" s="48"/>
      <c r="B776" s="60"/>
      <c r="C776" s="48"/>
      <c r="D776" s="60"/>
      <c r="E776" s="60"/>
      <c r="F776" s="60"/>
      <c r="G776" s="60"/>
      <c r="H776" s="60"/>
      <c r="I776" s="60"/>
      <c r="J776" s="60"/>
      <c r="K776" s="60"/>
      <c r="L776" s="60"/>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c r="BG776" s="48"/>
      <c r="BH776" s="48"/>
      <c r="BI776" s="158"/>
      <c r="BJ776" s="158"/>
      <c r="BK776" s="48"/>
      <c r="BL776" s="307"/>
      <c r="BM776" s="48"/>
      <c r="BN776" s="48"/>
      <c r="BO776" s="48"/>
      <c r="BP776" s="48"/>
      <c r="BQ776" s="48"/>
      <c r="BR776" s="48"/>
      <c r="BS776" s="48"/>
      <c r="BT776" s="48"/>
      <c r="BU776" s="48"/>
      <c r="BV776" s="48"/>
      <c r="BW776" s="48"/>
      <c r="BX776" s="48"/>
      <c r="BY776" s="48"/>
      <c r="BZ776" s="328"/>
      <c r="CA776" s="48"/>
      <c r="CB776" s="48"/>
      <c r="CC776" s="48"/>
      <c r="CD776" s="48"/>
      <c r="CE776" s="48"/>
      <c r="CF776" s="48"/>
      <c r="CG776" s="48"/>
      <c r="CH776" s="48"/>
      <c r="CI776" s="48"/>
      <c r="CJ776" s="48"/>
      <c r="CK776" s="48"/>
      <c r="CL776" s="48"/>
      <c r="CM776" s="48"/>
      <c r="CN776" s="48"/>
      <c r="CO776" s="48"/>
      <c r="CP776" s="48"/>
      <c r="CQ776" s="48"/>
      <c r="CR776" s="48"/>
      <c r="CS776" s="48"/>
      <c r="CT776" s="48"/>
      <c r="CU776" s="48"/>
      <c r="CV776" s="48"/>
      <c r="CW776" s="48"/>
      <c r="CX776" s="48"/>
      <c r="CY776" s="48"/>
      <c r="CZ776" s="48"/>
      <c r="DA776" s="48"/>
      <c r="DB776" s="48"/>
      <c r="DC776" s="48"/>
      <c r="DD776" s="48"/>
      <c r="DE776" s="48"/>
      <c r="DF776" s="48"/>
      <c r="DG776" s="48"/>
      <c r="DH776" s="48"/>
      <c r="DI776" s="48"/>
      <c r="DJ776" s="48"/>
      <c r="DK776" s="48"/>
      <c r="DL776" s="48"/>
      <c r="DM776" s="48"/>
      <c r="DN776" s="48"/>
      <c r="DO776" s="48"/>
      <c r="DP776" s="48"/>
      <c r="DQ776" s="48"/>
      <c r="DR776" s="48"/>
      <c r="DS776" s="48"/>
      <c r="DT776" s="48"/>
      <c r="DU776" s="48"/>
      <c r="DV776" s="48"/>
      <c r="DW776" s="48"/>
      <c r="DX776" s="48"/>
      <c r="DY776" s="48"/>
      <c r="DZ776" s="48"/>
      <c r="EA776" s="48"/>
      <c r="EB776" s="48"/>
      <c r="EC776" s="48"/>
      <c r="ED776" s="48"/>
      <c r="EE776" s="48"/>
      <c r="EF776" s="48"/>
      <c r="EG776" s="48"/>
      <c r="EH776" s="48"/>
      <c r="EI776" s="48"/>
      <c r="EJ776" s="48"/>
      <c r="EK776" s="48"/>
      <c r="EL776" s="48"/>
      <c r="ET776" s="33" t="s">
        <v>1394</v>
      </c>
      <c r="EU776" s="33" t="s">
        <v>1392</v>
      </c>
    </row>
    <row r="777" spans="1:151" ht="12" hidden="1" customHeight="1">
      <c r="A777" s="48"/>
      <c r="B777" s="60"/>
      <c r="C777" s="48"/>
      <c r="D777" s="60"/>
      <c r="E777" s="60"/>
      <c r="F777" s="60"/>
      <c r="G777" s="60"/>
      <c r="H777" s="60"/>
      <c r="I777" s="60"/>
      <c r="J777" s="60"/>
      <c r="K777" s="60"/>
      <c r="L777" s="60"/>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c r="BG777" s="48"/>
      <c r="BH777" s="48"/>
      <c r="BI777" s="158"/>
      <c r="BJ777" s="158"/>
      <c r="BK777" s="48"/>
      <c r="BL777" s="307"/>
      <c r="BM777" s="48"/>
      <c r="BN777" s="48"/>
      <c r="BO777" s="48"/>
      <c r="BP777" s="48"/>
      <c r="BQ777" s="48"/>
      <c r="BR777" s="48"/>
      <c r="BS777" s="48"/>
      <c r="BT777" s="48"/>
      <c r="BU777" s="48"/>
      <c r="BV777" s="48"/>
      <c r="BW777" s="48"/>
      <c r="BX777" s="48"/>
      <c r="BY777" s="48"/>
      <c r="BZ777" s="328"/>
      <c r="CA777" s="48"/>
      <c r="CB777" s="48"/>
      <c r="CC777" s="48"/>
      <c r="CD777" s="48"/>
      <c r="CE777" s="48"/>
      <c r="CF777" s="48"/>
      <c r="CG777" s="48"/>
      <c r="CH777" s="48"/>
      <c r="CI777" s="48"/>
      <c r="CJ777" s="48"/>
      <c r="CK777" s="48"/>
      <c r="CL777" s="48"/>
      <c r="CM777" s="48"/>
      <c r="CN777" s="48"/>
      <c r="CO777" s="48"/>
      <c r="CP777" s="48"/>
      <c r="CQ777" s="48"/>
      <c r="CR777" s="48"/>
      <c r="CS777" s="48"/>
      <c r="CT777" s="48"/>
      <c r="CU777" s="48"/>
      <c r="CV777" s="48"/>
      <c r="CW777" s="48"/>
      <c r="CX777" s="48"/>
      <c r="CY777" s="48"/>
      <c r="CZ777" s="48"/>
      <c r="DA777" s="48"/>
      <c r="DB777" s="48"/>
      <c r="DC777" s="48"/>
      <c r="DD777" s="48"/>
      <c r="DE777" s="48"/>
      <c r="DF777" s="48"/>
      <c r="DG777" s="48"/>
      <c r="DH777" s="48"/>
      <c r="DI777" s="48"/>
      <c r="DJ777" s="48"/>
      <c r="DK777" s="48"/>
      <c r="DL777" s="48"/>
      <c r="DM777" s="48"/>
      <c r="DN777" s="48"/>
      <c r="DO777" s="48"/>
      <c r="DP777" s="48"/>
      <c r="DQ777" s="48"/>
      <c r="DR777" s="48"/>
      <c r="DS777" s="48"/>
      <c r="DT777" s="48"/>
      <c r="DU777" s="48"/>
      <c r="DV777" s="48"/>
      <c r="DW777" s="48"/>
      <c r="DX777" s="48"/>
      <c r="DY777" s="48"/>
      <c r="DZ777" s="48"/>
      <c r="EA777" s="48"/>
      <c r="EB777" s="48"/>
      <c r="EC777" s="48"/>
      <c r="ED777" s="48"/>
      <c r="EE777" s="48"/>
      <c r="EF777" s="48"/>
      <c r="EG777" s="48"/>
      <c r="EH777" s="48"/>
      <c r="EI777" s="48"/>
      <c r="EJ777" s="48"/>
      <c r="EK777" s="48"/>
      <c r="EL777" s="48"/>
      <c r="ET777" s="33" t="s">
        <v>1395</v>
      </c>
      <c r="EU777" s="33" t="s">
        <v>1393</v>
      </c>
    </row>
    <row r="778" spans="1:151" ht="12" hidden="1" customHeight="1">
      <c r="A778" s="48"/>
      <c r="B778" s="60"/>
      <c r="C778" s="48"/>
      <c r="D778" s="60"/>
      <c r="E778" s="60"/>
      <c r="F778" s="60"/>
      <c r="G778" s="60"/>
      <c r="H778" s="60"/>
      <c r="I778" s="60"/>
      <c r="J778" s="60"/>
      <c r="K778" s="60"/>
      <c r="L778" s="60"/>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c r="BG778" s="48"/>
      <c r="BH778" s="48"/>
      <c r="BI778" s="158"/>
      <c r="BJ778" s="158"/>
      <c r="BK778" s="48"/>
      <c r="BL778" s="307"/>
      <c r="BM778" s="48"/>
      <c r="BN778" s="48"/>
      <c r="BO778" s="48"/>
      <c r="BP778" s="48"/>
      <c r="BQ778" s="48"/>
      <c r="BR778" s="48"/>
      <c r="BS778" s="48"/>
      <c r="BT778" s="48"/>
      <c r="BU778" s="48"/>
      <c r="BV778" s="48"/>
      <c r="BW778" s="48"/>
      <c r="BX778" s="48"/>
      <c r="BY778" s="48"/>
      <c r="BZ778" s="328"/>
      <c r="CA778" s="48"/>
      <c r="CB778" s="48"/>
      <c r="CC778" s="48"/>
      <c r="CD778" s="48"/>
      <c r="CE778" s="48"/>
      <c r="CF778" s="48"/>
      <c r="CG778" s="48"/>
      <c r="CH778" s="48"/>
      <c r="CI778" s="48"/>
      <c r="CJ778" s="48"/>
      <c r="CK778" s="48"/>
      <c r="CL778" s="48"/>
      <c r="CM778" s="48"/>
      <c r="CN778" s="48"/>
      <c r="CO778" s="48"/>
      <c r="CP778" s="48"/>
      <c r="CQ778" s="48"/>
      <c r="CR778" s="48"/>
      <c r="CS778" s="48"/>
      <c r="CT778" s="48"/>
      <c r="CU778" s="48"/>
      <c r="CV778" s="48"/>
      <c r="CW778" s="48"/>
      <c r="CX778" s="48"/>
      <c r="CY778" s="48"/>
      <c r="CZ778" s="48"/>
      <c r="DA778" s="48"/>
      <c r="DB778" s="48"/>
      <c r="DC778" s="48"/>
      <c r="DD778" s="48"/>
      <c r="DE778" s="48"/>
      <c r="DF778" s="48"/>
      <c r="DG778" s="48"/>
      <c r="DH778" s="48"/>
      <c r="DI778" s="48"/>
      <c r="DJ778" s="48"/>
      <c r="DK778" s="48"/>
      <c r="DL778" s="48"/>
      <c r="DM778" s="48"/>
      <c r="DN778" s="48"/>
      <c r="DO778" s="48"/>
      <c r="DP778" s="48"/>
      <c r="DQ778" s="48"/>
      <c r="DR778" s="48"/>
      <c r="DS778" s="48"/>
      <c r="DT778" s="48"/>
      <c r="DU778" s="48"/>
      <c r="DV778" s="48"/>
      <c r="DW778" s="48"/>
      <c r="DX778" s="48"/>
      <c r="DY778" s="48"/>
      <c r="DZ778" s="48"/>
      <c r="EA778" s="48"/>
      <c r="EB778" s="48"/>
      <c r="EC778" s="48"/>
      <c r="ED778" s="48"/>
      <c r="EE778" s="48"/>
      <c r="EF778" s="48"/>
      <c r="EG778" s="48"/>
      <c r="EH778" s="48"/>
      <c r="EI778" s="48"/>
      <c r="EJ778" s="48"/>
      <c r="EK778" s="48"/>
      <c r="EL778" s="48"/>
      <c r="ET778" s="33" t="s">
        <v>1396</v>
      </c>
      <c r="EU778" s="33" t="s">
        <v>1394</v>
      </c>
    </row>
    <row r="779" spans="1:151" ht="12" hidden="1" customHeight="1">
      <c r="A779" s="48"/>
      <c r="B779" s="60"/>
      <c r="C779" s="48"/>
      <c r="D779" s="60"/>
      <c r="E779" s="60"/>
      <c r="F779" s="60"/>
      <c r="G779" s="60"/>
      <c r="H779" s="60"/>
      <c r="I779" s="60"/>
      <c r="J779" s="60"/>
      <c r="K779" s="60"/>
      <c r="L779" s="60"/>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c r="BG779" s="48"/>
      <c r="BH779" s="48"/>
      <c r="BI779" s="158"/>
      <c r="BJ779" s="158"/>
      <c r="BK779" s="48"/>
      <c r="BL779" s="307"/>
      <c r="BM779" s="48"/>
      <c r="BN779" s="48"/>
      <c r="BO779" s="48"/>
      <c r="BP779" s="48"/>
      <c r="BQ779" s="48"/>
      <c r="BR779" s="48"/>
      <c r="BS779" s="48"/>
      <c r="BT779" s="48"/>
      <c r="BU779" s="48"/>
      <c r="BV779" s="48"/>
      <c r="BW779" s="48"/>
      <c r="BX779" s="48"/>
      <c r="BY779" s="48"/>
      <c r="BZ779" s="328"/>
      <c r="CA779" s="48"/>
      <c r="CB779" s="48"/>
      <c r="CC779" s="48"/>
      <c r="CD779" s="48"/>
      <c r="CE779" s="48"/>
      <c r="CF779" s="48"/>
      <c r="CG779" s="48"/>
      <c r="CH779" s="48"/>
      <c r="CI779" s="48"/>
      <c r="CJ779" s="48"/>
      <c r="CK779" s="48"/>
      <c r="CL779" s="48"/>
      <c r="CM779" s="48"/>
      <c r="CN779" s="48"/>
      <c r="CO779" s="48"/>
      <c r="CP779" s="48"/>
      <c r="CQ779" s="48"/>
      <c r="CR779" s="48"/>
      <c r="CS779" s="48"/>
      <c r="CT779" s="48"/>
      <c r="CU779" s="48"/>
      <c r="CV779" s="48"/>
      <c r="CW779" s="48"/>
      <c r="CX779" s="48"/>
      <c r="CY779" s="48"/>
      <c r="CZ779" s="48"/>
      <c r="DA779" s="48"/>
      <c r="DB779" s="48"/>
      <c r="DC779" s="48"/>
      <c r="DD779" s="48"/>
      <c r="DE779" s="48"/>
      <c r="DF779" s="48"/>
      <c r="DG779" s="48"/>
      <c r="DH779" s="48"/>
      <c r="DI779" s="48"/>
      <c r="DJ779" s="48"/>
      <c r="DK779" s="48"/>
      <c r="DL779" s="48"/>
      <c r="DM779" s="48"/>
      <c r="DN779" s="48"/>
      <c r="DO779" s="48"/>
      <c r="DP779" s="48"/>
      <c r="DQ779" s="48"/>
      <c r="DR779" s="48"/>
      <c r="DS779" s="48"/>
      <c r="DT779" s="48"/>
      <c r="DU779" s="48"/>
      <c r="DV779" s="48"/>
      <c r="DW779" s="48"/>
      <c r="DX779" s="48"/>
      <c r="DY779" s="48"/>
      <c r="DZ779" s="48"/>
      <c r="EA779" s="48"/>
      <c r="EB779" s="48"/>
      <c r="EC779" s="48"/>
      <c r="ED779" s="48"/>
      <c r="EE779" s="48"/>
      <c r="EF779" s="48"/>
      <c r="EG779" s="48"/>
      <c r="EH779" s="48"/>
      <c r="EI779" s="48"/>
      <c r="EJ779" s="48"/>
      <c r="EK779" s="48"/>
      <c r="EL779" s="48"/>
      <c r="ET779" s="33" t="s">
        <v>1397</v>
      </c>
      <c r="EU779" s="33" t="s">
        <v>1395</v>
      </c>
    </row>
    <row r="780" spans="1:151" ht="12" hidden="1" customHeight="1">
      <c r="A780" s="48"/>
      <c r="B780" s="60"/>
      <c r="C780" s="48"/>
      <c r="D780" s="60"/>
      <c r="E780" s="60"/>
      <c r="F780" s="60"/>
      <c r="G780" s="60"/>
      <c r="H780" s="60"/>
      <c r="I780" s="60"/>
      <c r="J780" s="60"/>
      <c r="K780" s="60"/>
      <c r="L780" s="60"/>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158"/>
      <c r="BJ780" s="158"/>
      <c r="BK780" s="48"/>
      <c r="BL780" s="307"/>
      <c r="BM780" s="48"/>
      <c r="BN780" s="48"/>
      <c r="BO780" s="48"/>
      <c r="BP780" s="48"/>
      <c r="BQ780" s="48"/>
      <c r="BR780" s="48"/>
      <c r="BS780" s="48"/>
      <c r="BT780" s="48"/>
      <c r="BU780" s="48"/>
      <c r="BV780" s="48"/>
      <c r="BW780" s="48"/>
      <c r="BX780" s="48"/>
      <c r="BY780" s="48"/>
      <c r="BZ780" s="328"/>
      <c r="CA780" s="48"/>
      <c r="CB780" s="48"/>
      <c r="CC780" s="48"/>
      <c r="CD780" s="48"/>
      <c r="CE780" s="48"/>
      <c r="CF780" s="48"/>
      <c r="CG780" s="48"/>
      <c r="CH780" s="48"/>
      <c r="CI780" s="48"/>
      <c r="CJ780" s="48"/>
      <c r="CK780" s="48"/>
      <c r="CL780" s="48"/>
      <c r="CM780" s="48"/>
      <c r="CN780" s="48"/>
      <c r="CO780" s="48"/>
      <c r="CP780" s="48"/>
      <c r="CQ780" s="48"/>
      <c r="CR780" s="48"/>
      <c r="CS780" s="48"/>
      <c r="CT780" s="48"/>
      <c r="CU780" s="48"/>
      <c r="CV780" s="48"/>
      <c r="CW780" s="48"/>
      <c r="CX780" s="48"/>
      <c r="CY780" s="48"/>
      <c r="CZ780" s="48"/>
      <c r="DA780" s="48"/>
      <c r="DB780" s="48"/>
      <c r="DC780" s="48"/>
      <c r="DD780" s="48"/>
      <c r="DE780" s="48"/>
      <c r="DF780" s="48"/>
      <c r="DG780" s="48"/>
      <c r="DH780" s="48"/>
      <c r="DI780" s="48"/>
      <c r="DJ780" s="48"/>
      <c r="DK780" s="48"/>
      <c r="DL780" s="48"/>
      <c r="DM780" s="48"/>
      <c r="DN780" s="48"/>
      <c r="DO780" s="48"/>
      <c r="DP780" s="48"/>
      <c r="DQ780" s="48"/>
      <c r="DR780" s="48"/>
      <c r="DS780" s="48"/>
      <c r="DT780" s="48"/>
      <c r="DU780" s="48"/>
      <c r="DV780" s="48"/>
      <c r="DW780" s="48"/>
      <c r="DX780" s="48"/>
      <c r="DY780" s="48"/>
      <c r="DZ780" s="48"/>
      <c r="EA780" s="48"/>
      <c r="EB780" s="48"/>
      <c r="EC780" s="48"/>
      <c r="ED780" s="48"/>
      <c r="EE780" s="48"/>
      <c r="EF780" s="48"/>
      <c r="EG780" s="48"/>
      <c r="EH780" s="48"/>
      <c r="EI780" s="48"/>
      <c r="EJ780" s="48"/>
      <c r="EK780" s="48"/>
      <c r="EL780" s="48"/>
      <c r="ET780" s="33" t="s">
        <v>1398</v>
      </c>
      <c r="EU780" s="33" t="s">
        <v>1396</v>
      </c>
    </row>
    <row r="781" spans="1:151" ht="12" hidden="1" customHeight="1">
      <c r="A781" s="48"/>
      <c r="B781" s="60"/>
      <c r="C781" s="48"/>
      <c r="D781" s="60"/>
      <c r="E781" s="60"/>
      <c r="F781" s="60"/>
      <c r="G781" s="60"/>
      <c r="H781" s="60"/>
      <c r="I781" s="60"/>
      <c r="J781" s="60"/>
      <c r="K781" s="60"/>
      <c r="L781" s="60"/>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c r="BG781" s="48"/>
      <c r="BH781" s="48"/>
      <c r="BI781" s="158"/>
      <c r="BJ781" s="158"/>
      <c r="BK781" s="48"/>
      <c r="BL781" s="307"/>
      <c r="BM781" s="48"/>
      <c r="BN781" s="48"/>
      <c r="BO781" s="48"/>
      <c r="BP781" s="48"/>
      <c r="BQ781" s="48"/>
      <c r="BR781" s="48"/>
      <c r="BS781" s="48"/>
      <c r="BT781" s="48"/>
      <c r="BU781" s="48"/>
      <c r="BV781" s="48"/>
      <c r="BW781" s="48"/>
      <c r="BX781" s="48"/>
      <c r="BY781" s="48"/>
      <c r="BZ781" s="328"/>
      <c r="CA781" s="48"/>
      <c r="CB781" s="48"/>
      <c r="CC781" s="48"/>
      <c r="CD781" s="48"/>
      <c r="CE781" s="48"/>
      <c r="CF781" s="48"/>
      <c r="CG781" s="48"/>
      <c r="CH781" s="48"/>
      <c r="CI781" s="48"/>
      <c r="CJ781" s="48"/>
      <c r="CK781" s="48"/>
      <c r="CL781" s="48"/>
      <c r="CM781" s="48"/>
      <c r="CN781" s="48"/>
      <c r="CO781" s="48"/>
      <c r="CP781" s="48"/>
      <c r="CQ781" s="48"/>
      <c r="CR781" s="48"/>
      <c r="CS781" s="48"/>
      <c r="CT781" s="48"/>
      <c r="CU781" s="48"/>
      <c r="CV781" s="48"/>
      <c r="CW781" s="48"/>
      <c r="CX781" s="48"/>
      <c r="CY781" s="48"/>
      <c r="CZ781" s="48"/>
      <c r="DA781" s="48"/>
      <c r="DB781" s="48"/>
      <c r="DC781" s="48"/>
      <c r="DD781" s="48"/>
      <c r="DE781" s="48"/>
      <c r="DF781" s="48"/>
      <c r="DG781" s="48"/>
      <c r="DH781" s="48"/>
      <c r="DI781" s="48"/>
      <c r="DJ781" s="48"/>
      <c r="DK781" s="48"/>
      <c r="DL781" s="48"/>
      <c r="DM781" s="48"/>
      <c r="DN781" s="48"/>
      <c r="DO781" s="48"/>
      <c r="DP781" s="48"/>
      <c r="DQ781" s="48"/>
      <c r="DR781" s="48"/>
      <c r="DS781" s="48"/>
      <c r="DT781" s="48"/>
      <c r="DU781" s="48"/>
      <c r="DV781" s="48"/>
      <c r="DW781" s="48"/>
      <c r="DX781" s="48"/>
      <c r="DY781" s="48"/>
      <c r="DZ781" s="48"/>
      <c r="EA781" s="48"/>
      <c r="EB781" s="48"/>
      <c r="EC781" s="48"/>
      <c r="ED781" s="48"/>
      <c r="EE781" s="48"/>
      <c r="EF781" s="48"/>
      <c r="EG781" s="48"/>
      <c r="EH781" s="48"/>
      <c r="EI781" s="48"/>
      <c r="EJ781" s="48"/>
      <c r="EK781" s="48"/>
      <c r="EL781" s="48"/>
      <c r="ET781" s="33" t="s">
        <v>1399</v>
      </c>
      <c r="EU781" s="33" t="s">
        <v>1397</v>
      </c>
    </row>
    <row r="782" spans="1:151" ht="12" hidden="1" customHeight="1">
      <c r="A782" s="48"/>
      <c r="B782" s="60"/>
      <c r="C782" s="48"/>
      <c r="D782" s="60"/>
      <c r="E782" s="60"/>
      <c r="F782" s="60"/>
      <c r="G782" s="60"/>
      <c r="H782" s="60"/>
      <c r="I782" s="60"/>
      <c r="J782" s="60"/>
      <c r="K782" s="60"/>
      <c r="L782" s="60"/>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c r="BG782" s="48"/>
      <c r="BH782" s="48"/>
      <c r="BI782" s="158"/>
      <c r="BJ782" s="158"/>
      <c r="BK782" s="48"/>
      <c r="BL782" s="307"/>
      <c r="BM782" s="48"/>
      <c r="BN782" s="48"/>
      <c r="BO782" s="48"/>
      <c r="BP782" s="48"/>
      <c r="BQ782" s="48"/>
      <c r="BR782" s="48"/>
      <c r="BS782" s="48"/>
      <c r="BT782" s="48"/>
      <c r="BU782" s="48"/>
      <c r="BV782" s="48"/>
      <c r="BW782" s="48"/>
      <c r="BX782" s="48"/>
      <c r="BY782" s="48"/>
      <c r="BZ782" s="328"/>
      <c r="CA782" s="48"/>
      <c r="CB782" s="48"/>
      <c r="CC782" s="48"/>
      <c r="CD782" s="48"/>
      <c r="CE782" s="48"/>
      <c r="CF782" s="48"/>
      <c r="CG782" s="48"/>
      <c r="CH782" s="48"/>
      <c r="CI782" s="48"/>
      <c r="CJ782" s="48"/>
      <c r="CK782" s="48"/>
      <c r="CL782" s="48"/>
      <c r="CM782" s="48"/>
      <c r="CN782" s="48"/>
      <c r="CO782" s="48"/>
      <c r="CP782" s="48"/>
      <c r="CQ782" s="48"/>
      <c r="CR782" s="48"/>
      <c r="CS782" s="48"/>
      <c r="CT782" s="48"/>
      <c r="CU782" s="48"/>
      <c r="CV782" s="48"/>
      <c r="CW782" s="48"/>
      <c r="CX782" s="48"/>
      <c r="CY782" s="48"/>
      <c r="CZ782" s="48"/>
      <c r="DA782" s="48"/>
      <c r="DB782" s="48"/>
      <c r="DC782" s="48"/>
      <c r="DD782" s="48"/>
      <c r="DE782" s="48"/>
      <c r="DF782" s="48"/>
      <c r="DG782" s="48"/>
      <c r="DH782" s="48"/>
      <c r="DI782" s="48"/>
      <c r="DJ782" s="48"/>
      <c r="DK782" s="48"/>
      <c r="DL782" s="48"/>
      <c r="DM782" s="48"/>
      <c r="DN782" s="48"/>
      <c r="DO782" s="48"/>
      <c r="DP782" s="48"/>
      <c r="DQ782" s="48"/>
      <c r="DR782" s="48"/>
      <c r="DS782" s="48"/>
      <c r="DT782" s="48"/>
      <c r="DU782" s="48"/>
      <c r="DV782" s="48"/>
      <c r="DW782" s="48"/>
      <c r="DX782" s="48"/>
      <c r="DY782" s="48"/>
      <c r="DZ782" s="48"/>
      <c r="EA782" s="48"/>
      <c r="EB782" s="48"/>
      <c r="EC782" s="48"/>
      <c r="ED782" s="48"/>
      <c r="EE782" s="48"/>
      <c r="EF782" s="48"/>
      <c r="EG782" s="48"/>
      <c r="EH782" s="48"/>
      <c r="EI782" s="48"/>
      <c r="EJ782" s="48"/>
      <c r="EK782" s="48"/>
      <c r="EL782" s="48"/>
      <c r="ET782" s="33" t="s">
        <v>1400</v>
      </c>
      <c r="EU782" s="33" t="s">
        <v>1398</v>
      </c>
    </row>
    <row r="783" spans="1:151" ht="12" hidden="1" customHeight="1">
      <c r="A783" s="48"/>
      <c r="B783" s="60"/>
      <c r="C783" s="48"/>
      <c r="D783" s="60"/>
      <c r="E783" s="60"/>
      <c r="F783" s="60"/>
      <c r="G783" s="60"/>
      <c r="H783" s="60"/>
      <c r="I783" s="60"/>
      <c r="J783" s="60"/>
      <c r="K783" s="60"/>
      <c r="L783" s="60"/>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c r="BI783" s="158"/>
      <c r="BJ783" s="158"/>
      <c r="BK783" s="48"/>
      <c r="BL783" s="307"/>
      <c r="BM783" s="48"/>
      <c r="BN783" s="48"/>
      <c r="BO783" s="48"/>
      <c r="BP783" s="48"/>
      <c r="BQ783" s="48"/>
      <c r="BR783" s="48"/>
      <c r="BS783" s="48"/>
      <c r="BT783" s="48"/>
      <c r="BU783" s="48"/>
      <c r="BV783" s="48"/>
      <c r="BW783" s="48"/>
      <c r="BX783" s="48"/>
      <c r="BY783" s="48"/>
      <c r="BZ783" s="328"/>
      <c r="CA783" s="48"/>
      <c r="CB783" s="48"/>
      <c r="CC783" s="48"/>
      <c r="CD783" s="48"/>
      <c r="CE783" s="48"/>
      <c r="CF783" s="48"/>
      <c r="CG783" s="48"/>
      <c r="CH783" s="48"/>
      <c r="CI783" s="48"/>
      <c r="CJ783" s="48"/>
      <c r="CK783" s="48"/>
      <c r="CL783" s="48"/>
      <c r="CM783" s="48"/>
      <c r="CN783" s="48"/>
      <c r="CO783" s="48"/>
      <c r="CP783" s="48"/>
      <c r="CQ783" s="48"/>
      <c r="CR783" s="48"/>
      <c r="CS783" s="48"/>
      <c r="CT783" s="48"/>
      <c r="CU783" s="48"/>
      <c r="CV783" s="48"/>
      <c r="CW783" s="48"/>
      <c r="CX783" s="48"/>
      <c r="CY783" s="48"/>
      <c r="CZ783" s="48"/>
      <c r="DA783" s="48"/>
      <c r="DB783" s="48"/>
      <c r="DC783" s="48"/>
      <c r="DD783" s="48"/>
      <c r="DE783" s="48"/>
      <c r="DF783" s="48"/>
      <c r="DG783" s="48"/>
      <c r="DH783" s="48"/>
      <c r="DI783" s="48"/>
      <c r="DJ783" s="48"/>
      <c r="DK783" s="48"/>
      <c r="DL783" s="48"/>
      <c r="DM783" s="48"/>
      <c r="DN783" s="48"/>
      <c r="DO783" s="48"/>
      <c r="DP783" s="48"/>
      <c r="DQ783" s="48"/>
      <c r="DR783" s="48"/>
      <c r="DS783" s="48"/>
      <c r="DT783" s="48"/>
      <c r="DU783" s="48"/>
      <c r="DV783" s="48"/>
      <c r="DW783" s="48"/>
      <c r="DX783" s="48"/>
      <c r="DY783" s="48"/>
      <c r="DZ783" s="48"/>
      <c r="EA783" s="48"/>
      <c r="EB783" s="48"/>
      <c r="EC783" s="48"/>
      <c r="ED783" s="48"/>
      <c r="EE783" s="48"/>
      <c r="EF783" s="48"/>
      <c r="EG783" s="48"/>
      <c r="EH783" s="48"/>
      <c r="EI783" s="48"/>
      <c r="EJ783" s="48"/>
      <c r="EK783" s="48"/>
      <c r="EL783" s="48"/>
      <c r="ET783" s="33" t="s">
        <v>1401</v>
      </c>
      <c r="EU783" s="33" t="s">
        <v>1399</v>
      </c>
    </row>
    <row r="784" spans="1:151" ht="12" hidden="1" customHeight="1">
      <c r="A784" s="48"/>
      <c r="B784" s="60"/>
      <c r="C784" s="48"/>
      <c r="D784" s="60"/>
      <c r="E784" s="60"/>
      <c r="F784" s="60"/>
      <c r="G784" s="60"/>
      <c r="H784" s="60"/>
      <c r="I784" s="60"/>
      <c r="J784" s="60"/>
      <c r="K784" s="60"/>
      <c r="L784" s="60"/>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c r="BI784" s="158"/>
      <c r="BJ784" s="158"/>
      <c r="BK784" s="48"/>
      <c r="BL784" s="307"/>
      <c r="BM784" s="48"/>
      <c r="BN784" s="48"/>
      <c r="BO784" s="48"/>
      <c r="BP784" s="48"/>
      <c r="BQ784" s="48"/>
      <c r="BR784" s="48"/>
      <c r="BS784" s="48"/>
      <c r="BT784" s="48"/>
      <c r="BU784" s="48"/>
      <c r="BV784" s="48"/>
      <c r="BW784" s="48"/>
      <c r="BX784" s="48"/>
      <c r="BY784" s="48"/>
      <c r="BZ784" s="328"/>
      <c r="CA784" s="48"/>
      <c r="CB784" s="48"/>
      <c r="CC784" s="48"/>
      <c r="CD784" s="48"/>
      <c r="CE784" s="48"/>
      <c r="CF784" s="48"/>
      <c r="CG784" s="48"/>
      <c r="CH784" s="48"/>
      <c r="CI784" s="48"/>
      <c r="CJ784" s="48"/>
      <c r="CK784" s="48"/>
      <c r="CL784" s="48"/>
      <c r="CM784" s="48"/>
      <c r="CN784" s="48"/>
      <c r="CO784" s="48"/>
      <c r="CP784" s="48"/>
      <c r="CQ784" s="48"/>
      <c r="CR784" s="48"/>
      <c r="CS784" s="48"/>
      <c r="CT784" s="48"/>
      <c r="CU784" s="48"/>
      <c r="CV784" s="48"/>
      <c r="CW784" s="48"/>
      <c r="CX784" s="48"/>
      <c r="CY784" s="48"/>
      <c r="CZ784" s="48"/>
      <c r="DA784" s="48"/>
      <c r="DB784" s="48"/>
      <c r="DC784" s="48"/>
      <c r="DD784" s="48"/>
      <c r="DE784" s="48"/>
      <c r="DF784" s="48"/>
      <c r="DG784" s="48"/>
      <c r="DH784" s="48"/>
      <c r="DI784" s="48"/>
      <c r="DJ784" s="48"/>
      <c r="DK784" s="48"/>
      <c r="DL784" s="48"/>
      <c r="DM784" s="48"/>
      <c r="DN784" s="48"/>
      <c r="DO784" s="48"/>
      <c r="DP784" s="48"/>
      <c r="DQ784" s="48"/>
      <c r="DR784" s="48"/>
      <c r="DS784" s="48"/>
      <c r="DT784" s="48"/>
      <c r="DU784" s="48"/>
      <c r="DV784" s="48"/>
      <c r="DW784" s="48"/>
      <c r="DX784" s="48"/>
      <c r="DY784" s="48"/>
      <c r="DZ784" s="48"/>
      <c r="EA784" s="48"/>
      <c r="EB784" s="48"/>
      <c r="EC784" s="48"/>
      <c r="ED784" s="48"/>
      <c r="EE784" s="48"/>
      <c r="EF784" s="48"/>
      <c r="EG784" s="48"/>
      <c r="EH784" s="48"/>
      <c r="EI784" s="48"/>
      <c r="EJ784" s="48"/>
      <c r="EK784" s="48"/>
      <c r="EL784" s="48"/>
      <c r="ET784" s="33" t="s">
        <v>1402</v>
      </c>
      <c r="EU784" s="33" t="s">
        <v>1400</v>
      </c>
    </row>
    <row r="785" spans="1:151" ht="12" hidden="1" customHeight="1">
      <c r="A785" s="48"/>
      <c r="B785" s="60"/>
      <c r="C785" s="48"/>
      <c r="D785" s="60"/>
      <c r="E785" s="60"/>
      <c r="F785" s="60"/>
      <c r="G785" s="60"/>
      <c r="H785" s="60"/>
      <c r="I785" s="60"/>
      <c r="J785" s="60"/>
      <c r="K785" s="60"/>
      <c r="L785" s="60"/>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158"/>
      <c r="BJ785" s="158"/>
      <c r="BK785" s="48"/>
      <c r="BL785" s="307"/>
      <c r="BM785" s="48"/>
      <c r="BN785" s="48"/>
      <c r="BO785" s="48"/>
      <c r="BP785" s="48"/>
      <c r="BQ785" s="48"/>
      <c r="BR785" s="48"/>
      <c r="BS785" s="48"/>
      <c r="BT785" s="48"/>
      <c r="BU785" s="48"/>
      <c r="BV785" s="48"/>
      <c r="BW785" s="48"/>
      <c r="BX785" s="48"/>
      <c r="BY785" s="48"/>
      <c r="BZ785" s="328"/>
      <c r="CA785" s="48"/>
      <c r="CB785" s="48"/>
      <c r="CC785" s="48"/>
      <c r="CD785" s="48"/>
      <c r="CE785" s="48"/>
      <c r="CF785" s="48"/>
      <c r="CG785" s="48"/>
      <c r="CH785" s="48"/>
      <c r="CI785" s="48"/>
      <c r="CJ785" s="48"/>
      <c r="CK785" s="48"/>
      <c r="CL785" s="48"/>
      <c r="CM785" s="48"/>
      <c r="CN785" s="48"/>
      <c r="CO785" s="48"/>
      <c r="CP785" s="48"/>
      <c r="CQ785" s="48"/>
      <c r="CR785" s="48"/>
      <c r="CS785" s="48"/>
      <c r="CT785" s="48"/>
      <c r="CU785" s="48"/>
      <c r="CV785" s="48"/>
      <c r="CW785" s="48"/>
      <c r="CX785" s="48"/>
      <c r="CY785" s="48"/>
      <c r="CZ785" s="48"/>
      <c r="DA785" s="48"/>
      <c r="DB785" s="48"/>
      <c r="DC785" s="48"/>
      <c r="DD785" s="48"/>
      <c r="DE785" s="48"/>
      <c r="DF785" s="48"/>
      <c r="DG785" s="48"/>
      <c r="DH785" s="48"/>
      <c r="DI785" s="48"/>
      <c r="DJ785" s="48"/>
      <c r="DK785" s="48"/>
      <c r="DL785" s="48"/>
      <c r="DM785" s="48"/>
      <c r="DN785" s="48"/>
      <c r="DO785" s="48"/>
      <c r="DP785" s="48"/>
      <c r="DQ785" s="48"/>
      <c r="DR785" s="48"/>
      <c r="DS785" s="48"/>
      <c r="DT785" s="48"/>
      <c r="DU785" s="48"/>
      <c r="DV785" s="48"/>
      <c r="DW785" s="48"/>
      <c r="DX785" s="48"/>
      <c r="DY785" s="48"/>
      <c r="DZ785" s="48"/>
      <c r="EA785" s="48"/>
      <c r="EB785" s="48"/>
      <c r="EC785" s="48"/>
      <c r="ED785" s="48"/>
      <c r="EE785" s="48"/>
      <c r="EF785" s="48"/>
      <c r="EG785" s="48"/>
      <c r="EH785" s="48"/>
      <c r="EI785" s="48"/>
      <c r="EJ785" s="48"/>
      <c r="EK785" s="48"/>
      <c r="EL785" s="48"/>
      <c r="ET785" s="33" t="s">
        <v>1403</v>
      </c>
      <c r="EU785" s="33" t="s">
        <v>1401</v>
      </c>
    </row>
    <row r="786" spans="1:151" ht="12" hidden="1" customHeight="1">
      <c r="A786" s="48"/>
      <c r="B786" s="60"/>
      <c r="C786" s="48"/>
      <c r="D786" s="60"/>
      <c r="E786" s="60"/>
      <c r="F786" s="60"/>
      <c r="G786" s="60"/>
      <c r="H786" s="60"/>
      <c r="I786" s="60"/>
      <c r="J786" s="60"/>
      <c r="K786" s="60"/>
      <c r="L786" s="60"/>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158"/>
      <c r="BJ786" s="158"/>
      <c r="BK786" s="48"/>
      <c r="BL786" s="307"/>
      <c r="BM786" s="48"/>
      <c r="BN786" s="48"/>
      <c r="BO786" s="48"/>
      <c r="BP786" s="48"/>
      <c r="BQ786" s="48"/>
      <c r="BR786" s="48"/>
      <c r="BS786" s="48"/>
      <c r="BT786" s="48"/>
      <c r="BU786" s="48"/>
      <c r="BV786" s="48"/>
      <c r="BW786" s="48"/>
      <c r="BX786" s="48"/>
      <c r="BY786" s="48"/>
      <c r="BZ786" s="328"/>
      <c r="CA786" s="48"/>
      <c r="CB786" s="48"/>
      <c r="CC786" s="48"/>
      <c r="CD786" s="48"/>
      <c r="CE786" s="48"/>
      <c r="CF786" s="48"/>
      <c r="CG786" s="48"/>
      <c r="CH786" s="48"/>
      <c r="CI786" s="48"/>
      <c r="CJ786" s="48"/>
      <c r="CK786" s="48"/>
      <c r="CL786" s="48"/>
      <c r="CM786" s="48"/>
      <c r="CN786" s="48"/>
      <c r="CO786" s="48"/>
      <c r="CP786" s="48"/>
      <c r="CQ786" s="48"/>
      <c r="CR786" s="48"/>
      <c r="CS786" s="48"/>
      <c r="CT786" s="48"/>
      <c r="CU786" s="48"/>
      <c r="CV786" s="48"/>
      <c r="CW786" s="48"/>
      <c r="CX786" s="48"/>
      <c r="CY786" s="48"/>
      <c r="CZ786" s="48"/>
      <c r="DA786" s="48"/>
      <c r="DB786" s="48"/>
      <c r="DC786" s="48"/>
      <c r="DD786" s="48"/>
      <c r="DE786" s="48"/>
      <c r="DF786" s="48"/>
      <c r="DG786" s="48"/>
      <c r="DH786" s="48"/>
      <c r="DI786" s="48"/>
      <c r="DJ786" s="48"/>
      <c r="DK786" s="48"/>
      <c r="DL786" s="48"/>
      <c r="DM786" s="48"/>
      <c r="DN786" s="48"/>
      <c r="DO786" s="48"/>
      <c r="DP786" s="48"/>
      <c r="DQ786" s="48"/>
      <c r="DR786" s="48"/>
      <c r="DS786" s="48"/>
      <c r="DT786" s="48"/>
      <c r="DU786" s="48"/>
      <c r="DV786" s="48"/>
      <c r="DW786" s="48"/>
      <c r="DX786" s="48"/>
      <c r="DY786" s="48"/>
      <c r="DZ786" s="48"/>
      <c r="EA786" s="48"/>
      <c r="EB786" s="48"/>
      <c r="EC786" s="48"/>
      <c r="ED786" s="48"/>
      <c r="EE786" s="48"/>
      <c r="EF786" s="48"/>
      <c r="EG786" s="48"/>
      <c r="EH786" s="48"/>
      <c r="EI786" s="48"/>
      <c r="EJ786" s="48"/>
      <c r="EK786" s="48"/>
      <c r="EL786" s="48"/>
      <c r="ET786" s="33" t="s">
        <v>1404</v>
      </c>
      <c r="EU786" s="33" t="s">
        <v>1402</v>
      </c>
    </row>
    <row r="787" spans="1:151" ht="12" hidden="1" customHeight="1">
      <c r="A787" s="48"/>
      <c r="B787" s="60"/>
      <c r="C787" s="48"/>
      <c r="D787" s="60"/>
      <c r="E787" s="60"/>
      <c r="F787" s="60"/>
      <c r="G787" s="60"/>
      <c r="H787" s="60"/>
      <c r="I787" s="60"/>
      <c r="J787" s="60"/>
      <c r="K787" s="60"/>
      <c r="L787" s="60"/>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158"/>
      <c r="BJ787" s="158"/>
      <c r="BK787" s="48"/>
      <c r="BL787" s="307"/>
      <c r="BM787" s="48"/>
      <c r="BN787" s="48"/>
      <c r="BO787" s="48"/>
      <c r="BP787" s="48"/>
      <c r="BQ787" s="48"/>
      <c r="BR787" s="48"/>
      <c r="BS787" s="48"/>
      <c r="BT787" s="48"/>
      <c r="BU787" s="48"/>
      <c r="BV787" s="48"/>
      <c r="BW787" s="48"/>
      <c r="BX787" s="48"/>
      <c r="BY787" s="48"/>
      <c r="BZ787" s="328"/>
      <c r="CA787" s="48"/>
      <c r="CB787" s="48"/>
      <c r="CC787" s="48"/>
      <c r="CD787" s="48"/>
      <c r="CE787" s="48"/>
      <c r="CF787" s="48"/>
      <c r="CG787" s="48"/>
      <c r="CH787" s="48"/>
      <c r="CI787" s="48"/>
      <c r="CJ787" s="48"/>
      <c r="CK787" s="48"/>
      <c r="CL787" s="48"/>
      <c r="CM787" s="48"/>
      <c r="CN787" s="48"/>
      <c r="CO787" s="48"/>
      <c r="CP787" s="48"/>
      <c r="CQ787" s="48"/>
      <c r="CR787" s="48"/>
      <c r="CS787" s="48"/>
      <c r="CT787" s="48"/>
      <c r="CU787" s="48"/>
      <c r="CV787" s="48"/>
      <c r="CW787" s="48"/>
      <c r="CX787" s="48"/>
      <c r="CY787" s="48"/>
      <c r="CZ787" s="48"/>
      <c r="DA787" s="48"/>
      <c r="DB787" s="48"/>
      <c r="DC787" s="48"/>
      <c r="DD787" s="48"/>
      <c r="DE787" s="48"/>
      <c r="DF787" s="48"/>
      <c r="DG787" s="48"/>
      <c r="DH787" s="48"/>
      <c r="DI787" s="48"/>
      <c r="DJ787" s="48"/>
      <c r="DK787" s="48"/>
      <c r="DL787" s="48"/>
      <c r="DM787" s="48"/>
      <c r="DN787" s="48"/>
      <c r="DO787" s="48"/>
      <c r="DP787" s="48"/>
      <c r="DQ787" s="48"/>
      <c r="DR787" s="48"/>
      <c r="DS787" s="48"/>
      <c r="DT787" s="48"/>
      <c r="DU787" s="48"/>
      <c r="DV787" s="48"/>
      <c r="DW787" s="48"/>
      <c r="DX787" s="48"/>
      <c r="DY787" s="48"/>
      <c r="DZ787" s="48"/>
      <c r="EA787" s="48"/>
      <c r="EB787" s="48"/>
      <c r="EC787" s="48"/>
      <c r="ED787" s="48"/>
      <c r="EE787" s="48"/>
      <c r="EF787" s="48"/>
      <c r="EG787" s="48"/>
      <c r="EH787" s="48"/>
      <c r="EI787" s="48"/>
      <c r="EJ787" s="48"/>
      <c r="EK787" s="48"/>
      <c r="EL787" s="48"/>
      <c r="ET787" s="33" t="s">
        <v>1405</v>
      </c>
      <c r="EU787" s="33" t="s">
        <v>1403</v>
      </c>
    </row>
    <row r="788" spans="1:151" ht="12" hidden="1" customHeight="1">
      <c r="A788" s="48"/>
      <c r="B788" s="60"/>
      <c r="C788" s="48"/>
      <c r="D788" s="60"/>
      <c r="E788" s="60"/>
      <c r="F788" s="60"/>
      <c r="G788" s="60"/>
      <c r="H788" s="60"/>
      <c r="I788" s="60"/>
      <c r="J788" s="60"/>
      <c r="K788" s="60"/>
      <c r="L788" s="60"/>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158"/>
      <c r="BJ788" s="158"/>
      <c r="BK788" s="48"/>
      <c r="BL788" s="307"/>
      <c r="BM788" s="48"/>
      <c r="BN788" s="48"/>
      <c r="BO788" s="48"/>
      <c r="BP788" s="48"/>
      <c r="BQ788" s="48"/>
      <c r="BR788" s="48"/>
      <c r="BS788" s="48"/>
      <c r="BT788" s="48"/>
      <c r="BU788" s="48"/>
      <c r="BV788" s="48"/>
      <c r="BW788" s="48"/>
      <c r="BX788" s="48"/>
      <c r="BY788" s="48"/>
      <c r="BZ788" s="32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c r="DG788" s="48"/>
      <c r="DH788" s="48"/>
      <c r="DI788" s="48"/>
      <c r="DJ788" s="48"/>
      <c r="DK788" s="48"/>
      <c r="DL788" s="48"/>
      <c r="DM788" s="48"/>
      <c r="DN788" s="48"/>
      <c r="DO788" s="48"/>
      <c r="DP788" s="48"/>
      <c r="DQ788" s="48"/>
      <c r="DR788" s="48"/>
      <c r="DS788" s="48"/>
      <c r="DT788" s="48"/>
      <c r="DU788" s="48"/>
      <c r="DV788" s="48"/>
      <c r="DW788" s="48"/>
      <c r="DX788" s="48"/>
      <c r="DY788" s="48"/>
      <c r="DZ788" s="48"/>
      <c r="EA788" s="48"/>
      <c r="EB788" s="48"/>
      <c r="EC788" s="48"/>
      <c r="ED788" s="48"/>
      <c r="EE788" s="48"/>
      <c r="EF788" s="48"/>
      <c r="EG788" s="48"/>
      <c r="EH788" s="48"/>
      <c r="EI788" s="48"/>
      <c r="EJ788" s="48"/>
      <c r="EK788" s="48"/>
      <c r="EL788" s="48"/>
      <c r="ET788" s="33" t="s">
        <v>1406</v>
      </c>
      <c r="EU788" s="33" t="s">
        <v>1404</v>
      </c>
    </row>
    <row r="789" spans="1:151" ht="12" hidden="1" customHeight="1">
      <c r="A789" s="48"/>
      <c r="B789" s="60"/>
      <c r="C789" s="48"/>
      <c r="D789" s="60"/>
      <c r="E789" s="60"/>
      <c r="F789" s="60"/>
      <c r="G789" s="60"/>
      <c r="H789" s="60"/>
      <c r="I789" s="60"/>
      <c r="J789" s="60"/>
      <c r="K789" s="60"/>
      <c r="L789" s="60"/>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158"/>
      <c r="BJ789" s="158"/>
      <c r="BK789" s="48"/>
      <c r="BL789" s="307"/>
      <c r="BM789" s="48"/>
      <c r="BN789" s="48"/>
      <c r="BO789" s="48"/>
      <c r="BP789" s="48"/>
      <c r="BQ789" s="48"/>
      <c r="BR789" s="48"/>
      <c r="BS789" s="48"/>
      <c r="BT789" s="48"/>
      <c r="BU789" s="48"/>
      <c r="BV789" s="48"/>
      <c r="BW789" s="48"/>
      <c r="BX789" s="48"/>
      <c r="BY789" s="48"/>
      <c r="BZ789" s="328"/>
      <c r="CA789" s="48"/>
      <c r="CB789" s="48"/>
      <c r="CC789" s="48"/>
      <c r="CD789" s="48"/>
      <c r="CE789" s="48"/>
      <c r="CF789" s="48"/>
      <c r="CG789" s="48"/>
      <c r="CH789" s="48"/>
      <c r="CI789" s="48"/>
      <c r="CJ789" s="48"/>
      <c r="CK789" s="48"/>
      <c r="CL789" s="48"/>
      <c r="CM789" s="48"/>
      <c r="CN789" s="48"/>
      <c r="CO789" s="48"/>
      <c r="CP789" s="48"/>
      <c r="CQ789" s="48"/>
      <c r="CR789" s="48"/>
      <c r="CS789" s="48"/>
      <c r="CT789" s="48"/>
      <c r="CU789" s="48"/>
      <c r="CV789" s="48"/>
      <c r="CW789" s="48"/>
      <c r="CX789" s="48"/>
      <c r="CY789" s="48"/>
      <c r="CZ789" s="48"/>
      <c r="DA789" s="48"/>
      <c r="DB789" s="48"/>
      <c r="DC789" s="48"/>
      <c r="DD789" s="48"/>
      <c r="DE789" s="48"/>
      <c r="DF789" s="48"/>
      <c r="DG789" s="48"/>
      <c r="DH789" s="48"/>
      <c r="DI789" s="48"/>
      <c r="DJ789" s="48"/>
      <c r="DK789" s="48"/>
      <c r="DL789" s="48"/>
      <c r="DM789" s="48"/>
      <c r="DN789" s="48"/>
      <c r="DO789" s="48"/>
      <c r="DP789" s="48"/>
      <c r="DQ789" s="48"/>
      <c r="DR789" s="48"/>
      <c r="DS789" s="48"/>
      <c r="DT789" s="48"/>
      <c r="DU789" s="48"/>
      <c r="DV789" s="48"/>
      <c r="DW789" s="48"/>
      <c r="DX789" s="48"/>
      <c r="DY789" s="48"/>
      <c r="DZ789" s="48"/>
      <c r="EA789" s="48"/>
      <c r="EB789" s="48"/>
      <c r="EC789" s="48"/>
      <c r="ED789" s="48"/>
      <c r="EE789" s="48"/>
      <c r="EF789" s="48"/>
      <c r="EG789" s="48"/>
      <c r="EH789" s="48"/>
      <c r="EI789" s="48"/>
      <c r="EJ789" s="48"/>
      <c r="EK789" s="48"/>
      <c r="EL789" s="48"/>
      <c r="ET789" s="33" t="s">
        <v>1407</v>
      </c>
      <c r="EU789" s="33" t="s">
        <v>1405</v>
      </c>
    </row>
    <row r="790" spans="1:151" ht="12" hidden="1" customHeight="1">
      <c r="A790" s="48"/>
      <c r="B790" s="60"/>
      <c r="C790" s="48"/>
      <c r="D790" s="60"/>
      <c r="E790" s="60"/>
      <c r="F790" s="60"/>
      <c r="G790" s="60"/>
      <c r="H790" s="60"/>
      <c r="I790" s="60"/>
      <c r="J790" s="60"/>
      <c r="K790" s="60"/>
      <c r="L790" s="60"/>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158"/>
      <c r="BJ790" s="158"/>
      <c r="BK790" s="48"/>
      <c r="BL790" s="307"/>
      <c r="BM790" s="48"/>
      <c r="BN790" s="48"/>
      <c r="BO790" s="48"/>
      <c r="BP790" s="48"/>
      <c r="BQ790" s="48"/>
      <c r="BR790" s="48"/>
      <c r="BS790" s="48"/>
      <c r="BT790" s="48"/>
      <c r="BU790" s="48"/>
      <c r="BV790" s="48"/>
      <c r="BW790" s="48"/>
      <c r="BX790" s="48"/>
      <c r="BY790" s="48"/>
      <c r="BZ790" s="328"/>
      <c r="CA790" s="48"/>
      <c r="CB790" s="48"/>
      <c r="CC790" s="48"/>
      <c r="CD790" s="48"/>
      <c r="CE790" s="48"/>
      <c r="CF790" s="48"/>
      <c r="CG790" s="48"/>
      <c r="CH790" s="48"/>
      <c r="CI790" s="48"/>
      <c r="CJ790" s="48"/>
      <c r="CK790" s="48"/>
      <c r="CL790" s="48"/>
      <c r="CM790" s="48"/>
      <c r="CN790" s="48"/>
      <c r="CO790" s="48"/>
      <c r="CP790" s="48"/>
      <c r="CQ790" s="48"/>
      <c r="CR790" s="48"/>
      <c r="CS790" s="48"/>
      <c r="CT790" s="48"/>
      <c r="CU790" s="48"/>
      <c r="CV790" s="48"/>
      <c r="CW790" s="48"/>
      <c r="CX790" s="48"/>
      <c r="CY790" s="48"/>
      <c r="CZ790" s="48"/>
      <c r="DA790" s="48"/>
      <c r="DB790" s="48"/>
      <c r="DC790" s="48"/>
      <c r="DD790" s="48"/>
      <c r="DE790" s="48"/>
      <c r="DF790" s="48"/>
      <c r="DG790" s="48"/>
      <c r="DH790" s="48"/>
      <c r="DI790" s="48"/>
      <c r="DJ790" s="48"/>
      <c r="DK790" s="48"/>
      <c r="DL790" s="48"/>
      <c r="DM790" s="48"/>
      <c r="DN790" s="48"/>
      <c r="DO790" s="48"/>
      <c r="DP790" s="48"/>
      <c r="DQ790" s="48"/>
      <c r="DR790" s="48"/>
      <c r="DS790" s="48"/>
      <c r="DT790" s="48"/>
      <c r="DU790" s="48"/>
      <c r="DV790" s="48"/>
      <c r="DW790" s="48"/>
      <c r="DX790" s="48"/>
      <c r="DY790" s="48"/>
      <c r="DZ790" s="48"/>
      <c r="EA790" s="48"/>
      <c r="EB790" s="48"/>
      <c r="EC790" s="48"/>
      <c r="ED790" s="48"/>
      <c r="EE790" s="48"/>
      <c r="EF790" s="48"/>
      <c r="EG790" s="48"/>
      <c r="EH790" s="48"/>
      <c r="EI790" s="48"/>
      <c r="EJ790" s="48"/>
      <c r="EK790" s="48"/>
      <c r="EL790" s="48"/>
      <c r="ET790" s="33" t="s">
        <v>1408</v>
      </c>
      <c r="EU790" s="33" t="s">
        <v>1406</v>
      </c>
    </row>
    <row r="791" spans="1:151" ht="12" hidden="1" customHeight="1">
      <c r="A791" s="48"/>
      <c r="B791" s="60"/>
      <c r="C791" s="48"/>
      <c r="D791" s="60"/>
      <c r="E791" s="60"/>
      <c r="F791" s="60"/>
      <c r="G791" s="60"/>
      <c r="H791" s="60"/>
      <c r="I791" s="60"/>
      <c r="J791" s="60"/>
      <c r="K791" s="60"/>
      <c r="L791" s="60"/>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158"/>
      <c r="BJ791" s="158"/>
      <c r="BK791" s="48"/>
      <c r="BL791" s="307"/>
      <c r="BM791" s="48"/>
      <c r="BN791" s="48"/>
      <c r="BO791" s="48"/>
      <c r="BP791" s="48"/>
      <c r="BQ791" s="48"/>
      <c r="BR791" s="48"/>
      <c r="BS791" s="48"/>
      <c r="BT791" s="48"/>
      <c r="BU791" s="48"/>
      <c r="BV791" s="48"/>
      <c r="BW791" s="48"/>
      <c r="BX791" s="48"/>
      <c r="BY791" s="48"/>
      <c r="BZ791" s="328"/>
      <c r="CA791" s="48"/>
      <c r="CB791" s="48"/>
      <c r="CC791" s="48"/>
      <c r="CD791" s="48"/>
      <c r="CE791" s="48"/>
      <c r="CF791" s="48"/>
      <c r="CG791" s="48"/>
      <c r="CH791" s="48"/>
      <c r="CI791" s="48"/>
      <c r="CJ791" s="48"/>
      <c r="CK791" s="48"/>
      <c r="CL791" s="48"/>
      <c r="CM791" s="48"/>
      <c r="CN791" s="48"/>
      <c r="CO791" s="48"/>
      <c r="CP791" s="48"/>
      <c r="CQ791" s="48"/>
      <c r="CR791" s="48"/>
      <c r="CS791" s="48"/>
      <c r="CT791" s="48"/>
      <c r="CU791" s="48"/>
      <c r="CV791" s="48"/>
      <c r="CW791" s="48"/>
      <c r="CX791" s="48"/>
      <c r="CY791" s="48"/>
      <c r="CZ791" s="48"/>
      <c r="DA791" s="48"/>
      <c r="DB791" s="48"/>
      <c r="DC791" s="48"/>
      <c r="DD791" s="48"/>
      <c r="DE791" s="48"/>
      <c r="DF791" s="48"/>
      <c r="DG791" s="48"/>
      <c r="DH791" s="48"/>
      <c r="DI791" s="48"/>
      <c r="DJ791" s="48"/>
      <c r="DK791" s="48"/>
      <c r="DL791" s="48"/>
      <c r="DM791" s="48"/>
      <c r="DN791" s="48"/>
      <c r="DO791" s="48"/>
      <c r="DP791" s="48"/>
      <c r="DQ791" s="48"/>
      <c r="DR791" s="48"/>
      <c r="DS791" s="48"/>
      <c r="DT791" s="48"/>
      <c r="DU791" s="48"/>
      <c r="DV791" s="48"/>
      <c r="DW791" s="48"/>
      <c r="DX791" s="48"/>
      <c r="DY791" s="48"/>
      <c r="DZ791" s="48"/>
      <c r="EA791" s="48"/>
      <c r="EB791" s="48"/>
      <c r="EC791" s="48"/>
      <c r="ED791" s="48"/>
      <c r="EE791" s="48"/>
      <c r="EF791" s="48"/>
      <c r="EG791" s="48"/>
      <c r="EH791" s="48"/>
      <c r="EI791" s="48"/>
      <c r="EJ791" s="48"/>
      <c r="EK791" s="48"/>
      <c r="EL791" s="48"/>
      <c r="ET791" s="33" t="s">
        <v>1409</v>
      </c>
      <c r="EU791" s="33" t="s">
        <v>1407</v>
      </c>
    </row>
    <row r="792" spans="1:151" ht="12" hidden="1" customHeight="1">
      <c r="A792" s="48"/>
      <c r="B792" s="60"/>
      <c r="C792" s="48"/>
      <c r="D792" s="60"/>
      <c r="E792" s="60"/>
      <c r="F792" s="60"/>
      <c r="G792" s="60"/>
      <c r="H792" s="60"/>
      <c r="I792" s="60"/>
      <c r="J792" s="60"/>
      <c r="K792" s="60"/>
      <c r="L792" s="60"/>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158"/>
      <c r="BJ792" s="158"/>
      <c r="BK792" s="48"/>
      <c r="BL792" s="307"/>
      <c r="BM792" s="48"/>
      <c r="BN792" s="48"/>
      <c r="BO792" s="48"/>
      <c r="BP792" s="48"/>
      <c r="BQ792" s="48"/>
      <c r="BR792" s="48"/>
      <c r="BS792" s="48"/>
      <c r="BT792" s="48"/>
      <c r="BU792" s="48"/>
      <c r="BV792" s="48"/>
      <c r="BW792" s="48"/>
      <c r="BX792" s="48"/>
      <c r="BY792" s="48"/>
      <c r="BZ792" s="328"/>
      <c r="CA792" s="48"/>
      <c r="CB792" s="48"/>
      <c r="CC792" s="48"/>
      <c r="CD792" s="48"/>
      <c r="CE792" s="48"/>
      <c r="CF792" s="48"/>
      <c r="CG792" s="48"/>
      <c r="CH792" s="48"/>
      <c r="CI792" s="48"/>
      <c r="CJ792" s="48"/>
      <c r="CK792" s="48"/>
      <c r="CL792" s="48"/>
      <c r="CM792" s="48"/>
      <c r="CN792" s="48"/>
      <c r="CO792" s="48"/>
      <c r="CP792" s="48"/>
      <c r="CQ792" s="48"/>
      <c r="CR792" s="48"/>
      <c r="CS792" s="48"/>
      <c r="CT792" s="48"/>
      <c r="CU792" s="48"/>
      <c r="CV792" s="48"/>
      <c r="CW792" s="48"/>
      <c r="CX792" s="48"/>
      <c r="CY792" s="48"/>
      <c r="CZ792" s="48"/>
      <c r="DA792" s="48"/>
      <c r="DB792" s="48"/>
      <c r="DC792" s="48"/>
      <c r="DD792" s="48"/>
      <c r="DE792" s="48"/>
      <c r="DF792" s="48"/>
      <c r="DG792" s="48"/>
      <c r="DH792" s="48"/>
      <c r="DI792" s="48"/>
      <c r="DJ792" s="48"/>
      <c r="DK792" s="48"/>
      <c r="DL792" s="48"/>
      <c r="DM792" s="48"/>
      <c r="DN792" s="48"/>
      <c r="DO792" s="48"/>
      <c r="DP792" s="48"/>
      <c r="DQ792" s="48"/>
      <c r="DR792" s="48"/>
      <c r="DS792" s="48"/>
      <c r="DT792" s="48"/>
      <c r="DU792" s="48"/>
      <c r="DV792" s="48"/>
      <c r="DW792" s="48"/>
      <c r="DX792" s="48"/>
      <c r="DY792" s="48"/>
      <c r="DZ792" s="48"/>
      <c r="EA792" s="48"/>
      <c r="EB792" s="48"/>
      <c r="EC792" s="48"/>
      <c r="ED792" s="48"/>
      <c r="EE792" s="48"/>
      <c r="EF792" s="48"/>
      <c r="EG792" s="48"/>
      <c r="EH792" s="48"/>
      <c r="EI792" s="48"/>
      <c r="EJ792" s="48"/>
      <c r="EK792" s="48"/>
      <c r="EL792" s="48"/>
      <c r="ET792" s="33" t="s">
        <v>1410</v>
      </c>
      <c r="EU792" s="33" t="s">
        <v>1408</v>
      </c>
    </row>
    <row r="793" spans="1:151" ht="12" hidden="1" customHeight="1">
      <c r="A793" s="48"/>
      <c r="B793" s="60"/>
      <c r="C793" s="48"/>
      <c r="D793" s="60"/>
      <c r="E793" s="60"/>
      <c r="F793" s="60"/>
      <c r="G793" s="60"/>
      <c r="H793" s="60"/>
      <c r="I793" s="60"/>
      <c r="J793" s="60"/>
      <c r="K793" s="60"/>
      <c r="L793" s="60"/>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158"/>
      <c r="BJ793" s="158"/>
      <c r="BK793" s="48"/>
      <c r="BL793" s="307"/>
      <c r="BM793" s="48"/>
      <c r="BN793" s="48"/>
      <c r="BO793" s="48"/>
      <c r="BP793" s="48"/>
      <c r="BQ793" s="48"/>
      <c r="BR793" s="48"/>
      <c r="BS793" s="48"/>
      <c r="BT793" s="48"/>
      <c r="BU793" s="48"/>
      <c r="BV793" s="48"/>
      <c r="BW793" s="48"/>
      <c r="BX793" s="48"/>
      <c r="BY793" s="48"/>
      <c r="BZ793" s="328"/>
      <c r="CA793" s="48"/>
      <c r="CB793" s="48"/>
      <c r="CC793" s="48"/>
      <c r="CD793" s="48"/>
      <c r="CE793" s="48"/>
      <c r="CF793" s="48"/>
      <c r="CG793" s="48"/>
      <c r="CH793" s="48"/>
      <c r="CI793" s="48"/>
      <c r="CJ793" s="48"/>
      <c r="CK793" s="48"/>
      <c r="CL793" s="48"/>
      <c r="CM793" s="48"/>
      <c r="CN793" s="48"/>
      <c r="CO793" s="48"/>
      <c r="CP793" s="48"/>
      <c r="CQ793" s="48"/>
      <c r="CR793" s="48"/>
      <c r="CS793" s="48"/>
      <c r="CT793" s="48"/>
      <c r="CU793" s="48"/>
      <c r="CV793" s="48"/>
      <c r="CW793" s="48"/>
      <c r="CX793" s="48"/>
      <c r="CY793" s="48"/>
      <c r="CZ793" s="48"/>
      <c r="DA793" s="48"/>
      <c r="DB793" s="48"/>
      <c r="DC793" s="48"/>
      <c r="DD793" s="48"/>
      <c r="DE793" s="48"/>
      <c r="DF793" s="48"/>
      <c r="DG793" s="48"/>
      <c r="DH793" s="48"/>
      <c r="DI793" s="48"/>
      <c r="DJ793" s="48"/>
      <c r="DK793" s="48"/>
      <c r="DL793" s="48"/>
      <c r="DM793" s="48"/>
      <c r="DN793" s="48"/>
      <c r="DO793" s="48"/>
      <c r="DP793" s="48"/>
      <c r="DQ793" s="48"/>
      <c r="DR793" s="48"/>
      <c r="DS793" s="48"/>
      <c r="DT793" s="48"/>
      <c r="DU793" s="48"/>
      <c r="DV793" s="48"/>
      <c r="DW793" s="48"/>
      <c r="DX793" s="48"/>
      <c r="DY793" s="48"/>
      <c r="DZ793" s="48"/>
      <c r="EA793" s="48"/>
      <c r="EB793" s="48"/>
      <c r="EC793" s="48"/>
      <c r="ED793" s="48"/>
      <c r="EE793" s="48"/>
      <c r="EF793" s="48"/>
      <c r="EG793" s="48"/>
      <c r="EH793" s="48"/>
      <c r="EI793" s="48"/>
      <c r="EJ793" s="48"/>
      <c r="EK793" s="48"/>
      <c r="EL793" s="48"/>
      <c r="ET793" s="33" t="s">
        <v>1411</v>
      </c>
      <c r="EU793" s="33" t="s">
        <v>1409</v>
      </c>
    </row>
    <row r="794" spans="1:151" ht="12" hidden="1" customHeight="1">
      <c r="A794" s="48"/>
      <c r="B794" s="60"/>
      <c r="C794" s="48"/>
      <c r="D794" s="60"/>
      <c r="E794" s="60"/>
      <c r="F794" s="60"/>
      <c r="G794" s="60"/>
      <c r="H794" s="60"/>
      <c r="I794" s="60"/>
      <c r="J794" s="60"/>
      <c r="K794" s="60"/>
      <c r="L794" s="60"/>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158"/>
      <c r="BJ794" s="158"/>
      <c r="BK794" s="48"/>
      <c r="BL794" s="307"/>
      <c r="BM794" s="48"/>
      <c r="BN794" s="48"/>
      <c r="BO794" s="48"/>
      <c r="BP794" s="48"/>
      <c r="BQ794" s="48"/>
      <c r="BR794" s="48"/>
      <c r="BS794" s="48"/>
      <c r="BT794" s="48"/>
      <c r="BU794" s="48"/>
      <c r="BV794" s="48"/>
      <c r="BW794" s="48"/>
      <c r="BX794" s="48"/>
      <c r="BY794" s="48"/>
      <c r="BZ794" s="32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c r="DG794" s="48"/>
      <c r="DH794" s="48"/>
      <c r="DI794" s="48"/>
      <c r="DJ794" s="48"/>
      <c r="DK794" s="48"/>
      <c r="DL794" s="48"/>
      <c r="DM794" s="48"/>
      <c r="DN794" s="48"/>
      <c r="DO794" s="48"/>
      <c r="DP794" s="48"/>
      <c r="DQ794" s="48"/>
      <c r="DR794" s="48"/>
      <c r="DS794" s="48"/>
      <c r="DT794" s="48"/>
      <c r="DU794" s="48"/>
      <c r="DV794" s="48"/>
      <c r="DW794" s="48"/>
      <c r="DX794" s="48"/>
      <c r="DY794" s="48"/>
      <c r="DZ794" s="48"/>
      <c r="EA794" s="48"/>
      <c r="EB794" s="48"/>
      <c r="EC794" s="48"/>
      <c r="ED794" s="48"/>
      <c r="EE794" s="48"/>
      <c r="EF794" s="48"/>
      <c r="EG794" s="48"/>
      <c r="EH794" s="48"/>
      <c r="EI794" s="48"/>
      <c r="EJ794" s="48"/>
      <c r="EK794" s="48"/>
      <c r="EL794" s="48"/>
      <c r="ET794" s="33" t="s">
        <v>1412</v>
      </c>
      <c r="EU794" s="33" t="s">
        <v>1410</v>
      </c>
    </row>
    <row r="795" spans="1:151" ht="12" hidden="1" customHeight="1">
      <c r="A795" s="48"/>
      <c r="B795" s="60"/>
      <c r="C795" s="48"/>
      <c r="D795" s="60"/>
      <c r="E795" s="60"/>
      <c r="F795" s="60"/>
      <c r="G795" s="60"/>
      <c r="H795" s="60"/>
      <c r="I795" s="60"/>
      <c r="J795" s="60"/>
      <c r="K795" s="60"/>
      <c r="L795" s="60"/>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158"/>
      <c r="BJ795" s="158"/>
      <c r="BK795" s="48"/>
      <c r="BL795" s="307"/>
      <c r="BM795" s="48"/>
      <c r="BN795" s="48"/>
      <c r="BO795" s="48"/>
      <c r="BP795" s="48"/>
      <c r="BQ795" s="48"/>
      <c r="BR795" s="48"/>
      <c r="BS795" s="48"/>
      <c r="BT795" s="48"/>
      <c r="BU795" s="48"/>
      <c r="BV795" s="48"/>
      <c r="BW795" s="48"/>
      <c r="BX795" s="48"/>
      <c r="BY795" s="48"/>
      <c r="BZ795" s="328"/>
      <c r="CA795" s="48"/>
      <c r="CB795" s="48"/>
      <c r="CC795" s="48"/>
      <c r="CD795" s="48"/>
      <c r="CE795" s="48"/>
      <c r="CF795" s="48"/>
      <c r="CG795" s="48"/>
      <c r="CH795" s="48"/>
      <c r="CI795" s="48"/>
      <c r="CJ795" s="48"/>
      <c r="CK795" s="48"/>
      <c r="CL795" s="48"/>
      <c r="CM795" s="48"/>
      <c r="CN795" s="48"/>
      <c r="CO795" s="48"/>
      <c r="CP795" s="48"/>
      <c r="CQ795" s="48"/>
      <c r="CR795" s="48"/>
      <c r="CS795" s="48"/>
      <c r="CT795" s="48"/>
      <c r="CU795" s="48"/>
      <c r="CV795" s="48"/>
      <c r="CW795" s="48"/>
      <c r="CX795" s="48"/>
      <c r="CY795" s="48"/>
      <c r="CZ795" s="48"/>
      <c r="DA795" s="48"/>
      <c r="DB795" s="48"/>
      <c r="DC795" s="48"/>
      <c r="DD795" s="48"/>
      <c r="DE795" s="48"/>
      <c r="DF795" s="48"/>
      <c r="DG795" s="48"/>
      <c r="DH795" s="48"/>
      <c r="DI795" s="48"/>
      <c r="DJ795" s="48"/>
      <c r="DK795" s="48"/>
      <c r="DL795" s="48"/>
      <c r="DM795" s="48"/>
      <c r="DN795" s="48"/>
      <c r="DO795" s="48"/>
      <c r="DP795" s="48"/>
      <c r="DQ795" s="48"/>
      <c r="DR795" s="48"/>
      <c r="DS795" s="48"/>
      <c r="DT795" s="48"/>
      <c r="DU795" s="48"/>
      <c r="DV795" s="48"/>
      <c r="DW795" s="48"/>
      <c r="DX795" s="48"/>
      <c r="DY795" s="48"/>
      <c r="DZ795" s="48"/>
      <c r="EA795" s="48"/>
      <c r="EB795" s="48"/>
      <c r="EC795" s="48"/>
      <c r="ED795" s="48"/>
      <c r="EE795" s="48"/>
      <c r="EF795" s="48"/>
      <c r="EG795" s="48"/>
      <c r="EH795" s="48"/>
      <c r="EI795" s="48"/>
      <c r="EJ795" s="48"/>
      <c r="EK795" s="48"/>
      <c r="EL795" s="48"/>
      <c r="ET795" s="33" t="s">
        <v>1413</v>
      </c>
      <c r="EU795" s="33" t="s">
        <v>1411</v>
      </c>
    </row>
    <row r="796" spans="1:151" ht="12" hidden="1" customHeight="1">
      <c r="A796" s="48"/>
      <c r="B796" s="60"/>
      <c r="C796" s="48"/>
      <c r="D796" s="60"/>
      <c r="E796" s="60"/>
      <c r="F796" s="60"/>
      <c r="G796" s="60"/>
      <c r="H796" s="60"/>
      <c r="I796" s="60"/>
      <c r="J796" s="60"/>
      <c r="K796" s="60"/>
      <c r="L796" s="60"/>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158"/>
      <c r="BJ796" s="158"/>
      <c r="BK796" s="48"/>
      <c r="BL796" s="307"/>
      <c r="BM796" s="48"/>
      <c r="BN796" s="48"/>
      <c r="BO796" s="48"/>
      <c r="BP796" s="48"/>
      <c r="BQ796" s="48"/>
      <c r="BR796" s="48"/>
      <c r="BS796" s="48"/>
      <c r="BT796" s="48"/>
      <c r="BU796" s="48"/>
      <c r="BV796" s="48"/>
      <c r="BW796" s="48"/>
      <c r="BX796" s="48"/>
      <c r="BY796" s="48"/>
      <c r="BZ796" s="328"/>
      <c r="CA796" s="48"/>
      <c r="CB796" s="48"/>
      <c r="CC796" s="48"/>
      <c r="CD796" s="48"/>
      <c r="CE796" s="48"/>
      <c r="CF796" s="48"/>
      <c r="CG796" s="48"/>
      <c r="CH796" s="48"/>
      <c r="CI796" s="48"/>
      <c r="CJ796" s="48"/>
      <c r="CK796" s="48"/>
      <c r="CL796" s="48"/>
      <c r="CM796" s="48"/>
      <c r="CN796" s="48"/>
      <c r="CO796" s="48"/>
      <c r="CP796" s="48"/>
      <c r="CQ796" s="48"/>
      <c r="CR796" s="48"/>
      <c r="CS796" s="48"/>
      <c r="CT796" s="48"/>
      <c r="CU796" s="48"/>
      <c r="CV796" s="48"/>
      <c r="CW796" s="48"/>
      <c r="CX796" s="48"/>
      <c r="CY796" s="48"/>
      <c r="CZ796" s="48"/>
      <c r="DA796" s="48"/>
      <c r="DB796" s="48"/>
      <c r="DC796" s="48"/>
      <c r="DD796" s="48"/>
      <c r="DE796" s="48"/>
      <c r="DF796" s="48"/>
      <c r="DG796" s="48"/>
      <c r="DH796" s="48"/>
      <c r="DI796" s="48"/>
      <c r="DJ796" s="48"/>
      <c r="DK796" s="48"/>
      <c r="DL796" s="48"/>
      <c r="DM796" s="48"/>
      <c r="DN796" s="48"/>
      <c r="DO796" s="48"/>
      <c r="DP796" s="48"/>
      <c r="DQ796" s="48"/>
      <c r="DR796" s="48"/>
      <c r="DS796" s="48"/>
      <c r="DT796" s="48"/>
      <c r="DU796" s="48"/>
      <c r="DV796" s="48"/>
      <c r="DW796" s="48"/>
      <c r="DX796" s="48"/>
      <c r="DY796" s="48"/>
      <c r="DZ796" s="48"/>
      <c r="EA796" s="48"/>
      <c r="EB796" s="48"/>
      <c r="EC796" s="48"/>
      <c r="ED796" s="48"/>
      <c r="EE796" s="48"/>
      <c r="EF796" s="48"/>
      <c r="EG796" s="48"/>
      <c r="EH796" s="48"/>
      <c r="EI796" s="48"/>
      <c r="EJ796" s="48"/>
      <c r="EK796" s="48"/>
      <c r="EL796" s="48"/>
      <c r="ET796" s="33" t="s">
        <v>1414</v>
      </c>
      <c r="EU796" s="33" t="s">
        <v>1412</v>
      </c>
    </row>
    <row r="797" spans="1:151" ht="12" hidden="1" customHeight="1">
      <c r="A797" s="48"/>
      <c r="B797" s="60"/>
      <c r="C797" s="48"/>
      <c r="D797" s="60"/>
      <c r="E797" s="60"/>
      <c r="F797" s="60"/>
      <c r="G797" s="60"/>
      <c r="H797" s="60"/>
      <c r="I797" s="60"/>
      <c r="J797" s="60"/>
      <c r="K797" s="60"/>
      <c r="L797" s="60"/>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158"/>
      <c r="BJ797" s="158"/>
      <c r="BK797" s="48"/>
      <c r="BL797" s="307"/>
      <c r="BM797" s="48"/>
      <c r="BN797" s="48"/>
      <c r="BO797" s="48"/>
      <c r="BP797" s="48"/>
      <c r="BQ797" s="48"/>
      <c r="BR797" s="48"/>
      <c r="BS797" s="48"/>
      <c r="BT797" s="48"/>
      <c r="BU797" s="48"/>
      <c r="BV797" s="48"/>
      <c r="BW797" s="48"/>
      <c r="BX797" s="48"/>
      <c r="BY797" s="48"/>
      <c r="BZ797" s="328"/>
      <c r="CA797" s="48"/>
      <c r="CB797" s="48"/>
      <c r="CC797" s="48"/>
      <c r="CD797" s="48"/>
      <c r="CE797" s="48"/>
      <c r="CF797" s="48"/>
      <c r="CG797" s="48"/>
      <c r="CH797" s="48"/>
      <c r="CI797" s="48"/>
      <c r="CJ797" s="48"/>
      <c r="CK797" s="48"/>
      <c r="CL797" s="48"/>
      <c r="CM797" s="48"/>
      <c r="CN797" s="48"/>
      <c r="CO797" s="48"/>
      <c r="CP797" s="48"/>
      <c r="CQ797" s="48"/>
      <c r="CR797" s="48"/>
      <c r="CS797" s="48"/>
      <c r="CT797" s="48"/>
      <c r="CU797" s="48"/>
      <c r="CV797" s="48"/>
      <c r="CW797" s="48"/>
      <c r="CX797" s="48"/>
      <c r="CY797" s="48"/>
      <c r="CZ797" s="48"/>
      <c r="DA797" s="48"/>
      <c r="DB797" s="48"/>
      <c r="DC797" s="48"/>
      <c r="DD797" s="48"/>
      <c r="DE797" s="48"/>
      <c r="DF797" s="48"/>
      <c r="DG797" s="48"/>
      <c r="DH797" s="48"/>
      <c r="DI797" s="48"/>
      <c r="DJ797" s="48"/>
      <c r="DK797" s="48"/>
      <c r="DL797" s="48"/>
      <c r="DM797" s="48"/>
      <c r="DN797" s="48"/>
      <c r="DO797" s="48"/>
      <c r="DP797" s="48"/>
      <c r="DQ797" s="48"/>
      <c r="DR797" s="48"/>
      <c r="DS797" s="48"/>
      <c r="DT797" s="48"/>
      <c r="DU797" s="48"/>
      <c r="DV797" s="48"/>
      <c r="DW797" s="48"/>
      <c r="DX797" s="48"/>
      <c r="DY797" s="48"/>
      <c r="DZ797" s="48"/>
      <c r="EA797" s="48"/>
      <c r="EB797" s="48"/>
      <c r="EC797" s="48"/>
      <c r="ED797" s="48"/>
      <c r="EE797" s="48"/>
      <c r="EF797" s="48"/>
      <c r="EG797" s="48"/>
      <c r="EH797" s="48"/>
      <c r="EI797" s="48"/>
      <c r="EJ797" s="48"/>
      <c r="EK797" s="48"/>
      <c r="EL797" s="48"/>
      <c r="ET797" s="33" t="s">
        <v>1415</v>
      </c>
      <c r="EU797" s="33" t="s">
        <v>1413</v>
      </c>
    </row>
    <row r="798" spans="1:151" ht="12" hidden="1" customHeight="1">
      <c r="A798" s="48"/>
      <c r="B798" s="60"/>
      <c r="C798" s="48"/>
      <c r="D798" s="60"/>
      <c r="E798" s="60"/>
      <c r="F798" s="60"/>
      <c r="G798" s="60"/>
      <c r="H798" s="60"/>
      <c r="I798" s="60"/>
      <c r="J798" s="60"/>
      <c r="K798" s="60"/>
      <c r="L798" s="60"/>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158"/>
      <c r="BJ798" s="158"/>
      <c r="BK798" s="48"/>
      <c r="BL798" s="307"/>
      <c r="BM798" s="48"/>
      <c r="BN798" s="48"/>
      <c r="BO798" s="48"/>
      <c r="BP798" s="48"/>
      <c r="BQ798" s="48"/>
      <c r="BR798" s="48"/>
      <c r="BS798" s="48"/>
      <c r="BT798" s="48"/>
      <c r="BU798" s="48"/>
      <c r="BV798" s="48"/>
      <c r="BW798" s="48"/>
      <c r="BX798" s="48"/>
      <c r="BY798" s="48"/>
      <c r="BZ798" s="328"/>
      <c r="CA798" s="48"/>
      <c r="CB798" s="48"/>
      <c r="CC798" s="48"/>
      <c r="CD798" s="48"/>
      <c r="CE798" s="48"/>
      <c r="CF798" s="48"/>
      <c r="CG798" s="48"/>
      <c r="CH798" s="48"/>
      <c r="CI798" s="48"/>
      <c r="CJ798" s="48"/>
      <c r="CK798" s="48"/>
      <c r="CL798" s="48"/>
      <c r="CM798" s="48"/>
      <c r="CN798" s="48"/>
      <c r="CO798" s="48"/>
      <c r="CP798" s="48"/>
      <c r="CQ798" s="48"/>
      <c r="CR798" s="48"/>
      <c r="CS798" s="48"/>
      <c r="CT798" s="48"/>
      <c r="CU798" s="48"/>
      <c r="CV798" s="48"/>
      <c r="CW798" s="48"/>
      <c r="CX798" s="48"/>
      <c r="CY798" s="48"/>
      <c r="CZ798" s="48"/>
      <c r="DA798" s="48"/>
      <c r="DB798" s="48"/>
      <c r="DC798" s="48"/>
      <c r="DD798" s="48"/>
      <c r="DE798" s="48"/>
      <c r="DF798" s="48"/>
      <c r="DG798" s="48"/>
      <c r="DH798" s="48"/>
      <c r="DI798" s="48"/>
      <c r="DJ798" s="48"/>
      <c r="DK798" s="48"/>
      <c r="DL798" s="48"/>
      <c r="DM798" s="48"/>
      <c r="DN798" s="48"/>
      <c r="DO798" s="48"/>
      <c r="DP798" s="48"/>
      <c r="DQ798" s="48"/>
      <c r="DR798" s="48"/>
      <c r="DS798" s="48"/>
      <c r="DT798" s="48"/>
      <c r="DU798" s="48"/>
      <c r="DV798" s="48"/>
      <c r="DW798" s="48"/>
      <c r="DX798" s="48"/>
      <c r="DY798" s="48"/>
      <c r="DZ798" s="48"/>
      <c r="EA798" s="48"/>
      <c r="EB798" s="48"/>
      <c r="EC798" s="48"/>
      <c r="ED798" s="48"/>
      <c r="EE798" s="48"/>
      <c r="EF798" s="48"/>
      <c r="EG798" s="48"/>
      <c r="EH798" s="48"/>
      <c r="EI798" s="48"/>
      <c r="EJ798" s="48"/>
      <c r="EK798" s="48"/>
      <c r="EL798" s="48"/>
      <c r="ET798" s="33" t="s">
        <v>1416</v>
      </c>
      <c r="EU798" s="33" t="s">
        <v>1414</v>
      </c>
    </row>
    <row r="799" spans="1:151" ht="12" hidden="1" customHeight="1">
      <c r="A799" s="48"/>
      <c r="B799" s="60"/>
      <c r="C799" s="48"/>
      <c r="D799" s="60"/>
      <c r="E799" s="60"/>
      <c r="F799" s="60"/>
      <c r="G799" s="60"/>
      <c r="H799" s="60"/>
      <c r="I799" s="60"/>
      <c r="J799" s="60"/>
      <c r="K799" s="60"/>
      <c r="L799" s="60"/>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158"/>
      <c r="BJ799" s="158"/>
      <c r="BK799" s="48"/>
      <c r="BL799" s="307"/>
      <c r="BM799" s="48"/>
      <c r="BN799" s="48"/>
      <c r="BO799" s="48"/>
      <c r="BP799" s="48"/>
      <c r="BQ799" s="48"/>
      <c r="BR799" s="48"/>
      <c r="BS799" s="48"/>
      <c r="BT799" s="48"/>
      <c r="BU799" s="48"/>
      <c r="BV799" s="48"/>
      <c r="BW799" s="48"/>
      <c r="BX799" s="48"/>
      <c r="BY799" s="48"/>
      <c r="BZ799" s="32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c r="DG799" s="48"/>
      <c r="DH799" s="48"/>
      <c r="DI799" s="48"/>
      <c r="DJ799" s="48"/>
      <c r="DK799" s="48"/>
      <c r="DL799" s="48"/>
      <c r="DM799" s="48"/>
      <c r="DN799" s="48"/>
      <c r="DO799" s="48"/>
      <c r="DP799" s="48"/>
      <c r="DQ799" s="48"/>
      <c r="DR799" s="48"/>
      <c r="DS799" s="48"/>
      <c r="DT799" s="48"/>
      <c r="DU799" s="48"/>
      <c r="DV799" s="48"/>
      <c r="DW799" s="48"/>
      <c r="DX799" s="48"/>
      <c r="DY799" s="48"/>
      <c r="DZ799" s="48"/>
      <c r="EA799" s="48"/>
      <c r="EB799" s="48"/>
      <c r="EC799" s="48"/>
      <c r="ED799" s="48"/>
      <c r="EE799" s="48"/>
      <c r="EF799" s="48"/>
      <c r="EG799" s="48"/>
      <c r="EH799" s="48"/>
      <c r="EI799" s="48"/>
      <c r="EJ799" s="48"/>
      <c r="EK799" s="48"/>
      <c r="EL799" s="48"/>
      <c r="ET799" s="33" t="s">
        <v>1417</v>
      </c>
      <c r="EU799" s="33" t="s">
        <v>1415</v>
      </c>
    </row>
    <row r="800" spans="1:151" ht="12" hidden="1" customHeight="1">
      <c r="A800" s="48"/>
      <c r="B800" s="60"/>
      <c r="C800" s="48"/>
      <c r="D800" s="60"/>
      <c r="E800" s="60"/>
      <c r="F800" s="60"/>
      <c r="G800" s="60"/>
      <c r="H800" s="60"/>
      <c r="I800" s="60"/>
      <c r="J800" s="60"/>
      <c r="K800" s="60"/>
      <c r="L800" s="60"/>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158"/>
      <c r="BJ800" s="158"/>
      <c r="BK800" s="48"/>
      <c r="BL800" s="307"/>
      <c r="BM800" s="48"/>
      <c r="BN800" s="48"/>
      <c r="BO800" s="48"/>
      <c r="BP800" s="48"/>
      <c r="BQ800" s="48"/>
      <c r="BR800" s="48"/>
      <c r="BS800" s="48"/>
      <c r="BT800" s="48"/>
      <c r="BU800" s="48"/>
      <c r="BV800" s="48"/>
      <c r="BW800" s="48"/>
      <c r="BX800" s="48"/>
      <c r="BY800" s="48"/>
      <c r="BZ800" s="328"/>
      <c r="CA800" s="48"/>
      <c r="CB800" s="48"/>
      <c r="CC800" s="48"/>
      <c r="CD800" s="48"/>
      <c r="CE800" s="48"/>
      <c r="CF800" s="48"/>
      <c r="CG800" s="48"/>
      <c r="CH800" s="48"/>
      <c r="CI800" s="48"/>
      <c r="CJ800" s="48"/>
      <c r="CK800" s="48"/>
      <c r="CL800" s="48"/>
      <c r="CM800" s="48"/>
      <c r="CN800" s="48"/>
      <c r="CO800" s="48"/>
      <c r="CP800" s="48"/>
      <c r="CQ800" s="48"/>
      <c r="CR800" s="48"/>
      <c r="CS800" s="48"/>
      <c r="CT800" s="48"/>
      <c r="CU800" s="48"/>
      <c r="CV800" s="48"/>
      <c r="CW800" s="48"/>
      <c r="CX800" s="48"/>
      <c r="CY800" s="48"/>
      <c r="CZ800" s="48"/>
      <c r="DA800" s="48"/>
      <c r="DB800" s="48"/>
      <c r="DC800" s="48"/>
      <c r="DD800" s="48"/>
      <c r="DE800" s="48"/>
      <c r="DF800" s="48"/>
      <c r="DG800" s="48"/>
      <c r="DH800" s="48"/>
      <c r="DI800" s="48"/>
      <c r="DJ800" s="48"/>
      <c r="DK800" s="48"/>
      <c r="DL800" s="48"/>
      <c r="DM800" s="48"/>
      <c r="DN800" s="48"/>
      <c r="DO800" s="48"/>
      <c r="DP800" s="48"/>
      <c r="DQ800" s="48"/>
      <c r="DR800" s="48"/>
      <c r="DS800" s="48"/>
      <c r="DT800" s="48"/>
      <c r="DU800" s="48"/>
      <c r="DV800" s="48"/>
      <c r="DW800" s="48"/>
      <c r="DX800" s="48"/>
      <c r="DY800" s="48"/>
      <c r="DZ800" s="48"/>
      <c r="EA800" s="48"/>
      <c r="EB800" s="48"/>
      <c r="EC800" s="48"/>
      <c r="ED800" s="48"/>
      <c r="EE800" s="48"/>
      <c r="EF800" s="48"/>
      <c r="EG800" s="48"/>
      <c r="EH800" s="48"/>
      <c r="EI800" s="48"/>
      <c r="EJ800" s="48"/>
      <c r="EK800" s="48"/>
      <c r="EL800" s="48"/>
      <c r="ET800" s="33" t="s">
        <v>1418</v>
      </c>
      <c r="EU800" s="33" t="s">
        <v>1416</v>
      </c>
    </row>
    <row r="801" spans="1:151" ht="12" hidden="1" customHeight="1">
      <c r="A801" s="48"/>
      <c r="B801" s="60"/>
      <c r="C801" s="48"/>
      <c r="D801" s="60"/>
      <c r="E801" s="60"/>
      <c r="F801" s="60"/>
      <c r="G801" s="60"/>
      <c r="H801" s="60"/>
      <c r="I801" s="60"/>
      <c r="J801" s="60"/>
      <c r="K801" s="60"/>
      <c r="L801" s="60"/>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158"/>
      <c r="BJ801" s="158"/>
      <c r="BK801" s="48"/>
      <c r="BL801" s="307"/>
      <c r="BM801" s="48"/>
      <c r="BN801" s="48"/>
      <c r="BO801" s="48"/>
      <c r="BP801" s="48"/>
      <c r="BQ801" s="48"/>
      <c r="BR801" s="48"/>
      <c r="BS801" s="48"/>
      <c r="BT801" s="48"/>
      <c r="BU801" s="48"/>
      <c r="BV801" s="48"/>
      <c r="BW801" s="48"/>
      <c r="BX801" s="48"/>
      <c r="BY801" s="48"/>
      <c r="BZ801" s="328"/>
      <c r="CA801" s="48"/>
      <c r="CB801" s="48"/>
      <c r="CC801" s="48"/>
      <c r="CD801" s="48"/>
      <c r="CE801" s="48"/>
      <c r="CF801" s="48"/>
      <c r="CG801" s="48"/>
      <c r="CH801" s="48"/>
      <c r="CI801" s="48"/>
      <c r="CJ801" s="48"/>
      <c r="CK801" s="48"/>
      <c r="CL801" s="48"/>
      <c r="CM801" s="48"/>
      <c r="CN801" s="48"/>
      <c r="CO801" s="48"/>
      <c r="CP801" s="48"/>
      <c r="CQ801" s="48"/>
      <c r="CR801" s="48"/>
      <c r="CS801" s="48"/>
      <c r="CT801" s="48"/>
      <c r="CU801" s="48"/>
      <c r="CV801" s="48"/>
      <c r="CW801" s="48"/>
      <c r="CX801" s="48"/>
      <c r="CY801" s="48"/>
      <c r="CZ801" s="48"/>
      <c r="DA801" s="48"/>
      <c r="DB801" s="48"/>
      <c r="DC801" s="48"/>
      <c r="DD801" s="48"/>
      <c r="DE801" s="48"/>
      <c r="DF801" s="48"/>
      <c r="DG801" s="48"/>
      <c r="DH801" s="48"/>
      <c r="DI801" s="48"/>
      <c r="DJ801" s="48"/>
      <c r="DK801" s="48"/>
      <c r="DL801" s="48"/>
      <c r="DM801" s="48"/>
      <c r="DN801" s="48"/>
      <c r="DO801" s="48"/>
      <c r="DP801" s="48"/>
      <c r="DQ801" s="48"/>
      <c r="DR801" s="48"/>
      <c r="DS801" s="48"/>
      <c r="DT801" s="48"/>
      <c r="DU801" s="48"/>
      <c r="DV801" s="48"/>
      <c r="DW801" s="48"/>
      <c r="DX801" s="48"/>
      <c r="DY801" s="48"/>
      <c r="DZ801" s="48"/>
      <c r="EA801" s="48"/>
      <c r="EB801" s="48"/>
      <c r="EC801" s="48"/>
      <c r="ED801" s="48"/>
      <c r="EE801" s="48"/>
      <c r="EF801" s="48"/>
      <c r="EG801" s="48"/>
      <c r="EH801" s="48"/>
      <c r="EI801" s="48"/>
      <c r="EJ801" s="48"/>
      <c r="EK801" s="48"/>
      <c r="EL801" s="48"/>
      <c r="ET801" s="33" t="s">
        <v>1419</v>
      </c>
      <c r="EU801" s="33" t="s">
        <v>1417</v>
      </c>
    </row>
    <row r="802" spans="1:151" ht="12" hidden="1" customHeight="1">
      <c r="A802" s="48"/>
      <c r="B802" s="60"/>
      <c r="C802" s="48"/>
      <c r="D802" s="60"/>
      <c r="E802" s="60"/>
      <c r="F802" s="60"/>
      <c r="G802" s="60"/>
      <c r="H802" s="60"/>
      <c r="I802" s="60"/>
      <c r="J802" s="60"/>
      <c r="K802" s="60"/>
      <c r="L802" s="60"/>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158"/>
      <c r="BJ802" s="158"/>
      <c r="BK802" s="48"/>
      <c r="BL802" s="307"/>
      <c r="BM802" s="48"/>
      <c r="BN802" s="48"/>
      <c r="BO802" s="48"/>
      <c r="BP802" s="48"/>
      <c r="BQ802" s="48"/>
      <c r="BR802" s="48"/>
      <c r="BS802" s="48"/>
      <c r="BT802" s="48"/>
      <c r="BU802" s="48"/>
      <c r="BV802" s="48"/>
      <c r="BW802" s="48"/>
      <c r="BX802" s="48"/>
      <c r="BY802" s="48"/>
      <c r="BZ802" s="328"/>
      <c r="CA802" s="48"/>
      <c r="CB802" s="48"/>
      <c r="CC802" s="48"/>
      <c r="CD802" s="48"/>
      <c r="CE802" s="48"/>
      <c r="CF802" s="48"/>
      <c r="CG802" s="48"/>
      <c r="CH802" s="48"/>
      <c r="CI802" s="48"/>
      <c r="CJ802" s="48"/>
      <c r="CK802" s="48"/>
      <c r="CL802" s="48"/>
      <c r="CM802" s="48"/>
      <c r="CN802" s="48"/>
      <c r="CO802" s="48"/>
      <c r="CP802" s="48"/>
      <c r="CQ802" s="48"/>
      <c r="CR802" s="48"/>
      <c r="CS802" s="48"/>
      <c r="CT802" s="48"/>
      <c r="CU802" s="48"/>
      <c r="CV802" s="48"/>
      <c r="CW802" s="48"/>
      <c r="CX802" s="48"/>
      <c r="CY802" s="48"/>
      <c r="CZ802" s="48"/>
      <c r="DA802" s="48"/>
      <c r="DB802" s="48"/>
      <c r="DC802" s="48"/>
      <c r="DD802" s="48"/>
      <c r="DE802" s="48"/>
      <c r="DF802" s="48"/>
      <c r="DG802" s="48"/>
      <c r="DH802" s="48"/>
      <c r="DI802" s="48"/>
      <c r="DJ802" s="48"/>
      <c r="DK802" s="48"/>
      <c r="DL802" s="48"/>
      <c r="DM802" s="48"/>
      <c r="DN802" s="48"/>
      <c r="DO802" s="48"/>
      <c r="DP802" s="48"/>
      <c r="DQ802" s="48"/>
      <c r="DR802" s="48"/>
      <c r="DS802" s="48"/>
      <c r="DT802" s="48"/>
      <c r="DU802" s="48"/>
      <c r="DV802" s="48"/>
      <c r="DW802" s="48"/>
      <c r="DX802" s="48"/>
      <c r="DY802" s="48"/>
      <c r="DZ802" s="48"/>
      <c r="EA802" s="48"/>
      <c r="EB802" s="48"/>
      <c r="EC802" s="48"/>
      <c r="ED802" s="48"/>
      <c r="EE802" s="48"/>
      <c r="EF802" s="48"/>
      <c r="EG802" s="48"/>
      <c r="EH802" s="48"/>
      <c r="EI802" s="48"/>
      <c r="EJ802" s="48"/>
      <c r="EK802" s="48"/>
      <c r="EL802" s="48"/>
      <c r="ET802" s="33" t="s">
        <v>1420</v>
      </c>
      <c r="EU802" s="33" t="s">
        <v>1418</v>
      </c>
    </row>
    <row r="803" spans="1:151" ht="12" hidden="1" customHeight="1">
      <c r="A803" s="48"/>
      <c r="B803" s="60"/>
      <c r="C803" s="48"/>
      <c r="D803" s="60"/>
      <c r="E803" s="60"/>
      <c r="F803" s="60"/>
      <c r="G803" s="60"/>
      <c r="H803" s="60"/>
      <c r="I803" s="60"/>
      <c r="J803" s="60"/>
      <c r="K803" s="60"/>
      <c r="L803" s="60"/>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158"/>
      <c r="BJ803" s="158"/>
      <c r="BK803" s="48"/>
      <c r="BL803" s="307"/>
      <c r="BM803" s="48"/>
      <c r="BN803" s="48"/>
      <c r="BO803" s="48"/>
      <c r="BP803" s="48"/>
      <c r="BQ803" s="48"/>
      <c r="BR803" s="48"/>
      <c r="BS803" s="48"/>
      <c r="BT803" s="48"/>
      <c r="BU803" s="48"/>
      <c r="BV803" s="48"/>
      <c r="BW803" s="48"/>
      <c r="BX803" s="48"/>
      <c r="BY803" s="48"/>
      <c r="BZ803" s="328"/>
      <c r="CA803" s="48"/>
      <c r="CB803" s="48"/>
      <c r="CC803" s="48"/>
      <c r="CD803" s="48"/>
      <c r="CE803" s="48"/>
      <c r="CF803" s="48"/>
      <c r="CG803" s="48"/>
      <c r="CH803" s="48"/>
      <c r="CI803" s="48"/>
      <c r="CJ803" s="48"/>
      <c r="CK803" s="48"/>
      <c r="CL803" s="48"/>
      <c r="CM803" s="48"/>
      <c r="CN803" s="48"/>
      <c r="CO803" s="48"/>
      <c r="CP803" s="48"/>
      <c r="CQ803" s="48"/>
      <c r="CR803" s="48"/>
      <c r="CS803" s="48"/>
      <c r="CT803" s="48"/>
      <c r="CU803" s="48"/>
      <c r="CV803" s="48"/>
      <c r="CW803" s="48"/>
      <c r="CX803" s="48"/>
      <c r="CY803" s="48"/>
      <c r="CZ803" s="48"/>
      <c r="DA803" s="48"/>
      <c r="DB803" s="48"/>
      <c r="DC803" s="48"/>
      <c r="DD803" s="48"/>
      <c r="DE803" s="48"/>
      <c r="DF803" s="48"/>
      <c r="DG803" s="48"/>
      <c r="DH803" s="48"/>
      <c r="DI803" s="48"/>
      <c r="DJ803" s="48"/>
      <c r="DK803" s="48"/>
      <c r="DL803" s="48"/>
      <c r="DM803" s="48"/>
      <c r="DN803" s="48"/>
      <c r="DO803" s="48"/>
      <c r="DP803" s="48"/>
      <c r="DQ803" s="48"/>
      <c r="DR803" s="48"/>
      <c r="DS803" s="48"/>
      <c r="DT803" s="48"/>
      <c r="DU803" s="48"/>
      <c r="DV803" s="48"/>
      <c r="DW803" s="48"/>
      <c r="DX803" s="48"/>
      <c r="DY803" s="48"/>
      <c r="DZ803" s="48"/>
      <c r="EA803" s="48"/>
      <c r="EB803" s="48"/>
      <c r="EC803" s="48"/>
      <c r="ED803" s="48"/>
      <c r="EE803" s="48"/>
      <c r="EF803" s="48"/>
      <c r="EG803" s="48"/>
      <c r="EH803" s="48"/>
      <c r="EI803" s="48"/>
      <c r="EJ803" s="48"/>
      <c r="EK803" s="48"/>
      <c r="EL803" s="48"/>
      <c r="ET803" s="33" t="s">
        <v>1421</v>
      </c>
      <c r="EU803" s="33" t="s">
        <v>1419</v>
      </c>
    </row>
    <row r="804" spans="1:151" ht="12" hidden="1" customHeight="1">
      <c r="A804" s="48"/>
      <c r="B804" s="60"/>
      <c r="C804" s="48"/>
      <c r="D804" s="60"/>
      <c r="E804" s="60"/>
      <c r="F804" s="60"/>
      <c r="G804" s="60"/>
      <c r="H804" s="60"/>
      <c r="I804" s="60"/>
      <c r="J804" s="60"/>
      <c r="K804" s="60"/>
      <c r="L804" s="60"/>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158"/>
      <c r="BJ804" s="158"/>
      <c r="BK804" s="48"/>
      <c r="BL804" s="307"/>
      <c r="BM804" s="48"/>
      <c r="BN804" s="48"/>
      <c r="BO804" s="48"/>
      <c r="BP804" s="48"/>
      <c r="BQ804" s="48"/>
      <c r="BR804" s="48"/>
      <c r="BS804" s="48"/>
      <c r="BT804" s="48"/>
      <c r="BU804" s="48"/>
      <c r="BV804" s="48"/>
      <c r="BW804" s="48"/>
      <c r="BX804" s="48"/>
      <c r="BY804" s="48"/>
      <c r="BZ804" s="328"/>
      <c r="CA804" s="48"/>
      <c r="CB804" s="48"/>
      <c r="CC804" s="48"/>
      <c r="CD804" s="48"/>
      <c r="CE804" s="48"/>
      <c r="CF804" s="48"/>
      <c r="CG804" s="48"/>
      <c r="CH804" s="48"/>
      <c r="CI804" s="48"/>
      <c r="CJ804" s="48"/>
      <c r="CK804" s="48"/>
      <c r="CL804" s="48"/>
      <c r="CM804" s="48"/>
      <c r="CN804" s="48"/>
      <c r="CO804" s="48"/>
      <c r="CP804" s="48"/>
      <c r="CQ804" s="48"/>
      <c r="CR804" s="48"/>
      <c r="CS804" s="48"/>
      <c r="CT804" s="48"/>
      <c r="CU804" s="48"/>
      <c r="CV804" s="48"/>
      <c r="CW804" s="48"/>
      <c r="CX804" s="48"/>
      <c r="CY804" s="48"/>
      <c r="CZ804" s="48"/>
      <c r="DA804" s="48"/>
      <c r="DB804" s="48"/>
      <c r="DC804" s="48"/>
      <c r="DD804" s="48"/>
      <c r="DE804" s="48"/>
      <c r="DF804" s="48"/>
      <c r="DG804" s="48"/>
      <c r="DH804" s="48"/>
      <c r="DI804" s="48"/>
      <c r="DJ804" s="48"/>
      <c r="DK804" s="48"/>
      <c r="DL804" s="48"/>
      <c r="DM804" s="48"/>
      <c r="DN804" s="48"/>
      <c r="DO804" s="48"/>
      <c r="DP804" s="48"/>
      <c r="DQ804" s="48"/>
      <c r="DR804" s="48"/>
      <c r="DS804" s="48"/>
      <c r="DT804" s="48"/>
      <c r="DU804" s="48"/>
      <c r="DV804" s="48"/>
      <c r="DW804" s="48"/>
      <c r="DX804" s="48"/>
      <c r="DY804" s="48"/>
      <c r="DZ804" s="48"/>
      <c r="EA804" s="48"/>
      <c r="EB804" s="48"/>
      <c r="EC804" s="48"/>
      <c r="ED804" s="48"/>
      <c r="EE804" s="48"/>
      <c r="EF804" s="48"/>
      <c r="EG804" s="48"/>
      <c r="EH804" s="48"/>
      <c r="EI804" s="48"/>
      <c r="EJ804" s="48"/>
      <c r="EK804" s="48"/>
      <c r="EL804" s="48"/>
      <c r="ET804" s="33" t="s">
        <v>1422</v>
      </c>
      <c r="EU804" s="33" t="s">
        <v>1420</v>
      </c>
    </row>
    <row r="805" spans="1:151" ht="12" hidden="1" customHeight="1">
      <c r="A805" s="48"/>
      <c r="B805" s="60"/>
      <c r="C805" s="48"/>
      <c r="D805" s="60"/>
      <c r="E805" s="60"/>
      <c r="F805" s="60"/>
      <c r="G805" s="60"/>
      <c r="H805" s="60"/>
      <c r="I805" s="60"/>
      <c r="J805" s="60"/>
      <c r="K805" s="60"/>
      <c r="L805" s="60"/>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158"/>
      <c r="BJ805" s="158"/>
      <c r="BK805" s="48"/>
      <c r="BL805" s="307"/>
      <c r="BM805" s="48"/>
      <c r="BN805" s="48"/>
      <c r="BO805" s="48"/>
      <c r="BP805" s="48"/>
      <c r="BQ805" s="48"/>
      <c r="BR805" s="48"/>
      <c r="BS805" s="48"/>
      <c r="BT805" s="48"/>
      <c r="BU805" s="48"/>
      <c r="BV805" s="48"/>
      <c r="BW805" s="48"/>
      <c r="BX805" s="48"/>
      <c r="BY805" s="48"/>
      <c r="BZ805" s="328"/>
      <c r="CA805" s="48"/>
      <c r="CB805" s="48"/>
      <c r="CC805" s="48"/>
      <c r="CD805" s="48"/>
      <c r="CE805" s="48"/>
      <c r="CF805" s="48"/>
      <c r="CG805" s="48"/>
      <c r="CH805" s="48"/>
      <c r="CI805" s="48"/>
      <c r="CJ805" s="48"/>
      <c r="CK805" s="48"/>
      <c r="CL805" s="48"/>
      <c r="CM805" s="48"/>
      <c r="CN805" s="48"/>
      <c r="CO805" s="48"/>
      <c r="CP805" s="48"/>
      <c r="CQ805" s="48"/>
      <c r="CR805" s="48"/>
      <c r="CS805" s="48"/>
      <c r="CT805" s="48"/>
      <c r="CU805" s="48"/>
      <c r="CV805" s="48"/>
      <c r="CW805" s="48"/>
      <c r="CX805" s="48"/>
      <c r="CY805" s="48"/>
      <c r="CZ805" s="48"/>
      <c r="DA805" s="48"/>
      <c r="DB805" s="48"/>
      <c r="DC805" s="48"/>
      <c r="DD805" s="48"/>
      <c r="DE805" s="48"/>
      <c r="DF805" s="48"/>
      <c r="DG805" s="48"/>
      <c r="DH805" s="48"/>
      <c r="DI805" s="48"/>
      <c r="DJ805" s="48"/>
      <c r="DK805" s="48"/>
      <c r="DL805" s="48"/>
      <c r="DM805" s="48"/>
      <c r="DN805" s="48"/>
      <c r="DO805" s="48"/>
      <c r="DP805" s="48"/>
      <c r="DQ805" s="48"/>
      <c r="DR805" s="48"/>
      <c r="DS805" s="48"/>
      <c r="DT805" s="48"/>
      <c r="DU805" s="48"/>
      <c r="DV805" s="48"/>
      <c r="DW805" s="48"/>
      <c r="DX805" s="48"/>
      <c r="DY805" s="48"/>
      <c r="DZ805" s="48"/>
      <c r="EA805" s="48"/>
      <c r="EB805" s="48"/>
      <c r="EC805" s="48"/>
      <c r="ED805" s="48"/>
      <c r="EE805" s="48"/>
      <c r="EF805" s="48"/>
      <c r="EG805" s="48"/>
      <c r="EH805" s="48"/>
      <c r="EI805" s="48"/>
      <c r="EJ805" s="48"/>
      <c r="EK805" s="48"/>
      <c r="EL805" s="48"/>
      <c r="ET805" s="33" t="s">
        <v>1423</v>
      </c>
      <c r="EU805" s="33" t="s">
        <v>1421</v>
      </c>
    </row>
    <row r="806" spans="1:151" ht="12" hidden="1" customHeight="1">
      <c r="A806" s="48"/>
      <c r="B806" s="60"/>
      <c r="C806" s="48"/>
      <c r="D806" s="60"/>
      <c r="E806" s="60"/>
      <c r="F806" s="60"/>
      <c r="G806" s="60"/>
      <c r="H806" s="60"/>
      <c r="I806" s="60"/>
      <c r="J806" s="60"/>
      <c r="K806" s="60"/>
      <c r="L806" s="60"/>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158"/>
      <c r="BJ806" s="158"/>
      <c r="BK806" s="48"/>
      <c r="BL806" s="307"/>
      <c r="BM806" s="48"/>
      <c r="BN806" s="48"/>
      <c r="BO806" s="48"/>
      <c r="BP806" s="48"/>
      <c r="BQ806" s="48"/>
      <c r="BR806" s="48"/>
      <c r="BS806" s="48"/>
      <c r="BT806" s="48"/>
      <c r="BU806" s="48"/>
      <c r="BV806" s="48"/>
      <c r="BW806" s="48"/>
      <c r="BX806" s="48"/>
      <c r="BY806" s="48"/>
      <c r="BZ806" s="328"/>
      <c r="CA806" s="48"/>
      <c r="CB806" s="48"/>
      <c r="CC806" s="48"/>
      <c r="CD806" s="48"/>
      <c r="CE806" s="48"/>
      <c r="CF806" s="48"/>
      <c r="CG806" s="48"/>
      <c r="CH806" s="48"/>
      <c r="CI806" s="48"/>
      <c r="CJ806" s="48"/>
      <c r="CK806" s="48"/>
      <c r="CL806" s="48"/>
      <c r="CM806" s="48"/>
      <c r="CN806" s="48"/>
      <c r="CO806" s="48"/>
      <c r="CP806" s="48"/>
      <c r="CQ806" s="48"/>
      <c r="CR806" s="48"/>
      <c r="CS806" s="48"/>
      <c r="CT806" s="48"/>
      <c r="CU806" s="48"/>
      <c r="CV806" s="48"/>
      <c r="CW806" s="48"/>
      <c r="CX806" s="48"/>
      <c r="CY806" s="48"/>
      <c r="CZ806" s="48"/>
      <c r="DA806" s="48"/>
      <c r="DB806" s="48"/>
      <c r="DC806" s="48"/>
      <c r="DD806" s="48"/>
      <c r="DE806" s="48"/>
      <c r="DF806" s="48"/>
      <c r="DG806" s="48"/>
      <c r="DH806" s="48"/>
      <c r="DI806" s="48"/>
      <c r="DJ806" s="48"/>
      <c r="DK806" s="48"/>
      <c r="DL806" s="48"/>
      <c r="DM806" s="48"/>
      <c r="DN806" s="48"/>
      <c r="DO806" s="48"/>
      <c r="DP806" s="48"/>
      <c r="DQ806" s="48"/>
      <c r="DR806" s="48"/>
      <c r="DS806" s="48"/>
      <c r="DT806" s="48"/>
      <c r="DU806" s="48"/>
      <c r="DV806" s="48"/>
      <c r="DW806" s="48"/>
      <c r="DX806" s="48"/>
      <c r="DY806" s="48"/>
      <c r="DZ806" s="48"/>
      <c r="EA806" s="48"/>
      <c r="EB806" s="48"/>
      <c r="EC806" s="48"/>
      <c r="ED806" s="48"/>
      <c r="EE806" s="48"/>
      <c r="EF806" s="48"/>
      <c r="EG806" s="48"/>
      <c r="EH806" s="48"/>
      <c r="EI806" s="48"/>
      <c r="EJ806" s="48"/>
      <c r="EK806" s="48"/>
      <c r="EL806" s="48"/>
      <c r="ET806" s="33" t="s">
        <v>1424</v>
      </c>
      <c r="EU806" s="33" t="s">
        <v>1422</v>
      </c>
    </row>
    <row r="807" spans="1:151" ht="12" hidden="1" customHeight="1">
      <c r="A807" s="48"/>
      <c r="B807" s="60"/>
      <c r="C807" s="48"/>
      <c r="D807" s="60"/>
      <c r="E807" s="60"/>
      <c r="F807" s="60"/>
      <c r="G807" s="60"/>
      <c r="H807" s="60"/>
      <c r="I807" s="60"/>
      <c r="J807" s="60"/>
      <c r="K807" s="60"/>
      <c r="L807" s="60"/>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158"/>
      <c r="BJ807" s="158"/>
      <c r="BK807" s="48"/>
      <c r="BL807" s="307"/>
      <c r="BM807" s="48"/>
      <c r="BN807" s="48"/>
      <c r="BO807" s="48"/>
      <c r="BP807" s="48"/>
      <c r="BQ807" s="48"/>
      <c r="BR807" s="48"/>
      <c r="BS807" s="48"/>
      <c r="BT807" s="48"/>
      <c r="BU807" s="48"/>
      <c r="BV807" s="48"/>
      <c r="BW807" s="48"/>
      <c r="BX807" s="48"/>
      <c r="BY807" s="48"/>
      <c r="BZ807" s="328"/>
      <c r="CA807" s="48"/>
      <c r="CB807" s="48"/>
      <c r="CC807" s="48"/>
      <c r="CD807" s="48"/>
      <c r="CE807" s="48"/>
      <c r="CF807" s="48"/>
      <c r="CG807" s="48"/>
      <c r="CH807" s="48"/>
      <c r="CI807" s="48"/>
      <c r="CJ807" s="48"/>
      <c r="CK807" s="48"/>
      <c r="CL807" s="48"/>
      <c r="CM807" s="48"/>
      <c r="CN807" s="48"/>
      <c r="CO807" s="48"/>
      <c r="CP807" s="48"/>
      <c r="CQ807" s="48"/>
      <c r="CR807" s="48"/>
      <c r="CS807" s="48"/>
      <c r="CT807" s="48"/>
      <c r="CU807" s="48"/>
      <c r="CV807" s="48"/>
      <c r="CW807" s="48"/>
      <c r="CX807" s="48"/>
      <c r="CY807" s="48"/>
      <c r="CZ807" s="48"/>
      <c r="DA807" s="48"/>
      <c r="DB807" s="48"/>
      <c r="DC807" s="48"/>
      <c r="DD807" s="48"/>
      <c r="DE807" s="48"/>
      <c r="DF807" s="48"/>
      <c r="DG807" s="48"/>
      <c r="DH807" s="48"/>
      <c r="DI807" s="48"/>
      <c r="DJ807" s="48"/>
      <c r="DK807" s="48"/>
      <c r="DL807" s="48"/>
      <c r="DM807" s="48"/>
      <c r="DN807" s="48"/>
      <c r="DO807" s="48"/>
      <c r="DP807" s="48"/>
      <c r="DQ807" s="48"/>
      <c r="DR807" s="48"/>
      <c r="DS807" s="48"/>
      <c r="DT807" s="48"/>
      <c r="DU807" s="48"/>
      <c r="DV807" s="48"/>
      <c r="DW807" s="48"/>
      <c r="DX807" s="48"/>
      <c r="DY807" s="48"/>
      <c r="DZ807" s="48"/>
      <c r="EA807" s="48"/>
      <c r="EB807" s="48"/>
      <c r="EC807" s="48"/>
      <c r="ED807" s="48"/>
      <c r="EE807" s="48"/>
      <c r="EF807" s="48"/>
      <c r="EG807" s="48"/>
      <c r="EH807" s="48"/>
      <c r="EI807" s="48"/>
      <c r="EJ807" s="48"/>
      <c r="EK807" s="48"/>
      <c r="EL807" s="48"/>
      <c r="ET807" s="33" t="s">
        <v>1425</v>
      </c>
      <c r="EU807" s="33" t="s">
        <v>1423</v>
      </c>
    </row>
    <row r="808" spans="1:151" ht="12" hidden="1" customHeight="1">
      <c r="A808" s="48"/>
      <c r="B808" s="60"/>
      <c r="C808" s="48"/>
      <c r="D808" s="60"/>
      <c r="E808" s="60"/>
      <c r="F808" s="60"/>
      <c r="G808" s="60"/>
      <c r="H808" s="60"/>
      <c r="I808" s="60"/>
      <c r="J808" s="60"/>
      <c r="K808" s="60"/>
      <c r="L808" s="60"/>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158"/>
      <c r="BJ808" s="158"/>
      <c r="BK808" s="48"/>
      <c r="BL808" s="307"/>
      <c r="BM808" s="48"/>
      <c r="BN808" s="48"/>
      <c r="BO808" s="48"/>
      <c r="BP808" s="48"/>
      <c r="BQ808" s="48"/>
      <c r="BR808" s="48"/>
      <c r="BS808" s="48"/>
      <c r="BT808" s="48"/>
      <c r="BU808" s="48"/>
      <c r="BV808" s="48"/>
      <c r="BW808" s="48"/>
      <c r="BX808" s="48"/>
      <c r="BY808" s="48"/>
      <c r="BZ808" s="328"/>
      <c r="CA808" s="48"/>
      <c r="CB808" s="48"/>
      <c r="CC808" s="48"/>
      <c r="CD808" s="48"/>
      <c r="CE808" s="48"/>
      <c r="CF808" s="48"/>
      <c r="CG808" s="48"/>
      <c r="CH808" s="48"/>
      <c r="CI808" s="48"/>
      <c r="CJ808" s="48"/>
      <c r="CK808" s="48"/>
      <c r="CL808" s="48"/>
      <c r="CM808" s="48"/>
      <c r="CN808" s="48"/>
      <c r="CO808" s="48"/>
      <c r="CP808" s="48"/>
      <c r="CQ808" s="48"/>
      <c r="CR808" s="48"/>
      <c r="CS808" s="48"/>
      <c r="CT808" s="48"/>
      <c r="CU808" s="48"/>
      <c r="CV808" s="48"/>
      <c r="CW808" s="48"/>
      <c r="CX808" s="48"/>
      <c r="CY808" s="48"/>
      <c r="CZ808" s="48"/>
      <c r="DA808" s="48"/>
      <c r="DB808" s="48"/>
      <c r="DC808" s="48"/>
      <c r="DD808" s="48"/>
      <c r="DE808" s="48"/>
      <c r="DF808" s="48"/>
      <c r="DG808" s="48"/>
      <c r="DH808" s="48"/>
      <c r="DI808" s="48"/>
      <c r="DJ808" s="48"/>
      <c r="DK808" s="48"/>
      <c r="DL808" s="48"/>
      <c r="DM808" s="48"/>
      <c r="DN808" s="48"/>
      <c r="DO808" s="48"/>
      <c r="DP808" s="48"/>
      <c r="DQ808" s="48"/>
      <c r="DR808" s="48"/>
      <c r="DS808" s="48"/>
      <c r="DT808" s="48"/>
      <c r="DU808" s="48"/>
      <c r="DV808" s="48"/>
      <c r="DW808" s="48"/>
      <c r="DX808" s="48"/>
      <c r="DY808" s="48"/>
      <c r="DZ808" s="48"/>
      <c r="EA808" s="48"/>
      <c r="EB808" s="48"/>
      <c r="EC808" s="48"/>
      <c r="ED808" s="48"/>
      <c r="EE808" s="48"/>
      <c r="EF808" s="48"/>
      <c r="EG808" s="48"/>
      <c r="EH808" s="48"/>
      <c r="EI808" s="48"/>
      <c r="EJ808" s="48"/>
      <c r="EK808" s="48"/>
      <c r="EL808" s="48"/>
      <c r="ET808" s="33" t="s">
        <v>1426</v>
      </c>
      <c r="EU808" s="33" t="s">
        <v>1424</v>
      </c>
    </row>
    <row r="809" spans="1:151" ht="12" hidden="1" customHeight="1">
      <c r="A809" s="48"/>
      <c r="B809" s="60"/>
      <c r="C809" s="48"/>
      <c r="D809" s="60"/>
      <c r="E809" s="60"/>
      <c r="F809" s="60"/>
      <c r="G809" s="60"/>
      <c r="H809" s="60"/>
      <c r="I809" s="60"/>
      <c r="J809" s="60"/>
      <c r="K809" s="60"/>
      <c r="L809" s="60"/>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158"/>
      <c r="BJ809" s="158"/>
      <c r="BK809" s="48"/>
      <c r="BL809" s="307"/>
      <c r="BM809" s="48"/>
      <c r="BN809" s="48"/>
      <c r="BO809" s="48"/>
      <c r="BP809" s="48"/>
      <c r="BQ809" s="48"/>
      <c r="BR809" s="48"/>
      <c r="BS809" s="48"/>
      <c r="BT809" s="48"/>
      <c r="BU809" s="48"/>
      <c r="BV809" s="48"/>
      <c r="BW809" s="48"/>
      <c r="BX809" s="48"/>
      <c r="BY809" s="48"/>
      <c r="BZ809" s="328"/>
      <c r="CA809" s="48"/>
      <c r="CB809" s="48"/>
      <c r="CC809" s="48"/>
      <c r="CD809" s="48"/>
      <c r="CE809" s="48"/>
      <c r="CF809" s="48"/>
      <c r="CG809" s="48"/>
      <c r="CH809" s="48"/>
      <c r="CI809" s="48"/>
      <c r="CJ809" s="48"/>
      <c r="CK809" s="48"/>
      <c r="CL809" s="48"/>
      <c r="CM809" s="48"/>
      <c r="CN809" s="48"/>
      <c r="CO809" s="48"/>
      <c r="CP809" s="48"/>
      <c r="CQ809" s="48"/>
      <c r="CR809" s="48"/>
      <c r="CS809" s="48"/>
      <c r="CT809" s="48"/>
      <c r="CU809" s="48"/>
      <c r="CV809" s="48"/>
      <c r="CW809" s="48"/>
      <c r="CX809" s="48"/>
      <c r="CY809" s="48"/>
      <c r="CZ809" s="48"/>
      <c r="DA809" s="48"/>
      <c r="DB809" s="48"/>
      <c r="DC809" s="48"/>
      <c r="DD809" s="48"/>
      <c r="DE809" s="48"/>
      <c r="DF809" s="48"/>
      <c r="DG809" s="48"/>
      <c r="DH809" s="48"/>
      <c r="DI809" s="48"/>
      <c r="DJ809" s="48"/>
      <c r="DK809" s="48"/>
      <c r="DL809" s="48"/>
      <c r="DM809" s="48"/>
      <c r="DN809" s="48"/>
      <c r="DO809" s="48"/>
      <c r="DP809" s="48"/>
      <c r="DQ809" s="48"/>
      <c r="DR809" s="48"/>
      <c r="DS809" s="48"/>
      <c r="DT809" s="48"/>
      <c r="DU809" s="48"/>
      <c r="DV809" s="48"/>
      <c r="DW809" s="48"/>
      <c r="DX809" s="48"/>
      <c r="DY809" s="48"/>
      <c r="DZ809" s="48"/>
      <c r="EA809" s="48"/>
      <c r="EB809" s="48"/>
      <c r="EC809" s="48"/>
      <c r="ED809" s="48"/>
      <c r="EE809" s="48"/>
      <c r="EF809" s="48"/>
      <c r="EG809" s="48"/>
      <c r="EH809" s="48"/>
      <c r="EI809" s="48"/>
      <c r="EJ809" s="48"/>
      <c r="EK809" s="48"/>
      <c r="EL809" s="48"/>
      <c r="ET809" s="33" t="s">
        <v>1427</v>
      </c>
      <c r="EU809" s="33" t="s">
        <v>1425</v>
      </c>
    </row>
    <row r="810" spans="1:151" ht="12" hidden="1" customHeight="1">
      <c r="A810" s="48"/>
      <c r="B810" s="60"/>
      <c r="C810" s="48"/>
      <c r="D810" s="60"/>
      <c r="E810" s="60"/>
      <c r="F810" s="60"/>
      <c r="G810" s="60"/>
      <c r="H810" s="60"/>
      <c r="I810" s="60"/>
      <c r="J810" s="60"/>
      <c r="K810" s="60"/>
      <c r="L810" s="60"/>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158"/>
      <c r="BJ810" s="158"/>
      <c r="BK810" s="48"/>
      <c r="BL810" s="307"/>
      <c r="BM810" s="48"/>
      <c r="BN810" s="48"/>
      <c r="BO810" s="48"/>
      <c r="BP810" s="48"/>
      <c r="BQ810" s="48"/>
      <c r="BR810" s="48"/>
      <c r="BS810" s="48"/>
      <c r="BT810" s="48"/>
      <c r="BU810" s="48"/>
      <c r="BV810" s="48"/>
      <c r="BW810" s="48"/>
      <c r="BX810" s="48"/>
      <c r="BY810" s="48"/>
      <c r="BZ810" s="328"/>
      <c r="CA810" s="48"/>
      <c r="CB810" s="48"/>
      <c r="CC810" s="48"/>
      <c r="CD810" s="48"/>
      <c r="CE810" s="48"/>
      <c r="CF810" s="48"/>
      <c r="CG810" s="48"/>
      <c r="CH810" s="48"/>
      <c r="CI810" s="48"/>
      <c r="CJ810" s="48"/>
      <c r="CK810" s="48"/>
      <c r="CL810" s="48"/>
      <c r="CM810" s="48"/>
      <c r="CN810" s="48"/>
      <c r="CO810" s="48"/>
      <c r="CP810" s="48"/>
      <c r="CQ810" s="48"/>
      <c r="CR810" s="48"/>
      <c r="CS810" s="48"/>
      <c r="CT810" s="48"/>
      <c r="CU810" s="48"/>
      <c r="CV810" s="48"/>
      <c r="CW810" s="48"/>
      <c r="CX810" s="48"/>
      <c r="CY810" s="48"/>
      <c r="CZ810" s="48"/>
      <c r="DA810" s="48"/>
      <c r="DB810" s="48"/>
      <c r="DC810" s="48"/>
      <c r="DD810" s="48"/>
      <c r="DE810" s="48"/>
      <c r="DF810" s="48"/>
      <c r="DG810" s="48"/>
      <c r="DH810" s="48"/>
      <c r="DI810" s="48"/>
      <c r="DJ810" s="48"/>
      <c r="DK810" s="48"/>
      <c r="DL810" s="48"/>
      <c r="DM810" s="48"/>
      <c r="DN810" s="48"/>
      <c r="DO810" s="48"/>
      <c r="DP810" s="48"/>
      <c r="DQ810" s="48"/>
      <c r="DR810" s="48"/>
      <c r="DS810" s="48"/>
      <c r="DT810" s="48"/>
      <c r="DU810" s="48"/>
      <c r="DV810" s="48"/>
      <c r="DW810" s="48"/>
      <c r="DX810" s="48"/>
      <c r="DY810" s="48"/>
      <c r="DZ810" s="48"/>
      <c r="EA810" s="48"/>
      <c r="EB810" s="48"/>
      <c r="EC810" s="48"/>
      <c r="ED810" s="48"/>
      <c r="EE810" s="48"/>
      <c r="EF810" s="48"/>
      <c r="EG810" s="48"/>
      <c r="EH810" s="48"/>
      <c r="EI810" s="48"/>
      <c r="EJ810" s="48"/>
      <c r="EK810" s="48"/>
      <c r="EL810" s="48"/>
      <c r="ET810" s="33" t="s">
        <v>1428</v>
      </c>
      <c r="EU810" s="33" t="s">
        <v>1426</v>
      </c>
    </row>
    <row r="811" spans="1:151" ht="12" hidden="1" customHeight="1">
      <c r="A811" s="48"/>
      <c r="B811" s="60"/>
      <c r="C811" s="48"/>
      <c r="D811" s="60"/>
      <c r="E811" s="60"/>
      <c r="F811" s="60"/>
      <c r="G811" s="60"/>
      <c r="H811" s="60"/>
      <c r="I811" s="60"/>
      <c r="J811" s="60"/>
      <c r="K811" s="60"/>
      <c r="L811" s="60"/>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158"/>
      <c r="BJ811" s="158"/>
      <c r="BK811" s="48"/>
      <c r="BL811" s="307"/>
      <c r="BM811" s="48"/>
      <c r="BN811" s="48"/>
      <c r="BO811" s="48"/>
      <c r="BP811" s="48"/>
      <c r="BQ811" s="48"/>
      <c r="BR811" s="48"/>
      <c r="BS811" s="48"/>
      <c r="BT811" s="48"/>
      <c r="BU811" s="48"/>
      <c r="BV811" s="48"/>
      <c r="BW811" s="48"/>
      <c r="BX811" s="48"/>
      <c r="BY811" s="48"/>
      <c r="BZ811" s="328"/>
      <c r="CA811" s="48"/>
      <c r="CB811" s="48"/>
      <c r="CC811" s="48"/>
      <c r="CD811" s="48"/>
      <c r="CE811" s="48"/>
      <c r="CF811" s="48"/>
      <c r="CG811" s="48"/>
      <c r="CH811" s="48"/>
      <c r="CI811" s="48"/>
      <c r="CJ811" s="48"/>
      <c r="CK811" s="48"/>
      <c r="CL811" s="48"/>
      <c r="CM811" s="48"/>
      <c r="CN811" s="48"/>
      <c r="CO811" s="48"/>
      <c r="CP811" s="48"/>
      <c r="CQ811" s="48"/>
      <c r="CR811" s="48"/>
      <c r="CS811" s="48"/>
      <c r="CT811" s="48"/>
      <c r="CU811" s="48"/>
      <c r="CV811" s="48"/>
      <c r="CW811" s="48"/>
      <c r="CX811" s="48"/>
      <c r="CY811" s="48"/>
      <c r="CZ811" s="48"/>
      <c r="DA811" s="48"/>
      <c r="DB811" s="48"/>
      <c r="DC811" s="48"/>
      <c r="DD811" s="48"/>
      <c r="DE811" s="48"/>
      <c r="DF811" s="48"/>
      <c r="DG811" s="48"/>
      <c r="DH811" s="48"/>
      <c r="DI811" s="48"/>
      <c r="DJ811" s="48"/>
      <c r="DK811" s="48"/>
      <c r="DL811" s="48"/>
      <c r="DM811" s="48"/>
      <c r="DN811" s="48"/>
      <c r="DO811" s="48"/>
      <c r="DP811" s="48"/>
      <c r="DQ811" s="48"/>
      <c r="DR811" s="48"/>
      <c r="DS811" s="48"/>
      <c r="DT811" s="48"/>
      <c r="DU811" s="48"/>
      <c r="DV811" s="48"/>
      <c r="DW811" s="48"/>
      <c r="DX811" s="48"/>
      <c r="DY811" s="48"/>
      <c r="DZ811" s="48"/>
      <c r="EA811" s="48"/>
      <c r="EB811" s="48"/>
      <c r="EC811" s="48"/>
      <c r="ED811" s="48"/>
      <c r="EE811" s="48"/>
      <c r="EF811" s="48"/>
      <c r="EG811" s="48"/>
      <c r="EH811" s="48"/>
      <c r="EI811" s="48"/>
      <c r="EJ811" s="48"/>
      <c r="EK811" s="48"/>
      <c r="EL811" s="48"/>
      <c r="ET811" s="33" t="s">
        <v>1429</v>
      </c>
      <c r="EU811" s="33" t="s">
        <v>1427</v>
      </c>
    </row>
    <row r="812" spans="1:151" ht="12" hidden="1" customHeight="1">
      <c r="A812" s="48"/>
      <c r="B812" s="60"/>
      <c r="C812" s="48"/>
      <c r="D812" s="60"/>
      <c r="E812" s="60"/>
      <c r="F812" s="60"/>
      <c r="G812" s="60"/>
      <c r="H812" s="60"/>
      <c r="I812" s="60"/>
      <c r="J812" s="60"/>
      <c r="K812" s="60"/>
      <c r="L812" s="60"/>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158"/>
      <c r="BJ812" s="158"/>
      <c r="BK812" s="48"/>
      <c r="BL812" s="307"/>
      <c r="BM812" s="48"/>
      <c r="BN812" s="48"/>
      <c r="BO812" s="48"/>
      <c r="BP812" s="48"/>
      <c r="BQ812" s="48"/>
      <c r="BR812" s="48"/>
      <c r="BS812" s="48"/>
      <c r="BT812" s="48"/>
      <c r="BU812" s="48"/>
      <c r="BV812" s="48"/>
      <c r="BW812" s="48"/>
      <c r="BX812" s="48"/>
      <c r="BY812" s="48"/>
      <c r="BZ812" s="32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c r="DG812" s="48"/>
      <c r="DH812" s="48"/>
      <c r="DI812" s="48"/>
      <c r="DJ812" s="48"/>
      <c r="DK812" s="48"/>
      <c r="DL812" s="48"/>
      <c r="DM812" s="48"/>
      <c r="DN812" s="48"/>
      <c r="DO812" s="48"/>
      <c r="DP812" s="48"/>
      <c r="DQ812" s="48"/>
      <c r="DR812" s="48"/>
      <c r="DS812" s="48"/>
      <c r="DT812" s="48"/>
      <c r="DU812" s="48"/>
      <c r="DV812" s="48"/>
      <c r="DW812" s="48"/>
      <c r="DX812" s="48"/>
      <c r="DY812" s="48"/>
      <c r="DZ812" s="48"/>
      <c r="EA812" s="48"/>
      <c r="EB812" s="48"/>
      <c r="EC812" s="48"/>
      <c r="ED812" s="48"/>
      <c r="EE812" s="48"/>
      <c r="EF812" s="48"/>
      <c r="EG812" s="48"/>
      <c r="EH812" s="48"/>
      <c r="EI812" s="48"/>
      <c r="EJ812" s="48"/>
      <c r="EK812" s="48"/>
      <c r="EL812" s="48"/>
      <c r="ET812" s="33" t="s">
        <v>1430</v>
      </c>
      <c r="EU812" s="33" t="s">
        <v>1428</v>
      </c>
    </row>
    <row r="813" spans="1:151" ht="12" hidden="1" customHeight="1">
      <c r="A813" s="48"/>
      <c r="B813" s="60"/>
      <c r="C813" s="48"/>
      <c r="D813" s="60"/>
      <c r="E813" s="60"/>
      <c r="F813" s="60"/>
      <c r="G813" s="60"/>
      <c r="H813" s="60"/>
      <c r="I813" s="60"/>
      <c r="J813" s="60"/>
      <c r="K813" s="60"/>
      <c r="L813" s="60"/>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158"/>
      <c r="BJ813" s="158"/>
      <c r="BK813" s="48"/>
      <c r="BL813" s="307"/>
      <c r="BM813" s="48"/>
      <c r="BN813" s="48"/>
      <c r="BO813" s="48"/>
      <c r="BP813" s="48"/>
      <c r="BQ813" s="48"/>
      <c r="BR813" s="48"/>
      <c r="BS813" s="48"/>
      <c r="BT813" s="48"/>
      <c r="BU813" s="48"/>
      <c r="BV813" s="48"/>
      <c r="BW813" s="48"/>
      <c r="BX813" s="48"/>
      <c r="BY813" s="48"/>
      <c r="BZ813" s="328"/>
      <c r="CA813" s="48"/>
      <c r="CB813" s="48"/>
      <c r="CC813" s="48"/>
      <c r="CD813" s="48"/>
      <c r="CE813" s="48"/>
      <c r="CF813" s="48"/>
      <c r="CG813" s="48"/>
      <c r="CH813" s="48"/>
      <c r="CI813" s="48"/>
      <c r="CJ813" s="48"/>
      <c r="CK813" s="48"/>
      <c r="CL813" s="48"/>
      <c r="CM813" s="48"/>
      <c r="CN813" s="48"/>
      <c r="CO813" s="48"/>
      <c r="CP813" s="48"/>
      <c r="CQ813" s="48"/>
      <c r="CR813" s="48"/>
      <c r="CS813" s="48"/>
      <c r="CT813" s="48"/>
      <c r="CU813" s="48"/>
      <c r="CV813" s="48"/>
      <c r="CW813" s="48"/>
      <c r="CX813" s="48"/>
      <c r="CY813" s="48"/>
      <c r="CZ813" s="48"/>
      <c r="DA813" s="48"/>
      <c r="DB813" s="48"/>
      <c r="DC813" s="48"/>
      <c r="DD813" s="48"/>
      <c r="DE813" s="48"/>
      <c r="DF813" s="48"/>
      <c r="DG813" s="48"/>
      <c r="DH813" s="48"/>
      <c r="DI813" s="48"/>
      <c r="DJ813" s="48"/>
      <c r="DK813" s="48"/>
      <c r="DL813" s="48"/>
      <c r="DM813" s="48"/>
      <c r="DN813" s="48"/>
      <c r="DO813" s="48"/>
      <c r="DP813" s="48"/>
      <c r="DQ813" s="48"/>
      <c r="DR813" s="48"/>
      <c r="DS813" s="48"/>
      <c r="DT813" s="48"/>
      <c r="DU813" s="48"/>
      <c r="DV813" s="48"/>
      <c r="DW813" s="48"/>
      <c r="DX813" s="48"/>
      <c r="DY813" s="48"/>
      <c r="DZ813" s="48"/>
      <c r="EA813" s="48"/>
      <c r="EB813" s="48"/>
      <c r="EC813" s="48"/>
      <c r="ED813" s="48"/>
      <c r="EE813" s="48"/>
      <c r="EF813" s="48"/>
      <c r="EG813" s="48"/>
      <c r="EH813" s="48"/>
      <c r="EI813" s="48"/>
      <c r="EJ813" s="48"/>
      <c r="EK813" s="48"/>
      <c r="EL813" s="48"/>
      <c r="ET813" s="33" t="s">
        <v>1431</v>
      </c>
      <c r="EU813" s="33" t="s">
        <v>1429</v>
      </c>
    </row>
    <row r="814" spans="1:151" ht="12" hidden="1" customHeight="1">
      <c r="A814" s="48"/>
      <c r="B814" s="60"/>
      <c r="C814" s="48"/>
      <c r="D814" s="60"/>
      <c r="E814" s="60"/>
      <c r="F814" s="60"/>
      <c r="G814" s="60"/>
      <c r="H814" s="60"/>
      <c r="I814" s="60"/>
      <c r="J814" s="60"/>
      <c r="K814" s="60"/>
      <c r="L814" s="60"/>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158"/>
      <c r="BJ814" s="158"/>
      <c r="BK814" s="48"/>
      <c r="BL814" s="307"/>
      <c r="BM814" s="48"/>
      <c r="BN814" s="48"/>
      <c r="BO814" s="48"/>
      <c r="BP814" s="48"/>
      <c r="BQ814" s="48"/>
      <c r="BR814" s="48"/>
      <c r="BS814" s="48"/>
      <c r="BT814" s="48"/>
      <c r="BU814" s="48"/>
      <c r="BV814" s="48"/>
      <c r="BW814" s="48"/>
      <c r="BX814" s="48"/>
      <c r="BY814" s="48"/>
      <c r="BZ814" s="328"/>
      <c r="CA814" s="48"/>
      <c r="CB814" s="48"/>
      <c r="CC814" s="48"/>
      <c r="CD814" s="48"/>
      <c r="CE814" s="48"/>
      <c r="CF814" s="48"/>
      <c r="CG814" s="48"/>
      <c r="CH814" s="48"/>
      <c r="CI814" s="48"/>
      <c r="CJ814" s="48"/>
      <c r="CK814" s="48"/>
      <c r="CL814" s="48"/>
      <c r="CM814" s="48"/>
      <c r="CN814" s="48"/>
      <c r="CO814" s="48"/>
      <c r="CP814" s="48"/>
      <c r="CQ814" s="48"/>
      <c r="CR814" s="48"/>
      <c r="CS814" s="48"/>
      <c r="CT814" s="48"/>
      <c r="CU814" s="48"/>
      <c r="CV814" s="48"/>
      <c r="CW814" s="48"/>
      <c r="CX814" s="48"/>
      <c r="CY814" s="48"/>
      <c r="CZ814" s="48"/>
      <c r="DA814" s="48"/>
      <c r="DB814" s="48"/>
      <c r="DC814" s="48"/>
      <c r="DD814" s="48"/>
      <c r="DE814" s="48"/>
      <c r="DF814" s="48"/>
      <c r="DG814" s="48"/>
      <c r="DH814" s="48"/>
      <c r="DI814" s="48"/>
      <c r="DJ814" s="48"/>
      <c r="DK814" s="48"/>
      <c r="DL814" s="48"/>
      <c r="DM814" s="48"/>
      <c r="DN814" s="48"/>
      <c r="DO814" s="48"/>
      <c r="DP814" s="48"/>
      <c r="DQ814" s="48"/>
      <c r="DR814" s="48"/>
      <c r="DS814" s="48"/>
      <c r="DT814" s="48"/>
      <c r="DU814" s="48"/>
      <c r="DV814" s="48"/>
      <c r="DW814" s="48"/>
      <c r="DX814" s="48"/>
      <c r="DY814" s="48"/>
      <c r="DZ814" s="48"/>
      <c r="EA814" s="48"/>
      <c r="EB814" s="48"/>
      <c r="EC814" s="48"/>
      <c r="ED814" s="48"/>
      <c r="EE814" s="48"/>
      <c r="EF814" s="48"/>
      <c r="EG814" s="48"/>
      <c r="EH814" s="48"/>
      <c r="EI814" s="48"/>
      <c r="EJ814" s="48"/>
      <c r="EK814" s="48"/>
      <c r="EL814" s="48"/>
      <c r="ET814" s="33" t="s">
        <v>799</v>
      </c>
      <c r="EU814" s="33" t="s">
        <v>1430</v>
      </c>
    </row>
    <row r="815" spans="1:151" ht="12" hidden="1" customHeight="1">
      <c r="A815" s="48"/>
      <c r="B815" s="60"/>
      <c r="C815" s="48"/>
      <c r="D815" s="60"/>
      <c r="E815" s="60"/>
      <c r="F815" s="60"/>
      <c r="G815" s="60"/>
      <c r="H815" s="60"/>
      <c r="I815" s="60"/>
      <c r="J815" s="60"/>
      <c r="K815" s="60"/>
      <c r="L815" s="60"/>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158"/>
      <c r="BJ815" s="158"/>
      <c r="BK815" s="48"/>
      <c r="BL815" s="307"/>
      <c r="BM815" s="48"/>
      <c r="BN815" s="48"/>
      <c r="BO815" s="48"/>
      <c r="BP815" s="48"/>
      <c r="BQ815" s="48"/>
      <c r="BR815" s="48"/>
      <c r="BS815" s="48"/>
      <c r="BT815" s="48"/>
      <c r="BU815" s="48"/>
      <c r="BV815" s="48"/>
      <c r="BW815" s="48"/>
      <c r="BX815" s="48"/>
      <c r="BY815" s="48"/>
      <c r="BZ815" s="328"/>
      <c r="CA815" s="48"/>
      <c r="CB815" s="48"/>
      <c r="CC815" s="48"/>
      <c r="CD815" s="48"/>
      <c r="CE815" s="48"/>
      <c r="CF815" s="48"/>
      <c r="CG815" s="48"/>
      <c r="CH815" s="48"/>
      <c r="CI815" s="48"/>
      <c r="CJ815" s="48"/>
      <c r="CK815" s="48"/>
      <c r="CL815" s="48"/>
      <c r="CM815" s="48"/>
      <c r="CN815" s="48"/>
      <c r="CO815" s="48"/>
      <c r="CP815" s="48"/>
      <c r="CQ815" s="48"/>
      <c r="CR815" s="48"/>
      <c r="CS815" s="48"/>
      <c r="CT815" s="48"/>
      <c r="CU815" s="48"/>
      <c r="CV815" s="48"/>
      <c r="CW815" s="48"/>
      <c r="CX815" s="48"/>
      <c r="CY815" s="48"/>
      <c r="CZ815" s="48"/>
      <c r="DA815" s="48"/>
      <c r="DB815" s="48"/>
      <c r="DC815" s="48"/>
      <c r="DD815" s="48"/>
      <c r="DE815" s="48"/>
      <c r="DF815" s="48"/>
      <c r="DG815" s="48"/>
      <c r="DH815" s="48"/>
      <c r="DI815" s="48"/>
      <c r="DJ815" s="48"/>
      <c r="DK815" s="48"/>
      <c r="DL815" s="48"/>
      <c r="DM815" s="48"/>
      <c r="DN815" s="48"/>
      <c r="DO815" s="48"/>
      <c r="DP815" s="48"/>
      <c r="DQ815" s="48"/>
      <c r="DR815" s="48"/>
      <c r="DS815" s="48"/>
      <c r="DT815" s="48"/>
      <c r="DU815" s="48"/>
      <c r="DV815" s="48"/>
      <c r="DW815" s="48"/>
      <c r="DX815" s="48"/>
      <c r="DY815" s="48"/>
      <c r="DZ815" s="48"/>
      <c r="EA815" s="48"/>
      <c r="EB815" s="48"/>
      <c r="EC815" s="48"/>
      <c r="ED815" s="48"/>
      <c r="EE815" s="48"/>
      <c r="EF815" s="48"/>
      <c r="EG815" s="48"/>
      <c r="EH815" s="48"/>
      <c r="EI815" s="48"/>
      <c r="EJ815" s="48"/>
      <c r="EK815" s="48"/>
      <c r="EL815" s="48"/>
      <c r="ET815" s="33" t="s">
        <v>1432</v>
      </c>
      <c r="EU815" s="33" t="s">
        <v>1431</v>
      </c>
    </row>
    <row r="816" spans="1:151" ht="12" hidden="1" customHeight="1">
      <c r="A816" s="48"/>
      <c r="B816" s="60"/>
      <c r="C816" s="48"/>
      <c r="D816" s="60"/>
      <c r="E816" s="60"/>
      <c r="F816" s="60"/>
      <c r="G816" s="60"/>
      <c r="H816" s="60"/>
      <c r="I816" s="60"/>
      <c r="J816" s="60"/>
      <c r="K816" s="60"/>
      <c r="L816" s="60"/>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158"/>
      <c r="BJ816" s="158"/>
      <c r="BK816" s="48"/>
      <c r="BL816" s="307"/>
      <c r="BM816" s="48"/>
      <c r="BN816" s="48"/>
      <c r="BO816" s="48"/>
      <c r="BP816" s="48"/>
      <c r="BQ816" s="48"/>
      <c r="BR816" s="48"/>
      <c r="BS816" s="48"/>
      <c r="BT816" s="48"/>
      <c r="BU816" s="48"/>
      <c r="BV816" s="48"/>
      <c r="BW816" s="48"/>
      <c r="BX816" s="48"/>
      <c r="BY816" s="48"/>
      <c r="BZ816" s="328"/>
      <c r="CA816" s="48"/>
      <c r="CB816" s="48"/>
      <c r="CC816" s="48"/>
      <c r="CD816" s="48"/>
      <c r="CE816" s="48"/>
      <c r="CF816" s="48"/>
      <c r="CG816" s="48"/>
      <c r="CH816" s="48"/>
      <c r="CI816" s="48"/>
      <c r="CJ816" s="48"/>
      <c r="CK816" s="48"/>
      <c r="CL816" s="48"/>
      <c r="CM816" s="48"/>
      <c r="CN816" s="48"/>
      <c r="CO816" s="48"/>
      <c r="CP816" s="48"/>
      <c r="CQ816" s="48"/>
      <c r="CR816" s="48"/>
      <c r="CS816" s="48"/>
      <c r="CT816" s="48"/>
      <c r="CU816" s="48"/>
      <c r="CV816" s="48"/>
      <c r="CW816" s="48"/>
      <c r="CX816" s="48"/>
      <c r="CY816" s="48"/>
      <c r="CZ816" s="48"/>
      <c r="DA816" s="48"/>
      <c r="DB816" s="48"/>
      <c r="DC816" s="48"/>
      <c r="DD816" s="48"/>
      <c r="DE816" s="48"/>
      <c r="DF816" s="48"/>
      <c r="DG816" s="48"/>
      <c r="DH816" s="48"/>
      <c r="DI816" s="48"/>
      <c r="DJ816" s="48"/>
      <c r="DK816" s="48"/>
      <c r="DL816" s="48"/>
      <c r="DM816" s="48"/>
      <c r="DN816" s="48"/>
      <c r="DO816" s="48"/>
      <c r="DP816" s="48"/>
      <c r="DQ816" s="48"/>
      <c r="DR816" s="48"/>
      <c r="DS816" s="48"/>
      <c r="DT816" s="48"/>
      <c r="DU816" s="48"/>
      <c r="DV816" s="48"/>
      <c r="DW816" s="48"/>
      <c r="DX816" s="48"/>
      <c r="DY816" s="48"/>
      <c r="DZ816" s="48"/>
      <c r="EA816" s="48"/>
      <c r="EB816" s="48"/>
      <c r="EC816" s="48"/>
      <c r="ED816" s="48"/>
      <c r="EE816" s="48"/>
      <c r="EF816" s="48"/>
      <c r="EG816" s="48"/>
      <c r="EH816" s="48"/>
      <c r="EI816" s="48"/>
      <c r="EJ816" s="48"/>
      <c r="EK816" s="48"/>
      <c r="EL816" s="48"/>
      <c r="ET816" s="33" t="s">
        <v>1433</v>
      </c>
      <c r="EU816" s="33" t="s">
        <v>799</v>
      </c>
    </row>
    <row r="817" spans="1:151" ht="12" hidden="1" customHeight="1">
      <c r="A817" s="48"/>
      <c r="B817" s="60"/>
      <c r="C817" s="48"/>
      <c r="D817" s="60"/>
      <c r="E817" s="60"/>
      <c r="F817" s="60"/>
      <c r="G817" s="60"/>
      <c r="H817" s="60"/>
      <c r="I817" s="60"/>
      <c r="J817" s="60"/>
      <c r="K817" s="60"/>
      <c r="L817" s="60"/>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158"/>
      <c r="BJ817" s="158"/>
      <c r="BK817" s="48"/>
      <c r="BL817" s="307"/>
      <c r="BM817" s="48"/>
      <c r="BN817" s="48"/>
      <c r="BO817" s="48"/>
      <c r="BP817" s="48"/>
      <c r="BQ817" s="48"/>
      <c r="BR817" s="48"/>
      <c r="BS817" s="48"/>
      <c r="BT817" s="48"/>
      <c r="BU817" s="48"/>
      <c r="BV817" s="48"/>
      <c r="BW817" s="48"/>
      <c r="BX817" s="48"/>
      <c r="BY817" s="48"/>
      <c r="BZ817" s="328"/>
      <c r="CA817" s="48"/>
      <c r="CB817" s="48"/>
      <c r="CC817" s="48"/>
      <c r="CD817" s="48"/>
      <c r="CE817" s="48"/>
      <c r="CF817" s="48"/>
      <c r="CG817" s="48"/>
      <c r="CH817" s="48"/>
      <c r="CI817" s="48"/>
      <c r="CJ817" s="48"/>
      <c r="CK817" s="48"/>
      <c r="CL817" s="48"/>
      <c r="CM817" s="48"/>
      <c r="CN817" s="48"/>
      <c r="CO817" s="48"/>
      <c r="CP817" s="48"/>
      <c r="CQ817" s="48"/>
      <c r="CR817" s="48"/>
      <c r="CS817" s="48"/>
      <c r="CT817" s="48"/>
      <c r="CU817" s="48"/>
      <c r="CV817" s="48"/>
      <c r="CW817" s="48"/>
      <c r="CX817" s="48"/>
      <c r="CY817" s="48"/>
      <c r="CZ817" s="48"/>
      <c r="DA817" s="48"/>
      <c r="DB817" s="48"/>
      <c r="DC817" s="48"/>
      <c r="DD817" s="48"/>
      <c r="DE817" s="48"/>
      <c r="DF817" s="48"/>
      <c r="DG817" s="48"/>
      <c r="DH817" s="48"/>
      <c r="DI817" s="48"/>
      <c r="DJ817" s="48"/>
      <c r="DK817" s="48"/>
      <c r="DL817" s="48"/>
      <c r="DM817" s="48"/>
      <c r="DN817" s="48"/>
      <c r="DO817" s="48"/>
      <c r="DP817" s="48"/>
      <c r="DQ817" s="48"/>
      <c r="DR817" s="48"/>
      <c r="DS817" s="48"/>
      <c r="DT817" s="48"/>
      <c r="DU817" s="48"/>
      <c r="DV817" s="48"/>
      <c r="DW817" s="48"/>
      <c r="DX817" s="48"/>
      <c r="DY817" s="48"/>
      <c r="DZ817" s="48"/>
      <c r="EA817" s="48"/>
      <c r="EB817" s="48"/>
      <c r="EC817" s="48"/>
      <c r="ED817" s="48"/>
      <c r="EE817" s="48"/>
      <c r="EF817" s="48"/>
      <c r="EG817" s="48"/>
      <c r="EH817" s="48"/>
      <c r="EI817" s="48"/>
      <c r="EJ817" s="48"/>
      <c r="EK817" s="48"/>
      <c r="EL817" s="48"/>
      <c r="ET817" s="33" t="s">
        <v>1434</v>
      </c>
      <c r="EU817" s="33" t="s">
        <v>1432</v>
      </c>
    </row>
    <row r="818" spans="1:151" ht="12" hidden="1" customHeight="1">
      <c r="A818" s="48"/>
      <c r="B818" s="60"/>
      <c r="C818" s="48"/>
      <c r="D818" s="60"/>
      <c r="E818" s="60"/>
      <c r="F818" s="60"/>
      <c r="G818" s="60"/>
      <c r="H818" s="60"/>
      <c r="I818" s="60"/>
      <c r="J818" s="60"/>
      <c r="K818" s="60"/>
      <c r="L818" s="60"/>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158"/>
      <c r="BJ818" s="158"/>
      <c r="BK818" s="48"/>
      <c r="BL818" s="307"/>
      <c r="BM818" s="48"/>
      <c r="BN818" s="48"/>
      <c r="BO818" s="48"/>
      <c r="BP818" s="48"/>
      <c r="BQ818" s="48"/>
      <c r="BR818" s="48"/>
      <c r="BS818" s="48"/>
      <c r="BT818" s="48"/>
      <c r="BU818" s="48"/>
      <c r="BV818" s="48"/>
      <c r="BW818" s="48"/>
      <c r="BX818" s="48"/>
      <c r="BY818" s="48"/>
      <c r="BZ818" s="328"/>
      <c r="CA818" s="48"/>
      <c r="CB818" s="48"/>
      <c r="CC818" s="48"/>
      <c r="CD818" s="48"/>
      <c r="CE818" s="48"/>
      <c r="CF818" s="48"/>
      <c r="CG818" s="48"/>
      <c r="CH818" s="48"/>
      <c r="CI818" s="48"/>
      <c r="CJ818" s="48"/>
      <c r="CK818" s="48"/>
      <c r="CL818" s="48"/>
      <c r="CM818" s="48"/>
      <c r="CN818" s="48"/>
      <c r="CO818" s="48"/>
      <c r="CP818" s="48"/>
      <c r="CQ818" s="48"/>
      <c r="CR818" s="48"/>
      <c r="CS818" s="48"/>
      <c r="CT818" s="48"/>
      <c r="CU818" s="48"/>
      <c r="CV818" s="48"/>
      <c r="CW818" s="48"/>
      <c r="CX818" s="48"/>
      <c r="CY818" s="48"/>
      <c r="CZ818" s="48"/>
      <c r="DA818" s="48"/>
      <c r="DB818" s="48"/>
      <c r="DC818" s="48"/>
      <c r="DD818" s="48"/>
      <c r="DE818" s="48"/>
      <c r="DF818" s="48"/>
      <c r="DG818" s="48"/>
      <c r="DH818" s="48"/>
      <c r="DI818" s="48"/>
      <c r="DJ818" s="48"/>
      <c r="DK818" s="48"/>
      <c r="DL818" s="48"/>
      <c r="DM818" s="48"/>
      <c r="DN818" s="48"/>
      <c r="DO818" s="48"/>
      <c r="DP818" s="48"/>
      <c r="DQ818" s="48"/>
      <c r="DR818" s="48"/>
      <c r="DS818" s="48"/>
      <c r="DT818" s="48"/>
      <c r="DU818" s="48"/>
      <c r="DV818" s="48"/>
      <c r="DW818" s="48"/>
      <c r="DX818" s="48"/>
      <c r="DY818" s="48"/>
      <c r="DZ818" s="48"/>
      <c r="EA818" s="48"/>
      <c r="EB818" s="48"/>
      <c r="EC818" s="48"/>
      <c r="ED818" s="48"/>
      <c r="EE818" s="48"/>
      <c r="EF818" s="48"/>
      <c r="EG818" s="48"/>
      <c r="EH818" s="48"/>
      <c r="EI818" s="48"/>
      <c r="EJ818" s="48"/>
      <c r="EK818" s="48"/>
      <c r="EL818" s="48"/>
      <c r="ET818" s="33" t="s">
        <v>1435</v>
      </c>
      <c r="EU818" s="33" t="s">
        <v>1433</v>
      </c>
    </row>
    <row r="819" spans="1:151" ht="12" hidden="1" customHeight="1">
      <c r="A819" s="48"/>
      <c r="B819" s="60"/>
      <c r="C819" s="48"/>
      <c r="D819" s="60"/>
      <c r="E819" s="60"/>
      <c r="F819" s="60"/>
      <c r="G819" s="60"/>
      <c r="H819" s="60"/>
      <c r="I819" s="60"/>
      <c r="J819" s="60"/>
      <c r="K819" s="60"/>
      <c r="L819" s="60"/>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158"/>
      <c r="BJ819" s="158"/>
      <c r="BK819" s="48"/>
      <c r="BL819" s="307"/>
      <c r="BM819" s="48"/>
      <c r="BN819" s="48"/>
      <c r="BO819" s="48"/>
      <c r="BP819" s="48"/>
      <c r="BQ819" s="48"/>
      <c r="BR819" s="48"/>
      <c r="BS819" s="48"/>
      <c r="BT819" s="48"/>
      <c r="BU819" s="48"/>
      <c r="BV819" s="48"/>
      <c r="BW819" s="48"/>
      <c r="BX819" s="48"/>
      <c r="BY819" s="48"/>
      <c r="BZ819" s="328"/>
      <c r="CA819" s="48"/>
      <c r="CB819" s="48"/>
      <c r="CC819" s="48"/>
      <c r="CD819" s="48"/>
      <c r="CE819" s="48"/>
      <c r="CF819" s="48"/>
      <c r="CG819" s="48"/>
      <c r="CH819" s="48"/>
      <c r="CI819" s="48"/>
      <c r="CJ819" s="48"/>
      <c r="CK819" s="48"/>
      <c r="CL819" s="48"/>
      <c r="CM819" s="48"/>
      <c r="CN819" s="48"/>
      <c r="CO819" s="48"/>
      <c r="CP819" s="48"/>
      <c r="CQ819" s="48"/>
      <c r="CR819" s="48"/>
      <c r="CS819" s="48"/>
      <c r="CT819" s="48"/>
      <c r="CU819" s="48"/>
      <c r="CV819" s="48"/>
      <c r="CW819" s="48"/>
      <c r="CX819" s="48"/>
      <c r="CY819" s="48"/>
      <c r="CZ819" s="48"/>
      <c r="DA819" s="48"/>
      <c r="DB819" s="48"/>
      <c r="DC819" s="48"/>
      <c r="DD819" s="48"/>
      <c r="DE819" s="48"/>
      <c r="DF819" s="48"/>
      <c r="DG819" s="48"/>
      <c r="DH819" s="48"/>
      <c r="DI819" s="48"/>
      <c r="DJ819" s="48"/>
      <c r="DK819" s="48"/>
      <c r="DL819" s="48"/>
      <c r="DM819" s="48"/>
      <c r="DN819" s="48"/>
      <c r="DO819" s="48"/>
      <c r="DP819" s="48"/>
      <c r="DQ819" s="48"/>
      <c r="DR819" s="48"/>
      <c r="DS819" s="48"/>
      <c r="DT819" s="48"/>
      <c r="DU819" s="48"/>
      <c r="DV819" s="48"/>
      <c r="DW819" s="48"/>
      <c r="DX819" s="48"/>
      <c r="DY819" s="48"/>
      <c r="DZ819" s="48"/>
      <c r="EA819" s="48"/>
      <c r="EB819" s="48"/>
      <c r="EC819" s="48"/>
      <c r="ED819" s="48"/>
      <c r="EE819" s="48"/>
      <c r="EF819" s="48"/>
      <c r="EG819" s="48"/>
      <c r="EH819" s="48"/>
      <c r="EI819" s="48"/>
      <c r="EJ819" s="48"/>
      <c r="EK819" s="48"/>
      <c r="EL819" s="48"/>
      <c r="ET819" s="33" t="s">
        <v>1436</v>
      </c>
      <c r="EU819" s="33" t="s">
        <v>1434</v>
      </c>
    </row>
    <row r="820" spans="1:151" ht="12" hidden="1" customHeight="1">
      <c r="A820" s="48"/>
      <c r="B820" s="60"/>
      <c r="C820" s="48"/>
      <c r="D820" s="60"/>
      <c r="E820" s="60"/>
      <c r="F820" s="60"/>
      <c r="G820" s="60"/>
      <c r="H820" s="60"/>
      <c r="I820" s="60"/>
      <c r="J820" s="60"/>
      <c r="K820" s="60"/>
      <c r="L820" s="60"/>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158"/>
      <c r="BJ820" s="158"/>
      <c r="BK820" s="48"/>
      <c r="BL820" s="307"/>
      <c r="BM820" s="48"/>
      <c r="BN820" s="48"/>
      <c r="BO820" s="48"/>
      <c r="BP820" s="48"/>
      <c r="BQ820" s="48"/>
      <c r="BR820" s="48"/>
      <c r="BS820" s="48"/>
      <c r="BT820" s="48"/>
      <c r="BU820" s="48"/>
      <c r="BV820" s="48"/>
      <c r="BW820" s="48"/>
      <c r="BX820" s="48"/>
      <c r="BY820" s="48"/>
      <c r="BZ820" s="328"/>
      <c r="CA820" s="48"/>
      <c r="CB820" s="48"/>
      <c r="CC820" s="48"/>
      <c r="CD820" s="48"/>
      <c r="CE820" s="48"/>
      <c r="CF820" s="48"/>
      <c r="CG820" s="48"/>
      <c r="CH820" s="48"/>
      <c r="CI820" s="48"/>
      <c r="CJ820" s="48"/>
      <c r="CK820" s="48"/>
      <c r="CL820" s="48"/>
      <c r="CM820" s="48"/>
      <c r="CN820" s="48"/>
      <c r="CO820" s="48"/>
      <c r="CP820" s="48"/>
      <c r="CQ820" s="48"/>
      <c r="CR820" s="48"/>
      <c r="CS820" s="48"/>
      <c r="CT820" s="48"/>
      <c r="CU820" s="48"/>
      <c r="CV820" s="48"/>
      <c r="CW820" s="48"/>
      <c r="CX820" s="48"/>
      <c r="CY820" s="48"/>
      <c r="CZ820" s="48"/>
      <c r="DA820" s="48"/>
      <c r="DB820" s="48"/>
      <c r="DC820" s="48"/>
      <c r="DD820" s="48"/>
      <c r="DE820" s="48"/>
      <c r="DF820" s="48"/>
      <c r="DG820" s="48"/>
      <c r="DH820" s="48"/>
      <c r="DI820" s="48"/>
      <c r="DJ820" s="48"/>
      <c r="DK820" s="48"/>
      <c r="DL820" s="48"/>
      <c r="DM820" s="48"/>
      <c r="DN820" s="48"/>
      <c r="DO820" s="48"/>
      <c r="DP820" s="48"/>
      <c r="DQ820" s="48"/>
      <c r="DR820" s="48"/>
      <c r="DS820" s="48"/>
      <c r="DT820" s="48"/>
      <c r="DU820" s="48"/>
      <c r="DV820" s="48"/>
      <c r="DW820" s="48"/>
      <c r="DX820" s="48"/>
      <c r="DY820" s="48"/>
      <c r="DZ820" s="48"/>
      <c r="EA820" s="48"/>
      <c r="EB820" s="48"/>
      <c r="EC820" s="48"/>
      <c r="ED820" s="48"/>
      <c r="EE820" s="48"/>
      <c r="EF820" s="48"/>
      <c r="EG820" s="48"/>
      <c r="EH820" s="48"/>
      <c r="EI820" s="48"/>
      <c r="EJ820" s="48"/>
      <c r="EK820" s="48"/>
      <c r="EL820" s="48"/>
      <c r="ET820" s="33" t="s">
        <v>1437</v>
      </c>
      <c r="EU820" s="33" t="s">
        <v>1435</v>
      </c>
    </row>
    <row r="821" spans="1:151" ht="12" hidden="1" customHeight="1">
      <c r="A821" s="48"/>
      <c r="B821" s="60"/>
      <c r="C821" s="48"/>
      <c r="D821" s="60"/>
      <c r="E821" s="60"/>
      <c r="F821" s="60"/>
      <c r="G821" s="60"/>
      <c r="H821" s="60"/>
      <c r="I821" s="60"/>
      <c r="J821" s="60"/>
      <c r="K821" s="60"/>
      <c r="L821" s="60"/>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158"/>
      <c r="BJ821" s="158"/>
      <c r="BK821" s="48"/>
      <c r="BL821" s="307"/>
      <c r="BM821" s="48"/>
      <c r="BN821" s="48"/>
      <c r="BO821" s="48"/>
      <c r="BP821" s="48"/>
      <c r="BQ821" s="48"/>
      <c r="BR821" s="48"/>
      <c r="BS821" s="48"/>
      <c r="BT821" s="48"/>
      <c r="BU821" s="48"/>
      <c r="BV821" s="48"/>
      <c r="BW821" s="48"/>
      <c r="BX821" s="48"/>
      <c r="BY821" s="48"/>
      <c r="BZ821" s="328"/>
      <c r="CA821" s="48"/>
      <c r="CB821" s="48"/>
      <c r="CC821" s="48"/>
      <c r="CD821" s="48"/>
      <c r="CE821" s="48"/>
      <c r="CF821" s="48"/>
      <c r="CG821" s="48"/>
      <c r="CH821" s="48"/>
      <c r="CI821" s="48"/>
      <c r="CJ821" s="48"/>
      <c r="CK821" s="48"/>
      <c r="CL821" s="48"/>
      <c r="CM821" s="48"/>
      <c r="CN821" s="48"/>
      <c r="CO821" s="48"/>
      <c r="CP821" s="48"/>
      <c r="CQ821" s="48"/>
      <c r="CR821" s="48"/>
      <c r="CS821" s="48"/>
      <c r="CT821" s="48"/>
      <c r="CU821" s="48"/>
      <c r="CV821" s="48"/>
      <c r="CW821" s="48"/>
      <c r="CX821" s="48"/>
      <c r="CY821" s="48"/>
      <c r="CZ821" s="48"/>
      <c r="DA821" s="48"/>
      <c r="DB821" s="48"/>
      <c r="DC821" s="48"/>
      <c r="DD821" s="48"/>
      <c r="DE821" s="48"/>
      <c r="DF821" s="48"/>
      <c r="DG821" s="48"/>
      <c r="DH821" s="48"/>
      <c r="DI821" s="48"/>
      <c r="DJ821" s="48"/>
      <c r="DK821" s="48"/>
      <c r="DL821" s="48"/>
      <c r="DM821" s="48"/>
      <c r="DN821" s="48"/>
      <c r="DO821" s="48"/>
      <c r="DP821" s="48"/>
      <c r="DQ821" s="48"/>
      <c r="DR821" s="48"/>
      <c r="DS821" s="48"/>
      <c r="DT821" s="48"/>
      <c r="DU821" s="48"/>
      <c r="DV821" s="48"/>
      <c r="DW821" s="48"/>
      <c r="DX821" s="48"/>
      <c r="DY821" s="48"/>
      <c r="DZ821" s="48"/>
      <c r="EA821" s="48"/>
      <c r="EB821" s="48"/>
      <c r="EC821" s="48"/>
      <c r="ED821" s="48"/>
      <c r="EE821" s="48"/>
      <c r="EF821" s="48"/>
      <c r="EG821" s="48"/>
      <c r="EH821" s="48"/>
      <c r="EI821" s="48"/>
      <c r="EJ821" s="48"/>
      <c r="EK821" s="48"/>
      <c r="EL821" s="48"/>
      <c r="ET821" s="33" t="s">
        <v>1438</v>
      </c>
      <c r="EU821" s="33" t="s">
        <v>1436</v>
      </c>
    </row>
    <row r="822" spans="1:151" ht="12" hidden="1" customHeight="1">
      <c r="A822" s="48"/>
      <c r="B822" s="60"/>
      <c r="C822" s="48"/>
      <c r="D822" s="60"/>
      <c r="E822" s="60"/>
      <c r="F822" s="60"/>
      <c r="G822" s="60"/>
      <c r="H822" s="60"/>
      <c r="I822" s="60"/>
      <c r="J822" s="60"/>
      <c r="K822" s="60"/>
      <c r="L822" s="60"/>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158"/>
      <c r="BJ822" s="158"/>
      <c r="BK822" s="48"/>
      <c r="BL822" s="307"/>
      <c r="BM822" s="48"/>
      <c r="BN822" s="48"/>
      <c r="BO822" s="48"/>
      <c r="BP822" s="48"/>
      <c r="BQ822" s="48"/>
      <c r="BR822" s="48"/>
      <c r="BS822" s="48"/>
      <c r="BT822" s="48"/>
      <c r="BU822" s="48"/>
      <c r="BV822" s="48"/>
      <c r="BW822" s="48"/>
      <c r="BX822" s="48"/>
      <c r="BY822" s="48"/>
      <c r="BZ822" s="328"/>
      <c r="CA822" s="48"/>
      <c r="CB822" s="48"/>
      <c r="CC822" s="48"/>
      <c r="CD822" s="48"/>
      <c r="CE822" s="48"/>
      <c r="CF822" s="48"/>
      <c r="CG822" s="48"/>
      <c r="CH822" s="48"/>
      <c r="CI822" s="48"/>
      <c r="CJ822" s="48"/>
      <c r="CK822" s="48"/>
      <c r="CL822" s="48"/>
      <c r="CM822" s="48"/>
      <c r="CN822" s="48"/>
      <c r="CO822" s="48"/>
      <c r="CP822" s="48"/>
      <c r="CQ822" s="48"/>
      <c r="CR822" s="48"/>
      <c r="CS822" s="48"/>
      <c r="CT822" s="48"/>
      <c r="CU822" s="48"/>
      <c r="CV822" s="48"/>
      <c r="CW822" s="48"/>
      <c r="CX822" s="48"/>
      <c r="CY822" s="48"/>
      <c r="CZ822" s="48"/>
      <c r="DA822" s="48"/>
      <c r="DB822" s="48"/>
      <c r="DC822" s="48"/>
      <c r="DD822" s="48"/>
      <c r="DE822" s="48"/>
      <c r="DF822" s="48"/>
      <c r="DG822" s="48"/>
      <c r="DH822" s="48"/>
      <c r="DI822" s="48"/>
      <c r="DJ822" s="48"/>
      <c r="DK822" s="48"/>
      <c r="DL822" s="48"/>
      <c r="DM822" s="48"/>
      <c r="DN822" s="48"/>
      <c r="DO822" s="48"/>
      <c r="DP822" s="48"/>
      <c r="DQ822" s="48"/>
      <c r="DR822" s="48"/>
      <c r="DS822" s="48"/>
      <c r="DT822" s="48"/>
      <c r="DU822" s="48"/>
      <c r="DV822" s="48"/>
      <c r="DW822" s="48"/>
      <c r="DX822" s="48"/>
      <c r="DY822" s="48"/>
      <c r="DZ822" s="48"/>
      <c r="EA822" s="48"/>
      <c r="EB822" s="48"/>
      <c r="EC822" s="48"/>
      <c r="ED822" s="48"/>
      <c r="EE822" s="48"/>
      <c r="EF822" s="48"/>
      <c r="EG822" s="48"/>
      <c r="EH822" s="48"/>
      <c r="EI822" s="48"/>
      <c r="EJ822" s="48"/>
      <c r="EK822" s="48"/>
      <c r="EL822" s="48"/>
      <c r="ET822" s="33" t="s">
        <v>1439</v>
      </c>
      <c r="EU822" s="33" t="s">
        <v>1437</v>
      </c>
    </row>
    <row r="823" spans="1:151" ht="12" hidden="1" customHeight="1">
      <c r="A823" s="48"/>
      <c r="B823" s="60"/>
      <c r="C823" s="48"/>
      <c r="D823" s="60"/>
      <c r="E823" s="60"/>
      <c r="F823" s="60"/>
      <c r="G823" s="60"/>
      <c r="H823" s="60"/>
      <c r="I823" s="60"/>
      <c r="J823" s="60"/>
      <c r="K823" s="60"/>
      <c r="L823" s="60"/>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158"/>
      <c r="BJ823" s="158"/>
      <c r="BK823" s="48"/>
      <c r="BL823" s="307"/>
      <c r="BM823" s="48"/>
      <c r="BN823" s="48"/>
      <c r="BO823" s="48"/>
      <c r="BP823" s="48"/>
      <c r="BQ823" s="48"/>
      <c r="BR823" s="48"/>
      <c r="BS823" s="48"/>
      <c r="BT823" s="48"/>
      <c r="BU823" s="48"/>
      <c r="BV823" s="48"/>
      <c r="BW823" s="48"/>
      <c r="BX823" s="48"/>
      <c r="BY823" s="48"/>
      <c r="BZ823" s="328"/>
      <c r="CA823" s="48"/>
      <c r="CB823" s="48"/>
      <c r="CC823" s="48"/>
      <c r="CD823" s="48"/>
      <c r="CE823" s="48"/>
      <c r="CF823" s="48"/>
      <c r="CG823" s="48"/>
      <c r="CH823" s="48"/>
      <c r="CI823" s="48"/>
      <c r="CJ823" s="48"/>
      <c r="CK823" s="48"/>
      <c r="CL823" s="48"/>
      <c r="CM823" s="48"/>
      <c r="CN823" s="48"/>
      <c r="CO823" s="48"/>
      <c r="CP823" s="48"/>
      <c r="CQ823" s="48"/>
      <c r="CR823" s="48"/>
      <c r="CS823" s="48"/>
      <c r="CT823" s="48"/>
      <c r="CU823" s="48"/>
      <c r="CV823" s="48"/>
      <c r="CW823" s="48"/>
      <c r="CX823" s="48"/>
      <c r="CY823" s="48"/>
      <c r="CZ823" s="48"/>
      <c r="DA823" s="48"/>
      <c r="DB823" s="48"/>
      <c r="DC823" s="48"/>
      <c r="DD823" s="48"/>
      <c r="DE823" s="48"/>
      <c r="DF823" s="48"/>
      <c r="DG823" s="48"/>
      <c r="DH823" s="48"/>
      <c r="DI823" s="48"/>
      <c r="DJ823" s="48"/>
      <c r="DK823" s="48"/>
      <c r="DL823" s="48"/>
      <c r="DM823" s="48"/>
      <c r="DN823" s="48"/>
      <c r="DO823" s="48"/>
      <c r="DP823" s="48"/>
      <c r="DQ823" s="48"/>
      <c r="DR823" s="48"/>
      <c r="DS823" s="48"/>
      <c r="DT823" s="48"/>
      <c r="DU823" s="48"/>
      <c r="DV823" s="48"/>
      <c r="DW823" s="48"/>
      <c r="DX823" s="48"/>
      <c r="DY823" s="48"/>
      <c r="DZ823" s="48"/>
      <c r="EA823" s="48"/>
      <c r="EB823" s="48"/>
      <c r="EC823" s="48"/>
      <c r="ED823" s="48"/>
      <c r="EE823" s="48"/>
      <c r="EF823" s="48"/>
      <c r="EG823" s="48"/>
      <c r="EH823" s="48"/>
      <c r="EI823" s="48"/>
      <c r="EJ823" s="48"/>
      <c r="EK823" s="48"/>
      <c r="EL823" s="48"/>
      <c r="ET823" s="33" t="s">
        <v>1440</v>
      </c>
      <c r="EU823" s="33" t="s">
        <v>1438</v>
      </c>
    </row>
    <row r="824" spans="1:151" ht="12" hidden="1" customHeight="1">
      <c r="A824" s="48"/>
      <c r="B824" s="60"/>
      <c r="C824" s="48"/>
      <c r="D824" s="60"/>
      <c r="E824" s="60"/>
      <c r="F824" s="60"/>
      <c r="G824" s="60"/>
      <c r="H824" s="60"/>
      <c r="I824" s="60"/>
      <c r="J824" s="60"/>
      <c r="K824" s="60"/>
      <c r="L824" s="60"/>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158"/>
      <c r="BJ824" s="158"/>
      <c r="BK824" s="48"/>
      <c r="BL824" s="307"/>
      <c r="BM824" s="48"/>
      <c r="BN824" s="48"/>
      <c r="BO824" s="48"/>
      <c r="BP824" s="48"/>
      <c r="BQ824" s="48"/>
      <c r="BR824" s="48"/>
      <c r="BS824" s="48"/>
      <c r="BT824" s="48"/>
      <c r="BU824" s="48"/>
      <c r="BV824" s="48"/>
      <c r="BW824" s="48"/>
      <c r="BX824" s="48"/>
      <c r="BY824" s="48"/>
      <c r="BZ824" s="328"/>
      <c r="CA824" s="48"/>
      <c r="CB824" s="48"/>
      <c r="CC824" s="48"/>
      <c r="CD824" s="48"/>
      <c r="CE824" s="48"/>
      <c r="CF824" s="48"/>
      <c r="CG824" s="48"/>
      <c r="CH824" s="48"/>
      <c r="CI824" s="48"/>
      <c r="CJ824" s="48"/>
      <c r="CK824" s="48"/>
      <c r="CL824" s="48"/>
      <c r="CM824" s="48"/>
      <c r="CN824" s="48"/>
      <c r="CO824" s="48"/>
      <c r="CP824" s="48"/>
      <c r="CQ824" s="48"/>
      <c r="CR824" s="48"/>
      <c r="CS824" s="48"/>
      <c r="CT824" s="48"/>
      <c r="CU824" s="48"/>
      <c r="CV824" s="48"/>
      <c r="CW824" s="48"/>
      <c r="CX824" s="48"/>
      <c r="CY824" s="48"/>
      <c r="CZ824" s="48"/>
      <c r="DA824" s="48"/>
      <c r="DB824" s="48"/>
      <c r="DC824" s="48"/>
      <c r="DD824" s="48"/>
      <c r="DE824" s="48"/>
      <c r="DF824" s="48"/>
      <c r="DG824" s="48"/>
      <c r="DH824" s="48"/>
      <c r="DI824" s="48"/>
      <c r="DJ824" s="48"/>
      <c r="DK824" s="48"/>
      <c r="DL824" s="48"/>
      <c r="DM824" s="48"/>
      <c r="DN824" s="48"/>
      <c r="DO824" s="48"/>
      <c r="DP824" s="48"/>
      <c r="DQ824" s="48"/>
      <c r="DR824" s="48"/>
      <c r="DS824" s="48"/>
      <c r="DT824" s="48"/>
      <c r="DU824" s="48"/>
      <c r="DV824" s="48"/>
      <c r="DW824" s="48"/>
      <c r="DX824" s="48"/>
      <c r="DY824" s="48"/>
      <c r="DZ824" s="48"/>
      <c r="EA824" s="48"/>
      <c r="EB824" s="48"/>
      <c r="EC824" s="48"/>
      <c r="ED824" s="48"/>
      <c r="EE824" s="48"/>
      <c r="EF824" s="48"/>
      <c r="EG824" s="48"/>
      <c r="EH824" s="48"/>
      <c r="EI824" s="48"/>
      <c r="EJ824" s="48"/>
      <c r="EK824" s="48"/>
      <c r="EL824" s="48"/>
      <c r="ET824" s="33" t="s">
        <v>1441</v>
      </c>
      <c r="EU824" s="33" t="s">
        <v>1439</v>
      </c>
    </row>
    <row r="825" spans="1:151" ht="12" hidden="1" customHeight="1">
      <c r="A825" s="48"/>
      <c r="B825" s="60"/>
      <c r="C825" s="48"/>
      <c r="D825" s="60"/>
      <c r="E825" s="60"/>
      <c r="F825" s="60"/>
      <c r="G825" s="60"/>
      <c r="H825" s="60"/>
      <c r="I825" s="60"/>
      <c r="J825" s="60"/>
      <c r="K825" s="60"/>
      <c r="L825" s="60"/>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158"/>
      <c r="BJ825" s="158"/>
      <c r="BK825" s="48"/>
      <c r="BL825" s="307"/>
      <c r="BM825" s="48"/>
      <c r="BN825" s="48"/>
      <c r="BO825" s="48"/>
      <c r="BP825" s="48"/>
      <c r="BQ825" s="48"/>
      <c r="BR825" s="48"/>
      <c r="BS825" s="48"/>
      <c r="BT825" s="48"/>
      <c r="BU825" s="48"/>
      <c r="BV825" s="48"/>
      <c r="BW825" s="48"/>
      <c r="BX825" s="48"/>
      <c r="BY825" s="48"/>
      <c r="BZ825" s="328"/>
      <c r="CA825" s="48"/>
      <c r="CB825" s="48"/>
      <c r="CC825" s="48"/>
      <c r="CD825" s="48"/>
      <c r="CE825" s="48"/>
      <c r="CF825" s="48"/>
      <c r="CG825" s="48"/>
      <c r="CH825" s="48"/>
      <c r="CI825" s="48"/>
      <c r="CJ825" s="48"/>
      <c r="CK825" s="48"/>
      <c r="CL825" s="48"/>
      <c r="CM825" s="48"/>
      <c r="CN825" s="48"/>
      <c r="CO825" s="48"/>
      <c r="CP825" s="48"/>
      <c r="CQ825" s="48"/>
      <c r="CR825" s="48"/>
      <c r="CS825" s="48"/>
      <c r="CT825" s="48"/>
      <c r="CU825" s="48"/>
      <c r="CV825" s="48"/>
      <c r="CW825" s="48"/>
      <c r="CX825" s="48"/>
      <c r="CY825" s="48"/>
      <c r="CZ825" s="48"/>
      <c r="DA825" s="48"/>
      <c r="DB825" s="48"/>
      <c r="DC825" s="48"/>
      <c r="DD825" s="48"/>
      <c r="DE825" s="48"/>
      <c r="DF825" s="48"/>
      <c r="DG825" s="48"/>
      <c r="DH825" s="48"/>
      <c r="DI825" s="48"/>
      <c r="DJ825" s="48"/>
      <c r="DK825" s="48"/>
      <c r="DL825" s="48"/>
      <c r="DM825" s="48"/>
      <c r="DN825" s="48"/>
      <c r="DO825" s="48"/>
      <c r="DP825" s="48"/>
      <c r="DQ825" s="48"/>
      <c r="DR825" s="48"/>
      <c r="DS825" s="48"/>
      <c r="DT825" s="48"/>
      <c r="DU825" s="48"/>
      <c r="DV825" s="48"/>
      <c r="DW825" s="48"/>
      <c r="DX825" s="48"/>
      <c r="DY825" s="48"/>
      <c r="DZ825" s="48"/>
      <c r="EA825" s="48"/>
      <c r="EB825" s="48"/>
      <c r="EC825" s="48"/>
      <c r="ED825" s="48"/>
      <c r="EE825" s="48"/>
      <c r="EF825" s="48"/>
      <c r="EG825" s="48"/>
      <c r="EH825" s="48"/>
      <c r="EI825" s="48"/>
      <c r="EJ825" s="48"/>
      <c r="EK825" s="48"/>
      <c r="EL825" s="48"/>
      <c r="ET825" s="33" t="s">
        <v>1442</v>
      </c>
      <c r="EU825" s="33" t="s">
        <v>1440</v>
      </c>
    </row>
    <row r="826" spans="1:151" ht="12" hidden="1" customHeight="1">
      <c r="A826" s="48"/>
      <c r="B826" s="60"/>
      <c r="C826" s="48"/>
      <c r="D826" s="60"/>
      <c r="E826" s="60"/>
      <c r="F826" s="60"/>
      <c r="G826" s="60"/>
      <c r="H826" s="60"/>
      <c r="I826" s="60"/>
      <c r="J826" s="60"/>
      <c r="K826" s="60"/>
      <c r="L826" s="60"/>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158"/>
      <c r="BJ826" s="158"/>
      <c r="BK826" s="48"/>
      <c r="BL826" s="307"/>
      <c r="BM826" s="48"/>
      <c r="BN826" s="48"/>
      <c r="BO826" s="48"/>
      <c r="BP826" s="48"/>
      <c r="BQ826" s="48"/>
      <c r="BR826" s="48"/>
      <c r="BS826" s="48"/>
      <c r="BT826" s="48"/>
      <c r="BU826" s="48"/>
      <c r="BV826" s="48"/>
      <c r="BW826" s="48"/>
      <c r="BX826" s="48"/>
      <c r="BY826" s="48"/>
      <c r="BZ826" s="328"/>
      <c r="CA826" s="48"/>
      <c r="CB826" s="48"/>
      <c r="CC826" s="48"/>
      <c r="CD826" s="48"/>
      <c r="CE826" s="48"/>
      <c r="CF826" s="48"/>
      <c r="CG826" s="48"/>
      <c r="CH826" s="48"/>
      <c r="CI826" s="48"/>
      <c r="CJ826" s="48"/>
      <c r="CK826" s="48"/>
      <c r="CL826" s="48"/>
      <c r="CM826" s="48"/>
      <c r="CN826" s="48"/>
      <c r="CO826" s="48"/>
      <c r="CP826" s="48"/>
      <c r="CQ826" s="48"/>
      <c r="CR826" s="48"/>
      <c r="CS826" s="48"/>
      <c r="CT826" s="48"/>
      <c r="CU826" s="48"/>
      <c r="CV826" s="48"/>
      <c r="CW826" s="48"/>
      <c r="CX826" s="48"/>
      <c r="CY826" s="48"/>
      <c r="CZ826" s="48"/>
      <c r="DA826" s="48"/>
      <c r="DB826" s="48"/>
      <c r="DC826" s="48"/>
      <c r="DD826" s="48"/>
      <c r="DE826" s="48"/>
      <c r="DF826" s="48"/>
      <c r="DG826" s="48"/>
      <c r="DH826" s="48"/>
      <c r="DI826" s="48"/>
      <c r="DJ826" s="48"/>
      <c r="DK826" s="48"/>
      <c r="DL826" s="48"/>
      <c r="DM826" s="48"/>
      <c r="DN826" s="48"/>
      <c r="DO826" s="48"/>
      <c r="DP826" s="48"/>
      <c r="DQ826" s="48"/>
      <c r="DR826" s="48"/>
      <c r="DS826" s="48"/>
      <c r="DT826" s="48"/>
      <c r="DU826" s="48"/>
      <c r="DV826" s="48"/>
      <c r="DW826" s="48"/>
      <c r="DX826" s="48"/>
      <c r="DY826" s="48"/>
      <c r="DZ826" s="48"/>
      <c r="EA826" s="48"/>
      <c r="EB826" s="48"/>
      <c r="EC826" s="48"/>
      <c r="ED826" s="48"/>
      <c r="EE826" s="48"/>
      <c r="EF826" s="48"/>
      <c r="EG826" s="48"/>
      <c r="EH826" s="48"/>
      <c r="EI826" s="48"/>
      <c r="EJ826" s="48"/>
      <c r="EK826" s="48"/>
      <c r="EL826" s="48"/>
      <c r="ET826" s="33" t="s">
        <v>1443</v>
      </c>
      <c r="EU826" s="33" t="s">
        <v>1441</v>
      </c>
    </row>
    <row r="827" spans="1:151" ht="12" hidden="1" customHeight="1">
      <c r="A827" s="48"/>
      <c r="B827" s="60"/>
      <c r="C827" s="48"/>
      <c r="D827" s="60"/>
      <c r="E827" s="60"/>
      <c r="F827" s="60"/>
      <c r="G827" s="60"/>
      <c r="H827" s="60"/>
      <c r="I827" s="60"/>
      <c r="J827" s="60"/>
      <c r="K827" s="60"/>
      <c r="L827" s="60"/>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158"/>
      <c r="BJ827" s="158"/>
      <c r="BK827" s="48"/>
      <c r="BL827" s="307"/>
      <c r="BM827" s="48"/>
      <c r="BN827" s="48"/>
      <c r="BO827" s="48"/>
      <c r="BP827" s="48"/>
      <c r="BQ827" s="48"/>
      <c r="BR827" s="48"/>
      <c r="BS827" s="48"/>
      <c r="BT827" s="48"/>
      <c r="BU827" s="48"/>
      <c r="BV827" s="48"/>
      <c r="BW827" s="48"/>
      <c r="BX827" s="48"/>
      <c r="BY827" s="48"/>
      <c r="BZ827" s="328"/>
      <c r="CA827" s="48"/>
      <c r="CB827" s="48"/>
      <c r="CC827" s="48"/>
      <c r="CD827" s="48"/>
      <c r="CE827" s="48"/>
      <c r="CF827" s="48"/>
      <c r="CG827" s="48"/>
      <c r="CH827" s="48"/>
      <c r="CI827" s="48"/>
      <c r="CJ827" s="48"/>
      <c r="CK827" s="48"/>
      <c r="CL827" s="48"/>
      <c r="CM827" s="48"/>
      <c r="CN827" s="48"/>
      <c r="CO827" s="48"/>
      <c r="CP827" s="48"/>
      <c r="CQ827" s="48"/>
      <c r="CR827" s="48"/>
      <c r="CS827" s="48"/>
      <c r="CT827" s="48"/>
      <c r="CU827" s="48"/>
      <c r="CV827" s="48"/>
      <c r="CW827" s="48"/>
      <c r="CX827" s="48"/>
      <c r="CY827" s="48"/>
      <c r="CZ827" s="48"/>
      <c r="DA827" s="48"/>
      <c r="DB827" s="48"/>
      <c r="DC827" s="48"/>
      <c r="DD827" s="48"/>
      <c r="DE827" s="48"/>
      <c r="DF827" s="48"/>
      <c r="DG827" s="48"/>
      <c r="DH827" s="48"/>
      <c r="DI827" s="48"/>
      <c r="DJ827" s="48"/>
      <c r="DK827" s="48"/>
      <c r="DL827" s="48"/>
      <c r="DM827" s="48"/>
      <c r="DN827" s="48"/>
      <c r="DO827" s="48"/>
      <c r="DP827" s="48"/>
      <c r="DQ827" s="48"/>
      <c r="DR827" s="48"/>
      <c r="DS827" s="48"/>
      <c r="DT827" s="48"/>
      <c r="DU827" s="48"/>
      <c r="DV827" s="48"/>
      <c r="DW827" s="48"/>
      <c r="DX827" s="48"/>
      <c r="DY827" s="48"/>
      <c r="DZ827" s="48"/>
      <c r="EA827" s="48"/>
      <c r="EB827" s="48"/>
      <c r="EC827" s="48"/>
      <c r="ED827" s="48"/>
      <c r="EE827" s="48"/>
      <c r="EF827" s="48"/>
      <c r="EG827" s="48"/>
      <c r="EH827" s="48"/>
      <c r="EI827" s="48"/>
      <c r="EJ827" s="48"/>
      <c r="EK827" s="48"/>
      <c r="EL827" s="48"/>
      <c r="ET827" s="33" t="s">
        <v>1444</v>
      </c>
      <c r="EU827" s="33" t="s">
        <v>1442</v>
      </c>
    </row>
    <row r="828" spans="1:151" ht="12" hidden="1" customHeight="1">
      <c r="A828" s="48"/>
      <c r="B828" s="60"/>
      <c r="C828" s="48"/>
      <c r="D828" s="60"/>
      <c r="E828" s="60"/>
      <c r="F828" s="60"/>
      <c r="G828" s="60"/>
      <c r="H828" s="60"/>
      <c r="I828" s="60"/>
      <c r="J828" s="60"/>
      <c r="K828" s="60"/>
      <c r="L828" s="60"/>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158"/>
      <c r="BJ828" s="158"/>
      <c r="BK828" s="48"/>
      <c r="BL828" s="307"/>
      <c r="BM828" s="48"/>
      <c r="BN828" s="48"/>
      <c r="BO828" s="48"/>
      <c r="BP828" s="48"/>
      <c r="BQ828" s="48"/>
      <c r="BR828" s="48"/>
      <c r="BS828" s="48"/>
      <c r="BT828" s="48"/>
      <c r="BU828" s="48"/>
      <c r="BV828" s="48"/>
      <c r="BW828" s="48"/>
      <c r="BX828" s="48"/>
      <c r="BY828" s="48"/>
      <c r="BZ828" s="328"/>
      <c r="CA828" s="48"/>
      <c r="CB828" s="48"/>
      <c r="CC828" s="48"/>
      <c r="CD828" s="48"/>
      <c r="CE828" s="48"/>
      <c r="CF828" s="48"/>
      <c r="CG828" s="48"/>
      <c r="CH828" s="48"/>
      <c r="CI828" s="48"/>
      <c r="CJ828" s="48"/>
      <c r="CK828" s="48"/>
      <c r="CL828" s="48"/>
      <c r="CM828" s="48"/>
      <c r="CN828" s="48"/>
      <c r="CO828" s="48"/>
      <c r="CP828" s="48"/>
      <c r="CQ828" s="48"/>
      <c r="CR828" s="48"/>
      <c r="CS828" s="48"/>
      <c r="CT828" s="48"/>
      <c r="CU828" s="48"/>
      <c r="CV828" s="48"/>
      <c r="CW828" s="48"/>
      <c r="CX828" s="48"/>
      <c r="CY828" s="48"/>
      <c r="CZ828" s="48"/>
      <c r="DA828" s="48"/>
      <c r="DB828" s="48"/>
      <c r="DC828" s="48"/>
      <c r="DD828" s="48"/>
      <c r="DE828" s="48"/>
      <c r="DF828" s="48"/>
      <c r="DG828" s="48"/>
      <c r="DH828" s="48"/>
      <c r="DI828" s="48"/>
      <c r="DJ828" s="48"/>
      <c r="DK828" s="48"/>
      <c r="DL828" s="48"/>
      <c r="DM828" s="48"/>
      <c r="DN828" s="48"/>
      <c r="DO828" s="48"/>
      <c r="DP828" s="48"/>
      <c r="DQ828" s="48"/>
      <c r="DR828" s="48"/>
      <c r="DS828" s="48"/>
      <c r="DT828" s="48"/>
      <c r="DU828" s="48"/>
      <c r="DV828" s="48"/>
      <c r="DW828" s="48"/>
      <c r="DX828" s="48"/>
      <c r="DY828" s="48"/>
      <c r="DZ828" s="48"/>
      <c r="EA828" s="48"/>
      <c r="EB828" s="48"/>
      <c r="EC828" s="48"/>
      <c r="ED828" s="48"/>
      <c r="EE828" s="48"/>
      <c r="EF828" s="48"/>
      <c r="EG828" s="48"/>
      <c r="EH828" s="48"/>
      <c r="EI828" s="48"/>
      <c r="EJ828" s="48"/>
      <c r="EK828" s="48"/>
      <c r="EL828" s="48"/>
      <c r="ET828" s="33" t="s">
        <v>1445</v>
      </c>
      <c r="EU828" s="33" t="s">
        <v>1443</v>
      </c>
    </row>
    <row r="829" spans="1:151" ht="12" hidden="1" customHeight="1">
      <c r="A829" s="48"/>
      <c r="B829" s="60"/>
      <c r="C829" s="48"/>
      <c r="D829" s="60"/>
      <c r="E829" s="60"/>
      <c r="F829" s="60"/>
      <c r="G829" s="60"/>
      <c r="H829" s="60"/>
      <c r="I829" s="60"/>
      <c r="J829" s="60"/>
      <c r="K829" s="60"/>
      <c r="L829" s="60"/>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158"/>
      <c r="BJ829" s="158"/>
      <c r="BK829" s="48"/>
      <c r="BL829" s="307"/>
      <c r="BM829" s="48"/>
      <c r="BN829" s="48"/>
      <c r="BO829" s="48"/>
      <c r="BP829" s="48"/>
      <c r="BQ829" s="48"/>
      <c r="BR829" s="48"/>
      <c r="BS829" s="48"/>
      <c r="BT829" s="48"/>
      <c r="BU829" s="48"/>
      <c r="BV829" s="48"/>
      <c r="BW829" s="48"/>
      <c r="BX829" s="48"/>
      <c r="BY829" s="48"/>
      <c r="BZ829" s="328"/>
      <c r="CA829" s="48"/>
      <c r="CB829" s="48"/>
      <c r="CC829" s="48"/>
      <c r="CD829" s="48"/>
      <c r="CE829" s="48"/>
      <c r="CF829" s="48"/>
      <c r="CG829" s="48"/>
      <c r="CH829" s="48"/>
      <c r="CI829" s="48"/>
      <c r="CJ829" s="48"/>
      <c r="CK829" s="48"/>
      <c r="CL829" s="48"/>
      <c r="CM829" s="48"/>
      <c r="CN829" s="48"/>
      <c r="CO829" s="48"/>
      <c r="CP829" s="48"/>
      <c r="CQ829" s="48"/>
      <c r="CR829" s="48"/>
      <c r="CS829" s="48"/>
      <c r="CT829" s="48"/>
      <c r="CU829" s="48"/>
      <c r="CV829" s="48"/>
      <c r="CW829" s="48"/>
      <c r="CX829" s="48"/>
      <c r="CY829" s="48"/>
      <c r="CZ829" s="48"/>
      <c r="DA829" s="48"/>
      <c r="DB829" s="48"/>
      <c r="DC829" s="48"/>
      <c r="DD829" s="48"/>
      <c r="DE829" s="48"/>
      <c r="DF829" s="48"/>
      <c r="DG829" s="48"/>
      <c r="DH829" s="48"/>
      <c r="DI829" s="48"/>
      <c r="DJ829" s="48"/>
      <c r="DK829" s="48"/>
      <c r="DL829" s="48"/>
      <c r="DM829" s="48"/>
      <c r="DN829" s="48"/>
      <c r="DO829" s="48"/>
      <c r="DP829" s="48"/>
      <c r="DQ829" s="48"/>
      <c r="DR829" s="48"/>
      <c r="DS829" s="48"/>
      <c r="DT829" s="48"/>
      <c r="DU829" s="48"/>
      <c r="DV829" s="48"/>
      <c r="DW829" s="48"/>
      <c r="DX829" s="48"/>
      <c r="DY829" s="48"/>
      <c r="DZ829" s="48"/>
      <c r="EA829" s="48"/>
      <c r="EB829" s="48"/>
      <c r="EC829" s="48"/>
      <c r="ED829" s="48"/>
      <c r="EE829" s="48"/>
      <c r="EF829" s="48"/>
      <c r="EG829" s="48"/>
      <c r="EH829" s="48"/>
      <c r="EI829" s="48"/>
      <c r="EJ829" s="48"/>
      <c r="EK829" s="48"/>
      <c r="EL829" s="48"/>
      <c r="ET829" s="33" t="s">
        <v>1446</v>
      </c>
      <c r="EU829" s="33" t="s">
        <v>1444</v>
      </c>
    </row>
    <row r="830" spans="1:151" ht="12" hidden="1" customHeight="1">
      <c r="A830" s="48"/>
      <c r="B830" s="60"/>
      <c r="C830" s="48"/>
      <c r="D830" s="60"/>
      <c r="E830" s="60"/>
      <c r="F830" s="60"/>
      <c r="G830" s="60"/>
      <c r="H830" s="60"/>
      <c r="I830" s="60"/>
      <c r="J830" s="60"/>
      <c r="K830" s="60"/>
      <c r="L830" s="60"/>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158"/>
      <c r="BJ830" s="158"/>
      <c r="BK830" s="48"/>
      <c r="BL830" s="307"/>
      <c r="BM830" s="48"/>
      <c r="BN830" s="48"/>
      <c r="BO830" s="48"/>
      <c r="BP830" s="48"/>
      <c r="BQ830" s="48"/>
      <c r="BR830" s="48"/>
      <c r="BS830" s="48"/>
      <c r="BT830" s="48"/>
      <c r="BU830" s="48"/>
      <c r="BV830" s="48"/>
      <c r="BW830" s="48"/>
      <c r="BX830" s="48"/>
      <c r="BY830" s="48"/>
      <c r="BZ830" s="328"/>
      <c r="CA830" s="48"/>
      <c r="CB830" s="48"/>
      <c r="CC830" s="48"/>
      <c r="CD830" s="48"/>
      <c r="CE830" s="48"/>
      <c r="CF830" s="48"/>
      <c r="CG830" s="48"/>
      <c r="CH830" s="48"/>
      <c r="CI830" s="48"/>
      <c r="CJ830" s="48"/>
      <c r="CK830" s="48"/>
      <c r="CL830" s="48"/>
      <c r="CM830" s="48"/>
      <c r="CN830" s="48"/>
      <c r="CO830" s="48"/>
      <c r="CP830" s="48"/>
      <c r="CQ830" s="48"/>
      <c r="CR830" s="48"/>
      <c r="CS830" s="48"/>
      <c r="CT830" s="48"/>
      <c r="CU830" s="48"/>
      <c r="CV830" s="48"/>
      <c r="CW830" s="48"/>
      <c r="CX830" s="48"/>
      <c r="CY830" s="48"/>
      <c r="CZ830" s="48"/>
      <c r="DA830" s="48"/>
      <c r="DB830" s="48"/>
      <c r="DC830" s="48"/>
      <c r="DD830" s="48"/>
      <c r="DE830" s="48"/>
      <c r="DF830" s="48"/>
      <c r="DG830" s="48"/>
      <c r="DH830" s="48"/>
      <c r="DI830" s="48"/>
      <c r="DJ830" s="48"/>
      <c r="DK830" s="48"/>
      <c r="DL830" s="48"/>
      <c r="DM830" s="48"/>
      <c r="DN830" s="48"/>
      <c r="DO830" s="48"/>
      <c r="DP830" s="48"/>
      <c r="DQ830" s="48"/>
      <c r="DR830" s="48"/>
      <c r="DS830" s="48"/>
      <c r="DT830" s="48"/>
      <c r="DU830" s="48"/>
      <c r="DV830" s="48"/>
      <c r="DW830" s="48"/>
      <c r="DX830" s="48"/>
      <c r="DY830" s="48"/>
      <c r="DZ830" s="48"/>
      <c r="EA830" s="48"/>
      <c r="EB830" s="48"/>
      <c r="EC830" s="48"/>
      <c r="ED830" s="48"/>
      <c r="EE830" s="48"/>
      <c r="EF830" s="48"/>
      <c r="EG830" s="48"/>
      <c r="EH830" s="48"/>
      <c r="EI830" s="48"/>
      <c r="EJ830" s="48"/>
      <c r="EK830" s="48"/>
      <c r="EL830" s="48"/>
      <c r="ET830" s="33" t="s">
        <v>1447</v>
      </c>
      <c r="EU830" s="33" t="s">
        <v>1445</v>
      </c>
    </row>
    <row r="831" spans="1:151" ht="12" hidden="1" customHeight="1">
      <c r="A831" s="48"/>
      <c r="B831" s="60"/>
      <c r="C831" s="48"/>
      <c r="D831" s="60"/>
      <c r="E831" s="60"/>
      <c r="F831" s="60"/>
      <c r="G831" s="60"/>
      <c r="H831" s="60"/>
      <c r="I831" s="60"/>
      <c r="J831" s="60"/>
      <c r="K831" s="60"/>
      <c r="L831" s="60"/>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158"/>
      <c r="BJ831" s="158"/>
      <c r="BK831" s="48"/>
      <c r="BL831" s="307"/>
      <c r="BM831" s="48"/>
      <c r="BN831" s="48"/>
      <c r="BO831" s="48"/>
      <c r="BP831" s="48"/>
      <c r="BQ831" s="48"/>
      <c r="BR831" s="48"/>
      <c r="BS831" s="48"/>
      <c r="BT831" s="48"/>
      <c r="BU831" s="48"/>
      <c r="BV831" s="48"/>
      <c r="BW831" s="48"/>
      <c r="BX831" s="48"/>
      <c r="BY831" s="48"/>
      <c r="BZ831" s="328"/>
      <c r="CA831" s="48"/>
      <c r="CB831" s="48"/>
      <c r="CC831" s="48"/>
      <c r="CD831" s="48"/>
      <c r="CE831" s="48"/>
      <c r="CF831" s="48"/>
      <c r="CG831" s="48"/>
      <c r="CH831" s="48"/>
      <c r="CI831" s="48"/>
      <c r="CJ831" s="48"/>
      <c r="CK831" s="48"/>
      <c r="CL831" s="48"/>
      <c r="CM831" s="48"/>
      <c r="CN831" s="48"/>
      <c r="CO831" s="48"/>
      <c r="CP831" s="48"/>
      <c r="CQ831" s="48"/>
      <c r="CR831" s="48"/>
      <c r="CS831" s="48"/>
      <c r="CT831" s="48"/>
      <c r="CU831" s="48"/>
      <c r="CV831" s="48"/>
      <c r="CW831" s="48"/>
      <c r="CX831" s="48"/>
      <c r="CY831" s="48"/>
      <c r="CZ831" s="48"/>
      <c r="DA831" s="48"/>
      <c r="DB831" s="48"/>
      <c r="DC831" s="48"/>
      <c r="DD831" s="48"/>
      <c r="DE831" s="48"/>
      <c r="DF831" s="48"/>
      <c r="DG831" s="48"/>
      <c r="DH831" s="48"/>
      <c r="DI831" s="48"/>
      <c r="DJ831" s="48"/>
      <c r="DK831" s="48"/>
      <c r="DL831" s="48"/>
      <c r="DM831" s="48"/>
      <c r="DN831" s="48"/>
      <c r="DO831" s="48"/>
      <c r="DP831" s="48"/>
      <c r="DQ831" s="48"/>
      <c r="DR831" s="48"/>
      <c r="DS831" s="48"/>
      <c r="DT831" s="48"/>
      <c r="DU831" s="48"/>
      <c r="DV831" s="48"/>
      <c r="DW831" s="48"/>
      <c r="DX831" s="48"/>
      <c r="DY831" s="48"/>
      <c r="DZ831" s="48"/>
      <c r="EA831" s="48"/>
      <c r="EB831" s="48"/>
      <c r="EC831" s="48"/>
      <c r="ED831" s="48"/>
      <c r="EE831" s="48"/>
      <c r="EF831" s="48"/>
      <c r="EG831" s="48"/>
      <c r="EH831" s="48"/>
      <c r="EI831" s="48"/>
      <c r="EJ831" s="48"/>
      <c r="EK831" s="48"/>
      <c r="EL831" s="48"/>
      <c r="ET831" s="33" t="s">
        <v>1448</v>
      </c>
      <c r="EU831" s="33" t="s">
        <v>1446</v>
      </c>
    </row>
    <row r="832" spans="1:151" ht="12" hidden="1" customHeight="1">
      <c r="A832" s="48"/>
      <c r="B832" s="60"/>
      <c r="C832" s="48"/>
      <c r="D832" s="60"/>
      <c r="E832" s="60"/>
      <c r="F832" s="60"/>
      <c r="G832" s="60"/>
      <c r="H832" s="60"/>
      <c r="I832" s="60"/>
      <c r="J832" s="60"/>
      <c r="K832" s="60"/>
      <c r="L832" s="60"/>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158"/>
      <c r="BJ832" s="158"/>
      <c r="BK832" s="48"/>
      <c r="BL832" s="307"/>
      <c r="BM832" s="48"/>
      <c r="BN832" s="48"/>
      <c r="BO832" s="48"/>
      <c r="BP832" s="48"/>
      <c r="BQ832" s="48"/>
      <c r="BR832" s="48"/>
      <c r="BS832" s="48"/>
      <c r="BT832" s="48"/>
      <c r="BU832" s="48"/>
      <c r="BV832" s="48"/>
      <c r="BW832" s="48"/>
      <c r="BX832" s="48"/>
      <c r="BY832" s="48"/>
      <c r="BZ832" s="328"/>
      <c r="CA832" s="48"/>
      <c r="CB832" s="48"/>
      <c r="CC832" s="48"/>
      <c r="CD832" s="48"/>
      <c r="CE832" s="48"/>
      <c r="CF832" s="48"/>
      <c r="CG832" s="48"/>
      <c r="CH832" s="48"/>
      <c r="CI832" s="48"/>
      <c r="CJ832" s="48"/>
      <c r="CK832" s="48"/>
      <c r="CL832" s="48"/>
      <c r="CM832" s="48"/>
      <c r="CN832" s="48"/>
      <c r="CO832" s="48"/>
      <c r="CP832" s="48"/>
      <c r="CQ832" s="48"/>
      <c r="CR832" s="48"/>
      <c r="CS832" s="48"/>
      <c r="CT832" s="48"/>
      <c r="CU832" s="48"/>
      <c r="CV832" s="48"/>
      <c r="CW832" s="48"/>
      <c r="CX832" s="48"/>
      <c r="CY832" s="48"/>
      <c r="CZ832" s="48"/>
      <c r="DA832" s="48"/>
      <c r="DB832" s="48"/>
      <c r="DC832" s="48"/>
      <c r="DD832" s="48"/>
      <c r="DE832" s="48"/>
      <c r="DF832" s="48"/>
      <c r="DG832" s="48"/>
      <c r="DH832" s="48"/>
      <c r="DI832" s="48"/>
      <c r="DJ832" s="48"/>
      <c r="DK832" s="48"/>
      <c r="DL832" s="48"/>
      <c r="DM832" s="48"/>
      <c r="DN832" s="48"/>
      <c r="DO832" s="48"/>
      <c r="DP832" s="48"/>
      <c r="DQ832" s="48"/>
      <c r="DR832" s="48"/>
      <c r="DS832" s="48"/>
      <c r="DT832" s="48"/>
      <c r="DU832" s="48"/>
      <c r="DV832" s="48"/>
      <c r="DW832" s="48"/>
      <c r="DX832" s="48"/>
      <c r="DY832" s="48"/>
      <c r="DZ832" s="48"/>
      <c r="EA832" s="48"/>
      <c r="EB832" s="48"/>
      <c r="EC832" s="48"/>
      <c r="ED832" s="48"/>
      <c r="EE832" s="48"/>
      <c r="EF832" s="48"/>
      <c r="EG832" s="48"/>
      <c r="EH832" s="48"/>
      <c r="EI832" s="48"/>
      <c r="EJ832" s="48"/>
      <c r="EK832" s="48"/>
      <c r="EL832" s="48"/>
      <c r="ET832" s="33" t="s">
        <v>1449</v>
      </c>
      <c r="EU832" s="33" t="s">
        <v>1447</v>
      </c>
    </row>
    <row r="833" spans="1:151" ht="12" hidden="1" customHeight="1">
      <c r="A833" s="48"/>
      <c r="B833" s="60"/>
      <c r="C833" s="48"/>
      <c r="D833" s="60"/>
      <c r="E833" s="60"/>
      <c r="F833" s="60"/>
      <c r="G833" s="60"/>
      <c r="H833" s="60"/>
      <c r="I833" s="60"/>
      <c r="J833" s="60"/>
      <c r="K833" s="60"/>
      <c r="L833" s="60"/>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158"/>
      <c r="BJ833" s="158"/>
      <c r="BK833" s="48"/>
      <c r="BL833" s="307"/>
      <c r="BM833" s="48"/>
      <c r="BN833" s="48"/>
      <c r="BO833" s="48"/>
      <c r="BP833" s="48"/>
      <c r="BQ833" s="48"/>
      <c r="BR833" s="48"/>
      <c r="BS833" s="48"/>
      <c r="BT833" s="48"/>
      <c r="BU833" s="48"/>
      <c r="BV833" s="48"/>
      <c r="BW833" s="48"/>
      <c r="BX833" s="48"/>
      <c r="BY833" s="48"/>
      <c r="BZ833" s="328"/>
      <c r="CA833" s="48"/>
      <c r="CB833" s="48"/>
      <c r="CC833" s="48"/>
      <c r="CD833" s="48"/>
      <c r="CE833" s="48"/>
      <c r="CF833" s="48"/>
      <c r="CG833" s="48"/>
      <c r="CH833" s="48"/>
      <c r="CI833" s="48"/>
      <c r="CJ833" s="48"/>
      <c r="CK833" s="48"/>
      <c r="CL833" s="48"/>
      <c r="CM833" s="48"/>
      <c r="CN833" s="48"/>
      <c r="CO833" s="48"/>
      <c r="CP833" s="48"/>
      <c r="CQ833" s="48"/>
      <c r="CR833" s="48"/>
      <c r="CS833" s="48"/>
      <c r="CT833" s="48"/>
      <c r="CU833" s="48"/>
      <c r="CV833" s="48"/>
      <c r="CW833" s="48"/>
      <c r="CX833" s="48"/>
      <c r="CY833" s="48"/>
      <c r="CZ833" s="48"/>
      <c r="DA833" s="48"/>
      <c r="DB833" s="48"/>
      <c r="DC833" s="48"/>
      <c r="DD833" s="48"/>
      <c r="DE833" s="48"/>
      <c r="DF833" s="48"/>
      <c r="DG833" s="48"/>
      <c r="DH833" s="48"/>
      <c r="DI833" s="48"/>
      <c r="DJ833" s="48"/>
      <c r="DK833" s="48"/>
      <c r="DL833" s="48"/>
      <c r="DM833" s="48"/>
      <c r="DN833" s="48"/>
      <c r="DO833" s="48"/>
      <c r="DP833" s="48"/>
      <c r="DQ833" s="48"/>
      <c r="DR833" s="48"/>
      <c r="DS833" s="48"/>
      <c r="DT833" s="48"/>
      <c r="DU833" s="48"/>
      <c r="DV833" s="48"/>
      <c r="DW833" s="48"/>
      <c r="DX833" s="48"/>
      <c r="DY833" s="48"/>
      <c r="DZ833" s="48"/>
      <c r="EA833" s="48"/>
      <c r="EB833" s="48"/>
      <c r="EC833" s="48"/>
      <c r="ED833" s="48"/>
      <c r="EE833" s="48"/>
      <c r="EF833" s="48"/>
      <c r="EG833" s="48"/>
      <c r="EH833" s="48"/>
      <c r="EI833" s="48"/>
      <c r="EJ833" s="48"/>
      <c r="EK833" s="48"/>
      <c r="EL833" s="48"/>
      <c r="ET833" s="33" t="s">
        <v>1450</v>
      </c>
      <c r="EU833" s="33" t="s">
        <v>1448</v>
      </c>
    </row>
    <row r="834" spans="1:151" ht="12" hidden="1" customHeight="1">
      <c r="A834" s="48"/>
      <c r="B834" s="60"/>
      <c r="C834" s="48"/>
      <c r="D834" s="60"/>
      <c r="E834" s="60"/>
      <c r="F834" s="60"/>
      <c r="G834" s="60"/>
      <c r="H834" s="60"/>
      <c r="I834" s="60"/>
      <c r="J834" s="60"/>
      <c r="K834" s="60"/>
      <c r="L834" s="60"/>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158"/>
      <c r="BJ834" s="158"/>
      <c r="BK834" s="48"/>
      <c r="BL834" s="307"/>
      <c r="BM834" s="48"/>
      <c r="BN834" s="48"/>
      <c r="BO834" s="48"/>
      <c r="BP834" s="48"/>
      <c r="BQ834" s="48"/>
      <c r="BR834" s="48"/>
      <c r="BS834" s="48"/>
      <c r="BT834" s="48"/>
      <c r="BU834" s="48"/>
      <c r="BV834" s="48"/>
      <c r="BW834" s="48"/>
      <c r="BX834" s="48"/>
      <c r="BY834" s="48"/>
      <c r="BZ834" s="328"/>
      <c r="CA834" s="48"/>
      <c r="CB834" s="48"/>
      <c r="CC834" s="48"/>
      <c r="CD834" s="48"/>
      <c r="CE834" s="48"/>
      <c r="CF834" s="48"/>
      <c r="CG834" s="48"/>
      <c r="CH834" s="48"/>
      <c r="CI834" s="48"/>
      <c r="CJ834" s="48"/>
      <c r="CK834" s="48"/>
      <c r="CL834" s="48"/>
      <c r="CM834" s="48"/>
      <c r="CN834" s="48"/>
      <c r="CO834" s="48"/>
      <c r="CP834" s="48"/>
      <c r="CQ834" s="48"/>
      <c r="CR834" s="48"/>
      <c r="CS834" s="48"/>
      <c r="CT834" s="48"/>
      <c r="CU834" s="48"/>
      <c r="CV834" s="48"/>
      <c r="CW834" s="48"/>
      <c r="CX834" s="48"/>
      <c r="CY834" s="48"/>
      <c r="CZ834" s="48"/>
      <c r="DA834" s="48"/>
      <c r="DB834" s="48"/>
      <c r="DC834" s="48"/>
      <c r="DD834" s="48"/>
      <c r="DE834" s="48"/>
      <c r="DF834" s="48"/>
      <c r="DG834" s="48"/>
      <c r="DH834" s="48"/>
      <c r="DI834" s="48"/>
      <c r="DJ834" s="48"/>
      <c r="DK834" s="48"/>
      <c r="DL834" s="48"/>
      <c r="DM834" s="48"/>
      <c r="DN834" s="48"/>
      <c r="DO834" s="48"/>
      <c r="DP834" s="48"/>
      <c r="DQ834" s="48"/>
      <c r="DR834" s="48"/>
      <c r="DS834" s="48"/>
      <c r="DT834" s="48"/>
      <c r="DU834" s="48"/>
      <c r="DV834" s="48"/>
      <c r="DW834" s="48"/>
      <c r="DX834" s="48"/>
      <c r="DY834" s="48"/>
      <c r="DZ834" s="48"/>
      <c r="EA834" s="48"/>
      <c r="EB834" s="48"/>
      <c r="EC834" s="48"/>
      <c r="ED834" s="48"/>
      <c r="EE834" s="48"/>
      <c r="EF834" s="48"/>
      <c r="EG834" s="48"/>
      <c r="EH834" s="48"/>
      <c r="EI834" s="48"/>
      <c r="EJ834" s="48"/>
      <c r="EK834" s="48"/>
      <c r="EL834" s="48"/>
      <c r="ET834" s="33" t="s">
        <v>1451</v>
      </c>
      <c r="EU834" s="33" t="s">
        <v>1449</v>
      </c>
    </row>
    <row r="835" spans="1:151" ht="12" hidden="1" customHeight="1">
      <c r="A835" s="48"/>
      <c r="B835" s="60"/>
      <c r="C835" s="48"/>
      <c r="D835" s="60"/>
      <c r="E835" s="60"/>
      <c r="F835" s="60"/>
      <c r="G835" s="60"/>
      <c r="H835" s="60"/>
      <c r="I835" s="60"/>
      <c r="J835" s="60"/>
      <c r="K835" s="60"/>
      <c r="L835" s="60"/>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158"/>
      <c r="BJ835" s="158"/>
      <c r="BK835" s="48"/>
      <c r="BL835" s="307"/>
      <c r="BM835" s="48"/>
      <c r="BN835" s="48"/>
      <c r="BO835" s="48"/>
      <c r="BP835" s="48"/>
      <c r="BQ835" s="48"/>
      <c r="BR835" s="48"/>
      <c r="BS835" s="48"/>
      <c r="BT835" s="48"/>
      <c r="BU835" s="48"/>
      <c r="BV835" s="48"/>
      <c r="BW835" s="48"/>
      <c r="BX835" s="48"/>
      <c r="BY835" s="48"/>
      <c r="BZ835" s="328"/>
      <c r="CA835" s="48"/>
      <c r="CB835" s="48"/>
      <c r="CC835" s="48"/>
      <c r="CD835" s="48"/>
      <c r="CE835" s="48"/>
      <c r="CF835" s="48"/>
      <c r="CG835" s="48"/>
      <c r="CH835" s="48"/>
      <c r="CI835" s="48"/>
      <c r="CJ835" s="48"/>
      <c r="CK835" s="48"/>
      <c r="CL835" s="48"/>
      <c r="CM835" s="48"/>
      <c r="CN835" s="48"/>
      <c r="CO835" s="48"/>
      <c r="CP835" s="48"/>
      <c r="CQ835" s="48"/>
      <c r="CR835" s="48"/>
      <c r="CS835" s="48"/>
      <c r="CT835" s="48"/>
      <c r="CU835" s="48"/>
      <c r="CV835" s="48"/>
      <c r="CW835" s="48"/>
      <c r="CX835" s="48"/>
      <c r="CY835" s="48"/>
      <c r="CZ835" s="48"/>
      <c r="DA835" s="48"/>
      <c r="DB835" s="48"/>
      <c r="DC835" s="48"/>
      <c r="DD835" s="48"/>
      <c r="DE835" s="48"/>
      <c r="DF835" s="48"/>
      <c r="DG835" s="48"/>
      <c r="DH835" s="48"/>
      <c r="DI835" s="48"/>
      <c r="DJ835" s="48"/>
      <c r="DK835" s="48"/>
      <c r="DL835" s="48"/>
      <c r="DM835" s="48"/>
      <c r="DN835" s="48"/>
      <c r="DO835" s="48"/>
      <c r="DP835" s="48"/>
      <c r="DQ835" s="48"/>
      <c r="DR835" s="48"/>
      <c r="DS835" s="48"/>
      <c r="DT835" s="48"/>
      <c r="DU835" s="48"/>
      <c r="DV835" s="48"/>
      <c r="DW835" s="48"/>
      <c r="DX835" s="48"/>
      <c r="DY835" s="48"/>
      <c r="DZ835" s="48"/>
      <c r="EA835" s="48"/>
      <c r="EB835" s="48"/>
      <c r="EC835" s="48"/>
      <c r="ED835" s="48"/>
      <c r="EE835" s="48"/>
      <c r="EF835" s="48"/>
      <c r="EG835" s="48"/>
      <c r="EH835" s="48"/>
      <c r="EI835" s="48"/>
      <c r="EJ835" s="48"/>
      <c r="EK835" s="48"/>
      <c r="EL835" s="48"/>
      <c r="ET835" s="33" t="s">
        <v>1452</v>
      </c>
      <c r="EU835" s="33" t="s">
        <v>1450</v>
      </c>
    </row>
    <row r="836" spans="1:151" ht="12" hidden="1" customHeight="1">
      <c r="A836" s="48"/>
      <c r="B836" s="60"/>
      <c r="C836" s="48"/>
      <c r="D836" s="60"/>
      <c r="E836" s="60"/>
      <c r="F836" s="60"/>
      <c r="G836" s="60"/>
      <c r="H836" s="60"/>
      <c r="I836" s="60"/>
      <c r="J836" s="60"/>
      <c r="K836" s="60"/>
      <c r="L836" s="60"/>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158"/>
      <c r="BJ836" s="158"/>
      <c r="BK836" s="48"/>
      <c r="BL836" s="307"/>
      <c r="BM836" s="48"/>
      <c r="BN836" s="48"/>
      <c r="BO836" s="48"/>
      <c r="BP836" s="48"/>
      <c r="BQ836" s="48"/>
      <c r="BR836" s="48"/>
      <c r="BS836" s="48"/>
      <c r="BT836" s="48"/>
      <c r="BU836" s="48"/>
      <c r="BV836" s="48"/>
      <c r="BW836" s="48"/>
      <c r="BX836" s="48"/>
      <c r="BY836" s="48"/>
      <c r="BZ836" s="328"/>
      <c r="CA836" s="48"/>
      <c r="CB836" s="48"/>
      <c r="CC836" s="48"/>
      <c r="CD836" s="48"/>
      <c r="CE836" s="48"/>
      <c r="CF836" s="48"/>
      <c r="CG836" s="48"/>
      <c r="CH836" s="48"/>
      <c r="CI836" s="48"/>
      <c r="CJ836" s="48"/>
      <c r="CK836" s="48"/>
      <c r="CL836" s="48"/>
      <c r="CM836" s="48"/>
      <c r="CN836" s="48"/>
      <c r="CO836" s="48"/>
      <c r="CP836" s="48"/>
      <c r="CQ836" s="48"/>
      <c r="CR836" s="48"/>
      <c r="CS836" s="48"/>
      <c r="CT836" s="48"/>
      <c r="CU836" s="48"/>
      <c r="CV836" s="48"/>
      <c r="CW836" s="48"/>
      <c r="CX836" s="48"/>
      <c r="CY836" s="48"/>
      <c r="CZ836" s="48"/>
      <c r="DA836" s="48"/>
      <c r="DB836" s="48"/>
      <c r="DC836" s="48"/>
      <c r="DD836" s="48"/>
      <c r="DE836" s="48"/>
      <c r="DF836" s="48"/>
      <c r="DG836" s="48"/>
      <c r="DH836" s="48"/>
      <c r="DI836" s="48"/>
      <c r="DJ836" s="48"/>
      <c r="DK836" s="48"/>
      <c r="DL836" s="48"/>
      <c r="DM836" s="48"/>
      <c r="DN836" s="48"/>
      <c r="DO836" s="48"/>
      <c r="DP836" s="48"/>
      <c r="DQ836" s="48"/>
      <c r="DR836" s="48"/>
      <c r="DS836" s="48"/>
      <c r="DT836" s="48"/>
      <c r="DU836" s="48"/>
      <c r="DV836" s="48"/>
      <c r="DW836" s="48"/>
      <c r="DX836" s="48"/>
      <c r="DY836" s="48"/>
      <c r="DZ836" s="48"/>
      <c r="EA836" s="48"/>
      <c r="EB836" s="48"/>
      <c r="EC836" s="48"/>
      <c r="ED836" s="48"/>
      <c r="EE836" s="48"/>
      <c r="EF836" s="48"/>
      <c r="EG836" s="48"/>
      <c r="EH836" s="48"/>
      <c r="EI836" s="48"/>
      <c r="EJ836" s="48"/>
      <c r="EK836" s="48"/>
      <c r="EL836" s="48"/>
      <c r="ET836" s="33" t="s">
        <v>1453</v>
      </c>
      <c r="EU836" s="33" t="s">
        <v>1451</v>
      </c>
    </row>
    <row r="837" spans="1:151" ht="12" hidden="1" customHeight="1">
      <c r="A837" s="48"/>
      <c r="B837" s="60"/>
      <c r="C837" s="48"/>
      <c r="D837" s="60"/>
      <c r="E837" s="60"/>
      <c r="F837" s="60"/>
      <c r="G837" s="60"/>
      <c r="H837" s="60"/>
      <c r="I837" s="60"/>
      <c r="J837" s="60"/>
      <c r="K837" s="60"/>
      <c r="L837" s="60"/>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158"/>
      <c r="BJ837" s="158"/>
      <c r="BK837" s="48"/>
      <c r="BL837" s="307"/>
      <c r="BM837" s="48"/>
      <c r="BN837" s="48"/>
      <c r="BO837" s="48"/>
      <c r="BP837" s="48"/>
      <c r="BQ837" s="48"/>
      <c r="BR837" s="48"/>
      <c r="BS837" s="48"/>
      <c r="BT837" s="48"/>
      <c r="BU837" s="48"/>
      <c r="BV837" s="48"/>
      <c r="BW837" s="48"/>
      <c r="BX837" s="48"/>
      <c r="BY837" s="48"/>
      <c r="BZ837" s="328"/>
      <c r="CA837" s="48"/>
      <c r="CB837" s="48"/>
      <c r="CC837" s="48"/>
      <c r="CD837" s="48"/>
      <c r="CE837" s="48"/>
      <c r="CF837" s="48"/>
      <c r="CG837" s="48"/>
      <c r="CH837" s="48"/>
      <c r="CI837" s="48"/>
      <c r="CJ837" s="48"/>
      <c r="CK837" s="48"/>
      <c r="CL837" s="48"/>
      <c r="CM837" s="48"/>
      <c r="CN837" s="48"/>
      <c r="CO837" s="48"/>
      <c r="CP837" s="48"/>
      <c r="CQ837" s="48"/>
      <c r="CR837" s="48"/>
      <c r="CS837" s="48"/>
      <c r="CT837" s="48"/>
      <c r="CU837" s="48"/>
      <c r="CV837" s="48"/>
      <c r="CW837" s="48"/>
      <c r="CX837" s="48"/>
      <c r="CY837" s="48"/>
      <c r="CZ837" s="48"/>
      <c r="DA837" s="48"/>
      <c r="DB837" s="48"/>
      <c r="DC837" s="48"/>
      <c r="DD837" s="48"/>
      <c r="DE837" s="48"/>
      <c r="DF837" s="48"/>
      <c r="DG837" s="48"/>
      <c r="DH837" s="48"/>
      <c r="DI837" s="48"/>
      <c r="DJ837" s="48"/>
      <c r="DK837" s="48"/>
      <c r="DL837" s="48"/>
      <c r="DM837" s="48"/>
      <c r="DN837" s="48"/>
      <c r="DO837" s="48"/>
      <c r="DP837" s="48"/>
      <c r="DQ837" s="48"/>
      <c r="DR837" s="48"/>
      <c r="DS837" s="48"/>
      <c r="DT837" s="48"/>
      <c r="DU837" s="48"/>
      <c r="DV837" s="48"/>
      <c r="DW837" s="48"/>
      <c r="DX837" s="48"/>
      <c r="DY837" s="48"/>
      <c r="DZ837" s="48"/>
      <c r="EA837" s="48"/>
      <c r="EB837" s="48"/>
      <c r="EC837" s="48"/>
      <c r="ED837" s="48"/>
      <c r="EE837" s="48"/>
      <c r="EF837" s="48"/>
      <c r="EG837" s="48"/>
      <c r="EH837" s="48"/>
      <c r="EI837" s="48"/>
      <c r="EJ837" s="48"/>
      <c r="EK837" s="48"/>
      <c r="EL837" s="48"/>
      <c r="ET837" s="33" t="s">
        <v>1454</v>
      </c>
      <c r="EU837" s="33" t="s">
        <v>1452</v>
      </c>
    </row>
    <row r="838" spans="1:151" ht="12" hidden="1" customHeight="1">
      <c r="A838" s="48"/>
      <c r="B838" s="60"/>
      <c r="C838" s="48"/>
      <c r="D838" s="60"/>
      <c r="E838" s="60"/>
      <c r="F838" s="60"/>
      <c r="G838" s="60"/>
      <c r="H838" s="60"/>
      <c r="I838" s="60"/>
      <c r="J838" s="60"/>
      <c r="K838" s="60"/>
      <c r="L838" s="60"/>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158"/>
      <c r="BJ838" s="158"/>
      <c r="BK838" s="48"/>
      <c r="BL838" s="307"/>
      <c r="BM838" s="48"/>
      <c r="BN838" s="48"/>
      <c r="BO838" s="48"/>
      <c r="BP838" s="48"/>
      <c r="BQ838" s="48"/>
      <c r="BR838" s="48"/>
      <c r="BS838" s="48"/>
      <c r="BT838" s="48"/>
      <c r="BU838" s="48"/>
      <c r="BV838" s="48"/>
      <c r="BW838" s="48"/>
      <c r="BX838" s="48"/>
      <c r="BY838" s="48"/>
      <c r="BZ838" s="328"/>
      <c r="CA838" s="48"/>
      <c r="CB838" s="48"/>
      <c r="CC838" s="48"/>
      <c r="CD838" s="48"/>
      <c r="CE838" s="48"/>
      <c r="CF838" s="48"/>
      <c r="CG838" s="48"/>
      <c r="CH838" s="48"/>
      <c r="CI838" s="48"/>
      <c r="CJ838" s="48"/>
      <c r="CK838" s="48"/>
      <c r="CL838" s="48"/>
      <c r="CM838" s="48"/>
      <c r="CN838" s="48"/>
      <c r="CO838" s="48"/>
      <c r="CP838" s="48"/>
      <c r="CQ838" s="48"/>
      <c r="CR838" s="48"/>
      <c r="CS838" s="48"/>
      <c r="CT838" s="48"/>
      <c r="CU838" s="48"/>
      <c r="CV838" s="48"/>
      <c r="CW838" s="48"/>
      <c r="CX838" s="48"/>
      <c r="CY838" s="48"/>
      <c r="CZ838" s="48"/>
      <c r="DA838" s="48"/>
      <c r="DB838" s="48"/>
      <c r="DC838" s="48"/>
      <c r="DD838" s="48"/>
      <c r="DE838" s="48"/>
      <c r="DF838" s="48"/>
      <c r="DG838" s="48"/>
      <c r="DH838" s="48"/>
      <c r="DI838" s="48"/>
      <c r="DJ838" s="48"/>
      <c r="DK838" s="48"/>
      <c r="DL838" s="48"/>
      <c r="DM838" s="48"/>
      <c r="DN838" s="48"/>
      <c r="DO838" s="48"/>
      <c r="DP838" s="48"/>
      <c r="DQ838" s="48"/>
      <c r="DR838" s="48"/>
      <c r="DS838" s="48"/>
      <c r="DT838" s="48"/>
      <c r="DU838" s="48"/>
      <c r="DV838" s="48"/>
      <c r="DW838" s="48"/>
      <c r="DX838" s="48"/>
      <c r="DY838" s="48"/>
      <c r="DZ838" s="48"/>
      <c r="EA838" s="48"/>
      <c r="EB838" s="48"/>
      <c r="EC838" s="48"/>
      <c r="ED838" s="48"/>
      <c r="EE838" s="48"/>
      <c r="EF838" s="48"/>
      <c r="EG838" s="48"/>
      <c r="EH838" s="48"/>
      <c r="EI838" s="48"/>
      <c r="EJ838" s="48"/>
      <c r="EK838" s="48"/>
      <c r="EL838" s="48"/>
      <c r="ET838" s="33" t="s">
        <v>1455</v>
      </c>
      <c r="EU838" s="33" t="s">
        <v>1453</v>
      </c>
    </row>
    <row r="839" spans="1:151" ht="12" hidden="1" customHeight="1">
      <c r="A839" s="48"/>
      <c r="B839" s="60"/>
      <c r="C839" s="48"/>
      <c r="D839" s="60"/>
      <c r="E839" s="60"/>
      <c r="F839" s="60"/>
      <c r="G839" s="60"/>
      <c r="H839" s="60"/>
      <c r="I839" s="60"/>
      <c r="J839" s="60"/>
      <c r="K839" s="60"/>
      <c r="L839" s="60"/>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158"/>
      <c r="BJ839" s="158"/>
      <c r="BK839" s="48"/>
      <c r="BL839" s="307"/>
      <c r="BM839" s="48"/>
      <c r="BN839" s="48"/>
      <c r="BO839" s="48"/>
      <c r="BP839" s="48"/>
      <c r="BQ839" s="48"/>
      <c r="BR839" s="48"/>
      <c r="BS839" s="48"/>
      <c r="BT839" s="48"/>
      <c r="BU839" s="48"/>
      <c r="BV839" s="48"/>
      <c r="BW839" s="48"/>
      <c r="BX839" s="48"/>
      <c r="BY839" s="48"/>
      <c r="BZ839" s="328"/>
      <c r="CA839" s="48"/>
      <c r="CB839" s="48"/>
      <c r="CC839" s="48"/>
      <c r="CD839" s="48"/>
      <c r="CE839" s="48"/>
      <c r="CF839" s="48"/>
      <c r="CG839" s="48"/>
      <c r="CH839" s="48"/>
      <c r="CI839" s="48"/>
      <c r="CJ839" s="48"/>
      <c r="CK839" s="48"/>
      <c r="CL839" s="48"/>
      <c r="CM839" s="48"/>
      <c r="CN839" s="48"/>
      <c r="CO839" s="48"/>
      <c r="CP839" s="48"/>
      <c r="CQ839" s="48"/>
      <c r="CR839" s="48"/>
      <c r="CS839" s="48"/>
      <c r="CT839" s="48"/>
      <c r="CU839" s="48"/>
      <c r="CV839" s="48"/>
      <c r="CW839" s="48"/>
      <c r="CX839" s="48"/>
      <c r="CY839" s="48"/>
      <c r="CZ839" s="48"/>
      <c r="DA839" s="48"/>
      <c r="DB839" s="48"/>
      <c r="DC839" s="48"/>
      <c r="DD839" s="48"/>
      <c r="DE839" s="48"/>
      <c r="DF839" s="48"/>
      <c r="DG839" s="48"/>
      <c r="DH839" s="48"/>
      <c r="DI839" s="48"/>
      <c r="DJ839" s="48"/>
      <c r="DK839" s="48"/>
      <c r="DL839" s="48"/>
      <c r="DM839" s="48"/>
      <c r="DN839" s="48"/>
      <c r="DO839" s="48"/>
      <c r="DP839" s="48"/>
      <c r="DQ839" s="48"/>
      <c r="DR839" s="48"/>
      <c r="DS839" s="48"/>
      <c r="DT839" s="48"/>
      <c r="DU839" s="48"/>
      <c r="DV839" s="48"/>
      <c r="DW839" s="48"/>
      <c r="DX839" s="48"/>
      <c r="DY839" s="48"/>
      <c r="DZ839" s="48"/>
      <c r="EA839" s="48"/>
      <c r="EB839" s="48"/>
      <c r="EC839" s="48"/>
      <c r="ED839" s="48"/>
      <c r="EE839" s="48"/>
      <c r="EF839" s="48"/>
      <c r="EG839" s="48"/>
      <c r="EH839" s="48"/>
      <c r="EI839" s="48"/>
      <c r="EJ839" s="48"/>
      <c r="EK839" s="48"/>
      <c r="EL839" s="48"/>
      <c r="ET839" s="33" t="s">
        <v>1456</v>
      </c>
      <c r="EU839" s="33" t="s">
        <v>1454</v>
      </c>
    </row>
    <row r="840" spans="1:151" ht="12" hidden="1" customHeight="1">
      <c r="A840" s="48"/>
      <c r="B840" s="60"/>
      <c r="C840" s="48"/>
      <c r="D840" s="60"/>
      <c r="E840" s="60"/>
      <c r="F840" s="60"/>
      <c r="G840" s="60"/>
      <c r="H840" s="60"/>
      <c r="I840" s="60"/>
      <c r="J840" s="60"/>
      <c r="K840" s="60"/>
      <c r="L840" s="60"/>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158"/>
      <c r="BJ840" s="158"/>
      <c r="BK840" s="48"/>
      <c r="BL840" s="307"/>
      <c r="BM840" s="48"/>
      <c r="BN840" s="48"/>
      <c r="BO840" s="48"/>
      <c r="BP840" s="48"/>
      <c r="BQ840" s="48"/>
      <c r="BR840" s="48"/>
      <c r="BS840" s="48"/>
      <c r="BT840" s="48"/>
      <c r="BU840" s="48"/>
      <c r="BV840" s="48"/>
      <c r="BW840" s="48"/>
      <c r="BX840" s="48"/>
      <c r="BY840" s="48"/>
      <c r="BZ840" s="328"/>
      <c r="CA840" s="48"/>
      <c r="CB840" s="48"/>
      <c r="CC840" s="48"/>
      <c r="CD840" s="48"/>
      <c r="CE840" s="48"/>
      <c r="CF840" s="48"/>
      <c r="CG840" s="48"/>
      <c r="CH840" s="48"/>
      <c r="CI840" s="48"/>
      <c r="CJ840" s="48"/>
      <c r="CK840" s="48"/>
      <c r="CL840" s="48"/>
      <c r="CM840" s="48"/>
      <c r="CN840" s="48"/>
      <c r="CO840" s="48"/>
      <c r="CP840" s="48"/>
      <c r="CQ840" s="48"/>
      <c r="CR840" s="48"/>
      <c r="CS840" s="48"/>
      <c r="CT840" s="48"/>
      <c r="CU840" s="48"/>
      <c r="CV840" s="48"/>
      <c r="CW840" s="48"/>
      <c r="CX840" s="48"/>
      <c r="CY840" s="48"/>
      <c r="CZ840" s="48"/>
      <c r="DA840" s="48"/>
      <c r="DB840" s="48"/>
      <c r="DC840" s="48"/>
      <c r="DD840" s="48"/>
      <c r="DE840" s="48"/>
      <c r="DF840" s="48"/>
      <c r="DG840" s="48"/>
      <c r="DH840" s="48"/>
      <c r="DI840" s="48"/>
      <c r="DJ840" s="48"/>
      <c r="DK840" s="48"/>
      <c r="DL840" s="48"/>
      <c r="DM840" s="48"/>
      <c r="DN840" s="48"/>
      <c r="DO840" s="48"/>
      <c r="DP840" s="48"/>
      <c r="DQ840" s="48"/>
      <c r="DR840" s="48"/>
      <c r="DS840" s="48"/>
      <c r="DT840" s="48"/>
      <c r="DU840" s="48"/>
      <c r="DV840" s="48"/>
      <c r="DW840" s="48"/>
      <c r="DX840" s="48"/>
      <c r="DY840" s="48"/>
      <c r="DZ840" s="48"/>
      <c r="EA840" s="48"/>
      <c r="EB840" s="48"/>
      <c r="EC840" s="48"/>
      <c r="ED840" s="48"/>
      <c r="EE840" s="48"/>
      <c r="EF840" s="48"/>
      <c r="EG840" s="48"/>
      <c r="EH840" s="48"/>
      <c r="EI840" s="48"/>
      <c r="EJ840" s="48"/>
      <c r="EK840" s="48"/>
      <c r="EL840" s="48"/>
      <c r="ET840" s="33" t="s">
        <v>1457</v>
      </c>
      <c r="EU840" s="33" t="s">
        <v>1455</v>
      </c>
    </row>
    <row r="841" spans="1:151" ht="12" hidden="1" customHeight="1">
      <c r="A841" s="48"/>
      <c r="B841" s="60"/>
      <c r="C841" s="48"/>
      <c r="D841" s="60"/>
      <c r="E841" s="60"/>
      <c r="F841" s="60"/>
      <c r="G841" s="60"/>
      <c r="H841" s="60"/>
      <c r="I841" s="60"/>
      <c r="J841" s="60"/>
      <c r="K841" s="60"/>
      <c r="L841" s="60"/>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158"/>
      <c r="BJ841" s="158"/>
      <c r="BK841" s="48"/>
      <c r="BL841" s="307"/>
      <c r="BM841" s="48"/>
      <c r="BN841" s="48"/>
      <c r="BO841" s="48"/>
      <c r="BP841" s="48"/>
      <c r="BQ841" s="48"/>
      <c r="BR841" s="48"/>
      <c r="BS841" s="48"/>
      <c r="BT841" s="48"/>
      <c r="BU841" s="48"/>
      <c r="BV841" s="48"/>
      <c r="BW841" s="48"/>
      <c r="BX841" s="48"/>
      <c r="BY841" s="48"/>
      <c r="BZ841" s="328"/>
      <c r="CA841" s="48"/>
      <c r="CB841" s="48"/>
      <c r="CC841" s="48"/>
      <c r="CD841" s="48"/>
      <c r="CE841" s="48"/>
      <c r="CF841" s="48"/>
      <c r="CG841" s="48"/>
      <c r="CH841" s="48"/>
      <c r="CI841" s="48"/>
      <c r="CJ841" s="48"/>
      <c r="CK841" s="48"/>
      <c r="CL841" s="48"/>
      <c r="CM841" s="48"/>
      <c r="CN841" s="48"/>
      <c r="CO841" s="48"/>
      <c r="CP841" s="48"/>
      <c r="CQ841" s="48"/>
      <c r="CR841" s="48"/>
      <c r="CS841" s="48"/>
      <c r="CT841" s="48"/>
      <c r="CU841" s="48"/>
      <c r="CV841" s="48"/>
      <c r="CW841" s="48"/>
      <c r="CX841" s="48"/>
      <c r="CY841" s="48"/>
      <c r="CZ841" s="48"/>
      <c r="DA841" s="48"/>
      <c r="DB841" s="48"/>
      <c r="DC841" s="48"/>
      <c r="DD841" s="48"/>
      <c r="DE841" s="48"/>
      <c r="DF841" s="48"/>
      <c r="DG841" s="48"/>
      <c r="DH841" s="48"/>
      <c r="DI841" s="48"/>
      <c r="DJ841" s="48"/>
      <c r="DK841" s="48"/>
      <c r="DL841" s="48"/>
      <c r="DM841" s="48"/>
      <c r="DN841" s="48"/>
      <c r="DO841" s="48"/>
      <c r="DP841" s="48"/>
      <c r="DQ841" s="48"/>
      <c r="DR841" s="48"/>
      <c r="DS841" s="48"/>
      <c r="DT841" s="48"/>
      <c r="DU841" s="48"/>
      <c r="DV841" s="48"/>
      <c r="DW841" s="48"/>
      <c r="DX841" s="48"/>
      <c r="DY841" s="48"/>
      <c r="DZ841" s="48"/>
      <c r="EA841" s="48"/>
      <c r="EB841" s="48"/>
      <c r="EC841" s="48"/>
      <c r="ED841" s="48"/>
      <c r="EE841" s="48"/>
      <c r="EF841" s="48"/>
      <c r="EG841" s="48"/>
      <c r="EH841" s="48"/>
      <c r="EI841" s="48"/>
      <c r="EJ841" s="48"/>
      <c r="EK841" s="48"/>
      <c r="EL841" s="48"/>
      <c r="ET841" s="33" t="s">
        <v>1458</v>
      </c>
      <c r="EU841" s="33" t="s">
        <v>1456</v>
      </c>
    </row>
    <row r="842" spans="1:151" ht="12" hidden="1" customHeight="1">
      <c r="A842" s="48"/>
      <c r="B842" s="60"/>
      <c r="C842" s="48"/>
      <c r="D842" s="60"/>
      <c r="E842" s="60"/>
      <c r="F842" s="60"/>
      <c r="G842" s="60"/>
      <c r="H842" s="60"/>
      <c r="I842" s="60"/>
      <c r="J842" s="60"/>
      <c r="K842" s="60"/>
      <c r="L842" s="60"/>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c r="BG842" s="48"/>
      <c r="BH842" s="48"/>
      <c r="BI842" s="158"/>
      <c r="BJ842" s="158"/>
      <c r="BK842" s="48"/>
      <c r="BL842" s="307"/>
      <c r="BM842" s="48"/>
      <c r="BN842" s="48"/>
      <c r="BO842" s="48"/>
      <c r="BP842" s="48"/>
      <c r="BQ842" s="48"/>
      <c r="BR842" s="48"/>
      <c r="BS842" s="48"/>
      <c r="BT842" s="48"/>
      <c r="BU842" s="48"/>
      <c r="BV842" s="48"/>
      <c r="BW842" s="48"/>
      <c r="BX842" s="48"/>
      <c r="BY842" s="48"/>
      <c r="BZ842" s="328"/>
      <c r="CA842" s="48"/>
      <c r="CB842" s="48"/>
      <c r="CC842" s="48"/>
      <c r="CD842" s="48"/>
      <c r="CE842" s="48"/>
      <c r="CF842" s="48"/>
      <c r="CG842" s="48"/>
      <c r="CH842" s="48"/>
      <c r="CI842" s="48"/>
      <c r="CJ842" s="48"/>
      <c r="CK842" s="48"/>
      <c r="CL842" s="48"/>
      <c r="CM842" s="48"/>
      <c r="CN842" s="48"/>
      <c r="CO842" s="48"/>
      <c r="CP842" s="48"/>
      <c r="CQ842" s="48"/>
      <c r="CR842" s="48"/>
      <c r="CS842" s="48"/>
      <c r="CT842" s="48"/>
      <c r="CU842" s="48"/>
      <c r="CV842" s="48"/>
      <c r="CW842" s="48"/>
      <c r="CX842" s="48"/>
      <c r="CY842" s="48"/>
      <c r="CZ842" s="48"/>
      <c r="DA842" s="48"/>
      <c r="DB842" s="48"/>
      <c r="DC842" s="48"/>
      <c r="DD842" s="48"/>
      <c r="DE842" s="48"/>
      <c r="DF842" s="48"/>
      <c r="DG842" s="48"/>
      <c r="DH842" s="48"/>
      <c r="DI842" s="48"/>
      <c r="DJ842" s="48"/>
      <c r="DK842" s="48"/>
      <c r="DL842" s="48"/>
      <c r="DM842" s="48"/>
      <c r="DN842" s="48"/>
      <c r="DO842" s="48"/>
      <c r="DP842" s="48"/>
      <c r="DQ842" s="48"/>
      <c r="DR842" s="48"/>
      <c r="DS842" s="48"/>
      <c r="DT842" s="48"/>
      <c r="DU842" s="48"/>
      <c r="DV842" s="48"/>
      <c r="DW842" s="48"/>
      <c r="DX842" s="48"/>
      <c r="DY842" s="48"/>
      <c r="DZ842" s="48"/>
      <c r="EA842" s="48"/>
      <c r="EB842" s="48"/>
      <c r="EC842" s="48"/>
      <c r="ED842" s="48"/>
      <c r="EE842" s="48"/>
      <c r="EF842" s="48"/>
      <c r="EG842" s="48"/>
      <c r="EH842" s="48"/>
      <c r="EI842" s="48"/>
      <c r="EJ842" s="48"/>
      <c r="EK842" s="48"/>
      <c r="EL842" s="48"/>
      <c r="ET842" s="33" t="s">
        <v>1459</v>
      </c>
      <c r="EU842" s="33" t="s">
        <v>1457</v>
      </c>
    </row>
    <row r="843" spans="1:151" ht="12" hidden="1" customHeight="1">
      <c r="A843" s="48"/>
      <c r="B843" s="60"/>
      <c r="C843" s="48"/>
      <c r="D843" s="60"/>
      <c r="E843" s="60"/>
      <c r="F843" s="60"/>
      <c r="G843" s="60"/>
      <c r="H843" s="60"/>
      <c r="I843" s="60"/>
      <c r="J843" s="60"/>
      <c r="K843" s="60"/>
      <c r="L843" s="60"/>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158"/>
      <c r="BJ843" s="158"/>
      <c r="BK843" s="48"/>
      <c r="BL843" s="307"/>
      <c r="BM843" s="48"/>
      <c r="BN843" s="48"/>
      <c r="BO843" s="48"/>
      <c r="BP843" s="48"/>
      <c r="BQ843" s="48"/>
      <c r="BR843" s="48"/>
      <c r="BS843" s="48"/>
      <c r="BT843" s="48"/>
      <c r="BU843" s="48"/>
      <c r="BV843" s="48"/>
      <c r="BW843" s="48"/>
      <c r="BX843" s="48"/>
      <c r="BY843" s="48"/>
      <c r="BZ843" s="328"/>
      <c r="CA843" s="48"/>
      <c r="CB843" s="48"/>
      <c r="CC843" s="48"/>
      <c r="CD843" s="48"/>
      <c r="CE843" s="48"/>
      <c r="CF843" s="48"/>
      <c r="CG843" s="48"/>
      <c r="CH843" s="48"/>
      <c r="CI843" s="48"/>
      <c r="CJ843" s="48"/>
      <c r="CK843" s="48"/>
      <c r="CL843" s="48"/>
      <c r="CM843" s="48"/>
      <c r="CN843" s="48"/>
      <c r="CO843" s="48"/>
      <c r="CP843" s="48"/>
      <c r="CQ843" s="48"/>
      <c r="CR843" s="48"/>
      <c r="CS843" s="48"/>
      <c r="CT843" s="48"/>
      <c r="CU843" s="48"/>
      <c r="CV843" s="48"/>
      <c r="CW843" s="48"/>
      <c r="CX843" s="48"/>
      <c r="CY843" s="48"/>
      <c r="CZ843" s="48"/>
      <c r="DA843" s="48"/>
      <c r="DB843" s="48"/>
      <c r="DC843" s="48"/>
      <c r="DD843" s="48"/>
      <c r="DE843" s="48"/>
      <c r="DF843" s="48"/>
      <c r="DG843" s="48"/>
      <c r="DH843" s="48"/>
      <c r="DI843" s="48"/>
      <c r="DJ843" s="48"/>
      <c r="DK843" s="48"/>
      <c r="DL843" s="48"/>
      <c r="DM843" s="48"/>
      <c r="DN843" s="48"/>
      <c r="DO843" s="48"/>
      <c r="DP843" s="48"/>
      <c r="DQ843" s="48"/>
      <c r="DR843" s="48"/>
      <c r="DS843" s="48"/>
      <c r="DT843" s="48"/>
      <c r="DU843" s="48"/>
      <c r="DV843" s="48"/>
      <c r="DW843" s="48"/>
      <c r="DX843" s="48"/>
      <c r="DY843" s="48"/>
      <c r="DZ843" s="48"/>
      <c r="EA843" s="48"/>
      <c r="EB843" s="48"/>
      <c r="EC843" s="48"/>
      <c r="ED843" s="48"/>
      <c r="EE843" s="48"/>
      <c r="EF843" s="48"/>
      <c r="EG843" s="48"/>
      <c r="EH843" s="48"/>
      <c r="EI843" s="48"/>
      <c r="EJ843" s="48"/>
      <c r="EK843" s="48"/>
      <c r="EL843" s="48"/>
      <c r="ET843" s="33" t="s">
        <v>1460</v>
      </c>
      <c r="EU843" s="33" t="s">
        <v>1458</v>
      </c>
    </row>
    <row r="844" spans="1:151" ht="12" hidden="1" customHeight="1">
      <c r="A844" s="48"/>
      <c r="B844" s="60"/>
      <c r="C844" s="48"/>
      <c r="D844" s="60"/>
      <c r="E844" s="60"/>
      <c r="F844" s="60"/>
      <c r="G844" s="60"/>
      <c r="H844" s="60"/>
      <c r="I844" s="60"/>
      <c r="J844" s="60"/>
      <c r="K844" s="60"/>
      <c r="L844" s="60"/>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c r="BG844" s="48"/>
      <c r="BH844" s="48"/>
      <c r="BI844" s="158"/>
      <c r="BJ844" s="158"/>
      <c r="BK844" s="48"/>
      <c r="BL844" s="307"/>
      <c r="BM844" s="48"/>
      <c r="BN844" s="48"/>
      <c r="BO844" s="48"/>
      <c r="BP844" s="48"/>
      <c r="BQ844" s="48"/>
      <c r="BR844" s="48"/>
      <c r="BS844" s="48"/>
      <c r="BT844" s="48"/>
      <c r="BU844" s="48"/>
      <c r="BV844" s="48"/>
      <c r="BW844" s="48"/>
      <c r="BX844" s="48"/>
      <c r="BY844" s="48"/>
      <c r="BZ844" s="328"/>
      <c r="CA844" s="48"/>
      <c r="CB844" s="48"/>
      <c r="CC844" s="48"/>
      <c r="CD844" s="48"/>
      <c r="CE844" s="48"/>
      <c r="CF844" s="48"/>
      <c r="CG844" s="48"/>
      <c r="CH844" s="48"/>
      <c r="CI844" s="48"/>
      <c r="CJ844" s="48"/>
      <c r="CK844" s="48"/>
      <c r="CL844" s="48"/>
      <c r="CM844" s="48"/>
      <c r="CN844" s="48"/>
      <c r="CO844" s="48"/>
      <c r="CP844" s="48"/>
      <c r="CQ844" s="48"/>
      <c r="CR844" s="48"/>
      <c r="CS844" s="48"/>
      <c r="CT844" s="48"/>
      <c r="CU844" s="48"/>
      <c r="CV844" s="48"/>
      <c r="CW844" s="48"/>
      <c r="CX844" s="48"/>
      <c r="CY844" s="48"/>
      <c r="CZ844" s="48"/>
      <c r="DA844" s="48"/>
      <c r="DB844" s="48"/>
      <c r="DC844" s="48"/>
      <c r="DD844" s="48"/>
      <c r="DE844" s="48"/>
      <c r="DF844" s="48"/>
      <c r="DG844" s="48"/>
      <c r="DH844" s="48"/>
      <c r="DI844" s="48"/>
      <c r="DJ844" s="48"/>
      <c r="DK844" s="48"/>
      <c r="DL844" s="48"/>
      <c r="DM844" s="48"/>
      <c r="DN844" s="48"/>
      <c r="DO844" s="48"/>
      <c r="DP844" s="48"/>
      <c r="DQ844" s="48"/>
      <c r="DR844" s="48"/>
      <c r="DS844" s="48"/>
      <c r="DT844" s="48"/>
      <c r="DU844" s="48"/>
      <c r="DV844" s="48"/>
      <c r="DW844" s="48"/>
      <c r="DX844" s="48"/>
      <c r="DY844" s="48"/>
      <c r="DZ844" s="48"/>
      <c r="EA844" s="48"/>
      <c r="EB844" s="48"/>
      <c r="EC844" s="48"/>
      <c r="ED844" s="48"/>
      <c r="EE844" s="48"/>
      <c r="EF844" s="48"/>
      <c r="EG844" s="48"/>
      <c r="EH844" s="48"/>
      <c r="EI844" s="48"/>
      <c r="EJ844" s="48"/>
      <c r="EK844" s="48"/>
      <c r="EL844" s="48"/>
      <c r="ET844" s="33" t="s">
        <v>1461</v>
      </c>
      <c r="EU844" s="33" t="s">
        <v>1459</v>
      </c>
    </row>
    <row r="845" spans="1:151" ht="12" hidden="1" customHeight="1">
      <c r="A845" s="48"/>
      <c r="B845" s="60"/>
      <c r="C845" s="48"/>
      <c r="D845" s="60"/>
      <c r="E845" s="60"/>
      <c r="F845" s="60"/>
      <c r="G845" s="60"/>
      <c r="H845" s="60"/>
      <c r="I845" s="60"/>
      <c r="J845" s="60"/>
      <c r="K845" s="60"/>
      <c r="L845" s="60"/>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8"/>
      <c r="BI845" s="158"/>
      <c r="BJ845" s="158"/>
      <c r="BK845" s="48"/>
      <c r="BL845" s="307"/>
      <c r="BM845" s="48"/>
      <c r="BN845" s="48"/>
      <c r="BO845" s="48"/>
      <c r="BP845" s="48"/>
      <c r="BQ845" s="48"/>
      <c r="BR845" s="48"/>
      <c r="BS845" s="48"/>
      <c r="BT845" s="48"/>
      <c r="BU845" s="48"/>
      <c r="BV845" s="48"/>
      <c r="BW845" s="48"/>
      <c r="BX845" s="48"/>
      <c r="BY845" s="48"/>
      <c r="BZ845" s="328"/>
      <c r="CA845" s="48"/>
      <c r="CB845" s="48"/>
      <c r="CC845" s="48"/>
      <c r="CD845" s="48"/>
      <c r="CE845" s="48"/>
      <c r="CF845" s="48"/>
      <c r="CG845" s="48"/>
      <c r="CH845" s="48"/>
      <c r="CI845" s="48"/>
      <c r="CJ845" s="48"/>
      <c r="CK845" s="48"/>
      <c r="CL845" s="48"/>
      <c r="CM845" s="48"/>
      <c r="CN845" s="48"/>
      <c r="CO845" s="48"/>
      <c r="CP845" s="48"/>
      <c r="CQ845" s="48"/>
      <c r="CR845" s="48"/>
      <c r="CS845" s="48"/>
      <c r="CT845" s="48"/>
      <c r="CU845" s="48"/>
      <c r="CV845" s="48"/>
      <c r="CW845" s="48"/>
      <c r="CX845" s="48"/>
      <c r="CY845" s="48"/>
      <c r="CZ845" s="48"/>
      <c r="DA845" s="48"/>
      <c r="DB845" s="48"/>
      <c r="DC845" s="48"/>
      <c r="DD845" s="48"/>
      <c r="DE845" s="48"/>
      <c r="DF845" s="48"/>
      <c r="DG845" s="48"/>
      <c r="DH845" s="48"/>
      <c r="DI845" s="48"/>
      <c r="DJ845" s="48"/>
      <c r="DK845" s="48"/>
      <c r="DL845" s="48"/>
      <c r="DM845" s="48"/>
      <c r="DN845" s="48"/>
      <c r="DO845" s="48"/>
      <c r="DP845" s="48"/>
      <c r="DQ845" s="48"/>
      <c r="DR845" s="48"/>
      <c r="DS845" s="48"/>
      <c r="DT845" s="48"/>
      <c r="DU845" s="48"/>
      <c r="DV845" s="48"/>
      <c r="DW845" s="48"/>
      <c r="DX845" s="48"/>
      <c r="DY845" s="48"/>
      <c r="DZ845" s="48"/>
      <c r="EA845" s="48"/>
      <c r="EB845" s="48"/>
      <c r="EC845" s="48"/>
      <c r="ED845" s="48"/>
      <c r="EE845" s="48"/>
      <c r="EF845" s="48"/>
      <c r="EG845" s="48"/>
      <c r="EH845" s="48"/>
      <c r="EI845" s="48"/>
      <c r="EJ845" s="48"/>
      <c r="EK845" s="48"/>
      <c r="EL845" s="48"/>
      <c r="ET845" s="33" t="s">
        <v>1462</v>
      </c>
      <c r="EU845" s="33" t="s">
        <v>1460</v>
      </c>
    </row>
    <row r="846" spans="1:151" ht="12" hidden="1" customHeight="1">
      <c r="A846" s="48"/>
      <c r="B846" s="60"/>
      <c r="C846" s="48"/>
      <c r="D846" s="60"/>
      <c r="E846" s="60"/>
      <c r="F846" s="60"/>
      <c r="G846" s="60"/>
      <c r="H846" s="60"/>
      <c r="I846" s="60"/>
      <c r="J846" s="60"/>
      <c r="K846" s="60"/>
      <c r="L846" s="60"/>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158"/>
      <c r="BJ846" s="158"/>
      <c r="BK846" s="48"/>
      <c r="BL846" s="307"/>
      <c r="BM846" s="48"/>
      <c r="BN846" s="48"/>
      <c r="BO846" s="48"/>
      <c r="BP846" s="48"/>
      <c r="BQ846" s="48"/>
      <c r="BR846" s="48"/>
      <c r="BS846" s="48"/>
      <c r="BT846" s="48"/>
      <c r="BU846" s="48"/>
      <c r="BV846" s="48"/>
      <c r="BW846" s="48"/>
      <c r="BX846" s="48"/>
      <c r="BY846" s="48"/>
      <c r="BZ846" s="328"/>
      <c r="CA846" s="48"/>
      <c r="CB846" s="48"/>
      <c r="CC846" s="48"/>
      <c r="CD846" s="48"/>
      <c r="CE846" s="48"/>
      <c r="CF846" s="48"/>
      <c r="CG846" s="48"/>
      <c r="CH846" s="48"/>
      <c r="CI846" s="48"/>
      <c r="CJ846" s="48"/>
      <c r="CK846" s="48"/>
      <c r="CL846" s="48"/>
      <c r="CM846" s="48"/>
      <c r="CN846" s="48"/>
      <c r="CO846" s="48"/>
      <c r="CP846" s="48"/>
      <c r="CQ846" s="48"/>
      <c r="CR846" s="48"/>
      <c r="CS846" s="48"/>
      <c r="CT846" s="48"/>
      <c r="CU846" s="48"/>
      <c r="CV846" s="48"/>
      <c r="CW846" s="48"/>
      <c r="CX846" s="48"/>
      <c r="CY846" s="48"/>
      <c r="CZ846" s="48"/>
      <c r="DA846" s="48"/>
      <c r="DB846" s="48"/>
      <c r="DC846" s="48"/>
      <c r="DD846" s="48"/>
      <c r="DE846" s="48"/>
      <c r="DF846" s="48"/>
      <c r="DG846" s="48"/>
      <c r="DH846" s="48"/>
      <c r="DI846" s="48"/>
      <c r="DJ846" s="48"/>
      <c r="DK846" s="48"/>
      <c r="DL846" s="48"/>
      <c r="DM846" s="48"/>
      <c r="DN846" s="48"/>
      <c r="DO846" s="48"/>
      <c r="DP846" s="48"/>
      <c r="DQ846" s="48"/>
      <c r="DR846" s="48"/>
      <c r="DS846" s="48"/>
      <c r="DT846" s="48"/>
      <c r="DU846" s="48"/>
      <c r="DV846" s="48"/>
      <c r="DW846" s="48"/>
      <c r="DX846" s="48"/>
      <c r="DY846" s="48"/>
      <c r="DZ846" s="48"/>
      <c r="EA846" s="48"/>
      <c r="EB846" s="48"/>
      <c r="EC846" s="48"/>
      <c r="ED846" s="48"/>
      <c r="EE846" s="48"/>
      <c r="EF846" s="48"/>
      <c r="EG846" s="48"/>
      <c r="EH846" s="48"/>
      <c r="EI846" s="48"/>
      <c r="EJ846" s="48"/>
      <c r="EK846" s="48"/>
      <c r="EL846" s="48"/>
      <c r="ET846" s="33" t="s">
        <v>1463</v>
      </c>
      <c r="EU846" s="33" t="s">
        <v>1461</v>
      </c>
    </row>
    <row r="847" spans="1:151" ht="12" hidden="1" customHeight="1">
      <c r="A847" s="48"/>
      <c r="B847" s="60"/>
      <c r="C847" s="48"/>
      <c r="D847" s="60"/>
      <c r="E847" s="60"/>
      <c r="F847" s="60"/>
      <c r="G847" s="60"/>
      <c r="H847" s="60"/>
      <c r="I847" s="60"/>
      <c r="J847" s="60"/>
      <c r="K847" s="60"/>
      <c r="L847" s="60"/>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I847" s="158"/>
      <c r="BJ847" s="158"/>
      <c r="BK847" s="48"/>
      <c r="BL847" s="307"/>
      <c r="BM847" s="48"/>
      <c r="BN847" s="48"/>
      <c r="BO847" s="48"/>
      <c r="BP847" s="48"/>
      <c r="BQ847" s="48"/>
      <c r="BR847" s="48"/>
      <c r="BS847" s="48"/>
      <c r="BT847" s="48"/>
      <c r="BU847" s="48"/>
      <c r="BV847" s="48"/>
      <c r="BW847" s="48"/>
      <c r="BX847" s="48"/>
      <c r="BY847" s="48"/>
      <c r="BZ847" s="32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DW847" s="48"/>
      <c r="DX847" s="48"/>
      <c r="DY847" s="48"/>
      <c r="DZ847" s="48"/>
      <c r="EA847" s="48"/>
      <c r="EB847" s="48"/>
      <c r="EC847" s="48"/>
      <c r="ED847" s="48"/>
      <c r="EE847" s="48"/>
      <c r="EF847" s="48"/>
      <c r="EG847" s="48"/>
      <c r="EH847" s="48"/>
      <c r="EI847" s="48"/>
      <c r="EJ847" s="48"/>
      <c r="EK847" s="48"/>
      <c r="EL847" s="48"/>
      <c r="ET847" s="33" t="s">
        <v>1464</v>
      </c>
      <c r="EU847" s="33" t="s">
        <v>1462</v>
      </c>
    </row>
    <row r="848" spans="1:151" ht="12" hidden="1" customHeight="1">
      <c r="A848" s="48"/>
      <c r="B848" s="60"/>
      <c r="C848" s="48"/>
      <c r="D848" s="60"/>
      <c r="E848" s="60"/>
      <c r="F848" s="60"/>
      <c r="G848" s="60"/>
      <c r="H848" s="60"/>
      <c r="I848" s="60"/>
      <c r="J848" s="60"/>
      <c r="K848" s="60"/>
      <c r="L848" s="60"/>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c r="BI848" s="158"/>
      <c r="BJ848" s="158"/>
      <c r="BK848" s="48"/>
      <c r="BL848" s="307"/>
      <c r="BM848" s="48"/>
      <c r="BN848" s="48"/>
      <c r="BO848" s="48"/>
      <c r="BP848" s="48"/>
      <c r="BQ848" s="48"/>
      <c r="BR848" s="48"/>
      <c r="BS848" s="48"/>
      <c r="BT848" s="48"/>
      <c r="BU848" s="48"/>
      <c r="BV848" s="48"/>
      <c r="BW848" s="48"/>
      <c r="BX848" s="48"/>
      <c r="BY848" s="48"/>
      <c r="BZ848" s="328"/>
      <c r="CA848" s="48"/>
      <c r="CB848" s="48"/>
      <c r="CC848" s="48"/>
      <c r="CD848" s="48"/>
      <c r="CE848" s="48"/>
      <c r="CF848" s="48"/>
      <c r="CG848" s="48"/>
      <c r="CH848" s="48"/>
      <c r="CI848" s="48"/>
      <c r="CJ848" s="48"/>
      <c r="CK848" s="48"/>
      <c r="CL848" s="48"/>
      <c r="CM848" s="48"/>
      <c r="CN848" s="48"/>
      <c r="CO848" s="48"/>
      <c r="CP848" s="48"/>
      <c r="CQ848" s="48"/>
      <c r="CR848" s="48"/>
      <c r="CS848" s="48"/>
      <c r="CT848" s="48"/>
      <c r="CU848" s="48"/>
      <c r="CV848" s="48"/>
      <c r="CW848" s="48"/>
      <c r="CX848" s="48"/>
      <c r="CY848" s="48"/>
      <c r="CZ848" s="48"/>
      <c r="DA848" s="48"/>
      <c r="DB848" s="48"/>
      <c r="DC848" s="48"/>
      <c r="DD848" s="48"/>
      <c r="DE848" s="48"/>
      <c r="DF848" s="48"/>
      <c r="DG848" s="48"/>
      <c r="DH848" s="48"/>
      <c r="DI848" s="48"/>
      <c r="DJ848" s="48"/>
      <c r="DK848" s="48"/>
      <c r="DL848" s="48"/>
      <c r="DM848" s="48"/>
      <c r="DN848" s="48"/>
      <c r="DO848" s="48"/>
      <c r="DP848" s="48"/>
      <c r="DQ848" s="48"/>
      <c r="DR848" s="48"/>
      <c r="DS848" s="48"/>
      <c r="DT848" s="48"/>
      <c r="DU848" s="48"/>
      <c r="DV848" s="48"/>
      <c r="DW848" s="48"/>
      <c r="DX848" s="48"/>
      <c r="DY848" s="48"/>
      <c r="DZ848" s="48"/>
      <c r="EA848" s="48"/>
      <c r="EB848" s="48"/>
      <c r="EC848" s="48"/>
      <c r="ED848" s="48"/>
      <c r="EE848" s="48"/>
      <c r="EF848" s="48"/>
      <c r="EG848" s="48"/>
      <c r="EH848" s="48"/>
      <c r="EI848" s="48"/>
      <c r="EJ848" s="48"/>
      <c r="EK848" s="48"/>
      <c r="EL848" s="48"/>
      <c r="ET848" s="33" t="s">
        <v>1465</v>
      </c>
      <c r="EU848" s="33" t="s">
        <v>1463</v>
      </c>
    </row>
    <row r="849" spans="1:151" ht="12" hidden="1" customHeight="1">
      <c r="A849" s="48"/>
      <c r="B849" s="60"/>
      <c r="C849" s="48"/>
      <c r="D849" s="60"/>
      <c r="E849" s="60"/>
      <c r="F849" s="60"/>
      <c r="G849" s="60"/>
      <c r="H849" s="60"/>
      <c r="I849" s="60"/>
      <c r="J849" s="60"/>
      <c r="K849" s="60"/>
      <c r="L849" s="60"/>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c r="BG849" s="48"/>
      <c r="BH849" s="48"/>
      <c r="BI849" s="158"/>
      <c r="BJ849" s="158"/>
      <c r="BK849" s="48"/>
      <c r="BL849" s="307"/>
      <c r="BM849" s="48"/>
      <c r="BN849" s="48"/>
      <c r="BO849" s="48"/>
      <c r="BP849" s="48"/>
      <c r="BQ849" s="48"/>
      <c r="BR849" s="48"/>
      <c r="BS849" s="48"/>
      <c r="BT849" s="48"/>
      <c r="BU849" s="48"/>
      <c r="BV849" s="48"/>
      <c r="BW849" s="48"/>
      <c r="BX849" s="48"/>
      <c r="BY849" s="48"/>
      <c r="BZ849" s="328"/>
      <c r="CA849" s="48"/>
      <c r="CB849" s="48"/>
      <c r="CC849" s="48"/>
      <c r="CD849" s="48"/>
      <c r="CE849" s="48"/>
      <c r="CF849" s="48"/>
      <c r="CG849" s="48"/>
      <c r="CH849" s="48"/>
      <c r="CI849" s="48"/>
      <c r="CJ849" s="48"/>
      <c r="CK849" s="48"/>
      <c r="CL849" s="48"/>
      <c r="CM849" s="48"/>
      <c r="CN849" s="48"/>
      <c r="CO849" s="48"/>
      <c r="CP849" s="48"/>
      <c r="CQ849" s="48"/>
      <c r="CR849" s="48"/>
      <c r="CS849" s="48"/>
      <c r="CT849" s="48"/>
      <c r="CU849" s="48"/>
      <c r="CV849" s="48"/>
      <c r="CW849" s="48"/>
      <c r="CX849" s="48"/>
      <c r="CY849" s="48"/>
      <c r="CZ849" s="48"/>
      <c r="DA849" s="48"/>
      <c r="DB849" s="48"/>
      <c r="DC849" s="48"/>
      <c r="DD849" s="48"/>
      <c r="DE849" s="48"/>
      <c r="DF849" s="48"/>
      <c r="DG849" s="48"/>
      <c r="DH849" s="48"/>
      <c r="DI849" s="48"/>
      <c r="DJ849" s="48"/>
      <c r="DK849" s="48"/>
      <c r="DL849" s="48"/>
      <c r="DM849" s="48"/>
      <c r="DN849" s="48"/>
      <c r="DO849" s="48"/>
      <c r="DP849" s="48"/>
      <c r="DQ849" s="48"/>
      <c r="DR849" s="48"/>
      <c r="DS849" s="48"/>
      <c r="DT849" s="48"/>
      <c r="DU849" s="48"/>
      <c r="DV849" s="48"/>
      <c r="DW849" s="48"/>
      <c r="DX849" s="48"/>
      <c r="DY849" s="48"/>
      <c r="DZ849" s="48"/>
      <c r="EA849" s="48"/>
      <c r="EB849" s="48"/>
      <c r="EC849" s="48"/>
      <c r="ED849" s="48"/>
      <c r="EE849" s="48"/>
      <c r="EF849" s="48"/>
      <c r="EG849" s="48"/>
      <c r="EH849" s="48"/>
      <c r="EI849" s="48"/>
      <c r="EJ849" s="48"/>
      <c r="EK849" s="48"/>
      <c r="EL849" s="48"/>
      <c r="ET849" s="33" t="s">
        <v>1466</v>
      </c>
      <c r="EU849" s="33" t="s">
        <v>1464</v>
      </c>
    </row>
    <row r="850" spans="1:151" ht="12" hidden="1" customHeight="1">
      <c r="A850" s="48"/>
      <c r="B850" s="60"/>
      <c r="C850" s="48"/>
      <c r="D850" s="60"/>
      <c r="E850" s="60"/>
      <c r="F850" s="60"/>
      <c r="G850" s="60"/>
      <c r="H850" s="60"/>
      <c r="I850" s="60"/>
      <c r="J850" s="60"/>
      <c r="K850" s="60"/>
      <c r="L850" s="60"/>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158"/>
      <c r="BJ850" s="158"/>
      <c r="BK850" s="48"/>
      <c r="BL850" s="307"/>
      <c r="BM850" s="48"/>
      <c r="BN850" s="48"/>
      <c r="BO850" s="48"/>
      <c r="BP850" s="48"/>
      <c r="BQ850" s="48"/>
      <c r="BR850" s="48"/>
      <c r="BS850" s="48"/>
      <c r="BT850" s="48"/>
      <c r="BU850" s="48"/>
      <c r="BV850" s="48"/>
      <c r="BW850" s="48"/>
      <c r="BX850" s="48"/>
      <c r="BY850" s="48"/>
      <c r="BZ850" s="328"/>
      <c r="CA850" s="48"/>
      <c r="CB850" s="48"/>
      <c r="CC850" s="48"/>
      <c r="CD850" s="48"/>
      <c r="CE850" s="48"/>
      <c r="CF850" s="48"/>
      <c r="CG850" s="48"/>
      <c r="CH850" s="48"/>
      <c r="CI850" s="48"/>
      <c r="CJ850" s="48"/>
      <c r="CK850" s="48"/>
      <c r="CL850" s="48"/>
      <c r="CM850" s="48"/>
      <c r="CN850" s="48"/>
      <c r="CO850" s="48"/>
      <c r="CP850" s="48"/>
      <c r="CQ850" s="48"/>
      <c r="CR850" s="48"/>
      <c r="CS850" s="48"/>
      <c r="CT850" s="48"/>
      <c r="CU850" s="48"/>
      <c r="CV850" s="48"/>
      <c r="CW850" s="48"/>
      <c r="CX850" s="48"/>
      <c r="CY850" s="48"/>
      <c r="CZ850" s="48"/>
      <c r="DA850" s="48"/>
      <c r="DB850" s="48"/>
      <c r="DC850" s="48"/>
      <c r="DD850" s="48"/>
      <c r="DE850" s="48"/>
      <c r="DF850" s="48"/>
      <c r="DG850" s="48"/>
      <c r="DH850" s="48"/>
      <c r="DI850" s="48"/>
      <c r="DJ850" s="48"/>
      <c r="DK850" s="48"/>
      <c r="DL850" s="48"/>
      <c r="DM850" s="48"/>
      <c r="DN850" s="48"/>
      <c r="DO850" s="48"/>
      <c r="DP850" s="48"/>
      <c r="DQ850" s="48"/>
      <c r="DR850" s="48"/>
      <c r="DS850" s="48"/>
      <c r="DT850" s="48"/>
      <c r="DU850" s="48"/>
      <c r="DV850" s="48"/>
      <c r="DW850" s="48"/>
      <c r="DX850" s="48"/>
      <c r="DY850" s="48"/>
      <c r="DZ850" s="48"/>
      <c r="EA850" s="48"/>
      <c r="EB850" s="48"/>
      <c r="EC850" s="48"/>
      <c r="ED850" s="48"/>
      <c r="EE850" s="48"/>
      <c r="EF850" s="48"/>
      <c r="EG850" s="48"/>
      <c r="EH850" s="48"/>
      <c r="EI850" s="48"/>
      <c r="EJ850" s="48"/>
      <c r="EK850" s="48"/>
      <c r="EL850" s="48"/>
      <c r="ET850" s="33" t="s">
        <v>1467</v>
      </c>
      <c r="EU850" s="33" t="s">
        <v>1465</v>
      </c>
    </row>
    <row r="851" spans="1:151" ht="12" hidden="1" customHeight="1">
      <c r="A851" s="48"/>
      <c r="B851" s="60"/>
      <c r="C851" s="48"/>
      <c r="D851" s="60"/>
      <c r="E851" s="60"/>
      <c r="F851" s="60"/>
      <c r="G851" s="60"/>
      <c r="H851" s="60"/>
      <c r="I851" s="60"/>
      <c r="J851" s="60"/>
      <c r="K851" s="60"/>
      <c r="L851" s="60"/>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c r="BI851" s="158"/>
      <c r="BJ851" s="158"/>
      <c r="BK851" s="48"/>
      <c r="BL851" s="307"/>
      <c r="BM851" s="48"/>
      <c r="BN851" s="48"/>
      <c r="BO851" s="48"/>
      <c r="BP851" s="48"/>
      <c r="BQ851" s="48"/>
      <c r="BR851" s="48"/>
      <c r="BS851" s="48"/>
      <c r="BT851" s="48"/>
      <c r="BU851" s="48"/>
      <c r="BV851" s="48"/>
      <c r="BW851" s="48"/>
      <c r="BX851" s="48"/>
      <c r="BY851" s="48"/>
      <c r="BZ851" s="328"/>
      <c r="CA851" s="48"/>
      <c r="CB851" s="48"/>
      <c r="CC851" s="48"/>
      <c r="CD851" s="48"/>
      <c r="CE851" s="48"/>
      <c r="CF851" s="48"/>
      <c r="CG851" s="48"/>
      <c r="CH851" s="48"/>
      <c r="CI851" s="48"/>
      <c r="CJ851" s="48"/>
      <c r="CK851" s="48"/>
      <c r="CL851" s="48"/>
      <c r="CM851" s="48"/>
      <c r="CN851" s="48"/>
      <c r="CO851" s="48"/>
      <c r="CP851" s="48"/>
      <c r="CQ851" s="48"/>
      <c r="CR851" s="48"/>
      <c r="CS851" s="48"/>
      <c r="CT851" s="48"/>
      <c r="CU851" s="48"/>
      <c r="CV851" s="48"/>
      <c r="CW851" s="48"/>
      <c r="CX851" s="48"/>
      <c r="CY851" s="48"/>
      <c r="CZ851" s="48"/>
      <c r="DA851" s="48"/>
      <c r="DB851" s="48"/>
      <c r="DC851" s="48"/>
      <c r="DD851" s="48"/>
      <c r="DE851" s="48"/>
      <c r="DF851" s="48"/>
      <c r="DG851" s="48"/>
      <c r="DH851" s="48"/>
      <c r="DI851" s="48"/>
      <c r="DJ851" s="48"/>
      <c r="DK851" s="48"/>
      <c r="DL851" s="48"/>
      <c r="DM851" s="48"/>
      <c r="DN851" s="48"/>
      <c r="DO851" s="48"/>
      <c r="DP851" s="48"/>
      <c r="DQ851" s="48"/>
      <c r="DR851" s="48"/>
      <c r="DS851" s="48"/>
      <c r="DT851" s="48"/>
      <c r="DU851" s="48"/>
      <c r="DV851" s="48"/>
      <c r="DW851" s="48"/>
      <c r="DX851" s="48"/>
      <c r="DY851" s="48"/>
      <c r="DZ851" s="48"/>
      <c r="EA851" s="48"/>
      <c r="EB851" s="48"/>
      <c r="EC851" s="48"/>
      <c r="ED851" s="48"/>
      <c r="EE851" s="48"/>
      <c r="EF851" s="48"/>
      <c r="EG851" s="48"/>
      <c r="EH851" s="48"/>
      <c r="EI851" s="48"/>
      <c r="EJ851" s="48"/>
      <c r="EK851" s="48"/>
      <c r="EL851" s="48"/>
      <c r="ET851" s="33" t="s">
        <v>1468</v>
      </c>
      <c r="EU851" s="33" t="s">
        <v>1466</v>
      </c>
    </row>
    <row r="852" spans="1:151" ht="12" hidden="1" customHeight="1">
      <c r="A852" s="48"/>
      <c r="B852" s="60"/>
      <c r="C852" s="48"/>
      <c r="D852" s="60"/>
      <c r="E852" s="60"/>
      <c r="F852" s="60"/>
      <c r="G852" s="60"/>
      <c r="H852" s="60"/>
      <c r="I852" s="60"/>
      <c r="J852" s="60"/>
      <c r="K852" s="60"/>
      <c r="L852" s="60"/>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158"/>
      <c r="BJ852" s="158"/>
      <c r="BK852" s="48"/>
      <c r="BL852" s="307"/>
      <c r="BM852" s="48"/>
      <c r="BN852" s="48"/>
      <c r="BO852" s="48"/>
      <c r="BP852" s="48"/>
      <c r="BQ852" s="48"/>
      <c r="BR852" s="48"/>
      <c r="BS852" s="48"/>
      <c r="BT852" s="48"/>
      <c r="BU852" s="48"/>
      <c r="BV852" s="48"/>
      <c r="BW852" s="48"/>
      <c r="BX852" s="48"/>
      <c r="BY852" s="48"/>
      <c r="BZ852" s="328"/>
      <c r="CA852" s="48"/>
      <c r="CB852" s="48"/>
      <c r="CC852" s="48"/>
      <c r="CD852" s="48"/>
      <c r="CE852" s="48"/>
      <c r="CF852" s="48"/>
      <c r="CG852" s="48"/>
      <c r="CH852" s="48"/>
      <c r="CI852" s="48"/>
      <c r="CJ852" s="48"/>
      <c r="CK852" s="48"/>
      <c r="CL852" s="48"/>
      <c r="CM852" s="48"/>
      <c r="CN852" s="48"/>
      <c r="CO852" s="48"/>
      <c r="CP852" s="48"/>
      <c r="CQ852" s="48"/>
      <c r="CR852" s="48"/>
      <c r="CS852" s="48"/>
      <c r="CT852" s="48"/>
      <c r="CU852" s="48"/>
      <c r="CV852" s="48"/>
      <c r="CW852" s="48"/>
      <c r="CX852" s="48"/>
      <c r="CY852" s="48"/>
      <c r="CZ852" s="48"/>
      <c r="DA852" s="48"/>
      <c r="DB852" s="48"/>
      <c r="DC852" s="48"/>
      <c r="DD852" s="48"/>
      <c r="DE852" s="48"/>
      <c r="DF852" s="48"/>
      <c r="DG852" s="48"/>
      <c r="DH852" s="48"/>
      <c r="DI852" s="48"/>
      <c r="DJ852" s="48"/>
      <c r="DK852" s="48"/>
      <c r="DL852" s="48"/>
      <c r="DM852" s="48"/>
      <c r="DN852" s="48"/>
      <c r="DO852" s="48"/>
      <c r="DP852" s="48"/>
      <c r="DQ852" s="48"/>
      <c r="DR852" s="48"/>
      <c r="DS852" s="48"/>
      <c r="DT852" s="48"/>
      <c r="DU852" s="48"/>
      <c r="DV852" s="48"/>
      <c r="DW852" s="48"/>
      <c r="DX852" s="48"/>
      <c r="DY852" s="48"/>
      <c r="DZ852" s="48"/>
      <c r="EA852" s="48"/>
      <c r="EB852" s="48"/>
      <c r="EC852" s="48"/>
      <c r="ED852" s="48"/>
      <c r="EE852" s="48"/>
      <c r="EF852" s="48"/>
      <c r="EG852" s="48"/>
      <c r="EH852" s="48"/>
      <c r="EI852" s="48"/>
      <c r="EJ852" s="48"/>
      <c r="EK852" s="48"/>
      <c r="EL852" s="48"/>
      <c r="ET852" s="33" t="s">
        <v>1469</v>
      </c>
      <c r="EU852" s="33" t="s">
        <v>1467</v>
      </c>
    </row>
    <row r="853" spans="1:151" ht="12" hidden="1" customHeight="1">
      <c r="A853" s="48"/>
      <c r="B853" s="60"/>
      <c r="C853" s="48"/>
      <c r="D853" s="60"/>
      <c r="E853" s="60"/>
      <c r="F853" s="60"/>
      <c r="G853" s="60"/>
      <c r="H853" s="60"/>
      <c r="I853" s="60"/>
      <c r="J853" s="60"/>
      <c r="K853" s="60"/>
      <c r="L853" s="60"/>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c r="BI853" s="158"/>
      <c r="BJ853" s="158"/>
      <c r="BK853" s="48"/>
      <c r="BL853" s="307"/>
      <c r="BM853" s="48"/>
      <c r="BN853" s="48"/>
      <c r="BO853" s="48"/>
      <c r="BP853" s="48"/>
      <c r="BQ853" s="48"/>
      <c r="BR853" s="48"/>
      <c r="BS853" s="48"/>
      <c r="BT853" s="48"/>
      <c r="BU853" s="48"/>
      <c r="BV853" s="48"/>
      <c r="BW853" s="48"/>
      <c r="BX853" s="48"/>
      <c r="BY853" s="48"/>
      <c r="BZ853" s="328"/>
      <c r="CA853" s="48"/>
      <c r="CB853" s="48"/>
      <c r="CC853" s="48"/>
      <c r="CD853" s="48"/>
      <c r="CE853" s="48"/>
      <c r="CF853" s="48"/>
      <c r="CG853" s="48"/>
      <c r="CH853" s="48"/>
      <c r="CI853" s="48"/>
      <c r="CJ853" s="48"/>
      <c r="CK853" s="48"/>
      <c r="CL853" s="48"/>
      <c r="CM853" s="48"/>
      <c r="CN853" s="48"/>
      <c r="CO853" s="48"/>
      <c r="CP853" s="48"/>
      <c r="CQ853" s="48"/>
      <c r="CR853" s="48"/>
      <c r="CS853" s="48"/>
      <c r="CT853" s="48"/>
      <c r="CU853" s="48"/>
      <c r="CV853" s="48"/>
      <c r="CW853" s="48"/>
      <c r="CX853" s="48"/>
      <c r="CY853" s="48"/>
      <c r="CZ853" s="48"/>
      <c r="DA853" s="48"/>
      <c r="DB853" s="48"/>
      <c r="DC853" s="48"/>
      <c r="DD853" s="48"/>
      <c r="DE853" s="48"/>
      <c r="DF853" s="48"/>
      <c r="DG853" s="48"/>
      <c r="DH853" s="48"/>
      <c r="DI853" s="48"/>
      <c r="DJ853" s="48"/>
      <c r="DK853" s="48"/>
      <c r="DL853" s="48"/>
      <c r="DM853" s="48"/>
      <c r="DN853" s="48"/>
      <c r="DO853" s="48"/>
      <c r="DP853" s="48"/>
      <c r="DQ853" s="48"/>
      <c r="DR853" s="48"/>
      <c r="DS853" s="48"/>
      <c r="DT853" s="48"/>
      <c r="DU853" s="48"/>
      <c r="DV853" s="48"/>
      <c r="DW853" s="48"/>
      <c r="DX853" s="48"/>
      <c r="DY853" s="48"/>
      <c r="DZ853" s="48"/>
      <c r="EA853" s="48"/>
      <c r="EB853" s="48"/>
      <c r="EC853" s="48"/>
      <c r="ED853" s="48"/>
      <c r="EE853" s="48"/>
      <c r="EF853" s="48"/>
      <c r="EG853" s="48"/>
      <c r="EH853" s="48"/>
      <c r="EI853" s="48"/>
      <c r="EJ853" s="48"/>
      <c r="EK853" s="48"/>
      <c r="EL853" s="48"/>
      <c r="ET853" s="33" t="s">
        <v>1470</v>
      </c>
      <c r="EU853" s="33" t="s">
        <v>1468</v>
      </c>
    </row>
    <row r="854" spans="1:151" ht="12" hidden="1" customHeight="1">
      <c r="A854" s="48"/>
      <c r="B854" s="60"/>
      <c r="C854" s="48"/>
      <c r="D854" s="60"/>
      <c r="E854" s="60"/>
      <c r="F854" s="60"/>
      <c r="G854" s="60"/>
      <c r="H854" s="60"/>
      <c r="I854" s="60"/>
      <c r="J854" s="60"/>
      <c r="K854" s="60"/>
      <c r="L854" s="60"/>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c r="BI854" s="158"/>
      <c r="BJ854" s="158"/>
      <c r="BK854" s="48"/>
      <c r="BL854" s="307"/>
      <c r="BM854" s="48"/>
      <c r="BN854" s="48"/>
      <c r="BO854" s="48"/>
      <c r="BP854" s="48"/>
      <c r="BQ854" s="48"/>
      <c r="BR854" s="48"/>
      <c r="BS854" s="48"/>
      <c r="BT854" s="48"/>
      <c r="BU854" s="48"/>
      <c r="BV854" s="48"/>
      <c r="BW854" s="48"/>
      <c r="BX854" s="48"/>
      <c r="BY854" s="48"/>
      <c r="BZ854" s="328"/>
      <c r="CA854" s="48"/>
      <c r="CB854" s="48"/>
      <c r="CC854" s="48"/>
      <c r="CD854" s="48"/>
      <c r="CE854" s="48"/>
      <c r="CF854" s="48"/>
      <c r="CG854" s="48"/>
      <c r="CH854" s="48"/>
      <c r="CI854" s="48"/>
      <c r="CJ854" s="48"/>
      <c r="CK854" s="48"/>
      <c r="CL854" s="48"/>
      <c r="CM854" s="48"/>
      <c r="CN854" s="48"/>
      <c r="CO854" s="48"/>
      <c r="CP854" s="48"/>
      <c r="CQ854" s="48"/>
      <c r="CR854" s="48"/>
      <c r="CS854" s="48"/>
      <c r="CT854" s="48"/>
      <c r="CU854" s="48"/>
      <c r="CV854" s="48"/>
      <c r="CW854" s="48"/>
      <c r="CX854" s="48"/>
      <c r="CY854" s="48"/>
      <c r="CZ854" s="48"/>
      <c r="DA854" s="48"/>
      <c r="DB854" s="48"/>
      <c r="DC854" s="48"/>
      <c r="DD854" s="48"/>
      <c r="DE854" s="48"/>
      <c r="DF854" s="48"/>
      <c r="DG854" s="48"/>
      <c r="DH854" s="48"/>
      <c r="DI854" s="48"/>
      <c r="DJ854" s="48"/>
      <c r="DK854" s="48"/>
      <c r="DL854" s="48"/>
      <c r="DM854" s="48"/>
      <c r="DN854" s="48"/>
      <c r="DO854" s="48"/>
      <c r="DP854" s="48"/>
      <c r="DQ854" s="48"/>
      <c r="DR854" s="48"/>
      <c r="DS854" s="48"/>
      <c r="DT854" s="48"/>
      <c r="DU854" s="48"/>
      <c r="DV854" s="48"/>
      <c r="DW854" s="48"/>
      <c r="DX854" s="48"/>
      <c r="DY854" s="48"/>
      <c r="DZ854" s="48"/>
      <c r="EA854" s="48"/>
      <c r="EB854" s="48"/>
      <c r="EC854" s="48"/>
      <c r="ED854" s="48"/>
      <c r="EE854" s="48"/>
      <c r="EF854" s="48"/>
      <c r="EG854" s="48"/>
      <c r="EH854" s="48"/>
      <c r="EI854" s="48"/>
      <c r="EJ854" s="48"/>
      <c r="EK854" s="48"/>
      <c r="EL854" s="48"/>
      <c r="ET854" s="33" t="s">
        <v>799</v>
      </c>
      <c r="EU854" s="33" t="s">
        <v>1469</v>
      </c>
    </row>
    <row r="855" spans="1:151" ht="12" hidden="1" customHeight="1">
      <c r="A855" s="48"/>
      <c r="B855" s="60"/>
      <c r="C855" s="48"/>
      <c r="D855" s="60"/>
      <c r="E855" s="60"/>
      <c r="F855" s="60"/>
      <c r="G855" s="60"/>
      <c r="H855" s="60"/>
      <c r="I855" s="60"/>
      <c r="J855" s="60"/>
      <c r="K855" s="60"/>
      <c r="L855" s="60"/>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c r="BG855" s="48"/>
      <c r="BH855" s="48"/>
      <c r="BI855" s="158"/>
      <c r="BJ855" s="158"/>
      <c r="BK855" s="48"/>
      <c r="BL855" s="307"/>
      <c r="BM855" s="48"/>
      <c r="BN855" s="48"/>
      <c r="BO855" s="48"/>
      <c r="BP855" s="48"/>
      <c r="BQ855" s="48"/>
      <c r="BR855" s="48"/>
      <c r="BS855" s="48"/>
      <c r="BT855" s="48"/>
      <c r="BU855" s="48"/>
      <c r="BV855" s="48"/>
      <c r="BW855" s="48"/>
      <c r="BX855" s="48"/>
      <c r="BY855" s="48"/>
      <c r="BZ855" s="328"/>
      <c r="CA855" s="48"/>
      <c r="CB855" s="48"/>
      <c r="CC855" s="48"/>
      <c r="CD855" s="48"/>
      <c r="CE855" s="48"/>
      <c r="CF855" s="48"/>
      <c r="CG855" s="48"/>
      <c r="CH855" s="48"/>
      <c r="CI855" s="48"/>
      <c r="CJ855" s="48"/>
      <c r="CK855" s="48"/>
      <c r="CL855" s="48"/>
      <c r="CM855" s="48"/>
      <c r="CN855" s="48"/>
      <c r="CO855" s="48"/>
      <c r="CP855" s="48"/>
      <c r="CQ855" s="48"/>
      <c r="CR855" s="48"/>
      <c r="CS855" s="48"/>
      <c r="CT855" s="48"/>
      <c r="CU855" s="48"/>
      <c r="CV855" s="48"/>
      <c r="CW855" s="48"/>
      <c r="CX855" s="48"/>
      <c r="CY855" s="48"/>
      <c r="CZ855" s="48"/>
      <c r="DA855" s="48"/>
      <c r="DB855" s="48"/>
      <c r="DC855" s="48"/>
      <c r="DD855" s="48"/>
      <c r="DE855" s="48"/>
      <c r="DF855" s="48"/>
      <c r="DG855" s="48"/>
      <c r="DH855" s="48"/>
      <c r="DI855" s="48"/>
      <c r="DJ855" s="48"/>
      <c r="DK855" s="48"/>
      <c r="DL855" s="48"/>
      <c r="DM855" s="48"/>
      <c r="DN855" s="48"/>
      <c r="DO855" s="48"/>
      <c r="DP855" s="48"/>
      <c r="DQ855" s="48"/>
      <c r="DR855" s="48"/>
      <c r="DS855" s="48"/>
      <c r="DT855" s="48"/>
      <c r="DU855" s="48"/>
      <c r="DV855" s="48"/>
      <c r="DW855" s="48"/>
      <c r="DX855" s="48"/>
      <c r="DY855" s="48"/>
      <c r="DZ855" s="48"/>
      <c r="EA855" s="48"/>
      <c r="EB855" s="48"/>
      <c r="EC855" s="48"/>
      <c r="ED855" s="48"/>
      <c r="EE855" s="48"/>
      <c r="EF855" s="48"/>
      <c r="EG855" s="48"/>
      <c r="EH855" s="48"/>
      <c r="EI855" s="48"/>
      <c r="EJ855" s="48"/>
      <c r="EK855" s="48"/>
      <c r="EL855" s="48"/>
      <c r="ET855" s="33" t="s">
        <v>1471</v>
      </c>
      <c r="EU855" s="33" t="s">
        <v>1470</v>
      </c>
    </row>
    <row r="856" spans="1:151" ht="12" hidden="1" customHeight="1">
      <c r="A856" s="48"/>
      <c r="B856" s="60"/>
      <c r="C856" s="48"/>
      <c r="D856" s="60"/>
      <c r="E856" s="60"/>
      <c r="F856" s="60"/>
      <c r="G856" s="60"/>
      <c r="H856" s="60"/>
      <c r="I856" s="60"/>
      <c r="J856" s="60"/>
      <c r="K856" s="60"/>
      <c r="L856" s="60"/>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158"/>
      <c r="BJ856" s="158"/>
      <c r="BK856" s="48"/>
      <c r="BL856" s="307"/>
      <c r="BM856" s="48"/>
      <c r="BN856" s="48"/>
      <c r="BO856" s="48"/>
      <c r="BP856" s="48"/>
      <c r="BQ856" s="48"/>
      <c r="BR856" s="48"/>
      <c r="BS856" s="48"/>
      <c r="BT856" s="48"/>
      <c r="BU856" s="48"/>
      <c r="BV856" s="48"/>
      <c r="BW856" s="48"/>
      <c r="BX856" s="48"/>
      <c r="BY856" s="48"/>
      <c r="BZ856" s="328"/>
      <c r="CA856" s="48"/>
      <c r="CB856" s="48"/>
      <c r="CC856" s="48"/>
      <c r="CD856" s="48"/>
      <c r="CE856" s="48"/>
      <c r="CF856" s="48"/>
      <c r="CG856" s="48"/>
      <c r="CH856" s="48"/>
      <c r="CI856" s="48"/>
      <c r="CJ856" s="48"/>
      <c r="CK856" s="48"/>
      <c r="CL856" s="48"/>
      <c r="CM856" s="48"/>
      <c r="CN856" s="48"/>
      <c r="CO856" s="48"/>
      <c r="CP856" s="48"/>
      <c r="CQ856" s="48"/>
      <c r="CR856" s="48"/>
      <c r="CS856" s="48"/>
      <c r="CT856" s="48"/>
      <c r="CU856" s="48"/>
      <c r="CV856" s="48"/>
      <c r="CW856" s="48"/>
      <c r="CX856" s="48"/>
      <c r="CY856" s="48"/>
      <c r="CZ856" s="48"/>
      <c r="DA856" s="48"/>
      <c r="DB856" s="48"/>
      <c r="DC856" s="48"/>
      <c r="DD856" s="48"/>
      <c r="DE856" s="48"/>
      <c r="DF856" s="48"/>
      <c r="DG856" s="48"/>
      <c r="DH856" s="48"/>
      <c r="DI856" s="48"/>
      <c r="DJ856" s="48"/>
      <c r="DK856" s="48"/>
      <c r="DL856" s="48"/>
      <c r="DM856" s="48"/>
      <c r="DN856" s="48"/>
      <c r="DO856" s="48"/>
      <c r="DP856" s="48"/>
      <c r="DQ856" s="48"/>
      <c r="DR856" s="48"/>
      <c r="DS856" s="48"/>
      <c r="DT856" s="48"/>
      <c r="DU856" s="48"/>
      <c r="DV856" s="48"/>
      <c r="DW856" s="48"/>
      <c r="DX856" s="48"/>
      <c r="DY856" s="48"/>
      <c r="DZ856" s="48"/>
      <c r="EA856" s="48"/>
      <c r="EB856" s="48"/>
      <c r="EC856" s="48"/>
      <c r="ED856" s="48"/>
      <c r="EE856" s="48"/>
      <c r="EF856" s="48"/>
      <c r="EG856" s="48"/>
      <c r="EH856" s="48"/>
      <c r="EI856" s="48"/>
      <c r="EJ856" s="48"/>
      <c r="EK856" s="48"/>
      <c r="EL856" s="48"/>
      <c r="ET856" s="33" t="s">
        <v>1472</v>
      </c>
      <c r="EU856" s="33" t="s">
        <v>799</v>
      </c>
    </row>
    <row r="857" spans="1:151" ht="12" hidden="1" customHeight="1">
      <c r="A857" s="48"/>
      <c r="B857" s="60"/>
      <c r="C857" s="48"/>
      <c r="D857" s="60"/>
      <c r="E857" s="60"/>
      <c r="F857" s="60"/>
      <c r="G857" s="60"/>
      <c r="H857" s="60"/>
      <c r="I857" s="60"/>
      <c r="J857" s="60"/>
      <c r="K857" s="60"/>
      <c r="L857" s="60"/>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158"/>
      <c r="BJ857" s="158"/>
      <c r="BK857" s="48"/>
      <c r="BL857" s="307"/>
      <c r="BM857" s="48"/>
      <c r="BN857" s="48"/>
      <c r="BO857" s="48"/>
      <c r="BP857" s="48"/>
      <c r="BQ857" s="48"/>
      <c r="BR857" s="48"/>
      <c r="BS857" s="48"/>
      <c r="BT857" s="48"/>
      <c r="BU857" s="48"/>
      <c r="BV857" s="48"/>
      <c r="BW857" s="48"/>
      <c r="BX857" s="48"/>
      <c r="BY857" s="48"/>
      <c r="BZ857" s="328"/>
      <c r="CA857" s="48"/>
      <c r="CB857" s="48"/>
      <c r="CC857" s="48"/>
      <c r="CD857" s="48"/>
      <c r="CE857" s="48"/>
      <c r="CF857" s="48"/>
      <c r="CG857" s="48"/>
      <c r="CH857" s="48"/>
      <c r="CI857" s="48"/>
      <c r="CJ857" s="48"/>
      <c r="CK857" s="48"/>
      <c r="CL857" s="48"/>
      <c r="CM857" s="48"/>
      <c r="CN857" s="48"/>
      <c r="CO857" s="48"/>
      <c r="CP857" s="48"/>
      <c r="CQ857" s="48"/>
      <c r="CR857" s="48"/>
      <c r="CS857" s="48"/>
      <c r="CT857" s="48"/>
      <c r="CU857" s="48"/>
      <c r="CV857" s="48"/>
      <c r="CW857" s="48"/>
      <c r="CX857" s="48"/>
      <c r="CY857" s="48"/>
      <c r="CZ857" s="48"/>
      <c r="DA857" s="48"/>
      <c r="DB857" s="48"/>
      <c r="DC857" s="48"/>
      <c r="DD857" s="48"/>
      <c r="DE857" s="48"/>
      <c r="DF857" s="48"/>
      <c r="DG857" s="48"/>
      <c r="DH857" s="48"/>
      <c r="DI857" s="48"/>
      <c r="DJ857" s="48"/>
      <c r="DK857" s="48"/>
      <c r="DL857" s="48"/>
      <c r="DM857" s="48"/>
      <c r="DN857" s="48"/>
      <c r="DO857" s="48"/>
      <c r="DP857" s="48"/>
      <c r="DQ857" s="48"/>
      <c r="DR857" s="48"/>
      <c r="DS857" s="48"/>
      <c r="DT857" s="48"/>
      <c r="DU857" s="48"/>
      <c r="DV857" s="48"/>
      <c r="DW857" s="48"/>
      <c r="DX857" s="48"/>
      <c r="DY857" s="48"/>
      <c r="DZ857" s="48"/>
      <c r="EA857" s="48"/>
      <c r="EB857" s="48"/>
      <c r="EC857" s="48"/>
      <c r="ED857" s="48"/>
      <c r="EE857" s="48"/>
      <c r="EF857" s="48"/>
      <c r="EG857" s="48"/>
      <c r="EH857" s="48"/>
      <c r="EI857" s="48"/>
      <c r="EJ857" s="48"/>
      <c r="EK857" s="48"/>
      <c r="EL857" s="48"/>
      <c r="ET857" s="33" t="s">
        <v>1473</v>
      </c>
      <c r="EU857" s="33" t="s">
        <v>1471</v>
      </c>
    </row>
    <row r="858" spans="1:151" ht="12" hidden="1" customHeight="1">
      <c r="A858" s="48"/>
      <c r="B858" s="60"/>
      <c r="C858" s="48"/>
      <c r="D858" s="60"/>
      <c r="E858" s="60"/>
      <c r="F858" s="60"/>
      <c r="G858" s="60"/>
      <c r="H858" s="60"/>
      <c r="I858" s="60"/>
      <c r="J858" s="60"/>
      <c r="K858" s="60"/>
      <c r="L858" s="60"/>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158"/>
      <c r="BJ858" s="158"/>
      <c r="BK858" s="48"/>
      <c r="BL858" s="307"/>
      <c r="BM858" s="48"/>
      <c r="BN858" s="48"/>
      <c r="BO858" s="48"/>
      <c r="BP858" s="48"/>
      <c r="BQ858" s="48"/>
      <c r="BR858" s="48"/>
      <c r="BS858" s="48"/>
      <c r="BT858" s="48"/>
      <c r="BU858" s="48"/>
      <c r="BV858" s="48"/>
      <c r="BW858" s="48"/>
      <c r="BX858" s="48"/>
      <c r="BY858" s="48"/>
      <c r="BZ858" s="328"/>
      <c r="CA858" s="48"/>
      <c r="CB858" s="48"/>
      <c r="CC858" s="48"/>
      <c r="CD858" s="48"/>
      <c r="CE858" s="48"/>
      <c r="CF858" s="48"/>
      <c r="CG858" s="48"/>
      <c r="CH858" s="48"/>
      <c r="CI858" s="48"/>
      <c r="CJ858" s="48"/>
      <c r="CK858" s="48"/>
      <c r="CL858" s="48"/>
      <c r="CM858" s="48"/>
      <c r="CN858" s="48"/>
      <c r="CO858" s="48"/>
      <c r="CP858" s="48"/>
      <c r="CQ858" s="48"/>
      <c r="CR858" s="48"/>
      <c r="CS858" s="48"/>
      <c r="CT858" s="48"/>
      <c r="CU858" s="48"/>
      <c r="CV858" s="48"/>
      <c r="CW858" s="48"/>
      <c r="CX858" s="48"/>
      <c r="CY858" s="48"/>
      <c r="CZ858" s="48"/>
      <c r="DA858" s="48"/>
      <c r="DB858" s="48"/>
      <c r="DC858" s="48"/>
      <c r="DD858" s="48"/>
      <c r="DE858" s="48"/>
      <c r="DF858" s="48"/>
      <c r="DG858" s="48"/>
      <c r="DH858" s="48"/>
      <c r="DI858" s="48"/>
      <c r="DJ858" s="48"/>
      <c r="DK858" s="48"/>
      <c r="DL858" s="48"/>
      <c r="DM858" s="48"/>
      <c r="DN858" s="48"/>
      <c r="DO858" s="48"/>
      <c r="DP858" s="48"/>
      <c r="DQ858" s="48"/>
      <c r="DR858" s="48"/>
      <c r="DS858" s="48"/>
      <c r="DT858" s="48"/>
      <c r="DU858" s="48"/>
      <c r="DV858" s="48"/>
      <c r="DW858" s="48"/>
      <c r="DX858" s="48"/>
      <c r="DY858" s="48"/>
      <c r="DZ858" s="48"/>
      <c r="EA858" s="48"/>
      <c r="EB858" s="48"/>
      <c r="EC858" s="48"/>
      <c r="ED858" s="48"/>
      <c r="EE858" s="48"/>
      <c r="EF858" s="48"/>
      <c r="EG858" s="48"/>
      <c r="EH858" s="48"/>
      <c r="EI858" s="48"/>
      <c r="EJ858" s="48"/>
      <c r="EK858" s="48"/>
      <c r="EL858" s="48"/>
      <c r="ET858" s="33" t="s">
        <v>1474</v>
      </c>
      <c r="EU858" s="33" t="s">
        <v>1472</v>
      </c>
    </row>
    <row r="859" spans="1:151" ht="12" hidden="1" customHeight="1">
      <c r="A859" s="48"/>
      <c r="B859" s="60"/>
      <c r="C859" s="48"/>
      <c r="D859" s="60"/>
      <c r="E859" s="60"/>
      <c r="F859" s="60"/>
      <c r="G859" s="60"/>
      <c r="H859" s="60"/>
      <c r="I859" s="60"/>
      <c r="J859" s="60"/>
      <c r="K859" s="60"/>
      <c r="L859" s="60"/>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158"/>
      <c r="BJ859" s="158"/>
      <c r="BK859" s="48"/>
      <c r="BL859" s="307"/>
      <c r="BM859" s="48"/>
      <c r="BN859" s="48"/>
      <c r="BO859" s="48"/>
      <c r="BP859" s="48"/>
      <c r="BQ859" s="48"/>
      <c r="BR859" s="48"/>
      <c r="BS859" s="48"/>
      <c r="BT859" s="48"/>
      <c r="BU859" s="48"/>
      <c r="BV859" s="48"/>
      <c r="BW859" s="48"/>
      <c r="BX859" s="48"/>
      <c r="BY859" s="48"/>
      <c r="BZ859" s="32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48"/>
      <c r="EE859" s="48"/>
      <c r="EF859" s="48"/>
      <c r="EG859" s="48"/>
      <c r="EH859" s="48"/>
      <c r="EI859" s="48"/>
      <c r="EJ859" s="48"/>
      <c r="EK859" s="48"/>
      <c r="EL859" s="48"/>
      <c r="ET859" s="33" t="s">
        <v>1475</v>
      </c>
      <c r="EU859" s="33" t="s">
        <v>1473</v>
      </c>
    </row>
    <row r="860" spans="1:151" ht="12" hidden="1" customHeight="1">
      <c r="A860" s="48"/>
      <c r="B860" s="60"/>
      <c r="C860" s="48"/>
      <c r="D860" s="60"/>
      <c r="E860" s="60"/>
      <c r="F860" s="60"/>
      <c r="G860" s="60"/>
      <c r="H860" s="60"/>
      <c r="I860" s="60"/>
      <c r="J860" s="60"/>
      <c r="K860" s="60"/>
      <c r="L860" s="60"/>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158"/>
      <c r="BJ860" s="158"/>
      <c r="BK860" s="48"/>
      <c r="BL860" s="307"/>
      <c r="BM860" s="48"/>
      <c r="BN860" s="48"/>
      <c r="BO860" s="48"/>
      <c r="BP860" s="48"/>
      <c r="BQ860" s="48"/>
      <c r="BR860" s="48"/>
      <c r="BS860" s="48"/>
      <c r="BT860" s="48"/>
      <c r="BU860" s="48"/>
      <c r="BV860" s="48"/>
      <c r="BW860" s="48"/>
      <c r="BX860" s="48"/>
      <c r="BY860" s="48"/>
      <c r="BZ860" s="32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48"/>
      <c r="EE860" s="48"/>
      <c r="EF860" s="48"/>
      <c r="EG860" s="48"/>
      <c r="EH860" s="48"/>
      <c r="EI860" s="48"/>
      <c r="EJ860" s="48"/>
      <c r="EK860" s="48"/>
      <c r="EL860" s="48"/>
      <c r="ET860" s="33" t="s">
        <v>1476</v>
      </c>
      <c r="EU860" s="33" t="s">
        <v>1474</v>
      </c>
    </row>
    <row r="861" spans="1:151" ht="12" hidden="1" customHeight="1">
      <c r="A861" s="48"/>
      <c r="B861" s="60"/>
      <c r="C861" s="48"/>
      <c r="D861" s="60"/>
      <c r="E861" s="60"/>
      <c r="F861" s="60"/>
      <c r="G861" s="60"/>
      <c r="H861" s="60"/>
      <c r="I861" s="60"/>
      <c r="J861" s="60"/>
      <c r="K861" s="60"/>
      <c r="L861" s="60"/>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158"/>
      <c r="BJ861" s="158"/>
      <c r="BK861" s="48"/>
      <c r="BL861" s="307"/>
      <c r="BM861" s="48"/>
      <c r="BN861" s="48"/>
      <c r="BO861" s="48"/>
      <c r="BP861" s="48"/>
      <c r="BQ861" s="48"/>
      <c r="BR861" s="48"/>
      <c r="BS861" s="48"/>
      <c r="BT861" s="48"/>
      <c r="BU861" s="48"/>
      <c r="BV861" s="48"/>
      <c r="BW861" s="48"/>
      <c r="BX861" s="48"/>
      <c r="BY861" s="48"/>
      <c r="BZ861" s="32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48"/>
      <c r="EE861" s="48"/>
      <c r="EF861" s="48"/>
      <c r="EG861" s="48"/>
      <c r="EH861" s="48"/>
      <c r="EI861" s="48"/>
      <c r="EJ861" s="48"/>
      <c r="EK861" s="48"/>
      <c r="EL861" s="48"/>
      <c r="ET861" s="33" t="s">
        <v>1477</v>
      </c>
      <c r="EU861" s="33" t="s">
        <v>1475</v>
      </c>
    </row>
    <row r="862" spans="1:151" ht="12" hidden="1" customHeight="1">
      <c r="A862" s="48"/>
      <c r="B862" s="60"/>
      <c r="C862" s="48"/>
      <c r="D862" s="60"/>
      <c r="E862" s="60"/>
      <c r="F862" s="60"/>
      <c r="G862" s="60"/>
      <c r="H862" s="60"/>
      <c r="I862" s="60"/>
      <c r="J862" s="60"/>
      <c r="K862" s="60"/>
      <c r="L862" s="60"/>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158"/>
      <c r="BJ862" s="158"/>
      <c r="BK862" s="48"/>
      <c r="BL862" s="307"/>
      <c r="BM862" s="48"/>
      <c r="BN862" s="48"/>
      <c r="BO862" s="48"/>
      <c r="BP862" s="48"/>
      <c r="BQ862" s="48"/>
      <c r="BR862" s="48"/>
      <c r="BS862" s="48"/>
      <c r="BT862" s="48"/>
      <c r="BU862" s="48"/>
      <c r="BV862" s="48"/>
      <c r="BW862" s="48"/>
      <c r="BX862" s="48"/>
      <c r="BY862" s="48"/>
      <c r="BZ862" s="32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48"/>
      <c r="EE862" s="48"/>
      <c r="EF862" s="48"/>
      <c r="EG862" s="48"/>
      <c r="EH862" s="48"/>
      <c r="EI862" s="48"/>
      <c r="EJ862" s="48"/>
      <c r="EK862" s="48"/>
      <c r="EL862" s="48"/>
      <c r="ET862" s="33" t="s">
        <v>1478</v>
      </c>
      <c r="EU862" s="33" t="s">
        <v>1476</v>
      </c>
    </row>
    <row r="863" spans="1:151" ht="12" hidden="1" customHeight="1">
      <c r="A863" s="48"/>
      <c r="B863" s="60"/>
      <c r="C863" s="48"/>
      <c r="D863" s="60"/>
      <c r="E863" s="60"/>
      <c r="F863" s="60"/>
      <c r="G863" s="60"/>
      <c r="H863" s="60"/>
      <c r="I863" s="60"/>
      <c r="J863" s="60"/>
      <c r="K863" s="60"/>
      <c r="L863" s="60"/>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158"/>
      <c r="BJ863" s="158"/>
      <c r="BK863" s="48"/>
      <c r="BL863" s="307"/>
      <c r="BM863" s="48"/>
      <c r="BN863" s="48"/>
      <c r="BO863" s="48"/>
      <c r="BP863" s="48"/>
      <c r="BQ863" s="48"/>
      <c r="BR863" s="48"/>
      <c r="BS863" s="48"/>
      <c r="BT863" s="48"/>
      <c r="BU863" s="48"/>
      <c r="BV863" s="48"/>
      <c r="BW863" s="48"/>
      <c r="BX863" s="48"/>
      <c r="BY863" s="48"/>
      <c r="BZ863" s="32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48"/>
      <c r="DB863" s="48"/>
      <c r="DC863" s="48"/>
      <c r="DD863" s="48"/>
      <c r="DE863" s="48"/>
      <c r="DF863" s="48"/>
      <c r="DG863" s="48"/>
      <c r="DH863" s="48"/>
      <c r="DI863" s="48"/>
      <c r="DJ863" s="48"/>
      <c r="DK863" s="48"/>
      <c r="DL863" s="48"/>
      <c r="DM863" s="48"/>
      <c r="DN863" s="48"/>
      <c r="DO863" s="48"/>
      <c r="DP863" s="48"/>
      <c r="DQ863" s="48"/>
      <c r="DR863" s="48"/>
      <c r="DS863" s="48"/>
      <c r="DT863" s="48"/>
      <c r="DU863" s="48"/>
      <c r="DV863" s="48"/>
      <c r="DW863" s="48"/>
      <c r="DX863" s="48"/>
      <c r="DY863" s="48"/>
      <c r="DZ863" s="48"/>
      <c r="EA863" s="48"/>
      <c r="EB863" s="48"/>
      <c r="EC863" s="48"/>
      <c r="ED863" s="48"/>
      <c r="EE863" s="48"/>
      <c r="EF863" s="48"/>
      <c r="EG863" s="48"/>
      <c r="EH863" s="48"/>
      <c r="EI863" s="48"/>
      <c r="EJ863" s="48"/>
      <c r="EK863" s="48"/>
      <c r="EL863" s="48"/>
      <c r="ET863" s="33" t="s">
        <v>1479</v>
      </c>
      <c r="EU863" s="33" t="s">
        <v>1477</v>
      </c>
    </row>
    <row r="864" spans="1:151" ht="12" hidden="1" customHeight="1">
      <c r="A864" s="48"/>
      <c r="B864" s="60"/>
      <c r="C864" s="48"/>
      <c r="D864" s="60"/>
      <c r="E864" s="60"/>
      <c r="F864" s="60"/>
      <c r="G864" s="60"/>
      <c r="H864" s="60"/>
      <c r="I864" s="60"/>
      <c r="J864" s="60"/>
      <c r="K864" s="60"/>
      <c r="L864" s="60"/>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158"/>
      <c r="BJ864" s="158"/>
      <c r="BK864" s="48"/>
      <c r="BL864" s="307"/>
      <c r="BM864" s="48"/>
      <c r="BN864" s="48"/>
      <c r="BO864" s="48"/>
      <c r="BP864" s="48"/>
      <c r="BQ864" s="48"/>
      <c r="BR864" s="48"/>
      <c r="BS864" s="48"/>
      <c r="BT864" s="48"/>
      <c r="BU864" s="48"/>
      <c r="BV864" s="48"/>
      <c r="BW864" s="48"/>
      <c r="BX864" s="48"/>
      <c r="BY864" s="48"/>
      <c r="BZ864" s="32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48"/>
      <c r="DB864" s="48"/>
      <c r="DC864" s="48"/>
      <c r="DD864" s="48"/>
      <c r="DE864" s="48"/>
      <c r="DF864" s="48"/>
      <c r="DG864" s="48"/>
      <c r="DH864" s="48"/>
      <c r="DI864" s="48"/>
      <c r="DJ864" s="48"/>
      <c r="DK864" s="48"/>
      <c r="DL864" s="48"/>
      <c r="DM864" s="48"/>
      <c r="DN864" s="48"/>
      <c r="DO864" s="48"/>
      <c r="DP864" s="48"/>
      <c r="DQ864" s="48"/>
      <c r="DR864" s="48"/>
      <c r="DS864" s="48"/>
      <c r="DT864" s="48"/>
      <c r="DU864" s="48"/>
      <c r="DV864" s="48"/>
      <c r="DW864" s="48"/>
      <c r="DX864" s="48"/>
      <c r="DY864" s="48"/>
      <c r="DZ864" s="48"/>
      <c r="EA864" s="48"/>
      <c r="EB864" s="48"/>
      <c r="EC864" s="48"/>
      <c r="ED864" s="48"/>
      <c r="EE864" s="48"/>
      <c r="EF864" s="48"/>
      <c r="EG864" s="48"/>
      <c r="EH864" s="48"/>
      <c r="EI864" s="48"/>
      <c r="EJ864" s="48"/>
      <c r="EK864" s="48"/>
      <c r="EL864" s="48"/>
      <c r="ET864" s="33" t="s">
        <v>1480</v>
      </c>
      <c r="EU864" s="33" t="s">
        <v>1478</v>
      </c>
    </row>
    <row r="865" spans="1:151" ht="12" hidden="1" customHeight="1">
      <c r="A865" s="48"/>
      <c r="B865" s="60"/>
      <c r="C865" s="48"/>
      <c r="D865" s="60"/>
      <c r="E865" s="60"/>
      <c r="F865" s="60"/>
      <c r="G865" s="60"/>
      <c r="H865" s="60"/>
      <c r="I865" s="60"/>
      <c r="J865" s="60"/>
      <c r="K865" s="60"/>
      <c r="L865" s="60"/>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158"/>
      <c r="BJ865" s="158"/>
      <c r="BK865" s="48"/>
      <c r="BL865" s="307"/>
      <c r="BM865" s="48"/>
      <c r="BN865" s="48"/>
      <c r="BO865" s="48"/>
      <c r="BP865" s="48"/>
      <c r="BQ865" s="48"/>
      <c r="BR865" s="48"/>
      <c r="BS865" s="48"/>
      <c r="BT865" s="48"/>
      <c r="BU865" s="48"/>
      <c r="BV865" s="48"/>
      <c r="BW865" s="48"/>
      <c r="BX865" s="48"/>
      <c r="BY865" s="48"/>
      <c r="BZ865" s="328"/>
      <c r="CA865" s="48"/>
      <c r="CB865" s="48"/>
      <c r="CC865" s="48"/>
      <c r="CD865" s="48"/>
      <c r="CE865" s="48"/>
      <c r="CF865" s="48"/>
      <c r="CG865" s="48"/>
      <c r="CH865" s="48"/>
      <c r="CI865" s="48"/>
      <c r="CJ865" s="48"/>
      <c r="CK865" s="48"/>
      <c r="CL865" s="48"/>
      <c r="CM865" s="48"/>
      <c r="CN865" s="48"/>
      <c r="CO865" s="48"/>
      <c r="CP865" s="48"/>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48"/>
      <c r="EE865" s="48"/>
      <c r="EF865" s="48"/>
      <c r="EG865" s="48"/>
      <c r="EH865" s="48"/>
      <c r="EI865" s="48"/>
      <c r="EJ865" s="48"/>
      <c r="EK865" s="48"/>
      <c r="EL865" s="48"/>
      <c r="ET865" s="33" t="s">
        <v>1481</v>
      </c>
      <c r="EU865" s="33" t="s">
        <v>1479</v>
      </c>
    </row>
    <row r="866" spans="1:151" ht="12" hidden="1" customHeight="1">
      <c r="A866" s="48"/>
      <c r="B866" s="60"/>
      <c r="C866" s="48"/>
      <c r="D866" s="60"/>
      <c r="E866" s="60"/>
      <c r="F866" s="60"/>
      <c r="G866" s="60"/>
      <c r="H866" s="60"/>
      <c r="I866" s="60"/>
      <c r="J866" s="60"/>
      <c r="K866" s="60"/>
      <c r="L866" s="60"/>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158"/>
      <c r="BJ866" s="158"/>
      <c r="BK866" s="48"/>
      <c r="BL866" s="307"/>
      <c r="BM866" s="48"/>
      <c r="BN866" s="48"/>
      <c r="BO866" s="48"/>
      <c r="BP866" s="48"/>
      <c r="BQ866" s="48"/>
      <c r="BR866" s="48"/>
      <c r="BS866" s="48"/>
      <c r="BT866" s="48"/>
      <c r="BU866" s="48"/>
      <c r="BV866" s="48"/>
      <c r="BW866" s="48"/>
      <c r="BX866" s="48"/>
      <c r="BY866" s="48"/>
      <c r="BZ866" s="328"/>
      <c r="CA866" s="48"/>
      <c r="CB866" s="48"/>
      <c r="CC866" s="48"/>
      <c r="CD866" s="48"/>
      <c r="CE866" s="48"/>
      <c r="CF866" s="48"/>
      <c r="CG866" s="48"/>
      <c r="CH866" s="48"/>
      <c r="CI866" s="48"/>
      <c r="CJ866" s="48"/>
      <c r="CK866" s="48"/>
      <c r="CL866" s="48"/>
      <c r="CM866" s="48"/>
      <c r="CN866" s="48"/>
      <c r="CO866" s="48"/>
      <c r="CP866" s="48"/>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48"/>
      <c r="EE866" s="48"/>
      <c r="EF866" s="48"/>
      <c r="EG866" s="48"/>
      <c r="EH866" s="48"/>
      <c r="EI866" s="48"/>
      <c r="EJ866" s="48"/>
      <c r="EK866" s="48"/>
      <c r="EL866" s="48"/>
      <c r="ET866" s="33" t="s">
        <v>1482</v>
      </c>
      <c r="EU866" s="33" t="s">
        <v>1480</v>
      </c>
    </row>
    <row r="867" spans="1:151" ht="12" hidden="1" customHeight="1">
      <c r="A867" s="48"/>
      <c r="B867" s="60"/>
      <c r="C867" s="48"/>
      <c r="D867" s="60"/>
      <c r="E867" s="60"/>
      <c r="F867" s="60"/>
      <c r="G867" s="60"/>
      <c r="H867" s="60"/>
      <c r="I867" s="60"/>
      <c r="J867" s="60"/>
      <c r="K867" s="60"/>
      <c r="L867" s="60"/>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158"/>
      <c r="BJ867" s="158"/>
      <c r="BK867" s="48"/>
      <c r="BL867" s="307"/>
      <c r="BM867" s="48"/>
      <c r="BN867" s="48"/>
      <c r="BO867" s="48"/>
      <c r="BP867" s="48"/>
      <c r="BQ867" s="48"/>
      <c r="BR867" s="48"/>
      <c r="BS867" s="48"/>
      <c r="BT867" s="48"/>
      <c r="BU867" s="48"/>
      <c r="BV867" s="48"/>
      <c r="BW867" s="48"/>
      <c r="BX867" s="48"/>
      <c r="BY867" s="48"/>
      <c r="BZ867" s="328"/>
      <c r="CA867" s="48"/>
      <c r="CB867" s="48"/>
      <c r="CC867" s="48"/>
      <c r="CD867" s="48"/>
      <c r="CE867" s="48"/>
      <c r="CF867" s="48"/>
      <c r="CG867" s="48"/>
      <c r="CH867" s="48"/>
      <c r="CI867" s="48"/>
      <c r="CJ867" s="48"/>
      <c r="CK867" s="48"/>
      <c r="CL867" s="48"/>
      <c r="CM867" s="48"/>
      <c r="CN867" s="48"/>
      <c r="CO867" s="48"/>
      <c r="CP867" s="48"/>
      <c r="CQ867" s="48"/>
      <c r="CR867" s="48"/>
      <c r="CS867" s="48"/>
      <c r="CT867" s="48"/>
      <c r="CU867" s="48"/>
      <c r="CV867" s="48"/>
      <c r="CW867" s="48"/>
      <c r="CX867" s="48"/>
      <c r="CY867" s="48"/>
      <c r="CZ867" s="48"/>
      <c r="DA867" s="48"/>
      <c r="DB867" s="48"/>
      <c r="DC867" s="48"/>
      <c r="DD867" s="48"/>
      <c r="DE867" s="48"/>
      <c r="DF867" s="48"/>
      <c r="DG867" s="48"/>
      <c r="DH867" s="48"/>
      <c r="DI867" s="48"/>
      <c r="DJ867" s="48"/>
      <c r="DK867" s="48"/>
      <c r="DL867" s="48"/>
      <c r="DM867" s="48"/>
      <c r="DN867" s="48"/>
      <c r="DO867" s="48"/>
      <c r="DP867" s="48"/>
      <c r="DQ867" s="48"/>
      <c r="DR867" s="48"/>
      <c r="DS867" s="48"/>
      <c r="DT867" s="48"/>
      <c r="DU867" s="48"/>
      <c r="DV867" s="48"/>
      <c r="DW867" s="48"/>
      <c r="DX867" s="48"/>
      <c r="DY867" s="48"/>
      <c r="DZ867" s="48"/>
      <c r="EA867" s="48"/>
      <c r="EB867" s="48"/>
      <c r="EC867" s="48"/>
      <c r="ED867" s="48"/>
      <c r="EE867" s="48"/>
      <c r="EF867" s="48"/>
      <c r="EG867" s="48"/>
      <c r="EH867" s="48"/>
      <c r="EI867" s="48"/>
      <c r="EJ867" s="48"/>
      <c r="EK867" s="48"/>
      <c r="EL867" s="48"/>
      <c r="ET867" s="33" t="s">
        <v>1483</v>
      </c>
      <c r="EU867" s="33" t="s">
        <v>1481</v>
      </c>
    </row>
    <row r="868" spans="1:151" ht="12" hidden="1" customHeight="1">
      <c r="A868" s="48"/>
      <c r="B868" s="60"/>
      <c r="C868" s="48"/>
      <c r="D868" s="60"/>
      <c r="E868" s="60"/>
      <c r="F868" s="60"/>
      <c r="G868" s="60"/>
      <c r="H868" s="60"/>
      <c r="I868" s="60"/>
      <c r="J868" s="60"/>
      <c r="K868" s="60"/>
      <c r="L868" s="60"/>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158"/>
      <c r="BJ868" s="158"/>
      <c r="BK868" s="48"/>
      <c r="BL868" s="307"/>
      <c r="BM868" s="48"/>
      <c r="BN868" s="48"/>
      <c r="BO868" s="48"/>
      <c r="BP868" s="48"/>
      <c r="BQ868" s="48"/>
      <c r="BR868" s="48"/>
      <c r="BS868" s="48"/>
      <c r="BT868" s="48"/>
      <c r="BU868" s="48"/>
      <c r="BV868" s="48"/>
      <c r="BW868" s="48"/>
      <c r="BX868" s="48"/>
      <c r="BY868" s="48"/>
      <c r="BZ868" s="328"/>
      <c r="CA868" s="48"/>
      <c r="CB868" s="48"/>
      <c r="CC868" s="48"/>
      <c r="CD868" s="48"/>
      <c r="CE868" s="48"/>
      <c r="CF868" s="48"/>
      <c r="CG868" s="48"/>
      <c r="CH868" s="48"/>
      <c r="CI868" s="48"/>
      <c r="CJ868" s="48"/>
      <c r="CK868" s="48"/>
      <c r="CL868" s="48"/>
      <c r="CM868" s="48"/>
      <c r="CN868" s="48"/>
      <c r="CO868" s="48"/>
      <c r="CP868" s="48"/>
      <c r="CQ868" s="48"/>
      <c r="CR868" s="48"/>
      <c r="CS868" s="48"/>
      <c r="CT868" s="48"/>
      <c r="CU868" s="48"/>
      <c r="CV868" s="48"/>
      <c r="CW868" s="48"/>
      <c r="CX868" s="48"/>
      <c r="CY868" s="48"/>
      <c r="CZ868" s="48"/>
      <c r="DA868" s="48"/>
      <c r="DB868" s="48"/>
      <c r="DC868" s="48"/>
      <c r="DD868" s="48"/>
      <c r="DE868" s="48"/>
      <c r="DF868" s="48"/>
      <c r="DG868" s="48"/>
      <c r="DH868" s="48"/>
      <c r="DI868" s="48"/>
      <c r="DJ868" s="48"/>
      <c r="DK868" s="48"/>
      <c r="DL868" s="48"/>
      <c r="DM868" s="48"/>
      <c r="DN868" s="48"/>
      <c r="DO868" s="48"/>
      <c r="DP868" s="48"/>
      <c r="DQ868" s="48"/>
      <c r="DR868" s="48"/>
      <c r="DS868" s="48"/>
      <c r="DT868" s="48"/>
      <c r="DU868" s="48"/>
      <c r="DV868" s="48"/>
      <c r="DW868" s="48"/>
      <c r="DX868" s="48"/>
      <c r="DY868" s="48"/>
      <c r="DZ868" s="48"/>
      <c r="EA868" s="48"/>
      <c r="EB868" s="48"/>
      <c r="EC868" s="48"/>
      <c r="ED868" s="48"/>
      <c r="EE868" s="48"/>
      <c r="EF868" s="48"/>
      <c r="EG868" s="48"/>
      <c r="EH868" s="48"/>
      <c r="EI868" s="48"/>
      <c r="EJ868" s="48"/>
      <c r="EK868" s="48"/>
      <c r="EL868" s="48"/>
      <c r="ET868" s="33" t="s">
        <v>1484</v>
      </c>
      <c r="EU868" s="33" t="s">
        <v>1482</v>
      </c>
    </row>
    <row r="869" spans="1:151" ht="12" hidden="1" customHeight="1">
      <c r="A869" s="48"/>
      <c r="B869" s="60"/>
      <c r="C869" s="48"/>
      <c r="D869" s="60"/>
      <c r="E869" s="60"/>
      <c r="F869" s="60"/>
      <c r="G869" s="60"/>
      <c r="H869" s="60"/>
      <c r="I869" s="60"/>
      <c r="J869" s="60"/>
      <c r="K869" s="60"/>
      <c r="L869" s="60"/>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c r="BI869" s="158"/>
      <c r="BJ869" s="158"/>
      <c r="BK869" s="48"/>
      <c r="BL869" s="307"/>
      <c r="BM869" s="48"/>
      <c r="BN869" s="48"/>
      <c r="BO869" s="48"/>
      <c r="BP869" s="48"/>
      <c r="BQ869" s="48"/>
      <c r="BR869" s="48"/>
      <c r="BS869" s="48"/>
      <c r="BT869" s="48"/>
      <c r="BU869" s="48"/>
      <c r="BV869" s="48"/>
      <c r="BW869" s="48"/>
      <c r="BX869" s="48"/>
      <c r="BY869" s="48"/>
      <c r="BZ869" s="328"/>
      <c r="CA869" s="48"/>
      <c r="CB869" s="48"/>
      <c r="CC869" s="48"/>
      <c r="CD869" s="48"/>
      <c r="CE869" s="48"/>
      <c r="CF869" s="48"/>
      <c r="CG869" s="48"/>
      <c r="CH869" s="48"/>
      <c r="CI869" s="48"/>
      <c r="CJ869" s="48"/>
      <c r="CK869" s="48"/>
      <c r="CL869" s="48"/>
      <c r="CM869" s="48"/>
      <c r="CN869" s="48"/>
      <c r="CO869" s="48"/>
      <c r="CP869" s="48"/>
      <c r="CQ869" s="48"/>
      <c r="CR869" s="48"/>
      <c r="CS869" s="48"/>
      <c r="CT869" s="48"/>
      <c r="CU869" s="48"/>
      <c r="CV869" s="48"/>
      <c r="CW869" s="48"/>
      <c r="CX869" s="48"/>
      <c r="CY869" s="48"/>
      <c r="CZ869" s="48"/>
      <c r="DA869" s="48"/>
      <c r="DB869" s="48"/>
      <c r="DC869" s="48"/>
      <c r="DD869" s="48"/>
      <c r="DE869" s="48"/>
      <c r="DF869" s="48"/>
      <c r="DG869" s="48"/>
      <c r="DH869" s="48"/>
      <c r="DI869" s="48"/>
      <c r="DJ869" s="48"/>
      <c r="DK869" s="48"/>
      <c r="DL869" s="48"/>
      <c r="DM869" s="48"/>
      <c r="DN869" s="48"/>
      <c r="DO869" s="48"/>
      <c r="DP869" s="48"/>
      <c r="DQ869" s="48"/>
      <c r="DR869" s="48"/>
      <c r="DS869" s="48"/>
      <c r="DT869" s="48"/>
      <c r="DU869" s="48"/>
      <c r="DV869" s="48"/>
      <c r="DW869" s="48"/>
      <c r="DX869" s="48"/>
      <c r="DY869" s="48"/>
      <c r="DZ869" s="48"/>
      <c r="EA869" s="48"/>
      <c r="EB869" s="48"/>
      <c r="EC869" s="48"/>
      <c r="ED869" s="48"/>
      <c r="EE869" s="48"/>
      <c r="EF869" s="48"/>
      <c r="EG869" s="48"/>
      <c r="EH869" s="48"/>
      <c r="EI869" s="48"/>
      <c r="EJ869" s="48"/>
      <c r="EK869" s="48"/>
      <c r="EL869" s="48"/>
      <c r="ET869" s="33" t="s">
        <v>1485</v>
      </c>
      <c r="EU869" s="33" t="s">
        <v>1483</v>
      </c>
    </row>
    <row r="870" spans="1:151" ht="12" hidden="1" customHeight="1">
      <c r="A870" s="48"/>
      <c r="B870" s="60"/>
      <c r="C870" s="48"/>
      <c r="D870" s="60"/>
      <c r="E870" s="60"/>
      <c r="F870" s="60"/>
      <c r="G870" s="60"/>
      <c r="H870" s="60"/>
      <c r="I870" s="60"/>
      <c r="J870" s="60"/>
      <c r="K870" s="60"/>
      <c r="L870" s="60"/>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c r="BG870" s="48"/>
      <c r="BH870" s="48"/>
      <c r="BI870" s="158"/>
      <c r="BJ870" s="158"/>
      <c r="BK870" s="48"/>
      <c r="BL870" s="307"/>
      <c r="BM870" s="48"/>
      <c r="BN870" s="48"/>
      <c r="BO870" s="48"/>
      <c r="BP870" s="48"/>
      <c r="BQ870" s="48"/>
      <c r="BR870" s="48"/>
      <c r="BS870" s="48"/>
      <c r="BT870" s="48"/>
      <c r="BU870" s="48"/>
      <c r="BV870" s="48"/>
      <c r="BW870" s="48"/>
      <c r="BX870" s="48"/>
      <c r="BY870" s="48"/>
      <c r="BZ870" s="328"/>
      <c r="CA870" s="48"/>
      <c r="CB870" s="48"/>
      <c r="CC870" s="48"/>
      <c r="CD870" s="48"/>
      <c r="CE870" s="48"/>
      <c r="CF870" s="48"/>
      <c r="CG870" s="48"/>
      <c r="CH870" s="48"/>
      <c r="CI870" s="48"/>
      <c r="CJ870" s="48"/>
      <c r="CK870" s="48"/>
      <c r="CL870" s="48"/>
      <c r="CM870" s="48"/>
      <c r="CN870" s="48"/>
      <c r="CO870" s="48"/>
      <c r="CP870" s="48"/>
      <c r="CQ870" s="48"/>
      <c r="CR870" s="48"/>
      <c r="CS870" s="48"/>
      <c r="CT870" s="48"/>
      <c r="CU870" s="48"/>
      <c r="CV870" s="48"/>
      <c r="CW870" s="48"/>
      <c r="CX870" s="48"/>
      <c r="CY870" s="48"/>
      <c r="CZ870" s="48"/>
      <c r="DA870" s="48"/>
      <c r="DB870" s="48"/>
      <c r="DC870" s="48"/>
      <c r="DD870" s="48"/>
      <c r="DE870" s="48"/>
      <c r="DF870" s="48"/>
      <c r="DG870" s="48"/>
      <c r="DH870" s="48"/>
      <c r="DI870" s="48"/>
      <c r="DJ870" s="48"/>
      <c r="DK870" s="48"/>
      <c r="DL870" s="48"/>
      <c r="DM870" s="48"/>
      <c r="DN870" s="48"/>
      <c r="DO870" s="48"/>
      <c r="DP870" s="48"/>
      <c r="DQ870" s="48"/>
      <c r="DR870" s="48"/>
      <c r="DS870" s="48"/>
      <c r="DT870" s="48"/>
      <c r="DU870" s="48"/>
      <c r="DV870" s="48"/>
      <c r="DW870" s="48"/>
      <c r="DX870" s="48"/>
      <c r="DY870" s="48"/>
      <c r="DZ870" s="48"/>
      <c r="EA870" s="48"/>
      <c r="EB870" s="48"/>
      <c r="EC870" s="48"/>
      <c r="ED870" s="48"/>
      <c r="EE870" s="48"/>
      <c r="EF870" s="48"/>
      <c r="EG870" s="48"/>
      <c r="EH870" s="48"/>
      <c r="EI870" s="48"/>
      <c r="EJ870" s="48"/>
      <c r="EK870" s="48"/>
      <c r="EL870" s="48"/>
      <c r="ET870" s="33" t="s">
        <v>1486</v>
      </c>
      <c r="EU870" s="33" t="s">
        <v>1484</v>
      </c>
    </row>
    <row r="871" spans="1:151" ht="12" hidden="1" customHeight="1">
      <c r="A871" s="48"/>
      <c r="B871" s="60"/>
      <c r="C871" s="48"/>
      <c r="D871" s="60"/>
      <c r="E871" s="60"/>
      <c r="F871" s="60"/>
      <c r="G871" s="60"/>
      <c r="H871" s="60"/>
      <c r="I871" s="60"/>
      <c r="J871" s="60"/>
      <c r="K871" s="60"/>
      <c r="L871" s="60"/>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158"/>
      <c r="BJ871" s="158"/>
      <c r="BK871" s="48"/>
      <c r="BL871" s="307"/>
      <c r="BM871" s="48"/>
      <c r="BN871" s="48"/>
      <c r="BO871" s="48"/>
      <c r="BP871" s="48"/>
      <c r="BQ871" s="48"/>
      <c r="BR871" s="48"/>
      <c r="BS871" s="48"/>
      <c r="BT871" s="48"/>
      <c r="BU871" s="48"/>
      <c r="BV871" s="48"/>
      <c r="BW871" s="48"/>
      <c r="BX871" s="48"/>
      <c r="BY871" s="48"/>
      <c r="BZ871" s="328"/>
      <c r="CA871" s="48"/>
      <c r="CB871" s="48"/>
      <c r="CC871" s="48"/>
      <c r="CD871" s="48"/>
      <c r="CE871" s="48"/>
      <c r="CF871" s="48"/>
      <c r="CG871" s="48"/>
      <c r="CH871" s="48"/>
      <c r="CI871" s="48"/>
      <c r="CJ871" s="48"/>
      <c r="CK871" s="48"/>
      <c r="CL871" s="48"/>
      <c r="CM871" s="48"/>
      <c r="CN871" s="48"/>
      <c r="CO871" s="48"/>
      <c r="CP871" s="48"/>
      <c r="CQ871" s="48"/>
      <c r="CR871" s="48"/>
      <c r="CS871" s="48"/>
      <c r="CT871" s="48"/>
      <c r="CU871" s="48"/>
      <c r="CV871" s="48"/>
      <c r="CW871" s="48"/>
      <c r="CX871" s="48"/>
      <c r="CY871" s="48"/>
      <c r="CZ871" s="48"/>
      <c r="DA871" s="48"/>
      <c r="DB871" s="48"/>
      <c r="DC871" s="48"/>
      <c r="DD871" s="48"/>
      <c r="DE871" s="48"/>
      <c r="DF871" s="48"/>
      <c r="DG871" s="48"/>
      <c r="DH871" s="48"/>
      <c r="DI871" s="48"/>
      <c r="DJ871" s="48"/>
      <c r="DK871" s="48"/>
      <c r="DL871" s="48"/>
      <c r="DM871" s="48"/>
      <c r="DN871" s="48"/>
      <c r="DO871" s="48"/>
      <c r="DP871" s="48"/>
      <c r="DQ871" s="48"/>
      <c r="DR871" s="48"/>
      <c r="DS871" s="48"/>
      <c r="DT871" s="48"/>
      <c r="DU871" s="48"/>
      <c r="DV871" s="48"/>
      <c r="DW871" s="48"/>
      <c r="DX871" s="48"/>
      <c r="DY871" s="48"/>
      <c r="DZ871" s="48"/>
      <c r="EA871" s="48"/>
      <c r="EB871" s="48"/>
      <c r="EC871" s="48"/>
      <c r="ED871" s="48"/>
      <c r="EE871" s="48"/>
      <c r="EF871" s="48"/>
      <c r="EG871" s="48"/>
      <c r="EH871" s="48"/>
      <c r="EI871" s="48"/>
      <c r="EJ871" s="48"/>
      <c r="EK871" s="48"/>
      <c r="EL871" s="48"/>
      <c r="ET871" s="33" t="s">
        <v>799</v>
      </c>
      <c r="EU871" s="33" t="s">
        <v>1485</v>
      </c>
    </row>
    <row r="872" spans="1:151" ht="12" hidden="1" customHeight="1">
      <c r="A872" s="48"/>
      <c r="B872" s="60"/>
      <c r="C872" s="48"/>
      <c r="D872" s="60"/>
      <c r="E872" s="60"/>
      <c r="F872" s="60"/>
      <c r="G872" s="60"/>
      <c r="H872" s="60"/>
      <c r="I872" s="60"/>
      <c r="J872" s="60"/>
      <c r="K872" s="60"/>
      <c r="L872" s="60"/>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158"/>
      <c r="BJ872" s="158"/>
      <c r="BK872" s="48"/>
      <c r="BL872" s="307"/>
      <c r="BM872" s="48"/>
      <c r="BN872" s="48"/>
      <c r="BO872" s="48"/>
      <c r="BP872" s="48"/>
      <c r="BQ872" s="48"/>
      <c r="BR872" s="48"/>
      <c r="BS872" s="48"/>
      <c r="BT872" s="48"/>
      <c r="BU872" s="48"/>
      <c r="BV872" s="48"/>
      <c r="BW872" s="48"/>
      <c r="BX872" s="48"/>
      <c r="BY872" s="48"/>
      <c r="BZ872" s="328"/>
      <c r="CA872" s="48"/>
      <c r="CB872" s="48"/>
      <c r="CC872" s="48"/>
      <c r="CD872" s="48"/>
      <c r="CE872" s="48"/>
      <c r="CF872" s="48"/>
      <c r="CG872" s="48"/>
      <c r="CH872" s="48"/>
      <c r="CI872" s="48"/>
      <c r="CJ872" s="48"/>
      <c r="CK872" s="48"/>
      <c r="CL872" s="48"/>
      <c r="CM872" s="48"/>
      <c r="CN872" s="48"/>
      <c r="CO872" s="48"/>
      <c r="CP872" s="48"/>
      <c r="CQ872" s="48"/>
      <c r="CR872" s="48"/>
      <c r="CS872" s="48"/>
      <c r="CT872" s="48"/>
      <c r="CU872" s="48"/>
      <c r="CV872" s="48"/>
      <c r="CW872" s="48"/>
      <c r="CX872" s="48"/>
      <c r="CY872" s="48"/>
      <c r="CZ872" s="48"/>
      <c r="DA872" s="48"/>
      <c r="DB872" s="48"/>
      <c r="DC872" s="48"/>
      <c r="DD872" s="48"/>
      <c r="DE872" s="48"/>
      <c r="DF872" s="48"/>
      <c r="DG872" s="48"/>
      <c r="DH872" s="48"/>
      <c r="DI872" s="48"/>
      <c r="DJ872" s="48"/>
      <c r="DK872" s="48"/>
      <c r="DL872" s="48"/>
      <c r="DM872" s="48"/>
      <c r="DN872" s="48"/>
      <c r="DO872" s="48"/>
      <c r="DP872" s="48"/>
      <c r="DQ872" s="48"/>
      <c r="DR872" s="48"/>
      <c r="DS872" s="48"/>
      <c r="DT872" s="48"/>
      <c r="DU872" s="48"/>
      <c r="DV872" s="48"/>
      <c r="DW872" s="48"/>
      <c r="DX872" s="48"/>
      <c r="DY872" s="48"/>
      <c r="DZ872" s="48"/>
      <c r="EA872" s="48"/>
      <c r="EB872" s="48"/>
      <c r="EC872" s="48"/>
      <c r="ED872" s="48"/>
      <c r="EE872" s="48"/>
      <c r="EF872" s="48"/>
      <c r="EG872" s="48"/>
      <c r="EH872" s="48"/>
      <c r="EI872" s="48"/>
      <c r="EJ872" s="48"/>
      <c r="EK872" s="48"/>
      <c r="EL872" s="48"/>
      <c r="ET872" s="33" t="s">
        <v>1487</v>
      </c>
      <c r="EU872" s="33" t="s">
        <v>1486</v>
      </c>
    </row>
    <row r="873" spans="1:151" ht="12" hidden="1" customHeight="1">
      <c r="A873" s="48"/>
      <c r="B873" s="60"/>
      <c r="C873" s="48"/>
      <c r="D873" s="60"/>
      <c r="E873" s="60"/>
      <c r="F873" s="60"/>
      <c r="G873" s="60"/>
      <c r="H873" s="60"/>
      <c r="I873" s="60"/>
      <c r="J873" s="60"/>
      <c r="K873" s="60"/>
      <c r="L873" s="60"/>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c r="BI873" s="158"/>
      <c r="BJ873" s="158"/>
      <c r="BK873" s="48"/>
      <c r="BL873" s="307"/>
      <c r="BM873" s="48"/>
      <c r="BN873" s="48"/>
      <c r="BO873" s="48"/>
      <c r="BP873" s="48"/>
      <c r="BQ873" s="48"/>
      <c r="BR873" s="48"/>
      <c r="BS873" s="48"/>
      <c r="BT873" s="48"/>
      <c r="BU873" s="48"/>
      <c r="BV873" s="48"/>
      <c r="BW873" s="48"/>
      <c r="BX873" s="48"/>
      <c r="BY873" s="48"/>
      <c r="BZ873" s="328"/>
      <c r="CA873" s="48"/>
      <c r="CB873" s="48"/>
      <c r="CC873" s="48"/>
      <c r="CD873" s="48"/>
      <c r="CE873" s="48"/>
      <c r="CF873" s="48"/>
      <c r="CG873" s="48"/>
      <c r="CH873" s="48"/>
      <c r="CI873" s="48"/>
      <c r="CJ873" s="48"/>
      <c r="CK873" s="48"/>
      <c r="CL873" s="48"/>
      <c r="CM873" s="48"/>
      <c r="CN873" s="48"/>
      <c r="CO873" s="48"/>
      <c r="CP873" s="48"/>
      <c r="CQ873" s="48"/>
      <c r="CR873" s="48"/>
      <c r="CS873" s="48"/>
      <c r="CT873" s="48"/>
      <c r="CU873" s="48"/>
      <c r="CV873" s="48"/>
      <c r="CW873" s="48"/>
      <c r="CX873" s="48"/>
      <c r="CY873" s="48"/>
      <c r="CZ873" s="48"/>
      <c r="DA873" s="48"/>
      <c r="DB873" s="48"/>
      <c r="DC873" s="48"/>
      <c r="DD873" s="48"/>
      <c r="DE873" s="48"/>
      <c r="DF873" s="48"/>
      <c r="DG873" s="48"/>
      <c r="DH873" s="48"/>
      <c r="DI873" s="48"/>
      <c r="DJ873" s="48"/>
      <c r="DK873" s="48"/>
      <c r="DL873" s="48"/>
      <c r="DM873" s="48"/>
      <c r="DN873" s="48"/>
      <c r="DO873" s="48"/>
      <c r="DP873" s="48"/>
      <c r="DQ873" s="48"/>
      <c r="DR873" s="48"/>
      <c r="DS873" s="48"/>
      <c r="DT873" s="48"/>
      <c r="DU873" s="48"/>
      <c r="DV873" s="48"/>
      <c r="DW873" s="48"/>
      <c r="DX873" s="48"/>
      <c r="DY873" s="48"/>
      <c r="DZ873" s="48"/>
      <c r="EA873" s="48"/>
      <c r="EB873" s="48"/>
      <c r="EC873" s="48"/>
      <c r="ED873" s="48"/>
      <c r="EE873" s="48"/>
      <c r="EF873" s="48"/>
      <c r="EG873" s="48"/>
      <c r="EH873" s="48"/>
      <c r="EI873" s="48"/>
      <c r="EJ873" s="48"/>
      <c r="EK873" s="48"/>
      <c r="EL873" s="48"/>
      <c r="ET873" s="33" t="s">
        <v>1488</v>
      </c>
      <c r="EU873" s="33" t="s">
        <v>799</v>
      </c>
    </row>
    <row r="874" spans="1:151" ht="12" hidden="1" customHeight="1">
      <c r="A874" s="48"/>
      <c r="B874" s="60"/>
      <c r="C874" s="48"/>
      <c r="D874" s="60"/>
      <c r="E874" s="60"/>
      <c r="F874" s="60"/>
      <c r="G874" s="60"/>
      <c r="H874" s="60"/>
      <c r="I874" s="60"/>
      <c r="J874" s="60"/>
      <c r="K874" s="60"/>
      <c r="L874" s="60"/>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c r="BG874" s="48"/>
      <c r="BH874" s="48"/>
      <c r="BI874" s="158"/>
      <c r="BJ874" s="158"/>
      <c r="BK874" s="48"/>
      <c r="BL874" s="307"/>
      <c r="BM874" s="48"/>
      <c r="BN874" s="48"/>
      <c r="BO874" s="48"/>
      <c r="BP874" s="48"/>
      <c r="BQ874" s="48"/>
      <c r="BR874" s="48"/>
      <c r="BS874" s="48"/>
      <c r="BT874" s="48"/>
      <c r="BU874" s="48"/>
      <c r="BV874" s="48"/>
      <c r="BW874" s="48"/>
      <c r="BX874" s="48"/>
      <c r="BY874" s="48"/>
      <c r="BZ874" s="328"/>
      <c r="CA874" s="48"/>
      <c r="CB874" s="48"/>
      <c r="CC874" s="48"/>
      <c r="CD874" s="48"/>
      <c r="CE874" s="48"/>
      <c r="CF874" s="48"/>
      <c r="CG874" s="48"/>
      <c r="CH874" s="48"/>
      <c r="CI874" s="48"/>
      <c r="CJ874" s="48"/>
      <c r="CK874" s="48"/>
      <c r="CL874" s="48"/>
      <c r="CM874" s="48"/>
      <c r="CN874" s="48"/>
      <c r="CO874" s="48"/>
      <c r="CP874" s="48"/>
      <c r="CQ874" s="48"/>
      <c r="CR874" s="48"/>
      <c r="CS874" s="48"/>
      <c r="CT874" s="48"/>
      <c r="CU874" s="48"/>
      <c r="CV874" s="48"/>
      <c r="CW874" s="48"/>
      <c r="CX874" s="48"/>
      <c r="CY874" s="48"/>
      <c r="CZ874" s="48"/>
      <c r="DA874" s="48"/>
      <c r="DB874" s="48"/>
      <c r="DC874" s="48"/>
      <c r="DD874" s="48"/>
      <c r="DE874" s="48"/>
      <c r="DF874" s="48"/>
      <c r="DG874" s="48"/>
      <c r="DH874" s="48"/>
      <c r="DI874" s="48"/>
      <c r="DJ874" s="48"/>
      <c r="DK874" s="48"/>
      <c r="DL874" s="48"/>
      <c r="DM874" s="48"/>
      <c r="DN874" s="48"/>
      <c r="DO874" s="48"/>
      <c r="DP874" s="48"/>
      <c r="DQ874" s="48"/>
      <c r="DR874" s="48"/>
      <c r="DS874" s="48"/>
      <c r="DT874" s="48"/>
      <c r="DU874" s="48"/>
      <c r="DV874" s="48"/>
      <c r="DW874" s="48"/>
      <c r="DX874" s="48"/>
      <c r="DY874" s="48"/>
      <c r="DZ874" s="48"/>
      <c r="EA874" s="48"/>
      <c r="EB874" s="48"/>
      <c r="EC874" s="48"/>
      <c r="ED874" s="48"/>
      <c r="EE874" s="48"/>
      <c r="EF874" s="48"/>
      <c r="EG874" s="48"/>
      <c r="EH874" s="48"/>
      <c r="EI874" s="48"/>
      <c r="EJ874" s="48"/>
      <c r="EK874" s="48"/>
      <c r="EL874" s="48"/>
      <c r="ET874" s="33" t="s">
        <v>1489</v>
      </c>
      <c r="EU874" s="33" t="s">
        <v>1487</v>
      </c>
    </row>
    <row r="875" spans="1:151" ht="12" hidden="1" customHeight="1">
      <c r="A875" s="48"/>
      <c r="B875" s="60"/>
      <c r="C875" s="48"/>
      <c r="D875" s="60"/>
      <c r="E875" s="60"/>
      <c r="F875" s="60"/>
      <c r="G875" s="60"/>
      <c r="H875" s="60"/>
      <c r="I875" s="60"/>
      <c r="J875" s="60"/>
      <c r="K875" s="60"/>
      <c r="L875" s="60"/>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c r="BG875" s="48"/>
      <c r="BH875" s="48"/>
      <c r="BI875" s="158"/>
      <c r="BJ875" s="158"/>
      <c r="BK875" s="48"/>
      <c r="BL875" s="307"/>
      <c r="BM875" s="48"/>
      <c r="BN875" s="48"/>
      <c r="BO875" s="48"/>
      <c r="BP875" s="48"/>
      <c r="BQ875" s="48"/>
      <c r="BR875" s="48"/>
      <c r="BS875" s="48"/>
      <c r="BT875" s="48"/>
      <c r="BU875" s="48"/>
      <c r="BV875" s="48"/>
      <c r="BW875" s="48"/>
      <c r="BX875" s="48"/>
      <c r="BY875" s="48"/>
      <c r="BZ875" s="328"/>
      <c r="CA875" s="48"/>
      <c r="CB875" s="48"/>
      <c r="CC875" s="48"/>
      <c r="CD875" s="48"/>
      <c r="CE875" s="48"/>
      <c r="CF875" s="48"/>
      <c r="CG875" s="48"/>
      <c r="CH875" s="48"/>
      <c r="CI875" s="48"/>
      <c r="CJ875" s="48"/>
      <c r="CK875" s="48"/>
      <c r="CL875" s="48"/>
      <c r="CM875" s="48"/>
      <c r="CN875" s="48"/>
      <c r="CO875" s="48"/>
      <c r="CP875" s="48"/>
      <c r="CQ875" s="48"/>
      <c r="CR875" s="48"/>
      <c r="CS875" s="48"/>
      <c r="CT875" s="48"/>
      <c r="CU875" s="48"/>
      <c r="CV875" s="48"/>
      <c r="CW875" s="48"/>
      <c r="CX875" s="48"/>
      <c r="CY875" s="48"/>
      <c r="CZ875" s="48"/>
      <c r="DA875" s="48"/>
      <c r="DB875" s="48"/>
      <c r="DC875" s="48"/>
      <c r="DD875" s="48"/>
      <c r="DE875" s="48"/>
      <c r="DF875" s="48"/>
      <c r="DG875" s="48"/>
      <c r="DH875" s="48"/>
      <c r="DI875" s="48"/>
      <c r="DJ875" s="48"/>
      <c r="DK875" s="48"/>
      <c r="DL875" s="48"/>
      <c r="DM875" s="48"/>
      <c r="DN875" s="48"/>
      <c r="DO875" s="48"/>
      <c r="DP875" s="48"/>
      <c r="DQ875" s="48"/>
      <c r="DR875" s="48"/>
      <c r="DS875" s="48"/>
      <c r="DT875" s="48"/>
      <c r="DU875" s="48"/>
      <c r="DV875" s="48"/>
      <c r="DW875" s="48"/>
      <c r="DX875" s="48"/>
      <c r="DY875" s="48"/>
      <c r="DZ875" s="48"/>
      <c r="EA875" s="48"/>
      <c r="EB875" s="48"/>
      <c r="EC875" s="48"/>
      <c r="ED875" s="48"/>
      <c r="EE875" s="48"/>
      <c r="EF875" s="48"/>
      <c r="EG875" s="48"/>
      <c r="EH875" s="48"/>
      <c r="EI875" s="48"/>
      <c r="EJ875" s="48"/>
      <c r="EK875" s="48"/>
      <c r="EL875" s="48"/>
      <c r="ET875" s="33" t="s">
        <v>1490</v>
      </c>
      <c r="EU875" s="33" t="s">
        <v>1488</v>
      </c>
    </row>
    <row r="876" spans="1:151" ht="12" hidden="1" customHeight="1">
      <c r="A876" s="48"/>
      <c r="B876" s="60"/>
      <c r="C876" s="48"/>
      <c r="D876" s="60"/>
      <c r="E876" s="60"/>
      <c r="F876" s="60"/>
      <c r="G876" s="60"/>
      <c r="H876" s="60"/>
      <c r="I876" s="60"/>
      <c r="J876" s="60"/>
      <c r="K876" s="60"/>
      <c r="L876" s="60"/>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c r="BG876" s="48"/>
      <c r="BH876" s="48"/>
      <c r="BI876" s="158"/>
      <c r="BJ876" s="158"/>
      <c r="BK876" s="48"/>
      <c r="BL876" s="307"/>
      <c r="BM876" s="48"/>
      <c r="BN876" s="48"/>
      <c r="BO876" s="48"/>
      <c r="BP876" s="48"/>
      <c r="BQ876" s="48"/>
      <c r="BR876" s="48"/>
      <c r="BS876" s="48"/>
      <c r="BT876" s="48"/>
      <c r="BU876" s="48"/>
      <c r="BV876" s="48"/>
      <c r="BW876" s="48"/>
      <c r="BX876" s="48"/>
      <c r="BY876" s="48"/>
      <c r="BZ876" s="328"/>
      <c r="CA876" s="48"/>
      <c r="CB876" s="48"/>
      <c r="CC876" s="48"/>
      <c r="CD876" s="48"/>
      <c r="CE876" s="48"/>
      <c r="CF876" s="48"/>
      <c r="CG876" s="48"/>
      <c r="CH876" s="48"/>
      <c r="CI876" s="48"/>
      <c r="CJ876" s="48"/>
      <c r="CK876" s="48"/>
      <c r="CL876" s="48"/>
      <c r="CM876" s="48"/>
      <c r="CN876" s="48"/>
      <c r="CO876" s="48"/>
      <c r="CP876" s="48"/>
      <c r="CQ876" s="48"/>
      <c r="CR876" s="48"/>
      <c r="CS876" s="48"/>
      <c r="CT876" s="48"/>
      <c r="CU876" s="48"/>
      <c r="CV876" s="48"/>
      <c r="CW876" s="48"/>
      <c r="CX876" s="48"/>
      <c r="CY876" s="48"/>
      <c r="CZ876" s="48"/>
      <c r="DA876" s="48"/>
      <c r="DB876" s="48"/>
      <c r="DC876" s="48"/>
      <c r="DD876" s="48"/>
      <c r="DE876" s="48"/>
      <c r="DF876" s="48"/>
      <c r="DG876" s="48"/>
      <c r="DH876" s="48"/>
      <c r="DI876" s="48"/>
      <c r="DJ876" s="48"/>
      <c r="DK876" s="48"/>
      <c r="DL876" s="48"/>
      <c r="DM876" s="48"/>
      <c r="DN876" s="48"/>
      <c r="DO876" s="48"/>
      <c r="DP876" s="48"/>
      <c r="DQ876" s="48"/>
      <c r="DR876" s="48"/>
      <c r="DS876" s="48"/>
      <c r="DT876" s="48"/>
      <c r="DU876" s="48"/>
      <c r="DV876" s="48"/>
      <c r="DW876" s="48"/>
      <c r="DX876" s="48"/>
      <c r="DY876" s="48"/>
      <c r="DZ876" s="48"/>
      <c r="EA876" s="48"/>
      <c r="EB876" s="48"/>
      <c r="EC876" s="48"/>
      <c r="ED876" s="48"/>
      <c r="EE876" s="48"/>
      <c r="EF876" s="48"/>
      <c r="EG876" s="48"/>
      <c r="EH876" s="48"/>
      <c r="EI876" s="48"/>
      <c r="EJ876" s="48"/>
      <c r="EK876" s="48"/>
      <c r="EL876" s="48"/>
      <c r="ET876" s="33" t="s">
        <v>1491</v>
      </c>
      <c r="EU876" s="33" t="s">
        <v>1489</v>
      </c>
    </row>
    <row r="877" spans="1:151" ht="12" hidden="1" customHeight="1">
      <c r="A877" s="48"/>
      <c r="B877" s="60"/>
      <c r="C877" s="48"/>
      <c r="D877" s="60"/>
      <c r="E877" s="60"/>
      <c r="F877" s="60"/>
      <c r="G877" s="60"/>
      <c r="H877" s="60"/>
      <c r="I877" s="60"/>
      <c r="J877" s="60"/>
      <c r="K877" s="60"/>
      <c r="L877" s="60"/>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158"/>
      <c r="BJ877" s="158"/>
      <c r="BK877" s="48"/>
      <c r="BL877" s="307"/>
      <c r="BM877" s="48"/>
      <c r="BN877" s="48"/>
      <c r="BO877" s="48"/>
      <c r="BP877" s="48"/>
      <c r="BQ877" s="48"/>
      <c r="BR877" s="48"/>
      <c r="BS877" s="48"/>
      <c r="BT877" s="48"/>
      <c r="BU877" s="48"/>
      <c r="BV877" s="48"/>
      <c r="BW877" s="48"/>
      <c r="BX877" s="48"/>
      <c r="BY877" s="48"/>
      <c r="BZ877" s="328"/>
      <c r="CA877" s="48"/>
      <c r="CB877" s="48"/>
      <c r="CC877" s="48"/>
      <c r="CD877" s="48"/>
      <c r="CE877" s="48"/>
      <c r="CF877" s="48"/>
      <c r="CG877" s="48"/>
      <c r="CH877" s="48"/>
      <c r="CI877" s="48"/>
      <c r="CJ877" s="48"/>
      <c r="CK877" s="48"/>
      <c r="CL877" s="48"/>
      <c r="CM877" s="48"/>
      <c r="CN877" s="48"/>
      <c r="CO877" s="48"/>
      <c r="CP877" s="48"/>
      <c r="CQ877" s="48"/>
      <c r="CR877" s="48"/>
      <c r="CS877" s="48"/>
      <c r="CT877" s="48"/>
      <c r="CU877" s="48"/>
      <c r="CV877" s="48"/>
      <c r="CW877" s="48"/>
      <c r="CX877" s="48"/>
      <c r="CY877" s="48"/>
      <c r="CZ877" s="48"/>
      <c r="DA877" s="48"/>
      <c r="DB877" s="48"/>
      <c r="DC877" s="48"/>
      <c r="DD877" s="48"/>
      <c r="DE877" s="48"/>
      <c r="DF877" s="48"/>
      <c r="DG877" s="48"/>
      <c r="DH877" s="48"/>
      <c r="DI877" s="48"/>
      <c r="DJ877" s="48"/>
      <c r="DK877" s="48"/>
      <c r="DL877" s="48"/>
      <c r="DM877" s="48"/>
      <c r="DN877" s="48"/>
      <c r="DO877" s="48"/>
      <c r="DP877" s="48"/>
      <c r="DQ877" s="48"/>
      <c r="DR877" s="48"/>
      <c r="DS877" s="48"/>
      <c r="DT877" s="48"/>
      <c r="DU877" s="48"/>
      <c r="DV877" s="48"/>
      <c r="DW877" s="48"/>
      <c r="DX877" s="48"/>
      <c r="DY877" s="48"/>
      <c r="DZ877" s="48"/>
      <c r="EA877" s="48"/>
      <c r="EB877" s="48"/>
      <c r="EC877" s="48"/>
      <c r="ED877" s="48"/>
      <c r="EE877" s="48"/>
      <c r="EF877" s="48"/>
      <c r="EG877" s="48"/>
      <c r="EH877" s="48"/>
      <c r="EI877" s="48"/>
      <c r="EJ877" s="48"/>
      <c r="EK877" s="48"/>
      <c r="EL877" s="48"/>
      <c r="ET877" s="33" t="s">
        <v>1492</v>
      </c>
      <c r="EU877" s="33" t="s">
        <v>1490</v>
      </c>
    </row>
    <row r="878" spans="1:151" ht="12" hidden="1" customHeight="1">
      <c r="A878" s="48"/>
      <c r="B878" s="60"/>
      <c r="C878" s="48"/>
      <c r="D878" s="60"/>
      <c r="E878" s="60"/>
      <c r="F878" s="60"/>
      <c r="G878" s="60"/>
      <c r="H878" s="60"/>
      <c r="I878" s="60"/>
      <c r="J878" s="60"/>
      <c r="K878" s="60"/>
      <c r="L878" s="60"/>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158"/>
      <c r="BJ878" s="158"/>
      <c r="BK878" s="48"/>
      <c r="BL878" s="307"/>
      <c r="BM878" s="48"/>
      <c r="BN878" s="48"/>
      <c r="BO878" s="48"/>
      <c r="BP878" s="48"/>
      <c r="BQ878" s="48"/>
      <c r="BR878" s="48"/>
      <c r="BS878" s="48"/>
      <c r="BT878" s="48"/>
      <c r="BU878" s="48"/>
      <c r="BV878" s="48"/>
      <c r="BW878" s="48"/>
      <c r="BX878" s="48"/>
      <c r="BY878" s="48"/>
      <c r="BZ878" s="328"/>
      <c r="CA878" s="48"/>
      <c r="CB878" s="48"/>
      <c r="CC878" s="48"/>
      <c r="CD878" s="48"/>
      <c r="CE878" s="48"/>
      <c r="CF878" s="48"/>
      <c r="CG878" s="48"/>
      <c r="CH878" s="48"/>
      <c r="CI878" s="48"/>
      <c r="CJ878" s="48"/>
      <c r="CK878" s="48"/>
      <c r="CL878" s="48"/>
      <c r="CM878" s="48"/>
      <c r="CN878" s="48"/>
      <c r="CO878" s="48"/>
      <c r="CP878" s="48"/>
      <c r="CQ878" s="48"/>
      <c r="CR878" s="48"/>
      <c r="CS878" s="48"/>
      <c r="CT878" s="48"/>
      <c r="CU878" s="48"/>
      <c r="CV878" s="48"/>
      <c r="CW878" s="48"/>
      <c r="CX878" s="48"/>
      <c r="CY878" s="48"/>
      <c r="CZ878" s="48"/>
      <c r="DA878" s="48"/>
      <c r="DB878" s="48"/>
      <c r="DC878" s="48"/>
      <c r="DD878" s="48"/>
      <c r="DE878" s="48"/>
      <c r="DF878" s="48"/>
      <c r="DG878" s="48"/>
      <c r="DH878" s="48"/>
      <c r="DI878" s="48"/>
      <c r="DJ878" s="48"/>
      <c r="DK878" s="48"/>
      <c r="DL878" s="48"/>
      <c r="DM878" s="48"/>
      <c r="DN878" s="48"/>
      <c r="DO878" s="48"/>
      <c r="DP878" s="48"/>
      <c r="DQ878" s="48"/>
      <c r="DR878" s="48"/>
      <c r="DS878" s="48"/>
      <c r="DT878" s="48"/>
      <c r="DU878" s="48"/>
      <c r="DV878" s="48"/>
      <c r="DW878" s="48"/>
      <c r="DX878" s="48"/>
      <c r="DY878" s="48"/>
      <c r="DZ878" s="48"/>
      <c r="EA878" s="48"/>
      <c r="EB878" s="48"/>
      <c r="EC878" s="48"/>
      <c r="ED878" s="48"/>
      <c r="EE878" s="48"/>
      <c r="EF878" s="48"/>
      <c r="EG878" s="48"/>
      <c r="EH878" s="48"/>
      <c r="EI878" s="48"/>
      <c r="EJ878" s="48"/>
      <c r="EK878" s="48"/>
      <c r="EL878" s="48"/>
      <c r="ET878" s="33" t="s">
        <v>1493</v>
      </c>
      <c r="EU878" s="33" t="s">
        <v>1491</v>
      </c>
    </row>
    <row r="879" spans="1:151" ht="12" hidden="1" customHeight="1">
      <c r="A879" s="48"/>
      <c r="B879" s="60"/>
      <c r="C879" s="48"/>
      <c r="D879" s="60"/>
      <c r="E879" s="60"/>
      <c r="F879" s="60"/>
      <c r="G879" s="60"/>
      <c r="H879" s="60"/>
      <c r="I879" s="60"/>
      <c r="J879" s="60"/>
      <c r="K879" s="60"/>
      <c r="L879" s="60"/>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c r="BG879" s="48"/>
      <c r="BH879" s="48"/>
      <c r="BI879" s="158"/>
      <c r="BJ879" s="158"/>
      <c r="BK879" s="48"/>
      <c r="BL879" s="307"/>
      <c r="BM879" s="48"/>
      <c r="BN879" s="48"/>
      <c r="BO879" s="48"/>
      <c r="BP879" s="48"/>
      <c r="BQ879" s="48"/>
      <c r="BR879" s="48"/>
      <c r="BS879" s="48"/>
      <c r="BT879" s="48"/>
      <c r="BU879" s="48"/>
      <c r="BV879" s="48"/>
      <c r="BW879" s="48"/>
      <c r="BX879" s="48"/>
      <c r="BY879" s="48"/>
      <c r="BZ879" s="328"/>
      <c r="CA879" s="48"/>
      <c r="CB879" s="48"/>
      <c r="CC879" s="48"/>
      <c r="CD879" s="48"/>
      <c r="CE879" s="48"/>
      <c r="CF879" s="48"/>
      <c r="CG879" s="48"/>
      <c r="CH879" s="48"/>
      <c r="CI879" s="48"/>
      <c r="CJ879" s="48"/>
      <c r="CK879" s="48"/>
      <c r="CL879" s="48"/>
      <c r="CM879" s="48"/>
      <c r="CN879" s="48"/>
      <c r="CO879" s="48"/>
      <c r="CP879" s="48"/>
      <c r="CQ879" s="48"/>
      <c r="CR879" s="48"/>
      <c r="CS879" s="48"/>
      <c r="CT879" s="48"/>
      <c r="CU879" s="48"/>
      <c r="CV879" s="48"/>
      <c r="CW879" s="48"/>
      <c r="CX879" s="48"/>
      <c r="CY879" s="48"/>
      <c r="CZ879" s="48"/>
      <c r="DA879" s="48"/>
      <c r="DB879" s="48"/>
      <c r="DC879" s="48"/>
      <c r="DD879" s="48"/>
      <c r="DE879" s="48"/>
      <c r="DF879" s="48"/>
      <c r="DG879" s="48"/>
      <c r="DH879" s="48"/>
      <c r="DI879" s="48"/>
      <c r="DJ879" s="48"/>
      <c r="DK879" s="48"/>
      <c r="DL879" s="48"/>
      <c r="DM879" s="48"/>
      <c r="DN879" s="48"/>
      <c r="DO879" s="48"/>
      <c r="DP879" s="48"/>
      <c r="DQ879" s="48"/>
      <c r="DR879" s="48"/>
      <c r="DS879" s="48"/>
      <c r="DT879" s="48"/>
      <c r="DU879" s="48"/>
      <c r="DV879" s="48"/>
      <c r="DW879" s="48"/>
      <c r="DX879" s="48"/>
      <c r="DY879" s="48"/>
      <c r="DZ879" s="48"/>
      <c r="EA879" s="48"/>
      <c r="EB879" s="48"/>
      <c r="EC879" s="48"/>
      <c r="ED879" s="48"/>
      <c r="EE879" s="48"/>
      <c r="EF879" s="48"/>
      <c r="EG879" s="48"/>
      <c r="EH879" s="48"/>
      <c r="EI879" s="48"/>
      <c r="EJ879" s="48"/>
      <c r="EK879" s="48"/>
      <c r="EL879" s="48"/>
      <c r="ET879" s="33" t="s">
        <v>1494</v>
      </c>
      <c r="EU879" s="33" t="s">
        <v>1492</v>
      </c>
    </row>
    <row r="880" spans="1:151" ht="12" hidden="1" customHeight="1">
      <c r="A880" s="48"/>
      <c r="B880" s="60"/>
      <c r="C880" s="48"/>
      <c r="D880" s="60"/>
      <c r="E880" s="60"/>
      <c r="F880" s="60"/>
      <c r="G880" s="60"/>
      <c r="H880" s="60"/>
      <c r="I880" s="60"/>
      <c r="J880" s="60"/>
      <c r="K880" s="60"/>
      <c r="L880" s="60"/>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c r="BG880" s="48"/>
      <c r="BH880" s="48"/>
      <c r="BI880" s="158"/>
      <c r="BJ880" s="158"/>
      <c r="BK880" s="48"/>
      <c r="BL880" s="307"/>
      <c r="BM880" s="48"/>
      <c r="BN880" s="48"/>
      <c r="BO880" s="48"/>
      <c r="BP880" s="48"/>
      <c r="BQ880" s="48"/>
      <c r="BR880" s="48"/>
      <c r="BS880" s="48"/>
      <c r="BT880" s="48"/>
      <c r="BU880" s="48"/>
      <c r="BV880" s="48"/>
      <c r="BW880" s="48"/>
      <c r="BX880" s="48"/>
      <c r="BY880" s="48"/>
      <c r="BZ880" s="328"/>
      <c r="CA880" s="48"/>
      <c r="CB880" s="48"/>
      <c r="CC880" s="48"/>
      <c r="CD880" s="48"/>
      <c r="CE880" s="48"/>
      <c r="CF880" s="48"/>
      <c r="CG880" s="48"/>
      <c r="CH880" s="48"/>
      <c r="CI880" s="48"/>
      <c r="CJ880" s="48"/>
      <c r="CK880" s="48"/>
      <c r="CL880" s="48"/>
      <c r="CM880" s="48"/>
      <c r="CN880" s="48"/>
      <c r="CO880" s="48"/>
      <c r="CP880" s="48"/>
      <c r="CQ880" s="48"/>
      <c r="CR880" s="48"/>
      <c r="CS880" s="48"/>
      <c r="CT880" s="48"/>
      <c r="CU880" s="48"/>
      <c r="CV880" s="48"/>
      <c r="CW880" s="48"/>
      <c r="CX880" s="48"/>
      <c r="CY880" s="48"/>
      <c r="CZ880" s="48"/>
      <c r="DA880" s="48"/>
      <c r="DB880" s="48"/>
      <c r="DC880" s="48"/>
      <c r="DD880" s="48"/>
      <c r="DE880" s="48"/>
      <c r="DF880" s="48"/>
      <c r="DG880" s="48"/>
      <c r="DH880" s="48"/>
      <c r="DI880" s="48"/>
      <c r="DJ880" s="48"/>
      <c r="DK880" s="48"/>
      <c r="DL880" s="48"/>
      <c r="DM880" s="48"/>
      <c r="DN880" s="48"/>
      <c r="DO880" s="48"/>
      <c r="DP880" s="48"/>
      <c r="DQ880" s="48"/>
      <c r="DR880" s="48"/>
      <c r="DS880" s="48"/>
      <c r="DT880" s="48"/>
      <c r="DU880" s="48"/>
      <c r="DV880" s="48"/>
      <c r="DW880" s="48"/>
      <c r="DX880" s="48"/>
      <c r="DY880" s="48"/>
      <c r="DZ880" s="48"/>
      <c r="EA880" s="48"/>
      <c r="EB880" s="48"/>
      <c r="EC880" s="48"/>
      <c r="ED880" s="48"/>
      <c r="EE880" s="48"/>
      <c r="EF880" s="48"/>
      <c r="EG880" s="48"/>
      <c r="EH880" s="48"/>
      <c r="EI880" s="48"/>
      <c r="EJ880" s="48"/>
      <c r="EK880" s="48"/>
      <c r="EL880" s="48"/>
      <c r="ET880" s="33" t="s">
        <v>1495</v>
      </c>
      <c r="EU880" s="33" t="s">
        <v>1493</v>
      </c>
    </row>
    <row r="881" spans="1:151" ht="12" hidden="1" customHeight="1">
      <c r="A881" s="48"/>
      <c r="B881" s="60"/>
      <c r="C881" s="48"/>
      <c r="D881" s="60"/>
      <c r="E881" s="60"/>
      <c r="F881" s="60"/>
      <c r="G881" s="60"/>
      <c r="H881" s="60"/>
      <c r="I881" s="60"/>
      <c r="J881" s="60"/>
      <c r="K881" s="60"/>
      <c r="L881" s="60"/>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c r="BG881" s="48"/>
      <c r="BH881" s="48"/>
      <c r="BI881" s="158"/>
      <c r="BJ881" s="158"/>
      <c r="BK881" s="48"/>
      <c r="BL881" s="307"/>
      <c r="BM881" s="48"/>
      <c r="BN881" s="48"/>
      <c r="BO881" s="48"/>
      <c r="BP881" s="48"/>
      <c r="BQ881" s="48"/>
      <c r="BR881" s="48"/>
      <c r="BS881" s="48"/>
      <c r="BT881" s="48"/>
      <c r="BU881" s="48"/>
      <c r="BV881" s="48"/>
      <c r="BW881" s="48"/>
      <c r="BX881" s="48"/>
      <c r="BY881" s="48"/>
      <c r="BZ881" s="328"/>
      <c r="CA881" s="48"/>
      <c r="CB881" s="48"/>
      <c r="CC881" s="48"/>
      <c r="CD881" s="48"/>
      <c r="CE881" s="48"/>
      <c r="CF881" s="48"/>
      <c r="CG881" s="48"/>
      <c r="CH881" s="48"/>
      <c r="CI881" s="48"/>
      <c r="CJ881" s="48"/>
      <c r="CK881" s="48"/>
      <c r="CL881" s="48"/>
      <c r="CM881" s="48"/>
      <c r="CN881" s="48"/>
      <c r="CO881" s="48"/>
      <c r="CP881" s="48"/>
      <c r="CQ881" s="48"/>
      <c r="CR881" s="48"/>
      <c r="CS881" s="48"/>
      <c r="CT881" s="48"/>
      <c r="CU881" s="48"/>
      <c r="CV881" s="48"/>
      <c r="CW881" s="48"/>
      <c r="CX881" s="48"/>
      <c r="CY881" s="48"/>
      <c r="CZ881" s="48"/>
      <c r="DA881" s="48"/>
      <c r="DB881" s="48"/>
      <c r="DC881" s="48"/>
      <c r="DD881" s="48"/>
      <c r="DE881" s="48"/>
      <c r="DF881" s="48"/>
      <c r="DG881" s="48"/>
      <c r="DH881" s="48"/>
      <c r="DI881" s="48"/>
      <c r="DJ881" s="48"/>
      <c r="DK881" s="48"/>
      <c r="DL881" s="48"/>
      <c r="DM881" s="48"/>
      <c r="DN881" s="48"/>
      <c r="DO881" s="48"/>
      <c r="DP881" s="48"/>
      <c r="DQ881" s="48"/>
      <c r="DR881" s="48"/>
      <c r="DS881" s="48"/>
      <c r="DT881" s="48"/>
      <c r="DU881" s="48"/>
      <c r="DV881" s="48"/>
      <c r="DW881" s="48"/>
      <c r="DX881" s="48"/>
      <c r="DY881" s="48"/>
      <c r="DZ881" s="48"/>
      <c r="EA881" s="48"/>
      <c r="EB881" s="48"/>
      <c r="EC881" s="48"/>
      <c r="ED881" s="48"/>
      <c r="EE881" s="48"/>
      <c r="EF881" s="48"/>
      <c r="EG881" s="48"/>
      <c r="EH881" s="48"/>
      <c r="EI881" s="48"/>
      <c r="EJ881" s="48"/>
      <c r="EK881" s="48"/>
      <c r="EL881" s="48"/>
      <c r="ET881" s="33" t="s">
        <v>1496</v>
      </c>
      <c r="EU881" s="33" t="s">
        <v>1494</v>
      </c>
    </row>
    <row r="882" spans="1:151" ht="12" hidden="1" customHeight="1">
      <c r="A882" s="48"/>
      <c r="B882" s="60"/>
      <c r="C882" s="48"/>
      <c r="D882" s="60"/>
      <c r="E882" s="60"/>
      <c r="F882" s="60"/>
      <c r="G882" s="60"/>
      <c r="H882" s="60"/>
      <c r="I882" s="60"/>
      <c r="J882" s="60"/>
      <c r="K882" s="60"/>
      <c r="L882" s="60"/>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c r="BG882" s="48"/>
      <c r="BH882" s="48"/>
      <c r="BI882" s="158"/>
      <c r="BJ882" s="158"/>
      <c r="BK882" s="48"/>
      <c r="BL882" s="307"/>
      <c r="BM882" s="48"/>
      <c r="BN882" s="48"/>
      <c r="BO882" s="48"/>
      <c r="BP882" s="48"/>
      <c r="BQ882" s="48"/>
      <c r="BR882" s="48"/>
      <c r="BS882" s="48"/>
      <c r="BT882" s="48"/>
      <c r="BU882" s="48"/>
      <c r="BV882" s="48"/>
      <c r="BW882" s="48"/>
      <c r="BX882" s="48"/>
      <c r="BY882" s="48"/>
      <c r="BZ882" s="328"/>
      <c r="CA882" s="48"/>
      <c r="CB882" s="48"/>
      <c r="CC882" s="48"/>
      <c r="CD882" s="48"/>
      <c r="CE882" s="48"/>
      <c r="CF882" s="48"/>
      <c r="CG882" s="48"/>
      <c r="CH882" s="48"/>
      <c r="CI882" s="48"/>
      <c r="CJ882" s="48"/>
      <c r="CK882" s="48"/>
      <c r="CL882" s="48"/>
      <c r="CM882" s="48"/>
      <c r="CN882" s="48"/>
      <c r="CO882" s="48"/>
      <c r="CP882" s="48"/>
      <c r="CQ882" s="48"/>
      <c r="CR882" s="48"/>
      <c r="CS882" s="48"/>
      <c r="CT882" s="48"/>
      <c r="CU882" s="48"/>
      <c r="CV882" s="48"/>
      <c r="CW882" s="48"/>
      <c r="CX882" s="48"/>
      <c r="CY882" s="48"/>
      <c r="CZ882" s="48"/>
      <c r="DA882" s="48"/>
      <c r="DB882" s="48"/>
      <c r="DC882" s="48"/>
      <c r="DD882" s="48"/>
      <c r="DE882" s="48"/>
      <c r="DF882" s="48"/>
      <c r="DG882" s="48"/>
      <c r="DH882" s="48"/>
      <c r="DI882" s="48"/>
      <c r="DJ882" s="48"/>
      <c r="DK882" s="48"/>
      <c r="DL882" s="48"/>
      <c r="DM882" s="48"/>
      <c r="DN882" s="48"/>
      <c r="DO882" s="48"/>
      <c r="DP882" s="48"/>
      <c r="DQ882" s="48"/>
      <c r="DR882" s="48"/>
      <c r="DS882" s="48"/>
      <c r="DT882" s="48"/>
      <c r="DU882" s="48"/>
      <c r="DV882" s="48"/>
      <c r="DW882" s="48"/>
      <c r="DX882" s="48"/>
      <c r="DY882" s="48"/>
      <c r="DZ882" s="48"/>
      <c r="EA882" s="48"/>
      <c r="EB882" s="48"/>
      <c r="EC882" s="48"/>
      <c r="ED882" s="48"/>
      <c r="EE882" s="48"/>
      <c r="EF882" s="48"/>
      <c r="EG882" s="48"/>
      <c r="EH882" s="48"/>
      <c r="EI882" s="48"/>
      <c r="EJ882" s="48"/>
      <c r="EK882" s="48"/>
      <c r="EL882" s="48"/>
      <c r="ET882" s="33" t="s">
        <v>1497</v>
      </c>
      <c r="EU882" s="33" t="s">
        <v>1495</v>
      </c>
    </row>
    <row r="883" spans="1:151" ht="12" hidden="1" customHeight="1">
      <c r="A883" s="48"/>
      <c r="B883" s="60"/>
      <c r="C883" s="48"/>
      <c r="D883" s="60"/>
      <c r="E883" s="60"/>
      <c r="F883" s="60"/>
      <c r="G883" s="60"/>
      <c r="H883" s="60"/>
      <c r="I883" s="60"/>
      <c r="J883" s="60"/>
      <c r="K883" s="60"/>
      <c r="L883" s="60"/>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c r="BG883" s="48"/>
      <c r="BH883" s="48"/>
      <c r="BI883" s="158"/>
      <c r="BJ883" s="158"/>
      <c r="BK883" s="48"/>
      <c r="BL883" s="307"/>
      <c r="BM883" s="48"/>
      <c r="BN883" s="48"/>
      <c r="BO883" s="48"/>
      <c r="BP883" s="48"/>
      <c r="BQ883" s="48"/>
      <c r="BR883" s="48"/>
      <c r="BS883" s="48"/>
      <c r="BT883" s="48"/>
      <c r="BU883" s="48"/>
      <c r="BV883" s="48"/>
      <c r="BW883" s="48"/>
      <c r="BX883" s="48"/>
      <c r="BY883" s="48"/>
      <c r="BZ883" s="328"/>
      <c r="CA883" s="48"/>
      <c r="CB883" s="48"/>
      <c r="CC883" s="48"/>
      <c r="CD883" s="48"/>
      <c r="CE883" s="48"/>
      <c r="CF883" s="48"/>
      <c r="CG883" s="48"/>
      <c r="CH883" s="48"/>
      <c r="CI883" s="48"/>
      <c r="CJ883" s="48"/>
      <c r="CK883" s="48"/>
      <c r="CL883" s="48"/>
      <c r="CM883" s="48"/>
      <c r="CN883" s="48"/>
      <c r="CO883" s="48"/>
      <c r="CP883" s="48"/>
      <c r="CQ883" s="48"/>
      <c r="CR883" s="48"/>
      <c r="CS883" s="48"/>
      <c r="CT883" s="48"/>
      <c r="CU883" s="48"/>
      <c r="CV883" s="48"/>
      <c r="CW883" s="48"/>
      <c r="CX883" s="48"/>
      <c r="CY883" s="48"/>
      <c r="CZ883" s="48"/>
      <c r="DA883" s="48"/>
      <c r="DB883" s="48"/>
      <c r="DC883" s="48"/>
      <c r="DD883" s="48"/>
      <c r="DE883" s="48"/>
      <c r="DF883" s="48"/>
      <c r="DG883" s="48"/>
      <c r="DH883" s="48"/>
      <c r="DI883" s="48"/>
      <c r="DJ883" s="48"/>
      <c r="DK883" s="48"/>
      <c r="DL883" s="48"/>
      <c r="DM883" s="48"/>
      <c r="DN883" s="48"/>
      <c r="DO883" s="48"/>
      <c r="DP883" s="48"/>
      <c r="DQ883" s="48"/>
      <c r="DR883" s="48"/>
      <c r="DS883" s="48"/>
      <c r="DT883" s="48"/>
      <c r="DU883" s="48"/>
      <c r="DV883" s="48"/>
      <c r="DW883" s="48"/>
      <c r="DX883" s="48"/>
      <c r="DY883" s="48"/>
      <c r="DZ883" s="48"/>
      <c r="EA883" s="48"/>
      <c r="EB883" s="48"/>
      <c r="EC883" s="48"/>
      <c r="ED883" s="48"/>
      <c r="EE883" s="48"/>
      <c r="EF883" s="48"/>
      <c r="EG883" s="48"/>
      <c r="EH883" s="48"/>
      <c r="EI883" s="48"/>
      <c r="EJ883" s="48"/>
      <c r="EK883" s="48"/>
      <c r="EL883" s="48"/>
      <c r="ET883" s="33" t="s">
        <v>1498</v>
      </c>
      <c r="EU883" s="33" t="s">
        <v>1496</v>
      </c>
    </row>
    <row r="884" spans="1:151" ht="12" hidden="1" customHeight="1">
      <c r="A884" s="48"/>
      <c r="B884" s="60"/>
      <c r="C884" s="48"/>
      <c r="D884" s="60"/>
      <c r="E884" s="60"/>
      <c r="F884" s="60"/>
      <c r="G884" s="60"/>
      <c r="H884" s="60"/>
      <c r="I884" s="60"/>
      <c r="J884" s="60"/>
      <c r="K884" s="60"/>
      <c r="L884" s="60"/>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c r="BG884" s="48"/>
      <c r="BH884" s="48"/>
      <c r="BI884" s="158"/>
      <c r="BJ884" s="158"/>
      <c r="BK884" s="48"/>
      <c r="BL884" s="307"/>
      <c r="BM884" s="48"/>
      <c r="BN884" s="48"/>
      <c r="BO884" s="48"/>
      <c r="BP884" s="48"/>
      <c r="BQ884" s="48"/>
      <c r="BR884" s="48"/>
      <c r="BS884" s="48"/>
      <c r="BT884" s="48"/>
      <c r="BU884" s="48"/>
      <c r="BV884" s="48"/>
      <c r="BW884" s="48"/>
      <c r="BX884" s="48"/>
      <c r="BY884" s="48"/>
      <c r="BZ884" s="328"/>
      <c r="CA884" s="48"/>
      <c r="CB884" s="48"/>
      <c r="CC884" s="48"/>
      <c r="CD884" s="48"/>
      <c r="CE884" s="48"/>
      <c r="CF884" s="48"/>
      <c r="CG884" s="48"/>
      <c r="CH884" s="48"/>
      <c r="CI884" s="48"/>
      <c r="CJ884" s="48"/>
      <c r="CK884" s="48"/>
      <c r="CL884" s="48"/>
      <c r="CM884" s="48"/>
      <c r="CN884" s="48"/>
      <c r="CO884" s="48"/>
      <c r="CP884" s="48"/>
      <c r="CQ884" s="48"/>
      <c r="CR884" s="48"/>
      <c r="CS884" s="48"/>
      <c r="CT884" s="48"/>
      <c r="CU884" s="48"/>
      <c r="CV884" s="48"/>
      <c r="CW884" s="48"/>
      <c r="CX884" s="48"/>
      <c r="CY884" s="48"/>
      <c r="CZ884" s="48"/>
      <c r="DA884" s="48"/>
      <c r="DB884" s="48"/>
      <c r="DC884" s="48"/>
      <c r="DD884" s="48"/>
      <c r="DE884" s="48"/>
      <c r="DF884" s="48"/>
      <c r="DG884" s="48"/>
      <c r="DH884" s="48"/>
      <c r="DI884" s="48"/>
      <c r="DJ884" s="48"/>
      <c r="DK884" s="48"/>
      <c r="DL884" s="48"/>
      <c r="DM884" s="48"/>
      <c r="DN884" s="48"/>
      <c r="DO884" s="48"/>
      <c r="DP884" s="48"/>
      <c r="DQ884" s="48"/>
      <c r="DR884" s="48"/>
      <c r="DS884" s="48"/>
      <c r="DT884" s="48"/>
      <c r="DU884" s="48"/>
      <c r="DV884" s="48"/>
      <c r="DW884" s="48"/>
      <c r="DX884" s="48"/>
      <c r="DY884" s="48"/>
      <c r="DZ884" s="48"/>
      <c r="EA884" s="48"/>
      <c r="EB884" s="48"/>
      <c r="EC884" s="48"/>
      <c r="ED884" s="48"/>
      <c r="EE884" s="48"/>
      <c r="EF884" s="48"/>
      <c r="EG884" s="48"/>
      <c r="EH884" s="48"/>
      <c r="EI884" s="48"/>
      <c r="EJ884" s="48"/>
      <c r="EK884" s="48"/>
      <c r="EL884" s="48"/>
      <c r="ET884" s="33" t="s">
        <v>1499</v>
      </c>
      <c r="EU884" s="33" t="s">
        <v>1497</v>
      </c>
    </row>
    <row r="885" spans="1:151" ht="12" hidden="1" customHeight="1">
      <c r="A885" s="48"/>
      <c r="B885" s="60"/>
      <c r="C885" s="48"/>
      <c r="D885" s="60"/>
      <c r="E885" s="60"/>
      <c r="F885" s="60"/>
      <c r="G885" s="60"/>
      <c r="H885" s="60"/>
      <c r="I885" s="60"/>
      <c r="J885" s="60"/>
      <c r="K885" s="60"/>
      <c r="L885" s="60"/>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c r="BG885" s="48"/>
      <c r="BH885" s="48"/>
      <c r="BI885" s="158"/>
      <c r="BJ885" s="158"/>
      <c r="BK885" s="48"/>
      <c r="BL885" s="307"/>
      <c r="BM885" s="48"/>
      <c r="BN885" s="48"/>
      <c r="BO885" s="48"/>
      <c r="BP885" s="48"/>
      <c r="BQ885" s="48"/>
      <c r="BR885" s="48"/>
      <c r="BS885" s="48"/>
      <c r="BT885" s="48"/>
      <c r="BU885" s="48"/>
      <c r="BV885" s="48"/>
      <c r="BW885" s="48"/>
      <c r="BX885" s="48"/>
      <c r="BY885" s="48"/>
      <c r="BZ885" s="328"/>
      <c r="CA885" s="48"/>
      <c r="CB885" s="48"/>
      <c r="CC885" s="48"/>
      <c r="CD885" s="48"/>
      <c r="CE885" s="48"/>
      <c r="CF885" s="48"/>
      <c r="CG885" s="48"/>
      <c r="CH885" s="48"/>
      <c r="CI885" s="48"/>
      <c r="CJ885" s="48"/>
      <c r="CK885" s="48"/>
      <c r="CL885" s="48"/>
      <c r="CM885" s="48"/>
      <c r="CN885" s="48"/>
      <c r="CO885" s="48"/>
      <c r="CP885" s="48"/>
      <c r="CQ885" s="48"/>
      <c r="CR885" s="48"/>
      <c r="CS885" s="48"/>
      <c r="CT885" s="48"/>
      <c r="CU885" s="48"/>
      <c r="CV885" s="48"/>
      <c r="CW885" s="48"/>
      <c r="CX885" s="48"/>
      <c r="CY885" s="48"/>
      <c r="CZ885" s="48"/>
      <c r="DA885" s="48"/>
      <c r="DB885" s="48"/>
      <c r="DC885" s="48"/>
      <c r="DD885" s="48"/>
      <c r="DE885" s="48"/>
      <c r="DF885" s="48"/>
      <c r="DG885" s="48"/>
      <c r="DH885" s="48"/>
      <c r="DI885" s="48"/>
      <c r="DJ885" s="48"/>
      <c r="DK885" s="48"/>
      <c r="DL885" s="48"/>
      <c r="DM885" s="48"/>
      <c r="DN885" s="48"/>
      <c r="DO885" s="48"/>
      <c r="DP885" s="48"/>
      <c r="DQ885" s="48"/>
      <c r="DR885" s="48"/>
      <c r="DS885" s="48"/>
      <c r="DT885" s="48"/>
      <c r="DU885" s="48"/>
      <c r="DV885" s="48"/>
      <c r="DW885" s="48"/>
      <c r="DX885" s="48"/>
      <c r="DY885" s="48"/>
      <c r="DZ885" s="48"/>
      <c r="EA885" s="48"/>
      <c r="EB885" s="48"/>
      <c r="EC885" s="48"/>
      <c r="ED885" s="48"/>
      <c r="EE885" s="48"/>
      <c r="EF885" s="48"/>
      <c r="EG885" s="48"/>
      <c r="EH885" s="48"/>
      <c r="EI885" s="48"/>
      <c r="EJ885" s="48"/>
      <c r="EK885" s="48"/>
      <c r="EL885" s="48"/>
      <c r="ET885" s="33" t="s">
        <v>1500</v>
      </c>
      <c r="EU885" s="33" t="s">
        <v>1498</v>
      </c>
    </row>
    <row r="886" spans="1:151" ht="12" hidden="1" customHeight="1">
      <c r="A886" s="48"/>
      <c r="B886" s="60"/>
      <c r="C886" s="48"/>
      <c r="D886" s="60"/>
      <c r="E886" s="60"/>
      <c r="F886" s="60"/>
      <c r="G886" s="60"/>
      <c r="H886" s="60"/>
      <c r="I886" s="60"/>
      <c r="J886" s="60"/>
      <c r="K886" s="60"/>
      <c r="L886" s="60"/>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c r="BG886" s="48"/>
      <c r="BH886" s="48"/>
      <c r="BI886" s="158"/>
      <c r="BJ886" s="158"/>
      <c r="BK886" s="48"/>
      <c r="BL886" s="307"/>
      <c r="BM886" s="48"/>
      <c r="BN886" s="48"/>
      <c r="BO886" s="48"/>
      <c r="BP886" s="48"/>
      <c r="BQ886" s="48"/>
      <c r="BR886" s="48"/>
      <c r="BS886" s="48"/>
      <c r="BT886" s="48"/>
      <c r="BU886" s="48"/>
      <c r="BV886" s="48"/>
      <c r="BW886" s="48"/>
      <c r="BX886" s="48"/>
      <c r="BY886" s="48"/>
      <c r="BZ886" s="328"/>
      <c r="CA886" s="48"/>
      <c r="CB886" s="48"/>
      <c r="CC886" s="48"/>
      <c r="CD886" s="48"/>
      <c r="CE886" s="48"/>
      <c r="CF886" s="48"/>
      <c r="CG886" s="48"/>
      <c r="CH886" s="48"/>
      <c r="CI886" s="48"/>
      <c r="CJ886" s="48"/>
      <c r="CK886" s="48"/>
      <c r="CL886" s="48"/>
      <c r="CM886" s="48"/>
      <c r="CN886" s="48"/>
      <c r="CO886" s="48"/>
      <c r="CP886" s="48"/>
      <c r="CQ886" s="48"/>
      <c r="CR886" s="48"/>
      <c r="CS886" s="48"/>
      <c r="CT886" s="48"/>
      <c r="CU886" s="48"/>
      <c r="CV886" s="48"/>
      <c r="CW886" s="48"/>
      <c r="CX886" s="48"/>
      <c r="CY886" s="48"/>
      <c r="CZ886" s="48"/>
      <c r="DA886" s="48"/>
      <c r="DB886" s="48"/>
      <c r="DC886" s="48"/>
      <c r="DD886" s="48"/>
      <c r="DE886" s="48"/>
      <c r="DF886" s="48"/>
      <c r="DG886" s="48"/>
      <c r="DH886" s="48"/>
      <c r="DI886" s="48"/>
      <c r="DJ886" s="48"/>
      <c r="DK886" s="48"/>
      <c r="DL886" s="48"/>
      <c r="DM886" s="48"/>
      <c r="DN886" s="48"/>
      <c r="DO886" s="48"/>
      <c r="DP886" s="48"/>
      <c r="DQ886" s="48"/>
      <c r="DR886" s="48"/>
      <c r="DS886" s="48"/>
      <c r="DT886" s="48"/>
      <c r="DU886" s="48"/>
      <c r="DV886" s="48"/>
      <c r="DW886" s="48"/>
      <c r="DX886" s="48"/>
      <c r="DY886" s="48"/>
      <c r="DZ886" s="48"/>
      <c r="EA886" s="48"/>
      <c r="EB886" s="48"/>
      <c r="EC886" s="48"/>
      <c r="ED886" s="48"/>
      <c r="EE886" s="48"/>
      <c r="EF886" s="48"/>
      <c r="EG886" s="48"/>
      <c r="EH886" s="48"/>
      <c r="EI886" s="48"/>
      <c r="EJ886" s="48"/>
      <c r="EK886" s="48"/>
      <c r="EL886" s="48"/>
      <c r="ET886" s="33" t="s">
        <v>1501</v>
      </c>
      <c r="EU886" s="33" t="s">
        <v>1499</v>
      </c>
    </row>
    <row r="887" spans="1:151" ht="12" hidden="1" customHeight="1">
      <c r="A887" s="48"/>
      <c r="B887" s="60"/>
      <c r="C887" s="48"/>
      <c r="D887" s="60"/>
      <c r="E887" s="60"/>
      <c r="F887" s="60"/>
      <c r="G887" s="60"/>
      <c r="H887" s="60"/>
      <c r="I887" s="60"/>
      <c r="J887" s="60"/>
      <c r="K887" s="60"/>
      <c r="L887" s="60"/>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c r="BG887" s="48"/>
      <c r="BH887" s="48"/>
      <c r="BI887" s="158"/>
      <c r="BJ887" s="158"/>
      <c r="BK887" s="48"/>
      <c r="BL887" s="307"/>
      <c r="BM887" s="48"/>
      <c r="BN887" s="48"/>
      <c r="BO887" s="48"/>
      <c r="BP887" s="48"/>
      <c r="BQ887" s="48"/>
      <c r="BR887" s="48"/>
      <c r="BS887" s="48"/>
      <c r="BT887" s="48"/>
      <c r="BU887" s="48"/>
      <c r="BV887" s="48"/>
      <c r="BW887" s="48"/>
      <c r="BX887" s="48"/>
      <c r="BY887" s="48"/>
      <c r="BZ887" s="328"/>
      <c r="CA887" s="48"/>
      <c r="CB887" s="48"/>
      <c r="CC887" s="48"/>
      <c r="CD887" s="48"/>
      <c r="CE887" s="48"/>
      <c r="CF887" s="48"/>
      <c r="CG887" s="48"/>
      <c r="CH887" s="48"/>
      <c r="CI887" s="48"/>
      <c r="CJ887" s="48"/>
      <c r="CK887" s="48"/>
      <c r="CL887" s="48"/>
      <c r="CM887" s="48"/>
      <c r="CN887" s="48"/>
      <c r="CO887" s="48"/>
      <c r="CP887" s="48"/>
      <c r="CQ887" s="48"/>
      <c r="CR887" s="48"/>
      <c r="CS887" s="48"/>
      <c r="CT887" s="48"/>
      <c r="CU887" s="48"/>
      <c r="CV887" s="48"/>
      <c r="CW887" s="48"/>
      <c r="CX887" s="48"/>
      <c r="CY887" s="48"/>
      <c r="CZ887" s="48"/>
      <c r="DA887" s="48"/>
      <c r="DB887" s="48"/>
      <c r="DC887" s="48"/>
      <c r="DD887" s="48"/>
      <c r="DE887" s="48"/>
      <c r="DF887" s="48"/>
      <c r="DG887" s="48"/>
      <c r="DH887" s="48"/>
      <c r="DI887" s="48"/>
      <c r="DJ887" s="48"/>
      <c r="DK887" s="48"/>
      <c r="DL887" s="48"/>
      <c r="DM887" s="48"/>
      <c r="DN887" s="48"/>
      <c r="DO887" s="48"/>
      <c r="DP887" s="48"/>
      <c r="DQ887" s="48"/>
      <c r="DR887" s="48"/>
      <c r="DS887" s="48"/>
      <c r="DT887" s="48"/>
      <c r="DU887" s="48"/>
      <c r="DV887" s="48"/>
      <c r="DW887" s="48"/>
      <c r="DX887" s="48"/>
      <c r="DY887" s="48"/>
      <c r="DZ887" s="48"/>
      <c r="EA887" s="48"/>
      <c r="EB887" s="48"/>
      <c r="EC887" s="48"/>
      <c r="ED887" s="48"/>
      <c r="EE887" s="48"/>
      <c r="EF887" s="48"/>
      <c r="EG887" s="48"/>
      <c r="EH887" s="48"/>
      <c r="EI887" s="48"/>
      <c r="EJ887" s="48"/>
      <c r="EK887" s="48"/>
      <c r="EL887" s="48"/>
      <c r="ET887" s="33" t="s">
        <v>1502</v>
      </c>
      <c r="EU887" s="33" t="s">
        <v>1500</v>
      </c>
    </row>
    <row r="888" spans="1:151" ht="12" hidden="1" customHeight="1">
      <c r="A888" s="48"/>
      <c r="B888" s="60"/>
      <c r="C888" s="48"/>
      <c r="D888" s="60"/>
      <c r="E888" s="60"/>
      <c r="F888" s="60"/>
      <c r="G888" s="60"/>
      <c r="H888" s="60"/>
      <c r="I888" s="60"/>
      <c r="J888" s="60"/>
      <c r="K888" s="60"/>
      <c r="L888" s="60"/>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158"/>
      <c r="BJ888" s="158"/>
      <c r="BK888" s="48"/>
      <c r="BL888" s="307"/>
      <c r="BM888" s="48"/>
      <c r="BN888" s="48"/>
      <c r="BO888" s="48"/>
      <c r="BP888" s="48"/>
      <c r="BQ888" s="48"/>
      <c r="BR888" s="48"/>
      <c r="BS888" s="48"/>
      <c r="BT888" s="48"/>
      <c r="BU888" s="48"/>
      <c r="BV888" s="48"/>
      <c r="BW888" s="48"/>
      <c r="BX888" s="48"/>
      <c r="BY888" s="48"/>
      <c r="BZ888" s="328"/>
      <c r="CA888" s="48"/>
      <c r="CB888" s="48"/>
      <c r="CC888" s="48"/>
      <c r="CD888" s="48"/>
      <c r="CE888" s="48"/>
      <c r="CF888" s="48"/>
      <c r="CG888" s="48"/>
      <c r="CH888" s="48"/>
      <c r="CI888" s="48"/>
      <c r="CJ888" s="48"/>
      <c r="CK888" s="48"/>
      <c r="CL888" s="48"/>
      <c r="CM888" s="48"/>
      <c r="CN888" s="48"/>
      <c r="CO888" s="48"/>
      <c r="CP888" s="48"/>
      <c r="CQ888" s="48"/>
      <c r="CR888" s="48"/>
      <c r="CS888" s="48"/>
      <c r="CT888" s="48"/>
      <c r="CU888" s="48"/>
      <c r="CV888" s="48"/>
      <c r="CW888" s="48"/>
      <c r="CX888" s="48"/>
      <c r="CY888" s="48"/>
      <c r="CZ888" s="48"/>
      <c r="DA888" s="48"/>
      <c r="DB888" s="48"/>
      <c r="DC888" s="48"/>
      <c r="DD888" s="48"/>
      <c r="DE888" s="48"/>
      <c r="DF888" s="48"/>
      <c r="DG888" s="48"/>
      <c r="DH888" s="48"/>
      <c r="DI888" s="48"/>
      <c r="DJ888" s="48"/>
      <c r="DK888" s="48"/>
      <c r="DL888" s="48"/>
      <c r="DM888" s="48"/>
      <c r="DN888" s="48"/>
      <c r="DO888" s="48"/>
      <c r="DP888" s="48"/>
      <c r="DQ888" s="48"/>
      <c r="DR888" s="48"/>
      <c r="DS888" s="48"/>
      <c r="DT888" s="48"/>
      <c r="DU888" s="48"/>
      <c r="DV888" s="48"/>
      <c r="DW888" s="48"/>
      <c r="DX888" s="48"/>
      <c r="DY888" s="48"/>
      <c r="DZ888" s="48"/>
      <c r="EA888" s="48"/>
      <c r="EB888" s="48"/>
      <c r="EC888" s="48"/>
      <c r="ED888" s="48"/>
      <c r="EE888" s="48"/>
      <c r="EF888" s="48"/>
      <c r="EG888" s="48"/>
      <c r="EH888" s="48"/>
      <c r="EI888" s="48"/>
      <c r="EJ888" s="48"/>
      <c r="EK888" s="48"/>
      <c r="EL888" s="48"/>
      <c r="ET888" s="33" t="s">
        <v>1503</v>
      </c>
      <c r="EU888" s="33" t="s">
        <v>1501</v>
      </c>
    </row>
    <row r="889" spans="1:151" ht="12" hidden="1" customHeight="1">
      <c r="A889" s="48"/>
      <c r="B889" s="60"/>
      <c r="C889" s="48"/>
      <c r="D889" s="60"/>
      <c r="E889" s="60"/>
      <c r="F889" s="60"/>
      <c r="G889" s="60"/>
      <c r="H889" s="60"/>
      <c r="I889" s="60"/>
      <c r="J889" s="60"/>
      <c r="K889" s="60"/>
      <c r="L889" s="60"/>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158"/>
      <c r="BJ889" s="158"/>
      <c r="BK889" s="48"/>
      <c r="BL889" s="307"/>
      <c r="BM889" s="48"/>
      <c r="BN889" s="48"/>
      <c r="BO889" s="48"/>
      <c r="BP889" s="48"/>
      <c r="BQ889" s="48"/>
      <c r="BR889" s="48"/>
      <c r="BS889" s="48"/>
      <c r="BT889" s="48"/>
      <c r="BU889" s="48"/>
      <c r="BV889" s="48"/>
      <c r="BW889" s="48"/>
      <c r="BX889" s="48"/>
      <c r="BY889" s="48"/>
      <c r="BZ889" s="328"/>
      <c r="CA889" s="48"/>
      <c r="CB889" s="48"/>
      <c r="CC889" s="48"/>
      <c r="CD889" s="48"/>
      <c r="CE889" s="48"/>
      <c r="CF889" s="48"/>
      <c r="CG889" s="48"/>
      <c r="CH889" s="48"/>
      <c r="CI889" s="48"/>
      <c r="CJ889" s="48"/>
      <c r="CK889" s="48"/>
      <c r="CL889" s="48"/>
      <c r="CM889" s="48"/>
      <c r="CN889" s="48"/>
      <c r="CO889" s="48"/>
      <c r="CP889" s="48"/>
      <c r="CQ889" s="48"/>
      <c r="CR889" s="48"/>
      <c r="CS889" s="48"/>
      <c r="CT889" s="48"/>
      <c r="CU889" s="48"/>
      <c r="CV889" s="48"/>
      <c r="CW889" s="48"/>
      <c r="CX889" s="48"/>
      <c r="CY889" s="48"/>
      <c r="CZ889" s="48"/>
      <c r="DA889" s="48"/>
      <c r="DB889" s="48"/>
      <c r="DC889" s="48"/>
      <c r="DD889" s="48"/>
      <c r="DE889" s="48"/>
      <c r="DF889" s="48"/>
      <c r="DG889" s="48"/>
      <c r="DH889" s="48"/>
      <c r="DI889" s="48"/>
      <c r="DJ889" s="48"/>
      <c r="DK889" s="48"/>
      <c r="DL889" s="48"/>
      <c r="DM889" s="48"/>
      <c r="DN889" s="48"/>
      <c r="DO889" s="48"/>
      <c r="DP889" s="48"/>
      <c r="DQ889" s="48"/>
      <c r="DR889" s="48"/>
      <c r="DS889" s="48"/>
      <c r="DT889" s="48"/>
      <c r="DU889" s="48"/>
      <c r="DV889" s="48"/>
      <c r="DW889" s="48"/>
      <c r="DX889" s="48"/>
      <c r="DY889" s="48"/>
      <c r="DZ889" s="48"/>
      <c r="EA889" s="48"/>
      <c r="EB889" s="48"/>
      <c r="EC889" s="48"/>
      <c r="ED889" s="48"/>
      <c r="EE889" s="48"/>
      <c r="EF889" s="48"/>
      <c r="EG889" s="48"/>
      <c r="EH889" s="48"/>
      <c r="EI889" s="48"/>
      <c r="EJ889" s="48"/>
      <c r="EK889" s="48"/>
      <c r="EL889" s="48"/>
      <c r="ET889" s="33" t="s">
        <v>1504</v>
      </c>
      <c r="EU889" s="33" t="s">
        <v>1502</v>
      </c>
    </row>
    <row r="890" spans="1:151" ht="12" hidden="1" customHeight="1">
      <c r="A890" s="48"/>
      <c r="B890" s="60"/>
      <c r="C890" s="48"/>
      <c r="D890" s="60"/>
      <c r="E890" s="60"/>
      <c r="F890" s="60"/>
      <c r="G890" s="60"/>
      <c r="H890" s="60"/>
      <c r="I890" s="60"/>
      <c r="J890" s="60"/>
      <c r="K890" s="60"/>
      <c r="L890" s="60"/>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158"/>
      <c r="BJ890" s="158"/>
      <c r="BK890" s="48"/>
      <c r="BL890" s="307"/>
      <c r="BM890" s="48"/>
      <c r="BN890" s="48"/>
      <c r="BO890" s="48"/>
      <c r="BP890" s="48"/>
      <c r="BQ890" s="48"/>
      <c r="BR890" s="48"/>
      <c r="BS890" s="48"/>
      <c r="BT890" s="48"/>
      <c r="BU890" s="48"/>
      <c r="BV890" s="48"/>
      <c r="BW890" s="48"/>
      <c r="BX890" s="48"/>
      <c r="BY890" s="48"/>
      <c r="BZ890" s="328"/>
      <c r="CA890" s="48"/>
      <c r="CB890" s="48"/>
      <c r="CC890" s="48"/>
      <c r="CD890" s="48"/>
      <c r="CE890" s="48"/>
      <c r="CF890" s="48"/>
      <c r="CG890" s="48"/>
      <c r="CH890" s="48"/>
      <c r="CI890" s="48"/>
      <c r="CJ890" s="48"/>
      <c r="CK890" s="48"/>
      <c r="CL890" s="48"/>
      <c r="CM890" s="48"/>
      <c r="CN890" s="48"/>
      <c r="CO890" s="48"/>
      <c r="CP890" s="48"/>
      <c r="CQ890" s="48"/>
      <c r="CR890" s="48"/>
      <c r="CS890" s="48"/>
      <c r="CT890" s="48"/>
      <c r="CU890" s="48"/>
      <c r="CV890" s="48"/>
      <c r="CW890" s="48"/>
      <c r="CX890" s="48"/>
      <c r="CY890" s="48"/>
      <c r="CZ890" s="48"/>
      <c r="DA890" s="48"/>
      <c r="DB890" s="48"/>
      <c r="DC890" s="48"/>
      <c r="DD890" s="48"/>
      <c r="DE890" s="48"/>
      <c r="DF890" s="48"/>
      <c r="DG890" s="48"/>
      <c r="DH890" s="48"/>
      <c r="DI890" s="48"/>
      <c r="DJ890" s="48"/>
      <c r="DK890" s="48"/>
      <c r="DL890" s="48"/>
      <c r="DM890" s="48"/>
      <c r="DN890" s="48"/>
      <c r="DO890" s="48"/>
      <c r="DP890" s="48"/>
      <c r="DQ890" s="48"/>
      <c r="DR890" s="48"/>
      <c r="DS890" s="48"/>
      <c r="DT890" s="48"/>
      <c r="DU890" s="48"/>
      <c r="DV890" s="48"/>
      <c r="DW890" s="48"/>
      <c r="DX890" s="48"/>
      <c r="DY890" s="48"/>
      <c r="DZ890" s="48"/>
      <c r="EA890" s="48"/>
      <c r="EB890" s="48"/>
      <c r="EC890" s="48"/>
      <c r="ED890" s="48"/>
      <c r="EE890" s="48"/>
      <c r="EF890" s="48"/>
      <c r="EG890" s="48"/>
      <c r="EH890" s="48"/>
      <c r="EI890" s="48"/>
      <c r="EJ890" s="48"/>
      <c r="EK890" s="48"/>
      <c r="EL890" s="48"/>
      <c r="ET890" s="33" t="s">
        <v>1505</v>
      </c>
      <c r="EU890" s="33" t="s">
        <v>1503</v>
      </c>
    </row>
    <row r="891" spans="1:151" ht="12" hidden="1" customHeight="1">
      <c r="A891" s="48"/>
      <c r="B891" s="60"/>
      <c r="C891" s="48"/>
      <c r="D891" s="60"/>
      <c r="E891" s="60"/>
      <c r="F891" s="60"/>
      <c r="G891" s="60"/>
      <c r="H891" s="60"/>
      <c r="I891" s="60"/>
      <c r="J891" s="60"/>
      <c r="K891" s="60"/>
      <c r="L891" s="60"/>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158"/>
      <c r="BJ891" s="158"/>
      <c r="BK891" s="48"/>
      <c r="BL891" s="307"/>
      <c r="BM891" s="48"/>
      <c r="BN891" s="48"/>
      <c r="BO891" s="48"/>
      <c r="BP891" s="48"/>
      <c r="BQ891" s="48"/>
      <c r="BR891" s="48"/>
      <c r="BS891" s="48"/>
      <c r="BT891" s="48"/>
      <c r="BU891" s="48"/>
      <c r="BV891" s="48"/>
      <c r="BW891" s="48"/>
      <c r="BX891" s="48"/>
      <c r="BY891" s="48"/>
      <c r="BZ891" s="328"/>
      <c r="CA891" s="48"/>
      <c r="CB891" s="48"/>
      <c r="CC891" s="48"/>
      <c r="CD891" s="48"/>
      <c r="CE891" s="48"/>
      <c r="CF891" s="48"/>
      <c r="CG891" s="48"/>
      <c r="CH891" s="48"/>
      <c r="CI891" s="48"/>
      <c r="CJ891" s="48"/>
      <c r="CK891" s="48"/>
      <c r="CL891" s="48"/>
      <c r="CM891" s="48"/>
      <c r="CN891" s="48"/>
      <c r="CO891" s="48"/>
      <c r="CP891" s="48"/>
      <c r="CQ891" s="48"/>
      <c r="CR891" s="48"/>
      <c r="CS891" s="48"/>
      <c r="CT891" s="48"/>
      <c r="CU891" s="48"/>
      <c r="CV891" s="48"/>
      <c r="CW891" s="48"/>
      <c r="CX891" s="48"/>
      <c r="CY891" s="48"/>
      <c r="CZ891" s="48"/>
      <c r="DA891" s="48"/>
      <c r="DB891" s="48"/>
      <c r="DC891" s="48"/>
      <c r="DD891" s="48"/>
      <c r="DE891" s="48"/>
      <c r="DF891" s="48"/>
      <c r="DG891" s="48"/>
      <c r="DH891" s="48"/>
      <c r="DI891" s="48"/>
      <c r="DJ891" s="48"/>
      <c r="DK891" s="48"/>
      <c r="DL891" s="48"/>
      <c r="DM891" s="48"/>
      <c r="DN891" s="48"/>
      <c r="DO891" s="48"/>
      <c r="DP891" s="48"/>
      <c r="DQ891" s="48"/>
      <c r="DR891" s="48"/>
      <c r="DS891" s="48"/>
      <c r="DT891" s="48"/>
      <c r="DU891" s="48"/>
      <c r="DV891" s="48"/>
      <c r="DW891" s="48"/>
      <c r="DX891" s="48"/>
      <c r="DY891" s="48"/>
      <c r="DZ891" s="48"/>
      <c r="EA891" s="48"/>
      <c r="EB891" s="48"/>
      <c r="EC891" s="48"/>
      <c r="ED891" s="48"/>
      <c r="EE891" s="48"/>
      <c r="EF891" s="48"/>
      <c r="EG891" s="48"/>
      <c r="EH891" s="48"/>
      <c r="EI891" s="48"/>
      <c r="EJ891" s="48"/>
      <c r="EK891" s="48"/>
      <c r="EL891" s="48"/>
      <c r="ET891" s="33" t="s">
        <v>1506</v>
      </c>
      <c r="EU891" s="33" t="s">
        <v>1504</v>
      </c>
    </row>
    <row r="892" spans="1:151" ht="12" hidden="1" customHeight="1">
      <c r="A892" s="48"/>
      <c r="B892" s="60"/>
      <c r="C892" s="48"/>
      <c r="D892" s="60"/>
      <c r="E892" s="60"/>
      <c r="F892" s="60"/>
      <c r="G892" s="60"/>
      <c r="H892" s="60"/>
      <c r="I892" s="60"/>
      <c r="J892" s="60"/>
      <c r="K892" s="60"/>
      <c r="L892" s="60"/>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158"/>
      <c r="BJ892" s="158"/>
      <c r="BK892" s="48"/>
      <c r="BL892" s="307"/>
      <c r="BM892" s="48"/>
      <c r="BN892" s="48"/>
      <c r="BO892" s="48"/>
      <c r="BP892" s="48"/>
      <c r="BQ892" s="48"/>
      <c r="BR892" s="48"/>
      <c r="BS892" s="48"/>
      <c r="BT892" s="48"/>
      <c r="BU892" s="48"/>
      <c r="BV892" s="48"/>
      <c r="BW892" s="48"/>
      <c r="BX892" s="48"/>
      <c r="BY892" s="48"/>
      <c r="BZ892" s="328"/>
      <c r="CA892" s="48"/>
      <c r="CB892" s="48"/>
      <c r="CC892" s="48"/>
      <c r="CD892" s="48"/>
      <c r="CE892" s="48"/>
      <c r="CF892" s="48"/>
      <c r="CG892" s="48"/>
      <c r="CH892" s="48"/>
      <c r="CI892" s="48"/>
      <c r="CJ892" s="48"/>
      <c r="CK892" s="48"/>
      <c r="CL892" s="48"/>
      <c r="CM892" s="48"/>
      <c r="CN892" s="48"/>
      <c r="CO892" s="48"/>
      <c r="CP892" s="48"/>
      <c r="CQ892" s="48"/>
      <c r="CR892" s="48"/>
      <c r="CS892" s="48"/>
      <c r="CT892" s="48"/>
      <c r="CU892" s="48"/>
      <c r="CV892" s="48"/>
      <c r="CW892" s="48"/>
      <c r="CX892" s="48"/>
      <c r="CY892" s="48"/>
      <c r="CZ892" s="48"/>
      <c r="DA892" s="48"/>
      <c r="DB892" s="48"/>
      <c r="DC892" s="48"/>
      <c r="DD892" s="48"/>
      <c r="DE892" s="48"/>
      <c r="DF892" s="48"/>
      <c r="DG892" s="48"/>
      <c r="DH892" s="48"/>
      <c r="DI892" s="48"/>
      <c r="DJ892" s="48"/>
      <c r="DK892" s="48"/>
      <c r="DL892" s="48"/>
      <c r="DM892" s="48"/>
      <c r="DN892" s="48"/>
      <c r="DO892" s="48"/>
      <c r="DP892" s="48"/>
      <c r="DQ892" s="48"/>
      <c r="DR892" s="48"/>
      <c r="DS892" s="48"/>
      <c r="DT892" s="48"/>
      <c r="DU892" s="48"/>
      <c r="DV892" s="48"/>
      <c r="DW892" s="48"/>
      <c r="DX892" s="48"/>
      <c r="DY892" s="48"/>
      <c r="DZ892" s="48"/>
      <c r="EA892" s="48"/>
      <c r="EB892" s="48"/>
      <c r="EC892" s="48"/>
      <c r="ED892" s="48"/>
      <c r="EE892" s="48"/>
      <c r="EF892" s="48"/>
      <c r="EG892" s="48"/>
      <c r="EH892" s="48"/>
      <c r="EI892" s="48"/>
      <c r="EJ892" s="48"/>
      <c r="EK892" s="48"/>
      <c r="EL892" s="48"/>
      <c r="ET892" s="33" t="s">
        <v>799</v>
      </c>
      <c r="EU892" s="33" t="s">
        <v>1505</v>
      </c>
    </row>
    <row r="893" spans="1:151" ht="12" hidden="1" customHeight="1">
      <c r="A893" s="48"/>
      <c r="B893" s="60"/>
      <c r="C893" s="48"/>
      <c r="D893" s="60"/>
      <c r="E893" s="60"/>
      <c r="F893" s="60"/>
      <c r="G893" s="60"/>
      <c r="H893" s="60"/>
      <c r="I893" s="60"/>
      <c r="J893" s="60"/>
      <c r="K893" s="60"/>
      <c r="L893" s="60"/>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158"/>
      <c r="BJ893" s="158"/>
      <c r="BK893" s="48"/>
      <c r="BL893" s="307"/>
      <c r="BM893" s="48"/>
      <c r="BN893" s="48"/>
      <c r="BO893" s="48"/>
      <c r="BP893" s="48"/>
      <c r="BQ893" s="48"/>
      <c r="BR893" s="48"/>
      <c r="BS893" s="48"/>
      <c r="BT893" s="48"/>
      <c r="BU893" s="48"/>
      <c r="BV893" s="48"/>
      <c r="BW893" s="48"/>
      <c r="BX893" s="48"/>
      <c r="BY893" s="48"/>
      <c r="BZ893" s="328"/>
      <c r="CA893" s="48"/>
      <c r="CB893" s="48"/>
      <c r="CC893" s="48"/>
      <c r="CD893" s="48"/>
      <c r="CE893" s="48"/>
      <c r="CF893" s="48"/>
      <c r="CG893" s="48"/>
      <c r="CH893" s="48"/>
      <c r="CI893" s="48"/>
      <c r="CJ893" s="48"/>
      <c r="CK893" s="48"/>
      <c r="CL893" s="48"/>
      <c r="CM893" s="48"/>
      <c r="CN893" s="48"/>
      <c r="CO893" s="48"/>
      <c r="CP893" s="48"/>
      <c r="CQ893" s="48"/>
      <c r="CR893" s="48"/>
      <c r="CS893" s="48"/>
      <c r="CT893" s="48"/>
      <c r="CU893" s="48"/>
      <c r="CV893" s="48"/>
      <c r="CW893" s="48"/>
      <c r="CX893" s="48"/>
      <c r="CY893" s="48"/>
      <c r="CZ893" s="48"/>
      <c r="DA893" s="48"/>
      <c r="DB893" s="48"/>
      <c r="DC893" s="48"/>
      <c r="DD893" s="48"/>
      <c r="DE893" s="48"/>
      <c r="DF893" s="48"/>
      <c r="DG893" s="48"/>
      <c r="DH893" s="48"/>
      <c r="DI893" s="48"/>
      <c r="DJ893" s="48"/>
      <c r="DK893" s="48"/>
      <c r="DL893" s="48"/>
      <c r="DM893" s="48"/>
      <c r="DN893" s="48"/>
      <c r="DO893" s="48"/>
      <c r="DP893" s="48"/>
      <c r="DQ893" s="48"/>
      <c r="DR893" s="48"/>
      <c r="DS893" s="48"/>
      <c r="DT893" s="48"/>
      <c r="DU893" s="48"/>
      <c r="DV893" s="48"/>
      <c r="DW893" s="48"/>
      <c r="DX893" s="48"/>
      <c r="DY893" s="48"/>
      <c r="DZ893" s="48"/>
      <c r="EA893" s="48"/>
      <c r="EB893" s="48"/>
      <c r="EC893" s="48"/>
      <c r="ED893" s="48"/>
      <c r="EE893" s="48"/>
      <c r="EF893" s="48"/>
      <c r="EG893" s="48"/>
      <c r="EH893" s="48"/>
      <c r="EI893" s="48"/>
      <c r="EJ893" s="48"/>
      <c r="EK893" s="48"/>
      <c r="EL893" s="48"/>
      <c r="ET893" s="33" t="s">
        <v>1507</v>
      </c>
      <c r="EU893" s="33" t="s">
        <v>1506</v>
      </c>
    </row>
    <row r="894" spans="1:151" ht="12" hidden="1" customHeight="1">
      <c r="A894" s="48"/>
      <c r="B894" s="60"/>
      <c r="C894" s="48"/>
      <c r="D894" s="60"/>
      <c r="E894" s="60"/>
      <c r="F894" s="60"/>
      <c r="G894" s="60"/>
      <c r="H894" s="60"/>
      <c r="I894" s="60"/>
      <c r="J894" s="60"/>
      <c r="K894" s="60"/>
      <c r="L894" s="60"/>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158"/>
      <c r="BJ894" s="158"/>
      <c r="BK894" s="48"/>
      <c r="BL894" s="307"/>
      <c r="BM894" s="48"/>
      <c r="BN894" s="48"/>
      <c r="BO894" s="48"/>
      <c r="BP894" s="48"/>
      <c r="BQ894" s="48"/>
      <c r="BR894" s="48"/>
      <c r="BS894" s="48"/>
      <c r="BT894" s="48"/>
      <c r="BU894" s="48"/>
      <c r="BV894" s="48"/>
      <c r="BW894" s="48"/>
      <c r="BX894" s="48"/>
      <c r="BY894" s="48"/>
      <c r="BZ894" s="328"/>
      <c r="CA894" s="48"/>
      <c r="CB894" s="48"/>
      <c r="CC894" s="48"/>
      <c r="CD894" s="48"/>
      <c r="CE894" s="48"/>
      <c r="CF894" s="48"/>
      <c r="CG894" s="48"/>
      <c r="CH894" s="48"/>
      <c r="CI894" s="48"/>
      <c r="CJ894" s="48"/>
      <c r="CK894" s="48"/>
      <c r="CL894" s="48"/>
      <c r="CM894" s="48"/>
      <c r="CN894" s="48"/>
      <c r="CO894" s="48"/>
      <c r="CP894" s="48"/>
      <c r="CQ894" s="48"/>
      <c r="CR894" s="48"/>
      <c r="CS894" s="48"/>
      <c r="CT894" s="48"/>
      <c r="CU894" s="48"/>
      <c r="CV894" s="48"/>
      <c r="CW894" s="48"/>
      <c r="CX894" s="48"/>
      <c r="CY894" s="48"/>
      <c r="CZ894" s="48"/>
      <c r="DA894" s="48"/>
      <c r="DB894" s="48"/>
      <c r="DC894" s="48"/>
      <c r="DD894" s="48"/>
      <c r="DE894" s="48"/>
      <c r="DF894" s="48"/>
      <c r="DG894" s="48"/>
      <c r="DH894" s="48"/>
      <c r="DI894" s="48"/>
      <c r="DJ894" s="48"/>
      <c r="DK894" s="48"/>
      <c r="DL894" s="48"/>
      <c r="DM894" s="48"/>
      <c r="DN894" s="48"/>
      <c r="DO894" s="48"/>
      <c r="DP894" s="48"/>
      <c r="DQ894" s="48"/>
      <c r="DR894" s="48"/>
      <c r="DS894" s="48"/>
      <c r="DT894" s="48"/>
      <c r="DU894" s="48"/>
      <c r="DV894" s="48"/>
      <c r="DW894" s="48"/>
      <c r="DX894" s="48"/>
      <c r="DY894" s="48"/>
      <c r="DZ894" s="48"/>
      <c r="EA894" s="48"/>
      <c r="EB894" s="48"/>
      <c r="EC894" s="48"/>
      <c r="ED894" s="48"/>
      <c r="EE894" s="48"/>
      <c r="EF894" s="48"/>
      <c r="EG894" s="48"/>
      <c r="EH894" s="48"/>
      <c r="EI894" s="48"/>
      <c r="EJ894" s="48"/>
      <c r="EK894" s="48"/>
      <c r="EL894" s="48"/>
      <c r="ET894" s="33" t="s">
        <v>1508</v>
      </c>
      <c r="EU894" s="33" t="s">
        <v>799</v>
      </c>
    </row>
    <row r="895" spans="1:151" ht="12" hidden="1" customHeight="1">
      <c r="A895" s="48"/>
      <c r="B895" s="60"/>
      <c r="C895" s="48"/>
      <c r="D895" s="60"/>
      <c r="E895" s="60"/>
      <c r="F895" s="60"/>
      <c r="G895" s="60"/>
      <c r="H895" s="60"/>
      <c r="I895" s="60"/>
      <c r="J895" s="60"/>
      <c r="K895" s="60"/>
      <c r="L895" s="60"/>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158"/>
      <c r="BJ895" s="158"/>
      <c r="BK895" s="48"/>
      <c r="BL895" s="307"/>
      <c r="BM895" s="48"/>
      <c r="BN895" s="48"/>
      <c r="BO895" s="48"/>
      <c r="BP895" s="48"/>
      <c r="BQ895" s="48"/>
      <c r="BR895" s="48"/>
      <c r="BS895" s="48"/>
      <c r="BT895" s="48"/>
      <c r="BU895" s="48"/>
      <c r="BV895" s="48"/>
      <c r="BW895" s="48"/>
      <c r="BX895" s="48"/>
      <c r="BY895" s="48"/>
      <c r="BZ895" s="328"/>
      <c r="CA895" s="48"/>
      <c r="CB895" s="48"/>
      <c r="CC895" s="48"/>
      <c r="CD895" s="48"/>
      <c r="CE895" s="48"/>
      <c r="CF895" s="48"/>
      <c r="CG895" s="48"/>
      <c r="CH895" s="48"/>
      <c r="CI895" s="48"/>
      <c r="CJ895" s="48"/>
      <c r="CK895" s="48"/>
      <c r="CL895" s="48"/>
      <c r="CM895" s="48"/>
      <c r="CN895" s="48"/>
      <c r="CO895" s="48"/>
      <c r="CP895" s="48"/>
      <c r="CQ895" s="48"/>
      <c r="CR895" s="48"/>
      <c r="CS895" s="48"/>
      <c r="CT895" s="48"/>
      <c r="CU895" s="48"/>
      <c r="CV895" s="48"/>
      <c r="CW895" s="48"/>
      <c r="CX895" s="48"/>
      <c r="CY895" s="48"/>
      <c r="CZ895" s="48"/>
      <c r="DA895" s="48"/>
      <c r="DB895" s="48"/>
      <c r="DC895" s="48"/>
      <c r="DD895" s="48"/>
      <c r="DE895" s="48"/>
      <c r="DF895" s="48"/>
      <c r="DG895" s="48"/>
      <c r="DH895" s="48"/>
      <c r="DI895" s="48"/>
      <c r="DJ895" s="48"/>
      <c r="DK895" s="48"/>
      <c r="DL895" s="48"/>
      <c r="DM895" s="48"/>
      <c r="DN895" s="48"/>
      <c r="DO895" s="48"/>
      <c r="DP895" s="48"/>
      <c r="DQ895" s="48"/>
      <c r="DR895" s="48"/>
      <c r="DS895" s="48"/>
      <c r="DT895" s="48"/>
      <c r="DU895" s="48"/>
      <c r="DV895" s="48"/>
      <c r="DW895" s="48"/>
      <c r="DX895" s="48"/>
      <c r="DY895" s="48"/>
      <c r="DZ895" s="48"/>
      <c r="EA895" s="48"/>
      <c r="EB895" s="48"/>
      <c r="EC895" s="48"/>
      <c r="ED895" s="48"/>
      <c r="EE895" s="48"/>
      <c r="EF895" s="48"/>
      <c r="EG895" s="48"/>
      <c r="EH895" s="48"/>
      <c r="EI895" s="48"/>
      <c r="EJ895" s="48"/>
      <c r="EK895" s="48"/>
      <c r="EL895" s="48"/>
      <c r="ET895" s="33" t="s">
        <v>1509</v>
      </c>
      <c r="EU895" s="33" t="s">
        <v>1507</v>
      </c>
    </row>
    <row r="896" spans="1:151" ht="12" hidden="1" customHeight="1">
      <c r="A896" s="48"/>
      <c r="B896" s="60"/>
      <c r="C896" s="48"/>
      <c r="D896" s="60"/>
      <c r="E896" s="60"/>
      <c r="F896" s="60"/>
      <c r="G896" s="60"/>
      <c r="H896" s="60"/>
      <c r="I896" s="60"/>
      <c r="J896" s="60"/>
      <c r="K896" s="60"/>
      <c r="L896" s="60"/>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158"/>
      <c r="BJ896" s="158"/>
      <c r="BK896" s="48"/>
      <c r="BL896" s="307"/>
      <c r="BM896" s="48"/>
      <c r="BN896" s="48"/>
      <c r="BO896" s="48"/>
      <c r="BP896" s="48"/>
      <c r="BQ896" s="48"/>
      <c r="BR896" s="48"/>
      <c r="BS896" s="48"/>
      <c r="BT896" s="48"/>
      <c r="BU896" s="48"/>
      <c r="BV896" s="48"/>
      <c r="BW896" s="48"/>
      <c r="BX896" s="48"/>
      <c r="BY896" s="48"/>
      <c r="BZ896" s="328"/>
      <c r="CA896" s="48"/>
      <c r="CB896" s="48"/>
      <c r="CC896" s="48"/>
      <c r="CD896" s="48"/>
      <c r="CE896" s="48"/>
      <c r="CF896" s="48"/>
      <c r="CG896" s="48"/>
      <c r="CH896" s="48"/>
      <c r="CI896" s="48"/>
      <c r="CJ896" s="48"/>
      <c r="CK896" s="48"/>
      <c r="CL896" s="48"/>
      <c r="CM896" s="48"/>
      <c r="CN896" s="48"/>
      <c r="CO896" s="48"/>
      <c r="CP896" s="48"/>
      <c r="CQ896" s="48"/>
      <c r="CR896" s="48"/>
      <c r="CS896" s="48"/>
      <c r="CT896" s="48"/>
      <c r="CU896" s="48"/>
      <c r="CV896" s="48"/>
      <c r="CW896" s="48"/>
      <c r="CX896" s="48"/>
      <c r="CY896" s="48"/>
      <c r="CZ896" s="48"/>
      <c r="DA896" s="48"/>
      <c r="DB896" s="48"/>
      <c r="DC896" s="48"/>
      <c r="DD896" s="48"/>
      <c r="DE896" s="48"/>
      <c r="DF896" s="48"/>
      <c r="DG896" s="48"/>
      <c r="DH896" s="48"/>
      <c r="DI896" s="48"/>
      <c r="DJ896" s="48"/>
      <c r="DK896" s="48"/>
      <c r="DL896" s="48"/>
      <c r="DM896" s="48"/>
      <c r="DN896" s="48"/>
      <c r="DO896" s="48"/>
      <c r="DP896" s="48"/>
      <c r="DQ896" s="48"/>
      <c r="DR896" s="48"/>
      <c r="DS896" s="48"/>
      <c r="DT896" s="48"/>
      <c r="DU896" s="48"/>
      <c r="DV896" s="48"/>
      <c r="DW896" s="48"/>
      <c r="DX896" s="48"/>
      <c r="DY896" s="48"/>
      <c r="DZ896" s="48"/>
      <c r="EA896" s="48"/>
      <c r="EB896" s="48"/>
      <c r="EC896" s="48"/>
      <c r="ED896" s="48"/>
      <c r="EE896" s="48"/>
      <c r="EF896" s="48"/>
      <c r="EG896" s="48"/>
      <c r="EH896" s="48"/>
      <c r="EI896" s="48"/>
      <c r="EJ896" s="48"/>
      <c r="EK896" s="48"/>
      <c r="EL896" s="48"/>
      <c r="ET896" s="33" t="s">
        <v>1510</v>
      </c>
      <c r="EU896" s="33" t="s">
        <v>1508</v>
      </c>
    </row>
    <row r="897" spans="1:151" ht="12" hidden="1" customHeight="1">
      <c r="A897" s="48"/>
      <c r="B897" s="60"/>
      <c r="C897" s="48"/>
      <c r="D897" s="60"/>
      <c r="E897" s="60"/>
      <c r="F897" s="60"/>
      <c r="G897" s="60"/>
      <c r="H897" s="60"/>
      <c r="I897" s="60"/>
      <c r="J897" s="60"/>
      <c r="K897" s="60"/>
      <c r="L897" s="60"/>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158"/>
      <c r="BJ897" s="158"/>
      <c r="BK897" s="48"/>
      <c r="BL897" s="307"/>
      <c r="BM897" s="48"/>
      <c r="BN897" s="48"/>
      <c r="BO897" s="48"/>
      <c r="BP897" s="48"/>
      <c r="BQ897" s="48"/>
      <c r="BR897" s="48"/>
      <c r="BS897" s="48"/>
      <c r="BT897" s="48"/>
      <c r="BU897" s="48"/>
      <c r="BV897" s="48"/>
      <c r="BW897" s="48"/>
      <c r="BX897" s="48"/>
      <c r="BY897" s="48"/>
      <c r="BZ897" s="328"/>
      <c r="CA897" s="48"/>
      <c r="CB897" s="48"/>
      <c r="CC897" s="48"/>
      <c r="CD897" s="48"/>
      <c r="CE897" s="48"/>
      <c r="CF897" s="48"/>
      <c r="CG897" s="48"/>
      <c r="CH897" s="48"/>
      <c r="CI897" s="48"/>
      <c r="CJ897" s="48"/>
      <c r="CK897" s="48"/>
      <c r="CL897" s="48"/>
      <c r="CM897" s="48"/>
      <c r="CN897" s="48"/>
      <c r="CO897" s="48"/>
      <c r="CP897" s="48"/>
      <c r="CQ897" s="48"/>
      <c r="CR897" s="48"/>
      <c r="CS897" s="48"/>
      <c r="CT897" s="48"/>
      <c r="CU897" s="48"/>
      <c r="CV897" s="48"/>
      <c r="CW897" s="48"/>
      <c r="CX897" s="48"/>
      <c r="CY897" s="48"/>
      <c r="CZ897" s="48"/>
      <c r="DA897" s="48"/>
      <c r="DB897" s="48"/>
      <c r="DC897" s="48"/>
      <c r="DD897" s="48"/>
      <c r="DE897" s="48"/>
      <c r="DF897" s="48"/>
      <c r="DG897" s="48"/>
      <c r="DH897" s="48"/>
      <c r="DI897" s="48"/>
      <c r="DJ897" s="48"/>
      <c r="DK897" s="48"/>
      <c r="DL897" s="48"/>
      <c r="DM897" s="48"/>
      <c r="DN897" s="48"/>
      <c r="DO897" s="48"/>
      <c r="DP897" s="48"/>
      <c r="DQ897" s="48"/>
      <c r="DR897" s="48"/>
      <c r="DS897" s="48"/>
      <c r="DT897" s="48"/>
      <c r="DU897" s="48"/>
      <c r="DV897" s="48"/>
      <c r="DW897" s="48"/>
      <c r="DX897" s="48"/>
      <c r="DY897" s="48"/>
      <c r="DZ897" s="48"/>
      <c r="EA897" s="48"/>
      <c r="EB897" s="48"/>
      <c r="EC897" s="48"/>
      <c r="ED897" s="48"/>
      <c r="EE897" s="48"/>
      <c r="EF897" s="48"/>
      <c r="EG897" s="48"/>
      <c r="EH897" s="48"/>
      <c r="EI897" s="48"/>
      <c r="EJ897" s="48"/>
      <c r="EK897" s="48"/>
      <c r="EL897" s="48"/>
      <c r="ET897" s="33" t="s">
        <v>1511</v>
      </c>
      <c r="EU897" s="33" t="s">
        <v>1509</v>
      </c>
    </row>
    <row r="898" spans="1:151" ht="12" hidden="1" customHeight="1">
      <c r="A898" s="48"/>
      <c r="B898" s="60"/>
      <c r="C898" s="48"/>
      <c r="D898" s="60"/>
      <c r="E898" s="60"/>
      <c r="F898" s="60"/>
      <c r="G898" s="60"/>
      <c r="H898" s="60"/>
      <c r="I898" s="60"/>
      <c r="J898" s="60"/>
      <c r="K898" s="60"/>
      <c r="L898" s="60"/>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158"/>
      <c r="BJ898" s="158"/>
      <c r="BK898" s="48"/>
      <c r="BL898" s="307"/>
      <c r="BM898" s="48"/>
      <c r="BN898" s="48"/>
      <c r="BO898" s="48"/>
      <c r="BP898" s="48"/>
      <c r="BQ898" s="48"/>
      <c r="BR898" s="48"/>
      <c r="BS898" s="48"/>
      <c r="BT898" s="48"/>
      <c r="BU898" s="48"/>
      <c r="BV898" s="48"/>
      <c r="BW898" s="48"/>
      <c r="BX898" s="48"/>
      <c r="BY898" s="48"/>
      <c r="BZ898" s="328"/>
      <c r="CA898" s="48"/>
      <c r="CB898" s="48"/>
      <c r="CC898" s="48"/>
      <c r="CD898" s="48"/>
      <c r="CE898" s="48"/>
      <c r="CF898" s="48"/>
      <c r="CG898" s="48"/>
      <c r="CH898" s="48"/>
      <c r="CI898" s="48"/>
      <c r="CJ898" s="48"/>
      <c r="CK898" s="48"/>
      <c r="CL898" s="48"/>
      <c r="CM898" s="48"/>
      <c r="CN898" s="48"/>
      <c r="CO898" s="48"/>
      <c r="CP898" s="48"/>
      <c r="CQ898" s="48"/>
      <c r="CR898" s="48"/>
      <c r="CS898" s="48"/>
      <c r="CT898" s="48"/>
      <c r="CU898" s="48"/>
      <c r="CV898" s="48"/>
      <c r="CW898" s="48"/>
      <c r="CX898" s="48"/>
      <c r="CY898" s="48"/>
      <c r="CZ898" s="48"/>
      <c r="DA898" s="48"/>
      <c r="DB898" s="48"/>
      <c r="DC898" s="48"/>
      <c r="DD898" s="48"/>
      <c r="DE898" s="48"/>
      <c r="DF898" s="48"/>
      <c r="DG898" s="48"/>
      <c r="DH898" s="48"/>
      <c r="DI898" s="48"/>
      <c r="DJ898" s="48"/>
      <c r="DK898" s="48"/>
      <c r="DL898" s="48"/>
      <c r="DM898" s="48"/>
      <c r="DN898" s="48"/>
      <c r="DO898" s="48"/>
      <c r="DP898" s="48"/>
      <c r="DQ898" s="48"/>
      <c r="DR898" s="48"/>
      <c r="DS898" s="48"/>
      <c r="DT898" s="48"/>
      <c r="DU898" s="48"/>
      <c r="DV898" s="48"/>
      <c r="DW898" s="48"/>
      <c r="DX898" s="48"/>
      <c r="DY898" s="48"/>
      <c r="DZ898" s="48"/>
      <c r="EA898" s="48"/>
      <c r="EB898" s="48"/>
      <c r="EC898" s="48"/>
      <c r="ED898" s="48"/>
      <c r="EE898" s="48"/>
      <c r="EF898" s="48"/>
      <c r="EG898" s="48"/>
      <c r="EH898" s="48"/>
      <c r="EI898" s="48"/>
      <c r="EJ898" s="48"/>
      <c r="EK898" s="48"/>
      <c r="EL898" s="48"/>
      <c r="ET898" s="33" t="s">
        <v>1512</v>
      </c>
      <c r="EU898" s="33" t="s">
        <v>1510</v>
      </c>
    </row>
    <row r="899" spans="1:151" ht="12" hidden="1" customHeight="1">
      <c r="A899" s="48"/>
      <c r="B899" s="60"/>
      <c r="C899" s="48"/>
      <c r="D899" s="60"/>
      <c r="E899" s="60"/>
      <c r="F899" s="60"/>
      <c r="G899" s="60"/>
      <c r="H899" s="60"/>
      <c r="I899" s="60"/>
      <c r="J899" s="60"/>
      <c r="K899" s="60"/>
      <c r="L899" s="60"/>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158"/>
      <c r="BJ899" s="158"/>
      <c r="BK899" s="48"/>
      <c r="BL899" s="307"/>
      <c r="BM899" s="48"/>
      <c r="BN899" s="48"/>
      <c r="BO899" s="48"/>
      <c r="BP899" s="48"/>
      <c r="BQ899" s="48"/>
      <c r="BR899" s="48"/>
      <c r="BS899" s="48"/>
      <c r="BT899" s="48"/>
      <c r="BU899" s="48"/>
      <c r="BV899" s="48"/>
      <c r="BW899" s="48"/>
      <c r="BX899" s="48"/>
      <c r="BY899" s="48"/>
      <c r="BZ899" s="328"/>
      <c r="CA899" s="48"/>
      <c r="CB899" s="48"/>
      <c r="CC899" s="48"/>
      <c r="CD899" s="48"/>
      <c r="CE899" s="48"/>
      <c r="CF899" s="48"/>
      <c r="CG899" s="48"/>
      <c r="CH899" s="48"/>
      <c r="CI899" s="48"/>
      <c r="CJ899" s="48"/>
      <c r="CK899" s="48"/>
      <c r="CL899" s="48"/>
      <c r="CM899" s="48"/>
      <c r="CN899" s="48"/>
      <c r="CO899" s="48"/>
      <c r="CP899" s="48"/>
      <c r="CQ899" s="48"/>
      <c r="CR899" s="48"/>
      <c r="CS899" s="48"/>
      <c r="CT899" s="48"/>
      <c r="CU899" s="48"/>
      <c r="CV899" s="48"/>
      <c r="CW899" s="48"/>
      <c r="CX899" s="48"/>
      <c r="CY899" s="48"/>
      <c r="CZ899" s="48"/>
      <c r="DA899" s="48"/>
      <c r="DB899" s="48"/>
      <c r="DC899" s="48"/>
      <c r="DD899" s="48"/>
      <c r="DE899" s="48"/>
      <c r="DF899" s="48"/>
      <c r="DG899" s="48"/>
      <c r="DH899" s="48"/>
      <c r="DI899" s="48"/>
      <c r="DJ899" s="48"/>
      <c r="DK899" s="48"/>
      <c r="DL899" s="48"/>
      <c r="DM899" s="48"/>
      <c r="DN899" s="48"/>
      <c r="DO899" s="48"/>
      <c r="DP899" s="48"/>
      <c r="DQ899" s="48"/>
      <c r="DR899" s="48"/>
      <c r="DS899" s="48"/>
      <c r="DT899" s="48"/>
      <c r="DU899" s="48"/>
      <c r="DV899" s="48"/>
      <c r="DW899" s="48"/>
      <c r="DX899" s="48"/>
      <c r="DY899" s="48"/>
      <c r="DZ899" s="48"/>
      <c r="EA899" s="48"/>
      <c r="EB899" s="48"/>
      <c r="EC899" s="48"/>
      <c r="ED899" s="48"/>
      <c r="EE899" s="48"/>
      <c r="EF899" s="48"/>
      <c r="EG899" s="48"/>
      <c r="EH899" s="48"/>
      <c r="EI899" s="48"/>
      <c r="EJ899" s="48"/>
      <c r="EK899" s="48"/>
      <c r="EL899" s="48"/>
      <c r="ET899" s="33" t="s">
        <v>1513</v>
      </c>
      <c r="EU899" s="33" t="s">
        <v>1511</v>
      </c>
    </row>
    <row r="900" spans="1:151" ht="12" hidden="1" customHeight="1">
      <c r="A900" s="48"/>
      <c r="B900" s="60"/>
      <c r="C900" s="48"/>
      <c r="D900" s="60"/>
      <c r="E900" s="60"/>
      <c r="F900" s="60"/>
      <c r="G900" s="60"/>
      <c r="H900" s="60"/>
      <c r="I900" s="60"/>
      <c r="J900" s="60"/>
      <c r="K900" s="60"/>
      <c r="L900" s="60"/>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158"/>
      <c r="BJ900" s="158"/>
      <c r="BK900" s="48"/>
      <c r="BL900" s="307"/>
      <c r="BM900" s="48"/>
      <c r="BN900" s="48"/>
      <c r="BO900" s="48"/>
      <c r="BP900" s="48"/>
      <c r="BQ900" s="48"/>
      <c r="BR900" s="48"/>
      <c r="BS900" s="48"/>
      <c r="BT900" s="48"/>
      <c r="BU900" s="48"/>
      <c r="BV900" s="48"/>
      <c r="BW900" s="48"/>
      <c r="BX900" s="48"/>
      <c r="BY900" s="48"/>
      <c r="BZ900" s="328"/>
      <c r="CA900" s="48"/>
      <c r="CB900" s="48"/>
      <c r="CC900" s="48"/>
      <c r="CD900" s="48"/>
      <c r="CE900" s="48"/>
      <c r="CF900" s="48"/>
      <c r="CG900" s="48"/>
      <c r="CH900" s="48"/>
      <c r="CI900" s="48"/>
      <c r="CJ900" s="48"/>
      <c r="CK900" s="48"/>
      <c r="CL900" s="48"/>
      <c r="CM900" s="48"/>
      <c r="CN900" s="48"/>
      <c r="CO900" s="48"/>
      <c r="CP900" s="48"/>
      <c r="CQ900" s="48"/>
      <c r="CR900" s="48"/>
      <c r="CS900" s="48"/>
      <c r="CT900" s="48"/>
      <c r="CU900" s="48"/>
      <c r="CV900" s="48"/>
      <c r="CW900" s="48"/>
      <c r="CX900" s="48"/>
      <c r="CY900" s="48"/>
      <c r="CZ900" s="48"/>
      <c r="DA900" s="48"/>
      <c r="DB900" s="48"/>
      <c r="DC900" s="48"/>
      <c r="DD900" s="48"/>
      <c r="DE900" s="48"/>
      <c r="DF900" s="48"/>
      <c r="DG900" s="48"/>
      <c r="DH900" s="48"/>
      <c r="DI900" s="48"/>
      <c r="DJ900" s="48"/>
      <c r="DK900" s="48"/>
      <c r="DL900" s="48"/>
      <c r="DM900" s="48"/>
      <c r="DN900" s="48"/>
      <c r="DO900" s="48"/>
      <c r="DP900" s="48"/>
      <c r="DQ900" s="48"/>
      <c r="DR900" s="48"/>
      <c r="DS900" s="48"/>
      <c r="DT900" s="48"/>
      <c r="DU900" s="48"/>
      <c r="DV900" s="48"/>
      <c r="DW900" s="48"/>
      <c r="DX900" s="48"/>
      <c r="DY900" s="48"/>
      <c r="DZ900" s="48"/>
      <c r="EA900" s="48"/>
      <c r="EB900" s="48"/>
      <c r="EC900" s="48"/>
      <c r="ED900" s="48"/>
      <c r="EE900" s="48"/>
      <c r="EF900" s="48"/>
      <c r="EG900" s="48"/>
      <c r="EH900" s="48"/>
      <c r="EI900" s="48"/>
      <c r="EJ900" s="48"/>
      <c r="EK900" s="48"/>
      <c r="EL900" s="48"/>
      <c r="ET900" s="33" t="s">
        <v>1514</v>
      </c>
      <c r="EU900" s="33" t="s">
        <v>1512</v>
      </c>
    </row>
    <row r="901" spans="1:151" ht="12" hidden="1" customHeight="1">
      <c r="A901" s="48"/>
      <c r="B901" s="60"/>
      <c r="C901" s="48"/>
      <c r="D901" s="60"/>
      <c r="E901" s="60"/>
      <c r="F901" s="60"/>
      <c r="G901" s="60"/>
      <c r="H901" s="60"/>
      <c r="I901" s="60"/>
      <c r="J901" s="60"/>
      <c r="K901" s="60"/>
      <c r="L901" s="60"/>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158"/>
      <c r="BJ901" s="158"/>
      <c r="BK901" s="48"/>
      <c r="BL901" s="307"/>
      <c r="BM901" s="48"/>
      <c r="BN901" s="48"/>
      <c r="BO901" s="48"/>
      <c r="BP901" s="48"/>
      <c r="BQ901" s="48"/>
      <c r="BR901" s="48"/>
      <c r="BS901" s="48"/>
      <c r="BT901" s="48"/>
      <c r="BU901" s="48"/>
      <c r="BV901" s="48"/>
      <c r="BW901" s="48"/>
      <c r="BX901" s="48"/>
      <c r="BY901" s="48"/>
      <c r="BZ901" s="328"/>
      <c r="CA901" s="48"/>
      <c r="CB901" s="48"/>
      <c r="CC901" s="48"/>
      <c r="CD901" s="48"/>
      <c r="CE901" s="48"/>
      <c r="CF901" s="48"/>
      <c r="CG901" s="48"/>
      <c r="CH901" s="48"/>
      <c r="CI901" s="48"/>
      <c r="CJ901" s="48"/>
      <c r="CK901" s="48"/>
      <c r="CL901" s="48"/>
      <c r="CM901" s="48"/>
      <c r="CN901" s="48"/>
      <c r="CO901" s="48"/>
      <c r="CP901" s="48"/>
      <c r="CQ901" s="48"/>
      <c r="CR901" s="48"/>
      <c r="CS901" s="48"/>
      <c r="CT901" s="48"/>
      <c r="CU901" s="48"/>
      <c r="CV901" s="48"/>
      <c r="CW901" s="48"/>
      <c r="CX901" s="48"/>
      <c r="CY901" s="48"/>
      <c r="CZ901" s="48"/>
      <c r="DA901" s="48"/>
      <c r="DB901" s="48"/>
      <c r="DC901" s="48"/>
      <c r="DD901" s="48"/>
      <c r="DE901" s="48"/>
      <c r="DF901" s="48"/>
      <c r="DG901" s="48"/>
      <c r="DH901" s="48"/>
      <c r="DI901" s="48"/>
      <c r="DJ901" s="48"/>
      <c r="DK901" s="48"/>
      <c r="DL901" s="48"/>
      <c r="DM901" s="48"/>
      <c r="DN901" s="48"/>
      <c r="DO901" s="48"/>
      <c r="DP901" s="48"/>
      <c r="DQ901" s="48"/>
      <c r="DR901" s="48"/>
      <c r="DS901" s="48"/>
      <c r="DT901" s="48"/>
      <c r="DU901" s="48"/>
      <c r="DV901" s="48"/>
      <c r="DW901" s="48"/>
      <c r="DX901" s="48"/>
      <c r="DY901" s="48"/>
      <c r="DZ901" s="48"/>
      <c r="EA901" s="48"/>
      <c r="EB901" s="48"/>
      <c r="EC901" s="48"/>
      <c r="ED901" s="48"/>
      <c r="EE901" s="48"/>
      <c r="EF901" s="48"/>
      <c r="EG901" s="48"/>
      <c r="EH901" s="48"/>
      <c r="EI901" s="48"/>
      <c r="EJ901" s="48"/>
      <c r="EK901" s="48"/>
      <c r="EL901" s="48"/>
      <c r="ET901" s="33" t="s">
        <v>1515</v>
      </c>
      <c r="EU901" s="33" t="s">
        <v>1513</v>
      </c>
    </row>
    <row r="902" spans="1:151" ht="12" hidden="1" customHeight="1">
      <c r="A902" s="48"/>
      <c r="B902" s="60"/>
      <c r="C902" s="48"/>
      <c r="D902" s="60"/>
      <c r="E902" s="60"/>
      <c r="F902" s="60"/>
      <c r="G902" s="60"/>
      <c r="H902" s="60"/>
      <c r="I902" s="60"/>
      <c r="J902" s="60"/>
      <c r="K902" s="60"/>
      <c r="L902" s="60"/>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158"/>
      <c r="BJ902" s="158"/>
      <c r="BK902" s="48"/>
      <c r="BL902" s="307"/>
      <c r="BM902" s="48"/>
      <c r="BN902" s="48"/>
      <c r="BO902" s="48"/>
      <c r="BP902" s="48"/>
      <c r="BQ902" s="48"/>
      <c r="BR902" s="48"/>
      <c r="BS902" s="48"/>
      <c r="BT902" s="48"/>
      <c r="BU902" s="48"/>
      <c r="BV902" s="48"/>
      <c r="BW902" s="48"/>
      <c r="BX902" s="48"/>
      <c r="BY902" s="48"/>
      <c r="BZ902" s="328"/>
      <c r="CA902" s="48"/>
      <c r="CB902" s="48"/>
      <c r="CC902" s="48"/>
      <c r="CD902" s="48"/>
      <c r="CE902" s="48"/>
      <c r="CF902" s="48"/>
      <c r="CG902" s="48"/>
      <c r="CH902" s="48"/>
      <c r="CI902" s="48"/>
      <c r="CJ902" s="48"/>
      <c r="CK902" s="48"/>
      <c r="CL902" s="48"/>
      <c r="CM902" s="48"/>
      <c r="CN902" s="48"/>
      <c r="CO902" s="48"/>
      <c r="CP902" s="48"/>
      <c r="CQ902" s="48"/>
      <c r="CR902" s="48"/>
      <c r="CS902" s="48"/>
      <c r="CT902" s="48"/>
      <c r="CU902" s="48"/>
      <c r="CV902" s="48"/>
      <c r="CW902" s="48"/>
      <c r="CX902" s="48"/>
      <c r="CY902" s="48"/>
      <c r="CZ902" s="48"/>
      <c r="DA902" s="48"/>
      <c r="DB902" s="48"/>
      <c r="DC902" s="48"/>
      <c r="DD902" s="48"/>
      <c r="DE902" s="48"/>
      <c r="DF902" s="48"/>
      <c r="DG902" s="48"/>
      <c r="DH902" s="48"/>
      <c r="DI902" s="48"/>
      <c r="DJ902" s="48"/>
      <c r="DK902" s="48"/>
      <c r="DL902" s="48"/>
      <c r="DM902" s="48"/>
      <c r="DN902" s="48"/>
      <c r="DO902" s="48"/>
      <c r="DP902" s="48"/>
      <c r="DQ902" s="48"/>
      <c r="DR902" s="48"/>
      <c r="DS902" s="48"/>
      <c r="DT902" s="48"/>
      <c r="DU902" s="48"/>
      <c r="DV902" s="48"/>
      <c r="DW902" s="48"/>
      <c r="DX902" s="48"/>
      <c r="DY902" s="48"/>
      <c r="DZ902" s="48"/>
      <c r="EA902" s="48"/>
      <c r="EB902" s="48"/>
      <c r="EC902" s="48"/>
      <c r="ED902" s="48"/>
      <c r="EE902" s="48"/>
      <c r="EF902" s="48"/>
      <c r="EG902" s="48"/>
      <c r="EH902" s="48"/>
      <c r="EI902" s="48"/>
      <c r="EJ902" s="48"/>
      <c r="EK902" s="48"/>
      <c r="EL902" s="48"/>
      <c r="ET902" s="33" t="s">
        <v>1516</v>
      </c>
      <c r="EU902" s="33" t="s">
        <v>1514</v>
      </c>
    </row>
    <row r="903" spans="1:151" ht="12" hidden="1" customHeight="1">
      <c r="A903" s="48"/>
      <c r="B903" s="60"/>
      <c r="C903" s="48"/>
      <c r="D903" s="60"/>
      <c r="E903" s="60"/>
      <c r="F903" s="60"/>
      <c r="G903" s="60"/>
      <c r="H903" s="60"/>
      <c r="I903" s="60"/>
      <c r="J903" s="60"/>
      <c r="K903" s="60"/>
      <c r="L903" s="60"/>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158"/>
      <c r="BJ903" s="158"/>
      <c r="BK903" s="48"/>
      <c r="BL903" s="307"/>
      <c r="BM903" s="48"/>
      <c r="BN903" s="48"/>
      <c r="BO903" s="48"/>
      <c r="BP903" s="48"/>
      <c r="BQ903" s="48"/>
      <c r="BR903" s="48"/>
      <c r="BS903" s="48"/>
      <c r="BT903" s="48"/>
      <c r="BU903" s="48"/>
      <c r="BV903" s="48"/>
      <c r="BW903" s="48"/>
      <c r="BX903" s="48"/>
      <c r="BY903" s="48"/>
      <c r="BZ903" s="328"/>
      <c r="CA903" s="48"/>
      <c r="CB903" s="48"/>
      <c r="CC903" s="48"/>
      <c r="CD903" s="48"/>
      <c r="CE903" s="48"/>
      <c r="CF903" s="48"/>
      <c r="CG903" s="48"/>
      <c r="CH903" s="48"/>
      <c r="CI903" s="48"/>
      <c r="CJ903" s="48"/>
      <c r="CK903" s="48"/>
      <c r="CL903" s="48"/>
      <c r="CM903" s="48"/>
      <c r="CN903" s="48"/>
      <c r="CO903" s="48"/>
      <c r="CP903" s="48"/>
      <c r="CQ903" s="48"/>
      <c r="CR903" s="48"/>
      <c r="CS903" s="48"/>
      <c r="CT903" s="48"/>
      <c r="CU903" s="48"/>
      <c r="CV903" s="48"/>
      <c r="CW903" s="48"/>
      <c r="CX903" s="48"/>
      <c r="CY903" s="48"/>
      <c r="CZ903" s="48"/>
      <c r="DA903" s="48"/>
      <c r="DB903" s="48"/>
      <c r="DC903" s="48"/>
      <c r="DD903" s="48"/>
      <c r="DE903" s="48"/>
      <c r="DF903" s="48"/>
      <c r="DG903" s="48"/>
      <c r="DH903" s="48"/>
      <c r="DI903" s="48"/>
      <c r="DJ903" s="48"/>
      <c r="DK903" s="48"/>
      <c r="DL903" s="48"/>
      <c r="DM903" s="48"/>
      <c r="DN903" s="48"/>
      <c r="DO903" s="48"/>
      <c r="DP903" s="48"/>
      <c r="DQ903" s="48"/>
      <c r="DR903" s="48"/>
      <c r="DS903" s="48"/>
      <c r="DT903" s="48"/>
      <c r="DU903" s="48"/>
      <c r="DV903" s="48"/>
      <c r="DW903" s="48"/>
      <c r="DX903" s="48"/>
      <c r="DY903" s="48"/>
      <c r="DZ903" s="48"/>
      <c r="EA903" s="48"/>
      <c r="EB903" s="48"/>
      <c r="EC903" s="48"/>
      <c r="ED903" s="48"/>
      <c r="EE903" s="48"/>
      <c r="EF903" s="48"/>
      <c r="EG903" s="48"/>
      <c r="EH903" s="48"/>
      <c r="EI903" s="48"/>
      <c r="EJ903" s="48"/>
      <c r="EK903" s="48"/>
      <c r="EL903" s="48"/>
      <c r="ET903" s="33" t="s">
        <v>1517</v>
      </c>
      <c r="EU903" s="33" t="s">
        <v>1515</v>
      </c>
    </row>
    <row r="904" spans="1:151" ht="12" hidden="1" customHeight="1">
      <c r="A904" s="48"/>
      <c r="B904" s="60"/>
      <c r="C904" s="48"/>
      <c r="D904" s="60"/>
      <c r="E904" s="60"/>
      <c r="F904" s="60"/>
      <c r="G904" s="60"/>
      <c r="H904" s="60"/>
      <c r="I904" s="60"/>
      <c r="J904" s="60"/>
      <c r="K904" s="60"/>
      <c r="L904" s="60"/>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158"/>
      <c r="BJ904" s="158"/>
      <c r="BK904" s="48"/>
      <c r="BL904" s="307"/>
      <c r="BM904" s="48"/>
      <c r="BN904" s="48"/>
      <c r="BO904" s="48"/>
      <c r="BP904" s="48"/>
      <c r="BQ904" s="48"/>
      <c r="BR904" s="48"/>
      <c r="BS904" s="48"/>
      <c r="BT904" s="48"/>
      <c r="BU904" s="48"/>
      <c r="BV904" s="48"/>
      <c r="BW904" s="48"/>
      <c r="BX904" s="48"/>
      <c r="BY904" s="48"/>
      <c r="BZ904" s="328"/>
      <c r="CA904" s="48"/>
      <c r="CB904" s="48"/>
      <c r="CC904" s="48"/>
      <c r="CD904" s="48"/>
      <c r="CE904" s="48"/>
      <c r="CF904" s="48"/>
      <c r="CG904" s="48"/>
      <c r="CH904" s="48"/>
      <c r="CI904" s="48"/>
      <c r="CJ904" s="48"/>
      <c r="CK904" s="48"/>
      <c r="CL904" s="48"/>
      <c r="CM904" s="48"/>
      <c r="CN904" s="48"/>
      <c r="CO904" s="48"/>
      <c r="CP904" s="48"/>
      <c r="CQ904" s="48"/>
      <c r="CR904" s="48"/>
      <c r="CS904" s="48"/>
      <c r="CT904" s="48"/>
      <c r="CU904" s="48"/>
      <c r="CV904" s="48"/>
      <c r="CW904" s="48"/>
      <c r="CX904" s="48"/>
      <c r="CY904" s="48"/>
      <c r="CZ904" s="48"/>
      <c r="DA904" s="48"/>
      <c r="DB904" s="48"/>
      <c r="DC904" s="48"/>
      <c r="DD904" s="48"/>
      <c r="DE904" s="48"/>
      <c r="DF904" s="48"/>
      <c r="DG904" s="48"/>
      <c r="DH904" s="48"/>
      <c r="DI904" s="48"/>
      <c r="DJ904" s="48"/>
      <c r="DK904" s="48"/>
      <c r="DL904" s="48"/>
      <c r="DM904" s="48"/>
      <c r="DN904" s="48"/>
      <c r="DO904" s="48"/>
      <c r="DP904" s="48"/>
      <c r="DQ904" s="48"/>
      <c r="DR904" s="48"/>
      <c r="DS904" s="48"/>
      <c r="DT904" s="48"/>
      <c r="DU904" s="48"/>
      <c r="DV904" s="48"/>
      <c r="DW904" s="48"/>
      <c r="DX904" s="48"/>
      <c r="DY904" s="48"/>
      <c r="DZ904" s="48"/>
      <c r="EA904" s="48"/>
      <c r="EB904" s="48"/>
      <c r="EC904" s="48"/>
      <c r="ED904" s="48"/>
      <c r="EE904" s="48"/>
      <c r="EF904" s="48"/>
      <c r="EG904" s="48"/>
      <c r="EH904" s="48"/>
      <c r="EI904" s="48"/>
      <c r="EJ904" s="48"/>
      <c r="EK904" s="48"/>
      <c r="EL904" s="48"/>
      <c r="ET904" s="33" t="s">
        <v>1518</v>
      </c>
      <c r="EU904" s="33" t="s">
        <v>1516</v>
      </c>
    </row>
    <row r="905" spans="1:151" ht="12" hidden="1" customHeight="1">
      <c r="A905" s="48"/>
      <c r="B905" s="60"/>
      <c r="C905" s="48"/>
      <c r="D905" s="60"/>
      <c r="E905" s="60"/>
      <c r="F905" s="60"/>
      <c r="G905" s="60"/>
      <c r="H905" s="60"/>
      <c r="I905" s="60"/>
      <c r="J905" s="60"/>
      <c r="K905" s="60"/>
      <c r="L905" s="60"/>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158"/>
      <c r="BJ905" s="158"/>
      <c r="BK905" s="48"/>
      <c r="BL905" s="307"/>
      <c r="BM905" s="48"/>
      <c r="BN905" s="48"/>
      <c r="BO905" s="48"/>
      <c r="BP905" s="48"/>
      <c r="BQ905" s="48"/>
      <c r="BR905" s="48"/>
      <c r="BS905" s="48"/>
      <c r="BT905" s="48"/>
      <c r="BU905" s="48"/>
      <c r="BV905" s="48"/>
      <c r="BW905" s="48"/>
      <c r="BX905" s="48"/>
      <c r="BY905" s="48"/>
      <c r="BZ905" s="328"/>
      <c r="CA905" s="48"/>
      <c r="CB905" s="48"/>
      <c r="CC905" s="48"/>
      <c r="CD905" s="48"/>
      <c r="CE905" s="48"/>
      <c r="CF905" s="48"/>
      <c r="CG905" s="48"/>
      <c r="CH905" s="48"/>
      <c r="CI905" s="48"/>
      <c r="CJ905" s="48"/>
      <c r="CK905" s="48"/>
      <c r="CL905" s="48"/>
      <c r="CM905" s="48"/>
      <c r="CN905" s="48"/>
      <c r="CO905" s="48"/>
      <c r="CP905" s="48"/>
      <c r="CQ905" s="48"/>
      <c r="CR905" s="48"/>
      <c r="CS905" s="48"/>
      <c r="CT905" s="48"/>
      <c r="CU905" s="48"/>
      <c r="CV905" s="48"/>
      <c r="CW905" s="48"/>
      <c r="CX905" s="48"/>
      <c r="CY905" s="48"/>
      <c r="CZ905" s="48"/>
      <c r="DA905" s="48"/>
      <c r="DB905" s="48"/>
      <c r="DC905" s="48"/>
      <c r="DD905" s="48"/>
      <c r="DE905" s="48"/>
      <c r="DF905" s="48"/>
      <c r="DG905" s="48"/>
      <c r="DH905" s="48"/>
      <c r="DI905" s="48"/>
      <c r="DJ905" s="48"/>
      <c r="DK905" s="48"/>
      <c r="DL905" s="48"/>
      <c r="DM905" s="48"/>
      <c r="DN905" s="48"/>
      <c r="DO905" s="48"/>
      <c r="DP905" s="48"/>
      <c r="DQ905" s="48"/>
      <c r="DR905" s="48"/>
      <c r="DS905" s="48"/>
      <c r="DT905" s="48"/>
      <c r="DU905" s="48"/>
      <c r="DV905" s="48"/>
      <c r="DW905" s="48"/>
      <c r="DX905" s="48"/>
      <c r="DY905" s="48"/>
      <c r="DZ905" s="48"/>
      <c r="EA905" s="48"/>
      <c r="EB905" s="48"/>
      <c r="EC905" s="48"/>
      <c r="ED905" s="48"/>
      <c r="EE905" s="48"/>
      <c r="EF905" s="48"/>
      <c r="EG905" s="48"/>
      <c r="EH905" s="48"/>
      <c r="EI905" s="48"/>
      <c r="EJ905" s="48"/>
      <c r="EK905" s="48"/>
      <c r="EL905" s="48"/>
      <c r="ET905" s="33" t="s">
        <v>1519</v>
      </c>
      <c r="EU905" s="33" t="s">
        <v>1517</v>
      </c>
    </row>
    <row r="906" spans="1:151" ht="12" hidden="1" customHeight="1">
      <c r="A906" s="48"/>
      <c r="B906" s="60"/>
      <c r="C906" s="48"/>
      <c r="D906" s="60"/>
      <c r="E906" s="60"/>
      <c r="F906" s="60"/>
      <c r="G906" s="60"/>
      <c r="H906" s="60"/>
      <c r="I906" s="60"/>
      <c r="J906" s="60"/>
      <c r="K906" s="60"/>
      <c r="L906" s="60"/>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c r="BG906" s="48"/>
      <c r="BH906" s="48"/>
      <c r="BI906" s="158"/>
      <c r="BJ906" s="158"/>
      <c r="BK906" s="48"/>
      <c r="BL906" s="307"/>
      <c r="BM906" s="48"/>
      <c r="BN906" s="48"/>
      <c r="BO906" s="48"/>
      <c r="BP906" s="48"/>
      <c r="BQ906" s="48"/>
      <c r="BR906" s="48"/>
      <c r="BS906" s="48"/>
      <c r="BT906" s="48"/>
      <c r="BU906" s="48"/>
      <c r="BV906" s="48"/>
      <c r="BW906" s="48"/>
      <c r="BX906" s="48"/>
      <c r="BY906" s="48"/>
      <c r="BZ906" s="328"/>
      <c r="CA906" s="48"/>
      <c r="CB906" s="48"/>
      <c r="CC906" s="48"/>
      <c r="CD906" s="48"/>
      <c r="CE906" s="48"/>
      <c r="CF906" s="48"/>
      <c r="CG906" s="48"/>
      <c r="CH906" s="48"/>
      <c r="CI906" s="48"/>
      <c r="CJ906" s="48"/>
      <c r="CK906" s="48"/>
      <c r="CL906" s="48"/>
      <c r="CM906" s="48"/>
      <c r="CN906" s="48"/>
      <c r="CO906" s="48"/>
      <c r="CP906" s="48"/>
      <c r="CQ906" s="48"/>
      <c r="CR906" s="48"/>
      <c r="CS906" s="48"/>
      <c r="CT906" s="48"/>
      <c r="CU906" s="48"/>
      <c r="CV906" s="48"/>
      <c r="CW906" s="48"/>
      <c r="CX906" s="48"/>
      <c r="CY906" s="48"/>
      <c r="CZ906" s="48"/>
      <c r="DA906" s="48"/>
      <c r="DB906" s="48"/>
      <c r="DC906" s="48"/>
      <c r="DD906" s="48"/>
      <c r="DE906" s="48"/>
      <c r="DF906" s="48"/>
      <c r="DG906" s="48"/>
      <c r="DH906" s="48"/>
      <c r="DI906" s="48"/>
      <c r="DJ906" s="48"/>
      <c r="DK906" s="48"/>
      <c r="DL906" s="48"/>
      <c r="DM906" s="48"/>
      <c r="DN906" s="48"/>
      <c r="DO906" s="48"/>
      <c r="DP906" s="48"/>
      <c r="DQ906" s="48"/>
      <c r="DR906" s="48"/>
      <c r="DS906" s="48"/>
      <c r="DT906" s="48"/>
      <c r="DU906" s="48"/>
      <c r="DV906" s="48"/>
      <c r="DW906" s="48"/>
      <c r="DX906" s="48"/>
      <c r="DY906" s="48"/>
      <c r="DZ906" s="48"/>
      <c r="EA906" s="48"/>
      <c r="EB906" s="48"/>
      <c r="EC906" s="48"/>
      <c r="ED906" s="48"/>
      <c r="EE906" s="48"/>
      <c r="EF906" s="48"/>
      <c r="EG906" s="48"/>
      <c r="EH906" s="48"/>
      <c r="EI906" s="48"/>
      <c r="EJ906" s="48"/>
      <c r="EK906" s="48"/>
      <c r="EL906" s="48"/>
      <c r="ET906" s="33" t="s">
        <v>1520</v>
      </c>
      <c r="EU906" s="33" t="s">
        <v>1518</v>
      </c>
    </row>
    <row r="907" spans="1:151" ht="12" hidden="1" customHeight="1">
      <c r="A907" s="48"/>
      <c r="B907" s="60"/>
      <c r="C907" s="48"/>
      <c r="D907" s="60"/>
      <c r="E907" s="60"/>
      <c r="F907" s="60"/>
      <c r="G907" s="60"/>
      <c r="H907" s="60"/>
      <c r="I907" s="60"/>
      <c r="J907" s="60"/>
      <c r="K907" s="60"/>
      <c r="L907" s="60"/>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c r="BG907" s="48"/>
      <c r="BH907" s="48"/>
      <c r="BI907" s="158"/>
      <c r="BJ907" s="158"/>
      <c r="BK907" s="48"/>
      <c r="BL907" s="307"/>
      <c r="BM907" s="48"/>
      <c r="BN907" s="48"/>
      <c r="BO907" s="48"/>
      <c r="BP907" s="48"/>
      <c r="BQ907" s="48"/>
      <c r="BR907" s="48"/>
      <c r="BS907" s="48"/>
      <c r="BT907" s="48"/>
      <c r="BU907" s="48"/>
      <c r="BV907" s="48"/>
      <c r="BW907" s="48"/>
      <c r="BX907" s="48"/>
      <c r="BY907" s="48"/>
      <c r="BZ907" s="328"/>
      <c r="CA907" s="48"/>
      <c r="CB907" s="48"/>
      <c r="CC907" s="48"/>
      <c r="CD907" s="48"/>
      <c r="CE907" s="48"/>
      <c r="CF907" s="48"/>
      <c r="CG907" s="48"/>
      <c r="CH907" s="48"/>
      <c r="CI907" s="48"/>
      <c r="CJ907" s="48"/>
      <c r="CK907" s="48"/>
      <c r="CL907" s="48"/>
      <c r="CM907" s="48"/>
      <c r="CN907" s="48"/>
      <c r="CO907" s="48"/>
      <c r="CP907" s="48"/>
      <c r="CQ907" s="48"/>
      <c r="CR907" s="48"/>
      <c r="CS907" s="48"/>
      <c r="CT907" s="48"/>
      <c r="CU907" s="48"/>
      <c r="CV907" s="48"/>
      <c r="CW907" s="48"/>
      <c r="CX907" s="48"/>
      <c r="CY907" s="48"/>
      <c r="CZ907" s="48"/>
      <c r="DA907" s="48"/>
      <c r="DB907" s="48"/>
      <c r="DC907" s="48"/>
      <c r="DD907" s="48"/>
      <c r="DE907" s="48"/>
      <c r="DF907" s="48"/>
      <c r="DG907" s="48"/>
      <c r="DH907" s="48"/>
      <c r="DI907" s="48"/>
      <c r="DJ907" s="48"/>
      <c r="DK907" s="48"/>
      <c r="DL907" s="48"/>
      <c r="DM907" s="48"/>
      <c r="DN907" s="48"/>
      <c r="DO907" s="48"/>
      <c r="DP907" s="48"/>
      <c r="DQ907" s="48"/>
      <c r="DR907" s="48"/>
      <c r="DS907" s="48"/>
      <c r="DT907" s="48"/>
      <c r="DU907" s="48"/>
      <c r="DV907" s="48"/>
      <c r="DW907" s="48"/>
      <c r="DX907" s="48"/>
      <c r="DY907" s="48"/>
      <c r="DZ907" s="48"/>
      <c r="EA907" s="48"/>
      <c r="EB907" s="48"/>
      <c r="EC907" s="48"/>
      <c r="ED907" s="48"/>
      <c r="EE907" s="48"/>
      <c r="EF907" s="48"/>
      <c r="EG907" s="48"/>
      <c r="EH907" s="48"/>
      <c r="EI907" s="48"/>
      <c r="EJ907" s="48"/>
      <c r="EK907" s="48"/>
      <c r="EL907" s="48"/>
      <c r="ET907" s="33" t="s">
        <v>1521</v>
      </c>
      <c r="EU907" s="33" t="s">
        <v>1519</v>
      </c>
    </row>
    <row r="908" spans="1:151" ht="12" hidden="1" customHeight="1">
      <c r="A908" s="48"/>
      <c r="B908" s="60"/>
      <c r="C908" s="48"/>
      <c r="D908" s="60"/>
      <c r="E908" s="60"/>
      <c r="F908" s="60"/>
      <c r="G908" s="60"/>
      <c r="H908" s="60"/>
      <c r="I908" s="60"/>
      <c r="J908" s="60"/>
      <c r="K908" s="60"/>
      <c r="L908" s="60"/>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c r="BG908" s="48"/>
      <c r="BH908" s="48"/>
      <c r="BI908" s="158"/>
      <c r="BJ908" s="158"/>
      <c r="BK908" s="48"/>
      <c r="BL908" s="307"/>
      <c r="BM908" s="48"/>
      <c r="BN908" s="48"/>
      <c r="BO908" s="48"/>
      <c r="BP908" s="48"/>
      <c r="BQ908" s="48"/>
      <c r="BR908" s="48"/>
      <c r="BS908" s="48"/>
      <c r="BT908" s="48"/>
      <c r="BU908" s="48"/>
      <c r="BV908" s="48"/>
      <c r="BW908" s="48"/>
      <c r="BX908" s="48"/>
      <c r="BY908" s="48"/>
      <c r="BZ908" s="328"/>
      <c r="CA908" s="48"/>
      <c r="CB908" s="48"/>
      <c r="CC908" s="48"/>
      <c r="CD908" s="48"/>
      <c r="CE908" s="48"/>
      <c r="CF908" s="48"/>
      <c r="CG908" s="48"/>
      <c r="CH908" s="48"/>
      <c r="CI908" s="48"/>
      <c r="CJ908" s="48"/>
      <c r="CK908" s="48"/>
      <c r="CL908" s="48"/>
      <c r="CM908" s="48"/>
      <c r="CN908" s="48"/>
      <c r="CO908" s="48"/>
      <c r="CP908" s="48"/>
      <c r="CQ908" s="48"/>
      <c r="CR908" s="48"/>
      <c r="CS908" s="48"/>
      <c r="CT908" s="48"/>
      <c r="CU908" s="48"/>
      <c r="CV908" s="48"/>
      <c r="CW908" s="48"/>
      <c r="CX908" s="48"/>
      <c r="CY908" s="48"/>
      <c r="CZ908" s="48"/>
      <c r="DA908" s="48"/>
      <c r="DB908" s="48"/>
      <c r="DC908" s="48"/>
      <c r="DD908" s="48"/>
      <c r="DE908" s="48"/>
      <c r="DF908" s="48"/>
      <c r="DG908" s="48"/>
      <c r="DH908" s="48"/>
      <c r="DI908" s="48"/>
      <c r="DJ908" s="48"/>
      <c r="DK908" s="48"/>
      <c r="DL908" s="48"/>
      <c r="DM908" s="48"/>
      <c r="DN908" s="48"/>
      <c r="DO908" s="48"/>
      <c r="DP908" s="48"/>
      <c r="DQ908" s="48"/>
      <c r="DR908" s="48"/>
      <c r="DS908" s="48"/>
      <c r="DT908" s="48"/>
      <c r="DU908" s="48"/>
      <c r="DV908" s="48"/>
      <c r="DW908" s="48"/>
      <c r="DX908" s="48"/>
      <c r="DY908" s="48"/>
      <c r="DZ908" s="48"/>
      <c r="EA908" s="48"/>
      <c r="EB908" s="48"/>
      <c r="EC908" s="48"/>
      <c r="ED908" s="48"/>
      <c r="EE908" s="48"/>
      <c r="EF908" s="48"/>
      <c r="EG908" s="48"/>
      <c r="EH908" s="48"/>
      <c r="EI908" s="48"/>
      <c r="EJ908" s="48"/>
      <c r="EK908" s="48"/>
      <c r="EL908" s="48"/>
      <c r="ET908" s="33" t="s">
        <v>1522</v>
      </c>
      <c r="EU908" s="33" t="s">
        <v>1520</v>
      </c>
    </row>
    <row r="909" spans="1:151" ht="12" hidden="1" customHeight="1">
      <c r="A909" s="48"/>
      <c r="B909" s="60"/>
      <c r="C909" s="48"/>
      <c r="D909" s="60"/>
      <c r="E909" s="60"/>
      <c r="F909" s="60"/>
      <c r="G909" s="60"/>
      <c r="H909" s="60"/>
      <c r="I909" s="60"/>
      <c r="J909" s="60"/>
      <c r="K909" s="60"/>
      <c r="L909" s="60"/>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158"/>
      <c r="BJ909" s="158"/>
      <c r="BK909" s="48"/>
      <c r="BL909" s="307"/>
      <c r="BM909" s="48"/>
      <c r="BN909" s="48"/>
      <c r="BO909" s="48"/>
      <c r="BP909" s="48"/>
      <c r="BQ909" s="48"/>
      <c r="BR909" s="48"/>
      <c r="BS909" s="48"/>
      <c r="BT909" s="48"/>
      <c r="BU909" s="48"/>
      <c r="BV909" s="48"/>
      <c r="BW909" s="48"/>
      <c r="BX909" s="48"/>
      <c r="BY909" s="48"/>
      <c r="BZ909" s="328"/>
      <c r="CA909" s="48"/>
      <c r="CB909" s="48"/>
      <c r="CC909" s="48"/>
      <c r="CD909" s="48"/>
      <c r="CE909" s="48"/>
      <c r="CF909" s="48"/>
      <c r="CG909" s="48"/>
      <c r="CH909" s="48"/>
      <c r="CI909" s="48"/>
      <c r="CJ909" s="48"/>
      <c r="CK909" s="48"/>
      <c r="CL909" s="48"/>
      <c r="CM909" s="48"/>
      <c r="CN909" s="48"/>
      <c r="CO909" s="48"/>
      <c r="CP909" s="48"/>
      <c r="CQ909" s="48"/>
      <c r="CR909" s="48"/>
      <c r="CS909" s="48"/>
      <c r="CT909" s="48"/>
      <c r="CU909" s="48"/>
      <c r="CV909" s="48"/>
      <c r="CW909" s="48"/>
      <c r="CX909" s="48"/>
      <c r="CY909" s="48"/>
      <c r="CZ909" s="48"/>
      <c r="DA909" s="48"/>
      <c r="DB909" s="48"/>
      <c r="DC909" s="48"/>
      <c r="DD909" s="48"/>
      <c r="DE909" s="48"/>
      <c r="DF909" s="48"/>
      <c r="DG909" s="48"/>
      <c r="DH909" s="48"/>
      <c r="DI909" s="48"/>
      <c r="DJ909" s="48"/>
      <c r="DK909" s="48"/>
      <c r="DL909" s="48"/>
      <c r="DM909" s="48"/>
      <c r="DN909" s="48"/>
      <c r="DO909" s="48"/>
      <c r="DP909" s="48"/>
      <c r="DQ909" s="48"/>
      <c r="DR909" s="48"/>
      <c r="DS909" s="48"/>
      <c r="DT909" s="48"/>
      <c r="DU909" s="48"/>
      <c r="DV909" s="48"/>
      <c r="DW909" s="48"/>
      <c r="DX909" s="48"/>
      <c r="DY909" s="48"/>
      <c r="DZ909" s="48"/>
      <c r="EA909" s="48"/>
      <c r="EB909" s="48"/>
      <c r="EC909" s="48"/>
      <c r="ED909" s="48"/>
      <c r="EE909" s="48"/>
      <c r="EF909" s="48"/>
      <c r="EG909" s="48"/>
      <c r="EH909" s="48"/>
      <c r="EI909" s="48"/>
      <c r="EJ909" s="48"/>
      <c r="EK909" s="48"/>
      <c r="EL909" s="48"/>
      <c r="ET909" s="33" t="s">
        <v>1523</v>
      </c>
      <c r="EU909" s="33" t="s">
        <v>1521</v>
      </c>
    </row>
    <row r="910" spans="1:151" ht="12" hidden="1" customHeight="1">
      <c r="A910" s="48"/>
      <c r="B910" s="60"/>
      <c r="C910" s="48"/>
      <c r="D910" s="60"/>
      <c r="E910" s="60"/>
      <c r="F910" s="60"/>
      <c r="G910" s="60"/>
      <c r="H910" s="60"/>
      <c r="I910" s="60"/>
      <c r="J910" s="60"/>
      <c r="K910" s="60"/>
      <c r="L910" s="60"/>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158"/>
      <c r="BJ910" s="158"/>
      <c r="BK910" s="48"/>
      <c r="BL910" s="307"/>
      <c r="BM910" s="48"/>
      <c r="BN910" s="48"/>
      <c r="BO910" s="48"/>
      <c r="BP910" s="48"/>
      <c r="BQ910" s="48"/>
      <c r="BR910" s="48"/>
      <c r="BS910" s="48"/>
      <c r="BT910" s="48"/>
      <c r="BU910" s="48"/>
      <c r="BV910" s="48"/>
      <c r="BW910" s="48"/>
      <c r="BX910" s="48"/>
      <c r="BY910" s="48"/>
      <c r="BZ910" s="328"/>
      <c r="CA910" s="48"/>
      <c r="CB910" s="48"/>
      <c r="CC910" s="48"/>
      <c r="CD910" s="48"/>
      <c r="CE910" s="48"/>
      <c r="CF910" s="48"/>
      <c r="CG910" s="48"/>
      <c r="CH910" s="48"/>
      <c r="CI910" s="48"/>
      <c r="CJ910" s="48"/>
      <c r="CK910" s="48"/>
      <c r="CL910" s="48"/>
      <c r="CM910" s="48"/>
      <c r="CN910" s="48"/>
      <c r="CO910" s="48"/>
      <c r="CP910" s="48"/>
      <c r="CQ910" s="48"/>
      <c r="CR910" s="48"/>
      <c r="CS910" s="48"/>
      <c r="CT910" s="48"/>
      <c r="CU910" s="48"/>
      <c r="CV910" s="48"/>
      <c r="CW910" s="48"/>
      <c r="CX910" s="48"/>
      <c r="CY910" s="48"/>
      <c r="CZ910" s="48"/>
      <c r="DA910" s="48"/>
      <c r="DB910" s="48"/>
      <c r="DC910" s="48"/>
      <c r="DD910" s="48"/>
      <c r="DE910" s="48"/>
      <c r="DF910" s="48"/>
      <c r="DG910" s="48"/>
      <c r="DH910" s="48"/>
      <c r="DI910" s="48"/>
      <c r="DJ910" s="48"/>
      <c r="DK910" s="48"/>
      <c r="DL910" s="48"/>
      <c r="DM910" s="48"/>
      <c r="DN910" s="48"/>
      <c r="DO910" s="48"/>
      <c r="DP910" s="48"/>
      <c r="DQ910" s="48"/>
      <c r="DR910" s="48"/>
      <c r="DS910" s="48"/>
      <c r="DT910" s="48"/>
      <c r="DU910" s="48"/>
      <c r="DV910" s="48"/>
      <c r="DW910" s="48"/>
      <c r="DX910" s="48"/>
      <c r="DY910" s="48"/>
      <c r="DZ910" s="48"/>
      <c r="EA910" s="48"/>
      <c r="EB910" s="48"/>
      <c r="EC910" s="48"/>
      <c r="ED910" s="48"/>
      <c r="EE910" s="48"/>
      <c r="EF910" s="48"/>
      <c r="EG910" s="48"/>
      <c r="EH910" s="48"/>
      <c r="EI910" s="48"/>
      <c r="EJ910" s="48"/>
      <c r="EK910" s="48"/>
      <c r="EL910" s="48"/>
      <c r="ET910" s="33" t="s">
        <v>1524</v>
      </c>
      <c r="EU910" s="33" t="s">
        <v>1522</v>
      </c>
    </row>
    <row r="911" spans="1:151" ht="12" hidden="1" customHeight="1">
      <c r="A911" s="48"/>
      <c r="B911" s="60"/>
      <c r="C911" s="48"/>
      <c r="D911" s="60"/>
      <c r="E911" s="60"/>
      <c r="F911" s="60"/>
      <c r="G911" s="60"/>
      <c r="H911" s="60"/>
      <c r="I911" s="60"/>
      <c r="J911" s="60"/>
      <c r="K911" s="60"/>
      <c r="L911" s="60"/>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158"/>
      <c r="BJ911" s="158"/>
      <c r="BK911" s="48"/>
      <c r="BL911" s="307"/>
      <c r="BM911" s="48"/>
      <c r="BN911" s="48"/>
      <c r="BO911" s="48"/>
      <c r="BP911" s="48"/>
      <c r="BQ911" s="48"/>
      <c r="BR911" s="48"/>
      <c r="BS911" s="48"/>
      <c r="BT911" s="48"/>
      <c r="BU911" s="48"/>
      <c r="BV911" s="48"/>
      <c r="BW911" s="48"/>
      <c r="BX911" s="48"/>
      <c r="BY911" s="48"/>
      <c r="BZ911" s="328"/>
      <c r="CA911" s="48"/>
      <c r="CB911" s="48"/>
      <c r="CC911" s="48"/>
      <c r="CD911" s="48"/>
      <c r="CE911" s="48"/>
      <c r="CF911" s="48"/>
      <c r="CG911" s="48"/>
      <c r="CH911" s="48"/>
      <c r="CI911" s="48"/>
      <c r="CJ911" s="48"/>
      <c r="CK911" s="48"/>
      <c r="CL911" s="48"/>
      <c r="CM911" s="48"/>
      <c r="CN911" s="48"/>
      <c r="CO911" s="48"/>
      <c r="CP911" s="48"/>
      <c r="CQ911" s="48"/>
      <c r="CR911" s="48"/>
      <c r="CS911" s="48"/>
      <c r="CT911" s="48"/>
      <c r="CU911" s="48"/>
      <c r="CV911" s="48"/>
      <c r="CW911" s="48"/>
      <c r="CX911" s="48"/>
      <c r="CY911" s="48"/>
      <c r="CZ911" s="48"/>
      <c r="DA911" s="48"/>
      <c r="DB911" s="48"/>
      <c r="DC911" s="48"/>
      <c r="DD911" s="48"/>
      <c r="DE911" s="48"/>
      <c r="DF911" s="48"/>
      <c r="DG911" s="48"/>
      <c r="DH911" s="48"/>
      <c r="DI911" s="48"/>
      <c r="DJ911" s="48"/>
      <c r="DK911" s="48"/>
      <c r="DL911" s="48"/>
      <c r="DM911" s="48"/>
      <c r="DN911" s="48"/>
      <c r="DO911" s="48"/>
      <c r="DP911" s="48"/>
      <c r="DQ911" s="48"/>
      <c r="DR911" s="48"/>
      <c r="DS911" s="48"/>
      <c r="DT911" s="48"/>
      <c r="DU911" s="48"/>
      <c r="DV911" s="48"/>
      <c r="DW911" s="48"/>
      <c r="DX911" s="48"/>
      <c r="DY911" s="48"/>
      <c r="DZ911" s="48"/>
      <c r="EA911" s="48"/>
      <c r="EB911" s="48"/>
      <c r="EC911" s="48"/>
      <c r="ED911" s="48"/>
      <c r="EE911" s="48"/>
      <c r="EF911" s="48"/>
      <c r="EG911" s="48"/>
      <c r="EH911" s="48"/>
      <c r="EI911" s="48"/>
      <c r="EJ911" s="48"/>
      <c r="EK911" s="48"/>
      <c r="EL911" s="48"/>
      <c r="ET911" s="33" t="s">
        <v>799</v>
      </c>
      <c r="EU911" s="33" t="s">
        <v>1523</v>
      </c>
    </row>
    <row r="912" spans="1:151" ht="12" hidden="1" customHeight="1">
      <c r="A912" s="48"/>
      <c r="B912" s="60"/>
      <c r="C912" s="48"/>
      <c r="D912" s="60"/>
      <c r="E912" s="60"/>
      <c r="F912" s="60"/>
      <c r="G912" s="60"/>
      <c r="H912" s="60"/>
      <c r="I912" s="60"/>
      <c r="J912" s="60"/>
      <c r="K912" s="60"/>
      <c r="L912" s="60"/>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158"/>
      <c r="BJ912" s="158"/>
      <c r="BK912" s="48"/>
      <c r="BL912" s="307"/>
      <c r="BM912" s="48"/>
      <c r="BN912" s="48"/>
      <c r="BO912" s="48"/>
      <c r="BP912" s="48"/>
      <c r="BQ912" s="48"/>
      <c r="BR912" s="48"/>
      <c r="BS912" s="48"/>
      <c r="BT912" s="48"/>
      <c r="BU912" s="48"/>
      <c r="BV912" s="48"/>
      <c r="BW912" s="48"/>
      <c r="BX912" s="48"/>
      <c r="BY912" s="48"/>
      <c r="BZ912" s="328"/>
      <c r="CA912" s="48"/>
      <c r="CB912" s="48"/>
      <c r="CC912" s="48"/>
      <c r="CD912" s="48"/>
      <c r="CE912" s="48"/>
      <c r="CF912" s="48"/>
      <c r="CG912" s="48"/>
      <c r="CH912" s="48"/>
      <c r="CI912" s="48"/>
      <c r="CJ912" s="48"/>
      <c r="CK912" s="48"/>
      <c r="CL912" s="48"/>
      <c r="CM912" s="48"/>
      <c r="CN912" s="48"/>
      <c r="CO912" s="48"/>
      <c r="CP912" s="48"/>
      <c r="CQ912" s="48"/>
      <c r="CR912" s="48"/>
      <c r="CS912" s="48"/>
      <c r="CT912" s="48"/>
      <c r="CU912" s="48"/>
      <c r="CV912" s="48"/>
      <c r="CW912" s="48"/>
      <c r="CX912" s="48"/>
      <c r="CY912" s="48"/>
      <c r="CZ912" s="48"/>
      <c r="DA912" s="48"/>
      <c r="DB912" s="48"/>
      <c r="DC912" s="48"/>
      <c r="DD912" s="48"/>
      <c r="DE912" s="48"/>
      <c r="DF912" s="48"/>
      <c r="DG912" s="48"/>
      <c r="DH912" s="48"/>
      <c r="DI912" s="48"/>
      <c r="DJ912" s="48"/>
      <c r="DK912" s="48"/>
      <c r="DL912" s="48"/>
      <c r="DM912" s="48"/>
      <c r="DN912" s="48"/>
      <c r="DO912" s="48"/>
      <c r="DP912" s="48"/>
      <c r="DQ912" s="48"/>
      <c r="DR912" s="48"/>
      <c r="DS912" s="48"/>
      <c r="DT912" s="48"/>
      <c r="DU912" s="48"/>
      <c r="DV912" s="48"/>
      <c r="DW912" s="48"/>
      <c r="DX912" s="48"/>
      <c r="DY912" s="48"/>
      <c r="DZ912" s="48"/>
      <c r="EA912" s="48"/>
      <c r="EB912" s="48"/>
      <c r="EC912" s="48"/>
      <c r="ED912" s="48"/>
      <c r="EE912" s="48"/>
      <c r="EF912" s="48"/>
      <c r="EG912" s="48"/>
      <c r="EH912" s="48"/>
      <c r="EI912" s="48"/>
      <c r="EJ912" s="48"/>
      <c r="EK912" s="48"/>
      <c r="EL912" s="48"/>
      <c r="ET912" s="33" t="s">
        <v>1525</v>
      </c>
      <c r="EU912" s="33" t="s">
        <v>1524</v>
      </c>
    </row>
    <row r="913" spans="1:151" ht="12" hidden="1" customHeight="1">
      <c r="A913" s="48"/>
      <c r="B913" s="60"/>
      <c r="C913" s="48"/>
      <c r="D913" s="60"/>
      <c r="E913" s="60"/>
      <c r="F913" s="60"/>
      <c r="G913" s="60"/>
      <c r="H913" s="60"/>
      <c r="I913" s="60"/>
      <c r="J913" s="60"/>
      <c r="K913" s="60"/>
      <c r="L913" s="60"/>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158"/>
      <c r="BJ913" s="158"/>
      <c r="BK913" s="48"/>
      <c r="BL913" s="307"/>
      <c r="BM913" s="48"/>
      <c r="BN913" s="48"/>
      <c r="BO913" s="48"/>
      <c r="BP913" s="48"/>
      <c r="BQ913" s="48"/>
      <c r="BR913" s="48"/>
      <c r="BS913" s="48"/>
      <c r="BT913" s="48"/>
      <c r="BU913" s="48"/>
      <c r="BV913" s="48"/>
      <c r="BW913" s="48"/>
      <c r="BX913" s="48"/>
      <c r="BY913" s="48"/>
      <c r="BZ913" s="328"/>
      <c r="CA913" s="48"/>
      <c r="CB913" s="48"/>
      <c r="CC913" s="48"/>
      <c r="CD913" s="48"/>
      <c r="CE913" s="48"/>
      <c r="CF913" s="48"/>
      <c r="CG913" s="48"/>
      <c r="CH913" s="48"/>
      <c r="CI913" s="48"/>
      <c r="CJ913" s="48"/>
      <c r="CK913" s="48"/>
      <c r="CL913" s="48"/>
      <c r="CM913" s="48"/>
      <c r="CN913" s="48"/>
      <c r="CO913" s="48"/>
      <c r="CP913" s="48"/>
      <c r="CQ913" s="48"/>
      <c r="CR913" s="48"/>
      <c r="CS913" s="48"/>
      <c r="CT913" s="48"/>
      <c r="CU913" s="48"/>
      <c r="CV913" s="48"/>
      <c r="CW913" s="48"/>
      <c r="CX913" s="48"/>
      <c r="CY913" s="48"/>
      <c r="CZ913" s="48"/>
      <c r="DA913" s="48"/>
      <c r="DB913" s="48"/>
      <c r="DC913" s="48"/>
      <c r="DD913" s="48"/>
      <c r="DE913" s="48"/>
      <c r="DF913" s="48"/>
      <c r="DG913" s="48"/>
      <c r="DH913" s="48"/>
      <c r="DI913" s="48"/>
      <c r="DJ913" s="48"/>
      <c r="DK913" s="48"/>
      <c r="DL913" s="48"/>
      <c r="DM913" s="48"/>
      <c r="DN913" s="48"/>
      <c r="DO913" s="48"/>
      <c r="DP913" s="48"/>
      <c r="DQ913" s="48"/>
      <c r="DR913" s="48"/>
      <c r="DS913" s="48"/>
      <c r="DT913" s="48"/>
      <c r="DU913" s="48"/>
      <c r="DV913" s="48"/>
      <c r="DW913" s="48"/>
      <c r="DX913" s="48"/>
      <c r="DY913" s="48"/>
      <c r="DZ913" s="48"/>
      <c r="EA913" s="48"/>
      <c r="EB913" s="48"/>
      <c r="EC913" s="48"/>
      <c r="ED913" s="48"/>
      <c r="EE913" s="48"/>
      <c r="EF913" s="48"/>
      <c r="EG913" s="48"/>
      <c r="EH913" s="48"/>
      <c r="EI913" s="48"/>
      <c r="EJ913" s="48"/>
      <c r="EK913" s="48"/>
      <c r="EL913" s="48"/>
      <c r="ET913" s="33" t="s">
        <v>1526</v>
      </c>
      <c r="EU913" s="33" t="s">
        <v>799</v>
      </c>
    </row>
    <row r="914" spans="1:151" ht="12" hidden="1" customHeight="1">
      <c r="A914" s="48"/>
      <c r="B914" s="60"/>
      <c r="C914" s="48"/>
      <c r="D914" s="60"/>
      <c r="E914" s="60"/>
      <c r="F914" s="60"/>
      <c r="G914" s="60"/>
      <c r="H914" s="60"/>
      <c r="I914" s="60"/>
      <c r="J914" s="60"/>
      <c r="K914" s="60"/>
      <c r="L914" s="60"/>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158"/>
      <c r="BJ914" s="158"/>
      <c r="BK914" s="48"/>
      <c r="BL914" s="307"/>
      <c r="BM914" s="48"/>
      <c r="BN914" s="48"/>
      <c r="BO914" s="48"/>
      <c r="BP914" s="48"/>
      <c r="BQ914" s="48"/>
      <c r="BR914" s="48"/>
      <c r="BS914" s="48"/>
      <c r="BT914" s="48"/>
      <c r="BU914" s="48"/>
      <c r="BV914" s="48"/>
      <c r="BW914" s="48"/>
      <c r="BX914" s="48"/>
      <c r="BY914" s="48"/>
      <c r="BZ914" s="328"/>
      <c r="CA914" s="48"/>
      <c r="CB914" s="48"/>
      <c r="CC914" s="48"/>
      <c r="CD914" s="48"/>
      <c r="CE914" s="48"/>
      <c r="CF914" s="48"/>
      <c r="CG914" s="48"/>
      <c r="CH914" s="48"/>
      <c r="CI914" s="48"/>
      <c r="CJ914" s="48"/>
      <c r="CK914" s="48"/>
      <c r="CL914" s="48"/>
      <c r="CM914" s="48"/>
      <c r="CN914" s="48"/>
      <c r="CO914" s="48"/>
      <c r="CP914" s="48"/>
      <c r="CQ914" s="48"/>
      <c r="CR914" s="48"/>
      <c r="CS914" s="48"/>
      <c r="CT914" s="48"/>
      <c r="CU914" s="48"/>
      <c r="CV914" s="48"/>
      <c r="CW914" s="48"/>
      <c r="CX914" s="48"/>
      <c r="CY914" s="48"/>
      <c r="CZ914" s="48"/>
      <c r="DA914" s="48"/>
      <c r="DB914" s="48"/>
      <c r="DC914" s="48"/>
      <c r="DD914" s="48"/>
      <c r="DE914" s="48"/>
      <c r="DF914" s="48"/>
      <c r="DG914" s="48"/>
      <c r="DH914" s="48"/>
      <c r="DI914" s="48"/>
      <c r="DJ914" s="48"/>
      <c r="DK914" s="48"/>
      <c r="DL914" s="48"/>
      <c r="DM914" s="48"/>
      <c r="DN914" s="48"/>
      <c r="DO914" s="48"/>
      <c r="DP914" s="48"/>
      <c r="DQ914" s="48"/>
      <c r="DR914" s="48"/>
      <c r="DS914" s="48"/>
      <c r="DT914" s="48"/>
      <c r="DU914" s="48"/>
      <c r="DV914" s="48"/>
      <c r="DW914" s="48"/>
      <c r="DX914" s="48"/>
      <c r="DY914" s="48"/>
      <c r="DZ914" s="48"/>
      <c r="EA914" s="48"/>
      <c r="EB914" s="48"/>
      <c r="EC914" s="48"/>
      <c r="ED914" s="48"/>
      <c r="EE914" s="48"/>
      <c r="EF914" s="48"/>
      <c r="EG914" s="48"/>
      <c r="EH914" s="48"/>
      <c r="EI914" s="48"/>
      <c r="EJ914" s="48"/>
      <c r="EK914" s="48"/>
      <c r="EL914" s="48"/>
      <c r="ET914" s="33" t="s">
        <v>1527</v>
      </c>
      <c r="EU914" s="33" t="s">
        <v>1525</v>
      </c>
    </row>
    <row r="915" spans="1:151" ht="12" hidden="1" customHeight="1">
      <c r="A915" s="48"/>
      <c r="B915" s="60"/>
      <c r="C915" s="48"/>
      <c r="D915" s="60"/>
      <c r="E915" s="60"/>
      <c r="F915" s="60"/>
      <c r="G915" s="60"/>
      <c r="H915" s="60"/>
      <c r="I915" s="60"/>
      <c r="J915" s="60"/>
      <c r="K915" s="60"/>
      <c r="L915" s="60"/>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158"/>
      <c r="BJ915" s="158"/>
      <c r="BK915" s="48"/>
      <c r="BL915" s="307"/>
      <c r="BM915" s="48"/>
      <c r="BN915" s="48"/>
      <c r="BO915" s="48"/>
      <c r="BP915" s="48"/>
      <c r="BQ915" s="48"/>
      <c r="BR915" s="48"/>
      <c r="BS915" s="48"/>
      <c r="BT915" s="48"/>
      <c r="BU915" s="48"/>
      <c r="BV915" s="48"/>
      <c r="BW915" s="48"/>
      <c r="BX915" s="48"/>
      <c r="BY915" s="48"/>
      <c r="BZ915" s="328"/>
      <c r="CA915" s="48"/>
      <c r="CB915" s="48"/>
      <c r="CC915" s="48"/>
      <c r="CD915" s="48"/>
      <c r="CE915" s="48"/>
      <c r="CF915" s="48"/>
      <c r="CG915" s="48"/>
      <c r="CH915" s="48"/>
      <c r="CI915" s="48"/>
      <c r="CJ915" s="48"/>
      <c r="CK915" s="48"/>
      <c r="CL915" s="48"/>
      <c r="CM915" s="48"/>
      <c r="CN915" s="48"/>
      <c r="CO915" s="48"/>
      <c r="CP915" s="48"/>
      <c r="CQ915" s="48"/>
      <c r="CR915" s="48"/>
      <c r="CS915" s="48"/>
      <c r="CT915" s="48"/>
      <c r="CU915" s="48"/>
      <c r="CV915" s="48"/>
      <c r="CW915" s="48"/>
      <c r="CX915" s="48"/>
      <c r="CY915" s="48"/>
      <c r="CZ915" s="48"/>
      <c r="DA915" s="48"/>
      <c r="DB915" s="48"/>
      <c r="DC915" s="48"/>
      <c r="DD915" s="48"/>
      <c r="DE915" s="48"/>
      <c r="DF915" s="48"/>
      <c r="DG915" s="48"/>
      <c r="DH915" s="48"/>
      <c r="DI915" s="48"/>
      <c r="DJ915" s="48"/>
      <c r="DK915" s="48"/>
      <c r="DL915" s="48"/>
      <c r="DM915" s="48"/>
      <c r="DN915" s="48"/>
      <c r="DO915" s="48"/>
      <c r="DP915" s="48"/>
      <c r="DQ915" s="48"/>
      <c r="DR915" s="48"/>
      <c r="DS915" s="48"/>
      <c r="DT915" s="48"/>
      <c r="DU915" s="48"/>
      <c r="DV915" s="48"/>
      <c r="DW915" s="48"/>
      <c r="DX915" s="48"/>
      <c r="DY915" s="48"/>
      <c r="DZ915" s="48"/>
      <c r="EA915" s="48"/>
      <c r="EB915" s="48"/>
      <c r="EC915" s="48"/>
      <c r="ED915" s="48"/>
      <c r="EE915" s="48"/>
      <c r="EF915" s="48"/>
      <c r="EG915" s="48"/>
      <c r="EH915" s="48"/>
      <c r="EI915" s="48"/>
      <c r="EJ915" s="48"/>
      <c r="EK915" s="48"/>
      <c r="EL915" s="48"/>
      <c r="ET915" s="33" t="s">
        <v>1528</v>
      </c>
      <c r="EU915" s="33" t="s">
        <v>1526</v>
      </c>
    </row>
    <row r="916" spans="1:151" ht="12" hidden="1" customHeight="1">
      <c r="A916" s="48"/>
      <c r="B916" s="60"/>
      <c r="C916" s="48"/>
      <c r="D916" s="60"/>
      <c r="E916" s="60"/>
      <c r="F916" s="60"/>
      <c r="G916" s="60"/>
      <c r="H916" s="60"/>
      <c r="I916" s="60"/>
      <c r="J916" s="60"/>
      <c r="K916" s="60"/>
      <c r="L916" s="60"/>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158"/>
      <c r="BJ916" s="158"/>
      <c r="BK916" s="48"/>
      <c r="BL916" s="307"/>
      <c r="BM916" s="48"/>
      <c r="BN916" s="48"/>
      <c r="BO916" s="48"/>
      <c r="BP916" s="48"/>
      <c r="BQ916" s="48"/>
      <c r="BR916" s="48"/>
      <c r="BS916" s="48"/>
      <c r="BT916" s="48"/>
      <c r="BU916" s="48"/>
      <c r="BV916" s="48"/>
      <c r="BW916" s="48"/>
      <c r="BX916" s="48"/>
      <c r="BY916" s="48"/>
      <c r="BZ916" s="328"/>
      <c r="CA916" s="48"/>
      <c r="CB916" s="48"/>
      <c r="CC916" s="48"/>
      <c r="CD916" s="48"/>
      <c r="CE916" s="48"/>
      <c r="CF916" s="48"/>
      <c r="CG916" s="48"/>
      <c r="CH916" s="48"/>
      <c r="CI916" s="48"/>
      <c r="CJ916" s="48"/>
      <c r="CK916" s="48"/>
      <c r="CL916" s="48"/>
      <c r="CM916" s="48"/>
      <c r="CN916" s="48"/>
      <c r="CO916" s="48"/>
      <c r="CP916" s="48"/>
      <c r="CQ916" s="48"/>
      <c r="CR916" s="48"/>
      <c r="CS916" s="48"/>
      <c r="CT916" s="48"/>
      <c r="CU916" s="48"/>
      <c r="CV916" s="48"/>
      <c r="CW916" s="48"/>
      <c r="CX916" s="48"/>
      <c r="CY916" s="48"/>
      <c r="CZ916" s="48"/>
      <c r="DA916" s="48"/>
      <c r="DB916" s="48"/>
      <c r="DC916" s="48"/>
      <c r="DD916" s="48"/>
      <c r="DE916" s="48"/>
      <c r="DF916" s="48"/>
      <c r="DG916" s="48"/>
      <c r="DH916" s="48"/>
      <c r="DI916" s="48"/>
      <c r="DJ916" s="48"/>
      <c r="DK916" s="48"/>
      <c r="DL916" s="48"/>
      <c r="DM916" s="48"/>
      <c r="DN916" s="48"/>
      <c r="DO916" s="48"/>
      <c r="DP916" s="48"/>
      <c r="DQ916" s="48"/>
      <c r="DR916" s="48"/>
      <c r="DS916" s="48"/>
      <c r="DT916" s="48"/>
      <c r="DU916" s="48"/>
      <c r="DV916" s="48"/>
      <c r="DW916" s="48"/>
      <c r="DX916" s="48"/>
      <c r="DY916" s="48"/>
      <c r="DZ916" s="48"/>
      <c r="EA916" s="48"/>
      <c r="EB916" s="48"/>
      <c r="EC916" s="48"/>
      <c r="ED916" s="48"/>
      <c r="EE916" s="48"/>
      <c r="EF916" s="48"/>
      <c r="EG916" s="48"/>
      <c r="EH916" s="48"/>
      <c r="EI916" s="48"/>
      <c r="EJ916" s="48"/>
      <c r="EK916" s="48"/>
      <c r="EL916" s="48"/>
      <c r="ET916" s="33" t="s">
        <v>1529</v>
      </c>
      <c r="EU916" s="33" t="s">
        <v>1527</v>
      </c>
    </row>
    <row r="917" spans="1:151" ht="12" hidden="1" customHeight="1">
      <c r="A917" s="48"/>
      <c r="B917" s="60"/>
      <c r="C917" s="48"/>
      <c r="D917" s="60"/>
      <c r="E917" s="60"/>
      <c r="F917" s="60"/>
      <c r="G917" s="60"/>
      <c r="H917" s="60"/>
      <c r="I917" s="60"/>
      <c r="J917" s="60"/>
      <c r="K917" s="60"/>
      <c r="L917" s="60"/>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158"/>
      <c r="BJ917" s="158"/>
      <c r="BK917" s="48"/>
      <c r="BL917" s="307"/>
      <c r="BM917" s="48"/>
      <c r="BN917" s="48"/>
      <c r="BO917" s="48"/>
      <c r="BP917" s="48"/>
      <c r="BQ917" s="48"/>
      <c r="BR917" s="48"/>
      <c r="BS917" s="48"/>
      <c r="BT917" s="48"/>
      <c r="BU917" s="48"/>
      <c r="BV917" s="48"/>
      <c r="BW917" s="48"/>
      <c r="BX917" s="48"/>
      <c r="BY917" s="48"/>
      <c r="BZ917" s="328"/>
      <c r="CA917" s="48"/>
      <c r="CB917" s="48"/>
      <c r="CC917" s="48"/>
      <c r="CD917" s="48"/>
      <c r="CE917" s="48"/>
      <c r="CF917" s="48"/>
      <c r="CG917" s="48"/>
      <c r="CH917" s="48"/>
      <c r="CI917" s="48"/>
      <c r="CJ917" s="48"/>
      <c r="CK917" s="48"/>
      <c r="CL917" s="48"/>
      <c r="CM917" s="48"/>
      <c r="CN917" s="48"/>
      <c r="CO917" s="48"/>
      <c r="CP917" s="48"/>
      <c r="CQ917" s="48"/>
      <c r="CR917" s="48"/>
      <c r="CS917" s="48"/>
      <c r="CT917" s="48"/>
      <c r="CU917" s="48"/>
      <c r="CV917" s="48"/>
      <c r="CW917" s="48"/>
      <c r="CX917" s="48"/>
      <c r="CY917" s="48"/>
      <c r="CZ917" s="48"/>
      <c r="DA917" s="48"/>
      <c r="DB917" s="48"/>
      <c r="DC917" s="48"/>
      <c r="DD917" s="48"/>
      <c r="DE917" s="48"/>
      <c r="DF917" s="48"/>
      <c r="DG917" s="48"/>
      <c r="DH917" s="48"/>
      <c r="DI917" s="48"/>
      <c r="DJ917" s="48"/>
      <c r="DK917" s="48"/>
      <c r="DL917" s="48"/>
      <c r="DM917" s="48"/>
      <c r="DN917" s="48"/>
      <c r="DO917" s="48"/>
      <c r="DP917" s="48"/>
      <c r="DQ917" s="48"/>
      <c r="DR917" s="48"/>
      <c r="DS917" s="48"/>
      <c r="DT917" s="48"/>
      <c r="DU917" s="48"/>
      <c r="DV917" s="48"/>
      <c r="DW917" s="48"/>
      <c r="DX917" s="48"/>
      <c r="DY917" s="48"/>
      <c r="DZ917" s="48"/>
      <c r="EA917" s="48"/>
      <c r="EB917" s="48"/>
      <c r="EC917" s="48"/>
      <c r="ED917" s="48"/>
      <c r="EE917" s="48"/>
      <c r="EF917" s="48"/>
      <c r="EG917" s="48"/>
      <c r="EH917" s="48"/>
      <c r="EI917" s="48"/>
      <c r="EJ917" s="48"/>
      <c r="EK917" s="48"/>
      <c r="EL917" s="48"/>
      <c r="ET917" s="33" t="s">
        <v>1530</v>
      </c>
      <c r="EU917" s="33" t="s">
        <v>1528</v>
      </c>
    </row>
    <row r="918" spans="1:151" ht="12" hidden="1" customHeight="1">
      <c r="A918" s="48"/>
      <c r="B918" s="60"/>
      <c r="C918" s="48"/>
      <c r="D918" s="60"/>
      <c r="E918" s="60"/>
      <c r="F918" s="60"/>
      <c r="G918" s="60"/>
      <c r="H918" s="60"/>
      <c r="I918" s="60"/>
      <c r="J918" s="60"/>
      <c r="K918" s="60"/>
      <c r="L918" s="60"/>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158"/>
      <c r="BJ918" s="158"/>
      <c r="BK918" s="48"/>
      <c r="BL918" s="307"/>
      <c r="BM918" s="48"/>
      <c r="BN918" s="48"/>
      <c r="BO918" s="48"/>
      <c r="BP918" s="48"/>
      <c r="BQ918" s="48"/>
      <c r="BR918" s="48"/>
      <c r="BS918" s="48"/>
      <c r="BT918" s="48"/>
      <c r="BU918" s="48"/>
      <c r="BV918" s="48"/>
      <c r="BW918" s="48"/>
      <c r="BX918" s="48"/>
      <c r="BY918" s="48"/>
      <c r="BZ918" s="328"/>
      <c r="CA918" s="48"/>
      <c r="CB918" s="48"/>
      <c r="CC918" s="48"/>
      <c r="CD918" s="48"/>
      <c r="CE918" s="48"/>
      <c r="CF918" s="48"/>
      <c r="CG918" s="48"/>
      <c r="CH918" s="48"/>
      <c r="CI918" s="48"/>
      <c r="CJ918" s="48"/>
      <c r="CK918" s="48"/>
      <c r="CL918" s="48"/>
      <c r="CM918" s="48"/>
      <c r="CN918" s="48"/>
      <c r="CO918" s="48"/>
      <c r="CP918" s="48"/>
      <c r="CQ918" s="48"/>
      <c r="CR918" s="48"/>
      <c r="CS918" s="48"/>
      <c r="CT918" s="48"/>
      <c r="CU918" s="48"/>
      <c r="CV918" s="48"/>
      <c r="CW918" s="48"/>
      <c r="CX918" s="48"/>
      <c r="CY918" s="48"/>
      <c r="CZ918" s="48"/>
      <c r="DA918" s="48"/>
      <c r="DB918" s="48"/>
      <c r="DC918" s="48"/>
      <c r="DD918" s="48"/>
      <c r="DE918" s="48"/>
      <c r="DF918" s="48"/>
      <c r="DG918" s="48"/>
      <c r="DH918" s="48"/>
      <c r="DI918" s="48"/>
      <c r="DJ918" s="48"/>
      <c r="DK918" s="48"/>
      <c r="DL918" s="48"/>
      <c r="DM918" s="48"/>
      <c r="DN918" s="48"/>
      <c r="DO918" s="48"/>
      <c r="DP918" s="48"/>
      <c r="DQ918" s="48"/>
      <c r="DR918" s="48"/>
      <c r="DS918" s="48"/>
      <c r="DT918" s="48"/>
      <c r="DU918" s="48"/>
      <c r="DV918" s="48"/>
      <c r="DW918" s="48"/>
      <c r="DX918" s="48"/>
      <c r="DY918" s="48"/>
      <c r="DZ918" s="48"/>
      <c r="EA918" s="48"/>
      <c r="EB918" s="48"/>
      <c r="EC918" s="48"/>
      <c r="ED918" s="48"/>
      <c r="EE918" s="48"/>
      <c r="EF918" s="48"/>
      <c r="EG918" s="48"/>
      <c r="EH918" s="48"/>
      <c r="EI918" s="48"/>
      <c r="EJ918" s="48"/>
      <c r="EK918" s="48"/>
      <c r="EL918" s="48"/>
      <c r="ET918" s="33" t="s">
        <v>1531</v>
      </c>
      <c r="EU918" s="33" t="s">
        <v>1529</v>
      </c>
    </row>
    <row r="919" spans="1:151" ht="12" hidden="1" customHeight="1">
      <c r="A919" s="48"/>
      <c r="B919" s="60"/>
      <c r="C919" s="48"/>
      <c r="D919" s="60"/>
      <c r="E919" s="60"/>
      <c r="F919" s="60"/>
      <c r="G919" s="60"/>
      <c r="H919" s="60"/>
      <c r="I919" s="60"/>
      <c r="J919" s="60"/>
      <c r="K919" s="60"/>
      <c r="L919" s="60"/>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c r="BG919" s="48"/>
      <c r="BH919" s="48"/>
      <c r="BI919" s="158"/>
      <c r="BJ919" s="158"/>
      <c r="BK919" s="48"/>
      <c r="BL919" s="307"/>
      <c r="BM919" s="48"/>
      <c r="BN919" s="48"/>
      <c r="BO919" s="48"/>
      <c r="BP919" s="48"/>
      <c r="BQ919" s="48"/>
      <c r="BR919" s="48"/>
      <c r="BS919" s="48"/>
      <c r="BT919" s="48"/>
      <c r="BU919" s="48"/>
      <c r="BV919" s="48"/>
      <c r="BW919" s="48"/>
      <c r="BX919" s="48"/>
      <c r="BY919" s="48"/>
      <c r="BZ919" s="328"/>
      <c r="CA919" s="48"/>
      <c r="CB919" s="48"/>
      <c r="CC919" s="48"/>
      <c r="CD919" s="48"/>
      <c r="CE919" s="48"/>
      <c r="CF919" s="48"/>
      <c r="CG919" s="48"/>
      <c r="CH919" s="48"/>
      <c r="CI919" s="48"/>
      <c r="CJ919" s="48"/>
      <c r="CK919" s="48"/>
      <c r="CL919" s="48"/>
      <c r="CM919" s="48"/>
      <c r="CN919" s="48"/>
      <c r="CO919" s="48"/>
      <c r="CP919" s="48"/>
      <c r="CQ919" s="48"/>
      <c r="CR919" s="48"/>
      <c r="CS919" s="48"/>
      <c r="CT919" s="48"/>
      <c r="CU919" s="48"/>
      <c r="CV919" s="48"/>
      <c r="CW919" s="48"/>
      <c r="CX919" s="48"/>
      <c r="CY919" s="48"/>
      <c r="CZ919" s="48"/>
      <c r="DA919" s="48"/>
      <c r="DB919" s="48"/>
      <c r="DC919" s="48"/>
      <c r="DD919" s="48"/>
      <c r="DE919" s="48"/>
      <c r="DF919" s="48"/>
      <c r="DG919" s="48"/>
      <c r="DH919" s="48"/>
      <c r="DI919" s="48"/>
      <c r="DJ919" s="48"/>
      <c r="DK919" s="48"/>
      <c r="DL919" s="48"/>
      <c r="DM919" s="48"/>
      <c r="DN919" s="48"/>
      <c r="DO919" s="48"/>
      <c r="DP919" s="48"/>
      <c r="DQ919" s="48"/>
      <c r="DR919" s="48"/>
      <c r="DS919" s="48"/>
      <c r="DT919" s="48"/>
      <c r="DU919" s="48"/>
      <c r="DV919" s="48"/>
      <c r="DW919" s="48"/>
      <c r="DX919" s="48"/>
      <c r="DY919" s="48"/>
      <c r="DZ919" s="48"/>
      <c r="EA919" s="48"/>
      <c r="EB919" s="48"/>
      <c r="EC919" s="48"/>
      <c r="ED919" s="48"/>
      <c r="EE919" s="48"/>
      <c r="EF919" s="48"/>
      <c r="EG919" s="48"/>
      <c r="EH919" s="48"/>
      <c r="EI919" s="48"/>
      <c r="EJ919" s="48"/>
      <c r="EK919" s="48"/>
      <c r="EL919" s="48"/>
      <c r="ET919" s="33" t="s">
        <v>1532</v>
      </c>
      <c r="EU919" s="33" t="s">
        <v>1530</v>
      </c>
    </row>
    <row r="920" spans="1:151" ht="12" hidden="1" customHeight="1">
      <c r="A920" s="48"/>
      <c r="B920" s="60"/>
      <c r="C920" s="48"/>
      <c r="D920" s="60"/>
      <c r="E920" s="60"/>
      <c r="F920" s="60"/>
      <c r="G920" s="60"/>
      <c r="H920" s="60"/>
      <c r="I920" s="60"/>
      <c r="J920" s="60"/>
      <c r="K920" s="60"/>
      <c r="L920" s="60"/>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c r="BG920" s="48"/>
      <c r="BH920" s="48"/>
      <c r="BI920" s="158"/>
      <c r="BJ920" s="158"/>
      <c r="BK920" s="48"/>
      <c r="BL920" s="307"/>
      <c r="BM920" s="48"/>
      <c r="BN920" s="48"/>
      <c r="BO920" s="48"/>
      <c r="BP920" s="48"/>
      <c r="BQ920" s="48"/>
      <c r="BR920" s="48"/>
      <c r="BS920" s="48"/>
      <c r="BT920" s="48"/>
      <c r="BU920" s="48"/>
      <c r="BV920" s="48"/>
      <c r="BW920" s="48"/>
      <c r="BX920" s="48"/>
      <c r="BY920" s="48"/>
      <c r="BZ920" s="328"/>
      <c r="CA920" s="48"/>
      <c r="CB920" s="48"/>
      <c r="CC920" s="48"/>
      <c r="CD920" s="48"/>
      <c r="CE920" s="48"/>
      <c r="CF920" s="48"/>
      <c r="CG920" s="48"/>
      <c r="CH920" s="48"/>
      <c r="CI920" s="48"/>
      <c r="CJ920" s="48"/>
      <c r="CK920" s="48"/>
      <c r="CL920" s="48"/>
      <c r="CM920" s="48"/>
      <c r="CN920" s="48"/>
      <c r="CO920" s="48"/>
      <c r="CP920" s="48"/>
      <c r="CQ920" s="48"/>
      <c r="CR920" s="48"/>
      <c r="CS920" s="48"/>
      <c r="CT920" s="48"/>
      <c r="CU920" s="48"/>
      <c r="CV920" s="48"/>
      <c r="CW920" s="48"/>
      <c r="CX920" s="48"/>
      <c r="CY920" s="48"/>
      <c r="CZ920" s="48"/>
      <c r="DA920" s="48"/>
      <c r="DB920" s="48"/>
      <c r="DC920" s="48"/>
      <c r="DD920" s="48"/>
      <c r="DE920" s="48"/>
      <c r="DF920" s="48"/>
      <c r="DG920" s="48"/>
      <c r="DH920" s="48"/>
      <c r="DI920" s="48"/>
      <c r="DJ920" s="48"/>
      <c r="DK920" s="48"/>
      <c r="DL920" s="48"/>
      <c r="DM920" s="48"/>
      <c r="DN920" s="48"/>
      <c r="DO920" s="48"/>
      <c r="DP920" s="48"/>
      <c r="DQ920" s="48"/>
      <c r="DR920" s="48"/>
      <c r="DS920" s="48"/>
      <c r="DT920" s="48"/>
      <c r="DU920" s="48"/>
      <c r="DV920" s="48"/>
      <c r="DW920" s="48"/>
      <c r="DX920" s="48"/>
      <c r="DY920" s="48"/>
      <c r="DZ920" s="48"/>
      <c r="EA920" s="48"/>
      <c r="EB920" s="48"/>
      <c r="EC920" s="48"/>
      <c r="ED920" s="48"/>
      <c r="EE920" s="48"/>
      <c r="EF920" s="48"/>
      <c r="EG920" s="48"/>
      <c r="EH920" s="48"/>
      <c r="EI920" s="48"/>
      <c r="EJ920" s="48"/>
      <c r="EK920" s="48"/>
      <c r="EL920" s="48"/>
      <c r="ET920" s="33" t="s">
        <v>1533</v>
      </c>
      <c r="EU920" s="33" t="s">
        <v>1531</v>
      </c>
    </row>
    <row r="921" spans="1:151" ht="12" hidden="1" customHeight="1">
      <c r="A921" s="48"/>
      <c r="B921" s="60"/>
      <c r="C921" s="48"/>
      <c r="D921" s="60"/>
      <c r="E921" s="60"/>
      <c r="F921" s="60"/>
      <c r="G921" s="60"/>
      <c r="H921" s="60"/>
      <c r="I921" s="60"/>
      <c r="J921" s="60"/>
      <c r="K921" s="60"/>
      <c r="L921" s="60"/>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158"/>
      <c r="BJ921" s="158"/>
      <c r="BK921" s="48"/>
      <c r="BL921" s="307"/>
      <c r="BM921" s="48"/>
      <c r="BN921" s="48"/>
      <c r="BO921" s="48"/>
      <c r="BP921" s="48"/>
      <c r="BQ921" s="48"/>
      <c r="BR921" s="48"/>
      <c r="BS921" s="48"/>
      <c r="BT921" s="48"/>
      <c r="BU921" s="48"/>
      <c r="BV921" s="48"/>
      <c r="BW921" s="48"/>
      <c r="BX921" s="48"/>
      <c r="BY921" s="48"/>
      <c r="BZ921" s="328"/>
      <c r="CA921" s="48"/>
      <c r="CB921" s="48"/>
      <c r="CC921" s="48"/>
      <c r="CD921" s="48"/>
      <c r="CE921" s="48"/>
      <c r="CF921" s="48"/>
      <c r="CG921" s="48"/>
      <c r="CH921" s="48"/>
      <c r="CI921" s="48"/>
      <c r="CJ921" s="48"/>
      <c r="CK921" s="48"/>
      <c r="CL921" s="48"/>
      <c r="CM921" s="48"/>
      <c r="CN921" s="48"/>
      <c r="CO921" s="48"/>
      <c r="CP921" s="48"/>
      <c r="CQ921" s="48"/>
      <c r="CR921" s="48"/>
      <c r="CS921" s="48"/>
      <c r="CT921" s="48"/>
      <c r="CU921" s="48"/>
      <c r="CV921" s="48"/>
      <c r="CW921" s="48"/>
      <c r="CX921" s="48"/>
      <c r="CY921" s="48"/>
      <c r="CZ921" s="48"/>
      <c r="DA921" s="48"/>
      <c r="DB921" s="48"/>
      <c r="DC921" s="48"/>
      <c r="DD921" s="48"/>
      <c r="DE921" s="48"/>
      <c r="DF921" s="48"/>
      <c r="DG921" s="48"/>
      <c r="DH921" s="48"/>
      <c r="DI921" s="48"/>
      <c r="DJ921" s="48"/>
      <c r="DK921" s="48"/>
      <c r="DL921" s="48"/>
      <c r="DM921" s="48"/>
      <c r="DN921" s="48"/>
      <c r="DO921" s="48"/>
      <c r="DP921" s="48"/>
      <c r="DQ921" s="48"/>
      <c r="DR921" s="48"/>
      <c r="DS921" s="48"/>
      <c r="DT921" s="48"/>
      <c r="DU921" s="48"/>
      <c r="DV921" s="48"/>
      <c r="DW921" s="48"/>
      <c r="DX921" s="48"/>
      <c r="DY921" s="48"/>
      <c r="DZ921" s="48"/>
      <c r="EA921" s="48"/>
      <c r="EB921" s="48"/>
      <c r="EC921" s="48"/>
      <c r="ED921" s="48"/>
      <c r="EE921" s="48"/>
      <c r="EF921" s="48"/>
      <c r="EG921" s="48"/>
      <c r="EH921" s="48"/>
      <c r="EI921" s="48"/>
      <c r="EJ921" s="48"/>
      <c r="EK921" s="48"/>
      <c r="EL921" s="48"/>
      <c r="ET921" s="33" t="s">
        <v>1534</v>
      </c>
      <c r="EU921" s="33" t="s">
        <v>1532</v>
      </c>
    </row>
    <row r="922" spans="1:151" ht="12" hidden="1" customHeight="1">
      <c r="A922" s="48"/>
      <c r="B922" s="60"/>
      <c r="C922" s="48"/>
      <c r="D922" s="60"/>
      <c r="E922" s="60"/>
      <c r="F922" s="60"/>
      <c r="G922" s="60"/>
      <c r="H922" s="60"/>
      <c r="I922" s="60"/>
      <c r="J922" s="60"/>
      <c r="K922" s="60"/>
      <c r="L922" s="60"/>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158"/>
      <c r="BJ922" s="158"/>
      <c r="BK922" s="48"/>
      <c r="BL922" s="307"/>
      <c r="BM922" s="48"/>
      <c r="BN922" s="48"/>
      <c r="BO922" s="48"/>
      <c r="BP922" s="48"/>
      <c r="BQ922" s="48"/>
      <c r="BR922" s="48"/>
      <c r="BS922" s="48"/>
      <c r="BT922" s="48"/>
      <c r="BU922" s="48"/>
      <c r="BV922" s="48"/>
      <c r="BW922" s="48"/>
      <c r="BX922" s="48"/>
      <c r="BY922" s="48"/>
      <c r="BZ922" s="328"/>
      <c r="CA922" s="48"/>
      <c r="CB922" s="48"/>
      <c r="CC922" s="48"/>
      <c r="CD922" s="48"/>
      <c r="CE922" s="48"/>
      <c r="CF922" s="48"/>
      <c r="CG922" s="48"/>
      <c r="CH922" s="48"/>
      <c r="CI922" s="48"/>
      <c r="CJ922" s="48"/>
      <c r="CK922" s="48"/>
      <c r="CL922" s="48"/>
      <c r="CM922" s="48"/>
      <c r="CN922" s="48"/>
      <c r="CO922" s="48"/>
      <c r="CP922" s="48"/>
      <c r="CQ922" s="48"/>
      <c r="CR922" s="48"/>
      <c r="CS922" s="48"/>
      <c r="CT922" s="48"/>
      <c r="CU922" s="48"/>
      <c r="CV922" s="48"/>
      <c r="CW922" s="48"/>
      <c r="CX922" s="48"/>
      <c r="CY922" s="48"/>
      <c r="CZ922" s="48"/>
      <c r="DA922" s="48"/>
      <c r="DB922" s="48"/>
      <c r="DC922" s="48"/>
      <c r="DD922" s="48"/>
      <c r="DE922" s="48"/>
      <c r="DF922" s="48"/>
      <c r="DG922" s="48"/>
      <c r="DH922" s="48"/>
      <c r="DI922" s="48"/>
      <c r="DJ922" s="48"/>
      <c r="DK922" s="48"/>
      <c r="DL922" s="48"/>
      <c r="DM922" s="48"/>
      <c r="DN922" s="48"/>
      <c r="DO922" s="48"/>
      <c r="DP922" s="48"/>
      <c r="DQ922" s="48"/>
      <c r="DR922" s="48"/>
      <c r="DS922" s="48"/>
      <c r="DT922" s="48"/>
      <c r="DU922" s="48"/>
      <c r="DV922" s="48"/>
      <c r="DW922" s="48"/>
      <c r="DX922" s="48"/>
      <c r="DY922" s="48"/>
      <c r="DZ922" s="48"/>
      <c r="EA922" s="48"/>
      <c r="EB922" s="48"/>
      <c r="EC922" s="48"/>
      <c r="ED922" s="48"/>
      <c r="EE922" s="48"/>
      <c r="EF922" s="48"/>
      <c r="EG922" s="48"/>
      <c r="EH922" s="48"/>
      <c r="EI922" s="48"/>
      <c r="EJ922" s="48"/>
      <c r="EK922" s="48"/>
      <c r="EL922" s="48"/>
      <c r="ET922" s="33" t="s">
        <v>1535</v>
      </c>
      <c r="EU922" s="33" t="s">
        <v>1533</v>
      </c>
    </row>
    <row r="923" spans="1:151" ht="12" hidden="1" customHeight="1">
      <c r="A923" s="48"/>
      <c r="B923" s="60"/>
      <c r="C923" s="48"/>
      <c r="D923" s="60"/>
      <c r="E923" s="60"/>
      <c r="F923" s="60"/>
      <c r="G923" s="60"/>
      <c r="H923" s="60"/>
      <c r="I923" s="60"/>
      <c r="J923" s="60"/>
      <c r="K923" s="60"/>
      <c r="L923" s="60"/>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158"/>
      <c r="BJ923" s="158"/>
      <c r="BK923" s="48"/>
      <c r="BL923" s="307"/>
      <c r="BM923" s="48"/>
      <c r="BN923" s="48"/>
      <c r="BO923" s="48"/>
      <c r="BP923" s="48"/>
      <c r="BQ923" s="48"/>
      <c r="BR923" s="48"/>
      <c r="BS923" s="48"/>
      <c r="BT923" s="48"/>
      <c r="BU923" s="48"/>
      <c r="BV923" s="48"/>
      <c r="BW923" s="48"/>
      <c r="BX923" s="48"/>
      <c r="BY923" s="48"/>
      <c r="BZ923" s="328"/>
      <c r="CA923" s="48"/>
      <c r="CB923" s="48"/>
      <c r="CC923" s="48"/>
      <c r="CD923" s="48"/>
      <c r="CE923" s="48"/>
      <c r="CF923" s="48"/>
      <c r="CG923" s="48"/>
      <c r="CH923" s="48"/>
      <c r="CI923" s="48"/>
      <c r="CJ923" s="48"/>
      <c r="CK923" s="48"/>
      <c r="CL923" s="48"/>
      <c r="CM923" s="48"/>
      <c r="CN923" s="48"/>
      <c r="CO923" s="48"/>
      <c r="CP923" s="48"/>
      <c r="CQ923" s="48"/>
      <c r="CR923" s="48"/>
      <c r="CS923" s="48"/>
      <c r="CT923" s="48"/>
      <c r="CU923" s="48"/>
      <c r="CV923" s="48"/>
      <c r="CW923" s="48"/>
      <c r="CX923" s="48"/>
      <c r="CY923" s="48"/>
      <c r="CZ923" s="48"/>
      <c r="DA923" s="48"/>
      <c r="DB923" s="48"/>
      <c r="DC923" s="48"/>
      <c r="DD923" s="48"/>
      <c r="DE923" s="48"/>
      <c r="DF923" s="48"/>
      <c r="DG923" s="48"/>
      <c r="DH923" s="48"/>
      <c r="DI923" s="48"/>
      <c r="DJ923" s="48"/>
      <c r="DK923" s="48"/>
      <c r="DL923" s="48"/>
      <c r="DM923" s="48"/>
      <c r="DN923" s="48"/>
      <c r="DO923" s="48"/>
      <c r="DP923" s="48"/>
      <c r="DQ923" s="48"/>
      <c r="DR923" s="48"/>
      <c r="DS923" s="48"/>
      <c r="DT923" s="48"/>
      <c r="DU923" s="48"/>
      <c r="DV923" s="48"/>
      <c r="DW923" s="48"/>
      <c r="DX923" s="48"/>
      <c r="DY923" s="48"/>
      <c r="DZ923" s="48"/>
      <c r="EA923" s="48"/>
      <c r="EB923" s="48"/>
      <c r="EC923" s="48"/>
      <c r="ED923" s="48"/>
      <c r="EE923" s="48"/>
      <c r="EF923" s="48"/>
      <c r="EG923" s="48"/>
      <c r="EH923" s="48"/>
      <c r="EI923" s="48"/>
      <c r="EJ923" s="48"/>
      <c r="EK923" s="48"/>
      <c r="EL923" s="48"/>
      <c r="ET923" s="33" t="s">
        <v>1536</v>
      </c>
      <c r="EU923" s="33" t="s">
        <v>1534</v>
      </c>
    </row>
    <row r="924" spans="1:151" ht="12" hidden="1" customHeight="1">
      <c r="A924" s="48"/>
      <c r="B924" s="60"/>
      <c r="C924" s="48"/>
      <c r="D924" s="60"/>
      <c r="E924" s="60"/>
      <c r="F924" s="60"/>
      <c r="G924" s="60"/>
      <c r="H924" s="60"/>
      <c r="I924" s="60"/>
      <c r="J924" s="60"/>
      <c r="K924" s="60"/>
      <c r="L924" s="60"/>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158"/>
      <c r="BJ924" s="158"/>
      <c r="BK924" s="48"/>
      <c r="BL924" s="307"/>
      <c r="BM924" s="48"/>
      <c r="BN924" s="48"/>
      <c r="BO924" s="48"/>
      <c r="BP924" s="48"/>
      <c r="BQ924" s="48"/>
      <c r="BR924" s="48"/>
      <c r="BS924" s="48"/>
      <c r="BT924" s="48"/>
      <c r="BU924" s="48"/>
      <c r="BV924" s="48"/>
      <c r="BW924" s="48"/>
      <c r="BX924" s="48"/>
      <c r="BY924" s="48"/>
      <c r="BZ924" s="328"/>
      <c r="CA924" s="48"/>
      <c r="CB924" s="48"/>
      <c r="CC924" s="48"/>
      <c r="CD924" s="48"/>
      <c r="CE924" s="48"/>
      <c r="CF924" s="48"/>
      <c r="CG924" s="48"/>
      <c r="CH924" s="48"/>
      <c r="CI924" s="48"/>
      <c r="CJ924" s="48"/>
      <c r="CK924" s="48"/>
      <c r="CL924" s="48"/>
      <c r="CM924" s="48"/>
      <c r="CN924" s="48"/>
      <c r="CO924" s="48"/>
      <c r="CP924" s="48"/>
      <c r="CQ924" s="48"/>
      <c r="CR924" s="48"/>
      <c r="CS924" s="48"/>
      <c r="CT924" s="48"/>
      <c r="CU924" s="48"/>
      <c r="CV924" s="48"/>
      <c r="CW924" s="48"/>
      <c r="CX924" s="48"/>
      <c r="CY924" s="48"/>
      <c r="CZ924" s="48"/>
      <c r="DA924" s="48"/>
      <c r="DB924" s="48"/>
      <c r="DC924" s="48"/>
      <c r="DD924" s="48"/>
      <c r="DE924" s="48"/>
      <c r="DF924" s="48"/>
      <c r="DG924" s="48"/>
      <c r="DH924" s="48"/>
      <c r="DI924" s="48"/>
      <c r="DJ924" s="48"/>
      <c r="DK924" s="48"/>
      <c r="DL924" s="48"/>
      <c r="DM924" s="48"/>
      <c r="DN924" s="48"/>
      <c r="DO924" s="48"/>
      <c r="DP924" s="48"/>
      <c r="DQ924" s="48"/>
      <c r="DR924" s="48"/>
      <c r="DS924" s="48"/>
      <c r="DT924" s="48"/>
      <c r="DU924" s="48"/>
      <c r="DV924" s="48"/>
      <c r="DW924" s="48"/>
      <c r="DX924" s="48"/>
      <c r="DY924" s="48"/>
      <c r="DZ924" s="48"/>
      <c r="EA924" s="48"/>
      <c r="EB924" s="48"/>
      <c r="EC924" s="48"/>
      <c r="ED924" s="48"/>
      <c r="EE924" s="48"/>
      <c r="EF924" s="48"/>
      <c r="EG924" s="48"/>
      <c r="EH924" s="48"/>
      <c r="EI924" s="48"/>
      <c r="EJ924" s="48"/>
      <c r="EK924" s="48"/>
      <c r="EL924" s="48"/>
      <c r="ET924" s="33" t="s">
        <v>1537</v>
      </c>
      <c r="EU924" s="33" t="s">
        <v>1535</v>
      </c>
    </row>
    <row r="925" spans="1:151" ht="12" hidden="1" customHeight="1">
      <c r="A925" s="48"/>
      <c r="B925" s="60"/>
      <c r="C925" s="48"/>
      <c r="D925" s="60"/>
      <c r="E925" s="60"/>
      <c r="F925" s="60"/>
      <c r="G925" s="60"/>
      <c r="H925" s="60"/>
      <c r="I925" s="60"/>
      <c r="J925" s="60"/>
      <c r="K925" s="60"/>
      <c r="L925" s="60"/>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158"/>
      <c r="BJ925" s="158"/>
      <c r="BK925" s="48"/>
      <c r="BL925" s="307"/>
      <c r="BM925" s="48"/>
      <c r="BN925" s="48"/>
      <c r="BO925" s="48"/>
      <c r="BP925" s="48"/>
      <c r="BQ925" s="48"/>
      <c r="BR925" s="48"/>
      <c r="BS925" s="48"/>
      <c r="BT925" s="48"/>
      <c r="BU925" s="48"/>
      <c r="BV925" s="48"/>
      <c r="BW925" s="48"/>
      <c r="BX925" s="48"/>
      <c r="BY925" s="48"/>
      <c r="BZ925" s="328"/>
      <c r="CA925" s="48"/>
      <c r="CB925" s="48"/>
      <c r="CC925" s="48"/>
      <c r="CD925" s="48"/>
      <c r="CE925" s="48"/>
      <c r="CF925" s="48"/>
      <c r="CG925" s="48"/>
      <c r="CH925" s="48"/>
      <c r="CI925" s="48"/>
      <c r="CJ925" s="48"/>
      <c r="CK925" s="48"/>
      <c r="CL925" s="48"/>
      <c r="CM925" s="48"/>
      <c r="CN925" s="48"/>
      <c r="CO925" s="48"/>
      <c r="CP925" s="48"/>
      <c r="CQ925" s="48"/>
      <c r="CR925" s="48"/>
      <c r="CS925" s="48"/>
      <c r="CT925" s="48"/>
      <c r="CU925" s="48"/>
      <c r="CV925" s="48"/>
      <c r="CW925" s="48"/>
      <c r="CX925" s="48"/>
      <c r="CY925" s="48"/>
      <c r="CZ925" s="48"/>
      <c r="DA925" s="48"/>
      <c r="DB925" s="48"/>
      <c r="DC925" s="48"/>
      <c r="DD925" s="48"/>
      <c r="DE925" s="48"/>
      <c r="DF925" s="48"/>
      <c r="DG925" s="48"/>
      <c r="DH925" s="48"/>
      <c r="DI925" s="48"/>
      <c r="DJ925" s="48"/>
      <c r="DK925" s="48"/>
      <c r="DL925" s="48"/>
      <c r="DM925" s="48"/>
      <c r="DN925" s="48"/>
      <c r="DO925" s="48"/>
      <c r="DP925" s="48"/>
      <c r="DQ925" s="48"/>
      <c r="DR925" s="48"/>
      <c r="DS925" s="48"/>
      <c r="DT925" s="48"/>
      <c r="DU925" s="48"/>
      <c r="DV925" s="48"/>
      <c r="DW925" s="48"/>
      <c r="DX925" s="48"/>
      <c r="DY925" s="48"/>
      <c r="DZ925" s="48"/>
      <c r="EA925" s="48"/>
      <c r="EB925" s="48"/>
      <c r="EC925" s="48"/>
      <c r="ED925" s="48"/>
      <c r="EE925" s="48"/>
      <c r="EF925" s="48"/>
      <c r="EG925" s="48"/>
      <c r="EH925" s="48"/>
      <c r="EI925" s="48"/>
      <c r="EJ925" s="48"/>
      <c r="EK925" s="48"/>
      <c r="EL925" s="48"/>
      <c r="ET925" s="33" t="s">
        <v>1538</v>
      </c>
      <c r="EU925" s="33" t="s">
        <v>1536</v>
      </c>
    </row>
    <row r="926" spans="1:151" ht="12" hidden="1" customHeight="1">
      <c r="A926" s="48"/>
      <c r="B926" s="60"/>
      <c r="C926" s="48"/>
      <c r="D926" s="60"/>
      <c r="E926" s="60"/>
      <c r="F926" s="60"/>
      <c r="G926" s="60"/>
      <c r="H926" s="60"/>
      <c r="I926" s="60"/>
      <c r="J926" s="60"/>
      <c r="K926" s="60"/>
      <c r="L926" s="60"/>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158"/>
      <c r="BJ926" s="158"/>
      <c r="BK926" s="48"/>
      <c r="BL926" s="307"/>
      <c r="BM926" s="48"/>
      <c r="BN926" s="48"/>
      <c r="BO926" s="48"/>
      <c r="BP926" s="48"/>
      <c r="BQ926" s="48"/>
      <c r="BR926" s="48"/>
      <c r="BS926" s="48"/>
      <c r="BT926" s="48"/>
      <c r="BU926" s="48"/>
      <c r="BV926" s="48"/>
      <c r="BW926" s="48"/>
      <c r="BX926" s="48"/>
      <c r="BY926" s="48"/>
      <c r="BZ926" s="328"/>
      <c r="CA926" s="48"/>
      <c r="CB926" s="48"/>
      <c r="CC926" s="48"/>
      <c r="CD926" s="48"/>
      <c r="CE926" s="48"/>
      <c r="CF926" s="48"/>
      <c r="CG926" s="48"/>
      <c r="CH926" s="48"/>
      <c r="CI926" s="48"/>
      <c r="CJ926" s="48"/>
      <c r="CK926" s="48"/>
      <c r="CL926" s="48"/>
      <c r="CM926" s="48"/>
      <c r="CN926" s="48"/>
      <c r="CO926" s="48"/>
      <c r="CP926" s="48"/>
      <c r="CQ926" s="48"/>
      <c r="CR926" s="48"/>
      <c r="CS926" s="48"/>
      <c r="CT926" s="48"/>
      <c r="CU926" s="48"/>
      <c r="CV926" s="48"/>
      <c r="CW926" s="48"/>
      <c r="CX926" s="48"/>
      <c r="CY926" s="48"/>
      <c r="CZ926" s="48"/>
      <c r="DA926" s="48"/>
      <c r="DB926" s="48"/>
      <c r="DC926" s="48"/>
      <c r="DD926" s="48"/>
      <c r="DE926" s="48"/>
      <c r="DF926" s="48"/>
      <c r="DG926" s="48"/>
      <c r="DH926" s="48"/>
      <c r="DI926" s="48"/>
      <c r="DJ926" s="48"/>
      <c r="DK926" s="48"/>
      <c r="DL926" s="48"/>
      <c r="DM926" s="48"/>
      <c r="DN926" s="48"/>
      <c r="DO926" s="48"/>
      <c r="DP926" s="48"/>
      <c r="DQ926" s="48"/>
      <c r="DR926" s="48"/>
      <c r="DS926" s="48"/>
      <c r="DT926" s="48"/>
      <c r="DU926" s="48"/>
      <c r="DV926" s="48"/>
      <c r="DW926" s="48"/>
      <c r="DX926" s="48"/>
      <c r="DY926" s="48"/>
      <c r="DZ926" s="48"/>
      <c r="EA926" s="48"/>
      <c r="EB926" s="48"/>
      <c r="EC926" s="48"/>
      <c r="ED926" s="48"/>
      <c r="EE926" s="48"/>
      <c r="EF926" s="48"/>
      <c r="EG926" s="48"/>
      <c r="EH926" s="48"/>
      <c r="EI926" s="48"/>
      <c r="EJ926" s="48"/>
      <c r="EK926" s="48"/>
      <c r="EL926" s="48"/>
      <c r="ET926" s="33" t="s">
        <v>1539</v>
      </c>
      <c r="EU926" s="33" t="s">
        <v>1537</v>
      </c>
    </row>
    <row r="927" spans="1:151" ht="12" hidden="1" customHeight="1">
      <c r="A927" s="48"/>
      <c r="B927" s="60"/>
      <c r="C927" s="48"/>
      <c r="D927" s="60"/>
      <c r="E927" s="60"/>
      <c r="F927" s="60"/>
      <c r="G927" s="60"/>
      <c r="H927" s="60"/>
      <c r="I927" s="60"/>
      <c r="J927" s="60"/>
      <c r="K927" s="60"/>
      <c r="L927" s="60"/>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158"/>
      <c r="BJ927" s="158"/>
      <c r="BK927" s="48"/>
      <c r="BL927" s="307"/>
      <c r="BM927" s="48"/>
      <c r="BN927" s="48"/>
      <c r="BO927" s="48"/>
      <c r="BP927" s="48"/>
      <c r="BQ927" s="48"/>
      <c r="BR927" s="48"/>
      <c r="BS927" s="48"/>
      <c r="BT927" s="48"/>
      <c r="BU927" s="48"/>
      <c r="BV927" s="48"/>
      <c r="BW927" s="48"/>
      <c r="BX927" s="48"/>
      <c r="BY927" s="48"/>
      <c r="BZ927" s="328"/>
      <c r="CA927" s="48"/>
      <c r="CB927" s="48"/>
      <c r="CC927" s="48"/>
      <c r="CD927" s="48"/>
      <c r="CE927" s="48"/>
      <c r="CF927" s="48"/>
      <c r="CG927" s="48"/>
      <c r="CH927" s="48"/>
      <c r="CI927" s="48"/>
      <c r="CJ927" s="48"/>
      <c r="CK927" s="48"/>
      <c r="CL927" s="48"/>
      <c r="CM927" s="48"/>
      <c r="CN927" s="48"/>
      <c r="CO927" s="48"/>
      <c r="CP927" s="48"/>
      <c r="CQ927" s="48"/>
      <c r="CR927" s="48"/>
      <c r="CS927" s="48"/>
      <c r="CT927" s="48"/>
      <c r="CU927" s="48"/>
      <c r="CV927" s="48"/>
      <c r="CW927" s="48"/>
      <c r="CX927" s="48"/>
      <c r="CY927" s="48"/>
      <c r="CZ927" s="48"/>
      <c r="DA927" s="48"/>
      <c r="DB927" s="48"/>
      <c r="DC927" s="48"/>
      <c r="DD927" s="48"/>
      <c r="DE927" s="48"/>
      <c r="DF927" s="48"/>
      <c r="DG927" s="48"/>
      <c r="DH927" s="48"/>
      <c r="DI927" s="48"/>
      <c r="DJ927" s="48"/>
      <c r="DK927" s="48"/>
      <c r="DL927" s="48"/>
      <c r="DM927" s="48"/>
      <c r="DN927" s="48"/>
      <c r="DO927" s="48"/>
      <c r="DP927" s="48"/>
      <c r="DQ927" s="48"/>
      <c r="DR927" s="48"/>
      <c r="DS927" s="48"/>
      <c r="DT927" s="48"/>
      <c r="DU927" s="48"/>
      <c r="DV927" s="48"/>
      <c r="DW927" s="48"/>
      <c r="DX927" s="48"/>
      <c r="DY927" s="48"/>
      <c r="DZ927" s="48"/>
      <c r="EA927" s="48"/>
      <c r="EB927" s="48"/>
      <c r="EC927" s="48"/>
      <c r="ED927" s="48"/>
      <c r="EE927" s="48"/>
      <c r="EF927" s="48"/>
      <c r="EG927" s="48"/>
      <c r="EH927" s="48"/>
      <c r="EI927" s="48"/>
      <c r="EJ927" s="48"/>
      <c r="EK927" s="48"/>
      <c r="EL927" s="48"/>
      <c r="ET927" s="33" t="s">
        <v>1540</v>
      </c>
      <c r="EU927" s="33" t="s">
        <v>1538</v>
      </c>
    </row>
    <row r="928" spans="1:151" ht="12" hidden="1" customHeight="1">
      <c r="A928" s="48"/>
      <c r="B928" s="60"/>
      <c r="C928" s="48"/>
      <c r="D928" s="60"/>
      <c r="E928" s="60"/>
      <c r="F928" s="60"/>
      <c r="G928" s="60"/>
      <c r="H928" s="60"/>
      <c r="I928" s="60"/>
      <c r="J928" s="60"/>
      <c r="K928" s="60"/>
      <c r="L928" s="60"/>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158"/>
      <c r="BJ928" s="158"/>
      <c r="BK928" s="48"/>
      <c r="BL928" s="307"/>
      <c r="BM928" s="48"/>
      <c r="BN928" s="48"/>
      <c r="BO928" s="48"/>
      <c r="BP928" s="48"/>
      <c r="BQ928" s="48"/>
      <c r="BR928" s="48"/>
      <c r="BS928" s="48"/>
      <c r="BT928" s="48"/>
      <c r="BU928" s="48"/>
      <c r="BV928" s="48"/>
      <c r="BW928" s="48"/>
      <c r="BX928" s="48"/>
      <c r="BY928" s="48"/>
      <c r="BZ928" s="328"/>
      <c r="CA928" s="48"/>
      <c r="CB928" s="48"/>
      <c r="CC928" s="48"/>
      <c r="CD928" s="48"/>
      <c r="CE928" s="48"/>
      <c r="CF928" s="48"/>
      <c r="CG928" s="48"/>
      <c r="CH928" s="48"/>
      <c r="CI928" s="48"/>
      <c r="CJ928" s="48"/>
      <c r="CK928" s="48"/>
      <c r="CL928" s="48"/>
      <c r="CM928" s="48"/>
      <c r="CN928" s="48"/>
      <c r="CO928" s="48"/>
      <c r="CP928" s="48"/>
      <c r="CQ928" s="48"/>
      <c r="CR928" s="48"/>
      <c r="CS928" s="48"/>
      <c r="CT928" s="48"/>
      <c r="CU928" s="48"/>
      <c r="CV928" s="48"/>
      <c r="CW928" s="48"/>
      <c r="CX928" s="48"/>
      <c r="CY928" s="48"/>
      <c r="CZ928" s="48"/>
      <c r="DA928" s="48"/>
      <c r="DB928" s="48"/>
      <c r="DC928" s="48"/>
      <c r="DD928" s="48"/>
      <c r="DE928" s="48"/>
      <c r="DF928" s="48"/>
      <c r="DG928" s="48"/>
      <c r="DH928" s="48"/>
      <c r="DI928" s="48"/>
      <c r="DJ928" s="48"/>
      <c r="DK928" s="48"/>
      <c r="DL928" s="48"/>
      <c r="DM928" s="48"/>
      <c r="DN928" s="48"/>
      <c r="DO928" s="48"/>
      <c r="DP928" s="48"/>
      <c r="DQ928" s="48"/>
      <c r="DR928" s="48"/>
      <c r="DS928" s="48"/>
      <c r="DT928" s="48"/>
      <c r="DU928" s="48"/>
      <c r="DV928" s="48"/>
      <c r="DW928" s="48"/>
      <c r="DX928" s="48"/>
      <c r="DY928" s="48"/>
      <c r="DZ928" s="48"/>
      <c r="EA928" s="48"/>
      <c r="EB928" s="48"/>
      <c r="EC928" s="48"/>
      <c r="ED928" s="48"/>
      <c r="EE928" s="48"/>
      <c r="EF928" s="48"/>
      <c r="EG928" s="48"/>
      <c r="EH928" s="48"/>
      <c r="EI928" s="48"/>
      <c r="EJ928" s="48"/>
      <c r="EK928" s="48"/>
      <c r="EL928" s="48"/>
      <c r="ET928" s="33" t="s">
        <v>1541</v>
      </c>
      <c r="EU928" s="33" t="s">
        <v>1539</v>
      </c>
    </row>
    <row r="929" spans="1:151" ht="12" hidden="1" customHeight="1">
      <c r="A929" s="48"/>
      <c r="B929" s="60"/>
      <c r="C929" s="48"/>
      <c r="D929" s="60"/>
      <c r="E929" s="60"/>
      <c r="F929" s="60"/>
      <c r="G929" s="60"/>
      <c r="H929" s="60"/>
      <c r="I929" s="60"/>
      <c r="J929" s="60"/>
      <c r="K929" s="60"/>
      <c r="L929" s="60"/>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158"/>
      <c r="BJ929" s="158"/>
      <c r="BK929" s="48"/>
      <c r="BL929" s="307"/>
      <c r="BM929" s="48"/>
      <c r="BN929" s="48"/>
      <c r="BO929" s="48"/>
      <c r="BP929" s="48"/>
      <c r="BQ929" s="48"/>
      <c r="BR929" s="48"/>
      <c r="BS929" s="48"/>
      <c r="BT929" s="48"/>
      <c r="BU929" s="48"/>
      <c r="BV929" s="48"/>
      <c r="BW929" s="48"/>
      <c r="BX929" s="48"/>
      <c r="BY929" s="48"/>
      <c r="BZ929" s="328"/>
      <c r="CA929" s="48"/>
      <c r="CB929" s="48"/>
      <c r="CC929" s="48"/>
      <c r="CD929" s="48"/>
      <c r="CE929" s="48"/>
      <c r="CF929" s="48"/>
      <c r="CG929" s="48"/>
      <c r="CH929" s="48"/>
      <c r="CI929" s="48"/>
      <c r="CJ929" s="48"/>
      <c r="CK929" s="48"/>
      <c r="CL929" s="48"/>
      <c r="CM929" s="48"/>
      <c r="CN929" s="48"/>
      <c r="CO929" s="48"/>
      <c r="CP929" s="48"/>
      <c r="CQ929" s="48"/>
      <c r="CR929" s="48"/>
      <c r="CS929" s="48"/>
      <c r="CT929" s="48"/>
      <c r="CU929" s="48"/>
      <c r="CV929" s="48"/>
      <c r="CW929" s="48"/>
      <c r="CX929" s="48"/>
      <c r="CY929" s="48"/>
      <c r="CZ929" s="48"/>
      <c r="DA929" s="48"/>
      <c r="DB929" s="48"/>
      <c r="DC929" s="48"/>
      <c r="DD929" s="48"/>
      <c r="DE929" s="48"/>
      <c r="DF929" s="48"/>
      <c r="DG929" s="48"/>
      <c r="DH929" s="48"/>
      <c r="DI929" s="48"/>
      <c r="DJ929" s="48"/>
      <c r="DK929" s="48"/>
      <c r="DL929" s="48"/>
      <c r="DM929" s="48"/>
      <c r="DN929" s="48"/>
      <c r="DO929" s="48"/>
      <c r="DP929" s="48"/>
      <c r="DQ929" s="48"/>
      <c r="DR929" s="48"/>
      <c r="DS929" s="48"/>
      <c r="DT929" s="48"/>
      <c r="DU929" s="48"/>
      <c r="DV929" s="48"/>
      <c r="DW929" s="48"/>
      <c r="DX929" s="48"/>
      <c r="DY929" s="48"/>
      <c r="DZ929" s="48"/>
      <c r="EA929" s="48"/>
      <c r="EB929" s="48"/>
      <c r="EC929" s="48"/>
      <c r="ED929" s="48"/>
      <c r="EE929" s="48"/>
      <c r="EF929" s="48"/>
      <c r="EG929" s="48"/>
      <c r="EH929" s="48"/>
      <c r="EI929" s="48"/>
      <c r="EJ929" s="48"/>
      <c r="EK929" s="48"/>
      <c r="EL929" s="48"/>
      <c r="ET929" s="33" t="s">
        <v>1542</v>
      </c>
      <c r="EU929" s="33" t="s">
        <v>1540</v>
      </c>
    </row>
    <row r="930" spans="1:151" ht="12" hidden="1" customHeight="1">
      <c r="A930" s="48"/>
      <c r="B930" s="60"/>
      <c r="C930" s="48"/>
      <c r="D930" s="60"/>
      <c r="E930" s="60"/>
      <c r="F930" s="60"/>
      <c r="G930" s="60"/>
      <c r="H930" s="60"/>
      <c r="I930" s="60"/>
      <c r="J930" s="60"/>
      <c r="K930" s="60"/>
      <c r="L930" s="60"/>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158"/>
      <c r="BJ930" s="158"/>
      <c r="BK930" s="48"/>
      <c r="BL930" s="307"/>
      <c r="BM930" s="48"/>
      <c r="BN930" s="48"/>
      <c r="BO930" s="48"/>
      <c r="BP930" s="48"/>
      <c r="BQ930" s="48"/>
      <c r="BR930" s="48"/>
      <c r="BS930" s="48"/>
      <c r="BT930" s="48"/>
      <c r="BU930" s="48"/>
      <c r="BV930" s="48"/>
      <c r="BW930" s="48"/>
      <c r="BX930" s="48"/>
      <c r="BY930" s="48"/>
      <c r="BZ930" s="328"/>
      <c r="CA930" s="48"/>
      <c r="CB930" s="48"/>
      <c r="CC930" s="48"/>
      <c r="CD930" s="48"/>
      <c r="CE930" s="48"/>
      <c r="CF930" s="48"/>
      <c r="CG930" s="48"/>
      <c r="CH930" s="48"/>
      <c r="CI930" s="48"/>
      <c r="CJ930" s="48"/>
      <c r="CK930" s="48"/>
      <c r="CL930" s="48"/>
      <c r="CM930" s="48"/>
      <c r="CN930" s="48"/>
      <c r="CO930" s="48"/>
      <c r="CP930" s="48"/>
      <c r="CQ930" s="48"/>
      <c r="CR930" s="48"/>
      <c r="CS930" s="48"/>
      <c r="CT930" s="48"/>
      <c r="CU930" s="48"/>
      <c r="CV930" s="48"/>
      <c r="CW930" s="48"/>
      <c r="CX930" s="48"/>
      <c r="CY930" s="48"/>
      <c r="CZ930" s="48"/>
      <c r="DA930" s="48"/>
      <c r="DB930" s="48"/>
      <c r="DC930" s="48"/>
      <c r="DD930" s="48"/>
      <c r="DE930" s="48"/>
      <c r="DF930" s="48"/>
      <c r="DG930" s="48"/>
      <c r="DH930" s="48"/>
      <c r="DI930" s="48"/>
      <c r="DJ930" s="48"/>
      <c r="DK930" s="48"/>
      <c r="DL930" s="48"/>
      <c r="DM930" s="48"/>
      <c r="DN930" s="48"/>
      <c r="DO930" s="48"/>
      <c r="DP930" s="48"/>
      <c r="DQ930" s="48"/>
      <c r="DR930" s="48"/>
      <c r="DS930" s="48"/>
      <c r="DT930" s="48"/>
      <c r="DU930" s="48"/>
      <c r="DV930" s="48"/>
      <c r="DW930" s="48"/>
      <c r="DX930" s="48"/>
      <c r="DY930" s="48"/>
      <c r="DZ930" s="48"/>
      <c r="EA930" s="48"/>
      <c r="EB930" s="48"/>
      <c r="EC930" s="48"/>
      <c r="ED930" s="48"/>
      <c r="EE930" s="48"/>
      <c r="EF930" s="48"/>
      <c r="EG930" s="48"/>
      <c r="EH930" s="48"/>
      <c r="EI930" s="48"/>
      <c r="EJ930" s="48"/>
      <c r="EK930" s="48"/>
      <c r="EL930" s="48"/>
      <c r="ET930" s="33" t="s">
        <v>1543</v>
      </c>
      <c r="EU930" s="33" t="s">
        <v>1541</v>
      </c>
    </row>
    <row r="931" spans="1:151" ht="12" hidden="1" customHeight="1">
      <c r="A931" s="48"/>
      <c r="B931" s="60"/>
      <c r="C931" s="48"/>
      <c r="D931" s="60"/>
      <c r="E931" s="60"/>
      <c r="F931" s="60"/>
      <c r="G931" s="60"/>
      <c r="H931" s="60"/>
      <c r="I931" s="60"/>
      <c r="J931" s="60"/>
      <c r="K931" s="60"/>
      <c r="L931" s="60"/>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158"/>
      <c r="BJ931" s="158"/>
      <c r="BK931" s="48"/>
      <c r="BL931" s="307"/>
      <c r="BM931" s="48"/>
      <c r="BN931" s="48"/>
      <c r="BO931" s="48"/>
      <c r="BP931" s="48"/>
      <c r="BQ931" s="48"/>
      <c r="BR931" s="48"/>
      <c r="BS931" s="48"/>
      <c r="BT931" s="48"/>
      <c r="BU931" s="48"/>
      <c r="BV931" s="48"/>
      <c r="BW931" s="48"/>
      <c r="BX931" s="48"/>
      <c r="BY931" s="48"/>
      <c r="BZ931" s="328"/>
      <c r="CA931" s="48"/>
      <c r="CB931" s="48"/>
      <c r="CC931" s="48"/>
      <c r="CD931" s="48"/>
      <c r="CE931" s="48"/>
      <c r="CF931" s="48"/>
      <c r="CG931" s="48"/>
      <c r="CH931" s="48"/>
      <c r="CI931" s="48"/>
      <c r="CJ931" s="48"/>
      <c r="CK931" s="48"/>
      <c r="CL931" s="48"/>
      <c r="CM931" s="48"/>
      <c r="CN931" s="48"/>
      <c r="CO931" s="48"/>
      <c r="CP931" s="48"/>
      <c r="CQ931" s="48"/>
      <c r="CR931" s="48"/>
      <c r="CS931" s="48"/>
      <c r="CT931" s="48"/>
      <c r="CU931" s="48"/>
      <c r="CV931" s="48"/>
      <c r="CW931" s="48"/>
      <c r="CX931" s="48"/>
      <c r="CY931" s="48"/>
      <c r="CZ931" s="48"/>
      <c r="DA931" s="48"/>
      <c r="DB931" s="48"/>
      <c r="DC931" s="48"/>
      <c r="DD931" s="48"/>
      <c r="DE931" s="48"/>
      <c r="DF931" s="48"/>
      <c r="DG931" s="48"/>
      <c r="DH931" s="48"/>
      <c r="DI931" s="48"/>
      <c r="DJ931" s="48"/>
      <c r="DK931" s="48"/>
      <c r="DL931" s="48"/>
      <c r="DM931" s="48"/>
      <c r="DN931" s="48"/>
      <c r="DO931" s="48"/>
      <c r="DP931" s="48"/>
      <c r="DQ931" s="48"/>
      <c r="DR931" s="48"/>
      <c r="DS931" s="48"/>
      <c r="DT931" s="48"/>
      <c r="DU931" s="48"/>
      <c r="DV931" s="48"/>
      <c r="DW931" s="48"/>
      <c r="DX931" s="48"/>
      <c r="DY931" s="48"/>
      <c r="DZ931" s="48"/>
      <c r="EA931" s="48"/>
      <c r="EB931" s="48"/>
      <c r="EC931" s="48"/>
      <c r="ED931" s="48"/>
      <c r="EE931" s="48"/>
      <c r="EF931" s="48"/>
      <c r="EG931" s="48"/>
      <c r="EH931" s="48"/>
      <c r="EI931" s="48"/>
      <c r="EJ931" s="48"/>
      <c r="EK931" s="48"/>
      <c r="EL931" s="48"/>
      <c r="ET931" s="33" t="s">
        <v>1544</v>
      </c>
      <c r="EU931" s="33" t="s">
        <v>1542</v>
      </c>
    </row>
    <row r="932" spans="1:151" ht="12" hidden="1" customHeight="1">
      <c r="A932" s="48"/>
      <c r="B932" s="60"/>
      <c r="C932" s="48"/>
      <c r="D932" s="60"/>
      <c r="E932" s="60"/>
      <c r="F932" s="60"/>
      <c r="G932" s="60"/>
      <c r="H932" s="60"/>
      <c r="I932" s="60"/>
      <c r="J932" s="60"/>
      <c r="K932" s="60"/>
      <c r="L932" s="60"/>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158"/>
      <c r="BJ932" s="158"/>
      <c r="BK932" s="48"/>
      <c r="BL932" s="307"/>
      <c r="BM932" s="48"/>
      <c r="BN932" s="48"/>
      <c r="BO932" s="48"/>
      <c r="BP932" s="48"/>
      <c r="BQ932" s="48"/>
      <c r="BR932" s="48"/>
      <c r="BS932" s="48"/>
      <c r="BT932" s="48"/>
      <c r="BU932" s="48"/>
      <c r="BV932" s="48"/>
      <c r="BW932" s="48"/>
      <c r="BX932" s="48"/>
      <c r="BY932" s="48"/>
      <c r="BZ932" s="328"/>
      <c r="CA932" s="48"/>
      <c r="CB932" s="48"/>
      <c r="CC932" s="48"/>
      <c r="CD932" s="48"/>
      <c r="CE932" s="48"/>
      <c r="CF932" s="48"/>
      <c r="CG932" s="48"/>
      <c r="CH932" s="48"/>
      <c r="CI932" s="48"/>
      <c r="CJ932" s="48"/>
      <c r="CK932" s="48"/>
      <c r="CL932" s="48"/>
      <c r="CM932" s="48"/>
      <c r="CN932" s="48"/>
      <c r="CO932" s="48"/>
      <c r="CP932" s="48"/>
      <c r="CQ932" s="48"/>
      <c r="CR932" s="48"/>
      <c r="CS932" s="48"/>
      <c r="CT932" s="48"/>
      <c r="CU932" s="48"/>
      <c r="CV932" s="48"/>
      <c r="CW932" s="48"/>
      <c r="CX932" s="48"/>
      <c r="CY932" s="48"/>
      <c r="CZ932" s="48"/>
      <c r="DA932" s="48"/>
      <c r="DB932" s="48"/>
      <c r="DC932" s="48"/>
      <c r="DD932" s="48"/>
      <c r="DE932" s="48"/>
      <c r="DF932" s="48"/>
      <c r="DG932" s="48"/>
      <c r="DH932" s="48"/>
      <c r="DI932" s="48"/>
      <c r="DJ932" s="48"/>
      <c r="DK932" s="48"/>
      <c r="DL932" s="48"/>
      <c r="DM932" s="48"/>
      <c r="DN932" s="48"/>
      <c r="DO932" s="48"/>
      <c r="DP932" s="48"/>
      <c r="DQ932" s="48"/>
      <c r="DR932" s="48"/>
      <c r="DS932" s="48"/>
      <c r="DT932" s="48"/>
      <c r="DU932" s="48"/>
      <c r="DV932" s="48"/>
      <c r="DW932" s="48"/>
      <c r="DX932" s="48"/>
      <c r="DY932" s="48"/>
      <c r="DZ932" s="48"/>
      <c r="EA932" s="48"/>
      <c r="EB932" s="48"/>
      <c r="EC932" s="48"/>
      <c r="ED932" s="48"/>
      <c r="EE932" s="48"/>
      <c r="EF932" s="48"/>
      <c r="EG932" s="48"/>
      <c r="EH932" s="48"/>
      <c r="EI932" s="48"/>
      <c r="EJ932" s="48"/>
      <c r="EK932" s="48"/>
      <c r="EL932" s="48"/>
      <c r="ET932" s="33" t="s">
        <v>1545</v>
      </c>
      <c r="EU932" s="33" t="s">
        <v>1543</v>
      </c>
    </row>
    <row r="933" spans="1:151" ht="12" hidden="1" customHeight="1">
      <c r="A933" s="48"/>
      <c r="B933" s="60"/>
      <c r="C933" s="48"/>
      <c r="D933" s="60"/>
      <c r="E933" s="60"/>
      <c r="F933" s="60"/>
      <c r="G933" s="60"/>
      <c r="H933" s="60"/>
      <c r="I933" s="60"/>
      <c r="J933" s="60"/>
      <c r="K933" s="60"/>
      <c r="L933" s="60"/>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158"/>
      <c r="BJ933" s="158"/>
      <c r="BK933" s="48"/>
      <c r="BL933" s="307"/>
      <c r="BM933" s="48"/>
      <c r="BN933" s="48"/>
      <c r="BO933" s="48"/>
      <c r="BP933" s="48"/>
      <c r="BQ933" s="48"/>
      <c r="BR933" s="48"/>
      <c r="BS933" s="48"/>
      <c r="BT933" s="48"/>
      <c r="BU933" s="48"/>
      <c r="BV933" s="48"/>
      <c r="BW933" s="48"/>
      <c r="BX933" s="48"/>
      <c r="BY933" s="48"/>
      <c r="BZ933" s="328"/>
      <c r="CA933" s="48"/>
      <c r="CB933" s="48"/>
      <c r="CC933" s="48"/>
      <c r="CD933" s="48"/>
      <c r="CE933" s="48"/>
      <c r="CF933" s="48"/>
      <c r="CG933" s="48"/>
      <c r="CH933" s="48"/>
      <c r="CI933" s="48"/>
      <c r="CJ933" s="48"/>
      <c r="CK933" s="48"/>
      <c r="CL933" s="48"/>
      <c r="CM933" s="48"/>
      <c r="CN933" s="48"/>
      <c r="CO933" s="48"/>
      <c r="CP933" s="48"/>
      <c r="CQ933" s="48"/>
      <c r="CR933" s="48"/>
      <c r="CS933" s="48"/>
      <c r="CT933" s="48"/>
      <c r="CU933" s="48"/>
      <c r="CV933" s="48"/>
      <c r="CW933" s="48"/>
      <c r="CX933" s="48"/>
      <c r="CY933" s="48"/>
      <c r="CZ933" s="48"/>
      <c r="DA933" s="48"/>
      <c r="DB933" s="48"/>
      <c r="DC933" s="48"/>
      <c r="DD933" s="48"/>
      <c r="DE933" s="48"/>
      <c r="DF933" s="48"/>
      <c r="DG933" s="48"/>
      <c r="DH933" s="48"/>
      <c r="DI933" s="48"/>
      <c r="DJ933" s="48"/>
      <c r="DK933" s="48"/>
      <c r="DL933" s="48"/>
      <c r="DM933" s="48"/>
      <c r="DN933" s="48"/>
      <c r="DO933" s="48"/>
      <c r="DP933" s="48"/>
      <c r="DQ933" s="48"/>
      <c r="DR933" s="48"/>
      <c r="DS933" s="48"/>
      <c r="DT933" s="48"/>
      <c r="DU933" s="48"/>
      <c r="DV933" s="48"/>
      <c r="DW933" s="48"/>
      <c r="DX933" s="48"/>
      <c r="DY933" s="48"/>
      <c r="DZ933" s="48"/>
      <c r="EA933" s="48"/>
      <c r="EB933" s="48"/>
      <c r="EC933" s="48"/>
      <c r="ED933" s="48"/>
      <c r="EE933" s="48"/>
      <c r="EF933" s="48"/>
      <c r="EG933" s="48"/>
      <c r="EH933" s="48"/>
      <c r="EI933" s="48"/>
      <c r="EJ933" s="48"/>
      <c r="EK933" s="48"/>
      <c r="EL933" s="48"/>
      <c r="ET933" s="33" t="s">
        <v>1546</v>
      </c>
      <c r="EU933" s="33" t="s">
        <v>1544</v>
      </c>
    </row>
    <row r="934" spans="1:151" ht="12" hidden="1" customHeight="1">
      <c r="A934" s="48"/>
      <c r="B934" s="60"/>
      <c r="C934" s="48"/>
      <c r="D934" s="60"/>
      <c r="E934" s="60"/>
      <c r="F934" s="60"/>
      <c r="G934" s="60"/>
      <c r="H934" s="60"/>
      <c r="I934" s="60"/>
      <c r="J934" s="60"/>
      <c r="K934" s="60"/>
      <c r="L934" s="60"/>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c r="BG934" s="48"/>
      <c r="BH934" s="48"/>
      <c r="BI934" s="158"/>
      <c r="BJ934" s="158"/>
      <c r="BK934" s="48"/>
      <c r="BL934" s="307"/>
      <c r="BM934" s="48"/>
      <c r="BN934" s="48"/>
      <c r="BO934" s="48"/>
      <c r="BP934" s="48"/>
      <c r="BQ934" s="48"/>
      <c r="BR934" s="48"/>
      <c r="BS934" s="48"/>
      <c r="BT934" s="48"/>
      <c r="BU934" s="48"/>
      <c r="BV934" s="48"/>
      <c r="BW934" s="48"/>
      <c r="BX934" s="48"/>
      <c r="BY934" s="48"/>
      <c r="BZ934" s="328"/>
      <c r="CA934" s="48"/>
      <c r="CB934" s="48"/>
      <c r="CC934" s="48"/>
      <c r="CD934" s="48"/>
      <c r="CE934" s="48"/>
      <c r="CF934" s="48"/>
      <c r="CG934" s="48"/>
      <c r="CH934" s="48"/>
      <c r="CI934" s="48"/>
      <c r="CJ934" s="48"/>
      <c r="CK934" s="48"/>
      <c r="CL934" s="48"/>
      <c r="CM934" s="48"/>
      <c r="CN934" s="48"/>
      <c r="CO934" s="48"/>
      <c r="CP934" s="48"/>
      <c r="CQ934" s="48"/>
      <c r="CR934" s="48"/>
      <c r="CS934" s="48"/>
      <c r="CT934" s="48"/>
      <c r="CU934" s="48"/>
      <c r="CV934" s="48"/>
      <c r="CW934" s="48"/>
      <c r="CX934" s="48"/>
      <c r="CY934" s="48"/>
      <c r="CZ934" s="48"/>
      <c r="DA934" s="48"/>
      <c r="DB934" s="48"/>
      <c r="DC934" s="48"/>
      <c r="DD934" s="48"/>
      <c r="DE934" s="48"/>
      <c r="DF934" s="48"/>
      <c r="DG934" s="48"/>
      <c r="DH934" s="48"/>
      <c r="DI934" s="48"/>
      <c r="DJ934" s="48"/>
      <c r="DK934" s="48"/>
      <c r="DL934" s="48"/>
      <c r="DM934" s="48"/>
      <c r="DN934" s="48"/>
      <c r="DO934" s="48"/>
      <c r="DP934" s="48"/>
      <c r="DQ934" s="48"/>
      <c r="DR934" s="48"/>
      <c r="DS934" s="48"/>
      <c r="DT934" s="48"/>
      <c r="DU934" s="48"/>
      <c r="DV934" s="48"/>
      <c r="DW934" s="48"/>
      <c r="DX934" s="48"/>
      <c r="DY934" s="48"/>
      <c r="DZ934" s="48"/>
      <c r="EA934" s="48"/>
      <c r="EB934" s="48"/>
      <c r="EC934" s="48"/>
      <c r="ED934" s="48"/>
      <c r="EE934" s="48"/>
      <c r="EF934" s="48"/>
      <c r="EG934" s="48"/>
      <c r="EH934" s="48"/>
      <c r="EI934" s="48"/>
      <c r="EJ934" s="48"/>
      <c r="EK934" s="48"/>
      <c r="EL934" s="48"/>
      <c r="ET934" s="33" t="s">
        <v>1547</v>
      </c>
      <c r="EU934" s="33" t="s">
        <v>1545</v>
      </c>
    </row>
    <row r="935" spans="1:151" ht="12" hidden="1" customHeight="1">
      <c r="A935" s="48"/>
      <c r="B935" s="60"/>
      <c r="C935" s="48"/>
      <c r="D935" s="60"/>
      <c r="E935" s="60"/>
      <c r="F935" s="60"/>
      <c r="G935" s="60"/>
      <c r="H935" s="60"/>
      <c r="I935" s="60"/>
      <c r="J935" s="60"/>
      <c r="K935" s="60"/>
      <c r="L935" s="60"/>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c r="BG935" s="48"/>
      <c r="BH935" s="48"/>
      <c r="BI935" s="158"/>
      <c r="BJ935" s="158"/>
      <c r="BK935" s="48"/>
      <c r="BL935" s="307"/>
      <c r="BM935" s="48"/>
      <c r="BN935" s="48"/>
      <c r="BO935" s="48"/>
      <c r="BP935" s="48"/>
      <c r="BQ935" s="48"/>
      <c r="BR935" s="48"/>
      <c r="BS935" s="48"/>
      <c r="BT935" s="48"/>
      <c r="BU935" s="48"/>
      <c r="BV935" s="48"/>
      <c r="BW935" s="48"/>
      <c r="BX935" s="48"/>
      <c r="BY935" s="48"/>
      <c r="BZ935" s="328"/>
      <c r="CA935" s="48"/>
      <c r="CB935" s="48"/>
      <c r="CC935" s="48"/>
      <c r="CD935" s="48"/>
      <c r="CE935" s="48"/>
      <c r="CF935" s="48"/>
      <c r="CG935" s="48"/>
      <c r="CH935" s="48"/>
      <c r="CI935" s="48"/>
      <c r="CJ935" s="48"/>
      <c r="CK935" s="48"/>
      <c r="CL935" s="48"/>
      <c r="CM935" s="48"/>
      <c r="CN935" s="48"/>
      <c r="CO935" s="48"/>
      <c r="CP935" s="48"/>
      <c r="CQ935" s="48"/>
      <c r="CR935" s="48"/>
      <c r="CS935" s="48"/>
      <c r="CT935" s="48"/>
      <c r="CU935" s="48"/>
      <c r="CV935" s="48"/>
      <c r="CW935" s="48"/>
      <c r="CX935" s="48"/>
      <c r="CY935" s="48"/>
      <c r="CZ935" s="48"/>
      <c r="DA935" s="48"/>
      <c r="DB935" s="48"/>
      <c r="DC935" s="48"/>
      <c r="DD935" s="48"/>
      <c r="DE935" s="48"/>
      <c r="DF935" s="48"/>
      <c r="DG935" s="48"/>
      <c r="DH935" s="48"/>
      <c r="DI935" s="48"/>
      <c r="DJ935" s="48"/>
      <c r="DK935" s="48"/>
      <c r="DL935" s="48"/>
      <c r="DM935" s="48"/>
      <c r="DN935" s="48"/>
      <c r="DO935" s="48"/>
      <c r="DP935" s="48"/>
      <c r="DQ935" s="48"/>
      <c r="DR935" s="48"/>
      <c r="DS935" s="48"/>
      <c r="DT935" s="48"/>
      <c r="DU935" s="48"/>
      <c r="DV935" s="48"/>
      <c r="DW935" s="48"/>
      <c r="DX935" s="48"/>
      <c r="DY935" s="48"/>
      <c r="DZ935" s="48"/>
      <c r="EA935" s="48"/>
      <c r="EB935" s="48"/>
      <c r="EC935" s="48"/>
      <c r="ED935" s="48"/>
      <c r="EE935" s="48"/>
      <c r="EF935" s="48"/>
      <c r="EG935" s="48"/>
      <c r="EH935" s="48"/>
      <c r="EI935" s="48"/>
      <c r="EJ935" s="48"/>
      <c r="EK935" s="48"/>
      <c r="EL935" s="48"/>
      <c r="ET935" s="33" t="s">
        <v>1548</v>
      </c>
      <c r="EU935" s="33" t="s">
        <v>1546</v>
      </c>
    </row>
    <row r="936" spans="1:151" ht="12" hidden="1" customHeight="1">
      <c r="A936" s="48"/>
      <c r="B936" s="60"/>
      <c r="C936" s="48"/>
      <c r="D936" s="60"/>
      <c r="E936" s="60"/>
      <c r="F936" s="60"/>
      <c r="G936" s="60"/>
      <c r="H936" s="60"/>
      <c r="I936" s="60"/>
      <c r="J936" s="60"/>
      <c r="K936" s="60"/>
      <c r="L936" s="60"/>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158"/>
      <c r="BJ936" s="158"/>
      <c r="BK936" s="48"/>
      <c r="BL936" s="307"/>
      <c r="BM936" s="48"/>
      <c r="BN936" s="48"/>
      <c r="BO936" s="48"/>
      <c r="BP936" s="48"/>
      <c r="BQ936" s="48"/>
      <c r="BR936" s="48"/>
      <c r="BS936" s="48"/>
      <c r="BT936" s="48"/>
      <c r="BU936" s="48"/>
      <c r="BV936" s="48"/>
      <c r="BW936" s="48"/>
      <c r="BX936" s="48"/>
      <c r="BY936" s="48"/>
      <c r="BZ936" s="328"/>
      <c r="CA936" s="48"/>
      <c r="CB936" s="48"/>
      <c r="CC936" s="48"/>
      <c r="CD936" s="48"/>
      <c r="CE936" s="48"/>
      <c r="CF936" s="48"/>
      <c r="CG936" s="48"/>
      <c r="CH936" s="48"/>
      <c r="CI936" s="48"/>
      <c r="CJ936" s="48"/>
      <c r="CK936" s="48"/>
      <c r="CL936" s="48"/>
      <c r="CM936" s="48"/>
      <c r="CN936" s="48"/>
      <c r="CO936" s="48"/>
      <c r="CP936" s="48"/>
      <c r="CQ936" s="48"/>
      <c r="CR936" s="48"/>
      <c r="CS936" s="48"/>
      <c r="CT936" s="48"/>
      <c r="CU936" s="48"/>
      <c r="CV936" s="48"/>
      <c r="CW936" s="48"/>
      <c r="CX936" s="48"/>
      <c r="CY936" s="48"/>
      <c r="CZ936" s="48"/>
      <c r="DA936" s="48"/>
      <c r="DB936" s="48"/>
      <c r="DC936" s="48"/>
      <c r="DD936" s="48"/>
      <c r="DE936" s="48"/>
      <c r="DF936" s="48"/>
      <c r="DG936" s="48"/>
      <c r="DH936" s="48"/>
      <c r="DI936" s="48"/>
      <c r="DJ936" s="48"/>
      <c r="DK936" s="48"/>
      <c r="DL936" s="48"/>
      <c r="DM936" s="48"/>
      <c r="DN936" s="48"/>
      <c r="DO936" s="48"/>
      <c r="DP936" s="48"/>
      <c r="DQ936" s="48"/>
      <c r="DR936" s="48"/>
      <c r="DS936" s="48"/>
      <c r="DT936" s="48"/>
      <c r="DU936" s="48"/>
      <c r="DV936" s="48"/>
      <c r="DW936" s="48"/>
      <c r="DX936" s="48"/>
      <c r="DY936" s="48"/>
      <c r="DZ936" s="48"/>
      <c r="EA936" s="48"/>
      <c r="EB936" s="48"/>
      <c r="EC936" s="48"/>
      <c r="ED936" s="48"/>
      <c r="EE936" s="48"/>
      <c r="EF936" s="48"/>
      <c r="EG936" s="48"/>
      <c r="EH936" s="48"/>
      <c r="EI936" s="48"/>
      <c r="EJ936" s="48"/>
      <c r="EK936" s="48"/>
      <c r="EL936" s="48"/>
      <c r="ET936" s="33" t="s">
        <v>1549</v>
      </c>
      <c r="EU936" s="33" t="s">
        <v>1547</v>
      </c>
    </row>
    <row r="937" spans="1:151" ht="12" hidden="1" customHeight="1">
      <c r="A937" s="48"/>
      <c r="B937" s="60"/>
      <c r="C937" s="48"/>
      <c r="D937" s="60"/>
      <c r="E937" s="60"/>
      <c r="F937" s="60"/>
      <c r="G937" s="60"/>
      <c r="H937" s="60"/>
      <c r="I937" s="60"/>
      <c r="J937" s="60"/>
      <c r="K937" s="60"/>
      <c r="L937" s="60"/>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158"/>
      <c r="BJ937" s="158"/>
      <c r="BK937" s="48"/>
      <c r="BL937" s="307"/>
      <c r="BM937" s="48"/>
      <c r="BN937" s="48"/>
      <c r="BO937" s="48"/>
      <c r="BP937" s="48"/>
      <c r="BQ937" s="48"/>
      <c r="BR937" s="48"/>
      <c r="BS937" s="48"/>
      <c r="BT937" s="48"/>
      <c r="BU937" s="48"/>
      <c r="BV937" s="48"/>
      <c r="BW937" s="48"/>
      <c r="BX937" s="48"/>
      <c r="BY937" s="48"/>
      <c r="BZ937" s="328"/>
      <c r="CA937" s="48"/>
      <c r="CB937" s="48"/>
      <c r="CC937" s="48"/>
      <c r="CD937" s="48"/>
      <c r="CE937" s="48"/>
      <c r="CF937" s="48"/>
      <c r="CG937" s="48"/>
      <c r="CH937" s="48"/>
      <c r="CI937" s="48"/>
      <c r="CJ937" s="48"/>
      <c r="CK937" s="48"/>
      <c r="CL937" s="48"/>
      <c r="CM937" s="48"/>
      <c r="CN937" s="48"/>
      <c r="CO937" s="48"/>
      <c r="CP937" s="48"/>
      <c r="CQ937" s="48"/>
      <c r="CR937" s="48"/>
      <c r="CS937" s="48"/>
      <c r="CT937" s="48"/>
      <c r="CU937" s="48"/>
      <c r="CV937" s="48"/>
      <c r="CW937" s="48"/>
      <c r="CX937" s="48"/>
      <c r="CY937" s="48"/>
      <c r="CZ937" s="48"/>
      <c r="DA937" s="48"/>
      <c r="DB937" s="48"/>
      <c r="DC937" s="48"/>
      <c r="DD937" s="48"/>
      <c r="DE937" s="48"/>
      <c r="DF937" s="48"/>
      <c r="DG937" s="48"/>
      <c r="DH937" s="48"/>
      <c r="DI937" s="48"/>
      <c r="DJ937" s="48"/>
      <c r="DK937" s="48"/>
      <c r="DL937" s="48"/>
      <c r="DM937" s="48"/>
      <c r="DN937" s="48"/>
      <c r="DO937" s="48"/>
      <c r="DP937" s="48"/>
      <c r="DQ937" s="48"/>
      <c r="DR937" s="48"/>
      <c r="DS937" s="48"/>
      <c r="DT937" s="48"/>
      <c r="DU937" s="48"/>
      <c r="DV937" s="48"/>
      <c r="DW937" s="48"/>
      <c r="DX937" s="48"/>
      <c r="DY937" s="48"/>
      <c r="DZ937" s="48"/>
      <c r="EA937" s="48"/>
      <c r="EB937" s="48"/>
      <c r="EC937" s="48"/>
      <c r="ED937" s="48"/>
      <c r="EE937" s="48"/>
      <c r="EF937" s="48"/>
      <c r="EG937" s="48"/>
      <c r="EH937" s="48"/>
      <c r="EI937" s="48"/>
      <c r="EJ937" s="48"/>
      <c r="EK937" s="48"/>
      <c r="EL937" s="48"/>
      <c r="ET937" s="33" t="s">
        <v>1550</v>
      </c>
      <c r="EU937" s="33" t="s">
        <v>1548</v>
      </c>
    </row>
    <row r="938" spans="1:151" ht="12" hidden="1" customHeight="1">
      <c r="A938" s="48"/>
      <c r="B938" s="60"/>
      <c r="C938" s="48"/>
      <c r="D938" s="60"/>
      <c r="E938" s="60"/>
      <c r="F938" s="60"/>
      <c r="G938" s="60"/>
      <c r="H938" s="60"/>
      <c r="I938" s="60"/>
      <c r="J938" s="60"/>
      <c r="K938" s="60"/>
      <c r="L938" s="60"/>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158"/>
      <c r="BJ938" s="158"/>
      <c r="BK938" s="48"/>
      <c r="BL938" s="307"/>
      <c r="BM938" s="48"/>
      <c r="BN938" s="48"/>
      <c r="BO938" s="48"/>
      <c r="BP938" s="48"/>
      <c r="BQ938" s="48"/>
      <c r="BR938" s="48"/>
      <c r="BS938" s="48"/>
      <c r="BT938" s="48"/>
      <c r="BU938" s="48"/>
      <c r="BV938" s="48"/>
      <c r="BW938" s="48"/>
      <c r="BX938" s="48"/>
      <c r="BY938" s="48"/>
      <c r="BZ938" s="328"/>
      <c r="CA938" s="48"/>
      <c r="CB938" s="48"/>
      <c r="CC938" s="48"/>
      <c r="CD938" s="48"/>
      <c r="CE938" s="48"/>
      <c r="CF938" s="48"/>
      <c r="CG938" s="48"/>
      <c r="CH938" s="48"/>
      <c r="CI938" s="48"/>
      <c r="CJ938" s="48"/>
      <c r="CK938" s="48"/>
      <c r="CL938" s="48"/>
      <c r="CM938" s="48"/>
      <c r="CN938" s="48"/>
      <c r="CO938" s="48"/>
      <c r="CP938" s="48"/>
      <c r="CQ938" s="48"/>
      <c r="CR938" s="48"/>
      <c r="CS938" s="48"/>
      <c r="CT938" s="48"/>
      <c r="CU938" s="48"/>
      <c r="CV938" s="48"/>
      <c r="CW938" s="48"/>
      <c r="CX938" s="48"/>
      <c r="CY938" s="48"/>
      <c r="CZ938" s="48"/>
      <c r="DA938" s="48"/>
      <c r="DB938" s="48"/>
      <c r="DC938" s="48"/>
      <c r="DD938" s="48"/>
      <c r="DE938" s="48"/>
      <c r="DF938" s="48"/>
      <c r="DG938" s="48"/>
      <c r="DH938" s="48"/>
      <c r="DI938" s="48"/>
      <c r="DJ938" s="48"/>
      <c r="DK938" s="48"/>
      <c r="DL938" s="48"/>
      <c r="DM938" s="48"/>
      <c r="DN938" s="48"/>
      <c r="DO938" s="48"/>
      <c r="DP938" s="48"/>
      <c r="DQ938" s="48"/>
      <c r="DR938" s="48"/>
      <c r="DS938" s="48"/>
      <c r="DT938" s="48"/>
      <c r="DU938" s="48"/>
      <c r="DV938" s="48"/>
      <c r="DW938" s="48"/>
      <c r="DX938" s="48"/>
      <c r="DY938" s="48"/>
      <c r="DZ938" s="48"/>
      <c r="EA938" s="48"/>
      <c r="EB938" s="48"/>
      <c r="EC938" s="48"/>
      <c r="ED938" s="48"/>
      <c r="EE938" s="48"/>
      <c r="EF938" s="48"/>
      <c r="EG938" s="48"/>
      <c r="EH938" s="48"/>
      <c r="EI938" s="48"/>
      <c r="EJ938" s="48"/>
      <c r="EK938" s="48"/>
      <c r="EL938" s="48"/>
      <c r="ET938" s="33" t="s">
        <v>1551</v>
      </c>
      <c r="EU938" s="33" t="s">
        <v>1549</v>
      </c>
    </row>
    <row r="939" spans="1:151" ht="12" hidden="1" customHeight="1">
      <c r="A939" s="48"/>
      <c r="B939" s="60"/>
      <c r="C939" s="48"/>
      <c r="D939" s="60"/>
      <c r="E939" s="60"/>
      <c r="F939" s="60"/>
      <c r="G939" s="60"/>
      <c r="H939" s="60"/>
      <c r="I939" s="60"/>
      <c r="J939" s="60"/>
      <c r="K939" s="60"/>
      <c r="L939" s="60"/>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158"/>
      <c r="BJ939" s="158"/>
      <c r="BK939" s="48"/>
      <c r="BL939" s="307"/>
      <c r="BM939" s="48"/>
      <c r="BN939" s="48"/>
      <c r="BO939" s="48"/>
      <c r="BP939" s="48"/>
      <c r="BQ939" s="48"/>
      <c r="BR939" s="48"/>
      <c r="BS939" s="48"/>
      <c r="BT939" s="48"/>
      <c r="BU939" s="48"/>
      <c r="BV939" s="48"/>
      <c r="BW939" s="48"/>
      <c r="BX939" s="48"/>
      <c r="BY939" s="48"/>
      <c r="BZ939" s="328"/>
      <c r="CA939" s="48"/>
      <c r="CB939" s="48"/>
      <c r="CC939" s="48"/>
      <c r="CD939" s="48"/>
      <c r="CE939" s="48"/>
      <c r="CF939" s="48"/>
      <c r="CG939" s="48"/>
      <c r="CH939" s="48"/>
      <c r="CI939" s="48"/>
      <c r="CJ939" s="48"/>
      <c r="CK939" s="48"/>
      <c r="CL939" s="48"/>
      <c r="CM939" s="48"/>
      <c r="CN939" s="48"/>
      <c r="CO939" s="48"/>
      <c r="CP939" s="48"/>
      <c r="CQ939" s="48"/>
      <c r="CR939" s="48"/>
      <c r="CS939" s="48"/>
      <c r="CT939" s="48"/>
      <c r="CU939" s="48"/>
      <c r="CV939" s="48"/>
      <c r="CW939" s="48"/>
      <c r="CX939" s="48"/>
      <c r="CY939" s="48"/>
      <c r="CZ939" s="48"/>
      <c r="DA939" s="48"/>
      <c r="DB939" s="48"/>
      <c r="DC939" s="48"/>
      <c r="DD939" s="48"/>
      <c r="DE939" s="48"/>
      <c r="DF939" s="48"/>
      <c r="DG939" s="48"/>
      <c r="DH939" s="48"/>
      <c r="DI939" s="48"/>
      <c r="DJ939" s="48"/>
      <c r="DK939" s="48"/>
      <c r="DL939" s="48"/>
      <c r="DM939" s="48"/>
      <c r="DN939" s="48"/>
      <c r="DO939" s="48"/>
      <c r="DP939" s="48"/>
      <c r="DQ939" s="48"/>
      <c r="DR939" s="48"/>
      <c r="DS939" s="48"/>
      <c r="DT939" s="48"/>
      <c r="DU939" s="48"/>
      <c r="DV939" s="48"/>
      <c r="DW939" s="48"/>
      <c r="DX939" s="48"/>
      <c r="DY939" s="48"/>
      <c r="DZ939" s="48"/>
      <c r="EA939" s="48"/>
      <c r="EB939" s="48"/>
      <c r="EC939" s="48"/>
      <c r="ED939" s="48"/>
      <c r="EE939" s="48"/>
      <c r="EF939" s="48"/>
      <c r="EG939" s="48"/>
      <c r="EH939" s="48"/>
      <c r="EI939" s="48"/>
      <c r="EJ939" s="48"/>
      <c r="EK939" s="48"/>
      <c r="EL939" s="48"/>
      <c r="ET939" s="33" t="s">
        <v>1552</v>
      </c>
      <c r="EU939" s="33" t="s">
        <v>1550</v>
      </c>
    </row>
    <row r="940" spans="1:151" ht="12" hidden="1" customHeight="1">
      <c r="A940" s="48"/>
      <c r="B940" s="60"/>
      <c r="C940" s="48"/>
      <c r="D940" s="60"/>
      <c r="E940" s="60"/>
      <c r="F940" s="60"/>
      <c r="G940" s="60"/>
      <c r="H940" s="60"/>
      <c r="I940" s="60"/>
      <c r="J940" s="60"/>
      <c r="K940" s="60"/>
      <c r="L940" s="60"/>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c r="BG940" s="48"/>
      <c r="BH940" s="48"/>
      <c r="BI940" s="158"/>
      <c r="BJ940" s="158"/>
      <c r="BK940" s="48"/>
      <c r="BL940" s="307"/>
      <c r="BM940" s="48"/>
      <c r="BN940" s="48"/>
      <c r="BO940" s="48"/>
      <c r="BP940" s="48"/>
      <c r="BQ940" s="48"/>
      <c r="BR940" s="48"/>
      <c r="BS940" s="48"/>
      <c r="BT940" s="48"/>
      <c r="BU940" s="48"/>
      <c r="BV940" s="48"/>
      <c r="BW940" s="48"/>
      <c r="BX940" s="48"/>
      <c r="BY940" s="48"/>
      <c r="BZ940" s="328"/>
      <c r="CA940" s="48"/>
      <c r="CB940" s="48"/>
      <c r="CC940" s="48"/>
      <c r="CD940" s="48"/>
      <c r="CE940" s="48"/>
      <c r="CF940" s="48"/>
      <c r="CG940" s="48"/>
      <c r="CH940" s="48"/>
      <c r="CI940" s="48"/>
      <c r="CJ940" s="48"/>
      <c r="CK940" s="48"/>
      <c r="CL940" s="48"/>
      <c r="CM940" s="48"/>
      <c r="CN940" s="48"/>
      <c r="CO940" s="48"/>
      <c r="CP940" s="48"/>
      <c r="CQ940" s="48"/>
      <c r="CR940" s="48"/>
      <c r="CS940" s="48"/>
      <c r="CT940" s="48"/>
      <c r="CU940" s="48"/>
      <c r="CV940" s="48"/>
      <c r="CW940" s="48"/>
      <c r="CX940" s="48"/>
      <c r="CY940" s="48"/>
      <c r="CZ940" s="48"/>
      <c r="DA940" s="48"/>
      <c r="DB940" s="48"/>
      <c r="DC940" s="48"/>
      <c r="DD940" s="48"/>
      <c r="DE940" s="48"/>
      <c r="DF940" s="48"/>
      <c r="DG940" s="48"/>
      <c r="DH940" s="48"/>
      <c r="DI940" s="48"/>
      <c r="DJ940" s="48"/>
      <c r="DK940" s="48"/>
      <c r="DL940" s="48"/>
      <c r="DM940" s="48"/>
      <c r="DN940" s="48"/>
      <c r="DO940" s="48"/>
      <c r="DP940" s="48"/>
      <c r="DQ940" s="48"/>
      <c r="DR940" s="48"/>
      <c r="DS940" s="48"/>
      <c r="DT940" s="48"/>
      <c r="DU940" s="48"/>
      <c r="DV940" s="48"/>
      <c r="DW940" s="48"/>
      <c r="DX940" s="48"/>
      <c r="DY940" s="48"/>
      <c r="DZ940" s="48"/>
      <c r="EA940" s="48"/>
      <c r="EB940" s="48"/>
      <c r="EC940" s="48"/>
      <c r="ED940" s="48"/>
      <c r="EE940" s="48"/>
      <c r="EF940" s="48"/>
      <c r="EG940" s="48"/>
      <c r="EH940" s="48"/>
      <c r="EI940" s="48"/>
      <c r="EJ940" s="48"/>
      <c r="EK940" s="48"/>
      <c r="EL940" s="48"/>
      <c r="ET940" s="33" t="s">
        <v>799</v>
      </c>
      <c r="EU940" s="33" t="s">
        <v>1551</v>
      </c>
    </row>
    <row r="941" spans="1:151" ht="12" hidden="1" customHeight="1">
      <c r="A941" s="48"/>
      <c r="B941" s="60"/>
      <c r="C941" s="48"/>
      <c r="D941" s="60"/>
      <c r="E941" s="60"/>
      <c r="F941" s="60"/>
      <c r="G941" s="60"/>
      <c r="H941" s="60"/>
      <c r="I941" s="60"/>
      <c r="J941" s="60"/>
      <c r="K941" s="60"/>
      <c r="L941" s="60"/>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c r="BG941" s="48"/>
      <c r="BH941" s="48"/>
      <c r="BI941" s="158"/>
      <c r="BJ941" s="158"/>
      <c r="BK941" s="48"/>
      <c r="BL941" s="307"/>
      <c r="BM941" s="48"/>
      <c r="BN941" s="48"/>
      <c r="BO941" s="48"/>
      <c r="BP941" s="48"/>
      <c r="BQ941" s="48"/>
      <c r="BR941" s="48"/>
      <c r="BS941" s="48"/>
      <c r="BT941" s="48"/>
      <c r="BU941" s="48"/>
      <c r="BV941" s="48"/>
      <c r="BW941" s="48"/>
      <c r="BX941" s="48"/>
      <c r="BY941" s="48"/>
      <c r="BZ941" s="328"/>
      <c r="CA941" s="48"/>
      <c r="CB941" s="48"/>
      <c r="CC941" s="48"/>
      <c r="CD941" s="48"/>
      <c r="CE941" s="48"/>
      <c r="CF941" s="48"/>
      <c r="CG941" s="48"/>
      <c r="CH941" s="48"/>
      <c r="CI941" s="48"/>
      <c r="CJ941" s="48"/>
      <c r="CK941" s="48"/>
      <c r="CL941" s="48"/>
      <c r="CM941" s="48"/>
      <c r="CN941" s="48"/>
      <c r="CO941" s="48"/>
      <c r="CP941" s="48"/>
      <c r="CQ941" s="48"/>
      <c r="CR941" s="48"/>
      <c r="CS941" s="48"/>
      <c r="CT941" s="48"/>
      <c r="CU941" s="48"/>
      <c r="CV941" s="48"/>
      <c r="CW941" s="48"/>
      <c r="CX941" s="48"/>
      <c r="CY941" s="48"/>
      <c r="CZ941" s="48"/>
      <c r="DA941" s="48"/>
      <c r="DB941" s="48"/>
      <c r="DC941" s="48"/>
      <c r="DD941" s="48"/>
      <c r="DE941" s="48"/>
      <c r="DF941" s="48"/>
      <c r="DG941" s="48"/>
      <c r="DH941" s="48"/>
      <c r="DI941" s="48"/>
      <c r="DJ941" s="48"/>
      <c r="DK941" s="48"/>
      <c r="DL941" s="48"/>
      <c r="DM941" s="48"/>
      <c r="DN941" s="48"/>
      <c r="DO941" s="48"/>
      <c r="DP941" s="48"/>
      <c r="DQ941" s="48"/>
      <c r="DR941" s="48"/>
      <c r="DS941" s="48"/>
      <c r="DT941" s="48"/>
      <c r="DU941" s="48"/>
      <c r="DV941" s="48"/>
      <c r="DW941" s="48"/>
      <c r="DX941" s="48"/>
      <c r="DY941" s="48"/>
      <c r="DZ941" s="48"/>
      <c r="EA941" s="48"/>
      <c r="EB941" s="48"/>
      <c r="EC941" s="48"/>
      <c r="ED941" s="48"/>
      <c r="EE941" s="48"/>
      <c r="EF941" s="48"/>
      <c r="EG941" s="48"/>
      <c r="EH941" s="48"/>
      <c r="EI941" s="48"/>
      <c r="EJ941" s="48"/>
      <c r="EK941" s="48"/>
      <c r="EL941" s="48"/>
      <c r="ET941" s="33" t="s">
        <v>1553</v>
      </c>
      <c r="EU941" s="33" t="s">
        <v>1552</v>
      </c>
    </row>
    <row r="942" spans="1:151" ht="12" hidden="1" customHeight="1">
      <c r="A942" s="48"/>
      <c r="B942" s="60"/>
      <c r="C942" s="48"/>
      <c r="D942" s="60"/>
      <c r="E942" s="60"/>
      <c r="F942" s="60"/>
      <c r="G942" s="60"/>
      <c r="H942" s="60"/>
      <c r="I942" s="60"/>
      <c r="J942" s="60"/>
      <c r="K942" s="60"/>
      <c r="L942" s="60"/>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c r="BG942" s="48"/>
      <c r="BH942" s="48"/>
      <c r="BI942" s="158"/>
      <c r="BJ942" s="158"/>
      <c r="BK942" s="48"/>
      <c r="BL942" s="307"/>
      <c r="BM942" s="48"/>
      <c r="BN942" s="48"/>
      <c r="BO942" s="48"/>
      <c r="BP942" s="48"/>
      <c r="BQ942" s="48"/>
      <c r="BR942" s="48"/>
      <c r="BS942" s="48"/>
      <c r="BT942" s="48"/>
      <c r="BU942" s="48"/>
      <c r="BV942" s="48"/>
      <c r="BW942" s="48"/>
      <c r="BX942" s="48"/>
      <c r="BY942" s="48"/>
      <c r="BZ942" s="328"/>
      <c r="CA942" s="48"/>
      <c r="CB942" s="48"/>
      <c r="CC942" s="48"/>
      <c r="CD942" s="48"/>
      <c r="CE942" s="48"/>
      <c r="CF942" s="48"/>
      <c r="CG942" s="48"/>
      <c r="CH942" s="48"/>
      <c r="CI942" s="48"/>
      <c r="CJ942" s="48"/>
      <c r="CK942" s="48"/>
      <c r="CL942" s="48"/>
      <c r="CM942" s="48"/>
      <c r="CN942" s="48"/>
      <c r="CO942" s="48"/>
      <c r="CP942" s="48"/>
      <c r="CQ942" s="48"/>
      <c r="CR942" s="48"/>
      <c r="CS942" s="48"/>
      <c r="CT942" s="48"/>
      <c r="CU942" s="48"/>
      <c r="CV942" s="48"/>
      <c r="CW942" s="48"/>
      <c r="CX942" s="48"/>
      <c r="CY942" s="48"/>
      <c r="CZ942" s="48"/>
      <c r="DA942" s="48"/>
      <c r="DB942" s="48"/>
      <c r="DC942" s="48"/>
      <c r="DD942" s="48"/>
      <c r="DE942" s="48"/>
      <c r="DF942" s="48"/>
      <c r="DG942" s="48"/>
      <c r="DH942" s="48"/>
      <c r="DI942" s="48"/>
      <c r="DJ942" s="48"/>
      <c r="DK942" s="48"/>
      <c r="DL942" s="48"/>
      <c r="DM942" s="48"/>
      <c r="DN942" s="48"/>
      <c r="DO942" s="48"/>
      <c r="DP942" s="48"/>
      <c r="DQ942" s="48"/>
      <c r="DR942" s="48"/>
      <c r="DS942" s="48"/>
      <c r="DT942" s="48"/>
      <c r="DU942" s="48"/>
      <c r="DV942" s="48"/>
      <c r="DW942" s="48"/>
      <c r="DX942" s="48"/>
      <c r="DY942" s="48"/>
      <c r="DZ942" s="48"/>
      <c r="EA942" s="48"/>
      <c r="EB942" s="48"/>
      <c r="EC942" s="48"/>
      <c r="ED942" s="48"/>
      <c r="EE942" s="48"/>
      <c r="EF942" s="48"/>
      <c r="EG942" s="48"/>
      <c r="EH942" s="48"/>
      <c r="EI942" s="48"/>
      <c r="EJ942" s="48"/>
      <c r="EK942" s="48"/>
      <c r="EL942" s="48"/>
      <c r="ET942" s="33" t="s">
        <v>1554</v>
      </c>
      <c r="EU942" s="33" t="s">
        <v>799</v>
      </c>
    </row>
    <row r="943" spans="1:151" ht="12" hidden="1" customHeight="1">
      <c r="A943" s="48"/>
      <c r="B943" s="60"/>
      <c r="C943" s="48"/>
      <c r="D943" s="60"/>
      <c r="E943" s="60"/>
      <c r="F943" s="60"/>
      <c r="G943" s="60"/>
      <c r="H943" s="60"/>
      <c r="I943" s="60"/>
      <c r="J943" s="60"/>
      <c r="K943" s="60"/>
      <c r="L943" s="60"/>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c r="BG943" s="48"/>
      <c r="BH943" s="48"/>
      <c r="BI943" s="158"/>
      <c r="BJ943" s="158"/>
      <c r="BK943" s="48"/>
      <c r="BL943" s="307"/>
      <c r="BM943" s="48"/>
      <c r="BN943" s="48"/>
      <c r="BO943" s="48"/>
      <c r="BP943" s="48"/>
      <c r="BQ943" s="48"/>
      <c r="BR943" s="48"/>
      <c r="BS943" s="48"/>
      <c r="BT943" s="48"/>
      <c r="BU943" s="48"/>
      <c r="BV943" s="48"/>
      <c r="BW943" s="48"/>
      <c r="BX943" s="48"/>
      <c r="BY943" s="48"/>
      <c r="BZ943" s="328"/>
      <c r="CA943" s="48"/>
      <c r="CB943" s="48"/>
      <c r="CC943" s="48"/>
      <c r="CD943" s="48"/>
      <c r="CE943" s="48"/>
      <c r="CF943" s="48"/>
      <c r="CG943" s="48"/>
      <c r="CH943" s="48"/>
      <c r="CI943" s="48"/>
      <c r="CJ943" s="48"/>
      <c r="CK943" s="48"/>
      <c r="CL943" s="48"/>
      <c r="CM943" s="48"/>
      <c r="CN943" s="48"/>
      <c r="CO943" s="48"/>
      <c r="CP943" s="48"/>
      <c r="CQ943" s="48"/>
      <c r="CR943" s="48"/>
      <c r="CS943" s="48"/>
      <c r="CT943" s="48"/>
      <c r="CU943" s="48"/>
      <c r="CV943" s="48"/>
      <c r="CW943" s="48"/>
      <c r="CX943" s="48"/>
      <c r="CY943" s="48"/>
      <c r="CZ943" s="48"/>
      <c r="DA943" s="48"/>
      <c r="DB943" s="48"/>
      <c r="DC943" s="48"/>
      <c r="DD943" s="48"/>
      <c r="DE943" s="48"/>
      <c r="DF943" s="48"/>
      <c r="DG943" s="48"/>
      <c r="DH943" s="48"/>
      <c r="DI943" s="48"/>
      <c r="DJ943" s="48"/>
      <c r="DK943" s="48"/>
      <c r="DL943" s="48"/>
      <c r="DM943" s="48"/>
      <c r="DN943" s="48"/>
      <c r="DO943" s="48"/>
      <c r="DP943" s="48"/>
      <c r="DQ943" s="48"/>
      <c r="DR943" s="48"/>
      <c r="DS943" s="48"/>
      <c r="DT943" s="48"/>
      <c r="DU943" s="48"/>
      <c r="DV943" s="48"/>
      <c r="DW943" s="48"/>
      <c r="DX943" s="48"/>
      <c r="DY943" s="48"/>
      <c r="DZ943" s="48"/>
      <c r="EA943" s="48"/>
      <c r="EB943" s="48"/>
      <c r="EC943" s="48"/>
      <c r="ED943" s="48"/>
      <c r="EE943" s="48"/>
      <c r="EF943" s="48"/>
      <c r="EG943" s="48"/>
      <c r="EH943" s="48"/>
      <c r="EI943" s="48"/>
      <c r="EJ943" s="48"/>
      <c r="EK943" s="48"/>
      <c r="EL943" s="48"/>
      <c r="ET943" s="33" t="s">
        <v>1555</v>
      </c>
      <c r="EU943" s="33" t="s">
        <v>1553</v>
      </c>
    </row>
    <row r="944" spans="1:151" ht="12" hidden="1" customHeight="1">
      <c r="A944" s="48"/>
      <c r="B944" s="60"/>
      <c r="C944" s="48"/>
      <c r="D944" s="60"/>
      <c r="E944" s="60"/>
      <c r="F944" s="60"/>
      <c r="G944" s="60"/>
      <c r="H944" s="60"/>
      <c r="I944" s="60"/>
      <c r="J944" s="60"/>
      <c r="K944" s="60"/>
      <c r="L944" s="60"/>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c r="BG944" s="48"/>
      <c r="BH944" s="48"/>
      <c r="BI944" s="158"/>
      <c r="BJ944" s="158"/>
      <c r="BK944" s="48"/>
      <c r="BL944" s="307"/>
      <c r="BM944" s="48"/>
      <c r="BN944" s="48"/>
      <c r="BO944" s="48"/>
      <c r="BP944" s="48"/>
      <c r="BQ944" s="48"/>
      <c r="BR944" s="48"/>
      <c r="BS944" s="48"/>
      <c r="BT944" s="48"/>
      <c r="BU944" s="48"/>
      <c r="BV944" s="48"/>
      <c r="BW944" s="48"/>
      <c r="BX944" s="48"/>
      <c r="BY944" s="48"/>
      <c r="BZ944" s="328"/>
      <c r="CA944" s="48"/>
      <c r="CB944" s="48"/>
      <c r="CC944" s="48"/>
      <c r="CD944" s="48"/>
      <c r="CE944" s="48"/>
      <c r="CF944" s="48"/>
      <c r="CG944" s="48"/>
      <c r="CH944" s="48"/>
      <c r="CI944" s="48"/>
      <c r="CJ944" s="48"/>
      <c r="CK944" s="48"/>
      <c r="CL944" s="48"/>
      <c r="CM944" s="48"/>
      <c r="CN944" s="48"/>
      <c r="CO944" s="48"/>
      <c r="CP944" s="48"/>
      <c r="CQ944" s="48"/>
      <c r="CR944" s="48"/>
      <c r="CS944" s="48"/>
      <c r="CT944" s="48"/>
      <c r="CU944" s="48"/>
      <c r="CV944" s="48"/>
      <c r="CW944" s="48"/>
      <c r="CX944" s="48"/>
      <c r="CY944" s="48"/>
      <c r="CZ944" s="48"/>
      <c r="DA944" s="48"/>
      <c r="DB944" s="48"/>
      <c r="DC944" s="48"/>
      <c r="DD944" s="48"/>
      <c r="DE944" s="48"/>
      <c r="DF944" s="48"/>
      <c r="DG944" s="48"/>
      <c r="DH944" s="48"/>
      <c r="DI944" s="48"/>
      <c r="DJ944" s="48"/>
      <c r="DK944" s="48"/>
      <c r="DL944" s="48"/>
      <c r="DM944" s="48"/>
      <c r="DN944" s="48"/>
      <c r="DO944" s="48"/>
      <c r="DP944" s="48"/>
      <c r="DQ944" s="48"/>
      <c r="DR944" s="48"/>
      <c r="DS944" s="48"/>
      <c r="DT944" s="48"/>
      <c r="DU944" s="48"/>
      <c r="DV944" s="48"/>
      <c r="DW944" s="48"/>
      <c r="DX944" s="48"/>
      <c r="DY944" s="48"/>
      <c r="DZ944" s="48"/>
      <c r="EA944" s="48"/>
      <c r="EB944" s="48"/>
      <c r="EC944" s="48"/>
      <c r="ED944" s="48"/>
      <c r="EE944" s="48"/>
      <c r="EF944" s="48"/>
      <c r="EG944" s="48"/>
      <c r="EH944" s="48"/>
      <c r="EI944" s="48"/>
      <c r="EJ944" s="48"/>
      <c r="EK944" s="48"/>
      <c r="EL944" s="48"/>
      <c r="ET944" s="33" t="s">
        <v>1556</v>
      </c>
      <c r="EU944" s="33" t="s">
        <v>1554</v>
      </c>
    </row>
    <row r="945" spans="1:151" ht="12" hidden="1" customHeight="1">
      <c r="A945" s="48"/>
      <c r="B945" s="60"/>
      <c r="C945" s="48"/>
      <c r="D945" s="60"/>
      <c r="E945" s="60"/>
      <c r="F945" s="60"/>
      <c r="G945" s="60"/>
      <c r="H945" s="60"/>
      <c r="I945" s="60"/>
      <c r="J945" s="60"/>
      <c r="K945" s="60"/>
      <c r="L945" s="60"/>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158"/>
      <c r="BJ945" s="158"/>
      <c r="BK945" s="48"/>
      <c r="BL945" s="307"/>
      <c r="BM945" s="48"/>
      <c r="BN945" s="48"/>
      <c r="BO945" s="48"/>
      <c r="BP945" s="48"/>
      <c r="BQ945" s="48"/>
      <c r="BR945" s="48"/>
      <c r="BS945" s="48"/>
      <c r="BT945" s="48"/>
      <c r="BU945" s="48"/>
      <c r="BV945" s="48"/>
      <c r="BW945" s="48"/>
      <c r="BX945" s="48"/>
      <c r="BY945" s="48"/>
      <c r="BZ945" s="328"/>
      <c r="CA945" s="48"/>
      <c r="CB945" s="48"/>
      <c r="CC945" s="48"/>
      <c r="CD945" s="48"/>
      <c r="CE945" s="48"/>
      <c r="CF945" s="48"/>
      <c r="CG945" s="48"/>
      <c r="CH945" s="48"/>
      <c r="CI945" s="48"/>
      <c r="CJ945" s="48"/>
      <c r="CK945" s="48"/>
      <c r="CL945" s="48"/>
      <c r="CM945" s="48"/>
      <c r="CN945" s="48"/>
      <c r="CO945" s="48"/>
      <c r="CP945" s="48"/>
      <c r="CQ945" s="48"/>
      <c r="CR945" s="48"/>
      <c r="CS945" s="48"/>
      <c r="CT945" s="48"/>
      <c r="CU945" s="48"/>
      <c r="CV945" s="48"/>
      <c r="CW945" s="48"/>
      <c r="CX945" s="48"/>
      <c r="CY945" s="48"/>
      <c r="CZ945" s="48"/>
      <c r="DA945" s="48"/>
      <c r="DB945" s="48"/>
      <c r="DC945" s="48"/>
      <c r="DD945" s="48"/>
      <c r="DE945" s="48"/>
      <c r="DF945" s="48"/>
      <c r="DG945" s="48"/>
      <c r="DH945" s="48"/>
      <c r="DI945" s="48"/>
      <c r="DJ945" s="48"/>
      <c r="DK945" s="48"/>
      <c r="DL945" s="48"/>
      <c r="DM945" s="48"/>
      <c r="DN945" s="48"/>
      <c r="DO945" s="48"/>
      <c r="DP945" s="48"/>
      <c r="DQ945" s="48"/>
      <c r="DR945" s="48"/>
      <c r="DS945" s="48"/>
      <c r="DT945" s="48"/>
      <c r="DU945" s="48"/>
      <c r="DV945" s="48"/>
      <c r="DW945" s="48"/>
      <c r="DX945" s="48"/>
      <c r="DY945" s="48"/>
      <c r="DZ945" s="48"/>
      <c r="EA945" s="48"/>
      <c r="EB945" s="48"/>
      <c r="EC945" s="48"/>
      <c r="ED945" s="48"/>
      <c r="EE945" s="48"/>
      <c r="EF945" s="48"/>
      <c r="EG945" s="48"/>
      <c r="EH945" s="48"/>
      <c r="EI945" s="48"/>
      <c r="EJ945" s="48"/>
      <c r="EK945" s="48"/>
      <c r="EL945" s="48"/>
      <c r="ET945" s="33" t="s">
        <v>1557</v>
      </c>
      <c r="EU945" s="33" t="s">
        <v>1555</v>
      </c>
    </row>
    <row r="946" spans="1:151" ht="12" hidden="1" customHeight="1">
      <c r="A946" s="48"/>
      <c r="B946" s="60"/>
      <c r="C946" s="48"/>
      <c r="D946" s="60"/>
      <c r="E946" s="60"/>
      <c r="F946" s="60"/>
      <c r="G946" s="60"/>
      <c r="H946" s="60"/>
      <c r="I946" s="60"/>
      <c r="J946" s="60"/>
      <c r="K946" s="60"/>
      <c r="L946" s="60"/>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c r="BI946" s="158"/>
      <c r="BJ946" s="158"/>
      <c r="BK946" s="48"/>
      <c r="BL946" s="307"/>
      <c r="BM946" s="48"/>
      <c r="BN946" s="48"/>
      <c r="BO946" s="48"/>
      <c r="BP946" s="48"/>
      <c r="BQ946" s="48"/>
      <c r="BR946" s="48"/>
      <c r="BS946" s="48"/>
      <c r="BT946" s="48"/>
      <c r="BU946" s="48"/>
      <c r="BV946" s="48"/>
      <c r="BW946" s="48"/>
      <c r="BX946" s="48"/>
      <c r="BY946" s="48"/>
      <c r="BZ946" s="328"/>
      <c r="CA946" s="48"/>
      <c r="CB946" s="48"/>
      <c r="CC946" s="48"/>
      <c r="CD946" s="48"/>
      <c r="CE946" s="48"/>
      <c r="CF946" s="48"/>
      <c r="CG946" s="48"/>
      <c r="CH946" s="48"/>
      <c r="CI946" s="48"/>
      <c r="CJ946" s="48"/>
      <c r="CK946" s="48"/>
      <c r="CL946" s="48"/>
      <c r="CM946" s="48"/>
      <c r="CN946" s="48"/>
      <c r="CO946" s="48"/>
      <c r="CP946" s="48"/>
      <c r="CQ946" s="48"/>
      <c r="CR946" s="48"/>
      <c r="CS946" s="48"/>
      <c r="CT946" s="48"/>
      <c r="CU946" s="48"/>
      <c r="CV946" s="48"/>
      <c r="CW946" s="48"/>
      <c r="CX946" s="48"/>
      <c r="CY946" s="48"/>
      <c r="CZ946" s="48"/>
      <c r="DA946" s="48"/>
      <c r="DB946" s="48"/>
      <c r="DC946" s="48"/>
      <c r="DD946" s="48"/>
      <c r="DE946" s="48"/>
      <c r="DF946" s="48"/>
      <c r="DG946" s="48"/>
      <c r="DH946" s="48"/>
      <c r="DI946" s="48"/>
      <c r="DJ946" s="48"/>
      <c r="DK946" s="48"/>
      <c r="DL946" s="48"/>
      <c r="DM946" s="48"/>
      <c r="DN946" s="48"/>
      <c r="DO946" s="48"/>
      <c r="DP946" s="48"/>
      <c r="DQ946" s="48"/>
      <c r="DR946" s="48"/>
      <c r="DS946" s="48"/>
      <c r="DT946" s="48"/>
      <c r="DU946" s="48"/>
      <c r="DV946" s="48"/>
      <c r="DW946" s="48"/>
      <c r="DX946" s="48"/>
      <c r="DY946" s="48"/>
      <c r="DZ946" s="48"/>
      <c r="EA946" s="48"/>
      <c r="EB946" s="48"/>
      <c r="EC946" s="48"/>
      <c r="ED946" s="48"/>
      <c r="EE946" s="48"/>
      <c r="EF946" s="48"/>
      <c r="EG946" s="48"/>
      <c r="EH946" s="48"/>
      <c r="EI946" s="48"/>
      <c r="EJ946" s="48"/>
      <c r="EK946" s="48"/>
      <c r="EL946" s="48"/>
      <c r="ET946" s="33" t="s">
        <v>1558</v>
      </c>
      <c r="EU946" s="33" t="s">
        <v>1556</v>
      </c>
    </row>
    <row r="947" spans="1:151" ht="12" hidden="1" customHeight="1">
      <c r="A947" s="48"/>
      <c r="B947" s="60"/>
      <c r="C947" s="48"/>
      <c r="D947" s="60"/>
      <c r="E947" s="60"/>
      <c r="F947" s="60"/>
      <c r="G947" s="60"/>
      <c r="H947" s="60"/>
      <c r="I947" s="60"/>
      <c r="J947" s="60"/>
      <c r="K947" s="60"/>
      <c r="L947" s="60"/>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158"/>
      <c r="BJ947" s="158"/>
      <c r="BK947" s="48"/>
      <c r="BL947" s="307"/>
      <c r="BM947" s="48"/>
      <c r="BN947" s="48"/>
      <c r="BO947" s="48"/>
      <c r="BP947" s="48"/>
      <c r="BQ947" s="48"/>
      <c r="BR947" s="48"/>
      <c r="BS947" s="48"/>
      <c r="BT947" s="48"/>
      <c r="BU947" s="48"/>
      <c r="BV947" s="48"/>
      <c r="BW947" s="48"/>
      <c r="BX947" s="48"/>
      <c r="BY947" s="48"/>
      <c r="BZ947" s="328"/>
      <c r="CA947" s="48"/>
      <c r="CB947" s="48"/>
      <c r="CC947" s="48"/>
      <c r="CD947" s="48"/>
      <c r="CE947" s="48"/>
      <c r="CF947" s="48"/>
      <c r="CG947" s="48"/>
      <c r="CH947" s="48"/>
      <c r="CI947" s="48"/>
      <c r="CJ947" s="48"/>
      <c r="CK947" s="48"/>
      <c r="CL947" s="48"/>
      <c r="CM947" s="48"/>
      <c r="CN947" s="48"/>
      <c r="CO947" s="48"/>
      <c r="CP947" s="48"/>
      <c r="CQ947" s="48"/>
      <c r="CR947" s="48"/>
      <c r="CS947" s="48"/>
      <c r="CT947" s="48"/>
      <c r="CU947" s="48"/>
      <c r="CV947" s="48"/>
      <c r="CW947" s="48"/>
      <c r="CX947" s="48"/>
      <c r="CY947" s="48"/>
      <c r="CZ947" s="48"/>
      <c r="DA947" s="48"/>
      <c r="DB947" s="48"/>
      <c r="DC947" s="48"/>
      <c r="DD947" s="48"/>
      <c r="DE947" s="48"/>
      <c r="DF947" s="48"/>
      <c r="DG947" s="48"/>
      <c r="DH947" s="48"/>
      <c r="DI947" s="48"/>
      <c r="DJ947" s="48"/>
      <c r="DK947" s="48"/>
      <c r="DL947" s="48"/>
      <c r="DM947" s="48"/>
      <c r="DN947" s="48"/>
      <c r="DO947" s="48"/>
      <c r="DP947" s="48"/>
      <c r="DQ947" s="48"/>
      <c r="DR947" s="48"/>
      <c r="DS947" s="48"/>
      <c r="DT947" s="48"/>
      <c r="DU947" s="48"/>
      <c r="DV947" s="48"/>
      <c r="DW947" s="48"/>
      <c r="DX947" s="48"/>
      <c r="DY947" s="48"/>
      <c r="DZ947" s="48"/>
      <c r="EA947" s="48"/>
      <c r="EB947" s="48"/>
      <c r="EC947" s="48"/>
      <c r="ED947" s="48"/>
      <c r="EE947" s="48"/>
      <c r="EF947" s="48"/>
      <c r="EG947" s="48"/>
      <c r="EH947" s="48"/>
      <c r="EI947" s="48"/>
      <c r="EJ947" s="48"/>
      <c r="EK947" s="48"/>
      <c r="EL947" s="48"/>
      <c r="ET947" s="33" t="s">
        <v>1559</v>
      </c>
      <c r="EU947" s="33" t="s">
        <v>1557</v>
      </c>
    </row>
    <row r="948" spans="1:151" ht="12" hidden="1" customHeight="1">
      <c r="A948" s="48"/>
      <c r="B948" s="60"/>
      <c r="C948" s="48"/>
      <c r="D948" s="60"/>
      <c r="E948" s="60"/>
      <c r="F948" s="60"/>
      <c r="G948" s="60"/>
      <c r="H948" s="60"/>
      <c r="I948" s="60"/>
      <c r="J948" s="60"/>
      <c r="K948" s="60"/>
      <c r="L948" s="60"/>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158"/>
      <c r="BJ948" s="158"/>
      <c r="BK948" s="48"/>
      <c r="BL948" s="307"/>
      <c r="BM948" s="48"/>
      <c r="BN948" s="48"/>
      <c r="BO948" s="48"/>
      <c r="BP948" s="48"/>
      <c r="BQ948" s="48"/>
      <c r="BR948" s="48"/>
      <c r="BS948" s="48"/>
      <c r="BT948" s="48"/>
      <c r="BU948" s="48"/>
      <c r="BV948" s="48"/>
      <c r="BW948" s="48"/>
      <c r="BX948" s="48"/>
      <c r="BY948" s="48"/>
      <c r="BZ948" s="328"/>
      <c r="CA948" s="48"/>
      <c r="CB948" s="48"/>
      <c r="CC948" s="48"/>
      <c r="CD948" s="48"/>
      <c r="CE948" s="48"/>
      <c r="CF948" s="48"/>
      <c r="CG948" s="48"/>
      <c r="CH948" s="48"/>
      <c r="CI948" s="48"/>
      <c r="CJ948" s="48"/>
      <c r="CK948" s="48"/>
      <c r="CL948" s="48"/>
      <c r="CM948" s="48"/>
      <c r="CN948" s="48"/>
      <c r="CO948" s="48"/>
      <c r="CP948" s="48"/>
      <c r="CQ948" s="48"/>
      <c r="CR948" s="48"/>
      <c r="CS948" s="48"/>
      <c r="CT948" s="48"/>
      <c r="CU948" s="48"/>
      <c r="CV948" s="48"/>
      <c r="CW948" s="48"/>
      <c r="CX948" s="48"/>
      <c r="CY948" s="48"/>
      <c r="CZ948" s="48"/>
      <c r="DA948" s="48"/>
      <c r="DB948" s="48"/>
      <c r="DC948" s="48"/>
      <c r="DD948" s="48"/>
      <c r="DE948" s="48"/>
      <c r="DF948" s="48"/>
      <c r="DG948" s="48"/>
      <c r="DH948" s="48"/>
      <c r="DI948" s="48"/>
      <c r="DJ948" s="48"/>
      <c r="DK948" s="48"/>
      <c r="DL948" s="48"/>
      <c r="DM948" s="48"/>
      <c r="DN948" s="48"/>
      <c r="DO948" s="48"/>
      <c r="DP948" s="48"/>
      <c r="DQ948" s="48"/>
      <c r="DR948" s="48"/>
      <c r="DS948" s="48"/>
      <c r="DT948" s="48"/>
      <c r="DU948" s="48"/>
      <c r="DV948" s="48"/>
      <c r="DW948" s="48"/>
      <c r="DX948" s="48"/>
      <c r="DY948" s="48"/>
      <c r="DZ948" s="48"/>
      <c r="EA948" s="48"/>
      <c r="EB948" s="48"/>
      <c r="EC948" s="48"/>
      <c r="ED948" s="48"/>
      <c r="EE948" s="48"/>
      <c r="EF948" s="48"/>
      <c r="EG948" s="48"/>
      <c r="EH948" s="48"/>
      <c r="EI948" s="48"/>
      <c r="EJ948" s="48"/>
      <c r="EK948" s="48"/>
      <c r="EL948" s="48"/>
      <c r="ET948" s="33" t="s">
        <v>1560</v>
      </c>
      <c r="EU948" s="33" t="s">
        <v>1558</v>
      </c>
    </row>
    <row r="949" spans="1:151" ht="12" hidden="1" customHeight="1">
      <c r="A949" s="48"/>
      <c r="B949" s="60"/>
      <c r="C949" s="48"/>
      <c r="D949" s="60"/>
      <c r="E949" s="60"/>
      <c r="F949" s="60"/>
      <c r="G949" s="60"/>
      <c r="H949" s="60"/>
      <c r="I949" s="60"/>
      <c r="J949" s="60"/>
      <c r="K949" s="60"/>
      <c r="L949" s="60"/>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c r="BI949" s="158"/>
      <c r="BJ949" s="158"/>
      <c r="BK949" s="48"/>
      <c r="BL949" s="307"/>
      <c r="BM949" s="48"/>
      <c r="BN949" s="48"/>
      <c r="BO949" s="48"/>
      <c r="BP949" s="48"/>
      <c r="BQ949" s="48"/>
      <c r="BR949" s="48"/>
      <c r="BS949" s="48"/>
      <c r="BT949" s="48"/>
      <c r="BU949" s="48"/>
      <c r="BV949" s="48"/>
      <c r="BW949" s="48"/>
      <c r="BX949" s="48"/>
      <c r="BY949" s="48"/>
      <c r="BZ949" s="328"/>
      <c r="CA949" s="48"/>
      <c r="CB949" s="48"/>
      <c r="CC949" s="48"/>
      <c r="CD949" s="48"/>
      <c r="CE949" s="48"/>
      <c r="CF949" s="48"/>
      <c r="CG949" s="48"/>
      <c r="CH949" s="48"/>
      <c r="CI949" s="48"/>
      <c r="CJ949" s="48"/>
      <c r="CK949" s="48"/>
      <c r="CL949" s="48"/>
      <c r="CM949" s="48"/>
      <c r="CN949" s="48"/>
      <c r="CO949" s="48"/>
      <c r="CP949" s="48"/>
      <c r="CQ949" s="48"/>
      <c r="CR949" s="48"/>
      <c r="CS949" s="48"/>
      <c r="CT949" s="48"/>
      <c r="CU949" s="48"/>
      <c r="CV949" s="48"/>
      <c r="CW949" s="48"/>
      <c r="CX949" s="48"/>
      <c r="CY949" s="48"/>
      <c r="CZ949" s="48"/>
      <c r="DA949" s="48"/>
      <c r="DB949" s="48"/>
      <c r="DC949" s="48"/>
      <c r="DD949" s="48"/>
      <c r="DE949" s="48"/>
      <c r="DF949" s="48"/>
      <c r="DG949" s="48"/>
      <c r="DH949" s="48"/>
      <c r="DI949" s="48"/>
      <c r="DJ949" s="48"/>
      <c r="DK949" s="48"/>
      <c r="DL949" s="48"/>
      <c r="DM949" s="48"/>
      <c r="DN949" s="48"/>
      <c r="DO949" s="48"/>
      <c r="DP949" s="48"/>
      <c r="DQ949" s="48"/>
      <c r="DR949" s="48"/>
      <c r="DS949" s="48"/>
      <c r="DT949" s="48"/>
      <c r="DU949" s="48"/>
      <c r="DV949" s="48"/>
      <c r="DW949" s="48"/>
      <c r="DX949" s="48"/>
      <c r="DY949" s="48"/>
      <c r="DZ949" s="48"/>
      <c r="EA949" s="48"/>
      <c r="EB949" s="48"/>
      <c r="EC949" s="48"/>
      <c r="ED949" s="48"/>
      <c r="EE949" s="48"/>
      <c r="EF949" s="48"/>
      <c r="EG949" s="48"/>
      <c r="EH949" s="48"/>
      <c r="EI949" s="48"/>
      <c r="EJ949" s="48"/>
      <c r="EK949" s="48"/>
      <c r="EL949" s="48"/>
      <c r="ET949" s="33" t="s">
        <v>1561</v>
      </c>
      <c r="EU949" s="33" t="s">
        <v>1559</v>
      </c>
    </row>
    <row r="950" spans="1:151" ht="12" hidden="1" customHeight="1">
      <c r="A950" s="48"/>
      <c r="B950" s="60"/>
      <c r="C950" s="48"/>
      <c r="D950" s="60"/>
      <c r="E950" s="60"/>
      <c r="F950" s="60"/>
      <c r="G950" s="60"/>
      <c r="H950" s="60"/>
      <c r="I950" s="60"/>
      <c r="J950" s="60"/>
      <c r="K950" s="60"/>
      <c r="L950" s="60"/>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158"/>
      <c r="BJ950" s="158"/>
      <c r="BK950" s="48"/>
      <c r="BL950" s="307"/>
      <c r="BM950" s="48"/>
      <c r="BN950" s="48"/>
      <c r="BO950" s="48"/>
      <c r="BP950" s="48"/>
      <c r="BQ950" s="48"/>
      <c r="BR950" s="48"/>
      <c r="BS950" s="48"/>
      <c r="BT950" s="48"/>
      <c r="BU950" s="48"/>
      <c r="BV950" s="48"/>
      <c r="BW950" s="48"/>
      <c r="BX950" s="48"/>
      <c r="BY950" s="48"/>
      <c r="BZ950" s="328"/>
      <c r="CA950" s="48"/>
      <c r="CB950" s="48"/>
      <c r="CC950" s="48"/>
      <c r="CD950" s="48"/>
      <c r="CE950" s="48"/>
      <c r="CF950" s="48"/>
      <c r="CG950" s="48"/>
      <c r="CH950" s="48"/>
      <c r="CI950" s="48"/>
      <c r="CJ950" s="48"/>
      <c r="CK950" s="48"/>
      <c r="CL950" s="48"/>
      <c r="CM950" s="48"/>
      <c r="CN950" s="48"/>
      <c r="CO950" s="48"/>
      <c r="CP950" s="48"/>
      <c r="CQ950" s="48"/>
      <c r="CR950" s="48"/>
      <c r="CS950" s="48"/>
      <c r="CT950" s="48"/>
      <c r="CU950" s="48"/>
      <c r="CV950" s="48"/>
      <c r="CW950" s="48"/>
      <c r="CX950" s="48"/>
      <c r="CY950" s="48"/>
      <c r="CZ950" s="48"/>
      <c r="DA950" s="48"/>
      <c r="DB950" s="48"/>
      <c r="DC950" s="48"/>
      <c r="DD950" s="48"/>
      <c r="DE950" s="48"/>
      <c r="DF950" s="48"/>
      <c r="DG950" s="48"/>
      <c r="DH950" s="48"/>
      <c r="DI950" s="48"/>
      <c r="DJ950" s="48"/>
      <c r="DK950" s="48"/>
      <c r="DL950" s="48"/>
      <c r="DM950" s="48"/>
      <c r="DN950" s="48"/>
      <c r="DO950" s="48"/>
      <c r="DP950" s="48"/>
      <c r="DQ950" s="48"/>
      <c r="DR950" s="48"/>
      <c r="DS950" s="48"/>
      <c r="DT950" s="48"/>
      <c r="DU950" s="48"/>
      <c r="DV950" s="48"/>
      <c r="DW950" s="48"/>
      <c r="DX950" s="48"/>
      <c r="DY950" s="48"/>
      <c r="DZ950" s="48"/>
      <c r="EA950" s="48"/>
      <c r="EB950" s="48"/>
      <c r="EC950" s="48"/>
      <c r="ED950" s="48"/>
      <c r="EE950" s="48"/>
      <c r="EF950" s="48"/>
      <c r="EG950" s="48"/>
      <c r="EH950" s="48"/>
      <c r="EI950" s="48"/>
      <c r="EJ950" s="48"/>
      <c r="EK950" s="48"/>
      <c r="EL950" s="48"/>
      <c r="ET950" s="33" t="s">
        <v>1562</v>
      </c>
      <c r="EU950" s="33" t="s">
        <v>1560</v>
      </c>
    </row>
    <row r="951" spans="1:151" ht="12" hidden="1" customHeight="1">
      <c r="A951" s="48"/>
      <c r="B951" s="60"/>
      <c r="C951" s="48"/>
      <c r="D951" s="60"/>
      <c r="E951" s="60"/>
      <c r="F951" s="60"/>
      <c r="G951" s="60"/>
      <c r="H951" s="60"/>
      <c r="I951" s="60"/>
      <c r="J951" s="60"/>
      <c r="K951" s="60"/>
      <c r="L951" s="60"/>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158"/>
      <c r="BJ951" s="158"/>
      <c r="BK951" s="48"/>
      <c r="BL951" s="307"/>
      <c r="BM951" s="48"/>
      <c r="BN951" s="48"/>
      <c r="BO951" s="48"/>
      <c r="BP951" s="48"/>
      <c r="BQ951" s="48"/>
      <c r="BR951" s="48"/>
      <c r="BS951" s="48"/>
      <c r="BT951" s="48"/>
      <c r="BU951" s="48"/>
      <c r="BV951" s="48"/>
      <c r="BW951" s="48"/>
      <c r="BX951" s="48"/>
      <c r="BY951" s="48"/>
      <c r="BZ951" s="328"/>
      <c r="CA951" s="48"/>
      <c r="CB951" s="48"/>
      <c r="CC951" s="48"/>
      <c r="CD951" s="48"/>
      <c r="CE951" s="48"/>
      <c r="CF951" s="48"/>
      <c r="CG951" s="48"/>
      <c r="CH951" s="48"/>
      <c r="CI951" s="48"/>
      <c r="CJ951" s="48"/>
      <c r="CK951" s="48"/>
      <c r="CL951" s="48"/>
      <c r="CM951" s="48"/>
      <c r="CN951" s="48"/>
      <c r="CO951" s="48"/>
      <c r="CP951" s="48"/>
      <c r="CQ951" s="48"/>
      <c r="CR951" s="48"/>
      <c r="CS951" s="48"/>
      <c r="CT951" s="48"/>
      <c r="CU951" s="48"/>
      <c r="CV951" s="48"/>
      <c r="CW951" s="48"/>
      <c r="CX951" s="48"/>
      <c r="CY951" s="48"/>
      <c r="CZ951" s="48"/>
      <c r="DA951" s="48"/>
      <c r="DB951" s="48"/>
      <c r="DC951" s="48"/>
      <c r="DD951" s="48"/>
      <c r="DE951" s="48"/>
      <c r="DF951" s="48"/>
      <c r="DG951" s="48"/>
      <c r="DH951" s="48"/>
      <c r="DI951" s="48"/>
      <c r="DJ951" s="48"/>
      <c r="DK951" s="48"/>
      <c r="DL951" s="48"/>
      <c r="DM951" s="48"/>
      <c r="DN951" s="48"/>
      <c r="DO951" s="48"/>
      <c r="DP951" s="48"/>
      <c r="DQ951" s="48"/>
      <c r="DR951" s="48"/>
      <c r="DS951" s="48"/>
      <c r="DT951" s="48"/>
      <c r="DU951" s="48"/>
      <c r="DV951" s="48"/>
      <c r="DW951" s="48"/>
      <c r="DX951" s="48"/>
      <c r="DY951" s="48"/>
      <c r="DZ951" s="48"/>
      <c r="EA951" s="48"/>
      <c r="EB951" s="48"/>
      <c r="EC951" s="48"/>
      <c r="ED951" s="48"/>
      <c r="EE951" s="48"/>
      <c r="EF951" s="48"/>
      <c r="EG951" s="48"/>
      <c r="EH951" s="48"/>
      <c r="EI951" s="48"/>
      <c r="EJ951" s="48"/>
      <c r="EK951" s="48"/>
      <c r="EL951" s="48"/>
      <c r="ET951" s="33" t="s">
        <v>1563</v>
      </c>
      <c r="EU951" s="33" t="s">
        <v>1561</v>
      </c>
    </row>
    <row r="952" spans="1:151" ht="12" hidden="1" customHeight="1">
      <c r="A952" s="48"/>
      <c r="B952" s="60"/>
      <c r="C952" s="48"/>
      <c r="D952" s="60"/>
      <c r="E952" s="60"/>
      <c r="F952" s="60"/>
      <c r="G952" s="60"/>
      <c r="H952" s="60"/>
      <c r="I952" s="60"/>
      <c r="J952" s="60"/>
      <c r="K952" s="60"/>
      <c r="L952" s="60"/>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c r="BG952" s="48"/>
      <c r="BH952" s="48"/>
      <c r="BI952" s="158"/>
      <c r="BJ952" s="158"/>
      <c r="BK952" s="48"/>
      <c r="BL952" s="307"/>
      <c r="BM952" s="48"/>
      <c r="BN952" s="48"/>
      <c r="BO952" s="48"/>
      <c r="BP952" s="48"/>
      <c r="BQ952" s="48"/>
      <c r="BR952" s="48"/>
      <c r="BS952" s="48"/>
      <c r="BT952" s="48"/>
      <c r="BU952" s="48"/>
      <c r="BV952" s="48"/>
      <c r="BW952" s="48"/>
      <c r="BX952" s="48"/>
      <c r="BY952" s="48"/>
      <c r="BZ952" s="328"/>
      <c r="CA952" s="48"/>
      <c r="CB952" s="48"/>
      <c r="CC952" s="48"/>
      <c r="CD952" s="48"/>
      <c r="CE952" s="48"/>
      <c r="CF952" s="48"/>
      <c r="CG952" s="48"/>
      <c r="CH952" s="48"/>
      <c r="CI952" s="48"/>
      <c r="CJ952" s="48"/>
      <c r="CK952" s="48"/>
      <c r="CL952" s="48"/>
      <c r="CM952" s="48"/>
      <c r="CN952" s="48"/>
      <c r="CO952" s="48"/>
      <c r="CP952" s="48"/>
      <c r="CQ952" s="48"/>
      <c r="CR952" s="48"/>
      <c r="CS952" s="48"/>
      <c r="CT952" s="48"/>
      <c r="CU952" s="48"/>
      <c r="CV952" s="48"/>
      <c r="CW952" s="48"/>
      <c r="CX952" s="48"/>
      <c r="CY952" s="48"/>
      <c r="CZ952" s="48"/>
      <c r="DA952" s="48"/>
      <c r="DB952" s="48"/>
      <c r="DC952" s="48"/>
      <c r="DD952" s="48"/>
      <c r="DE952" s="48"/>
      <c r="DF952" s="48"/>
      <c r="DG952" s="48"/>
      <c r="DH952" s="48"/>
      <c r="DI952" s="48"/>
      <c r="DJ952" s="48"/>
      <c r="DK952" s="48"/>
      <c r="DL952" s="48"/>
      <c r="DM952" s="48"/>
      <c r="DN952" s="48"/>
      <c r="DO952" s="48"/>
      <c r="DP952" s="48"/>
      <c r="DQ952" s="48"/>
      <c r="DR952" s="48"/>
      <c r="DS952" s="48"/>
      <c r="DT952" s="48"/>
      <c r="DU952" s="48"/>
      <c r="DV952" s="48"/>
      <c r="DW952" s="48"/>
      <c r="DX952" s="48"/>
      <c r="DY952" s="48"/>
      <c r="DZ952" s="48"/>
      <c r="EA952" s="48"/>
      <c r="EB952" s="48"/>
      <c r="EC952" s="48"/>
      <c r="ED952" s="48"/>
      <c r="EE952" s="48"/>
      <c r="EF952" s="48"/>
      <c r="EG952" s="48"/>
      <c r="EH952" s="48"/>
      <c r="EI952" s="48"/>
      <c r="EJ952" s="48"/>
      <c r="EK952" s="48"/>
      <c r="EL952" s="48"/>
      <c r="ET952" s="33" t="s">
        <v>1564</v>
      </c>
      <c r="EU952" s="33" t="s">
        <v>1562</v>
      </c>
    </row>
    <row r="953" spans="1:151" ht="12" hidden="1" customHeight="1">
      <c r="A953" s="48"/>
      <c r="B953" s="60"/>
      <c r="C953" s="48"/>
      <c r="D953" s="60"/>
      <c r="E953" s="60"/>
      <c r="F953" s="60"/>
      <c r="G953" s="60"/>
      <c r="H953" s="60"/>
      <c r="I953" s="60"/>
      <c r="J953" s="60"/>
      <c r="K953" s="60"/>
      <c r="L953" s="60"/>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c r="BG953" s="48"/>
      <c r="BH953" s="48"/>
      <c r="BI953" s="158"/>
      <c r="BJ953" s="158"/>
      <c r="BK953" s="48"/>
      <c r="BL953" s="307"/>
      <c r="BM953" s="48"/>
      <c r="BN953" s="48"/>
      <c r="BO953" s="48"/>
      <c r="BP953" s="48"/>
      <c r="BQ953" s="48"/>
      <c r="BR953" s="48"/>
      <c r="BS953" s="48"/>
      <c r="BT953" s="48"/>
      <c r="BU953" s="48"/>
      <c r="BV953" s="48"/>
      <c r="BW953" s="48"/>
      <c r="BX953" s="48"/>
      <c r="BY953" s="48"/>
      <c r="BZ953" s="328"/>
      <c r="CA953" s="48"/>
      <c r="CB953" s="48"/>
      <c r="CC953" s="48"/>
      <c r="CD953" s="48"/>
      <c r="CE953" s="48"/>
      <c r="CF953" s="48"/>
      <c r="CG953" s="48"/>
      <c r="CH953" s="48"/>
      <c r="CI953" s="48"/>
      <c r="CJ953" s="48"/>
      <c r="CK953" s="48"/>
      <c r="CL953" s="48"/>
      <c r="CM953" s="48"/>
      <c r="CN953" s="48"/>
      <c r="CO953" s="48"/>
      <c r="CP953" s="48"/>
      <c r="CQ953" s="48"/>
      <c r="CR953" s="48"/>
      <c r="CS953" s="48"/>
      <c r="CT953" s="48"/>
      <c r="CU953" s="48"/>
      <c r="CV953" s="48"/>
      <c r="CW953" s="48"/>
      <c r="CX953" s="48"/>
      <c r="CY953" s="48"/>
      <c r="CZ953" s="48"/>
      <c r="DA953" s="48"/>
      <c r="DB953" s="48"/>
      <c r="DC953" s="48"/>
      <c r="DD953" s="48"/>
      <c r="DE953" s="48"/>
      <c r="DF953" s="48"/>
      <c r="DG953" s="48"/>
      <c r="DH953" s="48"/>
      <c r="DI953" s="48"/>
      <c r="DJ953" s="48"/>
      <c r="DK953" s="48"/>
      <c r="DL953" s="48"/>
      <c r="DM953" s="48"/>
      <c r="DN953" s="48"/>
      <c r="DO953" s="48"/>
      <c r="DP953" s="48"/>
      <c r="DQ953" s="48"/>
      <c r="DR953" s="48"/>
      <c r="DS953" s="48"/>
      <c r="DT953" s="48"/>
      <c r="DU953" s="48"/>
      <c r="DV953" s="48"/>
      <c r="DW953" s="48"/>
      <c r="DX953" s="48"/>
      <c r="DY953" s="48"/>
      <c r="DZ953" s="48"/>
      <c r="EA953" s="48"/>
      <c r="EB953" s="48"/>
      <c r="EC953" s="48"/>
      <c r="ED953" s="48"/>
      <c r="EE953" s="48"/>
      <c r="EF953" s="48"/>
      <c r="EG953" s="48"/>
      <c r="EH953" s="48"/>
      <c r="EI953" s="48"/>
      <c r="EJ953" s="48"/>
      <c r="EK953" s="48"/>
      <c r="EL953" s="48"/>
      <c r="ET953" s="33" t="s">
        <v>1565</v>
      </c>
      <c r="EU953" s="33" t="s">
        <v>1563</v>
      </c>
    </row>
    <row r="954" spans="1:151" ht="12" hidden="1" customHeight="1">
      <c r="A954" s="48"/>
      <c r="B954" s="60"/>
      <c r="C954" s="48"/>
      <c r="D954" s="60"/>
      <c r="E954" s="60"/>
      <c r="F954" s="60"/>
      <c r="G954" s="60"/>
      <c r="H954" s="60"/>
      <c r="I954" s="60"/>
      <c r="J954" s="60"/>
      <c r="K954" s="60"/>
      <c r="L954" s="60"/>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c r="BG954" s="48"/>
      <c r="BH954" s="48"/>
      <c r="BI954" s="158"/>
      <c r="BJ954" s="158"/>
      <c r="BK954" s="48"/>
      <c r="BL954" s="307"/>
      <c r="BM954" s="48"/>
      <c r="BN954" s="48"/>
      <c r="BO954" s="48"/>
      <c r="BP954" s="48"/>
      <c r="BQ954" s="48"/>
      <c r="BR954" s="48"/>
      <c r="BS954" s="48"/>
      <c r="BT954" s="48"/>
      <c r="BU954" s="48"/>
      <c r="BV954" s="48"/>
      <c r="BW954" s="48"/>
      <c r="BX954" s="48"/>
      <c r="BY954" s="48"/>
      <c r="BZ954" s="328"/>
      <c r="CA954" s="48"/>
      <c r="CB954" s="48"/>
      <c r="CC954" s="48"/>
      <c r="CD954" s="48"/>
      <c r="CE954" s="48"/>
      <c r="CF954" s="48"/>
      <c r="CG954" s="48"/>
      <c r="CH954" s="48"/>
      <c r="CI954" s="48"/>
      <c r="CJ954" s="48"/>
      <c r="CK954" s="48"/>
      <c r="CL954" s="48"/>
      <c r="CM954" s="48"/>
      <c r="CN954" s="48"/>
      <c r="CO954" s="48"/>
      <c r="CP954" s="48"/>
      <c r="CQ954" s="48"/>
      <c r="CR954" s="48"/>
      <c r="CS954" s="48"/>
      <c r="CT954" s="48"/>
      <c r="CU954" s="48"/>
      <c r="CV954" s="48"/>
      <c r="CW954" s="48"/>
      <c r="CX954" s="48"/>
      <c r="CY954" s="48"/>
      <c r="CZ954" s="48"/>
      <c r="DA954" s="48"/>
      <c r="DB954" s="48"/>
      <c r="DC954" s="48"/>
      <c r="DD954" s="48"/>
      <c r="DE954" s="48"/>
      <c r="DF954" s="48"/>
      <c r="DG954" s="48"/>
      <c r="DH954" s="48"/>
      <c r="DI954" s="48"/>
      <c r="DJ954" s="48"/>
      <c r="DK954" s="48"/>
      <c r="DL954" s="48"/>
      <c r="DM954" s="48"/>
      <c r="DN954" s="48"/>
      <c r="DO954" s="48"/>
      <c r="DP954" s="48"/>
      <c r="DQ954" s="48"/>
      <c r="DR954" s="48"/>
      <c r="DS954" s="48"/>
      <c r="DT954" s="48"/>
      <c r="DU954" s="48"/>
      <c r="DV954" s="48"/>
      <c r="DW954" s="48"/>
      <c r="DX954" s="48"/>
      <c r="DY954" s="48"/>
      <c r="DZ954" s="48"/>
      <c r="EA954" s="48"/>
      <c r="EB954" s="48"/>
      <c r="EC954" s="48"/>
      <c r="ED954" s="48"/>
      <c r="EE954" s="48"/>
      <c r="EF954" s="48"/>
      <c r="EG954" s="48"/>
      <c r="EH954" s="48"/>
      <c r="EI954" s="48"/>
      <c r="EJ954" s="48"/>
      <c r="EK954" s="48"/>
      <c r="EL954" s="48"/>
      <c r="ET954" s="33" t="s">
        <v>1566</v>
      </c>
      <c r="EU954" s="33" t="s">
        <v>1564</v>
      </c>
    </row>
    <row r="955" spans="1:151" ht="12" hidden="1" customHeight="1">
      <c r="A955" s="48"/>
      <c r="B955" s="60"/>
      <c r="C955" s="48"/>
      <c r="D955" s="60"/>
      <c r="E955" s="60"/>
      <c r="F955" s="60"/>
      <c r="G955" s="60"/>
      <c r="H955" s="60"/>
      <c r="I955" s="60"/>
      <c r="J955" s="60"/>
      <c r="K955" s="60"/>
      <c r="L955" s="60"/>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c r="BG955" s="48"/>
      <c r="BH955" s="48"/>
      <c r="BI955" s="158"/>
      <c r="BJ955" s="158"/>
      <c r="BK955" s="48"/>
      <c r="BL955" s="307"/>
      <c r="BM955" s="48"/>
      <c r="BN955" s="48"/>
      <c r="BO955" s="48"/>
      <c r="BP955" s="48"/>
      <c r="BQ955" s="48"/>
      <c r="BR955" s="48"/>
      <c r="BS955" s="48"/>
      <c r="BT955" s="48"/>
      <c r="BU955" s="48"/>
      <c r="BV955" s="48"/>
      <c r="BW955" s="48"/>
      <c r="BX955" s="48"/>
      <c r="BY955" s="48"/>
      <c r="BZ955" s="328"/>
      <c r="CA955" s="48"/>
      <c r="CB955" s="48"/>
      <c r="CC955" s="48"/>
      <c r="CD955" s="48"/>
      <c r="CE955" s="48"/>
      <c r="CF955" s="48"/>
      <c r="CG955" s="48"/>
      <c r="CH955" s="48"/>
      <c r="CI955" s="48"/>
      <c r="CJ955" s="48"/>
      <c r="CK955" s="48"/>
      <c r="CL955" s="48"/>
      <c r="CM955" s="48"/>
      <c r="CN955" s="48"/>
      <c r="CO955" s="48"/>
      <c r="CP955" s="48"/>
      <c r="CQ955" s="48"/>
      <c r="CR955" s="48"/>
      <c r="CS955" s="48"/>
      <c r="CT955" s="48"/>
      <c r="CU955" s="48"/>
      <c r="CV955" s="48"/>
      <c r="CW955" s="48"/>
      <c r="CX955" s="48"/>
      <c r="CY955" s="48"/>
      <c r="CZ955" s="48"/>
      <c r="DA955" s="48"/>
      <c r="DB955" s="48"/>
      <c r="DC955" s="48"/>
      <c r="DD955" s="48"/>
      <c r="DE955" s="48"/>
      <c r="DF955" s="48"/>
      <c r="DG955" s="48"/>
      <c r="DH955" s="48"/>
      <c r="DI955" s="48"/>
      <c r="DJ955" s="48"/>
      <c r="DK955" s="48"/>
      <c r="DL955" s="48"/>
      <c r="DM955" s="48"/>
      <c r="DN955" s="48"/>
      <c r="DO955" s="48"/>
      <c r="DP955" s="48"/>
      <c r="DQ955" s="48"/>
      <c r="DR955" s="48"/>
      <c r="DS955" s="48"/>
      <c r="DT955" s="48"/>
      <c r="DU955" s="48"/>
      <c r="DV955" s="48"/>
      <c r="DW955" s="48"/>
      <c r="DX955" s="48"/>
      <c r="DY955" s="48"/>
      <c r="DZ955" s="48"/>
      <c r="EA955" s="48"/>
      <c r="EB955" s="48"/>
      <c r="EC955" s="48"/>
      <c r="ED955" s="48"/>
      <c r="EE955" s="48"/>
      <c r="EF955" s="48"/>
      <c r="EG955" s="48"/>
      <c r="EH955" s="48"/>
      <c r="EI955" s="48"/>
      <c r="EJ955" s="48"/>
      <c r="EK955" s="48"/>
      <c r="EL955" s="48"/>
      <c r="ET955" s="33" t="s">
        <v>1567</v>
      </c>
      <c r="EU955" s="33" t="s">
        <v>1565</v>
      </c>
    </row>
    <row r="956" spans="1:151" ht="12" hidden="1" customHeight="1">
      <c r="A956" s="48"/>
      <c r="B956" s="60"/>
      <c r="C956" s="48"/>
      <c r="D956" s="60"/>
      <c r="E956" s="60"/>
      <c r="F956" s="60"/>
      <c r="G956" s="60"/>
      <c r="H956" s="60"/>
      <c r="I956" s="60"/>
      <c r="J956" s="60"/>
      <c r="K956" s="60"/>
      <c r="L956" s="60"/>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c r="BG956" s="48"/>
      <c r="BH956" s="48"/>
      <c r="BI956" s="158"/>
      <c r="BJ956" s="158"/>
      <c r="BK956" s="48"/>
      <c r="BL956" s="307"/>
      <c r="BM956" s="48"/>
      <c r="BN956" s="48"/>
      <c r="BO956" s="48"/>
      <c r="BP956" s="48"/>
      <c r="BQ956" s="48"/>
      <c r="BR956" s="48"/>
      <c r="BS956" s="48"/>
      <c r="BT956" s="48"/>
      <c r="BU956" s="48"/>
      <c r="BV956" s="48"/>
      <c r="BW956" s="48"/>
      <c r="BX956" s="48"/>
      <c r="BY956" s="48"/>
      <c r="BZ956" s="328"/>
      <c r="CA956" s="48"/>
      <c r="CB956" s="48"/>
      <c r="CC956" s="48"/>
      <c r="CD956" s="48"/>
      <c r="CE956" s="48"/>
      <c r="CF956" s="48"/>
      <c r="CG956" s="48"/>
      <c r="CH956" s="48"/>
      <c r="CI956" s="48"/>
      <c r="CJ956" s="48"/>
      <c r="CK956" s="48"/>
      <c r="CL956" s="48"/>
      <c r="CM956" s="48"/>
      <c r="CN956" s="48"/>
      <c r="CO956" s="48"/>
      <c r="CP956" s="48"/>
      <c r="CQ956" s="48"/>
      <c r="CR956" s="48"/>
      <c r="CS956" s="48"/>
      <c r="CT956" s="48"/>
      <c r="CU956" s="48"/>
      <c r="CV956" s="48"/>
      <c r="CW956" s="48"/>
      <c r="CX956" s="48"/>
      <c r="CY956" s="48"/>
      <c r="CZ956" s="48"/>
      <c r="DA956" s="48"/>
      <c r="DB956" s="48"/>
      <c r="DC956" s="48"/>
      <c r="DD956" s="48"/>
      <c r="DE956" s="48"/>
      <c r="DF956" s="48"/>
      <c r="DG956" s="48"/>
      <c r="DH956" s="48"/>
      <c r="DI956" s="48"/>
      <c r="DJ956" s="48"/>
      <c r="DK956" s="48"/>
      <c r="DL956" s="48"/>
      <c r="DM956" s="48"/>
      <c r="DN956" s="48"/>
      <c r="DO956" s="48"/>
      <c r="DP956" s="48"/>
      <c r="DQ956" s="48"/>
      <c r="DR956" s="48"/>
      <c r="DS956" s="48"/>
      <c r="DT956" s="48"/>
      <c r="DU956" s="48"/>
      <c r="DV956" s="48"/>
      <c r="DW956" s="48"/>
      <c r="DX956" s="48"/>
      <c r="DY956" s="48"/>
      <c r="DZ956" s="48"/>
      <c r="EA956" s="48"/>
      <c r="EB956" s="48"/>
      <c r="EC956" s="48"/>
      <c r="ED956" s="48"/>
      <c r="EE956" s="48"/>
      <c r="EF956" s="48"/>
      <c r="EG956" s="48"/>
      <c r="EH956" s="48"/>
      <c r="EI956" s="48"/>
      <c r="EJ956" s="48"/>
      <c r="EK956" s="48"/>
      <c r="EL956" s="48"/>
      <c r="ET956" s="33" t="s">
        <v>1568</v>
      </c>
      <c r="EU956" s="33" t="s">
        <v>1566</v>
      </c>
    </row>
    <row r="957" spans="1:151" ht="12" hidden="1" customHeight="1">
      <c r="A957" s="48"/>
      <c r="B957" s="60"/>
      <c r="C957" s="48"/>
      <c r="D957" s="60"/>
      <c r="E957" s="60"/>
      <c r="F957" s="60"/>
      <c r="G957" s="60"/>
      <c r="H957" s="60"/>
      <c r="I957" s="60"/>
      <c r="J957" s="60"/>
      <c r="K957" s="60"/>
      <c r="L957" s="60"/>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c r="BG957" s="48"/>
      <c r="BH957" s="48"/>
      <c r="BI957" s="158"/>
      <c r="BJ957" s="158"/>
      <c r="BK957" s="48"/>
      <c r="BL957" s="307"/>
      <c r="BM957" s="48"/>
      <c r="BN957" s="48"/>
      <c r="BO957" s="48"/>
      <c r="BP957" s="48"/>
      <c r="BQ957" s="48"/>
      <c r="BR957" s="48"/>
      <c r="BS957" s="48"/>
      <c r="BT957" s="48"/>
      <c r="BU957" s="48"/>
      <c r="BV957" s="48"/>
      <c r="BW957" s="48"/>
      <c r="BX957" s="48"/>
      <c r="BY957" s="48"/>
      <c r="BZ957" s="328"/>
      <c r="CA957" s="48"/>
      <c r="CB957" s="48"/>
      <c r="CC957" s="48"/>
      <c r="CD957" s="48"/>
      <c r="CE957" s="48"/>
      <c r="CF957" s="48"/>
      <c r="CG957" s="48"/>
      <c r="CH957" s="48"/>
      <c r="CI957" s="48"/>
      <c r="CJ957" s="48"/>
      <c r="CK957" s="48"/>
      <c r="CL957" s="48"/>
      <c r="CM957" s="48"/>
      <c r="CN957" s="48"/>
      <c r="CO957" s="48"/>
      <c r="CP957" s="48"/>
      <c r="CQ957" s="48"/>
      <c r="CR957" s="48"/>
      <c r="CS957" s="48"/>
      <c r="CT957" s="48"/>
      <c r="CU957" s="48"/>
      <c r="CV957" s="48"/>
      <c r="CW957" s="48"/>
      <c r="CX957" s="48"/>
      <c r="CY957" s="48"/>
      <c r="CZ957" s="48"/>
      <c r="DA957" s="48"/>
      <c r="DB957" s="48"/>
      <c r="DC957" s="48"/>
      <c r="DD957" s="48"/>
      <c r="DE957" s="48"/>
      <c r="DF957" s="48"/>
      <c r="DG957" s="48"/>
      <c r="DH957" s="48"/>
      <c r="DI957" s="48"/>
      <c r="DJ957" s="48"/>
      <c r="DK957" s="48"/>
      <c r="DL957" s="48"/>
      <c r="DM957" s="48"/>
      <c r="DN957" s="48"/>
      <c r="DO957" s="48"/>
      <c r="DP957" s="48"/>
      <c r="DQ957" s="48"/>
      <c r="DR957" s="48"/>
      <c r="DS957" s="48"/>
      <c r="DT957" s="48"/>
      <c r="DU957" s="48"/>
      <c r="DV957" s="48"/>
      <c r="DW957" s="48"/>
      <c r="DX957" s="48"/>
      <c r="DY957" s="48"/>
      <c r="DZ957" s="48"/>
      <c r="EA957" s="48"/>
      <c r="EB957" s="48"/>
      <c r="EC957" s="48"/>
      <c r="ED957" s="48"/>
      <c r="EE957" s="48"/>
      <c r="EF957" s="48"/>
      <c r="EG957" s="48"/>
      <c r="EH957" s="48"/>
      <c r="EI957" s="48"/>
      <c r="EJ957" s="48"/>
      <c r="EK957" s="48"/>
      <c r="EL957" s="48"/>
      <c r="ET957" s="33" t="s">
        <v>1569</v>
      </c>
      <c r="EU957" s="33" t="s">
        <v>1567</v>
      </c>
    </row>
    <row r="958" spans="1:151" ht="12" hidden="1" customHeight="1">
      <c r="A958" s="48"/>
      <c r="B958" s="60"/>
      <c r="C958" s="48"/>
      <c r="D958" s="60"/>
      <c r="E958" s="60"/>
      <c r="F958" s="60"/>
      <c r="G958" s="60"/>
      <c r="H958" s="60"/>
      <c r="I958" s="60"/>
      <c r="J958" s="60"/>
      <c r="K958" s="60"/>
      <c r="L958" s="60"/>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c r="BI958" s="158"/>
      <c r="BJ958" s="158"/>
      <c r="BK958" s="48"/>
      <c r="BL958" s="307"/>
      <c r="BM958" s="48"/>
      <c r="BN958" s="48"/>
      <c r="BO958" s="48"/>
      <c r="BP958" s="48"/>
      <c r="BQ958" s="48"/>
      <c r="BR958" s="48"/>
      <c r="BS958" s="48"/>
      <c r="BT958" s="48"/>
      <c r="BU958" s="48"/>
      <c r="BV958" s="48"/>
      <c r="BW958" s="48"/>
      <c r="BX958" s="48"/>
      <c r="BY958" s="48"/>
      <c r="BZ958" s="328"/>
      <c r="CA958" s="48"/>
      <c r="CB958" s="48"/>
      <c r="CC958" s="48"/>
      <c r="CD958" s="48"/>
      <c r="CE958" s="48"/>
      <c r="CF958" s="48"/>
      <c r="CG958" s="48"/>
      <c r="CH958" s="48"/>
      <c r="CI958" s="48"/>
      <c r="CJ958" s="48"/>
      <c r="CK958" s="48"/>
      <c r="CL958" s="48"/>
      <c r="CM958" s="48"/>
      <c r="CN958" s="48"/>
      <c r="CO958" s="48"/>
      <c r="CP958" s="48"/>
      <c r="CQ958" s="48"/>
      <c r="CR958" s="48"/>
      <c r="CS958" s="48"/>
      <c r="CT958" s="48"/>
      <c r="CU958" s="48"/>
      <c r="CV958" s="48"/>
      <c r="CW958" s="48"/>
      <c r="CX958" s="48"/>
      <c r="CY958" s="48"/>
      <c r="CZ958" s="48"/>
      <c r="DA958" s="48"/>
      <c r="DB958" s="48"/>
      <c r="DC958" s="48"/>
      <c r="DD958" s="48"/>
      <c r="DE958" s="48"/>
      <c r="DF958" s="48"/>
      <c r="DG958" s="48"/>
      <c r="DH958" s="48"/>
      <c r="DI958" s="48"/>
      <c r="DJ958" s="48"/>
      <c r="DK958" s="48"/>
      <c r="DL958" s="48"/>
      <c r="DM958" s="48"/>
      <c r="DN958" s="48"/>
      <c r="DO958" s="48"/>
      <c r="DP958" s="48"/>
      <c r="DQ958" s="48"/>
      <c r="DR958" s="48"/>
      <c r="DS958" s="48"/>
      <c r="DT958" s="48"/>
      <c r="DU958" s="48"/>
      <c r="DV958" s="48"/>
      <c r="DW958" s="48"/>
      <c r="DX958" s="48"/>
      <c r="DY958" s="48"/>
      <c r="DZ958" s="48"/>
      <c r="EA958" s="48"/>
      <c r="EB958" s="48"/>
      <c r="EC958" s="48"/>
      <c r="ED958" s="48"/>
      <c r="EE958" s="48"/>
      <c r="EF958" s="48"/>
      <c r="EG958" s="48"/>
      <c r="EH958" s="48"/>
      <c r="EI958" s="48"/>
      <c r="EJ958" s="48"/>
      <c r="EK958" s="48"/>
      <c r="EL958" s="48"/>
      <c r="ET958" s="33" t="s">
        <v>1570</v>
      </c>
      <c r="EU958" s="33" t="s">
        <v>1568</v>
      </c>
    </row>
    <row r="959" spans="1:151" ht="12" hidden="1" customHeight="1">
      <c r="A959" s="48"/>
      <c r="B959" s="60"/>
      <c r="C959" s="48"/>
      <c r="D959" s="60"/>
      <c r="E959" s="60"/>
      <c r="F959" s="60"/>
      <c r="G959" s="60"/>
      <c r="H959" s="60"/>
      <c r="I959" s="60"/>
      <c r="J959" s="60"/>
      <c r="K959" s="60"/>
      <c r="L959" s="60"/>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c r="BG959" s="48"/>
      <c r="BH959" s="48"/>
      <c r="BI959" s="158"/>
      <c r="BJ959" s="158"/>
      <c r="BK959" s="48"/>
      <c r="BL959" s="307"/>
      <c r="BM959" s="48"/>
      <c r="BN959" s="48"/>
      <c r="BO959" s="48"/>
      <c r="BP959" s="48"/>
      <c r="BQ959" s="48"/>
      <c r="BR959" s="48"/>
      <c r="BS959" s="48"/>
      <c r="BT959" s="48"/>
      <c r="BU959" s="48"/>
      <c r="BV959" s="48"/>
      <c r="BW959" s="48"/>
      <c r="BX959" s="48"/>
      <c r="BY959" s="48"/>
      <c r="BZ959" s="328"/>
      <c r="CA959" s="48"/>
      <c r="CB959" s="48"/>
      <c r="CC959" s="48"/>
      <c r="CD959" s="48"/>
      <c r="CE959" s="48"/>
      <c r="CF959" s="48"/>
      <c r="CG959" s="48"/>
      <c r="CH959" s="48"/>
      <c r="CI959" s="48"/>
      <c r="CJ959" s="48"/>
      <c r="CK959" s="48"/>
      <c r="CL959" s="48"/>
      <c r="CM959" s="48"/>
      <c r="CN959" s="48"/>
      <c r="CO959" s="48"/>
      <c r="CP959" s="48"/>
      <c r="CQ959" s="48"/>
      <c r="CR959" s="48"/>
      <c r="CS959" s="48"/>
      <c r="CT959" s="48"/>
      <c r="CU959" s="48"/>
      <c r="CV959" s="48"/>
      <c r="CW959" s="48"/>
      <c r="CX959" s="48"/>
      <c r="CY959" s="48"/>
      <c r="CZ959" s="48"/>
      <c r="DA959" s="48"/>
      <c r="DB959" s="48"/>
      <c r="DC959" s="48"/>
      <c r="DD959" s="48"/>
      <c r="DE959" s="48"/>
      <c r="DF959" s="48"/>
      <c r="DG959" s="48"/>
      <c r="DH959" s="48"/>
      <c r="DI959" s="48"/>
      <c r="DJ959" s="48"/>
      <c r="DK959" s="48"/>
      <c r="DL959" s="48"/>
      <c r="DM959" s="48"/>
      <c r="DN959" s="48"/>
      <c r="DO959" s="48"/>
      <c r="DP959" s="48"/>
      <c r="DQ959" s="48"/>
      <c r="DR959" s="48"/>
      <c r="DS959" s="48"/>
      <c r="DT959" s="48"/>
      <c r="DU959" s="48"/>
      <c r="DV959" s="48"/>
      <c r="DW959" s="48"/>
      <c r="DX959" s="48"/>
      <c r="DY959" s="48"/>
      <c r="DZ959" s="48"/>
      <c r="EA959" s="48"/>
      <c r="EB959" s="48"/>
      <c r="EC959" s="48"/>
      <c r="ED959" s="48"/>
      <c r="EE959" s="48"/>
      <c r="EF959" s="48"/>
      <c r="EG959" s="48"/>
      <c r="EH959" s="48"/>
      <c r="EI959" s="48"/>
      <c r="EJ959" s="48"/>
      <c r="EK959" s="48"/>
      <c r="EL959" s="48"/>
      <c r="ET959" s="33" t="s">
        <v>1571</v>
      </c>
      <c r="EU959" s="33" t="s">
        <v>1569</v>
      </c>
    </row>
    <row r="960" spans="1:151" ht="12" hidden="1" customHeight="1">
      <c r="A960" s="48"/>
      <c r="B960" s="60"/>
      <c r="C960" s="48"/>
      <c r="D960" s="60"/>
      <c r="E960" s="60"/>
      <c r="F960" s="60"/>
      <c r="G960" s="60"/>
      <c r="H960" s="60"/>
      <c r="I960" s="60"/>
      <c r="J960" s="60"/>
      <c r="K960" s="60"/>
      <c r="L960" s="60"/>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c r="BG960" s="48"/>
      <c r="BH960" s="48"/>
      <c r="BI960" s="158"/>
      <c r="BJ960" s="158"/>
      <c r="BK960" s="48"/>
      <c r="BL960" s="307"/>
      <c r="BM960" s="48"/>
      <c r="BN960" s="48"/>
      <c r="BO960" s="48"/>
      <c r="BP960" s="48"/>
      <c r="BQ960" s="48"/>
      <c r="BR960" s="48"/>
      <c r="BS960" s="48"/>
      <c r="BT960" s="48"/>
      <c r="BU960" s="48"/>
      <c r="BV960" s="48"/>
      <c r="BW960" s="48"/>
      <c r="BX960" s="48"/>
      <c r="BY960" s="48"/>
      <c r="BZ960" s="328"/>
      <c r="CA960" s="48"/>
      <c r="CB960" s="48"/>
      <c r="CC960" s="48"/>
      <c r="CD960" s="48"/>
      <c r="CE960" s="48"/>
      <c r="CF960" s="48"/>
      <c r="CG960" s="48"/>
      <c r="CH960" s="48"/>
      <c r="CI960" s="48"/>
      <c r="CJ960" s="48"/>
      <c r="CK960" s="48"/>
      <c r="CL960" s="48"/>
      <c r="CM960" s="48"/>
      <c r="CN960" s="48"/>
      <c r="CO960" s="48"/>
      <c r="CP960" s="48"/>
      <c r="CQ960" s="48"/>
      <c r="CR960" s="48"/>
      <c r="CS960" s="48"/>
      <c r="CT960" s="48"/>
      <c r="CU960" s="48"/>
      <c r="CV960" s="48"/>
      <c r="CW960" s="48"/>
      <c r="CX960" s="48"/>
      <c r="CY960" s="48"/>
      <c r="CZ960" s="48"/>
      <c r="DA960" s="48"/>
      <c r="DB960" s="48"/>
      <c r="DC960" s="48"/>
      <c r="DD960" s="48"/>
      <c r="DE960" s="48"/>
      <c r="DF960" s="48"/>
      <c r="DG960" s="48"/>
      <c r="DH960" s="48"/>
      <c r="DI960" s="48"/>
      <c r="DJ960" s="48"/>
      <c r="DK960" s="48"/>
      <c r="DL960" s="48"/>
      <c r="DM960" s="48"/>
      <c r="DN960" s="48"/>
      <c r="DO960" s="48"/>
      <c r="DP960" s="48"/>
      <c r="DQ960" s="48"/>
      <c r="DR960" s="48"/>
      <c r="DS960" s="48"/>
      <c r="DT960" s="48"/>
      <c r="DU960" s="48"/>
      <c r="DV960" s="48"/>
      <c r="DW960" s="48"/>
      <c r="DX960" s="48"/>
      <c r="DY960" s="48"/>
      <c r="DZ960" s="48"/>
      <c r="EA960" s="48"/>
      <c r="EB960" s="48"/>
      <c r="EC960" s="48"/>
      <c r="ED960" s="48"/>
      <c r="EE960" s="48"/>
      <c r="EF960" s="48"/>
      <c r="EG960" s="48"/>
      <c r="EH960" s="48"/>
      <c r="EI960" s="48"/>
      <c r="EJ960" s="48"/>
      <c r="EK960" s="48"/>
      <c r="EL960" s="48"/>
      <c r="ET960" s="33" t="s">
        <v>1572</v>
      </c>
      <c r="EU960" s="33" t="s">
        <v>1570</v>
      </c>
    </row>
    <row r="961" spans="1:151" ht="12" hidden="1" customHeight="1">
      <c r="A961" s="48"/>
      <c r="B961" s="60"/>
      <c r="C961" s="48"/>
      <c r="D961" s="60"/>
      <c r="E961" s="60"/>
      <c r="F961" s="60"/>
      <c r="G961" s="60"/>
      <c r="H961" s="60"/>
      <c r="I961" s="60"/>
      <c r="J961" s="60"/>
      <c r="K961" s="60"/>
      <c r="L961" s="60"/>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c r="BG961" s="48"/>
      <c r="BH961" s="48"/>
      <c r="BI961" s="158"/>
      <c r="BJ961" s="158"/>
      <c r="BK961" s="48"/>
      <c r="BL961" s="307"/>
      <c r="BM961" s="48"/>
      <c r="BN961" s="48"/>
      <c r="BO961" s="48"/>
      <c r="BP961" s="48"/>
      <c r="BQ961" s="48"/>
      <c r="BR961" s="48"/>
      <c r="BS961" s="48"/>
      <c r="BT961" s="48"/>
      <c r="BU961" s="48"/>
      <c r="BV961" s="48"/>
      <c r="BW961" s="48"/>
      <c r="BX961" s="48"/>
      <c r="BY961" s="48"/>
      <c r="BZ961" s="328"/>
      <c r="CA961" s="48"/>
      <c r="CB961" s="48"/>
      <c r="CC961" s="48"/>
      <c r="CD961" s="48"/>
      <c r="CE961" s="48"/>
      <c r="CF961" s="48"/>
      <c r="CG961" s="48"/>
      <c r="CH961" s="48"/>
      <c r="CI961" s="48"/>
      <c r="CJ961" s="48"/>
      <c r="CK961" s="48"/>
      <c r="CL961" s="48"/>
      <c r="CM961" s="48"/>
      <c r="CN961" s="48"/>
      <c r="CO961" s="48"/>
      <c r="CP961" s="48"/>
      <c r="CQ961" s="48"/>
      <c r="CR961" s="48"/>
      <c r="CS961" s="48"/>
      <c r="CT961" s="48"/>
      <c r="CU961" s="48"/>
      <c r="CV961" s="48"/>
      <c r="CW961" s="48"/>
      <c r="CX961" s="48"/>
      <c r="CY961" s="48"/>
      <c r="CZ961" s="48"/>
      <c r="DA961" s="48"/>
      <c r="DB961" s="48"/>
      <c r="DC961" s="48"/>
      <c r="DD961" s="48"/>
      <c r="DE961" s="48"/>
      <c r="DF961" s="48"/>
      <c r="DG961" s="48"/>
      <c r="DH961" s="48"/>
      <c r="DI961" s="48"/>
      <c r="DJ961" s="48"/>
      <c r="DK961" s="48"/>
      <c r="DL961" s="48"/>
      <c r="DM961" s="48"/>
      <c r="DN961" s="48"/>
      <c r="DO961" s="48"/>
      <c r="DP961" s="48"/>
      <c r="DQ961" s="48"/>
      <c r="DR961" s="48"/>
      <c r="DS961" s="48"/>
      <c r="DT961" s="48"/>
      <c r="DU961" s="48"/>
      <c r="DV961" s="48"/>
      <c r="DW961" s="48"/>
      <c r="DX961" s="48"/>
      <c r="DY961" s="48"/>
      <c r="DZ961" s="48"/>
      <c r="EA961" s="48"/>
      <c r="EB961" s="48"/>
      <c r="EC961" s="48"/>
      <c r="ED961" s="48"/>
      <c r="EE961" s="48"/>
      <c r="EF961" s="48"/>
      <c r="EG961" s="48"/>
      <c r="EH961" s="48"/>
      <c r="EI961" s="48"/>
      <c r="EJ961" s="48"/>
      <c r="EK961" s="48"/>
      <c r="EL961" s="48"/>
      <c r="ET961" s="33" t="s">
        <v>1573</v>
      </c>
      <c r="EU961" s="33" t="s">
        <v>1571</v>
      </c>
    </row>
    <row r="962" spans="1:151" ht="12" hidden="1" customHeight="1">
      <c r="A962" s="48"/>
      <c r="B962" s="60"/>
      <c r="C962" s="48"/>
      <c r="D962" s="60"/>
      <c r="E962" s="60"/>
      <c r="F962" s="60"/>
      <c r="G962" s="60"/>
      <c r="H962" s="60"/>
      <c r="I962" s="60"/>
      <c r="J962" s="60"/>
      <c r="K962" s="60"/>
      <c r="L962" s="60"/>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c r="BG962" s="48"/>
      <c r="BH962" s="48"/>
      <c r="BI962" s="158"/>
      <c r="BJ962" s="158"/>
      <c r="BK962" s="48"/>
      <c r="BL962" s="307"/>
      <c r="BM962" s="48"/>
      <c r="BN962" s="48"/>
      <c r="BO962" s="48"/>
      <c r="BP962" s="48"/>
      <c r="BQ962" s="48"/>
      <c r="BR962" s="48"/>
      <c r="BS962" s="48"/>
      <c r="BT962" s="48"/>
      <c r="BU962" s="48"/>
      <c r="BV962" s="48"/>
      <c r="BW962" s="48"/>
      <c r="BX962" s="48"/>
      <c r="BY962" s="48"/>
      <c r="BZ962" s="328"/>
      <c r="CA962" s="48"/>
      <c r="CB962" s="48"/>
      <c r="CC962" s="48"/>
      <c r="CD962" s="48"/>
      <c r="CE962" s="48"/>
      <c r="CF962" s="48"/>
      <c r="CG962" s="48"/>
      <c r="CH962" s="48"/>
      <c r="CI962" s="48"/>
      <c r="CJ962" s="48"/>
      <c r="CK962" s="48"/>
      <c r="CL962" s="48"/>
      <c r="CM962" s="48"/>
      <c r="CN962" s="48"/>
      <c r="CO962" s="48"/>
      <c r="CP962" s="48"/>
      <c r="CQ962" s="48"/>
      <c r="CR962" s="48"/>
      <c r="CS962" s="48"/>
      <c r="CT962" s="48"/>
      <c r="CU962" s="48"/>
      <c r="CV962" s="48"/>
      <c r="CW962" s="48"/>
      <c r="CX962" s="48"/>
      <c r="CY962" s="48"/>
      <c r="CZ962" s="48"/>
      <c r="DA962" s="48"/>
      <c r="DB962" s="48"/>
      <c r="DC962" s="48"/>
      <c r="DD962" s="48"/>
      <c r="DE962" s="48"/>
      <c r="DF962" s="48"/>
      <c r="DG962" s="48"/>
      <c r="DH962" s="48"/>
      <c r="DI962" s="48"/>
      <c r="DJ962" s="48"/>
      <c r="DK962" s="48"/>
      <c r="DL962" s="48"/>
      <c r="DM962" s="48"/>
      <c r="DN962" s="48"/>
      <c r="DO962" s="48"/>
      <c r="DP962" s="48"/>
      <c r="DQ962" s="48"/>
      <c r="DR962" s="48"/>
      <c r="DS962" s="48"/>
      <c r="DT962" s="48"/>
      <c r="DU962" s="48"/>
      <c r="DV962" s="48"/>
      <c r="DW962" s="48"/>
      <c r="DX962" s="48"/>
      <c r="DY962" s="48"/>
      <c r="DZ962" s="48"/>
      <c r="EA962" s="48"/>
      <c r="EB962" s="48"/>
      <c r="EC962" s="48"/>
      <c r="ED962" s="48"/>
      <c r="EE962" s="48"/>
      <c r="EF962" s="48"/>
      <c r="EG962" s="48"/>
      <c r="EH962" s="48"/>
      <c r="EI962" s="48"/>
      <c r="EJ962" s="48"/>
      <c r="EK962" s="48"/>
      <c r="EL962" s="48"/>
      <c r="ET962" s="33" t="s">
        <v>1574</v>
      </c>
      <c r="EU962" s="33" t="s">
        <v>1572</v>
      </c>
    </row>
    <row r="963" spans="1:151" ht="12" hidden="1" customHeight="1">
      <c r="A963" s="48"/>
      <c r="B963" s="60"/>
      <c r="C963" s="48"/>
      <c r="D963" s="60"/>
      <c r="E963" s="60"/>
      <c r="F963" s="60"/>
      <c r="G963" s="60"/>
      <c r="H963" s="60"/>
      <c r="I963" s="60"/>
      <c r="J963" s="60"/>
      <c r="K963" s="60"/>
      <c r="L963" s="60"/>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c r="BG963" s="48"/>
      <c r="BH963" s="48"/>
      <c r="BI963" s="158"/>
      <c r="BJ963" s="158"/>
      <c r="BK963" s="48"/>
      <c r="BL963" s="307"/>
      <c r="BM963" s="48"/>
      <c r="BN963" s="48"/>
      <c r="BO963" s="48"/>
      <c r="BP963" s="48"/>
      <c r="BQ963" s="48"/>
      <c r="BR963" s="48"/>
      <c r="BS963" s="48"/>
      <c r="BT963" s="48"/>
      <c r="BU963" s="48"/>
      <c r="BV963" s="48"/>
      <c r="BW963" s="48"/>
      <c r="BX963" s="48"/>
      <c r="BY963" s="48"/>
      <c r="BZ963" s="328"/>
      <c r="CA963" s="48"/>
      <c r="CB963" s="48"/>
      <c r="CC963" s="48"/>
      <c r="CD963" s="48"/>
      <c r="CE963" s="48"/>
      <c r="CF963" s="48"/>
      <c r="CG963" s="48"/>
      <c r="CH963" s="48"/>
      <c r="CI963" s="48"/>
      <c r="CJ963" s="48"/>
      <c r="CK963" s="48"/>
      <c r="CL963" s="48"/>
      <c r="CM963" s="48"/>
      <c r="CN963" s="48"/>
      <c r="CO963" s="48"/>
      <c r="CP963" s="48"/>
      <c r="CQ963" s="48"/>
      <c r="CR963" s="48"/>
      <c r="CS963" s="48"/>
      <c r="CT963" s="48"/>
      <c r="CU963" s="48"/>
      <c r="CV963" s="48"/>
      <c r="CW963" s="48"/>
      <c r="CX963" s="48"/>
      <c r="CY963" s="48"/>
      <c r="CZ963" s="48"/>
      <c r="DA963" s="48"/>
      <c r="DB963" s="48"/>
      <c r="DC963" s="48"/>
      <c r="DD963" s="48"/>
      <c r="DE963" s="48"/>
      <c r="DF963" s="48"/>
      <c r="DG963" s="48"/>
      <c r="DH963" s="48"/>
      <c r="DI963" s="48"/>
      <c r="DJ963" s="48"/>
      <c r="DK963" s="48"/>
      <c r="DL963" s="48"/>
      <c r="DM963" s="48"/>
      <c r="DN963" s="48"/>
      <c r="DO963" s="48"/>
      <c r="DP963" s="48"/>
      <c r="DQ963" s="48"/>
      <c r="DR963" s="48"/>
      <c r="DS963" s="48"/>
      <c r="DT963" s="48"/>
      <c r="DU963" s="48"/>
      <c r="DV963" s="48"/>
      <c r="DW963" s="48"/>
      <c r="DX963" s="48"/>
      <c r="DY963" s="48"/>
      <c r="DZ963" s="48"/>
      <c r="EA963" s="48"/>
      <c r="EB963" s="48"/>
      <c r="EC963" s="48"/>
      <c r="ED963" s="48"/>
      <c r="EE963" s="48"/>
      <c r="EF963" s="48"/>
      <c r="EG963" s="48"/>
      <c r="EH963" s="48"/>
      <c r="EI963" s="48"/>
      <c r="EJ963" s="48"/>
      <c r="EK963" s="48"/>
      <c r="EL963" s="48"/>
      <c r="ET963" s="33" t="s">
        <v>1575</v>
      </c>
      <c r="EU963" s="33" t="s">
        <v>1573</v>
      </c>
    </row>
    <row r="964" spans="1:151" ht="12" hidden="1" customHeight="1">
      <c r="A964" s="48"/>
      <c r="B964" s="60"/>
      <c r="C964" s="48"/>
      <c r="D964" s="60"/>
      <c r="E964" s="60"/>
      <c r="F964" s="60"/>
      <c r="G964" s="60"/>
      <c r="H964" s="60"/>
      <c r="I964" s="60"/>
      <c r="J964" s="60"/>
      <c r="K964" s="60"/>
      <c r="L964" s="60"/>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c r="BG964" s="48"/>
      <c r="BH964" s="48"/>
      <c r="BI964" s="158"/>
      <c r="BJ964" s="158"/>
      <c r="BK964" s="48"/>
      <c r="BL964" s="307"/>
      <c r="BM964" s="48"/>
      <c r="BN964" s="48"/>
      <c r="BO964" s="48"/>
      <c r="BP964" s="48"/>
      <c r="BQ964" s="48"/>
      <c r="BR964" s="48"/>
      <c r="BS964" s="48"/>
      <c r="BT964" s="48"/>
      <c r="BU964" s="48"/>
      <c r="BV964" s="48"/>
      <c r="BW964" s="48"/>
      <c r="BX964" s="48"/>
      <c r="BY964" s="48"/>
      <c r="BZ964" s="328"/>
      <c r="CA964" s="48"/>
      <c r="CB964" s="48"/>
      <c r="CC964" s="48"/>
      <c r="CD964" s="48"/>
      <c r="CE964" s="48"/>
      <c r="CF964" s="48"/>
      <c r="CG964" s="48"/>
      <c r="CH964" s="48"/>
      <c r="CI964" s="48"/>
      <c r="CJ964" s="48"/>
      <c r="CK964" s="48"/>
      <c r="CL964" s="48"/>
      <c r="CM964" s="48"/>
      <c r="CN964" s="48"/>
      <c r="CO964" s="48"/>
      <c r="CP964" s="48"/>
      <c r="CQ964" s="48"/>
      <c r="CR964" s="48"/>
      <c r="CS964" s="48"/>
      <c r="CT964" s="48"/>
      <c r="CU964" s="48"/>
      <c r="CV964" s="48"/>
      <c r="CW964" s="48"/>
      <c r="CX964" s="48"/>
      <c r="CY964" s="48"/>
      <c r="CZ964" s="48"/>
      <c r="DA964" s="48"/>
      <c r="DB964" s="48"/>
      <c r="DC964" s="48"/>
      <c r="DD964" s="48"/>
      <c r="DE964" s="48"/>
      <c r="DF964" s="48"/>
      <c r="DG964" s="48"/>
      <c r="DH964" s="48"/>
      <c r="DI964" s="48"/>
      <c r="DJ964" s="48"/>
      <c r="DK964" s="48"/>
      <c r="DL964" s="48"/>
      <c r="DM964" s="48"/>
      <c r="DN964" s="48"/>
      <c r="DO964" s="48"/>
      <c r="DP964" s="48"/>
      <c r="DQ964" s="48"/>
      <c r="DR964" s="48"/>
      <c r="DS964" s="48"/>
      <c r="DT964" s="48"/>
      <c r="DU964" s="48"/>
      <c r="DV964" s="48"/>
      <c r="DW964" s="48"/>
      <c r="DX964" s="48"/>
      <c r="DY964" s="48"/>
      <c r="DZ964" s="48"/>
      <c r="EA964" s="48"/>
      <c r="EB964" s="48"/>
      <c r="EC964" s="48"/>
      <c r="ED964" s="48"/>
      <c r="EE964" s="48"/>
      <c r="EF964" s="48"/>
      <c r="EG964" s="48"/>
      <c r="EH964" s="48"/>
      <c r="EI964" s="48"/>
      <c r="EJ964" s="48"/>
      <c r="EK964" s="48"/>
      <c r="EL964" s="48"/>
      <c r="ET964" s="33" t="s">
        <v>1576</v>
      </c>
      <c r="EU964" s="33" t="s">
        <v>1574</v>
      </c>
    </row>
    <row r="965" spans="1:151" ht="12" hidden="1" customHeight="1">
      <c r="A965" s="48"/>
      <c r="B965" s="60"/>
      <c r="C965" s="48"/>
      <c r="D965" s="60"/>
      <c r="E965" s="60"/>
      <c r="F965" s="60"/>
      <c r="G965" s="60"/>
      <c r="H965" s="60"/>
      <c r="I965" s="60"/>
      <c r="J965" s="60"/>
      <c r="K965" s="60"/>
      <c r="L965" s="60"/>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c r="BG965" s="48"/>
      <c r="BH965" s="48"/>
      <c r="BI965" s="158"/>
      <c r="BJ965" s="158"/>
      <c r="BK965" s="48"/>
      <c r="BL965" s="307"/>
      <c r="BM965" s="48"/>
      <c r="BN965" s="48"/>
      <c r="BO965" s="48"/>
      <c r="BP965" s="48"/>
      <c r="BQ965" s="48"/>
      <c r="BR965" s="48"/>
      <c r="BS965" s="48"/>
      <c r="BT965" s="48"/>
      <c r="BU965" s="48"/>
      <c r="BV965" s="48"/>
      <c r="BW965" s="48"/>
      <c r="BX965" s="48"/>
      <c r="BY965" s="48"/>
      <c r="BZ965" s="328"/>
      <c r="CA965" s="48"/>
      <c r="CB965" s="48"/>
      <c r="CC965" s="48"/>
      <c r="CD965" s="48"/>
      <c r="CE965" s="48"/>
      <c r="CF965" s="48"/>
      <c r="CG965" s="48"/>
      <c r="CH965" s="48"/>
      <c r="CI965" s="48"/>
      <c r="CJ965" s="48"/>
      <c r="CK965" s="48"/>
      <c r="CL965" s="48"/>
      <c r="CM965" s="48"/>
      <c r="CN965" s="48"/>
      <c r="CO965" s="48"/>
      <c r="CP965" s="48"/>
      <c r="CQ965" s="48"/>
      <c r="CR965" s="48"/>
      <c r="CS965" s="48"/>
      <c r="CT965" s="48"/>
      <c r="CU965" s="48"/>
      <c r="CV965" s="48"/>
      <c r="CW965" s="48"/>
      <c r="CX965" s="48"/>
      <c r="CY965" s="48"/>
      <c r="CZ965" s="48"/>
      <c r="DA965" s="48"/>
      <c r="DB965" s="48"/>
      <c r="DC965" s="48"/>
      <c r="DD965" s="48"/>
      <c r="DE965" s="48"/>
      <c r="DF965" s="48"/>
      <c r="DG965" s="48"/>
      <c r="DH965" s="48"/>
      <c r="DI965" s="48"/>
      <c r="DJ965" s="48"/>
      <c r="DK965" s="48"/>
      <c r="DL965" s="48"/>
      <c r="DM965" s="48"/>
      <c r="DN965" s="48"/>
      <c r="DO965" s="48"/>
      <c r="DP965" s="48"/>
      <c r="DQ965" s="48"/>
      <c r="DR965" s="48"/>
      <c r="DS965" s="48"/>
      <c r="DT965" s="48"/>
      <c r="DU965" s="48"/>
      <c r="DV965" s="48"/>
      <c r="DW965" s="48"/>
      <c r="DX965" s="48"/>
      <c r="DY965" s="48"/>
      <c r="DZ965" s="48"/>
      <c r="EA965" s="48"/>
      <c r="EB965" s="48"/>
      <c r="EC965" s="48"/>
      <c r="ED965" s="48"/>
      <c r="EE965" s="48"/>
      <c r="EF965" s="48"/>
      <c r="EG965" s="48"/>
      <c r="EH965" s="48"/>
      <c r="EI965" s="48"/>
      <c r="EJ965" s="48"/>
      <c r="EK965" s="48"/>
      <c r="EL965" s="48"/>
      <c r="ET965" s="33" t="s">
        <v>1577</v>
      </c>
      <c r="EU965" s="33" t="s">
        <v>1575</v>
      </c>
    </row>
    <row r="966" spans="1:151" ht="12" hidden="1" customHeight="1">
      <c r="A966" s="48"/>
      <c r="B966" s="60"/>
      <c r="C966" s="48"/>
      <c r="D966" s="60"/>
      <c r="E966" s="60"/>
      <c r="F966" s="60"/>
      <c r="G966" s="60"/>
      <c r="H966" s="60"/>
      <c r="I966" s="60"/>
      <c r="J966" s="60"/>
      <c r="K966" s="60"/>
      <c r="L966" s="60"/>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c r="BG966" s="48"/>
      <c r="BH966" s="48"/>
      <c r="BI966" s="158"/>
      <c r="BJ966" s="158"/>
      <c r="BK966" s="48"/>
      <c r="BL966" s="307"/>
      <c r="BM966" s="48"/>
      <c r="BN966" s="48"/>
      <c r="BO966" s="48"/>
      <c r="BP966" s="48"/>
      <c r="BQ966" s="48"/>
      <c r="BR966" s="48"/>
      <c r="BS966" s="48"/>
      <c r="BT966" s="48"/>
      <c r="BU966" s="48"/>
      <c r="BV966" s="48"/>
      <c r="BW966" s="48"/>
      <c r="BX966" s="48"/>
      <c r="BY966" s="48"/>
      <c r="BZ966" s="328"/>
      <c r="CA966" s="48"/>
      <c r="CB966" s="48"/>
      <c r="CC966" s="48"/>
      <c r="CD966" s="48"/>
      <c r="CE966" s="48"/>
      <c r="CF966" s="48"/>
      <c r="CG966" s="48"/>
      <c r="CH966" s="48"/>
      <c r="CI966" s="48"/>
      <c r="CJ966" s="48"/>
      <c r="CK966" s="48"/>
      <c r="CL966" s="48"/>
      <c r="CM966" s="48"/>
      <c r="CN966" s="48"/>
      <c r="CO966" s="48"/>
      <c r="CP966" s="48"/>
      <c r="CQ966" s="48"/>
      <c r="CR966" s="48"/>
      <c r="CS966" s="48"/>
      <c r="CT966" s="48"/>
      <c r="CU966" s="48"/>
      <c r="CV966" s="48"/>
      <c r="CW966" s="48"/>
      <c r="CX966" s="48"/>
      <c r="CY966" s="48"/>
      <c r="CZ966" s="48"/>
      <c r="DA966" s="48"/>
      <c r="DB966" s="48"/>
      <c r="DC966" s="48"/>
      <c r="DD966" s="48"/>
      <c r="DE966" s="48"/>
      <c r="DF966" s="48"/>
      <c r="DG966" s="48"/>
      <c r="DH966" s="48"/>
      <c r="DI966" s="48"/>
      <c r="DJ966" s="48"/>
      <c r="DK966" s="48"/>
      <c r="DL966" s="48"/>
      <c r="DM966" s="48"/>
      <c r="DN966" s="48"/>
      <c r="DO966" s="48"/>
      <c r="DP966" s="48"/>
      <c r="DQ966" s="48"/>
      <c r="DR966" s="48"/>
      <c r="DS966" s="48"/>
      <c r="DT966" s="48"/>
      <c r="DU966" s="48"/>
      <c r="DV966" s="48"/>
      <c r="DW966" s="48"/>
      <c r="DX966" s="48"/>
      <c r="DY966" s="48"/>
      <c r="DZ966" s="48"/>
      <c r="EA966" s="48"/>
      <c r="EB966" s="48"/>
      <c r="EC966" s="48"/>
      <c r="ED966" s="48"/>
      <c r="EE966" s="48"/>
      <c r="EF966" s="48"/>
      <c r="EG966" s="48"/>
      <c r="EH966" s="48"/>
      <c r="EI966" s="48"/>
      <c r="EJ966" s="48"/>
      <c r="EK966" s="48"/>
      <c r="EL966" s="48"/>
      <c r="ET966" s="33" t="s">
        <v>1578</v>
      </c>
      <c r="EU966" s="33" t="s">
        <v>1576</v>
      </c>
    </row>
    <row r="967" spans="1:151" ht="12" hidden="1" customHeight="1">
      <c r="A967" s="48"/>
      <c r="B967" s="60"/>
      <c r="C967" s="48"/>
      <c r="D967" s="60"/>
      <c r="E967" s="60"/>
      <c r="F967" s="60"/>
      <c r="G967" s="60"/>
      <c r="H967" s="60"/>
      <c r="I967" s="60"/>
      <c r="J967" s="60"/>
      <c r="K967" s="60"/>
      <c r="L967" s="60"/>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c r="BG967" s="48"/>
      <c r="BH967" s="48"/>
      <c r="BI967" s="158"/>
      <c r="BJ967" s="158"/>
      <c r="BK967" s="48"/>
      <c r="BL967" s="307"/>
      <c r="BM967" s="48"/>
      <c r="BN967" s="48"/>
      <c r="BO967" s="48"/>
      <c r="BP967" s="48"/>
      <c r="BQ967" s="48"/>
      <c r="BR967" s="48"/>
      <c r="BS967" s="48"/>
      <c r="BT967" s="48"/>
      <c r="BU967" s="48"/>
      <c r="BV967" s="48"/>
      <c r="BW967" s="48"/>
      <c r="BX967" s="48"/>
      <c r="BY967" s="48"/>
      <c r="BZ967" s="328"/>
      <c r="CA967" s="48"/>
      <c r="CB967" s="48"/>
      <c r="CC967" s="48"/>
      <c r="CD967" s="48"/>
      <c r="CE967" s="48"/>
      <c r="CF967" s="48"/>
      <c r="CG967" s="48"/>
      <c r="CH967" s="48"/>
      <c r="CI967" s="48"/>
      <c r="CJ967" s="48"/>
      <c r="CK967" s="48"/>
      <c r="CL967" s="48"/>
      <c r="CM967" s="48"/>
      <c r="CN967" s="48"/>
      <c r="CO967" s="48"/>
      <c r="CP967" s="48"/>
      <c r="CQ967" s="48"/>
      <c r="CR967" s="48"/>
      <c r="CS967" s="48"/>
      <c r="CT967" s="48"/>
      <c r="CU967" s="48"/>
      <c r="CV967" s="48"/>
      <c r="CW967" s="48"/>
      <c r="CX967" s="48"/>
      <c r="CY967" s="48"/>
      <c r="CZ967" s="48"/>
      <c r="DA967" s="48"/>
      <c r="DB967" s="48"/>
      <c r="DC967" s="48"/>
      <c r="DD967" s="48"/>
      <c r="DE967" s="48"/>
      <c r="DF967" s="48"/>
      <c r="DG967" s="48"/>
      <c r="DH967" s="48"/>
      <c r="DI967" s="48"/>
      <c r="DJ967" s="48"/>
      <c r="DK967" s="48"/>
      <c r="DL967" s="48"/>
      <c r="DM967" s="48"/>
      <c r="DN967" s="48"/>
      <c r="DO967" s="48"/>
      <c r="DP967" s="48"/>
      <c r="DQ967" s="48"/>
      <c r="DR967" s="48"/>
      <c r="DS967" s="48"/>
      <c r="DT967" s="48"/>
      <c r="DU967" s="48"/>
      <c r="DV967" s="48"/>
      <c r="DW967" s="48"/>
      <c r="DX967" s="48"/>
      <c r="DY967" s="48"/>
      <c r="DZ967" s="48"/>
      <c r="EA967" s="48"/>
      <c r="EB967" s="48"/>
      <c r="EC967" s="48"/>
      <c r="ED967" s="48"/>
      <c r="EE967" s="48"/>
      <c r="EF967" s="48"/>
      <c r="EG967" s="48"/>
      <c r="EH967" s="48"/>
      <c r="EI967" s="48"/>
      <c r="EJ967" s="48"/>
      <c r="EK967" s="48"/>
      <c r="EL967" s="48"/>
      <c r="ET967" s="33" t="s">
        <v>1579</v>
      </c>
      <c r="EU967" s="33" t="s">
        <v>1577</v>
      </c>
    </row>
    <row r="968" spans="1:151" ht="12" hidden="1" customHeight="1">
      <c r="A968" s="48"/>
      <c r="B968" s="60"/>
      <c r="C968" s="48"/>
      <c r="D968" s="60"/>
      <c r="E968" s="60"/>
      <c r="F968" s="60"/>
      <c r="G968" s="60"/>
      <c r="H968" s="60"/>
      <c r="I968" s="60"/>
      <c r="J968" s="60"/>
      <c r="K968" s="60"/>
      <c r="L968" s="60"/>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c r="BG968" s="48"/>
      <c r="BH968" s="48"/>
      <c r="BI968" s="158"/>
      <c r="BJ968" s="158"/>
      <c r="BK968" s="48"/>
      <c r="BL968" s="307"/>
      <c r="BM968" s="48"/>
      <c r="BN968" s="48"/>
      <c r="BO968" s="48"/>
      <c r="BP968" s="48"/>
      <c r="BQ968" s="48"/>
      <c r="BR968" s="48"/>
      <c r="BS968" s="48"/>
      <c r="BT968" s="48"/>
      <c r="BU968" s="48"/>
      <c r="BV968" s="48"/>
      <c r="BW968" s="48"/>
      <c r="BX968" s="48"/>
      <c r="BY968" s="48"/>
      <c r="BZ968" s="328"/>
      <c r="CA968" s="48"/>
      <c r="CB968" s="48"/>
      <c r="CC968" s="48"/>
      <c r="CD968" s="48"/>
      <c r="CE968" s="48"/>
      <c r="CF968" s="48"/>
      <c r="CG968" s="48"/>
      <c r="CH968" s="48"/>
      <c r="CI968" s="48"/>
      <c r="CJ968" s="48"/>
      <c r="CK968" s="48"/>
      <c r="CL968" s="48"/>
      <c r="CM968" s="48"/>
      <c r="CN968" s="48"/>
      <c r="CO968" s="48"/>
      <c r="CP968" s="48"/>
      <c r="CQ968" s="48"/>
      <c r="CR968" s="48"/>
      <c r="CS968" s="48"/>
      <c r="CT968" s="48"/>
      <c r="CU968" s="48"/>
      <c r="CV968" s="48"/>
      <c r="CW968" s="48"/>
      <c r="CX968" s="48"/>
      <c r="CY968" s="48"/>
      <c r="CZ968" s="48"/>
      <c r="DA968" s="48"/>
      <c r="DB968" s="48"/>
      <c r="DC968" s="48"/>
      <c r="DD968" s="48"/>
      <c r="DE968" s="48"/>
      <c r="DF968" s="48"/>
      <c r="DG968" s="48"/>
      <c r="DH968" s="48"/>
      <c r="DI968" s="48"/>
      <c r="DJ968" s="48"/>
      <c r="DK968" s="48"/>
      <c r="DL968" s="48"/>
      <c r="DM968" s="48"/>
      <c r="DN968" s="48"/>
      <c r="DO968" s="48"/>
      <c r="DP968" s="48"/>
      <c r="DQ968" s="48"/>
      <c r="DR968" s="48"/>
      <c r="DS968" s="48"/>
      <c r="DT968" s="48"/>
      <c r="DU968" s="48"/>
      <c r="DV968" s="48"/>
      <c r="DW968" s="48"/>
      <c r="DX968" s="48"/>
      <c r="DY968" s="48"/>
      <c r="DZ968" s="48"/>
      <c r="EA968" s="48"/>
      <c r="EB968" s="48"/>
      <c r="EC968" s="48"/>
      <c r="ED968" s="48"/>
      <c r="EE968" s="48"/>
      <c r="EF968" s="48"/>
      <c r="EG968" s="48"/>
      <c r="EH968" s="48"/>
      <c r="EI968" s="48"/>
      <c r="EJ968" s="48"/>
      <c r="EK968" s="48"/>
      <c r="EL968" s="48"/>
      <c r="ET968" s="33" t="s">
        <v>1580</v>
      </c>
      <c r="EU968" s="33" t="s">
        <v>1578</v>
      </c>
    </row>
    <row r="969" spans="1:151" ht="12" hidden="1" customHeight="1">
      <c r="A969" s="48"/>
      <c r="B969" s="60"/>
      <c r="C969" s="48"/>
      <c r="D969" s="60"/>
      <c r="E969" s="60"/>
      <c r="F969" s="60"/>
      <c r="G969" s="60"/>
      <c r="H969" s="60"/>
      <c r="I969" s="60"/>
      <c r="J969" s="60"/>
      <c r="K969" s="60"/>
      <c r="L969" s="60"/>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c r="BG969" s="48"/>
      <c r="BH969" s="48"/>
      <c r="BI969" s="158"/>
      <c r="BJ969" s="158"/>
      <c r="BK969" s="48"/>
      <c r="BL969" s="307"/>
      <c r="BM969" s="48"/>
      <c r="BN969" s="48"/>
      <c r="BO969" s="48"/>
      <c r="BP969" s="48"/>
      <c r="BQ969" s="48"/>
      <c r="BR969" s="48"/>
      <c r="BS969" s="48"/>
      <c r="BT969" s="48"/>
      <c r="BU969" s="48"/>
      <c r="BV969" s="48"/>
      <c r="BW969" s="48"/>
      <c r="BX969" s="48"/>
      <c r="BY969" s="48"/>
      <c r="BZ969" s="328"/>
      <c r="CA969" s="48"/>
      <c r="CB969" s="48"/>
      <c r="CC969" s="48"/>
      <c r="CD969" s="48"/>
      <c r="CE969" s="48"/>
      <c r="CF969" s="48"/>
      <c r="CG969" s="48"/>
      <c r="CH969" s="48"/>
      <c r="CI969" s="48"/>
      <c r="CJ969" s="48"/>
      <c r="CK969" s="48"/>
      <c r="CL969" s="48"/>
      <c r="CM969" s="48"/>
      <c r="CN969" s="48"/>
      <c r="CO969" s="48"/>
      <c r="CP969" s="48"/>
      <c r="CQ969" s="48"/>
      <c r="CR969" s="48"/>
      <c r="CS969" s="48"/>
      <c r="CT969" s="48"/>
      <c r="CU969" s="48"/>
      <c r="CV969" s="48"/>
      <c r="CW969" s="48"/>
      <c r="CX969" s="48"/>
      <c r="CY969" s="48"/>
      <c r="CZ969" s="48"/>
      <c r="DA969" s="48"/>
      <c r="DB969" s="48"/>
      <c r="DC969" s="48"/>
      <c r="DD969" s="48"/>
      <c r="DE969" s="48"/>
      <c r="DF969" s="48"/>
      <c r="DG969" s="48"/>
      <c r="DH969" s="48"/>
      <c r="DI969" s="48"/>
      <c r="DJ969" s="48"/>
      <c r="DK969" s="48"/>
      <c r="DL969" s="48"/>
      <c r="DM969" s="48"/>
      <c r="DN969" s="48"/>
      <c r="DO969" s="48"/>
      <c r="DP969" s="48"/>
      <c r="DQ969" s="48"/>
      <c r="DR969" s="48"/>
      <c r="DS969" s="48"/>
      <c r="DT969" s="48"/>
      <c r="DU969" s="48"/>
      <c r="DV969" s="48"/>
      <c r="DW969" s="48"/>
      <c r="DX969" s="48"/>
      <c r="DY969" s="48"/>
      <c r="DZ969" s="48"/>
      <c r="EA969" s="48"/>
      <c r="EB969" s="48"/>
      <c r="EC969" s="48"/>
      <c r="ED969" s="48"/>
      <c r="EE969" s="48"/>
      <c r="EF969" s="48"/>
      <c r="EG969" s="48"/>
      <c r="EH969" s="48"/>
      <c r="EI969" s="48"/>
      <c r="EJ969" s="48"/>
      <c r="EK969" s="48"/>
      <c r="EL969" s="48"/>
      <c r="ET969" s="33" t="s">
        <v>1581</v>
      </c>
      <c r="EU969" s="33" t="s">
        <v>1579</v>
      </c>
    </row>
    <row r="970" spans="1:151" ht="12" hidden="1" customHeight="1">
      <c r="A970" s="48"/>
      <c r="B970" s="60"/>
      <c r="C970" s="48"/>
      <c r="D970" s="60"/>
      <c r="E970" s="60"/>
      <c r="F970" s="60"/>
      <c r="G970" s="60"/>
      <c r="H970" s="60"/>
      <c r="I970" s="60"/>
      <c r="J970" s="60"/>
      <c r="K970" s="60"/>
      <c r="L970" s="60"/>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c r="BG970" s="48"/>
      <c r="BH970" s="48"/>
      <c r="BI970" s="158"/>
      <c r="BJ970" s="158"/>
      <c r="BK970" s="48"/>
      <c r="BL970" s="307"/>
      <c r="BM970" s="48"/>
      <c r="BN970" s="48"/>
      <c r="BO970" s="48"/>
      <c r="BP970" s="48"/>
      <c r="BQ970" s="48"/>
      <c r="BR970" s="48"/>
      <c r="BS970" s="48"/>
      <c r="BT970" s="48"/>
      <c r="BU970" s="48"/>
      <c r="BV970" s="48"/>
      <c r="BW970" s="48"/>
      <c r="BX970" s="48"/>
      <c r="BY970" s="48"/>
      <c r="BZ970" s="328"/>
      <c r="CA970" s="48"/>
      <c r="CB970" s="48"/>
      <c r="CC970" s="48"/>
      <c r="CD970" s="48"/>
      <c r="CE970" s="48"/>
      <c r="CF970" s="48"/>
      <c r="CG970" s="48"/>
      <c r="CH970" s="48"/>
      <c r="CI970" s="48"/>
      <c r="CJ970" s="48"/>
      <c r="CK970" s="48"/>
      <c r="CL970" s="48"/>
      <c r="CM970" s="48"/>
      <c r="CN970" s="48"/>
      <c r="CO970" s="48"/>
      <c r="CP970" s="48"/>
      <c r="CQ970" s="48"/>
      <c r="CR970" s="48"/>
      <c r="CS970" s="48"/>
      <c r="CT970" s="48"/>
      <c r="CU970" s="48"/>
      <c r="CV970" s="48"/>
      <c r="CW970" s="48"/>
      <c r="CX970" s="48"/>
      <c r="CY970" s="48"/>
      <c r="CZ970" s="48"/>
      <c r="DA970" s="48"/>
      <c r="DB970" s="48"/>
      <c r="DC970" s="48"/>
      <c r="DD970" s="48"/>
      <c r="DE970" s="48"/>
      <c r="DF970" s="48"/>
      <c r="DG970" s="48"/>
      <c r="DH970" s="48"/>
      <c r="DI970" s="48"/>
      <c r="DJ970" s="48"/>
      <c r="DK970" s="48"/>
      <c r="DL970" s="48"/>
      <c r="DM970" s="48"/>
      <c r="DN970" s="48"/>
      <c r="DO970" s="48"/>
      <c r="DP970" s="48"/>
      <c r="DQ970" s="48"/>
      <c r="DR970" s="48"/>
      <c r="DS970" s="48"/>
      <c r="DT970" s="48"/>
      <c r="DU970" s="48"/>
      <c r="DV970" s="48"/>
      <c r="DW970" s="48"/>
      <c r="DX970" s="48"/>
      <c r="DY970" s="48"/>
      <c r="DZ970" s="48"/>
      <c r="EA970" s="48"/>
      <c r="EB970" s="48"/>
      <c r="EC970" s="48"/>
      <c r="ED970" s="48"/>
      <c r="EE970" s="48"/>
      <c r="EF970" s="48"/>
      <c r="EG970" s="48"/>
      <c r="EH970" s="48"/>
      <c r="EI970" s="48"/>
      <c r="EJ970" s="48"/>
      <c r="EK970" s="48"/>
      <c r="EL970" s="48"/>
      <c r="ET970" s="33" t="s">
        <v>1582</v>
      </c>
      <c r="EU970" s="33" t="s">
        <v>1580</v>
      </c>
    </row>
    <row r="971" spans="1:151" ht="12" hidden="1" customHeight="1">
      <c r="A971" s="48"/>
      <c r="B971" s="60"/>
      <c r="C971" s="48"/>
      <c r="D971" s="60"/>
      <c r="E971" s="60"/>
      <c r="F971" s="60"/>
      <c r="G971" s="60"/>
      <c r="H971" s="60"/>
      <c r="I971" s="60"/>
      <c r="J971" s="60"/>
      <c r="K971" s="60"/>
      <c r="L971" s="60"/>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c r="BG971" s="48"/>
      <c r="BH971" s="48"/>
      <c r="BI971" s="158"/>
      <c r="BJ971" s="158"/>
      <c r="BK971" s="48"/>
      <c r="BL971" s="307"/>
      <c r="BM971" s="48"/>
      <c r="BN971" s="48"/>
      <c r="BO971" s="48"/>
      <c r="BP971" s="48"/>
      <c r="BQ971" s="48"/>
      <c r="BR971" s="48"/>
      <c r="BS971" s="48"/>
      <c r="BT971" s="48"/>
      <c r="BU971" s="48"/>
      <c r="BV971" s="48"/>
      <c r="BW971" s="48"/>
      <c r="BX971" s="48"/>
      <c r="BY971" s="48"/>
      <c r="BZ971" s="328"/>
      <c r="CA971" s="48"/>
      <c r="CB971" s="48"/>
      <c r="CC971" s="48"/>
      <c r="CD971" s="48"/>
      <c r="CE971" s="48"/>
      <c r="CF971" s="48"/>
      <c r="CG971" s="48"/>
      <c r="CH971" s="48"/>
      <c r="CI971" s="48"/>
      <c r="CJ971" s="48"/>
      <c r="CK971" s="48"/>
      <c r="CL971" s="48"/>
      <c r="CM971" s="48"/>
      <c r="CN971" s="48"/>
      <c r="CO971" s="48"/>
      <c r="CP971" s="48"/>
      <c r="CQ971" s="48"/>
      <c r="CR971" s="48"/>
      <c r="CS971" s="48"/>
      <c r="CT971" s="48"/>
      <c r="CU971" s="48"/>
      <c r="CV971" s="48"/>
      <c r="CW971" s="48"/>
      <c r="CX971" s="48"/>
      <c r="CY971" s="48"/>
      <c r="CZ971" s="48"/>
      <c r="DA971" s="48"/>
      <c r="DB971" s="48"/>
      <c r="DC971" s="48"/>
      <c r="DD971" s="48"/>
      <c r="DE971" s="48"/>
      <c r="DF971" s="48"/>
      <c r="DG971" s="48"/>
      <c r="DH971" s="48"/>
      <c r="DI971" s="48"/>
      <c r="DJ971" s="48"/>
      <c r="DK971" s="48"/>
      <c r="DL971" s="48"/>
      <c r="DM971" s="48"/>
      <c r="DN971" s="48"/>
      <c r="DO971" s="48"/>
      <c r="DP971" s="48"/>
      <c r="DQ971" s="48"/>
      <c r="DR971" s="48"/>
      <c r="DS971" s="48"/>
      <c r="DT971" s="48"/>
      <c r="DU971" s="48"/>
      <c r="DV971" s="48"/>
      <c r="DW971" s="48"/>
      <c r="DX971" s="48"/>
      <c r="DY971" s="48"/>
      <c r="DZ971" s="48"/>
      <c r="EA971" s="48"/>
      <c r="EB971" s="48"/>
      <c r="EC971" s="48"/>
      <c r="ED971" s="48"/>
      <c r="EE971" s="48"/>
      <c r="EF971" s="48"/>
      <c r="EG971" s="48"/>
      <c r="EH971" s="48"/>
      <c r="EI971" s="48"/>
      <c r="EJ971" s="48"/>
      <c r="EK971" s="48"/>
      <c r="EL971" s="48"/>
      <c r="ET971" s="33" t="s">
        <v>1583</v>
      </c>
      <c r="EU971" s="33" t="s">
        <v>1581</v>
      </c>
    </row>
    <row r="972" spans="1:151" ht="12" hidden="1" customHeight="1">
      <c r="A972" s="48"/>
      <c r="B972" s="60"/>
      <c r="C972" s="48"/>
      <c r="D972" s="60"/>
      <c r="E972" s="60"/>
      <c r="F972" s="60"/>
      <c r="G972" s="60"/>
      <c r="H972" s="60"/>
      <c r="I972" s="60"/>
      <c r="J972" s="60"/>
      <c r="K972" s="60"/>
      <c r="L972" s="60"/>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c r="BG972" s="48"/>
      <c r="BH972" s="48"/>
      <c r="BI972" s="158"/>
      <c r="BJ972" s="158"/>
      <c r="BK972" s="48"/>
      <c r="BL972" s="307"/>
      <c r="BM972" s="48"/>
      <c r="BN972" s="48"/>
      <c r="BO972" s="48"/>
      <c r="BP972" s="48"/>
      <c r="BQ972" s="48"/>
      <c r="BR972" s="48"/>
      <c r="BS972" s="48"/>
      <c r="BT972" s="48"/>
      <c r="BU972" s="48"/>
      <c r="BV972" s="48"/>
      <c r="BW972" s="48"/>
      <c r="BX972" s="48"/>
      <c r="BY972" s="48"/>
      <c r="BZ972" s="328"/>
      <c r="CA972" s="48"/>
      <c r="CB972" s="48"/>
      <c r="CC972" s="48"/>
      <c r="CD972" s="48"/>
      <c r="CE972" s="48"/>
      <c r="CF972" s="48"/>
      <c r="CG972" s="48"/>
      <c r="CH972" s="48"/>
      <c r="CI972" s="48"/>
      <c r="CJ972" s="48"/>
      <c r="CK972" s="48"/>
      <c r="CL972" s="48"/>
      <c r="CM972" s="48"/>
      <c r="CN972" s="48"/>
      <c r="CO972" s="48"/>
      <c r="CP972" s="48"/>
      <c r="CQ972" s="48"/>
      <c r="CR972" s="48"/>
      <c r="CS972" s="48"/>
      <c r="CT972" s="48"/>
      <c r="CU972" s="48"/>
      <c r="CV972" s="48"/>
      <c r="CW972" s="48"/>
      <c r="CX972" s="48"/>
      <c r="CY972" s="48"/>
      <c r="CZ972" s="48"/>
      <c r="DA972" s="48"/>
      <c r="DB972" s="48"/>
      <c r="DC972" s="48"/>
      <c r="DD972" s="48"/>
      <c r="DE972" s="48"/>
      <c r="DF972" s="48"/>
      <c r="DG972" s="48"/>
      <c r="DH972" s="48"/>
      <c r="DI972" s="48"/>
      <c r="DJ972" s="48"/>
      <c r="DK972" s="48"/>
      <c r="DL972" s="48"/>
      <c r="DM972" s="48"/>
      <c r="DN972" s="48"/>
      <c r="DO972" s="48"/>
      <c r="DP972" s="48"/>
      <c r="DQ972" s="48"/>
      <c r="DR972" s="48"/>
      <c r="DS972" s="48"/>
      <c r="DT972" s="48"/>
      <c r="DU972" s="48"/>
      <c r="DV972" s="48"/>
      <c r="DW972" s="48"/>
      <c r="DX972" s="48"/>
      <c r="DY972" s="48"/>
      <c r="DZ972" s="48"/>
      <c r="EA972" s="48"/>
      <c r="EB972" s="48"/>
      <c r="EC972" s="48"/>
      <c r="ED972" s="48"/>
      <c r="EE972" s="48"/>
      <c r="EF972" s="48"/>
      <c r="EG972" s="48"/>
      <c r="EH972" s="48"/>
      <c r="EI972" s="48"/>
      <c r="EJ972" s="48"/>
      <c r="EK972" s="48"/>
      <c r="EL972" s="48"/>
      <c r="ET972" s="33" t="s">
        <v>1584</v>
      </c>
      <c r="EU972" s="33" t="s">
        <v>1582</v>
      </c>
    </row>
    <row r="973" spans="1:151" ht="12" hidden="1" customHeight="1">
      <c r="A973" s="48"/>
      <c r="B973" s="60"/>
      <c r="C973" s="48"/>
      <c r="D973" s="60"/>
      <c r="E973" s="60"/>
      <c r="F973" s="60"/>
      <c r="G973" s="60"/>
      <c r="H973" s="60"/>
      <c r="I973" s="60"/>
      <c r="J973" s="60"/>
      <c r="K973" s="60"/>
      <c r="L973" s="60"/>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c r="BG973" s="48"/>
      <c r="BH973" s="48"/>
      <c r="BI973" s="158"/>
      <c r="BJ973" s="158"/>
      <c r="BK973" s="48"/>
      <c r="BL973" s="307"/>
      <c r="BM973" s="48"/>
      <c r="BN973" s="48"/>
      <c r="BO973" s="48"/>
      <c r="BP973" s="48"/>
      <c r="BQ973" s="48"/>
      <c r="BR973" s="48"/>
      <c r="BS973" s="48"/>
      <c r="BT973" s="48"/>
      <c r="BU973" s="48"/>
      <c r="BV973" s="48"/>
      <c r="BW973" s="48"/>
      <c r="BX973" s="48"/>
      <c r="BY973" s="48"/>
      <c r="BZ973" s="328"/>
      <c r="CA973" s="48"/>
      <c r="CB973" s="48"/>
      <c r="CC973" s="48"/>
      <c r="CD973" s="48"/>
      <c r="CE973" s="48"/>
      <c r="CF973" s="48"/>
      <c r="CG973" s="48"/>
      <c r="CH973" s="48"/>
      <c r="CI973" s="48"/>
      <c r="CJ973" s="48"/>
      <c r="CK973" s="48"/>
      <c r="CL973" s="48"/>
      <c r="CM973" s="48"/>
      <c r="CN973" s="48"/>
      <c r="CO973" s="48"/>
      <c r="CP973" s="48"/>
      <c r="CQ973" s="48"/>
      <c r="CR973" s="48"/>
      <c r="CS973" s="48"/>
      <c r="CT973" s="48"/>
      <c r="CU973" s="48"/>
      <c r="CV973" s="48"/>
      <c r="CW973" s="48"/>
      <c r="CX973" s="48"/>
      <c r="CY973" s="48"/>
      <c r="CZ973" s="48"/>
      <c r="DA973" s="48"/>
      <c r="DB973" s="48"/>
      <c r="DC973" s="48"/>
      <c r="DD973" s="48"/>
      <c r="DE973" s="48"/>
      <c r="DF973" s="48"/>
      <c r="DG973" s="48"/>
      <c r="DH973" s="48"/>
      <c r="DI973" s="48"/>
      <c r="DJ973" s="48"/>
      <c r="DK973" s="48"/>
      <c r="DL973" s="48"/>
      <c r="DM973" s="48"/>
      <c r="DN973" s="48"/>
      <c r="DO973" s="48"/>
      <c r="DP973" s="48"/>
      <c r="DQ973" s="48"/>
      <c r="DR973" s="48"/>
      <c r="DS973" s="48"/>
      <c r="DT973" s="48"/>
      <c r="DU973" s="48"/>
      <c r="DV973" s="48"/>
      <c r="DW973" s="48"/>
      <c r="DX973" s="48"/>
      <c r="DY973" s="48"/>
      <c r="DZ973" s="48"/>
      <c r="EA973" s="48"/>
      <c r="EB973" s="48"/>
      <c r="EC973" s="48"/>
      <c r="ED973" s="48"/>
      <c r="EE973" s="48"/>
      <c r="EF973" s="48"/>
      <c r="EG973" s="48"/>
      <c r="EH973" s="48"/>
      <c r="EI973" s="48"/>
      <c r="EJ973" s="48"/>
      <c r="EK973" s="48"/>
      <c r="EL973" s="48"/>
      <c r="ET973" s="33" t="s">
        <v>1585</v>
      </c>
      <c r="EU973" s="33" t="s">
        <v>1583</v>
      </c>
    </row>
    <row r="974" spans="1:151" ht="12" hidden="1" customHeight="1">
      <c r="A974" s="48"/>
      <c r="B974" s="60"/>
      <c r="C974" s="48"/>
      <c r="D974" s="60"/>
      <c r="E974" s="60"/>
      <c r="F974" s="60"/>
      <c r="G974" s="60"/>
      <c r="H974" s="60"/>
      <c r="I974" s="60"/>
      <c r="J974" s="60"/>
      <c r="K974" s="60"/>
      <c r="L974" s="60"/>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c r="BG974" s="48"/>
      <c r="BH974" s="48"/>
      <c r="BI974" s="158"/>
      <c r="BJ974" s="158"/>
      <c r="BK974" s="48"/>
      <c r="BL974" s="307"/>
      <c r="BM974" s="48"/>
      <c r="BN974" s="48"/>
      <c r="BO974" s="48"/>
      <c r="BP974" s="48"/>
      <c r="BQ974" s="48"/>
      <c r="BR974" s="48"/>
      <c r="BS974" s="48"/>
      <c r="BT974" s="48"/>
      <c r="BU974" s="48"/>
      <c r="BV974" s="48"/>
      <c r="BW974" s="48"/>
      <c r="BX974" s="48"/>
      <c r="BY974" s="48"/>
      <c r="BZ974" s="328"/>
      <c r="CA974" s="48"/>
      <c r="CB974" s="48"/>
      <c r="CC974" s="48"/>
      <c r="CD974" s="48"/>
      <c r="CE974" s="48"/>
      <c r="CF974" s="48"/>
      <c r="CG974" s="48"/>
      <c r="CH974" s="48"/>
      <c r="CI974" s="48"/>
      <c r="CJ974" s="48"/>
      <c r="CK974" s="48"/>
      <c r="CL974" s="48"/>
      <c r="CM974" s="48"/>
      <c r="CN974" s="48"/>
      <c r="CO974" s="48"/>
      <c r="CP974" s="48"/>
      <c r="CQ974" s="48"/>
      <c r="CR974" s="48"/>
      <c r="CS974" s="48"/>
      <c r="CT974" s="48"/>
      <c r="CU974" s="48"/>
      <c r="CV974" s="48"/>
      <c r="CW974" s="48"/>
      <c r="CX974" s="48"/>
      <c r="CY974" s="48"/>
      <c r="CZ974" s="48"/>
      <c r="DA974" s="48"/>
      <c r="DB974" s="48"/>
      <c r="DC974" s="48"/>
      <c r="DD974" s="48"/>
      <c r="DE974" s="48"/>
      <c r="DF974" s="48"/>
      <c r="DG974" s="48"/>
      <c r="DH974" s="48"/>
      <c r="DI974" s="48"/>
      <c r="DJ974" s="48"/>
      <c r="DK974" s="48"/>
      <c r="DL974" s="48"/>
      <c r="DM974" s="48"/>
      <c r="DN974" s="48"/>
      <c r="DO974" s="48"/>
      <c r="DP974" s="48"/>
      <c r="DQ974" s="48"/>
      <c r="DR974" s="48"/>
      <c r="DS974" s="48"/>
      <c r="DT974" s="48"/>
      <c r="DU974" s="48"/>
      <c r="DV974" s="48"/>
      <c r="DW974" s="48"/>
      <c r="DX974" s="48"/>
      <c r="DY974" s="48"/>
      <c r="DZ974" s="48"/>
      <c r="EA974" s="48"/>
      <c r="EB974" s="48"/>
      <c r="EC974" s="48"/>
      <c r="ED974" s="48"/>
      <c r="EE974" s="48"/>
      <c r="EF974" s="48"/>
      <c r="EG974" s="48"/>
      <c r="EH974" s="48"/>
      <c r="EI974" s="48"/>
      <c r="EJ974" s="48"/>
      <c r="EK974" s="48"/>
      <c r="EL974" s="48"/>
      <c r="ET974" s="33" t="s">
        <v>1586</v>
      </c>
      <c r="EU974" s="33" t="s">
        <v>1584</v>
      </c>
    </row>
    <row r="975" spans="1:151" ht="12" hidden="1" customHeight="1">
      <c r="A975" s="48"/>
      <c r="B975" s="60"/>
      <c r="C975" s="48"/>
      <c r="D975" s="60"/>
      <c r="E975" s="60"/>
      <c r="F975" s="60"/>
      <c r="G975" s="60"/>
      <c r="H975" s="60"/>
      <c r="I975" s="60"/>
      <c r="J975" s="60"/>
      <c r="K975" s="60"/>
      <c r="L975" s="60"/>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c r="BG975" s="48"/>
      <c r="BH975" s="48"/>
      <c r="BI975" s="158"/>
      <c r="BJ975" s="158"/>
      <c r="BK975" s="48"/>
      <c r="BL975" s="307"/>
      <c r="BM975" s="48"/>
      <c r="BN975" s="48"/>
      <c r="BO975" s="48"/>
      <c r="BP975" s="48"/>
      <c r="BQ975" s="48"/>
      <c r="BR975" s="48"/>
      <c r="BS975" s="48"/>
      <c r="BT975" s="48"/>
      <c r="BU975" s="48"/>
      <c r="BV975" s="48"/>
      <c r="BW975" s="48"/>
      <c r="BX975" s="48"/>
      <c r="BY975" s="48"/>
      <c r="BZ975" s="328"/>
      <c r="CA975" s="48"/>
      <c r="CB975" s="48"/>
      <c r="CC975" s="48"/>
      <c r="CD975" s="48"/>
      <c r="CE975" s="48"/>
      <c r="CF975" s="48"/>
      <c r="CG975" s="48"/>
      <c r="CH975" s="48"/>
      <c r="CI975" s="48"/>
      <c r="CJ975" s="48"/>
      <c r="CK975" s="48"/>
      <c r="CL975" s="48"/>
      <c r="CM975" s="48"/>
      <c r="CN975" s="48"/>
      <c r="CO975" s="48"/>
      <c r="CP975" s="48"/>
      <c r="CQ975" s="48"/>
      <c r="CR975" s="48"/>
      <c r="CS975" s="48"/>
      <c r="CT975" s="48"/>
      <c r="CU975" s="48"/>
      <c r="CV975" s="48"/>
      <c r="CW975" s="48"/>
      <c r="CX975" s="48"/>
      <c r="CY975" s="48"/>
      <c r="CZ975" s="48"/>
      <c r="DA975" s="48"/>
      <c r="DB975" s="48"/>
      <c r="DC975" s="48"/>
      <c r="DD975" s="48"/>
      <c r="DE975" s="48"/>
      <c r="DF975" s="48"/>
      <c r="DG975" s="48"/>
      <c r="DH975" s="48"/>
      <c r="DI975" s="48"/>
      <c r="DJ975" s="48"/>
      <c r="DK975" s="48"/>
      <c r="DL975" s="48"/>
      <c r="DM975" s="48"/>
      <c r="DN975" s="48"/>
      <c r="DO975" s="48"/>
      <c r="DP975" s="48"/>
      <c r="DQ975" s="48"/>
      <c r="DR975" s="48"/>
      <c r="DS975" s="48"/>
      <c r="DT975" s="48"/>
      <c r="DU975" s="48"/>
      <c r="DV975" s="48"/>
      <c r="DW975" s="48"/>
      <c r="DX975" s="48"/>
      <c r="DY975" s="48"/>
      <c r="DZ975" s="48"/>
      <c r="EA975" s="48"/>
      <c r="EB975" s="48"/>
      <c r="EC975" s="48"/>
      <c r="ED975" s="48"/>
      <c r="EE975" s="48"/>
      <c r="EF975" s="48"/>
      <c r="EG975" s="48"/>
      <c r="EH975" s="48"/>
      <c r="EI975" s="48"/>
      <c r="EJ975" s="48"/>
      <c r="EK975" s="48"/>
      <c r="EL975" s="48"/>
      <c r="ET975" s="33" t="s">
        <v>1587</v>
      </c>
      <c r="EU975" s="33" t="s">
        <v>1585</v>
      </c>
    </row>
    <row r="976" spans="1:151" ht="12" hidden="1" customHeight="1">
      <c r="A976" s="48"/>
      <c r="B976" s="60"/>
      <c r="C976" s="48"/>
      <c r="D976" s="60"/>
      <c r="E976" s="60"/>
      <c r="F976" s="60"/>
      <c r="G976" s="60"/>
      <c r="H976" s="60"/>
      <c r="I976" s="60"/>
      <c r="J976" s="60"/>
      <c r="K976" s="60"/>
      <c r="L976" s="60"/>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c r="BG976" s="48"/>
      <c r="BH976" s="48"/>
      <c r="BI976" s="158"/>
      <c r="BJ976" s="158"/>
      <c r="BK976" s="48"/>
      <c r="BL976" s="307"/>
      <c r="BM976" s="48"/>
      <c r="BN976" s="48"/>
      <c r="BO976" s="48"/>
      <c r="BP976" s="48"/>
      <c r="BQ976" s="48"/>
      <c r="BR976" s="48"/>
      <c r="BS976" s="48"/>
      <c r="BT976" s="48"/>
      <c r="BU976" s="48"/>
      <c r="BV976" s="48"/>
      <c r="BW976" s="48"/>
      <c r="BX976" s="48"/>
      <c r="BY976" s="48"/>
      <c r="BZ976" s="328"/>
      <c r="CA976" s="48"/>
      <c r="CB976" s="48"/>
      <c r="CC976" s="48"/>
      <c r="CD976" s="48"/>
      <c r="CE976" s="48"/>
      <c r="CF976" s="48"/>
      <c r="CG976" s="48"/>
      <c r="CH976" s="48"/>
      <c r="CI976" s="48"/>
      <c r="CJ976" s="48"/>
      <c r="CK976" s="48"/>
      <c r="CL976" s="48"/>
      <c r="CM976" s="48"/>
      <c r="CN976" s="48"/>
      <c r="CO976" s="48"/>
      <c r="CP976" s="48"/>
      <c r="CQ976" s="48"/>
      <c r="CR976" s="48"/>
      <c r="CS976" s="48"/>
      <c r="CT976" s="48"/>
      <c r="CU976" s="48"/>
      <c r="CV976" s="48"/>
      <c r="CW976" s="48"/>
      <c r="CX976" s="48"/>
      <c r="CY976" s="48"/>
      <c r="CZ976" s="48"/>
      <c r="DA976" s="48"/>
      <c r="DB976" s="48"/>
      <c r="DC976" s="48"/>
      <c r="DD976" s="48"/>
      <c r="DE976" s="48"/>
      <c r="DF976" s="48"/>
      <c r="DG976" s="48"/>
      <c r="DH976" s="48"/>
      <c r="DI976" s="48"/>
      <c r="DJ976" s="48"/>
      <c r="DK976" s="48"/>
      <c r="DL976" s="48"/>
      <c r="DM976" s="48"/>
      <c r="DN976" s="48"/>
      <c r="DO976" s="48"/>
      <c r="DP976" s="48"/>
      <c r="DQ976" s="48"/>
      <c r="DR976" s="48"/>
      <c r="DS976" s="48"/>
      <c r="DT976" s="48"/>
      <c r="DU976" s="48"/>
      <c r="DV976" s="48"/>
      <c r="DW976" s="48"/>
      <c r="DX976" s="48"/>
      <c r="DY976" s="48"/>
      <c r="DZ976" s="48"/>
      <c r="EA976" s="48"/>
      <c r="EB976" s="48"/>
      <c r="EC976" s="48"/>
      <c r="ED976" s="48"/>
      <c r="EE976" s="48"/>
      <c r="EF976" s="48"/>
      <c r="EG976" s="48"/>
      <c r="EH976" s="48"/>
      <c r="EI976" s="48"/>
      <c r="EJ976" s="48"/>
      <c r="EK976" s="48"/>
      <c r="EL976" s="48"/>
      <c r="ET976" s="33" t="s">
        <v>1588</v>
      </c>
      <c r="EU976" s="33" t="s">
        <v>1586</v>
      </c>
    </row>
    <row r="977" spans="1:151" ht="12" hidden="1" customHeight="1">
      <c r="A977" s="48"/>
      <c r="B977" s="60"/>
      <c r="C977" s="48"/>
      <c r="D977" s="60"/>
      <c r="E977" s="60"/>
      <c r="F977" s="60"/>
      <c r="G977" s="60"/>
      <c r="H977" s="60"/>
      <c r="I977" s="60"/>
      <c r="J977" s="60"/>
      <c r="K977" s="60"/>
      <c r="L977" s="60"/>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c r="BG977" s="48"/>
      <c r="BH977" s="48"/>
      <c r="BI977" s="158"/>
      <c r="BJ977" s="158"/>
      <c r="BK977" s="48"/>
      <c r="BL977" s="307"/>
      <c r="BM977" s="48"/>
      <c r="BN977" s="48"/>
      <c r="BO977" s="48"/>
      <c r="BP977" s="48"/>
      <c r="BQ977" s="48"/>
      <c r="BR977" s="48"/>
      <c r="BS977" s="48"/>
      <c r="BT977" s="48"/>
      <c r="BU977" s="48"/>
      <c r="BV977" s="48"/>
      <c r="BW977" s="48"/>
      <c r="BX977" s="48"/>
      <c r="BY977" s="48"/>
      <c r="BZ977" s="328"/>
      <c r="CA977" s="48"/>
      <c r="CB977" s="48"/>
      <c r="CC977" s="48"/>
      <c r="CD977" s="48"/>
      <c r="CE977" s="48"/>
      <c r="CF977" s="48"/>
      <c r="CG977" s="48"/>
      <c r="CH977" s="48"/>
      <c r="CI977" s="48"/>
      <c r="CJ977" s="48"/>
      <c r="CK977" s="48"/>
      <c r="CL977" s="48"/>
      <c r="CM977" s="48"/>
      <c r="CN977" s="48"/>
      <c r="CO977" s="48"/>
      <c r="CP977" s="48"/>
      <c r="CQ977" s="48"/>
      <c r="CR977" s="48"/>
      <c r="CS977" s="48"/>
      <c r="CT977" s="48"/>
      <c r="CU977" s="48"/>
      <c r="CV977" s="48"/>
      <c r="CW977" s="48"/>
      <c r="CX977" s="48"/>
      <c r="CY977" s="48"/>
      <c r="CZ977" s="48"/>
      <c r="DA977" s="48"/>
      <c r="DB977" s="48"/>
      <c r="DC977" s="48"/>
      <c r="DD977" s="48"/>
      <c r="DE977" s="48"/>
      <c r="DF977" s="48"/>
      <c r="DG977" s="48"/>
      <c r="DH977" s="48"/>
      <c r="DI977" s="48"/>
      <c r="DJ977" s="48"/>
      <c r="DK977" s="48"/>
      <c r="DL977" s="48"/>
      <c r="DM977" s="48"/>
      <c r="DN977" s="48"/>
      <c r="DO977" s="48"/>
      <c r="DP977" s="48"/>
      <c r="DQ977" s="48"/>
      <c r="DR977" s="48"/>
      <c r="DS977" s="48"/>
      <c r="DT977" s="48"/>
      <c r="DU977" s="48"/>
      <c r="DV977" s="48"/>
      <c r="DW977" s="48"/>
      <c r="DX977" s="48"/>
      <c r="DY977" s="48"/>
      <c r="DZ977" s="48"/>
      <c r="EA977" s="48"/>
      <c r="EB977" s="48"/>
      <c r="EC977" s="48"/>
      <c r="ED977" s="48"/>
      <c r="EE977" s="48"/>
      <c r="EF977" s="48"/>
      <c r="EG977" s="48"/>
      <c r="EH977" s="48"/>
      <c r="EI977" s="48"/>
      <c r="EJ977" s="48"/>
      <c r="EK977" s="48"/>
      <c r="EL977" s="48"/>
      <c r="ET977" s="33" t="s">
        <v>1589</v>
      </c>
      <c r="EU977" s="33" t="s">
        <v>1587</v>
      </c>
    </row>
    <row r="978" spans="1:151" ht="12" hidden="1" customHeight="1">
      <c r="A978" s="48"/>
      <c r="B978" s="60"/>
      <c r="C978" s="48"/>
      <c r="D978" s="60"/>
      <c r="E978" s="60"/>
      <c r="F978" s="60"/>
      <c r="G978" s="60"/>
      <c r="H978" s="60"/>
      <c r="I978" s="60"/>
      <c r="J978" s="60"/>
      <c r="K978" s="60"/>
      <c r="L978" s="60"/>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c r="BG978" s="48"/>
      <c r="BH978" s="48"/>
      <c r="BI978" s="158"/>
      <c r="BJ978" s="158"/>
      <c r="BK978" s="48"/>
      <c r="BL978" s="307"/>
      <c r="BM978" s="48"/>
      <c r="BN978" s="48"/>
      <c r="BO978" s="48"/>
      <c r="BP978" s="48"/>
      <c r="BQ978" s="48"/>
      <c r="BR978" s="48"/>
      <c r="BS978" s="48"/>
      <c r="BT978" s="48"/>
      <c r="BU978" s="48"/>
      <c r="BV978" s="48"/>
      <c r="BW978" s="48"/>
      <c r="BX978" s="48"/>
      <c r="BY978" s="48"/>
      <c r="BZ978" s="328"/>
      <c r="CA978" s="48"/>
      <c r="CB978" s="48"/>
      <c r="CC978" s="48"/>
      <c r="CD978" s="48"/>
      <c r="CE978" s="48"/>
      <c r="CF978" s="48"/>
      <c r="CG978" s="48"/>
      <c r="CH978" s="48"/>
      <c r="CI978" s="48"/>
      <c r="CJ978" s="48"/>
      <c r="CK978" s="48"/>
      <c r="CL978" s="48"/>
      <c r="CM978" s="48"/>
      <c r="CN978" s="48"/>
      <c r="CO978" s="48"/>
      <c r="CP978" s="48"/>
      <c r="CQ978" s="48"/>
      <c r="CR978" s="48"/>
      <c r="CS978" s="48"/>
      <c r="CT978" s="48"/>
      <c r="CU978" s="48"/>
      <c r="CV978" s="48"/>
      <c r="CW978" s="48"/>
      <c r="CX978" s="48"/>
      <c r="CY978" s="48"/>
      <c r="CZ978" s="48"/>
      <c r="DA978" s="48"/>
      <c r="DB978" s="48"/>
      <c r="DC978" s="48"/>
      <c r="DD978" s="48"/>
      <c r="DE978" s="48"/>
      <c r="DF978" s="48"/>
      <c r="DG978" s="48"/>
      <c r="DH978" s="48"/>
      <c r="DI978" s="48"/>
      <c r="DJ978" s="48"/>
      <c r="DK978" s="48"/>
      <c r="DL978" s="48"/>
      <c r="DM978" s="48"/>
      <c r="DN978" s="48"/>
      <c r="DO978" s="48"/>
      <c r="DP978" s="48"/>
      <c r="DQ978" s="48"/>
      <c r="DR978" s="48"/>
      <c r="DS978" s="48"/>
      <c r="DT978" s="48"/>
      <c r="DU978" s="48"/>
      <c r="DV978" s="48"/>
      <c r="DW978" s="48"/>
      <c r="DX978" s="48"/>
      <c r="DY978" s="48"/>
      <c r="DZ978" s="48"/>
      <c r="EA978" s="48"/>
      <c r="EB978" s="48"/>
      <c r="EC978" s="48"/>
      <c r="ED978" s="48"/>
      <c r="EE978" s="48"/>
      <c r="EF978" s="48"/>
      <c r="EG978" s="48"/>
      <c r="EH978" s="48"/>
      <c r="EI978" s="48"/>
      <c r="EJ978" s="48"/>
      <c r="EK978" s="48"/>
      <c r="EL978" s="48"/>
      <c r="ET978" s="33" t="s">
        <v>1590</v>
      </c>
      <c r="EU978" s="33" t="s">
        <v>1588</v>
      </c>
    </row>
    <row r="979" spans="1:151" ht="12" hidden="1" customHeight="1">
      <c r="A979" s="48"/>
      <c r="B979" s="60"/>
      <c r="C979" s="48"/>
      <c r="D979" s="60"/>
      <c r="E979" s="60"/>
      <c r="F979" s="60"/>
      <c r="G979" s="60"/>
      <c r="H979" s="60"/>
      <c r="I979" s="60"/>
      <c r="J979" s="60"/>
      <c r="K979" s="60"/>
      <c r="L979" s="60"/>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c r="BG979" s="48"/>
      <c r="BH979" s="48"/>
      <c r="BI979" s="158"/>
      <c r="BJ979" s="158"/>
      <c r="BK979" s="48"/>
      <c r="BL979" s="307"/>
      <c r="BM979" s="48"/>
      <c r="BN979" s="48"/>
      <c r="BO979" s="48"/>
      <c r="BP979" s="48"/>
      <c r="BQ979" s="48"/>
      <c r="BR979" s="48"/>
      <c r="BS979" s="48"/>
      <c r="BT979" s="48"/>
      <c r="BU979" s="48"/>
      <c r="BV979" s="48"/>
      <c r="BW979" s="48"/>
      <c r="BX979" s="48"/>
      <c r="BY979" s="48"/>
      <c r="BZ979" s="328"/>
      <c r="CA979" s="48"/>
      <c r="CB979" s="48"/>
      <c r="CC979" s="48"/>
      <c r="CD979" s="48"/>
      <c r="CE979" s="48"/>
      <c r="CF979" s="48"/>
      <c r="CG979" s="48"/>
      <c r="CH979" s="48"/>
      <c r="CI979" s="48"/>
      <c r="CJ979" s="48"/>
      <c r="CK979" s="48"/>
      <c r="CL979" s="48"/>
      <c r="CM979" s="48"/>
      <c r="CN979" s="48"/>
      <c r="CO979" s="48"/>
      <c r="CP979" s="48"/>
      <c r="CQ979" s="48"/>
      <c r="CR979" s="48"/>
      <c r="CS979" s="48"/>
      <c r="CT979" s="48"/>
      <c r="CU979" s="48"/>
      <c r="CV979" s="48"/>
      <c r="CW979" s="48"/>
      <c r="CX979" s="48"/>
      <c r="CY979" s="48"/>
      <c r="CZ979" s="48"/>
      <c r="DA979" s="48"/>
      <c r="DB979" s="48"/>
      <c r="DC979" s="48"/>
      <c r="DD979" s="48"/>
      <c r="DE979" s="48"/>
      <c r="DF979" s="48"/>
      <c r="DG979" s="48"/>
      <c r="DH979" s="48"/>
      <c r="DI979" s="48"/>
      <c r="DJ979" s="48"/>
      <c r="DK979" s="48"/>
      <c r="DL979" s="48"/>
      <c r="DM979" s="48"/>
      <c r="DN979" s="48"/>
      <c r="DO979" s="48"/>
      <c r="DP979" s="48"/>
      <c r="DQ979" s="48"/>
      <c r="DR979" s="48"/>
      <c r="DS979" s="48"/>
      <c r="DT979" s="48"/>
      <c r="DU979" s="48"/>
      <c r="DV979" s="48"/>
      <c r="DW979" s="48"/>
      <c r="DX979" s="48"/>
      <c r="DY979" s="48"/>
      <c r="DZ979" s="48"/>
      <c r="EA979" s="48"/>
      <c r="EB979" s="48"/>
      <c r="EC979" s="48"/>
      <c r="ED979" s="48"/>
      <c r="EE979" s="48"/>
      <c r="EF979" s="48"/>
      <c r="EG979" s="48"/>
      <c r="EH979" s="48"/>
      <c r="EI979" s="48"/>
      <c r="EJ979" s="48"/>
      <c r="EK979" s="48"/>
      <c r="EL979" s="48"/>
      <c r="ET979" s="33" t="s">
        <v>1591</v>
      </c>
      <c r="EU979" s="33" t="s">
        <v>1589</v>
      </c>
    </row>
    <row r="980" spans="1:151" ht="12" hidden="1" customHeight="1">
      <c r="A980" s="48"/>
      <c r="B980" s="60"/>
      <c r="C980" s="48"/>
      <c r="D980" s="60"/>
      <c r="E980" s="60"/>
      <c r="F980" s="60"/>
      <c r="G980" s="60"/>
      <c r="H980" s="60"/>
      <c r="I980" s="60"/>
      <c r="J980" s="60"/>
      <c r="K980" s="60"/>
      <c r="L980" s="60"/>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c r="BG980" s="48"/>
      <c r="BH980" s="48"/>
      <c r="BI980" s="158"/>
      <c r="BJ980" s="158"/>
      <c r="BK980" s="48"/>
      <c r="BL980" s="307"/>
      <c r="BM980" s="48"/>
      <c r="BN980" s="48"/>
      <c r="BO980" s="48"/>
      <c r="BP980" s="48"/>
      <c r="BQ980" s="48"/>
      <c r="BR980" s="48"/>
      <c r="BS980" s="48"/>
      <c r="BT980" s="48"/>
      <c r="BU980" s="48"/>
      <c r="BV980" s="48"/>
      <c r="BW980" s="48"/>
      <c r="BX980" s="48"/>
      <c r="BY980" s="48"/>
      <c r="BZ980" s="328"/>
      <c r="CA980" s="48"/>
      <c r="CB980" s="48"/>
      <c r="CC980" s="48"/>
      <c r="CD980" s="48"/>
      <c r="CE980" s="48"/>
      <c r="CF980" s="48"/>
      <c r="CG980" s="48"/>
      <c r="CH980" s="48"/>
      <c r="CI980" s="48"/>
      <c r="CJ980" s="48"/>
      <c r="CK980" s="48"/>
      <c r="CL980" s="48"/>
      <c r="CM980" s="48"/>
      <c r="CN980" s="48"/>
      <c r="CO980" s="48"/>
      <c r="CP980" s="48"/>
      <c r="CQ980" s="48"/>
      <c r="CR980" s="48"/>
      <c r="CS980" s="48"/>
      <c r="CT980" s="48"/>
      <c r="CU980" s="48"/>
      <c r="CV980" s="48"/>
      <c r="CW980" s="48"/>
      <c r="CX980" s="48"/>
      <c r="CY980" s="48"/>
      <c r="CZ980" s="48"/>
      <c r="DA980" s="48"/>
      <c r="DB980" s="48"/>
      <c r="DC980" s="48"/>
      <c r="DD980" s="48"/>
      <c r="DE980" s="48"/>
      <c r="DF980" s="48"/>
      <c r="DG980" s="48"/>
      <c r="DH980" s="48"/>
      <c r="DI980" s="48"/>
      <c r="DJ980" s="48"/>
      <c r="DK980" s="48"/>
      <c r="DL980" s="48"/>
      <c r="DM980" s="48"/>
      <c r="DN980" s="48"/>
      <c r="DO980" s="48"/>
      <c r="DP980" s="48"/>
      <c r="DQ980" s="48"/>
      <c r="DR980" s="48"/>
      <c r="DS980" s="48"/>
      <c r="DT980" s="48"/>
      <c r="DU980" s="48"/>
      <c r="DV980" s="48"/>
      <c r="DW980" s="48"/>
      <c r="DX980" s="48"/>
      <c r="DY980" s="48"/>
      <c r="DZ980" s="48"/>
      <c r="EA980" s="48"/>
      <c r="EB980" s="48"/>
      <c r="EC980" s="48"/>
      <c r="ED980" s="48"/>
      <c r="EE980" s="48"/>
      <c r="EF980" s="48"/>
      <c r="EG980" s="48"/>
      <c r="EH980" s="48"/>
      <c r="EI980" s="48"/>
      <c r="EJ980" s="48"/>
      <c r="EK980" s="48"/>
      <c r="EL980" s="48"/>
      <c r="ET980" s="33" t="s">
        <v>1592</v>
      </c>
      <c r="EU980" s="33" t="s">
        <v>1590</v>
      </c>
    </row>
    <row r="981" spans="1:151" ht="12" hidden="1" customHeight="1">
      <c r="A981" s="48"/>
      <c r="B981" s="60"/>
      <c r="C981" s="48"/>
      <c r="D981" s="60"/>
      <c r="E981" s="60"/>
      <c r="F981" s="60"/>
      <c r="G981" s="60"/>
      <c r="H981" s="60"/>
      <c r="I981" s="60"/>
      <c r="J981" s="60"/>
      <c r="K981" s="60"/>
      <c r="L981" s="60"/>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c r="BG981" s="48"/>
      <c r="BH981" s="48"/>
      <c r="BI981" s="158"/>
      <c r="BJ981" s="158"/>
      <c r="BK981" s="48"/>
      <c r="BL981" s="307"/>
      <c r="BM981" s="48"/>
      <c r="BN981" s="48"/>
      <c r="BO981" s="48"/>
      <c r="BP981" s="48"/>
      <c r="BQ981" s="48"/>
      <c r="BR981" s="48"/>
      <c r="BS981" s="48"/>
      <c r="BT981" s="48"/>
      <c r="BU981" s="48"/>
      <c r="BV981" s="48"/>
      <c r="BW981" s="48"/>
      <c r="BX981" s="48"/>
      <c r="BY981" s="48"/>
      <c r="BZ981" s="328"/>
      <c r="CA981" s="48"/>
      <c r="CB981" s="48"/>
      <c r="CC981" s="48"/>
      <c r="CD981" s="48"/>
      <c r="CE981" s="48"/>
      <c r="CF981" s="48"/>
      <c r="CG981" s="48"/>
      <c r="CH981" s="48"/>
      <c r="CI981" s="48"/>
      <c r="CJ981" s="48"/>
      <c r="CK981" s="48"/>
      <c r="CL981" s="48"/>
      <c r="CM981" s="48"/>
      <c r="CN981" s="48"/>
      <c r="CO981" s="48"/>
      <c r="CP981" s="48"/>
      <c r="CQ981" s="48"/>
      <c r="CR981" s="48"/>
      <c r="CS981" s="48"/>
      <c r="CT981" s="48"/>
      <c r="CU981" s="48"/>
      <c r="CV981" s="48"/>
      <c r="CW981" s="48"/>
      <c r="CX981" s="48"/>
      <c r="CY981" s="48"/>
      <c r="CZ981" s="48"/>
      <c r="DA981" s="48"/>
      <c r="DB981" s="48"/>
      <c r="DC981" s="48"/>
      <c r="DD981" s="48"/>
      <c r="DE981" s="48"/>
      <c r="DF981" s="48"/>
      <c r="DG981" s="48"/>
      <c r="DH981" s="48"/>
      <c r="DI981" s="48"/>
      <c r="DJ981" s="48"/>
      <c r="DK981" s="48"/>
      <c r="DL981" s="48"/>
      <c r="DM981" s="48"/>
      <c r="DN981" s="48"/>
      <c r="DO981" s="48"/>
      <c r="DP981" s="48"/>
      <c r="DQ981" s="48"/>
      <c r="DR981" s="48"/>
      <c r="DS981" s="48"/>
      <c r="DT981" s="48"/>
      <c r="DU981" s="48"/>
      <c r="DV981" s="48"/>
      <c r="DW981" s="48"/>
      <c r="DX981" s="48"/>
      <c r="DY981" s="48"/>
      <c r="DZ981" s="48"/>
      <c r="EA981" s="48"/>
      <c r="EB981" s="48"/>
      <c r="EC981" s="48"/>
      <c r="ED981" s="48"/>
      <c r="EE981" s="48"/>
      <c r="EF981" s="48"/>
      <c r="EG981" s="48"/>
      <c r="EH981" s="48"/>
      <c r="EI981" s="48"/>
      <c r="EJ981" s="48"/>
      <c r="EK981" s="48"/>
      <c r="EL981" s="48"/>
      <c r="ET981" s="33" t="s">
        <v>1593</v>
      </c>
      <c r="EU981" s="33" t="s">
        <v>1591</v>
      </c>
    </row>
    <row r="982" spans="1:151" ht="12" hidden="1" customHeight="1">
      <c r="A982" s="48"/>
      <c r="B982" s="60"/>
      <c r="C982" s="48"/>
      <c r="D982" s="60"/>
      <c r="E982" s="60"/>
      <c r="F982" s="60"/>
      <c r="G982" s="60"/>
      <c r="H982" s="60"/>
      <c r="I982" s="60"/>
      <c r="J982" s="60"/>
      <c r="K982" s="60"/>
      <c r="L982" s="60"/>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c r="BG982" s="48"/>
      <c r="BH982" s="48"/>
      <c r="BI982" s="158"/>
      <c r="BJ982" s="158"/>
      <c r="BK982" s="48"/>
      <c r="BL982" s="307"/>
      <c r="BM982" s="48"/>
      <c r="BN982" s="48"/>
      <c r="BO982" s="48"/>
      <c r="BP982" s="48"/>
      <c r="BQ982" s="48"/>
      <c r="BR982" s="48"/>
      <c r="BS982" s="48"/>
      <c r="BT982" s="48"/>
      <c r="BU982" s="48"/>
      <c r="BV982" s="48"/>
      <c r="BW982" s="48"/>
      <c r="BX982" s="48"/>
      <c r="BY982" s="48"/>
      <c r="BZ982" s="328"/>
      <c r="CA982" s="48"/>
      <c r="CB982" s="48"/>
      <c r="CC982" s="48"/>
      <c r="CD982" s="48"/>
      <c r="CE982" s="48"/>
      <c r="CF982" s="48"/>
      <c r="CG982" s="48"/>
      <c r="CH982" s="48"/>
      <c r="CI982" s="48"/>
      <c r="CJ982" s="48"/>
      <c r="CK982" s="48"/>
      <c r="CL982" s="48"/>
      <c r="CM982" s="48"/>
      <c r="CN982" s="48"/>
      <c r="CO982" s="48"/>
      <c r="CP982" s="48"/>
      <c r="CQ982" s="48"/>
      <c r="CR982" s="48"/>
      <c r="CS982" s="48"/>
      <c r="CT982" s="48"/>
      <c r="CU982" s="48"/>
      <c r="CV982" s="48"/>
      <c r="CW982" s="48"/>
      <c r="CX982" s="48"/>
      <c r="CY982" s="48"/>
      <c r="CZ982" s="48"/>
      <c r="DA982" s="48"/>
      <c r="DB982" s="48"/>
      <c r="DC982" s="48"/>
      <c r="DD982" s="48"/>
      <c r="DE982" s="48"/>
      <c r="DF982" s="48"/>
      <c r="DG982" s="48"/>
      <c r="DH982" s="48"/>
      <c r="DI982" s="48"/>
      <c r="DJ982" s="48"/>
      <c r="DK982" s="48"/>
      <c r="DL982" s="48"/>
      <c r="DM982" s="48"/>
      <c r="DN982" s="48"/>
      <c r="DO982" s="48"/>
      <c r="DP982" s="48"/>
      <c r="DQ982" s="48"/>
      <c r="DR982" s="48"/>
      <c r="DS982" s="48"/>
      <c r="DT982" s="48"/>
      <c r="DU982" s="48"/>
      <c r="DV982" s="48"/>
      <c r="DW982" s="48"/>
      <c r="DX982" s="48"/>
      <c r="DY982" s="48"/>
      <c r="DZ982" s="48"/>
      <c r="EA982" s="48"/>
      <c r="EB982" s="48"/>
      <c r="EC982" s="48"/>
      <c r="ED982" s="48"/>
      <c r="EE982" s="48"/>
      <c r="EF982" s="48"/>
      <c r="EG982" s="48"/>
      <c r="EH982" s="48"/>
      <c r="EI982" s="48"/>
      <c r="EJ982" s="48"/>
      <c r="EK982" s="48"/>
      <c r="EL982" s="48"/>
      <c r="ET982" s="33" t="s">
        <v>1594</v>
      </c>
      <c r="EU982" s="33" t="s">
        <v>1592</v>
      </c>
    </row>
    <row r="983" spans="1:151" ht="12" hidden="1" customHeight="1">
      <c r="A983" s="48"/>
      <c r="B983" s="60"/>
      <c r="C983" s="48"/>
      <c r="D983" s="60"/>
      <c r="E983" s="60"/>
      <c r="F983" s="60"/>
      <c r="G983" s="60"/>
      <c r="H983" s="60"/>
      <c r="I983" s="60"/>
      <c r="J983" s="60"/>
      <c r="K983" s="60"/>
      <c r="L983" s="60"/>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c r="BG983" s="48"/>
      <c r="BH983" s="48"/>
      <c r="BI983" s="158"/>
      <c r="BJ983" s="158"/>
      <c r="BK983" s="48"/>
      <c r="BL983" s="307"/>
      <c r="BM983" s="48"/>
      <c r="BN983" s="48"/>
      <c r="BO983" s="48"/>
      <c r="BP983" s="48"/>
      <c r="BQ983" s="48"/>
      <c r="BR983" s="48"/>
      <c r="BS983" s="48"/>
      <c r="BT983" s="48"/>
      <c r="BU983" s="48"/>
      <c r="BV983" s="48"/>
      <c r="BW983" s="48"/>
      <c r="BX983" s="48"/>
      <c r="BY983" s="48"/>
      <c r="BZ983" s="328"/>
      <c r="CA983" s="48"/>
      <c r="CB983" s="48"/>
      <c r="CC983" s="48"/>
      <c r="CD983" s="48"/>
      <c r="CE983" s="48"/>
      <c r="CF983" s="48"/>
      <c r="CG983" s="48"/>
      <c r="CH983" s="48"/>
      <c r="CI983" s="48"/>
      <c r="CJ983" s="48"/>
      <c r="CK983" s="48"/>
      <c r="CL983" s="48"/>
      <c r="CM983" s="48"/>
      <c r="CN983" s="48"/>
      <c r="CO983" s="48"/>
      <c r="CP983" s="48"/>
      <c r="CQ983" s="48"/>
      <c r="CR983" s="48"/>
      <c r="CS983" s="48"/>
      <c r="CT983" s="48"/>
      <c r="CU983" s="48"/>
      <c r="CV983" s="48"/>
      <c r="CW983" s="48"/>
      <c r="CX983" s="48"/>
      <c r="CY983" s="48"/>
      <c r="CZ983" s="48"/>
      <c r="DA983" s="48"/>
      <c r="DB983" s="48"/>
      <c r="DC983" s="48"/>
      <c r="DD983" s="48"/>
      <c r="DE983" s="48"/>
      <c r="DF983" s="48"/>
      <c r="DG983" s="48"/>
      <c r="DH983" s="48"/>
      <c r="DI983" s="48"/>
      <c r="DJ983" s="48"/>
      <c r="DK983" s="48"/>
      <c r="DL983" s="48"/>
      <c r="DM983" s="48"/>
      <c r="DN983" s="48"/>
      <c r="DO983" s="48"/>
      <c r="DP983" s="48"/>
      <c r="DQ983" s="48"/>
      <c r="DR983" s="48"/>
      <c r="DS983" s="48"/>
      <c r="DT983" s="48"/>
      <c r="DU983" s="48"/>
      <c r="DV983" s="48"/>
      <c r="DW983" s="48"/>
      <c r="DX983" s="48"/>
      <c r="DY983" s="48"/>
      <c r="DZ983" s="48"/>
      <c r="EA983" s="48"/>
      <c r="EB983" s="48"/>
      <c r="EC983" s="48"/>
      <c r="ED983" s="48"/>
      <c r="EE983" s="48"/>
      <c r="EF983" s="48"/>
      <c r="EG983" s="48"/>
      <c r="EH983" s="48"/>
      <c r="EI983" s="48"/>
      <c r="EJ983" s="48"/>
      <c r="EK983" s="48"/>
      <c r="EL983" s="48"/>
      <c r="ET983" s="33" t="s">
        <v>1595</v>
      </c>
      <c r="EU983" s="33" t="s">
        <v>1593</v>
      </c>
    </row>
    <row r="984" spans="1:151" ht="12" hidden="1" customHeight="1">
      <c r="A984" s="48"/>
      <c r="B984" s="60"/>
      <c r="C984" s="48"/>
      <c r="D984" s="60"/>
      <c r="E984" s="60"/>
      <c r="F984" s="60"/>
      <c r="G984" s="60"/>
      <c r="H984" s="60"/>
      <c r="I984" s="60"/>
      <c r="J984" s="60"/>
      <c r="K984" s="60"/>
      <c r="L984" s="60"/>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c r="BG984" s="48"/>
      <c r="BH984" s="48"/>
      <c r="BI984" s="158"/>
      <c r="BJ984" s="158"/>
      <c r="BK984" s="48"/>
      <c r="BL984" s="307"/>
      <c r="BM984" s="48"/>
      <c r="BN984" s="48"/>
      <c r="BO984" s="48"/>
      <c r="BP984" s="48"/>
      <c r="BQ984" s="48"/>
      <c r="BR984" s="48"/>
      <c r="BS984" s="48"/>
      <c r="BT984" s="48"/>
      <c r="BU984" s="48"/>
      <c r="BV984" s="48"/>
      <c r="BW984" s="48"/>
      <c r="BX984" s="48"/>
      <c r="BY984" s="48"/>
      <c r="BZ984" s="328"/>
      <c r="CA984" s="48"/>
      <c r="CB984" s="48"/>
      <c r="CC984" s="48"/>
      <c r="CD984" s="48"/>
      <c r="CE984" s="48"/>
      <c r="CF984" s="48"/>
      <c r="CG984" s="48"/>
      <c r="CH984" s="48"/>
      <c r="CI984" s="48"/>
      <c r="CJ984" s="48"/>
      <c r="CK984" s="48"/>
      <c r="CL984" s="48"/>
      <c r="CM984" s="48"/>
      <c r="CN984" s="48"/>
      <c r="CO984" s="48"/>
      <c r="CP984" s="48"/>
      <c r="CQ984" s="48"/>
      <c r="CR984" s="48"/>
      <c r="CS984" s="48"/>
      <c r="CT984" s="48"/>
      <c r="CU984" s="48"/>
      <c r="CV984" s="48"/>
      <c r="CW984" s="48"/>
      <c r="CX984" s="48"/>
      <c r="CY984" s="48"/>
      <c r="CZ984" s="48"/>
      <c r="DA984" s="48"/>
      <c r="DB984" s="48"/>
      <c r="DC984" s="48"/>
      <c r="DD984" s="48"/>
      <c r="DE984" s="48"/>
      <c r="DF984" s="48"/>
      <c r="DG984" s="48"/>
      <c r="DH984" s="48"/>
      <c r="DI984" s="48"/>
      <c r="DJ984" s="48"/>
      <c r="DK984" s="48"/>
      <c r="DL984" s="48"/>
      <c r="DM984" s="48"/>
      <c r="DN984" s="48"/>
      <c r="DO984" s="48"/>
      <c r="DP984" s="48"/>
      <c r="DQ984" s="48"/>
      <c r="DR984" s="48"/>
      <c r="DS984" s="48"/>
      <c r="DT984" s="48"/>
      <c r="DU984" s="48"/>
      <c r="DV984" s="48"/>
      <c r="DW984" s="48"/>
      <c r="DX984" s="48"/>
      <c r="DY984" s="48"/>
      <c r="DZ984" s="48"/>
      <c r="EA984" s="48"/>
      <c r="EB984" s="48"/>
      <c r="EC984" s="48"/>
      <c r="ED984" s="48"/>
      <c r="EE984" s="48"/>
      <c r="EF984" s="48"/>
      <c r="EG984" s="48"/>
      <c r="EH984" s="48"/>
      <c r="EI984" s="48"/>
      <c r="EJ984" s="48"/>
      <c r="EK984" s="48"/>
      <c r="EL984" s="48"/>
      <c r="ET984" s="33" t="s">
        <v>1596</v>
      </c>
      <c r="EU984" s="33" t="s">
        <v>1594</v>
      </c>
    </row>
    <row r="985" spans="1:151" ht="12" hidden="1" customHeight="1">
      <c r="A985" s="48"/>
      <c r="B985" s="60"/>
      <c r="C985" s="48"/>
      <c r="D985" s="60"/>
      <c r="E985" s="60"/>
      <c r="F985" s="60"/>
      <c r="G985" s="60"/>
      <c r="H985" s="60"/>
      <c r="I985" s="60"/>
      <c r="J985" s="60"/>
      <c r="K985" s="60"/>
      <c r="L985" s="60"/>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c r="BG985" s="48"/>
      <c r="BH985" s="48"/>
      <c r="BI985" s="158"/>
      <c r="BJ985" s="158"/>
      <c r="BK985" s="48"/>
      <c r="BL985" s="307"/>
      <c r="BM985" s="48"/>
      <c r="BN985" s="48"/>
      <c r="BO985" s="48"/>
      <c r="BP985" s="48"/>
      <c r="BQ985" s="48"/>
      <c r="BR985" s="48"/>
      <c r="BS985" s="48"/>
      <c r="BT985" s="48"/>
      <c r="BU985" s="48"/>
      <c r="BV985" s="48"/>
      <c r="BW985" s="48"/>
      <c r="BX985" s="48"/>
      <c r="BY985" s="48"/>
      <c r="BZ985" s="328"/>
      <c r="CA985" s="48"/>
      <c r="CB985" s="48"/>
      <c r="CC985" s="48"/>
      <c r="CD985" s="48"/>
      <c r="CE985" s="48"/>
      <c r="CF985" s="48"/>
      <c r="CG985" s="48"/>
      <c r="CH985" s="48"/>
      <c r="CI985" s="48"/>
      <c r="CJ985" s="48"/>
      <c r="CK985" s="48"/>
      <c r="CL985" s="48"/>
      <c r="CM985" s="48"/>
      <c r="CN985" s="48"/>
      <c r="CO985" s="48"/>
      <c r="CP985" s="48"/>
      <c r="CQ985" s="48"/>
      <c r="CR985" s="48"/>
      <c r="CS985" s="48"/>
      <c r="CT985" s="48"/>
      <c r="CU985" s="48"/>
      <c r="CV985" s="48"/>
      <c r="CW985" s="48"/>
      <c r="CX985" s="48"/>
      <c r="CY985" s="48"/>
      <c r="CZ985" s="48"/>
      <c r="DA985" s="48"/>
      <c r="DB985" s="48"/>
      <c r="DC985" s="48"/>
      <c r="DD985" s="48"/>
      <c r="DE985" s="48"/>
      <c r="DF985" s="48"/>
      <c r="DG985" s="48"/>
      <c r="DH985" s="48"/>
      <c r="DI985" s="48"/>
      <c r="DJ985" s="48"/>
      <c r="DK985" s="48"/>
      <c r="DL985" s="48"/>
      <c r="DM985" s="48"/>
      <c r="DN985" s="48"/>
      <c r="DO985" s="48"/>
      <c r="DP985" s="48"/>
      <c r="DQ985" s="48"/>
      <c r="DR985" s="48"/>
      <c r="DS985" s="48"/>
      <c r="DT985" s="48"/>
      <c r="DU985" s="48"/>
      <c r="DV985" s="48"/>
      <c r="DW985" s="48"/>
      <c r="DX985" s="48"/>
      <c r="DY985" s="48"/>
      <c r="DZ985" s="48"/>
      <c r="EA985" s="48"/>
      <c r="EB985" s="48"/>
      <c r="EC985" s="48"/>
      <c r="ED985" s="48"/>
      <c r="EE985" s="48"/>
      <c r="EF985" s="48"/>
      <c r="EG985" s="48"/>
      <c r="EH985" s="48"/>
      <c r="EI985" s="48"/>
      <c r="EJ985" s="48"/>
      <c r="EK985" s="48"/>
      <c r="EL985" s="48"/>
      <c r="ET985" s="33" t="s">
        <v>1597</v>
      </c>
      <c r="EU985" s="33" t="s">
        <v>1595</v>
      </c>
    </row>
    <row r="986" spans="1:151" ht="12" hidden="1" customHeight="1">
      <c r="A986" s="48"/>
      <c r="B986" s="60"/>
      <c r="C986" s="48"/>
      <c r="D986" s="60"/>
      <c r="E986" s="60"/>
      <c r="F986" s="60"/>
      <c r="G986" s="60"/>
      <c r="H986" s="60"/>
      <c r="I986" s="60"/>
      <c r="J986" s="60"/>
      <c r="K986" s="60"/>
      <c r="L986" s="60"/>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c r="BG986" s="48"/>
      <c r="BH986" s="48"/>
      <c r="BI986" s="158"/>
      <c r="BJ986" s="158"/>
      <c r="BK986" s="48"/>
      <c r="BL986" s="307"/>
      <c r="BM986" s="48"/>
      <c r="BN986" s="48"/>
      <c r="BO986" s="48"/>
      <c r="BP986" s="48"/>
      <c r="BQ986" s="48"/>
      <c r="BR986" s="48"/>
      <c r="BS986" s="48"/>
      <c r="BT986" s="48"/>
      <c r="BU986" s="48"/>
      <c r="BV986" s="48"/>
      <c r="BW986" s="48"/>
      <c r="BX986" s="48"/>
      <c r="BY986" s="48"/>
      <c r="BZ986" s="328"/>
      <c r="CA986" s="48"/>
      <c r="CB986" s="48"/>
      <c r="CC986" s="48"/>
      <c r="CD986" s="48"/>
      <c r="CE986" s="48"/>
      <c r="CF986" s="48"/>
      <c r="CG986" s="48"/>
      <c r="CH986" s="48"/>
      <c r="CI986" s="48"/>
      <c r="CJ986" s="48"/>
      <c r="CK986" s="48"/>
      <c r="CL986" s="48"/>
      <c r="CM986" s="48"/>
      <c r="CN986" s="48"/>
      <c r="CO986" s="48"/>
      <c r="CP986" s="48"/>
      <c r="CQ986" s="48"/>
      <c r="CR986" s="48"/>
      <c r="CS986" s="48"/>
      <c r="CT986" s="48"/>
      <c r="CU986" s="48"/>
      <c r="CV986" s="48"/>
      <c r="CW986" s="48"/>
      <c r="CX986" s="48"/>
      <c r="CY986" s="48"/>
      <c r="CZ986" s="48"/>
      <c r="DA986" s="48"/>
      <c r="DB986" s="48"/>
      <c r="DC986" s="48"/>
      <c r="DD986" s="48"/>
      <c r="DE986" s="48"/>
      <c r="DF986" s="48"/>
      <c r="DG986" s="48"/>
      <c r="DH986" s="48"/>
      <c r="DI986" s="48"/>
      <c r="DJ986" s="48"/>
      <c r="DK986" s="48"/>
      <c r="DL986" s="48"/>
      <c r="DM986" s="48"/>
      <c r="DN986" s="48"/>
      <c r="DO986" s="48"/>
      <c r="DP986" s="48"/>
      <c r="DQ986" s="48"/>
      <c r="DR986" s="48"/>
      <c r="DS986" s="48"/>
      <c r="DT986" s="48"/>
      <c r="DU986" s="48"/>
      <c r="DV986" s="48"/>
      <c r="DW986" s="48"/>
      <c r="DX986" s="48"/>
      <c r="DY986" s="48"/>
      <c r="DZ986" s="48"/>
      <c r="EA986" s="48"/>
      <c r="EB986" s="48"/>
      <c r="EC986" s="48"/>
      <c r="ED986" s="48"/>
      <c r="EE986" s="48"/>
      <c r="EF986" s="48"/>
      <c r="EG986" s="48"/>
      <c r="EH986" s="48"/>
      <c r="EI986" s="48"/>
      <c r="EJ986" s="48"/>
      <c r="EK986" s="48"/>
      <c r="EL986" s="48"/>
      <c r="ET986" s="33" t="s">
        <v>1598</v>
      </c>
      <c r="EU986" s="33" t="s">
        <v>1596</v>
      </c>
    </row>
    <row r="987" spans="1:151" ht="12" hidden="1" customHeight="1">
      <c r="A987" s="48"/>
      <c r="B987" s="60"/>
      <c r="C987" s="48"/>
      <c r="D987" s="60"/>
      <c r="E987" s="60"/>
      <c r="F987" s="60"/>
      <c r="G987" s="60"/>
      <c r="H987" s="60"/>
      <c r="I987" s="60"/>
      <c r="J987" s="60"/>
      <c r="K987" s="60"/>
      <c r="L987" s="60"/>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c r="BG987" s="48"/>
      <c r="BH987" s="48"/>
      <c r="BI987" s="158"/>
      <c r="BJ987" s="158"/>
      <c r="BK987" s="48"/>
      <c r="BL987" s="307"/>
      <c r="BM987" s="48"/>
      <c r="BN987" s="48"/>
      <c r="BO987" s="48"/>
      <c r="BP987" s="48"/>
      <c r="BQ987" s="48"/>
      <c r="BR987" s="48"/>
      <c r="BS987" s="48"/>
      <c r="BT987" s="48"/>
      <c r="BU987" s="48"/>
      <c r="BV987" s="48"/>
      <c r="BW987" s="48"/>
      <c r="BX987" s="48"/>
      <c r="BY987" s="48"/>
      <c r="BZ987" s="328"/>
      <c r="CA987" s="48"/>
      <c r="CB987" s="48"/>
      <c r="CC987" s="48"/>
      <c r="CD987" s="48"/>
      <c r="CE987" s="48"/>
      <c r="CF987" s="48"/>
      <c r="CG987" s="48"/>
      <c r="CH987" s="48"/>
      <c r="CI987" s="48"/>
      <c r="CJ987" s="48"/>
      <c r="CK987" s="48"/>
      <c r="CL987" s="48"/>
      <c r="CM987" s="48"/>
      <c r="CN987" s="48"/>
      <c r="CO987" s="48"/>
      <c r="CP987" s="48"/>
      <c r="CQ987" s="48"/>
      <c r="CR987" s="48"/>
      <c r="CS987" s="48"/>
      <c r="CT987" s="48"/>
      <c r="CU987" s="48"/>
      <c r="CV987" s="48"/>
      <c r="CW987" s="48"/>
      <c r="CX987" s="48"/>
      <c r="CY987" s="48"/>
      <c r="CZ987" s="48"/>
      <c r="DA987" s="48"/>
      <c r="DB987" s="48"/>
      <c r="DC987" s="48"/>
      <c r="DD987" s="48"/>
      <c r="DE987" s="48"/>
      <c r="DF987" s="48"/>
      <c r="DG987" s="48"/>
      <c r="DH987" s="48"/>
      <c r="DI987" s="48"/>
      <c r="DJ987" s="48"/>
      <c r="DK987" s="48"/>
      <c r="DL987" s="48"/>
      <c r="DM987" s="48"/>
      <c r="DN987" s="48"/>
      <c r="DO987" s="48"/>
      <c r="DP987" s="48"/>
      <c r="DQ987" s="48"/>
      <c r="DR987" s="48"/>
      <c r="DS987" s="48"/>
      <c r="DT987" s="48"/>
      <c r="DU987" s="48"/>
      <c r="DV987" s="48"/>
      <c r="DW987" s="48"/>
      <c r="DX987" s="48"/>
      <c r="DY987" s="48"/>
      <c r="DZ987" s="48"/>
      <c r="EA987" s="48"/>
      <c r="EB987" s="48"/>
      <c r="EC987" s="48"/>
      <c r="ED987" s="48"/>
      <c r="EE987" s="48"/>
      <c r="EF987" s="48"/>
      <c r="EG987" s="48"/>
      <c r="EH987" s="48"/>
      <c r="EI987" s="48"/>
      <c r="EJ987" s="48"/>
      <c r="EK987" s="48"/>
      <c r="EL987" s="48"/>
      <c r="ET987" s="33" t="s">
        <v>1599</v>
      </c>
      <c r="EU987" s="33" t="s">
        <v>1597</v>
      </c>
    </row>
    <row r="988" spans="1:151" ht="12" hidden="1" customHeight="1">
      <c r="A988" s="48"/>
      <c r="B988" s="60"/>
      <c r="C988" s="48"/>
      <c r="D988" s="60"/>
      <c r="E988" s="60"/>
      <c r="F988" s="60"/>
      <c r="G988" s="60"/>
      <c r="H988" s="60"/>
      <c r="I988" s="60"/>
      <c r="J988" s="60"/>
      <c r="K988" s="60"/>
      <c r="L988" s="60"/>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c r="BG988" s="48"/>
      <c r="BH988" s="48"/>
      <c r="BI988" s="158"/>
      <c r="BJ988" s="158"/>
      <c r="BK988" s="48"/>
      <c r="BL988" s="307"/>
      <c r="BM988" s="48"/>
      <c r="BN988" s="48"/>
      <c r="BO988" s="48"/>
      <c r="BP988" s="48"/>
      <c r="BQ988" s="48"/>
      <c r="BR988" s="48"/>
      <c r="BS988" s="48"/>
      <c r="BT988" s="48"/>
      <c r="BU988" s="48"/>
      <c r="BV988" s="48"/>
      <c r="BW988" s="48"/>
      <c r="BX988" s="48"/>
      <c r="BY988" s="48"/>
      <c r="BZ988" s="328"/>
      <c r="CA988" s="48"/>
      <c r="CB988" s="48"/>
      <c r="CC988" s="48"/>
      <c r="CD988" s="48"/>
      <c r="CE988" s="48"/>
      <c r="CF988" s="48"/>
      <c r="CG988" s="48"/>
      <c r="CH988" s="48"/>
      <c r="CI988" s="48"/>
      <c r="CJ988" s="48"/>
      <c r="CK988" s="48"/>
      <c r="CL988" s="48"/>
      <c r="CM988" s="48"/>
      <c r="CN988" s="48"/>
      <c r="CO988" s="48"/>
      <c r="CP988" s="48"/>
      <c r="CQ988" s="48"/>
      <c r="CR988" s="48"/>
      <c r="CS988" s="48"/>
      <c r="CT988" s="48"/>
      <c r="CU988" s="48"/>
      <c r="CV988" s="48"/>
      <c r="CW988" s="48"/>
      <c r="CX988" s="48"/>
      <c r="CY988" s="48"/>
      <c r="CZ988" s="48"/>
      <c r="DA988" s="48"/>
      <c r="DB988" s="48"/>
      <c r="DC988" s="48"/>
      <c r="DD988" s="48"/>
      <c r="DE988" s="48"/>
      <c r="DF988" s="48"/>
      <c r="DG988" s="48"/>
      <c r="DH988" s="48"/>
      <c r="DI988" s="48"/>
      <c r="DJ988" s="48"/>
      <c r="DK988" s="48"/>
      <c r="DL988" s="48"/>
      <c r="DM988" s="48"/>
      <c r="DN988" s="48"/>
      <c r="DO988" s="48"/>
      <c r="DP988" s="48"/>
      <c r="DQ988" s="48"/>
      <c r="DR988" s="48"/>
      <c r="DS988" s="48"/>
      <c r="DT988" s="48"/>
      <c r="DU988" s="48"/>
      <c r="DV988" s="48"/>
      <c r="DW988" s="48"/>
      <c r="DX988" s="48"/>
      <c r="DY988" s="48"/>
      <c r="DZ988" s="48"/>
      <c r="EA988" s="48"/>
      <c r="EB988" s="48"/>
      <c r="EC988" s="48"/>
      <c r="ED988" s="48"/>
      <c r="EE988" s="48"/>
      <c r="EF988" s="48"/>
      <c r="EG988" s="48"/>
      <c r="EH988" s="48"/>
      <c r="EI988" s="48"/>
      <c r="EJ988" s="48"/>
      <c r="EK988" s="48"/>
      <c r="EL988" s="48"/>
      <c r="ET988" s="33" t="s">
        <v>1600</v>
      </c>
      <c r="EU988" s="33" t="s">
        <v>1598</v>
      </c>
    </row>
    <row r="989" spans="1:151" ht="12" hidden="1" customHeight="1">
      <c r="A989" s="48"/>
      <c r="B989" s="60"/>
      <c r="C989" s="48"/>
      <c r="D989" s="60"/>
      <c r="E989" s="60"/>
      <c r="F989" s="60"/>
      <c r="G989" s="60"/>
      <c r="H989" s="60"/>
      <c r="I989" s="60"/>
      <c r="J989" s="60"/>
      <c r="K989" s="60"/>
      <c r="L989" s="60"/>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c r="BG989" s="48"/>
      <c r="BH989" s="48"/>
      <c r="BI989" s="158"/>
      <c r="BJ989" s="158"/>
      <c r="BK989" s="48"/>
      <c r="BL989" s="307"/>
      <c r="BM989" s="48"/>
      <c r="BN989" s="48"/>
      <c r="BO989" s="48"/>
      <c r="BP989" s="48"/>
      <c r="BQ989" s="48"/>
      <c r="BR989" s="48"/>
      <c r="BS989" s="48"/>
      <c r="BT989" s="48"/>
      <c r="BU989" s="48"/>
      <c r="BV989" s="48"/>
      <c r="BW989" s="48"/>
      <c r="BX989" s="48"/>
      <c r="BY989" s="48"/>
      <c r="BZ989" s="328"/>
      <c r="CA989" s="48"/>
      <c r="CB989" s="48"/>
      <c r="CC989" s="48"/>
      <c r="CD989" s="48"/>
      <c r="CE989" s="48"/>
      <c r="CF989" s="48"/>
      <c r="CG989" s="48"/>
      <c r="CH989" s="48"/>
      <c r="CI989" s="48"/>
      <c r="CJ989" s="48"/>
      <c r="CK989" s="48"/>
      <c r="CL989" s="48"/>
      <c r="CM989" s="48"/>
      <c r="CN989" s="48"/>
      <c r="CO989" s="48"/>
      <c r="CP989" s="48"/>
      <c r="CQ989" s="48"/>
      <c r="CR989" s="48"/>
      <c r="CS989" s="48"/>
      <c r="CT989" s="48"/>
      <c r="CU989" s="48"/>
      <c r="CV989" s="48"/>
      <c r="CW989" s="48"/>
      <c r="CX989" s="48"/>
      <c r="CY989" s="48"/>
      <c r="CZ989" s="48"/>
      <c r="DA989" s="48"/>
      <c r="DB989" s="48"/>
      <c r="DC989" s="48"/>
      <c r="DD989" s="48"/>
      <c r="DE989" s="48"/>
      <c r="DF989" s="48"/>
      <c r="DG989" s="48"/>
      <c r="DH989" s="48"/>
      <c r="DI989" s="48"/>
      <c r="DJ989" s="48"/>
      <c r="DK989" s="48"/>
      <c r="DL989" s="48"/>
      <c r="DM989" s="48"/>
      <c r="DN989" s="48"/>
      <c r="DO989" s="48"/>
      <c r="DP989" s="48"/>
      <c r="DQ989" s="48"/>
      <c r="DR989" s="48"/>
      <c r="DS989" s="48"/>
      <c r="DT989" s="48"/>
      <c r="DU989" s="48"/>
      <c r="DV989" s="48"/>
      <c r="DW989" s="48"/>
      <c r="DX989" s="48"/>
      <c r="DY989" s="48"/>
      <c r="DZ989" s="48"/>
      <c r="EA989" s="48"/>
      <c r="EB989" s="48"/>
      <c r="EC989" s="48"/>
      <c r="ED989" s="48"/>
      <c r="EE989" s="48"/>
      <c r="EF989" s="48"/>
      <c r="EG989" s="48"/>
      <c r="EH989" s="48"/>
      <c r="EI989" s="48"/>
      <c r="EJ989" s="48"/>
      <c r="EK989" s="48"/>
      <c r="EL989" s="48"/>
      <c r="ET989" s="33" t="s">
        <v>1601</v>
      </c>
      <c r="EU989" s="33" t="s">
        <v>1599</v>
      </c>
    </row>
    <row r="990" spans="1:151" ht="12" hidden="1" customHeight="1">
      <c r="A990" s="48"/>
      <c r="B990" s="60"/>
      <c r="C990" s="48"/>
      <c r="D990" s="60"/>
      <c r="E990" s="60"/>
      <c r="F990" s="60"/>
      <c r="G990" s="60"/>
      <c r="H990" s="60"/>
      <c r="I990" s="60"/>
      <c r="J990" s="60"/>
      <c r="K990" s="60"/>
      <c r="L990" s="60"/>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c r="BG990" s="48"/>
      <c r="BH990" s="48"/>
      <c r="BI990" s="158"/>
      <c r="BJ990" s="158"/>
      <c r="BK990" s="48"/>
      <c r="BL990" s="307"/>
      <c r="BM990" s="48"/>
      <c r="BN990" s="48"/>
      <c r="BO990" s="48"/>
      <c r="BP990" s="48"/>
      <c r="BQ990" s="48"/>
      <c r="BR990" s="48"/>
      <c r="BS990" s="48"/>
      <c r="BT990" s="48"/>
      <c r="BU990" s="48"/>
      <c r="BV990" s="48"/>
      <c r="BW990" s="48"/>
      <c r="BX990" s="48"/>
      <c r="BY990" s="48"/>
      <c r="BZ990" s="328"/>
      <c r="CA990" s="48"/>
      <c r="CB990" s="48"/>
      <c r="CC990" s="48"/>
      <c r="CD990" s="48"/>
      <c r="CE990" s="48"/>
      <c r="CF990" s="48"/>
      <c r="CG990" s="48"/>
      <c r="CH990" s="48"/>
      <c r="CI990" s="48"/>
      <c r="CJ990" s="48"/>
      <c r="CK990" s="48"/>
      <c r="CL990" s="48"/>
      <c r="CM990" s="48"/>
      <c r="CN990" s="48"/>
      <c r="CO990" s="48"/>
      <c r="CP990" s="48"/>
      <c r="CQ990" s="48"/>
      <c r="CR990" s="48"/>
      <c r="CS990" s="48"/>
      <c r="CT990" s="48"/>
      <c r="CU990" s="48"/>
      <c r="CV990" s="48"/>
      <c r="CW990" s="48"/>
      <c r="CX990" s="48"/>
      <c r="CY990" s="48"/>
      <c r="CZ990" s="48"/>
      <c r="DA990" s="48"/>
      <c r="DB990" s="48"/>
      <c r="DC990" s="48"/>
      <c r="DD990" s="48"/>
      <c r="DE990" s="48"/>
      <c r="DF990" s="48"/>
      <c r="DG990" s="48"/>
      <c r="DH990" s="48"/>
      <c r="DI990" s="48"/>
      <c r="DJ990" s="48"/>
      <c r="DK990" s="48"/>
      <c r="DL990" s="48"/>
      <c r="DM990" s="48"/>
      <c r="DN990" s="48"/>
      <c r="DO990" s="48"/>
      <c r="DP990" s="48"/>
      <c r="DQ990" s="48"/>
      <c r="DR990" s="48"/>
      <c r="DS990" s="48"/>
      <c r="DT990" s="48"/>
      <c r="DU990" s="48"/>
      <c r="DV990" s="48"/>
      <c r="DW990" s="48"/>
      <c r="DX990" s="48"/>
      <c r="DY990" s="48"/>
      <c r="DZ990" s="48"/>
      <c r="EA990" s="48"/>
      <c r="EB990" s="48"/>
      <c r="EC990" s="48"/>
      <c r="ED990" s="48"/>
      <c r="EE990" s="48"/>
      <c r="EF990" s="48"/>
      <c r="EG990" s="48"/>
      <c r="EH990" s="48"/>
      <c r="EI990" s="48"/>
      <c r="EJ990" s="48"/>
      <c r="EK990" s="48"/>
      <c r="EL990" s="48"/>
      <c r="ET990" s="33" t="s">
        <v>1602</v>
      </c>
      <c r="EU990" s="33" t="s">
        <v>1600</v>
      </c>
    </row>
    <row r="991" spans="1:151" ht="12" hidden="1" customHeight="1">
      <c r="A991" s="48"/>
      <c r="B991" s="60"/>
      <c r="C991" s="48"/>
      <c r="D991" s="60"/>
      <c r="E991" s="60"/>
      <c r="F991" s="60"/>
      <c r="G991" s="60"/>
      <c r="H991" s="60"/>
      <c r="I991" s="60"/>
      <c r="J991" s="60"/>
      <c r="K991" s="60"/>
      <c r="L991" s="60"/>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c r="BG991" s="48"/>
      <c r="BH991" s="48"/>
      <c r="BI991" s="158"/>
      <c r="BJ991" s="158"/>
      <c r="BK991" s="48"/>
      <c r="BL991" s="307"/>
      <c r="BM991" s="48"/>
      <c r="BN991" s="48"/>
      <c r="BO991" s="48"/>
      <c r="BP991" s="48"/>
      <c r="BQ991" s="48"/>
      <c r="BR991" s="48"/>
      <c r="BS991" s="48"/>
      <c r="BT991" s="48"/>
      <c r="BU991" s="48"/>
      <c r="BV991" s="48"/>
      <c r="BW991" s="48"/>
      <c r="BX991" s="48"/>
      <c r="BY991" s="48"/>
      <c r="BZ991" s="328"/>
      <c r="CA991" s="48"/>
      <c r="CB991" s="48"/>
      <c r="CC991" s="48"/>
      <c r="CD991" s="48"/>
      <c r="CE991" s="48"/>
      <c r="CF991" s="48"/>
      <c r="CG991" s="48"/>
      <c r="CH991" s="48"/>
      <c r="CI991" s="48"/>
      <c r="CJ991" s="48"/>
      <c r="CK991" s="48"/>
      <c r="CL991" s="48"/>
      <c r="CM991" s="48"/>
      <c r="CN991" s="48"/>
      <c r="CO991" s="48"/>
      <c r="CP991" s="48"/>
      <c r="CQ991" s="48"/>
      <c r="CR991" s="48"/>
      <c r="CS991" s="48"/>
      <c r="CT991" s="48"/>
      <c r="CU991" s="48"/>
      <c r="CV991" s="48"/>
      <c r="CW991" s="48"/>
      <c r="CX991" s="48"/>
      <c r="CY991" s="48"/>
      <c r="CZ991" s="48"/>
      <c r="DA991" s="48"/>
      <c r="DB991" s="48"/>
      <c r="DC991" s="48"/>
      <c r="DD991" s="48"/>
      <c r="DE991" s="48"/>
      <c r="DF991" s="48"/>
      <c r="DG991" s="48"/>
      <c r="DH991" s="48"/>
      <c r="DI991" s="48"/>
      <c r="DJ991" s="48"/>
      <c r="DK991" s="48"/>
      <c r="DL991" s="48"/>
      <c r="DM991" s="48"/>
      <c r="DN991" s="48"/>
      <c r="DO991" s="48"/>
      <c r="DP991" s="48"/>
      <c r="DQ991" s="48"/>
      <c r="DR991" s="48"/>
      <c r="DS991" s="48"/>
      <c r="DT991" s="48"/>
      <c r="DU991" s="48"/>
      <c r="DV991" s="48"/>
      <c r="DW991" s="48"/>
      <c r="DX991" s="48"/>
      <c r="DY991" s="48"/>
      <c r="DZ991" s="48"/>
      <c r="EA991" s="48"/>
      <c r="EB991" s="48"/>
      <c r="EC991" s="48"/>
      <c r="ED991" s="48"/>
      <c r="EE991" s="48"/>
      <c r="EF991" s="48"/>
      <c r="EG991" s="48"/>
      <c r="EH991" s="48"/>
      <c r="EI991" s="48"/>
      <c r="EJ991" s="48"/>
      <c r="EK991" s="48"/>
      <c r="EL991" s="48"/>
      <c r="ET991" s="33" t="s">
        <v>1603</v>
      </c>
      <c r="EU991" s="33" t="s">
        <v>1601</v>
      </c>
    </row>
    <row r="992" spans="1:151" ht="12" hidden="1" customHeight="1">
      <c r="A992" s="48"/>
      <c r="B992" s="60"/>
      <c r="C992" s="48"/>
      <c r="D992" s="60"/>
      <c r="E992" s="60"/>
      <c r="F992" s="60"/>
      <c r="G992" s="60"/>
      <c r="H992" s="60"/>
      <c r="I992" s="60"/>
      <c r="J992" s="60"/>
      <c r="K992" s="60"/>
      <c r="L992" s="60"/>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c r="BG992" s="48"/>
      <c r="BH992" s="48"/>
      <c r="BI992" s="158"/>
      <c r="BJ992" s="158"/>
      <c r="BK992" s="48"/>
      <c r="BL992" s="307"/>
      <c r="BM992" s="48"/>
      <c r="BN992" s="48"/>
      <c r="BO992" s="48"/>
      <c r="BP992" s="48"/>
      <c r="BQ992" s="48"/>
      <c r="BR992" s="48"/>
      <c r="BS992" s="48"/>
      <c r="BT992" s="48"/>
      <c r="BU992" s="48"/>
      <c r="BV992" s="48"/>
      <c r="BW992" s="48"/>
      <c r="BX992" s="48"/>
      <c r="BY992" s="48"/>
      <c r="BZ992" s="328"/>
      <c r="CA992" s="48"/>
      <c r="CB992" s="48"/>
      <c r="CC992" s="48"/>
      <c r="CD992" s="48"/>
      <c r="CE992" s="48"/>
      <c r="CF992" s="48"/>
      <c r="CG992" s="48"/>
      <c r="CH992" s="48"/>
      <c r="CI992" s="48"/>
      <c r="CJ992" s="48"/>
      <c r="CK992" s="48"/>
      <c r="CL992" s="48"/>
      <c r="CM992" s="48"/>
      <c r="CN992" s="48"/>
      <c r="CO992" s="48"/>
      <c r="CP992" s="48"/>
      <c r="CQ992" s="48"/>
      <c r="CR992" s="48"/>
      <c r="CS992" s="48"/>
      <c r="CT992" s="48"/>
      <c r="CU992" s="48"/>
      <c r="CV992" s="48"/>
      <c r="CW992" s="48"/>
      <c r="CX992" s="48"/>
      <c r="CY992" s="48"/>
      <c r="CZ992" s="48"/>
      <c r="DA992" s="48"/>
      <c r="DB992" s="48"/>
      <c r="DC992" s="48"/>
      <c r="DD992" s="48"/>
      <c r="DE992" s="48"/>
      <c r="DF992" s="48"/>
      <c r="DG992" s="48"/>
      <c r="DH992" s="48"/>
      <c r="DI992" s="48"/>
      <c r="DJ992" s="48"/>
      <c r="DK992" s="48"/>
      <c r="DL992" s="48"/>
      <c r="DM992" s="48"/>
      <c r="DN992" s="48"/>
      <c r="DO992" s="48"/>
      <c r="DP992" s="48"/>
      <c r="DQ992" s="48"/>
      <c r="DR992" s="48"/>
      <c r="DS992" s="48"/>
      <c r="DT992" s="48"/>
      <c r="DU992" s="48"/>
      <c r="DV992" s="48"/>
      <c r="DW992" s="48"/>
      <c r="DX992" s="48"/>
      <c r="DY992" s="48"/>
      <c r="DZ992" s="48"/>
      <c r="EA992" s="48"/>
      <c r="EB992" s="48"/>
      <c r="EC992" s="48"/>
      <c r="ED992" s="48"/>
      <c r="EE992" s="48"/>
      <c r="EF992" s="48"/>
      <c r="EG992" s="48"/>
      <c r="EH992" s="48"/>
      <c r="EI992" s="48"/>
      <c r="EJ992" s="48"/>
      <c r="EK992" s="48"/>
      <c r="EL992" s="48"/>
      <c r="ET992" s="33" t="s">
        <v>1604</v>
      </c>
      <c r="EU992" s="33" t="s">
        <v>1602</v>
      </c>
    </row>
    <row r="993" spans="1:151" ht="12" hidden="1" customHeight="1">
      <c r="A993" s="48"/>
      <c r="B993" s="60"/>
      <c r="C993" s="48"/>
      <c r="D993" s="60"/>
      <c r="E993" s="60"/>
      <c r="F993" s="60"/>
      <c r="G993" s="60"/>
      <c r="H993" s="60"/>
      <c r="I993" s="60"/>
      <c r="J993" s="60"/>
      <c r="K993" s="60"/>
      <c r="L993" s="60"/>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c r="BI993" s="158"/>
      <c r="BJ993" s="158"/>
      <c r="BK993" s="48"/>
      <c r="BL993" s="307"/>
      <c r="BM993" s="48"/>
      <c r="BN993" s="48"/>
      <c r="BO993" s="48"/>
      <c r="BP993" s="48"/>
      <c r="BQ993" s="48"/>
      <c r="BR993" s="48"/>
      <c r="BS993" s="48"/>
      <c r="BT993" s="48"/>
      <c r="BU993" s="48"/>
      <c r="BV993" s="48"/>
      <c r="BW993" s="48"/>
      <c r="BX993" s="48"/>
      <c r="BY993" s="48"/>
      <c r="BZ993" s="328"/>
      <c r="CA993" s="48"/>
      <c r="CB993" s="48"/>
      <c r="CC993" s="48"/>
      <c r="CD993" s="48"/>
      <c r="CE993" s="48"/>
      <c r="CF993" s="48"/>
      <c r="CG993" s="48"/>
      <c r="CH993" s="48"/>
      <c r="CI993" s="48"/>
      <c r="CJ993" s="48"/>
      <c r="CK993" s="48"/>
      <c r="CL993" s="48"/>
      <c r="CM993" s="48"/>
      <c r="CN993" s="48"/>
      <c r="CO993" s="48"/>
      <c r="CP993" s="48"/>
      <c r="CQ993" s="48"/>
      <c r="CR993" s="48"/>
      <c r="CS993" s="48"/>
      <c r="CT993" s="48"/>
      <c r="CU993" s="48"/>
      <c r="CV993" s="48"/>
      <c r="CW993" s="48"/>
      <c r="CX993" s="48"/>
      <c r="CY993" s="48"/>
      <c r="CZ993" s="48"/>
      <c r="DA993" s="48"/>
      <c r="DB993" s="48"/>
      <c r="DC993" s="48"/>
      <c r="DD993" s="48"/>
      <c r="DE993" s="48"/>
      <c r="DF993" s="48"/>
      <c r="DG993" s="48"/>
      <c r="DH993" s="48"/>
      <c r="DI993" s="48"/>
      <c r="DJ993" s="48"/>
      <c r="DK993" s="48"/>
      <c r="DL993" s="48"/>
      <c r="DM993" s="48"/>
      <c r="DN993" s="48"/>
      <c r="DO993" s="48"/>
      <c r="DP993" s="48"/>
      <c r="DQ993" s="48"/>
      <c r="DR993" s="48"/>
      <c r="DS993" s="48"/>
      <c r="DT993" s="48"/>
      <c r="DU993" s="48"/>
      <c r="DV993" s="48"/>
      <c r="DW993" s="48"/>
      <c r="DX993" s="48"/>
      <c r="DY993" s="48"/>
      <c r="DZ993" s="48"/>
      <c r="EA993" s="48"/>
      <c r="EB993" s="48"/>
      <c r="EC993" s="48"/>
      <c r="ED993" s="48"/>
      <c r="EE993" s="48"/>
      <c r="EF993" s="48"/>
      <c r="EG993" s="48"/>
      <c r="EH993" s="48"/>
      <c r="EI993" s="48"/>
      <c r="EJ993" s="48"/>
      <c r="EK993" s="48"/>
      <c r="EL993" s="48"/>
      <c r="ET993" s="33" t="s">
        <v>1605</v>
      </c>
      <c r="EU993" s="33" t="s">
        <v>1603</v>
      </c>
    </row>
    <row r="994" spans="1:151" ht="12" hidden="1" customHeight="1">
      <c r="A994" s="48"/>
      <c r="B994" s="60"/>
      <c r="C994" s="48"/>
      <c r="D994" s="60"/>
      <c r="E994" s="60"/>
      <c r="F994" s="60"/>
      <c r="G994" s="60"/>
      <c r="H994" s="60"/>
      <c r="I994" s="60"/>
      <c r="J994" s="60"/>
      <c r="K994" s="60"/>
      <c r="L994" s="60"/>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158"/>
      <c r="BJ994" s="158"/>
      <c r="BK994" s="48"/>
      <c r="BL994" s="307"/>
      <c r="BM994" s="48"/>
      <c r="BN994" s="48"/>
      <c r="BO994" s="48"/>
      <c r="BP994" s="48"/>
      <c r="BQ994" s="48"/>
      <c r="BR994" s="48"/>
      <c r="BS994" s="48"/>
      <c r="BT994" s="48"/>
      <c r="BU994" s="48"/>
      <c r="BV994" s="48"/>
      <c r="BW994" s="48"/>
      <c r="BX994" s="48"/>
      <c r="BY994" s="48"/>
      <c r="BZ994" s="328"/>
      <c r="CA994" s="48"/>
      <c r="CB994" s="48"/>
      <c r="CC994" s="48"/>
      <c r="CD994" s="48"/>
      <c r="CE994" s="48"/>
      <c r="CF994" s="48"/>
      <c r="CG994" s="48"/>
      <c r="CH994" s="48"/>
      <c r="CI994" s="48"/>
      <c r="CJ994" s="48"/>
      <c r="CK994" s="48"/>
      <c r="CL994" s="48"/>
      <c r="CM994" s="48"/>
      <c r="CN994" s="48"/>
      <c r="CO994" s="48"/>
      <c r="CP994" s="48"/>
      <c r="CQ994" s="48"/>
      <c r="CR994" s="48"/>
      <c r="CS994" s="48"/>
      <c r="CT994" s="48"/>
      <c r="CU994" s="48"/>
      <c r="CV994" s="48"/>
      <c r="CW994" s="48"/>
      <c r="CX994" s="48"/>
      <c r="CY994" s="48"/>
      <c r="CZ994" s="48"/>
      <c r="DA994" s="48"/>
      <c r="DB994" s="48"/>
      <c r="DC994" s="48"/>
      <c r="DD994" s="48"/>
      <c r="DE994" s="48"/>
      <c r="DF994" s="48"/>
      <c r="DG994" s="48"/>
      <c r="DH994" s="48"/>
      <c r="DI994" s="48"/>
      <c r="DJ994" s="48"/>
      <c r="DK994" s="48"/>
      <c r="DL994" s="48"/>
      <c r="DM994" s="48"/>
      <c r="DN994" s="48"/>
      <c r="DO994" s="48"/>
      <c r="DP994" s="48"/>
      <c r="DQ994" s="48"/>
      <c r="DR994" s="48"/>
      <c r="DS994" s="48"/>
      <c r="DT994" s="48"/>
      <c r="DU994" s="48"/>
      <c r="DV994" s="48"/>
      <c r="DW994" s="48"/>
      <c r="DX994" s="48"/>
      <c r="DY994" s="48"/>
      <c r="DZ994" s="48"/>
      <c r="EA994" s="48"/>
      <c r="EB994" s="48"/>
      <c r="EC994" s="48"/>
      <c r="ED994" s="48"/>
      <c r="EE994" s="48"/>
      <c r="EF994" s="48"/>
      <c r="EG994" s="48"/>
      <c r="EH994" s="48"/>
      <c r="EI994" s="48"/>
      <c r="EJ994" s="48"/>
      <c r="EK994" s="48"/>
      <c r="EL994" s="48"/>
      <c r="ET994" s="33" t="s">
        <v>1606</v>
      </c>
      <c r="EU994" s="33" t="s">
        <v>1604</v>
      </c>
    </row>
    <row r="995" spans="1:151" ht="12" hidden="1" customHeight="1">
      <c r="A995" s="48"/>
      <c r="B995" s="60"/>
      <c r="C995" s="48"/>
      <c r="D995" s="60"/>
      <c r="E995" s="60"/>
      <c r="F995" s="60"/>
      <c r="G995" s="60"/>
      <c r="H995" s="60"/>
      <c r="I995" s="60"/>
      <c r="J995" s="60"/>
      <c r="K995" s="60"/>
      <c r="L995" s="60"/>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c r="BG995" s="48"/>
      <c r="BH995" s="48"/>
      <c r="BI995" s="158"/>
      <c r="BJ995" s="158"/>
      <c r="BK995" s="48"/>
      <c r="BL995" s="307"/>
      <c r="BM995" s="48"/>
      <c r="BN995" s="48"/>
      <c r="BO995" s="48"/>
      <c r="BP995" s="48"/>
      <c r="BQ995" s="48"/>
      <c r="BR995" s="48"/>
      <c r="BS995" s="48"/>
      <c r="BT995" s="48"/>
      <c r="BU995" s="48"/>
      <c r="BV995" s="48"/>
      <c r="BW995" s="48"/>
      <c r="BX995" s="48"/>
      <c r="BY995" s="48"/>
      <c r="BZ995" s="328"/>
      <c r="CA995" s="48"/>
      <c r="CB995" s="48"/>
      <c r="CC995" s="48"/>
      <c r="CD995" s="48"/>
      <c r="CE995" s="48"/>
      <c r="CF995" s="48"/>
      <c r="CG995" s="48"/>
      <c r="CH995" s="48"/>
      <c r="CI995" s="48"/>
      <c r="CJ995" s="48"/>
      <c r="CK995" s="48"/>
      <c r="CL995" s="48"/>
      <c r="CM995" s="48"/>
      <c r="CN995" s="48"/>
      <c r="CO995" s="48"/>
      <c r="CP995" s="48"/>
      <c r="CQ995" s="48"/>
      <c r="CR995" s="48"/>
      <c r="CS995" s="48"/>
      <c r="CT995" s="48"/>
      <c r="CU995" s="48"/>
      <c r="CV995" s="48"/>
      <c r="CW995" s="48"/>
      <c r="CX995" s="48"/>
      <c r="CY995" s="48"/>
      <c r="CZ995" s="48"/>
      <c r="DA995" s="48"/>
      <c r="DB995" s="48"/>
      <c r="DC995" s="48"/>
      <c r="DD995" s="48"/>
      <c r="DE995" s="48"/>
      <c r="DF995" s="48"/>
      <c r="DG995" s="48"/>
      <c r="DH995" s="48"/>
      <c r="DI995" s="48"/>
      <c r="DJ995" s="48"/>
      <c r="DK995" s="48"/>
      <c r="DL995" s="48"/>
      <c r="DM995" s="48"/>
      <c r="DN995" s="48"/>
      <c r="DO995" s="48"/>
      <c r="DP995" s="48"/>
      <c r="DQ995" s="48"/>
      <c r="DR995" s="48"/>
      <c r="DS995" s="48"/>
      <c r="DT995" s="48"/>
      <c r="DU995" s="48"/>
      <c r="DV995" s="48"/>
      <c r="DW995" s="48"/>
      <c r="DX995" s="48"/>
      <c r="DY995" s="48"/>
      <c r="DZ995" s="48"/>
      <c r="EA995" s="48"/>
      <c r="EB995" s="48"/>
      <c r="EC995" s="48"/>
      <c r="ED995" s="48"/>
      <c r="EE995" s="48"/>
      <c r="EF995" s="48"/>
      <c r="EG995" s="48"/>
      <c r="EH995" s="48"/>
      <c r="EI995" s="48"/>
      <c r="EJ995" s="48"/>
      <c r="EK995" s="48"/>
      <c r="EL995" s="48"/>
      <c r="ET995" s="33" t="s">
        <v>1607</v>
      </c>
      <c r="EU995" s="33" t="s">
        <v>1605</v>
      </c>
    </row>
    <row r="996" spans="1:151" ht="12" hidden="1" customHeight="1">
      <c r="A996" s="48"/>
      <c r="B996" s="60"/>
      <c r="C996" s="48"/>
      <c r="D996" s="60"/>
      <c r="E996" s="60"/>
      <c r="F996" s="60"/>
      <c r="G996" s="60"/>
      <c r="H996" s="60"/>
      <c r="I996" s="60"/>
      <c r="J996" s="60"/>
      <c r="K996" s="60"/>
      <c r="L996" s="60"/>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c r="BG996" s="48"/>
      <c r="BH996" s="48"/>
      <c r="BI996" s="158"/>
      <c r="BJ996" s="158"/>
      <c r="BK996" s="48"/>
      <c r="BL996" s="307"/>
      <c r="BM996" s="48"/>
      <c r="BN996" s="48"/>
      <c r="BO996" s="48"/>
      <c r="BP996" s="48"/>
      <c r="BQ996" s="48"/>
      <c r="BR996" s="48"/>
      <c r="BS996" s="48"/>
      <c r="BT996" s="48"/>
      <c r="BU996" s="48"/>
      <c r="BV996" s="48"/>
      <c r="BW996" s="48"/>
      <c r="BX996" s="48"/>
      <c r="BY996" s="48"/>
      <c r="BZ996" s="328"/>
      <c r="CA996" s="48"/>
      <c r="CB996" s="48"/>
      <c r="CC996" s="48"/>
      <c r="CD996" s="48"/>
      <c r="CE996" s="48"/>
      <c r="CF996" s="48"/>
      <c r="CG996" s="48"/>
      <c r="CH996" s="48"/>
      <c r="CI996" s="48"/>
      <c r="CJ996" s="48"/>
      <c r="CK996" s="48"/>
      <c r="CL996" s="48"/>
      <c r="CM996" s="48"/>
      <c r="CN996" s="48"/>
      <c r="CO996" s="48"/>
      <c r="CP996" s="48"/>
      <c r="CQ996" s="48"/>
      <c r="CR996" s="48"/>
      <c r="CS996" s="48"/>
      <c r="CT996" s="48"/>
      <c r="CU996" s="48"/>
      <c r="CV996" s="48"/>
      <c r="CW996" s="48"/>
      <c r="CX996" s="48"/>
      <c r="CY996" s="48"/>
      <c r="CZ996" s="48"/>
      <c r="DA996" s="48"/>
      <c r="DB996" s="48"/>
      <c r="DC996" s="48"/>
      <c r="DD996" s="48"/>
      <c r="DE996" s="48"/>
      <c r="DF996" s="48"/>
      <c r="DG996" s="48"/>
      <c r="DH996" s="48"/>
      <c r="DI996" s="48"/>
      <c r="DJ996" s="48"/>
      <c r="DK996" s="48"/>
      <c r="DL996" s="48"/>
      <c r="DM996" s="48"/>
      <c r="DN996" s="48"/>
      <c r="DO996" s="48"/>
      <c r="DP996" s="48"/>
      <c r="DQ996" s="48"/>
      <c r="DR996" s="48"/>
      <c r="DS996" s="48"/>
      <c r="DT996" s="48"/>
      <c r="DU996" s="48"/>
      <c r="DV996" s="48"/>
      <c r="DW996" s="48"/>
      <c r="DX996" s="48"/>
      <c r="DY996" s="48"/>
      <c r="DZ996" s="48"/>
      <c r="EA996" s="48"/>
      <c r="EB996" s="48"/>
      <c r="EC996" s="48"/>
      <c r="ED996" s="48"/>
      <c r="EE996" s="48"/>
      <c r="EF996" s="48"/>
      <c r="EG996" s="48"/>
      <c r="EH996" s="48"/>
      <c r="EI996" s="48"/>
      <c r="EJ996" s="48"/>
      <c r="EK996" s="48"/>
      <c r="EL996" s="48"/>
      <c r="ET996" s="33" t="s">
        <v>1608</v>
      </c>
      <c r="EU996" s="33" t="s">
        <v>1606</v>
      </c>
    </row>
    <row r="997" spans="1:151" ht="12" hidden="1" customHeight="1">
      <c r="A997" s="48"/>
      <c r="B997" s="60"/>
      <c r="C997" s="48"/>
      <c r="D997" s="60"/>
      <c r="E997" s="60"/>
      <c r="F997" s="60"/>
      <c r="G997" s="60"/>
      <c r="H997" s="60"/>
      <c r="I997" s="60"/>
      <c r="J997" s="60"/>
      <c r="K997" s="60"/>
      <c r="L997" s="60"/>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c r="AY997" s="48"/>
      <c r="AZ997" s="48"/>
      <c r="BA997" s="48"/>
      <c r="BB997" s="48"/>
      <c r="BC997" s="48"/>
      <c r="BD997" s="48"/>
      <c r="BE997" s="48"/>
      <c r="BF997" s="48"/>
      <c r="BG997" s="48"/>
      <c r="BH997" s="48"/>
      <c r="BI997" s="158"/>
      <c r="BJ997" s="158"/>
      <c r="BK997" s="48"/>
      <c r="BL997" s="307"/>
      <c r="BM997" s="48"/>
      <c r="BN997" s="48"/>
      <c r="BO997" s="48"/>
      <c r="BP997" s="48"/>
      <c r="BQ997" s="48"/>
      <c r="BR997" s="48"/>
      <c r="BS997" s="48"/>
      <c r="BT997" s="48"/>
      <c r="BU997" s="48"/>
      <c r="BV997" s="48"/>
      <c r="BW997" s="48"/>
      <c r="BX997" s="48"/>
      <c r="BY997" s="48"/>
      <c r="BZ997" s="328"/>
      <c r="CA997" s="48"/>
      <c r="CB997" s="48"/>
      <c r="CC997" s="48"/>
      <c r="CD997" s="48"/>
      <c r="CE997" s="48"/>
      <c r="CF997" s="48"/>
      <c r="CG997" s="48"/>
      <c r="CH997" s="48"/>
      <c r="CI997" s="48"/>
      <c r="CJ997" s="48"/>
      <c r="CK997" s="48"/>
      <c r="CL997" s="48"/>
      <c r="CM997" s="48"/>
      <c r="CN997" s="48"/>
      <c r="CO997" s="48"/>
      <c r="CP997" s="48"/>
      <c r="CQ997" s="48"/>
      <c r="CR997" s="48"/>
      <c r="CS997" s="48"/>
      <c r="CT997" s="48"/>
      <c r="CU997" s="48"/>
      <c r="CV997" s="48"/>
      <c r="CW997" s="48"/>
      <c r="CX997" s="48"/>
      <c r="CY997" s="48"/>
      <c r="CZ997" s="48"/>
      <c r="DA997" s="48"/>
      <c r="DB997" s="48"/>
      <c r="DC997" s="48"/>
      <c r="DD997" s="48"/>
      <c r="DE997" s="48"/>
      <c r="DF997" s="48"/>
      <c r="DG997" s="48"/>
      <c r="DH997" s="48"/>
      <c r="DI997" s="48"/>
      <c r="DJ997" s="48"/>
      <c r="DK997" s="48"/>
      <c r="DL997" s="48"/>
      <c r="DM997" s="48"/>
      <c r="DN997" s="48"/>
      <c r="DO997" s="48"/>
      <c r="DP997" s="48"/>
      <c r="DQ997" s="48"/>
      <c r="DR997" s="48"/>
      <c r="DS997" s="48"/>
      <c r="DT997" s="48"/>
      <c r="DU997" s="48"/>
      <c r="DV997" s="48"/>
      <c r="DW997" s="48"/>
      <c r="DX997" s="48"/>
      <c r="DY997" s="48"/>
      <c r="DZ997" s="48"/>
      <c r="EA997" s="48"/>
      <c r="EB997" s="48"/>
      <c r="EC997" s="48"/>
      <c r="ED997" s="48"/>
      <c r="EE997" s="48"/>
      <c r="EF997" s="48"/>
      <c r="EG997" s="48"/>
      <c r="EH997" s="48"/>
      <c r="EI997" s="48"/>
      <c r="EJ997" s="48"/>
      <c r="EK997" s="48"/>
      <c r="EL997" s="48"/>
      <c r="ET997" s="33" t="s">
        <v>1609</v>
      </c>
      <c r="EU997" s="33" t="s">
        <v>1607</v>
      </c>
    </row>
    <row r="998" spans="1:151" ht="12" hidden="1" customHeight="1">
      <c r="A998" s="48"/>
      <c r="B998" s="60"/>
      <c r="C998" s="48"/>
      <c r="D998" s="60"/>
      <c r="E998" s="60"/>
      <c r="F998" s="60"/>
      <c r="G998" s="60"/>
      <c r="H998" s="60"/>
      <c r="I998" s="60"/>
      <c r="J998" s="60"/>
      <c r="K998" s="60"/>
      <c r="L998" s="60"/>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c r="AY998" s="48"/>
      <c r="AZ998" s="48"/>
      <c r="BA998" s="48"/>
      <c r="BB998" s="48"/>
      <c r="BC998" s="48"/>
      <c r="BD998" s="48"/>
      <c r="BE998" s="48"/>
      <c r="BF998" s="48"/>
      <c r="BG998" s="48"/>
      <c r="BH998" s="48"/>
      <c r="BI998" s="158"/>
      <c r="BJ998" s="158"/>
      <c r="BK998" s="48"/>
      <c r="BL998" s="307"/>
      <c r="BM998" s="48"/>
      <c r="BN998" s="48"/>
      <c r="BO998" s="48"/>
      <c r="BP998" s="48"/>
      <c r="BQ998" s="48"/>
      <c r="BR998" s="48"/>
      <c r="BS998" s="48"/>
      <c r="BT998" s="48"/>
      <c r="BU998" s="48"/>
      <c r="BV998" s="48"/>
      <c r="BW998" s="48"/>
      <c r="BX998" s="48"/>
      <c r="BY998" s="48"/>
      <c r="BZ998" s="328"/>
      <c r="CA998" s="48"/>
      <c r="CB998" s="48"/>
      <c r="CC998" s="48"/>
      <c r="CD998" s="48"/>
      <c r="CE998" s="48"/>
      <c r="CF998" s="48"/>
      <c r="CG998" s="48"/>
      <c r="CH998" s="48"/>
      <c r="CI998" s="48"/>
      <c r="CJ998" s="48"/>
      <c r="CK998" s="48"/>
      <c r="CL998" s="48"/>
      <c r="CM998" s="48"/>
      <c r="CN998" s="48"/>
      <c r="CO998" s="48"/>
      <c r="CP998" s="48"/>
      <c r="CQ998" s="48"/>
      <c r="CR998" s="48"/>
      <c r="CS998" s="48"/>
      <c r="CT998" s="48"/>
      <c r="CU998" s="48"/>
      <c r="CV998" s="48"/>
      <c r="CW998" s="48"/>
      <c r="CX998" s="48"/>
      <c r="CY998" s="48"/>
      <c r="CZ998" s="48"/>
      <c r="DA998" s="48"/>
      <c r="DB998" s="48"/>
      <c r="DC998" s="48"/>
      <c r="DD998" s="48"/>
      <c r="DE998" s="48"/>
      <c r="DF998" s="48"/>
      <c r="DG998" s="48"/>
      <c r="DH998" s="48"/>
      <c r="DI998" s="48"/>
      <c r="DJ998" s="48"/>
      <c r="DK998" s="48"/>
      <c r="DL998" s="48"/>
      <c r="DM998" s="48"/>
      <c r="DN998" s="48"/>
      <c r="DO998" s="48"/>
      <c r="DP998" s="48"/>
      <c r="DQ998" s="48"/>
      <c r="DR998" s="48"/>
      <c r="DS998" s="48"/>
      <c r="DT998" s="48"/>
      <c r="DU998" s="48"/>
      <c r="DV998" s="48"/>
      <c r="DW998" s="48"/>
      <c r="DX998" s="48"/>
      <c r="DY998" s="48"/>
      <c r="DZ998" s="48"/>
      <c r="EA998" s="48"/>
      <c r="EB998" s="48"/>
      <c r="EC998" s="48"/>
      <c r="ED998" s="48"/>
      <c r="EE998" s="48"/>
      <c r="EF998" s="48"/>
      <c r="EG998" s="48"/>
      <c r="EH998" s="48"/>
      <c r="EI998" s="48"/>
      <c r="EJ998" s="48"/>
      <c r="EK998" s="48"/>
      <c r="EL998" s="48"/>
      <c r="ET998" s="33" t="s">
        <v>1610</v>
      </c>
      <c r="EU998" s="33" t="s">
        <v>1608</v>
      </c>
    </row>
    <row r="999" spans="1:151" ht="12" hidden="1" customHeight="1">
      <c r="A999" s="48"/>
      <c r="B999" s="60"/>
      <c r="C999" s="48"/>
      <c r="D999" s="60"/>
      <c r="E999" s="60"/>
      <c r="F999" s="60"/>
      <c r="G999" s="60"/>
      <c r="H999" s="60"/>
      <c r="I999" s="60"/>
      <c r="J999" s="60"/>
      <c r="K999" s="60"/>
      <c r="L999" s="60"/>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c r="AY999" s="48"/>
      <c r="AZ999" s="48"/>
      <c r="BA999" s="48"/>
      <c r="BB999" s="48"/>
      <c r="BC999" s="48"/>
      <c r="BD999" s="48"/>
      <c r="BE999" s="48"/>
      <c r="BF999" s="48"/>
      <c r="BG999" s="48"/>
      <c r="BH999" s="48"/>
      <c r="BI999" s="158"/>
      <c r="BJ999" s="158"/>
      <c r="BK999" s="48"/>
      <c r="BL999" s="307"/>
      <c r="BM999" s="48"/>
      <c r="BN999" s="48"/>
      <c r="BO999" s="48"/>
      <c r="BP999" s="48"/>
      <c r="BQ999" s="48"/>
      <c r="BR999" s="48"/>
      <c r="BS999" s="48"/>
      <c r="BT999" s="48"/>
      <c r="BU999" s="48"/>
      <c r="BV999" s="48"/>
      <c r="BW999" s="48"/>
      <c r="BX999" s="48"/>
      <c r="BY999" s="48"/>
      <c r="BZ999" s="328"/>
      <c r="CA999" s="48"/>
      <c r="CB999" s="48"/>
      <c r="CC999" s="48"/>
      <c r="CD999" s="48"/>
      <c r="CE999" s="48"/>
      <c r="CF999" s="48"/>
      <c r="CG999" s="48"/>
      <c r="CH999" s="48"/>
      <c r="CI999" s="48"/>
      <c r="CJ999" s="48"/>
      <c r="CK999" s="48"/>
      <c r="CL999" s="48"/>
      <c r="CM999" s="48"/>
      <c r="CN999" s="48"/>
      <c r="CO999" s="48"/>
      <c r="CP999" s="48"/>
      <c r="CQ999" s="48"/>
      <c r="CR999" s="48"/>
      <c r="CS999" s="48"/>
      <c r="CT999" s="48"/>
      <c r="CU999" s="48"/>
      <c r="CV999" s="48"/>
      <c r="CW999" s="48"/>
      <c r="CX999" s="48"/>
      <c r="CY999" s="48"/>
      <c r="CZ999" s="48"/>
      <c r="DA999" s="48"/>
      <c r="DB999" s="48"/>
      <c r="DC999" s="48"/>
      <c r="DD999" s="48"/>
      <c r="DE999" s="48"/>
      <c r="DF999" s="48"/>
      <c r="DG999" s="48"/>
      <c r="DH999" s="48"/>
      <c r="DI999" s="48"/>
      <c r="DJ999" s="48"/>
      <c r="DK999" s="48"/>
      <c r="DL999" s="48"/>
      <c r="DM999" s="48"/>
      <c r="DN999" s="48"/>
      <c r="DO999" s="48"/>
      <c r="DP999" s="48"/>
      <c r="DQ999" s="48"/>
      <c r="DR999" s="48"/>
      <c r="DS999" s="48"/>
      <c r="DT999" s="48"/>
      <c r="DU999" s="48"/>
      <c r="DV999" s="48"/>
      <c r="DW999" s="48"/>
      <c r="DX999" s="48"/>
      <c r="DY999" s="48"/>
      <c r="DZ999" s="48"/>
      <c r="EA999" s="48"/>
      <c r="EB999" s="48"/>
      <c r="EC999" s="48"/>
      <c r="ED999" s="48"/>
      <c r="EE999" s="48"/>
      <c r="EF999" s="48"/>
      <c r="EG999" s="48"/>
      <c r="EH999" s="48"/>
      <c r="EI999" s="48"/>
      <c r="EJ999" s="48"/>
      <c r="EK999" s="48"/>
      <c r="EL999" s="48"/>
      <c r="ET999" s="33" t="s">
        <v>1611</v>
      </c>
      <c r="EU999" s="33" t="s">
        <v>1609</v>
      </c>
    </row>
    <row r="1000" spans="1:151" ht="12" hidden="1" customHeight="1">
      <c r="A1000" s="48"/>
      <c r="B1000" s="60"/>
      <c r="C1000" s="48"/>
      <c r="D1000" s="60"/>
      <c r="E1000" s="60"/>
      <c r="F1000" s="60"/>
      <c r="G1000" s="60"/>
      <c r="H1000" s="60"/>
      <c r="I1000" s="60"/>
      <c r="J1000" s="60"/>
      <c r="K1000" s="60"/>
      <c r="L1000" s="60"/>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c r="BG1000" s="48"/>
      <c r="BH1000" s="48"/>
      <c r="BI1000" s="158"/>
      <c r="BJ1000" s="158"/>
      <c r="BK1000" s="48"/>
      <c r="BL1000" s="307"/>
      <c r="BM1000" s="48"/>
      <c r="BN1000" s="48"/>
      <c r="BO1000" s="48"/>
      <c r="BP1000" s="48"/>
      <c r="BQ1000" s="48"/>
      <c r="BR1000" s="48"/>
      <c r="BS1000" s="48"/>
      <c r="BT1000" s="48"/>
      <c r="BU1000" s="48"/>
      <c r="BV1000" s="48"/>
      <c r="BW1000" s="48"/>
      <c r="BX1000" s="48"/>
      <c r="BY1000" s="48"/>
      <c r="BZ1000" s="328"/>
      <c r="CA1000" s="48"/>
      <c r="CB1000" s="48"/>
      <c r="CC1000" s="48"/>
      <c r="CD1000" s="48"/>
      <c r="CE1000" s="48"/>
      <c r="CF1000" s="48"/>
      <c r="CG1000" s="48"/>
      <c r="CH1000" s="48"/>
      <c r="CI1000" s="48"/>
      <c r="CJ1000" s="48"/>
      <c r="CK1000" s="48"/>
      <c r="CL1000" s="48"/>
      <c r="CM1000" s="48"/>
      <c r="CN1000" s="48"/>
      <c r="CO1000" s="48"/>
      <c r="CP1000" s="48"/>
      <c r="CQ1000" s="48"/>
      <c r="CR1000" s="48"/>
      <c r="CS1000" s="48"/>
      <c r="CT1000" s="48"/>
      <c r="CU1000" s="48"/>
      <c r="CV1000" s="48"/>
      <c r="CW1000" s="48"/>
      <c r="CX1000" s="48"/>
      <c r="CY1000" s="48"/>
      <c r="CZ1000" s="48"/>
      <c r="DA1000" s="48"/>
      <c r="DB1000" s="48"/>
      <c r="DC1000" s="48"/>
      <c r="DD1000" s="48"/>
      <c r="DE1000" s="48"/>
      <c r="DF1000" s="48"/>
      <c r="DG1000" s="48"/>
      <c r="DH1000" s="48"/>
      <c r="DI1000" s="48"/>
      <c r="DJ1000" s="48"/>
      <c r="DK1000" s="48"/>
      <c r="DL1000" s="48"/>
      <c r="DM1000" s="48"/>
      <c r="DN1000" s="48"/>
      <c r="DO1000" s="48"/>
      <c r="DP1000" s="48"/>
      <c r="DQ1000" s="48"/>
      <c r="DR1000" s="48"/>
      <c r="DS1000" s="48"/>
      <c r="DT1000" s="48"/>
      <c r="DU1000" s="48"/>
      <c r="DV1000" s="48"/>
      <c r="DW1000" s="48"/>
      <c r="DX1000" s="48"/>
      <c r="DY1000" s="48"/>
      <c r="DZ1000" s="48"/>
      <c r="EA1000" s="48"/>
      <c r="EB1000" s="48"/>
      <c r="EC1000" s="48"/>
      <c r="ED1000" s="48"/>
      <c r="EE1000" s="48"/>
      <c r="EF1000" s="48"/>
      <c r="EG1000" s="48"/>
      <c r="EH1000" s="48"/>
      <c r="EI1000" s="48"/>
      <c r="EJ1000" s="48"/>
      <c r="EK1000" s="48"/>
      <c r="EL1000" s="48"/>
      <c r="ET1000" s="33" t="s">
        <v>1612</v>
      </c>
      <c r="EU1000" s="33" t="s">
        <v>1610</v>
      </c>
    </row>
    <row r="1001" spans="1:151" ht="12" hidden="1" customHeight="1">
      <c r="A1001" s="48"/>
      <c r="B1001" s="60"/>
      <c r="C1001" s="48"/>
      <c r="D1001" s="60"/>
      <c r="E1001" s="60"/>
      <c r="F1001" s="60"/>
      <c r="G1001" s="60"/>
      <c r="H1001" s="60"/>
      <c r="I1001" s="60"/>
      <c r="J1001" s="60"/>
      <c r="K1001" s="60"/>
      <c r="L1001" s="60"/>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c r="AQ1001" s="48"/>
      <c r="AR1001" s="48"/>
      <c r="AS1001" s="48"/>
      <c r="AT1001" s="48"/>
      <c r="AU1001" s="48"/>
      <c r="AV1001" s="48"/>
      <c r="AW1001" s="48"/>
      <c r="AX1001" s="48"/>
      <c r="AY1001" s="48"/>
      <c r="AZ1001" s="48"/>
      <c r="BA1001" s="48"/>
      <c r="BB1001" s="48"/>
      <c r="BC1001" s="48"/>
      <c r="BD1001" s="48"/>
      <c r="BE1001" s="48"/>
      <c r="BF1001" s="48"/>
      <c r="BG1001" s="48"/>
      <c r="BH1001" s="48"/>
      <c r="BI1001" s="158"/>
      <c r="BJ1001" s="158"/>
      <c r="BK1001" s="48"/>
      <c r="BL1001" s="307"/>
      <c r="BM1001" s="48"/>
      <c r="BN1001" s="48"/>
      <c r="BO1001" s="48"/>
      <c r="BP1001" s="48"/>
      <c r="BQ1001" s="48"/>
      <c r="BR1001" s="48"/>
      <c r="BS1001" s="48"/>
      <c r="BT1001" s="48"/>
      <c r="BU1001" s="48"/>
      <c r="BV1001" s="48"/>
      <c r="BW1001" s="48"/>
      <c r="BX1001" s="48"/>
      <c r="BY1001" s="48"/>
      <c r="BZ1001" s="328"/>
      <c r="CA1001" s="48"/>
      <c r="CB1001" s="48"/>
      <c r="CC1001" s="48"/>
      <c r="CD1001" s="48"/>
      <c r="CE1001" s="48"/>
      <c r="CF1001" s="48"/>
      <c r="CG1001" s="48"/>
      <c r="CH1001" s="48"/>
      <c r="CI1001" s="48"/>
      <c r="CJ1001" s="48"/>
      <c r="CK1001" s="48"/>
      <c r="CL1001" s="48"/>
      <c r="CM1001" s="48"/>
      <c r="CN1001" s="48"/>
      <c r="CO1001" s="48"/>
      <c r="CP1001" s="48"/>
      <c r="CQ1001" s="48"/>
      <c r="CR1001" s="48"/>
      <c r="CS1001" s="48"/>
      <c r="CT1001" s="48"/>
      <c r="CU1001" s="48"/>
      <c r="CV1001" s="48"/>
      <c r="CW1001" s="48"/>
      <c r="CX1001" s="48"/>
      <c r="CY1001" s="48"/>
      <c r="CZ1001" s="48"/>
      <c r="DA1001" s="48"/>
      <c r="DB1001" s="48"/>
      <c r="DC1001" s="48"/>
      <c r="DD1001" s="48"/>
      <c r="DE1001" s="48"/>
      <c r="DF1001" s="48"/>
      <c r="DG1001" s="48"/>
      <c r="DH1001" s="48"/>
      <c r="DI1001" s="48"/>
      <c r="DJ1001" s="48"/>
      <c r="DK1001" s="48"/>
      <c r="DL1001" s="48"/>
      <c r="DM1001" s="48"/>
      <c r="DN1001" s="48"/>
      <c r="DO1001" s="48"/>
      <c r="DP1001" s="48"/>
      <c r="DQ1001" s="48"/>
      <c r="DR1001" s="48"/>
      <c r="DS1001" s="48"/>
      <c r="DT1001" s="48"/>
      <c r="DU1001" s="48"/>
      <c r="DV1001" s="48"/>
      <c r="DW1001" s="48"/>
      <c r="DX1001" s="48"/>
      <c r="DY1001" s="48"/>
      <c r="DZ1001" s="48"/>
      <c r="EA1001" s="48"/>
      <c r="EB1001" s="48"/>
      <c r="EC1001" s="48"/>
      <c r="ED1001" s="48"/>
      <c r="EE1001" s="48"/>
      <c r="EF1001" s="48"/>
      <c r="EG1001" s="48"/>
      <c r="EH1001" s="48"/>
      <c r="EI1001" s="48"/>
      <c r="EJ1001" s="48"/>
      <c r="EK1001" s="48"/>
      <c r="EL1001" s="48"/>
      <c r="ET1001" s="33" t="s">
        <v>1613</v>
      </c>
      <c r="EU1001" s="33" t="s">
        <v>1611</v>
      </c>
    </row>
    <row r="1002" spans="1:151" ht="12" hidden="1" customHeight="1">
      <c r="A1002" s="48"/>
      <c r="B1002" s="60"/>
      <c r="C1002" s="48"/>
      <c r="D1002" s="60"/>
      <c r="E1002" s="60"/>
      <c r="F1002" s="60"/>
      <c r="G1002" s="60"/>
      <c r="H1002" s="60"/>
      <c r="I1002" s="60"/>
      <c r="J1002" s="60"/>
      <c r="K1002" s="60"/>
      <c r="L1002" s="60"/>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c r="AM1002" s="48"/>
      <c r="AN1002" s="48"/>
      <c r="AO1002" s="48"/>
      <c r="AP1002" s="48"/>
      <c r="AQ1002" s="48"/>
      <c r="AR1002" s="48"/>
      <c r="AS1002" s="48"/>
      <c r="AT1002" s="48"/>
      <c r="AU1002" s="48"/>
      <c r="AV1002" s="48"/>
      <c r="AW1002" s="48"/>
      <c r="AX1002" s="48"/>
      <c r="AY1002" s="48"/>
      <c r="AZ1002" s="48"/>
      <c r="BA1002" s="48"/>
      <c r="BB1002" s="48"/>
      <c r="BC1002" s="48"/>
      <c r="BD1002" s="48"/>
      <c r="BE1002" s="48"/>
      <c r="BF1002" s="48"/>
      <c r="BG1002" s="48"/>
      <c r="BH1002" s="48"/>
      <c r="BI1002" s="158"/>
      <c r="BJ1002" s="158"/>
      <c r="BK1002" s="48"/>
      <c r="BL1002" s="307"/>
      <c r="BM1002" s="48"/>
      <c r="BN1002" s="48"/>
      <c r="BO1002" s="48"/>
      <c r="BP1002" s="48"/>
      <c r="BQ1002" s="48"/>
      <c r="BR1002" s="48"/>
      <c r="BS1002" s="48"/>
      <c r="BT1002" s="48"/>
      <c r="BU1002" s="48"/>
      <c r="BV1002" s="48"/>
      <c r="BW1002" s="48"/>
      <c r="BX1002" s="48"/>
      <c r="BY1002" s="48"/>
      <c r="BZ1002" s="328"/>
      <c r="CA1002" s="48"/>
      <c r="CB1002" s="48"/>
      <c r="CC1002" s="48"/>
      <c r="CD1002" s="48"/>
      <c r="CE1002" s="48"/>
      <c r="CF1002" s="48"/>
      <c r="CG1002" s="48"/>
      <c r="CH1002" s="48"/>
      <c r="CI1002" s="48"/>
      <c r="CJ1002" s="48"/>
      <c r="CK1002" s="48"/>
      <c r="CL1002" s="48"/>
      <c r="CM1002" s="48"/>
      <c r="CN1002" s="48"/>
      <c r="CO1002" s="48"/>
      <c r="CP1002" s="48"/>
      <c r="CQ1002" s="48"/>
      <c r="CR1002" s="48"/>
      <c r="CS1002" s="48"/>
      <c r="CT1002" s="48"/>
      <c r="CU1002" s="48"/>
      <c r="CV1002" s="48"/>
      <c r="CW1002" s="48"/>
      <c r="CX1002" s="48"/>
      <c r="CY1002" s="48"/>
      <c r="CZ1002" s="48"/>
      <c r="DA1002" s="48"/>
      <c r="DB1002" s="48"/>
      <c r="DC1002" s="48"/>
      <c r="DD1002" s="48"/>
      <c r="DE1002" s="48"/>
      <c r="DF1002" s="48"/>
      <c r="DG1002" s="48"/>
      <c r="DH1002" s="48"/>
      <c r="DI1002" s="48"/>
      <c r="DJ1002" s="48"/>
      <c r="DK1002" s="48"/>
      <c r="DL1002" s="48"/>
      <c r="DM1002" s="48"/>
      <c r="DN1002" s="48"/>
      <c r="DO1002" s="48"/>
      <c r="DP1002" s="48"/>
      <c r="DQ1002" s="48"/>
      <c r="DR1002" s="48"/>
      <c r="DS1002" s="48"/>
      <c r="DT1002" s="48"/>
      <c r="DU1002" s="48"/>
      <c r="DV1002" s="48"/>
      <c r="DW1002" s="48"/>
      <c r="DX1002" s="48"/>
      <c r="DY1002" s="48"/>
      <c r="DZ1002" s="48"/>
      <c r="EA1002" s="48"/>
      <c r="EB1002" s="48"/>
      <c r="EC1002" s="48"/>
      <c r="ED1002" s="48"/>
      <c r="EE1002" s="48"/>
      <c r="EF1002" s="48"/>
      <c r="EG1002" s="48"/>
      <c r="EH1002" s="48"/>
      <c r="EI1002" s="48"/>
      <c r="EJ1002" s="48"/>
      <c r="EK1002" s="48"/>
      <c r="EL1002" s="48"/>
      <c r="ET1002" s="33" t="s">
        <v>1614</v>
      </c>
      <c r="EU1002" s="33" t="s">
        <v>1612</v>
      </c>
    </row>
    <row r="1003" spans="1:151" ht="12" hidden="1" customHeight="1">
      <c r="A1003" s="48"/>
      <c r="B1003" s="60"/>
      <c r="C1003" s="48"/>
      <c r="D1003" s="60"/>
      <c r="E1003" s="60"/>
      <c r="F1003" s="60"/>
      <c r="G1003" s="60"/>
      <c r="H1003" s="60"/>
      <c r="I1003" s="60"/>
      <c r="J1003" s="60"/>
      <c r="K1003" s="60"/>
      <c r="L1003" s="60"/>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c r="AM1003" s="48"/>
      <c r="AN1003" s="48"/>
      <c r="AO1003" s="48"/>
      <c r="AP1003" s="48"/>
      <c r="AQ1003" s="48"/>
      <c r="AR1003" s="48"/>
      <c r="AS1003" s="48"/>
      <c r="AT1003" s="48"/>
      <c r="AU1003" s="48"/>
      <c r="AV1003" s="48"/>
      <c r="AW1003" s="48"/>
      <c r="AX1003" s="48"/>
      <c r="AY1003" s="48"/>
      <c r="AZ1003" s="48"/>
      <c r="BA1003" s="48"/>
      <c r="BB1003" s="48"/>
      <c r="BC1003" s="48"/>
      <c r="BD1003" s="48"/>
      <c r="BE1003" s="48"/>
      <c r="BF1003" s="48"/>
      <c r="BG1003" s="48"/>
      <c r="BH1003" s="48"/>
      <c r="BI1003" s="158"/>
      <c r="BJ1003" s="158"/>
      <c r="BK1003" s="48"/>
      <c r="BL1003" s="307"/>
      <c r="BM1003" s="48"/>
      <c r="BN1003" s="48"/>
      <c r="BO1003" s="48"/>
      <c r="BP1003" s="48"/>
      <c r="BQ1003" s="48"/>
      <c r="BR1003" s="48"/>
      <c r="BS1003" s="48"/>
      <c r="BT1003" s="48"/>
      <c r="BU1003" s="48"/>
      <c r="BV1003" s="48"/>
      <c r="BW1003" s="48"/>
      <c r="BX1003" s="48"/>
      <c r="BY1003" s="48"/>
      <c r="BZ1003" s="328"/>
      <c r="CA1003" s="48"/>
      <c r="CB1003" s="48"/>
      <c r="CC1003" s="48"/>
      <c r="CD1003" s="48"/>
      <c r="CE1003" s="48"/>
      <c r="CF1003" s="48"/>
      <c r="CG1003" s="48"/>
      <c r="CH1003" s="48"/>
      <c r="CI1003" s="48"/>
      <c r="CJ1003" s="48"/>
      <c r="CK1003" s="48"/>
      <c r="CL1003" s="48"/>
      <c r="CM1003" s="48"/>
      <c r="CN1003" s="48"/>
      <c r="CO1003" s="48"/>
      <c r="CP1003" s="48"/>
      <c r="CQ1003" s="48"/>
      <c r="CR1003" s="48"/>
      <c r="CS1003" s="48"/>
      <c r="CT1003" s="48"/>
      <c r="CU1003" s="48"/>
      <c r="CV1003" s="48"/>
      <c r="CW1003" s="48"/>
      <c r="CX1003" s="48"/>
      <c r="CY1003" s="48"/>
      <c r="CZ1003" s="48"/>
      <c r="DA1003" s="48"/>
      <c r="DB1003" s="48"/>
      <c r="DC1003" s="48"/>
      <c r="DD1003" s="48"/>
      <c r="DE1003" s="48"/>
      <c r="DF1003" s="48"/>
      <c r="DG1003" s="48"/>
      <c r="DH1003" s="48"/>
      <c r="DI1003" s="48"/>
      <c r="DJ1003" s="48"/>
      <c r="DK1003" s="48"/>
      <c r="DL1003" s="48"/>
      <c r="DM1003" s="48"/>
      <c r="DN1003" s="48"/>
      <c r="DO1003" s="48"/>
      <c r="DP1003" s="48"/>
      <c r="DQ1003" s="48"/>
      <c r="DR1003" s="48"/>
      <c r="DS1003" s="48"/>
      <c r="DT1003" s="48"/>
      <c r="DU1003" s="48"/>
      <c r="DV1003" s="48"/>
      <c r="DW1003" s="48"/>
      <c r="DX1003" s="48"/>
      <c r="DY1003" s="48"/>
      <c r="DZ1003" s="48"/>
      <c r="EA1003" s="48"/>
      <c r="EB1003" s="48"/>
      <c r="EC1003" s="48"/>
      <c r="ED1003" s="48"/>
      <c r="EE1003" s="48"/>
      <c r="EF1003" s="48"/>
      <c r="EG1003" s="48"/>
      <c r="EH1003" s="48"/>
      <c r="EI1003" s="48"/>
      <c r="EJ1003" s="48"/>
      <c r="EK1003" s="48"/>
      <c r="EL1003" s="48"/>
      <c r="ET1003" s="33" t="s">
        <v>1615</v>
      </c>
      <c r="EU1003" s="33" t="s">
        <v>1613</v>
      </c>
    </row>
    <row r="1004" spans="1:151" ht="12" hidden="1" customHeight="1">
      <c r="A1004" s="48"/>
      <c r="B1004" s="60"/>
      <c r="C1004" s="48"/>
      <c r="D1004" s="60"/>
      <c r="E1004" s="60"/>
      <c r="F1004" s="60"/>
      <c r="G1004" s="60"/>
      <c r="H1004" s="60"/>
      <c r="I1004" s="60"/>
      <c r="J1004" s="60"/>
      <c r="K1004" s="60"/>
      <c r="L1004" s="60"/>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c r="AM1004" s="48"/>
      <c r="AN1004" s="48"/>
      <c r="AO1004" s="48"/>
      <c r="AP1004" s="48"/>
      <c r="AQ1004" s="48"/>
      <c r="AR1004" s="48"/>
      <c r="AS1004" s="48"/>
      <c r="AT1004" s="48"/>
      <c r="AU1004" s="48"/>
      <c r="AV1004" s="48"/>
      <c r="AW1004" s="48"/>
      <c r="AX1004" s="48"/>
      <c r="AY1004" s="48"/>
      <c r="AZ1004" s="48"/>
      <c r="BA1004" s="48"/>
      <c r="BB1004" s="48"/>
      <c r="BC1004" s="48"/>
      <c r="BD1004" s="48"/>
      <c r="BE1004" s="48"/>
      <c r="BF1004" s="48"/>
      <c r="BG1004" s="48"/>
      <c r="BH1004" s="48"/>
      <c r="BI1004" s="158"/>
      <c r="BJ1004" s="158"/>
      <c r="BK1004" s="48"/>
      <c r="BL1004" s="307"/>
      <c r="BM1004" s="48"/>
      <c r="BN1004" s="48"/>
      <c r="BO1004" s="48"/>
      <c r="BP1004" s="48"/>
      <c r="BQ1004" s="48"/>
      <c r="BR1004" s="48"/>
      <c r="BS1004" s="48"/>
      <c r="BT1004" s="48"/>
      <c r="BU1004" s="48"/>
      <c r="BV1004" s="48"/>
      <c r="BW1004" s="48"/>
      <c r="BX1004" s="48"/>
      <c r="BY1004" s="48"/>
      <c r="BZ1004" s="328"/>
      <c r="CA1004" s="48"/>
      <c r="CB1004" s="48"/>
      <c r="CC1004" s="48"/>
      <c r="CD1004" s="48"/>
      <c r="CE1004" s="48"/>
      <c r="CF1004" s="48"/>
      <c r="CG1004" s="48"/>
      <c r="CH1004" s="48"/>
      <c r="CI1004" s="48"/>
      <c r="CJ1004" s="48"/>
      <c r="CK1004" s="48"/>
      <c r="CL1004" s="48"/>
      <c r="CM1004" s="48"/>
      <c r="CN1004" s="48"/>
      <c r="CO1004" s="48"/>
      <c r="CP1004" s="48"/>
      <c r="CQ1004" s="48"/>
      <c r="CR1004" s="48"/>
      <c r="CS1004" s="48"/>
      <c r="CT1004" s="48"/>
      <c r="CU1004" s="48"/>
      <c r="CV1004" s="48"/>
      <c r="CW1004" s="48"/>
      <c r="CX1004" s="48"/>
      <c r="CY1004" s="48"/>
      <c r="CZ1004" s="48"/>
      <c r="DA1004" s="48"/>
      <c r="DB1004" s="48"/>
      <c r="DC1004" s="48"/>
      <c r="DD1004" s="48"/>
      <c r="DE1004" s="48"/>
      <c r="DF1004" s="48"/>
      <c r="DG1004" s="48"/>
      <c r="DH1004" s="48"/>
      <c r="DI1004" s="48"/>
      <c r="DJ1004" s="48"/>
      <c r="DK1004" s="48"/>
      <c r="DL1004" s="48"/>
      <c r="DM1004" s="48"/>
      <c r="DN1004" s="48"/>
      <c r="DO1004" s="48"/>
      <c r="DP1004" s="48"/>
      <c r="DQ1004" s="48"/>
      <c r="DR1004" s="48"/>
      <c r="DS1004" s="48"/>
      <c r="DT1004" s="48"/>
      <c r="DU1004" s="48"/>
      <c r="DV1004" s="48"/>
      <c r="DW1004" s="48"/>
      <c r="DX1004" s="48"/>
      <c r="DY1004" s="48"/>
      <c r="DZ1004" s="48"/>
      <c r="EA1004" s="48"/>
      <c r="EB1004" s="48"/>
      <c r="EC1004" s="48"/>
      <c r="ED1004" s="48"/>
      <c r="EE1004" s="48"/>
      <c r="EF1004" s="48"/>
      <c r="EG1004" s="48"/>
      <c r="EH1004" s="48"/>
      <c r="EI1004" s="48"/>
      <c r="EJ1004" s="48"/>
      <c r="EK1004" s="48"/>
      <c r="EL1004" s="48"/>
      <c r="ET1004" s="33" t="s">
        <v>1616</v>
      </c>
      <c r="EU1004" s="33" t="s">
        <v>1614</v>
      </c>
    </row>
    <row r="1005" spans="1:151" ht="12" hidden="1" customHeight="1">
      <c r="A1005" s="48"/>
      <c r="B1005" s="60"/>
      <c r="C1005" s="48"/>
      <c r="D1005" s="60"/>
      <c r="E1005" s="60"/>
      <c r="F1005" s="60"/>
      <c r="G1005" s="60"/>
      <c r="H1005" s="60"/>
      <c r="I1005" s="60"/>
      <c r="J1005" s="60"/>
      <c r="K1005" s="60"/>
      <c r="L1005" s="60"/>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48"/>
      <c r="AK1005" s="48"/>
      <c r="AL1005" s="48"/>
      <c r="AM1005" s="48"/>
      <c r="AN1005" s="48"/>
      <c r="AO1005" s="48"/>
      <c r="AP1005" s="48"/>
      <c r="AQ1005" s="48"/>
      <c r="AR1005" s="48"/>
      <c r="AS1005" s="48"/>
      <c r="AT1005" s="48"/>
      <c r="AU1005" s="48"/>
      <c r="AV1005" s="48"/>
      <c r="AW1005" s="48"/>
      <c r="AX1005" s="48"/>
      <c r="AY1005" s="48"/>
      <c r="AZ1005" s="48"/>
      <c r="BA1005" s="48"/>
      <c r="BB1005" s="48"/>
      <c r="BC1005" s="48"/>
      <c r="BD1005" s="48"/>
      <c r="BE1005" s="48"/>
      <c r="BF1005" s="48"/>
      <c r="BG1005" s="48"/>
      <c r="BH1005" s="48"/>
      <c r="BI1005" s="158"/>
      <c r="BJ1005" s="158"/>
      <c r="BK1005" s="48"/>
      <c r="BL1005" s="307"/>
      <c r="BM1005" s="48"/>
      <c r="BN1005" s="48"/>
      <c r="BO1005" s="48"/>
      <c r="BP1005" s="48"/>
      <c r="BQ1005" s="48"/>
      <c r="BR1005" s="48"/>
      <c r="BS1005" s="48"/>
      <c r="BT1005" s="48"/>
      <c r="BU1005" s="48"/>
      <c r="BV1005" s="48"/>
      <c r="BW1005" s="48"/>
      <c r="BX1005" s="48"/>
      <c r="BY1005" s="48"/>
      <c r="BZ1005" s="328"/>
      <c r="CA1005" s="48"/>
      <c r="CB1005" s="48"/>
      <c r="CC1005" s="48"/>
      <c r="CD1005" s="48"/>
      <c r="CE1005" s="48"/>
      <c r="CF1005" s="48"/>
      <c r="CG1005" s="48"/>
      <c r="CH1005" s="48"/>
      <c r="CI1005" s="48"/>
      <c r="CJ1005" s="48"/>
      <c r="CK1005" s="48"/>
      <c r="CL1005" s="48"/>
      <c r="CM1005" s="48"/>
      <c r="CN1005" s="48"/>
      <c r="CO1005" s="48"/>
      <c r="CP1005" s="48"/>
      <c r="CQ1005" s="48"/>
      <c r="CR1005" s="48"/>
      <c r="CS1005" s="48"/>
      <c r="CT1005" s="48"/>
      <c r="CU1005" s="48"/>
      <c r="CV1005" s="48"/>
      <c r="CW1005" s="48"/>
      <c r="CX1005" s="48"/>
      <c r="CY1005" s="48"/>
      <c r="CZ1005" s="48"/>
      <c r="DA1005" s="48"/>
      <c r="DB1005" s="48"/>
      <c r="DC1005" s="48"/>
      <c r="DD1005" s="48"/>
      <c r="DE1005" s="48"/>
      <c r="DF1005" s="48"/>
      <c r="DG1005" s="48"/>
      <c r="DH1005" s="48"/>
      <c r="DI1005" s="48"/>
      <c r="DJ1005" s="48"/>
      <c r="DK1005" s="48"/>
      <c r="DL1005" s="48"/>
      <c r="DM1005" s="48"/>
      <c r="DN1005" s="48"/>
      <c r="DO1005" s="48"/>
      <c r="DP1005" s="48"/>
      <c r="DQ1005" s="48"/>
      <c r="DR1005" s="48"/>
      <c r="DS1005" s="48"/>
      <c r="DT1005" s="48"/>
      <c r="DU1005" s="48"/>
      <c r="DV1005" s="48"/>
      <c r="DW1005" s="48"/>
      <c r="DX1005" s="48"/>
      <c r="DY1005" s="48"/>
      <c r="DZ1005" s="48"/>
      <c r="EA1005" s="48"/>
      <c r="EB1005" s="48"/>
      <c r="EC1005" s="48"/>
      <c r="ED1005" s="48"/>
      <c r="EE1005" s="48"/>
      <c r="EF1005" s="48"/>
      <c r="EG1005" s="48"/>
      <c r="EH1005" s="48"/>
      <c r="EI1005" s="48"/>
      <c r="EJ1005" s="48"/>
      <c r="EK1005" s="48"/>
      <c r="EL1005" s="48"/>
      <c r="ET1005" s="33" t="s">
        <v>1617</v>
      </c>
      <c r="EU1005" s="33" t="s">
        <v>1615</v>
      </c>
    </row>
    <row r="1006" spans="1:151" ht="12" hidden="1" customHeight="1">
      <c r="A1006" s="48"/>
      <c r="B1006" s="60"/>
      <c r="C1006" s="48"/>
      <c r="D1006" s="60"/>
      <c r="E1006" s="60"/>
      <c r="F1006" s="60"/>
      <c r="G1006" s="60"/>
      <c r="H1006" s="60"/>
      <c r="I1006" s="60"/>
      <c r="J1006" s="60"/>
      <c r="K1006" s="60"/>
      <c r="L1006" s="60"/>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48"/>
      <c r="AK1006" s="48"/>
      <c r="AL1006" s="48"/>
      <c r="AM1006" s="48"/>
      <c r="AN1006" s="48"/>
      <c r="AO1006" s="48"/>
      <c r="AP1006" s="48"/>
      <c r="AQ1006" s="48"/>
      <c r="AR1006" s="48"/>
      <c r="AS1006" s="48"/>
      <c r="AT1006" s="48"/>
      <c r="AU1006" s="48"/>
      <c r="AV1006" s="48"/>
      <c r="AW1006" s="48"/>
      <c r="AX1006" s="48"/>
      <c r="AY1006" s="48"/>
      <c r="AZ1006" s="48"/>
      <c r="BA1006" s="48"/>
      <c r="BB1006" s="48"/>
      <c r="BC1006" s="48"/>
      <c r="BD1006" s="48"/>
      <c r="BE1006" s="48"/>
      <c r="BF1006" s="48"/>
      <c r="BG1006" s="48"/>
      <c r="BH1006" s="48"/>
      <c r="BI1006" s="158"/>
      <c r="BJ1006" s="158"/>
      <c r="BK1006" s="48"/>
      <c r="BL1006" s="307"/>
      <c r="BM1006" s="48"/>
      <c r="BN1006" s="48"/>
      <c r="BO1006" s="48"/>
      <c r="BP1006" s="48"/>
      <c r="BQ1006" s="48"/>
      <c r="BR1006" s="48"/>
      <c r="BS1006" s="48"/>
      <c r="BT1006" s="48"/>
      <c r="BU1006" s="48"/>
      <c r="BV1006" s="48"/>
      <c r="BW1006" s="48"/>
      <c r="BX1006" s="48"/>
      <c r="BY1006" s="48"/>
      <c r="BZ1006" s="328"/>
      <c r="CA1006" s="48"/>
      <c r="CB1006" s="48"/>
      <c r="CC1006" s="48"/>
      <c r="CD1006" s="48"/>
      <c r="CE1006" s="48"/>
      <c r="CF1006" s="48"/>
      <c r="CG1006" s="48"/>
      <c r="CH1006" s="48"/>
      <c r="CI1006" s="48"/>
      <c r="CJ1006" s="48"/>
      <c r="CK1006" s="48"/>
      <c r="CL1006" s="48"/>
      <c r="CM1006" s="48"/>
      <c r="CN1006" s="48"/>
      <c r="CO1006" s="48"/>
      <c r="CP1006" s="48"/>
      <c r="CQ1006" s="48"/>
      <c r="CR1006" s="48"/>
      <c r="CS1006" s="48"/>
      <c r="CT1006" s="48"/>
      <c r="CU1006" s="48"/>
      <c r="CV1006" s="48"/>
      <c r="CW1006" s="48"/>
      <c r="CX1006" s="48"/>
      <c r="CY1006" s="48"/>
      <c r="CZ1006" s="48"/>
      <c r="DA1006" s="48"/>
      <c r="DB1006" s="48"/>
      <c r="DC1006" s="48"/>
      <c r="DD1006" s="48"/>
      <c r="DE1006" s="48"/>
      <c r="DF1006" s="48"/>
      <c r="DG1006" s="48"/>
      <c r="DH1006" s="48"/>
      <c r="DI1006" s="48"/>
      <c r="DJ1006" s="48"/>
      <c r="DK1006" s="48"/>
      <c r="DL1006" s="48"/>
      <c r="DM1006" s="48"/>
      <c r="DN1006" s="48"/>
      <c r="DO1006" s="48"/>
      <c r="DP1006" s="48"/>
      <c r="DQ1006" s="48"/>
      <c r="DR1006" s="48"/>
      <c r="DS1006" s="48"/>
      <c r="DT1006" s="48"/>
      <c r="DU1006" s="48"/>
      <c r="DV1006" s="48"/>
      <c r="DW1006" s="48"/>
      <c r="DX1006" s="48"/>
      <c r="DY1006" s="48"/>
      <c r="DZ1006" s="48"/>
      <c r="EA1006" s="48"/>
      <c r="EB1006" s="48"/>
      <c r="EC1006" s="48"/>
      <c r="ED1006" s="48"/>
      <c r="EE1006" s="48"/>
      <c r="EF1006" s="48"/>
      <c r="EG1006" s="48"/>
      <c r="EH1006" s="48"/>
      <c r="EI1006" s="48"/>
      <c r="EJ1006" s="48"/>
      <c r="EK1006" s="48"/>
      <c r="EL1006" s="48"/>
      <c r="ET1006" s="33" t="s">
        <v>1618</v>
      </c>
      <c r="EU1006" s="33" t="s">
        <v>1616</v>
      </c>
    </row>
    <row r="1007" spans="1:151" ht="12" hidden="1" customHeight="1">
      <c r="A1007" s="48"/>
      <c r="B1007" s="60"/>
      <c r="C1007" s="48"/>
      <c r="D1007" s="60"/>
      <c r="E1007" s="60"/>
      <c r="F1007" s="60"/>
      <c r="G1007" s="60"/>
      <c r="H1007" s="60"/>
      <c r="I1007" s="60"/>
      <c r="J1007" s="60"/>
      <c r="K1007" s="60"/>
      <c r="L1007" s="60"/>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c r="AH1007" s="48"/>
      <c r="AI1007" s="48"/>
      <c r="AJ1007" s="48"/>
      <c r="AK1007" s="48"/>
      <c r="AL1007" s="48"/>
      <c r="AM1007" s="48"/>
      <c r="AN1007" s="48"/>
      <c r="AO1007" s="48"/>
      <c r="AP1007" s="48"/>
      <c r="AQ1007" s="48"/>
      <c r="AR1007" s="48"/>
      <c r="AS1007" s="48"/>
      <c r="AT1007" s="48"/>
      <c r="AU1007" s="48"/>
      <c r="AV1007" s="48"/>
      <c r="AW1007" s="48"/>
      <c r="AX1007" s="48"/>
      <c r="AY1007" s="48"/>
      <c r="AZ1007" s="48"/>
      <c r="BA1007" s="48"/>
      <c r="BB1007" s="48"/>
      <c r="BC1007" s="48"/>
      <c r="BD1007" s="48"/>
      <c r="BE1007" s="48"/>
      <c r="BF1007" s="48"/>
      <c r="BG1007" s="48"/>
      <c r="BH1007" s="48"/>
      <c r="BI1007" s="158"/>
      <c r="BJ1007" s="158"/>
      <c r="BK1007" s="48"/>
      <c r="BL1007" s="307"/>
      <c r="BM1007" s="48"/>
      <c r="BN1007" s="48"/>
      <c r="BO1007" s="48"/>
      <c r="BP1007" s="48"/>
      <c r="BQ1007" s="48"/>
      <c r="BR1007" s="48"/>
      <c r="BS1007" s="48"/>
      <c r="BT1007" s="48"/>
      <c r="BU1007" s="48"/>
      <c r="BV1007" s="48"/>
      <c r="BW1007" s="48"/>
      <c r="BX1007" s="48"/>
      <c r="BY1007" s="48"/>
      <c r="BZ1007" s="328"/>
      <c r="CA1007" s="48"/>
      <c r="CB1007" s="48"/>
      <c r="CC1007" s="48"/>
      <c r="CD1007" s="48"/>
      <c r="CE1007" s="48"/>
      <c r="CF1007" s="48"/>
      <c r="CG1007" s="48"/>
      <c r="CH1007" s="48"/>
      <c r="CI1007" s="48"/>
      <c r="CJ1007" s="48"/>
      <c r="CK1007" s="48"/>
      <c r="CL1007" s="48"/>
      <c r="CM1007" s="48"/>
      <c r="CN1007" s="48"/>
      <c r="CO1007" s="48"/>
      <c r="CP1007" s="48"/>
      <c r="CQ1007" s="48"/>
      <c r="CR1007" s="48"/>
      <c r="CS1007" s="48"/>
      <c r="CT1007" s="48"/>
      <c r="CU1007" s="48"/>
      <c r="CV1007" s="48"/>
      <c r="CW1007" s="48"/>
      <c r="CX1007" s="48"/>
      <c r="CY1007" s="48"/>
      <c r="CZ1007" s="48"/>
      <c r="DA1007" s="48"/>
      <c r="DB1007" s="48"/>
      <c r="DC1007" s="48"/>
      <c r="DD1007" s="48"/>
      <c r="DE1007" s="48"/>
      <c r="DF1007" s="48"/>
      <c r="DG1007" s="48"/>
      <c r="DH1007" s="48"/>
      <c r="DI1007" s="48"/>
      <c r="DJ1007" s="48"/>
      <c r="DK1007" s="48"/>
      <c r="DL1007" s="48"/>
      <c r="DM1007" s="48"/>
      <c r="DN1007" s="48"/>
      <c r="DO1007" s="48"/>
      <c r="DP1007" s="48"/>
      <c r="DQ1007" s="48"/>
      <c r="DR1007" s="48"/>
      <c r="DS1007" s="48"/>
      <c r="DT1007" s="48"/>
      <c r="DU1007" s="48"/>
      <c r="DV1007" s="48"/>
      <c r="DW1007" s="48"/>
      <c r="DX1007" s="48"/>
      <c r="DY1007" s="48"/>
      <c r="DZ1007" s="48"/>
      <c r="EA1007" s="48"/>
      <c r="EB1007" s="48"/>
      <c r="EC1007" s="48"/>
      <c r="ED1007" s="48"/>
      <c r="EE1007" s="48"/>
      <c r="EF1007" s="48"/>
      <c r="EG1007" s="48"/>
      <c r="EH1007" s="48"/>
      <c r="EI1007" s="48"/>
      <c r="EJ1007" s="48"/>
      <c r="EK1007" s="48"/>
      <c r="EL1007" s="48"/>
      <c r="ET1007" s="33" t="s">
        <v>1619</v>
      </c>
      <c r="EU1007" s="33" t="s">
        <v>1617</v>
      </c>
    </row>
    <row r="1008" spans="1:151" ht="12" hidden="1" customHeight="1">
      <c r="A1008" s="48"/>
      <c r="B1008" s="60"/>
      <c r="C1008" s="48"/>
      <c r="D1008" s="60"/>
      <c r="E1008" s="60"/>
      <c r="F1008" s="60"/>
      <c r="G1008" s="60"/>
      <c r="H1008" s="60"/>
      <c r="I1008" s="60"/>
      <c r="J1008" s="60"/>
      <c r="K1008" s="60"/>
      <c r="L1008" s="60"/>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c r="AH1008" s="48"/>
      <c r="AI1008" s="48"/>
      <c r="AJ1008" s="48"/>
      <c r="AK1008" s="48"/>
      <c r="AL1008" s="48"/>
      <c r="AM1008" s="48"/>
      <c r="AN1008" s="48"/>
      <c r="AO1008" s="48"/>
      <c r="AP1008" s="48"/>
      <c r="AQ1008" s="48"/>
      <c r="AR1008" s="48"/>
      <c r="AS1008" s="48"/>
      <c r="AT1008" s="48"/>
      <c r="AU1008" s="48"/>
      <c r="AV1008" s="48"/>
      <c r="AW1008" s="48"/>
      <c r="AX1008" s="48"/>
      <c r="AY1008" s="48"/>
      <c r="AZ1008" s="48"/>
      <c r="BA1008" s="48"/>
      <c r="BB1008" s="48"/>
      <c r="BC1008" s="48"/>
      <c r="BD1008" s="48"/>
      <c r="BE1008" s="48"/>
      <c r="BF1008" s="48"/>
      <c r="BG1008" s="48"/>
      <c r="BH1008" s="48"/>
      <c r="BI1008" s="158"/>
      <c r="BJ1008" s="158"/>
      <c r="BK1008" s="48"/>
      <c r="BL1008" s="307"/>
      <c r="BM1008" s="48"/>
      <c r="BN1008" s="48"/>
      <c r="BO1008" s="48"/>
      <c r="BP1008" s="48"/>
      <c r="BQ1008" s="48"/>
      <c r="BR1008" s="48"/>
      <c r="BS1008" s="48"/>
      <c r="BT1008" s="48"/>
      <c r="BU1008" s="48"/>
      <c r="BV1008" s="48"/>
      <c r="BW1008" s="48"/>
      <c r="BX1008" s="48"/>
      <c r="BY1008" s="48"/>
      <c r="BZ1008" s="328"/>
      <c r="CA1008" s="48"/>
      <c r="CB1008" s="48"/>
      <c r="CC1008" s="48"/>
      <c r="CD1008" s="48"/>
      <c r="CE1008" s="48"/>
      <c r="CF1008" s="48"/>
      <c r="CG1008" s="48"/>
      <c r="CH1008" s="48"/>
      <c r="CI1008" s="48"/>
      <c r="CJ1008" s="48"/>
      <c r="CK1008" s="48"/>
      <c r="CL1008" s="48"/>
      <c r="CM1008" s="48"/>
      <c r="CN1008" s="48"/>
      <c r="CO1008" s="48"/>
      <c r="CP1008" s="48"/>
      <c r="CQ1008" s="48"/>
      <c r="CR1008" s="48"/>
      <c r="CS1008" s="48"/>
      <c r="CT1008" s="48"/>
      <c r="CU1008" s="48"/>
      <c r="CV1008" s="48"/>
      <c r="CW1008" s="48"/>
      <c r="CX1008" s="48"/>
      <c r="CY1008" s="48"/>
      <c r="CZ1008" s="48"/>
      <c r="DA1008" s="48"/>
      <c r="DB1008" s="48"/>
      <c r="DC1008" s="48"/>
      <c r="DD1008" s="48"/>
      <c r="DE1008" s="48"/>
      <c r="DF1008" s="48"/>
      <c r="DG1008" s="48"/>
      <c r="DH1008" s="48"/>
      <c r="DI1008" s="48"/>
      <c r="DJ1008" s="48"/>
      <c r="DK1008" s="48"/>
      <c r="DL1008" s="48"/>
      <c r="DM1008" s="48"/>
      <c r="DN1008" s="48"/>
      <c r="DO1008" s="48"/>
      <c r="DP1008" s="48"/>
      <c r="DQ1008" s="48"/>
      <c r="DR1008" s="48"/>
      <c r="DS1008" s="48"/>
      <c r="DT1008" s="48"/>
      <c r="DU1008" s="48"/>
      <c r="DV1008" s="48"/>
      <c r="DW1008" s="48"/>
      <c r="DX1008" s="48"/>
      <c r="DY1008" s="48"/>
      <c r="DZ1008" s="48"/>
      <c r="EA1008" s="48"/>
      <c r="EB1008" s="48"/>
      <c r="EC1008" s="48"/>
      <c r="ED1008" s="48"/>
      <c r="EE1008" s="48"/>
      <c r="EF1008" s="48"/>
      <c r="EG1008" s="48"/>
      <c r="EH1008" s="48"/>
      <c r="EI1008" s="48"/>
      <c r="EJ1008" s="48"/>
      <c r="EK1008" s="48"/>
      <c r="EL1008" s="48"/>
      <c r="ET1008" s="33" t="s">
        <v>1620</v>
      </c>
      <c r="EU1008" s="33" t="s">
        <v>1618</v>
      </c>
    </row>
    <row r="1009" spans="1:151" ht="12" hidden="1" customHeight="1">
      <c r="A1009" s="48"/>
      <c r="B1009" s="60"/>
      <c r="C1009" s="48"/>
      <c r="D1009" s="60"/>
      <c r="E1009" s="60"/>
      <c r="F1009" s="60"/>
      <c r="G1009" s="60"/>
      <c r="H1009" s="60"/>
      <c r="I1009" s="60"/>
      <c r="J1009" s="60"/>
      <c r="K1009" s="60"/>
      <c r="L1009" s="60"/>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c r="AH1009" s="48"/>
      <c r="AI1009" s="48"/>
      <c r="AJ1009" s="48"/>
      <c r="AK1009" s="48"/>
      <c r="AL1009" s="48"/>
      <c r="AM1009" s="48"/>
      <c r="AN1009" s="48"/>
      <c r="AO1009" s="48"/>
      <c r="AP1009" s="48"/>
      <c r="AQ1009" s="48"/>
      <c r="AR1009" s="48"/>
      <c r="AS1009" s="48"/>
      <c r="AT1009" s="48"/>
      <c r="AU1009" s="48"/>
      <c r="AV1009" s="48"/>
      <c r="AW1009" s="48"/>
      <c r="AX1009" s="48"/>
      <c r="AY1009" s="48"/>
      <c r="AZ1009" s="48"/>
      <c r="BA1009" s="48"/>
      <c r="BB1009" s="48"/>
      <c r="BC1009" s="48"/>
      <c r="BD1009" s="48"/>
      <c r="BE1009" s="48"/>
      <c r="BF1009" s="48"/>
      <c r="BG1009" s="48"/>
      <c r="BH1009" s="48"/>
      <c r="BI1009" s="158"/>
      <c r="BJ1009" s="158"/>
      <c r="BK1009" s="48"/>
      <c r="BL1009" s="307"/>
      <c r="BM1009" s="48"/>
      <c r="BN1009" s="48"/>
      <c r="BO1009" s="48"/>
      <c r="BP1009" s="48"/>
      <c r="BQ1009" s="48"/>
      <c r="BR1009" s="48"/>
      <c r="BS1009" s="48"/>
      <c r="BT1009" s="48"/>
      <c r="BU1009" s="48"/>
      <c r="BV1009" s="48"/>
      <c r="BW1009" s="48"/>
      <c r="BX1009" s="48"/>
      <c r="BY1009" s="48"/>
      <c r="BZ1009" s="328"/>
      <c r="CA1009" s="48"/>
      <c r="CB1009" s="48"/>
      <c r="CC1009" s="48"/>
      <c r="CD1009" s="48"/>
      <c r="CE1009" s="48"/>
      <c r="CF1009" s="48"/>
      <c r="CG1009" s="48"/>
      <c r="CH1009" s="48"/>
      <c r="CI1009" s="48"/>
      <c r="CJ1009" s="48"/>
      <c r="CK1009" s="48"/>
      <c r="CL1009" s="48"/>
      <c r="CM1009" s="48"/>
      <c r="CN1009" s="48"/>
      <c r="CO1009" s="48"/>
      <c r="CP1009" s="48"/>
      <c r="CQ1009" s="48"/>
      <c r="CR1009" s="48"/>
      <c r="CS1009" s="48"/>
      <c r="CT1009" s="48"/>
      <c r="CU1009" s="48"/>
      <c r="CV1009" s="48"/>
      <c r="CW1009" s="48"/>
      <c r="CX1009" s="48"/>
      <c r="CY1009" s="48"/>
      <c r="CZ1009" s="48"/>
      <c r="DA1009" s="48"/>
      <c r="DB1009" s="48"/>
      <c r="DC1009" s="48"/>
      <c r="DD1009" s="48"/>
      <c r="DE1009" s="48"/>
      <c r="DF1009" s="48"/>
      <c r="DG1009" s="48"/>
      <c r="DH1009" s="48"/>
      <c r="DI1009" s="48"/>
      <c r="DJ1009" s="48"/>
      <c r="DK1009" s="48"/>
      <c r="DL1009" s="48"/>
      <c r="DM1009" s="48"/>
      <c r="DN1009" s="48"/>
      <c r="DO1009" s="48"/>
      <c r="DP1009" s="48"/>
      <c r="DQ1009" s="48"/>
      <c r="DR1009" s="48"/>
      <c r="DS1009" s="48"/>
      <c r="DT1009" s="48"/>
      <c r="DU1009" s="48"/>
      <c r="DV1009" s="48"/>
      <c r="DW1009" s="48"/>
      <c r="DX1009" s="48"/>
      <c r="DY1009" s="48"/>
      <c r="DZ1009" s="48"/>
      <c r="EA1009" s="48"/>
      <c r="EB1009" s="48"/>
      <c r="EC1009" s="48"/>
      <c r="ED1009" s="48"/>
      <c r="EE1009" s="48"/>
      <c r="EF1009" s="48"/>
      <c r="EG1009" s="48"/>
      <c r="EH1009" s="48"/>
      <c r="EI1009" s="48"/>
      <c r="EJ1009" s="48"/>
      <c r="EK1009" s="48"/>
      <c r="EL1009" s="48"/>
      <c r="ET1009" s="33" t="s">
        <v>1621</v>
      </c>
      <c r="EU1009" s="33" t="s">
        <v>1619</v>
      </c>
    </row>
    <row r="1010" spans="1:151" ht="12" hidden="1" customHeight="1">
      <c r="A1010" s="48"/>
      <c r="B1010" s="60"/>
      <c r="C1010" s="48"/>
      <c r="D1010" s="60"/>
      <c r="E1010" s="60"/>
      <c r="F1010" s="60"/>
      <c r="G1010" s="60"/>
      <c r="H1010" s="60"/>
      <c r="I1010" s="60"/>
      <c r="J1010" s="60"/>
      <c r="K1010" s="60"/>
      <c r="L1010" s="60"/>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c r="AM1010" s="48"/>
      <c r="AN1010" s="48"/>
      <c r="AO1010" s="48"/>
      <c r="AP1010" s="48"/>
      <c r="AQ1010" s="48"/>
      <c r="AR1010" s="48"/>
      <c r="AS1010" s="48"/>
      <c r="AT1010" s="48"/>
      <c r="AU1010" s="48"/>
      <c r="AV1010" s="48"/>
      <c r="AW1010" s="48"/>
      <c r="AX1010" s="48"/>
      <c r="AY1010" s="48"/>
      <c r="AZ1010" s="48"/>
      <c r="BA1010" s="48"/>
      <c r="BB1010" s="48"/>
      <c r="BC1010" s="48"/>
      <c r="BD1010" s="48"/>
      <c r="BE1010" s="48"/>
      <c r="BF1010" s="48"/>
      <c r="BG1010" s="48"/>
      <c r="BH1010" s="48"/>
      <c r="BI1010" s="158"/>
      <c r="BJ1010" s="158"/>
      <c r="BK1010" s="48"/>
      <c r="BL1010" s="307"/>
      <c r="BM1010" s="48"/>
      <c r="BN1010" s="48"/>
      <c r="BO1010" s="48"/>
      <c r="BP1010" s="48"/>
      <c r="BQ1010" s="48"/>
      <c r="BR1010" s="48"/>
      <c r="BS1010" s="48"/>
      <c r="BT1010" s="48"/>
      <c r="BU1010" s="48"/>
      <c r="BV1010" s="48"/>
      <c r="BW1010" s="48"/>
      <c r="BX1010" s="48"/>
      <c r="BY1010" s="48"/>
      <c r="BZ1010" s="328"/>
      <c r="CA1010" s="48"/>
      <c r="CB1010" s="48"/>
      <c r="CC1010" s="48"/>
      <c r="CD1010" s="48"/>
      <c r="CE1010" s="48"/>
      <c r="CF1010" s="48"/>
      <c r="CG1010" s="48"/>
      <c r="CH1010" s="48"/>
      <c r="CI1010" s="48"/>
      <c r="CJ1010" s="48"/>
      <c r="CK1010" s="48"/>
      <c r="CL1010" s="48"/>
      <c r="CM1010" s="48"/>
      <c r="CN1010" s="48"/>
      <c r="CO1010" s="48"/>
      <c r="CP1010" s="48"/>
      <c r="CQ1010" s="48"/>
      <c r="CR1010" s="48"/>
      <c r="CS1010" s="48"/>
      <c r="CT1010" s="48"/>
      <c r="CU1010" s="48"/>
      <c r="CV1010" s="48"/>
      <c r="CW1010" s="48"/>
      <c r="CX1010" s="48"/>
      <c r="CY1010" s="48"/>
      <c r="CZ1010" s="48"/>
      <c r="DA1010" s="48"/>
      <c r="DB1010" s="48"/>
      <c r="DC1010" s="48"/>
      <c r="DD1010" s="48"/>
      <c r="DE1010" s="48"/>
      <c r="DF1010" s="48"/>
      <c r="DG1010" s="48"/>
      <c r="DH1010" s="48"/>
      <c r="DI1010" s="48"/>
      <c r="DJ1010" s="48"/>
      <c r="DK1010" s="48"/>
      <c r="DL1010" s="48"/>
      <c r="DM1010" s="48"/>
      <c r="DN1010" s="48"/>
      <c r="DO1010" s="48"/>
      <c r="DP1010" s="48"/>
      <c r="DQ1010" s="48"/>
      <c r="DR1010" s="48"/>
      <c r="DS1010" s="48"/>
      <c r="DT1010" s="48"/>
      <c r="DU1010" s="48"/>
      <c r="DV1010" s="48"/>
      <c r="DW1010" s="48"/>
      <c r="DX1010" s="48"/>
      <c r="DY1010" s="48"/>
      <c r="DZ1010" s="48"/>
      <c r="EA1010" s="48"/>
      <c r="EB1010" s="48"/>
      <c r="EC1010" s="48"/>
      <c r="ED1010" s="48"/>
      <c r="EE1010" s="48"/>
      <c r="EF1010" s="48"/>
      <c r="EG1010" s="48"/>
      <c r="EH1010" s="48"/>
      <c r="EI1010" s="48"/>
      <c r="EJ1010" s="48"/>
      <c r="EK1010" s="48"/>
      <c r="EL1010" s="48"/>
      <c r="ET1010" s="33" t="s">
        <v>1622</v>
      </c>
      <c r="EU1010" s="33" t="s">
        <v>1620</v>
      </c>
    </row>
    <row r="1011" spans="1:151" ht="12" hidden="1" customHeight="1">
      <c r="A1011" s="48"/>
      <c r="B1011" s="60"/>
      <c r="C1011" s="48"/>
      <c r="D1011" s="60"/>
      <c r="E1011" s="60"/>
      <c r="F1011" s="60"/>
      <c r="G1011" s="60"/>
      <c r="H1011" s="60"/>
      <c r="I1011" s="60"/>
      <c r="J1011" s="60"/>
      <c r="K1011" s="60"/>
      <c r="L1011" s="60"/>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c r="AH1011" s="48"/>
      <c r="AI1011" s="48"/>
      <c r="AJ1011" s="48"/>
      <c r="AK1011" s="48"/>
      <c r="AL1011" s="48"/>
      <c r="AM1011" s="48"/>
      <c r="AN1011" s="48"/>
      <c r="AO1011" s="48"/>
      <c r="AP1011" s="48"/>
      <c r="AQ1011" s="48"/>
      <c r="AR1011" s="48"/>
      <c r="AS1011" s="48"/>
      <c r="AT1011" s="48"/>
      <c r="AU1011" s="48"/>
      <c r="AV1011" s="48"/>
      <c r="AW1011" s="48"/>
      <c r="AX1011" s="48"/>
      <c r="AY1011" s="48"/>
      <c r="AZ1011" s="48"/>
      <c r="BA1011" s="48"/>
      <c r="BB1011" s="48"/>
      <c r="BC1011" s="48"/>
      <c r="BD1011" s="48"/>
      <c r="BE1011" s="48"/>
      <c r="BF1011" s="48"/>
      <c r="BG1011" s="48"/>
      <c r="BH1011" s="48"/>
      <c r="BI1011" s="158"/>
      <c r="BJ1011" s="158"/>
      <c r="BK1011" s="48"/>
      <c r="BL1011" s="307"/>
      <c r="BM1011" s="48"/>
      <c r="BN1011" s="48"/>
      <c r="BO1011" s="48"/>
      <c r="BP1011" s="48"/>
      <c r="BQ1011" s="48"/>
      <c r="BR1011" s="48"/>
      <c r="BS1011" s="48"/>
      <c r="BT1011" s="48"/>
      <c r="BU1011" s="48"/>
      <c r="BV1011" s="48"/>
      <c r="BW1011" s="48"/>
      <c r="BX1011" s="48"/>
      <c r="BY1011" s="48"/>
      <c r="BZ1011" s="328"/>
      <c r="CA1011" s="48"/>
      <c r="CB1011" s="48"/>
      <c r="CC1011" s="48"/>
      <c r="CD1011" s="48"/>
      <c r="CE1011" s="48"/>
      <c r="CF1011" s="48"/>
      <c r="CG1011" s="48"/>
      <c r="CH1011" s="48"/>
      <c r="CI1011" s="48"/>
      <c r="CJ1011" s="48"/>
      <c r="CK1011" s="48"/>
      <c r="CL1011" s="48"/>
      <c r="CM1011" s="48"/>
      <c r="CN1011" s="48"/>
      <c r="CO1011" s="48"/>
      <c r="CP1011" s="48"/>
      <c r="CQ1011" s="48"/>
      <c r="CR1011" s="48"/>
      <c r="CS1011" s="48"/>
      <c r="CT1011" s="48"/>
      <c r="CU1011" s="48"/>
      <c r="CV1011" s="48"/>
      <c r="CW1011" s="48"/>
      <c r="CX1011" s="48"/>
      <c r="CY1011" s="48"/>
      <c r="CZ1011" s="48"/>
      <c r="DA1011" s="48"/>
      <c r="DB1011" s="48"/>
      <c r="DC1011" s="48"/>
      <c r="DD1011" s="48"/>
      <c r="DE1011" s="48"/>
      <c r="DF1011" s="48"/>
      <c r="DG1011" s="48"/>
      <c r="DH1011" s="48"/>
      <c r="DI1011" s="48"/>
      <c r="DJ1011" s="48"/>
      <c r="DK1011" s="48"/>
      <c r="DL1011" s="48"/>
      <c r="DM1011" s="48"/>
      <c r="DN1011" s="48"/>
      <c r="DO1011" s="48"/>
      <c r="DP1011" s="48"/>
      <c r="DQ1011" s="48"/>
      <c r="DR1011" s="48"/>
      <c r="DS1011" s="48"/>
      <c r="DT1011" s="48"/>
      <c r="DU1011" s="48"/>
      <c r="DV1011" s="48"/>
      <c r="DW1011" s="48"/>
      <c r="DX1011" s="48"/>
      <c r="DY1011" s="48"/>
      <c r="DZ1011" s="48"/>
      <c r="EA1011" s="48"/>
      <c r="EB1011" s="48"/>
      <c r="EC1011" s="48"/>
      <c r="ED1011" s="48"/>
      <c r="EE1011" s="48"/>
      <c r="EF1011" s="48"/>
      <c r="EG1011" s="48"/>
      <c r="EH1011" s="48"/>
      <c r="EI1011" s="48"/>
      <c r="EJ1011" s="48"/>
      <c r="EK1011" s="48"/>
      <c r="EL1011" s="48"/>
      <c r="ET1011" s="33" t="s">
        <v>1623</v>
      </c>
      <c r="EU1011" s="33" t="s">
        <v>1621</v>
      </c>
    </row>
    <row r="1012" spans="1:151" ht="12" hidden="1" customHeight="1">
      <c r="A1012" s="48"/>
      <c r="B1012" s="60"/>
      <c r="C1012" s="48"/>
      <c r="D1012" s="60"/>
      <c r="E1012" s="60"/>
      <c r="F1012" s="60"/>
      <c r="G1012" s="60"/>
      <c r="H1012" s="60"/>
      <c r="I1012" s="60"/>
      <c r="J1012" s="60"/>
      <c r="K1012" s="60"/>
      <c r="L1012" s="60"/>
      <c r="M1012" s="48"/>
      <c r="N1012" s="48"/>
      <c r="O1012" s="48"/>
      <c r="P1012" s="48"/>
      <c r="Q1012" s="48"/>
      <c r="R1012" s="48"/>
      <c r="S1012" s="48"/>
      <c r="T1012" s="48"/>
      <c r="U1012" s="48"/>
      <c r="V1012" s="48"/>
      <c r="W1012" s="48"/>
      <c r="X1012" s="48"/>
      <c r="Y1012" s="48"/>
      <c r="Z1012" s="48"/>
      <c r="AA1012" s="48"/>
      <c r="AB1012" s="48"/>
      <c r="AC1012" s="48"/>
      <c r="AD1012" s="48"/>
      <c r="AE1012" s="48"/>
      <c r="AF1012" s="48"/>
      <c r="AG1012" s="48"/>
      <c r="AH1012" s="48"/>
      <c r="AI1012" s="48"/>
      <c r="AJ1012" s="48"/>
      <c r="AK1012" s="48"/>
      <c r="AL1012" s="48"/>
      <c r="AM1012" s="48"/>
      <c r="AN1012" s="48"/>
      <c r="AO1012" s="48"/>
      <c r="AP1012" s="48"/>
      <c r="AQ1012" s="48"/>
      <c r="AR1012" s="48"/>
      <c r="AS1012" s="48"/>
      <c r="AT1012" s="48"/>
      <c r="AU1012" s="48"/>
      <c r="AV1012" s="48"/>
      <c r="AW1012" s="48"/>
      <c r="AX1012" s="48"/>
      <c r="AY1012" s="48"/>
      <c r="AZ1012" s="48"/>
      <c r="BA1012" s="48"/>
      <c r="BB1012" s="48"/>
      <c r="BC1012" s="48"/>
      <c r="BD1012" s="48"/>
      <c r="BE1012" s="48"/>
      <c r="BF1012" s="48"/>
      <c r="BG1012" s="48"/>
      <c r="BH1012" s="48"/>
      <c r="BI1012" s="158"/>
      <c r="BJ1012" s="158"/>
      <c r="BK1012" s="48"/>
      <c r="BL1012" s="307"/>
      <c r="BM1012" s="48"/>
      <c r="BN1012" s="48"/>
      <c r="BO1012" s="48"/>
      <c r="BP1012" s="48"/>
      <c r="BQ1012" s="48"/>
      <c r="BR1012" s="48"/>
      <c r="BS1012" s="48"/>
      <c r="BT1012" s="48"/>
      <c r="BU1012" s="48"/>
      <c r="BV1012" s="48"/>
      <c r="BW1012" s="48"/>
      <c r="BX1012" s="48"/>
      <c r="BY1012" s="48"/>
      <c r="BZ1012" s="328"/>
      <c r="CA1012" s="48"/>
      <c r="CB1012" s="48"/>
      <c r="CC1012" s="48"/>
      <c r="CD1012" s="48"/>
      <c r="CE1012" s="48"/>
      <c r="CF1012" s="48"/>
      <c r="CG1012" s="48"/>
      <c r="CH1012" s="48"/>
      <c r="CI1012" s="48"/>
      <c r="CJ1012" s="48"/>
      <c r="CK1012" s="48"/>
      <c r="CL1012" s="48"/>
      <c r="CM1012" s="48"/>
      <c r="CN1012" s="48"/>
      <c r="CO1012" s="48"/>
      <c r="CP1012" s="48"/>
      <c r="CQ1012" s="48"/>
      <c r="CR1012" s="48"/>
      <c r="CS1012" s="48"/>
      <c r="CT1012" s="48"/>
      <c r="CU1012" s="48"/>
      <c r="CV1012" s="48"/>
      <c r="CW1012" s="48"/>
      <c r="CX1012" s="48"/>
      <c r="CY1012" s="48"/>
      <c r="CZ1012" s="48"/>
      <c r="DA1012" s="48"/>
      <c r="DB1012" s="48"/>
      <c r="DC1012" s="48"/>
      <c r="DD1012" s="48"/>
      <c r="DE1012" s="48"/>
      <c r="DF1012" s="48"/>
      <c r="DG1012" s="48"/>
      <c r="DH1012" s="48"/>
      <c r="DI1012" s="48"/>
      <c r="DJ1012" s="48"/>
      <c r="DK1012" s="48"/>
      <c r="DL1012" s="48"/>
      <c r="DM1012" s="48"/>
      <c r="DN1012" s="48"/>
      <c r="DO1012" s="48"/>
      <c r="DP1012" s="48"/>
      <c r="DQ1012" s="48"/>
      <c r="DR1012" s="48"/>
      <c r="DS1012" s="48"/>
      <c r="DT1012" s="48"/>
      <c r="DU1012" s="48"/>
      <c r="DV1012" s="48"/>
      <c r="DW1012" s="48"/>
      <c r="DX1012" s="48"/>
      <c r="DY1012" s="48"/>
      <c r="DZ1012" s="48"/>
      <c r="EA1012" s="48"/>
      <c r="EB1012" s="48"/>
      <c r="EC1012" s="48"/>
      <c r="ED1012" s="48"/>
      <c r="EE1012" s="48"/>
      <c r="EF1012" s="48"/>
      <c r="EG1012" s="48"/>
      <c r="EH1012" s="48"/>
      <c r="EI1012" s="48"/>
      <c r="EJ1012" s="48"/>
      <c r="EK1012" s="48"/>
      <c r="EL1012" s="48"/>
      <c r="ET1012" s="33" t="s">
        <v>1624</v>
      </c>
      <c r="EU1012" s="33" t="s">
        <v>1622</v>
      </c>
    </row>
    <row r="1013" spans="1:151" ht="12" hidden="1" customHeight="1">
      <c r="A1013" s="48"/>
      <c r="B1013" s="60"/>
      <c r="C1013" s="48"/>
      <c r="D1013" s="60"/>
      <c r="E1013" s="60"/>
      <c r="F1013" s="60"/>
      <c r="G1013" s="60"/>
      <c r="H1013" s="60"/>
      <c r="I1013" s="60"/>
      <c r="J1013" s="60"/>
      <c r="K1013" s="60"/>
      <c r="L1013" s="60"/>
      <c r="M1013" s="48"/>
      <c r="N1013" s="48"/>
      <c r="O1013" s="48"/>
      <c r="P1013" s="48"/>
      <c r="Q1013" s="48"/>
      <c r="R1013" s="48"/>
      <c r="S1013" s="48"/>
      <c r="T1013" s="48"/>
      <c r="U1013" s="48"/>
      <c r="V1013" s="48"/>
      <c r="W1013" s="48"/>
      <c r="X1013" s="48"/>
      <c r="Y1013" s="48"/>
      <c r="Z1013" s="48"/>
      <c r="AA1013" s="48"/>
      <c r="AB1013" s="48"/>
      <c r="AC1013" s="48"/>
      <c r="AD1013" s="48"/>
      <c r="AE1013" s="48"/>
      <c r="AF1013" s="48"/>
      <c r="AG1013" s="48"/>
      <c r="AH1013" s="48"/>
      <c r="AI1013" s="48"/>
      <c r="AJ1013" s="48"/>
      <c r="AK1013" s="48"/>
      <c r="AL1013" s="48"/>
      <c r="AM1013" s="48"/>
      <c r="AN1013" s="48"/>
      <c r="AO1013" s="48"/>
      <c r="AP1013" s="48"/>
      <c r="AQ1013" s="48"/>
      <c r="AR1013" s="48"/>
      <c r="AS1013" s="48"/>
      <c r="AT1013" s="48"/>
      <c r="AU1013" s="48"/>
      <c r="AV1013" s="48"/>
      <c r="AW1013" s="48"/>
      <c r="AX1013" s="48"/>
      <c r="AY1013" s="48"/>
      <c r="AZ1013" s="48"/>
      <c r="BA1013" s="48"/>
      <c r="BB1013" s="48"/>
      <c r="BC1013" s="48"/>
      <c r="BD1013" s="48"/>
      <c r="BE1013" s="48"/>
      <c r="BF1013" s="48"/>
      <c r="BG1013" s="48"/>
      <c r="BH1013" s="48"/>
      <c r="BI1013" s="158"/>
      <c r="BJ1013" s="158"/>
      <c r="BK1013" s="48"/>
      <c r="BL1013" s="307"/>
      <c r="BM1013" s="48"/>
      <c r="BN1013" s="48"/>
      <c r="BO1013" s="48"/>
      <c r="BP1013" s="48"/>
      <c r="BQ1013" s="48"/>
      <c r="BR1013" s="48"/>
      <c r="BS1013" s="48"/>
      <c r="BT1013" s="48"/>
      <c r="BU1013" s="48"/>
      <c r="BV1013" s="48"/>
      <c r="BW1013" s="48"/>
      <c r="BX1013" s="48"/>
      <c r="BY1013" s="48"/>
      <c r="BZ1013" s="328"/>
      <c r="CA1013" s="48"/>
      <c r="CB1013" s="48"/>
      <c r="CC1013" s="48"/>
      <c r="CD1013" s="48"/>
      <c r="CE1013" s="48"/>
      <c r="CF1013" s="48"/>
      <c r="CG1013" s="48"/>
      <c r="CH1013" s="48"/>
      <c r="CI1013" s="48"/>
      <c r="CJ1013" s="48"/>
      <c r="CK1013" s="48"/>
      <c r="CL1013" s="48"/>
      <c r="CM1013" s="48"/>
      <c r="CN1013" s="48"/>
      <c r="CO1013" s="48"/>
      <c r="CP1013" s="48"/>
      <c r="CQ1013" s="48"/>
      <c r="CR1013" s="48"/>
      <c r="CS1013" s="48"/>
      <c r="CT1013" s="48"/>
      <c r="CU1013" s="48"/>
      <c r="CV1013" s="48"/>
      <c r="CW1013" s="48"/>
      <c r="CX1013" s="48"/>
      <c r="CY1013" s="48"/>
      <c r="CZ1013" s="48"/>
      <c r="DA1013" s="48"/>
      <c r="DB1013" s="48"/>
      <c r="DC1013" s="48"/>
      <c r="DD1013" s="48"/>
      <c r="DE1013" s="48"/>
      <c r="DF1013" s="48"/>
      <c r="DG1013" s="48"/>
      <c r="DH1013" s="48"/>
      <c r="DI1013" s="48"/>
      <c r="DJ1013" s="48"/>
      <c r="DK1013" s="48"/>
      <c r="DL1013" s="48"/>
      <c r="DM1013" s="48"/>
      <c r="DN1013" s="48"/>
      <c r="DO1013" s="48"/>
      <c r="DP1013" s="48"/>
      <c r="DQ1013" s="48"/>
      <c r="DR1013" s="48"/>
      <c r="DS1013" s="48"/>
      <c r="DT1013" s="48"/>
      <c r="DU1013" s="48"/>
      <c r="DV1013" s="48"/>
      <c r="DW1013" s="48"/>
      <c r="DX1013" s="48"/>
      <c r="DY1013" s="48"/>
      <c r="DZ1013" s="48"/>
      <c r="EA1013" s="48"/>
      <c r="EB1013" s="48"/>
      <c r="EC1013" s="48"/>
      <c r="ED1013" s="48"/>
      <c r="EE1013" s="48"/>
      <c r="EF1013" s="48"/>
      <c r="EG1013" s="48"/>
      <c r="EH1013" s="48"/>
      <c r="EI1013" s="48"/>
      <c r="EJ1013" s="48"/>
      <c r="EK1013" s="48"/>
      <c r="EL1013" s="48"/>
      <c r="ET1013" s="33" t="s">
        <v>1625</v>
      </c>
      <c r="EU1013" s="33" t="s">
        <v>1623</v>
      </c>
    </row>
    <row r="1014" spans="1:151" ht="12" hidden="1" customHeight="1">
      <c r="A1014" s="48"/>
      <c r="B1014" s="60"/>
      <c r="C1014" s="48"/>
      <c r="D1014" s="60"/>
      <c r="E1014" s="60"/>
      <c r="F1014" s="60"/>
      <c r="G1014" s="60"/>
      <c r="H1014" s="60"/>
      <c r="I1014" s="60"/>
      <c r="J1014" s="60"/>
      <c r="K1014" s="60"/>
      <c r="L1014" s="60"/>
      <c r="M1014" s="48"/>
      <c r="N1014" s="48"/>
      <c r="O1014" s="48"/>
      <c r="P1014" s="48"/>
      <c r="Q1014" s="48"/>
      <c r="R1014" s="48"/>
      <c r="S1014" s="48"/>
      <c r="T1014" s="48"/>
      <c r="U1014" s="48"/>
      <c r="V1014" s="48"/>
      <c r="W1014" s="48"/>
      <c r="X1014" s="48"/>
      <c r="Y1014" s="48"/>
      <c r="Z1014" s="48"/>
      <c r="AA1014" s="48"/>
      <c r="AB1014" s="48"/>
      <c r="AC1014" s="48"/>
      <c r="AD1014" s="48"/>
      <c r="AE1014" s="48"/>
      <c r="AF1014" s="48"/>
      <c r="AG1014" s="48"/>
      <c r="AH1014" s="48"/>
      <c r="AI1014" s="48"/>
      <c r="AJ1014" s="48"/>
      <c r="AK1014" s="48"/>
      <c r="AL1014" s="48"/>
      <c r="AM1014" s="48"/>
      <c r="AN1014" s="48"/>
      <c r="AO1014" s="48"/>
      <c r="AP1014" s="48"/>
      <c r="AQ1014" s="48"/>
      <c r="AR1014" s="48"/>
      <c r="AS1014" s="48"/>
      <c r="AT1014" s="48"/>
      <c r="AU1014" s="48"/>
      <c r="AV1014" s="48"/>
      <c r="AW1014" s="48"/>
      <c r="AX1014" s="48"/>
      <c r="AY1014" s="48"/>
      <c r="AZ1014" s="48"/>
      <c r="BA1014" s="48"/>
      <c r="BB1014" s="48"/>
      <c r="BC1014" s="48"/>
      <c r="BD1014" s="48"/>
      <c r="BE1014" s="48"/>
      <c r="BF1014" s="48"/>
      <c r="BG1014" s="48"/>
      <c r="BH1014" s="48"/>
      <c r="BI1014" s="158"/>
      <c r="BJ1014" s="158"/>
      <c r="BK1014" s="48"/>
      <c r="BL1014" s="307"/>
      <c r="BM1014" s="48"/>
      <c r="BN1014" s="48"/>
      <c r="BO1014" s="48"/>
      <c r="BP1014" s="48"/>
      <c r="BQ1014" s="48"/>
      <c r="BR1014" s="48"/>
      <c r="BS1014" s="48"/>
      <c r="BT1014" s="48"/>
      <c r="BU1014" s="48"/>
      <c r="BV1014" s="48"/>
      <c r="BW1014" s="48"/>
      <c r="BX1014" s="48"/>
      <c r="BY1014" s="48"/>
      <c r="BZ1014" s="328"/>
      <c r="CA1014" s="48"/>
      <c r="CB1014" s="48"/>
      <c r="CC1014" s="48"/>
      <c r="CD1014" s="48"/>
      <c r="CE1014" s="48"/>
      <c r="CF1014" s="48"/>
      <c r="CG1014" s="48"/>
      <c r="CH1014" s="48"/>
      <c r="CI1014" s="48"/>
      <c r="CJ1014" s="48"/>
      <c r="CK1014" s="48"/>
      <c r="CL1014" s="48"/>
      <c r="CM1014" s="48"/>
      <c r="CN1014" s="48"/>
      <c r="CO1014" s="48"/>
      <c r="CP1014" s="48"/>
      <c r="CQ1014" s="48"/>
      <c r="CR1014" s="48"/>
      <c r="CS1014" s="48"/>
      <c r="CT1014" s="48"/>
      <c r="CU1014" s="48"/>
      <c r="CV1014" s="48"/>
      <c r="CW1014" s="48"/>
      <c r="CX1014" s="48"/>
      <c r="CY1014" s="48"/>
      <c r="CZ1014" s="48"/>
      <c r="DA1014" s="48"/>
      <c r="DB1014" s="48"/>
      <c r="DC1014" s="48"/>
      <c r="DD1014" s="48"/>
      <c r="DE1014" s="48"/>
      <c r="DF1014" s="48"/>
      <c r="DG1014" s="48"/>
      <c r="DH1014" s="48"/>
      <c r="DI1014" s="48"/>
      <c r="DJ1014" s="48"/>
      <c r="DK1014" s="48"/>
      <c r="DL1014" s="48"/>
      <c r="DM1014" s="48"/>
      <c r="DN1014" s="48"/>
      <c r="DO1014" s="48"/>
      <c r="DP1014" s="48"/>
      <c r="DQ1014" s="48"/>
      <c r="DR1014" s="48"/>
      <c r="DS1014" s="48"/>
      <c r="DT1014" s="48"/>
      <c r="DU1014" s="48"/>
      <c r="DV1014" s="48"/>
      <c r="DW1014" s="48"/>
      <c r="DX1014" s="48"/>
      <c r="DY1014" s="48"/>
      <c r="DZ1014" s="48"/>
      <c r="EA1014" s="48"/>
      <c r="EB1014" s="48"/>
      <c r="EC1014" s="48"/>
      <c r="ED1014" s="48"/>
      <c r="EE1014" s="48"/>
      <c r="EF1014" s="48"/>
      <c r="EG1014" s="48"/>
      <c r="EH1014" s="48"/>
      <c r="EI1014" s="48"/>
      <c r="EJ1014" s="48"/>
      <c r="EK1014" s="48"/>
      <c r="EL1014" s="48"/>
      <c r="ET1014" s="33" t="s">
        <v>1626</v>
      </c>
      <c r="EU1014" s="33" t="s">
        <v>1624</v>
      </c>
    </row>
    <row r="1015" spans="1:151" ht="12" hidden="1" customHeight="1">
      <c r="A1015" s="48"/>
      <c r="B1015" s="60"/>
      <c r="C1015" s="48"/>
      <c r="D1015" s="60"/>
      <c r="E1015" s="60"/>
      <c r="F1015" s="60"/>
      <c r="G1015" s="60"/>
      <c r="H1015" s="60"/>
      <c r="I1015" s="60"/>
      <c r="J1015" s="60"/>
      <c r="K1015" s="60"/>
      <c r="L1015" s="60"/>
      <c r="M1015" s="48"/>
      <c r="N1015" s="48"/>
      <c r="O1015" s="48"/>
      <c r="P1015" s="48"/>
      <c r="Q1015" s="48"/>
      <c r="R1015" s="48"/>
      <c r="S1015" s="48"/>
      <c r="T1015" s="48"/>
      <c r="U1015" s="48"/>
      <c r="V1015" s="48"/>
      <c r="W1015" s="48"/>
      <c r="X1015" s="48"/>
      <c r="Y1015" s="48"/>
      <c r="Z1015" s="48"/>
      <c r="AA1015" s="48"/>
      <c r="AB1015" s="48"/>
      <c r="AC1015" s="48"/>
      <c r="AD1015" s="48"/>
      <c r="AE1015" s="48"/>
      <c r="AF1015" s="48"/>
      <c r="AG1015" s="48"/>
      <c r="AH1015" s="48"/>
      <c r="AI1015" s="48"/>
      <c r="AJ1015" s="48"/>
      <c r="AK1015" s="48"/>
      <c r="AL1015" s="48"/>
      <c r="AM1015" s="48"/>
      <c r="AN1015" s="48"/>
      <c r="AO1015" s="48"/>
      <c r="AP1015" s="48"/>
      <c r="AQ1015" s="48"/>
      <c r="AR1015" s="48"/>
      <c r="AS1015" s="48"/>
      <c r="AT1015" s="48"/>
      <c r="AU1015" s="48"/>
      <c r="AV1015" s="48"/>
      <c r="AW1015" s="48"/>
      <c r="AX1015" s="48"/>
      <c r="AY1015" s="48"/>
      <c r="AZ1015" s="48"/>
      <c r="BA1015" s="48"/>
      <c r="BB1015" s="48"/>
      <c r="BC1015" s="48"/>
      <c r="BD1015" s="48"/>
      <c r="BE1015" s="48"/>
      <c r="BF1015" s="48"/>
      <c r="BG1015" s="48"/>
      <c r="BH1015" s="48"/>
      <c r="BI1015" s="158"/>
      <c r="BJ1015" s="158"/>
      <c r="BK1015" s="48"/>
      <c r="BL1015" s="307"/>
      <c r="BM1015" s="48"/>
      <c r="BN1015" s="48"/>
      <c r="BO1015" s="48"/>
      <c r="BP1015" s="48"/>
      <c r="BQ1015" s="48"/>
      <c r="BR1015" s="48"/>
      <c r="BS1015" s="48"/>
      <c r="BT1015" s="48"/>
      <c r="BU1015" s="48"/>
      <c r="BV1015" s="48"/>
      <c r="BW1015" s="48"/>
      <c r="BX1015" s="48"/>
      <c r="BY1015" s="48"/>
      <c r="BZ1015" s="328"/>
      <c r="CA1015" s="48"/>
      <c r="CB1015" s="48"/>
      <c r="CC1015" s="48"/>
      <c r="CD1015" s="48"/>
      <c r="CE1015" s="48"/>
      <c r="CF1015" s="48"/>
      <c r="CG1015" s="48"/>
      <c r="CH1015" s="48"/>
      <c r="CI1015" s="48"/>
      <c r="CJ1015" s="48"/>
      <c r="CK1015" s="48"/>
      <c r="CL1015" s="48"/>
      <c r="CM1015" s="48"/>
      <c r="CN1015" s="48"/>
      <c r="CO1015" s="48"/>
      <c r="CP1015" s="48"/>
      <c r="CQ1015" s="48"/>
      <c r="CR1015" s="48"/>
      <c r="CS1015" s="48"/>
      <c r="CT1015" s="48"/>
      <c r="CU1015" s="48"/>
      <c r="CV1015" s="48"/>
      <c r="CW1015" s="48"/>
      <c r="CX1015" s="48"/>
      <c r="CY1015" s="48"/>
      <c r="CZ1015" s="48"/>
      <c r="DA1015" s="48"/>
      <c r="DB1015" s="48"/>
      <c r="DC1015" s="48"/>
      <c r="DD1015" s="48"/>
      <c r="DE1015" s="48"/>
      <c r="DF1015" s="48"/>
      <c r="DG1015" s="48"/>
      <c r="DH1015" s="48"/>
      <c r="DI1015" s="48"/>
      <c r="DJ1015" s="48"/>
      <c r="DK1015" s="48"/>
      <c r="DL1015" s="48"/>
      <c r="DM1015" s="48"/>
      <c r="DN1015" s="48"/>
      <c r="DO1015" s="48"/>
      <c r="DP1015" s="48"/>
      <c r="DQ1015" s="48"/>
      <c r="DR1015" s="48"/>
      <c r="DS1015" s="48"/>
      <c r="DT1015" s="48"/>
      <c r="DU1015" s="48"/>
      <c r="DV1015" s="48"/>
      <c r="DW1015" s="48"/>
      <c r="DX1015" s="48"/>
      <c r="DY1015" s="48"/>
      <c r="DZ1015" s="48"/>
      <c r="EA1015" s="48"/>
      <c r="EB1015" s="48"/>
      <c r="EC1015" s="48"/>
      <c r="ED1015" s="48"/>
      <c r="EE1015" s="48"/>
      <c r="EF1015" s="48"/>
      <c r="EG1015" s="48"/>
      <c r="EH1015" s="48"/>
      <c r="EI1015" s="48"/>
      <c r="EJ1015" s="48"/>
      <c r="EK1015" s="48"/>
      <c r="EL1015" s="48"/>
      <c r="ET1015" s="33" t="s">
        <v>1627</v>
      </c>
      <c r="EU1015" s="33" t="s">
        <v>1625</v>
      </c>
    </row>
    <row r="1016" spans="1:151" ht="12" hidden="1" customHeight="1">
      <c r="A1016" s="48"/>
      <c r="B1016" s="60"/>
      <c r="C1016" s="48"/>
      <c r="D1016" s="60"/>
      <c r="E1016" s="60"/>
      <c r="F1016" s="60"/>
      <c r="G1016" s="60"/>
      <c r="H1016" s="60"/>
      <c r="I1016" s="60"/>
      <c r="J1016" s="60"/>
      <c r="K1016" s="60"/>
      <c r="L1016" s="60"/>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c r="AM1016" s="48"/>
      <c r="AN1016" s="48"/>
      <c r="AO1016" s="48"/>
      <c r="AP1016" s="48"/>
      <c r="AQ1016" s="48"/>
      <c r="AR1016" s="48"/>
      <c r="AS1016" s="48"/>
      <c r="AT1016" s="48"/>
      <c r="AU1016" s="48"/>
      <c r="AV1016" s="48"/>
      <c r="AW1016" s="48"/>
      <c r="AX1016" s="48"/>
      <c r="AY1016" s="48"/>
      <c r="AZ1016" s="48"/>
      <c r="BA1016" s="48"/>
      <c r="BB1016" s="48"/>
      <c r="BC1016" s="48"/>
      <c r="BD1016" s="48"/>
      <c r="BE1016" s="48"/>
      <c r="BF1016" s="48"/>
      <c r="BG1016" s="48"/>
      <c r="BH1016" s="48"/>
      <c r="BI1016" s="158"/>
      <c r="BJ1016" s="158"/>
      <c r="BK1016" s="48"/>
      <c r="BL1016" s="307"/>
      <c r="BM1016" s="48"/>
      <c r="BN1016" s="48"/>
      <c r="BO1016" s="48"/>
      <c r="BP1016" s="48"/>
      <c r="BQ1016" s="48"/>
      <c r="BR1016" s="48"/>
      <c r="BS1016" s="48"/>
      <c r="BT1016" s="48"/>
      <c r="BU1016" s="48"/>
      <c r="BV1016" s="48"/>
      <c r="BW1016" s="48"/>
      <c r="BX1016" s="48"/>
      <c r="BY1016" s="48"/>
      <c r="BZ1016" s="328"/>
      <c r="CA1016" s="48"/>
      <c r="CB1016" s="48"/>
      <c r="CC1016" s="48"/>
      <c r="CD1016" s="48"/>
      <c r="CE1016" s="48"/>
      <c r="CF1016" s="48"/>
      <c r="CG1016" s="48"/>
      <c r="CH1016" s="48"/>
      <c r="CI1016" s="48"/>
      <c r="CJ1016" s="48"/>
      <c r="CK1016" s="48"/>
      <c r="CL1016" s="48"/>
      <c r="CM1016" s="48"/>
      <c r="CN1016" s="48"/>
      <c r="CO1016" s="48"/>
      <c r="CP1016" s="48"/>
      <c r="CQ1016" s="48"/>
      <c r="CR1016" s="48"/>
      <c r="CS1016" s="48"/>
      <c r="CT1016" s="48"/>
      <c r="CU1016" s="48"/>
      <c r="CV1016" s="48"/>
      <c r="CW1016" s="48"/>
      <c r="CX1016" s="48"/>
      <c r="CY1016" s="48"/>
      <c r="CZ1016" s="48"/>
      <c r="DA1016" s="48"/>
      <c r="DB1016" s="48"/>
      <c r="DC1016" s="48"/>
      <c r="DD1016" s="48"/>
      <c r="DE1016" s="48"/>
      <c r="DF1016" s="48"/>
      <c r="DG1016" s="48"/>
      <c r="DH1016" s="48"/>
      <c r="DI1016" s="48"/>
      <c r="DJ1016" s="48"/>
      <c r="DK1016" s="48"/>
      <c r="DL1016" s="48"/>
      <c r="DM1016" s="48"/>
      <c r="DN1016" s="48"/>
      <c r="DO1016" s="48"/>
      <c r="DP1016" s="48"/>
      <c r="DQ1016" s="48"/>
      <c r="DR1016" s="48"/>
      <c r="DS1016" s="48"/>
      <c r="DT1016" s="48"/>
      <c r="DU1016" s="48"/>
      <c r="DV1016" s="48"/>
      <c r="DW1016" s="48"/>
      <c r="DX1016" s="48"/>
      <c r="DY1016" s="48"/>
      <c r="DZ1016" s="48"/>
      <c r="EA1016" s="48"/>
      <c r="EB1016" s="48"/>
      <c r="EC1016" s="48"/>
      <c r="ED1016" s="48"/>
      <c r="EE1016" s="48"/>
      <c r="EF1016" s="48"/>
      <c r="EG1016" s="48"/>
      <c r="EH1016" s="48"/>
      <c r="EI1016" s="48"/>
      <c r="EJ1016" s="48"/>
      <c r="EK1016" s="48"/>
      <c r="EL1016" s="48"/>
      <c r="ET1016" s="33" t="s">
        <v>1628</v>
      </c>
      <c r="EU1016" s="33" t="s">
        <v>1626</v>
      </c>
    </row>
    <row r="1017" spans="1:151" ht="12" hidden="1" customHeight="1">
      <c r="A1017" s="48"/>
      <c r="B1017" s="60"/>
      <c r="C1017" s="48"/>
      <c r="D1017" s="60"/>
      <c r="E1017" s="60"/>
      <c r="F1017" s="60"/>
      <c r="G1017" s="60"/>
      <c r="H1017" s="60"/>
      <c r="I1017" s="60"/>
      <c r="J1017" s="60"/>
      <c r="K1017" s="60"/>
      <c r="L1017" s="60"/>
      <c r="M1017" s="48"/>
      <c r="N1017" s="48"/>
      <c r="O1017" s="48"/>
      <c r="P1017" s="48"/>
      <c r="Q1017" s="48"/>
      <c r="R1017" s="48"/>
      <c r="S1017" s="48"/>
      <c r="T1017" s="48"/>
      <c r="U1017" s="48"/>
      <c r="V1017" s="48"/>
      <c r="W1017" s="48"/>
      <c r="X1017" s="48"/>
      <c r="Y1017" s="48"/>
      <c r="Z1017" s="48"/>
      <c r="AA1017" s="48"/>
      <c r="AB1017" s="48"/>
      <c r="AC1017" s="48"/>
      <c r="AD1017" s="48"/>
      <c r="AE1017" s="48"/>
      <c r="AF1017" s="48"/>
      <c r="AG1017" s="48"/>
      <c r="AH1017" s="48"/>
      <c r="AI1017" s="48"/>
      <c r="AJ1017" s="48"/>
      <c r="AK1017" s="48"/>
      <c r="AL1017" s="48"/>
      <c r="AM1017" s="48"/>
      <c r="AN1017" s="48"/>
      <c r="AO1017" s="48"/>
      <c r="AP1017" s="48"/>
      <c r="AQ1017" s="48"/>
      <c r="AR1017" s="48"/>
      <c r="AS1017" s="48"/>
      <c r="AT1017" s="48"/>
      <c r="AU1017" s="48"/>
      <c r="AV1017" s="48"/>
      <c r="AW1017" s="48"/>
      <c r="AX1017" s="48"/>
      <c r="AY1017" s="48"/>
      <c r="AZ1017" s="48"/>
      <c r="BA1017" s="48"/>
      <c r="BB1017" s="48"/>
      <c r="BC1017" s="48"/>
      <c r="BD1017" s="48"/>
      <c r="BE1017" s="48"/>
      <c r="BF1017" s="48"/>
      <c r="BG1017" s="48"/>
      <c r="BH1017" s="48"/>
      <c r="BI1017" s="158"/>
      <c r="BJ1017" s="158"/>
      <c r="BK1017" s="48"/>
      <c r="BL1017" s="307"/>
      <c r="BM1017" s="48"/>
      <c r="BN1017" s="48"/>
      <c r="BO1017" s="48"/>
      <c r="BP1017" s="48"/>
      <c r="BQ1017" s="48"/>
      <c r="BR1017" s="48"/>
      <c r="BS1017" s="48"/>
      <c r="BT1017" s="48"/>
      <c r="BU1017" s="48"/>
      <c r="BV1017" s="48"/>
      <c r="BW1017" s="48"/>
      <c r="BX1017" s="48"/>
      <c r="BY1017" s="48"/>
      <c r="BZ1017" s="328"/>
      <c r="CA1017" s="48"/>
      <c r="CB1017" s="48"/>
      <c r="CC1017" s="48"/>
      <c r="CD1017" s="48"/>
      <c r="CE1017" s="48"/>
      <c r="CF1017" s="48"/>
      <c r="CG1017" s="48"/>
      <c r="CH1017" s="48"/>
      <c r="CI1017" s="48"/>
      <c r="CJ1017" s="48"/>
      <c r="CK1017" s="48"/>
      <c r="CL1017" s="48"/>
      <c r="CM1017" s="48"/>
      <c r="CN1017" s="48"/>
      <c r="CO1017" s="48"/>
      <c r="CP1017" s="48"/>
      <c r="CQ1017" s="48"/>
      <c r="CR1017" s="48"/>
      <c r="CS1017" s="48"/>
      <c r="CT1017" s="48"/>
      <c r="CU1017" s="48"/>
      <c r="CV1017" s="48"/>
      <c r="CW1017" s="48"/>
      <c r="CX1017" s="48"/>
      <c r="CY1017" s="48"/>
      <c r="CZ1017" s="48"/>
      <c r="DA1017" s="48"/>
      <c r="DB1017" s="48"/>
      <c r="DC1017" s="48"/>
      <c r="DD1017" s="48"/>
      <c r="DE1017" s="48"/>
      <c r="DF1017" s="48"/>
      <c r="DG1017" s="48"/>
      <c r="DH1017" s="48"/>
      <c r="DI1017" s="48"/>
      <c r="DJ1017" s="48"/>
      <c r="DK1017" s="48"/>
      <c r="DL1017" s="48"/>
      <c r="DM1017" s="48"/>
      <c r="DN1017" s="48"/>
      <c r="DO1017" s="48"/>
      <c r="DP1017" s="48"/>
      <c r="DQ1017" s="48"/>
      <c r="DR1017" s="48"/>
      <c r="DS1017" s="48"/>
      <c r="DT1017" s="48"/>
      <c r="DU1017" s="48"/>
      <c r="DV1017" s="48"/>
      <c r="DW1017" s="48"/>
      <c r="DX1017" s="48"/>
      <c r="DY1017" s="48"/>
      <c r="DZ1017" s="48"/>
      <c r="EA1017" s="48"/>
      <c r="EB1017" s="48"/>
      <c r="EC1017" s="48"/>
      <c r="ED1017" s="48"/>
      <c r="EE1017" s="48"/>
      <c r="EF1017" s="48"/>
      <c r="EG1017" s="48"/>
      <c r="EH1017" s="48"/>
      <c r="EI1017" s="48"/>
      <c r="EJ1017" s="48"/>
      <c r="EK1017" s="48"/>
      <c r="EL1017" s="48"/>
      <c r="ET1017" s="33" t="s">
        <v>1629</v>
      </c>
      <c r="EU1017" s="33" t="s">
        <v>1627</v>
      </c>
    </row>
    <row r="1018" spans="1:151" ht="12" hidden="1" customHeight="1">
      <c r="A1018" s="48"/>
      <c r="B1018" s="60"/>
      <c r="C1018" s="48"/>
      <c r="D1018" s="60"/>
      <c r="E1018" s="60"/>
      <c r="F1018" s="60"/>
      <c r="G1018" s="60"/>
      <c r="H1018" s="60"/>
      <c r="I1018" s="60"/>
      <c r="J1018" s="60"/>
      <c r="K1018" s="60"/>
      <c r="L1018" s="60"/>
      <c r="M1018" s="48"/>
      <c r="N1018" s="48"/>
      <c r="O1018" s="48"/>
      <c r="P1018" s="48"/>
      <c r="Q1018" s="48"/>
      <c r="R1018" s="48"/>
      <c r="S1018" s="48"/>
      <c r="T1018" s="48"/>
      <c r="U1018" s="48"/>
      <c r="V1018" s="48"/>
      <c r="W1018" s="48"/>
      <c r="X1018" s="48"/>
      <c r="Y1018" s="48"/>
      <c r="Z1018" s="48"/>
      <c r="AA1018" s="48"/>
      <c r="AB1018" s="48"/>
      <c r="AC1018" s="48"/>
      <c r="AD1018" s="48"/>
      <c r="AE1018" s="48"/>
      <c r="AF1018" s="48"/>
      <c r="AG1018" s="48"/>
      <c r="AH1018" s="48"/>
      <c r="AI1018" s="48"/>
      <c r="AJ1018" s="48"/>
      <c r="AK1018" s="48"/>
      <c r="AL1018" s="48"/>
      <c r="AM1018" s="48"/>
      <c r="AN1018" s="48"/>
      <c r="AO1018" s="48"/>
      <c r="AP1018" s="48"/>
      <c r="AQ1018" s="48"/>
      <c r="AR1018" s="48"/>
      <c r="AS1018" s="48"/>
      <c r="AT1018" s="48"/>
      <c r="AU1018" s="48"/>
      <c r="AV1018" s="48"/>
      <c r="AW1018" s="48"/>
      <c r="AX1018" s="48"/>
      <c r="AY1018" s="48"/>
      <c r="AZ1018" s="48"/>
      <c r="BA1018" s="48"/>
      <c r="BB1018" s="48"/>
      <c r="BC1018" s="48"/>
      <c r="BD1018" s="48"/>
      <c r="BE1018" s="48"/>
      <c r="BF1018" s="48"/>
      <c r="BG1018" s="48"/>
      <c r="BH1018" s="48"/>
      <c r="BI1018" s="158"/>
      <c r="BJ1018" s="158"/>
      <c r="BK1018" s="48"/>
      <c r="BL1018" s="307"/>
      <c r="BM1018" s="48"/>
      <c r="BN1018" s="48"/>
      <c r="BO1018" s="48"/>
      <c r="BP1018" s="48"/>
      <c r="BQ1018" s="48"/>
      <c r="BR1018" s="48"/>
      <c r="BS1018" s="48"/>
      <c r="BT1018" s="48"/>
      <c r="BU1018" s="48"/>
      <c r="BV1018" s="48"/>
      <c r="BW1018" s="48"/>
      <c r="BX1018" s="48"/>
      <c r="BY1018" s="48"/>
      <c r="BZ1018" s="328"/>
      <c r="CA1018" s="48"/>
      <c r="CB1018" s="48"/>
      <c r="CC1018" s="48"/>
      <c r="CD1018" s="48"/>
      <c r="CE1018" s="48"/>
      <c r="CF1018" s="48"/>
      <c r="CG1018" s="48"/>
      <c r="CH1018" s="48"/>
      <c r="CI1018" s="48"/>
      <c r="CJ1018" s="48"/>
      <c r="CK1018" s="48"/>
      <c r="CL1018" s="48"/>
      <c r="CM1018" s="48"/>
      <c r="CN1018" s="48"/>
      <c r="CO1018" s="48"/>
      <c r="CP1018" s="48"/>
      <c r="CQ1018" s="48"/>
      <c r="CR1018" s="48"/>
      <c r="CS1018" s="48"/>
      <c r="CT1018" s="48"/>
      <c r="CU1018" s="48"/>
      <c r="CV1018" s="48"/>
      <c r="CW1018" s="48"/>
      <c r="CX1018" s="48"/>
      <c r="CY1018" s="48"/>
      <c r="CZ1018" s="48"/>
      <c r="DA1018" s="48"/>
      <c r="DB1018" s="48"/>
      <c r="DC1018" s="48"/>
      <c r="DD1018" s="48"/>
      <c r="DE1018" s="48"/>
      <c r="DF1018" s="48"/>
      <c r="DG1018" s="48"/>
      <c r="DH1018" s="48"/>
      <c r="DI1018" s="48"/>
      <c r="DJ1018" s="48"/>
      <c r="DK1018" s="48"/>
      <c r="DL1018" s="48"/>
      <c r="DM1018" s="48"/>
      <c r="DN1018" s="48"/>
      <c r="DO1018" s="48"/>
      <c r="DP1018" s="48"/>
      <c r="DQ1018" s="48"/>
      <c r="DR1018" s="48"/>
      <c r="DS1018" s="48"/>
      <c r="DT1018" s="48"/>
      <c r="DU1018" s="48"/>
      <c r="DV1018" s="48"/>
      <c r="DW1018" s="48"/>
      <c r="DX1018" s="48"/>
      <c r="DY1018" s="48"/>
      <c r="DZ1018" s="48"/>
      <c r="EA1018" s="48"/>
      <c r="EB1018" s="48"/>
      <c r="EC1018" s="48"/>
      <c r="ED1018" s="48"/>
      <c r="EE1018" s="48"/>
      <c r="EF1018" s="48"/>
      <c r="EG1018" s="48"/>
      <c r="EH1018" s="48"/>
      <c r="EI1018" s="48"/>
      <c r="EJ1018" s="48"/>
      <c r="EK1018" s="48"/>
      <c r="EL1018" s="48"/>
      <c r="ET1018" s="33" t="s">
        <v>1630</v>
      </c>
      <c r="EU1018" s="33" t="s">
        <v>1628</v>
      </c>
    </row>
    <row r="1019" spans="1:151" ht="12" hidden="1" customHeight="1">
      <c r="A1019" s="48"/>
      <c r="B1019" s="60"/>
      <c r="C1019" s="48"/>
      <c r="D1019" s="60"/>
      <c r="E1019" s="60"/>
      <c r="F1019" s="60"/>
      <c r="G1019" s="60"/>
      <c r="H1019" s="60"/>
      <c r="I1019" s="60"/>
      <c r="J1019" s="60"/>
      <c r="K1019" s="60"/>
      <c r="L1019" s="60"/>
      <c r="M1019" s="48"/>
      <c r="N1019" s="48"/>
      <c r="O1019" s="48"/>
      <c r="P1019" s="48"/>
      <c r="Q1019" s="48"/>
      <c r="R1019" s="48"/>
      <c r="S1019" s="48"/>
      <c r="T1019" s="48"/>
      <c r="U1019" s="48"/>
      <c r="V1019" s="48"/>
      <c r="W1019" s="48"/>
      <c r="X1019" s="48"/>
      <c r="Y1019" s="48"/>
      <c r="Z1019" s="48"/>
      <c r="AA1019" s="48"/>
      <c r="AB1019" s="48"/>
      <c r="AC1019" s="48"/>
      <c r="AD1019" s="48"/>
      <c r="AE1019" s="48"/>
      <c r="AF1019" s="48"/>
      <c r="AG1019" s="48"/>
      <c r="AH1019" s="48"/>
      <c r="AI1019" s="48"/>
      <c r="AJ1019" s="48"/>
      <c r="AK1019" s="48"/>
      <c r="AL1019" s="48"/>
      <c r="AM1019" s="48"/>
      <c r="AN1019" s="48"/>
      <c r="AO1019" s="48"/>
      <c r="AP1019" s="48"/>
      <c r="AQ1019" s="48"/>
      <c r="AR1019" s="48"/>
      <c r="AS1019" s="48"/>
      <c r="AT1019" s="48"/>
      <c r="AU1019" s="48"/>
      <c r="AV1019" s="48"/>
      <c r="AW1019" s="48"/>
      <c r="AX1019" s="48"/>
      <c r="AY1019" s="48"/>
      <c r="AZ1019" s="48"/>
      <c r="BA1019" s="48"/>
      <c r="BB1019" s="48"/>
      <c r="BC1019" s="48"/>
      <c r="BD1019" s="48"/>
      <c r="BE1019" s="48"/>
      <c r="BF1019" s="48"/>
      <c r="BG1019" s="48"/>
      <c r="BH1019" s="48"/>
      <c r="BI1019" s="158"/>
      <c r="BJ1019" s="158"/>
      <c r="BK1019" s="48"/>
      <c r="BL1019" s="307"/>
      <c r="BM1019" s="48"/>
      <c r="BN1019" s="48"/>
      <c r="BO1019" s="48"/>
      <c r="BP1019" s="48"/>
      <c r="BQ1019" s="48"/>
      <c r="BR1019" s="48"/>
      <c r="BS1019" s="48"/>
      <c r="BT1019" s="48"/>
      <c r="BU1019" s="48"/>
      <c r="BV1019" s="48"/>
      <c r="BW1019" s="48"/>
      <c r="BX1019" s="48"/>
      <c r="BY1019" s="48"/>
      <c r="BZ1019" s="328"/>
      <c r="CA1019" s="48"/>
      <c r="CB1019" s="48"/>
      <c r="CC1019" s="48"/>
      <c r="CD1019" s="48"/>
      <c r="CE1019" s="48"/>
      <c r="CF1019" s="48"/>
      <c r="CG1019" s="48"/>
      <c r="CH1019" s="48"/>
      <c r="CI1019" s="48"/>
      <c r="CJ1019" s="48"/>
      <c r="CK1019" s="48"/>
      <c r="CL1019" s="48"/>
      <c r="CM1019" s="48"/>
      <c r="CN1019" s="48"/>
      <c r="CO1019" s="48"/>
      <c r="CP1019" s="48"/>
      <c r="CQ1019" s="48"/>
      <c r="CR1019" s="48"/>
      <c r="CS1019" s="48"/>
      <c r="CT1019" s="48"/>
      <c r="CU1019" s="48"/>
      <c r="CV1019" s="48"/>
      <c r="CW1019" s="48"/>
      <c r="CX1019" s="48"/>
      <c r="CY1019" s="48"/>
      <c r="CZ1019" s="48"/>
      <c r="DA1019" s="48"/>
      <c r="DB1019" s="48"/>
      <c r="DC1019" s="48"/>
      <c r="DD1019" s="48"/>
      <c r="DE1019" s="48"/>
      <c r="DF1019" s="48"/>
      <c r="DG1019" s="48"/>
      <c r="DH1019" s="48"/>
      <c r="DI1019" s="48"/>
      <c r="DJ1019" s="48"/>
      <c r="DK1019" s="48"/>
      <c r="DL1019" s="48"/>
      <c r="DM1019" s="48"/>
      <c r="DN1019" s="48"/>
      <c r="DO1019" s="48"/>
      <c r="DP1019" s="48"/>
      <c r="DQ1019" s="48"/>
      <c r="DR1019" s="48"/>
      <c r="DS1019" s="48"/>
      <c r="DT1019" s="48"/>
      <c r="DU1019" s="48"/>
      <c r="DV1019" s="48"/>
      <c r="DW1019" s="48"/>
      <c r="DX1019" s="48"/>
      <c r="DY1019" s="48"/>
      <c r="DZ1019" s="48"/>
      <c r="EA1019" s="48"/>
      <c r="EB1019" s="48"/>
      <c r="EC1019" s="48"/>
      <c r="ED1019" s="48"/>
      <c r="EE1019" s="48"/>
      <c r="EF1019" s="48"/>
      <c r="EG1019" s="48"/>
      <c r="EH1019" s="48"/>
      <c r="EI1019" s="48"/>
      <c r="EJ1019" s="48"/>
      <c r="EK1019" s="48"/>
      <c r="EL1019" s="48"/>
      <c r="ET1019" s="33" t="s">
        <v>799</v>
      </c>
      <c r="EU1019" s="33" t="s">
        <v>1629</v>
      </c>
    </row>
    <row r="1020" spans="1:151" ht="12" hidden="1" customHeight="1">
      <c r="A1020" s="48"/>
      <c r="B1020" s="60"/>
      <c r="C1020" s="48"/>
      <c r="D1020" s="60"/>
      <c r="E1020" s="60"/>
      <c r="F1020" s="60"/>
      <c r="G1020" s="60"/>
      <c r="H1020" s="60"/>
      <c r="I1020" s="60"/>
      <c r="J1020" s="60"/>
      <c r="K1020" s="60"/>
      <c r="L1020" s="60"/>
      <c r="M1020" s="48"/>
      <c r="N1020" s="48"/>
      <c r="O1020" s="48"/>
      <c r="P1020" s="48"/>
      <c r="Q1020" s="48"/>
      <c r="R1020" s="48"/>
      <c r="S1020" s="48"/>
      <c r="T1020" s="48"/>
      <c r="U1020" s="48"/>
      <c r="V1020" s="48"/>
      <c r="W1020" s="48"/>
      <c r="X1020" s="48"/>
      <c r="Y1020" s="48"/>
      <c r="Z1020" s="48"/>
      <c r="AA1020" s="48"/>
      <c r="AB1020" s="48"/>
      <c r="AC1020" s="48"/>
      <c r="AD1020" s="48"/>
      <c r="AE1020" s="48"/>
      <c r="AF1020" s="48"/>
      <c r="AG1020" s="48"/>
      <c r="AH1020" s="48"/>
      <c r="AI1020" s="48"/>
      <c r="AJ1020" s="48"/>
      <c r="AK1020" s="48"/>
      <c r="AL1020" s="48"/>
      <c r="AM1020" s="48"/>
      <c r="AN1020" s="48"/>
      <c r="AO1020" s="48"/>
      <c r="AP1020" s="48"/>
      <c r="AQ1020" s="48"/>
      <c r="AR1020" s="48"/>
      <c r="AS1020" s="48"/>
      <c r="AT1020" s="48"/>
      <c r="AU1020" s="48"/>
      <c r="AV1020" s="48"/>
      <c r="AW1020" s="48"/>
      <c r="AX1020" s="48"/>
      <c r="AY1020" s="48"/>
      <c r="AZ1020" s="48"/>
      <c r="BA1020" s="48"/>
      <c r="BB1020" s="48"/>
      <c r="BC1020" s="48"/>
      <c r="BD1020" s="48"/>
      <c r="BE1020" s="48"/>
      <c r="BF1020" s="48"/>
      <c r="BG1020" s="48"/>
      <c r="BH1020" s="48"/>
      <c r="BI1020" s="158"/>
      <c r="BJ1020" s="158"/>
      <c r="BK1020" s="48"/>
      <c r="BL1020" s="307"/>
      <c r="BM1020" s="48"/>
      <c r="BN1020" s="48"/>
      <c r="BO1020" s="48"/>
      <c r="BP1020" s="48"/>
      <c r="BQ1020" s="48"/>
      <c r="BR1020" s="48"/>
      <c r="BS1020" s="48"/>
      <c r="BT1020" s="48"/>
      <c r="BU1020" s="48"/>
      <c r="BV1020" s="48"/>
      <c r="BW1020" s="48"/>
      <c r="BX1020" s="48"/>
      <c r="BY1020" s="48"/>
      <c r="BZ1020" s="328"/>
      <c r="CA1020" s="48"/>
      <c r="CB1020" s="48"/>
      <c r="CC1020" s="48"/>
      <c r="CD1020" s="48"/>
      <c r="CE1020" s="48"/>
      <c r="CF1020" s="48"/>
      <c r="CG1020" s="48"/>
      <c r="CH1020" s="48"/>
      <c r="CI1020" s="48"/>
      <c r="CJ1020" s="48"/>
      <c r="CK1020" s="48"/>
      <c r="CL1020" s="48"/>
      <c r="CM1020" s="48"/>
      <c r="CN1020" s="48"/>
      <c r="CO1020" s="48"/>
      <c r="CP1020" s="48"/>
      <c r="CQ1020" s="48"/>
      <c r="CR1020" s="48"/>
      <c r="CS1020" s="48"/>
      <c r="CT1020" s="48"/>
      <c r="CU1020" s="48"/>
      <c r="CV1020" s="48"/>
      <c r="CW1020" s="48"/>
      <c r="CX1020" s="48"/>
      <c r="CY1020" s="48"/>
      <c r="CZ1020" s="48"/>
      <c r="DA1020" s="48"/>
      <c r="DB1020" s="48"/>
      <c r="DC1020" s="48"/>
      <c r="DD1020" s="48"/>
      <c r="DE1020" s="48"/>
      <c r="DF1020" s="48"/>
      <c r="DG1020" s="48"/>
      <c r="DH1020" s="48"/>
      <c r="DI1020" s="48"/>
      <c r="DJ1020" s="48"/>
      <c r="DK1020" s="48"/>
      <c r="DL1020" s="48"/>
      <c r="DM1020" s="48"/>
      <c r="DN1020" s="48"/>
      <c r="DO1020" s="48"/>
      <c r="DP1020" s="48"/>
      <c r="DQ1020" s="48"/>
      <c r="DR1020" s="48"/>
      <c r="DS1020" s="48"/>
      <c r="DT1020" s="48"/>
      <c r="DU1020" s="48"/>
      <c r="DV1020" s="48"/>
      <c r="DW1020" s="48"/>
      <c r="DX1020" s="48"/>
      <c r="DY1020" s="48"/>
      <c r="DZ1020" s="48"/>
      <c r="EA1020" s="48"/>
      <c r="EB1020" s="48"/>
      <c r="EC1020" s="48"/>
      <c r="ED1020" s="48"/>
      <c r="EE1020" s="48"/>
      <c r="EF1020" s="48"/>
      <c r="EG1020" s="48"/>
      <c r="EH1020" s="48"/>
      <c r="EI1020" s="48"/>
      <c r="EJ1020" s="48"/>
      <c r="EK1020" s="48"/>
      <c r="EL1020" s="48"/>
      <c r="ET1020" s="33" t="s">
        <v>1631</v>
      </c>
      <c r="EU1020" s="33" t="s">
        <v>1630</v>
      </c>
    </row>
    <row r="1021" spans="1:151" ht="12" hidden="1" customHeight="1">
      <c r="A1021" s="48"/>
      <c r="B1021" s="60"/>
      <c r="C1021" s="48"/>
      <c r="D1021" s="60"/>
      <c r="E1021" s="60"/>
      <c r="F1021" s="60"/>
      <c r="G1021" s="60"/>
      <c r="H1021" s="60"/>
      <c r="I1021" s="60"/>
      <c r="J1021" s="60"/>
      <c r="K1021" s="60"/>
      <c r="L1021" s="60"/>
      <c r="M1021" s="48"/>
      <c r="N1021" s="48"/>
      <c r="O1021" s="48"/>
      <c r="P1021" s="48"/>
      <c r="Q1021" s="48"/>
      <c r="R1021" s="48"/>
      <c r="S1021" s="48"/>
      <c r="T1021" s="48"/>
      <c r="U1021" s="48"/>
      <c r="V1021" s="48"/>
      <c r="W1021" s="48"/>
      <c r="X1021" s="48"/>
      <c r="Y1021" s="48"/>
      <c r="Z1021" s="48"/>
      <c r="AA1021" s="48"/>
      <c r="AB1021" s="48"/>
      <c r="AC1021" s="48"/>
      <c r="AD1021" s="48"/>
      <c r="AE1021" s="48"/>
      <c r="AF1021" s="48"/>
      <c r="AG1021" s="48"/>
      <c r="AH1021" s="48"/>
      <c r="AI1021" s="48"/>
      <c r="AJ1021" s="48"/>
      <c r="AK1021" s="48"/>
      <c r="AL1021" s="48"/>
      <c r="AM1021" s="48"/>
      <c r="AN1021" s="48"/>
      <c r="AO1021" s="48"/>
      <c r="AP1021" s="48"/>
      <c r="AQ1021" s="48"/>
      <c r="AR1021" s="48"/>
      <c r="AS1021" s="48"/>
      <c r="AT1021" s="48"/>
      <c r="AU1021" s="48"/>
      <c r="AV1021" s="48"/>
      <c r="AW1021" s="48"/>
      <c r="AX1021" s="48"/>
      <c r="AY1021" s="48"/>
      <c r="AZ1021" s="48"/>
      <c r="BA1021" s="48"/>
      <c r="BB1021" s="48"/>
      <c r="BC1021" s="48"/>
      <c r="BD1021" s="48"/>
      <c r="BE1021" s="48"/>
      <c r="BF1021" s="48"/>
      <c r="BG1021" s="48"/>
      <c r="BH1021" s="48"/>
      <c r="BI1021" s="158"/>
      <c r="BJ1021" s="158"/>
      <c r="BK1021" s="48"/>
      <c r="BL1021" s="307"/>
      <c r="BM1021" s="48"/>
      <c r="BN1021" s="48"/>
      <c r="BO1021" s="48"/>
      <c r="BP1021" s="48"/>
      <c r="BQ1021" s="48"/>
      <c r="BR1021" s="48"/>
      <c r="BS1021" s="48"/>
      <c r="BT1021" s="48"/>
      <c r="BU1021" s="48"/>
      <c r="BV1021" s="48"/>
      <c r="BW1021" s="48"/>
      <c r="BX1021" s="48"/>
      <c r="BY1021" s="48"/>
      <c r="BZ1021" s="328"/>
      <c r="CA1021" s="48"/>
      <c r="CB1021" s="48"/>
      <c r="CC1021" s="48"/>
      <c r="CD1021" s="48"/>
      <c r="CE1021" s="48"/>
      <c r="CF1021" s="48"/>
      <c r="CG1021" s="48"/>
      <c r="CH1021" s="48"/>
      <c r="CI1021" s="48"/>
      <c r="CJ1021" s="48"/>
      <c r="CK1021" s="48"/>
      <c r="CL1021" s="48"/>
      <c r="CM1021" s="48"/>
      <c r="CN1021" s="48"/>
      <c r="CO1021" s="48"/>
      <c r="CP1021" s="48"/>
      <c r="CQ1021" s="48"/>
      <c r="CR1021" s="48"/>
      <c r="CS1021" s="48"/>
      <c r="CT1021" s="48"/>
      <c r="CU1021" s="48"/>
      <c r="CV1021" s="48"/>
      <c r="CW1021" s="48"/>
      <c r="CX1021" s="48"/>
      <c r="CY1021" s="48"/>
      <c r="CZ1021" s="48"/>
      <c r="DA1021" s="48"/>
      <c r="DB1021" s="48"/>
      <c r="DC1021" s="48"/>
      <c r="DD1021" s="48"/>
      <c r="DE1021" s="48"/>
      <c r="DF1021" s="48"/>
      <c r="DG1021" s="48"/>
      <c r="DH1021" s="48"/>
      <c r="DI1021" s="48"/>
      <c r="DJ1021" s="48"/>
      <c r="DK1021" s="48"/>
      <c r="DL1021" s="48"/>
      <c r="DM1021" s="48"/>
      <c r="DN1021" s="48"/>
      <c r="DO1021" s="48"/>
      <c r="DP1021" s="48"/>
      <c r="DQ1021" s="48"/>
      <c r="DR1021" s="48"/>
      <c r="DS1021" s="48"/>
      <c r="DT1021" s="48"/>
      <c r="DU1021" s="48"/>
      <c r="DV1021" s="48"/>
      <c r="DW1021" s="48"/>
      <c r="DX1021" s="48"/>
      <c r="DY1021" s="48"/>
      <c r="DZ1021" s="48"/>
      <c r="EA1021" s="48"/>
      <c r="EB1021" s="48"/>
      <c r="EC1021" s="48"/>
      <c r="ED1021" s="48"/>
      <c r="EE1021" s="48"/>
      <c r="EF1021" s="48"/>
      <c r="EG1021" s="48"/>
      <c r="EH1021" s="48"/>
      <c r="EI1021" s="48"/>
      <c r="EJ1021" s="48"/>
      <c r="EK1021" s="48"/>
      <c r="EL1021" s="48"/>
      <c r="ET1021" s="33" t="s">
        <v>1632</v>
      </c>
      <c r="EU1021" s="33" t="s">
        <v>799</v>
      </c>
    </row>
    <row r="1022" spans="1:151" ht="12" hidden="1" customHeight="1">
      <c r="A1022" s="48"/>
      <c r="B1022" s="60"/>
      <c r="C1022" s="48"/>
      <c r="D1022" s="60"/>
      <c r="E1022" s="60"/>
      <c r="F1022" s="60"/>
      <c r="G1022" s="60"/>
      <c r="H1022" s="60"/>
      <c r="I1022" s="60"/>
      <c r="J1022" s="60"/>
      <c r="K1022" s="60"/>
      <c r="L1022" s="60"/>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c r="AM1022" s="48"/>
      <c r="AN1022" s="48"/>
      <c r="AO1022" s="48"/>
      <c r="AP1022" s="48"/>
      <c r="AQ1022" s="48"/>
      <c r="AR1022" s="48"/>
      <c r="AS1022" s="48"/>
      <c r="AT1022" s="48"/>
      <c r="AU1022" s="48"/>
      <c r="AV1022" s="48"/>
      <c r="AW1022" s="48"/>
      <c r="AX1022" s="48"/>
      <c r="AY1022" s="48"/>
      <c r="AZ1022" s="48"/>
      <c r="BA1022" s="48"/>
      <c r="BB1022" s="48"/>
      <c r="BC1022" s="48"/>
      <c r="BD1022" s="48"/>
      <c r="BE1022" s="48"/>
      <c r="BF1022" s="48"/>
      <c r="BG1022" s="48"/>
      <c r="BH1022" s="48"/>
      <c r="BI1022" s="158"/>
      <c r="BJ1022" s="158"/>
      <c r="BK1022" s="48"/>
      <c r="BL1022" s="307"/>
      <c r="BM1022" s="48"/>
      <c r="BN1022" s="48"/>
      <c r="BO1022" s="48"/>
      <c r="BP1022" s="48"/>
      <c r="BQ1022" s="48"/>
      <c r="BR1022" s="48"/>
      <c r="BS1022" s="48"/>
      <c r="BT1022" s="48"/>
      <c r="BU1022" s="48"/>
      <c r="BV1022" s="48"/>
      <c r="BW1022" s="48"/>
      <c r="BX1022" s="48"/>
      <c r="BY1022" s="48"/>
      <c r="BZ1022" s="328"/>
      <c r="CA1022" s="48"/>
      <c r="CB1022" s="48"/>
      <c r="CC1022" s="48"/>
      <c r="CD1022" s="48"/>
      <c r="CE1022" s="48"/>
      <c r="CF1022" s="48"/>
      <c r="CG1022" s="48"/>
      <c r="CH1022" s="48"/>
      <c r="CI1022" s="48"/>
      <c r="CJ1022" s="48"/>
      <c r="CK1022" s="48"/>
      <c r="CL1022" s="48"/>
      <c r="CM1022" s="48"/>
      <c r="CN1022" s="48"/>
      <c r="CO1022" s="48"/>
      <c r="CP1022" s="48"/>
      <c r="CQ1022" s="48"/>
      <c r="CR1022" s="48"/>
      <c r="CS1022" s="48"/>
      <c r="CT1022" s="48"/>
      <c r="CU1022" s="48"/>
      <c r="CV1022" s="48"/>
      <c r="CW1022" s="48"/>
      <c r="CX1022" s="48"/>
      <c r="CY1022" s="48"/>
      <c r="CZ1022" s="48"/>
      <c r="DA1022" s="48"/>
      <c r="DB1022" s="48"/>
      <c r="DC1022" s="48"/>
      <c r="DD1022" s="48"/>
      <c r="DE1022" s="48"/>
      <c r="DF1022" s="48"/>
      <c r="DG1022" s="48"/>
      <c r="DH1022" s="48"/>
      <c r="DI1022" s="48"/>
      <c r="DJ1022" s="48"/>
      <c r="DK1022" s="48"/>
      <c r="DL1022" s="48"/>
      <c r="DM1022" s="48"/>
      <c r="DN1022" s="48"/>
      <c r="DO1022" s="48"/>
      <c r="DP1022" s="48"/>
      <c r="DQ1022" s="48"/>
      <c r="DR1022" s="48"/>
      <c r="DS1022" s="48"/>
      <c r="DT1022" s="48"/>
      <c r="DU1022" s="48"/>
      <c r="DV1022" s="48"/>
      <c r="DW1022" s="48"/>
      <c r="DX1022" s="48"/>
      <c r="DY1022" s="48"/>
      <c r="DZ1022" s="48"/>
      <c r="EA1022" s="48"/>
      <c r="EB1022" s="48"/>
      <c r="EC1022" s="48"/>
      <c r="ED1022" s="48"/>
      <c r="EE1022" s="48"/>
      <c r="EF1022" s="48"/>
      <c r="EG1022" s="48"/>
      <c r="EH1022" s="48"/>
      <c r="EI1022" s="48"/>
      <c r="EJ1022" s="48"/>
      <c r="EK1022" s="48"/>
      <c r="EL1022" s="48"/>
      <c r="ET1022" s="33" t="s">
        <v>1633</v>
      </c>
      <c r="EU1022" s="33" t="s">
        <v>1631</v>
      </c>
    </row>
    <row r="1023" spans="1:151" ht="12" hidden="1" customHeight="1">
      <c r="A1023" s="48"/>
      <c r="B1023" s="60"/>
      <c r="C1023" s="48"/>
      <c r="D1023" s="60"/>
      <c r="E1023" s="60"/>
      <c r="F1023" s="60"/>
      <c r="G1023" s="60"/>
      <c r="H1023" s="60"/>
      <c r="I1023" s="60"/>
      <c r="J1023" s="60"/>
      <c r="K1023" s="60"/>
      <c r="L1023" s="60"/>
      <c r="M1023" s="48"/>
      <c r="N1023" s="48"/>
      <c r="O1023" s="48"/>
      <c r="P1023" s="48"/>
      <c r="Q1023" s="48"/>
      <c r="R1023" s="48"/>
      <c r="S1023" s="48"/>
      <c r="T1023" s="48"/>
      <c r="U1023" s="48"/>
      <c r="V1023" s="48"/>
      <c r="W1023" s="48"/>
      <c r="X1023" s="48"/>
      <c r="Y1023" s="48"/>
      <c r="Z1023" s="48"/>
      <c r="AA1023" s="48"/>
      <c r="AB1023" s="48"/>
      <c r="AC1023" s="48"/>
      <c r="AD1023" s="48"/>
      <c r="AE1023" s="48"/>
      <c r="AF1023" s="48"/>
      <c r="AG1023" s="48"/>
      <c r="AH1023" s="48"/>
      <c r="AI1023" s="48"/>
      <c r="AJ1023" s="48"/>
      <c r="AK1023" s="48"/>
      <c r="AL1023" s="48"/>
      <c r="AM1023" s="48"/>
      <c r="AN1023" s="48"/>
      <c r="AO1023" s="48"/>
      <c r="AP1023" s="48"/>
      <c r="AQ1023" s="48"/>
      <c r="AR1023" s="48"/>
      <c r="AS1023" s="48"/>
      <c r="AT1023" s="48"/>
      <c r="AU1023" s="48"/>
      <c r="AV1023" s="48"/>
      <c r="AW1023" s="48"/>
      <c r="AX1023" s="48"/>
      <c r="AY1023" s="48"/>
      <c r="AZ1023" s="48"/>
      <c r="BA1023" s="48"/>
      <c r="BB1023" s="48"/>
      <c r="BC1023" s="48"/>
      <c r="BD1023" s="48"/>
      <c r="BE1023" s="48"/>
      <c r="BF1023" s="48"/>
      <c r="BG1023" s="48"/>
      <c r="BH1023" s="48"/>
      <c r="BI1023" s="158"/>
      <c r="BJ1023" s="158"/>
      <c r="BK1023" s="48"/>
      <c r="BL1023" s="307"/>
      <c r="BM1023" s="48"/>
      <c r="BN1023" s="48"/>
      <c r="BO1023" s="48"/>
      <c r="BP1023" s="48"/>
      <c r="BQ1023" s="48"/>
      <c r="BR1023" s="48"/>
      <c r="BS1023" s="48"/>
      <c r="BT1023" s="48"/>
      <c r="BU1023" s="48"/>
      <c r="BV1023" s="48"/>
      <c r="BW1023" s="48"/>
      <c r="BX1023" s="48"/>
      <c r="BY1023" s="48"/>
      <c r="BZ1023" s="328"/>
      <c r="CA1023" s="48"/>
      <c r="CB1023" s="48"/>
      <c r="CC1023" s="48"/>
      <c r="CD1023" s="48"/>
      <c r="CE1023" s="48"/>
      <c r="CF1023" s="48"/>
      <c r="CG1023" s="48"/>
      <c r="CH1023" s="48"/>
      <c r="CI1023" s="48"/>
      <c r="CJ1023" s="48"/>
      <c r="CK1023" s="48"/>
      <c r="CL1023" s="48"/>
      <c r="CM1023" s="48"/>
      <c r="CN1023" s="48"/>
      <c r="CO1023" s="48"/>
      <c r="CP1023" s="48"/>
      <c r="CQ1023" s="48"/>
      <c r="CR1023" s="48"/>
      <c r="CS1023" s="48"/>
      <c r="CT1023" s="48"/>
      <c r="CU1023" s="48"/>
      <c r="CV1023" s="48"/>
      <c r="CW1023" s="48"/>
      <c r="CX1023" s="48"/>
      <c r="CY1023" s="48"/>
      <c r="CZ1023" s="48"/>
      <c r="DA1023" s="48"/>
      <c r="DB1023" s="48"/>
      <c r="DC1023" s="48"/>
      <c r="DD1023" s="48"/>
      <c r="DE1023" s="48"/>
      <c r="DF1023" s="48"/>
      <c r="DG1023" s="48"/>
      <c r="DH1023" s="48"/>
      <c r="DI1023" s="48"/>
      <c r="DJ1023" s="48"/>
      <c r="DK1023" s="48"/>
      <c r="DL1023" s="48"/>
      <c r="DM1023" s="48"/>
      <c r="DN1023" s="48"/>
      <c r="DO1023" s="48"/>
      <c r="DP1023" s="48"/>
      <c r="DQ1023" s="48"/>
      <c r="DR1023" s="48"/>
      <c r="DS1023" s="48"/>
      <c r="DT1023" s="48"/>
      <c r="DU1023" s="48"/>
      <c r="DV1023" s="48"/>
      <c r="DW1023" s="48"/>
      <c r="DX1023" s="48"/>
      <c r="DY1023" s="48"/>
      <c r="DZ1023" s="48"/>
      <c r="EA1023" s="48"/>
      <c r="EB1023" s="48"/>
      <c r="EC1023" s="48"/>
      <c r="ED1023" s="48"/>
      <c r="EE1023" s="48"/>
      <c r="EF1023" s="48"/>
      <c r="EG1023" s="48"/>
      <c r="EH1023" s="48"/>
      <c r="EI1023" s="48"/>
      <c r="EJ1023" s="48"/>
      <c r="EK1023" s="48"/>
      <c r="EL1023" s="48"/>
      <c r="ET1023" s="33" t="s">
        <v>1634</v>
      </c>
      <c r="EU1023" s="33" t="s">
        <v>1632</v>
      </c>
    </row>
    <row r="1024" spans="1:151" ht="12" hidden="1" customHeight="1">
      <c r="A1024" s="48"/>
      <c r="B1024" s="60"/>
      <c r="C1024" s="48"/>
      <c r="D1024" s="60"/>
      <c r="E1024" s="60"/>
      <c r="F1024" s="60"/>
      <c r="G1024" s="60"/>
      <c r="H1024" s="60"/>
      <c r="I1024" s="60"/>
      <c r="J1024" s="60"/>
      <c r="K1024" s="60"/>
      <c r="L1024" s="60"/>
      <c r="M1024" s="48"/>
      <c r="N1024" s="48"/>
      <c r="O1024" s="48"/>
      <c r="P1024" s="48"/>
      <c r="Q1024" s="48"/>
      <c r="R1024" s="48"/>
      <c r="S1024" s="48"/>
      <c r="T1024" s="48"/>
      <c r="U1024" s="48"/>
      <c r="V1024" s="48"/>
      <c r="W1024" s="48"/>
      <c r="X1024" s="48"/>
      <c r="Y1024" s="48"/>
      <c r="Z1024" s="48"/>
      <c r="AA1024" s="48"/>
      <c r="AB1024" s="48"/>
      <c r="AC1024" s="48"/>
      <c r="AD1024" s="48"/>
      <c r="AE1024" s="48"/>
      <c r="AF1024" s="48"/>
      <c r="AG1024" s="48"/>
      <c r="AH1024" s="48"/>
      <c r="AI1024" s="48"/>
      <c r="AJ1024" s="48"/>
      <c r="AK1024" s="48"/>
      <c r="AL1024" s="48"/>
      <c r="AM1024" s="48"/>
      <c r="AN1024" s="48"/>
      <c r="AO1024" s="48"/>
      <c r="AP1024" s="48"/>
      <c r="AQ1024" s="48"/>
      <c r="AR1024" s="48"/>
      <c r="AS1024" s="48"/>
      <c r="AT1024" s="48"/>
      <c r="AU1024" s="48"/>
      <c r="AV1024" s="48"/>
      <c r="AW1024" s="48"/>
      <c r="AX1024" s="48"/>
      <c r="AY1024" s="48"/>
      <c r="AZ1024" s="48"/>
      <c r="BA1024" s="48"/>
      <c r="BB1024" s="48"/>
      <c r="BC1024" s="48"/>
      <c r="BD1024" s="48"/>
      <c r="BE1024" s="48"/>
      <c r="BF1024" s="48"/>
      <c r="BG1024" s="48"/>
      <c r="BH1024" s="48"/>
      <c r="BI1024" s="158"/>
      <c r="BJ1024" s="158"/>
      <c r="BK1024" s="48"/>
      <c r="BL1024" s="307"/>
      <c r="BM1024" s="48"/>
      <c r="BN1024" s="48"/>
      <c r="BO1024" s="48"/>
      <c r="BP1024" s="48"/>
      <c r="BQ1024" s="48"/>
      <c r="BR1024" s="48"/>
      <c r="BS1024" s="48"/>
      <c r="BT1024" s="48"/>
      <c r="BU1024" s="48"/>
      <c r="BV1024" s="48"/>
      <c r="BW1024" s="48"/>
      <c r="BX1024" s="48"/>
      <c r="BY1024" s="48"/>
      <c r="BZ1024" s="328"/>
      <c r="CA1024" s="48"/>
      <c r="CB1024" s="48"/>
      <c r="CC1024" s="48"/>
      <c r="CD1024" s="48"/>
      <c r="CE1024" s="48"/>
      <c r="CF1024" s="48"/>
      <c r="CG1024" s="48"/>
      <c r="CH1024" s="48"/>
      <c r="CI1024" s="48"/>
      <c r="CJ1024" s="48"/>
      <c r="CK1024" s="48"/>
      <c r="CL1024" s="48"/>
      <c r="CM1024" s="48"/>
      <c r="CN1024" s="48"/>
      <c r="CO1024" s="48"/>
      <c r="CP1024" s="48"/>
      <c r="CQ1024" s="48"/>
      <c r="CR1024" s="48"/>
      <c r="CS1024" s="48"/>
      <c r="CT1024" s="48"/>
      <c r="CU1024" s="48"/>
      <c r="CV1024" s="48"/>
      <c r="CW1024" s="48"/>
      <c r="CX1024" s="48"/>
      <c r="CY1024" s="48"/>
      <c r="CZ1024" s="48"/>
      <c r="DA1024" s="48"/>
      <c r="DB1024" s="48"/>
      <c r="DC1024" s="48"/>
      <c r="DD1024" s="48"/>
      <c r="DE1024" s="48"/>
      <c r="DF1024" s="48"/>
      <c r="DG1024" s="48"/>
      <c r="DH1024" s="48"/>
      <c r="DI1024" s="48"/>
      <c r="DJ1024" s="48"/>
      <c r="DK1024" s="48"/>
      <c r="DL1024" s="48"/>
      <c r="DM1024" s="48"/>
      <c r="DN1024" s="48"/>
      <c r="DO1024" s="48"/>
      <c r="DP1024" s="48"/>
      <c r="DQ1024" s="48"/>
      <c r="DR1024" s="48"/>
      <c r="DS1024" s="48"/>
      <c r="DT1024" s="48"/>
      <c r="DU1024" s="48"/>
      <c r="DV1024" s="48"/>
      <c r="DW1024" s="48"/>
      <c r="DX1024" s="48"/>
      <c r="DY1024" s="48"/>
      <c r="DZ1024" s="48"/>
      <c r="EA1024" s="48"/>
      <c r="EB1024" s="48"/>
      <c r="EC1024" s="48"/>
      <c r="ED1024" s="48"/>
      <c r="EE1024" s="48"/>
      <c r="EF1024" s="48"/>
      <c r="EG1024" s="48"/>
      <c r="EH1024" s="48"/>
      <c r="EI1024" s="48"/>
      <c r="EJ1024" s="48"/>
      <c r="EK1024" s="48"/>
      <c r="EL1024" s="48"/>
      <c r="ET1024" s="33" t="s">
        <v>1635</v>
      </c>
      <c r="EU1024" s="33" t="s">
        <v>1633</v>
      </c>
    </row>
    <row r="1025" spans="1:151" ht="12" hidden="1" customHeight="1">
      <c r="A1025" s="48"/>
      <c r="B1025" s="60"/>
      <c r="C1025" s="48"/>
      <c r="D1025" s="60"/>
      <c r="E1025" s="60"/>
      <c r="F1025" s="60"/>
      <c r="G1025" s="60"/>
      <c r="H1025" s="60"/>
      <c r="I1025" s="60"/>
      <c r="J1025" s="60"/>
      <c r="K1025" s="60"/>
      <c r="L1025" s="60"/>
      <c r="M1025" s="48"/>
      <c r="N1025" s="48"/>
      <c r="O1025" s="48"/>
      <c r="P1025" s="48"/>
      <c r="Q1025" s="48"/>
      <c r="R1025" s="48"/>
      <c r="S1025" s="48"/>
      <c r="T1025" s="48"/>
      <c r="U1025" s="48"/>
      <c r="V1025" s="48"/>
      <c r="W1025" s="48"/>
      <c r="X1025" s="48"/>
      <c r="Y1025" s="48"/>
      <c r="Z1025" s="48"/>
      <c r="AA1025" s="48"/>
      <c r="AB1025" s="48"/>
      <c r="AC1025" s="48"/>
      <c r="AD1025" s="48"/>
      <c r="AE1025" s="48"/>
      <c r="AF1025" s="48"/>
      <c r="AG1025" s="48"/>
      <c r="AH1025" s="48"/>
      <c r="AI1025" s="48"/>
      <c r="AJ1025" s="48"/>
      <c r="AK1025" s="48"/>
      <c r="AL1025" s="48"/>
      <c r="AM1025" s="48"/>
      <c r="AN1025" s="48"/>
      <c r="AO1025" s="48"/>
      <c r="AP1025" s="48"/>
      <c r="AQ1025" s="48"/>
      <c r="AR1025" s="48"/>
      <c r="AS1025" s="48"/>
      <c r="AT1025" s="48"/>
      <c r="AU1025" s="48"/>
      <c r="AV1025" s="48"/>
      <c r="AW1025" s="48"/>
      <c r="AX1025" s="48"/>
      <c r="AY1025" s="48"/>
      <c r="AZ1025" s="48"/>
      <c r="BA1025" s="48"/>
      <c r="BB1025" s="48"/>
      <c r="BC1025" s="48"/>
      <c r="BD1025" s="48"/>
      <c r="BE1025" s="48"/>
      <c r="BF1025" s="48"/>
      <c r="BG1025" s="48"/>
      <c r="BH1025" s="48"/>
      <c r="BI1025" s="158"/>
      <c r="BJ1025" s="158"/>
      <c r="BK1025" s="48"/>
      <c r="BL1025" s="307"/>
      <c r="BM1025" s="48"/>
      <c r="BN1025" s="48"/>
      <c r="BO1025" s="48"/>
      <c r="BP1025" s="48"/>
      <c r="BQ1025" s="48"/>
      <c r="BR1025" s="48"/>
      <c r="BS1025" s="48"/>
      <c r="BT1025" s="48"/>
      <c r="BU1025" s="48"/>
      <c r="BV1025" s="48"/>
      <c r="BW1025" s="48"/>
      <c r="BX1025" s="48"/>
      <c r="BY1025" s="48"/>
      <c r="BZ1025" s="328"/>
      <c r="CA1025" s="48"/>
      <c r="CB1025" s="48"/>
      <c r="CC1025" s="48"/>
      <c r="CD1025" s="48"/>
      <c r="CE1025" s="48"/>
      <c r="CF1025" s="48"/>
      <c r="CG1025" s="48"/>
      <c r="CH1025" s="48"/>
      <c r="CI1025" s="48"/>
      <c r="CJ1025" s="48"/>
      <c r="CK1025" s="48"/>
      <c r="CL1025" s="48"/>
      <c r="CM1025" s="48"/>
      <c r="CN1025" s="48"/>
      <c r="CO1025" s="48"/>
      <c r="CP1025" s="48"/>
      <c r="CQ1025" s="48"/>
      <c r="CR1025" s="48"/>
      <c r="CS1025" s="48"/>
      <c r="CT1025" s="48"/>
      <c r="CU1025" s="48"/>
      <c r="CV1025" s="48"/>
      <c r="CW1025" s="48"/>
      <c r="CX1025" s="48"/>
      <c r="CY1025" s="48"/>
      <c r="CZ1025" s="48"/>
      <c r="DA1025" s="48"/>
      <c r="DB1025" s="48"/>
      <c r="DC1025" s="48"/>
      <c r="DD1025" s="48"/>
      <c r="DE1025" s="48"/>
      <c r="DF1025" s="48"/>
      <c r="DG1025" s="48"/>
      <c r="DH1025" s="48"/>
      <c r="DI1025" s="48"/>
      <c r="DJ1025" s="48"/>
      <c r="DK1025" s="48"/>
      <c r="DL1025" s="48"/>
      <c r="DM1025" s="48"/>
      <c r="DN1025" s="48"/>
      <c r="DO1025" s="48"/>
      <c r="DP1025" s="48"/>
      <c r="DQ1025" s="48"/>
      <c r="DR1025" s="48"/>
      <c r="DS1025" s="48"/>
      <c r="DT1025" s="48"/>
      <c r="DU1025" s="48"/>
      <c r="DV1025" s="48"/>
      <c r="DW1025" s="48"/>
      <c r="DX1025" s="48"/>
      <c r="DY1025" s="48"/>
      <c r="DZ1025" s="48"/>
      <c r="EA1025" s="48"/>
      <c r="EB1025" s="48"/>
      <c r="EC1025" s="48"/>
      <c r="ED1025" s="48"/>
      <c r="EE1025" s="48"/>
      <c r="EF1025" s="48"/>
      <c r="EG1025" s="48"/>
      <c r="EH1025" s="48"/>
      <c r="EI1025" s="48"/>
      <c r="EJ1025" s="48"/>
      <c r="EK1025" s="48"/>
      <c r="EL1025" s="48"/>
      <c r="ET1025" s="33" t="s">
        <v>1636</v>
      </c>
      <c r="EU1025" s="33" t="s">
        <v>1634</v>
      </c>
    </row>
    <row r="1026" spans="1:151" ht="12" hidden="1" customHeight="1">
      <c r="A1026" s="48"/>
      <c r="B1026" s="60"/>
      <c r="C1026" s="48"/>
      <c r="D1026" s="60"/>
      <c r="E1026" s="60"/>
      <c r="F1026" s="60"/>
      <c r="G1026" s="60"/>
      <c r="H1026" s="60"/>
      <c r="I1026" s="60"/>
      <c r="J1026" s="60"/>
      <c r="K1026" s="60"/>
      <c r="L1026" s="60"/>
      <c r="M1026" s="48"/>
      <c r="N1026" s="48"/>
      <c r="O1026" s="48"/>
      <c r="P1026" s="48"/>
      <c r="Q1026" s="48"/>
      <c r="R1026" s="48"/>
      <c r="S1026" s="48"/>
      <c r="T1026" s="48"/>
      <c r="U1026" s="48"/>
      <c r="V1026" s="48"/>
      <c r="W1026" s="48"/>
      <c r="X1026" s="48"/>
      <c r="Y1026" s="48"/>
      <c r="Z1026" s="48"/>
      <c r="AA1026" s="48"/>
      <c r="AB1026" s="48"/>
      <c r="AC1026" s="48"/>
      <c r="AD1026" s="48"/>
      <c r="AE1026" s="48"/>
      <c r="AF1026" s="48"/>
      <c r="AG1026" s="48"/>
      <c r="AH1026" s="48"/>
      <c r="AI1026" s="48"/>
      <c r="AJ1026" s="48"/>
      <c r="AK1026" s="48"/>
      <c r="AL1026" s="48"/>
      <c r="AM1026" s="48"/>
      <c r="AN1026" s="48"/>
      <c r="AO1026" s="48"/>
      <c r="AP1026" s="48"/>
      <c r="AQ1026" s="48"/>
      <c r="AR1026" s="48"/>
      <c r="AS1026" s="48"/>
      <c r="AT1026" s="48"/>
      <c r="AU1026" s="48"/>
      <c r="AV1026" s="48"/>
      <c r="AW1026" s="48"/>
      <c r="AX1026" s="48"/>
      <c r="AY1026" s="48"/>
      <c r="AZ1026" s="48"/>
      <c r="BA1026" s="48"/>
      <c r="BB1026" s="48"/>
      <c r="BC1026" s="48"/>
      <c r="BD1026" s="48"/>
      <c r="BE1026" s="48"/>
      <c r="BF1026" s="48"/>
      <c r="BG1026" s="48"/>
      <c r="BH1026" s="48"/>
      <c r="BI1026" s="158"/>
      <c r="BJ1026" s="158"/>
      <c r="BK1026" s="48"/>
      <c r="BL1026" s="307"/>
      <c r="BM1026" s="48"/>
      <c r="BN1026" s="48"/>
      <c r="BO1026" s="48"/>
      <c r="BP1026" s="48"/>
      <c r="BQ1026" s="48"/>
      <c r="BR1026" s="48"/>
      <c r="BS1026" s="48"/>
      <c r="BT1026" s="48"/>
      <c r="BU1026" s="48"/>
      <c r="BV1026" s="48"/>
      <c r="BW1026" s="48"/>
      <c r="BX1026" s="48"/>
      <c r="BY1026" s="48"/>
      <c r="BZ1026" s="328"/>
      <c r="CA1026" s="48"/>
      <c r="CB1026" s="48"/>
      <c r="CC1026" s="48"/>
      <c r="CD1026" s="48"/>
      <c r="CE1026" s="48"/>
      <c r="CF1026" s="48"/>
      <c r="CG1026" s="48"/>
      <c r="CH1026" s="48"/>
      <c r="CI1026" s="48"/>
      <c r="CJ1026" s="48"/>
      <c r="CK1026" s="48"/>
      <c r="CL1026" s="48"/>
      <c r="CM1026" s="48"/>
      <c r="CN1026" s="48"/>
      <c r="CO1026" s="48"/>
      <c r="CP1026" s="48"/>
      <c r="CQ1026" s="48"/>
      <c r="CR1026" s="48"/>
      <c r="CS1026" s="48"/>
      <c r="CT1026" s="48"/>
      <c r="CU1026" s="48"/>
      <c r="CV1026" s="48"/>
      <c r="CW1026" s="48"/>
      <c r="CX1026" s="48"/>
      <c r="CY1026" s="48"/>
      <c r="CZ1026" s="48"/>
      <c r="DA1026" s="48"/>
      <c r="DB1026" s="48"/>
      <c r="DC1026" s="48"/>
      <c r="DD1026" s="48"/>
      <c r="DE1026" s="48"/>
      <c r="DF1026" s="48"/>
      <c r="DG1026" s="48"/>
      <c r="DH1026" s="48"/>
      <c r="DI1026" s="48"/>
      <c r="DJ1026" s="48"/>
      <c r="DK1026" s="48"/>
      <c r="DL1026" s="48"/>
      <c r="DM1026" s="48"/>
      <c r="DN1026" s="48"/>
      <c r="DO1026" s="48"/>
      <c r="DP1026" s="48"/>
      <c r="DQ1026" s="48"/>
      <c r="DR1026" s="48"/>
      <c r="DS1026" s="48"/>
      <c r="DT1026" s="48"/>
      <c r="DU1026" s="48"/>
      <c r="DV1026" s="48"/>
      <c r="DW1026" s="48"/>
      <c r="DX1026" s="48"/>
      <c r="DY1026" s="48"/>
      <c r="DZ1026" s="48"/>
      <c r="EA1026" s="48"/>
      <c r="EB1026" s="48"/>
      <c r="EC1026" s="48"/>
      <c r="ED1026" s="48"/>
      <c r="EE1026" s="48"/>
      <c r="EF1026" s="48"/>
      <c r="EG1026" s="48"/>
      <c r="EH1026" s="48"/>
      <c r="EI1026" s="48"/>
      <c r="EJ1026" s="48"/>
      <c r="EK1026" s="48"/>
      <c r="EL1026" s="48"/>
      <c r="ET1026" s="33" t="s">
        <v>1637</v>
      </c>
      <c r="EU1026" s="33" t="s">
        <v>1635</v>
      </c>
    </row>
    <row r="1027" spans="1:151" ht="12" hidden="1" customHeight="1">
      <c r="A1027" s="48"/>
      <c r="B1027" s="60"/>
      <c r="C1027" s="48"/>
      <c r="D1027" s="60"/>
      <c r="E1027" s="60"/>
      <c r="F1027" s="60"/>
      <c r="G1027" s="60"/>
      <c r="H1027" s="60"/>
      <c r="I1027" s="60"/>
      <c r="J1027" s="60"/>
      <c r="K1027" s="60"/>
      <c r="L1027" s="60"/>
      <c r="M1027" s="48"/>
      <c r="N1027" s="48"/>
      <c r="O1027" s="48"/>
      <c r="P1027" s="48"/>
      <c r="Q1027" s="48"/>
      <c r="R1027" s="48"/>
      <c r="S1027" s="48"/>
      <c r="T1027" s="48"/>
      <c r="U1027" s="48"/>
      <c r="V1027" s="48"/>
      <c r="W1027" s="48"/>
      <c r="X1027" s="48"/>
      <c r="Y1027" s="48"/>
      <c r="Z1027" s="48"/>
      <c r="AA1027" s="48"/>
      <c r="AB1027" s="48"/>
      <c r="AC1027" s="48"/>
      <c r="AD1027" s="48"/>
      <c r="AE1027" s="48"/>
      <c r="AF1027" s="48"/>
      <c r="AG1027" s="48"/>
      <c r="AH1027" s="48"/>
      <c r="AI1027" s="48"/>
      <c r="AJ1027" s="48"/>
      <c r="AK1027" s="48"/>
      <c r="AL1027" s="48"/>
      <c r="AM1027" s="48"/>
      <c r="AN1027" s="48"/>
      <c r="AO1027" s="48"/>
      <c r="AP1027" s="48"/>
      <c r="AQ1027" s="48"/>
      <c r="AR1027" s="48"/>
      <c r="AS1027" s="48"/>
      <c r="AT1027" s="48"/>
      <c r="AU1027" s="48"/>
      <c r="AV1027" s="48"/>
      <c r="AW1027" s="48"/>
      <c r="AX1027" s="48"/>
      <c r="AY1027" s="48"/>
      <c r="AZ1027" s="48"/>
      <c r="BA1027" s="48"/>
      <c r="BB1027" s="48"/>
      <c r="BC1027" s="48"/>
      <c r="BD1027" s="48"/>
      <c r="BE1027" s="48"/>
      <c r="BF1027" s="48"/>
      <c r="BG1027" s="48"/>
      <c r="BH1027" s="48"/>
      <c r="BI1027" s="158"/>
      <c r="BJ1027" s="158"/>
      <c r="BK1027" s="48"/>
      <c r="BL1027" s="307"/>
      <c r="BM1027" s="48"/>
      <c r="BN1027" s="48"/>
      <c r="BO1027" s="48"/>
      <c r="BP1027" s="48"/>
      <c r="BQ1027" s="48"/>
      <c r="BR1027" s="48"/>
      <c r="BS1027" s="48"/>
      <c r="BT1027" s="48"/>
      <c r="BU1027" s="48"/>
      <c r="BV1027" s="48"/>
      <c r="BW1027" s="48"/>
      <c r="BX1027" s="48"/>
      <c r="BY1027" s="48"/>
      <c r="BZ1027" s="328"/>
      <c r="CA1027" s="48"/>
      <c r="CB1027" s="48"/>
      <c r="CC1027" s="48"/>
      <c r="CD1027" s="48"/>
      <c r="CE1027" s="48"/>
      <c r="CF1027" s="48"/>
      <c r="CG1027" s="48"/>
      <c r="CH1027" s="48"/>
      <c r="CI1027" s="48"/>
      <c r="CJ1027" s="48"/>
      <c r="CK1027" s="48"/>
      <c r="CL1027" s="48"/>
      <c r="CM1027" s="48"/>
      <c r="CN1027" s="48"/>
      <c r="CO1027" s="48"/>
      <c r="CP1027" s="48"/>
      <c r="CQ1027" s="48"/>
      <c r="CR1027" s="48"/>
      <c r="CS1027" s="48"/>
      <c r="CT1027" s="48"/>
      <c r="CU1027" s="48"/>
      <c r="CV1027" s="48"/>
      <c r="CW1027" s="48"/>
      <c r="CX1027" s="48"/>
      <c r="CY1027" s="48"/>
      <c r="CZ1027" s="48"/>
      <c r="DA1027" s="48"/>
      <c r="DB1027" s="48"/>
      <c r="DC1027" s="48"/>
      <c r="DD1027" s="48"/>
      <c r="DE1027" s="48"/>
      <c r="DF1027" s="48"/>
      <c r="DG1027" s="48"/>
      <c r="DH1027" s="48"/>
      <c r="DI1027" s="48"/>
      <c r="DJ1027" s="48"/>
      <c r="DK1027" s="48"/>
      <c r="DL1027" s="48"/>
      <c r="DM1027" s="48"/>
      <c r="DN1027" s="48"/>
      <c r="DO1027" s="48"/>
      <c r="DP1027" s="48"/>
      <c r="DQ1027" s="48"/>
      <c r="DR1027" s="48"/>
      <c r="DS1027" s="48"/>
      <c r="DT1027" s="48"/>
      <c r="DU1027" s="48"/>
      <c r="DV1027" s="48"/>
      <c r="DW1027" s="48"/>
      <c r="DX1027" s="48"/>
      <c r="DY1027" s="48"/>
      <c r="DZ1027" s="48"/>
      <c r="EA1027" s="48"/>
      <c r="EB1027" s="48"/>
      <c r="EC1027" s="48"/>
      <c r="ED1027" s="48"/>
      <c r="EE1027" s="48"/>
      <c r="EF1027" s="48"/>
      <c r="EG1027" s="48"/>
      <c r="EH1027" s="48"/>
      <c r="EI1027" s="48"/>
      <c r="EJ1027" s="48"/>
      <c r="EK1027" s="48"/>
      <c r="EL1027" s="48"/>
      <c r="ET1027" s="33" t="s">
        <v>1638</v>
      </c>
      <c r="EU1027" s="33" t="s">
        <v>1636</v>
      </c>
    </row>
    <row r="1028" spans="1:151" ht="12" hidden="1" customHeight="1">
      <c r="A1028" s="48"/>
      <c r="B1028" s="60"/>
      <c r="C1028" s="48"/>
      <c r="D1028" s="60"/>
      <c r="E1028" s="60"/>
      <c r="F1028" s="60"/>
      <c r="G1028" s="60"/>
      <c r="H1028" s="60"/>
      <c r="I1028" s="60"/>
      <c r="J1028" s="60"/>
      <c r="K1028" s="60"/>
      <c r="L1028" s="60"/>
      <c r="M1028" s="48"/>
      <c r="N1028" s="48"/>
      <c r="O1028" s="48"/>
      <c r="P1028" s="48"/>
      <c r="Q1028" s="48"/>
      <c r="R1028" s="48"/>
      <c r="S1028" s="48"/>
      <c r="T1028" s="48"/>
      <c r="U1028" s="48"/>
      <c r="V1028" s="48"/>
      <c r="W1028" s="48"/>
      <c r="X1028" s="48"/>
      <c r="Y1028" s="48"/>
      <c r="Z1028" s="48"/>
      <c r="AA1028" s="48"/>
      <c r="AB1028" s="48"/>
      <c r="AC1028" s="48"/>
      <c r="AD1028" s="48"/>
      <c r="AE1028" s="48"/>
      <c r="AF1028" s="48"/>
      <c r="AG1028" s="48"/>
      <c r="AH1028" s="48"/>
      <c r="AI1028" s="48"/>
      <c r="AJ1028" s="48"/>
      <c r="AK1028" s="48"/>
      <c r="AL1028" s="48"/>
      <c r="AM1028" s="48"/>
      <c r="AN1028" s="48"/>
      <c r="AO1028" s="48"/>
      <c r="AP1028" s="48"/>
      <c r="AQ1028" s="48"/>
      <c r="AR1028" s="48"/>
      <c r="AS1028" s="48"/>
      <c r="AT1028" s="48"/>
      <c r="AU1028" s="48"/>
      <c r="AV1028" s="48"/>
      <c r="AW1028" s="48"/>
      <c r="AX1028" s="48"/>
      <c r="AY1028" s="48"/>
      <c r="AZ1028" s="48"/>
      <c r="BA1028" s="48"/>
      <c r="BB1028" s="48"/>
      <c r="BC1028" s="48"/>
      <c r="BD1028" s="48"/>
      <c r="BE1028" s="48"/>
      <c r="BF1028" s="48"/>
      <c r="BG1028" s="48"/>
      <c r="BH1028" s="48"/>
      <c r="BI1028" s="158"/>
      <c r="BJ1028" s="158"/>
      <c r="BK1028" s="48"/>
      <c r="BL1028" s="307"/>
      <c r="BM1028" s="48"/>
      <c r="BN1028" s="48"/>
      <c r="BO1028" s="48"/>
      <c r="BP1028" s="48"/>
      <c r="BQ1028" s="48"/>
      <c r="BR1028" s="48"/>
      <c r="BS1028" s="48"/>
      <c r="BT1028" s="48"/>
      <c r="BU1028" s="48"/>
      <c r="BV1028" s="48"/>
      <c r="BW1028" s="48"/>
      <c r="BX1028" s="48"/>
      <c r="BY1028" s="48"/>
      <c r="BZ1028" s="328"/>
      <c r="CA1028" s="48"/>
      <c r="CB1028" s="48"/>
      <c r="CC1028" s="48"/>
      <c r="CD1028" s="48"/>
      <c r="CE1028" s="48"/>
      <c r="CF1028" s="48"/>
      <c r="CG1028" s="48"/>
      <c r="CH1028" s="48"/>
      <c r="CI1028" s="48"/>
      <c r="CJ1028" s="48"/>
      <c r="CK1028" s="48"/>
      <c r="CL1028" s="48"/>
      <c r="CM1028" s="48"/>
      <c r="CN1028" s="48"/>
      <c r="CO1028" s="48"/>
      <c r="CP1028" s="48"/>
      <c r="CQ1028" s="48"/>
      <c r="CR1028" s="48"/>
      <c r="CS1028" s="48"/>
      <c r="CT1028" s="48"/>
      <c r="CU1028" s="48"/>
      <c r="CV1028" s="48"/>
      <c r="CW1028" s="48"/>
      <c r="CX1028" s="48"/>
      <c r="CY1028" s="48"/>
      <c r="CZ1028" s="48"/>
      <c r="DA1028" s="48"/>
      <c r="DB1028" s="48"/>
      <c r="DC1028" s="48"/>
      <c r="DD1028" s="48"/>
      <c r="DE1028" s="48"/>
      <c r="DF1028" s="48"/>
      <c r="DG1028" s="48"/>
      <c r="DH1028" s="48"/>
      <c r="DI1028" s="48"/>
      <c r="DJ1028" s="48"/>
      <c r="DK1028" s="48"/>
      <c r="DL1028" s="48"/>
      <c r="DM1028" s="48"/>
      <c r="DN1028" s="48"/>
      <c r="DO1028" s="48"/>
      <c r="DP1028" s="48"/>
      <c r="DQ1028" s="48"/>
      <c r="DR1028" s="48"/>
      <c r="DS1028" s="48"/>
      <c r="DT1028" s="48"/>
      <c r="DU1028" s="48"/>
      <c r="DV1028" s="48"/>
      <c r="DW1028" s="48"/>
      <c r="DX1028" s="48"/>
      <c r="DY1028" s="48"/>
      <c r="DZ1028" s="48"/>
      <c r="EA1028" s="48"/>
      <c r="EB1028" s="48"/>
      <c r="EC1028" s="48"/>
      <c r="ED1028" s="48"/>
      <c r="EE1028" s="48"/>
      <c r="EF1028" s="48"/>
      <c r="EG1028" s="48"/>
      <c r="EH1028" s="48"/>
      <c r="EI1028" s="48"/>
      <c r="EJ1028" s="48"/>
      <c r="EK1028" s="48"/>
      <c r="EL1028" s="48"/>
      <c r="ET1028" s="33" t="s">
        <v>1639</v>
      </c>
      <c r="EU1028" s="33" t="s">
        <v>1637</v>
      </c>
    </row>
    <row r="1029" spans="1:151" ht="12" hidden="1" customHeight="1">
      <c r="A1029" s="48"/>
      <c r="B1029" s="60"/>
      <c r="C1029" s="48"/>
      <c r="D1029" s="60"/>
      <c r="E1029" s="60"/>
      <c r="F1029" s="60"/>
      <c r="G1029" s="60"/>
      <c r="H1029" s="60"/>
      <c r="I1029" s="60"/>
      <c r="J1029" s="60"/>
      <c r="K1029" s="60"/>
      <c r="L1029" s="60"/>
      <c r="M1029" s="48"/>
      <c r="N1029" s="48"/>
      <c r="O1029" s="48"/>
      <c r="P1029" s="48"/>
      <c r="Q1029" s="48"/>
      <c r="R1029" s="48"/>
      <c r="S1029" s="48"/>
      <c r="T1029" s="48"/>
      <c r="U1029" s="48"/>
      <c r="V1029" s="48"/>
      <c r="W1029" s="48"/>
      <c r="X1029" s="48"/>
      <c r="Y1029" s="48"/>
      <c r="Z1029" s="48"/>
      <c r="AA1029" s="48"/>
      <c r="AB1029" s="48"/>
      <c r="AC1029" s="48"/>
      <c r="AD1029" s="48"/>
      <c r="AE1029" s="48"/>
      <c r="AF1029" s="48"/>
      <c r="AG1029" s="48"/>
      <c r="AH1029" s="48"/>
      <c r="AI1029" s="48"/>
      <c r="AJ1029" s="48"/>
      <c r="AK1029" s="48"/>
      <c r="AL1029" s="48"/>
      <c r="AM1029" s="48"/>
      <c r="AN1029" s="48"/>
      <c r="AO1029" s="48"/>
      <c r="AP1029" s="48"/>
      <c r="AQ1029" s="48"/>
      <c r="AR1029" s="48"/>
      <c r="AS1029" s="48"/>
      <c r="AT1029" s="48"/>
      <c r="AU1029" s="48"/>
      <c r="AV1029" s="48"/>
      <c r="AW1029" s="48"/>
      <c r="AX1029" s="48"/>
      <c r="AY1029" s="48"/>
      <c r="AZ1029" s="48"/>
      <c r="BA1029" s="48"/>
      <c r="BB1029" s="48"/>
      <c r="BC1029" s="48"/>
      <c r="BD1029" s="48"/>
      <c r="BE1029" s="48"/>
      <c r="BF1029" s="48"/>
      <c r="BG1029" s="48"/>
      <c r="BH1029" s="48"/>
      <c r="BI1029" s="158"/>
      <c r="BJ1029" s="158"/>
      <c r="BK1029" s="48"/>
      <c r="BL1029" s="307"/>
      <c r="BM1029" s="48"/>
      <c r="BN1029" s="48"/>
      <c r="BO1029" s="48"/>
      <c r="BP1029" s="48"/>
      <c r="BQ1029" s="48"/>
      <c r="BR1029" s="48"/>
      <c r="BS1029" s="48"/>
      <c r="BT1029" s="48"/>
      <c r="BU1029" s="48"/>
      <c r="BV1029" s="48"/>
      <c r="BW1029" s="48"/>
      <c r="BX1029" s="48"/>
      <c r="BY1029" s="48"/>
      <c r="BZ1029" s="328"/>
      <c r="CA1029" s="48"/>
      <c r="CB1029" s="48"/>
      <c r="CC1029" s="48"/>
      <c r="CD1029" s="48"/>
      <c r="CE1029" s="48"/>
      <c r="CF1029" s="48"/>
      <c r="CG1029" s="48"/>
      <c r="CH1029" s="48"/>
      <c r="CI1029" s="48"/>
      <c r="CJ1029" s="48"/>
      <c r="CK1029" s="48"/>
      <c r="CL1029" s="48"/>
      <c r="CM1029" s="48"/>
      <c r="CN1029" s="48"/>
      <c r="CO1029" s="48"/>
      <c r="CP1029" s="48"/>
      <c r="CQ1029" s="48"/>
      <c r="CR1029" s="48"/>
      <c r="CS1029" s="48"/>
      <c r="CT1029" s="48"/>
      <c r="CU1029" s="48"/>
      <c r="CV1029" s="48"/>
      <c r="CW1029" s="48"/>
      <c r="CX1029" s="48"/>
      <c r="CY1029" s="48"/>
      <c r="CZ1029" s="48"/>
      <c r="DA1029" s="48"/>
      <c r="DB1029" s="48"/>
      <c r="DC1029" s="48"/>
      <c r="DD1029" s="48"/>
      <c r="DE1029" s="48"/>
      <c r="DF1029" s="48"/>
      <c r="DG1029" s="48"/>
      <c r="DH1029" s="48"/>
      <c r="DI1029" s="48"/>
      <c r="DJ1029" s="48"/>
      <c r="DK1029" s="48"/>
      <c r="DL1029" s="48"/>
      <c r="DM1029" s="48"/>
      <c r="DN1029" s="48"/>
      <c r="DO1029" s="48"/>
      <c r="DP1029" s="48"/>
      <c r="DQ1029" s="48"/>
      <c r="DR1029" s="48"/>
      <c r="DS1029" s="48"/>
      <c r="DT1029" s="48"/>
      <c r="DU1029" s="48"/>
      <c r="DV1029" s="48"/>
      <c r="DW1029" s="48"/>
      <c r="DX1029" s="48"/>
      <c r="DY1029" s="48"/>
      <c r="DZ1029" s="48"/>
      <c r="EA1029" s="48"/>
      <c r="EB1029" s="48"/>
      <c r="EC1029" s="48"/>
      <c r="ED1029" s="48"/>
      <c r="EE1029" s="48"/>
      <c r="EF1029" s="48"/>
      <c r="EG1029" s="48"/>
      <c r="EH1029" s="48"/>
      <c r="EI1029" s="48"/>
      <c r="EJ1029" s="48"/>
      <c r="EK1029" s="48"/>
      <c r="EL1029" s="48"/>
      <c r="ET1029" s="33" t="s">
        <v>1640</v>
      </c>
      <c r="EU1029" s="33" t="s">
        <v>1638</v>
      </c>
    </row>
    <row r="1030" spans="1:151" ht="12" hidden="1" customHeight="1">
      <c r="A1030" s="48"/>
      <c r="B1030" s="60"/>
      <c r="C1030" s="48"/>
      <c r="D1030" s="60"/>
      <c r="E1030" s="60"/>
      <c r="F1030" s="60"/>
      <c r="G1030" s="60"/>
      <c r="H1030" s="60"/>
      <c r="I1030" s="60"/>
      <c r="J1030" s="60"/>
      <c r="K1030" s="60"/>
      <c r="L1030" s="60"/>
      <c r="M1030" s="48"/>
      <c r="N1030" s="48"/>
      <c r="O1030" s="48"/>
      <c r="P1030" s="48"/>
      <c r="Q1030" s="48"/>
      <c r="R1030" s="48"/>
      <c r="S1030" s="48"/>
      <c r="T1030" s="48"/>
      <c r="U1030" s="48"/>
      <c r="V1030" s="48"/>
      <c r="W1030" s="48"/>
      <c r="X1030" s="48"/>
      <c r="Y1030" s="48"/>
      <c r="Z1030" s="48"/>
      <c r="AA1030" s="48"/>
      <c r="AB1030" s="48"/>
      <c r="AC1030" s="48"/>
      <c r="AD1030" s="48"/>
      <c r="AE1030" s="48"/>
      <c r="AF1030" s="48"/>
      <c r="AG1030" s="48"/>
      <c r="AH1030" s="48"/>
      <c r="AI1030" s="48"/>
      <c r="AJ1030" s="48"/>
      <c r="AK1030" s="48"/>
      <c r="AL1030" s="48"/>
      <c r="AM1030" s="48"/>
      <c r="AN1030" s="48"/>
      <c r="AO1030" s="48"/>
      <c r="AP1030" s="48"/>
      <c r="AQ1030" s="48"/>
      <c r="AR1030" s="48"/>
      <c r="AS1030" s="48"/>
      <c r="AT1030" s="48"/>
      <c r="AU1030" s="48"/>
      <c r="AV1030" s="48"/>
      <c r="AW1030" s="48"/>
      <c r="AX1030" s="48"/>
      <c r="AY1030" s="48"/>
      <c r="AZ1030" s="48"/>
      <c r="BA1030" s="48"/>
      <c r="BB1030" s="48"/>
      <c r="BC1030" s="48"/>
      <c r="BD1030" s="48"/>
      <c r="BE1030" s="48"/>
      <c r="BF1030" s="48"/>
      <c r="BG1030" s="48"/>
      <c r="BH1030" s="48"/>
      <c r="BI1030" s="158"/>
      <c r="BJ1030" s="158"/>
      <c r="BK1030" s="48"/>
      <c r="BL1030" s="307"/>
      <c r="BM1030" s="48"/>
      <c r="BN1030" s="48"/>
      <c r="BO1030" s="48"/>
      <c r="BP1030" s="48"/>
      <c r="BQ1030" s="48"/>
      <c r="BR1030" s="48"/>
      <c r="BS1030" s="48"/>
      <c r="BT1030" s="48"/>
      <c r="BU1030" s="48"/>
      <c r="BV1030" s="48"/>
      <c r="BW1030" s="48"/>
      <c r="BX1030" s="48"/>
      <c r="BY1030" s="48"/>
      <c r="BZ1030" s="328"/>
      <c r="CA1030" s="48"/>
      <c r="CB1030" s="48"/>
      <c r="CC1030" s="48"/>
      <c r="CD1030" s="48"/>
      <c r="CE1030" s="48"/>
      <c r="CF1030" s="48"/>
      <c r="CG1030" s="48"/>
      <c r="CH1030" s="48"/>
      <c r="CI1030" s="48"/>
      <c r="CJ1030" s="48"/>
      <c r="CK1030" s="48"/>
      <c r="CL1030" s="48"/>
      <c r="CM1030" s="48"/>
      <c r="CN1030" s="48"/>
      <c r="CO1030" s="48"/>
      <c r="CP1030" s="48"/>
      <c r="CQ1030" s="48"/>
      <c r="CR1030" s="48"/>
      <c r="CS1030" s="48"/>
      <c r="CT1030" s="48"/>
      <c r="CU1030" s="48"/>
      <c r="CV1030" s="48"/>
      <c r="CW1030" s="48"/>
      <c r="CX1030" s="48"/>
      <c r="CY1030" s="48"/>
      <c r="CZ1030" s="48"/>
      <c r="DA1030" s="48"/>
      <c r="DB1030" s="48"/>
      <c r="DC1030" s="48"/>
      <c r="DD1030" s="48"/>
      <c r="DE1030" s="48"/>
      <c r="DF1030" s="48"/>
      <c r="DG1030" s="48"/>
      <c r="DH1030" s="48"/>
      <c r="DI1030" s="48"/>
      <c r="DJ1030" s="48"/>
      <c r="DK1030" s="48"/>
      <c r="DL1030" s="48"/>
      <c r="DM1030" s="48"/>
      <c r="DN1030" s="48"/>
      <c r="DO1030" s="48"/>
      <c r="DP1030" s="48"/>
      <c r="DQ1030" s="48"/>
      <c r="DR1030" s="48"/>
      <c r="DS1030" s="48"/>
      <c r="DT1030" s="48"/>
      <c r="DU1030" s="48"/>
      <c r="DV1030" s="48"/>
      <c r="DW1030" s="48"/>
      <c r="DX1030" s="48"/>
      <c r="DY1030" s="48"/>
      <c r="DZ1030" s="48"/>
      <c r="EA1030" s="48"/>
      <c r="EB1030" s="48"/>
      <c r="EC1030" s="48"/>
      <c r="ED1030" s="48"/>
      <c r="EE1030" s="48"/>
      <c r="EF1030" s="48"/>
      <c r="EG1030" s="48"/>
      <c r="EH1030" s="48"/>
      <c r="EI1030" s="48"/>
      <c r="EJ1030" s="48"/>
      <c r="EK1030" s="48"/>
      <c r="EL1030" s="48"/>
      <c r="ET1030" s="33" t="s">
        <v>1641</v>
      </c>
      <c r="EU1030" s="33" t="s">
        <v>1639</v>
      </c>
    </row>
    <row r="1031" spans="1:151" ht="12" hidden="1" customHeight="1">
      <c r="A1031" s="48"/>
      <c r="B1031" s="60"/>
      <c r="C1031" s="48"/>
      <c r="D1031" s="60"/>
      <c r="E1031" s="60"/>
      <c r="F1031" s="60"/>
      <c r="G1031" s="60"/>
      <c r="H1031" s="60"/>
      <c r="I1031" s="60"/>
      <c r="J1031" s="60"/>
      <c r="K1031" s="60"/>
      <c r="L1031" s="60"/>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c r="AM1031" s="48"/>
      <c r="AN1031" s="48"/>
      <c r="AO1031" s="48"/>
      <c r="AP1031" s="48"/>
      <c r="AQ1031" s="48"/>
      <c r="AR1031" s="48"/>
      <c r="AS1031" s="48"/>
      <c r="AT1031" s="48"/>
      <c r="AU1031" s="48"/>
      <c r="AV1031" s="48"/>
      <c r="AW1031" s="48"/>
      <c r="AX1031" s="48"/>
      <c r="AY1031" s="48"/>
      <c r="AZ1031" s="48"/>
      <c r="BA1031" s="48"/>
      <c r="BB1031" s="48"/>
      <c r="BC1031" s="48"/>
      <c r="BD1031" s="48"/>
      <c r="BE1031" s="48"/>
      <c r="BF1031" s="48"/>
      <c r="BG1031" s="48"/>
      <c r="BH1031" s="48"/>
      <c r="BI1031" s="158"/>
      <c r="BJ1031" s="158"/>
      <c r="BK1031" s="48"/>
      <c r="BL1031" s="307"/>
      <c r="BM1031" s="48"/>
      <c r="BN1031" s="48"/>
      <c r="BO1031" s="48"/>
      <c r="BP1031" s="48"/>
      <c r="BQ1031" s="48"/>
      <c r="BR1031" s="48"/>
      <c r="BS1031" s="48"/>
      <c r="BT1031" s="48"/>
      <c r="BU1031" s="48"/>
      <c r="BV1031" s="48"/>
      <c r="BW1031" s="48"/>
      <c r="BX1031" s="48"/>
      <c r="BY1031" s="48"/>
      <c r="BZ1031" s="328"/>
      <c r="CA1031" s="48"/>
      <c r="CB1031" s="48"/>
      <c r="CC1031" s="48"/>
      <c r="CD1031" s="48"/>
      <c r="CE1031" s="48"/>
      <c r="CF1031" s="48"/>
      <c r="CG1031" s="48"/>
      <c r="CH1031" s="48"/>
      <c r="CI1031" s="48"/>
      <c r="CJ1031" s="48"/>
      <c r="CK1031" s="48"/>
      <c r="CL1031" s="48"/>
      <c r="CM1031" s="48"/>
      <c r="CN1031" s="48"/>
      <c r="CO1031" s="48"/>
      <c r="CP1031" s="48"/>
      <c r="CQ1031" s="48"/>
      <c r="CR1031" s="48"/>
      <c r="CS1031" s="48"/>
      <c r="CT1031" s="48"/>
      <c r="CU1031" s="48"/>
      <c r="CV1031" s="48"/>
      <c r="CW1031" s="48"/>
      <c r="CX1031" s="48"/>
      <c r="CY1031" s="48"/>
      <c r="CZ1031" s="48"/>
      <c r="DA1031" s="48"/>
      <c r="DB1031" s="48"/>
      <c r="DC1031" s="48"/>
      <c r="DD1031" s="48"/>
      <c r="DE1031" s="48"/>
      <c r="DF1031" s="48"/>
      <c r="DG1031" s="48"/>
      <c r="DH1031" s="48"/>
      <c r="DI1031" s="48"/>
      <c r="DJ1031" s="48"/>
      <c r="DK1031" s="48"/>
      <c r="DL1031" s="48"/>
      <c r="DM1031" s="48"/>
      <c r="DN1031" s="48"/>
      <c r="DO1031" s="48"/>
      <c r="DP1031" s="48"/>
      <c r="DQ1031" s="48"/>
      <c r="DR1031" s="48"/>
      <c r="DS1031" s="48"/>
      <c r="DT1031" s="48"/>
      <c r="DU1031" s="48"/>
      <c r="DV1031" s="48"/>
      <c r="DW1031" s="48"/>
      <c r="DX1031" s="48"/>
      <c r="DY1031" s="48"/>
      <c r="DZ1031" s="48"/>
      <c r="EA1031" s="48"/>
      <c r="EB1031" s="48"/>
      <c r="EC1031" s="48"/>
      <c r="ED1031" s="48"/>
      <c r="EE1031" s="48"/>
      <c r="EF1031" s="48"/>
      <c r="EG1031" s="48"/>
      <c r="EH1031" s="48"/>
      <c r="EI1031" s="48"/>
      <c r="EJ1031" s="48"/>
      <c r="EK1031" s="48"/>
      <c r="EL1031" s="48"/>
      <c r="ET1031" s="33" t="s">
        <v>1642</v>
      </c>
      <c r="EU1031" s="33" t="s">
        <v>1640</v>
      </c>
    </row>
    <row r="1032" spans="1:151" ht="12" hidden="1" customHeight="1">
      <c r="A1032" s="48"/>
      <c r="B1032" s="60"/>
      <c r="C1032" s="48"/>
      <c r="D1032" s="60"/>
      <c r="E1032" s="60"/>
      <c r="F1032" s="60"/>
      <c r="G1032" s="60"/>
      <c r="H1032" s="60"/>
      <c r="I1032" s="60"/>
      <c r="J1032" s="60"/>
      <c r="K1032" s="60"/>
      <c r="L1032" s="60"/>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c r="AH1032" s="48"/>
      <c r="AI1032" s="48"/>
      <c r="AJ1032" s="48"/>
      <c r="AK1032" s="48"/>
      <c r="AL1032" s="48"/>
      <c r="AM1032" s="48"/>
      <c r="AN1032" s="48"/>
      <c r="AO1032" s="48"/>
      <c r="AP1032" s="48"/>
      <c r="AQ1032" s="48"/>
      <c r="AR1032" s="48"/>
      <c r="AS1032" s="48"/>
      <c r="AT1032" s="48"/>
      <c r="AU1032" s="48"/>
      <c r="AV1032" s="48"/>
      <c r="AW1032" s="48"/>
      <c r="AX1032" s="48"/>
      <c r="AY1032" s="48"/>
      <c r="AZ1032" s="48"/>
      <c r="BA1032" s="48"/>
      <c r="BB1032" s="48"/>
      <c r="BC1032" s="48"/>
      <c r="BD1032" s="48"/>
      <c r="BE1032" s="48"/>
      <c r="BF1032" s="48"/>
      <c r="BG1032" s="48"/>
      <c r="BH1032" s="48"/>
      <c r="BI1032" s="158"/>
      <c r="BJ1032" s="158"/>
      <c r="BK1032" s="48"/>
      <c r="BL1032" s="307"/>
      <c r="BM1032" s="48"/>
      <c r="BN1032" s="48"/>
      <c r="BO1032" s="48"/>
      <c r="BP1032" s="48"/>
      <c r="BQ1032" s="48"/>
      <c r="BR1032" s="48"/>
      <c r="BS1032" s="48"/>
      <c r="BT1032" s="48"/>
      <c r="BU1032" s="48"/>
      <c r="BV1032" s="48"/>
      <c r="BW1032" s="48"/>
      <c r="BX1032" s="48"/>
      <c r="BY1032" s="48"/>
      <c r="BZ1032" s="328"/>
      <c r="CA1032" s="48"/>
      <c r="CB1032" s="48"/>
      <c r="CC1032" s="48"/>
      <c r="CD1032" s="48"/>
      <c r="CE1032" s="48"/>
      <c r="CF1032" s="48"/>
      <c r="CG1032" s="48"/>
      <c r="CH1032" s="48"/>
      <c r="CI1032" s="48"/>
      <c r="CJ1032" s="48"/>
      <c r="CK1032" s="48"/>
      <c r="CL1032" s="48"/>
      <c r="CM1032" s="48"/>
      <c r="CN1032" s="48"/>
      <c r="CO1032" s="48"/>
      <c r="CP1032" s="48"/>
      <c r="CQ1032" s="48"/>
      <c r="CR1032" s="48"/>
      <c r="CS1032" s="48"/>
      <c r="CT1032" s="48"/>
      <c r="CU1032" s="48"/>
      <c r="CV1032" s="48"/>
      <c r="CW1032" s="48"/>
      <c r="CX1032" s="48"/>
      <c r="CY1032" s="48"/>
      <c r="CZ1032" s="48"/>
      <c r="DA1032" s="48"/>
      <c r="DB1032" s="48"/>
      <c r="DC1032" s="48"/>
      <c r="DD1032" s="48"/>
      <c r="DE1032" s="48"/>
      <c r="DF1032" s="48"/>
      <c r="DG1032" s="48"/>
      <c r="DH1032" s="48"/>
      <c r="DI1032" s="48"/>
      <c r="DJ1032" s="48"/>
      <c r="DK1032" s="48"/>
      <c r="DL1032" s="48"/>
      <c r="DM1032" s="48"/>
      <c r="DN1032" s="48"/>
      <c r="DO1032" s="48"/>
      <c r="DP1032" s="48"/>
      <c r="DQ1032" s="48"/>
      <c r="DR1032" s="48"/>
      <c r="DS1032" s="48"/>
      <c r="DT1032" s="48"/>
      <c r="DU1032" s="48"/>
      <c r="DV1032" s="48"/>
      <c r="DW1032" s="48"/>
      <c r="DX1032" s="48"/>
      <c r="DY1032" s="48"/>
      <c r="DZ1032" s="48"/>
      <c r="EA1032" s="48"/>
      <c r="EB1032" s="48"/>
      <c r="EC1032" s="48"/>
      <c r="ED1032" s="48"/>
      <c r="EE1032" s="48"/>
      <c r="EF1032" s="48"/>
      <c r="EG1032" s="48"/>
      <c r="EH1032" s="48"/>
      <c r="EI1032" s="48"/>
      <c r="EJ1032" s="48"/>
      <c r="EK1032" s="48"/>
      <c r="EL1032" s="48"/>
      <c r="ET1032" s="33" t="s">
        <v>1643</v>
      </c>
      <c r="EU1032" s="33" t="s">
        <v>1641</v>
      </c>
    </row>
    <row r="1033" spans="1:151" ht="12" hidden="1" customHeight="1">
      <c r="A1033" s="48"/>
      <c r="B1033" s="60"/>
      <c r="C1033" s="48"/>
      <c r="D1033" s="60"/>
      <c r="E1033" s="60"/>
      <c r="F1033" s="60"/>
      <c r="G1033" s="60"/>
      <c r="H1033" s="60"/>
      <c r="I1033" s="60"/>
      <c r="J1033" s="60"/>
      <c r="K1033" s="60"/>
      <c r="L1033" s="60"/>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c r="AM1033" s="48"/>
      <c r="AN1033" s="48"/>
      <c r="AO1033" s="48"/>
      <c r="AP1033" s="48"/>
      <c r="AQ1033" s="48"/>
      <c r="AR1033" s="48"/>
      <c r="AS1033" s="48"/>
      <c r="AT1033" s="48"/>
      <c r="AU1033" s="48"/>
      <c r="AV1033" s="48"/>
      <c r="AW1033" s="48"/>
      <c r="AX1033" s="48"/>
      <c r="AY1033" s="48"/>
      <c r="AZ1033" s="48"/>
      <c r="BA1033" s="48"/>
      <c r="BB1033" s="48"/>
      <c r="BC1033" s="48"/>
      <c r="BD1033" s="48"/>
      <c r="BE1033" s="48"/>
      <c r="BF1033" s="48"/>
      <c r="BG1033" s="48"/>
      <c r="BH1033" s="48"/>
      <c r="BI1033" s="158"/>
      <c r="BJ1033" s="158"/>
      <c r="BK1033" s="48"/>
      <c r="BL1033" s="307"/>
      <c r="BM1033" s="48"/>
      <c r="BN1033" s="48"/>
      <c r="BO1033" s="48"/>
      <c r="BP1033" s="48"/>
      <c r="BQ1033" s="48"/>
      <c r="BR1033" s="48"/>
      <c r="BS1033" s="48"/>
      <c r="BT1033" s="48"/>
      <c r="BU1033" s="48"/>
      <c r="BV1033" s="48"/>
      <c r="BW1033" s="48"/>
      <c r="BX1033" s="48"/>
      <c r="BY1033" s="48"/>
      <c r="BZ1033" s="328"/>
      <c r="CA1033" s="48"/>
      <c r="CB1033" s="48"/>
      <c r="CC1033" s="48"/>
      <c r="CD1033" s="48"/>
      <c r="CE1033" s="48"/>
      <c r="CF1033" s="48"/>
      <c r="CG1033" s="48"/>
      <c r="CH1033" s="48"/>
      <c r="CI1033" s="48"/>
      <c r="CJ1033" s="48"/>
      <c r="CK1033" s="48"/>
      <c r="CL1033" s="48"/>
      <c r="CM1033" s="48"/>
      <c r="CN1033" s="48"/>
      <c r="CO1033" s="48"/>
      <c r="CP1033" s="48"/>
      <c r="CQ1033" s="48"/>
      <c r="CR1033" s="48"/>
      <c r="CS1033" s="48"/>
      <c r="CT1033" s="48"/>
      <c r="CU1033" s="48"/>
      <c r="CV1033" s="48"/>
      <c r="CW1033" s="48"/>
      <c r="CX1033" s="48"/>
      <c r="CY1033" s="48"/>
      <c r="CZ1033" s="48"/>
      <c r="DA1033" s="48"/>
      <c r="DB1033" s="48"/>
      <c r="DC1033" s="48"/>
      <c r="DD1033" s="48"/>
      <c r="DE1033" s="48"/>
      <c r="DF1033" s="48"/>
      <c r="DG1033" s="48"/>
      <c r="DH1033" s="48"/>
      <c r="DI1033" s="48"/>
      <c r="DJ1033" s="48"/>
      <c r="DK1033" s="48"/>
      <c r="DL1033" s="48"/>
      <c r="DM1033" s="48"/>
      <c r="DN1033" s="48"/>
      <c r="DO1033" s="48"/>
      <c r="DP1033" s="48"/>
      <c r="DQ1033" s="48"/>
      <c r="DR1033" s="48"/>
      <c r="DS1033" s="48"/>
      <c r="DT1033" s="48"/>
      <c r="DU1033" s="48"/>
      <c r="DV1033" s="48"/>
      <c r="DW1033" s="48"/>
      <c r="DX1033" s="48"/>
      <c r="DY1033" s="48"/>
      <c r="DZ1033" s="48"/>
      <c r="EA1033" s="48"/>
      <c r="EB1033" s="48"/>
      <c r="EC1033" s="48"/>
      <c r="ED1033" s="48"/>
      <c r="EE1033" s="48"/>
      <c r="EF1033" s="48"/>
      <c r="EG1033" s="48"/>
      <c r="EH1033" s="48"/>
      <c r="EI1033" s="48"/>
      <c r="EJ1033" s="48"/>
      <c r="EK1033" s="48"/>
      <c r="EL1033" s="48"/>
      <c r="ET1033" s="33" t="s">
        <v>1644</v>
      </c>
      <c r="EU1033" s="33" t="s">
        <v>1642</v>
      </c>
    </row>
    <row r="1034" spans="1:151" ht="12" hidden="1" customHeight="1">
      <c r="A1034" s="48"/>
      <c r="B1034" s="60"/>
      <c r="C1034" s="48"/>
      <c r="D1034" s="60"/>
      <c r="E1034" s="60"/>
      <c r="F1034" s="60"/>
      <c r="G1034" s="60"/>
      <c r="H1034" s="60"/>
      <c r="I1034" s="60"/>
      <c r="J1034" s="60"/>
      <c r="K1034" s="60"/>
      <c r="L1034" s="60"/>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c r="AH1034" s="48"/>
      <c r="AI1034" s="48"/>
      <c r="AJ1034" s="48"/>
      <c r="AK1034" s="48"/>
      <c r="AL1034" s="48"/>
      <c r="AM1034" s="48"/>
      <c r="AN1034" s="48"/>
      <c r="AO1034" s="48"/>
      <c r="AP1034" s="48"/>
      <c r="AQ1034" s="48"/>
      <c r="AR1034" s="48"/>
      <c r="AS1034" s="48"/>
      <c r="AT1034" s="48"/>
      <c r="AU1034" s="48"/>
      <c r="AV1034" s="48"/>
      <c r="AW1034" s="48"/>
      <c r="AX1034" s="48"/>
      <c r="AY1034" s="48"/>
      <c r="AZ1034" s="48"/>
      <c r="BA1034" s="48"/>
      <c r="BB1034" s="48"/>
      <c r="BC1034" s="48"/>
      <c r="BD1034" s="48"/>
      <c r="BE1034" s="48"/>
      <c r="BF1034" s="48"/>
      <c r="BG1034" s="48"/>
      <c r="BH1034" s="48"/>
      <c r="BI1034" s="158"/>
      <c r="BJ1034" s="158"/>
      <c r="BK1034" s="48"/>
      <c r="BL1034" s="307"/>
      <c r="BM1034" s="48"/>
      <c r="BN1034" s="48"/>
      <c r="BO1034" s="48"/>
      <c r="BP1034" s="48"/>
      <c r="BQ1034" s="48"/>
      <c r="BR1034" s="48"/>
      <c r="BS1034" s="48"/>
      <c r="BT1034" s="48"/>
      <c r="BU1034" s="48"/>
      <c r="BV1034" s="48"/>
      <c r="BW1034" s="48"/>
      <c r="BX1034" s="48"/>
      <c r="BY1034" s="48"/>
      <c r="BZ1034" s="328"/>
      <c r="CA1034" s="48"/>
      <c r="CB1034" s="48"/>
      <c r="CC1034" s="48"/>
      <c r="CD1034" s="48"/>
      <c r="CE1034" s="48"/>
      <c r="CF1034" s="48"/>
      <c r="CG1034" s="48"/>
      <c r="CH1034" s="48"/>
      <c r="CI1034" s="48"/>
      <c r="CJ1034" s="48"/>
      <c r="CK1034" s="48"/>
      <c r="CL1034" s="48"/>
      <c r="CM1034" s="48"/>
      <c r="CN1034" s="48"/>
      <c r="CO1034" s="48"/>
      <c r="CP1034" s="48"/>
      <c r="CQ1034" s="48"/>
      <c r="CR1034" s="48"/>
      <c r="CS1034" s="48"/>
      <c r="CT1034" s="48"/>
      <c r="CU1034" s="48"/>
      <c r="CV1034" s="48"/>
      <c r="CW1034" s="48"/>
      <c r="CX1034" s="48"/>
      <c r="CY1034" s="48"/>
      <c r="CZ1034" s="48"/>
      <c r="DA1034" s="48"/>
      <c r="DB1034" s="48"/>
      <c r="DC1034" s="48"/>
      <c r="DD1034" s="48"/>
      <c r="DE1034" s="48"/>
      <c r="DF1034" s="48"/>
      <c r="DG1034" s="48"/>
      <c r="DH1034" s="48"/>
      <c r="DI1034" s="48"/>
      <c r="DJ1034" s="48"/>
      <c r="DK1034" s="48"/>
      <c r="DL1034" s="48"/>
      <c r="DM1034" s="48"/>
      <c r="DN1034" s="48"/>
      <c r="DO1034" s="48"/>
      <c r="DP1034" s="48"/>
      <c r="DQ1034" s="48"/>
      <c r="DR1034" s="48"/>
      <c r="DS1034" s="48"/>
      <c r="DT1034" s="48"/>
      <c r="DU1034" s="48"/>
      <c r="DV1034" s="48"/>
      <c r="DW1034" s="48"/>
      <c r="DX1034" s="48"/>
      <c r="DY1034" s="48"/>
      <c r="DZ1034" s="48"/>
      <c r="EA1034" s="48"/>
      <c r="EB1034" s="48"/>
      <c r="EC1034" s="48"/>
      <c r="ED1034" s="48"/>
      <c r="EE1034" s="48"/>
      <c r="EF1034" s="48"/>
      <c r="EG1034" s="48"/>
      <c r="EH1034" s="48"/>
      <c r="EI1034" s="48"/>
      <c r="EJ1034" s="48"/>
      <c r="EK1034" s="48"/>
      <c r="EL1034" s="48"/>
      <c r="ET1034" s="33" t="s">
        <v>1645</v>
      </c>
      <c r="EU1034" s="33" t="s">
        <v>1643</v>
      </c>
    </row>
    <row r="1035" spans="1:151" ht="12" hidden="1" customHeight="1">
      <c r="A1035" s="48"/>
      <c r="B1035" s="60"/>
      <c r="C1035" s="48"/>
      <c r="D1035" s="60"/>
      <c r="E1035" s="60"/>
      <c r="F1035" s="60"/>
      <c r="G1035" s="60"/>
      <c r="H1035" s="60"/>
      <c r="I1035" s="60"/>
      <c r="J1035" s="60"/>
      <c r="K1035" s="60"/>
      <c r="L1035" s="60"/>
      <c r="M1035" s="48"/>
      <c r="N1035" s="48"/>
      <c r="O1035" s="48"/>
      <c r="P1035" s="48"/>
      <c r="Q1035" s="48"/>
      <c r="R1035" s="48"/>
      <c r="S1035" s="48"/>
      <c r="T1035" s="48"/>
      <c r="U1035" s="48"/>
      <c r="V1035" s="48"/>
      <c r="W1035" s="48"/>
      <c r="X1035" s="48"/>
      <c r="Y1035" s="48"/>
      <c r="Z1035" s="48"/>
      <c r="AA1035" s="48"/>
      <c r="AB1035" s="48"/>
      <c r="AC1035" s="48"/>
      <c r="AD1035" s="48"/>
      <c r="AE1035" s="48"/>
      <c r="AF1035" s="48"/>
      <c r="AG1035" s="48"/>
      <c r="AH1035" s="48"/>
      <c r="AI1035" s="48"/>
      <c r="AJ1035" s="48"/>
      <c r="AK1035" s="48"/>
      <c r="AL1035" s="48"/>
      <c r="AM1035" s="48"/>
      <c r="AN1035" s="48"/>
      <c r="AO1035" s="48"/>
      <c r="AP1035" s="48"/>
      <c r="AQ1035" s="48"/>
      <c r="AR1035" s="48"/>
      <c r="AS1035" s="48"/>
      <c r="AT1035" s="48"/>
      <c r="AU1035" s="48"/>
      <c r="AV1035" s="48"/>
      <c r="AW1035" s="48"/>
      <c r="AX1035" s="48"/>
      <c r="AY1035" s="48"/>
      <c r="AZ1035" s="48"/>
      <c r="BA1035" s="48"/>
      <c r="BB1035" s="48"/>
      <c r="BC1035" s="48"/>
      <c r="BD1035" s="48"/>
      <c r="BE1035" s="48"/>
      <c r="BF1035" s="48"/>
      <c r="BG1035" s="48"/>
      <c r="BH1035" s="48"/>
      <c r="BI1035" s="158"/>
      <c r="BJ1035" s="158"/>
      <c r="BK1035" s="48"/>
      <c r="BL1035" s="307"/>
      <c r="BM1035" s="48"/>
      <c r="BN1035" s="48"/>
      <c r="BO1035" s="48"/>
      <c r="BP1035" s="48"/>
      <c r="BQ1035" s="48"/>
      <c r="BR1035" s="48"/>
      <c r="BS1035" s="48"/>
      <c r="BT1035" s="48"/>
      <c r="BU1035" s="48"/>
      <c r="BV1035" s="48"/>
      <c r="BW1035" s="48"/>
      <c r="BX1035" s="48"/>
      <c r="BY1035" s="48"/>
      <c r="BZ1035" s="328"/>
      <c r="CA1035" s="48"/>
      <c r="CB1035" s="48"/>
      <c r="CC1035" s="48"/>
      <c r="CD1035" s="48"/>
      <c r="CE1035" s="48"/>
      <c r="CF1035" s="48"/>
      <c r="CG1035" s="48"/>
      <c r="CH1035" s="48"/>
      <c r="CI1035" s="48"/>
      <c r="CJ1035" s="48"/>
      <c r="CK1035" s="48"/>
      <c r="CL1035" s="48"/>
      <c r="CM1035" s="48"/>
      <c r="CN1035" s="48"/>
      <c r="CO1035" s="48"/>
      <c r="CP1035" s="48"/>
      <c r="CQ1035" s="48"/>
      <c r="CR1035" s="48"/>
      <c r="CS1035" s="48"/>
      <c r="CT1035" s="48"/>
      <c r="CU1035" s="48"/>
      <c r="CV1035" s="48"/>
      <c r="CW1035" s="48"/>
      <c r="CX1035" s="48"/>
      <c r="CY1035" s="48"/>
      <c r="CZ1035" s="48"/>
      <c r="DA1035" s="48"/>
      <c r="DB1035" s="48"/>
      <c r="DC1035" s="48"/>
      <c r="DD1035" s="48"/>
      <c r="DE1035" s="48"/>
      <c r="DF1035" s="48"/>
      <c r="DG1035" s="48"/>
      <c r="DH1035" s="48"/>
      <c r="DI1035" s="48"/>
      <c r="DJ1035" s="48"/>
      <c r="DK1035" s="48"/>
      <c r="DL1035" s="48"/>
      <c r="DM1035" s="48"/>
      <c r="DN1035" s="48"/>
      <c r="DO1035" s="48"/>
      <c r="DP1035" s="48"/>
      <c r="DQ1035" s="48"/>
      <c r="DR1035" s="48"/>
      <c r="DS1035" s="48"/>
      <c r="DT1035" s="48"/>
      <c r="DU1035" s="48"/>
      <c r="DV1035" s="48"/>
      <c r="DW1035" s="48"/>
      <c r="DX1035" s="48"/>
      <c r="DY1035" s="48"/>
      <c r="DZ1035" s="48"/>
      <c r="EA1035" s="48"/>
      <c r="EB1035" s="48"/>
      <c r="EC1035" s="48"/>
      <c r="ED1035" s="48"/>
      <c r="EE1035" s="48"/>
      <c r="EF1035" s="48"/>
      <c r="EG1035" s="48"/>
      <c r="EH1035" s="48"/>
      <c r="EI1035" s="48"/>
      <c r="EJ1035" s="48"/>
      <c r="EK1035" s="48"/>
      <c r="EL1035" s="48"/>
      <c r="ET1035" s="33" t="s">
        <v>1646</v>
      </c>
      <c r="EU1035" s="33" t="s">
        <v>1644</v>
      </c>
    </row>
    <row r="1036" spans="1:151" ht="12" hidden="1" customHeight="1">
      <c r="A1036" s="48"/>
      <c r="B1036" s="60"/>
      <c r="C1036" s="48"/>
      <c r="D1036" s="60"/>
      <c r="E1036" s="60"/>
      <c r="F1036" s="60"/>
      <c r="G1036" s="60"/>
      <c r="H1036" s="60"/>
      <c r="I1036" s="60"/>
      <c r="J1036" s="60"/>
      <c r="K1036" s="60"/>
      <c r="L1036" s="60"/>
      <c r="M1036" s="48"/>
      <c r="N1036" s="48"/>
      <c r="O1036" s="48"/>
      <c r="P1036" s="48"/>
      <c r="Q1036" s="48"/>
      <c r="R1036" s="48"/>
      <c r="S1036" s="48"/>
      <c r="T1036" s="48"/>
      <c r="U1036" s="48"/>
      <c r="V1036" s="48"/>
      <c r="W1036" s="48"/>
      <c r="X1036" s="48"/>
      <c r="Y1036" s="48"/>
      <c r="Z1036" s="48"/>
      <c r="AA1036" s="48"/>
      <c r="AB1036" s="48"/>
      <c r="AC1036" s="48"/>
      <c r="AD1036" s="48"/>
      <c r="AE1036" s="48"/>
      <c r="AF1036" s="48"/>
      <c r="AG1036" s="48"/>
      <c r="AH1036" s="48"/>
      <c r="AI1036" s="48"/>
      <c r="AJ1036" s="48"/>
      <c r="AK1036" s="48"/>
      <c r="AL1036" s="48"/>
      <c r="AM1036" s="48"/>
      <c r="AN1036" s="48"/>
      <c r="AO1036" s="48"/>
      <c r="AP1036" s="48"/>
      <c r="AQ1036" s="48"/>
      <c r="AR1036" s="48"/>
      <c r="AS1036" s="48"/>
      <c r="AT1036" s="48"/>
      <c r="AU1036" s="48"/>
      <c r="AV1036" s="48"/>
      <c r="AW1036" s="48"/>
      <c r="AX1036" s="48"/>
      <c r="AY1036" s="48"/>
      <c r="AZ1036" s="48"/>
      <c r="BA1036" s="48"/>
      <c r="BB1036" s="48"/>
      <c r="BC1036" s="48"/>
      <c r="BD1036" s="48"/>
      <c r="BE1036" s="48"/>
      <c r="BF1036" s="48"/>
      <c r="BG1036" s="48"/>
      <c r="BH1036" s="48"/>
      <c r="BI1036" s="158"/>
      <c r="BJ1036" s="158"/>
      <c r="BK1036" s="48"/>
      <c r="BL1036" s="307"/>
      <c r="BM1036" s="48"/>
      <c r="BN1036" s="48"/>
      <c r="BO1036" s="48"/>
      <c r="BP1036" s="48"/>
      <c r="BQ1036" s="48"/>
      <c r="BR1036" s="48"/>
      <c r="BS1036" s="48"/>
      <c r="BT1036" s="48"/>
      <c r="BU1036" s="48"/>
      <c r="BV1036" s="48"/>
      <c r="BW1036" s="48"/>
      <c r="BX1036" s="48"/>
      <c r="BY1036" s="48"/>
      <c r="BZ1036" s="328"/>
      <c r="CA1036" s="48"/>
      <c r="CB1036" s="48"/>
      <c r="CC1036" s="48"/>
      <c r="CD1036" s="48"/>
      <c r="CE1036" s="48"/>
      <c r="CF1036" s="48"/>
      <c r="CG1036" s="48"/>
      <c r="CH1036" s="48"/>
      <c r="CI1036" s="48"/>
      <c r="CJ1036" s="48"/>
      <c r="CK1036" s="48"/>
      <c r="CL1036" s="48"/>
      <c r="CM1036" s="48"/>
      <c r="CN1036" s="48"/>
      <c r="CO1036" s="48"/>
      <c r="CP1036" s="48"/>
      <c r="CQ1036" s="48"/>
      <c r="CR1036" s="48"/>
      <c r="CS1036" s="48"/>
      <c r="CT1036" s="48"/>
      <c r="CU1036" s="48"/>
      <c r="CV1036" s="48"/>
      <c r="CW1036" s="48"/>
      <c r="CX1036" s="48"/>
      <c r="CY1036" s="48"/>
      <c r="CZ1036" s="48"/>
      <c r="DA1036" s="48"/>
      <c r="DB1036" s="48"/>
      <c r="DC1036" s="48"/>
      <c r="DD1036" s="48"/>
      <c r="DE1036" s="48"/>
      <c r="DF1036" s="48"/>
      <c r="DG1036" s="48"/>
      <c r="DH1036" s="48"/>
      <c r="DI1036" s="48"/>
      <c r="DJ1036" s="48"/>
      <c r="DK1036" s="48"/>
      <c r="DL1036" s="48"/>
      <c r="DM1036" s="48"/>
      <c r="DN1036" s="48"/>
      <c r="DO1036" s="48"/>
      <c r="DP1036" s="48"/>
      <c r="DQ1036" s="48"/>
      <c r="DR1036" s="48"/>
      <c r="DS1036" s="48"/>
      <c r="DT1036" s="48"/>
      <c r="DU1036" s="48"/>
      <c r="DV1036" s="48"/>
      <c r="DW1036" s="48"/>
      <c r="DX1036" s="48"/>
      <c r="DY1036" s="48"/>
      <c r="DZ1036" s="48"/>
      <c r="EA1036" s="48"/>
      <c r="EB1036" s="48"/>
      <c r="EC1036" s="48"/>
      <c r="ED1036" s="48"/>
      <c r="EE1036" s="48"/>
      <c r="EF1036" s="48"/>
      <c r="EG1036" s="48"/>
      <c r="EH1036" s="48"/>
      <c r="EI1036" s="48"/>
      <c r="EJ1036" s="48"/>
      <c r="EK1036" s="48"/>
      <c r="EL1036" s="48"/>
      <c r="ET1036" s="33" t="s">
        <v>1647</v>
      </c>
      <c r="EU1036" s="33" t="s">
        <v>1645</v>
      </c>
    </row>
    <row r="1037" spans="1:151" ht="12" hidden="1" customHeight="1">
      <c r="A1037" s="48"/>
      <c r="B1037" s="60"/>
      <c r="C1037" s="48"/>
      <c r="D1037" s="60"/>
      <c r="E1037" s="60"/>
      <c r="F1037" s="60"/>
      <c r="G1037" s="60"/>
      <c r="H1037" s="60"/>
      <c r="I1037" s="60"/>
      <c r="J1037" s="60"/>
      <c r="K1037" s="60"/>
      <c r="L1037" s="60"/>
      <c r="M1037" s="48"/>
      <c r="N1037" s="48"/>
      <c r="O1037" s="48"/>
      <c r="P1037" s="48"/>
      <c r="Q1037" s="48"/>
      <c r="R1037" s="48"/>
      <c r="S1037" s="48"/>
      <c r="T1037" s="48"/>
      <c r="U1037" s="48"/>
      <c r="V1037" s="48"/>
      <c r="W1037" s="48"/>
      <c r="X1037" s="48"/>
      <c r="Y1037" s="48"/>
      <c r="Z1037" s="48"/>
      <c r="AA1037" s="48"/>
      <c r="AB1037" s="48"/>
      <c r="AC1037" s="48"/>
      <c r="AD1037" s="48"/>
      <c r="AE1037" s="48"/>
      <c r="AF1037" s="48"/>
      <c r="AG1037" s="48"/>
      <c r="AH1037" s="48"/>
      <c r="AI1037" s="48"/>
      <c r="AJ1037" s="48"/>
      <c r="AK1037" s="48"/>
      <c r="AL1037" s="48"/>
      <c r="AM1037" s="48"/>
      <c r="AN1037" s="48"/>
      <c r="AO1037" s="48"/>
      <c r="AP1037" s="48"/>
      <c r="AQ1037" s="48"/>
      <c r="AR1037" s="48"/>
      <c r="AS1037" s="48"/>
      <c r="AT1037" s="48"/>
      <c r="AU1037" s="48"/>
      <c r="AV1037" s="48"/>
      <c r="AW1037" s="48"/>
      <c r="AX1037" s="48"/>
      <c r="AY1037" s="48"/>
      <c r="AZ1037" s="48"/>
      <c r="BA1037" s="48"/>
      <c r="BB1037" s="48"/>
      <c r="BC1037" s="48"/>
      <c r="BD1037" s="48"/>
      <c r="BE1037" s="48"/>
      <c r="BF1037" s="48"/>
      <c r="BG1037" s="48"/>
      <c r="BH1037" s="48"/>
      <c r="BI1037" s="158"/>
      <c r="BJ1037" s="158"/>
      <c r="BK1037" s="48"/>
      <c r="BL1037" s="307"/>
      <c r="BM1037" s="48"/>
      <c r="BN1037" s="48"/>
      <c r="BO1037" s="48"/>
      <c r="BP1037" s="48"/>
      <c r="BQ1037" s="48"/>
      <c r="BR1037" s="48"/>
      <c r="BS1037" s="48"/>
      <c r="BT1037" s="48"/>
      <c r="BU1037" s="48"/>
      <c r="BV1037" s="48"/>
      <c r="BW1037" s="48"/>
      <c r="BX1037" s="48"/>
      <c r="BY1037" s="48"/>
      <c r="BZ1037" s="328"/>
      <c r="CA1037" s="48"/>
      <c r="CB1037" s="48"/>
      <c r="CC1037" s="48"/>
      <c r="CD1037" s="48"/>
      <c r="CE1037" s="48"/>
      <c r="CF1037" s="48"/>
      <c r="CG1037" s="48"/>
      <c r="CH1037" s="48"/>
      <c r="CI1037" s="48"/>
      <c r="CJ1037" s="48"/>
      <c r="CK1037" s="48"/>
      <c r="CL1037" s="48"/>
      <c r="CM1037" s="48"/>
      <c r="CN1037" s="48"/>
      <c r="CO1037" s="48"/>
      <c r="CP1037" s="48"/>
      <c r="CQ1037" s="48"/>
      <c r="CR1037" s="48"/>
      <c r="CS1037" s="48"/>
      <c r="CT1037" s="48"/>
      <c r="CU1037" s="48"/>
      <c r="CV1037" s="48"/>
      <c r="CW1037" s="48"/>
      <c r="CX1037" s="48"/>
      <c r="CY1037" s="48"/>
      <c r="CZ1037" s="48"/>
      <c r="DA1037" s="48"/>
      <c r="DB1037" s="48"/>
      <c r="DC1037" s="48"/>
      <c r="DD1037" s="48"/>
      <c r="DE1037" s="48"/>
      <c r="DF1037" s="48"/>
      <c r="DG1037" s="48"/>
      <c r="DH1037" s="48"/>
      <c r="DI1037" s="48"/>
      <c r="DJ1037" s="48"/>
      <c r="DK1037" s="48"/>
      <c r="DL1037" s="48"/>
      <c r="DM1037" s="48"/>
      <c r="DN1037" s="48"/>
      <c r="DO1037" s="48"/>
      <c r="DP1037" s="48"/>
      <c r="DQ1037" s="48"/>
      <c r="DR1037" s="48"/>
      <c r="DS1037" s="48"/>
      <c r="DT1037" s="48"/>
      <c r="DU1037" s="48"/>
      <c r="DV1037" s="48"/>
      <c r="DW1037" s="48"/>
      <c r="DX1037" s="48"/>
      <c r="DY1037" s="48"/>
      <c r="DZ1037" s="48"/>
      <c r="EA1037" s="48"/>
      <c r="EB1037" s="48"/>
      <c r="EC1037" s="48"/>
      <c r="ED1037" s="48"/>
      <c r="EE1037" s="48"/>
      <c r="EF1037" s="48"/>
      <c r="EG1037" s="48"/>
      <c r="EH1037" s="48"/>
      <c r="EI1037" s="48"/>
      <c r="EJ1037" s="48"/>
      <c r="EK1037" s="48"/>
      <c r="EL1037" s="48"/>
      <c r="ET1037" s="33" t="s">
        <v>1648</v>
      </c>
      <c r="EU1037" s="33" t="s">
        <v>1646</v>
      </c>
    </row>
    <row r="1038" spans="1:151" ht="12" hidden="1" customHeight="1">
      <c r="A1038" s="48"/>
      <c r="B1038" s="60"/>
      <c r="C1038" s="48"/>
      <c r="D1038" s="60"/>
      <c r="E1038" s="60"/>
      <c r="F1038" s="60"/>
      <c r="G1038" s="60"/>
      <c r="H1038" s="60"/>
      <c r="I1038" s="60"/>
      <c r="J1038" s="60"/>
      <c r="K1038" s="60"/>
      <c r="L1038" s="60"/>
      <c r="M1038" s="48"/>
      <c r="N1038" s="48"/>
      <c r="O1038" s="48"/>
      <c r="P1038" s="48"/>
      <c r="Q1038" s="48"/>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c r="AM1038" s="48"/>
      <c r="AN1038" s="48"/>
      <c r="AO1038" s="48"/>
      <c r="AP1038" s="48"/>
      <c r="AQ1038" s="48"/>
      <c r="AR1038" s="48"/>
      <c r="AS1038" s="48"/>
      <c r="AT1038" s="48"/>
      <c r="AU1038" s="48"/>
      <c r="AV1038" s="48"/>
      <c r="AW1038" s="48"/>
      <c r="AX1038" s="48"/>
      <c r="AY1038" s="48"/>
      <c r="AZ1038" s="48"/>
      <c r="BA1038" s="48"/>
      <c r="BB1038" s="48"/>
      <c r="BC1038" s="48"/>
      <c r="BD1038" s="48"/>
      <c r="BE1038" s="48"/>
      <c r="BF1038" s="48"/>
      <c r="BG1038" s="48"/>
      <c r="BH1038" s="48"/>
      <c r="BI1038" s="158"/>
      <c r="BJ1038" s="158"/>
      <c r="BK1038" s="48"/>
      <c r="BL1038" s="307"/>
      <c r="BM1038" s="48"/>
      <c r="BN1038" s="48"/>
      <c r="BO1038" s="48"/>
      <c r="BP1038" s="48"/>
      <c r="BQ1038" s="48"/>
      <c r="BR1038" s="48"/>
      <c r="BS1038" s="48"/>
      <c r="BT1038" s="48"/>
      <c r="BU1038" s="48"/>
      <c r="BV1038" s="48"/>
      <c r="BW1038" s="48"/>
      <c r="BX1038" s="48"/>
      <c r="BY1038" s="48"/>
      <c r="BZ1038" s="328"/>
      <c r="CA1038" s="48"/>
      <c r="CB1038" s="48"/>
      <c r="CC1038" s="48"/>
      <c r="CD1038" s="48"/>
      <c r="CE1038" s="48"/>
      <c r="CF1038" s="48"/>
      <c r="CG1038" s="48"/>
      <c r="CH1038" s="48"/>
      <c r="CI1038" s="48"/>
      <c r="CJ1038" s="48"/>
      <c r="CK1038" s="48"/>
      <c r="CL1038" s="48"/>
      <c r="CM1038" s="48"/>
      <c r="CN1038" s="48"/>
      <c r="CO1038" s="48"/>
      <c r="CP1038" s="48"/>
      <c r="CQ1038" s="48"/>
      <c r="CR1038" s="48"/>
      <c r="CS1038" s="48"/>
      <c r="CT1038" s="48"/>
      <c r="CU1038" s="48"/>
      <c r="CV1038" s="48"/>
      <c r="CW1038" s="48"/>
      <c r="CX1038" s="48"/>
      <c r="CY1038" s="48"/>
      <c r="CZ1038" s="48"/>
      <c r="DA1038" s="48"/>
      <c r="DB1038" s="48"/>
      <c r="DC1038" s="48"/>
      <c r="DD1038" s="48"/>
      <c r="DE1038" s="48"/>
      <c r="DF1038" s="48"/>
      <c r="DG1038" s="48"/>
      <c r="DH1038" s="48"/>
      <c r="DI1038" s="48"/>
      <c r="DJ1038" s="48"/>
      <c r="DK1038" s="48"/>
      <c r="DL1038" s="48"/>
      <c r="DM1038" s="48"/>
      <c r="DN1038" s="48"/>
      <c r="DO1038" s="48"/>
      <c r="DP1038" s="48"/>
      <c r="DQ1038" s="48"/>
      <c r="DR1038" s="48"/>
      <c r="DS1038" s="48"/>
      <c r="DT1038" s="48"/>
      <c r="DU1038" s="48"/>
      <c r="DV1038" s="48"/>
      <c r="DW1038" s="48"/>
      <c r="DX1038" s="48"/>
      <c r="DY1038" s="48"/>
      <c r="DZ1038" s="48"/>
      <c r="EA1038" s="48"/>
      <c r="EB1038" s="48"/>
      <c r="EC1038" s="48"/>
      <c r="ED1038" s="48"/>
      <c r="EE1038" s="48"/>
      <c r="EF1038" s="48"/>
      <c r="EG1038" s="48"/>
      <c r="EH1038" s="48"/>
      <c r="EI1038" s="48"/>
      <c r="EJ1038" s="48"/>
      <c r="EK1038" s="48"/>
      <c r="EL1038" s="48"/>
      <c r="ET1038" s="33" t="s">
        <v>1649</v>
      </c>
      <c r="EU1038" s="33" t="s">
        <v>1647</v>
      </c>
    </row>
    <row r="1039" spans="1:151" ht="12" hidden="1" customHeight="1">
      <c r="A1039" s="48"/>
      <c r="B1039" s="60"/>
      <c r="C1039" s="48"/>
      <c r="D1039" s="60"/>
      <c r="E1039" s="60"/>
      <c r="F1039" s="60"/>
      <c r="G1039" s="60"/>
      <c r="H1039" s="60"/>
      <c r="I1039" s="60"/>
      <c r="J1039" s="60"/>
      <c r="K1039" s="60"/>
      <c r="L1039" s="60"/>
      <c r="M1039" s="48"/>
      <c r="N1039" s="48"/>
      <c r="O1039" s="48"/>
      <c r="P1039" s="48"/>
      <c r="Q1039" s="48"/>
      <c r="R1039" s="48"/>
      <c r="S1039" s="48"/>
      <c r="T1039" s="48"/>
      <c r="U1039" s="48"/>
      <c r="V1039" s="48"/>
      <c r="W1039" s="48"/>
      <c r="X1039" s="48"/>
      <c r="Y1039" s="48"/>
      <c r="Z1039" s="48"/>
      <c r="AA1039" s="48"/>
      <c r="AB1039" s="48"/>
      <c r="AC1039" s="48"/>
      <c r="AD1039" s="48"/>
      <c r="AE1039" s="48"/>
      <c r="AF1039" s="48"/>
      <c r="AG1039" s="48"/>
      <c r="AH1039" s="48"/>
      <c r="AI1039" s="48"/>
      <c r="AJ1039" s="48"/>
      <c r="AK1039" s="48"/>
      <c r="AL1039" s="48"/>
      <c r="AM1039" s="48"/>
      <c r="AN1039" s="48"/>
      <c r="AO1039" s="48"/>
      <c r="AP1039" s="48"/>
      <c r="AQ1039" s="48"/>
      <c r="AR1039" s="48"/>
      <c r="AS1039" s="48"/>
      <c r="AT1039" s="48"/>
      <c r="AU1039" s="48"/>
      <c r="AV1039" s="48"/>
      <c r="AW1039" s="48"/>
      <c r="AX1039" s="48"/>
      <c r="AY1039" s="48"/>
      <c r="AZ1039" s="48"/>
      <c r="BA1039" s="48"/>
      <c r="BB1039" s="48"/>
      <c r="BC1039" s="48"/>
      <c r="BD1039" s="48"/>
      <c r="BE1039" s="48"/>
      <c r="BF1039" s="48"/>
      <c r="BG1039" s="48"/>
      <c r="BH1039" s="48"/>
      <c r="BI1039" s="158"/>
      <c r="BJ1039" s="158"/>
      <c r="BK1039" s="48"/>
      <c r="BL1039" s="307"/>
      <c r="BM1039" s="48"/>
      <c r="BN1039" s="48"/>
      <c r="BO1039" s="48"/>
      <c r="BP1039" s="48"/>
      <c r="BQ1039" s="48"/>
      <c r="BR1039" s="48"/>
      <c r="BS1039" s="48"/>
      <c r="BT1039" s="48"/>
      <c r="BU1039" s="48"/>
      <c r="BV1039" s="48"/>
      <c r="BW1039" s="48"/>
      <c r="BX1039" s="48"/>
      <c r="BY1039" s="48"/>
      <c r="BZ1039" s="328"/>
      <c r="CA1039" s="48"/>
      <c r="CB1039" s="48"/>
      <c r="CC1039" s="48"/>
      <c r="CD1039" s="48"/>
      <c r="CE1039" s="48"/>
      <c r="CF1039" s="48"/>
      <c r="CG1039" s="48"/>
      <c r="CH1039" s="48"/>
      <c r="CI1039" s="48"/>
      <c r="CJ1039" s="48"/>
      <c r="CK1039" s="48"/>
      <c r="CL1039" s="48"/>
      <c r="CM1039" s="48"/>
      <c r="CN1039" s="48"/>
      <c r="CO1039" s="48"/>
      <c r="CP1039" s="48"/>
      <c r="CQ1039" s="48"/>
      <c r="CR1039" s="48"/>
      <c r="CS1039" s="48"/>
      <c r="CT1039" s="48"/>
      <c r="CU1039" s="48"/>
      <c r="CV1039" s="48"/>
      <c r="CW1039" s="48"/>
      <c r="CX1039" s="48"/>
      <c r="CY1039" s="48"/>
      <c r="CZ1039" s="48"/>
      <c r="DA1039" s="48"/>
      <c r="DB1039" s="48"/>
      <c r="DC1039" s="48"/>
      <c r="DD1039" s="48"/>
      <c r="DE1039" s="48"/>
      <c r="DF1039" s="48"/>
      <c r="DG1039" s="48"/>
      <c r="DH1039" s="48"/>
      <c r="DI1039" s="48"/>
      <c r="DJ1039" s="48"/>
      <c r="DK1039" s="48"/>
      <c r="DL1039" s="48"/>
      <c r="DM1039" s="48"/>
      <c r="DN1039" s="48"/>
      <c r="DO1039" s="48"/>
      <c r="DP1039" s="48"/>
      <c r="DQ1039" s="48"/>
      <c r="DR1039" s="48"/>
      <c r="DS1039" s="48"/>
      <c r="DT1039" s="48"/>
      <c r="DU1039" s="48"/>
      <c r="DV1039" s="48"/>
      <c r="DW1039" s="48"/>
      <c r="DX1039" s="48"/>
      <c r="DY1039" s="48"/>
      <c r="DZ1039" s="48"/>
      <c r="EA1039" s="48"/>
      <c r="EB1039" s="48"/>
      <c r="EC1039" s="48"/>
      <c r="ED1039" s="48"/>
      <c r="EE1039" s="48"/>
      <c r="EF1039" s="48"/>
      <c r="EG1039" s="48"/>
      <c r="EH1039" s="48"/>
      <c r="EI1039" s="48"/>
      <c r="EJ1039" s="48"/>
      <c r="EK1039" s="48"/>
      <c r="EL1039" s="48"/>
      <c r="ET1039" s="33" t="s">
        <v>1650</v>
      </c>
      <c r="EU1039" s="33" t="s">
        <v>1648</v>
      </c>
    </row>
    <row r="1040" spans="1:151" ht="12" hidden="1" customHeight="1">
      <c r="A1040" s="48"/>
      <c r="B1040" s="60"/>
      <c r="C1040" s="48"/>
      <c r="D1040" s="60"/>
      <c r="E1040" s="60"/>
      <c r="F1040" s="60"/>
      <c r="G1040" s="60"/>
      <c r="H1040" s="60"/>
      <c r="I1040" s="60"/>
      <c r="J1040" s="60"/>
      <c r="K1040" s="60"/>
      <c r="L1040" s="60"/>
      <c r="M1040" s="48"/>
      <c r="N1040" s="48"/>
      <c r="O1040" s="48"/>
      <c r="P1040" s="48"/>
      <c r="Q1040" s="48"/>
      <c r="R1040" s="48"/>
      <c r="S1040" s="48"/>
      <c r="T1040" s="48"/>
      <c r="U1040" s="48"/>
      <c r="V1040" s="48"/>
      <c r="W1040" s="48"/>
      <c r="X1040" s="48"/>
      <c r="Y1040" s="48"/>
      <c r="Z1040" s="48"/>
      <c r="AA1040" s="48"/>
      <c r="AB1040" s="48"/>
      <c r="AC1040" s="48"/>
      <c r="AD1040" s="48"/>
      <c r="AE1040" s="48"/>
      <c r="AF1040" s="48"/>
      <c r="AG1040" s="48"/>
      <c r="AH1040" s="48"/>
      <c r="AI1040" s="48"/>
      <c r="AJ1040" s="48"/>
      <c r="AK1040" s="48"/>
      <c r="AL1040" s="48"/>
      <c r="AM1040" s="48"/>
      <c r="AN1040" s="48"/>
      <c r="AO1040" s="48"/>
      <c r="AP1040" s="48"/>
      <c r="AQ1040" s="48"/>
      <c r="AR1040" s="48"/>
      <c r="AS1040" s="48"/>
      <c r="AT1040" s="48"/>
      <c r="AU1040" s="48"/>
      <c r="AV1040" s="48"/>
      <c r="AW1040" s="48"/>
      <c r="AX1040" s="48"/>
      <c r="AY1040" s="48"/>
      <c r="AZ1040" s="48"/>
      <c r="BA1040" s="48"/>
      <c r="BB1040" s="48"/>
      <c r="BC1040" s="48"/>
      <c r="BD1040" s="48"/>
      <c r="BE1040" s="48"/>
      <c r="BF1040" s="48"/>
      <c r="BG1040" s="48"/>
      <c r="BH1040" s="48"/>
      <c r="BI1040" s="158"/>
      <c r="BJ1040" s="158"/>
      <c r="BK1040" s="48"/>
      <c r="BL1040" s="307"/>
      <c r="BM1040" s="48"/>
      <c r="BN1040" s="48"/>
      <c r="BO1040" s="48"/>
      <c r="BP1040" s="48"/>
      <c r="BQ1040" s="48"/>
      <c r="BR1040" s="48"/>
      <c r="BS1040" s="48"/>
      <c r="BT1040" s="48"/>
      <c r="BU1040" s="48"/>
      <c r="BV1040" s="48"/>
      <c r="BW1040" s="48"/>
      <c r="BX1040" s="48"/>
      <c r="BY1040" s="48"/>
      <c r="BZ1040" s="328"/>
      <c r="CA1040" s="48"/>
      <c r="CB1040" s="48"/>
      <c r="CC1040" s="48"/>
      <c r="CD1040" s="48"/>
      <c r="CE1040" s="48"/>
      <c r="CF1040" s="48"/>
      <c r="CG1040" s="48"/>
      <c r="CH1040" s="48"/>
      <c r="CI1040" s="48"/>
      <c r="CJ1040" s="48"/>
      <c r="CK1040" s="48"/>
      <c r="CL1040" s="48"/>
      <c r="CM1040" s="48"/>
      <c r="CN1040" s="48"/>
      <c r="CO1040" s="48"/>
      <c r="CP1040" s="48"/>
      <c r="CQ1040" s="48"/>
      <c r="CR1040" s="48"/>
      <c r="CS1040" s="48"/>
      <c r="CT1040" s="48"/>
      <c r="CU1040" s="48"/>
      <c r="CV1040" s="48"/>
      <c r="CW1040" s="48"/>
      <c r="CX1040" s="48"/>
      <c r="CY1040" s="48"/>
      <c r="CZ1040" s="48"/>
      <c r="DA1040" s="48"/>
      <c r="DB1040" s="48"/>
      <c r="DC1040" s="48"/>
      <c r="DD1040" s="48"/>
      <c r="DE1040" s="48"/>
      <c r="DF1040" s="48"/>
      <c r="DG1040" s="48"/>
      <c r="DH1040" s="48"/>
      <c r="DI1040" s="48"/>
      <c r="DJ1040" s="48"/>
      <c r="DK1040" s="48"/>
      <c r="DL1040" s="48"/>
      <c r="DM1040" s="48"/>
      <c r="DN1040" s="48"/>
      <c r="DO1040" s="48"/>
      <c r="DP1040" s="48"/>
      <c r="DQ1040" s="48"/>
      <c r="DR1040" s="48"/>
      <c r="DS1040" s="48"/>
      <c r="DT1040" s="48"/>
      <c r="DU1040" s="48"/>
      <c r="DV1040" s="48"/>
      <c r="DW1040" s="48"/>
      <c r="DX1040" s="48"/>
      <c r="DY1040" s="48"/>
      <c r="DZ1040" s="48"/>
      <c r="EA1040" s="48"/>
      <c r="EB1040" s="48"/>
      <c r="EC1040" s="48"/>
      <c r="ED1040" s="48"/>
      <c r="EE1040" s="48"/>
      <c r="EF1040" s="48"/>
      <c r="EG1040" s="48"/>
      <c r="EH1040" s="48"/>
      <c r="EI1040" s="48"/>
      <c r="EJ1040" s="48"/>
      <c r="EK1040" s="48"/>
      <c r="EL1040" s="48"/>
      <c r="ET1040" s="33" t="s">
        <v>1651</v>
      </c>
      <c r="EU1040" s="33" t="s">
        <v>1649</v>
      </c>
    </row>
    <row r="1041" spans="1:151" ht="12" hidden="1" customHeight="1">
      <c r="A1041" s="48"/>
      <c r="B1041" s="60"/>
      <c r="C1041" s="48"/>
      <c r="D1041" s="60"/>
      <c r="E1041" s="60"/>
      <c r="F1041" s="60"/>
      <c r="G1041" s="60"/>
      <c r="H1041" s="60"/>
      <c r="I1041" s="60"/>
      <c r="J1041" s="60"/>
      <c r="K1041" s="60"/>
      <c r="L1041" s="60"/>
      <c r="M1041" s="48"/>
      <c r="N1041" s="48"/>
      <c r="O1041" s="48"/>
      <c r="P1041" s="48"/>
      <c r="Q1041" s="48"/>
      <c r="R1041" s="48"/>
      <c r="S1041" s="48"/>
      <c r="T1041" s="48"/>
      <c r="U1041" s="48"/>
      <c r="V1041" s="48"/>
      <c r="W1041" s="48"/>
      <c r="X1041" s="48"/>
      <c r="Y1041" s="48"/>
      <c r="Z1041" s="48"/>
      <c r="AA1041" s="48"/>
      <c r="AB1041" s="48"/>
      <c r="AC1041" s="48"/>
      <c r="AD1041" s="48"/>
      <c r="AE1041" s="48"/>
      <c r="AF1041" s="48"/>
      <c r="AG1041" s="48"/>
      <c r="AH1041" s="48"/>
      <c r="AI1041" s="48"/>
      <c r="AJ1041" s="48"/>
      <c r="AK1041" s="48"/>
      <c r="AL1041" s="48"/>
      <c r="AM1041" s="48"/>
      <c r="AN1041" s="48"/>
      <c r="AO1041" s="48"/>
      <c r="AP1041" s="48"/>
      <c r="AQ1041" s="48"/>
      <c r="AR1041" s="48"/>
      <c r="AS1041" s="48"/>
      <c r="AT1041" s="48"/>
      <c r="AU1041" s="48"/>
      <c r="AV1041" s="48"/>
      <c r="AW1041" s="48"/>
      <c r="AX1041" s="48"/>
      <c r="AY1041" s="48"/>
      <c r="AZ1041" s="48"/>
      <c r="BA1041" s="48"/>
      <c r="BB1041" s="48"/>
      <c r="BC1041" s="48"/>
      <c r="BD1041" s="48"/>
      <c r="BE1041" s="48"/>
      <c r="BF1041" s="48"/>
      <c r="BG1041" s="48"/>
      <c r="BH1041" s="48"/>
      <c r="BI1041" s="158"/>
      <c r="BJ1041" s="158"/>
      <c r="BK1041" s="48"/>
      <c r="BL1041" s="307"/>
      <c r="BM1041" s="48"/>
      <c r="BN1041" s="48"/>
      <c r="BO1041" s="48"/>
      <c r="BP1041" s="48"/>
      <c r="BQ1041" s="48"/>
      <c r="BR1041" s="48"/>
      <c r="BS1041" s="48"/>
      <c r="BT1041" s="48"/>
      <c r="BU1041" s="48"/>
      <c r="BV1041" s="48"/>
      <c r="BW1041" s="48"/>
      <c r="BX1041" s="48"/>
      <c r="BY1041" s="48"/>
      <c r="BZ1041" s="328"/>
      <c r="CA1041" s="48"/>
      <c r="CB1041" s="48"/>
      <c r="CC1041" s="48"/>
      <c r="CD1041" s="48"/>
      <c r="CE1041" s="48"/>
      <c r="CF1041" s="48"/>
      <c r="CG1041" s="48"/>
      <c r="CH1041" s="48"/>
      <c r="CI1041" s="48"/>
      <c r="CJ1041" s="48"/>
      <c r="CK1041" s="48"/>
      <c r="CL1041" s="48"/>
      <c r="CM1041" s="48"/>
      <c r="CN1041" s="48"/>
      <c r="CO1041" s="48"/>
      <c r="CP1041" s="48"/>
      <c r="CQ1041" s="48"/>
      <c r="CR1041" s="48"/>
      <c r="CS1041" s="48"/>
      <c r="CT1041" s="48"/>
      <c r="CU1041" s="48"/>
      <c r="CV1041" s="48"/>
      <c r="CW1041" s="48"/>
      <c r="CX1041" s="48"/>
      <c r="CY1041" s="48"/>
      <c r="CZ1041" s="48"/>
      <c r="DA1041" s="48"/>
      <c r="DB1041" s="48"/>
      <c r="DC1041" s="48"/>
      <c r="DD1041" s="48"/>
      <c r="DE1041" s="48"/>
      <c r="DF1041" s="48"/>
      <c r="DG1041" s="48"/>
      <c r="DH1041" s="48"/>
      <c r="DI1041" s="48"/>
      <c r="DJ1041" s="48"/>
      <c r="DK1041" s="48"/>
      <c r="DL1041" s="48"/>
      <c r="DM1041" s="48"/>
      <c r="DN1041" s="48"/>
      <c r="DO1041" s="48"/>
      <c r="DP1041" s="48"/>
      <c r="DQ1041" s="48"/>
      <c r="DR1041" s="48"/>
      <c r="DS1041" s="48"/>
      <c r="DT1041" s="48"/>
      <c r="DU1041" s="48"/>
      <c r="DV1041" s="48"/>
      <c r="DW1041" s="48"/>
      <c r="DX1041" s="48"/>
      <c r="DY1041" s="48"/>
      <c r="DZ1041" s="48"/>
      <c r="EA1041" s="48"/>
      <c r="EB1041" s="48"/>
      <c r="EC1041" s="48"/>
      <c r="ED1041" s="48"/>
      <c r="EE1041" s="48"/>
      <c r="EF1041" s="48"/>
      <c r="EG1041" s="48"/>
      <c r="EH1041" s="48"/>
      <c r="EI1041" s="48"/>
      <c r="EJ1041" s="48"/>
      <c r="EK1041" s="48"/>
      <c r="EL1041" s="48"/>
      <c r="ET1041" s="33" t="s">
        <v>1652</v>
      </c>
      <c r="EU1041" s="33" t="s">
        <v>1650</v>
      </c>
    </row>
    <row r="1042" spans="1:151" ht="12" hidden="1" customHeight="1">
      <c r="A1042" s="48"/>
      <c r="B1042" s="60"/>
      <c r="C1042" s="48"/>
      <c r="D1042" s="60"/>
      <c r="E1042" s="60"/>
      <c r="F1042" s="60"/>
      <c r="G1042" s="60"/>
      <c r="H1042" s="60"/>
      <c r="I1042" s="60"/>
      <c r="J1042" s="60"/>
      <c r="K1042" s="60"/>
      <c r="L1042" s="60"/>
      <c r="M1042" s="48"/>
      <c r="N1042" s="48"/>
      <c r="O1042" s="48"/>
      <c r="P1042" s="48"/>
      <c r="Q1042" s="48"/>
      <c r="R1042" s="48"/>
      <c r="S1042" s="48"/>
      <c r="T1042" s="48"/>
      <c r="U1042" s="48"/>
      <c r="V1042" s="48"/>
      <c r="W1042" s="48"/>
      <c r="X1042" s="48"/>
      <c r="Y1042" s="48"/>
      <c r="Z1042" s="48"/>
      <c r="AA1042" s="48"/>
      <c r="AB1042" s="48"/>
      <c r="AC1042" s="48"/>
      <c r="AD1042" s="48"/>
      <c r="AE1042" s="48"/>
      <c r="AF1042" s="48"/>
      <c r="AG1042" s="48"/>
      <c r="AH1042" s="48"/>
      <c r="AI1042" s="48"/>
      <c r="AJ1042" s="48"/>
      <c r="AK1042" s="48"/>
      <c r="AL1042" s="48"/>
      <c r="AM1042" s="48"/>
      <c r="AN1042" s="48"/>
      <c r="AO1042" s="48"/>
      <c r="AP1042" s="48"/>
      <c r="AQ1042" s="48"/>
      <c r="AR1042" s="48"/>
      <c r="AS1042" s="48"/>
      <c r="AT1042" s="48"/>
      <c r="AU1042" s="48"/>
      <c r="AV1042" s="48"/>
      <c r="AW1042" s="48"/>
      <c r="AX1042" s="48"/>
      <c r="AY1042" s="48"/>
      <c r="AZ1042" s="48"/>
      <c r="BA1042" s="48"/>
      <c r="BB1042" s="48"/>
      <c r="BC1042" s="48"/>
      <c r="BD1042" s="48"/>
      <c r="BE1042" s="48"/>
      <c r="BF1042" s="48"/>
      <c r="BG1042" s="48"/>
      <c r="BH1042" s="48"/>
      <c r="BI1042" s="158"/>
      <c r="BJ1042" s="158"/>
      <c r="BK1042" s="48"/>
      <c r="BL1042" s="307"/>
      <c r="BM1042" s="48"/>
      <c r="BN1042" s="48"/>
      <c r="BO1042" s="48"/>
      <c r="BP1042" s="48"/>
      <c r="BQ1042" s="48"/>
      <c r="BR1042" s="48"/>
      <c r="BS1042" s="48"/>
      <c r="BT1042" s="48"/>
      <c r="BU1042" s="48"/>
      <c r="BV1042" s="48"/>
      <c r="BW1042" s="48"/>
      <c r="BX1042" s="48"/>
      <c r="BY1042" s="48"/>
      <c r="BZ1042" s="328"/>
      <c r="CA1042" s="48"/>
      <c r="CB1042" s="48"/>
      <c r="CC1042" s="48"/>
      <c r="CD1042" s="48"/>
      <c r="CE1042" s="48"/>
      <c r="CF1042" s="48"/>
      <c r="CG1042" s="48"/>
      <c r="CH1042" s="48"/>
      <c r="CI1042" s="48"/>
      <c r="CJ1042" s="48"/>
      <c r="CK1042" s="48"/>
      <c r="CL1042" s="48"/>
      <c r="CM1042" s="48"/>
      <c r="CN1042" s="48"/>
      <c r="CO1042" s="48"/>
      <c r="CP1042" s="48"/>
      <c r="CQ1042" s="48"/>
      <c r="CR1042" s="48"/>
      <c r="CS1042" s="48"/>
      <c r="CT1042" s="48"/>
      <c r="CU1042" s="48"/>
      <c r="CV1042" s="48"/>
      <c r="CW1042" s="48"/>
      <c r="CX1042" s="48"/>
      <c r="CY1042" s="48"/>
      <c r="CZ1042" s="48"/>
      <c r="DA1042" s="48"/>
      <c r="DB1042" s="48"/>
      <c r="DC1042" s="48"/>
      <c r="DD1042" s="48"/>
      <c r="DE1042" s="48"/>
      <c r="DF1042" s="48"/>
      <c r="DG1042" s="48"/>
      <c r="DH1042" s="48"/>
      <c r="DI1042" s="48"/>
      <c r="DJ1042" s="48"/>
      <c r="DK1042" s="48"/>
      <c r="DL1042" s="48"/>
      <c r="DM1042" s="48"/>
      <c r="DN1042" s="48"/>
      <c r="DO1042" s="48"/>
      <c r="DP1042" s="48"/>
      <c r="DQ1042" s="48"/>
      <c r="DR1042" s="48"/>
      <c r="DS1042" s="48"/>
      <c r="DT1042" s="48"/>
      <c r="DU1042" s="48"/>
      <c r="DV1042" s="48"/>
      <c r="DW1042" s="48"/>
      <c r="DX1042" s="48"/>
      <c r="DY1042" s="48"/>
      <c r="DZ1042" s="48"/>
      <c r="EA1042" s="48"/>
      <c r="EB1042" s="48"/>
      <c r="EC1042" s="48"/>
      <c r="ED1042" s="48"/>
      <c r="EE1042" s="48"/>
      <c r="EF1042" s="48"/>
      <c r="EG1042" s="48"/>
      <c r="EH1042" s="48"/>
      <c r="EI1042" s="48"/>
      <c r="EJ1042" s="48"/>
      <c r="EK1042" s="48"/>
      <c r="EL1042" s="48"/>
      <c r="ET1042" s="33" t="s">
        <v>1653</v>
      </c>
      <c r="EU1042" s="33" t="s">
        <v>1651</v>
      </c>
    </row>
    <row r="1043" spans="1:151" ht="12" hidden="1" customHeight="1">
      <c r="A1043" s="48"/>
      <c r="B1043" s="60"/>
      <c r="C1043" s="48"/>
      <c r="D1043" s="60"/>
      <c r="E1043" s="60"/>
      <c r="F1043" s="60"/>
      <c r="G1043" s="60"/>
      <c r="H1043" s="60"/>
      <c r="I1043" s="60"/>
      <c r="J1043" s="60"/>
      <c r="K1043" s="60"/>
      <c r="L1043" s="60"/>
      <c r="M1043" s="48"/>
      <c r="N1043" s="48"/>
      <c r="O1043" s="48"/>
      <c r="P1043" s="48"/>
      <c r="Q1043" s="48"/>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c r="AM1043" s="48"/>
      <c r="AN1043" s="48"/>
      <c r="AO1043" s="48"/>
      <c r="AP1043" s="48"/>
      <c r="AQ1043" s="48"/>
      <c r="AR1043" s="48"/>
      <c r="AS1043" s="48"/>
      <c r="AT1043" s="48"/>
      <c r="AU1043" s="48"/>
      <c r="AV1043" s="48"/>
      <c r="AW1043" s="48"/>
      <c r="AX1043" s="48"/>
      <c r="AY1043" s="48"/>
      <c r="AZ1043" s="48"/>
      <c r="BA1043" s="48"/>
      <c r="BB1043" s="48"/>
      <c r="BC1043" s="48"/>
      <c r="BD1043" s="48"/>
      <c r="BE1043" s="48"/>
      <c r="BF1043" s="48"/>
      <c r="BG1043" s="48"/>
      <c r="BH1043" s="48"/>
      <c r="BI1043" s="158"/>
      <c r="BJ1043" s="158"/>
      <c r="BK1043" s="48"/>
      <c r="BL1043" s="307"/>
      <c r="BM1043" s="48"/>
      <c r="BN1043" s="48"/>
      <c r="BO1043" s="48"/>
      <c r="BP1043" s="48"/>
      <c r="BQ1043" s="48"/>
      <c r="BR1043" s="48"/>
      <c r="BS1043" s="48"/>
      <c r="BT1043" s="48"/>
      <c r="BU1043" s="48"/>
      <c r="BV1043" s="48"/>
      <c r="BW1043" s="48"/>
      <c r="BX1043" s="48"/>
      <c r="BY1043" s="48"/>
      <c r="BZ1043" s="328"/>
      <c r="CA1043" s="48"/>
      <c r="CB1043" s="48"/>
      <c r="CC1043" s="48"/>
      <c r="CD1043" s="48"/>
      <c r="CE1043" s="48"/>
      <c r="CF1043" s="48"/>
      <c r="CG1043" s="48"/>
      <c r="CH1043" s="48"/>
      <c r="CI1043" s="48"/>
      <c r="CJ1043" s="48"/>
      <c r="CK1043" s="48"/>
      <c r="CL1043" s="48"/>
      <c r="CM1043" s="48"/>
      <c r="CN1043" s="48"/>
      <c r="CO1043" s="48"/>
      <c r="CP1043" s="48"/>
      <c r="CQ1043" s="48"/>
      <c r="CR1043" s="48"/>
      <c r="CS1043" s="48"/>
      <c r="CT1043" s="48"/>
      <c r="CU1043" s="48"/>
      <c r="CV1043" s="48"/>
      <c r="CW1043" s="48"/>
      <c r="CX1043" s="48"/>
      <c r="CY1043" s="48"/>
      <c r="CZ1043" s="48"/>
      <c r="DA1043" s="48"/>
      <c r="DB1043" s="48"/>
      <c r="DC1043" s="48"/>
      <c r="DD1043" s="48"/>
      <c r="DE1043" s="48"/>
      <c r="DF1043" s="48"/>
      <c r="DG1043" s="48"/>
      <c r="DH1043" s="48"/>
      <c r="DI1043" s="48"/>
      <c r="DJ1043" s="48"/>
      <c r="DK1043" s="48"/>
      <c r="DL1043" s="48"/>
      <c r="DM1043" s="48"/>
      <c r="DN1043" s="48"/>
      <c r="DO1043" s="48"/>
      <c r="DP1043" s="48"/>
      <c r="DQ1043" s="48"/>
      <c r="DR1043" s="48"/>
      <c r="DS1043" s="48"/>
      <c r="DT1043" s="48"/>
      <c r="DU1043" s="48"/>
      <c r="DV1043" s="48"/>
      <c r="DW1043" s="48"/>
      <c r="DX1043" s="48"/>
      <c r="DY1043" s="48"/>
      <c r="DZ1043" s="48"/>
      <c r="EA1043" s="48"/>
      <c r="EB1043" s="48"/>
      <c r="EC1043" s="48"/>
      <c r="ED1043" s="48"/>
      <c r="EE1043" s="48"/>
      <c r="EF1043" s="48"/>
      <c r="EG1043" s="48"/>
      <c r="EH1043" s="48"/>
      <c r="EI1043" s="48"/>
      <c r="EJ1043" s="48"/>
      <c r="EK1043" s="48"/>
      <c r="EL1043" s="48"/>
      <c r="ET1043" s="33" t="s">
        <v>1654</v>
      </c>
      <c r="EU1043" s="33" t="s">
        <v>1652</v>
      </c>
    </row>
    <row r="1044" spans="1:151" ht="12" hidden="1" customHeight="1">
      <c r="A1044" s="48"/>
      <c r="B1044" s="60"/>
      <c r="C1044" s="48"/>
      <c r="D1044" s="60"/>
      <c r="E1044" s="60"/>
      <c r="F1044" s="60"/>
      <c r="G1044" s="60"/>
      <c r="H1044" s="60"/>
      <c r="I1044" s="60"/>
      <c r="J1044" s="60"/>
      <c r="K1044" s="60"/>
      <c r="L1044" s="60"/>
      <c r="M1044" s="48"/>
      <c r="N1044" s="48"/>
      <c r="O1044" s="48"/>
      <c r="P1044" s="48"/>
      <c r="Q1044" s="48"/>
      <c r="R1044" s="48"/>
      <c r="S1044" s="48"/>
      <c r="T1044" s="48"/>
      <c r="U1044" s="48"/>
      <c r="V1044" s="48"/>
      <c r="W1044" s="48"/>
      <c r="X1044" s="48"/>
      <c r="Y1044" s="48"/>
      <c r="Z1044" s="48"/>
      <c r="AA1044" s="48"/>
      <c r="AB1044" s="48"/>
      <c r="AC1044" s="48"/>
      <c r="AD1044" s="48"/>
      <c r="AE1044" s="48"/>
      <c r="AF1044" s="48"/>
      <c r="AG1044" s="48"/>
      <c r="AH1044" s="48"/>
      <c r="AI1044" s="48"/>
      <c r="AJ1044" s="48"/>
      <c r="AK1044" s="48"/>
      <c r="AL1044" s="48"/>
      <c r="AM1044" s="48"/>
      <c r="AN1044" s="48"/>
      <c r="AO1044" s="48"/>
      <c r="AP1044" s="48"/>
      <c r="AQ1044" s="48"/>
      <c r="AR1044" s="48"/>
      <c r="AS1044" s="48"/>
      <c r="AT1044" s="48"/>
      <c r="AU1044" s="48"/>
      <c r="AV1044" s="48"/>
      <c r="AW1044" s="48"/>
      <c r="AX1044" s="48"/>
      <c r="AY1044" s="48"/>
      <c r="AZ1044" s="48"/>
      <c r="BA1044" s="48"/>
      <c r="BB1044" s="48"/>
      <c r="BC1044" s="48"/>
      <c r="BD1044" s="48"/>
      <c r="BE1044" s="48"/>
      <c r="BF1044" s="48"/>
      <c r="BG1044" s="48"/>
      <c r="BH1044" s="48"/>
      <c r="BI1044" s="158"/>
      <c r="BJ1044" s="158"/>
      <c r="BK1044" s="48"/>
      <c r="BL1044" s="307"/>
      <c r="BM1044" s="48"/>
      <c r="BN1044" s="48"/>
      <c r="BO1044" s="48"/>
      <c r="BP1044" s="48"/>
      <c r="BQ1044" s="48"/>
      <c r="BR1044" s="48"/>
      <c r="BS1044" s="48"/>
      <c r="BT1044" s="48"/>
      <c r="BU1044" s="48"/>
      <c r="BV1044" s="48"/>
      <c r="BW1044" s="48"/>
      <c r="BX1044" s="48"/>
      <c r="BY1044" s="48"/>
      <c r="BZ1044" s="328"/>
      <c r="CA1044" s="48"/>
      <c r="CB1044" s="48"/>
      <c r="CC1044" s="48"/>
      <c r="CD1044" s="48"/>
      <c r="CE1044" s="48"/>
      <c r="CF1044" s="48"/>
      <c r="CG1044" s="48"/>
      <c r="CH1044" s="48"/>
      <c r="CI1044" s="48"/>
      <c r="CJ1044" s="48"/>
      <c r="CK1044" s="48"/>
      <c r="CL1044" s="48"/>
      <c r="CM1044" s="48"/>
      <c r="CN1044" s="48"/>
      <c r="CO1044" s="48"/>
      <c r="CP1044" s="48"/>
      <c r="CQ1044" s="48"/>
      <c r="CR1044" s="48"/>
      <c r="CS1044" s="48"/>
      <c r="CT1044" s="48"/>
      <c r="CU1044" s="48"/>
      <c r="CV1044" s="48"/>
      <c r="CW1044" s="48"/>
      <c r="CX1044" s="48"/>
      <c r="CY1044" s="48"/>
      <c r="CZ1044" s="48"/>
      <c r="DA1044" s="48"/>
      <c r="DB1044" s="48"/>
      <c r="DC1044" s="48"/>
      <c r="DD1044" s="48"/>
      <c r="DE1044" s="48"/>
      <c r="DF1044" s="48"/>
      <c r="DG1044" s="48"/>
      <c r="DH1044" s="48"/>
      <c r="DI1044" s="48"/>
      <c r="DJ1044" s="48"/>
      <c r="DK1044" s="48"/>
      <c r="DL1044" s="48"/>
      <c r="DM1044" s="48"/>
      <c r="DN1044" s="48"/>
      <c r="DO1044" s="48"/>
      <c r="DP1044" s="48"/>
      <c r="DQ1044" s="48"/>
      <c r="DR1044" s="48"/>
      <c r="DS1044" s="48"/>
      <c r="DT1044" s="48"/>
      <c r="DU1044" s="48"/>
      <c r="DV1044" s="48"/>
      <c r="DW1044" s="48"/>
      <c r="DX1044" s="48"/>
      <c r="DY1044" s="48"/>
      <c r="DZ1044" s="48"/>
      <c r="EA1044" s="48"/>
      <c r="EB1044" s="48"/>
      <c r="EC1044" s="48"/>
      <c r="ED1044" s="48"/>
      <c r="EE1044" s="48"/>
      <c r="EF1044" s="48"/>
      <c r="EG1044" s="48"/>
      <c r="EH1044" s="48"/>
      <c r="EI1044" s="48"/>
      <c r="EJ1044" s="48"/>
      <c r="EK1044" s="48"/>
      <c r="EL1044" s="48"/>
      <c r="ET1044" s="33" t="s">
        <v>1655</v>
      </c>
      <c r="EU1044" s="33" t="s">
        <v>1653</v>
      </c>
    </row>
    <row r="1045" spans="1:151" ht="12" hidden="1" customHeight="1">
      <c r="A1045" s="48"/>
      <c r="B1045" s="60"/>
      <c r="C1045" s="48"/>
      <c r="D1045" s="60"/>
      <c r="E1045" s="60"/>
      <c r="F1045" s="60"/>
      <c r="G1045" s="60"/>
      <c r="H1045" s="60"/>
      <c r="I1045" s="60"/>
      <c r="J1045" s="60"/>
      <c r="K1045" s="60"/>
      <c r="L1045" s="60"/>
      <c r="M1045" s="48"/>
      <c r="N1045" s="48"/>
      <c r="O1045" s="48"/>
      <c r="P1045" s="48"/>
      <c r="Q1045" s="48"/>
      <c r="R1045" s="48"/>
      <c r="S1045" s="48"/>
      <c r="T1045" s="48"/>
      <c r="U1045" s="48"/>
      <c r="V1045" s="48"/>
      <c r="W1045" s="48"/>
      <c r="X1045" s="48"/>
      <c r="Y1045" s="48"/>
      <c r="Z1045" s="48"/>
      <c r="AA1045" s="48"/>
      <c r="AB1045" s="48"/>
      <c r="AC1045" s="48"/>
      <c r="AD1045" s="48"/>
      <c r="AE1045" s="48"/>
      <c r="AF1045" s="48"/>
      <c r="AG1045" s="48"/>
      <c r="AH1045" s="48"/>
      <c r="AI1045" s="48"/>
      <c r="AJ1045" s="48"/>
      <c r="AK1045" s="48"/>
      <c r="AL1045" s="48"/>
      <c r="AM1045" s="48"/>
      <c r="AN1045" s="48"/>
      <c r="AO1045" s="48"/>
      <c r="AP1045" s="48"/>
      <c r="AQ1045" s="48"/>
      <c r="AR1045" s="48"/>
      <c r="AS1045" s="48"/>
      <c r="AT1045" s="48"/>
      <c r="AU1045" s="48"/>
      <c r="AV1045" s="48"/>
      <c r="AW1045" s="48"/>
      <c r="AX1045" s="48"/>
      <c r="AY1045" s="48"/>
      <c r="AZ1045" s="48"/>
      <c r="BA1045" s="48"/>
      <c r="BB1045" s="48"/>
      <c r="BC1045" s="48"/>
      <c r="BD1045" s="48"/>
      <c r="BE1045" s="48"/>
      <c r="BF1045" s="48"/>
      <c r="BG1045" s="48"/>
      <c r="BH1045" s="48"/>
      <c r="BI1045" s="158"/>
      <c r="BJ1045" s="158"/>
      <c r="BK1045" s="48"/>
      <c r="BL1045" s="307"/>
      <c r="BM1045" s="48"/>
      <c r="BN1045" s="48"/>
      <c r="BO1045" s="48"/>
      <c r="BP1045" s="48"/>
      <c r="BQ1045" s="48"/>
      <c r="BR1045" s="48"/>
      <c r="BS1045" s="48"/>
      <c r="BT1045" s="48"/>
      <c r="BU1045" s="48"/>
      <c r="BV1045" s="48"/>
      <c r="BW1045" s="48"/>
      <c r="BX1045" s="48"/>
      <c r="BY1045" s="48"/>
      <c r="BZ1045" s="328"/>
      <c r="CA1045" s="48"/>
      <c r="CB1045" s="48"/>
      <c r="CC1045" s="48"/>
      <c r="CD1045" s="48"/>
      <c r="CE1045" s="48"/>
      <c r="CF1045" s="48"/>
      <c r="CG1045" s="48"/>
      <c r="CH1045" s="48"/>
      <c r="CI1045" s="48"/>
      <c r="CJ1045" s="48"/>
      <c r="CK1045" s="48"/>
      <c r="CL1045" s="48"/>
      <c r="CM1045" s="48"/>
      <c r="CN1045" s="48"/>
      <c r="CO1045" s="48"/>
      <c r="CP1045" s="48"/>
      <c r="CQ1045" s="48"/>
      <c r="CR1045" s="48"/>
      <c r="CS1045" s="48"/>
      <c r="CT1045" s="48"/>
      <c r="CU1045" s="48"/>
      <c r="CV1045" s="48"/>
      <c r="CW1045" s="48"/>
      <c r="CX1045" s="48"/>
      <c r="CY1045" s="48"/>
      <c r="CZ1045" s="48"/>
      <c r="DA1045" s="48"/>
      <c r="DB1045" s="48"/>
      <c r="DC1045" s="48"/>
      <c r="DD1045" s="48"/>
      <c r="DE1045" s="48"/>
      <c r="DF1045" s="48"/>
      <c r="DG1045" s="48"/>
      <c r="DH1045" s="48"/>
      <c r="DI1045" s="48"/>
      <c r="DJ1045" s="48"/>
      <c r="DK1045" s="48"/>
      <c r="DL1045" s="48"/>
      <c r="DM1045" s="48"/>
      <c r="DN1045" s="48"/>
      <c r="DO1045" s="48"/>
      <c r="DP1045" s="48"/>
      <c r="DQ1045" s="48"/>
      <c r="DR1045" s="48"/>
      <c r="DS1045" s="48"/>
      <c r="DT1045" s="48"/>
      <c r="DU1045" s="48"/>
      <c r="DV1045" s="48"/>
      <c r="DW1045" s="48"/>
      <c r="DX1045" s="48"/>
      <c r="DY1045" s="48"/>
      <c r="DZ1045" s="48"/>
      <c r="EA1045" s="48"/>
      <c r="EB1045" s="48"/>
      <c r="EC1045" s="48"/>
      <c r="ED1045" s="48"/>
      <c r="EE1045" s="48"/>
      <c r="EF1045" s="48"/>
      <c r="EG1045" s="48"/>
      <c r="EH1045" s="48"/>
      <c r="EI1045" s="48"/>
      <c r="EJ1045" s="48"/>
      <c r="EK1045" s="48"/>
      <c r="EL1045" s="48"/>
      <c r="ET1045" s="33" t="s">
        <v>1656</v>
      </c>
      <c r="EU1045" s="33" t="s">
        <v>1654</v>
      </c>
    </row>
    <row r="1046" spans="1:151" ht="12" hidden="1" customHeight="1">
      <c r="A1046" s="48"/>
      <c r="B1046" s="60"/>
      <c r="C1046" s="48"/>
      <c r="D1046" s="60"/>
      <c r="E1046" s="60"/>
      <c r="F1046" s="60"/>
      <c r="G1046" s="60"/>
      <c r="H1046" s="60"/>
      <c r="I1046" s="60"/>
      <c r="J1046" s="60"/>
      <c r="K1046" s="60"/>
      <c r="L1046" s="60"/>
      <c r="M1046" s="48"/>
      <c r="N1046" s="48"/>
      <c r="O1046" s="48"/>
      <c r="P1046" s="48"/>
      <c r="Q1046" s="48"/>
      <c r="R1046" s="48"/>
      <c r="S1046" s="48"/>
      <c r="T1046" s="48"/>
      <c r="U1046" s="48"/>
      <c r="V1046" s="48"/>
      <c r="W1046" s="48"/>
      <c r="X1046" s="48"/>
      <c r="Y1046" s="48"/>
      <c r="Z1046" s="48"/>
      <c r="AA1046" s="48"/>
      <c r="AB1046" s="48"/>
      <c r="AC1046" s="48"/>
      <c r="AD1046" s="48"/>
      <c r="AE1046" s="48"/>
      <c r="AF1046" s="48"/>
      <c r="AG1046" s="48"/>
      <c r="AH1046" s="48"/>
      <c r="AI1046" s="48"/>
      <c r="AJ1046" s="48"/>
      <c r="AK1046" s="48"/>
      <c r="AL1046" s="48"/>
      <c r="AM1046" s="48"/>
      <c r="AN1046" s="48"/>
      <c r="AO1046" s="48"/>
      <c r="AP1046" s="48"/>
      <c r="AQ1046" s="48"/>
      <c r="AR1046" s="48"/>
      <c r="AS1046" s="48"/>
      <c r="AT1046" s="48"/>
      <c r="AU1046" s="48"/>
      <c r="AV1046" s="48"/>
      <c r="AW1046" s="48"/>
      <c r="AX1046" s="48"/>
      <c r="AY1046" s="48"/>
      <c r="AZ1046" s="48"/>
      <c r="BA1046" s="48"/>
      <c r="BB1046" s="48"/>
      <c r="BC1046" s="48"/>
      <c r="BD1046" s="48"/>
      <c r="BE1046" s="48"/>
      <c r="BF1046" s="48"/>
      <c r="BG1046" s="48"/>
      <c r="BH1046" s="48"/>
      <c r="BI1046" s="158"/>
      <c r="BJ1046" s="158"/>
      <c r="BK1046" s="48"/>
      <c r="BL1046" s="307"/>
      <c r="BM1046" s="48"/>
      <c r="BN1046" s="48"/>
      <c r="BO1046" s="48"/>
      <c r="BP1046" s="48"/>
      <c r="BQ1046" s="48"/>
      <c r="BR1046" s="48"/>
      <c r="BS1046" s="48"/>
      <c r="BT1046" s="48"/>
      <c r="BU1046" s="48"/>
      <c r="BV1046" s="48"/>
      <c r="BW1046" s="48"/>
      <c r="BX1046" s="48"/>
      <c r="BY1046" s="48"/>
      <c r="BZ1046" s="328"/>
      <c r="CA1046" s="48"/>
      <c r="CB1046" s="48"/>
      <c r="CC1046" s="48"/>
      <c r="CD1046" s="48"/>
      <c r="CE1046" s="48"/>
      <c r="CF1046" s="48"/>
      <c r="CG1046" s="48"/>
      <c r="CH1046" s="48"/>
      <c r="CI1046" s="48"/>
      <c r="CJ1046" s="48"/>
      <c r="CK1046" s="48"/>
      <c r="CL1046" s="48"/>
      <c r="CM1046" s="48"/>
      <c r="CN1046" s="48"/>
      <c r="CO1046" s="48"/>
      <c r="CP1046" s="48"/>
      <c r="CQ1046" s="48"/>
      <c r="CR1046" s="48"/>
      <c r="CS1046" s="48"/>
      <c r="CT1046" s="48"/>
      <c r="CU1046" s="48"/>
      <c r="CV1046" s="48"/>
      <c r="CW1046" s="48"/>
      <c r="CX1046" s="48"/>
      <c r="CY1046" s="48"/>
      <c r="CZ1046" s="48"/>
      <c r="DA1046" s="48"/>
      <c r="DB1046" s="48"/>
      <c r="DC1046" s="48"/>
      <c r="DD1046" s="48"/>
      <c r="DE1046" s="48"/>
      <c r="DF1046" s="48"/>
      <c r="DG1046" s="48"/>
      <c r="DH1046" s="48"/>
      <c r="DI1046" s="48"/>
      <c r="DJ1046" s="48"/>
      <c r="DK1046" s="48"/>
      <c r="DL1046" s="48"/>
      <c r="DM1046" s="48"/>
      <c r="DN1046" s="48"/>
      <c r="DO1046" s="48"/>
      <c r="DP1046" s="48"/>
      <c r="DQ1046" s="48"/>
      <c r="DR1046" s="48"/>
      <c r="DS1046" s="48"/>
      <c r="DT1046" s="48"/>
      <c r="DU1046" s="48"/>
      <c r="DV1046" s="48"/>
      <c r="DW1046" s="48"/>
      <c r="DX1046" s="48"/>
      <c r="DY1046" s="48"/>
      <c r="DZ1046" s="48"/>
      <c r="EA1046" s="48"/>
      <c r="EB1046" s="48"/>
      <c r="EC1046" s="48"/>
      <c r="ED1046" s="48"/>
      <c r="EE1046" s="48"/>
      <c r="EF1046" s="48"/>
      <c r="EG1046" s="48"/>
      <c r="EH1046" s="48"/>
      <c r="EI1046" s="48"/>
      <c r="EJ1046" s="48"/>
      <c r="EK1046" s="48"/>
      <c r="EL1046" s="48"/>
      <c r="ET1046" s="33" t="s">
        <v>1657</v>
      </c>
      <c r="EU1046" s="33" t="s">
        <v>1655</v>
      </c>
    </row>
    <row r="1047" spans="1:151" ht="12" hidden="1" customHeight="1">
      <c r="A1047" s="48"/>
      <c r="B1047" s="60"/>
      <c r="C1047" s="48"/>
      <c r="D1047" s="60"/>
      <c r="E1047" s="60"/>
      <c r="F1047" s="60"/>
      <c r="G1047" s="60"/>
      <c r="H1047" s="60"/>
      <c r="I1047" s="60"/>
      <c r="J1047" s="60"/>
      <c r="K1047" s="60"/>
      <c r="L1047" s="60"/>
      <c r="M1047" s="48"/>
      <c r="N1047" s="48"/>
      <c r="O1047" s="48"/>
      <c r="P1047" s="48"/>
      <c r="Q1047" s="48"/>
      <c r="R1047" s="48"/>
      <c r="S1047" s="48"/>
      <c r="T1047" s="48"/>
      <c r="U1047" s="48"/>
      <c r="V1047" s="48"/>
      <c r="W1047" s="48"/>
      <c r="X1047" s="48"/>
      <c r="Y1047" s="48"/>
      <c r="Z1047" s="48"/>
      <c r="AA1047" s="48"/>
      <c r="AB1047" s="48"/>
      <c r="AC1047" s="48"/>
      <c r="AD1047" s="48"/>
      <c r="AE1047" s="48"/>
      <c r="AF1047" s="48"/>
      <c r="AG1047" s="48"/>
      <c r="AH1047" s="48"/>
      <c r="AI1047" s="48"/>
      <c r="AJ1047" s="48"/>
      <c r="AK1047" s="48"/>
      <c r="AL1047" s="48"/>
      <c r="AM1047" s="48"/>
      <c r="AN1047" s="48"/>
      <c r="AO1047" s="48"/>
      <c r="AP1047" s="48"/>
      <c r="AQ1047" s="48"/>
      <c r="AR1047" s="48"/>
      <c r="AS1047" s="48"/>
      <c r="AT1047" s="48"/>
      <c r="AU1047" s="48"/>
      <c r="AV1047" s="48"/>
      <c r="AW1047" s="48"/>
      <c r="AX1047" s="48"/>
      <c r="AY1047" s="48"/>
      <c r="AZ1047" s="48"/>
      <c r="BA1047" s="48"/>
      <c r="BB1047" s="48"/>
      <c r="BC1047" s="48"/>
      <c r="BD1047" s="48"/>
      <c r="BE1047" s="48"/>
      <c r="BF1047" s="48"/>
      <c r="BG1047" s="48"/>
      <c r="BH1047" s="48"/>
      <c r="BI1047" s="158"/>
      <c r="BJ1047" s="158"/>
      <c r="BK1047" s="48"/>
      <c r="BL1047" s="307"/>
      <c r="BM1047" s="48"/>
      <c r="BN1047" s="48"/>
      <c r="BO1047" s="48"/>
      <c r="BP1047" s="48"/>
      <c r="BQ1047" s="48"/>
      <c r="BR1047" s="48"/>
      <c r="BS1047" s="48"/>
      <c r="BT1047" s="48"/>
      <c r="BU1047" s="48"/>
      <c r="BV1047" s="48"/>
      <c r="BW1047" s="48"/>
      <c r="BX1047" s="48"/>
      <c r="BY1047" s="48"/>
      <c r="BZ1047" s="328"/>
      <c r="CA1047" s="48"/>
      <c r="CB1047" s="48"/>
      <c r="CC1047" s="48"/>
      <c r="CD1047" s="48"/>
      <c r="CE1047" s="48"/>
      <c r="CF1047" s="48"/>
      <c r="CG1047" s="48"/>
      <c r="CH1047" s="48"/>
      <c r="CI1047" s="48"/>
      <c r="CJ1047" s="48"/>
      <c r="CK1047" s="48"/>
      <c r="CL1047" s="48"/>
      <c r="CM1047" s="48"/>
      <c r="CN1047" s="48"/>
      <c r="CO1047" s="48"/>
      <c r="CP1047" s="48"/>
      <c r="CQ1047" s="48"/>
      <c r="CR1047" s="48"/>
      <c r="CS1047" s="48"/>
      <c r="CT1047" s="48"/>
      <c r="CU1047" s="48"/>
      <c r="CV1047" s="48"/>
      <c r="CW1047" s="48"/>
      <c r="CX1047" s="48"/>
      <c r="CY1047" s="48"/>
      <c r="CZ1047" s="48"/>
      <c r="DA1047" s="48"/>
      <c r="DB1047" s="48"/>
      <c r="DC1047" s="48"/>
      <c r="DD1047" s="48"/>
      <c r="DE1047" s="48"/>
      <c r="DF1047" s="48"/>
      <c r="DG1047" s="48"/>
      <c r="DH1047" s="48"/>
      <c r="DI1047" s="48"/>
      <c r="DJ1047" s="48"/>
      <c r="DK1047" s="48"/>
      <c r="DL1047" s="48"/>
      <c r="DM1047" s="48"/>
      <c r="DN1047" s="48"/>
      <c r="DO1047" s="48"/>
      <c r="DP1047" s="48"/>
      <c r="DQ1047" s="48"/>
      <c r="DR1047" s="48"/>
      <c r="DS1047" s="48"/>
      <c r="DT1047" s="48"/>
      <c r="DU1047" s="48"/>
      <c r="DV1047" s="48"/>
      <c r="DW1047" s="48"/>
      <c r="DX1047" s="48"/>
      <c r="DY1047" s="48"/>
      <c r="DZ1047" s="48"/>
      <c r="EA1047" s="48"/>
      <c r="EB1047" s="48"/>
      <c r="EC1047" s="48"/>
      <c r="ED1047" s="48"/>
      <c r="EE1047" s="48"/>
      <c r="EF1047" s="48"/>
      <c r="EG1047" s="48"/>
      <c r="EH1047" s="48"/>
      <c r="EI1047" s="48"/>
      <c r="EJ1047" s="48"/>
      <c r="EK1047" s="48"/>
      <c r="EL1047" s="48"/>
      <c r="ET1047" s="33" t="s">
        <v>1658</v>
      </c>
      <c r="EU1047" s="33" t="s">
        <v>1656</v>
      </c>
    </row>
    <row r="1048" spans="1:151" ht="12" hidden="1" customHeight="1">
      <c r="A1048" s="48"/>
      <c r="B1048" s="60"/>
      <c r="C1048" s="48"/>
      <c r="D1048" s="60"/>
      <c r="E1048" s="60"/>
      <c r="F1048" s="60"/>
      <c r="G1048" s="60"/>
      <c r="H1048" s="60"/>
      <c r="I1048" s="60"/>
      <c r="J1048" s="60"/>
      <c r="K1048" s="60"/>
      <c r="L1048" s="60"/>
      <c r="M1048" s="48"/>
      <c r="N1048" s="48"/>
      <c r="O1048" s="48"/>
      <c r="P1048" s="48"/>
      <c r="Q1048" s="48"/>
      <c r="R1048" s="48"/>
      <c r="S1048" s="48"/>
      <c r="T1048" s="48"/>
      <c r="U1048" s="48"/>
      <c r="V1048" s="48"/>
      <c r="W1048" s="48"/>
      <c r="X1048" s="48"/>
      <c r="Y1048" s="48"/>
      <c r="Z1048" s="48"/>
      <c r="AA1048" s="48"/>
      <c r="AB1048" s="48"/>
      <c r="AC1048" s="48"/>
      <c r="AD1048" s="48"/>
      <c r="AE1048" s="48"/>
      <c r="AF1048" s="48"/>
      <c r="AG1048" s="48"/>
      <c r="AH1048" s="48"/>
      <c r="AI1048" s="48"/>
      <c r="AJ1048" s="48"/>
      <c r="AK1048" s="48"/>
      <c r="AL1048" s="48"/>
      <c r="AM1048" s="48"/>
      <c r="AN1048" s="48"/>
      <c r="AO1048" s="48"/>
      <c r="AP1048" s="48"/>
      <c r="AQ1048" s="48"/>
      <c r="AR1048" s="48"/>
      <c r="AS1048" s="48"/>
      <c r="AT1048" s="48"/>
      <c r="AU1048" s="48"/>
      <c r="AV1048" s="48"/>
      <c r="AW1048" s="48"/>
      <c r="AX1048" s="48"/>
      <c r="AY1048" s="48"/>
      <c r="AZ1048" s="48"/>
      <c r="BA1048" s="48"/>
      <c r="BB1048" s="48"/>
      <c r="BC1048" s="48"/>
      <c r="BD1048" s="48"/>
      <c r="BE1048" s="48"/>
      <c r="BF1048" s="48"/>
      <c r="BG1048" s="48"/>
      <c r="BH1048" s="48"/>
      <c r="BI1048" s="158"/>
      <c r="BJ1048" s="158"/>
      <c r="BK1048" s="48"/>
      <c r="BL1048" s="307"/>
      <c r="BM1048" s="48"/>
      <c r="BN1048" s="48"/>
      <c r="BO1048" s="48"/>
      <c r="BP1048" s="48"/>
      <c r="BQ1048" s="48"/>
      <c r="BR1048" s="48"/>
      <c r="BS1048" s="48"/>
      <c r="BT1048" s="48"/>
      <c r="BU1048" s="48"/>
      <c r="BV1048" s="48"/>
      <c r="BW1048" s="48"/>
      <c r="BX1048" s="48"/>
      <c r="BY1048" s="48"/>
      <c r="BZ1048" s="328"/>
      <c r="CA1048" s="48"/>
      <c r="CB1048" s="48"/>
      <c r="CC1048" s="48"/>
      <c r="CD1048" s="48"/>
      <c r="CE1048" s="48"/>
      <c r="CF1048" s="48"/>
      <c r="CG1048" s="48"/>
      <c r="CH1048" s="48"/>
      <c r="CI1048" s="48"/>
      <c r="CJ1048" s="48"/>
      <c r="CK1048" s="48"/>
      <c r="CL1048" s="48"/>
      <c r="CM1048" s="48"/>
      <c r="CN1048" s="48"/>
      <c r="CO1048" s="48"/>
      <c r="CP1048" s="48"/>
      <c r="CQ1048" s="48"/>
      <c r="CR1048" s="48"/>
      <c r="CS1048" s="48"/>
      <c r="CT1048" s="48"/>
      <c r="CU1048" s="48"/>
      <c r="CV1048" s="48"/>
      <c r="CW1048" s="48"/>
      <c r="CX1048" s="48"/>
      <c r="CY1048" s="48"/>
      <c r="CZ1048" s="48"/>
      <c r="DA1048" s="48"/>
      <c r="DB1048" s="48"/>
      <c r="DC1048" s="48"/>
      <c r="DD1048" s="48"/>
      <c r="DE1048" s="48"/>
      <c r="DF1048" s="48"/>
      <c r="DG1048" s="48"/>
      <c r="DH1048" s="48"/>
      <c r="DI1048" s="48"/>
      <c r="DJ1048" s="48"/>
      <c r="DK1048" s="48"/>
      <c r="DL1048" s="48"/>
      <c r="DM1048" s="48"/>
      <c r="DN1048" s="48"/>
      <c r="DO1048" s="48"/>
      <c r="DP1048" s="48"/>
      <c r="DQ1048" s="48"/>
      <c r="DR1048" s="48"/>
      <c r="DS1048" s="48"/>
      <c r="DT1048" s="48"/>
      <c r="DU1048" s="48"/>
      <c r="DV1048" s="48"/>
      <c r="DW1048" s="48"/>
      <c r="DX1048" s="48"/>
      <c r="DY1048" s="48"/>
      <c r="DZ1048" s="48"/>
      <c r="EA1048" s="48"/>
      <c r="EB1048" s="48"/>
      <c r="EC1048" s="48"/>
      <c r="ED1048" s="48"/>
      <c r="EE1048" s="48"/>
      <c r="EF1048" s="48"/>
      <c r="EG1048" s="48"/>
      <c r="EH1048" s="48"/>
      <c r="EI1048" s="48"/>
      <c r="EJ1048" s="48"/>
      <c r="EK1048" s="48"/>
      <c r="EL1048" s="48"/>
      <c r="ET1048" s="33" t="s">
        <v>1659</v>
      </c>
      <c r="EU1048" s="33" t="s">
        <v>1657</v>
      </c>
    </row>
    <row r="1049" spans="1:151" ht="12" hidden="1" customHeight="1">
      <c r="A1049" s="48"/>
      <c r="B1049" s="60"/>
      <c r="C1049" s="48"/>
      <c r="D1049" s="60"/>
      <c r="E1049" s="60"/>
      <c r="F1049" s="60"/>
      <c r="G1049" s="60"/>
      <c r="H1049" s="60"/>
      <c r="I1049" s="60"/>
      <c r="J1049" s="60"/>
      <c r="K1049" s="60"/>
      <c r="L1049" s="60"/>
      <c r="M1049" s="48"/>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c r="AM1049" s="48"/>
      <c r="AN1049" s="48"/>
      <c r="AO1049" s="48"/>
      <c r="AP1049" s="48"/>
      <c r="AQ1049" s="48"/>
      <c r="AR1049" s="48"/>
      <c r="AS1049" s="48"/>
      <c r="AT1049" s="48"/>
      <c r="AU1049" s="48"/>
      <c r="AV1049" s="48"/>
      <c r="AW1049" s="48"/>
      <c r="AX1049" s="48"/>
      <c r="AY1049" s="48"/>
      <c r="AZ1049" s="48"/>
      <c r="BA1049" s="48"/>
      <c r="BB1049" s="48"/>
      <c r="BC1049" s="48"/>
      <c r="BD1049" s="48"/>
      <c r="BE1049" s="48"/>
      <c r="BF1049" s="48"/>
      <c r="BG1049" s="48"/>
      <c r="BH1049" s="48"/>
      <c r="BI1049" s="158"/>
      <c r="BJ1049" s="158"/>
      <c r="BK1049" s="48"/>
      <c r="BL1049" s="307"/>
      <c r="BM1049" s="48"/>
      <c r="BN1049" s="48"/>
      <c r="BO1049" s="48"/>
      <c r="BP1049" s="48"/>
      <c r="BQ1049" s="48"/>
      <c r="BR1049" s="48"/>
      <c r="BS1049" s="48"/>
      <c r="BT1049" s="48"/>
      <c r="BU1049" s="48"/>
      <c r="BV1049" s="48"/>
      <c r="BW1049" s="48"/>
      <c r="BX1049" s="48"/>
      <c r="BY1049" s="48"/>
      <c r="BZ1049" s="328"/>
      <c r="CA1049" s="48"/>
      <c r="CB1049" s="48"/>
      <c r="CC1049" s="48"/>
      <c r="CD1049" s="48"/>
      <c r="CE1049" s="48"/>
      <c r="CF1049" s="48"/>
      <c r="CG1049" s="48"/>
      <c r="CH1049" s="48"/>
      <c r="CI1049" s="48"/>
      <c r="CJ1049" s="48"/>
      <c r="CK1049" s="48"/>
      <c r="CL1049" s="48"/>
      <c r="CM1049" s="48"/>
      <c r="CN1049" s="48"/>
      <c r="CO1049" s="48"/>
      <c r="CP1049" s="48"/>
      <c r="CQ1049" s="48"/>
      <c r="CR1049" s="48"/>
      <c r="CS1049" s="48"/>
      <c r="CT1049" s="48"/>
      <c r="CU1049" s="48"/>
      <c r="CV1049" s="48"/>
      <c r="CW1049" s="48"/>
      <c r="CX1049" s="48"/>
      <c r="CY1049" s="48"/>
      <c r="CZ1049" s="48"/>
      <c r="DA1049" s="48"/>
      <c r="DB1049" s="48"/>
      <c r="DC1049" s="48"/>
      <c r="DD1049" s="48"/>
      <c r="DE1049" s="48"/>
      <c r="DF1049" s="48"/>
      <c r="DG1049" s="48"/>
      <c r="DH1049" s="48"/>
      <c r="DI1049" s="48"/>
      <c r="DJ1049" s="48"/>
      <c r="DK1049" s="48"/>
      <c r="DL1049" s="48"/>
      <c r="DM1049" s="48"/>
      <c r="DN1049" s="48"/>
      <c r="DO1049" s="48"/>
      <c r="DP1049" s="48"/>
      <c r="DQ1049" s="48"/>
      <c r="DR1049" s="48"/>
      <c r="DS1049" s="48"/>
      <c r="DT1049" s="48"/>
      <c r="DU1049" s="48"/>
      <c r="DV1049" s="48"/>
      <c r="DW1049" s="48"/>
      <c r="DX1049" s="48"/>
      <c r="DY1049" s="48"/>
      <c r="DZ1049" s="48"/>
      <c r="EA1049" s="48"/>
      <c r="EB1049" s="48"/>
      <c r="EC1049" s="48"/>
      <c r="ED1049" s="48"/>
      <c r="EE1049" s="48"/>
      <c r="EF1049" s="48"/>
      <c r="EG1049" s="48"/>
      <c r="EH1049" s="48"/>
      <c r="EI1049" s="48"/>
      <c r="EJ1049" s="48"/>
      <c r="EK1049" s="48"/>
      <c r="EL1049" s="48"/>
      <c r="ET1049" s="33" t="s">
        <v>1660</v>
      </c>
      <c r="EU1049" s="33" t="s">
        <v>1658</v>
      </c>
    </row>
    <row r="1050" spans="1:151" ht="12" hidden="1" customHeight="1">
      <c r="A1050" s="48"/>
      <c r="B1050" s="60"/>
      <c r="C1050" s="48"/>
      <c r="D1050" s="60"/>
      <c r="E1050" s="60"/>
      <c r="F1050" s="60"/>
      <c r="G1050" s="60"/>
      <c r="H1050" s="60"/>
      <c r="I1050" s="60"/>
      <c r="J1050" s="60"/>
      <c r="K1050" s="60"/>
      <c r="L1050" s="60"/>
      <c r="M1050" s="48"/>
      <c r="N1050" s="48"/>
      <c r="O1050" s="48"/>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c r="AM1050" s="48"/>
      <c r="AN1050" s="48"/>
      <c r="AO1050" s="48"/>
      <c r="AP1050" s="48"/>
      <c r="AQ1050" s="48"/>
      <c r="AR1050" s="48"/>
      <c r="AS1050" s="48"/>
      <c r="AT1050" s="48"/>
      <c r="AU1050" s="48"/>
      <c r="AV1050" s="48"/>
      <c r="AW1050" s="48"/>
      <c r="AX1050" s="48"/>
      <c r="AY1050" s="48"/>
      <c r="AZ1050" s="48"/>
      <c r="BA1050" s="48"/>
      <c r="BB1050" s="48"/>
      <c r="BC1050" s="48"/>
      <c r="BD1050" s="48"/>
      <c r="BE1050" s="48"/>
      <c r="BF1050" s="48"/>
      <c r="BG1050" s="48"/>
      <c r="BH1050" s="48"/>
      <c r="BI1050" s="158"/>
      <c r="BJ1050" s="158"/>
      <c r="BK1050" s="48"/>
      <c r="BL1050" s="307"/>
      <c r="BM1050" s="48"/>
      <c r="BN1050" s="48"/>
      <c r="BO1050" s="48"/>
      <c r="BP1050" s="48"/>
      <c r="BQ1050" s="48"/>
      <c r="BR1050" s="48"/>
      <c r="BS1050" s="48"/>
      <c r="BT1050" s="48"/>
      <c r="BU1050" s="48"/>
      <c r="BV1050" s="48"/>
      <c r="BW1050" s="48"/>
      <c r="BX1050" s="48"/>
      <c r="BY1050" s="48"/>
      <c r="BZ1050" s="328"/>
      <c r="CA1050" s="48"/>
      <c r="CB1050" s="48"/>
      <c r="CC1050" s="48"/>
      <c r="CD1050" s="48"/>
      <c r="CE1050" s="48"/>
      <c r="CF1050" s="48"/>
      <c r="CG1050" s="48"/>
      <c r="CH1050" s="48"/>
      <c r="CI1050" s="48"/>
      <c r="CJ1050" s="48"/>
      <c r="CK1050" s="48"/>
      <c r="CL1050" s="48"/>
      <c r="CM1050" s="48"/>
      <c r="CN1050" s="48"/>
      <c r="CO1050" s="48"/>
      <c r="CP1050" s="48"/>
      <c r="CQ1050" s="48"/>
      <c r="CR1050" s="48"/>
      <c r="CS1050" s="48"/>
      <c r="CT1050" s="48"/>
      <c r="CU1050" s="48"/>
      <c r="CV1050" s="48"/>
      <c r="CW1050" s="48"/>
      <c r="CX1050" s="48"/>
      <c r="CY1050" s="48"/>
      <c r="CZ1050" s="48"/>
      <c r="DA1050" s="48"/>
      <c r="DB1050" s="48"/>
      <c r="DC1050" s="48"/>
      <c r="DD1050" s="48"/>
      <c r="DE1050" s="48"/>
      <c r="DF1050" s="48"/>
      <c r="DG1050" s="48"/>
      <c r="DH1050" s="48"/>
      <c r="DI1050" s="48"/>
      <c r="DJ1050" s="48"/>
      <c r="DK1050" s="48"/>
      <c r="DL1050" s="48"/>
      <c r="DM1050" s="48"/>
      <c r="DN1050" s="48"/>
      <c r="DO1050" s="48"/>
      <c r="DP1050" s="48"/>
      <c r="DQ1050" s="48"/>
      <c r="DR1050" s="48"/>
      <c r="DS1050" s="48"/>
      <c r="DT1050" s="48"/>
      <c r="DU1050" s="48"/>
      <c r="DV1050" s="48"/>
      <c r="DW1050" s="48"/>
      <c r="DX1050" s="48"/>
      <c r="DY1050" s="48"/>
      <c r="DZ1050" s="48"/>
      <c r="EA1050" s="48"/>
      <c r="EB1050" s="48"/>
      <c r="EC1050" s="48"/>
      <c r="ED1050" s="48"/>
      <c r="EE1050" s="48"/>
      <c r="EF1050" s="48"/>
      <c r="EG1050" s="48"/>
      <c r="EH1050" s="48"/>
      <c r="EI1050" s="48"/>
      <c r="EJ1050" s="48"/>
      <c r="EK1050" s="48"/>
      <c r="EL1050" s="48"/>
      <c r="ET1050" s="33" t="s">
        <v>1661</v>
      </c>
      <c r="EU1050" s="33" t="s">
        <v>1659</v>
      </c>
    </row>
    <row r="1051" spans="1:151" ht="12" hidden="1" customHeight="1">
      <c r="A1051" s="48"/>
      <c r="B1051" s="60"/>
      <c r="C1051" s="48"/>
      <c r="D1051" s="60"/>
      <c r="E1051" s="60"/>
      <c r="F1051" s="60"/>
      <c r="G1051" s="60"/>
      <c r="H1051" s="60"/>
      <c r="I1051" s="60"/>
      <c r="J1051" s="60"/>
      <c r="K1051" s="60"/>
      <c r="L1051" s="60"/>
      <c r="M1051" s="48"/>
      <c r="N1051" s="48"/>
      <c r="O1051" s="48"/>
      <c r="P1051" s="48"/>
      <c r="Q1051" s="48"/>
      <c r="R1051" s="48"/>
      <c r="S1051" s="48"/>
      <c r="T1051" s="48"/>
      <c r="U1051" s="48"/>
      <c r="V1051" s="48"/>
      <c r="W1051" s="48"/>
      <c r="X1051" s="48"/>
      <c r="Y1051" s="48"/>
      <c r="Z1051" s="48"/>
      <c r="AA1051" s="48"/>
      <c r="AB1051" s="48"/>
      <c r="AC1051" s="48"/>
      <c r="AD1051" s="48"/>
      <c r="AE1051" s="48"/>
      <c r="AF1051" s="48"/>
      <c r="AG1051" s="48"/>
      <c r="AH1051" s="48"/>
      <c r="AI1051" s="48"/>
      <c r="AJ1051" s="48"/>
      <c r="AK1051" s="48"/>
      <c r="AL1051" s="48"/>
      <c r="AM1051" s="48"/>
      <c r="AN1051" s="48"/>
      <c r="AO1051" s="48"/>
      <c r="AP1051" s="48"/>
      <c r="AQ1051" s="48"/>
      <c r="AR1051" s="48"/>
      <c r="AS1051" s="48"/>
      <c r="AT1051" s="48"/>
      <c r="AU1051" s="48"/>
      <c r="AV1051" s="48"/>
      <c r="AW1051" s="48"/>
      <c r="AX1051" s="48"/>
      <c r="AY1051" s="48"/>
      <c r="AZ1051" s="48"/>
      <c r="BA1051" s="48"/>
      <c r="BB1051" s="48"/>
      <c r="BC1051" s="48"/>
      <c r="BD1051" s="48"/>
      <c r="BE1051" s="48"/>
      <c r="BF1051" s="48"/>
      <c r="BG1051" s="48"/>
      <c r="BH1051" s="48"/>
      <c r="BI1051" s="158"/>
      <c r="BJ1051" s="158"/>
      <c r="BK1051" s="48"/>
      <c r="BL1051" s="307"/>
      <c r="BM1051" s="48"/>
      <c r="BN1051" s="48"/>
      <c r="BO1051" s="48"/>
      <c r="BP1051" s="48"/>
      <c r="BQ1051" s="48"/>
      <c r="BR1051" s="48"/>
      <c r="BS1051" s="48"/>
      <c r="BT1051" s="48"/>
      <c r="BU1051" s="48"/>
      <c r="BV1051" s="48"/>
      <c r="BW1051" s="48"/>
      <c r="BX1051" s="48"/>
      <c r="BY1051" s="48"/>
      <c r="BZ1051" s="328"/>
      <c r="CA1051" s="48"/>
      <c r="CB1051" s="48"/>
      <c r="CC1051" s="48"/>
      <c r="CD1051" s="48"/>
      <c r="CE1051" s="48"/>
      <c r="CF1051" s="48"/>
      <c r="CG1051" s="48"/>
      <c r="CH1051" s="48"/>
      <c r="CI1051" s="48"/>
      <c r="CJ1051" s="48"/>
      <c r="CK1051" s="48"/>
      <c r="CL1051" s="48"/>
      <c r="CM1051" s="48"/>
      <c r="CN1051" s="48"/>
      <c r="CO1051" s="48"/>
      <c r="CP1051" s="48"/>
      <c r="CQ1051" s="48"/>
      <c r="CR1051" s="48"/>
      <c r="CS1051" s="48"/>
      <c r="CT1051" s="48"/>
      <c r="CU1051" s="48"/>
      <c r="CV1051" s="48"/>
      <c r="CW1051" s="48"/>
      <c r="CX1051" s="48"/>
      <c r="CY1051" s="48"/>
      <c r="CZ1051" s="48"/>
      <c r="DA1051" s="48"/>
      <c r="DB1051" s="48"/>
      <c r="DC1051" s="48"/>
      <c r="DD1051" s="48"/>
      <c r="DE1051" s="48"/>
      <c r="DF1051" s="48"/>
      <c r="DG1051" s="48"/>
      <c r="DH1051" s="48"/>
      <c r="DI1051" s="48"/>
      <c r="DJ1051" s="48"/>
      <c r="DK1051" s="48"/>
      <c r="DL1051" s="48"/>
      <c r="DM1051" s="48"/>
      <c r="DN1051" s="48"/>
      <c r="DO1051" s="48"/>
      <c r="DP1051" s="48"/>
      <c r="DQ1051" s="48"/>
      <c r="DR1051" s="48"/>
      <c r="DS1051" s="48"/>
      <c r="DT1051" s="48"/>
      <c r="DU1051" s="48"/>
      <c r="DV1051" s="48"/>
      <c r="DW1051" s="48"/>
      <c r="DX1051" s="48"/>
      <c r="DY1051" s="48"/>
      <c r="DZ1051" s="48"/>
      <c r="EA1051" s="48"/>
      <c r="EB1051" s="48"/>
      <c r="EC1051" s="48"/>
      <c r="ED1051" s="48"/>
      <c r="EE1051" s="48"/>
      <c r="EF1051" s="48"/>
      <c r="EG1051" s="48"/>
      <c r="EH1051" s="48"/>
      <c r="EI1051" s="48"/>
      <c r="EJ1051" s="48"/>
      <c r="EK1051" s="48"/>
      <c r="EL1051" s="48"/>
      <c r="ET1051" s="33" t="s">
        <v>1662</v>
      </c>
      <c r="EU1051" s="33" t="s">
        <v>1660</v>
      </c>
    </row>
    <row r="1052" spans="1:151" ht="12" hidden="1" customHeight="1">
      <c r="A1052" s="48"/>
      <c r="B1052" s="60"/>
      <c r="C1052" s="48"/>
      <c r="D1052" s="60"/>
      <c r="E1052" s="60"/>
      <c r="F1052" s="60"/>
      <c r="G1052" s="60"/>
      <c r="H1052" s="60"/>
      <c r="I1052" s="60"/>
      <c r="J1052" s="60"/>
      <c r="K1052" s="60"/>
      <c r="L1052" s="60"/>
      <c r="M1052" s="48"/>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c r="AM1052" s="48"/>
      <c r="AN1052" s="48"/>
      <c r="AO1052" s="48"/>
      <c r="AP1052" s="48"/>
      <c r="AQ1052" s="48"/>
      <c r="AR1052" s="48"/>
      <c r="AS1052" s="48"/>
      <c r="AT1052" s="48"/>
      <c r="AU1052" s="48"/>
      <c r="AV1052" s="48"/>
      <c r="AW1052" s="48"/>
      <c r="AX1052" s="48"/>
      <c r="AY1052" s="48"/>
      <c r="AZ1052" s="48"/>
      <c r="BA1052" s="48"/>
      <c r="BB1052" s="48"/>
      <c r="BC1052" s="48"/>
      <c r="BD1052" s="48"/>
      <c r="BE1052" s="48"/>
      <c r="BF1052" s="48"/>
      <c r="BG1052" s="48"/>
      <c r="BH1052" s="48"/>
      <c r="BI1052" s="158"/>
      <c r="BJ1052" s="158"/>
      <c r="BK1052" s="48"/>
      <c r="BL1052" s="307"/>
      <c r="BM1052" s="48"/>
      <c r="BN1052" s="48"/>
      <c r="BO1052" s="48"/>
      <c r="BP1052" s="48"/>
      <c r="BQ1052" s="48"/>
      <c r="BR1052" s="48"/>
      <c r="BS1052" s="48"/>
      <c r="BT1052" s="48"/>
      <c r="BU1052" s="48"/>
      <c r="BV1052" s="48"/>
      <c r="BW1052" s="48"/>
      <c r="BX1052" s="48"/>
      <c r="BY1052" s="48"/>
      <c r="BZ1052" s="328"/>
      <c r="CA1052" s="48"/>
      <c r="CB1052" s="48"/>
      <c r="CC1052" s="48"/>
      <c r="CD1052" s="48"/>
      <c r="CE1052" s="48"/>
      <c r="CF1052" s="48"/>
      <c r="CG1052" s="48"/>
      <c r="CH1052" s="48"/>
      <c r="CI1052" s="48"/>
      <c r="CJ1052" s="48"/>
      <c r="CK1052" s="48"/>
      <c r="CL1052" s="48"/>
      <c r="CM1052" s="48"/>
      <c r="CN1052" s="48"/>
      <c r="CO1052" s="48"/>
      <c r="CP1052" s="48"/>
      <c r="CQ1052" s="48"/>
      <c r="CR1052" s="48"/>
      <c r="CS1052" s="48"/>
      <c r="CT1052" s="48"/>
      <c r="CU1052" s="48"/>
      <c r="CV1052" s="48"/>
      <c r="CW1052" s="48"/>
      <c r="CX1052" s="48"/>
      <c r="CY1052" s="48"/>
      <c r="CZ1052" s="48"/>
      <c r="DA1052" s="48"/>
      <c r="DB1052" s="48"/>
      <c r="DC1052" s="48"/>
      <c r="DD1052" s="48"/>
      <c r="DE1052" s="48"/>
      <c r="DF1052" s="48"/>
      <c r="DG1052" s="48"/>
      <c r="DH1052" s="48"/>
      <c r="DI1052" s="48"/>
      <c r="DJ1052" s="48"/>
      <c r="DK1052" s="48"/>
      <c r="DL1052" s="48"/>
      <c r="DM1052" s="48"/>
      <c r="DN1052" s="48"/>
      <c r="DO1052" s="48"/>
      <c r="DP1052" s="48"/>
      <c r="DQ1052" s="48"/>
      <c r="DR1052" s="48"/>
      <c r="DS1052" s="48"/>
      <c r="DT1052" s="48"/>
      <c r="DU1052" s="48"/>
      <c r="DV1052" s="48"/>
      <c r="DW1052" s="48"/>
      <c r="DX1052" s="48"/>
      <c r="DY1052" s="48"/>
      <c r="DZ1052" s="48"/>
      <c r="EA1052" s="48"/>
      <c r="EB1052" s="48"/>
      <c r="EC1052" s="48"/>
      <c r="ED1052" s="48"/>
      <c r="EE1052" s="48"/>
      <c r="EF1052" s="48"/>
      <c r="EG1052" s="48"/>
      <c r="EH1052" s="48"/>
      <c r="EI1052" s="48"/>
      <c r="EJ1052" s="48"/>
      <c r="EK1052" s="48"/>
      <c r="EL1052" s="48"/>
      <c r="ET1052" s="33" t="s">
        <v>1663</v>
      </c>
      <c r="EU1052" s="33" t="s">
        <v>1661</v>
      </c>
    </row>
    <row r="1053" spans="1:151" ht="12" hidden="1" customHeight="1">
      <c r="A1053" s="48"/>
      <c r="B1053" s="60"/>
      <c r="C1053" s="48"/>
      <c r="D1053" s="60"/>
      <c r="E1053" s="60"/>
      <c r="F1053" s="60"/>
      <c r="G1053" s="60"/>
      <c r="H1053" s="60"/>
      <c r="I1053" s="60"/>
      <c r="J1053" s="60"/>
      <c r="K1053" s="60"/>
      <c r="L1053" s="60"/>
      <c r="M1053" s="48"/>
      <c r="N1053" s="48"/>
      <c r="O1053" s="48"/>
      <c r="P1053" s="48"/>
      <c r="Q1053" s="48"/>
      <c r="R1053" s="48"/>
      <c r="S1053" s="48"/>
      <c r="T1053" s="48"/>
      <c r="U1053" s="48"/>
      <c r="V1053" s="48"/>
      <c r="W1053" s="48"/>
      <c r="X1053" s="48"/>
      <c r="Y1053" s="48"/>
      <c r="Z1053" s="48"/>
      <c r="AA1053" s="48"/>
      <c r="AB1053" s="48"/>
      <c r="AC1053" s="48"/>
      <c r="AD1053" s="48"/>
      <c r="AE1053" s="48"/>
      <c r="AF1053" s="48"/>
      <c r="AG1053" s="48"/>
      <c r="AH1053" s="48"/>
      <c r="AI1053" s="48"/>
      <c r="AJ1053" s="48"/>
      <c r="AK1053" s="48"/>
      <c r="AL1053" s="48"/>
      <c r="AM1053" s="48"/>
      <c r="AN1053" s="48"/>
      <c r="AO1053" s="48"/>
      <c r="AP1053" s="48"/>
      <c r="AQ1053" s="48"/>
      <c r="AR1053" s="48"/>
      <c r="AS1053" s="48"/>
      <c r="AT1053" s="48"/>
      <c r="AU1053" s="48"/>
      <c r="AV1053" s="48"/>
      <c r="AW1053" s="48"/>
      <c r="AX1053" s="48"/>
      <c r="AY1053" s="48"/>
      <c r="AZ1053" s="48"/>
      <c r="BA1053" s="48"/>
      <c r="BB1053" s="48"/>
      <c r="BC1053" s="48"/>
      <c r="BD1053" s="48"/>
      <c r="BE1053" s="48"/>
      <c r="BF1053" s="48"/>
      <c r="BG1053" s="48"/>
      <c r="BH1053" s="48"/>
      <c r="BI1053" s="158"/>
      <c r="BJ1053" s="158"/>
      <c r="BK1053" s="48"/>
      <c r="BL1053" s="307"/>
      <c r="BM1053" s="48"/>
      <c r="BN1053" s="48"/>
      <c r="BO1053" s="48"/>
      <c r="BP1053" s="48"/>
      <c r="BQ1053" s="48"/>
      <c r="BR1053" s="48"/>
      <c r="BS1053" s="48"/>
      <c r="BT1053" s="48"/>
      <c r="BU1053" s="48"/>
      <c r="BV1053" s="48"/>
      <c r="BW1053" s="48"/>
      <c r="BX1053" s="48"/>
      <c r="BY1053" s="48"/>
      <c r="BZ1053" s="328"/>
      <c r="CA1053" s="48"/>
      <c r="CB1053" s="48"/>
      <c r="CC1053" s="48"/>
      <c r="CD1053" s="48"/>
      <c r="CE1053" s="48"/>
      <c r="CF1053" s="48"/>
      <c r="CG1053" s="48"/>
      <c r="CH1053" s="48"/>
      <c r="CI1053" s="48"/>
      <c r="CJ1053" s="48"/>
      <c r="CK1053" s="48"/>
      <c r="CL1053" s="48"/>
      <c r="CM1053" s="48"/>
      <c r="CN1053" s="48"/>
      <c r="CO1053" s="48"/>
      <c r="CP1053" s="48"/>
      <c r="CQ1053" s="48"/>
      <c r="CR1053" s="48"/>
      <c r="CS1053" s="48"/>
      <c r="CT1053" s="48"/>
      <c r="CU1053" s="48"/>
      <c r="CV1053" s="48"/>
      <c r="CW1053" s="48"/>
      <c r="CX1053" s="48"/>
      <c r="CY1053" s="48"/>
      <c r="CZ1053" s="48"/>
      <c r="DA1053" s="48"/>
      <c r="DB1053" s="48"/>
      <c r="DC1053" s="48"/>
      <c r="DD1053" s="48"/>
      <c r="DE1053" s="48"/>
      <c r="DF1053" s="48"/>
      <c r="DG1053" s="48"/>
      <c r="DH1053" s="48"/>
      <c r="DI1053" s="48"/>
      <c r="DJ1053" s="48"/>
      <c r="DK1053" s="48"/>
      <c r="DL1053" s="48"/>
      <c r="DM1053" s="48"/>
      <c r="DN1053" s="48"/>
      <c r="DO1053" s="48"/>
      <c r="DP1053" s="48"/>
      <c r="DQ1053" s="48"/>
      <c r="DR1053" s="48"/>
      <c r="DS1053" s="48"/>
      <c r="DT1053" s="48"/>
      <c r="DU1053" s="48"/>
      <c r="DV1053" s="48"/>
      <c r="DW1053" s="48"/>
      <c r="DX1053" s="48"/>
      <c r="DY1053" s="48"/>
      <c r="DZ1053" s="48"/>
      <c r="EA1053" s="48"/>
      <c r="EB1053" s="48"/>
      <c r="EC1053" s="48"/>
      <c r="ED1053" s="48"/>
      <c r="EE1053" s="48"/>
      <c r="EF1053" s="48"/>
      <c r="EG1053" s="48"/>
      <c r="EH1053" s="48"/>
      <c r="EI1053" s="48"/>
      <c r="EJ1053" s="48"/>
      <c r="EK1053" s="48"/>
      <c r="EL1053" s="48"/>
      <c r="ET1053" s="33" t="s">
        <v>1664</v>
      </c>
      <c r="EU1053" s="33" t="s">
        <v>1662</v>
      </c>
    </row>
    <row r="1054" spans="1:151" ht="12" hidden="1" customHeight="1">
      <c r="A1054" s="48"/>
      <c r="B1054" s="60"/>
      <c r="C1054" s="48"/>
      <c r="D1054" s="60"/>
      <c r="E1054" s="60"/>
      <c r="F1054" s="60"/>
      <c r="G1054" s="60"/>
      <c r="H1054" s="60"/>
      <c r="I1054" s="60"/>
      <c r="J1054" s="60"/>
      <c r="K1054" s="60"/>
      <c r="L1054" s="60"/>
      <c r="M1054" s="48"/>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c r="AM1054" s="48"/>
      <c r="AN1054" s="48"/>
      <c r="AO1054" s="48"/>
      <c r="AP1054" s="48"/>
      <c r="AQ1054" s="48"/>
      <c r="AR1054" s="48"/>
      <c r="AS1054" s="48"/>
      <c r="AT1054" s="48"/>
      <c r="AU1054" s="48"/>
      <c r="AV1054" s="48"/>
      <c r="AW1054" s="48"/>
      <c r="AX1054" s="48"/>
      <c r="AY1054" s="48"/>
      <c r="AZ1054" s="48"/>
      <c r="BA1054" s="48"/>
      <c r="BB1054" s="48"/>
      <c r="BC1054" s="48"/>
      <c r="BD1054" s="48"/>
      <c r="BE1054" s="48"/>
      <c r="BF1054" s="48"/>
      <c r="BG1054" s="48"/>
      <c r="BH1054" s="48"/>
      <c r="BI1054" s="158"/>
      <c r="BJ1054" s="158"/>
      <c r="BK1054" s="48"/>
      <c r="BL1054" s="307"/>
      <c r="BM1054" s="48"/>
      <c r="BN1054" s="48"/>
      <c r="BO1054" s="48"/>
      <c r="BP1054" s="48"/>
      <c r="BQ1054" s="48"/>
      <c r="BR1054" s="48"/>
      <c r="BS1054" s="48"/>
      <c r="BT1054" s="48"/>
      <c r="BU1054" s="48"/>
      <c r="BV1054" s="48"/>
      <c r="BW1054" s="48"/>
      <c r="BX1054" s="48"/>
      <c r="BY1054" s="48"/>
      <c r="BZ1054" s="328"/>
      <c r="CA1054" s="48"/>
      <c r="CB1054" s="48"/>
      <c r="CC1054" s="48"/>
      <c r="CD1054" s="48"/>
      <c r="CE1054" s="48"/>
      <c r="CF1054" s="48"/>
      <c r="CG1054" s="48"/>
      <c r="CH1054" s="48"/>
      <c r="CI1054" s="48"/>
      <c r="CJ1054" s="48"/>
      <c r="CK1054" s="48"/>
      <c r="CL1054" s="48"/>
      <c r="CM1054" s="48"/>
      <c r="CN1054" s="48"/>
      <c r="CO1054" s="48"/>
      <c r="CP1054" s="48"/>
      <c r="CQ1054" s="48"/>
      <c r="CR1054" s="48"/>
      <c r="CS1054" s="48"/>
      <c r="CT1054" s="48"/>
      <c r="CU1054" s="48"/>
      <c r="CV1054" s="48"/>
      <c r="CW1054" s="48"/>
      <c r="CX1054" s="48"/>
      <c r="CY1054" s="48"/>
      <c r="CZ1054" s="48"/>
      <c r="DA1054" s="48"/>
      <c r="DB1054" s="48"/>
      <c r="DC1054" s="48"/>
      <c r="DD1054" s="48"/>
      <c r="DE1054" s="48"/>
      <c r="DF1054" s="48"/>
      <c r="DG1054" s="48"/>
      <c r="DH1054" s="48"/>
      <c r="DI1054" s="48"/>
      <c r="DJ1054" s="48"/>
      <c r="DK1054" s="48"/>
      <c r="DL1054" s="48"/>
      <c r="DM1054" s="48"/>
      <c r="DN1054" s="48"/>
      <c r="DO1054" s="48"/>
      <c r="DP1054" s="48"/>
      <c r="DQ1054" s="48"/>
      <c r="DR1054" s="48"/>
      <c r="DS1054" s="48"/>
      <c r="DT1054" s="48"/>
      <c r="DU1054" s="48"/>
      <c r="DV1054" s="48"/>
      <c r="DW1054" s="48"/>
      <c r="DX1054" s="48"/>
      <c r="DY1054" s="48"/>
      <c r="DZ1054" s="48"/>
      <c r="EA1054" s="48"/>
      <c r="EB1054" s="48"/>
      <c r="EC1054" s="48"/>
      <c r="ED1054" s="48"/>
      <c r="EE1054" s="48"/>
      <c r="EF1054" s="48"/>
      <c r="EG1054" s="48"/>
      <c r="EH1054" s="48"/>
      <c r="EI1054" s="48"/>
      <c r="EJ1054" s="48"/>
      <c r="EK1054" s="48"/>
      <c r="EL1054" s="48"/>
      <c r="ET1054" s="33" t="s">
        <v>1665</v>
      </c>
      <c r="EU1054" s="33" t="s">
        <v>1663</v>
      </c>
    </row>
    <row r="1055" spans="1:151" ht="12" hidden="1" customHeight="1">
      <c r="A1055" s="48"/>
      <c r="B1055" s="60"/>
      <c r="C1055" s="48"/>
      <c r="D1055" s="60"/>
      <c r="E1055" s="60"/>
      <c r="F1055" s="60"/>
      <c r="G1055" s="60"/>
      <c r="H1055" s="60"/>
      <c r="I1055" s="60"/>
      <c r="J1055" s="60"/>
      <c r="K1055" s="60"/>
      <c r="L1055" s="60"/>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c r="AM1055" s="48"/>
      <c r="AN1055" s="48"/>
      <c r="AO1055" s="48"/>
      <c r="AP1055" s="48"/>
      <c r="AQ1055" s="48"/>
      <c r="AR1055" s="48"/>
      <c r="AS1055" s="48"/>
      <c r="AT1055" s="48"/>
      <c r="AU1055" s="48"/>
      <c r="AV1055" s="48"/>
      <c r="AW1055" s="48"/>
      <c r="AX1055" s="48"/>
      <c r="AY1055" s="48"/>
      <c r="AZ1055" s="48"/>
      <c r="BA1055" s="48"/>
      <c r="BB1055" s="48"/>
      <c r="BC1055" s="48"/>
      <c r="BD1055" s="48"/>
      <c r="BE1055" s="48"/>
      <c r="BF1055" s="48"/>
      <c r="BG1055" s="48"/>
      <c r="BH1055" s="48"/>
      <c r="BI1055" s="158"/>
      <c r="BJ1055" s="158"/>
      <c r="BK1055" s="48"/>
      <c r="BL1055" s="307"/>
      <c r="BM1055" s="48"/>
      <c r="BN1055" s="48"/>
      <c r="BO1055" s="48"/>
      <c r="BP1055" s="48"/>
      <c r="BQ1055" s="48"/>
      <c r="BR1055" s="48"/>
      <c r="BS1055" s="48"/>
      <c r="BT1055" s="48"/>
      <c r="BU1055" s="48"/>
      <c r="BV1055" s="48"/>
      <c r="BW1055" s="48"/>
      <c r="BX1055" s="48"/>
      <c r="BY1055" s="48"/>
      <c r="BZ1055" s="328"/>
      <c r="CA1055" s="48"/>
      <c r="CB1055" s="48"/>
      <c r="CC1055" s="48"/>
      <c r="CD1055" s="48"/>
      <c r="CE1055" s="48"/>
      <c r="CF1055" s="48"/>
      <c r="CG1055" s="48"/>
      <c r="CH1055" s="48"/>
      <c r="CI1055" s="48"/>
      <c r="CJ1055" s="48"/>
      <c r="CK1055" s="48"/>
      <c r="CL1055" s="48"/>
      <c r="CM1055" s="48"/>
      <c r="CN1055" s="48"/>
      <c r="CO1055" s="48"/>
      <c r="CP1055" s="48"/>
      <c r="CQ1055" s="48"/>
      <c r="CR1055" s="48"/>
      <c r="CS1055" s="48"/>
      <c r="CT1055" s="48"/>
      <c r="CU1055" s="48"/>
      <c r="CV1055" s="48"/>
      <c r="CW1055" s="48"/>
      <c r="CX1055" s="48"/>
      <c r="CY1055" s="48"/>
      <c r="CZ1055" s="48"/>
      <c r="DA1055" s="48"/>
      <c r="DB1055" s="48"/>
      <c r="DC1055" s="48"/>
      <c r="DD1055" s="48"/>
      <c r="DE1055" s="48"/>
      <c r="DF1055" s="48"/>
      <c r="DG1055" s="48"/>
      <c r="DH1055" s="48"/>
      <c r="DI1055" s="48"/>
      <c r="DJ1055" s="48"/>
      <c r="DK1055" s="48"/>
      <c r="DL1055" s="48"/>
      <c r="DM1055" s="48"/>
      <c r="DN1055" s="48"/>
      <c r="DO1055" s="48"/>
      <c r="DP1055" s="48"/>
      <c r="DQ1055" s="48"/>
      <c r="DR1055" s="48"/>
      <c r="DS1055" s="48"/>
      <c r="DT1055" s="48"/>
      <c r="DU1055" s="48"/>
      <c r="DV1055" s="48"/>
      <c r="DW1055" s="48"/>
      <c r="DX1055" s="48"/>
      <c r="DY1055" s="48"/>
      <c r="DZ1055" s="48"/>
      <c r="EA1055" s="48"/>
      <c r="EB1055" s="48"/>
      <c r="EC1055" s="48"/>
      <c r="ED1055" s="48"/>
      <c r="EE1055" s="48"/>
      <c r="EF1055" s="48"/>
      <c r="EG1055" s="48"/>
      <c r="EH1055" s="48"/>
      <c r="EI1055" s="48"/>
      <c r="EJ1055" s="48"/>
      <c r="EK1055" s="48"/>
      <c r="EL1055" s="48"/>
      <c r="ET1055" s="33" t="s">
        <v>1666</v>
      </c>
      <c r="EU1055" s="33" t="s">
        <v>1664</v>
      </c>
    </row>
    <row r="1056" spans="1:151" ht="12" hidden="1" customHeight="1">
      <c r="A1056" s="48"/>
      <c r="B1056" s="60"/>
      <c r="C1056" s="48"/>
      <c r="D1056" s="60"/>
      <c r="E1056" s="60"/>
      <c r="F1056" s="60"/>
      <c r="G1056" s="60"/>
      <c r="H1056" s="60"/>
      <c r="I1056" s="60"/>
      <c r="J1056" s="60"/>
      <c r="K1056" s="60"/>
      <c r="L1056" s="60"/>
      <c r="M1056" s="48"/>
      <c r="N1056" s="48"/>
      <c r="O1056" s="48"/>
      <c r="P1056" s="48"/>
      <c r="Q1056" s="48"/>
      <c r="R1056" s="48"/>
      <c r="S1056" s="48"/>
      <c r="T1056" s="48"/>
      <c r="U1056" s="48"/>
      <c r="V1056" s="48"/>
      <c r="W1056" s="48"/>
      <c r="X1056" s="48"/>
      <c r="Y1056" s="48"/>
      <c r="Z1056" s="48"/>
      <c r="AA1056" s="48"/>
      <c r="AB1056" s="48"/>
      <c r="AC1056" s="48"/>
      <c r="AD1056" s="48"/>
      <c r="AE1056" s="48"/>
      <c r="AF1056" s="48"/>
      <c r="AG1056" s="48"/>
      <c r="AH1056" s="48"/>
      <c r="AI1056" s="48"/>
      <c r="AJ1056" s="48"/>
      <c r="AK1056" s="48"/>
      <c r="AL1056" s="48"/>
      <c r="AM1056" s="48"/>
      <c r="AN1056" s="48"/>
      <c r="AO1056" s="48"/>
      <c r="AP1056" s="48"/>
      <c r="AQ1056" s="48"/>
      <c r="AR1056" s="48"/>
      <c r="AS1056" s="48"/>
      <c r="AT1056" s="48"/>
      <c r="AU1056" s="48"/>
      <c r="AV1056" s="48"/>
      <c r="AW1056" s="48"/>
      <c r="AX1056" s="48"/>
      <c r="AY1056" s="48"/>
      <c r="AZ1056" s="48"/>
      <c r="BA1056" s="48"/>
      <c r="BB1056" s="48"/>
      <c r="BC1056" s="48"/>
      <c r="BD1056" s="48"/>
      <c r="BE1056" s="48"/>
      <c r="BF1056" s="48"/>
      <c r="BG1056" s="48"/>
      <c r="BH1056" s="48"/>
      <c r="BI1056" s="158"/>
      <c r="BJ1056" s="158"/>
      <c r="BK1056" s="48"/>
      <c r="BL1056" s="307"/>
      <c r="BM1056" s="48"/>
      <c r="BN1056" s="48"/>
      <c r="BO1056" s="48"/>
      <c r="BP1056" s="48"/>
      <c r="BQ1056" s="48"/>
      <c r="BR1056" s="48"/>
      <c r="BS1056" s="48"/>
      <c r="BT1056" s="48"/>
      <c r="BU1056" s="48"/>
      <c r="BV1056" s="48"/>
      <c r="BW1056" s="48"/>
      <c r="BX1056" s="48"/>
      <c r="BY1056" s="48"/>
      <c r="BZ1056" s="328"/>
      <c r="CA1056" s="48"/>
      <c r="CB1056" s="48"/>
      <c r="CC1056" s="48"/>
      <c r="CD1056" s="48"/>
      <c r="CE1056" s="48"/>
      <c r="CF1056" s="48"/>
      <c r="CG1056" s="48"/>
      <c r="CH1056" s="48"/>
      <c r="CI1056" s="48"/>
      <c r="CJ1056" s="48"/>
      <c r="CK1056" s="48"/>
      <c r="CL1056" s="48"/>
      <c r="CM1056" s="48"/>
      <c r="CN1056" s="48"/>
      <c r="CO1056" s="48"/>
      <c r="CP1056" s="48"/>
      <c r="CQ1056" s="48"/>
      <c r="CR1056" s="48"/>
      <c r="CS1056" s="48"/>
      <c r="CT1056" s="48"/>
      <c r="CU1056" s="48"/>
      <c r="CV1056" s="48"/>
      <c r="CW1056" s="48"/>
      <c r="CX1056" s="48"/>
      <c r="CY1056" s="48"/>
      <c r="CZ1056" s="48"/>
      <c r="DA1056" s="48"/>
      <c r="DB1056" s="48"/>
      <c r="DC1056" s="48"/>
      <c r="DD1056" s="48"/>
      <c r="DE1056" s="48"/>
      <c r="DF1056" s="48"/>
      <c r="DG1056" s="48"/>
      <c r="DH1056" s="48"/>
      <c r="DI1056" s="48"/>
      <c r="DJ1056" s="48"/>
      <c r="DK1056" s="48"/>
      <c r="DL1056" s="48"/>
      <c r="DM1056" s="48"/>
      <c r="DN1056" s="48"/>
      <c r="DO1056" s="48"/>
      <c r="DP1056" s="48"/>
      <c r="DQ1056" s="48"/>
      <c r="DR1056" s="48"/>
      <c r="DS1056" s="48"/>
      <c r="DT1056" s="48"/>
      <c r="DU1056" s="48"/>
      <c r="DV1056" s="48"/>
      <c r="DW1056" s="48"/>
      <c r="DX1056" s="48"/>
      <c r="DY1056" s="48"/>
      <c r="DZ1056" s="48"/>
      <c r="EA1056" s="48"/>
      <c r="EB1056" s="48"/>
      <c r="EC1056" s="48"/>
      <c r="ED1056" s="48"/>
      <c r="EE1056" s="48"/>
      <c r="EF1056" s="48"/>
      <c r="EG1056" s="48"/>
      <c r="EH1056" s="48"/>
      <c r="EI1056" s="48"/>
      <c r="EJ1056" s="48"/>
      <c r="EK1056" s="48"/>
      <c r="EL1056" s="48"/>
      <c r="ET1056" s="33" t="s">
        <v>1667</v>
      </c>
      <c r="EU1056" s="33" t="s">
        <v>1665</v>
      </c>
    </row>
    <row r="1057" spans="1:151" ht="12" hidden="1" customHeight="1">
      <c r="A1057" s="48"/>
      <c r="B1057" s="60"/>
      <c r="C1057" s="48"/>
      <c r="D1057" s="60"/>
      <c r="E1057" s="60"/>
      <c r="F1057" s="60"/>
      <c r="G1057" s="60"/>
      <c r="H1057" s="60"/>
      <c r="I1057" s="60"/>
      <c r="J1057" s="60"/>
      <c r="K1057" s="60"/>
      <c r="L1057" s="60"/>
      <c r="M1057" s="48"/>
      <c r="N1057" s="48"/>
      <c r="O1057" s="48"/>
      <c r="P1057" s="48"/>
      <c r="Q1057" s="48"/>
      <c r="R1057" s="48"/>
      <c r="S1057" s="48"/>
      <c r="T1057" s="48"/>
      <c r="U1057" s="48"/>
      <c r="V1057" s="48"/>
      <c r="W1057" s="48"/>
      <c r="X1057" s="48"/>
      <c r="Y1057" s="48"/>
      <c r="Z1057" s="48"/>
      <c r="AA1057" s="48"/>
      <c r="AB1057" s="48"/>
      <c r="AC1057" s="48"/>
      <c r="AD1057" s="48"/>
      <c r="AE1057" s="48"/>
      <c r="AF1057" s="48"/>
      <c r="AG1057" s="48"/>
      <c r="AH1057" s="48"/>
      <c r="AI1057" s="48"/>
      <c r="AJ1057" s="48"/>
      <c r="AK1057" s="48"/>
      <c r="AL1057" s="48"/>
      <c r="AM1057" s="48"/>
      <c r="AN1057" s="48"/>
      <c r="AO1057" s="48"/>
      <c r="AP1057" s="48"/>
      <c r="AQ1057" s="48"/>
      <c r="AR1057" s="48"/>
      <c r="AS1057" s="48"/>
      <c r="AT1057" s="48"/>
      <c r="AU1057" s="48"/>
      <c r="AV1057" s="48"/>
      <c r="AW1057" s="48"/>
      <c r="AX1057" s="48"/>
      <c r="AY1057" s="48"/>
      <c r="AZ1057" s="48"/>
      <c r="BA1057" s="48"/>
      <c r="BB1057" s="48"/>
      <c r="BC1057" s="48"/>
      <c r="BD1057" s="48"/>
      <c r="BE1057" s="48"/>
      <c r="BF1057" s="48"/>
      <c r="BG1057" s="48"/>
      <c r="BH1057" s="48"/>
      <c r="BI1057" s="158"/>
      <c r="BJ1057" s="158"/>
      <c r="BK1057" s="48"/>
      <c r="BL1057" s="307"/>
      <c r="BM1057" s="48"/>
      <c r="BN1057" s="48"/>
      <c r="BO1057" s="48"/>
      <c r="BP1057" s="48"/>
      <c r="BQ1057" s="48"/>
      <c r="BR1057" s="48"/>
      <c r="BS1057" s="48"/>
      <c r="BT1057" s="48"/>
      <c r="BU1057" s="48"/>
      <c r="BV1057" s="48"/>
      <c r="BW1057" s="48"/>
      <c r="BX1057" s="48"/>
      <c r="BY1057" s="48"/>
      <c r="BZ1057" s="328"/>
      <c r="CA1057" s="48"/>
      <c r="CB1057" s="48"/>
      <c r="CC1057" s="48"/>
      <c r="CD1057" s="48"/>
      <c r="CE1057" s="48"/>
      <c r="CF1057" s="48"/>
      <c r="CG1057" s="48"/>
      <c r="CH1057" s="48"/>
      <c r="CI1057" s="48"/>
      <c r="CJ1057" s="48"/>
      <c r="CK1057" s="48"/>
      <c r="CL1057" s="48"/>
      <c r="CM1057" s="48"/>
      <c r="CN1057" s="48"/>
      <c r="CO1057" s="48"/>
      <c r="CP1057" s="48"/>
      <c r="CQ1057" s="48"/>
      <c r="CR1057" s="48"/>
      <c r="CS1057" s="48"/>
      <c r="CT1057" s="48"/>
      <c r="CU1057" s="48"/>
      <c r="CV1057" s="48"/>
      <c r="CW1057" s="48"/>
      <c r="CX1057" s="48"/>
      <c r="CY1057" s="48"/>
      <c r="CZ1057" s="48"/>
      <c r="DA1057" s="48"/>
      <c r="DB1057" s="48"/>
      <c r="DC1057" s="48"/>
      <c r="DD1057" s="48"/>
      <c r="DE1057" s="48"/>
      <c r="DF1057" s="48"/>
      <c r="DG1057" s="48"/>
      <c r="DH1057" s="48"/>
      <c r="DI1057" s="48"/>
      <c r="DJ1057" s="48"/>
      <c r="DK1057" s="48"/>
      <c r="DL1057" s="48"/>
      <c r="DM1057" s="48"/>
      <c r="DN1057" s="48"/>
      <c r="DO1057" s="48"/>
      <c r="DP1057" s="48"/>
      <c r="DQ1057" s="48"/>
      <c r="DR1057" s="48"/>
      <c r="DS1057" s="48"/>
      <c r="DT1057" s="48"/>
      <c r="DU1057" s="48"/>
      <c r="DV1057" s="48"/>
      <c r="DW1057" s="48"/>
      <c r="DX1057" s="48"/>
      <c r="DY1057" s="48"/>
      <c r="DZ1057" s="48"/>
      <c r="EA1057" s="48"/>
      <c r="EB1057" s="48"/>
      <c r="EC1057" s="48"/>
      <c r="ED1057" s="48"/>
      <c r="EE1057" s="48"/>
      <c r="EF1057" s="48"/>
      <c r="EG1057" s="48"/>
      <c r="EH1057" s="48"/>
      <c r="EI1057" s="48"/>
      <c r="EJ1057" s="48"/>
      <c r="EK1057" s="48"/>
      <c r="EL1057" s="48"/>
      <c r="ET1057" s="33" t="s">
        <v>1668</v>
      </c>
      <c r="EU1057" s="33" t="s">
        <v>1666</v>
      </c>
    </row>
    <row r="1058" spans="1:151" ht="12" hidden="1" customHeight="1">
      <c r="A1058" s="48"/>
      <c r="B1058" s="60"/>
      <c r="C1058" s="48"/>
      <c r="D1058" s="60"/>
      <c r="E1058" s="60"/>
      <c r="F1058" s="60"/>
      <c r="G1058" s="60"/>
      <c r="H1058" s="60"/>
      <c r="I1058" s="60"/>
      <c r="J1058" s="60"/>
      <c r="K1058" s="60"/>
      <c r="L1058" s="60"/>
      <c r="M1058" s="48"/>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c r="AM1058" s="48"/>
      <c r="AN1058" s="48"/>
      <c r="AO1058" s="48"/>
      <c r="AP1058" s="48"/>
      <c r="AQ1058" s="48"/>
      <c r="AR1058" s="48"/>
      <c r="AS1058" s="48"/>
      <c r="AT1058" s="48"/>
      <c r="AU1058" s="48"/>
      <c r="AV1058" s="48"/>
      <c r="AW1058" s="48"/>
      <c r="AX1058" s="48"/>
      <c r="AY1058" s="48"/>
      <c r="AZ1058" s="48"/>
      <c r="BA1058" s="48"/>
      <c r="BB1058" s="48"/>
      <c r="BC1058" s="48"/>
      <c r="BD1058" s="48"/>
      <c r="BE1058" s="48"/>
      <c r="BF1058" s="48"/>
      <c r="BG1058" s="48"/>
      <c r="BH1058" s="48"/>
      <c r="BI1058" s="158"/>
      <c r="BJ1058" s="158"/>
      <c r="BK1058" s="48"/>
      <c r="BL1058" s="307"/>
      <c r="BM1058" s="48"/>
      <c r="BN1058" s="48"/>
      <c r="BO1058" s="48"/>
      <c r="BP1058" s="48"/>
      <c r="BQ1058" s="48"/>
      <c r="BR1058" s="48"/>
      <c r="BS1058" s="48"/>
      <c r="BT1058" s="48"/>
      <c r="BU1058" s="48"/>
      <c r="BV1058" s="48"/>
      <c r="BW1058" s="48"/>
      <c r="BX1058" s="48"/>
      <c r="BY1058" s="48"/>
      <c r="BZ1058" s="328"/>
      <c r="CA1058" s="48"/>
      <c r="CB1058" s="48"/>
      <c r="CC1058" s="48"/>
      <c r="CD1058" s="48"/>
      <c r="CE1058" s="48"/>
      <c r="CF1058" s="48"/>
      <c r="CG1058" s="48"/>
      <c r="CH1058" s="48"/>
      <c r="CI1058" s="48"/>
      <c r="CJ1058" s="48"/>
      <c r="CK1058" s="48"/>
      <c r="CL1058" s="48"/>
      <c r="CM1058" s="48"/>
      <c r="CN1058" s="48"/>
      <c r="CO1058" s="48"/>
      <c r="CP1058" s="48"/>
      <c r="CQ1058" s="48"/>
      <c r="CR1058" s="48"/>
      <c r="CS1058" s="48"/>
      <c r="CT1058" s="48"/>
      <c r="CU1058" s="48"/>
      <c r="CV1058" s="48"/>
      <c r="CW1058" s="48"/>
      <c r="CX1058" s="48"/>
      <c r="CY1058" s="48"/>
      <c r="CZ1058" s="48"/>
      <c r="DA1058" s="48"/>
      <c r="DB1058" s="48"/>
      <c r="DC1058" s="48"/>
      <c r="DD1058" s="48"/>
      <c r="DE1058" s="48"/>
      <c r="DF1058" s="48"/>
      <c r="DG1058" s="48"/>
      <c r="DH1058" s="48"/>
      <c r="DI1058" s="48"/>
      <c r="DJ1058" s="48"/>
      <c r="DK1058" s="48"/>
      <c r="DL1058" s="48"/>
      <c r="DM1058" s="48"/>
      <c r="DN1058" s="48"/>
      <c r="DO1058" s="48"/>
      <c r="DP1058" s="48"/>
      <c r="DQ1058" s="48"/>
      <c r="DR1058" s="48"/>
      <c r="DS1058" s="48"/>
      <c r="DT1058" s="48"/>
      <c r="DU1058" s="48"/>
      <c r="DV1058" s="48"/>
      <c r="DW1058" s="48"/>
      <c r="DX1058" s="48"/>
      <c r="DY1058" s="48"/>
      <c r="DZ1058" s="48"/>
      <c r="EA1058" s="48"/>
      <c r="EB1058" s="48"/>
      <c r="EC1058" s="48"/>
      <c r="ED1058" s="48"/>
      <c r="EE1058" s="48"/>
      <c r="EF1058" s="48"/>
      <c r="EG1058" s="48"/>
      <c r="EH1058" s="48"/>
      <c r="EI1058" s="48"/>
      <c r="EJ1058" s="48"/>
      <c r="EK1058" s="48"/>
      <c r="EL1058" s="48"/>
      <c r="ET1058" s="33" t="s">
        <v>1669</v>
      </c>
      <c r="EU1058" s="33" t="s">
        <v>1667</v>
      </c>
    </row>
    <row r="1059" spans="1:151" ht="12" hidden="1" customHeight="1">
      <c r="A1059" s="48"/>
      <c r="B1059" s="60"/>
      <c r="C1059" s="48"/>
      <c r="D1059" s="60"/>
      <c r="E1059" s="60"/>
      <c r="F1059" s="60"/>
      <c r="G1059" s="60"/>
      <c r="H1059" s="60"/>
      <c r="I1059" s="60"/>
      <c r="J1059" s="60"/>
      <c r="K1059" s="60"/>
      <c r="L1059" s="60"/>
      <c r="M1059" s="48"/>
      <c r="N1059" s="48"/>
      <c r="O1059" s="48"/>
      <c r="P1059" s="48"/>
      <c r="Q1059" s="48"/>
      <c r="R1059" s="48"/>
      <c r="S1059" s="48"/>
      <c r="T1059" s="48"/>
      <c r="U1059" s="48"/>
      <c r="V1059" s="48"/>
      <c r="W1059" s="48"/>
      <c r="X1059" s="48"/>
      <c r="Y1059" s="48"/>
      <c r="Z1059" s="48"/>
      <c r="AA1059" s="48"/>
      <c r="AB1059" s="48"/>
      <c r="AC1059" s="48"/>
      <c r="AD1059" s="48"/>
      <c r="AE1059" s="48"/>
      <c r="AF1059" s="48"/>
      <c r="AG1059" s="48"/>
      <c r="AH1059" s="48"/>
      <c r="AI1059" s="48"/>
      <c r="AJ1059" s="48"/>
      <c r="AK1059" s="48"/>
      <c r="AL1059" s="48"/>
      <c r="AM1059" s="48"/>
      <c r="AN1059" s="48"/>
      <c r="AO1059" s="48"/>
      <c r="AP1059" s="48"/>
      <c r="AQ1059" s="48"/>
      <c r="AR1059" s="48"/>
      <c r="AS1059" s="48"/>
      <c r="AT1059" s="48"/>
      <c r="AU1059" s="48"/>
      <c r="AV1059" s="48"/>
      <c r="AW1059" s="48"/>
      <c r="AX1059" s="48"/>
      <c r="AY1059" s="48"/>
      <c r="AZ1059" s="48"/>
      <c r="BA1059" s="48"/>
      <c r="BB1059" s="48"/>
      <c r="BC1059" s="48"/>
      <c r="BD1059" s="48"/>
      <c r="BE1059" s="48"/>
      <c r="BF1059" s="48"/>
      <c r="BG1059" s="48"/>
      <c r="BH1059" s="48"/>
      <c r="BI1059" s="158"/>
      <c r="BJ1059" s="158"/>
      <c r="BK1059" s="48"/>
      <c r="BL1059" s="307"/>
      <c r="BM1059" s="48"/>
      <c r="BN1059" s="48"/>
      <c r="BO1059" s="48"/>
      <c r="BP1059" s="48"/>
      <c r="BQ1059" s="48"/>
      <c r="BR1059" s="48"/>
      <c r="BS1059" s="48"/>
      <c r="BT1059" s="48"/>
      <c r="BU1059" s="48"/>
      <c r="BV1059" s="48"/>
      <c r="BW1059" s="48"/>
      <c r="BX1059" s="48"/>
      <c r="BY1059" s="48"/>
      <c r="BZ1059" s="328"/>
      <c r="CA1059" s="48"/>
      <c r="CB1059" s="48"/>
      <c r="CC1059" s="48"/>
      <c r="CD1059" s="48"/>
      <c r="CE1059" s="48"/>
      <c r="CF1059" s="48"/>
      <c r="CG1059" s="48"/>
      <c r="CH1059" s="48"/>
      <c r="CI1059" s="48"/>
      <c r="CJ1059" s="48"/>
      <c r="CK1059" s="48"/>
      <c r="CL1059" s="48"/>
      <c r="CM1059" s="48"/>
      <c r="CN1059" s="48"/>
      <c r="CO1059" s="48"/>
      <c r="CP1059" s="48"/>
      <c r="CQ1059" s="48"/>
      <c r="CR1059" s="48"/>
      <c r="CS1059" s="48"/>
      <c r="CT1059" s="48"/>
      <c r="CU1059" s="48"/>
      <c r="CV1059" s="48"/>
      <c r="CW1059" s="48"/>
      <c r="CX1059" s="48"/>
      <c r="CY1059" s="48"/>
      <c r="CZ1059" s="48"/>
      <c r="DA1059" s="48"/>
      <c r="DB1059" s="48"/>
      <c r="DC1059" s="48"/>
      <c r="DD1059" s="48"/>
      <c r="DE1059" s="48"/>
      <c r="DF1059" s="48"/>
      <c r="DG1059" s="48"/>
      <c r="DH1059" s="48"/>
      <c r="DI1059" s="48"/>
      <c r="DJ1059" s="48"/>
      <c r="DK1059" s="48"/>
      <c r="DL1059" s="48"/>
      <c r="DM1059" s="48"/>
      <c r="DN1059" s="48"/>
      <c r="DO1059" s="48"/>
      <c r="DP1059" s="48"/>
      <c r="DQ1059" s="48"/>
      <c r="DR1059" s="48"/>
      <c r="DS1059" s="48"/>
      <c r="DT1059" s="48"/>
      <c r="DU1059" s="48"/>
      <c r="DV1059" s="48"/>
      <c r="DW1059" s="48"/>
      <c r="DX1059" s="48"/>
      <c r="DY1059" s="48"/>
      <c r="DZ1059" s="48"/>
      <c r="EA1059" s="48"/>
      <c r="EB1059" s="48"/>
      <c r="EC1059" s="48"/>
      <c r="ED1059" s="48"/>
      <c r="EE1059" s="48"/>
      <c r="EF1059" s="48"/>
      <c r="EG1059" s="48"/>
      <c r="EH1059" s="48"/>
      <c r="EI1059" s="48"/>
      <c r="EJ1059" s="48"/>
      <c r="EK1059" s="48"/>
      <c r="EL1059" s="48"/>
      <c r="ET1059" s="33" t="s">
        <v>1670</v>
      </c>
      <c r="EU1059" s="33" t="s">
        <v>1668</v>
      </c>
    </row>
    <row r="1060" spans="1:151" ht="12" hidden="1" customHeight="1">
      <c r="A1060" s="48"/>
      <c r="B1060" s="60"/>
      <c r="C1060" s="48"/>
      <c r="D1060" s="60"/>
      <c r="E1060" s="60"/>
      <c r="F1060" s="60"/>
      <c r="G1060" s="60"/>
      <c r="H1060" s="60"/>
      <c r="I1060" s="60"/>
      <c r="J1060" s="60"/>
      <c r="K1060" s="60"/>
      <c r="L1060" s="60"/>
      <c r="M1060" s="48"/>
      <c r="N1060" s="48"/>
      <c r="O1060" s="48"/>
      <c r="P1060" s="48"/>
      <c r="Q1060" s="48"/>
      <c r="R1060" s="48"/>
      <c r="S1060" s="48"/>
      <c r="T1060" s="48"/>
      <c r="U1060" s="48"/>
      <c r="V1060" s="48"/>
      <c r="W1060" s="48"/>
      <c r="X1060" s="48"/>
      <c r="Y1060" s="48"/>
      <c r="Z1060" s="48"/>
      <c r="AA1060" s="48"/>
      <c r="AB1060" s="48"/>
      <c r="AC1060" s="48"/>
      <c r="AD1060" s="48"/>
      <c r="AE1060" s="48"/>
      <c r="AF1060" s="48"/>
      <c r="AG1060" s="48"/>
      <c r="AH1060" s="48"/>
      <c r="AI1060" s="48"/>
      <c r="AJ1060" s="48"/>
      <c r="AK1060" s="48"/>
      <c r="AL1060" s="48"/>
      <c r="AM1060" s="48"/>
      <c r="AN1060" s="48"/>
      <c r="AO1060" s="48"/>
      <c r="AP1060" s="48"/>
      <c r="AQ1060" s="48"/>
      <c r="AR1060" s="48"/>
      <c r="AS1060" s="48"/>
      <c r="AT1060" s="48"/>
      <c r="AU1060" s="48"/>
      <c r="AV1060" s="48"/>
      <c r="AW1060" s="48"/>
      <c r="AX1060" s="48"/>
      <c r="AY1060" s="48"/>
      <c r="AZ1060" s="48"/>
      <c r="BA1060" s="48"/>
      <c r="BB1060" s="48"/>
      <c r="BC1060" s="48"/>
      <c r="BD1060" s="48"/>
      <c r="BE1060" s="48"/>
      <c r="BF1060" s="48"/>
      <c r="BG1060" s="48"/>
      <c r="BH1060" s="48"/>
      <c r="BI1060" s="158"/>
      <c r="BJ1060" s="158"/>
      <c r="BK1060" s="48"/>
      <c r="BL1060" s="307"/>
      <c r="BM1060" s="48"/>
      <c r="BN1060" s="48"/>
      <c r="BO1060" s="48"/>
      <c r="BP1060" s="48"/>
      <c r="BQ1060" s="48"/>
      <c r="BR1060" s="48"/>
      <c r="BS1060" s="48"/>
      <c r="BT1060" s="48"/>
      <c r="BU1060" s="48"/>
      <c r="BV1060" s="48"/>
      <c r="BW1060" s="48"/>
      <c r="BX1060" s="48"/>
      <c r="BY1060" s="48"/>
      <c r="BZ1060" s="328"/>
      <c r="CA1060" s="48"/>
      <c r="CB1060" s="48"/>
      <c r="CC1060" s="48"/>
      <c r="CD1060" s="48"/>
      <c r="CE1060" s="48"/>
      <c r="CF1060" s="48"/>
      <c r="CG1060" s="48"/>
      <c r="CH1060" s="48"/>
      <c r="CI1060" s="48"/>
      <c r="CJ1060" s="48"/>
      <c r="CK1060" s="48"/>
      <c r="CL1060" s="48"/>
      <c r="CM1060" s="48"/>
      <c r="CN1060" s="48"/>
      <c r="CO1060" s="48"/>
      <c r="CP1060" s="48"/>
      <c r="CQ1060" s="48"/>
      <c r="CR1060" s="48"/>
      <c r="CS1060" s="48"/>
      <c r="CT1060" s="48"/>
      <c r="CU1060" s="48"/>
      <c r="CV1060" s="48"/>
      <c r="CW1060" s="48"/>
      <c r="CX1060" s="48"/>
      <c r="CY1060" s="48"/>
      <c r="CZ1060" s="48"/>
      <c r="DA1060" s="48"/>
      <c r="DB1060" s="48"/>
      <c r="DC1060" s="48"/>
      <c r="DD1060" s="48"/>
      <c r="DE1060" s="48"/>
      <c r="DF1060" s="48"/>
      <c r="DG1060" s="48"/>
      <c r="DH1060" s="48"/>
      <c r="DI1060" s="48"/>
      <c r="DJ1060" s="48"/>
      <c r="DK1060" s="48"/>
      <c r="DL1060" s="48"/>
      <c r="DM1060" s="48"/>
      <c r="DN1060" s="48"/>
      <c r="DO1060" s="48"/>
      <c r="DP1060" s="48"/>
      <c r="DQ1060" s="48"/>
      <c r="DR1060" s="48"/>
      <c r="DS1060" s="48"/>
      <c r="DT1060" s="48"/>
      <c r="DU1060" s="48"/>
      <c r="DV1060" s="48"/>
      <c r="DW1060" s="48"/>
      <c r="DX1060" s="48"/>
      <c r="DY1060" s="48"/>
      <c r="DZ1060" s="48"/>
      <c r="EA1060" s="48"/>
      <c r="EB1060" s="48"/>
      <c r="EC1060" s="48"/>
      <c r="ED1060" s="48"/>
      <c r="EE1060" s="48"/>
      <c r="EF1060" s="48"/>
      <c r="EG1060" s="48"/>
      <c r="EH1060" s="48"/>
      <c r="EI1060" s="48"/>
      <c r="EJ1060" s="48"/>
      <c r="EK1060" s="48"/>
      <c r="EL1060" s="48"/>
      <c r="ET1060" s="33" t="s">
        <v>1671</v>
      </c>
      <c r="EU1060" s="33" t="s">
        <v>1669</v>
      </c>
    </row>
    <row r="1061" spans="1:151" ht="12" hidden="1" customHeight="1">
      <c r="A1061" s="48"/>
      <c r="B1061" s="60"/>
      <c r="C1061" s="48"/>
      <c r="D1061" s="60"/>
      <c r="E1061" s="60"/>
      <c r="F1061" s="60"/>
      <c r="G1061" s="60"/>
      <c r="H1061" s="60"/>
      <c r="I1061" s="60"/>
      <c r="J1061" s="60"/>
      <c r="K1061" s="60"/>
      <c r="L1061" s="60"/>
      <c r="M1061" s="48"/>
      <c r="N1061" s="48"/>
      <c r="O1061" s="48"/>
      <c r="P1061" s="48"/>
      <c r="Q1061" s="48"/>
      <c r="R1061" s="48"/>
      <c r="S1061" s="48"/>
      <c r="T1061" s="48"/>
      <c r="U1061" s="48"/>
      <c r="V1061" s="48"/>
      <c r="W1061" s="48"/>
      <c r="X1061" s="48"/>
      <c r="Y1061" s="48"/>
      <c r="Z1061" s="48"/>
      <c r="AA1061" s="48"/>
      <c r="AB1061" s="48"/>
      <c r="AC1061" s="48"/>
      <c r="AD1061" s="48"/>
      <c r="AE1061" s="48"/>
      <c r="AF1061" s="48"/>
      <c r="AG1061" s="48"/>
      <c r="AH1061" s="48"/>
      <c r="AI1061" s="48"/>
      <c r="AJ1061" s="48"/>
      <c r="AK1061" s="48"/>
      <c r="AL1061" s="48"/>
      <c r="AM1061" s="48"/>
      <c r="AN1061" s="48"/>
      <c r="AO1061" s="48"/>
      <c r="AP1061" s="48"/>
      <c r="AQ1061" s="48"/>
      <c r="AR1061" s="48"/>
      <c r="AS1061" s="48"/>
      <c r="AT1061" s="48"/>
      <c r="AU1061" s="48"/>
      <c r="AV1061" s="48"/>
      <c r="AW1061" s="48"/>
      <c r="AX1061" s="48"/>
      <c r="AY1061" s="48"/>
      <c r="AZ1061" s="48"/>
      <c r="BA1061" s="48"/>
      <c r="BB1061" s="48"/>
      <c r="BC1061" s="48"/>
      <c r="BD1061" s="48"/>
      <c r="BE1061" s="48"/>
      <c r="BF1061" s="48"/>
      <c r="BG1061" s="48"/>
      <c r="BH1061" s="48"/>
      <c r="BI1061" s="158"/>
      <c r="BJ1061" s="158"/>
      <c r="BK1061" s="48"/>
      <c r="BL1061" s="307"/>
      <c r="BM1061" s="48"/>
      <c r="BN1061" s="48"/>
      <c r="BO1061" s="48"/>
      <c r="BP1061" s="48"/>
      <c r="BQ1061" s="48"/>
      <c r="BR1061" s="48"/>
      <c r="BS1061" s="48"/>
      <c r="BT1061" s="48"/>
      <c r="BU1061" s="48"/>
      <c r="BV1061" s="48"/>
      <c r="BW1061" s="48"/>
      <c r="BX1061" s="48"/>
      <c r="BY1061" s="48"/>
      <c r="BZ1061" s="328"/>
      <c r="CA1061" s="48"/>
      <c r="CB1061" s="48"/>
      <c r="CC1061" s="48"/>
      <c r="CD1061" s="48"/>
      <c r="CE1061" s="48"/>
      <c r="CF1061" s="48"/>
      <c r="CG1061" s="48"/>
      <c r="CH1061" s="48"/>
      <c r="CI1061" s="48"/>
      <c r="CJ1061" s="48"/>
      <c r="CK1061" s="48"/>
      <c r="CL1061" s="48"/>
      <c r="CM1061" s="48"/>
      <c r="CN1061" s="48"/>
      <c r="CO1061" s="48"/>
      <c r="CP1061" s="48"/>
      <c r="CQ1061" s="48"/>
      <c r="CR1061" s="48"/>
      <c r="CS1061" s="48"/>
      <c r="CT1061" s="48"/>
      <c r="CU1061" s="48"/>
      <c r="CV1061" s="48"/>
      <c r="CW1061" s="48"/>
      <c r="CX1061" s="48"/>
      <c r="CY1061" s="48"/>
      <c r="CZ1061" s="48"/>
      <c r="DA1061" s="48"/>
      <c r="DB1061" s="48"/>
      <c r="DC1061" s="48"/>
      <c r="DD1061" s="48"/>
      <c r="DE1061" s="48"/>
      <c r="DF1061" s="48"/>
      <c r="DG1061" s="48"/>
      <c r="DH1061" s="48"/>
      <c r="DI1061" s="48"/>
      <c r="DJ1061" s="48"/>
      <c r="DK1061" s="48"/>
      <c r="DL1061" s="48"/>
      <c r="DM1061" s="48"/>
      <c r="DN1061" s="48"/>
      <c r="DO1061" s="48"/>
      <c r="DP1061" s="48"/>
      <c r="DQ1061" s="48"/>
      <c r="DR1061" s="48"/>
      <c r="DS1061" s="48"/>
      <c r="DT1061" s="48"/>
      <c r="DU1061" s="48"/>
      <c r="DV1061" s="48"/>
      <c r="DW1061" s="48"/>
      <c r="DX1061" s="48"/>
      <c r="DY1061" s="48"/>
      <c r="DZ1061" s="48"/>
      <c r="EA1061" s="48"/>
      <c r="EB1061" s="48"/>
      <c r="EC1061" s="48"/>
      <c r="ED1061" s="48"/>
      <c r="EE1061" s="48"/>
      <c r="EF1061" s="48"/>
      <c r="EG1061" s="48"/>
      <c r="EH1061" s="48"/>
      <c r="EI1061" s="48"/>
      <c r="EJ1061" s="48"/>
      <c r="EK1061" s="48"/>
      <c r="EL1061" s="48"/>
      <c r="ET1061" s="33" t="s">
        <v>1672</v>
      </c>
      <c r="EU1061" s="33" t="s">
        <v>1670</v>
      </c>
    </row>
    <row r="1062" spans="1:151" ht="12" hidden="1" customHeight="1">
      <c r="A1062" s="48"/>
      <c r="B1062" s="60"/>
      <c r="C1062" s="48"/>
      <c r="D1062" s="60"/>
      <c r="E1062" s="60"/>
      <c r="F1062" s="60"/>
      <c r="G1062" s="60"/>
      <c r="H1062" s="60"/>
      <c r="I1062" s="60"/>
      <c r="J1062" s="60"/>
      <c r="K1062" s="60"/>
      <c r="L1062" s="60"/>
      <c r="M1062" s="48"/>
      <c r="N1062" s="48"/>
      <c r="O1062" s="48"/>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c r="AM1062" s="48"/>
      <c r="AN1062" s="48"/>
      <c r="AO1062" s="48"/>
      <c r="AP1062" s="48"/>
      <c r="AQ1062" s="48"/>
      <c r="AR1062" s="48"/>
      <c r="AS1062" s="48"/>
      <c r="AT1062" s="48"/>
      <c r="AU1062" s="48"/>
      <c r="AV1062" s="48"/>
      <c r="AW1062" s="48"/>
      <c r="AX1062" s="48"/>
      <c r="AY1062" s="48"/>
      <c r="AZ1062" s="48"/>
      <c r="BA1062" s="48"/>
      <c r="BB1062" s="48"/>
      <c r="BC1062" s="48"/>
      <c r="BD1062" s="48"/>
      <c r="BE1062" s="48"/>
      <c r="BF1062" s="48"/>
      <c r="BG1062" s="48"/>
      <c r="BH1062" s="48"/>
      <c r="BI1062" s="158"/>
      <c r="BJ1062" s="158"/>
      <c r="BK1062" s="48"/>
      <c r="BL1062" s="307"/>
      <c r="BM1062" s="48"/>
      <c r="BN1062" s="48"/>
      <c r="BO1062" s="48"/>
      <c r="BP1062" s="48"/>
      <c r="BQ1062" s="48"/>
      <c r="BR1062" s="48"/>
      <c r="BS1062" s="48"/>
      <c r="BT1062" s="48"/>
      <c r="BU1062" s="48"/>
      <c r="BV1062" s="48"/>
      <c r="BW1062" s="48"/>
      <c r="BX1062" s="48"/>
      <c r="BY1062" s="48"/>
      <c r="BZ1062" s="328"/>
      <c r="CA1062" s="48"/>
      <c r="CB1062" s="48"/>
      <c r="CC1062" s="48"/>
      <c r="CD1062" s="48"/>
      <c r="CE1062" s="48"/>
      <c r="CF1062" s="48"/>
      <c r="CG1062" s="48"/>
      <c r="CH1062" s="48"/>
      <c r="CI1062" s="48"/>
      <c r="CJ1062" s="48"/>
      <c r="CK1062" s="48"/>
      <c r="CL1062" s="48"/>
      <c r="CM1062" s="48"/>
      <c r="CN1062" s="48"/>
      <c r="CO1062" s="48"/>
      <c r="CP1062" s="48"/>
      <c r="CQ1062" s="48"/>
      <c r="CR1062" s="48"/>
      <c r="CS1062" s="48"/>
      <c r="CT1062" s="48"/>
      <c r="CU1062" s="48"/>
      <c r="CV1062" s="48"/>
      <c r="CW1062" s="48"/>
      <c r="CX1062" s="48"/>
      <c r="CY1062" s="48"/>
      <c r="CZ1062" s="48"/>
      <c r="DA1062" s="48"/>
      <c r="DB1062" s="48"/>
      <c r="DC1062" s="48"/>
      <c r="DD1062" s="48"/>
      <c r="DE1062" s="48"/>
      <c r="DF1062" s="48"/>
      <c r="DG1062" s="48"/>
      <c r="DH1062" s="48"/>
      <c r="DI1062" s="48"/>
      <c r="DJ1062" s="48"/>
      <c r="DK1062" s="48"/>
      <c r="DL1062" s="48"/>
      <c r="DM1062" s="48"/>
      <c r="DN1062" s="48"/>
      <c r="DO1062" s="48"/>
      <c r="DP1062" s="48"/>
      <c r="DQ1062" s="48"/>
      <c r="DR1062" s="48"/>
      <c r="DS1062" s="48"/>
      <c r="DT1062" s="48"/>
      <c r="DU1062" s="48"/>
      <c r="DV1062" s="48"/>
      <c r="DW1062" s="48"/>
      <c r="DX1062" s="48"/>
      <c r="DY1062" s="48"/>
      <c r="DZ1062" s="48"/>
      <c r="EA1062" s="48"/>
      <c r="EB1062" s="48"/>
      <c r="EC1062" s="48"/>
      <c r="ED1062" s="48"/>
      <c r="EE1062" s="48"/>
      <c r="EF1062" s="48"/>
      <c r="EG1062" s="48"/>
      <c r="EH1062" s="48"/>
      <c r="EI1062" s="48"/>
      <c r="EJ1062" s="48"/>
      <c r="EK1062" s="48"/>
      <c r="EL1062" s="48"/>
      <c r="ET1062" s="33" t="s">
        <v>1673</v>
      </c>
      <c r="EU1062" s="33" t="s">
        <v>1671</v>
      </c>
    </row>
    <row r="1063" spans="1:151" ht="12" hidden="1" customHeight="1">
      <c r="A1063" s="48"/>
      <c r="B1063" s="60"/>
      <c r="C1063" s="48"/>
      <c r="D1063" s="60"/>
      <c r="E1063" s="60"/>
      <c r="F1063" s="60"/>
      <c r="G1063" s="60"/>
      <c r="H1063" s="60"/>
      <c r="I1063" s="60"/>
      <c r="J1063" s="60"/>
      <c r="K1063" s="60"/>
      <c r="L1063" s="60"/>
      <c r="M1063" s="48"/>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c r="AM1063" s="48"/>
      <c r="AN1063" s="48"/>
      <c r="AO1063" s="48"/>
      <c r="AP1063" s="48"/>
      <c r="AQ1063" s="48"/>
      <c r="AR1063" s="48"/>
      <c r="AS1063" s="48"/>
      <c r="AT1063" s="48"/>
      <c r="AU1063" s="48"/>
      <c r="AV1063" s="48"/>
      <c r="AW1063" s="48"/>
      <c r="AX1063" s="48"/>
      <c r="AY1063" s="48"/>
      <c r="AZ1063" s="48"/>
      <c r="BA1063" s="48"/>
      <c r="BB1063" s="48"/>
      <c r="BC1063" s="48"/>
      <c r="BD1063" s="48"/>
      <c r="BE1063" s="48"/>
      <c r="BF1063" s="48"/>
      <c r="BG1063" s="48"/>
      <c r="BH1063" s="48"/>
      <c r="BI1063" s="158"/>
      <c r="BJ1063" s="158"/>
      <c r="BK1063" s="48"/>
      <c r="BL1063" s="307"/>
      <c r="BM1063" s="48"/>
      <c r="BN1063" s="48"/>
      <c r="BO1063" s="48"/>
      <c r="BP1063" s="48"/>
      <c r="BQ1063" s="48"/>
      <c r="BR1063" s="48"/>
      <c r="BS1063" s="48"/>
      <c r="BT1063" s="48"/>
      <c r="BU1063" s="48"/>
      <c r="BV1063" s="48"/>
      <c r="BW1063" s="48"/>
      <c r="BX1063" s="48"/>
      <c r="BY1063" s="48"/>
      <c r="BZ1063" s="328"/>
      <c r="CA1063" s="48"/>
      <c r="CB1063" s="48"/>
      <c r="CC1063" s="48"/>
      <c r="CD1063" s="48"/>
      <c r="CE1063" s="48"/>
      <c r="CF1063" s="48"/>
      <c r="CG1063" s="48"/>
      <c r="CH1063" s="48"/>
      <c r="CI1063" s="48"/>
      <c r="CJ1063" s="48"/>
      <c r="CK1063" s="48"/>
      <c r="CL1063" s="48"/>
      <c r="CM1063" s="48"/>
      <c r="CN1063" s="48"/>
      <c r="CO1063" s="48"/>
      <c r="CP1063" s="48"/>
      <c r="CQ1063" s="48"/>
      <c r="CR1063" s="48"/>
      <c r="CS1063" s="48"/>
      <c r="CT1063" s="48"/>
      <c r="CU1063" s="48"/>
      <c r="CV1063" s="48"/>
      <c r="CW1063" s="48"/>
      <c r="CX1063" s="48"/>
      <c r="CY1063" s="48"/>
      <c r="CZ1063" s="48"/>
      <c r="DA1063" s="48"/>
      <c r="DB1063" s="48"/>
      <c r="DC1063" s="48"/>
      <c r="DD1063" s="48"/>
      <c r="DE1063" s="48"/>
      <c r="DF1063" s="48"/>
      <c r="DG1063" s="48"/>
      <c r="DH1063" s="48"/>
      <c r="DI1063" s="48"/>
      <c r="DJ1063" s="48"/>
      <c r="DK1063" s="48"/>
      <c r="DL1063" s="48"/>
      <c r="DM1063" s="48"/>
      <c r="DN1063" s="48"/>
      <c r="DO1063" s="48"/>
      <c r="DP1063" s="48"/>
      <c r="DQ1063" s="48"/>
      <c r="DR1063" s="48"/>
      <c r="DS1063" s="48"/>
      <c r="DT1063" s="48"/>
      <c r="DU1063" s="48"/>
      <c r="DV1063" s="48"/>
      <c r="DW1063" s="48"/>
      <c r="DX1063" s="48"/>
      <c r="DY1063" s="48"/>
      <c r="DZ1063" s="48"/>
      <c r="EA1063" s="48"/>
      <c r="EB1063" s="48"/>
      <c r="EC1063" s="48"/>
      <c r="ED1063" s="48"/>
      <c r="EE1063" s="48"/>
      <c r="EF1063" s="48"/>
      <c r="EG1063" s="48"/>
      <c r="EH1063" s="48"/>
      <c r="EI1063" s="48"/>
      <c r="EJ1063" s="48"/>
      <c r="EK1063" s="48"/>
      <c r="EL1063" s="48"/>
      <c r="ET1063" s="33" t="s">
        <v>799</v>
      </c>
      <c r="EU1063" s="33" t="s">
        <v>1672</v>
      </c>
    </row>
    <row r="1064" spans="1:151" ht="12" hidden="1" customHeight="1">
      <c r="A1064" s="48"/>
      <c r="B1064" s="60"/>
      <c r="C1064" s="48"/>
      <c r="D1064" s="60"/>
      <c r="E1064" s="60"/>
      <c r="F1064" s="60"/>
      <c r="G1064" s="60"/>
      <c r="H1064" s="60"/>
      <c r="I1064" s="60"/>
      <c r="J1064" s="60"/>
      <c r="K1064" s="60"/>
      <c r="L1064" s="60"/>
      <c r="M1064" s="48"/>
      <c r="N1064" s="48"/>
      <c r="O1064" s="48"/>
      <c r="P1064" s="48"/>
      <c r="Q1064" s="48"/>
      <c r="R1064" s="48"/>
      <c r="S1064" s="48"/>
      <c r="T1064" s="48"/>
      <c r="U1064" s="48"/>
      <c r="V1064" s="48"/>
      <c r="W1064" s="48"/>
      <c r="X1064" s="48"/>
      <c r="Y1064" s="48"/>
      <c r="Z1064" s="48"/>
      <c r="AA1064" s="48"/>
      <c r="AB1064" s="48"/>
      <c r="AC1064" s="48"/>
      <c r="AD1064" s="48"/>
      <c r="AE1064" s="48"/>
      <c r="AF1064" s="48"/>
      <c r="AG1064" s="48"/>
      <c r="AH1064" s="48"/>
      <c r="AI1064" s="48"/>
      <c r="AJ1064" s="48"/>
      <c r="AK1064" s="48"/>
      <c r="AL1064" s="48"/>
      <c r="AM1064" s="48"/>
      <c r="AN1064" s="48"/>
      <c r="AO1064" s="48"/>
      <c r="AP1064" s="48"/>
      <c r="AQ1064" s="48"/>
      <c r="AR1064" s="48"/>
      <c r="AS1064" s="48"/>
      <c r="AT1064" s="48"/>
      <c r="AU1064" s="48"/>
      <c r="AV1064" s="48"/>
      <c r="AW1064" s="48"/>
      <c r="AX1064" s="48"/>
      <c r="AY1064" s="48"/>
      <c r="AZ1064" s="48"/>
      <c r="BA1064" s="48"/>
      <c r="BB1064" s="48"/>
      <c r="BC1064" s="48"/>
      <c r="BD1064" s="48"/>
      <c r="BE1064" s="48"/>
      <c r="BF1064" s="48"/>
      <c r="BG1064" s="48"/>
      <c r="BH1064" s="48"/>
      <c r="BI1064" s="158"/>
      <c r="BJ1064" s="158"/>
      <c r="BK1064" s="48"/>
      <c r="BL1064" s="307"/>
      <c r="BM1064" s="48"/>
      <c r="BN1064" s="48"/>
      <c r="BO1064" s="48"/>
      <c r="BP1064" s="48"/>
      <c r="BQ1064" s="48"/>
      <c r="BR1064" s="48"/>
      <c r="BS1064" s="48"/>
      <c r="BT1064" s="48"/>
      <c r="BU1064" s="48"/>
      <c r="BV1064" s="48"/>
      <c r="BW1064" s="48"/>
      <c r="BX1064" s="48"/>
      <c r="BY1064" s="48"/>
      <c r="BZ1064" s="328"/>
      <c r="CA1064" s="48"/>
      <c r="CB1064" s="48"/>
      <c r="CC1064" s="48"/>
      <c r="CD1064" s="48"/>
      <c r="CE1064" s="48"/>
      <c r="CF1064" s="48"/>
      <c r="CG1064" s="48"/>
      <c r="CH1064" s="48"/>
      <c r="CI1064" s="48"/>
      <c r="CJ1064" s="48"/>
      <c r="CK1064" s="48"/>
      <c r="CL1064" s="48"/>
      <c r="CM1064" s="48"/>
      <c r="CN1064" s="48"/>
      <c r="CO1064" s="48"/>
      <c r="CP1064" s="48"/>
      <c r="CQ1064" s="48"/>
      <c r="CR1064" s="48"/>
      <c r="CS1064" s="48"/>
      <c r="CT1064" s="48"/>
      <c r="CU1064" s="48"/>
      <c r="CV1064" s="48"/>
      <c r="CW1064" s="48"/>
      <c r="CX1064" s="48"/>
      <c r="CY1064" s="48"/>
      <c r="CZ1064" s="48"/>
      <c r="DA1064" s="48"/>
      <c r="DB1064" s="48"/>
      <c r="DC1064" s="48"/>
      <c r="DD1064" s="48"/>
      <c r="DE1064" s="48"/>
      <c r="DF1064" s="48"/>
      <c r="DG1064" s="48"/>
      <c r="DH1064" s="48"/>
      <c r="DI1064" s="48"/>
      <c r="DJ1064" s="48"/>
      <c r="DK1064" s="48"/>
      <c r="DL1064" s="48"/>
      <c r="DM1064" s="48"/>
      <c r="DN1064" s="48"/>
      <c r="DO1064" s="48"/>
      <c r="DP1064" s="48"/>
      <c r="DQ1064" s="48"/>
      <c r="DR1064" s="48"/>
      <c r="DS1064" s="48"/>
      <c r="DT1064" s="48"/>
      <c r="DU1064" s="48"/>
      <c r="DV1064" s="48"/>
      <c r="DW1064" s="48"/>
      <c r="DX1064" s="48"/>
      <c r="DY1064" s="48"/>
      <c r="DZ1064" s="48"/>
      <c r="EA1064" s="48"/>
      <c r="EB1064" s="48"/>
      <c r="EC1064" s="48"/>
      <c r="ED1064" s="48"/>
      <c r="EE1064" s="48"/>
      <c r="EF1064" s="48"/>
      <c r="EG1064" s="48"/>
      <c r="EH1064" s="48"/>
      <c r="EI1064" s="48"/>
      <c r="EJ1064" s="48"/>
      <c r="EK1064" s="48"/>
      <c r="EL1064" s="48"/>
      <c r="ET1064" s="33" t="s">
        <v>1674</v>
      </c>
      <c r="EU1064" s="33" t="s">
        <v>1673</v>
      </c>
    </row>
    <row r="1065" spans="1:151" ht="12" hidden="1" customHeight="1">
      <c r="A1065" s="48"/>
      <c r="B1065" s="60"/>
      <c r="C1065" s="48"/>
      <c r="D1065" s="60"/>
      <c r="E1065" s="60"/>
      <c r="F1065" s="60"/>
      <c r="G1065" s="60"/>
      <c r="H1065" s="60"/>
      <c r="I1065" s="60"/>
      <c r="J1065" s="60"/>
      <c r="K1065" s="60"/>
      <c r="L1065" s="60"/>
      <c r="M1065" s="48"/>
      <c r="N1065" s="48"/>
      <c r="O1065" s="48"/>
      <c r="P1065" s="48"/>
      <c r="Q1065" s="48"/>
      <c r="R1065" s="48"/>
      <c r="S1065" s="48"/>
      <c r="T1065" s="48"/>
      <c r="U1065" s="48"/>
      <c r="V1065" s="48"/>
      <c r="W1065" s="48"/>
      <c r="X1065" s="48"/>
      <c r="Y1065" s="48"/>
      <c r="Z1065" s="48"/>
      <c r="AA1065" s="48"/>
      <c r="AB1065" s="48"/>
      <c r="AC1065" s="48"/>
      <c r="AD1065" s="48"/>
      <c r="AE1065" s="48"/>
      <c r="AF1065" s="48"/>
      <c r="AG1065" s="48"/>
      <c r="AH1065" s="48"/>
      <c r="AI1065" s="48"/>
      <c r="AJ1065" s="48"/>
      <c r="AK1065" s="48"/>
      <c r="AL1065" s="48"/>
      <c r="AM1065" s="48"/>
      <c r="AN1065" s="48"/>
      <c r="AO1065" s="48"/>
      <c r="AP1065" s="48"/>
      <c r="AQ1065" s="48"/>
      <c r="AR1065" s="48"/>
      <c r="AS1065" s="48"/>
      <c r="AT1065" s="48"/>
      <c r="AU1065" s="48"/>
      <c r="AV1065" s="48"/>
      <c r="AW1065" s="48"/>
      <c r="AX1065" s="48"/>
      <c r="AY1065" s="48"/>
      <c r="AZ1065" s="48"/>
      <c r="BA1065" s="48"/>
      <c r="BB1065" s="48"/>
      <c r="BC1065" s="48"/>
      <c r="BD1065" s="48"/>
      <c r="BE1065" s="48"/>
      <c r="BF1065" s="48"/>
      <c r="BG1065" s="48"/>
      <c r="BH1065" s="48"/>
      <c r="BI1065" s="158"/>
      <c r="BJ1065" s="158"/>
      <c r="BK1065" s="48"/>
      <c r="BL1065" s="307"/>
      <c r="BM1065" s="48"/>
      <c r="BN1065" s="48"/>
      <c r="BO1065" s="48"/>
      <c r="BP1065" s="48"/>
      <c r="BQ1065" s="48"/>
      <c r="BR1065" s="48"/>
      <c r="BS1065" s="48"/>
      <c r="BT1065" s="48"/>
      <c r="BU1065" s="48"/>
      <c r="BV1065" s="48"/>
      <c r="BW1065" s="48"/>
      <c r="BX1065" s="48"/>
      <c r="BY1065" s="48"/>
      <c r="BZ1065" s="328"/>
      <c r="CA1065" s="48"/>
      <c r="CB1065" s="48"/>
      <c r="CC1065" s="48"/>
      <c r="CD1065" s="48"/>
      <c r="CE1065" s="48"/>
      <c r="CF1065" s="48"/>
      <c r="CG1065" s="48"/>
      <c r="CH1065" s="48"/>
      <c r="CI1065" s="48"/>
      <c r="CJ1065" s="48"/>
      <c r="CK1065" s="48"/>
      <c r="CL1065" s="48"/>
      <c r="CM1065" s="48"/>
      <c r="CN1065" s="48"/>
      <c r="CO1065" s="48"/>
      <c r="CP1065" s="48"/>
      <c r="CQ1065" s="48"/>
      <c r="CR1065" s="48"/>
      <c r="CS1065" s="48"/>
      <c r="CT1065" s="48"/>
      <c r="CU1065" s="48"/>
      <c r="CV1065" s="48"/>
      <c r="CW1065" s="48"/>
      <c r="CX1065" s="48"/>
      <c r="CY1065" s="48"/>
      <c r="CZ1065" s="48"/>
      <c r="DA1065" s="48"/>
      <c r="DB1065" s="48"/>
      <c r="DC1065" s="48"/>
      <c r="DD1065" s="48"/>
      <c r="DE1065" s="48"/>
      <c r="DF1065" s="48"/>
      <c r="DG1065" s="48"/>
      <c r="DH1065" s="48"/>
      <c r="DI1065" s="48"/>
      <c r="DJ1065" s="48"/>
      <c r="DK1065" s="48"/>
      <c r="DL1065" s="48"/>
      <c r="DM1065" s="48"/>
      <c r="DN1065" s="48"/>
      <c r="DO1065" s="48"/>
      <c r="DP1065" s="48"/>
      <c r="DQ1065" s="48"/>
      <c r="DR1065" s="48"/>
      <c r="DS1065" s="48"/>
      <c r="DT1065" s="48"/>
      <c r="DU1065" s="48"/>
      <c r="DV1065" s="48"/>
      <c r="DW1065" s="48"/>
      <c r="DX1065" s="48"/>
      <c r="DY1065" s="48"/>
      <c r="DZ1065" s="48"/>
      <c r="EA1065" s="48"/>
      <c r="EB1065" s="48"/>
      <c r="EC1065" s="48"/>
      <c r="ED1065" s="48"/>
      <c r="EE1065" s="48"/>
      <c r="EF1065" s="48"/>
      <c r="EG1065" s="48"/>
      <c r="EH1065" s="48"/>
      <c r="EI1065" s="48"/>
      <c r="EJ1065" s="48"/>
      <c r="EK1065" s="48"/>
      <c r="EL1065" s="48"/>
      <c r="ET1065" s="33" t="s">
        <v>1675</v>
      </c>
      <c r="EU1065" s="33" t="s">
        <v>799</v>
      </c>
    </row>
    <row r="1066" spans="1:151" ht="12" hidden="1" customHeight="1">
      <c r="A1066" s="48"/>
      <c r="B1066" s="60"/>
      <c r="C1066" s="48"/>
      <c r="D1066" s="60"/>
      <c r="E1066" s="60"/>
      <c r="F1066" s="60"/>
      <c r="G1066" s="60"/>
      <c r="H1066" s="60"/>
      <c r="I1066" s="60"/>
      <c r="J1066" s="60"/>
      <c r="K1066" s="60"/>
      <c r="L1066" s="60"/>
      <c r="M1066" s="48"/>
      <c r="N1066" s="48"/>
      <c r="O1066" s="48"/>
      <c r="P1066" s="48"/>
      <c r="Q1066" s="48"/>
      <c r="R1066" s="48"/>
      <c r="S1066" s="48"/>
      <c r="T1066" s="48"/>
      <c r="U1066" s="48"/>
      <c r="V1066" s="48"/>
      <c r="W1066" s="48"/>
      <c r="X1066" s="48"/>
      <c r="Y1066" s="48"/>
      <c r="Z1066" s="48"/>
      <c r="AA1066" s="48"/>
      <c r="AB1066" s="48"/>
      <c r="AC1066" s="48"/>
      <c r="AD1066" s="48"/>
      <c r="AE1066" s="48"/>
      <c r="AF1066" s="48"/>
      <c r="AG1066" s="48"/>
      <c r="AH1066" s="48"/>
      <c r="AI1066" s="48"/>
      <c r="AJ1066" s="48"/>
      <c r="AK1066" s="48"/>
      <c r="AL1066" s="48"/>
      <c r="AM1066" s="48"/>
      <c r="AN1066" s="48"/>
      <c r="AO1066" s="48"/>
      <c r="AP1066" s="48"/>
      <c r="AQ1066" s="48"/>
      <c r="AR1066" s="48"/>
      <c r="AS1066" s="48"/>
      <c r="AT1066" s="48"/>
      <c r="AU1066" s="48"/>
      <c r="AV1066" s="48"/>
      <c r="AW1066" s="48"/>
      <c r="AX1066" s="48"/>
      <c r="AY1066" s="48"/>
      <c r="AZ1066" s="48"/>
      <c r="BA1066" s="48"/>
      <c r="BB1066" s="48"/>
      <c r="BC1066" s="48"/>
      <c r="BD1066" s="48"/>
      <c r="BE1066" s="48"/>
      <c r="BF1066" s="48"/>
      <c r="BG1066" s="48"/>
      <c r="BH1066" s="48"/>
      <c r="BI1066" s="158"/>
      <c r="BJ1066" s="158"/>
      <c r="BK1066" s="48"/>
      <c r="BL1066" s="307"/>
      <c r="BM1066" s="48"/>
      <c r="BN1066" s="48"/>
      <c r="BO1066" s="48"/>
      <c r="BP1066" s="48"/>
      <c r="BQ1066" s="48"/>
      <c r="BR1066" s="48"/>
      <c r="BS1066" s="48"/>
      <c r="BT1066" s="48"/>
      <c r="BU1066" s="48"/>
      <c r="BV1066" s="48"/>
      <c r="BW1066" s="48"/>
      <c r="BX1066" s="48"/>
      <c r="BY1066" s="48"/>
      <c r="BZ1066" s="328"/>
      <c r="CA1066" s="48"/>
      <c r="CB1066" s="48"/>
      <c r="CC1066" s="48"/>
      <c r="CD1066" s="48"/>
      <c r="CE1066" s="48"/>
      <c r="CF1066" s="48"/>
      <c r="CG1066" s="48"/>
      <c r="CH1066" s="48"/>
      <c r="CI1066" s="48"/>
      <c r="CJ1066" s="48"/>
      <c r="CK1066" s="48"/>
      <c r="CL1066" s="48"/>
      <c r="CM1066" s="48"/>
      <c r="CN1066" s="48"/>
      <c r="CO1066" s="48"/>
      <c r="CP1066" s="48"/>
      <c r="CQ1066" s="48"/>
      <c r="CR1066" s="48"/>
      <c r="CS1066" s="48"/>
      <c r="CT1066" s="48"/>
      <c r="CU1066" s="48"/>
      <c r="CV1066" s="48"/>
      <c r="CW1066" s="48"/>
      <c r="CX1066" s="48"/>
      <c r="CY1066" s="48"/>
      <c r="CZ1066" s="48"/>
      <c r="DA1066" s="48"/>
      <c r="DB1066" s="48"/>
      <c r="DC1066" s="48"/>
      <c r="DD1066" s="48"/>
      <c r="DE1066" s="48"/>
      <c r="DF1066" s="48"/>
      <c r="DG1066" s="48"/>
      <c r="DH1066" s="48"/>
      <c r="DI1066" s="48"/>
      <c r="DJ1066" s="48"/>
      <c r="DK1066" s="48"/>
      <c r="DL1066" s="48"/>
      <c r="DM1066" s="48"/>
      <c r="DN1066" s="48"/>
      <c r="DO1066" s="48"/>
      <c r="DP1066" s="48"/>
      <c r="DQ1066" s="48"/>
      <c r="DR1066" s="48"/>
      <c r="DS1066" s="48"/>
      <c r="DT1066" s="48"/>
      <c r="DU1066" s="48"/>
      <c r="DV1066" s="48"/>
      <c r="DW1066" s="48"/>
      <c r="DX1066" s="48"/>
      <c r="DY1066" s="48"/>
      <c r="DZ1066" s="48"/>
      <c r="EA1066" s="48"/>
      <c r="EB1066" s="48"/>
      <c r="EC1066" s="48"/>
      <c r="ED1066" s="48"/>
      <c r="EE1066" s="48"/>
      <c r="EF1066" s="48"/>
      <c r="EG1066" s="48"/>
      <c r="EH1066" s="48"/>
      <c r="EI1066" s="48"/>
      <c r="EJ1066" s="48"/>
      <c r="EK1066" s="48"/>
      <c r="EL1066" s="48"/>
      <c r="ET1066" s="33" t="s">
        <v>1676</v>
      </c>
      <c r="EU1066" s="33" t="s">
        <v>1674</v>
      </c>
    </row>
    <row r="1067" spans="1:151" ht="12" hidden="1" customHeight="1">
      <c r="A1067" s="48"/>
      <c r="B1067" s="60"/>
      <c r="C1067" s="48"/>
      <c r="D1067" s="60"/>
      <c r="E1067" s="60"/>
      <c r="F1067" s="60"/>
      <c r="G1067" s="60"/>
      <c r="H1067" s="60"/>
      <c r="I1067" s="60"/>
      <c r="J1067" s="60"/>
      <c r="K1067" s="60"/>
      <c r="L1067" s="60"/>
      <c r="M1067" s="48"/>
      <c r="N1067" s="48"/>
      <c r="O1067" s="48"/>
      <c r="P1067" s="48"/>
      <c r="Q1067" s="48"/>
      <c r="R1067" s="48"/>
      <c r="S1067" s="48"/>
      <c r="T1067" s="48"/>
      <c r="U1067" s="48"/>
      <c r="V1067" s="48"/>
      <c r="W1067" s="48"/>
      <c r="X1067" s="48"/>
      <c r="Y1067" s="48"/>
      <c r="Z1067" s="48"/>
      <c r="AA1067" s="48"/>
      <c r="AB1067" s="48"/>
      <c r="AC1067" s="48"/>
      <c r="AD1067" s="48"/>
      <c r="AE1067" s="48"/>
      <c r="AF1067" s="48"/>
      <c r="AG1067" s="48"/>
      <c r="AH1067" s="48"/>
      <c r="AI1067" s="48"/>
      <c r="AJ1067" s="48"/>
      <c r="AK1067" s="48"/>
      <c r="AL1067" s="48"/>
      <c r="AM1067" s="48"/>
      <c r="AN1067" s="48"/>
      <c r="AO1067" s="48"/>
      <c r="AP1067" s="48"/>
      <c r="AQ1067" s="48"/>
      <c r="AR1067" s="48"/>
      <c r="AS1067" s="48"/>
      <c r="AT1067" s="48"/>
      <c r="AU1067" s="48"/>
      <c r="AV1067" s="48"/>
      <c r="AW1067" s="48"/>
      <c r="AX1067" s="48"/>
      <c r="AY1067" s="48"/>
      <c r="AZ1067" s="48"/>
      <c r="BA1067" s="48"/>
      <c r="BB1067" s="48"/>
      <c r="BC1067" s="48"/>
      <c r="BD1067" s="48"/>
      <c r="BE1067" s="48"/>
      <c r="BF1067" s="48"/>
      <c r="BG1067" s="48"/>
      <c r="BH1067" s="48"/>
      <c r="BI1067" s="158"/>
      <c r="BJ1067" s="158"/>
      <c r="BK1067" s="48"/>
      <c r="BL1067" s="307"/>
      <c r="BM1067" s="48"/>
      <c r="BN1067" s="48"/>
      <c r="BO1067" s="48"/>
      <c r="BP1067" s="48"/>
      <c r="BQ1067" s="48"/>
      <c r="BR1067" s="48"/>
      <c r="BS1067" s="48"/>
      <c r="BT1067" s="48"/>
      <c r="BU1067" s="48"/>
      <c r="BV1067" s="48"/>
      <c r="BW1067" s="48"/>
      <c r="BX1067" s="48"/>
      <c r="BY1067" s="48"/>
      <c r="BZ1067" s="328"/>
      <c r="CA1067" s="48"/>
      <c r="CB1067" s="48"/>
      <c r="CC1067" s="48"/>
      <c r="CD1067" s="48"/>
      <c r="CE1067" s="48"/>
      <c r="CF1067" s="48"/>
      <c r="CG1067" s="48"/>
      <c r="CH1067" s="48"/>
      <c r="CI1067" s="48"/>
      <c r="CJ1067" s="48"/>
      <c r="CK1067" s="48"/>
      <c r="CL1067" s="48"/>
      <c r="CM1067" s="48"/>
      <c r="CN1067" s="48"/>
      <c r="CO1067" s="48"/>
      <c r="CP1067" s="48"/>
      <c r="CQ1067" s="48"/>
      <c r="CR1067" s="48"/>
      <c r="CS1067" s="48"/>
      <c r="CT1067" s="48"/>
      <c r="CU1067" s="48"/>
      <c r="CV1067" s="48"/>
      <c r="CW1067" s="48"/>
      <c r="CX1067" s="48"/>
      <c r="CY1067" s="48"/>
      <c r="CZ1067" s="48"/>
      <c r="DA1067" s="48"/>
      <c r="DB1067" s="48"/>
      <c r="DC1067" s="48"/>
      <c r="DD1067" s="48"/>
      <c r="DE1067" s="48"/>
      <c r="DF1067" s="48"/>
      <c r="DG1067" s="48"/>
      <c r="DH1067" s="48"/>
      <c r="DI1067" s="48"/>
      <c r="DJ1067" s="48"/>
      <c r="DK1067" s="48"/>
      <c r="DL1067" s="48"/>
      <c r="DM1067" s="48"/>
      <c r="DN1067" s="48"/>
      <c r="DO1067" s="48"/>
      <c r="DP1067" s="48"/>
      <c r="DQ1067" s="48"/>
      <c r="DR1067" s="48"/>
      <c r="DS1067" s="48"/>
      <c r="DT1067" s="48"/>
      <c r="DU1067" s="48"/>
      <c r="DV1067" s="48"/>
      <c r="DW1067" s="48"/>
      <c r="DX1067" s="48"/>
      <c r="DY1067" s="48"/>
      <c r="DZ1067" s="48"/>
      <c r="EA1067" s="48"/>
      <c r="EB1067" s="48"/>
      <c r="EC1067" s="48"/>
      <c r="ED1067" s="48"/>
      <c r="EE1067" s="48"/>
      <c r="EF1067" s="48"/>
      <c r="EG1067" s="48"/>
      <c r="EH1067" s="48"/>
      <c r="EI1067" s="48"/>
      <c r="EJ1067" s="48"/>
      <c r="EK1067" s="48"/>
      <c r="EL1067" s="48"/>
      <c r="ET1067" s="33" t="s">
        <v>1677</v>
      </c>
      <c r="EU1067" s="33" t="s">
        <v>1675</v>
      </c>
    </row>
    <row r="1068" spans="1:151" ht="12" hidden="1" customHeight="1">
      <c r="A1068" s="48"/>
      <c r="B1068" s="60"/>
      <c r="C1068" s="48"/>
      <c r="D1068" s="60"/>
      <c r="E1068" s="60"/>
      <c r="F1068" s="60"/>
      <c r="G1068" s="60"/>
      <c r="H1068" s="60"/>
      <c r="I1068" s="60"/>
      <c r="J1068" s="60"/>
      <c r="K1068" s="60"/>
      <c r="L1068" s="60"/>
      <c r="M1068" s="48"/>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c r="AM1068" s="48"/>
      <c r="AN1068" s="48"/>
      <c r="AO1068" s="48"/>
      <c r="AP1068" s="48"/>
      <c r="AQ1068" s="48"/>
      <c r="AR1068" s="48"/>
      <c r="AS1068" s="48"/>
      <c r="AT1068" s="48"/>
      <c r="AU1068" s="48"/>
      <c r="AV1068" s="48"/>
      <c r="AW1068" s="48"/>
      <c r="AX1068" s="48"/>
      <c r="AY1068" s="48"/>
      <c r="AZ1068" s="48"/>
      <c r="BA1068" s="48"/>
      <c r="BB1068" s="48"/>
      <c r="BC1068" s="48"/>
      <c r="BD1068" s="48"/>
      <c r="BE1068" s="48"/>
      <c r="BF1068" s="48"/>
      <c r="BG1068" s="48"/>
      <c r="BH1068" s="48"/>
      <c r="BI1068" s="158"/>
      <c r="BJ1068" s="158"/>
      <c r="BK1068" s="48"/>
      <c r="BL1068" s="307"/>
      <c r="BM1068" s="48"/>
      <c r="BN1068" s="48"/>
      <c r="BO1068" s="48"/>
      <c r="BP1068" s="48"/>
      <c r="BQ1068" s="48"/>
      <c r="BR1068" s="48"/>
      <c r="BS1068" s="48"/>
      <c r="BT1068" s="48"/>
      <c r="BU1068" s="48"/>
      <c r="BV1068" s="48"/>
      <c r="BW1068" s="48"/>
      <c r="BX1068" s="48"/>
      <c r="BY1068" s="48"/>
      <c r="BZ1068" s="328"/>
      <c r="CA1068" s="48"/>
      <c r="CB1068" s="48"/>
      <c r="CC1068" s="48"/>
      <c r="CD1068" s="48"/>
      <c r="CE1068" s="48"/>
      <c r="CF1068" s="48"/>
      <c r="CG1068" s="48"/>
      <c r="CH1068" s="48"/>
      <c r="CI1068" s="48"/>
      <c r="CJ1068" s="48"/>
      <c r="CK1068" s="48"/>
      <c r="CL1068" s="48"/>
      <c r="CM1068" s="48"/>
      <c r="CN1068" s="48"/>
      <c r="CO1068" s="48"/>
      <c r="CP1068" s="48"/>
      <c r="CQ1068" s="48"/>
      <c r="CR1068" s="48"/>
      <c r="CS1068" s="48"/>
      <c r="CT1068" s="48"/>
      <c r="CU1068" s="48"/>
      <c r="CV1068" s="48"/>
      <c r="CW1068" s="48"/>
      <c r="CX1068" s="48"/>
      <c r="CY1068" s="48"/>
      <c r="CZ1068" s="48"/>
      <c r="DA1068" s="48"/>
      <c r="DB1068" s="48"/>
      <c r="DC1068" s="48"/>
      <c r="DD1068" s="48"/>
      <c r="DE1068" s="48"/>
      <c r="DF1068" s="48"/>
      <c r="DG1068" s="48"/>
      <c r="DH1068" s="48"/>
      <c r="DI1068" s="48"/>
      <c r="DJ1068" s="48"/>
      <c r="DK1068" s="48"/>
      <c r="DL1068" s="48"/>
      <c r="DM1068" s="48"/>
      <c r="DN1068" s="48"/>
      <c r="DO1068" s="48"/>
      <c r="DP1068" s="48"/>
      <c r="DQ1068" s="48"/>
      <c r="DR1068" s="48"/>
      <c r="DS1068" s="48"/>
      <c r="DT1068" s="48"/>
      <c r="DU1068" s="48"/>
      <c r="DV1068" s="48"/>
      <c r="DW1068" s="48"/>
      <c r="DX1068" s="48"/>
      <c r="DY1068" s="48"/>
      <c r="DZ1068" s="48"/>
      <c r="EA1068" s="48"/>
      <c r="EB1068" s="48"/>
      <c r="EC1068" s="48"/>
      <c r="ED1068" s="48"/>
      <c r="EE1068" s="48"/>
      <c r="EF1068" s="48"/>
      <c r="EG1068" s="48"/>
      <c r="EH1068" s="48"/>
      <c r="EI1068" s="48"/>
      <c r="EJ1068" s="48"/>
      <c r="EK1068" s="48"/>
      <c r="EL1068" s="48"/>
      <c r="ET1068" s="33" t="s">
        <v>1678</v>
      </c>
      <c r="EU1068" s="33" t="s">
        <v>1676</v>
      </c>
    </row>
    <row r="1069" spans="1:151" ht="12" hidden="1" customHeight="1">
      <c r="A1069" s="48"/>
      <c r="B1069" s="60"/>
      <c r="C1069" s="48"/>
      <c r="D1069" s="60"/>
      <c r="E1069" s="60"/>
      <c r="F1069" s="60"/>
      <c r="G1069" s="60"/>
      <c r="H1069" s="60"/>
      <c r="I1069" s="60"/>
      <c r="J1069" s="60"/>
      <c r="K1069" s="60"/>
      <c r="L1069" s="60"/>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c r="AM1069" s="48"/>
      <c r="AN1069" s="48"/>
      <c r="AO1069" s="48"/>
      <c r="AP1069" s="48"/>
      <c r="AQ1069" s="48"/>
      <c r="AR1069" s="48"/>
      <c r="AS1069" s="48"/>
      <c r="AT1069" s="48"/>
      <c r="AU1069" s="48"/>
      <c r="AV1069" s="48"/>
      <c r="AW1069" s="48"/>
      <c r="AX1069" s="48"/>
      <c r="AY1069" s="48"/>
      <c r="AZ1069" s="48"/>
      <c r="BA1069" s="48"/>
      <c r="BB1069" s="48"/>
      <c r="BC1069" s="48"/>
      <c r="BD1069" s="48"/>
      <c r="BE1069" s="48"/>
      <c r="BF1069" s="48"/>
      <c r="BG1069" s="48"/>
      <c r="BH1069" s="48"/>
      <c r="BI1069" s="158"/>
      <c r="BJ1069" s="158"/>
      <c r="BK1069" s="48"/>
      <c r="BL1069" s="307"/>
      <c r="BM1069" s="48"/>
      <c r="BN1069" s="48"/>
      <c r="BO1069" s="48"/>
      <c r="BP1069" s="48"/>
      <c r="BQ1069" s="48"/>
      <c r="BR1069" s="48"/>
      <c r="BS1069" s="48"/>
      <c r="BT1069" s="48"/>
      <c r="BU1069" s="48"/>
      <c r="BV1069" s="48"/>
      <c r="BW1069" s="48"/>
      <c r="BX1069" s="48"/>
      <c r="BY1069" s="48"/>
      <c r="BZ1069" s="328"/>
      <c r="CA1069" s="48"/>
      <c r="CB1069" s="48"/>
      <c r="CC1069" s="48"/>
      <c r="CD1069" s="48"/>
      <c r="CE1069" s="48"/>
      <c r="CF1069" s="48"/>
      <c r="CG1069" s="48"/>
      <c r="CH1069" s="48"/>
      <c r="CI1069" s="48"/>
      <c r="CJ1069" s="48"/>
      <c r="CK1069" s="48"/>
      <c r="CL1069" s="48"/>
      <c r="CM1069" s="48"/>
      <c r="CN1069" s="48"/>
      <c r="CO1069" s="48"/>
      <c r="CP1069" s="48"/>
      <c r="CQ1069" s="48"/>
      <c r="CR1069" s="48"/>
      <c r="CS1069" s="48"/>
      <c r="CT1069" s="48"/>
      <c r="CU1069" s="48"/>
      <c r="CV1069" s="48"/>
      <c r="CW1069" s="48"/>
      <c r="CX1069" s="48"/>
      <c r="CY1069" s="48"/>
      <c r="CZ1069" s="48"/>
      <c r="DA1069" s="48"/>
      <c r="DB1069" s="48"/>
      <c r="DC1069" s="48"/>
      <c r="DD1069" s="48"/>
      <c r="DE1069" s="48"/>
      <c r="DF1069" s="48"/>
      <c r="DG1069" s="48"/>
      <c r="DH1069" s="48"/>
      <c r="DI1069" s="48"/>
      <c r="DJ1069" s="48"/>
      <c r="DK1069" s="48"/>
      <c r="DL1069" s="48"/>
      <c r="DM1069" s="48"/>
      <c r="DN1069" s="48"/>
      <c r="DO1069" s="48"/>
      <c r="DP1069" s="48"/>
      <c r="DQ1069" s="48"/>
      <c r="DR1069" s="48"/>
      <c r="DS1069" s="48"/>
      <c r="DT1069" s="48"/>
      <c r="DU1069" s="48"/>
      <c r="DV1069" s="48"/>
      <c r="DW1069" s="48"/>
      <c r="DX1069" s="48"/>
      <c r="DY1069" s="48"/>
      <c r="DZ1069" s="48"/>
      <c r="EA1069" s="48"/>
      <c r="EB1069" s="48"/>
      <c r="EC1069" s="48"/>
      <c r="ED1069" s="48"/>
      <c r="EE1069" s="48"/>
      <c r="EF1069" s="48"/>
      <c r="EG1069" s="48"/>
      <c r="EH1069" s="48"/>
      <c r="EI1069" s="48"/>
      <c r="EJ1069" s="48"/>
      <c r="EK1069" s="48"/>
      <c r="EL1069" s="48"/>
      <c r="ET1069" s="33" t="s">
        <v>1679</v>
      </c>
      <c r="EU1069" s="33" t="s">
        <v>1677</v>
      </c>
    </row>
    <row r="1070" spans="1:151" ht="12" hidden="1" customHeight="1">
      <c r="A1070" s="48"/>
      <c r="B1070" s="60"/>
      <c r="C1070" s="48"/>
      <c r="D1070" s="60"/>
      <c r="E1070" s="60"/>
      <c r="F1070" s="60"/>
      <c r="G1070" s="60"/>
      <c r="H1070" s="60"/>
      <c r="I1070" s="60"/>
      <c r="J1070" s="60"/>
      <c r="K1070" s="60"/>
      <c r="L1070" s="60"/>
      <c r="M1070" s="48"/>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c r="AM1070" s="48"/>
      <c r="AN1070" s="48"/>
      <c r="AO1070" s="48"/>
      <c r="AP1070" s="48"/>
      <c r="AQ1070" s="48"/>
      <c r="AR1070" s="48"/>
      <c r="AS1070" s="48"/>
      <c r="AT1070" s="48"/>
      <c r="AU1070" s="48"/>
      <c r="AV1070" s="48"/>
      <c r="AW1070" s="48"/>
      <c r="AX1070" s="48"/>
      <c r="AY1070" s="48"/>
      <c r="AZ1070" s="48"/>
      <c r="BA1070" s="48"/>
      <c r="BB1070" s="48"/>
      <c r="BC1070" s="48"/>
      <c r="BD1070" s="48"/>
      <c r="BE1070" s="48"/>
      <c r="BF1070" s="48"/>
      <c r="BG1070" s="48"/>
      <c r="BH1070" s="48"/>
      <c r="BI1070" s="158"/>
      <c r="BJ1070" s="158"/>
      <c r="BK1070" s="48"/>
      <c r="BL1070" s="307"/>
      <c r="BM1070" s="48"/>
      <c r="BN1070" s="48"/>
      <c r="BO1070" s="48"/>
      <c r="BP1070" s="48"/>
      <c r="BQ1070" s="48"/>
      <c r="BR1070" s="48"/>
      <c r="BS1070" s="48"/>
      <c r="BT1070" s="48"/>
      <c r="BU1070" s="48"/>
      <c r="BV1070" s="48"/>
      <c r="BW1070" s="48"/>
      <c r="BX1070" s="48"/>
      <c r="BY1070" s="48"/>
      <c r="BZ1070" s="328"/>
      <c r="CA1070" s="48"/>
      <c r="CB1070" s="48"/>
      <c r="CC1070" s="48"/>
      <c r="CD1070" s="48"/>
      <c r="CE1070" s="48"/>
      <c r="CF1070" s="48"/>
      <c r="CG1070" s="48"/>
      <c r="CH1070" s="48"/>
      <c r="CI1070" s="48"/>
      <c r="CJ1070" s="48"/>
      <c r="CK1070" s="48"/>
      <c r="CL1070" s="48"/>
      <c r="CM1070" s="48"/>
      <c r="CN1070" s="48"/>
      <c r="CO1070" s="48"/>
      <c r="CP1070" s="48"/>
      <c r="CQ1070" s="48"/>
      <c r="CR1070" s="48"/>
      <c r="CS1070" s="48"/>
      <c r="CT1070" s="48"/>
      <c r="CU1070" s="48"/>
      <c r="CV1070" s="48"/>
      <c r="CW1070" s="48"/>
      <c r="CX1070" s="48"/>
      <c r="CY1070" s="48"/>
      <c r="CZ1070" s="48"/>
      <c r="DA1070" s="48"/>
      <c r="DB1070" s="48"/>
      <c r="DC1070" s="48"/>
      <c r="DD1070" s="48"/>
      <c r="DE1070" s="48"/>
      <c r="DF1070" s="48"/>
      <c r="DG1070" s="48"/>
      <c r="DH1070" s="48"/>
      <c r="DI1070" s="48"/>
      <c r="DJ1070" s="48"/>
      <c r="DK1070" s="48"/>
      <c r="DL1070" s="48"/>
      <c r="DM1070" s="48"/>
      <c r="DN1070" s="48"/>
      <c r="DO1070" s="48"/>
      <c r="DP1070" s="48"/>
      <c r="DQ1070" s="48"/>
      <c r="DR1070" s="48"/>
      <c r="DS1070" s="48"/>
      <c r="DT1070" s="48"/>
      <c r="DU1070" s="48"/>
      <c r="DV1070" s="48"/>
      <c r="DW1070" s="48"/>
      <c r="DX1070" s="48"/>
      <c r="DY1070" s="48"/>
      <c r="DZ1070" s="48"/>
      <c r="EA1070" s="48"/>
      <c r="EB1070" s="48"/>
      <c r="EC1070" s="48"/>
      <c r="ED1070" s="48"/>
      <c r="EE1070" s="48"/>
      <c r="EF1070" s="48"/>
      <c r="EG1070" s="48"/>
      <c r="EH1070" s="48"/>
      <c r="EI1070" s="48"/>
      <c r="EJ1070" s="48"/>
      <c r="EK1070" s="48"/>
      <c r="EL1070" s="48"/>
      <c r="ET1070" s="33" t="s">
        <v>1680</v>
      </c>
      <c r="EU1070" s="33" t="s">
        <v>1678</v>
      </c>
    </row>
    <row r="1071" spans="1:151" ht="12" hidden="1" customHeight="1">
      <c r="A1071" s="48"/>
      <c r="B1071" s="60"/>
      <c r="C1071" s="48"/>
      <c r="D1071" s="60"/>
      <c r="E1071" s="60"/>
      <c r="F1071" s="60"/>
      <c r="G1071" s="60"/>
      <c r="H1071" s="60"/>
      <c r="I1071" s="60"/>
      <c r="J1071" s="60"/>
      <c r="K1071" s="60"/>
      <c r="L1071" s="60"/>
      <c r="M1071" s="48"/>
      <c r="N1071" s="48"/>
      <c r="O1071" s="48"/>
      <c r="P1071" s="48"/>
      <c r="Q1071" s="48"/>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c r="AM1071" s="48"/>
      <c r="AN1071" s="48"/>
      <c r="AO1071" s="48"/>
      <c r="AP1071" s="48"/>
      <c r="AQ1071" s="48"/>
      <c r="AR1071" s="48"/>
      <c r="AS1071" s="48"/>
      <c r="AT1071" s="48"/>
      <c r="AU1071" s="48"/>
      <c r="AV1071" s="48"/>
      <c r="AW1071" s="48"/>
      <c r="AX1071" s="48"/>
      <c r="AY1071" s="48"/>
      <c r="AZ1071" s="48"/>
      <c r="BA1071" s="48"/>
      <c r="BB1071" s="48"/>
      <c r="BC1071" s="48"/>
      <c r="BD1071" s="48"/>
      <c r="BE1071" s="48"/>
      <c r="BF1071" s="48"/>
      <c r="BG1071" s="48"/>
      <c r="BH1071" s="48"/>
      <c r="BI1071" s="158"/>
      <c r="BJ1071" s="158"/>
      <c r="BK1071" s="48"/>
      <c r="BL1071" s="307"/>
      <c r="BM1071" s="48"/>
      <c r="BN1071" s="48"/>
      <c r="BO1071" s="48"/>
      <c r="BP1071" s="48"/>
      <c r="BQ1071" s="48"/>
      <c r="BR1071" s="48"/>
      <c r="BS1071" s="48"/>
      <c r="BT1071" s="48"/>
      <c r="BU1071" s="48"/>
      <c r="BV1071" s="48"/>
      <c r="BW1071" s="48"/>
      <c r="BX1071" s="48"/>
      <c r="BY1071" s="48"/>
      <c r="BZ1071" s="328"/>
      <c r="CA1071" s="48"/>
      <c r="CB1071" s="48"/>
      <c r="CC1071" s="48"/>
      <c r="CD1071" s="48"/>
      <c r="CE1071" s="48"/>
      <c r="CF1071" s="48"/>
      <c r="CG1071" s="48"/>
      <c r="CH1071" s="48"/>
      <c r="CI1071" s="48"/>
      <c r="CJ1071" s="48"/>
      <c r="CK1071" s="48"/>
      <c r="CL1071" s="48"/>
      <c r="CM1071" s="48"/>
      <c r="CN1071" s="48"/>
      <c r="CO1071" s="48"/>
      <c r="CP1071" s="48"/>
      <c r="CQ1071" s="48"/>
      <c r="CR1071" s="48"/>
      <c r="CS1071" s="48"/>
      <c r="CT1071" s="48"/>
      <c r="CU1071" s="48"/>
      <c r="CV1071" s="48"/>
      <c r="CW1071" s="48"/>
      <c r="CX1071" s="48"/>
      <c r="CY1071" s="48"/>
      <c r="CZ1071" s="48"/>
      <c r="DA1071" s="48"/>
      <c r="DB1071" s="48"/>
      <c r="DC1071" s="48"/>
      <c r="DD1071" s="48"/>
      <c r="DE1071" s="48"/>
      <c r="DF1071" s="48"/>
      <c r="DG1071" s="48"/>
      <c r="DH1071" s="48"/>
      <c r="DI1071" s="48"/>
      <c r="DJ1071" s="48"/>
      <c r="DK1071" s="48"/>
      <c r="DL1071" s="48"/>
      <c r="DM1071" s="48"/>
      <c r="DN1071" s="48"/>
      <c r="DO1071" s="48"/>
      <c r="DP1071" s="48"/>
      <c r="DQ1071" s="48"/>
      <c r="DR1071" s="48"/>
      <c r="DS1071" s="48"/>
      <c r="DT1071" s="48"/>
      <c r="DU1071" s="48"/>
      <c r="DV1071" s="48"/>
      <c r="DW1071" s="48"/>
      <c r="DX1071" s="48"/>
      <c r="DY1071" s="48"/>
      <c r="DZ1071" s="48"/>
      <c r="EA1071" s="48"/>
      <c r="EB1071" s="48"/>
      <c r="EC1071" s="48"/>
      <c r="ED1071" s="48"/>
      <c r="EE1071" s="48"/>
      <c r="EF1071" s="48"/>
      <c r="EG1071" s="48"/>
      <c r="EH1071" s="48"/>
      <c r="EI1071" s="48"/>
      <c r="EJ1071" s="48"/>
      <c r="EK1071" s="48"/>
      <c r="EL1071" s="48"/>
      <c r="ET1071" s="33" t="s">
        <v>1681</v>
      </c>
      <c r="EU1071" s="33" t="s">
        <v>1679</v>
      </c>
    </row>
    <row r="1072" spans="1:151" ht="12" hidden="1" customHeight="1">
      <c r="A1072" s="48"/>
      <c r="B1072" s="60"/>
      <c r="C1072" s="48"/>
      <c r="D1072" s="60"/>
      <c r="E1072" s="60"/>
      <c r="F1072" s="60"/>
      <c r="G1072" s="60"/>
      <c r="H1072" s="60"/>
      <c r="I1072" s="60"/>
      <c r="J1072" s="60"/>
      <c r="K1072" s="60"/>
      <c r="L1072" s="60"/>
      <c r="M1072" s="48"/>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c r="AM1072" s="48"/>
      <c r="AN1072" s="48"/>
      <c r="AO1072" s="48"/>
      <c r="AP1072" s="48"/>
      <c r="AQ1072" s="48"/>
      <c r="AR1072" s="48"/>
      <c r="AS1072" s="48"/>
      <c r="AT1072" s="48"/>
      <c r="AU1072" s="48"/>
      <c r="AV1072" s="48"/>
      <c r="AW1072" s="48"/>
      <c r="AX1072" s="48"/>
      <c r="AY1072" s="48"/>
      <c r="AZ1072" s="48"/>
      <c r="BA1072" s="48"/>
      <c r="BB1072" s="48"/>
      <c r="BC1072" s="48"/>
      <c r="BD1072" s="48"/>
      <c r="BE1072" s="48"/>
      <c r="BF1072" s="48"/>
      <c r="BG1072" s="48"/>
      <c r="BH1072" s="48"/>
      <c r="BI1072" s="158"/>
      <c r="BJ1072" s="158"/>
      <c r="BK1072" s="48"/>
      <c r="BL1072" s="307"/>
      <c r="BM1072" s="48"/>
      <c r="BN1072" s="48"/>
      <c r="BO1072" s="48"/>
      <c r="BP1072" s="48"/>
      <c r="BQ1072" s="48"/>
      <c r="BR1072" s="48"/>
      <c r="BS1072" s="48"/>
      <c r="BT1072" s="48"/>
      <c r="BU1072" s="48"/>
      <c r="BV1072" s="48"/>
      <c r="BW1072" s="48"/>
      <c r="BX1072" s="48"/>
      <c r="BY1072" s="48"/>
      <c r="BZ1072" s="328"/>
      <c r="CA1072" s="48"/>
      <c r="CB1072" s="48"/>
      <c r="CC1072" s="48"/>
      <c r="CD1072" s="48"/>
      <c r="CE1072" s="48"/>
      <c r="CF1072" s="48"/>
      <c r="CG1072" s="48"/>
      <c r="CH1072" s="48"/>
      <c r="CI1072" s="48"/>
      <c r="CJ1072" s="48"/>
      <c r="CK1072" s="48"/>
      <c r="CL1072" s="48"/>
      <c r="CM1072" s="48"/>
      <c r="CN1072" s="48"/>
      <c r="CO1072" s="48"/>
      <c r="CP1072" s="48"/>
      <c r="CQ1072" s="48"/>
      <c r="CR1072" s="48"/>
      <c r="CS1072" s="48"/>
      <c r="CT1072" s="48"/>
      <c r="CU1072" s="48"/>
      <c r="CV1072" s="48"/>
      <c r="CW1072" s="48"/>
      <c r="CX1072" s="48"/>
      <c r="CY1072" s="48"/>
      <c r="CZ1072" s="48"/>
      <c r="DA1072" s="48"/>
      <c r="DB1072" s="48"/>
      <c r="DC1072" s="48"/>
      <c r="DD1072" s="48"/>
      <c r="DE1072" s="48"/>
      <c r="DF1072" s="48"/>
      <c r="DG1072" s="48"/>
      <c r="DH1072" s="48"/>
      <c r="DI1072" s="48"/>
      <c r="DJ1072" s="48"/>
      <c r="DK1072" s="48"/>
      <c r="DL1072" s="48"/>
      <c r="DM1072" s="48"/>
      <c r="DN1072" s="48"/>
      <c r="DO1072" s="48"/>
      <c r="DP1072" s="48"/>
      <c r="DQ1072" s="48"/>
      <c r="DR1072" s="48"/>
      <c r="DS1072" s="48"/>
      <c r="DT1072" s="48"/>
      <c r="DU1072" s="48"/>
      <c r="DV1072" s="48"/>
      <c r="DW1072" s="48"/>
      <c r="DX1072" s="48"/>
      <c r="DY1072" s="48"/>
      <c r="DZ1072" s="48"/>
      <c r="EA1072" s="48"/>
      <c r="EB1072" s="48"/>
      <c r="EC1072" s="48"/>
      <c r="ED1072" s="48"/>
      <c r="EE1072" s="48"/>
      <c r="EF1072" s="48"/>
      <c r="EG1072" s="48"/>
      <c r="EH1072" s="48"/>
      <c r="EI1072" s="48"/>
      <c r="EJ1072" s="48"/>
      <c r="EK1072" s="48"/>
      <c r="EL1072" s="48"/>
      <c r="ET1072" s="33" t="s">
        <v>1682</v>
      </c>
      <c r="EU1072" s="33" t="s">
        <v>1680</v>
      </c>
    </row>
    <row r="1073" spans="1:151" ht="12" hidden="1" customHeight="1">
      <c r="A1073" s="48"/>
      <c r="B1073" s="60"/>
      <c r="C1073" s="48"/>
      <c r="D1073" s="60"/>
      <c r="E1073" s="60"/>
      <c r="F1073" s="60"/>
      <c r="G1073" s="60"/>
      <c r="H1073" s="60"/>
      <c r="I1073" s="60"/>
      <c r="J1073" s="60"/>
      <c r="K1073" s="60"/>
      <c r="L1073" s="60"/>
      <c r="M1073" s="48"/>
      <c r="N1073" s="48"/>
      <c r="O1073" s="48"/>
      <c r="P1073" s="48"/>
      <c r="Q1073" s="48"/>
      <c r="R1073" s="48"/>
      <c r="S1073" s="48"/>
      <c r="T1073" s="48"/>
      <c r="U1073" s="48"/>
      <c r="V1073" s="48"/>
      <c r="W1073" s="48"/>
      <c r="X1073" s="48"/>
      <c r="Y1073" s="48"/>
      <c r="Z1073" s="48"/>
      <c r="AA1073" s="48"/>
      <c r="AB1073" s="48"/>
      <c r="AC1073" s="48"/>
      <c r="AD1073" s="48"/>
      <c r="AE1073" s="48"/>
      <c r="AF1073" s="48"/>
      <c r="AG1073" s="48"/>
      <c r="AH1073" s="48"/>
      <c r="AI1073" s="48"/>
      <c r="AJ1073" s="48"/>
      <c r="AK1073" s="48"/>
      <c r="AL1073" s="48"/>
      <c r="AM1073" s="48"/>
      <c r="AN1073" s="48"/>
      <c r="AO1073" s="48"/>
      <c r="AP1073" s="48"/>
      <c r="AQ1073" s="48"/>
      <c r="AR1073" s="48"/>
      <c r="AS1073" s="48"/>
      <c r="AT1073" s="48"/>
      <c r="AU1073" s="48"/>
      <c r="AV1073" s="48"/>
      <c r="AW1073" s="48"/>
      <c r="AX1073" s="48"/>
      <c r="AY1073" s="48"/>
      <c r="AZ1073" s="48"/>
      <c r="BA1073" s="48"/>
      <c r="BB1073" s="48"/>
      <c r="BC1073" s="48"/>
      <c r="BD1073" s="48"/>
      <c r="BE1073" s="48"/>
      <c r="BF1073" s="48"/>
      <c r="BG1073" s="48"/>
      <c r="BH1073" s="48"/>
      <c r="BI1073" s="158"/>
      <c r="BJ1073" s="158"/>
      <c r="BK1073" s="48"/>
      <c r="BL1073" s="307"/>
      <c r="BM1073" s="48"/>
      <c r="BN1073" s="48"/>
      <c r="BO1073" s="48"/>
      <c r="BP1073" s="48"/>
      <c r="BQ1073" s="48"/>
      <c r="BR1073" s="48"/>
      <c r="BS1073" s="48"/>
      <c r="BT1073" s="48"/>
      <c r="BU1073" s="48"/>
      <c r="BV1073" s="48"/>
      <c r="BW1073" s="48"/>
      <c r="BX1073" s="48"/>
      <c r="BY1073" s="48"/>
      <c r="BZ1073" s="328"/>
      <c r="CA1073" s="48"/>
      <c r="CB1073" s="48"/>
      <c r="CC1073" s="48"/>
      <c r="CD1073" s="48"/>
      <c r="CE1073" s="48"/>
      <c r="CF1073" s="48"/>
      <c r="CG1073" s="48"/>
      <c r="CH1073" s="48"/>
      <c r="CI1073" s="48"/>
      <c r="CJ1073" s="48"/>
      <c r="CK1073" s="48"/>
      <c r="CL1073" s="48"/>
      <c r="CM1073" s="48"/>
      <c r="CN1073" s="48"/>
      <c r="CO1073" s="48"/>
      <c r="CP1073" s="48"/>
      <c r="CQ1073" s="48"/>
      <c r="CR1073" s="48"/>
      <c r="CS1073" s="48"/>
      <c r="CT1073" s="48"/>
      <c r="CU1073" s="48"/>
      <c r="CV1073" s="48"/>
      <c r="CW1073" s="48"/>
      <c r="CX1073" s="48"/>
      <c r="CY1073" s="48"/>
      <c r="CZ1073" s="48"/>
      <c r="DA1073" s="48"/>
      <c r="DB1073" s="48"/>
      <c r="DC1073" s="48"/>
      <c r="DD1073" s="48"/>
      <c r="DE1073" s="48"/>
      <c r="DF1073" s="48"/>
      <c r="DG1073" s="48"/>
      <c r="DH1073" s="48"/>
      <c r="DI1073" s="48"/>
      <c r="DJ1073" s="48"/>
      <c r="DK1073" s="48"/>
      <c r="DL1073" s="48"/>
      <c r="DM1073" s="48"/>
      <c r="DN1073" s="48"/>
      <c r="DO1073" s="48"/>
      <c r="DP1073" s="48"/>
      <c r="DQ1073" s="48"/>
      <c r="DR1073" s="48"/>
      <c r="DS1073" s="48"/>
      <c r="DT1073" s="48"/>
      <c r="DU1073" s="48"/>
      <c r="DV1073" s="48"/>
      <c r="DW1073" s="48"/>
      <c r="DX1073" s="48"/>
      <c r="DY1073" s="48"/>
      <c r="DZ1073" s="48"/>
      <c r="EA1073" s="48"/>
      <c r="EB1073" s="48"/>
      <c r="EC1073" s="48"/>
      <c r="ED1073" s="48"/>
      <c r="EE1073" s="48"/>
      <c r="EF1073" s="48"/>
      <c r="EG1073" s="48"/>
      <c r="EH1073" s="48"/>
      <c r="EI1073" s="48"/>
      <c r="EJ1073" s="48"/>
      <c r="EK1073" s="48"/>
      <c r="EL1073" s="48"/>
      <c r="ET1073" s="33" t="s">
        <v>1683</v>
      </c>
      <c r="EU1073" s="33" t="s">
        <v>1681</v>
      </c>
    </row>
    <row r="1074" spans="1:151" ht="12" hidden="1" customHeight="1">
      <c r="A1074" s="48"/>
      <c r="B1074" s="60"/>
      <c r="C1074" s="48"/>
      <c r="D1074" s="60"/>
      <c r="E1074" s="60"/>
      <c r="F1074" s="60"/>
      <c r="G1074" s="60"/>
      <c r="H1074" s="60"/>
      <c r="I1074" s="60"/>
      <c r="J1074" s="60"/>
      <c r="K1074" s="60"/>
      <c r="L1074" s="60"/>
      <c r="M1074" s="48"/>
      <c r="N1074" s="48"/>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c r="AM1074" s="48"/>
      <c r="AN1074" s="48"/>
      <c r="AO1074" s="48"/>
      <c r="AP1074" s="48"/>
      <c r="AQ1074" s="48"/>
      <c r="AR1074" s="48"/>
      <c r="AS1074" s="48"/>
      <c r="AT1074" s="48"/>
      <c r="AU1074" s="48"/>
      <c r="AV1074" s="48"/>
      <c r="AW1074" s="48"/>
      <c r="AX1074" s="48"/>
      <c r="AY1074" s="48"/>
      <c r="AZ1074" s="48"/>
      <c r="BA1074" s="48"/>
      <c r="BB1074" s="48"/>
      <c r="BC1074" s="48"/>
      <c r="BD1074" s="48"/>
      <c r="BE1074" s="48"/>
      <c r="BF1074" s="48"/>
      <c r="BG1074" s="48"/>
      <c r="BH1074" s="48"/>
      <c r="BI1074" s="158"/>
      <c r="BJ1074" s="158"/>
      <c r="BK1074" s="48"/>
      <c r="BL1074" s="307"/>
      <c r="BM1074" s="48"/>
      <c r="BN1074" s="48"/>
      <c r="BO1074" s="48"/>
      <c r="BP1074" s="48"/>
      <c r="BQ1074" s="48"/>
      <c r="BR1074" s="48"/>
      <c r="BS1074" s="48"/>
      <c r="BT1074" s="48"/>
      <c r="BU1074" s="48"/>
      <c r="BV1074" s="48"/>
      <c r="BW1074" s="48"/>
      <c r="BX1074" s="48"/>
      <c r="BY1074" s="48"/>
      <c r="BZ1074" s="328"/>
      <c r="CA1074" s="48"/>
      <c r="CB1074" s="48"/>
      <c r="CC1074" s="48"/>
      <c r="CD1074" s="48"/>
      <c r="CE1074" s="48"/>
      <c r="CF1074" s="48"/>
      <c r="CG1074" s="48"/>
      <c r="CH1074" s="48"/>
      <c r="CI1074" s="48"/>
      <c r="CJ1074" s="48"/>
      <c r="CK1074" s="48"/>
      <c r="CL1074" s="48"/>
      <c r="CM1074" s="48"/>
      <c r="CN1074" s="48"/>
      <c r="CO1074" s="48"/>
      <c r="CP1074" s="48"/>
      <c r="CQ1074" s="48"/>
      <c r="CR1074" s="48"/>
      <c r="CS1074" s="48"/>
      <c r="CT1074" s="48"/>
      <c r="CU1074" s="48"/>
      <c r="CV1074" s="48"/>
      <c r="CW1074" s="48"/>
      <c r="CX1074" s="48"/>
      <c r="CY1074" s="48"/>
      <c r="CZ1074" s="48"/>
      <c r="DA1074" s="48"/>
      <c r="DB1074" s="48"/>
      <c r="DC1074" s="48"/>
      <c r="DD1074" s="48"/>
      <c r="DE1074" s="48"/>
      <c r="DF1074" s="48"/>
      <c r="DG1074" s="48"/>
      <c r="DH1074" s="48"/>
      <c r="DI1074" s="48"/>
      <c r="DJ1074" s="48"/>
      <c r="DK1074" s="48"/>
      <c r="DL1074" s="48"/>
      <c r="DM1074" s="48"/>
      <c r="DN1074" s="48"/>
      <c r="DO1074" s="48"/>
      <c r="DP1074" s="48"/>
      <c r="DQ1074" s="48"/>
      <c r="DR1074" s="48"/>
      <c r="DS1074" s="48"/>
      <c r="DT1074" s="48"/>
      <c r="DU1074" s="48"/>
      <c r="DV1074" s="48"/>
      <c r="DW1074" s="48"/>
      <c r="DX1074" s="48"/>
      <c r="DY1074" s="48"/>
      <c r="DZ1074" s="48"/>
      <c r="EA1074" s="48"/>
      <c r="EB1074" s="48"/>
      <c r="EC1074" s="48"/>
      <c r="ED1074" s="48"/>
      <c r="EE1074" s="48"/>
      <c r="EF1074" s="48"/>
      <c r="EG1074" s="48"/>
      <c r="EH1074" s="48"/>
      <c r="EI1074" s="48"/>
      <c r="EJ1074" s="48"/>
      <c r="EK1074" s="48"/>
      <c r="EL1074" s="48"/>
      <c r="ET1074" s="33" t="s">
        <v>1684</v>
      </c>
      <c r="EU1074" s="33" t="s">
        <v>1682</v>
      </c>
    </row>
    <row r="1075" spans="1:151" ht="12" hidden="1" customHeight="1">
      <c r="A1075" s="48"/>
      <c r="B1075" s="60"/>
      <c r="C1075" s="48"/>
      <c r="D1075" s="60"/>
      <c r="E1075" s="60"/>
      <c r="F1075" s="60"/>
      <c r="G1075" s="60"/>
      <c r="H1075" s="60"/>
      <c r="I1075" s="60"/>
      <c r="J1075" s="60"/>
      <c r="K1075" s="60"/>
      <c r="L1075" s="60"/>
      <c r="M1075" s="48"/>
      <c r="N1075" s="48"/>
      <c r="O1075" s="48"/>
      <c r="P1075" s="48"/>
      <c r="Q1075" s="48"/>
      <c r="R1075" s="48"/>
      <c r="S1075" s="48"/>
      <c r="T1075" s="48"/>
      <c r="U1075" s="48"/>
      <c r="V1075" s="48"/>
      <c r="W1075" s="48"/>
      <c r="X1075" s="48"/>
      <c r="Y1075" s="48"/>
      <c r="Z1075" s="48"/>
      <c r="AA1075" s="48"/>
      <c r="AB1075" s="48"/>
      <c r="AC1075" s="48"/>
      <c r="AD1075" s="48"/>
      <c r="AE1075" s="48"/>
      <c r="AF1075" s="48"/>
      <c r="AG1075" s="48"/>
      <c r="AH1075" s="48"/>
      <c r="AI1075" s="48"/>
      <c r="AJ1075" s="48"/>
      <c r="AK1075" s="48"/>
      <c r="AL1075" s="48"/>
      <c r="AM1075" s="48"/>
      <c r="AN1075" s="48"/>
      <c r="AO1075" s="48"/>
      <c r="AP1075" s="48"/>
      <c r="AQ1075" s="48"/>
      <c r="AR1075" s="48"/>
      <c r="AS1075" s="48"/>
      <c r="AT1075" s="48"/>
      <c r="AU1075" s="48"/>
      <c r="AV1075" s="48"/>
      <c r="AW1075" s="48"/>
      <c r="AX1075" s="48"/>
      <c r="AY1075" s="48"/>
      <c r="AZ1075" s="48"/>
      <c r="BA1075" s="48"/>
      <c r="BB1075" s="48"/>
      <c r="BC1075" s="48"/>
      <c r="BD1075" s="48"/>
      <c r="BE1075" s="48"/>
      <c r="BF1075" s="48"/>
      <c r="BG1075" s="48"/>
      <c r="BH1075" s="48"/>
      <c r="BI1075" s="158"/>
      <c r="BJ1075" s="158"/>
      <c r="BK1075" s="48"/>
      <c r="BL1075" s="307"/>
      <c r="BM1075" s="48"/>
      <c r="BN1075" s="48"/>
      <c r="BO1075" s="48"/>
      <c r="BP1075" s="48"/>
      <c r="BQ1075" s="48"/>
      <c r="BR1075" s="48"/>
      <c r="BS1075" s="48"/>
      <c r="BT1075" s="48"/>
      <c r="BU1075" s="48"/>
      <c r="BV1075" s="48"/>
      <c r="BW1075" s="48"/>
      <c r="BX1075" s="48"/>
      <c r="BY1075" s="48"/>
      <c r="BZ1075" s="328"/>
      <c r="CA1075" s="48"/>
      <c r="CB1075" s="48"/>
      <c r="CC1075" s="48"/>
      <c r="CD1075" s="48"/>
      <c r="CE1075" s="48"/>
      <c r="CF1075" s="48"/>
      <c r="CG1075" s="48"/>
      <c r="CH1075" s="48"/>
      <c r="CI1075" s="48"/>
      <c r="CJ1075" s="48"/>
      <c r="CK1075" s="48"/>
      <c r="CL1075" s="48"/>
      <c r="CM1075" s="48"/>
      <c r="CN1075" s="48"/>
      <c r="CO1075" s="48"/>
      <c r="CP1075" s="48"/>
      <c r="CQ1075" s="48"/>
      <c r="CR1075" s="48"/>
      <c r="CS1075" s="48"/>
      <c r="CT1075" s="48"/>
      <c r="CU1075" s="48"/>
      <c r="CV1075" s="48"/>
      <c r="CW1075" s="48"/>
      <c r="CX1075" s="48"/>
      <c r="CY1075" s="48"/>
      <c r="CZ1075" s="48"/>
      <c r="DA1075" s="48"/>
      <c r="DB1075" s="48"/>
      <c r="DC1075" s="48"/>
      <c r="DD1075" s="48"/>
      <c r="DE1075" s="48"/>
      <c r="DF1075" s="48"/>
      <c r="DG1075" s="48"/>
      <c r="DH1075" s="48"/>
      <c r="DI1075" s="48"/>
      <c r="DJ1075" s="48"/>
      <c r="DK1075" s="48"/>
      <c r="DL1075" s="48"/>
      <c r="DM1075" s="48"/>
      <c r="DN1075" s="48"/>
      <c r="DO1075" s="48"/>
      <c r="DP1075" s="48"/>
      <c r="DQ1075" s="48"/>
      <c r="DR1075" s="48"/>
      <c r="DS1075" s="48"/>
      <c r="DT1075" s="48"/>
      <c r="DU1075" s="48"/>
      <c r="DV1075" s="48"/>
      <c r="DW1075" s="48"/>
      <c r="DX1075" s="48"/>
      <c r="DY1075" s="48"/>
      <c r="DZ1075" s="48"/>
      <c r="EA1075" s="48"/>
      <c r="EB1075" s="48"/>
      <c r="EC1075" s="48"/>
      <c r="ED1075" s="48"/>
      <c r="EE1075" s="48"/>
      <c r="EF1075" s="48"/>
      <c r="EG1075" s="48"/>
      <c r="EH1075" s="48"/>
      <c r="EI1075" s="48"/>
      <c r="EJ1075" s="48"/>
      <c r="EK1075" s="48"/>
      <c r="EL1075" s="48"/>
      <c r="ET1075" s="33" t="s">
        <v>1685</v>
      </c>
      <c r="EU1075" s="33" t="s">
        <v>1683</v>
      </c>
    </row>
    <row r="1076" spans="1:151" ht="12" hidden="1" customHeight="1">
      <c r="A1076" s="48"/>
      <c r="B1076" s="60"/>
      <c r="C1076" s="48"/>
      <c r="D1076" s="60"/>
      <c r="E1076" s="60"/>
      <c r="F1076" s="60"/>
      <c r="G1076" s="60"/>
      <c r="H1076" s="60"/>
      <c r="I1076" s="60"/>
      <c r="J1076" s="60"/>
      <c r="K1076" s="60"/>
      <c r="L1076" s="60"/>
      <c r="M1076" s="48"/>
      <c r="N1076" s="48"/>
      <c r="O1076" s="48"/>
      <c r="P1076" s="48"/>
      <c r="Q1076" s="48"/>
      <c r="R1076" s="48"/>
      <c r="S1076" s="48"/>
      <c r="T1076" s="48"/>
      <c r="U1076" s="48"/>
      <c r="V1076" s="48"/>
      <c r="W1076" s="48"/>
      <c r="X1076" s="48"/>
      <c r="Y1076" s="48"/>
      <c r="Z1076" s="48"/>
      <c r="AA1076" s="48"/>
      <c r="AB1076" s="48"/>
      <c r="AC1076" s="48"/>
      <c r="AD1076" s="48"/>
      <c r="AE1076" s="48"/>
      <c r="AF1076" s="48"/>
      <c r="AG1076" s="48"/>
      <c r="AH1076" s="48"/>
      <c r="AI1076" s="48"/>
      <c r="AJ1076" s="48"/>
      <c r="AK1076" s="48"/>
      <c r="AL1076" s="48"/>
      <c r="AM1076" s="48"/>
      <c r="AN1076" s="48"/>
      <c r="AO1076" s="48"/>
      <c r="AP1076" s="48"/>
      <c r="AQ1076" s="48"/>
      <c r="AR1076" s="48"/>
      <c r="AS1076" s="48"/>
      <c r="AT1076" s="48"/>
      <c r="AU1076" s="48"/>
      <c r="AV1076" s="48"/>
      <c r="AW1076" s="48"/>
      <c r="AX1076" s="48"/>
      <c r="AY1076" s="48"/>
      <c r="AZ1076" s="48"/>
      <c r="BA1076" s="48"/>
      <c r="BB1076" s="48"/>
      <c r="BC1076" s="48"/>
      <c r="BD1076" s="48"/>
      <c r="BE1076" s="48"/>
      <c r="BF1076" s="48"/>
      <c r="BG1076" s="48"/>
      <c r="BH1076" s="48"/>
      <c r="BI1076" s="158"/>
      <c r="BJ1076" s="158"/>
      <c r="BK1076" s="48"/>
      <c r="BL1076" s="307"/>
      <c r="BM1076" s="48"/>
      <c r="BN1076" s="48"/>
      <c r="BO1076" s="48"/>
      <c r="BP1076" s="48"/>
      <c r="BQ1076" s="48"/>
      <c r="BR1076" s="48"/>
      <c r="BS1076" s="48"/>
      <c r="BT1076" s="48"/>
      <c r="BU1076" s="48"/>
      <c r="BV1076" s="48"/>
      <c r="BW1076" s="48"/>
      <c r="BX1076" s="48"/>
      <c r="BY1076" s="48"/>
      <c r="BZ1076" s="328"/>
      <c r="CA1076" s="48"/>
      <c r="CB1076" s="48"/>
      <c r="CC1076" s="48"/>
      <c r="CD1076" s="48"/>
      <c r="CE1076" s="48"/>
      <c r="CF1076" s="48"/>
      <c r="CG1076" s="48"/>
      <c r="CH1076" s="48"/>
      <c r="CI1076" s="48"/>
      <c r="CJ1076" s="48"/>
      <c r="CK1076" s="48"/>
      <c r="CL1076" s="48"/>
      <c r="CM1076" s="48"/>
      <c r="CN1076" s="48"/>
      <c r="CO1076" s="48"/>
      <c r="CP1076" s="48"/>
      <c r="CQ1076" s="48"/>
      <c r="CR1076" s="48"/>
      <c r="CS1076" s="48"/>
      <c r="CT1076" s="48"/>
      <c r="CU1076" s="48"/>
      <c r="CV1076" s="48"/>
      <c r="CW1076" s="48"/>
      <c r="CX1076" s="48"/>
      <c r="CY1076" s="48"/>
      <c r="CZ1076" s="48"/>
      <c r="DA1076" s="48"/>
      <c r="DB1076" s="48"/>
      <c r="DC1076" s="48"/>
      <c r="DD1076" s="48"/>
      <c r="DE1076" s="48"/>
      <c r="DF1076" s="48"/>
      <c r="DG1076" s="48"/>
      <c r="DH1076" s="48"/>
      <c r="DI1076" s="48"/>
      <c r="DJ1076" s="48"/>
      <c r="DK1076" s="48"/>
      <c r="DL1076" s="48"/>
      <c r="DM1076" s="48"/>
      <c r="DN1076" s="48"/>
      <c r="DO1076" s="48"/>
      <c r="DP1076" s="48"/>
      <c r="DQ1076" s="48"/>
      <c r="DR1076" s="48"/>
      <c r="DS1076" s="48"/>
      <c r="DT1076" s="48"/>
      <c r="DU1076" s="48"/>
      <c r="DV1076" s="48"/>
      <c r="DW1076" s="48"/>
      <c r="DX1076" s="48"/>
      <c r="DY1076" s="48"/>
      <c r="DZ1076" s="48"/>
      <c r="EA1076" s="48"/>
      <c r="EB1076" s="48"/>
      <c r="EC1076" s="48"/>
      <c r="ED1076" s="48"/>
      <c r="EE1076" s="48"/>
      <c r="EF1076" s="48"/>
      <c r="EG1076" s="48"/>
      <c r="EH1076" s="48"/>
      <c r="EI1076" s="48"/>
      <c r="EJ1076" s="48"/>
      <c r="EK1076" s="48"/>
      <c r="EL1076" s="48"/>
      <c r="ET1076" s="33" t="s">
        <v>1686</v>
      </c>
      <c r="EU1076" s="33" t="s">
        <v>1684</v>
      </c>
    </row>
    <row r="1077" spans="1:151" ht="12" hidden="1" customHeight="1">
      <c r="A1077" s="48"/>
      <c r="B1077" s="60"/>
      <c r="C1077" s="48"/>
      <c r="D1077" s="60"/>
      <c r="E1077" s="60"/>
      <c r="F1077" s="60"/>
      <c r="G1077" s="60"/>
      <c r="H1077" s="60"/>
      <c r="I1077" s="60"/>
      <c r="J1077" s="60"/>
      <c r="K1077" s="60"/>
      <c r="L1077" s="60"/>
      <c r="M1077" s="48"/>
      <c r="N1077" s="48"/>
      <c r="O1077" s="48"/>
      <c r="P1077" s="48"/>
      <c r="Q1077" s="48"/>
      <c r="R1077" s="48"/>
      <c r="S1077" s="48"/>
      <c r="T1077" s="48"/>
      <c r="U1077" s="48"/>
      <c r="V1077" s="48"/>
      <c r="W1077" s="48"/>
      <c r="X1077" s="48"/>
      <c r="Y1077" s="48"/>
      <c r="Z1077" s="48"/>
      <c r="AA1077" s="48"/>
      <c r="AB1077" s="48"/>
      <c r="AC1077" s="48"/>
      <c r="AD1077" s="48"/>
      <c r="AE1077" s="48"/>
      <c r="AF1077" s="48"/>
      <c r="AG1077" s="48"/>
      <c r="AH1077" s="48"/>
      <c r="AI1077" s="48"/>
      <c r="AJ1077" s="48"/>
      <c r="AK1077" s="48"/>
      <c r="AL1077" s="48"/>
      <c r="AM1077" s="48"/>
      <c r="AN1077" s="48"/>
      <c r="AO1077" s="48"/>
      <c r="AP1077" s="48"/>
      <c r="AQ1077" s="48"/>
      <c r="AR1077" s="48"/>
      <c r="AS1077" s="48"/>
      <c r="AT1077" s="48"/>
      <c r="AU1077" s="48"/>
      <c r="AV1077" s="48"/>
      <c r="AW1077" s="48"/>
      <c r="AX1077" s="48"/>
      <c r="AY1077" s="48"/>
      <c r="AZ1077" s="48"/>
      <c r="BA1077" s="48"/>
      <c r="BB1077" s="48"/>
      <c r="BC1077" s="48"/>
      <c r="BD1077" s="48"/>
      <c r="BE1077" s="48"/>
      <c r="BF1077" s="48"/>
      <c r="BG1077" s="48"/>
      <c r="BH1077" s="48"/>
      <c r="BI1077" s="158"/>
      <c r="BJ1077" s="158"/>
      <c r="BK1077" s="48"/>
      <c r="BL1077" s="307"/>
      <c r="BM1077" s="48"/>
      <c r="BN1077" s="48"/>
      <c r="BO1077" s="48"/>
      <c r="BP1077" s="48"/>
      <c r="BQ1077" s="48"/>
      <c r="BR1077" s="48"/>
      <c r="BS1077" s="48"/>
      <c r="BT1077" s="48"/>
      <c r="BU1077" s="48"/>
      <c r="BV1077" s="48"/>
      <c r="BW1077" s="48"/>
      <c r="BX1077" s="48"/>
      <c r="BY1077" s="48"/>
      <c r="BZ1077" s="328"/>
      <c r="CA1077" s="48"/>
      <c r="CB1077" s="48"/>
      <c r="CC1077" s="48"/>
      <c r="CD1077" s="48"/>
      <c r="CE1077" s="48"/>
      <c r="CF1077" s="48"/>
      <c r="CG1077" s="48"/>
      <c r="CH1077" s="48"/>
      <c r="CI1077" s="48"/>
      <c r="CJ1077" s="48"/>
      <c r="CK1077" s="48"/>
      <c r="CL1077" s="48"/>
      <c r="CM1077" s="48"/>
      <c r="CN1077" s="48"/>
      <c r="CO1077" s="48"/>
      <c r="CP1077" s="48"/>
      <c r="CQ1077" s="48"/>
      <c r="CR1077" s="48"/>
      <c r="CS1077" s="48"/>
      <c r="CT1077" s="48"/>
      <c r="CU1077" s="48"/>
      <c r="CV1077" s="48"/>
      <c r="CW1077" s="48"/>
      <c r="CX1077" s="48"/>
      <c r="CY1077" s="48"/>
      <c r="CZ1077" s="48"/>
      <c r="DA1077" s="48"/>
      <c r="DB1077" s="48"/>
      <c r="DC1077" s="48"/>
      <c r="DD1077" s="48"/>
      <c r="DE1077" s="48"/>
      <c r="DF1077" s="48"/>
      <c r="DG1077" s="48"/>
      <c r="DH1077" s="48"/>
      <c r="DI1077" s="48"/>
      <c r="DJ1077" s="48"/>
      <c r="DK1077" s="48"/>
      <c r="DL1077" s="48"/>
      <c r="DM1077" s="48"/>
      <c r="DN1077" s="48"/>
      <c r="DO1077" s="48"/>
      <c r="DP1077" s="48"/>
      <c r="DQ1077" s="48"/>
      <c r="DR1077" s="48"/>
      <c r="DS1077" s="48"/>
      <c r="DT1077" s="48"/>
      <c r="DU1077" s="48"/>
      <c r="DV1077" s="48"/>
      <c r="DW1077" s="48"/>
      <c r="DX1077" s="48"/>
      <c r="DY1077" s="48"/>
      <c r="DZ1077" s="48"/>
      <c r="EA1077" s="48"/>
      <c r="EB1077" s="48"/>
      <c r="EC1077" s="48"/>
      <c r="ED1077" s="48"/>
      <c r="EE1077" s="48"/>
      <c r="EF1077" s="48"/>
      <c r="EG1077" s="48"/>
      <c r="EH1077" s="48"/>
      <c r="EI1077" s="48"/>
      <c r="EJ1077" s="48"/>
      <c r="EK1077" s="48"/>
      <c r="EL1077" s="48"/>
      <c r="ET1077" s="33" t="s">
        <v>1687</v>
      </c>
      <c r="EU1077" s="33" t="s">
        <v>1685</v>
      </c>
    </row>
    <row r="1078" spans="1:151" ht="12" hidden="1" customHeight="1">
      <c r="A1078" s="48"/>
      <c r="B1078" s="60"/>
      <c r="C1078" s="48"/>
      <c r="D1078" s="60"/>
      <c r="E1078" s="60"/>
      <c r="F1078" s="60"/>
      <c r="G1078" s="60"/>
      <c r="H1078" s="60"/>
      <c r="I1078" s="60"/>
      <c r="J1078" s="60"/>
      <c r="K1078" s="60"/>
      <c r="L1078" s="60"/>
      <c r="M1078" s="48"/>
      <c r="N1078" s="48"/>
      <c r="O1078" s="48"/>
      <c r="P1078" s="48"/>
      <c r="Q1078" s="48"/>
      <c r="R1078" s="48"/>
      <c r="S1078" s="48"/>
      <c r="T1078" s="48"/>
      <c r="U1078" s="48"/>
      <c r="V1078" s="48"/>
      <c r="W1078" s="48"/>
      <c r="X1078" s="48"/>
      <c r="Y1078" s="48"/>
      <c r="Z1078" s="48"/>
      <c r="AA1078" s="48"/>
      <c r="AB1078" s="48"/>
      <c r="AC1078" s="48"/>
      <c r="AD1078" s="48"/>
      <c r="AE1078" s="48"/>
      <c r="AF1078" s="48"/>
      <c r="AG1078" s="48"/>
      <c r="AH1078" s="48"/>
      <c r="AI1078" s="48"/>
      <c r="AJ1078" s="48"/>
      <c r="AK1078" s="48"/>
      <c r="AL1078" s="48"/>
      <c r="AM1078" s="48"/>
      <c r="AN1078" s="48"/>
      <c r="AO1078" s="48"/>
      <c r="AP1078" s="48"/>
      <c r="AQ1078" s="48"/>
      <c r="AR1078" s="48"/>
      <c r="AS1078" s="48"/>
      <c r="AT1078" s="48"/>
      <c r="AU1078" s="48"/>
      <c r="AV1078" s="48"/>
      <c r="AW1078" s="48"/>
      <c r="AX1078" s="48"/>
      <c r="AY1078" s="48"/>
      <c r="AZ1078" s="48"/>
      <c r="BA1078" s="48"/>
      <c r="BB1078" s="48"/>
      <c r="BC1078" s="48"/>
      <c r="BD1078" s="48"/>
      <c r="BE1078" s="48"/>
      <c r="BF1078" s="48"/>
      <c r="BG1078" s="48"/>
      <c r="BH1078" s="48"/>
      <c r="BI1078" s="158"/>
      <c r="BJ1078" s="158"/>
      <c r="BK1078" s="48"/>
      <c r="BL1078" s="307"/>
      <c r="BM1078" s="48"/>
      <c r="BN1078" s="48"/>
      <c r="BO1078" s="48"/>
      <c r="BP1078" s="48"/>
      <c r="BQ1078" s="48"/>
      <c r="BR1078" s="48"/>
      <c r="BS1078" s="48"/>
      <c r="BT1078" s="48"/>
      <c r="BU1078" s="48"/>
      <c r="BV1078" s="48"/>
      <c r="BW1078" s="48"/>
      <c r="BX1078" s="48"/>
      <c r="BY1078" s="48"/>
      <c r="BZ1078" s="328"/>
      <c r="CA1078" s="48"/>
      <c r="CB1078" s="48"/>
      <c r="CC1078" s="48"/>
      <c r="CD1078" s="48"/>
      <c r="CE1078" s="48"/>
      <c r="CF1078" s="48"/>
      <c r="CG1078" s="48"/>
      <c r="CH1078" s="48"/>
      <c r="CI1078" s="48"/>
      <c r="CJ1078" s="48"/>
      <c r="CK1078" s="48"/>
      <c r="CL1078" s="48"/>
      <c r="CM1078" s="48"/>
      <c r="CN1078" s="48"/>
      <c r="CO1078" s="48"/>
      <c r="CP1078" s="48"/>
      <c r="CQ1078" s="48"/>
      <c r="CR1078" s="48"/>
      <c r="CS1078" s="48"/>
      <c r="CT1078" s="48"/>
      <c r="CU1078" s="48"/>
      <c r="CV1078" s="48"/>
      <c r="CW1078" s="48"/>
      <c r="CX1078" s="48"/>
      <c r="CY1078" s="48"/>
      <c r="CZ1078" s="48"/>
      <c r="DA1078" s="48"/>
      <c r="DB1078" s="48"/>
      <c r="DC1078" s="48"/>
      <c r="DD1078" s="48"/>
      <c r="DE1078" s="48"/>
      <c r="DF1078" s="48"/>
      <c r="DG1078" s="48"/>
      <c r="DH1078" s="48"/>
      <c r="DI1078" s="48"/>
      <c r="DJ1078" s="48"/>
      <c r="DK1078" s="48"/>
      <c r="DL1078" s="48"/>
      <c r="DM1078" s="48"/>
      <c r="DN1078" s="48"/>
      <c r="DO1078" s="48"/>
      <c r="DP1078" s="48"/>
      <c r="DQ1078" s="48"/>
      <c r="DR1078" s="48"/>
      <c r="DS1078" s="48"/>
      <c r="DT1078" s="48"/>
      <c r="DU1078" s="48"/>
      <c r="DV1078" s="48"/>
      <c r="DW1078" s="48"/>
      <c r="DX1078" s="48"/>
      <c r="DY1078" s="48"/>
      <c r="DZ1078" s="48"/>
      <c r="EA1078" s="48"/>
      <c r="EB1078" s="48"/>
      <c r="EC1078" s="48"/>
      <c r="ED1078" s="48"/>
      <c r="EE1078" s="48"/>
      <c r="EF1078" s="48"/>
      <c r="EG1078" s="48"/>
      <c r="EH1078" s="48"/>
      <c r="EI1078" s="48"/>
      <c r="EJ1078" s="48"/>
      <c r="EK1078" s="48"/>
      <c r="EL1078" s="48"/>
      <c r="ET1078" s="33" t="s">
        <v>1688</v>
      </c>
      <c r="EU1078" s="33" t="s">
        <v>1686</v>
      </c>
    </row>
    <row r="1079" spans="1:151" ht="12" hidden="1" customHeight="1">
      <c r="A1079" s="48"/>
      <c r="B1079" s="60"/>
      <c r="C1079" s="48"/>
      <c r="D1079" s="60"/>
      <c r="E1079" s="60"/>
      <c r="F1079" s="60"/>
      <c r="G1079" s="60"/>
      <c r="H1079" s="60"/>
      <c r="I1079" s="60"/>
      <c r="J1079" s="60"/>
      <c r="K1079" s="60"/>
      <c r="L1079" s="60"/>
      <c r="M1079" s="48"/>
      <c r="N1079" s="48"/>
      <c r="O1079" s="48"/>
      <c r="P1079" s="48"/>
      <c r="Q1079" s="48"/>
      <c r="R1079" s="48"/>
      <c r="S1079" s="48"/>
      <c r="T1079" s="48"/>
      <c r="U1079" s="48"/>
      <c r="V1079" s="48"/>
      <c r="W1079" s="48"/>
      <c r="X1079" s="48"/>
      <c r="Y1079" s="48"/>
      <c r="Z1079" s="48"/>
      <c r="AA1079" s="48"/>
      <c r="AB1079" s="48"/>
      <c r="AC1079" s="48"/>
      <c r="AD1079" s="48"/>
      <c r="AE1079" s="48"/>
      <c r="AF1079" s="48"/>
      <c r="AG1079" s="48"/>
      <c r="AH1079" s="48"/>
      <c r="AI1079" s="48"/>
      <c r="AJ1079" s="48"/>
      <c r="AK1079" s="48"/>
      <c r="AL1079" s="48"/>
      <c r="AM1079" s="48"/>
      <c r="AN1079" s="48"/>
      <c r="AO1079" s="48"/>
      <c r="AP1079" s="48"/>
      <c r="AQ1079" s="48"/>
      <c r="AR1079" s="48"/>
      <c r="AS1079" s="48"/>
      <c r="AT1079" s="48"/>
      <c r="AU1079" s="48"/>
      <c r="AV1079" s="48"/>
      <c r="AW1079" s="48"/>
      <c r="AX1079" s="48"/>
      <c r="AY1079" s="48"/>
      <c r="AZ1079" s="48"/>
      <c r="BA1079" s="48"/>
      <c r="BB1079" s="48"/>
      <c r="BC1079" s="48"/>
      <c r="BD1079" s="48"/>
      <c r="BE1079" s="48"/>
      <c r="BF1079" s="48"/>
      <c r="BG1079" s="48"/>
      <c r="BH1079" s="48"/>
      <c r="BI1079" s="158"/>
      <c r="BJ1079" s="158"/>
      <c r="BK1079" s="48"/>
      <c r="BL1079" s="307"/>
      <c r="BM1079" s="48"/>
      <c r="BN1079" s="48"/>
      <c r="BO1079" s="48"/>
      <c r="BP1079" s="48"/>
      <c r="BQ1079" s="48"/>
      <c r="BR1079" s="48"/>
      <c r="BS1079" s="48"/>
      <c r="BT1079" s="48"/>
      <c r="BU1079" s="48"/>
      <c r="BV1079" s="48"/>
      <c r="BW1079" s="48"/>
      <c r="BX1079" s="48"/>
      <c r="BY1079" s="48"/>
      <c r="BZ1079" s="328"/>
      <c r="CA1079" s="48"/>
      <c r="CB1079" s="48"/>
      <c r="CC1079" s="48"/>
      <c r="CD1079" s="48"/>
      <c r="CE1079" s="48"/>
      <c r="CF1079" s="48"/>
      <c r="CG1079" s="48"/>
      <c r="CH1079" s="48"/>
      <c r="CI1079" s="48"/>
      <c r="CJ1079" s="48"/>
      <c r="CK1079" s="48"/>
      <c r="CL1079" s="48"/>
      <c r="CM1079" s="48"/>
      <c r="CN1079" s="48"/>
      <c r="CO1079" s="48"/>
      <c r="CP1079" s="48"/>
      <c r="CQ1079" s="48"/>
      <c r="CR1079" s="48"/>
      <c r="CS1079" s="48"/>
      <c r="CT1079" s="48"/>
      <c r="CU1079" s="48"/>
      <c r="CV1079" s="48"/>
      <c r="CW1079" s="48"/>
      <c r="CX1079" s="48"/>
      <c r="CY1079" s="48"/>
      <c r="CZ1079" s="48"/>
      <c r="DA1079" s="48"/>
      <c r="DB1079" s="48"/>
      <c r="DC1079" s="48"/>
      <c r="DD1079" s="48"/>
      <c r="DE1079" s="48"/>
      <c r="DF1079" s="48"/>
      <c r="DG1079" s="48"/>
      <c r="DH1079" s="48"/>
      <c r="DI1079" s="48"/>
      <c r="DJ1079" s="48"/>
      <c r="DK1079" s="48"/>
      <c r="DL1079" s="48"/>
      <c r="DM1079" s="48"/>
      <c r="DN1079" s="48"/>
      <c r="DO1079" s="48"/>
      <c r="DP1079" s="48"/>
      <c r="DQ1079" s="48"/>
      <c r="DR1079" s="48"/>
      <c r="DS1079" s="48"/>
      <c r="DT1079" s="48"/>
      <c r="DU1079" s="48"/>
      <c r="DV1079" s="48"/>
      <c r="DW1079" s="48"/>
      <c r="DX1079" s="48"/>
      <c r="DY1079" s="48"/>
      <c r="DZ1079" s="48"/>
      <c r="EA1079" s="48"/>
      <c r="EB1079" s="48"/>
      <c r="EC1079" s="48"/>
      <c r="ED1079" s="48"/>
      <c r="EE1079" s="48"/>
      <c r="EF1079" s="48"/>
      <c r="EG1079" s="48"/>
      <c r="EH1079" s="48"/>
      <c r="EI1079" s="48"/>
      <c r="EJ1079" s="48"/>
      <c r="EK1079" s="48"/>
      <c r="EL1079" s="48"/>
      <c r="ET1079" s="33" t="s">
        <v>1689</v>
      </c>
      <c r="EU1079" s="33" t="s">
        <v>1687</v>
      </c>
    </row>
    <row r="1080" spans="1:151" ht="12" hidden="1" customHeight="1">
      <c r="A1080" s="48"/>
      <c r="B1080" s="60"/>
      <c r="C1080" s="48"/>
      <c r="D1080" s="60"/>
      <c r="E1080" s="60"/>
      <c r="F1080" s="60"/>
      <c r="G1080" s="60"/>
      <c r="H1080" s="60"/>
      <c r="I1080" s="60"/>
      <c r="J1080" s="60"/>
      <c r="K1080" s="60"/>
      <c r="L1080" s="60"/>
      <c r="M1080" s="48"/>
      <c r="N1080" s="48"/>
      <c r="O1080" s="48"/>
      <c r="P1080" s="48"/>
      <c r="Q1080" s="48"/>
      <c r="R1080" s="48"/>
      <c r="S1080" s="48"/>
      <c r="T1080" s="48"/>
      <c r="U1080" s="48"/>
      <c r="V1080" s="48"/>
      <c r="W1080" s="48"/>
      <c r="X1080" s="48"/>
      <c r="Y1080" s="48"/>
      <c r="Z1080" s="48"/>
      <c r="AA1080" s="48"/>
      <c r="AB1080" s="48"/>
      <c r="AC1080" s="48"/>
      <c r="AD1080" s="48"/>
      <c r="AE1080" s="48"/>
      <c r="AF1080" s="48"/>
      <c r="AG1080" s="48"/>
      <c r="AH1080" s="48"/>
      <c r="AI1080" s="48"/>
      <c r="AJ1080" s="48"/>
      <c r="AK1080" s="48"/>
      <c r="AL1080" s="48"/>
      <c r="AM1080" s="48"/>
      <c r="AN1080" s="48"/>
      <c r="AO1080" s="48"/>
      <c r="AP1080" s="48"/>
      <c r="AQ1080" s="48"/>
      <c r="AR1080" s="48"/>
      <c r="AS1080" s="48"/>
      <c r="AT1080" s="48"/>
      <c r="AU1080" s="48"/>
      <c r="AV1080" s="48"/>
      <c r="AW1080" s="48"/>
      <c r="AX1080" s="48"/>
      <c r="AY1080" s="48"/>
      <c r="AZ1080" s="48"/>
      <c r="BA1080" s="48"/>
      <c r="BB1080" s="48"/>
      <c r="BC1080" s="48"/>
      <c r="BD1080" s="48"/>
      <c r="BE1080" s="48"/>
      <c r="BF1080" s="48"/>
      <c r="BG1080" s="48"/>
      <c r="BH1080" s="48"/>
      <c r="BI1080" s="158"/>
      <c r="BJ1080" s="158"/>
      <c r="BK1080" s="48"/>
      <c r="BL1080" s="307"/>
      <c r="BM1080" s="48"/>
      <c r="BN1080" s="48"/>
      <c r="BO1080" s="48"/>
      <c r="BP1080" s="48"/>
      <c r="BQ1080" s="48"/>
      <c r="BR1080" s="48"/>
      <c r="BS1080" s="48"/>
      <c r="BT1080" s="48"/>
      <c r="BU1080" s="48"/>
      <c r="BV1080" s="48"/>
      <c r="BW1080" s="48"/>
      <c r="BX1080" s="48"/>
      <c r="BY1080" s="48"/>
      <c r="BZ1080" s="328"/>
      <c r="CA1080" s="48"/>
      <c r="CB1080" s="48"/>
      <c r="CC1080" s="48"/>
      <c r="CD1080" s="48"/>
      <c r="CE1080" s="48"/>
      <c r="CF1080" s="48"/>
      <c r="CG1080" s="48"/>
      <c r="CH1080" s="48"/>
      <c r="CI1080" s="48"/>
      <c r="CJ1080" s="48"/>
      <c r="CK1080" s="48"/>
      <c r="CL1080" s="48"/>
      <c r="CM1080" s="48"/>
      <c r="CN1080" s="48"/>
      <c r="CO1080" s="48"/>
      <c r="CP1080" s="48"/>
      <c r="CQ1080" s="48"/>
      <c r="CR1080" s="48"/>
      <c r="CS1080" s="48"/>
      <c r="CT1080" s="48"/>
      <c r="CU1080" s="48"/>
      <c r="CV1080" s="48"/>
      <c r="CW1080" s="48"/>
      <c r="CX1080" s="48"/>
      <c r="CY1080" s="48"/>
      <c r="CZ1080" s="48"/>
      <c r="DA1080" s="48"/>
      <c r="DB1080" s="48"/>
      <c r="DC1080" s="48"/>
      <c r="DD1080" s="48"/>
      <c r="DE1080" s="48"/>
      <c r="DF1080" s="48"/>
      <c r="DG1080" s="48"/>
      <c r="DH1080" s="48"/>
      <c r="DI1080" s="48"/>
      <c r="DJ1080" s="48"/>
      <c r="DK1080" s="48"/>
      <c r="DL1080" s="48"/>
      <c r="DM1080" s="48"/>
      <c r="DN1080" s="48"/>
      <c r="DO1080" s="48"/>
      <c r="DP1080" s="48"/>
      <c r="DQ1080" s="48"/>
      <c r="DR1080" s="48"/>
      <c r="DS1080" s="48"/>
      <c r="DT1080" s="48"/>
      <c r="DU1080" s="48"/>
      <c r="DV1080" s="48"/>
      <c r="DW1080" s="48"/>
      <c r="DX1080" s="48"/>
      <c r="DY1080" s="48"/>
      <c r="DZ1080" s="48"/>
      <c r="EA1080" s="48"/>
      <c r="EB1080" s="48"/>
      <c r="EC1080" s="48"/>
      <c r="ED1080" s="48"/>
      <c r="EE1080" s="48"/>
      <c r="EF1080" s="48"/>
      <c r="EG1080" s="48"/>
      <c r="EH1080" s="48"/>
      <c r="EI1080" s="48"/>
      <c r="EJ1080" s="48"/>
      <c r="EK1080" s="48"/>
      <c r="EL1080" s="48"/>
      <c r="ET1080" s="33" t="s">
        <v>1690</v>
      </c>
      <c r="EU1080" s="33" t="s">
        <v>1688</v>
      </c>
    </row>
    <row r="1081" spans="1:151" ht="12" hidden="1" customHeight="1">
      <c r="A1081" s="48"/>
      <c r="B1081" s="60"/>
      <c r="C1081" s="48"/>
      <c r="D1081" s="60"/>
      <c r="E1081" s="60"/>
      <c r="F1081" s="60"/>
      <c r="G1081" s="60"/>
      <c r="H1081" s="60"/>
      <c r="I1081" s="60"/>
      <c r="J1081" s="60"/>
      <c r="K1081" s="60"/>
      <c r="L1081" s="60"/>
      <c r="M1081" s="48"/>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c r="AM1081" s="48"/>
      <c r="AN1081" s="48"/>
      <c r="AO1081" s="48"/>
      <c r="AP1081" s="48"/>
      <c r="AQ1081" s="48"/>
      <c r="AR1081" s="48"/>
      <c r="AS1081" s="48"/>
      <c r="AT1081" s="48"/>
      <c r="AU1081" s="48"/>
      <c r="AV1081" s="48"/>
      <c r="AW1081" s="48"/>
      <c r="AX1081" s="48"/>
      <c r="AY1081" s="48"/>
      <c r="AZ1081" s="48"/>
      <c r="BA1081" s="48"/>
      <c r="BB1081" s="48"/>
      <c r="BC1081" s="48"/>
      <c r="BD1081" s="48"/>
      <c r="BE1081" s="48"/>
      <c r="BF1081" s="48"/>
      <c r="BG1081" s="48"/>
      <c r="BH1081" s="48"/>
      <c r="BI1081" s="158"/>
      <c r="BJ1081" s="158"/>
      <c r="BK1081" s="48"/>
      <c r="BL1081" s="307"/>
      <c r="BM1081" s="48"/>
      <c r="BN1081" s="48"/>
      <c r="BO1081" s="48"/>
      <c r="BP1081" s="48"/>
      <c r="BQ1081" s="48"/>
      <c r="BR1081" s="48"/>
      <c r="BS1081" s="48"/>
      <c r="BT1081" s="48"/>
      <c r="BU1081" s="48"/>
      <c r="BV1081" s="48"/>
      <c r="BW1081" s="48"/>
      <c r="BX1081" s="48"/>
      <c r="BY1081" s="48"/>
      <c r="BZ1081" s="328"/>
      <c r="CA1081" s="48"/>
      <c r="CB1081" s="48"/>
      <c r="CC1081" s="48"/>
      <c r="CD1081" s="48"/>
      <c r="CE1081" s="48"/>
      <c r="CF1081" s="48"/>
      <c r="CG1081" s="48"/>
      <c r="CH1081" s="48"/>
      <c r="CI1081" s="48"/>
      <c r="CJ1081" s="48"/>
      <c r="CK1081" s="48"/>
      <c r="CL1081" s="48"/>
      <c r="CM1081" s="48"/>
      <c r="CN1081" s="48"/>
      <c r="CO1081" s="48"/>
      <c r="CP1081" s="48"/>
      <c r="CQ1081" s="48"/>
      <c r="CR1081" s="48"/>
      <c r="CS1081" s="48"/>
      <c r="CT1081" s="48"/>
      <c r="CU1081" s="48"/>
      <c r="CV1081" s="48"/>
      <c r="CW1081" s="48"/>
      <c r="CX1081" s="48"/>
      <c r="CY1081" s="48"/>
      <c r="CZ1081" s="48"/>
      <c r="DA1081" s="48"/>
      <c r="DB1081" s="48"/>
      <c r="DC1081" s="48"/>
      <c r="DD1081" s="48"/>
      <c r="DE1081" s="48"/>
      <c r="DF1081" s="48"/>
      <c r="DG1081" s="48"/>
      <c r="DH1081" s="48"/>
      <c r="DI1081" s="48"/>
      <c r="DJ1081" s="48"/>
      <c r="DK1081" s="48"/>
      <c r="DL1081" s="48"/>
      <c r="DM1081" s="48"/>
      <c r="DN1081" s="48"/>
      <c r="DO1081" s="48"/>
      <c r="DP1081" s="48"/>
      <c r="DQ1081" s="48"/>
      <c r="DR1081" s="48"/>
      <c r="DS1081" s="48"/>
      <c r="DT1081" s="48"/>
      <c r="DU1081" s="48"/>
      <c r="DV1081" s="48"/>
      <c r="DW1081" s="48"/>
      <c r="DX1081" s="48"/>
      <c r="DY1081" s="48"/>
      <c r="DZ1081" s="48"/>
      <c r="EA1081" s="48"/>
      <c r="EB1081" s="48"/>
      <c r="EC1081" s="48"/>
      <c r="ED1081" s="48"/>
      <c r="EE1081" s="48"/>
      <c r="EF1081" s="48"/>
      <c r="EG1081" s="48"/>
      <c r="EH1081" s="48"/>
      <c r="EI1081" s="48"/>
      <c r="EJ1081" s="48"/>
      <c r="EK1081" s="48"/>
      <c r="EL1081" s="48"/>
      <c r="ET1081" s="33" t="s">
        <v>1691</v>
      </c>
      <c r="EU1081" s="33" t="s">
        <v>1689</v>
      </c>
    </row>
    <row r="1082" spans="1:151" ht="12" hidden="1" customHeight="1">
      <c r="A1082" s="48"/>
      <c r="B1082" s="60"/>
      <c r="C1082" s="48"/>
      <c r="D1082" s="60"/>
      <c r="E1082" s="60"/>
      <c r="F1082" s="60"/>
      <c r="G1082" s="60"/>
      <c r="H1082" s="60"/>
      <c r="I1082" s="60"/>
      <c r="J1082" s="60"/>
      <c r="K1082" s="60"/>
      <c r="L1082" s="60"/>
      <c r="M1082" s="48"/>
      <c r="N1082" s="48"/>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c r="AM1082" s="48"/>
      <c r="AN1082" s="48"/>
      <c r="AO1082" s="48"/>
      <c r="AP1082" s="48"/>
      <c r="AQ1082" s="48"/>
      <c r="AR1082" s="48"/>
      <c r="AS1082" s="48"/>
      <c r="AT1082" s="48"/>
      <c r="AU1082" s="48"/>
      <c r="AV1082" s="48"/>
      <c r="AW1082" s="48"/>
      <c r="AX1082" s="48"/>
      <c r="AY1082" s="48"/>
      <c r="AZ1082" s="48"/>
      <c r="BA1082" s="48"/>
      <c r="BB1082" s="48"/>
      <c r="BC1082" s="48"/>
      <c r="BD1082" s="48"/>
      <c r="BE1082" s="48"/>
      <c r="BF1082" s="48"/>
      <c r="BG1082" s="48"/>
      <c r="BH1082" s="48"/>
      <c r="BI1082" s="158"/>
      <c r="BJ1082" s="158"/>
      <c r="BK1082" s="48"/>
      <c r="BL1082" s="307"/>
      <c r="BM1082" s="48"/>
      <c r="BN1082" s="48"/>
      <c r="BO1082" s="48"/>
      <c r="BP1082" s="48"/>
      <c r="BQ1082" s="48"/>
      <c r="BR1082" s="48"/>
      <c r="BS1082" s="48"/>
      <c r="BT1082" s="48"/>
      <c r="BU1082" s="48"/>
      <c r="BV1082" s="48"/>
      <c r="BW1082" s="48"/>
      <c r="BX1082" s="48"/>
      <c r="BY1082" s="48"/>
      <c r="BZ1082" s="328"/>
      <c r="CA1082" s="48"/>
      <c r="CB1082" s="48"/>
      <c r="CC1082" s="48"/>
      <c r="CD1082" s="48"/>
      <c r="CE1082" s="48"/>
      <c r="CF1082" s="48"/>
      <c r="CG1082" s="48"/>
      <c r="CH1082" s="48"/>
      <c r="CI1082" s="48"/>
      <c r="CJ1082" s="48"/>
      <c r="CK1082" s="48"/>
      <c r="CL1082" s="48"/>
      <c r="CM1082" s="48"/>
      <c r="CN1082" s="48"/>
      <c r="CO1082" s="48"/>
      <c r="CP1082" s="48"/>
      <c r="CQ1082" s="48"/>
      <c r="CR1082" s="48"/>
      <c r="CS1082" s="48"/>
      <c r="CT1082" s="48"/>
      <c r="CU1082" s="48"/>
      <c r="CV1082" s="48"/>
      <c r="CW1082" s="48"/>
      <c r="CX1082" s="48"/>
      <c r="CY1082" s="48"/>
      <c r="CZ1082" s="48"/>
      <c r="DA1082" s="48"/>
      <c r="DB1082" s="48"/>
      <c r="DC1082" s="48"/>
      <c r="DD1082" s="48"/>
      <c r="DE1082" s="48"/>
      <c r="DF1082" s="48"/>
      <c r="DG1082" s="48"/>
      <c r="DH1082" s="48"/>
      <c r="DI1082" s="48"/>
      <c r="DJ1082" s="48"/>
      <c r="DK1082" s="48"/>
      <c r="DL1082" s="48"/>
      <c r="DM1082" s="48"/>
      <c r="DN1082" s="48"/>
      <c r="DO1082" s="48"/>
      <c r="DP1082" s="48"/>
      <c r="DQ1082" s="48"/>
      <c r="DR1082" s="48"/>
      <c r="DS1082" s="48"/>
      <c r="DT1082" s="48"/>
      <c r="DU1082" s="48"/>
      <c r="DV1082" s="48"/>
      <c r="DW1082" s="48"/>
      <c r="DX1082" s="48"/>
      <c r="DY1082" s="48"/>
      <c r="DZ1082" s="48"/>
      <c r="EA1082" s="48"/>
      <c r="EB1082" s="48"/>
      <c r="EC1082" s="48"/>
      <c r="ED1082" s="48"/>
      <c r="EE1082" s="48"/>
      <c r="EF1082" s="48"/>
      <c r="EG1082" s="48"/>
      <c r="EH1082" s="48"/>
      <c r="EI1082" s="48"/>
      <c r="EJ1082" s="48"/>
      <c r="EK1082" s="48"/>
      <c r="EL1082" s="48"/>
      <c r="ET1082" s="33" t="s">
        <v>1692</v>
      </c>
      <c r="EU1082" s="33" t="s">
        <v>1690</v>
      </c>
    </row>
    <row r="1083" spans="1:151" ht="12" hidden="1" customHeight="1">
      <c r="A1083" s="48"/>
      <c r="B1083" s="60"/>
      <c r="C1083" s="48"/>
      <c r="D1083" s="60"/>
      <c r="E1083" s="60"/>
      <c r="F1083" s="60"/>
      <c r="G1083" s="60"/>
      <c r="H1083" s="60"/>
      <c r="I1083" s="60"/>
      <c r="J1083" s="60"/>
      <c r="K1083" s="60"/>
      <c r="L1083" s="60"/>
      <c r="M1083" s="48"/>
      <c r="N1083" s="48"/>
      <c r="O1083" s="48"/>
      <c r="P1083" s="48"/>
      <c r="Q1083" s="48"/>
      <c r="R1083" s="48"/>
      <c r="S1083" s="48"/>
      <c r="T1083" s="48"/>
      <c r="U1083" s="48"/>
      <c r="V1083" s="48"/>
      <c r="W1083" s="48"/>
      <c r="X1083" s="48"/>
      <c r="Y1083" s="48"/>
      <c r="Z1083" s="48"/>
      <c r="AA1083" s="48"/>
      <c r="AB1083" s="48"/>
      <c r="AC1083" s="48"/>
      <c r="AD1083" s="48"/>
      <c r="AE1083" s="48"/>
      <c r="AF1083" s="48"/>
      <c r="AG1083" s="48"/>
      <c r="AH1083" s="48"/>
      <c r="AI1083" s="48"/>
      <c r="AJ1083" s="48"/>
      <c r="AK1083" s="48"/>
      <c r="AL1083" s="48"/>
      <c r="AM1083" s="48"/>
      <c r="AN1083" s="48"/>
      <c r="AO1083" s="48"/>
      <c r="AP1083" s="48"/>
      <c r="AQ1083" s="48"/>
      <c r="AR1083" s="48"/>
      <c r="AS1083" s="48"/>
      <c r="AT1083" s="48"/>
      <c r="AU1083" s="48"/>
      <c r="AV1083" s="48"/>
      <c r="AW1083" s="48"/>
      <c r="AX1083" s="48"/>
      <c r="AY1083" s="48"/>
      <c r="AZ1083" s="48"/>
      <c r="BA1083" s="48"/>
      <c r="BB1083" s="48"/>
      <c r="BC1083" s="48"/>
      <c r="BD1083" s="48"/>
      <c r="BE1083" s="48"/>
      <c r="BF1083" s="48"/>
      <c r="BG1083" s="48"/>
      <c r="BH1083" s="48"/>
      <c r="BI1083" s="158"/>
      <c r="BJ1083" s="158"/>
      <c r="BK1083" s="48"/>
      <c r="BL1083" s="307"/>
      <c r="BM1083" s="48"/>
      <c r="BN1083" s="48"/>
      <c r="BO1083" s="48"/>
      <c r="BP1083" s="48"/>
      <c r="BQ1083" s="48"/>
      <c r="BR1083" s="48"/>
      <c r="BS1083" s="48"/>
      <c r="BT1083" s="48"/>
      <c r="BU1083" s="48"/>
      <c r="BV1083" s="48"/>
      <c r="BW1083" s="48"/>
      <c r="BX1083" s="48"/>
      <c r="BY1083" s="48"/>
      <c r="BZ1083" s="328"/>
      <c r="CA1083" s="48"/>
      <c r="CB1083" s="48"/>
      <c r="CC1083" s="48"/>
      <c r="CD1083" s="48"/>
      <c r="CE1083" s="48"/>
      <c r="CF1083" s="48"/>
      <c r="CG1083" s="48"/>
      <c r="CH1083" s="48"/>
      <c r="CI1083" s="48"/>
      <c r="CJ1083" s="48"/>
      <c r="CK1083" s="48"/>
      <c r="CL1083" s="48"/>
      <c r="CM1083" s="48"/>
      <c r="CN1083" s="48"/>
      <c r="CO1083" s="48"/>
      <c r="CP1083" s="48"/>
      <c r="CQ1083" s="48"/>
      <c r="CR1083" s="48"/>
      <c r="CS1083" s="48"/>
      <c r="CT1083" s="48"/>
      <c r="CU1083" s="48"/>
      <c r="CV1083" s="48"/>
      <c r="CW1083" s="48"/>
      <c r="CX1083" s="48"/>
      <c r="CY1083" s="48"/>
      <c r="CZ1083" s="48"/>
      <c r="DA1083" s="48"/>
      <c r="DB1083" s="48"/>
      <c r="DC1083" s="48"/>
      <c r="DD1083" s="48"/>
      <c r="DE1083" s="48"/>
      <c r="DF1083" s="48"/>
      <c r="DG1083" s="48"/>
      <c r="DH1083" s="48"/>
      <c r="DI1083" s="48"/>
      <c r="DJ1083" s="48"/>
      <c r="DK1083" s="48"/>
      <c r="DL1083" s="48"/>
      <c r="DM1083" s="48"/>
      <c r="DN1083" s="48"/>
      <c r="DO1083" s="48"/>
      <c r="DP1083" s="48"/>
      <c r="DQ1083" s="48"/>
      <c r="DR1083" s="48"/>
      <c r="DS1083" s="48"/>
      <c r="DT1083" s="48"/>
      <c r="DU1083" s="48"/>
      <c r="DV1083" s="48"/>
      <c r="DW1083" s="48"/>
      <c r="DX1083" s="48"/>
      <c r="DY1083" s="48"/>
      <c r="DZ1083" s="48"/>
      <c r="EA1083" s="48"/>
      <c r="EB1083" s="48"/>
      <c r="EC1083" s="48"/>
      <c r="ED1083" s="48"/>
      <c r="EE1083" s="48"/>
      <c r="EF1083" s="48"/>
      <c r="EG1083" s="48"/>
      <c r="EH1083" s="48"/>
      <c r="EI1083" s="48"/>
      <c r="EJ1083" s="48"/>
      <c r="EK1083" s="48"/>
      <c r="EL1083" s="48"/>
      <c r="ET1083" s="33" t="s">
        <v>1693</v>
      </c>
      <c r="EU1083" s="33" t="s">
        <v>1691</v>
      </c>
    </row>
    <row r="1084" spans="1:151" ht="12" hidden="1" customHeight="1">
      <c r="A1084" s="48"/>
      <c r="B1084" s="60"/>
      <c r="C1084" s="48"/>
      <c r="D1084" s="60"/>
      <c r="E1084" s="60"/>
      <c r="F1084" s="60"/>
      <c r="G1084" s="60"/>
      <c r="H1084" s="60"/>
      <c r="I1084" s="60"/>
      <c r="J1084" s="60"/>
      <c r="K1084" s="60"/>
      <c r="L1084" s="60"/>
      <c r="M1084" s="48"/>
      <c r="N1084" s="48"/>
      <c r="O1084" s="48"/>
      <c r="P1084" s="48"/>
      <c r="Q1084" s="48"/>
      <c r="R1084" s="48"/>
      <c r="S1084" s="48"/>
      <c r="T1084" s="48"/>
      <c r="U1084" s="48"/>
      <c r="V1084" s="48"/>
      <c r="W1084" s="48"/>
      <c r="X1084" s="48"/>
      <c r="Y1084" s="48"/>
      <c r="Z1084" s="48"/>
      <c r="AA1084" s="48"/>
      <c r="AB1084" s="48"/>
      <c r="AC1084" s="48"/>
      <c r="AD1084" s="48"/>
      <c r="AE1084" s="48"/>
      <c r="AF1084" s="48"/>
      <c r="AG1084" s="48"/>
      <c r="AH1084" s="48"/>
      <c r="AI1084" s="48"/>
      <c r="AJ1084" s="48"/>
      <c r="AK1084" s="48"/>
      <c r="AL1084" s="48"/>
      <c r="AM1084" s="48"/>
      <c r="AN1084" s="48"/>
      <c r="AO1084" s="48"/>
      <c r="AP1084" s="48"/>
      <c r="AQ1084" s="48"/>
      <c r="AR1084" s="48"/>
      <c r="AS1084" s="48"/>
      <c r="AT1084" s="48"/>
      <c r="AU1084" s="48"/>
      <c r="AV1084" s="48"/>
      <c r="AW1084" s="48"/>
      <c r="AX1084" s="48"/>
      <c r="AY1084" s="48"/>
      <c r="AZ1084" s="48"/>
      <c r="BA1084" s="48"/>
      <c r="BB1084" s="48"/>
      <c r="BC1084" s="48"/>
      <c r="BD1084" s="48"/>
      <c r="BE1084" s="48"/>
      <c r="BF1084" s="48"/>
      <c r="BG1084" s="48"/>
      <c r="BH1084" s="48"/>
      <c r="BI1084" s="158"/>
      <c r="BJ1084" s="158"/>
      <c r="BK1084" s="48"/>
      <c r="BL1084" s="307"/>
      <c r="BM1084" s="48"/>
      <c r="BN1084" s="48"/>
      <c r="BO1084" s="48"/>
      <c r="BP1084" s="48"/>
      <c r="BQ1084" s="48"/>
      <c r="BR1084" s="48"/>
      <c r="BS1084" s="48"/>
      <c r="BT1084" s="48"/>
      <c r="BU1084" s="48"/>
      <c r="BV1084" s="48"/>
      <c r="BW1084" s="48"/>
      <c r="BX1084" s="48"/>
      <c r="BY1084" s="48"/>
      <c r="BZ1084" s="328"/>
      <c r="CA1084" s="48"/>
      <c r="CB1084" s="48"/>
      <c r="CC1084" s="48"/>
      <c r="CD1084" s="48"/>
      <c r="CE1084" s="48"/>
      <c r="CF1084" s="48"/>
      <c r="CG1084" s="48"/>
      <c r="CH1084" s="48"/>
      <c r="CI1084" s="48"/>
      <c r="CJ1084" s="48"/>
      <c r="CK1084" s="48"/>
      <c r="CL1084" s="48"/>
      <c r="CM1084" s="48"/>
      <c r="CN1084" s="48"/>
      <c r="CO1084" s="48"/>
      <c r="CP1084" s="48"/>
      <c r="CQ1084" s="48"/>
      <c r="CR1084" s="48"/>
      <c r="CS1084" s="48"/>
      <c r="CT1084" s="48"/>
      <c r="CU1084" s="48"/>
      <c r="CV1084" s="48"/>
      <c r="CW1084" s="48"/>
      <c r="CX1084" s="48"/>
      <c r="CY1084" s="48"/>
      <c r="CZ1084" s="48"/>
      <c r="DA1084" s="48"/>
      <c r="DB1084" s="48"/>
      <c r="DC1084" s="48"/>
      <c r="DD1084" s="48"/>
      <c r="DE1084" s="48"/>
      <c r="DF1084" s="48"/>
      <c r="DG1084" s="48"/>
      <c r="DH1084" s="48"/>
      <c r="DI1084" s="48"/>
      <c r="DJ1084" s="48"/>
      <c r="DK1084" s="48"/>
      <c r="DL1084" s="48"/>
      <c r="DM1084" s="48"/>
      <c r="DN1084" s="48"/>
      <c r="DO1084" s="48"/>
      <c r="DP1084" s="48"/>
      <c r="DQ1084" s="48"/>
      <c r="DR1084" s="48"/>
      <c r="DS1084" s="48"/>
      <c r="DT1084" s="48"/>
      <c r="DU1084" s="48"/>
      <c r="DV1084" s="48"/>
      <c r="DW1084" s="48"/>
      <c r="DX1084" s="48"/>
      <c r="DY1084" s="48"/>
      <c r="DZ1084" s="48"/>
      <c r="EA1084" s="48"/>
      <c r="EB1084" s="48"/>
      <c r="EC1084" s="48"/>
      <c r="ED1084" s="48"/>
      <c r="EE1084" s="48"/>
      <c r="EF1084" s="48"/>
      <c r="EG1084" s="48"/>
      <c r="EH1084" s="48"/>
      <c r="EI1084" s="48"/>
      <c r="EJ1084" s="48"/>
      <c r="EK1084" s="48"/>
      <c r="EL1084" s="48"/>
      <c r="ET1084" s="33" t="s">
        <v>1694</v>
      </c>
      <c r="EU1084" s="33" t="s">
        <v>1692</v>
      </c>
    </row>
    <row r="1085" spans="1:151" ht="12" hidden="1" customHeight="1">
      <c r="A1085" s="48"/>
      <c r="B1085" s="60"/>
      <c r="C1085" s="48"/>
      <c r="D1085" s="60"/>
      <c r="E1085" s="60"/>
      <c r="F1085" s="60"/>
      <c r="G1085" s="60"/>
      <c r="H1085" s="60"/>
      <c r="I1085" s="60"/>
      <c r="J1085" s="60"/>
      <c r="K1085" s="60"/>
      <c r="L1085" s="60"/>
      <c r="M1085" s="48"/>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c r="AM1085" s="48"/>
      <c r="AN1085" s="48"/>
      <c r="AO1085" s="48"/>
      <c r="AP1085" s="48"/>
      <c r="AQ1085" s="48"/>
      <c r="AR1085" s="48"/>
      <c r="AS1085" s="48"/>
      <c r="AT1085" s="48"/>
      <c r="AU1085" s="48"/>
      <c r="AV1085" s="48"/>
      <c r="AW1085" s="48"/>
      <c r="AX1085" s="48"/>
      <c r="AY1085" s="48"/>
      <c r="AZ1085" s="48"/>
      <c r="BA1085" s="48"/>
      <c r="BB1085" s="48"/>
      <c r="BC1085" s="48"/>
      <c r="BD1085" s="48"/>
      <c r="BE1085" s="48"/>
      <c r="BF1085" s="48"/>
      <c r="BG1085" s="48"/>
      <c r="BH1085" s="48"/>
      <c r="BI1085" s="158"/>
      <c r="BJ1085" s="158"/>
      <c r="BK1085" s="48"/>
      <c r="BL1085" s="307"/>
      <c r="BM1085" s="48"/>
      <c r="BN1085" s="48"/>
      <c r="BO1085" s="48"/>
      <c r="BP1085" s="48"/>
      <c r="BQ1085" s="48"/>
      <c r="BR1085" s="48"/>
      <c r="BS1085" s="48"/>
      <c r="BT1085" s="48"/>
      <c r="BU1085" s="48"/>
      <c r="BV1085" s="48"/>
      <c r="BW1085" s="48"/>
      <c r="BX1085" s="48"/>
      <c r="BY1085" s="48"/>
      <c r="BZ1085" s="328"/>
      <c r="CA1085" s="48"/>
      <c r="CB1085" s="48"/>
      <c r="CC1085" s="48"/>
      <c r="CD1085" s="48"/>
      <c r="CE1085" s="48"/>
      <c r="CF1085" s="48"/>
      <c r="CG1085" s="48"/>
      <c r="CH1085" s="48"/>
      <c r="CI1085" s="48"/>
      <c r="CJ1085" s="48"/>
      <c r="CK1085" s="48"/>
      <c r="CL1085" s="48"/>
      <c r="CM1085" s="48"/>
      <c r="CN1085" s="48"/>
      <c r="CO1085" s="48"/>
      <c r="CP1085" s="48"/>
      <c r="CQ1085" s="48"/>
      <c r="CR1085" s="48"/>
      <c r="CS1085" s="48"/>
      <c r="CT1085" s="48"/>
      <c r="CU1085" s="48"/>
      <c r="CV1085" s="48"/>
      <c r="CW1085" s="48"/>
      <c r="CX1085" s="48"/>
      <c r="CY1085" s="48"/>
      <c r="CZ1085" s="48"/>
      <c r="DA1085" s="48"/>
      <c r="DB1085" s="48"/>
      <c r="DC1085" s="48"/>
      <c r="DD1085" s="48"/>
      <c r="DE1085" s="48"/>
      <c r="DF1085" s="48"/>
      <c r="DG1085" s="48"/>
      <c r="DH1085" s="48"/>
      <c r="DI1085" s="48"/>
      <c r="DJ1085" s="48"/>
      <c r="DK1085" s="48"/>
      <c r="DL1085" s="48"/>
      <c r="DM1085" s="48"/>
      <c r="DN1085" s="48"/>
      <c r="DO1085" s="48"/>
      <c r="DP1085" s="48"/>
      <c r="DQ1085" s="48"/>
      <c r="DR1085" s="48"/>
      <c r="DS1085" s="48"/>
      <c r="DT1085" s="48"/>
      <c r="DU1085" s="48"/>
      <c r="DV1085" s="48"/>
      <c r="DW1085" s="48"/>
      <c r="DX1085" s="48"/>
      <c r="DY1085" s="48"/>
      <c r="DZ1085" s="48"/>
      <c r="EA1085" s="48"/>
      <c r="EB1085" s="48"/>
      <c r="EC1085" s="48"/>
      <c r="ED1085" s="48"/>
      <c r="EE1085" s="48"/>
      <c r="EF1085" s="48"/>
      <c r="EG1085" s="48"/>
      <c r="EH1085" s="48"/>
      <c r="EI1085" s="48"/>
      <c r="EJ1085" s="48"/>
      <c r="EK1085" s="48"/>
      <c r="EL1085" s="48"/>
      <c r="ET1085" s="33" t="s">
        <v>1695</v>
      </c>
      <c r="EU1085" s="33" t="s">
        <v>1693</v>
      </c>
    </row>
    <row r="1086" spans="1:151" ht="12" hidden="1" customHeight="1">
      <c r="A1086" s="48"/>
      <c r="B1086" s="60"/>
      <c r="C1086" s="48"/>
      <c r="D1086" s="60"/>
      <c r="E1086" s="60"/>
      <c r="F1086" s="60"/>
      <c r="G1086" s="60"/>
      <c r="H1086" s="60"/>
      <c r="I1086" s="60"/>
      <c r="J1086" s="60"/>
      <c r="K1086" s="60"/>
      <c r="L1086" s="60"/>
      <c r="M1086" s="48"/>
      <c r="N1086" s="48"/>
      <c r="O1086" s="48"/>
      <c r="P1086" s="48"/>
      <c r="Q1086" s="48"/>
      <c r="R1086" s="48"/>
      <c r="S1086" s="48"/>
      <c r="T1086" s="48"/>
      <c r="U1086" s="48"/>
      <c r="V1086" s="48"/>
      <c r="W1086" s="48"/>
      <c r="X1086" s="48"/>
      <c r="Y1086" s="48"/>
      <c r="Z1086" s="48"/>
      <c r="AA1086" s="48"/>
      <c r="AB1086" s="48"/>
      <c r="AC1086" s="48"/>
      <c r="AD1086" s="48"/>
      <c r="AE1086" s="48"/>
      <c r="AF1086" s="48"/>
      <c r="AG1086" s="48"/>
      <c r="AH1086" s="48"/>
      <c r="AI1086" s="48"/>
      <c r="AJ1086" s="48"/>
      <c r="AK1086" s="48"/>
      <c r="AL1086" s="48"/>
      <c r="AM1086" s="48"/>
      <c r="AN1086" s="48"/>
      <c r="AO1086" s="48"/>
      <c r="AP1086" s="48"/>
      <c r="AQ1086" s="48"/>
      <c r="AR1086" s="48"/>
      <c r="AS1086" s="48"/>
      <c r="AT1086" s="48"/>
      <c r="AU1086" s="48"/>
      <c r="AV1086" s="48"/>
      <c r="AW1086" s="48"/>
      <c r="AX1086" s="48"/>
      <c r="AY1086" s="48"/>
      <c r="AZ1086" s="48"/>
      <c r="BA1086" s="48"/>
      <c r="BB1086" s="48"/>
      <c r="BC1086" s="48"/>
      <c r="BD1086" s="48"/>
      <c r="BE1086" s="48"/>
      <c r="BF1086" s="48"/>
      <c r="BG1086" s="48"/>
      <c r="BH1086" s="48"/>
      <c r="BI1086" s="158"/>
      <c r="BJ1086" s="158"/>
      <c r="BK1086" s="48"/>
      <c r="BL1086" s="307"/>
      <c r="BM1086" s="48"/>
      <c r="BN1086" s="48"/>
      <c r="BO1086" s="48"/>
      <c r="BP1086" s="48"/>
      <c r="BQ1086" s="48"/>
      <c r="BR1086" s="48"/>
      <c r="BS1086" s="48"/>
      <c r="BT1086" s="48"/>
      <c r="BU1086" s="48"/>
      <c r="BV1086" s="48"/>
      <c r="BW1086" s="48"/>
      <c r="BX1086" s="48"/>
      <c r="BY1086" s="48"/>
      <c r="BZ1086" s="328"/>
      <c r="CA1086" s="48"/>
      <c r="CB1086" s="48"/>
      <c r="CC1086" s="48"/>
      <c r="CD1086" s="48"/>
      <c r="CE1086" s="48"/>
      <c r="CF1086" s="48"/>
      <c r="CG1086" s="48"/>
      <c r="CH1086" s="48"/>
      <c r="CI1086" s="48"/>
      <c r="CJ1086" s="48"/>
      <c r="CK1086" s="48"/>
      <c r="CL1086" s="48"/>
      <c r="CM1086" s="48"/>
      <c r="CN1086" s="48"/>
      <c r="CO1086" s="48"/>
      <c r="CP1086" s="48"/>
      <c r="CQ1086" s="48"/>
      <c r="CR1086" s="48"/>
      <c r="CS1086" s="48"/>
      <c r="CT1086" s="48"/>
      <c r="CU1086" s="48"/>
      <c r="CV1086" s="48"/>
      <c r="CW1086" s="48"/>
      <c r="CX1086" s="48"/>
      <c r="CY1086" s="48"/>
      <c r="CZ1086" s="48"/>
      <c r="DA1086" s="48"/>
      <c r="DB1086" s="48"/>
      <c r="DC1086" s="48"/>
      <c r="DD1086" s="48"/>
      <c r="DE1086" s="48"/>
      <c r="DF1086" s="48"/>
      <c r="DG1086" s="48"/>
      <c r="DH1086" s="48"/>
      <c r="DI1086" s="48"/>
      <c r="DJ1086" s="48"/>
      <c r="DK1086" s="48"/>
      <c r="DL1086" s="48"/>
      <c r="DM1086" s="48"/>
      <c r="DN1086" s="48"/>
      <c r="DO1086" s="48"/>
      <c r="DP1086" s="48"/>
      <c r="DQ1086" s="48"/>
      <c r="DR1086" s="48"/>
      <c r="DS1086" s="48"/>
      <c r="DT1086" s="48"/>
      <c r="DU1086" s="48"/>
      <c r="DV1086" s="48"/>
      <c r="DW1086" s="48"/>
      <c r="DX1086" s="48"/>
      <c r="DY1086" s="48"/>
      <c r="DZ1086" s="48"/>
      <c r="EA1086" s="48"/>
      <c r="EB1086" s="48"/>
      <c r="EC1086" s="48"/>
      <c r="ED1086" s="48"/>
      <c r="EE1086" s="48"/>
      <c r="EF1086" s="48"/>
      <c r="EG1086" s="48"/>
      <c r="EH1086" s="48"/>
      <c r="EI1086" s="48"/>
      <c r="EJ1086" s="48"/>
      <c r="EK1086" s="48"/>
      <c r="EL1086" s="48"/>
      <c r="ET1086" s="33" t="s">
        <v>1696</v>
      </c>
      <c r="EU1086" s="33" t="s">
        <v>1694</v>
      </c>
    </row>
    <row r="1087" spans="1:151" ht="12" hidden="1" customHeight="1">
      <c r="A1087" s="48"/>
      <c r="B1087" s="60"/>
      <c r="C1087" s="48"/>
      <c r="D1087" s="60"/>
      <c r="E1087" s="60"/>
      <c r="F1087" s="60"/>
      <c r="G1087" s="60"/>
      <c r="H1087" s="60"/>
      <c r="I1087" s="60"/>
      <c r="J1087" s="60"/>
      <c r="K1087" s="60"/>
      <c r="L1087" s="60"/>
      <c r="M1087" s="48"/>
      <c r="N1087" s="48"/>
      <c r="O1087" s="48"/>
      <c r="P1087" s="48"/>
      <c r="Q1087" s="48"/>
      <c r="R1087" s="48"/>
      <c r="S1087" s="48"/>
      <c r="T1087" s="48"/>
      <c r="U1087" s="48"/>
      <c r="V1087" s="48"/>
      <c r="W1087" s="48"/>
      <c r="X1087" s="48"/>
      <c r="Y1087" s="48"/>
      <c r="Z1087" s="48"/>
      <c r="AA1087" s="48"/>
      <c r="AB1087" s="48"/>
      <c r="AC1087" s="48"/>
      <c r="AD1087" s="48"/>
      <c r="AE1087" s="48"/>
      <c r="AF1087" s="48"/>
      <c r="AG1087" s="48"/>
      <c r="AH1087" s="48"/>
      <c r="AI1087" s="48"/>
      <c r="AJ1087" s="48"/>
      <c r="AK1087" s="48"/>
      <c r="AL1087" s="48"/>
      <c r="AM1087" s="48"/>
      <c r="AN1087" s="48"/>
      <c r="AO1087" s="48"/>
      <c r="AP1087" s="48"/>
      <c r="AQ1087" s="48"/>
      <c r="AR1087" s="48"/>
      <c r="AS1087" s="48"/>
      <c r="AT1087" s="48"/>
      <c r="AU1087" s="48"/>
      <c r="AV1087" s="48"/>
      <c r="AW1087" s="48"/>
      <c r="AX1087" s="48"/>
      <c r="AY1087" s="48"/>
      <c r="AZ1087" s="48"/>
      <c r="BA1087" s="48"/>
      <c r="BB1087" s="48"/>
      <c r="BC1087" s="48"/>
      <c r="BD1087" s="48"/>
      <c r="BE1087" s="48"/>
      <c r="BF1087" s="48"/>
      <c r="BG1087" s="48"/>
      <c r="BH1087" s="48"/>
      <c r="BI1087" s="158"/>
      <c r="BJ1087" s="158"/>
      <c r="BK1087" s="48"/>
      <c r="BL1087" s="307"/>
      <c r="BM1087" s="48"/>
      <c r="BN1087" s="48"/>
      <c r="BO1087" s="48"/>
      <c r="BP1087" s="48"/>
      <c r="BQ1087" s="48"/>
      <c r="BR1087" s="48"/>
      <c r="BS1087" s="48"/>
      <c r="BT1087" s="48"/>
      <c r="BU1087" s="48"/>
      <c r="BV1087" s="48"/>
      <c r="BW1087" s="48"/>
      <c r="BX1087" s="48"/>
      <c r="BY1087" s="48"/>
      <c r="BZ1087" s="328"/>
      <c r="CA1087" s="48"/>
      <c r="CB1087" s="48"/>
      <c r="CC1087" s="48"/>
      <c r="CD1087" s="48"/>
      <c r="CE1087" s="48"/>
      <c r="CF1087" s="48"/>
      <c r="CG1087" s="48"/>
      <c r="CH1087" s="48"/>
      <c r="CI1087" s="48"/>
      <c r="CJ1087" s="48"/>
      <c r="CK1087" s="48"/>
      <c r="CL1087" s="48"/>
      <c r="CM1087" s="48"/>
      <c r="CN1087" s="48"/>
      <c r="CO1087" s="48"/>
      <c r="CP1087" s="48"/>
      <c r="CQ1087" s="48"/>
      <c r="CR1087" s="48"/>
      <c r="CS1087" s="48"/>
      <c r="CT1087" s="48"/>
      <c r="CU1087" s="48"/>
      <c r="CV1087" s="48"/>
      <c r="CW1087" s="48"/>
      <c r="CX1087" s="48"/>
      <c r="CY1087" s="48"/>
      <c r="CZ1087" s="48"/>
      <c r="DA1087" s="48"/>
      <c r="DB1087" s="48"/>
      <c r="DC1087" s="48"/>
      <c r="DD1087" s="48"/>
      <c r="DE1087" s="48"/>
      <c r="DF1087" s="48"/>
      <c r="DG1087" s="48"/>
      <c r="DH1087" s="48"/>
      <c r="DI1087" s="48"/>
      <c r="DJ1087" s="48"/>
      <c r="DK1087" s="48"/>
      <c r="DL1087" s="48"/>
      <c r="DM1087" s="48"/>
      <c r="DN1087" s="48"/>
      <c r="DO1087" s="48"/>
      <c r="DP1087" s="48"/>
      <c r="DQ1087" s="48"/>
      <c r="DR1087" s="48"/>
      <c r="DS1087" s="48"/>
      <c r="DT1087" s="48"/>
      <c r="DU1087" s="48"/>
      <c r="DV1087" s="48"/>
      <c r="DW1087" s="48"/>
      <c r="DX1087" s="48"/>
      <c r="DY1087" s="48"/>
      <c r="DZ1087" s="48"/>
      <c r="EA1087" s="48"/>
      <c r="EB1087" s="48"/>
      <c r="EC1087" s="48"/>
      <c r="ED1087" s="48"/>
      <c r="EE1087" s="48"/>
      <c r="EF1087" s="48"/>
      <c r="EG1087" s="48"/>
      <c r="EH1087" s="48"/>
      <c r="EI1087" s="48"/>
      <c r="EJ1087" s="48"/>
      <c r="EK1087" s="48"/>
      <c r="EL1087" s="48"/>
      <c r="ET1087" s="33" t="s">
        <v>1697</v>
      </c>
      <c r="EU1087" s="33" t="s">
        <v>1695</v>
      </c>
    </row>
    <row r="1088" spans="1:151" ht="12" hidden="1" customHeight="1">
      <c r="A1088" s="48"/>
      <c r="B1088" s="60"/>
      <c r="C1088" s="48"/>
      <c r="D1088" s="60"/>
      <c r="E1088" s="60"/>
      <c r="F1088" s="60"/>
      <c r="G1088" s="60"/>
      <c r="H1088" s="60"/>
      <c r="I1088" s="60"/>
      <c r="J1088" s="60"/>
      <c r="K1088" s="60"/>
      <c r="L1088" s="60"/>
      <c r="M1088" s="48"/>
      <c r="N1088" s="48"/>
      <c r="O1088" s="48"/>
      <c r="P1088" s="48"/>
      <c r="Q1088" s="48"/>
      <c r="R1088" s="48"/>
      <c r="S1088" s="48"/>
      <c r="T1088" s="48"/>
      <c r="U1088" s="48"/>
      <c r="V1088" s="48"/>
      <c r="W1088" s="48"/>
      <c r="X1088" s="48"/>
      <c r="Y1088" s="48"/>
      <c r="Z1088" s="48"/>
      <c r="AA1088" s="48"/>
      <c r="AB1088" s="48"/>
      <c r="AC1088" s="48"/>
      <c r="AD1088" s="48"/>
      <c r="AE1088" s="48"/>
      <c r="AF1088" s="48"/>
      <c r="AG1088" s="48"/>
      <c r="AH1088" s="48"/>
      <c r="AI1088" s="48"/>
      <c r="AJ1088" s="48"/>
      <c r="AK1088" s="48"/>
      <c r="AL1088" s="48"/>
      <c r="AM1088" s="48"/>
      <c r="AN1088" s="48"/>
      <c r="AO1088" s="48"/>
      <c r="AP1088" s="48"/>
      <c r="AQ1088" s="48"/>
      <c r="AR1088" s="48"/>
      <c r="AS1088" s="48"/>
      <c r="AT1088" s="48"/>
      <c r="AU1088" s="48"/>
      <c r="AV1088" s="48"/>
      <c r="AW1088" s="48"/>
      <c r="AX1088" s="48"/>
      <c r="AY1088" s="48"/>
      <c r="AZ1088" s="48"/>
      <c r="BA1088" s="48"/>
      <c r="BB1088" s="48"/>
      <c r="BC1088" s="48"/>
      <c r="BD1088" s="48"/>
      <c r="BE1088" s="48"/>
      <c r="BF1088" s="48"/>
      <c r="BG1088" s="48"/>
      <c r="BH1088" s="48"/>
      <c r="BI1088" s="158"/>
      <c r="BJ1088" s="158"/>
      <c r="BK1088" s="48"/>
      <c r="BL1088" s="307"/>
      <c r="BM1088" s="48"/>
      <c r="BN1088" s="48"/>
      <c r="BO1088" s="48"/>
      <c r="BP1088" s="48"/>
      <c r="BQ1088" s="48"/>
      <c r="BR1088" s="48"/>
      <c r="BS1088" s="48"/>
      <c r="BT1088" s="48"/>
      <c r="BU1088" s="48"/>
      <c r="BV1088" s="48"/>
      <c r="BW1088" s="48"/>
      <c r="BX1088" s="48"/>
      <c r="BY1088" s="48"/>
      <c r="BZ1088" s="328"/>
      <c r="CA1088" s="48"/>
      <c r="CB1088" s="48"/>
      <c r="CC1088" s="48"/>
      <c r="CD1088" s="48"/>
      <c r="CE1088" s="48"/>
      <c r="CF1088" s="48"/>
      <c r="CG1088" s="48"/>
      <c r="CH1088" s="48"/>
      <c r="CI1088" s="48"/>
      <c r="CJ1088" s="48"/>
      <c r="CK1088" s="48"/>
      <c r="CL1088" s="48"/>
      <c r="CM1088" s="48"/>
      <c r="CN1088" s="48"/>
      <c r="CO1088" s="48"/>
      <c r="CP1088" s="48"/>
      <c r="CQ1088" s="48"/>
      <c r="CR1088" s="48"/>
      <c r="CS1088" s="48"/>
      <c r="CT1088" s="48"/>
      <c r="CU1088" s="48"/>
      <c r="CV1088" s="48"/>
      <c r="CW1088" s="48"/>
      <c r="CX1088" s="48"/>
      <c r="CY1088" s="48"/>
      <c r="CZ1088" s="48"/>
      <c r="DA1088" s="48"/>
      <c r="DB1088" s="48"/>
      <c r="DC1088" s="48"/>
      <c r="DD1088" s="48"/>
      <c r="DE1088" s="48"/>
      <c r="DF1088" s="48"/>
      <c r="DG1088" s="48"/>
      <c r="DH1088" s="48"/>
      <c r="DI1088" s="48"/>
      <c r="DJ1088" s="48"/>
      <c r="DK1088" s="48"/>
      <c r="DL1088" s="48"/>
      <c r="DM1088" s="48"/>
      <c r="DN1088" s="48"/>
      <c r="DO1088" s="48"/>
      <c r="DP1088" s="48"/>
      <c r="DQ1088" s="48"/>
      <c r="DR1088" s="48"/>
      <c r="DS1088" s="48"/>
      <c r="DT1088" s="48"/>
      <c r="DU1088" s="48"/>
      <c r="DV1088" s="48"/>
      <c r="DW1088" s="48"/>
      <c r="DX1088" s="48"/>
      <c r="DY1088" s="48"/>
      <c r="DZ1088" s="48"/>
      <c r="EA1088" s="48"/>
      <c r="EB1088" s="48"/>
      <c r="EC1088" s="48"/>
      <c r="ED1088" s="48"/>
      <c r="EE1088" s="48"/>
      <c r="EF1088" s="48"/>
      <c r="EG1088" s="48"/>
      <c r="EH1088" s="48"/>
      <c r="EI1088" s="48"/>
      <c r="EJ1088" s="48"/>
      <c r="EK1088" s="48"/>
      <c r="EL1088" s="48"/>
      <c r="ET1088" s="33" t="s">
        <v>1698</v>
      </c>
      <c r="EU1088" s="33" t="s">
        <v>1696</v>
      </c>
    </row>
    <row r="1089" spans="1:151" ht="12" hidden="1" customHeight="1">
      <c r="A1089" s="48"/>
      <c r="B1089" s="60"/>
      <c r="C1089" s="48"/>
      <c r="D1089" s="60"/>
      <c r="E1089" s="60"/>
      <c r="F1089" s="60"/>
      <c r="G1089" s="60"/>
      <c r="H1089" s="60"/>
      <c r="I1089" s="60"/>
      <c r="J1089" s="60"/>
      <c r="K1089" s="60"/>
      <c r="L1089" s="60"/>
      <c r="M1089" s="48"/>
      <c r="N1089" s="48"/>
      <c r="O1089" s="48"/>
      <c r="P1089" s="48"/>
      <c r="Q1089" s="48"/>
      <c r="R1089" s="48"/>
      <c r="S1089" s="48"/>
      <c r="T1089" s="48"/>
      <c r="U1089" s="48"/>
      <c r="V1089" s="48"/>
      <c r="W1089" s="48"/>
      <c r="X1089" s="48"/>
      <c r="Y1089" s="48"/>
      <c r="Z1089" s="48"/>
      <c r="AA1089" s="48"/>
      <c r="AB1089" s="48"/>
      <c r="AC1089" s="48"/>
      <c r="AD1089" s="48"/>
      <c r="AE1089" s="48"/>
      <c r="AF1089" s="48"/>
      <c r="AG1089" s="48"/>
      <c r="AH1089" s="48"/>
      <c r="AI1089" s="48"/>
      <c r="AJ1089" s="48"/>
      <c r="AK1089" s="48"/>
      <c r="AL1089" s="48"/>
      <c r="AM1089" s="48"/>
      <c r="AN1089" s="48"/>
      <c r="AO1089" s="48"/>
      <c r="AP1089" s="48"/>
      <c r="AQ1089" s="48"/>
      <c r="AR1089" s="48"/>
      <c r="AS1089" s="48"/>
      <c r="AT1089" s="48"/>
      <c r="AU1089" s="48"/>
      <c r="AV1089" s="48"/>
      <c r="AW1089" s="48"/>
      <c r="AX1089" s="48"/>
      <c r="AY1089" s="48"/>
      <c r="AZ1089" s="48"/>
      <c r="BA1089" s="48"/>
      <c r="BB1089" s="48"/>
      <c r="BC1089" s="48"/>
      <c r="BD1089" s="48"/>
      <c r="BE1089" s="48"/>
      <c r="BF1089" s="48"/>
      <c r="BG1089" s="48"/>
      <c r="BH1089" s="48"/>
      <c r="BI1089" s="158"/>
      <c r="BJ1089" s="158"/>
      <c r="BK1089" s="48"/>
      <c r="BL1089" s="307"/>
      <c r="BM1089" s="48"/>
      <c r="BN1089" s="48"/>
      <c r="BO1089" s="48"/>
      <c r="BP1089" s="48"/>
      <c r="BQ1089" s="48"/>
      <c r="BR1089" s="48"/>
      <c r="BS1089" s="48"/>
      <c r="BT1089" s="48"/>
      <c r="BU1089" s="48"/>
      <c r="BV1089" s="48"/>
      <c r="BW1089" s="48"/>
      <c r="BX1089" s="48"/>
      <c r="BY1089" s="48"/>
      <c r="BZ1089" s="328"/>
      <c r="CA1089" s="48"/>
      <c r="CB1089" s="48"/>
      <c r="CC1089" s="48"/>
      <c r="CD1089" s="48"/>
      <c r="CE1089" s="48"/>
      <c r="CF1089" s="48"/>
      <c r="CG1089" s="48"/>
      <c r="CH1089" s="48"/>
      <c r="CI1089" s="48"/>
      <c r="CJ1089" s="48"/>
      <c r="CK1089" s="48"/>
      <c r="CL1089" s="48"/>
      <c r="CM1089" s="48"/>
      <c r="CN1089" s="48"/>
      <c r="CO1089" s="48"/>
      <c r="CP1089" s="48"/>
      <c r="CQ1089" s="48"/>
      <c r="CR1089" s="48"/>
      <c r="CS1089" s="48"/>
      <c r="CT1089" s="48"/>
      <c r="CU1089" s="48"/>
      <c r="CV1089" s="48"/>
      <c r="CW1089" s="48"/>
      <c r="CX1089" s="48"/>
      <c r="CY1089" s="48"/>
      <c r="CZ1089" s="48"/>
      <c r="DA1089" s="48"/>
      <c r="DB1089" s="48"/>
      <c r="DC1089" s="48"/>
      <c r="DD1089" s="48"/>
      <c r="DE1089" s="48"/>
      <c r="DF1089" s="48"/>
      <c r="DG1089" s="48"/>
      <c r="DH1089" s="48"/>
      <c r="DI1089" s="48"/>
      <c r="DJ1089" s="48"/>
      <c r="DK1089" s="48"/>
      <c r="DL1089" s="48"/>
      <c r="DM1089" s="48"/>
      <c r="DN1089" s="48"/>
      <c r="DO1089" s="48"/>
      <c r="DP1089" s="48"/>
      <c r="DQ1089" s="48"/>
      <c r="DR1089" s="48"/>
      <c r="DS1089" s="48"/>
      <c r="DT1089" s="48"/>
      <c r="DU1089" s="48"/>
      <c r="DV1089" s="48"/>
      <c r="DW1089" s="48"/>
      <c r="DX1089" s="48"/>
      <c r="DY1089" s="48"/>
      <c r="DZ1089" s="48"/>
      <c r="EA1089" s="48"/>
      <c r="EB1089" s="48"/>
      <c r="EC1089" s="48"/>
      <c r="ED1089" s="48"/>
      <c r="EE1089" s="48"/>
      <c r="EF1089" s="48"/>
      <c r="EG1089" s="48"/>
      <c r="EH1089" s="48"/>
      <c r="EI1089" s="48"/>
      <c r="EJ1089" s="48"/>
      <c r="EK1089" s="48"/>
      <c r="EL1089" s="48"/>
      <c r="ET1089" s="33" t="s">
        <v>1699</v>
      </c>
      <c r="EU1089" s="33" t="s">
        <v>1697</v>
      </c>
    </row>
    <row r="1090" spans="1:151" ht="12" hidden="1" customHeight="1">
      <c r="A1090" s="48"/>
      <c r="B1090" s="60"/>
      <c r="C1090" s="48"/>
      <c r="D1090" s="60"/>
      <c r="E1090" s="60"/>
      <c r="F1090" s="60"/>
      <c r="G1090" s="60"/>
      <c r="H1090" s="60"/>
      <c r="I1090" s="60"/>
      <c r="J1090" s="60"/>
      <c r="K1090" s="60"/>
      <c r="L1090" s="60"/>
      <c r="M1090" s="48"/>
      <c r="N1090" s="48"/>
      <c r="O1090" s="48"/>
      <c r="P1090" s="48"/>
      <c r="Q1090" s="48"/>
      <c r="R1090" s="48"/>
      <c r="S1090" s="48"/>
      <c r="T1090" s="48"/>
      <c r="U1090" s="48"/>
      <c r="V1090" s="48"/>
      <c r="W1090" s="48"/>
      <c r="X1090" s="48"/>
      <c r="Y1090" s="48"/>
      <c r="Z1090" s="48"/>
      <c r="AA1090" s="48"/>
      <c r="AB1090" s="48"/>
      <c r="AC1090" s="48"/>
      <c r="AD1090" s="48"/>
      <c r="AE1090" s="48"/>
      <c r="AF1090" s="48"/>
      <c r="AG1090" s="48"/>
      <c r="AH1090" s="48"/>
      <c r="AI1090" s="48"/>
      <c r="AJ1090" s="48"/>
      <c r="AK1090" s="48"/>
      <c r="AL1090" s="48"/>
      <c r="AM1090" s="48"/>
      <c r="AN1090" s="48"/>
      <c r="AO1090" s="48"/>
      <c r="AP1090" s="48"/>
      <c r="AQ1090" s="48"/>
      <c r="AR1090" s="48"/>
      <c r="AS1090" s="48"/>
      <c r="AT1090" s="48"/>
      <c r="AU1090" s="48"/>
      <c r="AV1090" s="48"/>
      <c r="AW1090" s="48"/>
      <c r="AX1090" s="48"/>
      <c r="AY1090" s="48"/>
      <c r="AZ1090" s="48"/>
      <c r="BA1090" s="48"/>
      <c r="BB1090" s="48"/>
      <c r="BC1090" s="48"/>
      <c r="BD1090" s="48"/>
      <c r="BE1090" s="48"/>
      <c r="BF1090" s="48"/>
      <c r="BG1090" s="48"/>
      <c r="BH1090" s="48"/>
      <c r="BI1090" s="158"/>
      <c r="BJ1090" s="158"/>
      <c r="BK1090" s="48"/>
      <c r="BL1090" s="307"/>
      <c r="BM1090" s="48"/>
      <c r="BN1090" s="48"/>
      <c r="BO1090" s="48"/>
      <c r="BP1090" s="48"/>
      <c r="BQ1090" s="48"/>
      <c r="BR1090" s="48"/>
      <c r="BS1090" s="48"/>
      <c r="BT1090" s="48"/>
      <c r="BU1090" s="48"/>
      <c r="BV1090" s="48"/>
      <c r="BW1090" s="48"/>
      <c r="BX1090" s="48"/>
      <c r="BY1090" s="48"/>
      <c r="BZ1090" s="328"/>
      <c r="CA1090" s="48"/>
      <c r="CB1090" s="48"/>
      <c r="CC1090" s="48"/>
      <c r="CD1090" s="48"/>
      <c r="CE1090" s="48"/>
      <c r="CF1090" s="48"/>
      <c r="CG1090" s="48"/>
      <c r="CH1090" s="48"/>
      <c r="CI1090" s="48"/>
      <c r="CJ1090" s="48"/>
      <c r="CK1090" s="48"/>
      <c r="CL1090" s="48"/>
      <c r="CM1090" s="48"/>
      <c r="CN1090" s="48"/>
      <c r="CO1090" s="48"/>
      <c r="CP1090" s="48"/>
      <c r="CQ1090" s="48"/>
      <c r="CR1090" s="48"/>
      <c r="CS1090" s="48"/>
      <c r="CT1090" s="48"/>
      <c r="CU1090" s="48"/>
      <c r="CV1090" s="48"/>
      <c r="CW1090" s="48"/>
      <c r="CX1090" s="48"/>
      <c r="CY1090" s="48"/>
      <c r="CZ1090" s="48"/>
      <c r="DA1090" s="48"/>
      <c r="DB1090" s="48"/>
      <c r="DC1090" s="48"/>
      <c r="DD1090" s="48"/>
      <c r="DE1090" s="48"/>
      <c r="DF1090" s="48"/>
      <c r="DG1090" s="48"/>
      <c r="DH1090" s="48"/>
      <c r="DI1090" s="48"/>
      <c r="DJ1090" s="48"/>
      <c r="DK1090" s="48"/>
      <c r="DL1090" s="48"/>
      <c r="DM1090" s="48"/>
      <c r="DN1090" s="48"/>
      <c r="DO1090" s="48"/>
      <c r="DP1090" s="48"/>
      <c r="DQ1090" s="48"/>
      <c r="DR1090" s="48"/>
      <c r="DS1090" s="48"/>
      <c r="DT1090" s="48"/>
      <c r="DU1090" s="48"/>
      <c r="DV1090" s="48"/>
      <c r="DW1090" s="48"/>
      <c r="DX1090" s="48"/>
      <c r="DY1090" s="48"/>
      <c r="DZ1090" s="48"/>
      <c r="EA1090" s="48"/>
      <c r="EB1090" s="48"/>
      <c r="EC1090" s="48"/>
      <c r="ED1090" s="48"/>
      <c r="EE1090" s="48"/>
      <c r="EF1090" s="48"/>
      <c r="EG1090" s="48"/>
      <c r="EH1090" s="48"/>
      <c r="EI1090" s="48"/>
      <c r="EJ1090" s="48"/>
      <c r="EK1090" s="48"/>
      <c r="EL1090" s="48"/>
      <c r="ET1090" s="33" t="s">
        <v>1700</v>
      </c>
      <c r="EU1090" s="33" t="s">
        <v>1698</v>
      </c>
    </row>
    <row r="1091" spans="1:151" ht="12" hidden="1" customHeight="1">
      <c r="A1091" s="48"/>
      <c r="B1091" s="60"/>
      <c r="C1091" s="48"/>
      <c r="D1091" s="60"/>
      <c r="E1091" s="60"/>
      <c r="F1091" s="60"/>
      <c r="G1091" s="60"/>
      <c r="H1091" s="60"/>
      <c r="I1091" s="60"/>
      <c r="J1091" s="60"/>
      <c r="K1091" s="60"/>
      <c r="L1091" s="60"/>
      <c r="M1091" s="48"/>
      <c r="N1091" s="48"/>
      <c r="O1091" s="48"/>
      <c r="P1091" s="48"/>
      <c r="Q1091" s="48"/>
      <c r="R1091" s="48"/>
      <c r="S1091" s="48"/>
      <c r="T1091" s="48"/>
      <c r="U1091" s="48"/>
      <c r="V1091" s="48"/>
      <c r="W1091" s="48"/>
      <c r="X1091" s="48"/>
      <c r="Y1091" s="48"/>
      <c r="Z1091" s="48"/>
      <c r="AA1091" s="48"/>
      <c r="AB1091" s="48"/>
      <c r="AC1091" s="48"/>
      <c r="AD1091" s="48"/>
      <c r="AE1091" s="48"/>
      <c r="AF1091" s="48"/>
      <c r="AG1091" s="48"/>
      <c r="AH1091" s="48"/>
      <c r="AI1091" s="48"/>
      <c r="AJ1091" s="48"/>
      <c r="AK1091" s="48"/>
      <c r="AL1091" s="48"/>
      <c r="AM1091" s="48"/>
      <c r="AN1091" s="48"/>
      <c r="AO1091" s="48"/>
      <c r="AP1091" s="48"/>
      <c r="AQ1091" s="48"/>
      <c r="AR1091" s="48"/>
      <c r="AS1091" s="48"/>
      <c r="AT1091" s="48"/>
      <c r="AU1091" s="48"/>
      <c r="AV1091" s="48"/>
      <c r="AW1091" s="48"/>
      <c r="AX1091" s="48"/>
      <c r="AY1091" s="48"/>
      <c r="AZ1091" s="48"/>
      <c r="BA1091" s="48"/>
      <c r="BB1091" s="48"/>
      <c r="BC1091" s="48"/>
      <c r="BD1091" s="48"/>
      <c r="BE1091" s="48"/>
      <c r="BF1091" s="48"/>
      <c r="BG1091" s="48"/>
      <c r="BH1091" s="48"/>
      <c r="BI1091" s="158"/>
      <c r="BJ1091" s="158"/>
      <c r="BK1091" s="48"/>
      <c r="BL1091" s="307"/>
      <c r="BM1091" s="48"/>
      <c r="BN1091" s="48"/>
      <c r="BO1091" s="48"/>
      <c r="BP1091" s="48"/>
      <c r="BQ1091" s="48"/>
      <c r="BR1091" s="48"/>
      <c r="BS1091" s="48"/>
      <c r="BT1091" s="48"/>
      <c r="BU1091" s="48"/>
      <c r="BV1091" s="48"/>
      <c r="BW1091" s="48"/>
      <c r="BX1091" s="48"/>
      <c r="BY1091" s="48"/>
      <c r="BZ1091" s="328"/>
      <c r="CA1091" s="48"/>
      <c r="CB1091" s="48"/>
      <c r="CC1091" s="48"/>
      <c r="CD1091" s="48"/>
      <c r="CE1091" s="48"/>
      <c r="CF1091" s="48"/>
      <c r="CG1091" s="48"/>
      <c r="CH1091" s="48"/>
      <c r="CI1091" s="48"/>
      <c r="CJ1091" s="48"/>
      <c r="CK1091" s="48"/>
      <c r="CL1091" s="48"/>
      <c r="CM1091" s="48"/>
      <c r="CN1091" s="48"/>
      <c r="CO1091" s="48"/>
      <c r="CP1091" s="48"/>
      <c r="CQ1091" s="48"/>
      <c r="CR1091" s="48"/>
      <c r="CS1091" s="48"/>
      <c r="CT1091" s="48"/>
      <c r="CU1091" s="48"/>
      <c r="CV1091" s="48"/>
      <c r="CW1091" s="48"/>
      <c r="CX1091" s="48"/>
      <c r="CY1091" s="48"/>
      <c r="CZ1091" s="48"/>
      <c r="DA1091" s="48"/>
      <c r="DB1091" s="48"/>
      <c r="DC1091" s="48"/>
      <c r="DD1091" s="48"/>
      <c r="DE1091" s="48"/>
      <c r="DF1091" s="48"/>
      <c r="DG1091" s="48"/>
      <c r="DH1091" s="48"/>
      <c r="DI1091" s="48"/>
      <c r="DJ1091" s="48"/>
      <c r="DK1091" s="48"/>
      <c r="DL1091" s="48"/>
      <c r="DM1091" s="48"/>
      <c r="DN1091" s="48"/>
      <c r="DO1091" s="48"/>
      <c r="DP1091" s="48"/>
      <c r="DQ1091" s="48"/>
      <c r="DR1091" s="48"/>
      <c r="DS1091" s="48"/>
      <c r="DT1091" s="48"/>
      <c r="DU1091" s="48"/>
      <c r="DV1091" s="48"/>
      <c r="DW1091" s="48"/>
      <c r="DX1091" s="48"/>
      <c r="DY1091" s="48"/>
      <c r="DZ1091" s="48"/>
      <c r="EA1091" s="48"/>
      <c r="EB1091" s="48"/>
      <c r="EC1091" s="48"/>
      <c r="ED1091" s="48"/>
      <c r="EE1091" s="48"/>
      <c r="EF1091" s="48"/>
      <c r="EG1091" s="48"/>
      <c r="EH1091" s="48"/>
      <c r="EI1091" s="48"/>
      <c r="EJ1091" s="48"/>
      <c r="EK1091" s="48"/>
      <c r="EL1091" s="48"/>
      <c r="ET1091" s="33" t="s">
        <v>1701</v>
      </c>
      <c r="EU1091" s="33" t="s">
        <v>1699</v>
      </c>
    </row>
    <row r="1092" spans="1:151" ht="12" hidden="1" customHeight="1">
      <c r="A1092" s="48"/>
      <c r="B1092" s="60"/>
      <c r="C1092" s="48"/>
      <c r="D1092" s="60"/>
      <c r="E1092" s="60"/>
      <c r="F1092" s="60"/>
      <c r="G1092" s="60"/>
      <c r="H1092" s="60"/>
      <c r="I1092" s="60"/>
      <c r="J1092" s="60"/>
      <c r="K1092" s="60"/>
      <c r="L1092" s="60"/>
      <c r="M1092" s="48"/>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c r="AM1092" s="48"/>
      <c r="AN1092" s="48"/>
      <c r="AO1092" s="48"/>
      <c r="AP1092" s="48"/>
      <c r="AQ1092" s="48"/>
      <c r="AR1092" s="48"/>
      <c r="AS1092" s="48"/>
      <c r="AT1092" s="48"/>
      <c r="AU1092" s="48"/>
      <c r="AV1092" s="48"/>
      <c r="AW1092" s="48"/>
      <c r="AX1092" s="48"/>
      <c r="AY1092" s="48"/>
      <c r="AZ1092" s="48"/>
      <c r="BA1092" s="48"/>
      <c r="BB1092" s="48"/>
      <c r="BC1092" s="48"/>
      <c r="BD1092" s="48"/>
      <c r="BE1092" s="48"/>
      <c r="BF1092" s="48"/>
      <c r="BG1092" s="48"/>
      <c r="BH1092" s="48"/>
      <c r="BI1092" s="158"/>
      <c r="BJ1092" s="158"/>
      <c r="BK1092" s="48"/>
      <c r="BL1092" s="307"/>
      <c r="BM1092" s="48"/>
      <c r="BN1092" s="48"/>
      <c r="BO1092" s="48"/>
      <c r="BP1092" s="48"/>
      <c r="BQ1092" s="48"/>
      <c r="BR1092" s="48"/>
      <c r="BS1092" s="48"/>
      <c r="BT1092" s="48"/>
      <c r="BU1092" s="48"/>
      <c r="BV1092" s="48"/>
      <c r="BW1092" s="48"/>
      <c r="BX1092" s="48"/>
      <c r="BY1092" s="48"/>
      <c r="BZ1092" s="328"/>
      <c r="CA1092" s="48"/>
      <c r="CB1092" s="48"/>
      <c r="CC1092" s="48"/>
      <c r="CD1092" s="48"/>
      <c r="CE1092" s="48"/>
      <c r="CF1092" s="48"/>
      <c r="CG1092" s="48"/>
      <c r="CH1092" s="48"/>
      <c r="CI1092" s="48"/>
      <c r="CJ1092" s="48"/>
      <c r="CK1092" s="48"/>
      <c r="CL1092" s="48"/>
      <c r="CM1092" s="48"/>
      <c r="CN1092" s="48"/>
      <c r="CO1092" s="48"/>
      <c r="CP1092" s="48"/>
      <c r="CQ1092" s="48"/>
      <c r="CR1092" s="48"/>
      <c r="CS1092" s="48"/>
      <c r="CT1092" s="48"/>
      <c r="CU1092" s="48"/>
      <c r="CV1092" s="48"/>
      <c r="CW1092" s="48"/>
      <c r="CX1092" s="48"/>
      <c r="CY1092" s="48"/>
      <c r="CZ1092" s="48"/>
      <c r="DA1092" s="48"/>
      <c r="DB1092" s="48"/>
      <c r="DC1092" s="48"/>
      <c r="DD1092" s="48"/>
      <c r="DE1092" s="48"/>
      <c r="DF1092" s="48"/>
      <c r="DG1092" s="48"/>
      <c r="DH1092" s="48"/>
      <c r="DI1092" s="48"/>
      <c r="DJ1092" s="48"/>
      <c r="DK1092" s="48"/>
      <c r="DL1092" s="48"/>
      <c r="DM1092" s="48"/>
      <c r="DN1092" s="48"/>
      <c r="DO1092" s="48"/>
      <c r="DP1092" s="48"/>
      <c r="DQ1092" s="48"/>
      <c r="DR1092" s="48"/>
      <c r="DS1092" s="48"/>
      <c r="DT1092" s="48"/>
      <c r="DU1092" s="48"/>
      <c r="DV1092" s="48"/>
      <c r="DW1092" s="48"/>
      <c r="DX1092" s="48"/>
      <c r="DY1092" s="48"/>
      <c r="DZ1092" s="48"/>
      <c r="EA1092" s="48"/>
      <c r="EB1092" s="48"/>
      <c r="EC1092" s="48"/>
      <c r="ED1092" s="48"/>
      <c r="EE1092" s="48"/>
      <c r="EF1092" s="48"/>
      <c r="EG1092" s="48"/>
      <c r="EH1092" s="48"/>
      <c r="EI1092" s="48"/>
      <c r="EJ1092" s="48"/>
      <c r="EK1092" s="48"/>
      <c r="EL1092" s="48"/>
      <c r="ET1092" s="33" t="s">
        <v>1702</v>
      </c>
      <c r="EU1092" s="33" t="s">
        <v>1700</v>
      </c>
    </row>
    <row r="1093" spans="1:151" ht="12" hidden="1" customHeight="1">
      <c r="A1093" s="48"/>
      <c r="B1093" s="60"/>
      <c r="C1093" s="48"/>
      <c r="D1093" s="60"/>
      <c r="E1093" s="60"/>
      <c r="F1093" s="60"/>
      <c r="G1093" s="60"/>
      <c r="H1093" s="60"/>
      <c r="I1093" s="60"/>
      <c r="J1093" s="60"/>
      <c r="K1093" s="60"/>
      <c r="L1093" s="60"/>
      <c r="M1093" s="48"/>
      <c r="N1093" s="48"/>
      <c r="O1093" s="48"/>
      <c r="P1093" s="48"/>
      <c r="Q1093" s="48"/>
      <c r="R1093" s="48"/>
      <c r="S1093" s="48"/>
      <c r="T1093" s="48"/>
      <c r="U1093" s="48"/>
      <c r="V1093" s="48"/>
      <c r="W1093" s="48"/>
      <c r="X1093" s="48"/>
      <c r="Y1093" s="48"/>
      <c r="Z1093" s="48"/>
      <c r="AA1093" s="48"/>
      <c r="AB1093" s="48"/>
      <c r="AC1093" s="48"/>
      <c r="AD1093" s="48"/>
      <c r="AE1093" s="48"/>
      <c r="AF1093" s="48"/>
      <c r="AG1093" s="48"/>
      <c r="AH1093" s="48"/>
      <c r="AI1093" s="48"/>
      <c r="AJ1093" s="48"/>
      <c r="AK1093" s="48"/>
      <c r="AL1093" s="48"/>
      <c r="AM1093" s="48"/>
      <c r="AN1093" s="48"/>
      <c r="AO1093" s="48"/>
      <c r="AP1093" s="48"/>
      <c r="AQ1093" s="48"/>
      <c r="AR1093" s="48"/>
      <c r="AS1093" s="48"/>
      <c r="AT1093" s="48"/>
      <c r="AU1093" s="48"/>
      <c r="AV1093" s="48"/>
      <c r="AW1093" s="48"/>
      <c r="AX1093" s="48"/>
      <c r="AY1093" s="48"/>
      <c r="AZ1093" s="48"/>
      <c r="BA1093" s="48"/>
      <c r="BB1093" s="48"/>
      <c r="BC1093" s="48"/>
      <c r="BD1093" s="48"/>
      <c r="BE1093" s="48"/>
      <c r="BF1093" s="48"/>
      <c r="BG1093" s="48"/>
      <c r="BH1093" s="48"/>
      <c r="BI1093" s="158"/>
      <c r="BJ1093" s="158"/>
      <c r="BK1093" s="48"/>
      <c r="BL1093" s="307"/>
      <c r="BM1093" s="48"/>
      <c r="BN1093" s="48"/>
      <c r="BO1093" s="48"/>
      <c r="BP1093" s="48"/>
      <c r="BQ1093" s="48"/>
      <c r="BR1093" s="48"/>
      <c r="BS1093" s="48"/>
      <c r="BT1093" s="48"/>
      <c r="BU1093" s="48"/>
      <c r="BV1093" s="48"/>
      <c r="BW1093" s="48"/>
      <c r="BX1093" s="48"/>
      <c r="BY1093" s="48"/>
      <c r="BZ1093" s="328"/>
      <c r="CA1093" s="48"/>
      <c r="CB1093" s="48"/>
      <c r="CC1093" s="48"/>
      <c r="CD1093" s="48"/>
      <c r="CE1093" s="48"/>
      <c r="CF1093" s="48"/>
      <c r="CG1093" s="48"/>
      <c r="CH1093" s="48"/>
      <c r="CI1093" s="48"/>
      <c r="CJ1093" s="48"/>
      <c r="CK1093" s="48"/>
      <c r="CL1093" s="48"/>
      <c r="CM1093" s="48"/>
      <c r="CN1093" s="48"/>
      <c r="CO1093" s="48"/>
      <c r="CP1093" s="48"/>
      <c r="CQ1093" s="48"/>
      <c r="CR1093" s="48"/>
      <c r="CS1093" s="48"/>
      <c r="CT1093" s="48"/>
      <c r="CU1093" s="48"/>
      <c r="CV1093" s="48"/>
      <c r="CW1093" s="48"/>
      <c r="CX1093" s="48"/>
      <c r="CY1093" s="48"/>
      <c r="CZ1093" s="48"/>
      <c r="DA1093" s="48"/>
      <c r="DB1093" s="48"/>
      <c r="DC1093" s="48"/>
      <c r="DD1093" s="48"/>
      <c r="DE1093" s="48"/>
      <c r="DF1093" s="48"/>
      <c r="DG1093" s="48"/>
      <c r="DH1093" s="48"/>
      <c r="DI1093" s="48"/>
      <c r="DJ1093" s="48"/>
      <c r="DK1093" s="48"/>
      <c r="DL1093" s="48"/>
      <c r="DM1093" s="48"/>
      <c r="DN1093" s="48"/>
      <c r="DO1093" s="48"/>
      <c r="DP1093" s="48"/>
      <c r="DQ1093" s="48"/>
      <c r="DR1093" s="48"/>
      <c r="DS1093" s="48"/>
      <c r="DT1093" s="48"/>
      <c r="DU1093" s="48"/>
      <c r="DV1093" s="48"/>
      <c r="DW1093" s="48"/>
      <c r="DX1093" s="48"/>
      <c r="DY1093" s="48"/>
      <c r="DZ1093" s="48"/>
      <c r="EA1093" s="48"/>
      <c r="EB1093" s="48"/>
      <c r="EC1093" s="48"/>
      <c r="ED1093" s="48"/>
      <c r="EE1093" s="48"/>
      <c r="EF1093" s="48"/>
      <c r="EG1093" s="48"/>
      <c r="EH1093" s="48"/>
      <c r="EI1093" s="48"/>
      <c r="EJ1093" s="48"/>
      <c r="EK1093" s="48"/>
      <c r="EL1093" s="48"/>
      <c r="ET1093" s="33" t="s">
        <v>1703</v>
      </c>
      <c r="EU1093" s="33" t="s">
        <v>1701</v>
      </c>
    </row>
    <row r="1094" spans="1:151" ht="12" hidden="1" customHeight="1">
      <c r="A1094" s="48"/>
      <c r="B1094" s="60"/>
      <c r="C1094" s="48"/>
      <c r="D1094" s="60"/>
      <c r="E1094" s="60"/>
      <c r="F1094" s="60"/>
      <c r="G1094" s="60"/>
      <c r="H1094" s="60"/>
      <c r="I1094" s="60"/>
      <c r="J1094" s="60"/>
      <c r="K1094" s="60"/>
      <c r="L1094" s="60"/>
      <c r="M1094" s="48"/>
      <c r="N1094" s="48"/>
      <c r="O1094" s="48"/>
      <c r="P1094" s="48"/>
      <c r="Q1094" s="48"/>
      <c r="R1094" s="48"/>
      <c r="S1094" s="48"/>
      <c r="T1094" s="48"/>
      <c r="U1094" s="48"/>
      <c r="V1094" s="48"/>
      <c r="W1094" s="48"/>
      <c r="X1094" s="48"/>
      <c r="Y1094" s="48"/>
      <c r="Z1094" s="48"/>
      <c r="AA1094" s="48"/>
      <c r="AB1094" s="48"/>
      <c r="AC1094" s="48"/>
      <c r="AD1094" s="48"/>
      <c r="AE1094" s="48"/>
      <c r="AF1094" s="48"/>
      <c r="AG1094" s="48"/>
      <c r="AH1094" s="48"/>
      <c r="AI1094" s="48"/>
      <c r="AJ1094" s="48"/>
      <c r="AK1094" s="48"/>
      <c r="AL1094" s="48"/>
      <c r="AM1094" s="48"/>
      <c r="AN1094" s="48"/>
      <c r="AO1094" s="48"/>
      <c r="AP1094" s="48"/>
      <c r="AQ1094" s="48"/>
      <c r="AR1094" s="48"/>
      <c r="AS1094" s="48"/>
      <c r="AT1094" s="48"/>
      <c r="AU1094" s="48"/>
      <c r="AV1094" s="48"/>
      <c r="AW1094" s="48"/>
      <c r="AX1094" s="48"/>
      <c r="AY1094" s="48"/>
      <c r="AZ1094" s="48"/>
      <c r="BA1094" s="48"/>
      <c r="BB1094" s="48"/>
      <c r="BC1094" s="48"/>
      <c r="BD1094" s="48"/>
      <c r="BE1094" s="48"/>
      <c r="BF1094" s="48"/>
      <c r="BG1094" s="48"/>
      <c r="BH1094" s="48"/>
      <c r="BI1094" s="158"/>
      <c r="BJ1094" s="158"/>
      <c r="BK1094" s="48"/>
      <c r="BL1094" s="307"/>
      <c r="BM1094" s="48"/>
      <c r="BN1094" s="48"/>
      <c r="BO1094" s="48"/>
      <c r="BP1094" s="48"/>
      <c r="BQ1094" s="48"/>
      <c r="BR1094" s="48"/>
      <c r="BS1094" s="48"/>
      <c r="BT1094" s="48"/>
      <c r="BU1094" s="48"/>
      <c r="BV1094" s="48"/>
      <c r="BW1094" s="48"/>
      <c r="BX1094" s="48"/>
      <c r="BY1094" s="48"/>
      <c r="BZ1094" s="328"/>
      <c r="CA1094" s="48"/>
      <c r="CB1094" s="48"/>
      <c r="CC1094" s="48"/>
      <c r="CD1094" s="48"/>
      <c r="CE1094" s="48"/>
      <c r="CF1094" s="48"/>
      <c r="CG1094" s="48"/>
      <c r="CH1094" s="48"/>
      <c r="CI1094" s="48"/>
      <c r="CJ1094" s="48"/>
      <c r="CK1094" s="48"/>
      <c r="CL1094" s="48"/>
      <c r="CM1094" s="48"/>
      <c r="CN1094" s="48"/>
      <c r="CO1094" s="48"/>
      <c r="CP1094" s="48"/>
      <c r="CQ1094" s="48"/>
      <c r="CR1094" s="48"/>
      <c r="CS1094" s="48"/>
      <c r="CT1094" s="48"/>
      <c r="CU1094" s="48"/>
      <c r="CV1094" s="48"/>
      <c r="CW1094" s="48"/>
      <c r="CX1094" s="48"/>
      <c r="CY1094" s="48"/>
      <c r="CZ1094" s="48"/>
      <c r="DA1094" s="48"/>
      <c r="DB1094" s="48"/>
      <c r="DC1094" s="48"/>
      <c r="DD1094" s="48"/>
      <c r="DE1094" s="48"/>
      <c r="DF1094" s="48"/>
      <c r="DG1094" s="48"/>
      <c r="DH1094" s="48"/>
      <c r="DI1094" s="48"/>
      <c r="DJ1094" s="48"/>
      <c r="DK1094" s="48"/>
      <c r="DL1094" s="48"/>
      <c r="DM1094" s="48"/>
      <c r="DN1094" s="48"/>
      <c r="DO1094" s="48"/>
      <c r="DP1094" s="48"/>
      <c r="DQ1094" s="48"/>
      <c r="DR1094" s="48"/>
      <c r="DS1094" s="48"/>
      <c r="DT1094" s="48"/>
      <c r="DU1094" s="48"/>
      <c r="DV1094" s="48"/>
      <c r="DW1094" s="48"/>
      <c r="DX1094" s="48"/>
      <c r="DY1094" s="48"/>
      <c r="DZ1094" s="48"/>
      <c r="EA1094" s="48"/>
      <c r="EB1094" s="48"/>
      <c r="EC1094" s="48"/>
      <c r="ED1094" s="48"/>
      <c r="EE1094" s="48"/>
      <c r="EF1094" s="48"/>
      <c r="EG1094" s="48"/>
      <c r="EH1094" s="48"/>
      <c r="EI1094" s="48"/>
      <c r="EJ1094" s="48"/>
      <c r="EK1094" s="48"/>
      <c r="EL1094" s="48"/>
      <c r="ET1094" s="33" t="s">
        <v>1704</v>
      </c>
      <c r="EU1094" s="33" t="s">
        <v>1702</v>
      </c>
    </row>
    <row r="1095" spans="1:151" ht="12" hidden="1" customHeight="1">
      <c r="A1095" s="48"/>
      <c r="B1095" s="60"/>
      <c r="C1095" s="48"/>
      <c r="D1095" s="60"/>
      <c r="E1095" s="60"/>
      <c r="F1095" s="60"/>
      <c r="G1095" s="60"/>
      <c r="H1095" s="60"/>
      <c r="I1095" s="60"/>
      <c r="J1095" s="60"/>
      <c r="K1095" s="60"/>
      <c r="L1095" s="60"/>
      <c r="M1095" s="48"/>
      <c r="N1095" s="48"/>
      <c r="O1095" s="48"/>
      <c r="P1095" s="48"/>
      <c r="Q1095" s="48"/>
      <c r="R1095" s="48"/>
      <c r="S1095" s="48"/>
      <c r="T1095" s="48"/>
      <c r="U1095" s="48"/>
      <c r="V1095" s="48"/>
      <c r="W1095" s="48"/>
      <c r="X1095" s="48"/>
      <c r="Y1095" s="48"/>
      <c r="Z1095" s="48"/>
      <c r="AA1095" s="48"/>
      <c r="AB1095" s="48"/>
      <c r="AC1095" s="48"/>
      <c r="AD1095" s="48"/>
      <c r="AE1095" s="48"/>
      <c r="AF1095" s="48"/>
      <c r="AG1095" s="48"/>
      <c r="AH1095" s="48"/>
      <c r="AI1095" s="48"/>
      <c r="AJ1095" s="48"/>
      <c r="AK1095" s="48"/>
      <c r="AL1095" s="48"/>
      <c r="AM1095" s="48"/>
      <c r="AN1095" s="48"/>
      <c r="AO1095" s="48"/>
      <c r="AP1095" s="48"/>
      <c r="AQ1095" s="48"/>
      <c r="AR1095" s="48"/>
      <c r="AS1095" s="48"/>
      <c r="AT1095" s="48"/>
      <c r="AU1095" s="48"/>
      <c r="AV1095" s="48"/>
      <c r="AW1095" s="48"/>
      <c r="AX1095" s="48"/>
      <c r="AY1095" s="48"/>
      <c r="AZ1095" s="48"/>
      <c r="BA1095" s="48"/>
      <c r="BB1095" s="48"/>
      <c r="BC1095" s="48"/>
      <c r="BD1095" s="48"/>
      <c r="BE1095" s="48"/>
      <c r="BF1095" s="48"/>
      <c r="BG1095" s="48"/>
      <c r="BH1095" s="48"/>
      <c r="BI1095" s="158"/>
      <c r="BJ1095" s="158"/>
      <c r="BK1095" s="48"/>
      <c r="BL1095" s="307"/>
      <c r="BM1095" s="48"/>
      <c r="BN1095" s="48"/>
      <c r="BO1095" s="48"/>
      <c r="BP1095" s="48"/>
      <c r="BQ1095" s="48"/>
      <c r="BR1095" s="48"/>
      <c r="BS1095" s="48"/>
      <c r="BT1095" s="48"/>
      <c r="BU1095" s="48"/>
      <c r="BV1095" s="48"/>
      <c r="BW1095" s="48"/>
      <c r="BX1095" s="48"/>
      <c r="BY1095" s="48"/>
      <c r="BZ1095" s="328"/>
      <c r="CA1095" s="48"/>
      <c r="CB1095" s="48"/>
      <c r="CC1095" s="48"/>
      <c r="CD1095" s="48"/>
      <c r="CE1095" s="48"/>
      <c r="CF1095" s="48"/>
      <c r="CG1095" s="48"/>
      <c r="CH1095" s="48"/>
      <c r="CI1095" s="48"/>
      <c r="CJ1095" s="48"/>
      <c r="CK1095" s="48"/>
      <c r="CL1095" s="48"/>
      <c r="CM1095" s="48"/>
      <c r="CN1095" s="48"/>
      <c r="CO1095" s="48"/>
      <c r="CP1095" s="48"/>
      <c r="CQ1095" s="48"/>
      <c r="CR1095" s="48"/>
      <c r="CS1095" s="48"/>
      <c r="CT1095" s="48"/>
      <c r="CU1095" s="48"/>
      <c r="CV1095" s="48"/>
      <c r="CW1095" s="48"/>
      <c r="CX1095" s="48"/>
      <c r="CY1095" s="48"/>
      <c r="CZ1095" s="48"/>
      <c r="DA1095" s="48"/>
      <c r="DB1095" s="48"/>
      <c r="DC1095" s="48"/>
      <c r="DD1095" s="48"/>
      <c r="DE1095" s="48"/>
      <c r="DF1095" s="48"/>
      <c r="DG1095" s="48"/>
      <c r="DH1095" s="48"/>
      <c r="DI1095" s="48"/>
      <c r="DJ1095" s="48"/>
      <c r="DK1095" s="48"/>
      <c r="DL1095" s="48"/>
      <c r="DM1095" s="48"/>
      <c r="DN1095" s="48"/>
      <c r="DO1095" s="48"/>
      <c r="DP1095" s="48"/>
      <c r="DQ1095" s="48"/>
      <c r="DR1095" s="48"/>
      <c r="DS1095" s="48"/>
      <c r="DT1095" s="48"/>
      <c r="DU1095" s="48"/>
      <c r="DV1095" s="48"/>
      <c r="DW1095" s="48"/>
      <c r="DX1095" s="48"/>
      <c r="DY1095" s="48"/>
      <c r="DZ1095" s="48"/>
      <c r="EA1095" s="48"/>
      <c r="EB1095" s="48"/>
      <c r="EC1095" s="48"/>
      <c r="ED1095" s="48"/>
      <c r="EE1095" s="48"/>
      <c r="EF1095" s="48"/>
      <c r="EG1095" s="48"/>
      <c r="EH1095" s="48"/>
      <c r="EI1095" s="48"/>
      <c r="EJ1095" s="48"/>
      <c r="EK1095" s="48"/>
      <c r="EL1095" s="48"/>
      <c r="ET1095" s="33" t="s">
        <v>1705</v>
      </c>
      <c r="EU1095" s="33" t="s">
        <v>1703</v>
      </c>
    </row>
    <row r="1096" spans="1:151" ht="12" hidden="1" customHeight="1">
      <c r="A1096" s="48"/>
      <c r="B1096" s="60"/>
      <c r="C1096" s="48"/>
      <c r="D1096" s="60"/>
      <c r="E1096" s="60"/>
      <c r="F1096" s="60"/>
      <c r="G1096" s="60"/>
      <c r="H1096" s="60"/>
      <c r="I1096" s="60"/>
      <c r="J1096" s="60"/>
      <c r="K1096" s="60"/>
      <c r="L1096" s="60"/>
      <c r="M1096" s="48"/>
      <c r="N1096" s="48"/>
      <c r="O1096" s="48"/>
      <c r="P1096" s="48"/>
      <c r="Q1096" s="48"/>
      <c r="R1096" s="48"/>
      <c r="S1096" s="48"/>
      <c r="T1096" s="48"/>
      <c r="U1096" s="48"/>
      <c r="V1096" s="48"/>
      <c r="W1096" s="48"/>
      <c r="X1096" s="48"/>
      <c r="Y1096" s="48"/>
      <c r="Z1096" s="48"/>
      <c r="AA1096" s="48"/>
      <c r="AB1096" s="48"/>
      <c r="AC1096" s="48"/>
      <c r="AD1096" s="48"/>
      <c r="AE1096" s="48"/>
      <c r="AF1096" s="48"/>
      <c r="AG1096" s="48"/>
      <c r="AH1096" s="48"/>
      <c r="AI1096" s="48"/>
      <c r="AJ1096" s="48"/>
      <c r="AK1096" s="48"/>
      <c r="AL1096" s="48"/>
      <c r="AM1096" s="48"/>
      <c r="AN1096" s="48"/>
      <c r="AO1096" s="48"/>
      <c r="AP1096" s="48"/>
      <c r="AQ1096" s="48"/>
      <c r="AR1096" s="48"/>
      <c r="AS1096" s="48"/>
      <c r="AT1096" s="48"/>
      <c r="AU1096" s="48"/>
      <c r="AV1096" s="48"/>
      <c r="AW1096" s="48"/>
      <c r="AX1096" s="48"/>
      <c r="AY1096" s="48"/>
      <c r="AZ1096" s="48"/>
      <c r="BA1096" s="48"/>
      <c r="BB1096" s="48"/>
      <c r="BC1096" s="48"/>
      <c r="BD1096" s="48"/>
      <c r="BE1096" s="48"/>
      <c r="BF1096" s="48"/>
      <c r="BG1096" s="48"/>
      <c r="BH1096" s="48"/>
      <c r="BI1096" s="158"/>
      <c r="BJ1096" s="158"/>
      <c r="BK1096" s="48"/>
      <c r="BL1096" s="307"/>
      <c r="BM1096" s="48"/>
      <c r="BN1096" s="48"/>
      <c r="BO1096" s="48"/>
      <c r="BP1096" s="48"/>
      <c r="BQ1096" s="48"/>
      <c r="BR1096" s="48"/>
      <c r="BS1096" s="48"/>
      <c r="BT1096" s="48"/>
      <c r="BU1096" s="48"/>
      <c r="BV1096" s="48"/>
      <c r="BW1096" s="48"/>
      <c r="BX1096" s="48"/>
      <c r="BY1096" s="48"/>
      <c r="BZ1096" s="328"/>
      <c r="CA1096" s="48"/>
      <c r="CB1096" s="48"/>
      <c r="CC1096" s="48"/>
      <c r="CD1096" s="48"/>
      <c r="CE1096" s="48"/>
      <c r="CF1096" s="48"/>
      <c r="CG1096" s="48"/>
      <c r="CH1096" s="48"/>
      <c r="CI1096" s="48"/>
      <c r="CJ1096" s="48"/>
      <c r="CK1096" s="48"/>
      <c r="CL1096" s="48"/>
      <c r="CM1096" s="48"/>
      <c r="CN1096" s="48"/>
      <c r="CO1096" s="48"/>
      <c r="CP1096" s="48"/>
      <c r="CQ1096" s="48"/>
      <c r="CR1096" s="48"/>
      <c r="CS1096" s="48"/>
      <c r="CT1096" s="48"/>
      <c r="CU1096" s="48"/>
      <c r="CV1096" s="48"/>
      <c r="CW1096" s="48"/>
      <c r="CX1096" s="48"/>
      <c r="CY1096" s="48"/>
      <c r="CZ1096" s="48"/>
      <c r="DA1096" s="48"/>
      <c r="DB1096" s="48"/>
      <c r="DC1096" s="48"/>
      <c r="DD1096" s="48"/>
      <c r="DE1096" s="48"/>
      <c r="DF1096" s="48"/>
      <c r="DG1096" s="48"/>
      <c r="DH1096" s="48"/>
      <c r="DI1096" s="48"/>
      <c r="DJ1096" s="48"/>
      <c r="DK1096" s="48"/>
      <c r="DL1096" s="48"/>
      <c r="DM1096" s="48"/>
      <c r="DN1096" s="48"/>
      <c r="DO1096" s="48"/>
      <c r="DP1096" s="48"/>
      <c r="DQ1096" s="48"/>
      <c r="DR1096" s="48"/>
      <c r="DS1096" s="48"/>
      <c r="DT1096" s="48"/>
      <c r="DU1096" s="48"/>
      <c r="DV1096" s="48"/>
      <c r="DW1096" s="48"/>
      <c r="DX1096" s="48"/>
      <c r="DY1096" s="48"/>
      <c r="DZ1096" s="48"/>
      <c r="EA1096" s="48"/>
      <c r="EB1096" s="48"/>
      <c r="EC1096" s="48"/>
      <c r="ED1096" s="48"/>
      <c r="EE1096" s="48"/>
      <c r="EF1096" s="48"/>
      <c r="EG1096" s="48"/>
      <c r="EH1096" s="48"/>
      <c r="EI1096" s="48"/>
      <c r="EJ1096" s="48"/>
      <c r="EK1096" s="48"/>
      <c r="EL1096" s="48"/>
      <c r="ET1096" s="33" t="s">
        <v>1706</v>
      </c>
      <c r="EU1096" s="33" t="s">
        <v>1704</v>
      </c>
    </row>
    <row r="1097" spans="1:151" ht="12" hidden="1" customHeight="1">
      <c r="A1097" s="48"/>
      <c r="B1097" s="60"/>
      <c r="C1097" s="48"/>
      <c r="D1097" s="60"/>
      <c r="E1097" s="60"/>
      <c r="F1097" s="60"/>
      <c r="G1097" s="60"/>
      <c r="H1097" s="60"/>
      <c r="I1097" s="60"/>
      <c r="J1097" s="60"/>
      <c r="K1097" s="60"/>
      <c r="L1097" s="60"/>
      <c r="M1097" s="48"/>
      <c r="N1097" s="48"/>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c r="AM1097" s="48"/>
      <c r="AN1097" s="48"/>
      <c r="AO1097" s="48"/>
      <c r="AP1097" s="48"/>
      <c r="AQ1097" s="48"/>
      <c r="AR1097" s="48"/>
      <c r="AS1097" s="48"/>
      <c r="AT1097" s="48"/>
      <c r="AU1097" s="48"/>
      <c r="AV1097" s="48"/>
      <c r="AW1097" s="48"/>
      <c r="AX1097" s="48"/>
      <c r="AY1097" s="48"/>
      <c r="AZ1097" s="48"/>
      <c r="BA1097" s="48"/>
      <c r="BB1097" s="48"/>
      <c r="BC1097" s="48"/>
      <c r="BD1097" s="48"/>
      <c r="BE1097" s="48"/>
      <c r="BF1097" s="48"/>
      <c r="BG1097" s="48"/>
      <c r="BH1097" s="48"/>
      <c r="BI1097" s="158"/>
      <c r="BJ1097" s="158"/>
      <c r="BK1097" s="48"/>
      <c r="BL1097" s="307"/>
      <c r="BM1097" s="48"/>
      <c r="BN1097" s="48"/>
      <c r="BO1097" s="48"/>
      <c r="BP1097" s="48"/>
      <c r="BQ1097" s="48"/>
      <c r="BR1097" s="48"/>
      <c r="BS1097" s="48"/>
      <c r="BT1097" s="48"/>
      <c r="BU1097" s="48"/>
      <c r="BV1097" s="48"/>
      <c r="BW1097" s="48"/>
      <c r="BX1097" s="48"/>
      <c r="BY1097" s="48"/>
      <c r="BZ1097" s="328"/>
      <c r="CA1097" s="48"/>
      <c r="CB1097" s="48"/>
      <c r="CC1097" s="48"/>
      <c r="CD1097" s="48"/>
      <c r="CE1097" s="48"/>
      <c r="CF1097" s="48"/>
      <c r="CG1097" s="48"/>
      <c r="CH1097" s="48"/>
      <c r="CI1097" s="48"/>
      <c r="CJ1097" s="48"/>
      <c r="CK1097" s="48"/>
      <c r="CL1097" s="48"/>
      <c r="CM1097" s="48"/>
      <c r="CN1097" s="48"/>
      <c r="CO1097" s="48"/>
      <c r="CP1097" s="48"/>
      <c r="CQ1097" s="48"/>
      <c r="CR1097" s="48"/>
      <c r="CS1097" s="48"/>
      <c r="CT1097" s="48"/>
      <c r="CU1097" s="48"/>
      <c r="CV1097" s="48"/>
      <c r="CW1097" s="48"/>
      <c r="CX1097" s="48"/>
      <c r="CY1097" s="48"/>
      <c r="CZ1097" s="48"/>
      <c r="DA1097" s="48"/>
      <c r="DB1097" s="48"/>
      <c r="DC1097" s="48"/>
      <c r="DD1097" s="48"/>
      <c r="DE1097" s="48"/>
      <c r="DF1097" s="48"/>
      <c r="DG1097" s="48"/>
      <c r="DH1097" s="48"/>
      <c r="DI1097" s="48"/>
      <c r="DJ1097" s="48"/>
      <c r="DK1097" s="48"/>
      <c r="DL1097" s="48"/>
      <c r="DM1097" s="48"/>
      <c r="DN1097" s="48"/>
      <c r="DO1097" s="48"/>
      <c r="DP1097" s="48"/>
      <c r="DQ1097" s="48"/>
      <c r="DR1097" s="48"/>
      <c r="DS1097" s="48"/>
      <c r="DT1097" s="48"/>
      <c r="DU1097" s="48"/>
      <c r="DV1097" s="48"/>
      <c r="DW1097" s="48"/>
      <c r="DX1097" s="48"/>
      <c r="DY1097" s="48"/>
      <c r="DZ1097" s="48"/>
      <c r="EA1097" s="48"/>
      <c r="EB1097" s="48"/>
      <c r="EC1097" s="48"/>
      <c r="ED1097" s="48"/>
      <c r="EE1097" s="48"/>
      <c r="EF1097" s="48"/>
      <c r="EG1097" s="48"/>
      <c r="EH1097" s="48"/>
      <c r="EI1097" s="48"/>
      <c r="EJ1097" s="48"/>
      <c r="EK1097" s="48"/>
      <c r="EL1097" s="48"/>
      <c r="ET1097" s="33" t="s">
        <v>1707</v>
      </c>
      <c r="EU1097" s="33" t="s">
        <v>1705</v>
      </c>
    </row>
    <row r="1098" spans="1:151" ht="12" hidden="1" customHeight="1">
      <c r="A1098" s="48"/>
      <c r="B1098" s="60"/>
      <c r="C1098" s="48"/>
      <c r="D1098" s="60"/>
      <c r="E1098" s="60"/>
      <c r="F1098" s="60"/>
      <c r="G1098" s="60"/>
      <c r="H1098" s="60"/>
      <c r="I1098" s="60"/>
      <c r="J1098" s="60"/>
      <c r="K1098" s="60"/>
      <c r="L1098" s="60"/>
      <c r="M1098" s="48"/>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c r="AM1098" s="48"/>
      <c r="AN1098" s="48"/>
      <c r="AO1098" s="48"/>
      <c r="AP1098" s="48"/>
      <c r="AQ1098" s="48"/>
      <c r="AR1098" s="48"/>
      <c r="AS1098" s="48"/>
      <c r="AT1098" s="48"/>
      <c r="AU1098" s="48"/>
      <c r="AV1098" s="48"/>
      <c r="AW1098" s="48"/>
      <c r="AX1098" s="48"/>
      <c r="AY1098" s="48"/>
      <c r="AZ1098" s="48"/>
      <c r="BA1098" s="48"/>
      <c r="BB1098" s="48"/>
      <c r="BC1098" s="48"/>
      <c r="BD1098" s="48"/>
      <c r="BE1098" s="48"/>
      <c r="BF1098" s="48"/>
      <c r="BG1098" s="48"/>
      <c r="BH1098" s="48"/>
      <c r="BI1098" s="158"/>
      <c r="BJ1098" s="158"/>
      <c r="BK1098" s="48"/>
      <c r="BL1098" s="307"/>
      <c r="BM1098" s="48"/>
      <c r="BN1098" s="48"/>
      <c r="BO1098" s="48"/>
      <c r="BP1098" s="48"/>
      <c r="BQ1098" s="48"/>
      <c r="BR1098" s="48"/>
      <c r="BS1098" s="48"/>
      <c r="BT1098" s="48"/>
      <c r="BU1098" s="48"/>
      <c r="BV1098" s="48"/>
      <c r="BW1098" s="48"/>
      <c r="BX1098" s="48"/>
      <c r="BY1098" s="48"/>
      <c r="BZ1098" s="328"/>
      <c r="CA1098" s="48"/>
      <c r="CB1098" s="48"/>
      <c r="CC1098" s="48"/>
      <c r="CD1098" s="48"/>
      <c r="CE1098" s="48"/>
      <c r="CF1098" s="48"/>
      <c r="CG1098" s="48"/>
      <c r="CH1098" s="48"/>
      <c r="CI1098" s="48"/>
      <c r="CJ1098" s="48"/>
      <c r="CK1098" s="48"/>
      <c r="CL1098" s="48"/>
      <c r="CM1098" s="48"/>
      <c r="CN1098" s="48"/>
      <c r="CO1098" s="48"/>
      <c r="CP1098" s="48"/>
      <c r="CQ1098" s="48"/>
      <c r="CR1098" s="48"/>
      <c r="CS1098" s="48"/>
      <c r="CT1098" s="48"/>
      <c r="CU1098" s="48"/>
      <c r="CV1098" s="48"/>
      <c r="CW1098" s="48"/>
      <c r="CX1098" s="48"/>
      <c r="CY1098" s="48"/>
      <c r="CZ1098" s="48"/>
      <c r="DA1098" s="48"/>
      <c r="DB1098" s="48"/>
      <c r="DC1098" s="48"/>
      <c r="DD1098" s="48"/>
      <c r="DE1098" s="48"/>
      <c r="DF1098" s="48"/>
      <c r="DG1098" s="48"/>
      <c r="DH1098" s="48"/>
      <c r="DI1098" s="48"/>
      <c r="DJ1098" s="48"/>
      <c r="DK1098" s="48"/>
      <c r="DL1098" s="48"/>
      <c r="DM1098" s="48"/>
      <c r="DN1098" s="48"/>
      <c r="DO1098" s="48"/>
      <c r="DP1098" s="48"/>
      <c r="DQ1098" s="48"/>
      <c r="DR1098" s="48"/>
      <c r="DS1098" s="48"/>
      <c r="DT1098" s="48"/>
      <c r="DU1098" s="48"/>
      <c r="DV1098" s="48"/>
      <c r="DW1098" s="48"/>
      <c r="DX1098" s="48"/>
      <c r="DY1098" s="48"/>
      <c r="DZ1098" s="48"/>
      <c r="EA1098" s="48"/>
      <c r="EB1098" s="48"/>
      <c r="EC1098" s="48"/>
      <c r="ED1098" s="48"/>
      <c r="EE1098" s="48"/>
      <c r="EF1098" s="48"/>
      <c r="EG1098" s="48"/>
      <c r="EH1098" s="48"/>
      <c r="EI1098" s="48"/>
      <c r="EJ1098" s="48"/>
      <c r="EK1098" s="48"/>
      <c r="EL1098" s="48"/>
      <c r="ET1098" s="33" t="s">
        <v>1708</v>
      </c>
      <c r="EU1098" s="33" t="s">
        <v>1706</v>
      </c>
    </row>
    <row r="1099" spans="1:151" ht="12" hidden="1" customHeight="1">
      <c r="A1099" s="48"/>
      <c r="B1099" s="60"/>
      <c r="C1099" s="48"/>
      <c r="D1099" s="60"/>
      <c r="E1099" s="60"/>
      <c r="F1099" s="60"/>
      <c r="G1099" s="60"/>
      <c r="H1099" s="60"/>
      <c r="I1099" s="60"/>
      <c r="J1099" s="60"/>
      <c r="K1099" s="60"/>
      <c r="L1099" s="60"/>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c r="AM1099" s="48"/>
      <c r="AN1099" s="48"/>
      <c r="AO1099" s="48"/>
      <c r="AP1099" s="48"/>
      <c r="AQ1099" s="48"/>
      <c r="AR1099" s="48"/>
      <c r="AS1099" s="48"/>
      <c r="AT1099" s="48"/>
      <c r="AU1099" s="48"/>
      <c r="AV1099" s="48"/>
      <c r="AW1099" s="48"/>
      <c r="AX1099" s="48"/>
      <c r="AY1099" s="48"/>
      <c r="AZ1099" s="48"/>
      <c r="BA1099" s="48"/>
      <c r="BB1099" s="48"/>
      <c r="BC1099" s="48"/>
      <c r="BD1099" s="48"/>
      <c r="BE1099" s="48"/>
      <c r="BF1099" s="48"/>
      <c r="BG1099" s="48"/>
      <c r="BH1099" s="48"/>
      <c r="BI1099" s="158"/>
      <c r="BJ1099" s="158"/>
      <c r="BK1099" s="48"/>
      <c r="BL1099" s="307"/>
      <c r="BM1099" s="48"/>
      <c r="BN1099" s="48"/>
      <c r="BO1099" s="48"/>
      <c r="BP1099" s="48"/>
      <c r="BQ1099" s="48"/>
      <c r="BR1099" s="48"/>
      <c r="BS1099" s="48"/>
      <c r="BT1099" s="48"/>
      <c r="BU1099" s="48"/>
      <c r="BV1099" s="48"/>
      <c r="BW1099" s="48"/>
      <c r="BX1099" s="48"/>
      <c r="BY1099" s="48"/>
      <c r="BZ1099" s="328"/>
      <c r="CA1099" s="48"/>
      <c r="CB1099" s="48"/>
      <c r="CC1099" s="48"/>
      <c r="CD1099" s="48"/>
      <c r="CE1099" s="48"/>
      <c r="CF1099" s="48"/>
      <c r="CG1099" s="48"/>
      <c r="CH1099" s="48"/>
      <c r="CI1099" s="48"/>
      <c r="CJ1099" s="48"/>
      <c r="CK1099" s="48"/>
      <c r="CL1099" s="48"/>
      <c r="CM1099" s="48"/>
      <c r="CN1099" s="48"/>
      <c r="CO1099" s="48"/>
      <c r="CP1099" s="48"/>
      <c r="CQ1099" s="48"/>
      <c r="CR1099" s="48"/>
      <c r="CS1099" s="48"/>
      <c r="CT1099" s="48"/>
      <c r="CU1099" s="48"/>
      <c r="CV1099" s="48"/>
      <c r="CW1099" s="48"/>
      <c r="CX1099" s="48"/>
      <c r="CY1099" s="48"/>
      <c r="CZ1099" s="48"/>
      <c r="DA1099" s="48"/>
      <c r="DB1099" s="48"/>
      <c r="DC1099" s="48"/>
      <c r="DD1099" s="48"/>
      <c r="DE1099" s="48"/>
      <c r="DF1099" s="48"/>
      <c r="DG1099" s="48"/>
      <c r="DH1099" s="48"/>
      <c r="DI1099" s="48"/>
      <c r="DJ1099" s="48"/>
      <c r="DK1099" s="48"/>
      <c r="DL1099" s="48"/>
      <c r="DM1099" s="48"/>
      <c r="DN1099" s="48"/>
      <c r="DO1099" s="48"/>
      <c r="DP1099" s="48"/>
      <c r="DQ1099" s="48"/>
      <c r="DR1099" s="48"/>
      <c r="DS1099" s="48"/>
      <c r="DT1099" s="48"/>
      <c r="DU1099" s="48"/>
      <c r="DV1099" s="48"/>
      <c r="DW1099" s="48"/>
      <c r="DX1099" s="48"/>
      <c r="DY1099" s="48"/>
      <c r="DZ1099" s="48"/>
      <c r="EA1099" s="48"/>
      <c r="EB1099" s="48"/>
      <c r="EC1099" s="48"/>
      <c r="ED1099" s="48"/>
      <c r="EE1099" s="48"/>
      <c r="EF1099" s="48"/>
      <c r="EG1099" s="48"/>
      <c r="EH1099" s="48"/>
      <c r="EI1099" s="48"/>
      <c r="EJ1099" s="48"/>
      <c r="EK1099" s="48"/>
      <c r="EL1099" s="48"/>
      <c r="ET1099" s="33" t="s">
        <v>1709</v>
      </c>
      <c r="EU1099" s="33" t="s">
        <v>1707</v>
      </c>
    </row>
    <row r="1100" spans="1:151" ht="12" hidden="1" customHeight="1">
      <c r="A1100" s="48"/>
      <c r="B1100" s="60"/>
      <c r="C1100" s="48"/>
      <c r="D1100" s="60"/>
      <c r="E1100" s="60"/>
      <c r="F1100" s="60"/>
      <c r="G1100" s="60"/>
      <c r="H1100" s="60"/>
      <c r="I1100" s="60"/>
      <c r="J1100" s="60"/>
      <c r="K1100" s="60"/>
      <c r="L1100" s="60"/>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c r="AM1100" s="48"/>
      <c r="AN1100" s="48"/>
      <c r="AO1100" s="48"/>
      <c r="AP1100" s="48"/>
      <c r="AQ1100" s="48"/>
      <c r="AR1100" s="48"/>
      <c r="AS1100" s="48"/>
      <c r="AT1100" s="48"/>
      <c r="AU1100" s="48"/>
      <c r="AV1100" s="48"/>
      <c r="AW1100" s="48"/>
      <c r="AX1100" s="48"/>
      <c r="AY1100" s="48"/>
      <c r="AZ1100" s="48"/>
      <c r="BA1100" s="48"/>
      <c r="BB1100" s="48"/>
      <c r="BC1100" s="48"/>
      <c r="BD1100" s="48"/>
      <c r="BE1100" s="48"/>
      <c r="BF1100" s="48"/>
      <c r="BG1100" s="48"/>
      <c r="BH1100" s="48"/>
      <c r="BI1100" s="158"/>
      <c r="BJ1100" s="158"/>
      <c r="BK1100" s="48"/>
      <c r="BL1100" s="307"/>
      <c r="BM1100" s="48"/>
      <c r="BN1100" s="48"/>
      <c r="BO1100" s="48"/>
      <c r="BP1100" s="48"/>
      <c r="BQ1100" s="48"/>
      <c r="BR1100" s="48"/>
      <c r="BS1100" s="48"/>
      <c r="BT1100" s="48"/>
      <c r="BU1100" s="48"/>
      <c r="BV1100" s="48"/>
      <c r="BW1100" s="48"/>
      <c r="BX1100" s="48"/>
      <c r="BY1100" s="48"/>
      <c r="BZ1100" s="328"/>
      <c r="CA1100" s="48"/>
      <c r="CB1100" s="48"/>
      <c r="CC1100" s="48"/>
      <c r="CD1100" s="48"/>
      <c r="CE1100" s="48"/>
      <c r="CF1100" s="48"/>
      <c r="CG1100" s="48"/>
      <c r="CH1100" s="48"/>
      <c r="CI1100" s="48"/>
      <c r="CJ1100" s="48"/>
      <c r="CK1100" s="48"/>
      <c r="CL1100" s="48"/>
      <c r="CM1100" s="48"/>
      <c r="CN1100" s="48"/>
      <c r="CO1100" s="48"/>
      <c r="CP1100" s="48"/>
      <c r="CQ1100" s="48"/>
      <c r="CR1100" s="48"/>
      <c r="CS1100" s="48"/>
      <c r="CT1100" s="48"/>
      <c r="CU1100" s="48"/>
      <c r="CV1100" s="48"/>
      <c r="CW1100" s="48"/>
      <c r="CX1100" s="48"/>
      <c r="CY1100" s="48"/>
      <c r="CZ1100" s="48"/>
      <c r="DA1100" s="48"/>
      <c r="DB1100" s="48"/>
      <c r="DC1100" s="48"/>
      <c r="DD1100" s="48"/>
      <c r="DE1100" s="48"/>
      <c r="DF1100" s="48"/>
      <c r="DG1100" s="48"/>
      <c r="DH1100" s="48"/>
      <c r="DI1100" s="48"/>
      <c r="DJ1100" s="48"/>
      <c r="DK1100" s="48"/>
      <c r="DL1100" s="48"/>
      <c r="DM1100" s="48"/>
      <c r="DN1100" s="48"/>
      <c r="DO1100" s="48"/>
      <c r="DP1100" s="48"/>
      <c r="DQ1100" s="48"/>
      <c r="DR1100" s="48"/>
      <c r="DS1100" s="48"/>
      <c r="DT1100" s="48"/>
      <c r="DU1100" s="48"/>
      <c r="DV1100" s="48"/>
      <c r="DW1100" s="48"/>
      <c r="DX1100" s="48"/>
      <c r="DY1100" s="48"/>
      <c r="DZ1100" s="48"/>
      <c r="EA1100" s="48"/>
      <c r="EB1100" s="48"/>
      <c r="EC1100" s="48"/>
      <c r="ED1100" s="48"/>
      <c r="EE1100" s="48"/>
      <c r="EF1100" s="48"/>
      <c r="EG1100" s="48"/>
      <c r="EH1100" s="48"/>
      <c r="EI1100" s="48"/>
      <c r="EJ1100" s="48"/>
      <c r="EK1100" s="48"/>
      <c r="EL1100" s="48"/>
      <c r="ET1100" s="33" t="s">
        <v>1710</v>
      </c>
      <c r="EU1100" s="33" t="s">
        <v>1708</v>
      </c>
    </row>
    <row r="1101" spans="1:151" ht="12" hidden="1" customHeight="1">
      <c r="A1101" s="48"/>
      <c r="B1101" s="60"/>
      <c r="C1101" s="48"/>
      <c r="D1101" s="60"/>
      <c r="E1101" s="60"/>
      <c r="F1101" s="60"/>
      <c r="G1101" s="60"/>
      <c r="H1101" s="60"/>
      <c r="I1101" s="60"/>
      <c r="J1101" s="60"/>
      <c r="K1101" s="60"/>
      <c r="L1101" s="60"/>
      <c r="M1101" s="48"/>
      <c r="N1101" s="48"/>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c r="AR1101" s="48"/>
      <c r="AS1101" s="48"/>
      <c r="AT1101" s="48"/>
      <c r="AU1101" s="48"/>
      <c r="AV1101" s="48"/>
      <c r="AW1101" s="48"/>
      <c r="AX1101" s="48"/>
      <c r="AY1101" s="48"/>
      <c r="AZ1101" s="48"/>
      <c r="BA1101" s="48"/>
      <c r="BB1101" s="48"/>
      <c r="BC1101" s="48"/>
      <c r="BD1101" s="48"/>
      <c r="BE1101" s="48"/>
      <c r="BF1101" s="48"/>
      <c r="BG1101" s="48"/>
      <c r="BH1101" s="48"/>
      <c r="BI1101" s="158"/>
      <c r="BJ1101" s="158"/>
      <c r="BK1101" s="48"/>
      <c r="BL1101" s="307"/>
      <c r="BM1101" s="48"/>
      <c r="BN1101" s="48"/>
      <c r="BO1101" s="48"/>
      <c r="BP1101" s="48"/>
      <c r="BQ1101" s="48"/>
      <c r="BR1101" s="48"/>
      <c r="BS1101" s="48"/>
      <c r="BT1101" s="48"/>
      <c r="BU1101" s="48"/>
      <c r="BV1101" s="48"/>
      <c r="BW1101" s="48"/>
      <c r="BX1101" s="48"/>
      <c r="BY1101" s="48"/>
      <c r="BZ1101" s="328"/>
      <c r="CA1101" s="48"/>
      <c r="CB1101" s="48"/>
      <c r="CC1101" s="48"/>
      <c r="CD1101" s="48"/>
      <c r="CE1101" s="48"/>
      <c r="CF1101" s="48"/>
      <c r="CG1101" s="48"/>
      <c r="CH1101" s="48"/>
      <c r="CI1101" s="48"/>
      <c r="CJ1101" s="48"/>
      <c r="CK1101" s="48"/>
      <c r="CL1101" s="48"/>
      <c r="CM1101" s="48"/>
      <c r="CN1101" s="48"/>
      <c r="CO1101" s="48"/>
      <c r="CP1101" s="48"/>
      <c r="CQ1101" s="48"/>
      <c r="CR1101" s="48"/>
      <c r="CS1101" s="48"/>
      <c r="CT1101" s="48"/>
      <c r="CU1101" s="48"/>
      <c r="CV1101" s="48"/>
      <c r="CW1101" s="48"/>
      <c r="CX1101" s="48"/>
      <c r="CY1101" s="48"/>
      <c r="CZ1101" s="48"/>
      <c r="DA1101" s="48"/>
      <c r="DB1101" s="48"/>
      <c r="DC1101" s="48"/>
      <c r="DD1101" s="48"/>
      <c r="DE1101" s="48"/>
      <c r="DF1101" s="48"/>
      <c r="DG1101" s="48"/>
      <c r="DH1101" s="48"/>
      <c r="DI1101" s="48"/>
      <c r="DJ1101" s="48"/>
      <c r="DK1101" s="48"/>
      <c r="DL1101" s="48"/>
      <c r="DM1101" s="48"/>
      <c r="DN1101" s="48"/>
      <c r="DO1101" s="48"/>
      <c r="DP1101" s="48"/>
      <c r="DQ1101" s="48"/>
      <c r="DR1101" s="48"/>
      <c r="DS1101" s="48"/>
      <c r="DT1101" s="48"/>
      <c r="DU1101" s="48"/>
      <c r="DV1101" s="48"/>
      <c r="DW1101" s="48"/>
      <c r="DX1101" s="48"/>
      <c r="DY1101" s="48"/>
      <c r="DZ1101" s="48"/>
      <c r="EA1101" s="48"/>
      <c r="EB1101" s="48"/>
      <c r="EC1101" s="48"/>
      <c r="ED1101" s="48"/>
      <c r="EE1101" s="48"/>
      <c r="EF1101" s="48"/>
      <c r="EG1101" s="48"/>
      <c r="EH1101" s="48"/>
      <c r="EI1101" s="48"/>
      <c r="EJ1101" s="48"/>
      <c r="EK1101" s="48"/>
      <c r="EL1101" s="48"/>
      <c r="ET1101" s="33" t="s">
        <v>1711</v>
      </c>
      <c r="EU1101" s="33" t="s">
        <v>1709</v>
      </c>
    </row>
    <row r="1102" spans="1:151" ht="12" hidden="1" customHeight="1">
      <c r="A1102" s="48"/>
      <c r="B1102" s="60"/>
      <c r="C1102" s="48"/>
      <c r="D1102" s="60"/>
      <c r="E1102" s="60"/>
      <c r="F1102" s="60"/>
      <c r="G1102" s="60"/>
      <c r="H1102" s="60"/>
      <c r="I1102" s="60"/>
      <c r="J1102" s="60"/>
      <c r="K1102" s="60"/>
      <c r="L1102" s="60"/>
      <c r="M1102" s="48"/>
      <c r="N1102" s="48"/>
      <c r="O1102" s="48"/>
      <c r="P1102" s="48"/>
      <c r="Q1102" s="48"/>
      <c r="R1102" s="48"/>
      <c r="S1102" s="48"/>
      <c r="T1102" s="48"/>
      <c r="U1102" s="48"/>
      <c r="V1102" s="48"/>
      <c r="W1102" s="48"/>
      <c r="X1102" s="48"/>
      <c r="Y1102" s="48"/>
      <c r="Z1102" s="48"/>
      <c r="AA1102" s="48"/>
      <c r="AB1102" s="48"/>
      <c r="AC1102" s="48"/>
      <c r="AD1102" s="48"/>
      <c r="AE1102" s="48"/>
      <c r="AF1102" s="48"/>
      <c r="AG1102" s="48"/>
      <c r="AH1102" s="48"/>
      <c r="AI1102" s="48"/>
      <c r="AJ1102" s="48"/>
      <c r="AK1102" s="48"/>
      <c r="AL1102" s="48"/>
      <c r="AM1102" s="48"/>
      <c r="AN1102" s="48"/>
      <c r="AO1102" s="48"/>
      <c r="AP1102" s="48"/>
      <c r="AQ1102" s="48"/>
      <c r="AR1102" s="48"/>
      <c r="AS1102" s="48"/>
      <c r="AT1102" s="48"/>
      <c r="AU1102" s="48"/>
      <c r="AV1102" s="48"/>
      <c r="AW1102" s="48"/>
      <c r="AX1102" s="48"/>
      <c r="AY1102" s="48"/>
      <c r="AZ1102" s="48"/>
      <c r="BA1102" s="48"/>
      <c r="BB1102" s="48"/>
      <c r="BC1102" s="48"/>
      <c r="BD1102" s="48"/>
      <c r="BE1102" s="48"/>
      <c r="BF1102" s="48"/>
      <c r="BG1102" s="48"/>
      <c r="BH1102" s="48"/>
      <c r="BI1102" s="158"/>
      <c r="BJ1102" s="158"/>
      <c r="BK1102" s="48"/>
      <c r="BL1102" s="307"/>
      <c r="BM1102" s="48"/>
      <c r="BN1102" s="48"/>
      <c r="BO1102" s="48"/>
      <c r="BP1102" s="48"/>
      <c r="BQ1102" s="48"/>
      <c r="BR1102" s="48"/>
      <c r="BS1102" s="48"/>
      <c r="BT1102" s="48"/>
      <c r="BU1102" s="48"/>
      <c r="BV1102" s="48"/>
      <c r="BW1102" s="48"/>
      <c r="BX1102" s="48"/>
      <c r="BY1102" s="48"/>
      <c r="BZ1102" s="328"/>
      <c r="CA1102" s="48"/>
      <c r="CB1102" s="48"/>
      <c r="CC1102" s="48"/>
      <c r="CD1102" s="48"/>
      <c r="CE1102" s="48"/>
      <c r="CF1102" s="48"/>
      <c r="CG1102" s="48"/>
      <c r="CH1102" s="48"/>
      <c r="CI1102" s="48"/>
      <c r="CJ1102" s="48"/>
      <c r="CK1102" s="48"/>
      <c r="CL1102" s="48"/>
      <c r="CM1102" s="48"/>
      <c r="CN1102" s="48"/>
      <c r="CO1102" s="48"/>
      <c r="CP1102" s="48"/>
      <c r="CQ1102" s="48"/>
      <c r="CR1102" s="48"/>
      <c r="CS1102" s="48"/>
      <c r="CT1102" s="48"/>
      <c r="CU1102" s="48"/>
      <c r="CV1102" s="48"/>
      <c r="CW1102" s="48"/>
      <c r="CX1102" s="48"/>
      <c r="CY1102" s="48"/>
      <c r="CZ1102" s="48"/>
      <c r="DA1102" s="48"/>
      <c r="DB1102" s="48"/>
      <c r="DC1102" s="48"/>
      <c r="DD1102" s="48"/>
      <c r="DE1102" s="48"/>
      <c r="DF1102" s="48"/>
      <c r="DG1102" s="48"/>
      <c r="DH1102" s="48"/>
      <c r="DI1102" s="48"/>
      <c r="DJ1102" s="48"/>
      <c r="DK1102" s="48"/>
      <c r="DL1102" s="48"/>
      <c r="DM1102" s="48"/>
      <c r="DN1102" s="48"/>
      <c r="DO1102" s="48"/>
      <c r="DP1102" s="48"/>
      <c r="DQ1102" s="48"/>
      <c r="DR1102" s="48"/>
      <c r="DS1102" s="48"/>
      <c r="DT1102" s="48"/>
      <c r="DU1102" s="48"/>
      <c r="DV1102" s="48"/>
      <c r="DW1102" s="48"/>
      <c r="DX1102" s="48"/>
      <c r="DY1102" s="48"/>
      <c r="DZ1102" s="48"/>
      <c r="EA1102" s="48"/>
      <c r="EB1102" s="48"/>
      <c r="EC1102" s="48"/>
      <c r="ED1102" s="48"/>
      <c r="EE1102" s="48"/>
      <c r="EF1102" s="48"/>
      <c r="EG1102" s="48"/>
      <c r="EH1102" s="48"/>
      <c r="EI1102" s="48"/>
      <c r="EJ1102" s="48"/>
      <c r="EK1102" s="48"/>
      <c r="EL1102" s="48"/>
      <c r="ET1102" s="33" t="s">
        <v>1712</v>
      </c>
      <c r="EU1102" s="33" t="s">
        <v>1710</v>
      </c>
    </row>
    <row r="1103" spans="1:151" ht="12" hidden="1" customHeight="1">
      <c r="A1103" s="48"/>
      <c r="B1103" s="60"/>
      <c r="C1103" s="48"/>
      <c r="D1103" s="60"/>
      <c r="E1103" s="60"/>
      <c r="F1103" s="60"/>
      <c r="G1103" s="60"/>
      <c r="H1103" s="60"/>
      <c r="I1103" s="60"/>
      <c r="J1103" s="60"/>
      <c r="K1103" s="60"/>
      <c r="L1103" s="60"/>
      <c r="M1103" s="48"/>
      <c r="N1103" s="48"/>
      <c r="O1103" s="48"/>
      <c r="P1103" s="48"/>
      <c r="Q1103" s="48"/>
      <c r="R1103" s="48"/>
      <c r="S1103" s="48"/>
      <c r="T1103" s="48"/>
      <c r="U1103" s="48"/>
      <c r="V1103" s="48"/>
      <c r="W1103" s="48"/>
      <c r="X1103" s="48"/>
      <c r="Y1103" s="48"/>
      <c r="Z1103" s="48"/>
      <c r="AA1103" s="48"/>
      <c r="AB1103" s="48"/>
      <c r="AC1103" s="48"/>
      <c r="AD1103" s="48"/>
      <c r="AE1103" s="48"/>
      <c r="AF1103" s="48"/>
      <c r="AG1103" s="48"/>
      <c r="AH1103" s="48"/>
      <c r="AI1103" s="48"/>
      <c r="AJ1103" s="48"/>
      <c r="AK1103" s="48"/>
      <c r="AL1103" s="48"/>
      <c r="AM1103" s="48"/>
      <c r="AN1103" s="48"/>
      <c r="AO1103" s="48"/>
      <c r="AP1103" s="48"/>
      <c r="AQ1103" s="48"/>
      <c r="AR1103" s="48"/>
      <c r="AS1103" s="48"/>
      <c r="AT1103" s="48"/>
      <c r="AU1103" s="48"/>
      <c r="AV1103" s="48"/>
      <c r="AW1103" s="48"/>
      <c r="AX1103" s="48"/>
      <c r="AY1103" s="48"/>
      <c r="AZ1103" s="48"/>
      <c r="BA1103" s="48"/>
      <c r="BB1103" s="48"/>
      <c r="BC1103" s="48"/>
      <c r="BD1103" s="48"/>
      <c r="BE1103" s="48"/>
      <c r="BF1103" s="48"/>
      <c r="BG1103" s="48"/>
      <c r="BH1103" s="48"/>
      <c r="BI1103" s="158"/>
      <c r="BJ1103" s="158"/>
      <c r="BK1103" s="48"/>
      <c r="BL1103" s="307"/>
      <c r="BM1103" s="48"/>
      <c r="BN1103" s="48"/>
      <c r="BO1103" s="48"/>
      <c r="BP1103" s="48"/>
      <c r="BQ1103" s="48"/>
      <c r="BR1103" s="48"/>
      <c r="BS1103" s="48"/>
      <c r="BT1103" s="48"/>
      <c r="BU1103" s="48"/>
      <c r="BV1103" s="48"/>
      <c r="BW1103" s="48"/>
      <c r="BX1103" s="48"/>
      <c r="BY1103" s="48"/>
      <c r="BZ1103" s="328"/>
      <c r="CA1103" s="48"/>
      <c r="CB1103" s="48"/>
      <c r="CC1103" s="48"/>
      <c r="CD1103" s="48"/>
      <c r="CE1103" s="48"/>
      <c r="CF1103" s="48"/>
      <c r="CG1103" s="48"/>
      <c r="CH1103" s="48"/>
      <c r="CI1103" s="48"/>
      <c r="CJ1103" s="48"/>
      <c r="CK1103" s="48"/>
      <c r="CL1103" s="48"/>
      <c r="CM1103" s="48"/>
      <c r="CN1103" s="48"/>
      <c r="CO1103" s="48"/>
      <c r="CP1103" s="48"/>
      <c r="CQ1103" s="48"/>
      <c r="CR1103" s="48"/>
      <c r="CS1103" s="48"/>
      <c r="CT1103" s="48"/>
      <c r="CU1103" s="48"/>
      <c r="CV1103" s="48"/>
      <c r="CW1103" s="48"/>
      <c r="CX1103" s="48"/>
      <c r="CY1103" s="48"/>
      <c r="CZ1103" s="48"/>
      <c r="DA1103" s="48"/>
      <c r="DB1103" s="48"/>
      <c r="DC1103" s="48"/>
      <c r="DD1103" s="48"/>
      <c r="DE1103" s="48"/>
      <c r="DF1103" s="48"/>
      <c r="DG1103" s="48"/>
      <c r="DH1103" s="48"/>
      <c r="DI1103" s="48"/>
      <c r="DJ1103" s="48"/>
      <c r="DK1103" s="48"/>
      <c r="DL1103" s="48"/>
      <c r="DM1103" s="48"/>
      <c r="DN1103" s="48"/>
      <c r="DO1103" s="48"/>
      <c r="DP1103" s="48"/>
      <c r="DQ1103" s="48"/>
      <c r="DR1103" s="48"/>
      <c r="DS1103" s="48"/>
      <c r="DT1103" s="48"/>
      <c r="DU1103" s="48"/>
      <c r="DV1103" s="48"/>
      <c r="DW1103" s="48"/>
      <c r="DX1103" s="48"/>
      <c r="DY1103" s="48"/>
      <c r="DZ1103" s="48"/>
      <c r="EA1103" s="48"/>
      <c r="EB1103" s="48"/>
      <c r="EC1103" s="48"/>
      <c r="ED1103" s="48"/>
      <c r="EE1103" s="48"/>
      <c r="EF1103" s="48"/>
      <c r="EG1103" s="48"/>
      <c r="EH1103" s="48"/>
      <c r="EI1103" s="48"/>
      <c r="EJ1103" s="48"/>
      <c r="EK1103" s="48"/>
      <c r="EL1103" s="48"/>
      <c r="ET1103" s="33" t="s">
        <v>1713</v>
      </c>
      <c r="EU1103" s="33" t="s">
        <v>1711</v>
      </c>
    </row>
    <row r="1104" spans="1:151" ht="12" hidden="1" customHeight="1">
      <c r="A1104" s="48"/>
      <c r="B1104" s="60"/>
      <c r="C1104" s="48"/>
      <c r="D1104" s="60"/>
      <c r="E1104" s="60"/>
      <c r="F1104" s="60"/>
      <c r="G1104" s="60"/>
      <c r="H1104" s="60"/>
      <c r="I1104" s="60"/>
      <c r="J1104" s="60"/>
      <c r="K1104" s="60"/>
      <c r="L1104" s="60"/>
      <c r="M1104" s="48"/>
      <c r="N1104" s="48"/>
      <c r="O1104" s="48"/>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8"/>
      <c r="AK1104" s="48"/>
      <c r="AL1104" s="48"/>
      <c r="AM1104" s="48"/>
      <c r="AN1104" s="48"/>
      <c r="AO1104" s="48"/>
      <c r="AP1104" s="48"/>
      <c r="AQ1104" s="48"/>
      <c r="AR1104" s="48"/>
      <c r="AS1104" s="48"/>
      <c r="AT1104" s="48"/>
      <c r="AU1104" s="48"/>
      <c r="AV1104" s="48"/>
      <c r="AW1104" s="48"/>
      <c r="AX1104" s="48"/>
      <c r="AY1104" s="48"/>
      <c r="AZ1104" s="48"/>
      <c r="BA1104" s="48"/>
      <c r="BB1104" s="48"/>
      <c r="BC1104" s="48"/>
      <c r="BD1104" s="48"/>
      <c r="BE1104" s="48"/>
      <c r="BF1104" s="48"/>
      <c r="BG1104" s="48"/>
      <c r="BH1104" s="48"/>
      <c r="BI1104" s="158"/>
      <c r="BJ1104" s="158"/>
      <c r="BK1104" s="48"/>
      <c r="BL1104" s="307"/>
      <c r="BM1104" s="48"/>
      <c r="BN1104" s="48"/>
      <c r="BO1104" s="48"/>
      <c r="BP1104" s="48"/>
      <c r="BQ1104" s="48"/>
      <c r="BR1104" s="48"/>
      <c r="BS1104" s="48"/>
      <c r="BT1104" s="48"/>
      <c r="BU1104" s="48"/>
      <c r="BV1104" s="48"/>
      <c r="BW1104" s="48"/>
      <c r="BX1104" s="48"/>
      <c r="BY1104" s="48"/>
      <c r="BZ1104" s="328"/>
      <c r="CA1104" s="48"/>
      <c r="CB1104" s="48"/>
      <c r="CC1104" s="48"/>
      <c r="CD1104" s="48"/>
      <c r="CE1104" s="48"/>
      <c r="CF1104" s="48"/>
      <c r="CG1104" s="48"/>
      <c r="CH1104" s="48"/>
      <c r="CI1104" s="48"/>
      <c r="CJ1104" s="48"/>
      <c r="CK1104" s="48"/>
      <c r="CL1104" s="48"/>
      <c r="CM1104" s="48"/>
      <c r="CN1104" s="48"/>
      <c r="CO1104" s="48"/>
      <c r="CP1104" s="48"/>
      <c r="CQ1104" s="48"/>
      <c r="CR1104" s="48"/>
      <c r="CS1104" s="48"/>
      <c r="CT1104" s="48"/>
      <c r="CU1104" s="48"/>
      <c r="CV1104" s="48"/>
      <c r="CW1104" s="48"/>
      <c r="CX1104" s="48"/>
      <c r="CY1104" s="48"/>
      <c r="CZ1104" s="48"/>
      <c r="DA1104" s="48"/>
      <c r="DB1104" s="48"/>
      <c r="DC1104" s="48"/>
      <c r="DD1104" s="48"/>
      <c r="DE1104" s="48"/>
      <c r="DF1104" s="48"/>
      <c r="DG1104" s="48"/>
      <c r="DH1104" s="48"/>
      <c r="DI1104" s="48"/>
      <c r="DJ1104" s="48"/>
      <c r="DK1104" s="48"/>
      <c r="DL1104" s="48"/>
      <c r="DM1104" s="48"/>
      <c r="DN1104" s="48"/>
      <c r="DO1104" s="48"/>
      <c r="DP1104" s="48"/>
      <c r="DQ1104" s="48"/>
      <c r="DR1104" s="48"/>
      <c r="DS1104" s="48"/>
      <c r="DT1104" s="48"/>
      <c r="DU1104" s="48"/>
      <c r="DV1104" s="48"/>
      <c r="DW1104" s="48"/>
      <c r="DX1104" s="48"/>
      <c r="DY1104" s="48"/>
      <c r="DZ1104" s="48"/>
      <c r="EA1104" s="48"/>
      <c r="EB1104" s="48"/>
      <c r="EC1104" s="48"/>
      <c r="ED1104" s="48"/>
      <c r="EE1104" s="48"/>
      <c r="EF1104" s="48"/>
      <c r="EG1104" s="48"/>
      <c r="EH1104" s="48"/>
      <c r="EI1104" s="48"/>
      <c r="EJ1104" s="48"/>
      <c r="EK1104" s="48"/>
      <c r="EL1104" s="48"/>
      <c r="ET1104" s="33" t="s">
        <v>1714</v>
      </c>
      <c r="EU1104" s="33" t="s">
        <v>1712</v>
      </c>
    </row>
    <row r="1105" spans="1:151" ht="12" hidden="1" customHeight="1">
      <c r="A1105" s="48"/>
      <c r="B1105" s="60"/>
      <c r="C1105" s="48"/>
      <c r="D1105" s="60"/>
      <c r="E1105" s="60"/>
      <c r="F1105" s="60"/>
      <c r="G1105" s="60"/>
      <c r="H1105" s="60"/>
      <c r="I1105" s="60"/>
      <c r="J1105" s="60"/>
      <c r="K1105" s="60"/>
      <c r="L1105" s="60"/>
      <c r="M1105" s="48"/>
      <c r="N1105" s="48"/>
      <c r="O1105" s="48"/>
      <c r="P1105" s="48"/>
      <c r="Q1105" s="48"/>
      <c r="R1105" s="48"/>
      <c r="S1105" s="48"/>
      <c r="T1105" s="48"/>
      <c r="U1105" s="48"/>
      <c r="V1105" s="48"/>
      <c r="W1105" s="48"/>
      <c r="X1105" s="48"/>
      <c r="Y1105" s="48"/>
      <c r="Z1105" s="48"/>
      <c r="AA1105" s="48"/>
      <c r="AB1105" s="48"/>
      <c r="AC1105" s="48"/>
      <c r="AD1105" s="48"/>
      <c r="AE1105" s="48"/>
      <c r="AF1105" s="48"/>
      <c r="AG1105" s="48"/>
      <c r="AH1105" s="48"/>
      <c r="AI1105" s="48"/>
      <c r="AJ1105" s="48"/>
      <c r="AK1105" s="48"/>
      <c r="AL1105" s="48"/>
      <c r="AM1105" s="48"/>
      <c r="AN1105" s="48"/>
      <c r="AO1105" s="48"/>
      <c r="AP1105" s="48"/>
      <c r="AQ1105" s="48"/>
      <c r="AR1105" s="48"/>
      <c r="AS1105" s="48"/>
      <c r="AT1105" s="48"/>
      <c r="AU1105" s="48"/>
      <c r="AV1105" s="48"/>
      <c r="AW1105" s="48"/>
      <c r="AX1105" s="48"/>
      <c r="AY1105" s="48"/>
      <c r="AZ1105" s="48"/>
      <c r="BA1105" s="48"/>
      <c r="BB1105" s="48"/>
      <c r="BC1105" s="48"/>
      <c r="BD1105" s="48"/>
      <c r="BE1105" s="48"/>
      <c r="BF1105" s="48"/>
      <c r="BG1105" s="48"/>
      <c r="BH1105" s="48"/>
      <c r="BI1105" s="158"/>
      <c r="BJ1105" s="158"/>
      <c r="BK1105" s="48"/>
      <c r="BL1105" s="307"/>
      <c r="BM1105" s="48"/>
      <c r="BN1105" s="48"/>
      <c r="BO1105" s="48"/>
      <c r="BP1105" s="48"/>
      <c r="BQ1105" s="48"/>
      <c r="BR1105" s="48"/>
      <c r="BS1105" s="48"/>
      <c r="BT1105" s="48"/>
      <c r="BU1105" s="48"/>
      <c r="BV1105" s="48"/>
      <c r="BW1105" s="48"/>
      <c r="BX1105" s="48"/>
      <c r="BY1105" s="48"/>
      <c r="BZ1105" s="328"/>
      <c r="CA1105" s="48"/>
      <c r="CB1105" s="48"/>
      <c r="CC1105" s="48"/>
      <c r="CD1105" s="48"/>
      <c r="CE1105" s="48"/>
      <c r="CF1105" s="48"/>
      <c r="CG1105" s="48"/>
      <c r="CH1105" s="48"/>
      <c r="CI1105" s="48"/>
      <c r="CJ1105" s="48"/>
      <c r="CK1105" s="48"/>
      <c r="CL1105" s="48"/>
      <c r="CM1105" s="48"/>
      <c r="CN1105" s="48"/>
      <c r="CO1105" s="48"/>
      <c r="CP1105" s="48"/>
      <c r="CQ1105" s="48"/>
      <c r="CR1105" s="48"/>
      <c r="CS1105" s="48"/>
      <c r="CT1105" s="48"/>
      <c r="CU1105" s="48"/>
      <c r="CV1105" s="48"/>
      <c r="CW1105" s="48"/>
      <c r="CX1105" s="48"/>
      <c r="CY1105" s="48"/>
      <c r="CZ1105" s="48"/>
      <c r="DA1105" s="48"/>
      <c r="DB1105" s="48"/>
      <c r="DC1105" s="48"/>
      <c r="DD1105" s="48"/>
      <c r="DE1105" s="48"/>
      <c r="DF1105" s="48"/>
      <c r="DG1105" s="48"/>
      <c r="DH1105" s="48"/>
      <c r="DI1105" s="48"/>
      <c r="DJ1105" s="48"/>
      <c r="DK1105" s="48"/>
      <c r="DL1105" s="48"/>
      <c r="DM1105" s="48"/>
      <c r="DN1105" s="48"/>
      <c r="DO1105" s="48"/>
      <c r="DP1105" s="48"/>
      <c r="DQ1105" s="48"/>
      <c r="DR1105" s="48"/>
      <c r="DS1105" s="48"/>
      <c r="DT1105" s="48"/>
      <c r="DU1105" s="48"/>
      <c r="DV1105" s="48"/>
      <c r="DW1105" s="48"/>
      <c r="DX1105" s="48"/>
      <c r="DY1105" s="48"/>
      <c r="DZ1105" s="48"/>
      <c r="EA1105" s="48"/>
      <c r="EB1105" s="48"/>
      <c r="EC1105" s="48"/>
      <c r="ED1105" s="48"/>
      <c r="EE1105" s="48"/>
      <c r="EF1105" s="48"/>
      <c r="EG1105" s="48"/>
      <c r="EH1105" s="48"/>
      <c r="EI1105" s="48"/>
      <c r="EJ1105" s="48"/>
      <c r="EK1105" s="48"/>
      <c r="EL1105" s="48"/>
      <c r="ET1105" s="33" t="s">
        <v>1715</v>
      </c>
      <c r="EU1105" s="33" t="s">
        <v>1713</v>
      </c>
    </row>
    <row r="1106" spans="1:151" ht="12" hidden="1" customHeight="1">
      <c r="A1106" s="48"/>
      <c r="B1106" s="60"/>
      <c r="C1106" s="48"/>
      <c r="D1106" s="60"/>
      <c r="E1106" s="60"/>
      <c r="F1106" s="60"/>
      <c r="G1106" s="60"/>
      <c r="H1106" s="60"/>
      <c r="I1106" s="60"/>
      <c r="J1106" s="60"/>
      <c r="K1106" s="60"/>
      <c r="L1106" s="60"/>
      <c r="M1106" s="48"/>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c r="AM1106" s="48"/>
      <c r="AN1106" s="48"/>
      <c r="AO1106" s="48"/>
      <c r="AP1106" s="48"/>
      <c r="AQ1106" s="48"/>
      <c r="AR1106" s="48"/>
      <c r="AS1106" s="48"/>
      <c r="AT1106" s="48"/>
      <c r="AU1106" s="48"/>
      <c r="AV1106" s="48"/>
      <c r="AW1106" s="48"/>
      <c r="AX1106" s="48"/>
      <c r="AY1106" s="48"/>
      <c r="AZ1106" s="48"/>
      <c r="BA1106" s="48"/>
      <c r="BB1106" s="48"/>
      <c r="BC1106" s="48"/>
      <c r="BD1106" s="48"/>
      <c r="BE1106" s="48"/>
      <c r="BF1106" s="48"/>
      <c r="BG1106" s="48"/>
      <c r="BH1106" s="48"/>
      <c r="BI1106" s="158"/>
      <c r="BJ1106" s="158"/>
      <c r="BK1106" s="48"/>
      <c r="BL1106" s="307"/>
      <c r="BM1106" s="48"/>
      <c r="BN1106" s="48"/>
      <c r="BO1106" s="48"/>
      <c r="BP1106" s="48"/>
      <c r="BQ1106" s="48"/>
      <c r="BR1106" s="48"/>
      <c r="BS1106" s="48"/>
      <c r="BT1106" s="48"/>
      <c r="BU1106" s="48"/>
      <c r="BV1106" s="48"/>
      <c r="BW1106" s="48"/>
      <c r="BX1106" s="48"/>
      <c r="BY1106" s="48"/>
      <c r="BZ1106" s="328"/>
      <c r="CA1106" s="48"/>
      <c r="CB1106" s="48"/>
      <c r="CC1106" s="48"/>
      <c r="CD1106" s="48"/>
      <c r="CE1106" s="48"/>
      <c r="CF1106" s="48"/>
      <c r="CG1106" s="48"/>
      <c r="CH1106" s="48"/>
      <c r="CI1106" s="48"/>
      <c r="CJ1106" s="48"/>
      <c r="CK1106" s="48"/>
      <c r="CL1106" s="48"/>
      <c r="CM1106" s="48"/>
      <c r="CN1106" s="48"/>
      <c r="CO1106" s="48"/>
      <c r="CP1106" s="48"/>
      <c r="CQ1106" s="48"/>
      <c r="CR1106" s="48"/>
      <c r="CS1106" s="48"/>
      <c r="CT1106" s="48"/>
      <c r="CU1106" s="48"/>
      <c r="CV1106" s="48"/>
      <c r="CW1106" s="48"/>
      <c r="CX1106" s="48"/>
      <c r="CY1106" s="48"/>
      <c r="CZ1106" s="48"/>
      <c r="DA1106" s="48"/>
      <c r="DB1106" s="48"/>
      <c r="DC1106" s="48"/>
      <c r="DD1106" s="48"/>
      <c r="DE1106" s="48"/>
      <c r="DF1106" s="48"/>
      <c r="DG1106" s="48"/>
      <c r="DH1106" s="48"/>
      <c r="DI1106" s="48"/>
      <c r="DJ1106" s="48"/>
      <c r="DK1106" s="48"/>
      <c r="DL1106" s="48"/>
      <c r="DM1106" s="48"/>
      <c r="DN1106" s="48"/>
      <c r="DO1106" s="48"/>
      <c r="DP1106" s="48"/>
      <c r="DQ1106" s="48"/>
      <c r="DR1106" s="48"/>
      <c r="DS1106" s="48"/>
      <c r="DT1106" s="48"/>
      <c r="DU1106" s="48"/>
      <c r="DV1106" s="48"/>
      <c r="DW1106" s="48"/>
      <c r="DX1106" s="48"/>
      <c r="DY1106" s="48"/>
      <c r="DZ1106" s="48"/>
      <c r="EA1106" s="48"/>
      <c r="EB1106" s="48"/>
      <c r="EC1106" s="48"/>
      <c r="ED1106" s="48"/>
      <c r="EE1106" s="48"/>
      <c r="EF1106" s="48"/>
      <c r="EG1106" s="48"/>
      <c r="EH1106" s="48"/>
      <c r="EI1106" s="48"/>
      <c r="EJ1106" s="48"/>
      <c r="EK1106" s="48"/>
      <c r="EL1106" s="48"/>
      <c r="ET1106" s="33" t="s">
        <v>1716</v>
      </c>
      <c r="EU1106" s="33" t="s">
        <v>1714</v>
      </c>
    </row>
    <row r="1107" spans="1:151" ht="12" hidden="1" customHeight="1">
      <c r="A1107" s="48"/>
      <c r="B1107" s="60"/>
      <c r="C1107" s="48"/>
      <c r="D1107" s="60"/>
      <c r="E1107" s="60"/>
      <c r="F1107" s="60"/>
      <c r="G1107" s="60"/>
      <c r="H1107" s="60"/>
      <c r="I1107" s="60"/>
      <c r="J1107" s="60"/>
      <c r="K1107" s="60"/>
      <c r="L1107" s="60"/>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c r="AM1107" s="48"/>
      <c r="AN1107" s="48"/>
      <c r="AO1107" s="48"/>
      <c r="AP1107" s="48"/>
      <c r="AQ1107" s="48"/>
      <c r="AR1107" s="48"/>
      <c r="AS1107" s="48"/>
      <c r="AT1107" s="48"/>
      <c r="AU1107" s="48"/>
      <c r="AV1107" s="48"/>
      <c r="AW1107" s="48"/>
      <c r="AX1107" s="48"/>
      <c r="AY1107" s="48"/>
      <c r="AZ1107" s="48"/>
      <c r="BA1107" s="48"/>
      <c r="BB1107" s="48"/>
      <c r="BC1107" s="48"/>
      <c r="BD1107" s="48"/>
      <c r="BE1107" s="48"/>
      <c r="BF1107" s="48"/>
      <c r="BG1107" s="48"/>
      <c r="BH1107" s="48"/>
      <c r="BI1107" s="158"/>
      <c r="BJ1107" s="158"/>
      <c r="BK1107" s="48"/>
      <c r="BL1107" s="307"/>
      <c r="BM1107" s="48"/>
      <c r="BN1107" s="48"/>
      <c r="BO1107" s="48"/>
      <c r="BP1107" s="48"/>
      <c r="BQ1107" s="48"/>
      <c r="BR1107" s="48"/>
      <c r="BS1107" s="48"/>
      <c r="BT1107" s="48"/>
      <c r="BU1107" s="48"/>
      <c r="BV1107" s="48"/>
      <c r="BW1107" s="48"/>
      <c r="BX1107" s="48"/>
      <c r="BY1107" s="48"/>
      <c r="BZ1107" s="328"/>
      <c r="CA1107" s="48"/>
      <c r="CB1107" s="48"/>
      <c r="CC1107" s="48"/>
      <c r="CD1107" s="48"/>
      <c r="CE1107" s="48"/>
      <c r="CF1107" s="48"/>
      <c r="CG1107" s="48"/>
      <c r="CH1107" s="48"/>
      <c r="CI1107" s="48"/>
      <c r="CJ1107" s="48"/>
      <c r="CK1107" s="48"/>
      <c r="CL1107" s="48"/>
      <c r="CM1107" s="48"/>
      <c r="CN1107" s="48"/>
      <c r="CO1107" s="48"/>
      <c r="CP1107" s="48"/>
      <c r="CQ1107" s="48"/>
      <c r="CR1107" s="48"/>
      <c r="CS1107" s="48"/>
      <c r="CT1107" s="48"/>
      <c r="CU1107" s="48"/>
      <c r="CV1107" s="48"/>
      <c r="CW1107" s="48"/>
      <c r="CX1107" s="48"/>
      <c r="CY1107" s="48"/>
      <c r="CZ1107" s="48"/>
      <c r="DA1107" s="48"/>
      <c r="DB1107" s="48"/>
      <c r="DC1107" s="48"/>
      <c r="DD1107" s="48"/>
      <c r="DE1107" s="48"/>
      <c r="DF1107" s="48"/>
      <c r="DG1107" s="48"/>
      <c r="DH1107" s="48"/>
      <c r="DI1107" s="48"/>
      <c r="DJ1107" s="48"/>
      <c r="DK1107" s="48"/>
      <c r="DL1107" s="48"/>
      <c r="DM1107" s="48"/>
      <c r="DN1107" s="48"/>
      <c r="DO1107" s="48"/>
      <c r="DP1107" s="48"/>
      <c r="DQ1107" s="48"/>
      <c r="DR1107" s="48"/>
      <c r="DS1107" s="48"/>
      <c r="DT1107" s="48"/>
      <c r="DU1107" s="48"/>
      <c r="DV1107" s="48"/>
      <c r="DW1107" s="48"/>
      <c r="DX1107" s="48"/>
      <c r="DY1107" s="48"/>
      <c r="DZ1107" s="48"/>
      <c r="EA1107" s="48"/>
      <c r="EB1107" s="48"/>
      <c r="EC1107" s="48"/>
      <c r="ED1107" s="48"/>
      <c r="EE1107" s="48"/>
      <c r="EF1107" s="48"/>
      <c r="EG1107" s="48"/>
      <c r="EH1107" s="48"/>
      <c r="EI1107" s="48"/>
      <c r="EJ1107" s="48"/>
      <c r="EK1107" s="48"/>
      <c r="EL1107" s="48"/>
      <c r="ET1107" s="33" t="s">
        <v>1717</v>
      </c>
      <c r="EU1107" s="33" t="s">
        <v>1715</v>
      </c>
    </row>
    <row r="1108" spans="1:151" ht="12" hidden="1" customHeight="1">
      <c r="A1108" s="48"/>
      <c r="B1108" s="60"/>
      <c r="C1108" s="48"/>
      <c r="D1108" s="60"/>
      <c r="E1108" s="60"/>
      <c r="F1108" s="60"/>
      <c r="G1108" s="60"/>
      <c r="H1108" s="60"/>
      <c r="I1108" s="60"/>
      <c r="J1108" s="60"/>
      <c r="K1108" s="60"/>
      <c r="L1108" s="60"/>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c r="AY1108" s="48"/>
      <c r="AZ1108" s="48"/>
      <c r="BA1108" s="48"/>
      <c r="BB1108" s="48"/>
      <c r="BC1108" s="48"/>
      <c r="BD1108" s="48"/>
      <c r="BE1108" s="48"/>
      <c r="BF1108" s="48"/>
      <c r="BG1108" s="48"/>
      <c r="BH1108" s="48"/>
      <c r="BI1108" s="158"/>
      <c r="BJ1108" s="158"/>
      <c r="BK1108" s="48"/>
      <c r="BL1108" s="307"/>
      <c r="BM1108" s="48"/>
      <c r="BN1108" s="48"/>
      <c r="BO1108" s="48"/>
      <c r="BP1108" s="48"/>
      <c r="BQ1108" s="48"/>
      <c r="BR1108" s="48"/>
      <c r="BS1108" s="48"/>
      <c r="BT1108" s="48"/>
      <c r="BU1108" s="48"/>
      <c r="BV1108" s="48"/>
      <c r="BW1108" s="48"/>
      <c r="BX1108" s="48"/>
      <c r="BY1108" s="48"/>
      <c r="BZ1108" s="328"/>
      <c r="CA1108" s="48"/>
      <c r="CB1108" s="48"/>
      <c r="CC1108" s="48"/>
      <c r="CD1108" s="48"/>
      <c r="CE1108" s="48"/>
      <c r="CF1108" s="48"/>
      <c r="CG1108" s="48"/>
      <c r="CH1108" s="48"/>
      <c r="CI1108" s="48"/>
      <c r="CJ1108" s="48"/>
      <c r="CK1108" s="48"/>
      <c r="CL1108" s="48"/>
      <c r="CM1108" s="48"/>
      <c r="CN1108" s="48"/>
      <c r="CO1108" s="48"/>
      <c r="CP1108" s="48"/>
      <c r="CQ1108" s="48"/>
      <c r="CR1108" s="48"/>
      <c r="CS1108" s="48"/>
      <c r="CT1108" s="48"/>
      <c r="CU1108" s="48"/>
      <c r="CV1108" s="48"/>
      <c r="CW1108" s="48"/>
      <c r="CX1108" s="48"/>
      <c r="CY1108" s="48"/>
      <c r="CZ1108" s="48"/>
      <c r="DA1108" s="48"/>
      <c r="DB1108" s="48"/>
      <c r="DC1108" s="48"/>
      <c r="DD1108" s="48"/>
      <c r="DE1108" s="48"/>
      <c r="DF1108" s="48"/>
      <c r="DG1108" s="48"/>
      <c r="DH1108" s="48"/>
      <c r="DI1108" s="48"/>
      <c r="DJ1108" s="48"/>
      <c r="DK1108" s="48"/>
      <c r="DL1108" s="48"/>
      <c r="DM1108" s="48"/>
      <c r="DN1108" s="48"/>
      <c r="DO1108" s="48"/>
      <c r="DP1108" s="48"/>
      <c r="DQ1108" s="48"/>
      <c r="DR1108" s="48"/>
      <c r="DS1108" s="48"/>
      <c r="DT1108" s="48"/>
      <c r="DU1108" s="48"/>
      <c r="DV1108" s="48"/>
      <c r="DW1108" s="48"/>
      <c r="DX1108" s="48"/>
      <c r="DY1108" s="48"/>
      <c r="DZ1108" s="48"/>
      <c r="EA1108" s="48"/>
      <c r="EB1108" s="48"/>
      <c r="EC1108" s="48"/>
      <c r="ED1108" s="48"/>
      <c r="EE1108" s="48"/>
      <c r="EF1108" s="48"/>
      <c r="EG1108" s="48"/>
      <c r="EH1108" s="48"/>
      <c r="EI1108" s="48"/>
      <c r="EJ1108" s="48"/>
      <c r="EK1108" s="48"/>
      <c r="EL1108" s="48"/>
      <c r="ET1108" s="33" t="s">
        <v>1718</v>
      </c>
      <c r="EU1108" s="33" t="s">
        <v>1716</v>
      </c>
    </row>
    <row r="1109" spans="1:151" ht="12" hidden="1" customHeight="1">
      <c r="A1109" s="48"/>
      <c r="B1109" s="60"/>
      <c r="C1109" s="48"/>
      <c r="D1109" s="60"/>
      <c r="E1109" s="60"/>
      <c r="F1109" s="60"/>
      <c r="G1109" s="60"/>
      <c r="H1109" s="60"/>
      <c r="I1109" s="60"/>
      <c r="J1109" s="60"/>
      <c r="K1109" s="60"/>
      <c r="L1109" s="60"/>
      <c r="M1109" s="48"/>
      <c r="N1109" s="48"/>
      <c r="O1109" s="48"/>
      <c r="P1109" s="48"/>
      <c r="Q1109" s="48"/>
      <c r="R1109" s="48"/>
      <c r="S1109" s="48"/>
      <c r="T1109" s="48"/>
      <c r="U1109" s="48"/>
      <c r="V1109" s="48"/>
      <c r="W1109" s="48"/>
      <c r="X1109" s="48"/>
      <c r="Y1109" s="48"/>
      <c r="Z1109" s="48"/>
      <c r="AA1109" s="48"/>
      <c r="AB1109" s="48"/>
      <c r="AC1109" s="48"/>
      <c r="AD1109" s="48"/>
      <c r="AE1109" s="48"/>
      <c r="AF1109" s="48"/>
      <c r="AG1109" s="48"/>
      <c r="AH1109" s="48"/>
      <c r="AI1109" s="48"/>
      <c r="AJ1109" s="48"/>
      <c r="AK1109" s="48"/>
      <c r="AL1109" s="48"/>
      <c r="AM1109" s="48"/>
      <c r="AN1109" s="48"/>
      <c r="AO1109" s="48"/>
      <c r="AP1109" s="48"/>
      <c r="AQ1109" s="48"/>
      <c r="AR1109" s="48"/>
      <c r="AS1109" s="48"/>
      <c r="AT1109" s="48"/>
      <c r="AU1109" s="48"/>
      <c r="AV1109" s="48"/>
      <c r="AW1109" s="48"/>
      <c r="AX1109" s="48"/>
      <c r="AY1109" s="48"/>
      <c r="AZ1109" s="48"/>
      <c r="BA1109" s="48"/>
      <c r="BB1109" s="48"/>
      <c r="BC1109" s="48"/>
      <c r="BD1109" s="48"/>
      <c r="BE1109" s="48"/>
      <c r="BF1109" s="48"/>
      <c r="BG1109" s="48"/>
      <c r="BH1109" s="48"/>
      <c r="BI1109" s="158"/>
      <c r="BJ1109" s="158"/>
      <c r="BK1109" s="48"/>
      <c r="BL1109" s="307"/>
      <c r="BM1109" s="48"/>
      <c r="BN1109" s="48"/>
      <c r="BO1109" s="48"/>
      <c r="BP1109" s="48"/>
      <c r="BQ1109" s="48"/>
      <c r="BR1109" s="48"/>
      <c r="BS1109" s="48"/>
      <c r="BT1109" s="48"/>
      <c r="BU1109" s="48"/>
      <c r="BV1109" s="48"/>
      <c r="BW1109" s="48"/>
      <c r="BX1109" s="48"/>
      <c r="BY1109" s="48"/>
      <c r="BZ1109" s="328"/>
      <c r="CA1109" s="48"/>
      <c r="CB1109" s="48"/>
      <c r="CC1109" s="48"/>
      <c r="CD1109" s="48"/>
      <c r="CE1109" s="48"/>
      <c r="CF1109" s="48"/>
      <c r="CG1109" s="48"/>
      <c r="CH1109" s="48"/>
      <c r="CI1109" s="48"/>
      <c r="CJ1109" s="48"/>
      <c r="CK1109" s="48"/>
      <c r="CL1109" s="48"/>
      <c r="CM1109" s="48"/>
      <c r="CN1109" s="48"/>
      <c r="CO1109" s="48"/>
      <c r="CP1109" s="48"/>
      <c r="CQ1109" s="48"/>
      <c r="CR1109" s="48"/>
      <c r="CS1109" s="48"/>
      <c r="CT1109" s="48"/>
      <c r="CU1109" s="48"/>
      <c r="CV1109" s="48"/>
      <c r="CW1109" s="48"/>
      <c r="CX1109" s="48"/>
      <c r="CY1109" s="48"/>
      <c r="CZ1109" s="48"/>
      <c r="DA1109" s="48"/>
      <c r="DB1109" s="48"/>
      <c r="DC1109" s="48"/>
      <c r="DD1109" s="48"/>
      <c r="DE1109" s="48"/>
      <c r="DF1109" s="48"/>
      <c r="DG1109" s="48"/>
      <c r="DH1109" s="48"/>
      <c r="DI1109" s="48"/>
      <c r="DJ1109" s="48"/>
      <c r="DK1109" s="48"/>
      <c r="DL1109" s="48"/>
      <c r="DM1109" s="48"/>
      <c r="DN1109" s="48"/>
      <c r="DO1109" s="48"/>
      <c r="DP1109" s="48"/>
      <c r="DQ1109" s="48"/>
      <c r="DR1109" s="48"/>
      <c r="DS1109" s="48"/>
      <c r="DT1109" s="48"/>
      <c r="DU1109" s="48"/>
      <c r="DV1109" s="48"/>
      <c r="DW1109" s="48"/>
      <c r="DX1109" s="48"/>
      <c r="DY1109" s="48"/>
      <c r="DZ1109" s="48"/>
      <c r="EA1109" s="48"/>
      <c r="EB1109" s="48"/>
      <c r="EC1109" s="48"/>
      <c r="ED1109" s="48"/>
      <c r="EE1109" s="48"/>
      <c r="EF1109" s="48"/>
      <c r="EG1109" s="48"/>
      <c r="EH1109" s="48"/>
      <c r="EI1109" s="48"/>
      <c r="EJ1109" s="48"/>
      <c r="EK1109" s="48"/>
      <c r="EL1109" s="48"/>
      <c r="ET1109" s="33" t="s">
        <v>1719</v>
      </c>
      <c r="EU1109" s="33" t="s">
        <v>1717</v>
      </c>
    </row>
    <row r="1110" spans="1:151" ht="12" hidden="1" customHeight="1">
      <c r="A1110" s="48"/>
      <c r="B1110" s="60"/>
      <c r="C1110" s="48"/>
      <c r="D1110" s="60"/>
      <c r="E1110" s="60"/>
      <c r="F1110" s="60"/>
      <c r="G1110" s="60"/>
      <c r="H1110" s="60"/>
      <c r="I1110" s="60"/>
      <c r="J1110" s="60"/>
      <c r="K1110" s="60"/>
      <c r="L1110" s="60"/>
      <c r="M1110" s="48"/>
      <c r="N1110" s="48"/>
      <c r="O1110" s="48"/>
      <c r="P1110" s="48"/>
      <c r="Q1110" s="48"/>
      <c r="R1110" s="48"/>
      <c r="S1110" s="48"/>
      <c r="T1110" s="48"/>
      <c r="U1110" s="48"/>
      <c r="V1110" s="48"/>
      <c r="W1110" s="48"/>
      <c r="X1110" s="48"/>
      <c r="Y1110" s="48"/>
      <c r="Z1110" s="48"/>
      <c r="AA1110" s="48"/>
      <c r="AB1110" s="48"/>
      <c r="AC1110" s="48"/>
      <c r="AD1110" s="48"/>
      <c r="AE1110" s="48"/>
      <c r="AF1110" s="48"/>
      <c r="AG1110" s="48"/>
      <c r="AH1110" s="48"/>
      <c r="AI1110" s="48"/>
      <c r="AJ1110" s="48"/>
      <c r="AK1110" s="48"/>
      <c r="AL1110" s="48"/>
      <c r="AM1110" s="48"/>
      <c r="AN1110" s="48"/>
      <c r="AO1110" s="48"/>
      <c r="AP1110" s="48"/>
      <c r="AQ1110" s="48"/>
      <c r="AR1110" s="48"/>
      <c r="AS1110" s="48"/>
      <c r="AT1110" s="48"/>
      <c r="AU1110" s="48"/>
      <c r="AV1110" s="48"/>
      <c r="AW1110" s="48"/>
      <c r="AX1110" s="48"/>
      <c r="AY1110" s="48"/>
      <c r="AZ1110" s="48"/>
      <c r="BA1110" s="48"/>
      <c r="BB1110" s="48"/>
      <c r="BC1110" s="48"/>
      <c r="BD1110" s="48"/>
      <c r="BE1110" s="48"/>
      <c r="BF1110" s="48"/>
      <c r="BG1110" s="48"/>
      <c r="BH1110" s="48"/>
      <c r="BI1110" s="158"/>
      <c r="BJ1110" s="158"/>
      <c r="BK1110" s="48"/>
      <c r="BL1110" s="307"/>
      <c r="BM1110" s="48"/>
      <c r="BN1110" s="48"/>
      <c r="BO1110" s="48"/>
      <c r="BP1110" s="48"/>
      <c r="BQ1110" s="48"/>
      <c r="BR1110" s="48"/>
      <c r="BS1110" s="48"/>
      <c r="BT1110" s="48"/>
      <c r="BU1110" s="48"/>
      <c r="BV1110" s="48"/>
      <c r="BW1110" s="48"/>
      <c r="BX1110" s="48"/>
      <c r="BY1110" s="48"/>
      <c r="BZ1110" s="328"/>
      <c r="CA1110" s="48"/>
      <c r="CB1110" s="48"/>
      <c r="CC1110" s="48"/>
      <c r="CD1110" s="48"/>
      <c r="CE1110" s="48"/>
      <c r="CF1110" s="48"/>
      <c r="CG1110" s="48"/>
      <c r="CH1110" s="48"/>
      <c r="CI1110" s="48"/>
      <c r="CJ1110" s="48"/>
      <c r="CK1110" s="48"/>
      <c r="CL1110" s="48"/>
      <c r="CM1110" s="48"/>
      <c r="CN1110" s="48"/>
      <c r="CO1110" s="48"/>
      <c r="CP1110" s="48"/>
      <c r="CQ1110" s="48"/>
      <c r="CR1110" s="48"/>
      <c r="CS1110" s="48"/>
      <c r="CT1110" s="48"/>
      <c r="CU1110" s="48"/>
      <c r="CV1110" s="48"/>
      <c r="CW1110" s="48"/>
      <c r="CX1110" s="48"/>
      <c r="CY1110" s="48"/>
      <c r="CZ1110" s="48"/>
      <c r="DA1110" s="48"/>
      <c r="DB1110" s="48"/>
      <c r="DC1110" s="48"/>
      <c r="DD1110" s="48"/>
      <c r="DE1110" s="48"/>
      <c r="DF1110" s="48"/>
      <c r="DG1110" s="48"/>
      <c r="DH1110" s="48"/>
      <c r="DI1110" s="48"/>
      <c r="DJ1110" s="48"/>
      <c r="DK1110" s="48"/>
      <c r="DL1110" s="48"/>
      <c r="DM1110" s="48"/>
      <c r="DN1110" s="48"/>
      <c r="DO1110" s="48"/>
      <c r="DP1110" s="48"/>
      <c r="DQ1110" s="48"/>
      <c r="DR1110" s="48"/>
      <c r="DS1110" s="48"/>
      <c r="DT1110" s="48"/>
      <c r="DU1110" s="48"/>
      <c r="DV1110" s="48"/>
      <c r="DW1110" s="48"/>
      <c r="DX1110" s="48"/>
      <c r="DY1110" s="48"/>
      <c r="DZ1110" s="48"/>
      <c r="EA1110" s="48"/>
      <c r="EB1110" s="48"/>
      <c r="EC1110" s="48"/>
      <c r="ED1110" s="48"/>
      <c r="EE1110" s="48"/>
      <c r="EF1110" s="48"/>
      <c r="EG1110" s="48"/>
      <c r="EH1110" s="48"/>
      <c r="EI1110" s="48"/>
      <c r="EJ1110" s="48"/>
      <c r="EK1110" s="48"/>
      <c r="EL1110" s="48"/>
      <c r="ET1110" s="33" t="s">
        <v>799</v>
      </c>
      <c r="EU1110" s="33" t="s">
        <v>1718</v>
      </c>
    </row>
    <row r="1111" spans="1:151" ht="12" hidden="1" customHeight="1">
      <c r="A1111" s="48"/>
      <c r="B1111" s="60"/>
      <c r="C1111" s="48"/>
      <c r="D1111" s="60"/>
      <c r="E1111" s="60"/>
      <c r="F1111" s="60"/>
      <c r="G1111" s="60"/>
      <c r="H1111" s="60"/>
      <c r="I1111" s="60"/>
      <c r="J1111" s="60"/>
      <c r="K1111" s="60"/>
      <c r="L1111" s="60"/>
      <c r="M1111" s="48"/>
      <c r="N1111" s="48"/>
      <c r="O1111" s="48"/>
      <c r="P1111" s="48"/>
      <c r="Q1111" s="48"/>
      <c r="R1111" s="48"/>
      <c r="S1111" s="48"/>
      <c r="T1111" s="48"/>
      <c r="U1111" s="48"/>
      <c r="V1111" s="48"/>
      <c r="W1111" s="48"/>
      <c r="X1111" s="48"/>
      <c r="Y1111" s="48"/>
      <c r="Z1111" s="48"/>
      <c r="AA1111" s="48"/>
      <c r="AB1111" s="48"/>
      <c r="AC1111" s="48"/>
      <c r="AD1111" s="48"/>
      <c r="AE1111" s="48"/>
      <c r="AF1111" s="48"/>
      <c r="AG1111" s="48"/>
      <c r="AH1111" s="48"/>
      <c r="AI1111" s="48"/>
      <c r="AJ1111" s="48"/>
      <c r="AK1111" s="48"/>
      <c r="AL1111" s="48"/>
      <c r="AM1111" s="48"/>
      <c r="AN1111" s="48"/>
      <c r="AO1111" s="48"/>
      <c r="AP1111" s="48"/>
      <c r="AQ1111" s="48"/>
      <c r="AR1111" s="48"/>
      <c r="AS1111" s="48"/>
      <c r="AT1111" s="48"/>
      <c r="AU1111" s="48"/>
      <c r="AV1111" s="48"/>
      <c r="AW1111" s="48"/>
      <c r="AX1111" s="48"/>
      <c r="AY1111" s="48"/>
      <c r="AZ1111" s="48"/>
      <c r="BA1111" s="48"/>
      <c r="BB1111" s="48"/>
      <c r="BC1111" s="48"/>
      <c r="BD1111" s="48"/>
      <c r="BE1111" s="48"/>
      <c r="BF1111" s="48"/>
      <c r="BG1111" s="48"/>
      <c r="BH1111" s="48"/>
      <c r="BI1111" s="158"/>
      <c r="BJ1111" s="158"/>
      <c r="BK1111" s="48"/>
      <c r="BL1111" s="307"/>
      <c r="BM1111" s="48"/>
      <c r="BN1111" s="48"/>
      <c r="BO1111" s="48"/>
      <c r="BP1111" s="48"/>
      <c r="BQ1111" s="48"/>
      <c r="BR1111" s="48"/>
      <c r="BS1111" s="48"/>
      <c r="BT1111" s="48"/>
      <c r="BU1111" s="48"/>
      <c r="BV1111" s="48"/>
      <c r="BW1111" s="48"/>
      <c r="BX1111" s="48"/>
      <c r="BY1111" s="48"/>
      <c r="BZ1111" s="328"/>
      <c r="CA1111" s="48"/>
      <c r="CB1111" s="48"/>
      <c r="CC1111" s="48"/>
      <c r="CD1111" s="48"/>
      <c r="CE1111" s="48"/>
      <c r="CF1111" s="48"/>
      <c r="CG1111" s="48"/>
      <c r="CH1111" s="48"/>
      <c r="CI1111" s="48"/>
      <c r="CJ1111" s="48"/>
      <c r="CK1111" s="48"/>
      <c r="CL1111" s="48"/>
      <c r="CM1111" s="48"/>
      <c r="CN1111" s="48"/>
      <c r="CO1111" s="48"/>
      <c r="CP1111" s="48"/>
      <c r="CQ1111" s="48"/>
      <c r="CR1111" s="48"/>
      <c r="CS1111" s="48"/>
      <c r="CT1111" s="48"/>
      <c r="CU1111" s="48"/>
      <c r="CV1111" s="48"/>
      <c r="CW1111" s="48"/>
      <c r="CX1111" s="48"/>
      <c r="CY1111" s="48"/>
      <c r="CZ1111" s="48"/>
      <c r="DA1111" s="48"/>
      <c r="DB1111" s="48"/>
      <c r="DC1111" s="48"/>
      <c r="DD1111" s="48"/>
      <c r="DE1111" s="48"/>
      <c r="DF1111" s="48"/>
      <c r="DG1111" s="48"/>
      <c r="DH1111" s="48"/>
      <c r="DI1111" s="48"/>
      <c r="DJ1111" s="48"/>
      <c r="DK1111" s="48"/>
      <c r="DL1111" s="48"/>
      <c r="DM1111" s="48"/>
      <c r="DN1111" s="48"/>
      <c r="DO1111" s="48"/>
      <c r="DP1111" s="48"/>
      <c r="DQ1111" s="48"/>
      <c r="DR1111" s="48"/>
      <c r="DS1111" s="48"/>
      <c r="DT1111" s="48"/>
      <c r="DU1111" s="48"/>
      <c r="DV1111" s="48"/>
      <c r="DW1111" s="48"/>
      <c r="DX1111" s="48"/>
      <c r="DY1111" s="48"/>
      <c r="DZ1111" s="48"/>
      <c r="EA1111" s="48"/>
      <c r="EB1111" s="48"/>
      <c r="EC1111" s="48"/>
      <c r="ED1111" s="48"/>
      <c r="EE1111" s="48"/>
      <c r="EF1111" s="48"/>
      <c r="EG1111" s="48"/>
      <c r="EH1111" s="48"/>
      <c r="EI1111" s="48"/>
      <c r="EJ1111" s="48"/>
      <c r="EK1111" s="48"/>
      <c r="EL1111" s="48"/>
      <c r="ET1111" s="33" t="s">
        <v>1720</v>
      </c>
      <c r="EU1111" s="33" t="s">
        <v>1719</v>
      </c>
    </row>
    <row r="1112" spans="1:151" ht="12" hidden="1" customHeight="1">
      <c r="A1112" s="48"/>
      <c r="B1112" s="60"/>
      <c r="C1112" s="48"/>
      <c r="D1112" s="60"/>
      <c r="E1112" s="60"/>
      <c r="F1112" s="60"/>
      <c r="G1112" s="60"/>
      <c r="H1112" s="60"/>
      <c r="I1112" s="60"/>
      <c r="J1112" s="60"/>
      <c r="K1112" s="60"/>
      <c r="L1112" s="60"/>
      <c r="M1112" s="48"/>
      <c r="N1112" s="48"/>
      <c r="O1112" s="48"/>
      <c r="P1112" s="48"/>
      <c r="Q1112" s="48"/>
      <c r="R1112" s="48"/>
      <c r="S1112" s="48"/>
      <c r="T1112" s="48"/>
      <c r="U1112" s="48"/>
      <c r="V1112" s="48"/>
      <c r="W1112" s="48"/>
      <c r="X1112" s="48"/>
      <c r="Y1112" s="48"/>
      <c r="Z1112" s="48"/>
      <c r="AA1112" s="48"/>
      <c r="AB1112" s="48"/>
      <c r="AC1112" s="48"/>
      <c r="AD1112" s="48"/>
      <c r="AE1112" s="48"/>
      <c r="AF1112" s="48"/>
      <c r="AG1112" s="48"/>
      <c r="AH1112" s="48"/>
      <c r="AI1112" s="48"/>
      <c r="AJ1112" s="48"/>
      <c r="AK1112" s="48"/>
      <c r="AL1112" s="48"/>
      <c r="AM1112" s="48"/>
      <c r="AN1112" s="48"/>
      <c r="AO1112" s="48"/>
      <c r="AP1112" s="48"/>
      <c r="AQ1112" s="48"/>
      <c r="AR1112" s="48"/>
      <c r="AS1112" s="48"/>
      <c r="AT1112" s="48"/>
      <c r="AU1112" s="48"/>
      <c r="AV1112" s="48"/>
      <c r="AW1112" s="48"/>
      <c r="AX1112" s="48"/>
      <c r="AY1112" s="48"/>
      <c r="AZ1112" s="48"/>
      <c r="BA1112" s="48"/>
      <c r="BB1112" s="48"/>
      <c r="BC1112" s="48"/>
      <c r="BD1112" s="48"/>
      <c r="BE1112" s="48"/>
      <c r="BF1112" s="48"/>
      <c r="BG1112" s="48"/>
      <c r="BH1112" s="48"/>
      <c r="BI1112" s="158"/>
      <c r="BJ1112" s="158"/>
      <c r="BK1112" s="48"/>
      <c r="BL1112" s="307"/>
      <c r="BM1112" s="48"/>
      <c r="BN1112" s="48"/>
      <c r="BO1112" s="48"/>
      <c r="BP1112" s="48"/>
      <c r="BQ1112" s="48"/>
      <c r="BR1112" s="48"/>
      <c r="BS1112" s="48"/>
      <c r="BT1112" s="48"/>
      <c r="BU1112" s="48"/>
      <c r="BV1112" s="48"/>
      <c r="BW1112" s="48"/>
      <c r="BX1112" s="48"/>
      <c r="BY1112" s="48"/>
      <c r="BZ1112" s="328"/>
      <c r="CA1112" s="48"/>
      <c r="CB1112" s="48"/>
      <c r="CC1112" s="48"/>
      <c r="CD1112" s="48"/>
      <c r="CE1112" s="48"/>
      <c r="CF1112" s="48"/>
      <c r="CG1112" s="48"/>
      <c r="CH1112" s="48"/>
      <c r="CI1112" s="48"/>
      <c r="CJ1112" s="48"/>
      <c r="CK1112" s="48"/>
      <c r="CL1112" s="48"/>
      <c r="CM1112" s="48"/>
      <c r="CN1112" s="48"/>
      <c r="CO1112" s="48"/>
      <c r="CP1112" s="48"/>
      <c r="CQ1112" s="48"/>
      <c r="CR1112" s="48"/>
      <c r="CS1112" s="48"/>
      <c r="CT1112" s="48"/>
      <c r="CU1112" s="48"/>
      <c r="CV1112" s="48"/>
      <c r="CW1112" s="48"/>
      <c r="CX1112" s="48"/>
      <c r="CY1112" s="48"/>
      <c r="CZ1112" s="48"/>
      <c r="DA1112" s="48"/>
      <c r="DB1112" s="48"/>
      <c r="DC1112" s="48"/>
      <c r="DD1112" s="48"/>
      <c r="DE1112" s="48"/>
      <c r="DF1112" s="48"/>
      <c r="DG1112" s="48"/>
      <c r="DH1112" s="48"/>
      <c r="DI1112" s="48"/>
      <c r="DJ1112" s="48"/>
      <c r="DK1112" s="48"/>
      <c r="DL1112" s="48"/>
      <c r="DM1112" s="48"/>
      <c r="DN1112" s="48"/>
      <c r="DO1112" s="48"/>
      <c r="DP1112" s="48"/>
      <c r="DQ1112" s="48"/>
      <c r="DR1112" s="48"/>
      <c r="DS1112" s="48"/>
      <c r="DT1112" s="48"/>
      <c r="DU1112" s="48"/>
      <c r="DV1112" s="48"/>
      <c r="DW1112" s="48"/>
      <c r="DX1112" s="48"/>
      <c r="DY1112" s="48"/>
      <c r="DZ1112" s="48"/>
      <c r="EA1112" s="48"/>
      <c r="EB1112" s="48"/>
      <c r="EC1112" s="48"/>
      <c r="ED1112" s="48"/>
      <c r="EE1112" s="48"/>
      <c r="EF1112" s="48"/>
      <c r="EG1112" s="48"/>
      <c r="EH1112" s="48"/>
      <c r="EI1112" s="48"/>
      <c r="EJ1112" s="48"/>
      <c r="EK1112" s="48"/>
      <c r="EL1112" s="48"/>
      <c r="ET1112" s="33" t="s">
        <v>1721</v>
      </c>
      <c r="EU1112" s="33" t="s">
        <v>799</v>
      </c>
    </row>
    <row r="1113" spans="1:151" ht="12" hidden="1" customHeight="1">
      <c r="A1113" s="48"/>
      <c r="B1113" s="60"/>
      <c r="C1113" s="48"/>
      <c r="D1113" s="60"/>
      <c r="E1113" s="60"/>
      <c r="F1113" s="60"/>
      <c r="G1113" s="60"/>
      <c r="H1113" s="60"/>
      <c r="I1113" s="60"/>
      <c r="J1113" s="60"/>
      <c r="K1113" s="60"/>
      <c r="L1113" s="60"/>
      <c r="M1113" s="48"/>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c r="AM1113" s="48"/>
      <c r="AN1113" s="48"/>
      <c r="AO1113" s="48"/>
      <c r="AP1113" s="48"/>
      <c r="AQ1113" s="48"/>
      <c r="AR1113" s="48"/>
      <c r="AS1113" s="48"/>
      <c r="AT1113" s="48"/>
      <c r="AU1113" s="48"/>
      <c r="AV1113" s="48"/>
      <c r="AW1113" s="48"/>
      <c r="AX1113" s="48"/>
      <c r="AY1113" s="48"/>
      <c r="AZ1113" s="48"/>
      <c r="BA1113" s="48"/>
      <c r="BB1113" s="48"/>
      <c r="BC1113" s="48"/>
      <c r="BD1113" s="48"/>
      <c r="BE1113" s="48"/>
      <c r="BF1113" s="48"/>
      <c r="BG1113" s="48"/>
      <c r="BH1113" s="48"/>
      <c r="BI1113" s="158"/>
      <c r="BJ1113" s="158"/>
      <c r="BK1113" s="48"/>
      <c r="BL1113" s="307"/>
      <c r="BM1113" s="48"/>
      <c r="BN1113" s="48"/>
      <c r="BO1113" s="48"/>
      <c r="BP1113" s="48"/>
      <c r="BQ1113" s="48"/>
      <c r="BR1113" s="48"/>
      <c r="BS1113" s="48"/>
      <c r="BT1113" s="48"/>
      <c r="BU1113" s="48"/>
      <c r="BV1113" s="48"/>
      <c r="BW1113" s="48"/>
      <c r="BX1113" s="48"/>
      <c r="BY1113" s="48"/>
      <c r="BZ1113" s="328"/>
      <c r="CA1113" s="48"/>
      <c r="CB1113" s="48"/>
      <c r="CC1113" s="48"/>
      <c r="CD1113" s="48"/>
      <c r="CE1113" s="48"/>
      <c r="CF1113" s="48"/>
      <c r="CG1113" s="48"/>
      <c r="CH1113" s="48"/>
      <c r="CI1113" s="48"/>
      <c r="CJ1113" s="48"/>
      <c r="CK1113" s="48"/>
      <c r="CL1113" s="48"/>
      <c r="CM1113" s="48"/>
      <c r="CN1113" s="48"/>
      <c r="CO1113" s="48"/>
      <c r="CP1113" s="48"/>
      <c r="CQ1113" s="48"/>
      <c r="CR1113" s="48"/>
      <c r="CS1113" s="48"/>
      <c r="CT1113" s="48"/>
      <c r="CU1113" s="48"/>
      <c r="CV1113" s="48"/>
      <c r="CW1113" s="48"/>
      <c r="CX1113" s="48"/>
      <c r="CY1113" s="48"/>
      <c r="CZ1113" s="48"/>
      <c r="DA1113" s="48"/>
      <c r="DB1113" s="48"/>
      <c r="DC1113" s="48"/>
      <c r="DD1113" s="48"/>
      <c r="DE1113" s="48"/>
      <c r="DF1113" s="48"/>
      <c r="DG1113" s="48"/>
      <c r="DH1113" s="48"/>
      <c r="DI1113" s="48"/>
      <c r="DJ1113" s="48"/>
      <c r="DK1113" s="48"/>
      <c r="DL1113" s="48"/>
      <c r="DM1113" s="48"/>
      <c r="DN1113" s="48"/>
      <c r="DO1113" s="48"/>
      <c r="DP1113" s="48"/>
      <c r="DQ1113" s="48"/>
      <c r="DR1113" s="48"/>
      <c r="DS1113" s="48"/>
      <c r="DT1113" s="48"/>
      <c r="DU1113" s="48"/>
      <c r="DV1113" s="48"/>
      <c r="DW1113" s="48"/>
      <c r="DX1113" s="48"/>
      <c r="DY1113" s="48"/>
      <c r="DZ1113" s="48"/>
      <c r="EA1113" s="48"/>
      <c r="EB1113" s="48"/>
      <c r="EC1113" s="48"/>
      <c r="ED1113" s="48"/>
      <c r="EE1113" s="48"/>
      <c r="EF1113" s="48"/>
      <c r="EG1113" s="48"/>
      <c r="EH1113" s="48"/>
      <c r="EI1113" s="48"/>
      <c r="EJ1113" s="48"/>
      <c r="EK1113" s="48"/>
      <c r="EL1113" s="48"/>
      <c r="ET1113" s="33" t="s">
        <v>1722</v>
      </c>
      <c r="EU1113" s="33" t="s">
        <v>1720</v>
      </c>
    </row>
    <row r="1114" spans="1:151" ht="12" hidden="1" customHeight="1">
      <c r="A1114" s="48"/>
      <c r="B1114" s="60"/>
      <c r="C1114" s="48"/>
      <c r="D1114" s="60"/>
      <c r="E1114" s="60"/>
      <c r="F1114" s="60"/>
      <c r="G1114" s="60"/>
      <c r="H1114" s="60"/>
      <c r="I1114" s="60"/>
      <c r="J1114" s="60"/>
      <c r="K1114" s="60"/>
      <c r="L1114" s="60"/>
      <c r="M1114" s="48"/>
      <c r="N1114" s="48"/>
      <c r="O1114" s="48"/>
      <c r="P1114" s="48"/>
      <c r="Q1114" s="48"/>
      <c r="R1114" s="48"/>
      <c r="S1114" s="48"/>
      <c r="T1114" s="48"/>
      <c r="U1114" s="48"/>
      <c r="V1114" s="48"/>
      <c r="W1114" s="48"/>
      <c r="X1114" s="48"/>
      <c r="Y1114" s="48"/>
      <c r="Z1114" s="48"/>
      <c r="AA1114" s="48"/>
      <c r="AB1114" s="48"/>
      <c r="AC1114" s="48"/>
      <c r="AD1114" s="48"/>
      <c r="AE1114" s="48"/>
      <c r="AF1114" s="48"/>
      <c r="AG1114" s="48"/>
      <c r="AH1114" s="48"/>
      <c r="AI1114" s="48"/>
      <c r="AJ1114" s="48"/>
      <c r="AK1114" s="48"/>
      <c r="AL1114" s="48"/>
      <c r="AM1114" s="48"/>
      <c r="AN1114" s="48"/>
      <c r="AO1114" s="48"/>
      <c r="AP1114" s="48"/>
      <c r="AQ1114" s="48"/>
      <c r="AR1114" s="48"/>
      <c r="AS1114" s="48"/>
      <c r="AT1114" s="48"/>
      <c r="AU1114" s="48"/>
      <c r="AV1114" s="48"/>
      <c r="AW1114" s="48"/>
      <c r="AX1114" s="48"/>
      <c r="AY1114" s="48"/>
      <c r="AZ1114" s="48"/>
      <c r="BA1114" s="48"/>
      <c r="BB1114" s="48"/>
      <c r="BC1114" s="48"/>
      <c r="BD1114" s="48"/>
      <c r="BE1114" s="48"/>
      <c r="BF1114" s="48"/>
      <c r="BG1114" s="48"/>
      <c r="BH1114" s="48"/>
      <c r="BI1114" s="158"/>
      <c r="BJ1114" s="158"/>
      <c r="BK1114" s="48"/>
      <c r="BL1114" s="307"/>
      <c r="BM1114" s="48"/>
      <c r="BN1114" s="48"/>
      <c r="BO1114" s="48"/>
      <c r="BP1114" s="48"/>
      <c r="BQ1114" s="48"/>
      <c r="BR1114" s="48"/>
      <c r="BS1114" s="48"/>
      <c r="BT1114" s="48"/>
      <c r="BU1114" s="48"/>
      <c r="BV1114" s="48"/>
      <c r="BW1114" s="48"/>
      <c r="BX1114" s="48"/>
      <c r="BY1114" s="48"/>
      <c r="BZ1114" s="328"/>
      <c r="CA1114" s="48"/>
      <c r="CB1114" s="48"/>
      <c r="CC1114" s="48"/>
      <c r="CD1114" s="48"/>
      <c r="CE1114" s="48"/>
      <c r="CF1114" s="48"/>
      <c r="CG1114" s="48"/>
      <c r="CH1114" s="48"/>
      <c r="CI1114" s="48"/>
      <c r="CJ1114" s="48"/>
      <c r="CK1114" s="48"/>
      <c r="CL1114" s="48"/>
      <c r="CM1114" s="48"/>
      <c r="CN1114" s="48"/>
      <c r="CO1114" s="48"/>
      <c r="CP1114" s="48"/>
      <c r="CQ1114" s="48"/>
      <c r="CR1114" s="48"/>
      <c r="CS1114" s="48"/>
      <c r="CT1114" s="48"/>
      <c r="CU1114" s="48"/>
      <c r="CV1114" s="48"/>
      <c r="CW1114" s="48"/>
      <c r="CX1114" s="48"/>
      <c r="CY1114" s="48"/>
      <c r="CZ1114" s="48"/>
      <c r="DA1114" s="48"/>
      <c r="DB1114" s="48"/>
      <c r="DC1114" s="48"/>
      <c r="DD1114" s="48"/>
      <c r="DE1114" s="48"/>
      <c r="DF1114" s="48"/>
      <c r="DG1114" s="48"/>
      <c r="DH1114" s="48"/>
      <c r="DI1114" s="48"/>
      <c r="DJ1114" s="48"/>
      <c r="DK1114" s="48"/>
      <c r="DL1114" s="48"/>
      <c r="DM1114" s="48"/>
      <c r="DN1114" s="48"/>
      <c r="DO1114" s="48"/>
      <c r="DP1114" s="48"/>
      <c r="DQ1114" s="48"/>
      <c r="DR1114" s="48"/>
      <c r="DS1114" s="48"/>
      <c r="DT1114" s="48"/>
      <c r="DU1114" s="48"/>
      <c r="DV1114" s="48"/>
      <c r="DW1114" s="48"/>
      <c r="DX1114" s="48"/>
      <c r="DY1114" s="48"/>
      <c r="DZ1114" s="48"/>
      <c r="EA1114" s="48"/>
      <c r="EB1114" s="48"/>
      <c r="EC1114" s="48"/>
      <c r="ED1114" s="48"/>
      <c r="EE1114" s="48"/>
      <c r="EF1114" s="48"/>
      <c r="EG1114" s="48"/>
      <c r="EH1114" s="48"/>
      <c r="EI1114" s="48"/>
      <c r="EJ1114" s="48"/>
      <c r="EK1114" s="48"/>
      <c r="EL1114" s="48"/>
      <c r="ET1114" s="33" t="s">
        <v>1723</v>
      </c>
      <c r="EU1114" s="33" t="s">
        <v>1721</v>
      </c>
    </row>
    <row r="1115" spans="1:151" ht="12" hidden="1" customHeight="1">
      <c r="A1115" s="48"/>
      <c r="B1115" s="60"/>
      <c r="C1115" s="48"/>
      <c r="D1115" s="60"/>
      <c r="E1115" s="60"/>
      <c r="F1115" s="60"/>
      <c r="G1115" s="60"/>
      <c r="H1115" s="60"/>
      <c r="I1115" s="60"/>
      <c r="J1115" s="60"/>
      <c r="K1115" s="60"/>
      <c r="L1115" s="60"/>
      <c r="M1115" s="48"/>
      <c r="N1115" s="48"/>
      <c r="O1115" s="48"/>
      <c r="P1115" s="48"/>
      <c r="Q1115" s="48"/>
      <c r="R1115" s="48"/>
      <c r="S1115" s="48"/>
      <c r="T1115" s="48"/>
      <c r="U1115" s="48"/>
      <c r="V1115" s="48"/>
      <c r="W1115" s="48"/>
      <c r="X1115" s="48"/>
      <c r="Y1115" s="48"/>
      <c r="Z1115" s="48"/>
      <c r="AA1115" s="48"/>
      <c r="AB1115" s="48"/>
      <c r="AC1115" s="48"/>
      <c r="AD1115" s="48"/>
      <c r="AE1115" s="48"/>
      <c r="AF1115" s="48"/>
      <c r="AG1115" s="48"/>
      <c r="AH1115" s="48"/>
      <c r="AI1115" s="48"/>
      <c r="AJ1115" s="48"/>
      <c r="AK1115" s="48"/>
      <c r="AL1115" s="48"/>
      <c r="AM1115" s="48"/>
      <c r="AN1115" s="48"/>
      <c r="AO1115" s="48"/>
      <c r="AP1115" s="48"/>
      <c r="AQ1115" s="48"/>
      <c r="AR1115" s="48"/>
      <c r="AS1115" s="48"/>
      <c r="AT1115" s="48"/>
      <c r="AU1115" s="48"/>
      <c r="AV1115" s="48"/>
      <c r="AW1115" s="48"/>
      <c r="AX1115" s="48"/>
      <c r="AY1115" s="48"/>
      <c r="AZ1115" s="48"/>
      <c r="BA1115" s="48"/>
      <c r="BB1115" s="48"/>
      <c r="BC1115" s="48"/>
      <c r="BD1115" s="48"/>
      <c r="BE1115" s="48"/>
      <c r="BF1115" s="48"/>
      <c r="BG1115" s="48"/>
      <c r="BH1115" s="48"/>
      <c r="BI1115" s="158"/>
      <c r="BJ1115" s="158"/>
      <c r="BK1115" s="48"/>
      <c r="BL1115" s="307"/>
      <c r="BM1115" s="48"/>
      <c r="BN1115" s="48"/>
      <c r="BO1115" s="48"/>
      <c r="BP1115" s="48"/>
      <c r="BQ1115" s="48"/>
      <c r="BR1115" s="48"/>
      <c r="BS1115" s="48"/>
      <c r="BT1115" s="48"/>
      <c r="BU1115" s="48"/>
      <c r="BV1115" s="48"/>
      <c r="BW1115" s="48"/>
      <c r="BX1115" s="48"/>
      <c r="BY1115" s="48"/>
      <c r="BZ1115" s="328"/>
      <c r="CA1115" s="48"/>
      <c r="CB1115" s="48"/>
      <c r="CC1115" s="48"/>
      <c r="CD1115" s="48"/>
      <c r="CE1115" s="48"/>
      <c r="CF1115" s="48"/>
      <c r="CG1115" s="48"/>
      <c r="CH1115" s="48"/>
      <c r="CI1115" s="48"/>
      <c r="CJ1115" s="48"/>
      <c r="CK1115" s="48"/>
      <c r="CL1115" s="48"/>
      <c r="CM1115" s="48"/>
      <c r="CN1115" s="48"/>
      <c r="CO1115" s="48"/>
      <c r="CP1115" s="48"/>
      <c r="CQ1115" s="48"/>
      <c r="CR1115" s="48"/>
      <c r="CS1115" s="48"/>
      <c r="CT1115" s="48"/>
      <c r="CU1115" s="48"/>
      <c r="CV1115" s="48"/>
      <c r="CW1115" s="48"/>
      <c r="CX1115" s="48"/>
      <c r="CY1115" s="48"/>
      <c r="CZ1115" s="48"/>
      <c r="DA1115" s="48"/>
      <c r="DB1115" s="48"/>
      <c r="DC1115" s="48"/>
      <c r="DD1115" s="48"/>
      <c r="DE1115" s="48"/>
      <c r="DF1115" s="48"/>
      <c r="DG1115" s="48"/>
      <c r="DH1115" s="48"/>
      <c r="DI1115" s="48"/>
      <c r="DJ1115" s="48"/>
      <c r="DK1115" s="48"/>
      <c r="DL1115" s="48"/>
      <c r="DM1115" s="48"/>
      <c r="DN1115" s="48"/>
      <c r="DO1115" s="48"/>
      <c r="DP1115" s="48"/>
      <c r="DQ1115" s="48"/>
      <c r="DR1115" s="48"/>
      <c r="DS1115" s="48"/>
      <c r="DT1115" s="48"/>
      <c r="DU1115" s="48"/>
      <c r="DV1115" s="48"/>
      <c r="DW1115" s="48"/>
      <c r="DX1115" s="48"/>
      <c r="DY1115" s="48"/>
      <c r="DZ1115" s="48"/>
      <c r="EA1115" s="48"/>
      <c r="EB1115" s="48"/>
      <c r="EC1115" s="48"/>
      <c r="ED1115" s="48"/>
      <c r="EE1115" s="48"/>
      <c r="EF1115" s="48"/>
      <c r="EG1115" s="48"/>
      <c r="EH1115" s="48"/>
      <c r="EI1115" s="48"/>
      <c r="EJ1115" s="48"/>
      <c r="EK1115" s="48"/>
      <c r="EL1115" s="48"/>
      <c r="ET1115" s="33" t="s">
        <v>1724</v>
      </c>
      <c r="EU1115" s="33" t="s">
        <v>1722</v>
      </c>
    </row>
    <row r="1116" spans="1:151" ht="12" hidden="1" customHeight="1">
      <c r="A1116" s="48"/>
      <c r="B1116" s="60"/>
      <c r="C1116" s="48"/>
      <c r="D1116" s="60"/>
      <c r="E1116" s="60"/>
      <c r="F1116" s="60"/>
      <c r="G1116" s="60"/>
      <c r="H1116" s="60"/>
      <c r="I1116" s="60"/>
      <c r="J1116" s="60"/>
      <c r="K1116" s="60"/>
      <c r="L1116" s="60"/>
      <c r="M1116" s="48"/>
      <c r="N1116" s="48"/>
      <c r="O1116" s="48"/>
      <c r="P1116" s="48"/>
      <c r="Q1116" s="48"/>
      <c r="R1116" s="48"/>
      <c r="S1116" s="48"/>
      <c r="T1116" s="48"/>
      <c r="U1116" s="48"/>
      <c r="V1116" s="48"/>
      <c r="W1116" s="48"/>
      <c r="X1116" s="48"/>
      <c r="Y1116" s="48"/>
      <c r="Z1116" s="48"/>
      <c r="AA1116" s="48"/>
      <c r="AB1116" s="48"/>
      <c r="AC1116" s="48"/>
      <c r="AD1116" s="48"/>
      <c r="AE1116" s="48"/>
      <c r="AF1116" s="48"/>
      <c r="AG1116" s="48"/>
      <c r="AH1116" s="48"/>
      <c r="AI1116" s="48"/>
      <c r="AJ1116" s="48"/>
      <c r="AK1116" s="48"/>
      <c r="AL1116" s="48"/>
      <c r="AM1116" s="48"/>
      <c r="AN1116" s="48"/>
      <c r="AO1116" s="48"/>
      <c r="AP1116" s="48"/>
      <c r="AQ1116" s="48"/>
      <c r="AR1116" s="48"/>
      <c r="AS1116" s="48"/>
      <c r="AT1116" s="48"/>
      <c r="AU1116" s="48"/>
      <c r="AV1116" s="48"/>
      <c r="AW1116" s="48"/>
      <c r="AX1116" s="48"/>
      <c r="AY1116" s="48"/>
      <c r="AZ1116" s="48"/>
      <c r="BA1116" s="48"/>
      <c r="BB1116" s="48"/>
      <c r="BC1116" s="48"/>
      <c r="BD1116" s="48"/>
      <c r="BE1116" s="48"/>
      <c r="BF1116" s="48"/>
      <c r="BG1116" s="48"/>
      <c r="BH1116" s="48"/>
      <c r="BI1116" s="158"/>
      <c r="BJ1116" s="158"/>
      <c r="BK1116" s="48"/>
      <c r="BL1116" s="307"/>
      <c r="BM1116" s="48"/>
      <c r="BN1116" s="48"/>
      <c r="BO1116" s="48"/>
      <c r="BP1116" s="48"/>
      <c r="BQ1116" s="48"/>
      <c r="BR1116" s="48"/>
      <c r="BS1116" s="48"/>
      <c r="BT1116" s="48"/>
      <c r="BU1116" s="48"/>
      <c r="BV1116" s="48"/>
      <c r="BW1116" s="48"/>
      <c r="BX1116" s="48"/>
      <c r="BY1116" s="48"/>
      <c r="BZ1116" s="328"/>
      <c r="CA1116" s="48"/>
      <c r="CB1116" s="48"/>
      <c r="CC1116" s="48"/>
      <c r="CD1116" s="48"/>
      <c r="CE1116" s="48"/>
      <c r="CF1116" s="48"/>
      <c r="CG1116" s="48"/>
      <c r="CH1116" s="48"/>
      <c r="CI1116" s="48"/>
      <c r="CJ1116" s="48"/>
      <c r="CK1116" s="48"/>
      <c r="CL1116" s="48"/>
      <c r="CM1116" s="48"/>
      <c r="CN1116" s="48"/>
      <c r="CO1116" s="48"/>
      <c r="CP1116" s="48"/>
      <c r="CQ1116" s="48"/>
      <c r="CR1116" s="48"/>
      <c r="CS1116" s="48"/>
      <c r="CT1116" s="48"/>
      <c r="CU1116" s="48"/>
      <c r="CV1116" s="48"/>
      <c r="CW1116" s="48"/>
      <c r="CX1116" s="48"/>
      <c r="CY1116" s="48"/>
      <c r="CZ1116" s="48"/>
      <c r="DA1116" s="48"/>
      <c r="DB1116" s="48"/>
      <c r="DC1116" s="48"/>
      <c r="DD1116" s="48"/>
      <c r="DE1116" s="48"/>
      <c r="DF1116" s="48"/>
      <c r="DG1116" s="48"/>
      <c r="DH1116" s="48"/>
      <c r="DI1116" s="48"/>
      <c r="DJ1116" s="48"/>
      <c r="DK1116" s="48"/>
      <c r="DL1116" s="48"/>
      <c r="DM1116" s="48"/>
      <c r="DN1116" s="48"/>
      <c r="DO1116" s="48"/>
      <c r="DP1116" s="48"/>
      <c r="DQ1116" s="48"/>
      <c r="DR1116" s="48"/>
      <c r="DS1116" s="48"/>
      <c r="DT1116" s="48"/>
      <c r="DU1116" s="48"/>
      <c r="DV1116" s="48"/>
      <c r="DW1116" s="48"/>
      <c r="DX1116" s="48"/>
      <c r="DY1116" s="48"/>
      <c r="DZ1116" s="48"/>
      <c r="EA1116" s="48"/>
      <c r="EB1116" s="48"/>
      <c r="EC1116" s="48"/>
      <c r="ED1116" s="48"/>
      <c r="EE1116" s="48"/>
      <c r="EF1116" s="48"/>
      <c r="EG1116" s="48"/>
      <c r="EH1116" s="48"/>
      <c r="EI1116" s="48"/>
      <c r="EJ1116" s="48"/>
      <c r="EK1116" s="48"/>
      <c r="EL1116" s="48"/>
      <c r="ET1116" s="33" t="s">
        <v>1725</v>
      </c>
      <c r="EU1116" s="33" t="s">
        <v>1723</v>
      </c>
    </row>
    <row r="1117" spans="1:151" ht="12" hidden="1" customHeight="1">
      <c r="A1117" s="48"/>
      <c r="B1117" s="60"/>
      <c r="C1117" s="48"/>
      <c r="D1117" s="60"/>
      <c r="E1117" s="60"/>
      <c r="F1117" s="60"/>
      <c r="G1117" s="60"/>
      <c r="H1117" s="60"/>
      <c r="I1117" s="60"/>
      <c r="J1117" s="60"/>
      <c r="K1117" s="60"/>
      <c r="L1117" s="60"/>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c r="AM1117" s="48"/>
      <c r="AN1117" s="48"/>
      <c r="AO1117" s="48"/>
      <c r="AP1117" s="48"/>
      <c r="AQ1117" s="48"/>
      <c r="AR1117" s="48"/>
      <c r="AS1117" s="48"/>
      <c r="AT1117" s="48"/>
      <c r="AU1117" s="48"/>
      <c r="AV1117" s="48"/>
      <c r="AW1117" s="48"/>
      <c r="AX1117" s="48"/>
      <c r="AY1117" s="48"/>
      <c r="AZ1117" s="48"/>
      <c r="BA1117" s="48"/>
      <c r="BB1117" s="48"/>
      <c r="BC1117" s="48"/>
      <c r="BD1117" s="48"/>
      <c r="BE1117" s="48"/>
      <c r="BF1117" s="48"/>
      <c r="BG1117" s="48"/>
      <c r="BH1117" s="48"/>
      <c r="BI1117" s="158"/>
      <c r="BJ1117" s="158"/>
      <c r="BK1117" s="48"/>
      <c r="BL1117" s="307"/>
      <c r="BM1117" s="48"/>
      <c r="BN1117" s="48"/>
      <c r="BO1117" s="48"/>
      <c r="BP1117" s="48"/>
      <c r="BQ1117" s="48"/>
      <c r="BR1117" s="48"/>
      <c r="BS1117" s="48"/>
      <c r="BT1117" s="48"/>
      <c r="BU1117" s="48"/>
      <c r="BV1117" s="48"/>
      <c r="BW1117" s="48"/>
      <c r="BX1117" s="48"/>
      <c r="BY1117" s="48"/>
      <c r="BZ1117" s="328"/>
      <c r="CA1117" s="48"/>
      <c r="CB1117" s="48"/>
      <c r="CC1117" s="48"/>
      <c r="CD1117" s="48"/>
      <c r="CE1117" s="48"/>
      <c r="CF1117" s="48"/>
      <c r="CG1117" s="48"/>
      <c r="CH1117" s="48"/>
      <c r="CI1117" s="48"/>
      <c r="CJ1117" s="48"/>
      <c r="CK1117" s="48"/>
      <c r="CL1117" s="48"/>
      <c r="CM1117" s="48"/>
      <c r="CN1117" s="48"/>
      <c r="CO1117" s="48"/>
      <c r="CP1117" s="48"/>
      <c r="CQ1117" s="48"/>
      <c r="CR1117" s="48"/>
      <c r="CS1117" s="48"/>
      <c r="CT1117" s="48"/>
      <c r="CU1117" s="48"/>
      <c r="CV1117" s="48"/>
      <c r="CW1117" s="48"/>
      <c r="CX1117" s="48"/>
      <c r="CY1117" s="48"/>
      <c r="CZ1117" s="48"/>
      <c r="DA1117" s="48"/>
      <c r="DB1117" s="48"/>
      <c r="DC1117" s="48"/>
      <c r="DD1117" s="48"/>
      <c r="DE1117" s="48"/>
      <c r="DF1117" s="48"/>
      <c r="DG1117" s="48"/>
      <c r="DH1117" s="48"/>
      <c r="DI1117" s="48"/>
      <c r="DJ1117" s="48"/>
      <c r="DK1117" s="48"/>
      <c r="DL1117" s="48"/>
      <c r="DM1117" s="48"/>
      <c r="DN1117" s="48"/>
      <c r="DO1117" s="48"/>
      <c r="DP1117" s="48"/>
      <c r="DQ1117" s="48"/>
      <c r="DR1117" s="48"/>
      <c r="DS1117" s="48"/>
      <c r="DT1117" s="48"/>
      <c r="DU1117" s="48"/>
      <c r="DV1117" s="48"/>
      <c r="DW1117" s="48"/>
      <c r="DX1117" s="48"/>
      <c r="DY1117" s="48"/>
      <c r="DZ1117" s="48"/>
      <c r="EA1117" s="48"/>
      <c r="EB1117" s="48"/>
      <c r="EC1117" s="48"/>
      <c r="ED1117" s="48"/>
      <c r="EE1117" s="48"/>
      <c r="EF1117" s="48"/>
      <c r="EG1117" s="48"/>
      <c r="EH1117" s="48"/>
      <c r="EI1117" s="48"/>
      <c r="EJ1117" s="48"/>
      <c r="EK1117" s="48"/>
      <c r="EL1117" s="48"/>
      <c r="ET1117" s="33" t="s">
        <v>1726</v>
      </c>
      <c r="EU1117" s="33" t="s">
        <v>1724</v>
      </c>
    </row>
    <row r="1118" spans="1:151" ht="12" hidden="1" customHeight="1">
      <c r="A1118" s="48"/>
      <c r="B1118" s="60"/>
      <c r="C1118" s="48"/>
      <c r="D1118" s="60"/>
      <c r="E1118" s="60"/>
      <c r="F1118" s="60"/>
      <c r="G1118" s="60"/>
      <c r="H1118" s="60"/>
      <c r="I1118" s="60"/>
      <c r="J1118" s="60"/>
      <c r="K1118" s="60"/>
      <c r="L1118" s="60"/>
      <c r="M1118" s="48"/>
      <c r="N1118" s="48"/>
      <c r="O1118" s="48"/>
      <c r="P1118" s="48"/>
      <c r="Q1118" s="48"/>
      <c r="R1118" s="48"/>
      <c r="S1118" s="48"/>
      <c r="T1118" s="48"/>
      <c r="U1118" s="48"/>
      <c r="V1118" s="48"/>
      <c r="W1118" s="48"/>
      <c r="X1118" s="48"/>
      <c r="Y1118" s="48"/>
      <c r="Z1118" s="48"/>
      <c r="AA1118" s="48"/>
      <c r="AB1118" s="48"/>
      <c r="AC1118" s="48"/>
      <c r="AD1118" s="48"/>
      <c r="AE1118" s="48"/>
      <c r="AF1118" s="48"/>
      <c r="AG1118" s="48"/>
      <c r="AH1118" s="48"/>
      <c r="AI1118" s="48"/>
      <c r="AJ1118" s="48"/>
      <c r="AK1118" s="48"/>
      <c r="AL1118" s="48"/>
      <c r="AM1118" s="48"/>
      <c r="AN1118" s="48"/>
      <c r="AO1118" s="48"/>
      <c r="AP1118" s="48"/>
      <c r="AQ1118" s="48"/>
      <c r="AR1118" s="48"/>
      <c r="AS1118" s="48"/>
      <c r="AT1118" s="48"/>
      <c r="AU1118" s="48"/>
      <c r="AV1118" s="48"/>
      <c r="AW1118" s="48"/>
      <c r="AX1118" s="48"/>
      <c r="AY1118" s="48"/>
      <c r="AZ1118" s="48"/>
      <c r="BA1118" s="48"/>
      <c r="BB1118" s="48"/>
      <c r="BC1118" s="48"/>
      <c r="BD1118" s="48"/>
      <c r="BE1118" s="48"/>
      <c r="BF1118" s="48"/>
      <c r="BG1118" s="48"/>
      <c r="BH1118" s="48"/>
      <c r="BI1118" s="158"/>
      <c r="BJ1118" s="158"/>
      <c r="BK1118" s="48"/>
      <c r="BL1118" s="307"/>
      <c r="BM1118" s="48"/>
      <c r="BN1118" s="48"/>
      <c r="BO1118" s="48"/>
      <c r="BP1118" s="48"/>
      <c r="BQ1118" s="48"/>
      <c r="BR1118" s="48"/>
      <c r="BS1118" s="48"/>
      <c r="BT1118" s="48"/>
      <c r="BU1118" s="48"/>
      <c r="BV1118" s="48"/>
      <c r="BW1118" s="48"/>
      <c r="BX1118" s="48"/>
      <c r="BY1118" s="48"/>
      <c r="BZ1118" s="328"/>
      <c r="CA1118" s="48"/>
      <c r="CB1118" s="48"/>
      <c r="CC1118" s="48"/>
      <c r="CD1118" s="48"/>
      <c r="CE1118" s="48"/>
      <c r="CF1118" s="48"/>
      <c r="CG1118" s="48"/>
      <c r="CH1118" s="48"/>
      <c r="CI1118" s="48"/>
      <c r="CJ1118" s="48"/>
      <c r="CK1118" s="48"/>
      <c r="CL1118" s="48"/>
      <c r="CM1118" s="48"/>
      <c r="CN1118" s="48"/>
      <c r="CO1118" s="48"/>
      <c r="CP1118" s="48"/>
      <c r="CQ1118" s="48"/>
      <c r="CR1118" s="48"/>
      <c r="CS1118" s="48"/>
      <c r="CT1118" s="48"/>
      <c r="CU1118" s="48"/>
      <c r="CV1118" s="48"/>
      <c r="CW1118" s="48"/>
      <c r="CX1118" s="48"/>
      <c r="CY1118" s="48"/>
      <c r="CZ1118" s="48"/>
      <c r="DA1118" s="48"/>
      <c r="DB1118" s="48"/>
      <c r="DC1118" s="48"/>
      <c r="DD1118" s="48"/>
      <c r="DE1118" s="48"/>
      <c r="DF1118" s="48"/>
      <c r="DG1118" s="48"/>
      <c r="DH1118" s="48"/>
      <c r="DI1118" s="48"/>
      <c r="DJ1118" s="48"/>
      <c r="DK1118" s="48"/>
      <c r="DL1118" s="48"/>
      <c r="DM1118" s="48"/>
      <c r="DN1118" s="48"/>
      <c r="DO1118" s="48"/>
      <c r="DP1118" s="48"/>
      <c r="DQ1118" s="48"/>
      <c r="DR1118" s="48"/>
      <c r="DS1118" s="48"/>
      <c r="DT1118" s="48"/>
      <c r="DU1118" s="48"/>
      <c r="DV1118" s="48"/>
      <c r="DW1118" s="48"/>
      <c r="DX1118" s="48"/>
      <c r="DY1118" s="48"/>
      <c r="DZ1118" s="48"/>
      <c r="EA1118" s="48"/>
      <c r="EB1118" s="48"/>
      <c r="EC1118" s="48"/>
      <c r="ED1118" s="48"/>
      <c r="EE1118" s="48"/>
      <c r="EF1118" s="48"/>
      <c r="EG1118" s="48"/>
      <c r="EH1118" s="48"/>
      <c r="EI1118" s="48"/>
      <c r="EJ1118" s="48"/>
      <c r="EK1118" s="48"/>
      <c r="EL1118" s="48"/>
      <c r="ET1118" s="33" t="s">
        <v>1727</v>
      </c>
      <c r="EU1118" s="33" t="s">
        <v>1725</v>
      </c>
    </row>
    <row r="1119" spans="1:151" ht="12" hidden="1" customHeight="1">
      <c r="A1119" s="48"/>
      <c r="B1119" s="60"/>
      <c r="C1119" s="48"/>
      <c r="D1119" s="60"/>
      <c r="E1119" s="60"/>
      <c r="F1119" s="60"/>
      <c r="G1119" s="60"/>
      <c r="H1119" s="60"/>
      <c r="I1119" s="60"/>
      <c r="J1119" s="60"/>
      <c r="K1119" s="60"/>
      <c r="L1119" s="60"/>
      <c r="M1119" s="48"/>
      <c r="N1119" s="48"/>
      <c r="O1119" s="48"/>
      <c r="P1119" s="48"/>
      <c r="Q1119" s="48"/>
      <c r="R1119" s="48"/>
      <c r="S1119" s="48"/>
      <c r="T1119" s="48"/>
      <c r="U1119" s="48"/>
      <c r="V1119" s="48"/>
      <c r="W1119" s="48"/>
      <c r="X1119" s="48"/>
      <c r="Y1119" s="48"/>
      <c r="Z1119" s="48"/>
      <c r="AA1119" s="48"/>
      <c r="AB1119" s="48"/>
      <c r="AC1119" s="48"/>
      <c r="AD1119" s="48"/>
      <c r="AE1119" s="48"/>
      <c r="AF1119" s="48"/>
      <c r="AG1119" s="48"/>
      <c r="AH1119" s="48"/>
      <c r="AI1119" s="48"/>
      <c r="AJ1119" s="48"/>
      <c r="AK1119" s="48"/>
      <c r="AL1119" s="48"/>
      <c r="AM1119" s="48"/>
      <c r="AN1119" s="48"/>
      <c r="AO1119" s="48"/>
      <c r="AP1119" s="48"/>
      <c r="AQ1119" s="48"/>
      <c r="AR1119" s="48"/>
      <c r="AS1119" s="48"/>
      <c r="AT1119" s="48"/>
      <c r="AU1119" s="48"/>
      <c r="AV1119" s="48"/>
      <c r="AW1119" s="48"/>
      <c r="AX1119" s="48"/>
      <c r="AY1119" s="48"/>
      <c r="AZ1119" s="48"/>
      <c r="BA1119" s="48"/>
      <c r="BB1119" s="48"/>
      <c r="BC1119" s="48"/>
      <c r="BD1119" s="48"/>
      <c r="BE1119" s="48"/>
      <c r="BF1119" s="48"/>
      <c r="BG1119" s="48"/>
      <c r="BH1119" s="48"/>
      <c r="BI1119" s="158"/>
      <c r="BJ1119" s="158"/>
      <c r="BK1119" s="48"/>
      <c r="BL1119" s="307"/>
      <c r="BM1119" s="48"/>
      <c r="BN1119" s="48"/>
      <c r="BO1119" s="48"/>
      <c r="BP1119" s="48"/>
      <c r="BQ1119" s="48"/>
      <c r="BR1119" s="48"/>
      <c r="BS1119" s="48"/>
      <c r="BT1119" s="48"/>
      <c r="BU1119" s="48"/>
      <c r="BV1119" s="48"/>
      <c r="BW1119" s="48"/>
      <c r="BX1119" s="48"/>
      <c r="BY1119" s="48"/>
      <c r="BZ1119" s="328"/>
      <c r="CA1119" s="48"/>
      <c r="CB1119" s="48"/>
      <c r="CC1119" s="48"/>
      <c r="CD1119" s="48"/>
      <c r="CE1119" s="48"/>
      <c r="CF1119" s="48"/>
      <c r="CG1119" s="48"/>
      <c r="CH1119" s="48"/>
      <c r="CI1119" s="48"/>
      <c r="CJ1119" s="48"/>
      <c r="CK1119" s="48"/>
      <c r="CL1119" s="48"/>
      <c r="CM1119" s="48"/>
      <c r="CN1119" s="48"/>
      <c r="CO1119" s="48"/>
      <c r="CP1119" s="48"/>
      <c r="CQ1119" s="48"/>
      <c r="CR1119" s="48"/>
      <c r="CS1119" s="48"/>
      <c r="CT1119" s="48"/>
      <c r="CU1119" s="48"/>
      <c r="CV1119" s="48"/>
      <c r="CW1119" s="48"/>
      <c r="CX1119" s="48"/>
      <c r="CY1119" s="48"/>
      <c r="CZ1119" s="48"/>
      <c r="DA1119" s="48"/>
      <c r="DB1119" s="48"/>
      <c r="DC1119" s="48"/>
      <c r="DD1119" s="48"/>
      <c r="DE1119" s="48"/>
      <c r="DF1119" s="48"/>
      <c r="DG1119" s="48"/>
      <c r="DH1119" s="48"/>
      <c r="DI1119" s="48"/>
      <c r="DJ1119" s="48"/>
      <c r="DK1119" s="48"/>
      <c r="DL1119" s="48"/>
      <c r="DM1119" s="48"/>
      <c r="DN1119" s="48"/>
      <c r="DO1119" s="48"/>
      <c r="DP1119" s="48"/>
      <c r="DQ1119" s="48"/>
      <c r="DR1119" s="48"/>
      <c r="DS1119" s="48"/>
      <c r="DT1119" s="48"/>
      <c r="DU1119" s="48"/>
      <c r="DV1119" s="48"/>
      <c r="DW1119" s="48"/>
      <c r="DX1119" s="48"/>
      <c r="DY1119" s="48"/>
      <c r="DZ1119" s="48"/>
      <c r="EA1119" s="48"/>
      <c r="EB1119" s="48"/>
      <c r="EC1119" s="48"/>
      <c r="ED1119" s="48"/>
      <c r="EE1119" s="48"/>
      <c r="EF1119" s="48"/>
      <c r="EG1119" s="48"/>
      <c r="EH1119" s="48"/>
      <c r="EI1119" s="48"/>
      <c r="EJ1119" s="48"/>
      <c r="EK1119" s="48"/>
      <c r="EL1119" s="48"/>
      <c r="ET1119" s="33" t="s">
        <v>1728</v>
      </c>
      <c r="EU1119" s="33" t="s">
        <v>1726</v>
      </c>
    </row>
    <row r="1120" spans="1:151" ht="12" hidden="1" customHeight="1">
      <c r="A1120" s="48"/>
      <c r="B1120" s="60"/>
      <c r="C1120" s="48"/>
      <c r="D1120" s="60"/>
      <c r="E1120" s="60"/>
      <c r="F1120" s="60"/>
      <c r="G1120" s="60"/>
      <c r="H1120" s="60"/>
      <c r="I1120" s="60"/>
      <c r="J1120" s="60"/>
      <c r="K1120" s="60"/>
      <c r="L1120" s="60"/>
      <c r="M1120" s="48"/>
      <c r="N1120" s="48"/>
      <c r="O1120" s="48"/>
      <c r="P1120" s="48"/>
      <c r="Q1120" s="48"/>
      <c r="R1120" s="48"/>
      <c r="S1120" s="48"/>
      <c r="T1120" s="48"/>
      <c r="U1120" s="48"/>
      <c r="V1120" s="48"/>
      <c r="W1120" s="48"/>
      <c r="X1120" s="48"/>
      <c r="Y1120" s="48"/>
      <c r="Z1120" s="48"/>
      <c r="AA1120" s="48"/>
      <c r="AB1120" s="48"/>
      <c r="AC1120" s="48"/>
      <c r="AD1120" s="48"/>
      <c r="AE1120" s="48"/>
      <c r="AF1120" s="48"/>
      <c r="AG1120" s="48"/>
      <c r="AH1120" s="48"/>
      <c r="AI1120" s="48"/>
      <c r="AJ1120" s="48"/>
      <c r="AK1120" s="48"/>
      <c r="AL1120" s="48"/>
      <c r="AM1120" s="48"/>
      <c r="AN1120" s="48"/>
      <c r="AO1120" s="48"/>
      <c r="AP1120" s="48"/>
      <c r="AQ1120" s="48"/>
      <c r="AR1120" s="48"/>
      <c r="AS1120" s="48"/>
      <c r="AT1120" s="48"/>
      <c r="AU1120" s="48"/>
      <c r="AV1120" s="48"/>
      <c r="AW1120" s="48"/>
      <c r="AX1120" s="48"/>
      <c r="AY1120" s="48"/>
      <c r="AZ1120" s="48"/>
      <c r="BA1120" s="48"/>
      <c r="BB1120" s="48"/>
      <c r="BC1120" s="48"/>
      <c r="BD1120" s="48"/>
      <c r="BE1120" s="48"/>
      <c r="BF1120" s="48"/>
      <c r="BG1120" s="48"/>
      <c r="BH1120" s="48"/>
      <c r="BI1120" s="158"/>
      <c r="BJ1120" s="158"/>
      <c r="BK1120" s="48"/>
      <c r="BL1120" s="307"/>
      <c r="BM1120" s="48"/>
      <c r="BN1120" s="48"/>
      <c r="BO1120" s="48"/>
      <c r="BP1120" s="48"/>
      <c r="BQ1120" s="48"/>
      <c r="BR1120" s="48"/>
      <c r="BS1120" s="48"/>
      <c r="BT1120" s="48"/>
      <c r="BU1120" s="48"/>
      <c r="BV1120" s="48"/>
      <c r="BW1120" s="48"/>
      <c r="BX1120" s="48"/>
      <c r="BY1120" s="48"/>
      <c r="BZ1120" s="328"/>
      <c r="CA1120" s="48"/>
      <c r="CB1120" s="48"/>
      <c r="CC1120" s="48"/>
      <c r="CD1120" s="48"/>
      <c r="CE1120" s="48"/>
      <c r="CF1120" s="48"/>
      <c r="CG1120" s="48"/>
      <c r="CH1120" s="48"/>
      <c r="CI1120" s="48"/>
      <c r="CJ1120" s="48"/>
      <c r="CK1120" s="48"/>
      <c r="CL1120" s="48"/>
      <c r="CM1120" s="48"/>
      <c r="CN1120" s="48"/>
      <c r="CO1120" s="48"/>
      <c r="CP1120" s="48"/>
      <c r="CQ1120" s="48"/>
      <c r="CR1120" s="48"/>
      <c r="CS1120" s="48"/>
      <c r="CT1120" s="48"/>
      <c r="CU1120" s="48"/>
      <c r="CV1120" s="48"/>
      <c r="CW1120" s="48"/>
      <c r="CX1120" s="48"/>
      <c r="CY1120" s="48"/>
      <c r="CZ1120" s="48"/>
      <c r="DA1120" s="48"/>
      <c r="DB1120" s="48"/>
      <c r="DC1120" s="48"/>
      <c r="DD1120" s="48"/>
      <c r="DE1120" s="48"/>
      <c r="DF1120" s="48"/>
      <c r="DG1120" s="48"/>
      <c r="DH1120" s="48"/>
      <c r="DI1120" s="48"/>
      <c r="DJ1120" s="48"/>
      <c r="DK1120" s="48"/>
      <c r="DL1120" s="48"/>
      <c r="DM1120" s="48"/>
      <c r="DN1120" s="48"/>
      <c r="DO1120" s="48"/>
      <c r="DP1120" s="48"/>
      <c r="DQ1120" s="48"/>
      <c r="DR1120" s="48"/>
      <c r="DS1120" s="48"/>
      <c r="DT1120" s="48"/>
      <c r="DU1120" s="48"/>
      <c r="DV1120" s="48"/>
      <c r="DW1120" s="48"/>
      <c r="DX1120" s="48"/>
      <c r="DY1120" s="48"/>
      <c r="DZ1120" s="48"/>
      <c r="EA1120" s="48"/>
      <c r="EB1120" s="48"/>
      <c r="EC1120" s="48"/>
      <c r="ED1120" s="48"/>
      <c r="EE1120" s="48"/>
      <c r="EF1120" s="48"/>
      <c r="EG1120" s="48"/>
      <c r="EH1120" s="48"/>
      <c r="EI1120" s="48"/>
      <c r="EJ1120" s="48"/>
      <c r="EK1120" s="48"/>
      <c r="EL1120" s="48"/>
      <c r="ET1120" s="33" t="s">
        <v>1729</v>
      </c>
      <c r="EU1120" s="33" t="s">
        <v>1727</v>
      </c>
    </row>
    <row r="1121" spans="1:151" ht="12" hidden="1" customHeight="1">
      <c r="A1121" s="48"/>
      <c r="B1121" s="60"/>
      <c r="C1121" s="48"/>
      <c r="D1121" s="60"/>
      <c r="E1121" s="60"/>
      <c r="F1121" s="60"/>
      <c r="G1121" s="60"/>
      <c r="H1121" s="60"/>
      <c r="I1121" s="60"/>
      <c r="J1121" s="60"/>
      <c r="K1121" s="60"/>
      <c r="L1121" s="60"/>
      <c r="M1121" s="48"/>
      <c r="N1121" s="48"/>
      <c r="O1121" s="48"/>
      <c r="P1121" s="48"/>
      <c r="Q1121" s="48"/>
      <c r="R1121" s="48"/>
      <c r="S1121" s="48"/>
      <c r="T1121" s="48"/>
      <c r="U1121" s="48"/>
      <c r="V1121" s="48"/>
      <c r="W1121" s="48"/>
      <c r="X1121" s="48"/>
      <c r="Y1121" s="48"/>
      <c r="Z1121" s="48"/>
      <c r="AA1121" s="48"/>
      <c r="AB1121" s="48"/>
      <c r="AC1121" s="48"/>
      <c r="AD1121" s="48"/>
      <c r="AE1121" s="48"/>
      <c r="AF1121" s="48"/>
      <c r="AG1121" s="48"/>
      <c r="AH1121" s="48"/>
      <c r="AI1121" s="48"/>
      <c r="AJ1121" s="48"/>
      <c r="AK1121" s="48"/>
      <c r="AL1121" s="48"/>
      <c r="AM1121" s="48"/>
      <c r="AN1121" s="48"/>
      <c r="AO1121" s="48"/>
      <c r="AP1121" s="48"/>
      <c r="AQ1121" s="48"/>
      <c r="AR1121" s="48"/>
      <c r="AS1121" s="48"/>
      <c r="AT1121" s="48"/>
      <c r="AU1121" s="48"/>
      <c r="AV1121" s="48"/>
      <c r="AW1121" s="48"/>
      <c r="AX1121" s="48"/>
      <c r="AY1121" s="48"/>
      <c r="AZ1121" s="48"/>
      <c r="BA1121" s="48"/>
      <c r="BB1121" s="48"/>
      <c r="BC1121" s="48"/>
      <c r="BD1121" s="48"/>
      <c r="BE1121" s="48"/>
      <c r="BF1121" s="48"/>
      <c r="BG1121" s="48"/>
      <c r="BH1121" s="48"/>
      <c r="BI1121" s="158"/>
      <c r="BJ1121" s="158"/>
      <c r="BK1121" s="48"/>
      <c r="BL1121" s="307"/>
      <c r="BM1121" s="48"/>
      <c r="BN1121" s="48"/>
      <c r="BO1121" s="48"/>
      <c r="BP1121" s="48"/>
      <c r="BQ1121" s="48"/>
      <c r="BR1121" s="48"/>
      <c r="BS1121" s="48"/>
      <c r="BT1121" s="48"/>
      <c r="BU1121" s="48"/>
      <c r="BV1121" s="48"/>
      <c r="BW1121" s="48"/>
      <c r="BX1121" s="48"/>
      <c r="BY1121" s="48"/>
      <c r="BZ1121" s="328"/>
      <c r="CA1121" s="48"/>
      <c r="CB1121" s="48"/>
      <c r="CC1121" s="48"/>
      <c r="CD1121" s="48"/>
      <c r="CE1121" s="48"/>
      <c r="CF1121" s="48"/>
      <c r="CG1121" s="48"/>
      <c r="CH1121" s="48"/>
      <c r="CI1121" s="48"/>
      <c r="CJ1121" s="48"/>
      <c r="CK1121" s="48"/>
      <c r="CL1121" s="48"/>
      <c r="CM1121" s="48"/>
      <c r="CN1121" s="48"/>
      <c r="CO1121" s="48"/>
      <c r="CP1121" s="48"/>
      <c r="CQ1121" s="48"/>
      <c r="CR1121" s="48"/>
      <c r="CS1121" s="48"/>
      <c r="CT1121" s="48"/>
      <c r="CU1121" s="48"/>
      <c r="CV1121" s="48"/>
      <c r="CW1121" s="48"/>
      <c r="CX1121" s="48"/>
      <c r="CY1121" s="48"/>
      <c r="CZ1121" s="48"/>
      <c r="DA1121" s="48"/>
      <c r="DB1121" s="48"/>
      <c r="DC1121" s="48"/>
      <c r="DD1121" s="48"/>
      <c r="DE1121" s="48"/>
      <c r="DF1121" s="48"/>
      <c r="DG1121" s="48"/>
      <c r="DH1121" s="48"/>
      <c r="DI1121" s="48"/>
      <c r="DJ1121" s="48"/>
      <c r="DK1121" s="48"/>
      <c r="DL1121" s="48"/>
      <c r="DM1121" s="48"/>
      <c r="DN1121" s="48"/>
      <c r="DO1121" s="48"/>
      <c r="DP1121" s="48"/>
      <c r="DQ1121" s="48"/>
      <c r="DR1121" s="48"/>
      <c r="DS1121" s="48"/>
      <c r="DT1121" s="48"/>
      <c r="DU1121" s="48"/>
      <c r="DV1121" s="48"/>
      <c r="DW1121" s="48"/>
      <c r="DX1121" s="48"/>
      <c r="DY1121" s="48"/>
      <c r="DZ1121" s="48"/>
      <c r="EA1121" s="48"/>
      <c r="EB1121" s="48"/>
      <c r="EC1121" s="48"/>
      <c r="ED1121" s="48"/>
      <c r="EE1121" s="48"/>
      <c r="EF1121" s="48"/>
      <c r="EG1121" s="48"/>
      <c r="EH1121" s="48"/>
      <c r="EI1121" s="48"/>
      <c r="EJ1121" s="48"/>
      <c r="EK1121" s="48"/>
      <c r="EL1121" s="48"/>
      <c r="ET1121" s="33" t="s">
        <v>1730</v>
      </c>
      <c r="EU1121" s="33" t="s">
        <v>1728</v>
      </c>
    </row>
    <row r="1122" spans="1:151" ht="12" hidden="1" customHeight="1">
      <c r="A1122" s="48"/>
      <c r="B1122" s="60"/>
      <c r="C1122" s="48"/>
      <c r="D1122" s="60"/>
      <c r="E1122" s="60"/>
      <c r="F1122" s="60"/>
      <c r="G1122" s="60"/>
      <c r="H1122" s="60"/>
      <c r="I1122" s="60"/>
      <c r="J1122" s="60"/>
      <c r="K1122" s="60"/>
      <c r="L1122" s="60"/>
      <c r="M1122" s="48"/>
      <c r="N1122" s="48"/>
      <c r="O1122" s="48"/>
      <c r="P1122" s="48"/>
      <c r="Q1122" s="48"/>
      <c r="R1122" s="48"/>
      <c r="S1122" s="48"/>
      <c r="T1122" s="48"/>
      <c r="U1122" s="48"/>
      <c r="V1122" s="48"/>
      <c r="W1122" s="48"/>
      <c r="X1122" s="48"/>
      <c r="Y1122" s="48"/>
      <c r="Z1122" s="48"/>
      <c r="AA1122" s="48"/>
      <c r="AB1122" s="48"/>
      <c r="AC1122" s="48"/>
      <c r="AD1122" s="48"/>
      <c r="AE1122" s="48"/>
      <c r="AF1122" s="48"/>
      <c r="AG1122" s="48"/>
      <c r="AH1122" s="48"/>
      <c r="AI1122" s="48"/>
      <c r="AJ1122" s="48"/>
      <c r="AK1122" s="48"/>
      <c r="AL1122" s="48"/>
      <c r="AM1122" s="48"/>
      <c r="AN1122" s="48"/>
      <c r="AO1122" s="48"/>
      <c r="AP1122" s="48"/>
      <c r="AQ1122" s="48"/>
      <c r="AR1122" s="48"/>
      <c r="AS1122" s="48"/>
      <c r="AT1122" s="48"/>
      <c r="AU1122" s="48"/>
      <c r="AV1122" s="48"/>
      <c r="AW1122" s="48"/>
      <c r="AX1122" s="48"/>
      <c r="AY1122" s="48"/>
      <c r="AZ1122" s="48"/>
      <c r="BA1122" s="48"/>
      <c r="BB1122" s="48"/>
      <c r="BC1122" s="48"/>
      <c r="BD1122" s="48"/>
      <c r="BE1122" s="48"/>
      <c r="BF1122" s="48"/>
      <c r="BG1122" s="48"/>
      <c r="BH1122" s="48"/>
      <c r="BI1122" s="158"/>
      <c r="BJ1122" s="158"/>
      <c r="BK1122" s="48"/>
      <c r="BL1122" s="307"/>
      <c r="BM1122" s="48"/>
      <c r="BN1122" s="48"/>
      <c r="BO1122" s="48"/>
      <c r="BP1122" s="48"/>
      <c r="BQ1122" s="48"/>
      <c r="BR1122" s="48"/>
      <c r="BS1122" s="48"/>
      <c r="BT1122" s="48"/>
      <c r="BU1122" s="48"/>
      <c r="BV1122" s="48"/>
      <c r="BW1122" s="48"/>
      <c r="BX1122" s="48"/>
      <c r="BY1122" s="48"/>
      <c r="BZ1122" s="328"/>
      <c r="CA1122" s="48"/>
      <c r="CB1122" s="48"/>
      <c r="CC1122" s="48"/>
      <c r="CD1122" s="48"/>
      <c r="CE1122" s="48"/>
      <c r="CF1122" s="48"/>
      <c r="CG1122" s="48"/>
      <c r="CH1122" s="48"/>
      <c r="CI1122" s="48"/>
      <c r="CJ1122" s="48"/>
      <c r="CK1122" s="48"/>
      <c r="CL1122" s="48"/>
      <c r="CM1122" s="48"/>
      <c r="CN1122" s="48"/>
      <c r="CO1122" s="48"/>
      <c r="CP1122" s="48"/>
      <c r="CQ1122" s="48"/>
      <c r="CR1122" s="48"/>
      <c r="CS1122" s="48"/>
      <c r="CT1122" s="48"/>
      <c r="CU1122" s="48"/>
      <c r="CV1122" s="48"/>
      <c r="CW1122" s="48"/>
      <c r="CX1122" s="48"/>
      <c r="CY1122" s="48"/>
      <c r="CZ1122" s="48"/>
      <c r="DA1122" s="48"/>
      <c r="DB1122" s="48"/>
      <c r="DC1122" s="48"/>
      <c r="DD1122" s="48"/>
      <c r="DE1122" s="48"/>
      <c r="DF1122" s="48"/>
      <c r="DG1122" s="48"/>
      <c r="DH1122" s="48"/>
      <c r="DI1122" s="48"/>
      <c r="DJ1122" s="48"/>
      <c r="DK1122" s="48"/>
      <c r="DL1122" s="48"/>
      <c r="DM1122" s="48"/>
      <c r="DN1122" s="48"/>
      <c r="DO1122" s="48"/>
      <c r="DP1122" s="48"/>
      <c r="DQ1122" s="48"/>
      <c r="DR1122" s="48"/>
      <c r="DS1122" s="48"/>
      <c r="DT1122" s="48"/>
      <c r="DU1122" s="48"/>
      <c r="DV1122" s="48"/>
      <c r="DW1122" s="48"/>
      <c r="DX1122" s="48"/>
      <c r="DY1122" s="48"/>
      <c r="DZ1122" s="48"/>
      <c r="EA1122" s="48"/>
      <c r="EB1122" s="48"/>
      <c r="EC1122" s="48"/>
      <c r="ED1122" s="48"/>
      <c r="EE1122" s="48"/>
      <c r="EF1122" s="48"/>
      <c r="EG1122" s="48"/>
      <c r="EH1122" s="48"/>
      <c r="EI1122" s="48"/>
      <c r="EJ1122" s="48"/>
      <c r="EK1122" s="48"/>
      <c r="EL1122" s="48"/>
      <c r="ET1122" s="33" t="s">
        <v>1731</v>
      </c>
      <c r="EU1122" s="33" t="s">
        <v>1729</v>
      </c>
    </row>
    <row r="1123" spans="1:151" ht="12" hidden="1" customHeight="1">
      <c r="A1123" s="48"/>
      <c r="B1123" s="60"/>
      <c r="C1123" s="48"/>
      <c r="D1123" s="60"/>
      <c r="E1123" s="60"/>
      <c r="F1123" s="60"/>
      <c r="G1123" s="60"/>
      <c r="H1123" s="60"/>
      <c r="I1123" s="60"/>
      <c r="J1123" s="60"/>
      <c r="K1123" s="60"/>
      <c r="L1123" s="60"/>
      <c r="M1123" s="48"/>
      <c r="N1123" s="48"/>
      <c r="O1123" s="48"/>
      <c r="P1123" s="48"/>
      <c r="Q1123" s="48"/>
      <c r="R1123" s="48"/>
      <c r="S1123" s="48"/>
      <c r="T1123" s="48"/>
      <c r="U1123" s="48"/>
      <c r="V1123" s="48"/>
      <c r="W1123" s="48"/>
      <c r="X1123" s="48"/>
      <c r="Y1123" s="48"/>
      <c r="Z1123" s="48"/>
      <c r="AA1123" s="48"/>
      <c r="AB1123" s="48"/>
      <c r="AC1123" s="48"/>
      <c r="AD1123" s="48"/>
      <c r="AE1123" s="48"/>
      <c r="AF1123" s="48"/>
      <c r="AG1123" s="48"/>
      <c r="AH1123" s="48"/>
      <c r="AI1123" s="48"/>
      <c r="AJ1123" s="48"/>
      <c r="AK1123" s="48"/>
      <c r="AL1123" s="48"/>
      <c r="AM1123" s="48"/>
      <c r="AN1123" s="48"/>
      <c r="AO1123" s="48"/>
      <c r="AP1123" s="48"/>
      <c r="AQ1123" s="48"/>
      <c r="AR1123" s="48"/>
      <c r="AS1123" s="48"/>
      <c r="AT1123" s="48"/>
      <c r="AU1123" s="48"/>
      <c r="AV1123" s="48"/>
      <c r="AW1123" s="48"/>
      <c r="AX1123" s="48"/>
      <c r="AY1123" s="48"/>
      <c r="AZ1123" s="48"/>
      <c r="BA1123" s="48"/>
      <c r="BB1123" s="48"/>
      <c r="BC1123" s="48"/>
      <c r="BD1123" s="48"/>
      <c r="BE1123" s="48"/>
      <c r="BF1123" s="48"/>
      <c r="BG1123" s="48"/>
      <c r="BH1123" s="48"/>
      <c r="BI1123" s="158"/>
      <c r="BJ1123" s="158"/>
      <c r="BK1123" s="48"/>
      <c r="BL1123" s="307"/>
      <c r="BM1123" s="48"/>
      <c r="BN1123" s="48"/>
      <c r="BO1123" s="48"/>
      <c r="BP1123" s="48"/>
      <c r="BQ1123" s="48"/>
      <c r="BR1123" s="48"/>
      <c r="BS1123" s="48"/>
      <c r="BT1123" s="48"/>
      <c r="BU1123" s="48"/>
      <c r="BV1123" s="48"/>
      <c r="BW1123" s="48"/>
      <c r="BX1123" s="48"/>
      <c r="BY1123" s="48"/>
      <c r="BZ1123" s="328"/>
      <c r="CA1123" s="48"/>
      <c r="CB1123" s="48"/>
      <c r="CC1123" s="48"/>
      <c r="CD1123" s="48"/>
      <c r="CE1123" s="48"/>
      <c r="CF1123" s="48"/>
      <c r="CG1123" s="48"/>
      <c r="CH1123" s="48"/>
      <c r="CI1123" s="48"/>
      <c r="CJ1123" s="48"/>
      <c r="CK1123" s="48"/>
      <c r="CL1123" s="48"/>
      <c r="CM1123" s="48"/>
      <c r="CN1123" s="48"/>
      <c r="CO1123" s="48"/>
      <c r="CP1123" s="48"/>
      <c r="CQ1123" s="48"/>
      <c r="CR1123" s="48"/>
      <c r="CS1123" s="48"/>
      <c r="CT1123" s="48"/>
      <c r="CU1123" s="48"/>
      <c r="CV1123" s="48"/>
      <c r="CW1123" s="48"/>
      <c r="CX1123" s="48"/>
      <c r="CY1123" s="48"/>
      <c r="CZ1123" s="48"/>
      <c r="DA1123" s="48"/>
      <c r="DB1123" s="48"/>
      <c r="DC1123" s="48"/>
      <c r="DD1123" s="48"/>
      <c r="DE1123" s="48"/>
      <c r="DF1123" s="48"/>
      <c r="DG1123" s="48"/>
      <c r="DH1123" s="48"/>
      <c r="DI1123" s="48"/>
      <c r="DJ1123" s="48"/>
      <c r="DK1123" s="48"/>
      <c r="DL1123" s="48"/>
      <c r="DM1123" s="48"/>
      <c r="DN1123" s="48"/>
      <c r="DO1123" s="48"/>
      <c r="DP1123" s="48"/>
      <c r="DQ1123" s="48"/>
      <c r="DR1123" s="48"/>
      <c r="DS1123" s="48"/>
      <c r="DT1123" s="48"/>
      <c r="DU1123" s="48"/>
      <c r="DV1123" s="48"/>
      <c r="DW1123" s="48"/>
      <c r="DX1123" s="48"/>
      <c r="DY1123" s="48"/>
      <c r="DZ1123" s="48"/>
      <c r="EA1123" s="48"/>
      <c r="EB1123" s="48"/>
      <c r="EC1123" s="48"/>
      <c r="ED1123" s="48"/>
      <c r="EE1123" s="48"/>
      <c r="EF1123" s="48"/>
      <c r="EG1123" s="48"/>
      <c r="EH1123" s="48"/>
      <c r="EI1123" s="48"/>
      <c r="EJ1123" s="48"/>
      <c r="EK1123" s="48"/>
      <c r="EL1123" s="48"/>
      <c r="ET1123" s="33" t="s">
        <v>1732</v>
      </c>
      <c r="EU1123" s="33" t="s">
        <v>1730</v>
      </c>
    </row>
    <row r="1124" spans="1:151" ht="12" hidden="1" customHeight="1">
      <c r="A1124" s="48"/>
      <c r="B1124" s="60"/>
      <c r="C1124" s="48"/>
      <c r="D1124" s="60"/>
      <c r="E1124" s="60"/>
      <c r="F1124" s="60"/>
      <c r="G1124" s="60"/>
      <c r="H1124" s="60"/>
      <c r="I1124" s="60"/>
      <c r="J1124" s="60"/>
      <c r="K1124" s="60"/>
      <c r="L1124" s="60"/>
      <c r="M1124" s="48"/>
      <c r="N1124" s="48"/>
      <c r="O1124" s="48"/>
      <c r="P1124" s="48"/>
      <c r="Q1124" s="48"/>
      <c r="R1124" s="48"/>
      <c r="S1124" s="48"/>
      <c r="T1124" s="48"/>
      <c r="U1124" s="48"/>
      <c r="V1124" s="48"/>
      <c r="W1124" s="48"/>
      <c r="X1124" s="48"/>
      <c r="Y1124" s="48"/>
      <c r="Z1124" s="48"/>
      <c r="AA1124" s="48"/>
      <c r="AB1124" s="48"/>
      <c r="AC1124" s="48"/>
      <c r="AD1124" s="48"/>
      <c r="AE1124" s="48"/>
      <c r="AF1124" s="48"/>
      <c r="AG1124" s="48"/>
      <c r="AH1124" s="48"/>
      <c r="AI1124" s="48"/>
      <c r="AJ1124" s="48"/>
      <c r="AK1124" s="48"/>
      <c r="AL1124" s="48"/>
      <c r="AM1124" s="48"/>
      <c r="AN1124" s="48"/>
      <c r="AO1124" s="48"/>
      <c r="AP1124" s="48"/>
      <c r="AQ1124" s="48"/>
      <c r="AR1124" s="48"/>
      <c r="AS1124" s="48"/>
      <c r="AT1124" s="48"/>
      <c r="AU1124" s="48"/>
      <c r="AV1124" s="48"/>
      <c r="AW1124" s="48"/>
      <c r="AX1124" s="48"/>
      <c r="AY1124" s="48"/>
      <c r="AZ1124" s="48"/>
      <c r="BA1124" s="48"/>
      <c r="BB1124" s="48"/>
      <c r="BC1124" s="48"/>
      <c r="BD1124" s="48"/>
      <c r="BE1124" s="48"/>
      <c r="BF1124" s="48"/>
      <c r="BG1124" s="48"/>
      <c r="BH1124" s="48"/>
      <c r="BI1124" s="158"/>
      <c r="BJ1124" s="158"/>
      <c r="BK1124" s="48"/>
      <c r="BL1124" s="307"/>
      <c r="BM1124" s="48"/>
      <c r="BN1124" s="48"/>
      <c r="BO1124" s="48"/>
      <c r="BP1124" s="48"/>
      <c r="BQ1124" s="48"/>
      <c r="BR1124" s="48"/>
      <c r="BS1124" s="48"/>
      <c r="BT1124" s="48"/>
      <c r="BU1124" s="48"/>
      <c r="BV1124" s="48"/>
      <c r="BW1124" s="48"/>
      <c r="BX1124" s="48"/>
      <c r="BY1124" s="48"/>
      <c r="BZ1124" s="328"/>
      <c r="CA1124" s="48"/>
      <c r="CB1124" s="48"/>
      <c r="CC1124" s="48"/>
      <c r="CD1124" s="48"/>
      <c r="CE1124" s="48"/>
      <c r="CF1124" s="48"/>
      <c r="CG1124" s="48"/>
      <c r="CH1124" s="48"/>
      <c r="CI1124" s="48"/>
      <c r="CJ1124" s="48"/>
      <c r="CK1124" s="48"/>
      <c r="CL1124" s="48"/>
      <c r="CM1124" s="48"/>
      <c r="CN1124" s="48"/>
      <c r="CO1124" s="48"/>
      <c r="CP1124" s="48"/>
      <c r="CQ1124" s="48"/>
      <c r="CR1124" s="48"/>
      <c r="CS1124" s="48"/>
      <c r="CT1124" s="48"/>
      <c r="CU1124" s="48"/>
      <c r="CV1124" s="48"/>
      <c r="CW1124" s="48"/>
      <c r="CX1124" s="48"/>
      <c r="CY1124" s="48"/>
      <c r="CZ1124" s="48"/>
      <c r="DA1124" s="48"/>
      <c r="DB1124" s="48"/>
      <c r="DC1124" s="48"/>
      <c r="DD1124" s="48"/>
      <c r="DE1124" s="48"/>
      <c r="DF1124" s="48"/>
      <c r="DG1124" s="48"/>
      <c r="DH1124" s="48"/>
      <c r="DI1124" s="48"/>
      <c r="DJ1124" s="48"/>
      <c r="DK1124" s="48"/>
      <c r="DL1124" s="48"/>
      <c r="DM1124" s="48"/>
      <c r="DN1124" s="48"/>
      <c r="DO1124" s="48"/>
      <c r="DP1124" s="48"/>
      <c r="DQ1124" s="48"/>
      <c r="DR1124" s="48"/>
      <c r="DS1124" s="48"/>
      <c r="DT1124" s="48"/>
      <c r="DU1124" s="48"/>
      <c r="DV1124" s="48"/>
      <c r="DW1124" s="48"/>
      <c r="DX1124" s="48"/>
      <c r="DY1124" s="48"/>
      <c r="DZ1124" s="48"/>
      <c r="EA1124" s="48"/>
      <c r="EB1124" s="48"/>
      <c r="EC1124" s="48"/>
      <c r="ED1124" s="48"/>
      <c r="EE1124" s="48"/>
      <c r="EF1124" s="48"/>
      <c r="EG1124" s="48"/>
      <c r="EH1124" s="48"/>
      <c r="EI1124" s="48"/>
      <c r="EJ1124" s="48"/>
      <c r="EK1124" s="48"/>
      <c r="EL1124" s="48"/>
      <c r="ET1124" s="33" t="s">
        <v>1733</v>
      </c>
      <c r="EU1124" s="33" t="s">
        <v>1731</v>
      </c>
    </row>
    <row r="1125" spans="1:151" ht="12" hidden="1" customHeight="1">
      <c r="A1125" s="48"/>
      <c r="B1125" s="60"/>
      <c r="C1125" s="48"/>
      <c r="D1125" s="60"/>
      <c r="E1125" s="60"/>
      <c r="F1125" s="60"/>
      <c r="G1125" s="60"/>
      <c r="H1125" s="60"/>
      <c r="I1125" s="60"/>
      <c r="J1125" s="60"/>
      <c r="K1125" s="60"/>
      <c r="L1125" s="60"/>
      <c r="M1125" s="48"/>
      <c r="N1125" s="48"/>
      <c r="O1125" s="48"/>
      <c r="P1125" s="48"/>
      <c r="Q1125" s="48"/>
      <c r="R1125" s="48"/>
      <c r="S1125" s="48"/>
      <c r="T1125" s="48"/>
      <c r="U1125" s="48"/>
      <c r="V1125" s="48"/>
      <c r="W1125" s="48"/>
      <c r="X1125" s="48"/>
      <c r="Y1125" s="48"/>
      <c r="Z1125" s="48"/>
      <c r="AA1125" s="48"/>
      <c r="AB1125" s="48"/>
      <c r="AC1125" s="48"/>
      <c r="AD1125" s="48"/>
      <c r="AE1125" s="48"/>
      <c r="AF1125" s="48"/>
      <c r="AG1125" s="48"/>
      <c r="AH1125" s="48"/>
      <c r="AI1125" s="48"/>
      <c r="AJ1125" s="48"/>
      <c r="AK1125" s="48"/>
      <c r="AL1125" s="48"/>
      <c r="AM1125" s="48"/>
      <c r="AN1125" s="48"/>
      <c r="AO1125" s="48"/>
      <c r="AP1125" s="48"/>
      <c r="AQ1125" s="48"/>
      <c r="AR1125" s="48"/>
      <c r="AS1125" s="48"/>
      <c r="AT1125" s="48"/>
      <c r="AU1125" s="48"/>
      <c r="AV1125" s="48"/>
      <c r="AW1125" s="48"/>
      <c r="AX1125" s="48"/>
      <c r="AY1125" s="48"/>
      <c r="AZ1125" s="48"/>
      <c r="BA1125" s="48"/>
      <c r="BB1125" s="48"/>
      <c r="BC1125" s="48"/>
      <c r="BD1125" s="48"/>
      <c r="BE1125" s="48"/>
      <c r="BF1125" s="48"/>
      <c r="BG1125" s="48"/>
      <c r="BH1125" s="48"/>
      <c r="BI1125" s="158"/>
      <c r="BJ1125" s="158"/>
      <c r="BK1125" s="48"/>
      <c r="BL1125" s="307"/>
      <c r="BM1125" s="48"/>
      <c r="BN1125" s="48"/>
      <c r="BO1125" s="48"/>
      <c r="BP1125" s="48"/>
      <c r="BQ1125" s="48"/>
      <c r="BR1125" s="48"/>
      <c r="BS1125" s="48"/>
      <c r="BT1125" s="48"/>
      <c r="BU1125" s="48"/>
      <c r="BV1125" s="48"/>
      <c r="BW1125" s="48"/>
      <c r="BX1125" s="48"/>
      <c r="BY1125" s="48"/>
      <c r="BZ1125" s="328"/>
      <c r="CA1125" s="48"/>
      <c r="CB1125" s="48"/>
      <c r="CC1125" s="48"/>
      <c r="CD1125" s="48"/>
      <c r="CE1125" s="48"/>
      <c r="CF1125" s="48"/>
      <c r="CG1125" s="48"/>
      <c r="CH1125" s="48"/>
      <c r="CI1125" s="48"/>
      <c r="CJ1125" s="48"/>
      <c r="CK1125" s="48"/>
      <c r="CL1125" s="48"/>
      <c r="CM1125" s="48"/>
      <c r="CN1125" s="48"/>
      <c r="CO1125" s="48"/>
      <c r="CP1125" s="48"/>
      <c r="CQ1125" s="48"/>
      <c r="CR1125" s="48"/>
      <c r="CS1125" s="48"/>
      <c r="CT1125" s="48"/>
      <c r="CU1125" s="48"/>
      <c r="CV1125" s="48"/>
      <c r="CW1125" s="48"/>
      <c r="CX1125" s="48"/>
      <c r="CY1125" s="48"/>
      <c r="CZ1125" s="48"/>
      <c r="DA1125" s="48"/>
      <c r="DB1125" s="48"/>
      <c r="DC1125" s="48"/>
      <c r="DD1125" s="48"/>
      <c r="DE1125" s="48"/>
      <c r="DF1125" s="48"/>
      <c r="DG1125" s="48"/>
      <c r="DH1125" s="48"/>
      <c r="DI1125" s="48"/>
      <c r="DJ1125" s="48"/>
      <c r="DK1125" s="48"/>
      <c r="DL1125" s="48"/>
      <c r="DM1125" s="48"/>
      <c r="DN1125" s="48"/>
      <c r="DO1125" s="48"/>
      <c r="DP1125" s="48"/>
      <c r="DQ1125" s="48"/>
      <c r="DR1125" s="48"/>
      <c r="DS1125" s="48"/>
      <c r="DT1125" s="48"/>
      <c r="DU1125" s="48"/>
      <c r="DV1125" s="48"/>
      <c r="DW1125" s="48"/>
      <c r="DX1125" s="48"/>
      <c r="DY1125" s="48"/>
      <c r="DZ1125" s="48"/>
      <c r="EA1125" s="48"/>
      <c r="EB1125" s="48"/>
      <c r="EC1125" s="48"/>
      <c r="ED1125" s="48"/>
      <c r="EE1125" s="48"/>
      <c r="EF1125" s="48"/>
      <c r="EG1125" s="48"/>
      <c r="EH1125" s="48"/>
      <c r="EI1125" s="48"/>
      <c r="EJ1125" s="48"/>
      <c r="EK1125" s="48"/>
      <c r="EL1125" s="48"/>
      <c r="ET1125" s="33" t="s">
        <v>1734</v>
      </c>
      <c r="EU1125" s="33" t="s">
        <v>1732</v>
      </c>
    </row>
    <row r="1126" spans="1:151" ht="12" hidden="1" customHeight="1">
      <c r="A1126" s="48"/>
      <c r="B1126" s="60"/>
      <c r="C1126" s="48"/>
      <c r="D1126" s="60"/>
      <c r="E1126" s="60"/>
      <c r="F1126" s="60"/>
      <c r="G1126" s="60"/>
      <c r="H1126" s="60"/>
      <c r="I1126" s="60"/>
      <c r="J1126" s="60"/>
      <c r="K1126" s="60"/>
      <c r="L1126" s="60"/>
      <c r="M1126" s="48"/>
      <c r="N1126" s="48"/>
      <c r="O1126" s="48"/>
      <c r="P1126" s="48"/>
      <c r="Q1126" s="48"/>
      <c r="R1126" s="48"/>
      <c r="S1126" s="48"/>
      <c r="T1126" s="48"/>
      <c r="U1126" s="48"/>
      <c r="V1126" s="48"/>
      <c r="W1126" s="48"/>
      <c r="X1126" s="48"/>
      <c r="Y1126" s="48"/>
      <c r="Z1126" s="48"/>
      <c r="AA1126" s="48"/>
      <c r="AB1126" s="48"/>
      <c r="AC1126" s="48"/>
      <c r="AD1126" s="48"/>
      <c r="AE1126" s="48"/>
      <c r="AF1126" s="48"/>
      <c r="AG1126" s="48"/>
      <c r="AH1126" s="48"/>
      <c r="AI1126" s="48"/>
      <c r="AJ1126" s="48"/>
      <c r="AK1126" s="48"/>
      <c r="AL1126" s="48"/>
      <c r="AM1126" s="48"/>
      <c r="AN1126" s="48"/>
      <c r="AO1126" s="48"/>
      <c r="AP1126" s="48"/>
      <c r="AQ1126" s="48"/>
      <c r="AR1126" s="48"/>
      <c r="AS1126" s="48"/>
      <c r="AT1126" s="48"/>
      <c r="AU1126" s="48"/>
      <c r="AV1126" s="48"/>
      <c r="AW1126" s="48"/>
      <c r="AX1126" s="48"/>
      <c r="AY1126" s="48"/>
      <c r="AZ1126" s="48"/>
      <c r="BA1126" s="48"/>
      <c r="BB1126" s="48"/>
      <c r="BC1126" s="48"/>
      <c r="BD1126" s="48"/>
      <c r="BE1126" s="48"/>
      <c r="BF1126" s="48"/>
      <c r="BG1126" s="48"/>
      <c r="BH1126" s="48"/>
      <c r="BI1126" s="158"/>
      <c r="BJ1126" s="158"/>
      <c r="BK1126" s="48"/>
      <c r="BL1126" s="307"/>
      <c r="BM1126" s="48"/>
      <c r="BN1126" s="48"/>
      <c r="BO1126" s="48"/>
      <c r="BP1126" s="48"/>
      <c r="BQ1126" s="48"/>
      <c r="BR1126" s="48"/>
      <c r="BS1126" s="48"/>
      <c r="BT1126" s="48"/>
      <c r="BU1126" s="48"/>
      <c r="BV1126" s="48"/>
      <c r="BW1126" s="48"/>
      <c r="BX1126" s="48"/>
      <c r="BY1126" s="48"/>
      <c r="BZ1126" s="328"/>
      <c r="CA1126" s="48"/>
      <c r="CB1126" s="48"/>
      <c r="CC1126" s="48"/>
      <c r="CD1126" s="48"/>
      <c r="CE1126" s="48"/>
      <c r="CF1126" s="48"/>
      <c r="CG1126" s="48"/>
      <c r="CH1126" s="48"/>
      <c r="CI1126" s="48"/>
      <c r="CJ1126" s="48"/>
      <c r="CK1126" s="48"/>
      <c r="CL1126" s="48"/>
      <c r="CM1126" s="48"/>
      <c r="CN1126" s="48"/>
      <c r="CO1126" s="48"/>
      <c r="CP1126" s="48"/>
      <c r="CQ1126" s="48"/>
      <c r="CR1126" s="48"/>
      <c r="CS1126" s="48"/>
      <c r="CT1126" s="48"/>
      <c r="CU1126" s="48"/>
      <c r="CV1126" s="48"/>
      <c r="CW1126" s="48"/>
      <c r="CX1126" s="48"/>
      <c r="CY1126" s="48"/>
      <c r="CZ1126" s="48"/>
      <c r="DA1126" s="48"/>
      <c r="DB1126" s="48"/>
      <c r="DC1126" s="48"/>
      <c r="DD1126" s="48"/>
      <c r="DE1126" s="48"/>
      <c r="DF1126" s="48"/>
      <c r="DG1126" s="48"/>
      <c r="DH1126" s="48"/>
      <c r="DI1126" s="48"/>
      <c r="DJ1126" s="48"/>
      <c r="DK1126" s="48"/>
      <c r="DL1126" s="48"/>
      <c r="DM1126" s="48"/>
      <c r="DN1126" s="48"/>
      <c r="DO1126" s="48"/>
      <c r="DP1126" s="48"/>
      <c r="DQ1126" s="48"/>
      <c r="DR1126" s="48"/>
      <c r="DS1126" s="48"/>
      <c r="DT1126" s="48"/>
      <c r="DU1126" s="48"/>
      <c r="DV1126" s="48"/>
      <c r="DW1126" s="48"/>
      <c r="DX1126" s="48"/>
      <c r="DY1126" s="48"/>
      <c r="DZ1126" s="48"/>
      <c r="EA1126" s="48"/>
      <c r="EB1126" s="48"/>
      <c r="EC1126" s="48"/>
      <c r="ED1126" s="48"/>
      <c r="EE1126" s="48"/>
      <c r="EF1126" s="48"/>
      <c r="EG1126" s="48"/>
      <c r="EH1126" s="48"/>
      <c r="EI1126" s="48"/>
      <c r="EJ1126" s="48"/>
      <c r="EK1126" s="48"/>
      <c r="EL1126" s="48"/>
      <c r="ET1126" s="33" t="s">
        <v>1735</v>
      </c>
      <c r="EU1126" s="33" t="s">
        <v>1733</v>
      </c>
    </row>
    <row r="1127" spans="1:151" ht="12" hidden="1" customHeight="1">
      <c r="A1127" s="48"/>
      <c r="B1127" s="60"/>
      <c r="C1127" s="48"/>
      <c r="D1127" s="60"/>
      <c r="E1127" s="60"/>
      <c r="F1127" s="60"/>
      <c r="G1127" s="60"/>
      <c r="H1127" s="60"/>
      <c r="I1127" s="60"/>
      <c r="J1127" s="60"/>
      <c r="K1127" s="60"/>
      <c r="L1127" s="60"/>
      <c r="M1127" s="48"/>
      <c r="N1127" s="48"/>
      <c r="O1127" s="48"/>
      <c r="P1127" s="48"/>
      <c r="Q1127" s="48"/>
      <c r="R1127" s="48"/>
      <c r="S1127" s="48"/>
      <c r="T1127" s="48"/>
      <c r="U1127" s="48"/>
      <c r="V1127" s="48"/>
      <c r="W1127" s="48"/>
      <c r="X1127" s="48"/>
      <c r="Y1127" s="48"/>
      <c r="Z1127" s="48"/>
      <c r="AA1127" s="48"/>
      <c r="AB1127" s="48"/>
      <c r="AC1127" s="48"/>
      <c r="AD1127" s="48"/>
      <c r="AE1127" s="48"/>
      <c r="AF1127" s="48"/>
      <c r="AG1127" s="48"/>
      <c r="AH1127" s="48"/>
      <c r="AI1127" s="48"/>
      <c r="AJ1127" s="48"/>
      <c r="AK1127" s="48"/>
      <c r="AL1127" s="48"/>
      <c r="AM1127" s="48"/>
      <c r="AN1127" s="48"/>
      <c r="AO1127" s="48"/>
      <c r="AP1127" s="48"/>
      <c r="AQ1127" s="48"/>
      <c r="AR1127" s="48"/>
      <c r="AS1127" s="48"/>
      <c r="AT1127" s="48"/>
      <c r="AU1127" s="48"/>
      <c r="AV1127" s="48"/>
      <c r="AW1127" s="48"/>
      <c r="AX1127" s="48"/>
      <c r="AY1127" s="48"/>
      <c r="AZ1127" s="48"/>
      <c r="BA1127" s="48"/>
      <c r="BB1127" s="48"/>
      <c r="BC1127" s="48"/>
      <c r="BD1127" s="48"/>
      <c r="BE1127" s="48"/>
      <c r="BF1127" s="48"/>
      <c r="BG1127" s="48"/>
      <c r="BH1127" s="48"/>
      <c r="BI1127" s="158"/>
      <c r="BJ1127" s="158"/>
      <c r="BK1127" s="48"/>
      <c r="BL1127" s="307"/>
      <c r="BM1127" s="48"/>
      <c r="BN1127" s="48"/>
      <c r="BO1127" s="48"/>
      <c r="BP1127" s="48"/>
      <c r="BQ1127" s="48"/>
      <c r="BR1127" s="48"/>
      <c r="BS1127" s="48"/>
      <c r="BT1127" s="48"/>
      <c r="BU1127" s="48"/>
      <c r="BV1127" s="48"/>
      <c r="BW1127" s="48"/>
      <c r="BX1127" s="48"/>
      <c r="BY1127" s="48"/>
      <c r="BZ1127" s="328"/>
      <c r="CA1127" s="48"/>
      <c r="CB1127" s="48"/>
      <c r="CC1127" s="48"/>
      <c r="CD1127" s="48"/>
      <c r="CE1127" s="48"/>
      <c r="CF1127" s="48"/>
      <c r="CG1127" s="48"/>
      <c r="CH1127" s="48"/>
      <c r="CI1127" s="48"/>
      <c r="CJ1127" s="48"/>
      <c r="CK1127" s="48"/>
      <c r="CL1127" s="48"/>
      <c r="CM1127" s="48"/>
      <c r="CN1127" s="48"/>
      <c r="CO1127" s="48"/>
      <c r="CP1127" s="48"/>
      <c r="CQ1127" s="48"/>
      <c r="CR1127" s="48"/>
      <c r="CS1127" s="48"/>
      <c r="CT1127" s="48"/>
      <c r="CU1127" s="48"/>
      <c r="CV1127" s="48"/>
      <c r="CW1127" s="48"/>
      <c r="CX1127" s="48"/>
      <c r="CY1127" s="48"/>
      <c r="CZ1127" s="48"/>
      <c r="DA1127" s="48"/>
      <c r="DB1127" s="48"/>
      <c r="DC1127" s="48"/>
      <c r="DD1127" s="48"/>
      <c r="DE1127" s="48"/>
      <c r="DF1127" s="48"/>
      <c r="DG1127" s="48"/>
      <c r="DH1127" s="48"/>
      <c r="DI1127" s="48"/>
      <c r="DJ1127" s="48"/>
      <c r="DK1127" s="48"/>
      <c r="DL1127" s="48"/>
      <c r="DM1127" s="48"/>
      <c r="DN1127" s="48"/>
      <c r="DO1127" s="48"/>
      <c r="DP1127" s="48"/>
      <c r="DQ1127" s="48"/>
      <c r="DR1127" s="48"/>
      <c r="DS1127" s="48"/>
      <c r="DT1127" s="48"/>
      <c r="DU1127" s="48"/>
      <c r="DV1127" s="48"/>
      <c r="DW1127" s="48"/>
      <c r="DX1127" s="48"/>
      <c r="DY1127" s="48"/>
      <c r="DZ1127" s="48"/>
      <c r="EA1127" s="48"/>
      <c r="EB1127" s="48"/>
      <c r="EC1127" s="48"/>
      <c r="ED1127" s="48"/>
      <c r="EE1127" s="48"/>
      <c r="EF1127" s="48"/>
      <c r="EG1127" s="48"/>
      <c r="EH1127" s="48"/>
      <c r="EI1127" s="48"/>
      <c r="EJ1127" s="48"/>
      <c r="EK1127" s="48"/>
      <c r="EL1127" s="48"/>
      <c r="ET1127" s="33" t="s">
        <v>1736</v>
      </c>
      <c r="EU1127" s="33" t="s">
        <v>1734</v>
      </c>
    </row>
    <row r="1128" spans="1:151" ht="12" hidden="1" customHeight="1">
      <c r="A1128" s="48"/>
      <c r="B1128" s="60"/>
      <c r="C1128" s="48"/>
      <c r="D1128" s="60"/>
      <c r="E1128" s="60"/>
      <c r="F1128" s="60"/>
      <c r="G1128" s="60"/>
      <c r="H1128" s="60"/>
      <c r="I1128" s="60"/>
      <c r="J1128" s="60"/>
      <c r="K1128" s="60"/>
      <c r="L1128" s="60"/>
      <c r="M1128" s="48"/>
      <c r="N1128" s="48"/>
      <c r="O1128" s="48"/>
      <c r="P1128" s="48"/>
      <c r="Q1128" s="48"/>
      <c r="R1128" s="48"/>
      <c r="S1128" s="48"/>
      <c r="T1128" s="48"/>
      <c r="U1128" s="48"/>
      <c r="V1128" s="48"/>
      <c r="W1128" s="48"/>
      <c r="X1128" s="48"/>
      <c r="Y1128" s="48"/>
      <c r="Z1128" s="48"/>
      <c r="AA1128" s="48"/>
      <c r="AB1128" s="48"/>
      <c r="AC1128" s="48"/>
      <c r="AD1128" s="48"/>
      <c r="AE1128" s="48"/>
      <c r="AF1128" s="48"/>
      <c r="AG1128" s="48"/>
      <c r="AH1128" s="48"/>
      <c r="AI1128" s="48"/>
      <c r="AJ1128" s="48"/>
      <c r="AK1128" s="48"/>
      <c r="AL1128" s="48"/>
      <c r="AM1128" s="48"/>
      <c r="AN1128" s="48"/>
      <c r="AO1128" s="48"/>
      <c r="AP1128" s="48"/>
      <c r="AQ1128" s="48"/>
      <c r="AR1128" s="48"/>
      <c r="AS1128" s="48"/>
      <c r="AT1128" s="48"/>
      <c r="AU1128" s="48"/>
      <c r="AV1128" s="48"/>
      <c r="AW1128" s="48"/>
      <c r="AX1128" s="48"/>
      <c r="AY1128" s="48"/>
      <c r="AZ1128" s="48"/>
      <c r="BA1128" s="48"/>
      <c r="BB1128" s="48"/>
      <c r="BC1128" s="48"/>
      <c r="BD1128" s="48"/>
      <c r="BE1128" s="48"/>
      <c r="BF1128" s="48"/>
      <c r="BG1128" s="48"/>
      <c r="BH1128" s="48"/>
      <c r="BI1128" s="158"/>
      <c r="BJ1128" s="158"/>
      <c r="BK1128" s="48"/>
      <c r="BL1128" s="307"/>
      <c r="BM1128" s="48"/>
      <c r="BN1128" s="48"/>
      <c r="BO1128" s="48"/>
      <c r="BP1128" s="48"/>
      <c r="BQ1128" s="48"/>
      <c r="BR1128" s="48"/>
      <c r="BS1128" s="48"/>
      <c r="BT1128" s="48"/>
      <c r="BU1128" s="48"/>
      <c r="BV1128" s="48"/>
      <c r="BW1128" s="48"/>
      <c r="BX1128" s="48"/>
      <c r="BY1128" s="48"/>
      <c r="BZ1128" s="328"/>
      <c r="CA1128" s="48"/>
      <c r="CB1128" s="48"/>
      <c r="CC1128" s="48"/>
      <c r="CD1128" s="48"/>
      <c r="CE1128" s="48"/>
      <c r="CF1128" s="48"/>
      <c r="CG1128" s="48"/>
      <c r="CH1128" s="48"/>
      <c r="CI1128" s="48"/>
      <c r="CJ1128" s="48"/>
      <c r="CK1128" s="48"/>
      <c r="CL1128" s="48"/>
      <c r="CM1128" s="48"/>
      <c r="CN1128" s="48"/>
      <c r="CO1128" s="48"/>
      <c r="CP1128" s="48"/>
      <c r="CQ1128" s="48"/>
      <c r="CR1128" s="48"/>
      <c r="CS1128" s="48"/>
      <c r="CT1128" s="48"/>
      <c r="CU1128" s="48"/>
      <c r="CV1128" s="48"/>
      <c r="CW1128" s="48"/>
      <c r="CX1128" s="48"/>
      <c r="CY1128" s="48"/>
      <c r="CZ1128" s="48"/>
      <c r="DA1128" s="48"/>
      <c r="DB1128" s="48"/>
      <c r="DC1128" s="48"/>
      <c r="DD1128" s="48"/>
      <c r="DE1128" s="48"/>
      <c r="DF1128" s="48"/>
      <c r="DG1128" s="48"/>
      <c r="DH1128" s="48"/>
      <c r="DI1128" s="48"/>
      <c r="DJ1128" s="48"/>
      <c r="DK1128" s="48"/>
      <c r="DL1128" s="48"/>
      <c r="DM1128" s="48"/>
      <c r="DN1128" s="48"/>
      <c r="DO1128" s="48"/>
      <c r="DP1128" s="48"/>
      <c r="DQ1128" s="48"/>
      <c r="DR1128" s="48"/>
      <c r="DS1128" s="48"/>
      <c r="DT1128" s="48"/>
      <c r="DU1128" s="48"/>
      <c r="DV1128" s="48"/>
      <c r="DW1128" s="48"/>
      <c r="DX1128" s="48"/>
      <c r="DY1128" s="48"/>
      <c r="DZ1128" s="48"/>
      <c r="EA1128" s="48"/>
      <c r="EB1128" s="48"/>
      <c r="EC1128" s="48"/>
      <c r="ED1128" s="48"/>
      <c r="EE1128" s="48"/>
      <c r="EF1128" s="48"/>
      <c r="EG1128" s="48"/>
      <c r="EH1128" s="48"/>
      <c r="EI1128" s="48"/>
      <c r="EJ1128" s="48"/>
      <c r="EK1128" s="48"/>
      <c r="EL1128" s="48"/>
      <c r="ET1128" s="33" t="s">
        <v>1737</v>
      </c>
      <c r="EU1128" s="33" t="s">
        <v>1735</v>
      </c>
    </row>
    <row r="1129" spans="1:151" ht="12" hidden="1" customHeight="1">
      <c r="A1129" s="48"/>
      <c r="B1129" s="60"/>
      <c r="C1129" s="48"/>
      <c r="D1129" s="60"/>
      <c r="E1129" s="60"/>
      <c r="F1129" s="60"/>
      <c r="G1129" s="60"/>
      <c r="H1129" s="60"/>
      <c r="I1129" s="60"/>
      <c r="J1129" s="60"/>
      <c r="K1129" s="60"/>
      <c r="L1129" s="60"/>
      <c r="M1129" s="48"/>
      <c r="N1129" s="48"/>
      <c r="O1129" s="48"/>
      <c r="P1129" s="48"/>
      <c r="Q1129" s="48"/>
      <c r="R1129" s="48"/>
      <c r="S1129" s="48"/>
      <c r="T1129" s="48"/>
      <c r="U1129" s="48"/>
      <c r="V1129" s="48"/>
      <c r="W1129" s="48"/>
      <c r="X1129" s="48"/>
      <c r="Y1129" s="48"/>
      <c r="Z1129" s="48"/>
      <c r="AA1129" s="48"/>
      <c r="AB1129" s="48"/>
      <c r="AC1129" s="48"/>
      <c r="AD1129" s="48"/>
      <c r="AE1129" s="48"/>
      <c r="AF1129" s="48"/>
      <c r="AG1129" s="48"/>
      <c r="AH1129" s="48"/>
      <c r="AI1129" s="48"/>
      <c r="AJ1129" s="48"/>
      <c r="AK1129" s="48"/>
      <c r="AL1129" s="48"/>
      <c r="AM1129" s="48"/>
      <c r="AN1129" s="48"/>
      <c r="AO1129" s="48"/>
      <c r="AP1129" s="48"/>
      <c r="AQ1129" s="48"/>
      <c r="AR1129" s="48"/>
      <c r="AS1129" s="48"/>
      <c r="AT1129" s="48"/>
      <c r="AU1129" s="48"/>
      <c r="AV1129" s="48"/>
      <c r="AW1129" s="48"/>
      <c r="AX1129" s="48"/>
      <c r="AY1129" s="48"/>
      <c r="AZ1129" s="48"/>
      <c r="BA1129" s="48"/>
      <c r="BB1129" s="48"/>
      <c r="BC1129" s="48"/>
      <c r="BD1129" s="48"/>
      <c r="BE1129" s="48"/>
      <c r="BF1129" s="48"/>
      <c r="BG1129" s="48"/>
      <c r="BH1129" s="48"/>
      <c r="BI1129" s="158"/>
      <c r="BJ1129" s="158"/>
      <c r="BK1129" s="48"/>
      <c r="BL1129" s="307"/>
      <c r="BM1129" s="48"/>
      <c r="BN1129" s="48"/>
      <c r="BO1129" s="48"/>
      <c r="BP1129" s="48"/>
      <c r="BQ1129" s="48"/>
      <c r="BR1129" s="48"/>
      <c r="BS1129" s="48"/>
      <c r="BT1129" s="48"/>
      <c r="BU1129" s="48"/>
      <c r="BV1129" s="48"/>
      <c r="BW1129" s="48"/>
      <c r="BX1129" s="48"/>
      <c r="BY1129" s="48"/>
      <c r="BZ1129" s="328"/>
      <c r="CA1129" s="48"/>
      <c r="CB1129" s="48"/>
      <c r="CC1129" s="48"/>
      <c r="CD1129" s="48"/>
      <c r="CE1129" s="48"/>
      <c r="CF1129" s="48"/>
      <c r="CG1129" s="48"/>
      <c r="CH1129" s="48"/>
      <c r="CI1129" s="48"/>
      <c r="CJ1129" s="48"/>
      <c r="CK1129" s="48"/>
      <c r="CL1129" s="48"/>
      <c r="CM1129" s="48"/>
      <c r="CN1129" s="48"/>
      <c r="CO1129" s="48"/>
      <c r="CP1129" s="48"/>
      <c r="CQ1129" s="48"/>
      <c r="CR1129" s="48"/>
      <c r="CS1129" s="48"/>
      <c r="CT1129" s="48"/>
      <c r="CU1129" s="48"/>
      <c r="CV1129" s="48"/>
      <c r="CW1129" s="48"/>
      <c r="CX1129" s="48"/>
      <c r="CY1129" s="48"/>
      <c r="CZ1129" s="48"/>
      <c r="DA1129" s="48"/>
      <c r="DB1129" s="48"/>
      <c r="DC1129" s="48"/>
      <c r="DD1129" s="48"/>
      <c r="DE1129" s="48"/>
      <c r="DF1129" s="48"/>
      <c r="DG1129" s="48"/>
      <c r="DH1129" s="48"/>
      <c r="DI1129" s="48"/>
      <c r="DJ1129" s="48"/>
      <c r="DK1129" s="48"/>
      <c r="DL1129" s="48"/>
      <c r="DM1129" s="48"/>
      <c r="DN1129" s="48"/>
      <c r="DO1129" s="48"/>
      <c r="DP1129" s="48"/>
      <c r="DQ1129" s="48"/>
      <c r="DR1129" s="48"/>
      <c r="DS1129" s="48"/>
      <c r="DT1129" s="48"/>
      <c r="DU1129" s="48"/>
      <c r="DV1129" s="48"/>
      <c r="DW1129" s="48"/>
      <c r="DX1129" s="48"/>
      <c r="DY1129" s="48"/>
      <c r="DZ1129" s="48"/>
      <c r="EA1129" s="48"/>
      <c r="EB1129" s="48"/>
      <c r="EC1129" s="48"/>
      <c r="ED1129" s="48"/>
      <c r="EE1129" s="48"/>
      <c r="EF1129" s="48"/>
      <c r="EG1129" s="48"/>
      <c r="EH1129" s="48"/>
      <c r="EI1129" s="48"/>
      <c r="EJ1129" s="48"/>
      <c r="EK1129" s="48"/>
      <c r="EL1129" s="48"/>
      <c r="ET1129" s="33" t="s">
        <v>1738</v>
      </c>
      <c r="EU1129" s="33" t="s">
        <v>1736</v>
      </c>
    </row>
    <row r="1130" spans="1:151" ht="12" hidden="1" customHeight="1">
      <c r="A1130" s="48"/>
      <c r="B1130" s="60"/>
      <c r="C1130" s="48"/>
      <c r="D1130" s="60"/>
      <c r="E1130" s="60"/>
      <c r="F1130" s="60"/>
      <c r="G1130" s="60"/>
      <c r="H1130" s="60"/>
      <c r="I1130" s="60"/>
      <c r="J1130" s="60"/>
      <c r="K1130" s="60"/>
      <c r="L1130" s="60"/>
      <c r="M1130" s="48"/>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c r="AM1130" s="48"/>
      <c r="AN1130" s="48"/>
      <c r="AO1130" s="48"/>
      <c r="AP1130" s="48"/>
      <c r="AQ1130" s="48"/>
      <c r="AR1130" s="48"/>
      <c r="AS1130" s="48"/>
      <c r="AT1130" s="48"/>
      <c r="AU1130" s="48"/>
      <c r="AV1130" s="48"/>
      <c r="AW1130" s="48"/>
      <c r="AX1130" s="48"/>
      <c r="AY1130" s="48"/>
      <c r="AZ1130" s="48"/>
      <c r="BA1130" s="48"/>
      <c r="BB1130" s="48"/>
      <c r="BC1130" s="48"/>
      <c r="BD1130" s="48"/>
      <c r="BE1130" s="48"/>
      <c r="BF1130" s="48"/>
      <c r="BG1130" s="48"/>
      <c r="BH1130" s="48"/>
      <c r="BI1130" s="158"/>
      <c r="BJ1130" s="158"/>
      <c r="BK1130" s="48"/>
      <c r="BL1130" s="307"/>
      <c r="BM1130" s="48"/>
      <c r="BN1130" s="48"/>
      <c r="BO1130" s="48"/>
      <c r="BP1130" s="48"/>
      <c r="BQ1130" s="48"/>
      <c r="BR1130" s="48"/>
      <c r="BS1130" s="48"/>
      <c r="BT1130" s="48"/>
      <c r="BU1130" s="48"/>
      <c r="BV1130" s="48"/>
      <c r="BW1130" s="48"/>
      <c r="BX1130" s="48"/>
      <c r="BY1130" s="48"/>
      <c r="BZ1130" s="328"/>
      <c r="CA1130" s="48"/>
      <c r="CB1130" s="48"/>
      <c r="CC1130" s="48"/>
      <c r="CD1130" s="48"/>
      <c r="CE1130" s="48"/>
      <c r="CF1130" s="48"/>
      <c r="CG1130" s="48"/>
      <c r="CH1130" s="48"/>
      <c r="CI1130" s="48"/>
      <c r="CJ1130" s="48"/>
      <c r="CK1130" s="48"/>
      <c r="CL1130" s="48"/>
      <c r="CM1130" s="48"/>
      <c r="CN1130" s="48"/>
      <c r="CO1130" s="48"/>
      <c r="CP1130" s="48"/>
      <c r="CQ1130" s="48"/>
      <c r="CR1130" s="48"/>
      <c r="CS1130" s="48"/>
      <c r="CT1130" s="48"/>
      <c r="CU1130" s="48"/>
      <c r="CV1130" s="48"/>
      <c r="CW1130" s="48"/>
      <c r="CX1130" s="48"/>
      <c r="CY1130" s="48"/>
      <c r="CZ1130" s="48"/>
      <c r="DA1130" s="48"/>
      <c r="DB1130" s="48"/>
      <c r="DC1130" s="48"/>
      <c r="DD1130" s="48"/>
      <c r="DE1130" s="48"/>
      <c r="DF1130" s="48"/>
      <c r="DG1130" s="48"/>
      <c r="DH1130" s="48"/>
      <c r="DI1130" s="48"/>
      <c r="DJ1130" s="48"/>
      <c r="DK1130" s="48"/>
      <c r="DL1130" s="48"/>
      <c r="DM1130" s="48"/>
      <c r="DN1130" s="48"/>
      <c r="DO1130" s="48"/>
      <c r="DP1130" s="48"/>
      <c r="DQ1130" s="48"/>
      <c r="DR1130" s="48"/>
      <c r="DS1130" s="48"/>
      <c r="DT1130" s="48"/>
      <c r="DU1130" s="48"/>
      <c r="DV1130" s="48"/>
      <c r="DW1130" s="48"/>
      <c r="DX1130" s="48"/>
      <c r="DY1130" s="48"/>
      <c r="DZ1130" s="48"/>
      <c r="EA1130" s="48"/>
      <c r="EB1130" s="48"/>
      <c r="EC1130" s="48"/>
      <c r="ED1130" s="48"/>
      <c r="EE1130" s="48"/>
      <c r="EF1130" s="48"/>
      <c r="EG1130" s="48"/>
      <c r="EH1130" s="48"/>
      <c r="EI1130" s="48"/>
      <c r="EJ1130" s="48"/>
      <c r="EK1130" s="48"/>
      <c r="EL1130" s="48"/>
      <c r="ET1130" s="33" t="s">
        <v>1739</v>
      </c>
      <c r="EU1130" s="33" t="s">
        <v>1737</v>
      </c>
    </row>
    <row r="1131" spans="1:151" ht="12" hidden="1" customHeight="1">
      <c r="A1131" s="48"/>
      <c r="B1131" s="60"/>
      <c r="C1131" s="48"/>
      <c r="D1131" s="60"/>
      <c r="E1131" s="60"/>
      <c r="F1131" s="60"/>
      <c r="G1131" s="60"/>
      <c r="H1131" s="60"/>
      <c r="I1131" s="60"/>
      <c r="J1131" s="60"/>
      <c r="K1131" s="60"/>
      <c r="L1131" s="60"/>
      <c r="M1131" s="48"/>
      <c r="N1131" s="48"/>
      <c r="O1131" s="48"/>
      <c r="P1131" s="48"/>
      <c r="Q1131" s="48"/>
      <c r="R1131" s="48"/>
      <c r="S1131" s="48"/>
      <c r="T1131" s="48"/>
      <c r="U1131" s="48"/>
      <c r="V1131" s="48"/>
      <c r="W1131" s="48"/>
      <c r="X1131" s="48"/>
      <c r="Y1131" s="48"/>
      <c r="Z1131" s="48"/>
      <c r="AA1131" s="48"/>
      <c r="AB1131" s="48"/>
      <c r="AC1131" s="48"/>
      <c r="AD1131" s="48"/>
      <c r="AE1131" s="48"/>
      <c r="AF1131" s="48"/>
      <c r="AG1131" s="48"/>
      <c r="AH1131" s="48"/>
      <c r="AI1131" s="48"/>
      <c r="AJ1131" s="48"/>
      <c r="AK1131" s="48"/>
      <c r="AL1131" s="48"/>
      <c r="AM1131" s="48"/>
      <c r="AN1131" s="48"/>
      <c r="AO1131" s="48"/>
      <c r="AP1131" s="48"/>
      <c r="AQ1131" s="48"/>
      <c r="AR1131" s="48"/>
      <c r="AS1131" s="48"/>
      <c r="AT1131" s="48"/>
      <c r="AU1131" s="48"/>
      <c r="AV1131" s="48"/>
      <c r="AW1131" s="48"/>
      <c r="AX1131" s="48"/>
      <c r="AY1131" s="48"/>
      <c r="AZ1131" s="48"/>
      <c r="BA1131" s="48"/>
      <c r="BB1131" s="48"/>
      <c r="BC1131" s="48"/>
      <c r="BD1131" s="48"/>
      <c r="BE1131" s="48"/>
      <c r="BF1131" s="48"/>
      <c r="BG1131" s="48"/>
      <c r="BH1131" s="48"/>
      <c r="BI1131" s="158"/>
      <c r="BJ1131" s="158"/>
      <c r="BK1131" s="48"/>
      <c r="BL1131" s="307"/>
      <c r="BM1131" s="48"/>
      <c r="BN1131" s="48"/>
      <c r="BO1131" s="48"/>
      <c r="BP1131" s="48"/>
      <c r="BQ1131" s="48"/>
      <c r="BR1131" s="48"/>
      <c r="BS1131" s="48"/>
      <c r="BT1131" s="48"/>
      <c r="BU1131" s="48"/>
      <c r="BV1131" s="48"/>
      <c r="BW1131" s="48"/>
      <c r="BX1131" s="48"/>
      <c r="BY1131" s="48"/>
      <c r="BZ1131" s="328"/>
      <c r="CA1131" s="48"/>
      <c r="CB1131" s="48"/>
      <c r="CC1131" s="48"/>
      <c r="CD1131" s="48"/>
      <c r="CE1131" s="48"/>
      <c r="CF1131" s="48"/>
      <c r="CG1131" s="48"/>
      <c r="CH1131" s="48"/>
      <c r="CI1131" s="48"/>
      <c r="CJ1131" s="48"/>
      <c r="CK1131" s="48"/>
      <c r="CL1131" s="48"/>
      <c r="CM1131" s="48"/>
      <c r="CN1131" s="48"/>
      <c r="CO1131" s="48"/>
      <c r="CP1131" s="48"/>
      <c r="CQ1131" s="48"/>
      <c r="CR1131" s="48"/>
      <c r="CS1131" s="48"/>
      <c r="CT1131" s="48"/>
      <c r="CU1131" s="48"/>
      <c r="CV1131" s="48"/>
      <c r="CW1131" s="48"/>
      <c r="CX1131" s="48"/>
      <c r="CY1131" s="48"/>
      <c r="CZ1131" s="48"/>
      <c r="DA1131" s="48"/>
      <c r="DB1131" s="48"/>
      <c r="DC1131" s="48"/>
      <c r="DD1131" s="48"/>
      <c r="DE1131" s="48"/>
      <c r="DF1131" s="48"/>
      <c r="DG1131" s="48"/>
      <c r="DH1131" s="48"/>
      <c r="DI1131" s="48"/>
      <c r="DJ1131" s="48"/>
      <c r="DK1131" s="48"/>
      <c r="DL1131" s="48"/>
      <c r="DM1131" s="48"/>
      <c r="DN1131" s="48"/>
      <c r="DO1131" s="48"/>
      <c r="DP1131" s="48"/>
      <c r="DQ1131" s="48"/>
      <c r="DR1131" s="48"/>
      <c r="DS1131" s="48"/>
      <c r="DT1131" s="48"/>
      <c r="DU1131" s="48"/>
      <c r="DV1131" s="48"/>
      <c r="DW1131" s="48"/>
      <c r="DX1131" s="48"/>
      <c r="DY1131" s="48"/>
      <c r="DZ1131" s="48"/>
      <c r="EA1131" s="48"/>
      <c r="EB1131" s="48"/>
      <c r="EC1131" s="48"/>
      <c r="ED1131" s="48"/>
      <c r="EE1131" s="48"/>
      <c r="EF1131" s="48"/>
      <c r="EG1131" s="48"/>
      <c r="EH1131" s="48"/>
      <c r="EI1131" s="48"/>
      <c r="EJ1131" s="48"/>
      <c r="EK1131" s="48"/>
      <c r="EL1131" s="48"/>
      <c r="ET1131" s="33" t="s">
        <v>1740</v>
      </c>
      <c r="EU1131" s="33" t="s">
        <v>1738</v>
      </c>
    </row>
    <row r="1132" spans="1:151" ht="12" hidden="1" customHeight="1">
      <c r="A1132" s="48"/>
      <c r="B1132" s="60"/>
      <c r="C1132" s="48"/>
      <c r="D1132" s="60"/>
      <c r="E1132" s="60"/>
      <c r="F1132" s="60"/>
      <c r="G1132" s="60"/>
      <c r="H1132" s="60"/>
      <c r="I1132" s="60"/>
      <c r="J1132" s="60"/>
      <c r="K1132" s="60"/>
      <c r="L1132" s="60"/>
      <c r="M1132" s="48"/>
      <c r="N1132" s="48"/>
      <c r="O1132" s="48"/>
      <c r="P1132" s="48"/>
      <c r="Q1132" s="48"/>
      <c r="R1132" s="48"/>
      <c r="S1132" s="48"/>
      <c r="T1132" s="48"/>
      <c r="U1132" s="48"/>
      <c r="V1132" s="48"/>
      <c r="W1132" s="48"/>
      <c r="X1132" s="48"/>
      <c r="Y1132" s="48"/>
      <c r="Z1132" s="48"/>
      <c r="AA1132" s="48"/>
      <c r="AB1132" s="48"/>
      <c r="AC1132" s="48"/>
      <c r="AD1132" s="48"/>
      <c r="AE1132" s="48"/>
      <c r="AF1132" s="48"/>
      <c r="AG1132" s="48"/>
      <c r="AH1132" s="48"/>
      <c r="AI1132" s="48"/>
      <c r="AJ1132" s="48"/>
      <c r="AK1132" s="48"/>
      <c r="AL1132" s="48"/>
      <c r="AM1132" s="48"/>
      <c r="AN1132" s="48"/>
      <c r="AO1132" s="48"/>
      <c r="AP1132" s="48"/>
      <c r="AQ1132" s="48"/>
      <c r="AR1132" s="48"/>
      <c r="AS1132" s="48"/>
      <c r="AT1132" s="48"/>
      <c r="AU1132" s="48"/>
      <c r="AV1132" s="48"/>
      <c r="AW1132" s="48"/>
      <c r="AX1132" s="48"/>
      <c r="AY1132" s="48"/>
      <c r="AZ1132" s="48"/>
      <c r="BA1132" s="48"/>
      <c r="BB1132" s="48"/>
      <c r="BC1132" s="48"/>
      <c r="BD1132" s="48"/>
      <c r="BE1132" s="48"/>
      <c r="BF1132" s="48"/>
      <c r="BG1132" s="48"/>
      <c r="BH1132" s="48"/>
      <c r="BI1132" s="158"/>
      <c r="BJ1132" s="158"/>
      <c r="BK1132" s="48"/>
      <c r="BL1132" s="307"/>
      <c r="BM1132" s="48"/>
      <c r="BN1132" s="48"/>
      <c r="BO1132" s="48"/>
      <c r="BP1132" s="48"/>
      <c r="BQ1132" s="48"/>
      <c r="BR1132" s="48"/>
      <c r="BS1132" s="48"/>
      <c r="BT1132" s="48"/>
      <c r="BU1132" s="48"/>
      <c r="BV1132" s="48"/>
      <c r="BW1132" s="48"/>
      <c r="BX1132" s="48"/>
      <c r="BY1132" s="48"/>
      <c r="BZ1132" s="328"/>
      <c r="CA1132" s="48"/>
      <c r="CB1132" s="48"/>
      <c r="CC1132" s="48"/>
      <c r="CD1132" s="48"/>
      <c r="CE1132" s="48"/>
      <c r="CF1132" s="48"/>
      <c r="CG1132" s="48"/>
      <c r="CH1132" s="48"/>
      <c r="CI1132" s="48"/>
      <c r="CJ1132" s="48"/>
      <c r="CK1132" s="48"/>
      <c r="CL1132" s="48"/>
      <c r="CM1132" s="48"/>
      <c r="CN1132" s="48"/>
      <c r="CO1132" s="48"/>
      <c r="CP1132" s="48"/>
      <c r="CQ1132" s="48"/>
      <c r="CR1132" s="48"/>
      <c r="CS1132" s="48"/>
      <c r="CT1132" s="48"/>
      <c r="CU1132" s="48"/>
      <c r="CV1132" s="48"/>
      <c r="CW1132" s="48"/>
      <c r="CX1132" s="48"/>
      <c r="CY1132" s="48"/>
      <c r="CZ1132" s="48"/>
      <c r="DA1132" s="48"/>
      <c r="DB1132" s="48"/>
      <c r="DC1132" s="48"/>
      <c r="DD1132" s="48"/>
      <c r="DE1132" s="48"/>
      <c r="DF1132" s="48"/>
      <c r="DG1132" s="48"/>
      <c r="DH1132" s="48"/>
      <c r="DI1132" s="48"/>
      <c r="DJ1132" s="48"/>
      <c r="DK1132" s="48"/>
      <c r="DL1132" s="48"/>
      <c r="DM1132" s="48"/>
      <c r="DN1132" s="48"/>
      <c r="DO1132" s="48"/>
      <c r="DP1132" s="48"/>
      <c r="DQ1132" s="48"/>
      <c r="DR1132" s="48"/>
      <c r="DS1132" s="48"/>
      <c r="DT1132" s="48"/>
      <c r="DU1132" s="48"/>
      <c r="DV1132" s="48"/>
      <c r="DW1132" s="48"/>
      <c r="DX1132" s="48"/>
      <c r="DY1132" s="48"/>
      <c r="DZ1132" s="48"/>
      <c r="EA1132" s="48"/>
      <c r="EB1132" s="48"/>
      <c r="EC1132" s="48"/>
      <c r="ED1132" s="48"/>
      <c r="EE1132" s="48"/>
      <c r="EF1132" s="48"/>
      <c r="EG1132" s="48"/>
      <c r="EH1132" s="48"/>
      <c r="EI1132" s="48"/>
      <c r="EJ1132" s="48"/>
      <c r="EK1132" s="48"/>
      <c r="EL1132" s="48"/>
      <c r="ET1132" s="33" t="s">
        <v>1741</v>
      </c>
      <c r="EU1132" s="33" t="s">
        <v>1739</v>
      </c>
    </row>
    <row r="1133" spans="1:151" ht="12" hidden="1" customHeight="1">
      <c r="A1133" s="48"/>
      <c r="B1133" s="60"/>
      <c r="C1133" s="48"/>
      <c r="D1133" s="60"/>
      <c r="E1133" s="60"/>
      <c r="F1133" s="60"/>
      <c r="G1133" s="60"/>
      <c r="H1133" s="60"/>
      <c r="I1133" s="60"/>
      <c r="J1133" s="60"/>
      <c r="K1133" s="60"/>
      <c r="L1133" s="60"/>
      <c r="M1133" s="48"/>
      <c r="N1133" s="48"/>
      <c r="O1133" s="48"/>
      <c r="P1133" s="48"/>
      <c r="Q1133" s="48"/>
      <c r="R1133" s="48"/>
      <c r="S1133" s="48"/>
      <c r="T1133" s="48"/>
      <c r="U1133" s="48"/>
      <c r="V1133" s="48"/>
      <c r="W1133" s="48"/>
      <c r="X1133" s="48"/>
      <c r="Y1133" s="48"/>
      <c r="Z1133" s="48"/>
      <c r="AA1133" s="48"/>
      <c r="AB1133" s="48"/>
      <c r="AC1133" s="48"/>
      <c r="AD1133" s="48"/>
      <c r="AE1133" s="48"/>
      <c r="AF1133" s="48"/>
      <c r="AG1133" s="48"/>
      <c r="AH1133" s="48"/>
      <c r="AI1133" s="48"/>
      <c r="AJ1133" s="48"/>
      <c r="AK1133" s="48"/>
      <c r="AL1133" s="48"/>
      <c r="AM1133" s="48"/>
      <c r="AN1133" s="48"/>
      <c r="AO1133" s="48"/>
      <c r="AP1133" s="48"/>
      <c r="AQ1133" s="48"/>
      <c r="AR1133" s="48"/>
      <c r="AS1133" s="48"/>
      <c r="AT1133" s="48"/>
      <c r="AU1133" s="48"/>
      <c r="AV1133" s="48"/>
      <c r="AW1133" s="48"/>
      <c r="AX1133" s="48"/>
      <c r="AY1133" s="48"/>
      <c r="AZ1133" s="48"/>
      <c r="BA1133" s="48"/>
      <c r="BB1133" s="48"/>
      <c r="BC1133" s="48"/>
      <c r="BD1133" s="48"/>
      <c r="BE1133" s="48"/>
      <c r="BF1133" s="48"/>
      <c r="BG1133" s="48"/>
      <c r="BH1133" s="48"/>
      <c r="BI1133" s="158"/>
      <c r="BJ1133" s="158"/>
      <c r="BK1133" s="48"/>
      <c r="BL1133" s="307"/>
      <c r="BM1133" s="48"/>
      <c r="BN1133" s="48"/>
      <c r="BO1133" s="48"/>
      <c r="BP1133" s="48"/>
      <c r="BQ1133" s="48"/>
      <c r="BR1133" s="48"/>
      <c r="BS1133" s="48"/>
      <c r="BT1133" s="48"/>
      <c r="BU1133" s="48"/>
      <c r="BV1133" s="48"/>
      <c r="BW1133" s="48"/>
      <c r="BX1133" s="48"/>
      <c r="BY1133" s="48"/>
      <c r="BZ1133" s="328"/>
      <c r="CA1133" s="48"/>
      <c r="CB1133" s="48"/>
      <c r="CC1133" s="48"/>
      <c r="CD1133" s="48"/>
      <c r="CE1133" s="48"/>
      <c r="CF1133" s="48"/>
      <c r="CG1133" s="48"/>
      <c r="CH1133" s="48"/>
      <c r="CI1133" s="48"/>
      <c r="CJ1133" s="48"/>
      <c r="CK1133" s="48"/>
      <c r="CL1133" s="48"/>
      <c r="CM1133" s="48"/>
      <c r="CN1133" s="48"/>
      <c r="CO1133" s="48"/>
      <c r="CP1133" s="48"/>
      <c r="CQ1133" s="48"/>
      <c r="CR1133" s="48"/>
      <c r="CS1133" s="48"/>
      <c r="CT1133" s="48"/>
      <c r="CU1133" s="48"/>
      <c r="CV1133" s="48"/>
      <c r="CW1133" s="48"/>
      <c r="CX1133" s="48"/>
      <c r="CY1133" s="48"/>
      <c r="CZ1133" s="48"/>
      <c r="DA1133" s="48"/>
      <c r="DB1133" s="48"/>
      <c r="DC1133" s="48"/>
      <c r="DD1133" s="48"/>
      <c r="DE1133" s="48"/>
      <c r="DF1133" s="48"/>
      <c r="DG1133" s="48"/>
      <c r="DH1133" s="48"/>
      <c r="DI1133" s="48"/>
      <c r="DJ1133" s="48"/>
      <c r="DK1133" s="48"/>
      <c r="DL1133" s="48"/>
      <c r="DM1133" s="48"/>
      <c r="DN1133" s="48"/>
      <c r="DO1133" s="48"/>
      <c r="DP1133" s="48"/>
      <c r="DQ1133" s="48"/>
      <c r="DR1133" s="48"/>
      <c r="DS1133" s="48"/>
      <c r="DT1133" s="48"/>
      <c r="DU1133" s="48"/>
      <c r="DV1133" s="48"/>
      <c r="DW1133" s="48"/>
      <c r="DX1133" s="48"/>
      <c r="DY1133" s="48"/>
      <c r="DZ1133" s="48"/>
      <c r="EA1133" s="48"/>
      <c r="EB1133" s="48"/>
      <c r="EC1133" s="48"/>
      <c r="ED1133" s="48"/>
      <c r="EE1133" s="48"/>
      <c r="EF1133" s="48"/>
      <c r="EG1133" s="48"/>
      <c r="EH1133" s="48"/>
      <c r="EI1133" s="48"/>
      <c r="EJ1133" s="48"/>
      <c r="EK1133" s="48"/>
      <c r="EL1133" s="48"/>
      <c r="ET1133" s="33" t="s">
        <v>1742</v>
      </c>
      <c r="EU1133" s="33" t="s">
        <v>1740</v>
      </c>
    </row>
    <row r="1134" spans="1:151" ht="12" hidden="1" customHeight="1">
      <c r="A1134" s="48"/>
      <c r="B1134" s="60"/>
      <c r="C1134" s="48"/>
      <c r="D1134" s="60"/>
      <c r="E1134" s="60"/>
      <c r="F1134" s="60"/>
      <c r="G1134" s="60"/>
      <c r="H1134" s="60"/>
      <c r="I1134" s="60"/>
      <c r="J1134" s="60"/>
      <c r="K1134" s="60"/>
      <c r="L1134" s="60"/>
      <c r="M1134" s="48"/>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c r="AM1134" s="48"/>
      <c r="AN1134" s="48"/>
      <c r="AO1134" s="48"/>
      <c r="AP1134" s="48"/>
      <c r="AQ1134" s="48"/>
      <c r="AR1134" s="48"/>
      <c r="AS1134" s="48"/>
      <c r="AT1134" s="48"/>
      <c r="AU1134" s="48"/>
      <c r="AV1134" s="48"/>
      <c r="AW1134" s="48"/>
      <c r="AX1134" s="48"/>
      <c r="AY1134" s="48"/>
      <c r="AZ1134" s="48"/>
      <c r="BA1134" s="48"/>
      <c r="BB1134" s="48"/>
      <c r="BC1134" s="48"/>
      <c r="BD1134" s="48"/>
      <c r="BE1134" s="48"/>
      <c r="BF1134" s="48"/>
      <c r="BG1134" s="48"/>
      <c r="BH1134" s="48"/>
      <c r="BI1134" s="158"/>
      <c r="BJ1134" s="158"/>
      <c r="BK1134" s="48"/>
      <c r="BL1134" s="307"/>
      <c r="BM1134" s="48"/>
      <c r="BN1134" s="48"/>
      <c r="BO1134" s="48"/>
      <c r="BP1134" s="48"/>
      <c r="BQ1134" s="48"/>
      <c r="BR1134" s="48"/>
      <c r="BS1134" s="48"/>
      <c r="BT1134" s="48"/>
      <c r="BU1134" s="48"/>
      <c r="BV1134" s="48"/>
      <c r="BW1134" s="48"/>
      <c r="BX1134" s="48"/>
      <c r="BY1134" s="48"/>
      <c r="BZ1134" s="328"/>
      <c r="CA1134" s="48"/>
      <c r="CB1134" s="48"/>
      <c r="CC1134" s="48"/>
      <c r="CD1134" s="48"/>
      <c r="CE1134" s="48"/>
      <c r="CF1134" s="48"/>
      <c r="CG1134" s="48"/>
      <c r="CH1134" s="48"/>
      <c r="CI1134" s="48"/>
      <c r="CJ1134" s="48"/>
      <c r="CK1134" s="48"/>
      <c r="CL1134" s="48"/>
      <c r="CM1134" s="48"/>
      <c r="CN1134" s="48"/>
      <c r="CO1134" s="48"/>
      <c r="CP1134" s="48"/>
      <c r="CQ1134" s="48"/>
      <c r="CR1134" s="48"/>
      <c r="CS1134" s="48"/>
      <c r="CT1134" s="48"/>
      <c r="CU1134" s="48"/>
      <c r="CV1134" s="48"/>
      <c r="CW1134" s="48"/>
      <c r="CX1134" s="48"/>
      <c r="CY1134" s="48"/>
      <c r="CZ1134" s="48"/>
      <c r="DA1134" s="48"/>
      <c r="DB1134" s="48"/>
      <c r="DC1134" s="48"/>
      <c r="DD1134" s="48"/>
      <c r="DE1134" s="48"/>
      <c r="DF1134" s="48"/>
      <c r="DG1134" s="48"/>
      <c r="DH1134" s="48"/>
      <c r="DI1134" s="48"/>
      <c r="DJ1134" s="48"/>
      <c r="DK1134" s="48"/>
      <c r="DL1134" s="48"/>
      <c r="DM1134" s="48"/>
      <c r="DN1134" s="48"/>
      <c r="DO1134" s="48"/>
      <c r="DP1134" s="48"/>
      <c r="DQ1134" s="48"/>
      <c r="DR1134" s="48"/>
      <c r="DS1134" s="48"/>
      <c r="DT1134" s="48"/>
      <c r="DU1134" s="48"/>
      <c r="DV1134" s="48"/>
      <c r="DW1134" s="48"/>
      <c r="DX1134" s="48"/>
      <c r="DY1134" s="48"/>
      <c r="DZ1134" s="48"/>
      <c r="EA1134" s="48"/>
      <c r="EB1134" s="48"/>
      <c r="EC1134" s="48"/>
      <c r="ED1134" s="48"/>
      <c r="EE1134" s="48"/>
      <c r="EF1134" s="48"/>
      <c r="EG1134" s="48"/>
      <c r="EH1134" s="48"/>
      <c r="EI1134" s="48"/>
      <c r="EJ1134" s="48"/>
      <c r="EK1134" s="48"/>
      <c r="EL1134" s="48"/>
      <c r="ET1134" s="33" t="s">
        <v>1743</v>
      </c>
      <c r="EU1134" s="33" t="s">
        <v>1741</v>
      </c>
    </row>
    <row r="1135" spans="1:151" ht="12" hidden="1" customHeight="1">
      <c r="A1135" s="48"/>
      <c r="B1135" s="60"/>
      <c r="C1135" s="48"/>
      <c r="D1135" s="60"/>
      <c r="E1135" s="60"/>
      <c r="F1135" s="60"/>
      <c r="G1135" s="60"/>
      <c r="H1135" s="60"/>
      <c r="I1135" s="60"/>
      <c r="J1135" s="60"/>
      <c r="K1135" s="60"/>
      <c r="L1135" s="60"/>
      <c r="M1135" s="48"/>
      <c r="N1135" s="48"/>
      <c r="O1135" s="48"/>
      <c r="P1135" s="48"/>
      <c r="Q1135" s="48"/>
      <c r="R1135" s="48"/>
      <c r="S1135" s="48"/>
      <c r="T1135" s="48"/>
      <c r="U1135" s="48"/>
      <c r="V1135" s="48"/>
      <c r="W1135" s="48"/>
      <c r="X1135" s="48"/>
      <c r="Y1135" s="48"/>
      <c r="Z1135" s="48"/>
      <c r="AA1135" s="48"/>
      <c r="AB1135" s="48"/>
      <c r="AC1135" s="48"/>
      <c r="AD1135" s="48"/>
      <c r="AE1135" s="48"/>
      <c r="AF1135" s="48"/>
      <c r="AG1135" s="48"/>
      <c r="AH1135" s="48"/>
      <c r="AI1135" s="48"/>
      <c r="AJ1135" s="48"/>
      <c r="AK1135" s="48"/>
      <c r="AL1135" s="48"/>
      <c r="AM1135" s="48"/>
      <c r="AN1135" s="48"/>
      <c r="AO1135" s="48"/>
      <c r="AP1135" s="48"/>
      <c r="AQ1135" s="48"/>
      <c r="AR1135" s="48"/>
      <c r="AS1135" s="48"/>
      <c r="AT1135" s="48"/>
      <c r="AU1135" s="48"/>
      <c r="AV1135" s="48"/>
      <c r="AW1135" s="48"/>
      <c r="AX1135" s="48"/>
      <c r="AY1135" s="48"/>
      <c r="AZ1135" s="48"/>
      <c r="BA1135" s="48"/>
      <c r="BB1135" s="48"/>
      <c r="BC1135" s="48"/>
      <c r="BD1135" s="48"/>
      <c r="BE1135" s="48"/>
      <c r="BF1135" s="48"/>
      <c r="BG1135" s="48"/>
      <c r="BH1135" s="48"/>
      <c r="BI1135" s="158"/>
      <c r="BJ1135" s="158"/>
      <c r="BK1135" s="48"/>
      <c r="BL1135" s="307"/>
      <c r="BM1135" s="48"/>
      <c r="BN1135" s="48"/>
      <c r="BO1135" s="48"/>
      <c r="BP1135" s="48"/>
      <c r="BQ1135" s="48"/>
      <c r="BR1135" s="48"/>
      <c r="BS1135" s="48"/>
      <c r="BT1135" s="48"/>
      <c r="BU1135" s="48"/>
      <c r="BV1135" s="48"/>
      <c r="BW1135" s="48"/>
      <c r="BX1135" s="48"/>
      <c r="BY1135" s="48"/>
      <c r="BZ1135" s="328"/>
      <c r="CA1135" s="48"/>
      <c r="CB1135" s="48"/>
      <c r="CC1135" s="48"/>
      <c r="CD1135" s="48"/>
      <c r="CE1135" s="48"/>
      <c r="CF1135" s="48"/>
      <c r="CG1135" s="48"/>
      <c r="CH1135" s="48"/>
      <c r="CI1135" s="48"/>
      <c r="CJ1135" s="48"/>
      <c r="CK1135" s="48"/>
      <c r="CL1135" s="48"/>
      <c r="CM1135" s="48"/>
      <c r="CN1135" s="48"/>
      <c r="CO1135" s="48"/>
      <c r="CP1135" s="48"/>
      <c r="CQ1135" s="48"/>
      <c r="CR1135" s="48"/>
      <c r="CS1135" s="48"/>
      <c r="CT1135" s="48"/>
      <c r="CU1135" s="48"/>
      <c r="CV1135" s="48"/>
      <c r="CW1135" s="48"/>
      <c r="CX1135" s="48"/>
      <c r="CY1135" s="48"/>
      <c r="CZ1135" s="48"/>
      <c r="DA1135" s="48"/>
      <c r="DB1135" s="48"/>
      <c r="DC1135" s="48"/>
      <c r="DD1135" s="48"/>
      <c r="DE1135" s="48"/>
      <c r="DF1135" s="48"/>
      <c r="DG1135" s="48"/>
      <c r="DH1135" s="48"/>
      <c r="DI1135" s="48"/>
      <c r="DJ1135" s="48"/>
      <c r="DK1135" s="48"/>
      <c r="DL1135" s="48"/>
      <c r="DM1135" s="48"/>
      <c r="DN1135" s="48"/>
      <c r="DO1135" s="48"/>
      <c r="DP1135" s="48"/>
      <c r="DQ1135" s="48"/>
      <c r="DR1135" s="48"/>
      <c r="DS1135" s="48"/>
      <c r="DT1135" s="48"/>
      <c r="DU1135" s="48"/>
      <c r="DV1135" s="48"/>
      <c r="DW1135" s="48"/>
      <c r="DX1135" s="48"/>
      <c r="DY1135" s="48"/>
      <c r="DZ1135" s="48"/>
      <c r="EA1135" s="48"/>
      <c r="EB1135" s="48"/>
      <c r="EC1135" s="48"/>
      <c r="ED1135" s="48"/>
      <c r="EE1135" s="48"/>
      <c r="EF1135" s="48"/>
      <c r="EG1135" s="48"/>
      <c r="EH1135" s="48"/>
      <c r="EI1135" s="48"/>
      <c r="EJ1135" s="48"/>
      <c r="EK1135" s="48"/>
      <c r="EL1135" s="48"/>
      <c r="ET1135" s="33" t="s">
        <v>1744</v>
      </c>
      <c r="EU1135" s="33" t="s">
        <v>1742</v>
      </c>
    </row>
    <row r="1136" spans="1:151" ht="12" hidden="1" customHeight="1">
      <c r="A1136" s="48"/>
      <c r="B1136" s="60"/>
      <c r="C1136" s="48"/>
      <c r="D1136" s="60"/>
      <c r="E1136" s="60"/>
      <c r="F1136" s="60"/>
      <c r="G1136" s="60"/>
      <c r="H1136" s="60"/>
      <c r="I1136" s="60"/>
      <c r="J1136" s="60"/>
      <c r="K1136" s="60"/>
      <c r="L1136" s="60"/>
      <c r="M1136" s="48"/>
      <c r="N1136" s="48"/>
      <c r="O1136" s="48"/>
      <c r="P1136" s="48"/>
      <c r="Q1136" s="48"/>
      <c r="R1136" s="48"/>
      <c r="S1136" s="48"/>
      <c r="T1136" s="48"/>
      <c r="U1136" s="48"/>
      <c r="V1136" s="48"/>
      <c r="W1136" s="48"/>
      <c r="X1136" s="48"/>
      <c r="Y1136" s="48"/>
      <c r="Z1136" s="48"/>
      <c r="AA1136" s="48"/>
      <c r="AB1136" s="48"/>
      <c r="AC1136" s="48"/>
      <c r="AD1136" s="48"/>
      <c r="AE1136" s="48"/>
      <c r="AF1136" s="48"/>
      <c r="AG1136" s="48"/>
      <c r="AH1136" s="48"/>
      <c r="AI1136" s="48"/>
      <c r="AJ1136" s="48"/>
      <c r="AK1136" s="48"/>
      <c r="AL1136" s="48"/>
      <c r="AM1136" s="48"/>
      <c r="AN1136" s="48"/>
      <c r="AO1136" s="48"/>
      <c r="AP1136" s="48"/>
      <c r="AQ1136" s="48"/>
      <c r="AR1136" s="48"/>
      <c r="AS1136" s="48"/>
      <c r="AT1136" s="48"/>
      <c r="AU1136" s="48"/>
      <c r="AV1136" s="48"/>
      <c r="AW1136" s="48"/>
      <c r="AX1136" s="48"/>
      <c r="AY1136" s="48"/>
      <c r="AZ1136" s="48"/>
      <c r="BA1136" s="48"/>
      <c r="BB1136" s="48"/>
      <c r="BC1136" s="48"/>
      <c r="BD1136" s="48"/>
      <c r="BE1136" s="48"/>
      <c r="BF1136" s="48"/>
      <c r="BG1136" s="48"/>
      <c r="BH1136" s="48"/>
      <c r="BI1136" s="158"/>
      <c r="BJ1136" s="158"/>
      <c r="BK1136" s="48"/>
      <c r="BL1136" s="307"/>
      <c r="BM1136" s="48"/>
      <c r="BN1136" s="48"/>
      <c r="BO1136" s="48"/>
      <c r="BP1136" s="48"/>
      <c r="BQ1136" s="48"/>
      <c r="BR1136" s="48"/>
      <c r="BS1136" s="48"/>
      <c r="BT1136" s="48"/>
      <c r="BU1136" s="48"/>
      <c r="BV1136" s="48"/>
      <c r="BW1136" s="48"/>
      <c r="BX1136" s="48"/>
      <c r="BY1136" s="48"/>
      <c r="BZ1136" s="328"/>
      <c r="CA1136" s="48"/>
      <c r="CB1136" s="48"/>
      <c r="CC1136" s="48"/>
      <c r="CD1136" s="48"/>
      <c r="CE1136" s="48"/>
      <c r="CF1136" s="48"/>
      <c r="CG1136" s="48"/>
      <c r="CH1136" s="48"/>
      <c r="CI1136" s="48"/>
      <c r="CJ1136" s="48"/>
      <c r="CK1136" s="48"/>
      <c r="CL1136" s="48"/>
      <c r="CM1136" s="48"/>
      <c r="CN1136" s="48"/>
      <c r="CO1136" s="48"/>
      <c r="CP1136" s="48"/>
      <c r="CQ1136" s="48"/>
      <c r="CR1136" s="48"/>
      <c r="CS1136" s="48"/>
      <c r="CT1136" s="48"/>
      <c r="CU1136" s="48"/>
      <c r="CV1136" s="48"/>
      <c r="CW1136" s="48"/>
      <c r="CX1136" s="48"/>
      <c r="CY1136" s="48"/>
      <c r="CZ1136" s="48"/>
      <c r="DA1136" s="48"/>
      <c r="DB1136" s="48"/>
      <c r="DC1136" s="48"/>
      <c r="DD1136" s="48"/>
      <c r="DE1136" s="48"/>
      <c r="DF1136" s="48"/>
      <c r="DG1136" s="48"/>
      <c r="DH1136" s="48"/>
      <c r="DI1136" s="48"/>
      <c r="DJ1136" s="48"/>
      <c r="DK1136" s="48"/>
      <c r="DL1136" s="48"/>
      <c r="DM1136" s="48"/>
      <c r="DN1136" s="48"/>
      <c r="DO1136" s="48"/>
      <c r="DP1136" s="48"/>
      <c r="DQ1136" s="48"/>
      <c r="DR1136" s="48"/>
      <c r="DS1136" s="48"/>
      <c r="DT1136" s="48"/>
      <c r="DU1136" s="48"/>
      <c r="DV1136" s="48"/>
      <c r="DW1136" s="48"/>
      <c r="DX1136" s="48"/>
      <c r="DY1136" s="48"/>
      <c r="DZ1136" s="48"/>
      <c r="EA1136" s="48"/>
      <c r="EB1136" s="48"/>
      <c r="EC1136" s="48"/>
      <c r="ED1136" s="48"/>
      <c r="EE1136" s="48"/>
      <c r="EF1136" s="48"/>
      <c r="EG1136" s="48"/>
      <c r="EH1136" s="48"/>
      <c r="EI1136" s="48"/>
      <c r="EJ1136" s="48"/>
      <c r="EK1136" s="48"/>
      <c r="EL1136" s="48"/>
      <c r="ET1136" s="33" t="s">
        <v>1745</v>
      </c>
      <c r="EU1136" s="33" t="s">
        <v>1743</v>
      </c>
    </row>
    <row r="1137" spans="1:151" ht="12" hidden="1" customHeight="1">
      <c r="A1137" s="48"/>
      <c r="B1137" s="60"/>
      <c r="C1137" s="48"/>
      <c r="D1137" s="60"/>
      <c r="E1137" s="60"/>
      <c r="F1137" s="60"/>
      <c r="G1137" s="60"/>
      <c r="H1137" s="60"/>
      <c r="I1137" s="60"/>
      <c r="J1137" s="60"/>
      <c r="K1137" s="60"/>
      <c r="L1137" s="60"/>
      <c r="M1137" s="48"/>
      <c r="N1137" s="48"/>
      <c r="O1137" s="48"/>
      <c r="P1137" s="48"/>
      <c r="Q1137" s="48"/>
      <c r="R1137" s="48"/>
      <c r="S1137" s="48"/>
      <c r="T1137" s="48"/>
      <c r="U1137" s="48"/>
      <c r="V1137" s="48"/>
      <c r="W1137" s="48"/>
      <c r="X1137" s="48"/>
      <c r="Y1137" s="48"/>
      <c r="Z1137" s="48"/>
      <c r="AA1137" s="48"/>
      <c r="AB1137" s="48"/>
      <c r="AC1137" s="48"/>
      <c r="AD1137" s="48"/>
      <c r="AE1137" s="48"/>
      <c r="AF1137" s="48"/>
      <c r="AG1137" s="48"/>
      <c r="AH1137" s="48"/>
      <c r="AI1137" s="48"/>
      <c r="AJ1137" s="48"/>
      <c r="AK1137" s="48"/>
      <c r="AL1137" s="48"/>
      <c r="AM1137" s="48"/>
      <c r="AN1137" s="48"/>
      <c r="AO1137" s="48"/>
      <c r="AP1137" s="48"/>
      <c r="AQ1137" s="48"/>
      <c r="AR1137" s="48"/>
      <c r="AS1137" s="48"/>
      <c r="AT1137" s="48"/>
      <c r="AU1137" s="48"/>
      <c r="AV1137" s="48"/>
      <c r="AW1137" s="48"/>
      <c r="AX1137" s="48"/>
      <c r="AY1137" s="48"/>
      <c r="AZ1137" s="48"/>
      <c r="BA1137" s="48"/>
      <c r="BB1137" s="48"/>
      <c r="BC1137" s="48"/>
      <c r="BD1137" s="48"/>
      <c r="BE1137" s="48"/>
      <c r="BF1137" s="48"/>
      <c r="BG1137" s="48"/>
      <c r="BH1137" s="48"/>
      <c r="BI1137" s="158"/>
      <c r="BJ1137" s="158"/>
      <c r="BK1137" s="48"/>
      <c r="BL1137" s="307"/>
      <c r="BM1137" s="48"/>
      <c r="BN1137" s="48"/>
      <c r="BO1137" s="48"/>
      <c r="BP1137" s="48"/>
      <c r="BQ1137" s="48"/>
      <c r="BR1137" s="48"/>
      <c r="BS1137" s="48"/>
      <c r="BT1137" s="48"/>
      <c r="BU1137" s="48"/>
      <c r="BV1137" s="48"/>
      <c r="BW1137" s="48"/>
      <c r="BX1137" s="48"/>
      <c r="BY1137" s="48"/>
      <c r="BZ1137" s="328"/>
      <c r="CA1137" s="48"/>
      <c r="CB1137" s="48"/>
      <c r="CC1137" s="48"/>
      <c r="CD1137" s="48"/>
      <c r="CE1137" s="48"/>
      <c r="CF1137" s="48"/>
      <c r="CG1137" s="48"/>
      <c r="CH1137" s="48"/>
      <c r="CI1137" s="48"/>
      <c r="CJ1137" s="48"/>
      <c r="CK1137" s="48"/>
      <c r="CL1137" s="48"/>
      <c r="CM1137" s="48"/>
      <c r="CN1137" s="48"/>
      <c r="CO1137" s="48"/>
      <c r="CP1137" s="48"/>
      <c r="CQ1137" s="48"/>
      <c r="CR1137" s="48"/>
      <c r="CS1137" s="48"/>
      <c r="CT1137" s="48"/>
      <c r="CU1137" s="48"/>
      <c r="CV1137" s="48"/>
      <c r="CW1137" s="48"/>
      <c r="CX1137" s="48"/>
      <c r="CY1137" s="48"/>
      <c r="CZ1137" s="48"/>
      <c r="DA1137" s="48"/>
      <c r="DB1137" s="48"/>
      <c r="DC1137" s="48"/>
      <c r="DD1137" s="48"/>
      <c r="DE1137" s="48"/>
      <c r="DF1137" s="48"/>
      <c r="DG1137" s="48"/>
      <c r="DH1137" s="48"/>
      <c r="DI1137" s="48"/>
      <c r="DJ1137" s="48"/>
      <c r="DK1137" s="48"/>
      <c r="DL1137" s="48"/>
      <c r="DM1137" s="48"/>
      <c r="DN1137" s="48"/>
      <c r="DO1137" s="48"/>
      <c r="DP1137" s="48"/>
      <c r="DQ1137" s="48"/>
      <c r="DR1137" s="48"/>
      <c r="DS1137" s="48"/>
      <c r="DT1137" s="48"/>
      <c r="DU1137" s="48"/>
      <c r="DV1137" s="48"/>
      <c r="DW1137" s="48"/>
      <c r="DX1137" s="48"/>
      <c r="DY1137" s="48"/>
      <c r="DZ1137" s="48"/>
      <c r="EA1137" s="48"/>
      <c r="EB1137" s="48"/>
      <c r="EC1137" s="48"/>
      <c r="ED1137" s="48"/>
      <c r="EE1137" s="48"/>
      <c r="EF1137" s="48"/>
      <c r="EG1137" s="48"/>
      <c r="EH1137" s="48"/>
      <c r="EI1137" s="48"/>
      <c r="EJ1137" s="48"/>
      <c r="EK1137" s="48"/>
      <c r="EL1137" s="48"/>
      <c r="ET1137" s="33" t="s">
        <v>1746</v>
      </c>
      <c r="EU1137" s="33" t="s">
        <v>1744</v>
      </c>
    </row>
    <row r="1138" spans="1:151" ht="12" hidden="1" customHeight="1">
      <c r="A1138" s="48"/>
      <c r="B1138" s="60"/>
      <c r="C1138" s="48"/>
      <c r="D1138" s="60"/>
      <c r="E1138" s="60"/>
      <c r="F1138" s="60"/>
      <c r="G1138" s="60"/>
      <c r="H1138" s="60"/>
      <c r="I1138" s="60"/>
      <c r="J1138" s="60"/>
      <c r="K1138" s="60"/>
      <c r="L1138" s="60"/>
      <c r="M1138" s="48"/>
      <c r="N1138" s="48"/>
      <c r="O1138" s="48"/>
      <c r="P1138" s="48"/>
      <c r="Q1138" s="48"/>
      <c r="R1138" s="48"/>
      <c r="S1138" s="48"/>
      <c r="T1138" s="48"/>
      <c r="U1138" s="48"/>
      <c r="V1138" s="48"/>
      <c r="W1138" s="48"/>
      <c r="X1138" s="48"/>
      <c r="Y1138" s="48"/>
      <c r="Z1138" s="48"/>
      <c r="AA1138" s="48"/>
      <c r="AB1138" s="48"/>
      <c r="AC1138" s="48"/>
      <c r="AD1138" s="48"/>
      <c r="AE1138" s="48"/>
      <c r="AF1138" s="48"/>
      <c r="AG1138" s="48"/>
      <c r="AH1138" s="48"/>
      <c r="AI1138" s="48"/>
      <c r="AJ1138" s="48"/>
      <c r="AK1138" s="48"/>
      <c r="AL1138" s="48"/>
      <c r="AM1138" s="48"/>
      <c r="AN1138" s="48"/>
      <c r="AO1138" s="48"/>
      <c r="AP1138" s="48"/>
      <c r="AQ1138" s="48"/>
      <c r="AR1138" s="48"/>
      <c r="AS1138" s="48"/>
      <c r="AT1138" s="48"/>
      <c r="AU1138" s="48"/>
      <c r="AV1138" s="48"/>
      <c r="AW1138" s="48"/>
      <c r="AX1138" s="48"/>
      <c r="AY1138" s="48"/>
      <c r="AZ1138" s="48"/>
      <c r="BA1138" s="48"/>
      <c r="BB1138" s="48"/>
      <c r="BC1138" s="48"/>
      <c r="BD1138" s="48"/>
      <c r="BE1138" s="48"/>
      <c r="BF1138" s="48"/>
      <c r="BG1138" s="48"/>
      <c r="BH1138" s="48"/>
      <c r="BI1138" s="158"/>
      <c r="BJ1138" s="158"/>
      <c r="BK1138" s="48"/>
      <c r="BL1138" s="307"/>
      <c r="BM1138" s="48"/>
      <c r="BN1138" s="48"/>
      <c r="BO1138" s="48"/>
      <c r="BP1138" s="48"/>
      <c r="BQ1138" s="48"/>
      <c r="BR1138" s="48"/>
      <c r="BS1138" s="48"/>
      <c r="BT1138" s="48"/>
      <c r="BU1138" s="48"/>
      <c r="BV1138" s="48"/>
      <c r="BW1138" s="48"/>
      <c r="BX1138" s="48"/>
      <c r="BY1138" s="48"/>
      <c r="BZ1138" s="328"/>
      <c r="CA1138" s="48"/>
      <c r="CB1138" s="48"/>
      <c r="CC1138" s="48"/>
      <c r="CD1138" s="48"/>
      <c r="CE1138" s="48"/>
      <c r="CF1138" s="48"/>
      <c r="CG1138" s="48"/>
      <c r="CH1138" s="48"/>
      <c r="CI1138" s="48"/>
      <c r="CJ1138" s="48"/>
      <c r="CK1138" s="48"/>
      <c r="CL1138" s="48"/>
      <c r="CM1138" s="48"/>
      <c r="CN1138" s="48"/>
      <c r="CO1138" s="48"/>
      <c r="CP1138" s="48"/>
      <c r="CQ1138" s="48"/>
      <c r="CR1138" s="48"/>
      <c r="CS1138" s="48"/>
      <c r="CT1138" s="48"/>
      <c r="CU1138" s="48"/>
      <c r="CV1138" s="48"/>
      <c r="CW1138" s="48"/>
      <c r="CX1138" s="48"/>
      <c r="CY1138" s="48"/>
      <c r="CZ1138" s="48"/>
      <c r="DA1138" s="48"/>
      <c r="DB1138" s="48"/>
      <c r="DC1138" s="48"/>
      <c r="DD1138" s="48"/>
      <c r="DE1138" s="48"/>
      <c r="DF1138" s="48"/>
      <c r="DG1138" s="48"/>
      <c r="DH1138" s="48"/>
      <c r="DI1138" s="48"/>
      <c r="DJ1138" s="48"/>
      <c r="DK1138" s="48"/>
      <c r="DL1138" s="48"/>
      <c r="DM1138" s="48"/>
      <c r="DN1138" s="48"/>
      <c r="DO1138" s="48"/>
      <c r="DP1138" s="48"/>
      <c r="DQ1138" s="48"/>
      <c r="DR1138" s="48"/>
      <c r="DS1138" s="48"/>
      <c r="DT1138" s="48"/>
      <c r="DU1138" s="48"/>
      <c r="DV1138" s="48"/>
      <c r="DW1138" s="48"/>
      <c r="DX1138" s="48"/>
      <c r="DY1138" s="48"/>
      <c r="DZ1138" s="48"/>
      <c r="EA1138" s="48"/>
      <c r="EB1138" s="48"/>
      <c r="EC1138" s="48"/>
      <c r="ED1138" s="48"/>
      <c r="EE1138" s="48"/>
      <c r="EF1138" s="48"/>
      <c r="EG1138" s="48"/>
      <c r="EH1138" s="48"/>
      <c r="EI1138" s="48"/>
      <c r="EJ1138" s="48"/>
      <c r="EK1138" s="48"/>
      <c r="EL1138" s="48"/>
      <c r="ET1138" s="33" t="s">
        <v>1747</v>
      </c>
      <c r="EU1138" s="33" t="s">
        <v>1745</v>
      </c>
    </row>
    <row r="1139" spans="1:151" ht="12" hidden="1" customHeight="1">
      <c r="A1139" s="48"/>
      <c r="B1139" s="60"/>
      <c r="C1139" s="48"/>
      <c r="D1139" s="60"/>
      <c r="E1139" s="60"/>
      <c r="F1139" s="60"/>
      <c r="G1139" s="60"/>
      <c r="H1139" s="60"/>
      <c r="I1139" s="60"/>
      <c r="J1139" s="60"/>
      <c r="K1139" s="60"/>
      <c r="L1139" s="60"/>
      <c r="M1139" s="48"/>
      <c r="N1139" s="48"/>
      <c r="O1139" s="48"/>
      <c r="P1139" s="48"/>
      <c r="Q1139" s="48"/>
      <c r="R1139" s="48"/>
      <c r="S1139" s="48"/>
      <c r="T1139" s="48"/>
      <c r="U1139" s="48"/>
      <c r="V1139" s="48"/>
      <c r="W1139" s="48"/>
      <c r="X1139" s="48"/>
      <c r="Y1139" s="48"/>
      <c r="Z1139" s="48"/>
      <c r="AA1139" s="48"/>
      <c r="AB1139" s="48"/>
      <c r="AC1139" s="48"/>
      <c r="AD1139" s="48"/>
      <c r="AE1139" s="48"/>
      <c r="AF1139" s="48"/>
      <c r="AG1139" s="48"/>
      <c r="AH1139" s="48"/>
      <c r="AI1139" s="48"/>
      <c r="AJ1139" s="48"/>
      <c r="AK1139" s="48"/>
      <c r="AL1139" s="48"/>
      <c r="AM1139" s="48"/>
      <c r="AN1139" s="48"/>
      <c r="AO1139" s="48"/>
      <c r="AP1139" s="48"/>
      <c r="AQ1139" s="48"/>
      <c r="AR1139" s="48"/>
      <c r="AS1139" s="48"/>
      <c r="AT1139" s="48"/>
      <c r="AU1139" s="48"/>
      <c r="AV1139" s="48"/>
      <c r="AW1139" s="48"/>
      <c r="AX1139" s="48"/>
      <c r="AY1139" s="48"/>
      <c r="AZ1139" s="48"/>
      <c r="BA1139" s="48"/>
      <c r="BB1139" s="48"/>
      <c r="BC1139" s="48"/>
      <c r="BD1139" s="48"/>
      <c r="BE1139" s="48"/>
      <c r="BF1139" s="48"/>
      <c r="BG1139" s="48"/>
      <c r="BH1139" s="48"/>
      <c r="BI1139" s="158"/>
      <c r="BJ1139" s="158"/>
      <c r="BK1139" s="48"/>
      <c r="BL1139" s="307"/>
      <c r="BM1139" s="48"/>
      <c r="BN1139" s="48"/>
      <c r="BO1139" s="48"/>
      <c r="BP1139" s="48"/>
      <c r="BQ1139" s="48"/>
      <c r="BR1139" s="48"/>
      <c r="BS1139" s="48"/>
      <c r="BT1139" s="48"/>
      <c r="BU1139" s="48"/>
      <c r="BV1139" s="48"/>
      <c r="BW1139" s="48"/>
      <c r="BX1139" s="48"/>
      <c r="BY1139" s="48"/>
      <c r="BZ1139" s="328"/>
      <c r="CA1139" s="48"/>
      <c r="CB1139" s="48"/>
      <c r="CC1139" s="48"/>
      <c r="CD1139" s="48"/>
      <c r="CE1139" s="48"/>
      <c r="CF1139" s="48"/>
      <c r="CG1139" s="48"/>
      <c r="CH1139" s="48"/>
      <c r="CI1139" s="48"/>
      <c r="CJ1139" s="48"/>
      <c r="CK1139" s="48"/>
      <c r="CL1139" s="48"/>
      <c r="CM1139" s="48"/>
      <c r="CN1139" s="48"/>
      <c r="CO1139" s="48"/>
      <c r="CP1139" s="48"/>
      <c r="CQ1139" s="48"/>
      <c r="CR1139" s="48"/>
      <c r="CS1139" s="48"/>
      <c r="CT1139" s="48"/>
      <c r="CU1139" s="48"/>
      <c r="CV1139" s="48"/>
      <c r="CW1139" s="48"/>
      <c r="CX1139" s="48"/>
      <c r="CY1139" s="48"/>
      <c r="CZ1139" s="48"/>
      <c r="DA1139" s="48"/>
      <c r="DB1139" s="48"/>
      <c r="DC1139" s="48"/>
      <c r="DD1139" s="48"/>
      <c r="DE1139" s="48"/>
      <c r="DF1139" s="48"/>
      <c r="DG1139" s="48"/>
      <c r="DH1139" s="48"/>
      <c r="DI1139" s="48"/>
      <c r="DJ1139" s="48"/>
      <c r="DK1139" s="48"/>
      <c r="DL1139" s="48"/>
      <c r="DM1139" s="48"/>
      <c r="DN1139" s="48"/>
      <c r="DO1139" s="48"/>
      <c r="DP1139" s="48"/>
      <c r="DQ1139" s="48"/>
      <c r="DR1139" s="48"/>
      <c r="DS1139" s="48"/>
      <c r="DT1139" s="48"/>
      <c r="DU1139" s="48"/>
      <c r="DV1139" s="48"/>
      <c r="DW1139" s="48"/>
      <c r="DX1139" s="48"/>
      <c r="DY1139" s="48"/>
      <c r="DZ1139" s="48"/>
      <c r="EA1139" s="48"/>
      <c r="EB1139" s="48"/>
      <c r="EC1139" s="48"/>
      <c r="ED1139" s="48"/>
      <c r="EE1139" s="48"/>
      <c r="EF1139" s="48"/>
      <c r="EG1139" s="48"/>
      <c r="EH1139" s="48"/>
      <c r="EI1139" s="48"/>
      <c r="EJ1139" s="48"/>
      <c r="EK1139" s="48"/>
      <c r="EL1139" s="48"/>
      <c r="ET1139" s="33" t="s">
        <v>1748</v>
      </c>
      <c r="EU1139" s="33" t="s">
        <v>1746</v>
      </c>
    </row>
    <row r="1140" spans="1:151" ht="12" hidden="1" customHeight="1">
      <c r="A1140" s="48"/>
      <c r="B1140" s="60"/>
      <c r="C1140" s="48"/>
      <c r="D1140" s="60"/>
      <c r="E1140" s="60"/>
      <c r="F1140" s="60"/>
      <c r="G1140" s="60"/>
      <c r="H1140" s="60"/>
      <c r="I1140" s="60"/>
      <c r="J1140" s="60"/>
      <c r="K1140" s="60"/>
      <c r="L1140" s="60"/>
      <c r="M1140" s="48"/>
      <c r="N1140" s="48"/>
      <c r="O1140" s="48"/>
      <c r="P1140" s="48"/>
      <c r="Q1140" s="48"/>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c r="AM1140" s="48"/>
      <c r="AN1140" s="48"/>
      <c r="AO1140" s="48"/>
      <c r="AP1140" s="48"/>
      <c r="AQ1140" s="48"/>
      <c r="AR1140" s="48"/>
      <c r="AS1140" s="48"/>
      <c r="AT1140" s="48"/>
      <c r="AU1140" s="48"/>
      <c r="AV1140" s="48"/>
      <c r="AW1140" s="48"/>
      <c r="AX1140" s="48"/>
      <c r="AY1140" s="48"/>
      <c r="AZ1140" s="48"/>
      <c r="BA1140" s="48"/>
      <c r="BB1140" s="48"/>
      <c r="BC1140" s="48"/>
      <c r="BD1140" s="48"/>
      <c r="BE1140" s="48"/>
      <c r="BF1140" s="48"/>
      <c r="BG1140" s="48"/>
      <c r="BH1140" s="48"/>
      <c r="BI1140" s="158"/>
      <c r="BJ1140" s="158"/>
      <c r="BK1140" s="48"/>
      <c r="BL1140" s="307"/>
      <c r="BM1140" s="48"/>
      <c r="BN1140" s="48"/>
      <c r="BO1140" s="48"/>
      <c r="BP1140" s="48"/>
      <c r="BQ1140" s="48"/>
      <c r="BR1140" s="48"/>
      <c r="BS1140" s="48"/>
      <c r="BT1140" s="48"/>
      <c r="BU1140" s="48"/>
      <c r="BV1140" s="48"/>
      <c r="BW1140" s="48"/>
      <c r="BX1140" s="48"/>
      <c r="BY1140" s="48"/>
      <c r="BZ1140" s="328"/>
      <c r="CA1140" s="48"/>
      <c r="CB1140" s="48"/>
      <c r="CC1140" s="48"/>
      <c r="CD1140" s="48"/>
      <c r="CE1140" s="48"/>
      <c r="CF1140" s="48"/>
      <c r="CG1140" s="48"/>
      <c r="CH1140" s="48"/>
      <c r="CI1140" s="48"/>
      <c r="CJ1140" s="48"/>
      <c r="CK1140" s="48"/>
      <c r="CL1140" s="48"/>
      <c r="CM1140" s="48"/>
      <c r="CN1140" s="48"/>
      <c r="CO1140" s="48"/>
      <c r="CP1140" s="48"/>
      <c r="CQ1140" s="48"/>
      <c r="CR1140" s="48"/>
      <c r="CS1140" s="48"/>
      <c r="CT1140" s="48"/>
      <c r="CU1140" s="48"/>
      <c r="CV1140" s="48"/>
      <c r="CW1140" s="48"/>
      <c r="CX1140" s="48"/>
      <c r="CY1140" s="48"/>
      <c r="CZ1140" s="48"/>
      <c r="DA1140" s="48"/>
      <c r="DB1140" s="48"/>
      <c r="DC1140" s="48"/>
      <c r="DD1140" s="48"/>
      <c r="DE1140" s="48"/>
      <c r="DF1140" s="48"/>
      <c r="DG1140" s="48"/>
      <c r="DH1140" s="48"/>
      <c r="DI1140" s="48"/>
      <c r="DJ1140" s="48"/>
      <c r="DK1140" s="48"/>
      <c r="DL1140" s="48"/>
      <c r="DM1140" s="48"/>
      <c r="DN1140" s="48"/>
      <c r="DO1140" s="48"/>
      <c r="DP1140" s="48"/>
      <c r="DQ1140" s="48"/>
      <c r="DR1140" s="48"/>
      <c r="DS1140" s="48"/>
      <c r="DT1140" s="48"/>
      <c r="DU1140" s="48"/>
      <c r="DV1140" s="48"/>
      <c r="DW1140" s="48"/>
      <c r="DX1140" s="48"/>
      <c r="DY1140" s="48"/>
      <c r="DZ1140" s="48"/>
      <c r="EA1140" s="48"/>
      <c r="EB1140" s="48"/>
      <c r="EC1140" s="48"/>
      <c r="ED1140" s="48"/>
      <c r="EE1140" s="48"/>
      <c r="EF1140" s="48"/>
      <c r="EG1140" s="48"/>
      <c r="EH1140" s="48"/>
      <c r="EI1140" s="48"/>
      <c r="EJ1140" s="48"/>
      <c r="EK1140" s="48"/>
      <c r="EL1140" s="48"/>
      <c r="ET1140" s="33" t="s">
        <v>1749</v>
      </c>
      <c r="EU1140" s="33" t="s">
        <v>1747</v>
      </c>
    </row>
    <row r="1141" spans="1:151" ht="12" hidden="1" customHeight="1">
      <c r="A1141" s="48"/>
      <c r="B1141" s="60"/>
      <c r="C1141" s="48"/>
      <c r="D1141" s="60"/>
      <c r="E1141" s="60"/>
      <c r="F1141" s="60"/>
      <c r="G1141" s="60"/>
      <c r="H1141" s="60"/>
      <c r="I1141" s="60"/>
      <c r="J1141" s="60"/>
      <c r="K1141" s="60"/>
      <c r="L1141" s="60"/>
      <c r="M1141" s="48"/>
      <c r="N1141" s="48"/>
      <c r="O1141" s="48"/>
      <c r="P1141" s="48"/>
      <c r="Q1141" s="48"/>
      <c r="R1141" s="48"/>
      <c r="S1141" s="48"/>
      <c r="T1141" s="48"/>
      <c r="U1141" s="48"/>
      <c r="V1141" s="48"/>
      <c r="W1141" s="48"/>
      <c r="X1141" s="48"/>
      <c r="Y1141" s="48"/>
      <c r="Z1141" s="48"/>
      <c r="AA1141" s="48"/>
      <c r="AB1141" s="48"/>
      <c r="AC1141" s="48"/>
      <c r="AD1141" s="48"/>
      <c r="AE1141" s="48"/>
      <c r="AF1141" s="48"/>
      <c r="AG1141" s="48"/>
      <c r="AH1141" s="48"/>
      <c r="AI1141" s="48"/>
      <c r="AJ1141" s="48"/>
      <c r="AK1141" s="48"/>
      <c r="AL1141" s="48"/>
      <c r="AM1141" s="48"/>
      <c r="AN1141" s="48"/>
      <c r="AO1141" s="48"/>
      <c r="AP1141" s="48"/>
      <c r="AQ1141" s="48"/>
      <c r="AR1141" s="48"/>
      <c r="AS1141" s="48"/>
      <c r="AT1141" s="48"/>
      <c r="AU1141" s="48"/>
      <c r="AV1141" s="48"/>
      <c r="AW1141" s="48"/>
      <c r="AX1141" s="48"/>
      <c r="AY1141" s="48"/>
      <c r="AZ1141" s="48"/>
      <c r="BA1141" s="48"/>
      <c r="BB1141" s="48"/>
      <c r="BC1141" s="48"/>
      <c r="BD1141" s="48"/>
      <c r="BE1141" s="48"/>
      <c r="BF1141" s="48"/>
      <c r="BG1141" s="48"/>
      <c r="BH1141" s="48"/>
      <c r="BI1141" s="158"/>
      <c r="BJ1141" s="158"/>
      <c r="BK1141" s="48"/>
      <c r="BL1141" s="307"/>
      <c r="BM1141" s="48"/>
      <c r="BN1141" s="48"/>
      <c r="BO1141" s="48"/>
      <c r="BP1141" s="48"/>
      <c r="BQ1141" s="48"/>
      <c r="BR1141" s="48"/>
      <c r="BS1141" s="48"/>
      <c r="BT1141" s="48"/>
      <c r="BU1141" s="48"/>
      <c r="BV1141" s="48"/>
      <c r="BW1141" s="48"/>
      <c r="BX1141" s="48"/>
      <c r="BY1141" s="48"/>
      <c r="BZ1141" s="328"/>
      <c r="CA1141" s="48"/>
      <c r="CB1141" s="48"/>
      <c r="CC1141" s="48"/>
      <c r="CD1141" s="48"/>
      <c r="CE1141" s="48"/>
      <c r="CF1141" s="48"/>
      <c r="CG1141" s="48"/>
      <c r="CH1141" s="48"/>
      <c r="CI1141" s="48"/>
      <c r="CJ1141" s="48"/>
      <c r="CK1141" s="48"/>
      <c r="CL1141" s="48"/>
      <c r="CM1141" s="48"/>
      <c r="CN1141" s="48"/>
      <c r="CO1141" s="48"/>
      <c r="CP1141" s="48"/>
      <c r="CQ1141" s="48"/>
      <c r="CR1141" s="48"/>
      <c r="CS1141" s="48"/>
      <c r="CT1141" s="48"/>
      <c r="CU1141" s="48"/>
      <c r="CV1141" s="48"/>
      <c r="CW1141" s="48"/>
      <c r="CX1141" s="48"/>
      <c r="CY1141" s="48"/>
      <c r="CZ1141" s="48"/>
      <c r="DA1141" s="48"/>
      <c r="DB1141" s="48"/>
      <c r="DC1141" s="48"/>
      <c r="DD1141" s="48"/>
      <c r="DE1141" s="48"/>
      <c r="DF1141" s="48"/>
      <c r="DG1141" s="48"/>
      <c r="DH1141" s="48"/>
      <c r="DI1141" s="48"/>
      <c r="DJ1141" s="48"/>
      <c r="DK1141" s="48"/>
      <c r="DL1141" s="48"/>
      <c r="DM1141" s="48"/>
      <c r="DN1141" s="48"/>
      <c r="DO1141" s="48"/>
      <c r="DP1141" s="48"/>
      <c r="DQ1141" s="48"/>
      <c r="DR1141" s="48"/>
      <c r="DS1141" s="48"/>
      <c r="DT1141" s="48"/>
      <c r="DU1141" s="48"/>
      <c r="DV1141" s="48"/>
      <c r="DW1141" s="48"/>
      <c r="DX1141" s="48"/>
      <c r="DY1141" s="48"/>
      <c r="DZ1141" s="48"/>
      <c r="EA1141" s="48"/>
      <c r="EB1141" s="48"/>
      <c r="EC1141" s="48"/>
      <c r="ED1141" s="48"/>
      <c r="EE1141" s="48"/>
      <c r="EF1141" s="48"/>
      <c r="EG1141" s="48"/>
      <c r="EH1141" s="48"/>
      <c r="EI1141" s="48"/>
      <c r="EJ1141" s="48"/>
      <c r="EK1141" s="48"/>
      <c r="EL1141" s="48"/>
      <c r="ET1141" s="33" t="s">
        <v>1750</v>
      </c>
      <c r="EU1141" s="33" t="s">
        <v>1748</v>
      </c>
    </row>
    <row r="1142" spans="1:151" ht="12" hidden="1" customHeight="1">
      <c r="A1142" s="48"/>
      <c r="B1142" s="60"/>
      <c r="C1142" s="48"/>
      <c r="D1142" s="60"/>
      <c r="E1142" s="60"/>
      <c r="F1142" s="60"/>
      <c r="G1142" s="60"/>
      <c r="H1142" s="60"/>
      <c r="I1142" s="60"/>
      <c r="J1142" s="60"/>
      <c r="K1142" s="60"/>
      <c r="L1142" s="60"/>
      <c r="M1142" s="48"/>
      <c r="N1142" s="48"/>
      <c r="O1142" s="48"/>
      <c r="P1142" s="48"/>
      <c r="Q1142" s="48"/>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c r="AM1142" s="48"/>
      <c r="AN1142" s="48"/>
      <c r="AO1142" s="48"/>
      <c r="AP1142" s="48"/>
      <c r="AQ1142" s="48"/>
      <c r="AR1142" s="48"/>
      <c r="AS1142" s="48"/>
      <c r="AT1142" s="48"/>
      <c r="AU1142" s="48"/>
      <c r="AV1142" s="48"/>
      <c r="AW1142" s="48"/>
      <c r="AX1142" s="48"/>
      <c r="AY1142" s="48"/>
      <c r="AZ1142" s="48"/>
      <c r="BA1142" s="48"/>
      <c r="BB1142" s="48"/>
      <c r="BC1142" s="48"/>
      <c r="BD1142" s="48"/>
      <c r="BE1142" s="48"/>
      <c r="BF1142" s="48"/>
      <c r="BG1142" s="48"/>
      <c r="BH1142" s="48"/>
      <c r="BI1142" s="158"/>
      <c r="BJ1142" s="158"/>
      <c r="BK1142" s="48"/>
      <c r="BL1142" s="307"/>
      <c r="BM1142" s="48"/>
      <c r="BN1142" s="48"/>
      <c r="BO1142" s="48"/>
      <c r="BP1142" s="48"/>
      <c r="BQ1142" s="48"/>
      <c r="BR1142" s="48"/>
      <c r="BS1142" s="48"/>
      <c r="BT1142" s="48"/>
      <c r="BU1142" s="48"/>
      <c r="BV1142" s="48"/>
      <c r="BW1142" s="48"/>
      <c r="BX1142" s="48"/>
      <c r="BY1142" s="48"/>
      <c r="BZ1142" s="328"/>
      <c r="CA1142" s="48"/>
      <c r="CB1142" s="48"/>
      <c r="CC1142" s="48"/>
      <c r="CD1142" s="48"/>
      <c r="CE1142" s="48"/>
      <c r="CF1142" s="48"/>
      <c r="CG1142" s="48"/>
      <c r="CH1142" s="48"/>
      <c r="CI1142" s="48"/>
      <c r="CJ1142" s="48"/>
      <c r="CK1142" s="48"/>
      <c r="CL1142" s="48"/>
      <c r="CM1142" s="48"/>
      <c r="CN1142" s="48"/>
      <c r="CO1142" s="48"/>
      <c r="CP1142" s="48"/>
      <c r="CQ1142" s="48"/>
      <c r="CR1142" s="48"/>
      <c r="CS1142" s="48"/>
      <c r="CT1142" s="48"/>
      <c r="CU1142" s="48"/>
      <c r="CV1142" s="48"/>
      <c r="CW1142" s="48"/>
      <c r="CX1142" s="48"/>
      <c r="CY1142" s="48"/>
      <c r="CZ1142" s="48"/>
      <c r="DA1142" s="48"/>
      <c r="DB1142" s="48"/>
      <c r="DC1142" s="48"/>
      <c r="DD1142" s="48"/>
      <c r="DE1142" s="48"/>
      <c r="DF1142" s="48"/>
      <c r="DG1142" s="48"/>
      <c r="DH1142" s="48"/>
      <c r="DI1142" s="48"/>
      <c r="DJ1142" s="48"/>
      <c r="DK1142" s="48"/>
      <c r="DL1142" s="48"/>
      <c r="DM1142" s="48"/>
      <c r="DN1142" s="48"/>
      <c r="DO1142" s="48"/>
      <c r="DP1142" s="48"/>
      <c r="DQ1142" s="48"/>
      <c r="DR1142" s="48"/>
      <c r="DS1142" s="48"/>
      <c r="DT1142" s="48"/>
      <c r="DU1142" s="48"/>
      <c r="DV1142" s="48"/>
      <c r="DW1142" s="48"/>
      <c r="DX1142" s="48"/>
      <c r="DY1142" s="48"/>
      <c r="DZ1142" s="48"/>
      <c r="EA1142" s="48"/>
      <c r="EB1142" s="48"/>
      <c r="EC1142" s="48"/>
      <c r="ED1142" s="48"/>
      <c r="EE1142" s="48"/>
      <c r="EF1142" s="48"/>
      <c r="EG1142" s="48"/>
      <c r="EH1142" s="48"/>
      <c r="EI1142" s="48"/>
      <c r="EJ1142" s="48"/>
      <c r="EK1142" s="48"/>
      <c r="EL1142" s="48"/>
      <c r="ET1142" s="33" t="s">
        <v>1751</v>
      </c>
      <c r="EU1142" s="33" t="s">
        <v>1749</v>
      </c>
    </row>
    <row r="1143" spans="1:151" ht="12" hidden="1" customHeight="1">
      <c r="A1143" s="48"/>
      <c r="B1143" s="60"/>
      <c r="C1143" s="48"/>
      <c r="D1143" s="60"/>
      <c r="E1143" s="60"/>
      <c r="F1143" s="60"/>
      <c r="G1143" s="60"/>
      <c r="H1143" s="60"/>
      <c r="I1143" s="60"/>
      <c r="J1143" s="60"/>
      <c r="K1143" s="60"/>
      <c r="L1143" s="60"/>
      <c r="M1143" s="48"/>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c r="AM1143" s="48"/>
      <c r="AN1143" s="48"/>
      <c r="AO1143" s="48"/>
      <c r="AP1143" s="48"/>
      <c r="AQ1143" s="48"/>
      <c r="AR1143" s="48"/>
      <c r="AS1143" s="48"/>
      <c r="AT1143" s="48"/>
      <c r="AU1143" s="48"/>
      <c r="AV1143" s="48"/>
      <c r="AW1143" s="48"/>
      <c r="AX1143" s="48"/>
      <c r="AY1143" s="48"/>
      <c r="AZ1143" s="48"/>
      <c r="BA1143" s="48"/>
      <c r="BB1143" s="48"/>
      <c r="BC1143" s="48"/>
      <c r="BD1143" s="48"/>
      <c r="BE1143" s="48"/>
      <c r="BF1143" s="48"/>
      <c r="BG1143" s="48"/>
      <c r="BH1143" s="48"/>
      <c r="BI1143" s="158"/>
      <c r="BJ1143" s="158"/>
      <c r="BK1143" s="48"/>
      <c r="BL1143" s="307"/>
      <c r="BM1143" s="48"/>
      <c r="BN1143" s="48"/>
      <c r="BO1143" s="48"/>
      <c r="BP1143" s="48"/>
      <c r="BQ1143" s="48"/>
      <c r="BR1143" s="48"/>
      <c r="BS1143" s="48"/>
      <c r="BT1143" s="48"/>
      <c r="BU1143" s="48"/>
      <c r="BV1143" s="48"/>
      <c r="BW1143" s="48"/>
      <c r="BX1143" s="48"/>
      <c r="BY1143" s="48"/>
      <c r="BZ1143" s="328"/>
      <c r="CA1143" s="48"/>
      <c r="CB1143" s="48"/>
      <c r="CC1143" s="48"/>
      <c r="CD1143" s="48"/>
      <c r="CE1143" s="48"/>
      <c r="CF1143" s="48"/>
      <c r="CG1143" s="48"/>
      <c r="CH1143" s="48"/>
      <c r="CI1143" s="48"/>
      <c r="CJ1143" s="48"/>
      <c r="CK1143" s="48"/>
      <c r="CL1143" s="48"/>
      <c r="CM1143" s="48"/>
      <c r="CN1143" s="48"/>
      <c r="CO1143" s="48"/>
      <c r="CP1143" s="48"/>
      <c r="CQ1143" s="48"/>
      <c r="CR1143" s="48"/>
      <c r="CS1143" s="48"/>
      <c r="CT1143" s="48"/>
      <c r="CU1143" s="48"/>
      <c r="CV1143" s="48"/>
      <c r="CW1143" s="48"/>
      <c r="CX1143" s="48"/>
      <c r="CY1143" s="48"/>
      <c r="CZ1143" s="48"/>
      <c r="DA1143" s="48"/>
      <c r="DB1143" s="48"/>
      <c r="DC1143" s="48"/>
      <c r="DD1143" s="48"/>
      <c r="DE1143" s="48"/>
      <c r="DF1143" s="48"/>
      <c r="DG1143" s="48"/>
      <c r="DH1143" s="48"/>
      <c r="DI1143" s="48"/>
      <c r="DJ1143" s="48"/>
      <c r="DK1143" s="48"/>
      <c r="DL1143" s="48"/>
      <c r="DM1143" s="48"/>
      <c r="DN1143" s="48"/>
      <c r="DO1143" s="48"/>
      <c r="DP1143" s="48"/>
      <c r="DQ1143" s="48"/>
      <c r="DR1143" s="48"/>
      <c r="DS1143" s="48"/>
      <c r="DT1143" s="48"/>
      <c r="DU1143" s="48"/>
      <c r="DV1143" s="48"/>
      <c r="DW1143" s="48"/>
      <c r="DX1143" s="48"/>
      <c r="DY1143" s="48"/>
      <c r="DZ1143" s="48"/>
      <c r="EA1143" s="48"/>
      <c r="EB1143" s="48"/>
      <c r="EC1143" s="48"/>
      <c r="ED1143" s="48"/>
      <c r="EE1143" s="48"/>
      <c r="EF1143" s="48"/>
      <c r="EG1143" s="48"/>
      <c r="EH1143" s="48"/>
      <c r="EI1143" s="48"/>
      <c r="EJ1143" s="48"/>
      <c r="EK1143" s="48"/>
      <c r="EL1143" s="48"/>
      <c r="ET1143" s="33" t="s">
        <v>1752</v>
      </c>
      <c r="EU1143" s="33" t="s">
        <v>1750</v>
      </c>
    </row>
    <row r="1144" spans="1:151" ht="12" hidden="1" customHeight="1">
      <c r="A1144" s="48"/>
      <c r="B1144" s="60"/>
      <c r="C1144" s="48"/>
      <c r="D1144" s="60"/>
      <c r="E1144" s="60"/>
      <c r="F1144" s="60"/>
      <c r="G1144" s="60"/>
      <c r="H1144" s="60"/>
      <c r="I1144" s="60"/>
      <c r="J1144" s="60"/>
      <c r="K1144" s="60"/>
      <c r="L1144" s="60"/>
      <c r="M1144" s="48"/>
      <c r="N1144" s="48"/>
      <c r="O1144" s="48"/>
      <c r="P1144" s="48"/>
      <c r="Q1144" s="48"/>
      <c r="R1144" s="48"/>
      <c r="S1144" s="48"/>
      <c r="T1144" s="48"/>
      <c r="U1144" s="48"/>
      <c r="V1144" s="48"/>
      <c r="W1144" s="48"/>
      <c r="X1144" s="48"/>
      <c r="Y1144" s="48"/>
      <c r="Z1144" s="48"/>
      <c r="AA1144" s="48"/>
      <c r="AB1144" s="48"/>
      <c r="AC1144" s="48"/>
      <c r="AD1144" s="48"/>
      <c r="AE1144" s="48"/>
      <c r="AF1144" s="48"/>
      <c r="AG1144" s="48"/>
      <c r="AH1144" s="48"/>
      <c r="AI1144" s="48"/>
      <c r="AJ1144" s="48"/>
      <c r="AK1144" s="48"/>
      <c r="AL1144" s="48"/>
      <c r="AM1144" s="48"/>
      <c r="AN1144" s="48"/>
      <c r="AO1144" s="48"/>
      <c r="AP1144" s="48"/>
      <c r="AQ1144" s="48"/>
      <c r="AR1144" s="48"/>
      <c r="AS1144" s="48"/>
      <c r="AT1144" s="48"/>
      <c r="AU1144" s="48"/>
      <c r="AV1144" s="48"/>
      <c r="AW1144" s="48"/>
      <c r="AX1144" s="48"/>
      <c r="AY1144" s="48"/>
      <c r="AZ1144" s="48"/>
      <c r="BA1144" s="48"/>
      <c r="BB1144" s="48"/>
      <c r="BC1144" s="48"/>
      <c r="BD1144" s="48"/>
      <c r="BE1144" s="48"/>
      <c r="BF1144" s="48"/>
      <c r="BG1144" s="48"/>
      <c r="BH1144" s="48"/>
      <c r="BI1144" s="158"/>
      <c r="BJ1144" s="158"/>
      <c r="BK1144" s="48"/>
      <c r="BL1144" s="307"/>
      <c r="BM1144" s="48"/>
      <c r="BN1144" s="48"/>
      <c r="BO1144" s="48"/>
      <c r="BP1144" s="48"/>
      <c r="BQ1144" s="48"/>
      <c r="BR1144" s="48"/>
      <c r="BS1144" s="48"/>
      <c r="BT1144" s="48"/>
      <c r="BU1144" s="48"/>
      <c r="BV1144" s="48"/>
      <c r="BW1144" s="48"/>
      <c r="BX1144" s="48"/>
      <c r="BY1144" s="48"/>
      <c r="BZ1144" s="328"/>
      <c r="CA1144" s="48"/>
      <c r="CB1144" s="48"/>
      <c r="CC1144" s="48"/>
      <c r="CD1144" s="48"/>
      <c r="CE1144" s="48"/>
      <c r="CF1144" s="48"/>
      <c r="CG1144" s="48"/>
      <c r="CH1144" s="48"/>
      <c r="CI1144" s="48"/>
      <c r="CJ1144" s="48"/>
      <c r="CK1144" s="48"/>
      <c r="CL1144" s="48"/>
      <c r="CM1144" s="48"/>
      <c r="CN1144" s="48"/>
      <c r="CO1144" s="48"/>
      <c r="CP1144" s="48"/>
      <c r="CQ1144" s="48"/>
      <c r="CR1144" s="48"/>
      <c r="CS1144" s="48"/>
      <c r="CT1144" s="48"/>
      <c r="CU1144" s="48"/>
      <c r="CV1144" s="48"/>
      <c r="CW1144" s="48"/>
      <c r="CX1144" s="48"/>
      <c r="CY1144" s="48"/>
      <c r="CZ1144" s="48"/>
      <c r="DA1144" s="48"/>
      <c r="DB1144" s="48"/>
      <c r="DC1144" s="48"/>
      <c r="DD1144" s="48"/>
      <c r="DE1144" s="48"/>
      <c r="DF1144" s="48"/>
      <c r="DG1144" s="48"/>
      <c r="DH1144" s="48"/>
      <c r="DI1144" s="48"/>
      <c r="DJ1144" s="48"/>
      <c r="DK1144" s="48"/>
      <c r="DL1144" s="48"/>
      <c r="DM1144" s="48"/>
      <c r="DN1144" s="48"/>
      <c r="DO1144" s="48"/>
      <c r="DP1144" s="48"/>
      <c r="DQ1144" s="48"/>
      <c r="DR1144" s="48"/>
      <c r="DS1144" s="48"/>
      <c r="DT1144" s="48"/>
      <c r="DU1144" s="48"/>
      <c r="DV1144" s="48"/>
      <c r="DW1144" s="48"/>
      <c r="DX1144" s="48"/>
      <c r="DY1144" s="48"/>
      <c r="DZ1144" s="48"/>
      <c r="EA1144" s="48"/>
      <c r="EB1144" s="48"/>
      <c r="EC1144" s="48"/>
      <c r="ED1144" s="48"/>
      <c r="EE1144" s="48"/>
      <c r="EF1144" s="48"/>
      <c r="EG1144" s="48"/>
      <c r="EH1144" s="48"/>
      <c r="EI1144" s="48"/>
      <c r="EJ1144" s="48"/>
      <c r="EK1144" s="48"/>
      <c r="EL1144" s="48"/>
      <c r="ET1144" s="33" t="s">
        <v>1753</v>
      </c>
      <c r="EU1144" s="33" t="s">
        <v>1751</v>
      </c>
    </row>
    <row r="1145" spans="1:151" ht="12" hidden="1" customHeight="1">
      <c r="A1145" s="48"/>
      <c r="B1145" s="60"/>
      <c r="C1145" s="48"/>
      <c r="D1145" s="60"/>
      <c r="E1145" s="60"/>
      <c r="F1145" s="60"/>
      <c r="G1145" s="60"/>
      <c r="H1145" s="60"/>
      <c r="I1145" s="60"/>
      <c r="J1145" s="60"/>
      <c r="K1145" s="60"/>
      <c r="L1145" s="60"/>
      <c r="M1145" s="48"/>
      <c r="N1145" s="48"/>
      <c r="O1145" s="48"/>
      <c r="P1145" s="48"/>
      <c r="Q1145" s="48"/>
      <c r="R1145" s="48"/>
      <c r="S1145" s="48"/>
      <c r="T1145" s="48"/>
      <c r="U1145" s="48"/>
      <c r="V1145" s="48"/>
      <c r="W1145" s="48"/>
      <c r="X1145" s="48"/>
      <c r="Y1145" s="48"/>
      <c r="Z1145" s="48"/>
      <c r="AA1145" s="48"/>
      <c r="AB1145" s="48"/>
      <c r="AC1145" s="48"/>
      <c r="AD1145" s="48"/>
      <c r="AE1145" s="48"/>
      <c r="AF1145" s="48"/>
      <c r="AG1145" s="48"/>
      <c r="AH1145" s="48"/>
      <c r="AI1145" s="48"/>
      <c r="AJ1145" s="48"/>
      <c r="AK1145" s="48"/>
      <c r="AL1145" s="48"/>
      <c r="AM1145" s="48"/>
      <c r="AN1145" s="48"/>
      <c r="AO1145" s="48"/>
      <c r="AP1145" s="48"/>
      <c r="AQ1145" s="48"/>
      <c r="AR1145" s="48"/>
      <c r="AS1145" s="48"/>
      <c r="AT1145" s="48"/>
      <c r="AU1145" s="48"/>
      <c r="AV1145" s="48"/>
      <c r="AW1145" s="48"/>
      <c r="AX1145" s="48"/>
      <c r="AY1145" s="48"/>
      <c r="AZ1145" s="48"/>
      <c r="BA1145" s="48"/>
      <c r="BB1145" s="48"/>
      <c r="BC1145" s="48"/>
      <c r="BD1145" s="48"/>
      <c r="BE1145" s="48"/>
      <c r="BF1145" s="48"/>
      <c r="BG1145" s="48"/>
      <c r="BH1145" s="48"/>
      <c r="BI1145" s="158"/>
      <c r="BJ1145" s="158"/>
      <c r="BK1145" s="48"/>
      <c r="BL1145" s="307"/>
      <c r="BM1145" s="48"/>
      <c r="BN1145" s="48"/>
      <c r="BO1145" s="48"/>
      <c r="BP1145" s="48"/>
      <c r="BQ1145" s="48"/>
      <c r="BR1145" s="48"/>
      <c r="BS1145" s="48"/>
      <c r="BT1145" s="48"/>
      <c r="BU1145" s="48"/>
      <c r="BV1145" s="48"/>
      <c r="BW1145" s="48"/>
      <c r="BX1145" s="48"/>
      <c r="BY1145" s="48"/>
      <c r="BZ1145" s="328"/>
      <c r="CA1145" s="48"/>
      <c r="CB1145" s="48"/>
      <c r="CC1145" s="48"/>
      <c r="CD1145" s="48"/>
      <c r="CE1145" s="48"/>
      <c r="CF1145" s="48"/>
      <c r="CG1145" s="48"/>
      <c r="CH1145" s="48"/>
      <c r="CI1145" s="48"/>
      <c r="CJ1145" s="48"/>
      <c r="CK1145" s="48"/>
      <c r="CL1145" s="48"/>
      <c r="CM1145" s="48"/>
      <c r="CN1145" s="48"/>
      <c r="CO1145" s="48"/>
      <c r="CP1145" s="48"/>
      <c r="CQ1145" s="48"/>
      <c r="CR1145" s="48"/>
      <c r="CS1145" s="48"/>
      <c r="CT1145" s="48"/>
      <c r="CU1145" s="48"/>
      <c r="CV1145" s="48"/>
      <c r="CW1145" s="48"/>
      <c r="CX1145" s="48"/>
      <c r="CY1145" s="48"/>
      <c r="CZ1145" s="48"/>
      <c r="DA1145" s="48"/>
      <c r="DB1145" s="48"/>
      <c r="DC1145" s="48"/>
      <c r="DD1145" s="48"/>
      <c r="DE1145" s="48"/>
      <c r="DF1145" s="48"/>
      <c r="DG1145" s="48"/>
      <c r="DH1145" s="48"/>
      <c r="DI1145" s="48"/>
      <c r="DJ1145" s="48"/>
      <c r="DK1145" s="48"/>
      <c r="DL1145" s="48"/>
      <c r="DM1145" s="48"/>
      <c r="DN1145" s="48"/>
      <c r="DO1145" s="48"/>
      <c r="DP1145" s="48"/>
      <c r="DQ1145" s="48"/>
      <c r="DR1145" s="48"/>
      <c r="DS1145" s="48"/>
      <c r="DT1145" s="48"/>
      <c r="DU1145" s="48"/>
      <c r="DV1145" s="48"/>
      <c r="DW1145" s="48"/>
      <c r="DX1145" s="48"/>
      <c r="DY1145" s="48"/>
      <c r="DZ1145" s="48"/>
      <c r="EA1145" s="48"/>
      <c r="EB1145" s="48"/>
      <c r="EC1145" s="48"/>
      <c r="ED1145" s="48"/>
      <c r="EE1145" s="48"/>
      <c r="EF1145" s="48"/>
      <c r="EG1145" s="48"/>
      <c r="EH1145" s="48"/>
      <c r="EI1145" s="48"/>
      <c r="EJ1145" s="48"/>
      <c r="EK1145" s="48"/>
      <c r="EL1145" s="48"/>
      <c r="ET1145" s="33" t="s">
        <v>1754</v>
      </c>
      <c r="EU1145" s="33" t="s">
        <v>1752</v>
      </c>
    </row>
    <row r="1146" spans="1:151" ht="12" hidden="1" customHeight="1">
      <c r="A1146" s="48"/>
      <c r="B1146" s="60"/>
      <c r="C1146" s="48"/>
      <c r="D1146" s="60"/>
      <c r="E1146" s="60"/>
      <c r="F1146" s="60"/>
      <c r="G1146" s="60"/>
      <c r="H1146" s="60"/>
      <c r="I1146" s="60"/>
      <c r="J1146" s="60"/>
      <c r="K1146" s="60"/>
      <c r="L1146" s="60"/>
      <c r="M1146" s="48"/>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c r="AM1146" s="48"/>
      <c r="AN1146" s="48"/>
      <c r="AO1146" s="48"/>
      <c r="AP1146" s="48"/>
      <c r="AQ1146" s="48"/>
      <c r="AR1146" s="48"/>
      <c r="AS1146" s="48"/>
      <c r="AT1146" s="48"/>
      <c r="AU1146" s="48"/>
      <c r="AV1146" s="48"/>
      <c r="AW1146" s="48"/>
      <c r="AX1146" s="48"/>
      <c r="AY1146" s="48"/>
      <c r="AZ1146" s="48"/>
      <c r="BA1146" s="48"/>
      <c r="BB1146" s="48"/>
      <c r="BC1146" s="48"/>
      <c r="BD1146" s="48"/>
      <c r="BE1146" s="48"/>
      <c r="BF1146" s="48"/>
      <c r="BG1146" s="48"/>
      <c r="BH1146" s="48"/>
      <c r="BI1146" s="158"/>
      <c r="BJ1146" s="158"/>
      <c r="BK1146" s="48"/>
      <c r="BL1146" s="307"/>
      <c r="BM1146" s="48"/>
      <c r="BN1146" s="48"/>
      <c r="BO1146" s="48"/>
      <c r="BP1146" s="48"/>
      <c r="BQ1146" s="48"/>
      <c r="BR1146" s="48"/>
      <c r="BS1146" s="48"/>
      <c r="BT1146" s="48"/>
      <c r="BU1146" s="48"/>
      <c r="BV1146" s="48"/>
      <c r="BW1146" s="48"/>
      <c r="BX1146" s="48"/>
      <c r="BY1146" s="48"/>
      <c r="BZ1146" s="328"/>
      <c r="CA1146" s="48"/>
      <c r="CB1146" s="48"/>
      <c r="CC1146" s="48"/>
      <c r="CD1146" s="48"/>
      <c r="CE1146" s="48"/>
      <c r="CF1146" s="48"/>
      <c r="CG1146" s="48"/>
      <c r="CH1146" s="48"/>
      <c r="CI1146" s="48"/>
      <c r="CJ1146" s="48"/>
      <c r="CK1146" s="48"/>
      <c r="CL1146" s="48"/>
      <c r="CM1146" s="48"/>
      <c r="CN1146" s="48"/>
      <c r="CO1146" s="48"/>
      <c r="CP1146" s="48"/>
      <c r="CQ1146" s="48"/>
      <c r="CR1146" s="48"/>
      <c r="CS1146" s="48"/>
      <c r="CT1146" s="48"/>
      <c r="CU1146" s="48"/>
      <c r="CV1146" s="48"/>
      <c r="CW1146" s="48"/>
      <c r="CX1146" s="48"/>
      <c r="CY1146" s="48"/>
      <c r="CZ1146" s="48"/>
      <c r="DA1146" s="48"/>
      <c r="DB1146" s="48"/>
      <c r="DC1146" s="48"/>
      <c r="DD1146" s="48"/>
      <c r="DE1146" s="48"/>
      <c r="DF1146" s="48"/>
      <c r="DG1146" s="48"/>
      <c r="DH1146" s="48"/>
      <c r="DI1146" s="48"/>
      <c r="DJ1146" s="48"/>
      <c r="DK1146" s="48"/>
      <c r="DL1146" s="48"/>
      <c r="DM1146" s="48"/>
      <c r="DN1146" s="48"/>
      <c r="DO1146" s="48"/>
      <c r="DP1146" s="48"/>
      <c r="DQ1146" s="48"/>
      <c r="DR1146" s="48"/>
      <c r="DS1146" s="48"/>
      <c r="DT1146" s="48"/>
      <c r="DU1146" s="48"/>
      <c r="DV1146" s="48"/>
      <c r="DW1146" s="48"/>
      <c r="DX1146" s="48"/>
      <c r="DY1146" s="48"/>
      <c r="DZ1146" s="48"/>
      <c r="EA1146" s="48"/>
      <c r="EB1146" s="48"/>
      <c r="EC1146" s="48"/>
      <c r="ED1146" s="48"/>
      <c r="EE1146" s="48"/>
      <c r="EF1146" s="48"/>
      <c r="EG1146" s="48"/>
      <c r="EH1146" s="48"/>
      <c r="EI1146" s="48"/>
      <c r="EJ1146" s="48"/>
      <c r="EK1146" s="48"/>
      <c r="EL1146" s="48"/>
      <c r="ET1146" s="33" t="s">
        <v>1755</v>
      </c>
      <c r="EU1146" s="33" t="s">
        <v>1753</v>
      </c>
    </row>
    <row r="1147" spans="1:151" ht="12" hidden="1" customHeight="1">
      <c r="A1147" s="48"/>
      <c r="B1147" s="60"/>
      <c r="C1147" s="48"/>
      <c r="D1147" s="60"/>
      <c r="E1147" s="60"/>
      <c r="F1147" s="60"/>
      <c r="G1147" s="60"/>
      <c r="H1147" s="60"/>
      <c r="I1147" s="60"/>
      <c r="J1147" s="60"/>
      <c r="K1147" s="60"/>
      <c r="L1147" s="60"/>
      <c r="M1147" s="48"/>
      <c r="N1147" s="48"/>
      <c r="O1147" s="48"/>
      <c r="P1147" s="48"/>
      <c r="Q1147" s="48"/>
      <c r="R1147" s="48"/>
      <c r="S1147" s="48"/>
      <c r="T1147" s="48"/>
      <c r="U1147" s="48"/>
      <c r="V1147" s="48"/>
      <c r="W1147" s="48"/>
      <c r="X1147" s="48"/>
      <c r="Y1147" s="48"/>
      <c r="Z1147" s="48"/>
      <c r="AA1147" s="48"/>
      <c r="AB1147" s="48"/>
      <c r="AC1147" s="48"/>
      <c r="AD1147" s="48"/>
      <c r="AE1147" s="48"/>
      <c r="AF1147" s="48"/>
      <c r="AG1147" s="48"/>
      <c r="AH1147" s="48"/>
      <c r="AI1147" s="48"/>
      <c r="AJ1147" s="48"/>
      <c r="AK1147" s="48"/>
      <c r="AL1147" s="48"/>
      <c r="AM1147" s="48"/>
      <c r="AN1147" s="48"/>
      <c r="AO1147" s="48"/>
      <c r="AP1147" s="48"/>
      <c r="AQ1147" s="48"/>
      <c r="AR1147" s="48"/>
      <c r="AS1147" s="48"/>
      <c r="AT1147" s="48"/>
      <c r="AU1147" s="48"/>
      <c r="AV1147" s="48"/>
      <c r="AW1147" s="48"/>
      <c r="AX1147" s="48"/>
      <c r="AY1147" s="48"/>
      <c r="AZ1147" s="48"/>
      <c r="BA1147" s="48"/>
      <c r="BB1147" s="48"/>
      <c r="BC1147" s="48"/>
      <c r="BD1147" s="48"/>
      <c r="BE1147" s="48"/>
      <c r="BF1147" s="48"/>
      <c r="BG1147" s="48"/>
      <c r="BH1147" s="48"/>
      <c r="BI1147" s="158"/>
      <c r="BJ1147" s="158"/>
      <c r="BK1147" s="48"/>
      <c r="BL1147" s="307"/>
      <c r="BM1147" s="48"/>
      <c r="BN1147" s="48"/>
      <c r="BO1147" s="48"/>
      <c r="BP1147" s="48"/>
      <c r="BQ1147" s="48"/>
      <c r="BR1147" s="48"/>
      <c r="BS1147" s="48"/>
      <c r="BT1147" s="48"/>
      <c r="BU1147" s="48"/>
      <c r="BV1147" s="48"/>
      <c r="BW1147" s="48"/>
      <c r="BX1147" s="48"/>
      <c r="BY1147" s="48"/>
      <c r="BZ1147" s="328"/>
      <c r="CA1147" s="48"/>
      <c r="CB1147" s="48"/>
      <c r="CC1147" s="48"/>
      <c r="CD1147" s="48"/>
      <c r="CE1147" s="48"/>
      <c r="CF1147" s="48"/>
      <c r="CG1147" s="48"/>
      <c r="CH1147" s="48"/>
      <c r="CI1147" s="48"/>
      <c r="CJ1147" s="48"/>
      <c r="CK1147" s="48"/>
      <c r="CL1147" s="48"/>
      <c r="CM1147" s="48"/>
      <c r="CN1147" s="48"/>
      <c r="CO1147" s="48"/>
      <c r="CP1147" s="48"/>
      <c r="CQ1147" s="48"/>
      <c r="CR1147" s="48"/>
      <c r="CS1147" s="48"/>
      <c r="CT1147" s="48"/>
      <c r="CU1147" s="48"/>
      <c r="CV1147" s="48"/>
      <c r="CW1147" s="48"/>
      <c r="CX1147" s="48"/>
      <c r="CY1147" s="48"/>
      <c r="CZ1147" s="48"/>
      <c r="DA1147" s="48"/>
      <c r="DB1147" s="48"/>
      <c r="DC1147" s="48"/>
      <c r="DD1147" s="48"/>
      <c r="DE1147" s="48"/>
      <c r="DF1147" s="48"/>
      <c r="DG1147" s="48"/>
      <c r="DH1147" s="48"/>
      <c r="DI1147" s="48"/>
      <c r="DJ1147" s="48"/>
      <c r="DK1147" s="48"/>
      <c r="DL1147" s="48"/>
      <c r="DM1147" s="48"/>
      <c r="DN1147" s="48"/>
      <c r="DO1147" s="48"/>
      <c r="DP1147" s="48"/>
      <c r="DQ1147" s="48"/>
      <c r="DR1147" s="48"/>
      <c r="DS1147" s="48"/>
      <c r="DT1147" s="48"/>
      <c r="DU1147" s="48"/>
      <c r="DV1147" s="48"/>
      <c r="DW1147" s="48"/>
      <c r="DX1147" s="48"/>
      <c r="DY1147" s="48"/>
      <c r="DZ1147" s="48"/>
      <c r="EA1147" s="48"/>
      <c r="EB1147" s="48"/>
      <c r="EC1147" s="48"/>
      <c r="ED1147" s="48"/>
      <c r="EE1147" s="48"/>
      <c r="EF1147" s="48"/>
      <c r="EG1147" s="48"/>
      <c r="EH1147" s="48"/>
      <c r="EI1147" s="48"/>
      <c r="EJ1147" s="48"/>
      <c r="EK1147" s="48"/>
      <c r="EL1147" s="48"/>
      <c r="ET1147" s="33" t="s">
        <v>1756</v>
      </c>
      <c r="EU1147" s="33" t="s">
        <v>1754</v>
      </c>
    </row>
    <row r="1148" spans="1:151" ht="12" hidden="1" customHeight="1">
      <c r="A1148" s="48"/>
      <c r="B1148" s="60"/>
      <c r="C1148" s="48"/>
      <c r="D1148" s="60"/>
      <c r="E1148" s="60"/>
      <c r="F1148" s="60"/>
      <c r="G1148" s="60"/>
      <c r="H1148" s="60"/>
      <c r="I1148" s="60"/>
      <c r="J1148" s="60"/>
      <c r="K1148" s="60"/>
      <c r="L1148" s="60"/>
      <c r="M1148" s="48"/>
      <c r="N1148" s="48"/>
      <c r="O1148" s="48"/>
      <c r="P1148" s="48"/>
      <c r="Q1148" s="48"/>
      <c r="R1148" s="48"/>
      <c r="S1148" s="48"/>
      <c r="T1148" s="48"/>
      <c r="U1148" s="48"/>
      <c r="V1148" s="48"/>
      <c r="W1148" s="48"/>
      <c r="X1148" s="48"/>
      <c r="Y1148" s="48"/>
      <c r="Z1148" s="48"/>
      <c r="AA1148" s="48"/>
      <c r="AB1148" s="48"/>
      <c r="AC1148" s="48"/>
      <c r="AD1148" s="48"/>
      <c r="AE1148" s="48"/>
      <c r="AF1148" s="48"/>
      <c r="AG1148" s="48"/>
      <c r="AH1148" s="48"/>
      <c r="AI1148" s="48"/>
      <c r="AJ1148" s="48"/>
      <c r="AK1148" s="48"/>
      <c r="AL1148" s="48"/>
      <c r="AM1148" s="48"/>
      <c r="AN1148" s="48"/>
      <c r="AO1148" s="48"/>
      <c r="AP1148" s="48"/>
      <c r="AQ1148" s="48"/>
      <c r="AR1148" s="48"/>
      <c r="AS1148" s="48"/>
      <c r="AT1148" s="48"/>
      <c r="AU1148" s="48"/>
      <c r="AV1148" s="48"/>
      <c r="AW1148" s="48"/>
      <c r="AX1148" s="48"/>
      <c r="AY1148" s="48"/>
      <c r="AZ1148" s="48"/>
      <c r="BA1148" s="48"/>
      <c r="BB1148" s="48"/>
      <c r="BC1148" s="48"/>
      <c r="BD1148" s="48"/>
      <c r="BE1148" s="48"/>
      <c r="BF1148" s="48"/>
      <c r="BG1148" s="48"/>
      <c r="BH1148" s="48"/>
      <c r="BI1148" s="158"/>
      <c r="BJ1148" s="158"/>
      <c r="BK1148" s="48"/>
      <c r="BL1148" s="307"/>
      <c r="BM1148" s="48"/>
      <c r="BN1148" s="48"/>
      <c r="BO1148" s="48"/>
      <c r="BP1148" s="48"/>
      <c r="BQ1148" s="48"/>
      <c r="BR1148" s="48"/>
      <c r="BS1148" s="48"/>
      <c r="BT1148" s="48"/>
      <c r="BU1148" s="48"/>
      <c r="BV1148" s="48"/>
      <c r="BW1148" s="48"/>
      <c r="BX1148" s="48"/>
      <c r="BY1148" s="48"/>
      <c r="BZ1148" s="328"/>
      <c r="CA1148" s="48"/>
      <c r="CB1148" s="48"/>
      <c r="CC1148" s="48"/>
      <c r="CD1148" s="48"/>
      <c r="CE1148" s="48"/>
      <c r="CF1148" s="48"/>
      <c r="CG1148" s="48"/>
      <c r="CH1148" s="48"/>
      <c r="CI1148" s="48"/>
      <c r="CJ1148" s="48"/>
      <c r="CK1148" s="48"/>
      <c r="CL1148" s="48"/>
      <c r="CM1148" s="48"/>
      <c r="CN1148" s="48"/>
      <c r="CO1148" s="48"/>
      <c r="CP1148" s="48"/>
      <c r="CQ1148" s="48"/>
      <c r="CR1148" s="48"/>
      <c r="CS1148" s="48"/>
      <c r="CT1148" s="48"/>
      <c r="CU1148" s="48"/>
      <c r="CV1148" s="48"/>
      <c r="CW1148" s="48"/>
      <c r="CX1148" s="48"/>
      <c r="CY1148" s="48"/>
      <c r="CZ1148" s="48"/>
      <c r="DA1148" s="48"/>
      <c r="DB1148" s="48"/>
      <c r="DC1148" s="48"/>
      <c r="DD1148" s="48"/>
      <c r="DE1148" s="48"/>
      <c r="DF1148" s="48"/>
      <c r="DG1148" s="48"/>
      <c r="DH1148" s="48"/>
      <c r="DI1148" s="48"/>
      <c r="DJ1148" s="48"/>
      <c r="DK1148" s="48"/>
      <c r="DL1148" s="48"/>
      <c r="DM1148" s="48"/>
      <c r="DN1148" s="48"/>
      <c r="DO1148" s="48"/>
      <c r="DP1148" s="48"/>
      <c r="DQ1148" s="48"/>
      <c r="DR1148" s="48"/>
      <c r="DS1148" s="48"/>
      <c r="DT1148" s="48"/>
      <c r="DU1148" s="48"/>
      <c r="DV1148" s="48"/>
      <c r="DW1148" s="48"/>
      <c r="DX1148" s="48"/>
      <c r="DY1148" s="48"/>
      <c r="DZ1148" s="48"/>
      <c r="EA1148" s="48"/>
      <c r="EB1148" s="48"/>
      <c r="EC1148" s="48"/>
      <c r="ED1148" s="48"/>
      <c r="EE1148" s="48"/>
      <c r="EF1148" s="48"/>
      <c r="EG1148" s="48"/>
      <c r="EH1148" s="48"/>
      <c r="EI1148" s="48"/>
      <c r="EJ1148" s="48"/>
      <c r="EK1148" s="48"/>
      <c r="EL1148" s="48"/>
      <c r="ET1148" s="33" t="s">
        <v>1757</v>
      </c>
      <c r="EU1148" s="33" t="s">
        <v>1755</v>
      </c>
    </row>
    <row r="1149" spans="1:151" ht="12" hidden="1" customHeight="1">
      <c r="A1149" s="48"/>
      <c r="B1149" s="60"/>
      <c r="C1149" s="48"/>
      <c r="D1149" s="60"/>
      <c r="E1149" s="60"/>
      <c r="F1149" s="60"/>
      <c r="G1149" s="60"/>
      <c r="H1149" s="60"/>
      <c r="I1149" s="60"/>
      <c r="J1149" s="60"/>
      <c r="K1149" s="60"/>
      <c r="L1149" s="60"/>
      <c r="M1149" s="48"/>
      <c r="N1149" s="48"/>
      <c r="O1149" s="48"/>
      <c r="P1149" s="48"/>
      <c r="Q1149" s="48"/>
      <c r="R1149" s="48"/>
      <c r="S1149" s="48"/>
      <c r="T1149" s="48"/>
      <c r="U1149" s="48"/>
      <c r="V1149" s="48"/>
      <c r="W1149" s="48"/>
      <c r="X1149" s="48"/>
      <c r="Y1149" s="48"/>
      <c r="Z1149" s="48"/>
      <c r="AA1149" s="48"/>
      <c r="AB1149" s="48"/>
      <c r="AC1149" s="48"/>
      <c r="AD1149" s="48"/>
      <c r="AE1149" s="48"/>
      <c r="AF1149" s="48"/>
      <c r="AG1149" s="48"/>
      <c r="AH1149" s="48"/>
      <c r="AI1149" s="48"/>
      <c r="AJ1149" s="48"/>
      <c r="AK1149" s="48"/>
      <c r="AL1149" s="48"/>
      <c r="AM1149" s="48"/>
      <c r="AN1149" s="48"/>
      <c r="AO1149" s="48"/>
      <c r="AP1149" s="48"/>
      <c r="AQ1149" s="48"/>
      <c r="AR1149" s="48"/>
      <c r="AS1149" s="48"/>
      <c r="AT1149" s="48"/>
      <c r="AU1149" s="48"/>
      <c r="AV1149" s="48"/>
      <c r="AW1149" s="48"/>
      <c r="AX1149" s="48"/>
      <c r="AY1149" s="48"/>
      <c r="AZ1149" s="48"/>
      <c r="BA1149" s="48"/>
      <c r="BB1149" s="48"/>
      <c r="BC1149" s="48"/>
      <c r="BD1149" s="48"/>
      <c r="BE1149" s="48"/>
      <c r="BF1149" s="48"/>
      <c r="BG1149" s="48"/>
      <c r="BH1149" s="48"/>
      <c r="BI1149" s="158"/>
      <c r="BJ1149" s="158"/>
      <c r="BK1149" s="48"/>
      <c r="BL1149" s="307"/>
      <c r="BM1149" s="48"/>
      <c r="BN1149" s="48"/>
      <c r="BO1149" s="48"/>
      <c r="BP1149" s="48"/>
      <c r="BQ1149" s="48"/>
      <c r="BR1149" s="48"/>
      <c r="BS1149" s="48"/>
      <c r="BT1149" s="48"/>
      <c r="BU1149" s="48"/>
      <c r="BV1149" s="48"/>
      <c r="BW1149" s="48"/>
      <c r="BX1149" s="48"/>
      <c r="BY1149" s="48"/>
      <c r="BZ1149" s="328"/>
      <c r="CA1149" s="48"/>
      <c r="CB1149" s="48"/>
      <c r="CC1149" s="48"/>
      <c r="CD1149" s="48"/>
      <c r="CE1149" s="48"/>
      <c r="CF1149" s="48"/>
      <c r="CG1149" s="48"/>
      <c r="CH1149" s="48"/>
      <c r="CI1149" s="48"/>
      <c r="CJ1149" s="48"/>
      <c r="CK1149" s="48"/>
      <c r="CL1149" s="48"/>
      <c r="CM1149" s="48"/>
      <c r="CN1149" s="48"/>
      <c r="CO1149" s="48"/>
      <c r="CP1149" s="48"/>
      <c r="CQ1149" s="48"/>
      <c r="CR1149" s="48"/>
      <c r="CS1149" s="48"/>
      <c r="CT1149" s="48"/>
      <c r="CU1149" s="48"/>
      <c r="CV1149" s="48"/>
      <c r="CW1149" s="48"/>
      <c r="CX1149" s="48"/>
      <c r="CY1149" s="48"/>
      <c r="CZ1149" s="48"/>
      <c r="DA1149" s="48"/>
      <c r="DB1149" s="48"/>
      <c r="DC1149" s="48"/>
      <c r="DD1149" s="48"/>
      <c r="DE1149" s="48"/>
      <c r="DF1149" s="48"/>
      <c r="DG1149" s="48"/>
      <c r="DH1149" s="48"/>
      <c r="DI1149" s="48"/>
      <c r="DJ1149" s="48"/>
      <c r="DK1149" s="48"/>
      <c r="DL1149" s="48"/>
      <c r="DM1149" s="48"/>
      <c r="DN1149" s="48"/>
      <c r="DO1149" s="48"/>
      <c r="DP1149" s="48"/>
      <c r="DQ1149" s="48"/>
      <c r="DR1149" s="48"/>
      <c r="DS1149" s="48"/>
      <c r="DT1149" s="48"/>
      <c r="DU1149" s="48"/>
      <c r="DV1149" s="48"/>
      <c r="DW1149" s="48"/>
      <c r="DX1149" s="48"/>
      <c r="DY1149" s="48"/>
      <c r="DZ1149" s="48"/>
      <c r="EA1149" s="48"/>
      <c r="EB1149" s="48"/>
      <c r="EC1149" s="48"/>
      <c r="ED1149" s="48"/>
      <c r="EE1149" s="48"/>
      <c r="EF1149" s="48"/>
      <c r="EG1149" s="48"/>
      <c r="EH1149" s="48"/>
      <c r="EI1149" s="48"/>
      <c r="EJ1149" s="48"/>
      <c r="EK1149" s="48"/>
      <c r="EL1149" s="48"/>
      <c r="ET1149" s="33" t="s">
        <v>1758</v>
      </c>
      <c r="EU1149" s="33" t="s">
        <v>1756</v>
      </c>
    </row>
    <row r="1150" spans="1:151" ht="12" hidden="1" customHeight="1">
      <c r="A1150" s="48"/>
      <c r="B1150" s="60"/>
      <c r="C1150" s="48"/>
      <c r="D1150" s="60"/>
      <c r="E1150" s="60"/>
      <c r="F1150" s="60"/>
      <c r="G1150" s="60"/>
      <c r="H1150" s="60"/>
      <c r="I1150" s="60"/>
      <c r="J1150" s="60"/>
      <c r="K1150" s="60"/>
      <c r="L1150" s="60"/>
      <c r="M1150" s="48"/>
      <c r="N1150" s="48"/>
      <c r="O1150" s="48"/>
      <c r="P1150" s="48"/>
      <c r="Q1150" s="48"/>
      <c r="R1150" s="48"/>
      <c r="S1150" s="48"/>
      <c r="T1150" s="48"/>
      <c r="U1150" s="48"/>
      <c r="V1150" s="48"/>
      <c r="W1150" s="48"/>
      <c r="X1150" s="48"/>
      <c r="Y1150" s="48"/>
      <c r="Z1150" s="48"/>
      <c r="AA1150" s="48"/>
      <c r="AB1150" s="48"/>
      <c r="AC1150" s="48"/>
      <c r="AD1150" s="48"/>
      <c r="AE1150" s="48"/>
      <c r="AF1150" s="48"/>
      <c r="AG1150" s="48"/>
      <c r="AH1150" s="48"/>
      <c r="AI1150" s="48"/>
      <c r="AJ1150" s="48"/>
      <c r="AK1150" s="48"/>
      <c r="AL1150" s="48"/>
      <c r="AM1150" s="48"/>
      <c r="AN1150" s="48"/>
      <c r="AO1150" s="48"/>
      <c r="AP1150" s="48"/>
      <c r="AQ1150" s="48"/>
      <c r="AR1150" s="48"/>
      <c r="AS1150" s="48"/>
      <c r="AT1150" s="48"/>
      <c r="AU1150" s="48"/>
      <c r="AV1150" s="48"/>
      <c r="AW1150" s="48"/>
      <c r="AX1150" s="48"/>
      <c r="AY1150" s="48"/>
      <c r="AZ1150" s="48"/>
      <c r="BA1150" s="48"/>
      <c r="BB1150" s="48"/>
      <c r="BC1150" s="48"/>
      <c r="BD1150" s="48"/>
      <c r="BE1150" s="48"/>
      <c r="BF1150" s="48"/>
      <c r="BG1150" s="48"/>
      <c r="BH1150" s="48"/>
      <c r="BI1150" s="158"/>
      <c r="BJ1150" s="158"/>
      <c r="BK1150" s="48"/>
      <c r="BL1150" s="307"/>
      <c r="BM1150" s="48"/>
      <c r="BN1150" s="48"/>
      <c r="BO1150" s="48"/>
      <c r="BP1150" s="48"/>
      <c r="BQ1150" s="48"/>
      <c r="BR1150" s="48"/>
      <c r="BS1150" s="48"/>
      <c r="BT1150" s="48"/>
      <c r="BU1150" s="48"/>
      <c r="BV1150" s="48"/>
      <c r="BW1150" s="48"/>
      <c r="BX1150" s="48"/>
      <c r="BY1150" s="48"/>
      <c r="BZ1150" s="328"/>
      <c r="CA1150" s="48"/>
      <c r="CB1150" s="48"/>
      <c r="CC1150" s="48"/>
      <c r="CD1150" s="48"/>
      <c r="CE1150" s="48"/>
      <c r="CF1150" s="48"/>
      <c r="CG1150" s="48"/>
      <c r="CH1150" s="48"/>
      <c r="CI1150" s="48"/>
      <c r="CJ1150" s="48"/>
      <c r="CK1150" s="48"/>
      <c r="CL1150" s="48"/>
      <c r="CM1150" s="48"/>
      <c r="CN1150" s="48"/>
      <c r="CO1150" s="48"/>
      <c r="CP1150" s="48"/>
      <c r="CQ1150" s="48"/>
      <c r="CR1150" s="48"/>
      <c r="CS1150" s="48"/>
      <c r="CT1150" s="48"/>
      <c r="CU1150" s="48"/>
      <c r="CV1150" s="48"/>
      <c r="CW1150" s="48"/>
      <c r="CX1150" s="48"/>
      <c r="CY1150" s="48"/>
      <c r="CZ1150" s="48"/>
      <c r="DA1150" s="48"/>
      <c r="DB1150" s="48"/>
      <c r="DC1150" s="48"/>
      <c r="DD1150" s="48"/>
      <c r="DE1150" s="48"/>
      <c r="DF1150" s="48"/>
      <c r="DG1150" s="48"/>
      <c r="DH1150" s="48"/>
      <c r="DI1150" s="48"/>
      <c r="DJ1150" s="48"/>
      <c r="DK1150" s="48"/>
      <c r="DL1150" s="48"/>
      <c r="DM1150" s="48"/>
      <c r="DN1150" s="48"/>
      <c r="DO1150" s="48"/>
      <c r="DP1150" s="48"/>
      <c r="DQ1150" s="48"/>
      <c r="DR1150" s="48"/>
      <c r="DS1150" s="48"/>
      <c r="DT1150" s="48"/>
      <c r="DU1150" s="48"/>
      <c r="DV1150" s="48"/>
      <c r="DW1150" s="48"/>
      <c r="DX1150" s="48"/>
      <c r="DY1150" s="48"/>
      <c r="DZ1150" s="48"/>
      <c r="EA1150" s="48"/>
      <c r="EB1150" s="48"/>
      <c r="EC1150" s="48"/>
      <c r="ED1150" s="48"/>
      <c r="EE1150" s="48"/>
      <c r="EF1150" s="48"/>
      <c r="EG1150" s="48"/>
      <c r="EH1150" s="48"/>
      <c r="EI1150" s="48"/>
      <c r="EJ1150" s="48"/>
      <c r="EK1150" s="48"/>
      <c r="EL1150" s="48"/>
      <c r="ET1150" s="33" t="s">
        <v>1759</v>
      </c>
      <c r="EU1150" s="33" t="s">
        <v>1757</v>
      </c>
    </row>
    <row r="1151" spans="1:151" ht="12" hidden="1" customHeight="1">
      <c r="A1151" s="48"/>
      <c r="B1151" s="60"/>
      <c r="C1151" s="48"/>
      <c r="D1151" s="60"/>
      <c r="E1151" s="60"/>
      <c r="F1151" s="60"/>
      <c r="G1151" s="60"/>
      <c r="H1151" s="60"/>
      <c r="I1151" s="60"/>
      <c r="J1151" s="60"/>
      <c r="K1151" s="60"/>
      <c r="L1151" s="60"/>
      <c r="M1151" s="48"/>
      <c r="N1151" s="48"/>
      <c r="O1151" s="48"/>
      <c r="P1151" s="48"/>
      <c r="Q1151" s="48"/>
      <c r="R1151" s="48"/>
      <c r="S1151" s="48"/>
      <c r="T1151" s="48"/>
      <c r="U1151" s="48"/>
      <c r="V1151" s="48"/>
      <c r="W1151" s="48"/>
      <c r="X1151" s="48"/>
      <c r="Y1151" s="48"/>
      <c r="Z1151" s="48"/>
      <c r="AA1151" s="48"/>
      <c r="AB1151" s="48"/>
      <c r="AC1151" s="48"/>
      <c r="AD1151" s="48"/>
      <c r="AE1151" s="48"/>
      <c r="AF1151" s="48"/>
      <c r="AG1151" s="48"/>
      <c r="AH1151" s="48"/>
      <c r="AI1151" s="48"/>
      <c r="AJ1151" s="48"/>
      <c r="AK1151" s="48"/>
      <c r="AL1151" s="48"/>
      <c r="AM1151" s="48"/>
      <c r="AN1151" s="48"/>
      <c r="AO1151" s="48"/>
      <c r="AP1151" s="48"/>
      <c r="AQ1151" s="48"/>
      <c r="AR1151" s="48"/>
      <c r="AS1151" s="48"/>
      <c r="AT1151" s="48"/>
      <c r="AU1151" s="48"/>
      <c r="AV1151" s="48"/>
      <c r="AW1151" s="48"/>
      <c r="AX1151" s="48"/>
      <c r="AY1151" s="48"/>
      <c r="AZ1151" s="48"/>
      <c r="BA1151" s="48"/>
      <c r="BB1151" s="48"/>
      <c r="BC1151" s="48"/>
      <c r="BD1151" s="48"/>
      <c r="BE1151" s="48"/>
      <c r="BF1151" s="48"/>
      <c r="BG1151" s="48"/>
      <c r="BH1151" s="48"/>
      <c r="BI1151" s="158"/>
      <c r="BJ1151" s="158"/>
      <c r="BK1151" s="48"/>
      <c r="BL1151" s="307"/>
      <c r="BM1151" s="48"/>
      <c r="BN1151" s="48"/>
      <c r="BO1151" s="48"/>
      <c r="BP1151" s="48"/>
      <c r="BQ1151" s="48"/>
      <c r="BR1151" s="48"/>
      <c r="BS1151" s="48"/>
      <c r="BT1151" s="48"/>
      <c r="BU1151" s="48"/>
      <c r="BV1151" s="48"/>
      <c r="BW1151" s="48"/>
      <c r="BX1151" s="48"/>
      <c r="BY1151" s="48"/>
      <c r="BZ1151" s="328"/>
      <c r="CA1151" s="48"/>
      <c r="CB1151" s="48"/>
      <c r="CC1151" s="48"/>
      <c r="CD1151" s="48"/>
      <c r="CE1151" s="48"/>
      <c r="CF1151" s="48"/>
      <c r="CG1151" s="48"/>
      <c r="CH1151" s="48"/>
      <c r="CI1151" s="48"/>
      <c r="CJ1151" s="48"/>
      <c r="CK1151" s="48"/>
      <c r="CL1151" s="48"/>
      <c r="CM1151" s="48"/>
      <c r="CN1151" s="48"/>
      <c r="CO1151" s="48"/>
      <c r="CP1151" s="48"/>
      <c r="CQ1151" s="48"/>
      <c r="CR1151" s="48"/>
      <c r="CS1151" s="48"/>
      <c r="CT1151" s="48"/>
      <c r="CU1151" s="48"/>
      <c r="CV1151" s="48"/>
      <c r="CW1151" s="48"/>
      <c r="CX1151" s="48"/>
      <c r="CY1151" s="48"/>
      <c r="CZ1151" s="48"/>
      <c r="DA1151" s="48"/>
      <c r="DB1151" s="48"/>
      <c r="DC1151" s="48"/>
      <c r="DD1151" s="48"/>
      <c r="DE1151" s="48"/>
      <c r="DF1151" s="48"/>
      <c r="DG1151" s="48"/>
      <c r="DH1151" s="48"/>
      <c r="DI1151" s="48"/>
      <c r="DJ1151" s="48"/>
      <c r="DK1151" s="48"/>
      <c r="DL1151" s="48"/>
      <c r="DM1151" s="48"/>
      <c r="DN1151" s="48"/>
      <c r="DO1151" s="48"/>
      <c r="DP1151" s="48"/>
      <c r="DQ1151" s="48"/>
      <c r="DR1151" s="48"/>
      <c r="DS1151" s="48"/>
      <c r="DT1151" s="48"/>
      <c r="DU1151" s="48"/>
      <c r="DV1151" s="48"/>
      <c r="DW1151" s="48"/>
      <c r="DX1151" s="48"/>
      <c r="DY1151" s="48"/>
      <c r="DZ1151" s="48"/>
      <c r="EA1151" s="48"/>
      <c r="EB1151" s="48"/>
      <c r="EC1151" s="48"/>
      <c r="ED1151" s="48"/>
      <c r="EE1151" s="48"/>
      <c r="EF1151" s="48"/>
      <c r="EG1151" s="48"/>
      <c r="EH1151" s="48"/>
      <c r="EI1151" s="48"/>
      <c r="EJ1151" s="48"/>
      <c r="EK1151" s="48"/>
      <c r="EL1151" s="48"/>
      <c r="ET1151" s="33" t="s">
        <v>1760</v>
      </c>
      <c r="EU1151" s="33" t="s">
        <v>1758</v>
      </c>
    </row>
    <row r="1152" spans="1:151" ht="12" hidden="1" customHeight="1">
      <c r="A1152" s="48"/>
      <c r="B1152" s="60"/>
      <c r="C1152" s="48"/>
      <c r="D1152" s="60"/>
      <c r="E1152" s="60"/>
      <c r="F1152" s="60"/>
      <c r="G1152" s="60"/>
      <c r="H1152" s="60"/>
      <c r="I1152" s="60"/>
      <c r="J1152" s="60"/>
      <c r="K1152" s="60"/>
      <c r="L1152" s="60"/>
      <c r="M1152" s="48"/>
      <c r="N1152" s="48"/>
      <c r="O1152" s="48"/>
      <c r="P1152" s="48"/>
      <c r="Q1152" s="48"/>
      <c r="R1152" s="48"/>
      <c r="S1152" s="48"/>
      <c r="T1152" s="48"/>
      <c r="U1152" s="48"/>
      <c r="V1152" s="48"/>
      <c r="W1152" s="48"/>
      <c r="X1152" s="48"/>
      <c r="Y1152" s="48"/>
      <c r="Z1152" s="48"/>
      <c r="AA1152" s="48"/>
      <c r="AB1152" s="48"/>
      <c r="AC1152" s="48"/>
      <c r="AD1152" s="48"/>
      <c r="AE1152" s="48"/>
      <c r="AF1152" s="48"/>
      <c r="AG1152" s="48"/>
      <c r="AH1152" s="48"/>
      <c r="AI1152" s="48"/>
      <c r="AJ1152" s="48"/>
      <c r="AK1152" s="48"/>
      <c r="AL1152" s="48"/>
      <c r="AM1152" s="48"/>
      <c r="AN1152" s="48"/>
      <c r="AO1152" s="48"/>
      <c r="AP1152" s="48"/>
      <c r="AQ1152" s="48"/>
      <c r="AR1152" s="48"/>
      <c r="AS1152" s="48"/>
      <c r="AT1152" s="48"/>
      <c r="AU1152" s="48"/>
      <c r="AV1152" s="48"/>
      <c r="AW1152" s="48"/>
      <c r="AX1152" s="48"/>
      <c r="AY1152" s="48"/>
      <c r="AZ1152" s="48"/>
      <c r="BA1152" s="48"/>
      <c r="BB1152" s="48"/>
      <c r="BC1152" s="48"/>
      <c r="BD1152" s="48"/>
      <c r="BE1152" s="48"/>
      <c r="BF1152" s="48"/>
      <c r="BG1152" s="48"/>
      <c r="BH1152" s="48"/>
      <c r="BI1152" s="158"/>
      <c r="BJ1152" s="158"/>
      <c r="BK1152" s="48"/>
      <c r="BL1152" s="307"/>
      <c r="BM1152" s="48"/>
      <c r="BN1152" s="48"/>
      <c r="BO1152" s="48"/>
      <c r="BP1152" s="48"/>
      <c r="BQ1152" s="48"/>
      <c r="BR1152" s="48"/>
      <c r="BS1152" s="48"/>
      <c r="BT1152" s="48"/>
      <c r="BU1152" s="48"/>
      <c r="BV1152" s="48"/>
      <c r="BW1152" s="48"/>
      <c r="BX1152" s="48"/>
      <c r="BY1152" s="48"/>
      <c r="BZ1152" s="328"/>
      <c r="CA1152" s="48"/>
      <c r="CB1152" s="48"/>
      <c r="CC1152" s="48"/>
      <c r="CD1152" s="48"/>
      <c r="CE1152" s="48"/>
      <c r="CF1152" s="48"/>
      <c r="CG1152" s="48"/>
      <c r="CH1152" s="48"/>
      <c r="CI1152" s="48"/>
      <c r="CJ1152" s="48"/>
      <c r="CK1152" s="48"/>
      <c r="CL1152" s="48"/>
      <c r="CM1152" s="48"/>
      <c r="CN1152" s="48"/>
      <c r="CO1152" s="48"/>
      <c r="CP1152" s="48"/>
      <c r="CQ1152" s="48"/>
      <c r="CR1152" s="48"/>
      <c r="CS1152" s="48"/>
      <c r="CT1152" s="48"/>
      <c r="CU1152" s="48"/>
      <c r="CV1152" s="48"/>
      <c r="CW1152" s="48"/>
      <c r="CX1152" s="48"/>
      <c r="CY1152" s="48"/>
      <c r="CZ1152" s="48"/>
      <c r="DA1152" s="48"/>
      <c r="DB1152" s="48"/>
      <c r="DC1152" s="48"/>
      <c r="DD1152" s="48"/>
      <c r="DE1152" s="48"/>
      <c r="DF1152" s="48"/>
      <c r="DG1152" s="48"/>
      <c r="DH1152" s="48"/>
      <c r="DI1152" s="48"/>
      <c r="DJ1152" s="48"/>
      <c r="DK1152" s="48"/>
      <c r="DL1152" s="48"/>
      <c r="DM1152" s="48"/>
      <c r="DN1152" s="48"/>
      <c r="DO1152" s="48"/>
      <c r="DP1152" s="48"/>
      <c r="DQ1152" s="48"/>
      <c r="DR1152" s="48"/>
      <c r="DS1152" s="48"/>
      <c r="DT1152" s="48"/>
      <c r="DU1152" s="48"/>
      <c r="DV1152" s="48"/>
      <c r="DW1152" s="48"/>
      <c r="DX1152" s="48"/>
      <c r="DY1152" s="48"/>
      <c r="DZ1152" s="48"/>
      <c r="EA1152" s="48"/>
      <c r="EB1152" s="48"/>
      <c r="EC1152" s="48"/>
      <c r="ED1152" s="48"/>
      <c r="EE1152" s="48"/>
      <c r="EF1152" s="48"/>
      <c r="EG1152" s="48"/>
      <c r="EH1152" s="48"/>
      <c r="EI1152" s="48"/>
      <c r="EJ1152" s="48"/>
      <c r="EK1152" s="48"/>
      <c r="EL1152" s="48"/>
      <c r="ET1152" s="33" t="s">
        <v>1761</v>
      </c>
      <c r="EU1152" s="33" t="s">
        <v>1759</v>
      </c>
    </row>
    <row r="1153" spans="1:151" ht="12" hidden="1" customHeight="1">
      <c r="A1153" s="48"/>
      <c r="B1153" s="60"/>
      <c r="C1153" s="48"/>
      <c r="D1153" s="60"/>
      <c r="E1153" s="60"/>
      <c r="F1153" s="60"/>
      <c r="G1153" s="60"/>
      <c r="H1153" s="60"/>
      <c r="I1153" s="60"/>
      <c r="J1153" s="60"/>
      <c r="K1153" s="60"/>
      <c r="L1153" s="60"/>
      <c r="M1153" s="48"/>
      <c r="N1153" s="48"/>
      <c r="O1153" s="48"/>
      <c r="P1153" s="48"/>
      <c r="Q1153" s="48"/>
      <c r="R1153" s="48"/>
      <c r="S1153" s="48"/>
      <c r="T1153" s="48"/>
      <c r="U1153" s="48"/>
      <c r="V1153" s="48"/>
      <c r="W1153" s="48"/>
      <c r="X1153" s="48"/>
      <c r="Y1153" s="48"/>
      <c r="Z1153" s="48"/>
      <c r="AA1153" s="48"/>
      <c r="AB1153" s="48"/>
      <c r="AC1153" s="48"/>
      <c r="AD1153" s="48"/>
      <c r="AE1153" s="48"/>
      <c r="AF1153" s="48"/>
      <c r="AG1153" s="48"/>
      <c r="AH1153" s="48"/>
      <c r="AI1153" s="48"/>
      <c r="AJ1153" s="48"/>
      <c r="AK1153" s="48"/>
      <c r="AL1153" s="48"/>
      <c r="AM1153" s="48"/>
      <c r="AN1153" s="48"/>
      <c r="AO1153" s="48"/>
      <c r="AP1153" s="48"/>
      <c r="AQ1153" s="48"/>
      <c r="AR1153" s="48"/>
      <c r="AS1153" s="48"/>
      <c r="AT1153" s="48"/>
      <c r="AU1153" s="48"/>
      <c r="AV1153" s="48"/>
      <c r="AW1153" s="48"/>
      <c r="AX1153" s="48"/>
      <c r="AY1153" s="48"/>
      <c r="AZ1153" s="48"/>
      <c r="BA1153" s="48"/>
      <c r="BB1153" s="48"/>
      <c r="BC1153" s="48"/>
      <c r="BD1153" s="48"/>
      <c r="BE1153" s="48"/>
      <c r="BF1153" s="48"/>
      <c r="BG1153" s="48"/>
      <c r="BH1153" s="48"/>
      <c r="BI1153" s="158"/>
      <c r="BJ1153" s="158"/>
      <c r="BK1153" s="48"/>
      <c r="BL1153" s="307"/>
      <c r="BM1153" s="48"/>
      <c r="BN1153" s="48"/>
      <c r="BO1153" s="48"/>
      <c r="BP1153" s="48"/>
      <c r="BQ1153" s="48"/>
      <c r="BR1153" s="48"/>
      <c r="BS1153" s="48"/>
      <c r="BT1153" s="48"/>
      <c r="BU1153" s="48"/>
      <c r="BV1153" s="48"/>
      <c r="BW1153" s="48"/>
      <c r="BX1153" s="48"/>
      <c r="BY1153" s="48"/>
      <c r="BZ1153" s="328"/>
      <c r="CA1153" s="48"/>
      <c r="CB1153" s="48"/>
      <c r="CC1153" s="48"/>
      <c r="CD1153" s="48"/>
      <c r="CE1153" s="48"/>
      <c r="CF1153" s="48"/>
      <c r="CG1153" s="48"/>
      <c r="CH1153" s="48"/>
      <c r="CI1153" s="48"/>
      <c r="CJ1153" s="48"/>
      <c r="CK1153" s="48"/>
      <c r="CL1153" s="48"/>
      <c r="CM1153" s="48"/>
      <c r="CN1153" s="48"/>
      <c r="CO1153" s="48"/>
      <c r="CP1153" s="48"/>
      <c r="CQ1153" s="48"/>
      <c r="CR1153" s="48"/>
      <c r="CS1153" s="48"/>
      <c r="CT1153" s="48"/>
      <c r="CU1153" s="48"/>
      <c r="CV1153" s="48"/>
      <c r="CW1153" s="48"/>
      <c r="CX1153" s="48"/>
      <c r="CY1153" s="48"/>
      <c r="CZ1153" s="48"/>
      <c r="DA1153" s="48"/>
      <c r="DB1153" s="48"/>
      <c r="DC1153" s="48"/>
      <c r="DD1153" s="48"/>
      <c r="DE1153" s="48"/>
      <c r="DF1153" s="48"/>
      <c r="DG1153" s="48"/>
      <c r="DH1153" s="48"/>
      <c r="DI1153" s="48"/>
      <c r="DJ1153" s="48"/>
      <c r="DK1153" s="48"/>
      <c r="DL1153" s="48"/>
      <c r="DM1153" s="48"/>
      <c r="DN1153" s="48"/>
      <c r="DO1153" s="48"/>
      <c r="DP1153" s="48"/>
      <c r="DQ1153" s="48"/>
      <c r="DR1153" s="48"/>
      <c r="DS1153" s="48"/>
      <c r="DT1153" s="48"/>
      <c r="DU1153" s="48"/>
      <c r="DV1153" s="48"/>
      <c r="DW1153" s="48"/>
      <c r="DX1153" s="48"/>
      <c r="DY1153" s="48"/>
      <c r="DZ1153" s="48"/>
      <c r="EA1153" s="48"/>
      <c r="EB1153" s="48"/>
      <c r="EC1153" s="48"/>
      <c r="ED1153" s="48"/>
      <c r="EE1153" s="48"/>
      <c r="EF1153" s="48"/>
      <c r="EG1153" s="48"/>
      <c r="EH1153" s="48"/>
      <c r="EI1153" s="48"/>
      <c r="EJ1153" s="48"/>
      <c r="EK1153" s="48"/>
      <c r="EL1153" s="48"/>
      <c r="ET1153" s="33" t="s">
        <v>1762</v>
      </c>
      <c r="EU1153" s="33" t="s">
        <v>1760</v>
      </c>
    </row>
    <row r="1154" spans="1:151" ht="12" hidden="1" customHeight="1">
      <c r="A1154" s="48"/>
      <c r="B1154" s="60"/>
      <c r="C1154" s="48"/>
      <c r="D1154" s="60"/>
      <c r="E1154" s="60"/>
      <c r="F1154" s="60"/>
      <c r="G1154" s="60"/>
      <c r="H1154" s="60"/>
      <c r="I1154" s="60"/>
      <c r="J1154" s="60"/>
      <c r="K1154" s="60"/>
      <c r="L1154" s="60"/>
      <c r="M1154" s="48"/>
      <c r="N1154" s="48"/>
      <c r="O1154" s="48"/>
      <c r="P1154" s="48"/>
      <c r="Q1154" s="48"/>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c r="AM1154" s="48"/>
      <c r="AN1154" s="48"/>
      <c r="AO1154" s="48"/>
      <c r="AP1154" s="48"/>
      <c r="AQ1154" s="48"/>
      <c r="AR1154" s="48"/>
      <c r="AS1154" s="48"/>
      <c r="AT1154" s="48"/>
      <c r="AU1154" s="48"/>
      <c r="AV1154" s="48"/>
      <c r="AW1154" s="48"/>
      <c r="AX1154" s="48"/>
      <c r="AY1154" s="48"/>
      <c r="AZ1154" s="48"/>
      <c r="BA1154" s="48"/>
      <c r="BB1154" s="48"/>
      <c r="BC1154" s="48"/>
      <c r="BD1154" s="48"/>
      <c r="BE1154" s="48"/>
      <c r="BF1154" s="48"/>
      <c r="BG1154" s="48"/>
      <c r="BH1154" s="48"/>
      <c r="BI1154" s="158"/>
      <c r="BJ1154" s="158"/>
      <c r="BK1154" s="48"/>
      <c r="BL1154" s="307"/>
      <c r="BM1154" s="48"/>
      <c r="BN1154" s="48"/>
      <c r="BO1154" s="48"/>
      <c r="BP1154" s="48"/>
      <c r="BQ1154" s="48"/>
      <c r="BR1154" s="48"/>
      <c r="BS1154" s="48"/>
      <c r="BT1154" s="48"/>
      <c r="BU1154" s="48"/>
      <c r="BV1154" s="48"/>
      <c r="BW1154" s="48"/>
      <c r="BX1154" s="48"/>
      <c r="BY1154" s="48"/>
      <c r="BZ1154" s="328"/>
      <c r="CA1154" s="48"/>
      <c r="CB1154" s="48"/>
      <c r="CC1154" s="48"/>
      <c r="CD1154" s="48"/>
      <c r="CE1154" s="48"/>
      <c r="CF1154" s="48"/>
      <c r="CG1154" s="48"/>
      <c r="CH1154" s="48"/>
      <c r="CI1154" s="48"/>
      <c r="CJ1154" s="48"/>
      <c r="CK1154" s="48"/>
      <c r="CL1154" s="48"/>
      <c r="CM1154" s="48"/>
      <c r="CN1154" s="48"/>
      <c r="CO1154" s="48"/>
      <c r="CP1154" s="48"/>
      <c r="CQ1154" s="48"/>
      <c r="CR1154" s="48"/>
      <c r="CS1154" s="48"/>
      <c r="CT1154" s="48"/>
      <c r="CU1154" s="48"/>
      <c r="CV1154" s="48"/>
      <c r="CW1154" s="48"/>
      <c r="CX1154" s="48"/>
      <c r="CY1154" s="48"/>
      <c r="CZ1154" s="48"/>
      <c r="DA1154" s="48"/>
      <c r="DB1154" s="48"/>
      <c r="DC1154" s="48"/>
      <c r="DD1154" s="48"/>
      <c r="DE1154" s="48"/>
      <c r="DF1154" s="48"/>
      <c r="DG1154" s="48"/>
      <c r="DH1154" s="48"/>
      <c r="DI1154" s="48"/>
      <c r="DJ1154" s="48"/>
      <c r="DK1154" s="48"/>
      <c r="DL1154" s="48"/>
      <c r="DM1154" s="48"/>
      <c r="DN1154" s="48"/>
      <c r="DO1154" s="48"/>
      <c r="DP1154" s="48"/>
      <c r="DQ1154" s="48"/>
      <c r="DR1154" s="48"/>
      <c r="DS1154" s="48"/>
      <c r="DT1154" s="48"/>
      <c r="DU1154" s="48"/>
      <c r="DV1154" s="48"/>
      <c r="DW1154" s="48"/>
      <c r="DX1154" s="48"/>
      <c r="DY1154" s="48"/>
      <c r="DZ1154" s="48"/>
      <c r="EA1154" s="48"/>
      <c r="EB1154" s="48"/>
      <c r="EC1154" s="48"/>
      <c r="ED1154" s="48"/>
      <c r="EE1154" s="48"/>
      <c r="EF1154" s="48"/>
      <c r="EG1154" s="48"/>
      <c r="EH1154" s="48"/>
      <c r="EI1154" s="48"/>
      <c r="EJ1154" s="48"/>
      <c r="EK1154" s="48"/>
      <c r="EL1154" s="48"/>
      <c r="ET1154" s="33" t="s">
        <v>1763</v>
      </c>
      <c r="EU1154" s="33" t="s">
        <v>1761</v>
      </c>
    </row>
    <row r="1155" spans="1:151" ht="12" hidden="1" customHeight="1">
      <c r="A1155" s="48"/>
      <c r="B1155" s="60"/>
      <c r="C1155" s="48"/>
      <c r="D1155" s="60"/>
      <c r="E1155" s="60"/>
      <c r="F1155" s="60"/>
      <c r="G1155" s="60"/>
      <c r="H1155" s="60"/>
      <c r="I1155" s="60"/>
      <c r="J1155" s="60"/>
      <c r="K1155" s="60"/>
      <c r="L1155" s="60"/>
      <c r="M1155" s="48"/>
      <c r="N1155" s="48"/>
      <c r="O1155" s="48"/>
      <c r="P1155" s="48"/>
      <c r="Q1155" s="48"/>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c r="AM1155" s="48"/>
      <c r="AN1155" s="48"/>
      <c r="AO1155" s="48"/>
      <c r="AP1155" s="48"/>
      <c r="AQ1155" s="48"/>
      <c r="AR1155" s="48"/>
      <c r="AS1155" s="48"/>
      <c r="AT1155" s="48"/>
      <c r="AU1155" s="48"/>
      <c r="AV1155" s="48"/>
      <c r="AW1155" s="48"/>
      <c r="AX1155" s="48"/>
      <c r="AY1155" s="48"/>
      <c r="AZ1155" s="48"/>
      <c r="BA1155" s="48"/>
      <c r="BB1155" s="48"/>
      <c r="BC1155" s="48"/>
      <c r="BD1155" s="48"/>
      <c r="BE1155" s="48"/>
      <c r="BF1155" s="48"/>
      <c r="BG1155" s="48"/>
      <c r="BH1155" s="48"/>
      <c r="BI1155" s="158"/>
      <c r="BJ1155" s="158"/>
      <c r="BK1155" s="48"/>
      <c r="BL1155" s="307"/>
      <c r="BM1155" s="48"/>
      <c r="BN1155" s="48"/>
      <c r="BO1155" s="48"/>
      <c r="BP1155" s="48"/>
      <c r="BQ1155" s="48"/>
      <c r="BR1155" s="48"/>
      <c r="BS1155" s="48"/>
      <c r="BT1155" s="48"/>
      <c r="BU1155" s="48"/>
      <c r="BV1155" s="48"/>
      <c r="BW1155" s="48"/>
      <c r="BX1155" s="48"/>
      <c r="BY1155" s="48"/>
      <c r="BZ1155" s="328"/>
      <c r="CA1155" s="48"/>
      <c r="CB1155" s="48"/>
      <c r="CC1155" s="48"/>
      <c r="CD1155" s="48"/>
      <c r="CE1155" s="48"/>
      <c r="CF1155" s="48"/>
      <c r="CG1155" s="48"/>
      <c r="CH1155" s="48"/>
      <c r="CI1155" s="48"/>
      <c r="CJ1155" s="48"/>
      <c r="CK1155" s="48"/>
      <c r="CL1155" s="48"/>
      <c r="CM1155" s="48"/>
      <c r="CN1155" s="48"/>
      <c r="CO1155" s="48"/>
      <c r="CP1155" s="48"/>
      <c r="CQ1155" s="48"/>
      <c r="CR1155" s="48"/>
      <c r="CS1155" s="48"/>
      <c r="CT1155" s="48"/>
      <c r="CU1155" s="48"/>
      <c r="CV1155" s="48"/>
      <c r="CW1155" s="48"/>
      <c r="CX1155" s="48"/>
      <c r="CY1155" s="48"/>
      <c r="CZ1155" s="48"/>
      <c r="DA1155" s="48"/>
      <c r="DB1155" s="48"/>
      <c r="DC1155" s="48"/>
      <c r="DD1155" s="48"/>
      <c r="DE1155" s="48"/>
      <c r="DF1155" s="48"/>
      <c r="DG1155" s="48"/>
      <c r="DH1155" s="48"/>
      <c r="DI1155" s="48"/>
      <c r="DJ1155" s="48"/>
      <c r="DK1155" s="48"/>
      <c r="DL1155" s="48"/>
      <c r="DM1155" s="48"/>
      <c r="DN1155" s="48"/>
      <c r="DO1155" s="48"/>
      <c r="DP1155" s="48"/>
      <c r="DQ1155" s="48"/>
      <c r="DR1155" s="48"/>
      <c r="DS1155" s="48"/>
      <c r="DT1155" s="48"/>
      <c r="DU1155" s="48"/>
      <c r="DV1155" s="48"/>
      <c r="DW1155" s="48"/>
      <c r="DX1155" s="48"/>
      <c r="DY1155" s="48"/>
      <c r="DZ1155" s="48"/>
      <c r="EA1155" s="48"/>
      <c r="EB1155" s="48"/>
      <c r="EC1155" s="48"/>
      <c r="ED1155" s="48"/>
      <c r="EE1155" s="48"/>
      <c r="EF1155" s="48"/>
      <c r="EG1155" s="48"/>
      <c r="EH1155" s="48"/>
      <c r="EI1155" s="48"/>
      <c r="EJ1155" s="48"/>
      <c r="EK1155" s="48"/>
      <c r="EL1155" s="48"/>
      <c r="ET1155" s="33" t="s">
        <v>1764</v>
      </c>
      <c r="EU1155" s="33" t="s">
        <v>1762</v>
      </c>
    </row>
    <row r="1156" spans="1:151" ht="12" hidden="1" customHeight="1">
      <c r="A1156" s="48"/>
      <c r="B1156" s="60"/>
      <c r="C1156" s="48"/>
      <c r="D1156" s="60"/>
      <c r="E1156" s="60"/>
      <c r="F1156" s="60"/>
      <c r="G1156" s="60"/>
      <c r="H1156" s="60"/>
      <c r="I1156" s="60"/>
      <c r="J1156" s="60"/>
      <c r="K1156" s="60"/>
      <c r="L1156" s="60"/>
      <c r="M1156" s="48"/>
      <c r="N1156" s="48"/>
      <c r="O1156" s="48"/>
      <c r="P1156" s="48"/>
      <c r="Q1156" s="48"/>
      <c r="R1156" s="48"/>
      <c r="S1156" s="48"/>
      <c r="T1156" s="48"/>
      <c r="U1156" s="48"/>
      <c r="V1156" s="48"/>
      <c r="W1156" s="48"/>
      <c r="X1156" s="48"/>
      <c r="Y1156" s="48"/>
      <c r="Z1156" s="48"/>
      <c r="AA1156" s="48"/>
      <c r="AB1156" s="48"/>
      <c r="AC1156" s="48"/>
      <c r="AD1156" s="48"/>
      <c r="AE1156" s="48"/>
      <c r="AF1156" s="48"/>
      <c r="AG1156" s="48"/>
      <c r="AH1156" s="48"/>
      <c r="AI1156" s="48"/>
      <c r="AJ1156" s="48"/>
      <c r="AK1156" s="48"/>
      <c r="AL1156" s="48"/>
      <c r="AM1156" s="48"/>
      <c r="AN1156" s="48"/>
      <c r="AO1156" s="48"/>
      <c r="AP1156" s="48"/>
      <c r="AQ1156" s="48"/>
      <c r="AR1156" s="48"/>
      <c r="AS1156" s="48"/>
      <c r="AT1156" s="48"/>
      <c r="AU1156" s="48"/>
      <c r="AV1156" s="48"/>
      <c r="AW1156" s="48"/>
      <c r="AX1156" s="48"/>
      <c r="AY1156" s="48"/>
      <c r="AZ1156" s="48"/>
      <c r="BA1156" s="48"/>
      <c r="BB1156" s="48"/>
      <c r="BC1156" s="48"/>
      <c r="BD1156" s="48"/>
      <c r="BE1156" s="48"/>
      <c r="BF1156" s="48"/>
      <c r="BG1156" s="48"/>
      <c r="BH1156" s="48"/>
      <c r="BI1156" s="158"/>
      <c r="BJ1156" s="158"/>
      <c r="BK1156" s="48"/>
      <c r="BL1156" s="307"/>
      <c r="BM1156" s="48"/>
      <c r="BN1156" s="48"/>
      <c r="BO1156" s="48"/>
      <c r="BP1156" s="48"/>
      <c r="BQ1156" s="48"/>
      <c r="BR1156" s="48"/>
      <c r="BS1156" s="48"/>
      <c r="BT1156" s="48"/>
      <c r="BU1156" s="48"/>
      <c r="BV1156" s="48"/>
      <c r="BW1156" s="48"/>
      <c r="BX1156" s="48"/>
      <c r="BY1156" s="48"/>
      <c r="BZ1156" s="328"/>
      <c r="CA1156" s="48"/>
      <c r="CB1156" s="48"/>
      <c r="CC1156" s="48"/>
      <c r="CD1156" s="48"/>
      <c r="CE1156" s="48"/>
      <c r="CF1156" s="48"/>
      <c r="CG1156" s="48"/>
      <c r="CH1156" s="48"/>
      <c r="CI1156" s="48"/>
      <c r="CJ1156" s="48"/>
      <c r="CK1156" s="48"/>
      <c r="CL1156" s="48"/>
      <c r="CM1156" s="48"/>
      <c r="CN1156" s="48"/>
      <c r="CO1156" s="48"/>
      <c r="CP1156" s="48"/>
      <c r="CQ1156" s="48"/>
      <c r="CR1156" s="48"/>
      <c r="CS1156" s="48"/>
      <c r="CT1156" s="48"/>
      <c r="CU1156" s="48"/>
      <c r="CV1156" s="48"/>
      <c r="CW1156" s="48"/>
      <c r="CX1156" s="48"/>
      <c r="CY1156" s="48"/>
      <c r="CZ1156" s="48"/>
      <c r="DA1156" s="48"/>
      <c r="DB1156" s="48"/>
      <c r="DC1156" s="48"/>
      <c r="DD1156" s="48"/>
      <c r="DE1156" s="48"/>
      <c r="DF1156" s="48"/>
      <c r="DG1156" s="48"/>
      <c r="DH1156" s="48"/>
      <c r="DI1156" s="48"/>
      <c r="DJ1156" s="48"/>
      <c r="DK1156" s="48"/>
      <c r="DL1156" s="48"/>
      <c r="DM1156" s="48"/>
      <c r="DN1156" s="48"/>
      <c r="DO1156" s="48"/>
      <c r="DP1156" s="48"/>
      <c r="DQ1156" s="48"/>
      <c r="DR1156" s="48"/>
      <c r="DS1156" s="48"/>
      <c r="DT1156" s="48"/>
      <c r="DU1156" s="48"/>
      <c r="DV1156" s="48"/>
      <c r="DW1156" s="48"/>
      <c r="DX1156" s="48"/>
      <c r="DY1156" s="48"/>
      <c r="DZ1156" s="48"/>
      <c r="EA1156" s="48"/>
      <c r="EB1156" s="48"/>
      <c r="EC1156" s="48"/>
      <c r="ED1156" s="48"/>
      <c r="EE1156" s="48"/>
      <c r="EF1156" s="48"/>
      <c r="EG1156" s="48"/>
      <c r="EH1156" s="48"/>
      <c r="EI1156" s="48"/>
      <c r="EJ1156" s="48"/>
      <c r="EK1156" s="48"/>
      <c r="EL1156" s="48"/>
      <c r="ET1156" s="33" t="s">
        <v>1765</v>
      </c>
      <c r="EU1156" s="33" t="s">
        <v>1763</v>
      </c>
    </row>
    <row r="1157" spans="1:151" ht="12" hidden="1" customHeight="1">
      <c r="A1157" s="48"/>
      <c r="B1157" s="60"/>
      <c r="C1157" s="48"/>
      <c r="D1157" s="60"/>
      <c r="E1157" s="60"/>
      <c r="F1157" s="60"/>
      <c r="G1157" s="60"/>
      <c r="H1157" s="60"/>
      <c r="I1157" s="60"/>
      <c r="J1157" s="60"/>
      <c r="K1157" s="60"/>
      <c r="L1157" s="60"/>
      <c r="M1157" s="48"/>
      <c r="N1157" s="48"/>
      <c r="O1157" s="48"/>
      <c r="P1157" s="48"/>
      <c r="Q1157" s="48"/>
      <c r="R1157" s="48"/>
      <c r="S1157" s="48"/>
      <c r="T1157" s="48"/>
      <c r="U1157" s="48"/>
      <c r="V1157" s="48"/>
      <c r="W1157" s="48"/>
      <c r="X1157" s="48"/>
      <c r="Y1157" s="48"/>
      <c r="Z1157" s="48"/>
      <c r="AA1157" s="48"/>
      <c r="AB1157" s="48"/>
      <c r="AC1157" s="48"/>
      <c r="AD1157" s="48"/>
      <c r="AE1157" s="48"/>
      <c r="AF1157" s="48"/>
      <c r="AG1157" s="48"/>
      <c r="AH1157" s="48"/>
      <c r="AI1157" s="48"/>
      <c r="AJ1157" s="48"/>
      <c r="AK1157" s="48"/>
      <c r="AL1157" s="48"/>
      <c r="AM1157" s="48"/>
      <c r="AN1157" s="48"/>
      <c r="AO1157" s="48"/>
      <c r="AP1157" s="48"/>
      <c r="AQ1157" s="48"/>
      <c r="AR1157" s="48"/>
      <c r="AS1157" s="48"/>
      <c r="AT1157" s="48"/>
      <c r="AU1157" s="48"/>
      <c r="AV1157" s="48"/>
      <c r="AW1157" s="48"/>
      <c r="AX1157" s="48"/>
      <c r="AY1157" s="48"/>
      <c r="AZ1157" s="48"/>
      <c r="BA1157" s="48"/>
      <c r="BB1157" s="48"/>
      <c r="BC1157" s="48"/>
      <c r="BD1157" s="48"/>
      <c r="BE1157" s="48"/>
      <c r="BF1157" s="48"/>
      <c r="BG1157" s="48"/>
      <c r="BH1157" s="48"/>
      <c r="BI1157" s="158"/>
      <c r="BJ1157" s="158"/>
      <c r="BK1157" s="48"/>
      <c r="BL1157" s="307"/>
      <c r="BM1157" s="48"/>
      <c r="BN1157" s="48"/>
      <c r="BO1157" s="48"/>
      <c r="BP1157" s="48"/>
      <c r="BQ1157" s="48"/>
      <c r="BR1157" s="48"/>
      <c r="BS1157" s="48"/>
      <c r="BT1157" s="48"/>
      <c r="BU1157" s="48"/>
      <c r="BV1157" s="48"/>
      <c r="BW1157" s="48"/>
      <c r="BX1157" s="48"/>
      <c r="BY1157" s="48"/>
      <c r="BZ1157" s="328"/>
      <c r="CA1157" s="48"/>
      <c r="CB1157" s="48"/>
      <c r="CC1157" s="48"/>
      <c r="CD1157" s="48"/>
      <c r="CE1157" s="48"/>
      <c r="CF1157" s="48"/>
      <c r="CG1157" s="48"/>
      <c r="CH1157" s="48"/>
      <c r="CI1157" s="48"/>
      <c r="CJ1157" s="48"/>
      <c r="CK1157" s="48"/>
      <c r="CL1157" s="48"/>
      <c r="CM1157" s="48"/>
      <c r="CN1157" s="48"/>
      <c r="CO1157" s="48"/>
      <c r="CP1157" s="48"/>
      <c r="CQ1157" s="48"/>
      <c r="CR1157" s="48"/>
      <c r="CS1157" s="48"/>
      <c r="CT1157" s="48"/>
      <c r="CU1157" s="48"/>
      <c r="CV1157" s="48"/>
      <c r="CW1157" s="48"/>
      <c r="CX1157" s="48"/>
      <c r="CY1157" s="48"/>
      <c r="CZ1157" s="48"/>
      <c r="DA1157" s="48"/>
      <c r="DB1157" s="48"/>
      <c r="DC1157" s="48"/>
      <c r="DD1157" s="48"/>
      <c r="DE1157" s="48"/>
      <c r="DF1157" s="48"/>
      <c r="DG1157" s="48"/>
      <c r="DH1157" s="48"/>
      <c r="DI1157" s="48"/>
      <c r="DJ1157" s="48"/>
      <c r="DK1157" s="48"/>
      <c r="DL1157" s="48"/>
      <c r="DM1157" s="48"/>
      <c r="DN1157" s="48"/>
      <c r="DO1157" s="48"/>
      <c r="DP1157" s="48"/>
      <c r="DQ1157" s="48"/>
      <c r="DR1157" s="48"/>
      <c r="DS1157" s="48"/>
      <c r="DT1157" s="48"/>
      <c r="DU1157" s="48"/>
      <c r="DV1157" s="48"/>
      <c r="DW1157" s="48"/>
      <c r="DX1157" s="48"/>
      <c r="DY1157" s="48"/>
      <c r="DZ1157" s="48"/>
      <c r="EA1157" s="48"/>
      <c r="EB1157" s="48"/>
      <c r="EC1157" s="48"/>
      <c r="ED1157" s="48"/>
      <c r="EE1157" s="48"/>
      <c r="EF1157" s="48"/>
      <c r="EG1157" s="48"/>
      <c r="EH1157" s="48"/>
      <c r="EI1157" s="48"/>
      <c r="EJ1157" s="48"/>
      <c r="EK1157" s="48"/>
      <c r="EL1157" s="48"/>
      <c r="ET1157" s="33" t="s">
        <v>1766</v>
      </c>
      <c r="EU1157" s="33" t="s">
        <v>1764</v>
      </c>
    </row>
    <row r="1158" spans="1:151" ht="12" hidden="1" customHeight="1">
      <c r="A1158" s="48"/>
      <c r="B1158" s="60"/>
      <c r="C1158" s="48"/>
      <c r="D1158" s="60"/>
      <c r="E1158" s="60"/>
      <c r="F1158" s="60"/>
      <c r="G1158" s="60"/>
      <c r="H1158" s="60"/>
      <c r="I1158" s="60"/>
      <c r="J1158" s="60"/>
      <c r="K1158" s="60"/>
      <c r="L1158" s="60"/>
      <c r="M1158" s="48"/>
      <c r="N1158" s="48"/>
      <c r="O1158" s="48"/>
      <c r="P1158" s="48"/>
      <c r="Q1158" s="48"/>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c r="AM1158" s="48"/>
      <c r="AN1158" s="48"/>
      <c r="AO1158" s="48"/>
      <c r="AP1158" s="48"/>
      <c r="AQ1158" s="48"/>
      <c r="AR1158" s="48"/>
      <c r="AS1158" s="48"/>
      <c r="AT1158" s="48"/>
      <c r="AU1158" s="48"/>
      <c r="AV1158" s="48"/>
      <c r="AW1158" s="48"/>
      <c r="AX1158" s="48"/>
      <c r="AY1158" s="48"/>
      <c r="AZ1158" s="48"/>
      <c r="BA1158" s="48"/>
      <c r="BB1158" s="48"/>
      <c r="BC1158" s="48"/>
      <c r="BD1158" s="48"/>
      <c r="BE1158" s="48"/>
      <c r="BF1158" s="48"/>
      <c r="BG1158" s="48"/>
      <c r="BH1158" s="48"/>
      <c r="BI1158" s="158"/>
      <c r="BJ1158" s="158"/>
      <c r="BK1158" s="48"/>
      <c r="BL1158" s="307"/>
      <c r="BM1158" s="48"/>
      <c r="BN1158" s="48"/>
      <c r="BO1158" s="48"/>
      <c r="BP1158" s="48"/>
      <c r="BQ1158" s="48"/>
      <c r="BR1158" s="48"/>
      <c r="BS1158" s="48"/>
      <c r="BT1158" s="48"/>
      <c r="BU1158" s="48"/>
      <c r="BV1158" s="48"/>
      <c r="BW1158" s="48"/>
      <c r="BX1158" s="48"/>
      <c r="BY1158" s="48"/>
      <c r="BZ1158" s="328"/>
      <c r="CA1158" s="48"/>
      <c r="CB1158" s="48"/>
      <c r="CC1158" s="48"/>
      <c r="CD1158" s="48"/>
      <c r="CE1158" s="48"/>
      <c r="CF1158" s="48"/>
      <c r="CG1158" s="48"/>
      <c r="CH1158" s="48"/>
      <c r="CI1158" s="48"/>
      <c r="CJ1158" s="48"/>
      <c r="CK1158" s="48"/>
      <c r="CL1158" s="48"/>
      <c r="CM1158" s="48"/>
      <c r="CN1158" s="48"/>
      <c r="CO1158" s="48"/>
      <c r="CP1158" s="48"/>
      <c r="CQ1158" s="48"/>
      <c r="CR1158" s="48"/>
      <c r="CS1158" s="48"/>
      <c r="CT1158" s="48"/>
      <c r="CU1158" s="48"/>
      <c r="CV1158" s="48"/>
      <c r="CW1158" s="48"/>
      <c r="CX1158" s="48"/>
      <c r="CY1158" s="48"/>
      <c r="CZ1158" s="48"/>
      <c r="DA1158" s="48"/>
      <c r="DB1158" s="48"/>
      <c r="DC1158" s="48"/>
      <c r="DD1158" s="48"/>
      <c r="DE1158" s="48"/>
      <c r="DF1158" s="48"/>
      <c r="DG1158" s="48"/>
      <c r="DH1158" s="48"/>
      <c r="DI1158" s="48"/>
      <c r="DJ1158" s="48"/>
      <c r="DK1158" s="48"/>
      <c r="DL1158" s="48"/>
      <c r="DM1158" s="48"/>
      <c r="DN1158" s="48"/>
      <c r="DO1158" s="48"/>
      <c r="DP1158" s="48"/>
      <c r="DQ1158" s="48"/>
      <c r="DR1158" s="48"/>
      <c r="DS1158" s="48"/>
      <c r="DT1158" s="48"/>
      <c r="DU1158" s="48"/>
      <c r="DV1158" s="48"/>
      <c r="DW1158" s="48"/>
      <c r="DX1158" s="48"/>
      <c r="DY1158" s="48"/>
      <c r="DZ1158" s="48"/>
      <c r="EA1158" s="48"/>
      <c r="EB1158" s="48"/>
      <c r="EC1158" s="48"/>
      <c r="ED1158" s="48"/>
      <c r="EE1158" s="48"/>
      <c r="EF1158" s="48"/>
      <c r="EG1158" s="48"/>
      <c r="EH1158" s="48"/>
      <c r="EI1158" s="48"/>
      <c r="EJ1158" s="48"/>
      <c r="EK1158" s="48"/>
      <c r="EL1158" s="48"/>
      <c r="ET1158" s="33" t="s">
        <v>1767</v>
      </c>
      <c r="EU1158" s="33" t="s">
        <v>1765</v>
      </c>
    </row>
    <row r="1159" spans="1:151" ht="12" hidden="1" customHeight="1">
      <c r="A1159" s="48"/>
      <c r="B1159" s="60"/>
      <c r="C1159" s="48"/>
      <c r="D1159" s="60"/>
      <c r="E1159" s="60"/>
      <c r="F1159" s="60"/>
      <c r="G1159" s="60"/>
      <c r="H1159" s="60"/>
      <c r="I1159" s="60"/>
      <c r="J1159" s="60"/>
      <c r="K1159" s="60"/>
      <c r="L1159" s="60"/>
      <c r="M1159" s="48"/>
      <c r="N1159" s="48"/>
      <c r="O1159" s="48"/>
      <c r="P1159" s="48"/>
      <c r="Q1159" s="48"/>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c r="AM1159" s="48"/>
      <c r="AN1159" s="48"/>
      <c r="AO1159" s="48"/>
      <c r="AP1159" s="48"/>
      <c r="AQ1159" s="48"/>
      <c r="AR1159" s="48"/>
      <c r="AS1159" s="48"/>
      <c r="AT1159" s="48"/>
      <c r="AU1159" s="48"/>
      <c r="AV1159" s="48"/>
      <c r="AW1159" s="48"/>
      <c r="AX1159" s="48"/>
      <c r="AY1159" s="48"/>
      <c r="AZ1159" s="48"/>
      <c r="BA1159" s="48"/>
      <c r="BB1159" s="48"/>
      <c r="BC1159" s="48"/>
      <c r="BD1159" s="48"/>
      <c r="BE1159" s="48"/>
      <c r="BF1159" s="48"/>
      <c r="BG1159" s="48"/>
      <c r="BH1159" s="48"/>
      <c r="BI1159" s="158"/>
      <c r="BJ1159" s="158"/>
      <c r="BK1159" s="48"/>
      <c r="BL1159" s="307"/>
      <c r="BM1159" s="48"/>
      <c r="BN1159" s="48"/>
      <c r="BO1159" s="48"/>
      <c r="BP1159" s="48"/>
      <c r="BQ1159" s="48"/>
      <c r="BR1159" s="48"/>
      <c r="BS1159" s="48"/>
      <c r="BT1159" s="48"/>
      <c r="BU1159" s="48"/>
      <c r="BV1159" s="48"/>
      <c r="BW1159" s="48"/>
      <c r="BX1159" s="48"/>
      <c r="BY1159" s="48"/>
      <c r="BZ1159" s="328"/>
      <c r="CA1159" s="48"/>
      <c r="CB1159" s="48"/>
      <c r="CC1159" s="48"/>
      <c r="CD1159" s="48"/>
      <c r="CE1159" s="48"/>
      <c r="CF1159" s="48"/>
      <c r="CG1159" s="48"/>
      <c r="CH1159" s="48"/>
      <c r="CI1159" s="48"/>
      <c r="CJ1159" s="48"/>
      <c r="CK1159" s="48"/>
      <c r="CL1159" s="48"/>
      <c r="CM1159" s="48"/>
      <c r="CN1159" s="48"/>
      <c r="CO1159" s="48"/>
      <c r="CP1159" s="48"/>
      <c r="CQ1159" s="48"/>
      <c r="CR1159" s="48"/>
      <c r="CS1159" s="48"/>
      <c r="CT1159" s="48"/>
      <c r="CU1159" s="48"/>
      <c r="CV1159" s="48"/>
      <c r="CW1159" s="48"/>
      <c r="CX1159" s="48"/>
      <c r="CY1159" s="48"/>
      <c r="CZ1159" s="48"/>
      <c r="DA1159" s="48"/>
      <c r="DB1159" s="48"/>
      <c r="DC1159" s="48"/>
      <c r="DD1159" s="48"/>
      <c r="DE1159" s="48"/>
      <c r="DF1159" s="48"/>
      <c r="DG1159" s="48"/>
      <c r="DH1159" s="48"/>
      <c r="DI1159" s="48"/>
      <c r="DJ1159" s="48"/>
      <c r="DK1159" s="48"/>
      <c r="DL1159" s="48"/>
      <c r="DM1159" s="48"/>
      <c r="DN1159" s="48"/>
      <c r="DO1159" s="48"/>
      <c r="DP1159" s="48"/>
      <c r="DQ1159" s="48"/>
      <c r="DR1159" s="48"/>
      <c r="DS1159" s="48"/>
      <c r="DT1159" s="48"/>
      <c r="DU1159" s="48"/>
      <c r="DV1159" s="48"/>
      <c r="DW1159" s="48"/>
      <c r="DX1159" s="48"/>
      <c r="DY1159" s="48"/>
      <c r="DZ1159" s="48"/>
      <c r="EA1159" s="48"/>
      <c r="EB1159" s="48"/>
      <c r="EC1159" s="48"/>
      <c r="ED1159" s="48"/>
      <c r="EE1159" s="48"/>
      <c r="EF1159" s="48"/>
      <c r="EG1159" s="48"/>
      <c r="EH1159" s="48"/>
      <c r="EI1159" s="48"/>
      <c r="EJ1159" s="48"/>
      <c r="EK1159" s="48"/>
      <c r="EL1159" s="48"/>
      <c r="ET1159" s="33" t="s">
        <v>1768</v>
      </c>
      <c r="EU1159" s="33" t="s">
        <v>1766</v>
      </c>
    </row>
    <row r="1160" spans="1:151" ht="12" hidden="1" customHeight="1">
      <c r="A1160" s="48"/>
      <c r="B1160" s="60"/>
      <c r="C1160" s="48"/>
      <c r="D1160" s="60"/>
      <c r="E1160" s="60"/>
      <c r="F1160" s="60"/>
      <c r="G1160" s="60"/>
      <c r="H1160" s="60"/>
      <c r="I1160" s="60"/>
      <c r="J1160" s="60"/>
      <c r="K1160" s="60"/>
      <c r="L1160" s="60"/>
      <c r="M1160" s="48"/>
      <c r="N1160" s="48"/>
      <c r="O1160" s="48"/>
      <c r="P1160" s="48"/>
      <c r="Q1160" s="48"/>
      <c r="R1160" s="48"/>
      <c r="S1160" s="48"/>
      <c r="T1160" s="48"/>
      <c r="U1160" s="48"/>
      <c r="V1160" s="48"/>
      <c r="W1160" s="48"/>
      <c r="X1160" s="48"/>
      <c r="Y1160" s="48"/>
      <c r="Z1160" s="48"/>
      <c r="AA1160" s="48"/>
      <c r="AB1160" s="48"/>
      <c r="AC1160" s="48"/>
      <c r="AD1160" s="48"/>
      <c r="AE1160" s="48"/>
      <c r="AF1160" s="48"/>
      <c r="AG1160" s="48"/>
      <c r="AH1160" s="48"/>
      <c r="AI1160" s="48"/>
      <c r="AJ1160" s="48"/>
      <c r="AK1160" s="48"/>
      <c r="AL1160" s="48"/>
      <c r="AM1160" s="48"/>
      <c r="AN1160" s="48"/>
      <c r="AO1160" s="48"/>
      <c r="AP1160" s="48"/>
      <c r="AQ1160" s="48"/>
      <c r="AR1160" s="48"/>
      <c r="AS1160" s="48"/>
      <c r="AT1160" s="48"/>
      <c r="AU1160" s="48"/>
      <c r="AV1160" s="48"/>
      <c r="AW1160" s="48"/>
      <c r="AX1160" s="48"/>
      <c r="AY1160" s="48"/>
      <c r="AZ1160" s="48"/>
      <c r="BA1160" s="48"/>
      <c r="BB1160" s="48"/>
      <c r="BC1160" s="48"/>
      <c r="BD1160" s="48"/>
      <c r="BE1160" s="48"/>
      <c r="BF1160" s="48"/>
      <c r="BG1160" s="48"/>
      <c r="BH1160" s="48"/>
      <c r="BI1160" s="158"/>
      <c r="BJ1160" s="158"/>
      <c r="BK1160" s="48"/>
      <c r="BL1160" s="307"/>
      <c r="BM1160" s="48"/>
      <c r="BN1160" s="48"/>
      <c r="BO1160" s="48"/>
      <c r="BP1160" s="48"/>
      <c r="BQ1160" s="48"/>
      <c r="BR1160" s="48"/>
      <c r="BS1160" s="48"/>
      <c r="BT1160" s="48"/>
      <c r="BU1160" s="48"/>
      <c r="BV1160" s="48"/>
      <c r="BW1160" s="48"/>
      <c r="BX1160" s="48"/>
      <c r="BY1160" s="48"/>
      <c r="BZ1160" s="328"/>
      <c r="CA1160" s="48"/>
      <c r="CB1160" s="48"/>
      <c r="CC1160" s="48"/>
      <c r="CD1160" s="48"/>
      <c r="CE1160" s="48"/>
      <c r="CF1160" s="48"/>
      <c r="CG1160" s="48"/>
      <c r="CH1160" s="48"/>
      <c r="CI1160" s="48"/>
      <c r="CJ1160" s="48"/>
      <c r="CK1160" s="48"/>
      <c r="CL1160" s="48"/>
      <c r="CM1160" s="48"/>
      <c r="CN1160" s="48"/>
      <c r="CO1160" s="48"/>
      <c r="CP1160" s="48"/>
      <c r="CQ1160" s="48"/>
      <c r="CR1160" s="48"/>
      <c r="CS1160" s="48"/>
      <c r="CT1160" s="48"/>
      <c r="CU1160" s="48"/>
      <c r="CV1160" s="48"/>
      <c r="CW1160" s="48"/>
      <c r="CX1160" s="48"/>
      <c r="CY1160" s="48"/>
      <c r="CZ1160" s="48"/>
      <c r="DA1160" s="48"/>
      <c r="DB1160" s="48"/>
      <c r="DC1160" s="48"/>
      <c r="DD1160" s="48"/>
      <c r="DE1160" s="48"/>
      <c r="DF1160" s="48"/>
      <c r="DG1160" s="48"/>
      <c r="DH1160" s="48"/>
      <c r="DI1160" s="48"/>
      <c r="DJ1160" s="48"/>
      <c r="DK1160" s="48"/>
      <c r="DL1160" s="48"/>
      <c r="DM1160" s="48"/>
      <c r="DN1160" s="48"/>
      <c r="DO1160" s="48"/>
      <c r="DP1160" s="48"/>
      <c r="DQ1160" s="48"/>
      <c r="DR1160" s="48"/>
      <c r="DS1160" s="48"/>
      <c r="DT1160" s="48"/>
      <c r="DU1160" s="48"/>
      <c r="DV1160" s="48"/>
      <c r="DW1160" s="48"/>
      <c r="DX1160" s="48"/>
      <c r="DY1160" s="48"/>
      <c r="DZ1160" s="48"/>
      <c r="EA1160" s="48"/>
      <c r="EB1160" s="48"/>
      <c r="EC1160" s="48"/>
      <c r="ED1160" s="48"/>
      <c r="EE1160" s="48"/>
      <c r="EF1160" s="48"/>
      <c r="EG1160" s="48"/>
      <c r="EH1160" s="48"/>
      <c r="EI1160" s="48"/>
      <c r="EJ1160" s="48"/>
      <c r="EK1160" s="48"/>
      <c r="EL1160" s="48"/>
      <c r="ET1160" s="33" t="s">
        <v>1769</v>
      </c>
      <c r="EU1160" s="33" t="s">
        <v>1767</v>
      </c>
    </row>
    <row r="1161" spans="1:151" ht="12" hidden="1" customHeight="1">
      <c r="A1161" s="48"/>
      <c r="B1161" s="60"/>
      <c r="C1161" s="48"/>
      <c r="D1161" s="60"/>
      <c r="E1161" s="60"/>
      <c r="F1161" s="60"/>
      <c r="G1161" s="60"/>
      <c r="H1161" s="60"/>
      <c r="I1161" s="60"/>
      <c r="J1161" s="60"/>
      <c r="K1161" s="60"/>
      <c r="L1161" s="60"/>
      <c r="M1161" s="48"/>
      <c r="N1161" s="48"/>
      <c r="O1161" s="48"/>
      <c r="P1161" s="48"/>
      <c r="Q1161" s="48"/>
      <c r="R1161" s="48"/>
      <c r="S1161" s="48"/>
      <c r="T1161" s="48"/>
      <c r="U1161" s="48"/>
      <c r="V1161" s="48"/>
      <c r="W1161" s="48"/>
      <c r="X1161" s="48"/>
      <c r="Y1161" s="48"/>
      <c r="Z1161" s="48"/>
      <c r="AA1161" s="48"/>
      <c r="AB1161" s="48"/>
      <c r="AC1161" s="48"/>
      <c r="AD1161" s="48"/>
      <c r="AE1161" s="48"/>
      <c r="AF1161" s="48"/>
      <c r="AG1161" s="48"/>
      <c r="AH1161" s="48"/>
      <c r="AI1161" s="48"/>
      <c r="AJ1161" s="48"/>
      <c r="AK1161" s="48"/>
      <c r="AL1161" s="48"/>
      <c r="AM1161" s="48"/>
      <c r="AN1161" s="48"/>
      <c r="AO1161" s="48"/>
      <c r="AP1161" s="48"/>
      <c r="AQ1161" s="48"/>
      <c r="AR1161" s="48"/>
      <c r="AS1161" s="48"/>
      <c r="AT1161" s="48"/>
      <c r="AU1161" s="48"/>
      <c r="AV1161" s="48"/>
      <c r="AW1161" s="48"/>
      <c r="AX1161" s="48"/>
      <c r="AY1161" s="48"/>
      <c r="AZ1161" s="48"/>
      <c r="BA1161" s="48"/>
      <c r="BB1161" s="48"/>
      <c r="BC1161" s="48"/>
      <c r="BD1161" s="48"/>
      <c r="BE1161" s="48"/>
      <c r="BF1161" s="48"/>
      <c r="BG1161" s="48"/>
      <c r="BH1161" s="48"/>
      <c r="BI1161" s="158"/>
      <c r="BJ1161" s="158"/>
      <c r="BK1161" s="48"/>
      <c r="BL1161" s="307"/>
      <c r="BM1161" s="48"/>
      <c r="BN1161" s="48"/>
      <c r="BO1161" s="48"/>
      <c r="BP1161" s="48"/>
      <c r="BQ1161" s="48"/>
      <c r="BR1161" s="48"/>
      <c r="BS1161" s="48"/>
      <c r="BT1161" s="48"/>
      <c r="BU1161" s="48"/>
      <c r="BV1161" s="48"/>
      <c r="BW1161" s="48"/>
      <c r="BX1161" s="48"/>
      <c r="BY1161" s="48"/>
      <c r="BZ1161" s="328"/>
      <c r="CA1161" s="48"/>
      <c r="CB1161" s="48"/>
      <c r="CC1161" s="48"/>
      <c r="CD1161" s="48"/>
      <c r="CE1161" s="48"/>
      <c r="CF1161" s="48"/>
      <c r="CG1161" s="48"/>
      <c r="CH1161" s="48"/>
      <c r="CI1161" s="48"/>
      <c r="CJ1161" s="48"/>
      <c r="CK1161" s="48"/>
      <c r="CL1161" s="48"/>
      <c r="CM1161" s="48"/>
      <c r="CN1161" s="48"/>
      <c r="CO1161" s="48"/>
      <c r="CP1161" s="48"/>
      <c r="CQ1161" s="48"/>
      <c r="CR1161" s="48"/>
      <c r="CS1161" s="48"/>
      <c r="CT1161" s="48"/>
      <c r="CU1161" s="48"/>
      <c r="CV1161" s="48"/>
      <c r="CW1161" s="48"/>
      <c r="CX1161" s="48"/>
      <c r="CY1161" s="48"/>
      <c r="CZ1161" s="48"/>
      <c r="DA1161" s="48"/>
      <c r="DB1161" s="48"/>
      <c r="DC1161" s="48"/>
      <c r="DD1161" s="48"/>
      <c r="DE1161" s="48"/>
      <c r="DF1161" s="48"/>
      <c r="DG1161" s="48"/>
      <c r="DH1161" s="48"/>
      <c r="DI1161" s="48"/>
      <c r="DJ1161" s="48"/>
      <c r="DK1161" s="48"/>
      <c r="DL1161" s="48"/>
      <c r="DM1161" s="48"/>
      <c r="DN1161" s="48"/>
      <c r="DO1161" s="48"/>
      <c r="DP1161" s="48"/>
      <c r="DQ1161" s="48"/>
      <c r="DR1161" s="48"/>
      <c r="DS1161" s="48"/>
      <c r="DT1161" s="48"/>
      <c r="DU1161" s="48"/>
      <c r="DV1161" s="48"/>
      <c r="DW1161" s="48"/>
      <c r="DX1161" s="48"/>
      <c r="DY1161" s="48"/>
      <c r="DZ1161" s="48"/>
      <c r="EA1161" s="48"/>
      <c r="EB1161" s="48"/>
      <c r="EC1161" s="48"/>
      <c r="ED1161" s="48"/>
      <c r="EE1161" s="48"/>
      <c r="EF1161" s="48"/>
      <c r="EG1161" s="48"/>
      <c r="EH1161" s="48"/>
      <c r="EI1161" s="48"/>
      <c r="EJ1161" s="48"/>
      <c r="EK1161" s="48"/>
      <c r="EL1161" s="48"/>
      <c r="ET1161" s="33" t="s">
        <v>1770</v>
      </c>
      <c r="EU1161" s="33" t="s">
        <v>1768</v>
      </c>
    </row>
    <row r="1162" spans="1:151" ht="12" hidden="1" customHeight="1">
      <c r="A1162" s="48"/>
      <c r="B1162" s="60"/>
      <c r="C1162" s="48"/>
      <c r="D1162" s="60"/>
      <c r="E1162" s="60"/>
      <c r="F1162" s="60"/>
      <c r="G1162" s="60"/>
      <c r="H1162" s="60"/>
      <c r="I1162" s="60"/>
      <c r="J1162" s="60"/>
      <c r="K1162" s="60"/>
      <c r="L1162" s="60"/>
      <c r="M1162" s="48"/>
      <c r="N1162" s="48"/>
      <c r="O1162" s="48"/>
      <c r="P1162" s="48"/>
      <c r="Q1162" s="48"/>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c r="AM1162" s="48"/>
      <c r="AN1162" s="48"/>
      <c r="AO1162" s="48"/>
      <c r="AP1162" s="48"/>
      <c r="AQ1162" s="48"/>
      <c r="AR1162" s="48"/>
      <c r="AS1162" s="48"/>
      <c r="AT1162" s="48"/>
      <c r="AU1162" s="48"/>
      <c r="AV1162" s="48"/>
      <c r="AW1162" s="48"/>
      <c r="AX1162" s="48"/>
      <c r="AY1162" s="48"/>
      <c r="AZ1162" s="48"/>
      <c r="BA1162" s="48"/>
      <c r="BB1162" s="48"/>
      <c r="BC1162" s="48"/>
      <c r="BD1162" s="48"/>
      <c r="BE1162" s="48"/>
      <c r="BF1162" s="48"/>
      <c r="BG1162" s="48"/>
      <c r="BH1162" s="48"/>
      <c r="BI1162" s="158"/>
      <c r="BJ1162" s="158"/>
      <c r="BK1162" s="48"/>
      <c r="BL1162" s="307"/>
      <c r="BM1162" s="48"/>
      <c r="BN1162" s="48"/>
      <c r="BO1162" s="48"/>
      <c r="BP1162" s="48"/>
      <c r="BQ1162" s="48"/>
      <c r="BR1162" s="48"/>
      <c r="BS1162" s="48"/>
      <c r="BT1162" s="48"/>
      <c r="BU1162" s="48"/>
      <c r="BV1162" s="48"/>
      <c r="BW1162" s="48"/>
      <c r="BX1162" s="48"/>
      <c r="BY1162" s="48"/>
      <c r="BZ1162" s="328"/>
      <c r="CA1162" s="48"/>
      <c r="CB1162" s="48"/>
      <c r="CC1162" s="48"/>
      <c r="CD1162" s="48"/>
      <c r="CE1162" s="48"/>
      <c r="CF1162" s="48"/>
      <c r="CG1162" s="48"/>
      <c r="CH1162" s="48"/>
      <c r="CI1162" s="48"/>
      <c r="CJ1162" s="48"/>
      <c r="CK1162" s="48"/>
      <c r="CL1162" s="48"/>
      <c r="CM1162" s="48"/>
      <c r="CN1162" s="48"/>
      <c r="CO1162" s="48"/>
      <c r="CP1162" s="48"/>
      <c r="CQ1162" s="48"/>
      <c r="CR1162" s="48"/>
      <c r="CS1162" s="48"/>
      <c r="CT1162" s="48"/>
      <c r="CU1162" s="48"/>
      <c r="CV1162" s="48"/>
      <c r="CW1162" s="48"/>
      <c r="CX1162" s="48"/>
      <c r="CY1162" s="48"/>
      <c r="CZ1162" s="48"/>
      <c r="DA1162" s="48"/>
      <c r="DB1162" s="48"/>
      <c r="DC1162" s="48"/>
      <c r="DD1162" s="48"/>
      <c r="DE1162" s="48"/>
      <c r="DF1162" s="48"/>
      <c r="DG1162" s="48"/>
      <c r="DH1162" s="48"/>
      <c r="DI1162" s="48"/>
      <c r="DJ1162" s="48"/>
      <c r="DK1162" s="48"/>
      <c r="DL1162" s="48"/>
      <c r="DM1162" s="48"/>
      <c r="DN1162" s="48"/>
      <c r="DO1162" s="48"/>
      <c r="DP1162" s="48"/>
      <c r="DQ1162" s="48"/>
      <c r="DR1162" s="48"/>
      <c r="DS1162" s="48"/>
      <c r="DT1162" s="48"/>
      <c r="DU1162" s="48"/>
      <c r="DV1162" s="48"/>
      <c r="DW1162" s="48"/>
      <c r="DX1162" s="48"/>
      <c r="DY1162" s="48"/>
      <c r="DZ1162" s="48"/>
      <c r="EA1162" s="48"/>
      <c r="EB1162" s="48"/>
      <c r="EC1162" s="48"/>
      <c r="ED1162" s="48"/>
      <c r="EE1162" s="48"/>
      <c r="EF1162" s="48"/>
      <c r="EG1162" s="48"/>
      <c r="EH1162" s="48"/>
      <c r="EI1162" s="48"/>
      <c r="EJ1162" s="48"/>
      <c r="EK1162" s="48"/>
      <c r="EL1162" s="48"/>
      <c r="ET1162" s="33" t="s">
        <v>1771</v>
      </c>
      <c r="EU1162" s="33" t="s">
        <v>1769</v>
      </c>
    </row>
    <row r="1163" spans="1:151" ht="12" hidden="1" customHeight="1">
      <c r="A1163" s="48"/>
      <c r="B1163" s="60"/>
      <c r="C1163" s="48"/>
      <c r="D1163" s="60"/>
      <c r="E1163" s="60"/>
      <c r="F1163" s="60"/>
      <c r="G1163" s="60"/>
      <c r="H1163" s="60"/>
      <c r="I1163" s="60"/>
      <c r="J1163" s="60"/>
      <c r="K1163" s="60"/>
      <c r="L1163" s="60"/>
      <c r="M1163" s="48"/>
      <c r="N1163" s="48"/>
      <c r="O1163" s="48"/>
      <c r="P1163" s="48"/>
      <c r="Q1163" s="48"/>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c r="AM1163" s="48"/>
      <c r="AN1163" s="48"/>
      <c r="AO1163" s="48"/>
      <c r="AP1163" s="48"/>
      <c r="AQ1163" s="48"/>
      <c r="AR1163" s="48"/>
      <c r="AS1163" s="48"/>
      <c r="AT1163" s="48"/>
      <c r="AU1163" s="48"/>
      <c r="AV1163" s="48"/>
      <c r="AW1163" s="48"/>
      <c r="AX1163" s="48"/>
      <c r="AY1163" s="48"/>
      <c r="AZ1163" s="48"/>
      <c r="BA1163" s="48"/>
      <c r="BB1163" s="48"/>
      <c r="BC1163" s="48"/>
      <c r="BD1163" s="48"/>
      <c r="BE1163" s="48"/>
      <c r="BF1163" s="48"/>
      <c r="BG1163" s="48"/>
      <c r="BH1163" s="48"/>
      <c r="BI1163" s="158"/>
      <c r="BJ1163" s="158"/>
      <c r="BK1163" s="48"/>
      <c r="BL1163" s="307"/>
      <c r="BM1163" s="48"/>
      <c r="BN1163" s="48"/>
      <c r="BO1163" s="48"/>
      <c r="BP1163" s="48"/>
      <c r="BQ1163" s="48"/>
      <c r="BR1163" s="48"/>
      <c r="BS1163" s="48"/>
      <c r="BT1163" s="48"/>
      <c r="BU1163" s="48"/>
      <c r="BV1163" s="48"/>
      <c r="BW1163" s="48"/>
      <c r="BX1163" s="48"/>
      <c r="BY1163" s="48"/>
      <c r="BZ1163" s="328"/>
      <c r="CA1163" s="48"/>
      <c r="CB1163" s="48"/>
      <c r="CC1163" s="48"/>
      <c r="CD1163" s="48"/>
      <c r="CE1163" s="48"/>
      <c r="CF1163" s="48"/>
      <c r="CG1163" s="48"/>
      <c r="CH1163" s="48"/>
      <c r="CI1163" s="48"/>
      <c r="CJ1163" s="48"/>
      <c r="CK1163" s="48"/>
      <c r="CL1163" s="48"/>
      <c r="CM1163" s="48"/>
      <c r="CN1163" s="48"/>
      <c r="CO1163" s="48"/>
      <c r="CP1163" s="48"/>
      <c r="CQ1163" s="48"/>
      <c r="CR1163" s="48"/>
      <c r="CS1163" s="48"/>
      <c r="CT1163" s="48"/>
      <c r="CU1163" s="48"/>
      <c r="CV1163" s="48"/>
      <c r="CW1163" s="48"/>
      <c r="CX1163" s="48"/>
      <c r="CY1163" s="48"/>
      <c r="CZ1163" s="48"/>
      <c r="DA1163" s="48"/>
      <c r="DB1163" s="48"/>
      <c r="DC1163" s="48"/>
      <c r="DD1163" s="48"/>
      <c r="DE1163" s="48"/>
      <c r="DF1163" s="48"/>
      <c r="DG1163" s="48"/>
      <c r="DH1163" s="48"/>
      <c r="DI1163" s="48"/>
      <c r="DJ1163" s="48"/>
      <c r="DK1163" s="48"/>
      <c r="DL1163" s="48"/>
      <c r="DM1163" s="48"/>
      <c r="DN1163" s="48"/>
      <c r="DO1163" s="48"/>
      <c r="DP1163" s="48"/>
      <c r="DQ1163" s="48"/>
      <c r="DR1163" s="48"/>
      <c r="DS1163" s="48"/>
      <c r="DT1163" s="48"/>
      <c r="DU1163" s="48"/>
      <c r="DV1163" s="48"/>
      <c r="DW1163" s="48"/>
      <c r="DX1163" s="48"/>
      <c r="DY1163" s="48"/>
      <c r="DZ1163" s="48"/>
      <c r="EA1163" s="48"/>
      <c r="EB1163" s="48"/>
      <c r="EC1163" s="48"/>
      <c r="ED1163" s="48"/>
      <c r="EE1163" s="48"/>
      <c r="EF1163" s="48"/>
      <c r="EG1163" s="48"/>
      <c r="EH1163" s="48"/>
      <c r="EI1163" s="48"/>
      <c r="EJ1163" s="48"/>
      <c r="EK1163" s="48"/>
      <c r="EL1163" s="48"/>
      <c r="ET1163" s="33" t="s">
        <v>1772</v>
      </c>
      <c r="EU1163" s="33" t="s">
        <v>1770</v>
      </c>
    </row>
    <row r="1164" spans="1:151" ht="12" hidden="1" customHeight="1">
      <c r="A1164" s="48"/>
      <c r="B1164" s="60"/>
      <c r="C1164" s="48"/>
      <c r="D1164" s="60"/>
      <c r="E1164" s="60"/>
      <c r="F1164" s="60"/>
      <c r="G1164" s="60"/>
      <c r="H1164" s="60"/>
      <c r="I1164" s="60"/>
      <c r="J1164" s="60"/>
      <c r="K1164" s="60"/>
      <c r="L1164" s="60"/>
      <c r="M1164" s="48"/>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c r="AM1164" s="48"/>
      <c r="AN1164" s="48"/>
      <c r="AO1164" s="48"/>
      <c r="AP1164" s="48"/>
      <c r="AQ1164" s="48"/>
      <c r="AR1164" s="48"/>
      <c r="AS1164" s="48"/>
      <c r="AT1164" s="48"/>
      <c r="AU1164" s="48"/>
      <c r="AV1164" s="48"/>
      <c r="AW1164" s="48"/>
      <c r="AX1164" s="48"/>
      <c r="AY1164" s="48"/>
      <c r="AZ1164" s="48"/>
      <c r="BA1164" s="48"/>
      <c r="BB1164" s="48"/>
      <c r="BC1164" s="48"/>
      <c r="BD1164" s="48"/>
      <c r="BE1164" s="48"/>
      <c r="BF1164" s="48"/>
      <c r="BG1164" s="48"/>
      <c r="BH1164" s="48"/>
      <c r="BI1164" s="158"/>
      <c r="BJ1164" s="158"/>
      <c r="BK1164" s="48"/>
      <c r="BL1164" s="307"/>
      <c r="BM1164" s="48"/>
      <c r="BN1164" s="48"/>
      <c r="BO1164" s="48"/>
      <c r="BP1164" s="48"/>
      <c r="BQ1164" s="48"/>
      <c r="BR1164" s="48"/>
      <c r="BS1164" s="48"/>
      <c r="BT1164" s="48"/>
      <c r="BU1164" s="48"/>
      <c r="BV1164" s="48"/>
      <c r="BW1164" s="48"/>
      <c r="BX1164" s="48"/>
      <c r="BY1164" s="48"/>
      <c r="BZ1164" s="328"/>
      <c r="CA1164" s="48"/>
      <c r="CB1164" s="48"/>
      <c r="CC1164" s="48"/>
      <c r="CD1164" s="48"/>
      <c r="CE1164" s="48"/>
      <c r="CF1164" s="48"/>
      <c r="CG1164" s="48"/>
      <c r="CH1164" s="48"/>
      <c r="CI1164" s="48"/>
      <c r="CJ1164" s="48"/>
      <c r="CK1164" s="48"/>
      <c r="CL1164" s="48"/>
      <c r="CM1164" s="48"/>
      <c r="CN1164" s="48"/>
      <c r="CO1164" s="48"/>
      <c r="CP1164" s="48"/>
      <c r="CQ1164" s="48"/>
      <c r="CR1164" s="48"/>
      <c r="CS1164" s="48"/>
      <c r="CT1164" s="48"/>
      <c r="CU1164" s="48"/>
      <c r="CV1164" s="48"/>
      <c r="CW1164" s="48"/>
      <c r="CX1164" s="48"/>
      <c r="CY1164" s="48"/>
      <c r="CZ1164" s="48"/>
      <c r="DA1164" s="48"/>
      <c r="DB1164" s="48"/>
      <c r="DC1164" s="48"/>
      <c r="DD1164" s="48"/>
      <c r="DE1164" s="48"/>
      <c r="DF1164" s="48"/>
      <c r="DG1164" s="48"/>
      <c r="DH1164" s="48"/>
      <c r="DI1164" s="48"/>
      <c r="DJ1164" s="48"/>
      <c r="DK1164" s="48"/>
      <c r="DL1164" s="48"/>
      <c r="DM1164" s="48"/>
      <c r="DN1164" s="48"/>
      <c r="DO1164" s="48"/>
      <c r="DP1164" s="48"/>
      <c r="DQ1164" s="48"/>
      <c r="DR1164" s="48"/>
      <c r="DS1164" s="48"/>
      <c r="DT1164" s="48"/>
      <c r="DU1164" s="48"/>
      <c r="DV1164" s="48"/>
      <c r="DW1164" s="48"/>
      <c r="DX1164" s="48"/>
      <c r="DY1164" s="48"/>
      <c r="DZ1164" s="48"/>
      <c r="EA1164" s="48"/>
      <c r="EB1164" s="48"/>
      <c r="EC1164" s="48"/>
      <c r="ED1164" s="48"/>
      <c r="EE1164" s="48"/>
      <c r="EF1164" s="48"/>
      <c r="EG1164" s="48"/>
      <c r="EH1164" s="48"/>
      <c r="EI1164" s="48"/>
      <c r="EJ1164" s="48"/>
      <c r="EK1164" s="48"/>
      <c r="EL1164" s="48"/>
      <c r="ET1164" s="33" t="s">
        <v>1773</v>
      </c>
      <c r="EU1164" s="33" t="s">
        <v>1771</v>
      </c>
    </row>
    <row r="1165" spans="1:151" ht="12" hidden="1" customHeight="1">
      <c r="A1165" s="48"/>
      <c r="B1165" s="60"/>
      <c r="C1165" s="48"/>
      <c r="D1165" s="60"/>
      <c r="E1165" s="60"/>
      <c r="F1165" s="60"/>
      <c r="G1165" s="60"/>
      <c r="H1165" s="60"/>
      <c r="I1165" s="60"/>
      <c r="J1165" s="60"/>
      <c r="K1165" s="60"/>
      <c r="L1165" s="60"/>
      <c r="M1165" s="48"/>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c r="AM1165" s="48"/>
      <c r="AN1165" s="48"/>
      <c r="AO1165" s="48"/>
      <c r="AP1165" s="48"/>
      <c r="AQ1165" s="48"/>
      <c r="AR1165" s="48"/>
      <c r="AS1165" s="48"/>
      <c r="AT1165" s="48"/>
      <c r="AU1165" s="48"/>
      <c r="AV1165" s="48"/>
      <c r="AW1165" s="48"/>
      <c r="AX1165" s="48"/>
      <c r="AY1165" s="48"/>
      <c r="AZ1165" s="48"/>
      <c r="BA1165" s="48"/>
      <c r="BB1165" s="48"/>
      <c r="BC1165" s="48"/>
      <c r="BD1165" s="48"/>
      <c r="BE1165" s="48"/>
      <c r="BF1165" s="48"/>
      <c r="BG1165" s="48"/>
      <c r="BH1165" s="48"/>
      <c r="BI1165" s="158"/>
      <c r="BJ1165" s="158"/>
      <c r="BK1165" s="48"/>
      <c r="BL1165" s="307"/>
      <c r="BM1165" s="48"/>
      <c r="BN1165" s="48"/>
      <c r="BO1165" s="48"/>
      <c r="BP1165" s="48"/>
      <c r="BQ1165" s="48"/>
      <c r="BR1165" s="48"/>
      <c r="BS1165" s="48"/>
      <c r="BT1165" s="48"/>
      <c r="BU1165" s="48"/>
      <c r="BV1165" s="48"/>
      <c r="BW1165" s="48"/>
      <c r="BX1165" s="48"/>
      <c r="BY1165" s="48"/>
      <c r="BZ1165" s="328"/>
      <c r="CA1165" s="48"/>
      <c r="CB1165" s="48"/>
      <c r="CC1165" s="48"/>
      <c r="CD1165" s="48"/>
      <c r="CE1165" s="48"/>
      <c r="CF1165" s="48"/>
      <c r="CG1165" s="48"/>
      <c r="CH1165" s="48"/>
      <c r="CI1165" s="48"/>
      <c r="CJ1165" s="48"/>
      <c r="CK1165" s="48"/>
      <c r="CL1165" s="48"/>
      <c r="CM1165" s="48"/>
      <c r="CN1165" s="48"/>
      <c r="CO1165" s="48"/>
      <c r="CP1165" s="48"/>
      <c r="CQ1165" s="48"/>
      <c r="CR1165" s="48"/>
      <c r="CS1165" s="48"/>
      <c r="CT1165" s="48"/>
      <c r="CU1165" s="48"/>
      <c r="CV1165" s="48"/>
      <c r="CW1165" s="48"/>
      <c r="CX1165" s="48"/>
      <c r="CY1165" s="48"/>
      <c r="CZ1165" s="48"/>
      <c r="DA1165" s="48"/>
      <c r="DB1165" s="48"/>
      <c r="DC1165" s="48"/>
      <c r="DD1165" s="48"/>
      <c r="DE1165" s="48"/>
      <c r="DF1165" s="48"/>
      <c r="DG1165" s="48"/>
      <c r="DH1165" s="48"/>
      <c r="DI1165" s="48"/>
      <c r="DJ1165" s="48"/>
      <c r="DK1165" s="48"/>
      <c r="DL1165" s="48"/>
      <c r="DM1165" s="48"/>
      <c r="DN1165" s="48"/>
      <c r="DO1165" s="48"/>
      <c r="DP1165" s="48"/>
      <c r="DQ1165" s="48"/>
      <c r="DR1165" s="48"/>
      <c r="DS1165" s="48"/>
      <c r="DT1165" s="48"/>
      <c r="DU1165" s="48"/>
      <c r="DV1165" s="48"/>
      <c r="DW1165" s="48"/>
      <c r="DX1165" s="48"/>
      <c r="DY1165" s="48"/>
      <c r="DZ1165" s="48"/>
      <c r="EA1165" s="48"/>
      <c r="EB1165" s="48"/>
      <c r="EC1165" s="48"/>
      <c r="ED1165" s="48"/>
      <c r="EE1165" s="48"/>
      <c r="EF1165" s="48"/>
      <c r="EG1165" s="48"/>
      <c r="EH1165" s="48"/>
      <c r="EI1165" s="48"/>
      <c r="EJ1165" s="48"/>
      <c r="EK1165" s="48"/>
      <c r="EL1165" s="48"/>
      <c r="ET1165" s="33" t="s">
        <v>1774</v>
      </c>
      <c r="EU1165" s="33" t="s">
        <v>1772</v>
      </c>
    </row>
    <row r="1166" spans="1:151" ht="12" hidden="1" customHeight="1">
      <c r="A1166" s="48"/>
      <c r="B1166" s="60"/>
      <c r="C1166" s="48"/>
      <c r="D1166" s="60"/>
      <c r="E1166" s="60"/>
      <c r="F1166" s="60"/>
      <c r="G1166" s="60"/>
      <c r="H1166" s="60"/>
      <c r="I1166" s="60"/>
      <c r="J1166" s="60"/>
      <c r="K1166" s="60"/>
      <c r="L1166" s="60"/>
      <c r="M1166" s="48"/>
      <c r="N1166" s="48"/>
      <c r="O1166" s="48"/>
      <c r="P1166" s="48"/>
      <c r="Q1166" s="48"/>
      <c r="R1166" s="48"/>
      <c r="S1166" s="48"/>
      <c r="T1166" s="48"/>
      <c r="U1166" s="48"/>
      <c r="V1166" s="48"/>
      <c r="W1166" s="48"/>
      <c r="X1166" s="48"/>
      <c r="Y1166" s="48"/>
      <c r="Z1166" s="48"/>
      <c r="AA1166" s="48"/>
      <c r="AB1166" s="48"/>
      <c r="AC1166" s="48"/>
      <c r="AD1166" s="48"/>
      <c r="AE1166" s="48"/>
      <c r="AF1166" s="48"/>
      <c r="AG1166" s="48"/>
      <c r="AH1166" s="48"/>
      <c r="AI1166" s="48"/>
      <c r="AJ1166" s="48"/>
      <c r="AK1166" s="48"/>
      <c r="AL1166" s="48"/>
      <c r="AM1166" s="48"/>
      <c r="AN1166" s="48"/>
      <c r="AO1166" s="48"/>
      <c r="AP1166" s="48"/>
      <c r="AQ1166" s="48"/>
      <c r="AR1166" s="48"/>
      <c r="AS1166" s="48"/>
      <c r="AT1166" s="48"/>
      <c r="AU1166" s="48"/>
      <c r="AV1166" s="48"/>
      <c r="AW1166" s="48"/>
      <c r="AX1166" s="48"/>
      <c r="AY1166" s="48"/>
      <c r="AZ1166" s="48"/>
      <c r="BA1166" s="48"/>
      <c r="BB1166" s="48"/>
      <c r="BC1166" s="48"/>
      <c r="BD1166" s="48"/>
      <c r="BE1166" s="48"/>
      <c r="BF1166" s="48"/>
      <c r="BG1166" s="48"/>
      <c r="BH1166" s="48"/>
      <c r="BI1166" s="158"/>
      <c r="BJ1166" s="158"/>
      <c r="BK1166" s="48"/>
      <c r="BL1166" s="307"/>
      <c r="BM1166" s="48"/>
      <c r="BN1166" s="48"/>
      <c r="BO1166" s="48"/>
      <c r="BP1166" s="48"/>
      <c r="BQ1166" s="48"/>
      <c r="BR1166" s="48"/>
      <c r="BS1166" s="48"/>
      <c r="BT1166" s="48"/>
      <c r="BU1166" s="48"/>
      <c r="BV1166" s="48"/>
      <c r="BW1166" s="48"/>
      <c r="BX1166" s="48"/>
      <c r="BY1166" s="48"/>
      <c r="BZ1166" s="328"/>
      <c r="CA1166" s="48"/>
      <c r="CB1166" s="48"/>
      <c r="CC1166" s="48"/>
      <c r="CD1166" s="48"/>
      <c r="CE1166" s="48"/>
      <c r="CF1166" s="48"/>
      <c r="CG1166" s="48"/>
      <c r="CH1166" s="48"/>
      <c r="CI1166" s="48"/>
      <c r="CJ1166" s="48"/>
      <c r="CK1166" s="48"/>
      <c r="CL1166" s="48"/>
      <c r="CM1166" s="48"/>
      <c r="CN1166" s="48"/>
      <c r="CO1166" s="48"/>
      <c r="CP1166" s="48"/>
      <c r="CQ1166" s="48"/>
      <c r="CR1166" s="48"/>
      <c r="CS1166" s="48"/>
      <c r="CT1166" s="48"/>
      <c r="CU1166" s="48"/>
      <c r="CV1166" s="48"/>
      <c r="CW1166" s="48"/>
      <c r="CX1166" s="48"/>
      <c r="CY1166" s="48"/>
      <c r="CZ1166" s="48"/>
      <c r="DA1166" s="48"/>
      <c r="DB1166" s="48"/>
      <c r="DC1166" s="48"/>
      <c r="DD1166" s="48"/>
      <c r="DE1166" s="48"/>
      <c r="DF1166" s="48"/>
      <c r="DG1166" s="48"/>
      <c r="DH1166" s="48"/>
      <c r="DI1166" s="48"/>
      <c r="DJ1166" s="48"/>
      <c r="DK1166" s="48"/>
      <c r="DL1166" s="48"/>
      <c r="DM1166" s="48"/>
      <c r="DN1166" s="48"/>
      <c r="DO1166" s="48"/>
      <c r="DP1166" s="48"/>
      <c r="DQ1166" s="48"/>
      <c r="DR1166" s="48"/>
      <c r="DS1166" s="48"/>
      <c r="DT1166" s="48"/>
      <c r="DU1166" s="48"/>
      <c r="DV1166" s="48"/>
      <c r="DW1166" s="48"/>
      <c r="DX1166" s="48"/>
      <c r="DY1166" s="48"/>
      <c r="DZ1166" s="48"/>
      <c r="EA1166" s="48"/>
      <c r="EB1166" s="48"/>
      <c r="EC1166" s="48"/>
      <c r="ED1166" s="48"/>
      <c r="EE1166" s="48"/>
      <c r="EF1166" s="48"/>
      <c r="EG1166" s="48"/>
      <c r="EH1166" s="48"/>
      <c r="EI1166" s="48"/>
      <c r="EJ1166" s="48"/>
      <c r="EK1166" s="48"/>
      <c r="EL1166" s="48"/>
      <c r="ET1166" s="33" t="s">
        <v>1775</v>
      </c>
      <c r="EU1166" s="33" t="s">
        <v>1773</v>
      </c>
    </row>
    <row r="1167" spans="1:151" ht="12" hidden="1" customHeight="1">
      <c r="A1167" s="48"/>
      <c r="B1167" s="60"/>
      <c r="C1167" s="48"/>
      <c r="D1167" s="60"/>
      <c r="E1167" s="60"/>
      <c r="F1167" s="60"/>
      <c r="G1167" s="60"/>
      <c r="H1167" s="60"/>
      <c r="I1167" s="60"/>
      <c r="J1167" s="60"/>
      <c r="K1167" s="60"/>
      <c r="L1167" s="60"/>
      <c r="M1167" s="48"/>
      <c r="N1167" s="48"/>
      <c r="O1167" s="48"/>
      <c r="P1167" s="48"/>
      <c r="Q1167" s="48"/>
      <c r="R1167" s="48"/>
      <c r="S1167" s="48"/>
      <c r="T1167" s="48"/>
      <c r="U1167" s="48"/>
      <c r="V1167" s="48"/>
      <c r="W1167" s="48"/>
      <c r="X1167" s="48"/>
      <c r="Y1167" s="48"/>
      <c r="Z1167" s="48"/>
      <c r="AA1167" s="48"/>
      <c r="AB1167" s="48"/>
      <c r="AC1167" s="48"/>
      <c r="AD1167" s="48"/>
      <c r="AE1167" s="48"/>
      <c r="AF1167" s="48"/>
      <c r="AG1167" s="48"/>
      <c r="AH1167" s="48"/>
      <c r="AI1167" s="48"/>
      <c r="AJ1167" s="48"/>
      <c r="AK1167" s="48"/>
      <c r="AL1167" s="48"/>
      <c r="AM1167" s="48"/>
      <c r="AN1167" s="48"/>
      <c r="AO1167" s="48"/>
      <c r="AP1167" s="48"/>
      <c r="AQ1167" s="48"/>
      <c r="AR1167" s="48"/>
      <c r="AS1167" s="48"/>
      <c r="AT1167" s="48"/>
      <c r="AU1167" s="48"/>
      <c r="AV1167" s="48"/>
      <c r="AW1167" s="48"/>
      <c r="AX1167" s="48"/>
      <c r="AY1167" s="48"/>
      <c r="AZ1167" s="48"/>
      <c r="BA1167" s="48"/>
      <c r="BB1167" s="48"/>
      <c r="BC1167" s="48"/>
      <c r="BD1167" s="48"/>
      <c r="BE1167" s="48"/>
      <c r="BF1167" s="48"/>
      <c r="BG1167" s="48"/>
      <c r="BH1167" s="48"/>
      <c r="BI1167" s="158"/>
      <c r="BJ1167" s="158"/>
      <c r="BK1167" s="48"/>
      <c r="BL1167" s="307"/>
      <c r="BM1167" s="48"/>
      <c r="BN1167" s="48"/>
      <c r="BO1167" s="48"/>
      <c r="BP1167" s="48"/>
      <c r="BQ1167" s="48"/>
      <c r="BR1167" s="48"/>
      <c r="BS1167" s="48"/>
      <c r="BT1167" s="48"/>
      <c r="BU1167" s="48"/>
      <c r="BV1167" s="48"/>
      <c r="BW1167" s="48"/>
      <c r="BX1167" s="48"/>
      <c r="BY1167" s="48"/>
      <c r="BZ1167" s="328"/>
      <c r="CA1167" s="48"/>
      <c r="CB1167" s="48"/>
      <c r="CC1167" s="48"/>
      <c r="CD1167" s="48"/>
      <c r="CE1167" s="48"/>
      <c r="CF1167" s="48"/>
      <c r="CG1167" s="48"/>
      <c r="CH1167" s="48"/>
      <c r="CI1167" s="48"/>
      <c r="CJ1167" s="48"/>
      <c r="CK1167" s="48"/>
      <c r="CL1167" s="48"/>
      <c r="CM1167" s="48"/>
      <c r="CN1167" s="48"/>
      <c r="CO1167" s="48"/>
      <c r="CP1167" s="48"/>
      <c r="CQ1167" s="48"/>
      <c r="CR1167" s="48"/>
      <c r="CS1167" s="48"/>
      <c r="CT1167" s="48"/>
      <c r="CU1167" s="48"/>
      <c r="CV1167" s="48"/>
      <c r="CW1167" s="48"/>
      <c r="CX1167" s="48"/>
      <c r="CY1167" s="48"/>
      <c r="CZ1167" s="48"/>
      <c r="DA1167" s="48"/>
      <c r="DB1167" s="48"/>
      <c r="DC1167" s="48"/>
      <c r="DD1167" s="48"/>
      <c r="DE1167" s="48"/>
      <c r="DF1167" s="48"/>
      <c r="DG1167" s="48"/>
      <c r="DH1167" s="48"/>
      <c r="DI1167" s="48"/>
      <c r="DJ1167" s="48"/>
      <c r="DK1167" s="48"/>
      <c r="DL1167" s="48"/>
      <c r="DM1167" s="48"/>
      <c r="DN1167" s="48"/>
      <c r="DO1167" s="48"/>
      <c r="DP1167" s="48"/>
      <c r="DQ1167" s="48"/>
      <c r="DR1167" s="48"/>
      <c r="DS1167" s="48"/>
      <c r="DT1167" s="48"/>
      <c r="DU1167" s="48"/>
      <c r="DV1167" s="48"/>
      <c r="DW1167" s="48"/>
      <c r="DX1167" s="48"/>
      <c r="DY1167" s="48"/>
      <c r="DZ1167" s="48"/>
      <c r="EA1167" s="48"/>
      <c r="EB1167" s="48"/>
      <c r="EC1167" s="48"/>
      <c r="ED1167" s="48"/>
      <c r="EE1167" s="48"/>
      <c r="EF1167" s="48"/>
      <c r="EG1167" s="48"/>
      <c r="EH1167" s="48"/>
      <c r="EI1167" s="48"/>
      <c r="EJ1167" s="48"/>
      <c r="EK1167" s="48"/>
      <c r="EL1167" s="48"/>
      <c r="ET1167" s="33" t="s">
        <v>1776</v>
      </c>
      <c r="EU1167" s="33" t="s">
        <v>1774</v>
      </c>
    </row>
    <row r="1168" spans="1:151" ht="12" hidden="1" customHeight="1">
      <c r="A1168" s="48"/>
      <c r="B1168" s="60"/>
      <c r="C1168" s="48"/>
      <c r="D1168" s="60"/>
      <c r="E1168" s="60"/>
      <c r="F1168" s="60"/>
      <c r="G1168" s="60"/>
      <c r="H1168" s="60"/>
      <c r="I1168" s="60"/>
      <c r="J1168" s="60"/>
      <c r="K1168" s="60"/>
      <c r="L1168" s="60"/>
      <c r="M1168" s="48"/>
      <c r="N1168" s="48"/>
      <c r="O1168" s="48"/>
      <c r="P1168" s="48"/>
      <c r="Q1168" s="48"/>
      <c r="R1168" s="48"/>
      <c r="S1168" s="48"/>
      <c r="T1168" s="48"/>
      <c r="U1168" s="48"/>
      <c r="V1168" s="48"/>
      <c r="W1168" s="48"/>
      <c r="X1168" s="48"/>
      <c r="Y1168" s="48"/>
      <c r="Z1168" s="48"/>
      <c r="AA1168" s="48"/>
      <c r="AB1168" s="48"/>
      <c r="AC1168" s="48"/>
      <c r="AD1168" s="48"/>
      <c r="AE1168" s="48"/>
      <c r="AF1168" s="48"/>
      <c r="AG1168" s="48"/>
      <c r="AH1168" s="48"/>
      <c r="AI1168" s="48"/>
      <c r="AJ1168" s="48"/>
      <c r="AK1168" s="48"/>
      <c r="AL1168" s="48"/>
      <c r="AM1168" s="48"/>
      <c r="AN1168" s="48"/>
      <c r="AO1168" s="48"/>
      <c r="AP1168" s="48"/>
      <c r="AQ1168" s="48"/>
      <c r="AR1168" s="48"/>
      <c r="AS1168" s="48"/>
      <c r="AT1168" s="48"/>
      <c r="AU1168" s="48"/>
      <c r="AV1168" s="48"/>
      <c r="AW1168" s="48"/>
      <c r="AX1168" s="48"/>
      <c r="AY1168" s="48"/>
      <c r="AZ1168" s="48"/>
      <c r="BA1168" s="48"/>
      <c r="BB1168" s="48"/>
      <c r="BC1168" s="48"/>
      <c r="BD1168" s="48"/>
      <c r="BE1168" s="48"/>
      <c r="BF1168" s="48"/>
      <c r="BG1168" s="48"/>
      <c r="BH1168" s="48"/>
      <c r="BI1168" s="158"/>
      <c r="BJ1168" s="158"/>
      <c r="BK1168" s="48"/>
      <c r="BL1168" s="307"/>
      <c r="BM1168" s="48"/>
      <c r="BN1168" s="48"/>
      <c r="BO1168" s="48"/>
      <c r="BP1168" s="48"/>
      <c r="BQ1168" s="48"/>
      <c r="BR1168" s="48"/>
      <c r="BS1168" s="48"/>
      <c r="BT1168" s="48"/>
      <c r="BU1168" s="48"/>
      <c r="BV1168" s="48"/>
      <c r="BW1168" s="48"/>
      <c r="BX1168" s="48"/>
      <c r="BY1168" s="48"/>
      <c r="BZ1168" s="328"/>
      <c r="CA1168" s="48"/>
      <c r="CB1168" s="48"/>
      <c r="CC1168" s="48"/>
      <c r="CD1168" s="48"/>
      <c r="CE1168" s="48"/>
      <c r="CF1168" s="48"/>
      <c r="CG1168" s="48"/>
      <c r="CH1168" s="48"/>
      <c r="CI1168" s="48"/>
      <c r="CJ1168" s="48"/>
      <c r="CK1168" s="48"/>
      <c r="CL1168" s="48"/>
      <c r="CM1168" s="48"/>
      <c r="CN1168" s="48"/>
      <c r="CO1168" s="48"/>
      <c r="CP1168" s="48"/>
      <c r="CQ1168" s="48"/>
      <c r="CR1168" s="48"/>
      <c r="CS1168" s="48"/>
      <c r="CT1168" s="48"/>
      <c r="CU1168" s="48"/>
      <c r="CV1168" s="48"/>
      <c r="CW1168" s="48"/>
      <c r="CX1168" s="48"/>
      <c r="CY1168" s="48"/>
      <c r="CZ1168" s="48"/>
      <c r="DA1168" s="48"/>
      <c r="DB1168" s="48"/>
      <c r="DC1168" s="48"/>
      <c r="DD1168" s="48"/>
      <c r="DE1168" s="48"/>
      <c r="DF1168" s="48"/>
      <c r="DG1168" s="48"/>
      <c r="DH1168" s="48"/>
      <c r="DI1168" s="48"/>
      <c r="DJ1168" s="48"/>
      <c r="DK1168" s="48"/>
      <c r="DL1168" s="48"/>
      <c r="DM1168" s="48"/>
      <c r="DN1168" s="48"/>
      <c r="DO1168" s="48"/>
      <c r="DP1168" s="48"/>
      <c r="DQ1168" s="48"/>
      <c r="DR1168" s="48"/>
      <c r="DS1168" s="48"/>
      <c r="DT1168" s="48"/>
      <c r="DU1168" s="48"/>
      <c r="DV1168" s="48"/>
      <c r="DW1168" s="48"/>
      <c r="DX1168" s="48"/>
      <c r="DY1168" s="48"/>
      <c r="DZ1168" s="48"/>
      <c r="EA1168" s="48"/>
      <c r="EB1168" s="48"/>
      <c r="EC1168" s="48"/>
      <c r="ED1168" s="48"/>
      <c r="EE1168" s="48"/>
      <c r="EF1168" s="48"/>
      <c r="EG1168" s="48"/>
      <c r="EH1168" s="48"/>
      <c r="EI1168" s="48"/>
      <c r="EJ1168" s="48"/>
      <c r="EK1168" s="48"/>
      <c r="EL1168" s="48"/>
      <c r="ET1168" s="33" t="s">
        <v>1777</v>
      </c>
      <c r="EU1168" s="33" t="s">
        <v>1775</v>
      </c>
    </row>
    <row r="1169" spans="1:151" ht="12" hidden="1" customHeight="1">
      <c r="A1169" s="48"/>
      <c r="B1169" s="60"/>
      <c r="C1169" s="48"/>
      <c r="D1169" s="60"/>
      <c r="E1169" s="60"/>
      <c r="F1169" s="60"/>
      <c r="G1169" s="60"/>
      <c r="H1169" s="60"/>
      <c r="I1169" s="60"/>
      <c r="J1169" s="60"/>
      <c r="K1169" s="60"/>
      <c r="L1169" s="60"/>
      <c r="M1169" s="48"/>
      <c r="N1169" s="48"/>
      <c r="O1169" s="48"/>
      <c r="P1169" s="48"/>
      <c r="Q1169" s="48"/>
      <c r="R1169" s="48"/>
      <c r="S1169" s="48"/>
      <c r="T1169" s="48"/>
      <c r="U1169" s="48"/>
      <c r="V1169" s="48"/>
      <c r="W1169" s="48"/>
      <c r="X1169" s="48"/>
      <c r="Y1169" s="48"/>
      <c r="Z1169" s="48"/>
      <c r="AA1169" s="48"/>
      <c r="AB1169" s="48"/>
      <c r="AC1169" s="48"/>
      <c r="AD1169" s="48"/>
      <c r="AE1169" s="48"/>
      <c r="AF1169" s="48"/>
      <c r="AG1169" s="48"/>
      <c r="AH1169" s="48"/>
      <c r="AI1169" s="48"/>
      <c r="AJ1169" s="48"/>
      <c r="AK1169" s="48"/>
      <c r="AL1169" s="48"/>
      <c r="AM1169" s="48"/>
      <c r="AN1169" s="48"/>
      <c r="AO1169" s="48"/>
      <c r="AP1169" s="48"/>
      <c r="AQ1169" s="48"/>
      <c r="AR1169" s="48"/>
      <c r="AS1169" s="48"/>
      <c r="AT1169" s="48"/>
      <c r="AU1169" s="48"/>
      <c r="AV1169" s="48"/>
      <c r="AW1169" s="48"/>
      <c r="AX1169" s="48"/>
      <c r="AY1169" s="48"/>
      <c r="AZ1169" s="48"/>
      <c r="BA1169" s="48"/>
      <c r="BB1169" s="48"/>
      <c r="BC1169" s="48"/>
      <c r="BD1169" s="48"/>
      <c r="BE1169" s="48"/>
      <c r="BF1169" s="48"/>
      <c r="BG1169" s="48"/>
      <c r="BH1169" s="48"/>
      <c r="BI1169" s="158"/>
      <c r="BJ1169" s="158"/>
      <c r="BK1169" s="48"/>
      <c r="BL1169" s="307"/>
      <c r="BM1169" s="48"/>
      <c r="BN1169" s="48"/>
      <c r="BO1169" s="48"/>
      <c r="BP1169" s="48"/>
      <c r="BQ1169" s="48"/>
      <c r="BR1169" s="48"/>
      <c r="BS1169" s="48"/>
      <c r="BT1169" s="48"/>
      <c r="BU1169" s="48"/>
      <c r="BV1169" s="48"/>
      <c r="BW1169" s="48"/>
      <c r="BX1169" s="48"/>
      <c r="BY1169" s="48"/>
      <c r="BZ1169" s="328"/>
      <c r="CA1169" s="48"/>
      <c r="CB1169" s="48"/>
      <c r="CC1169" s="48"/>
      <c r="CD1169" s="48"/>
      <c r="CE1169" s="48"/>
      <c r="CF1169" s="48"/>
      <c r="CG1169" s="48"/>
      <c r="CH1169" s="48"/>
      <c r="CI1169" s="48"/>
      <c r="CJ1169" s="48"/>
      <c r="CK1169" s="48"/>
      <c r="CL1169" s="48"/>
      <c r="CM1169" s="48"/>
      <c r="CN1169" s="48"/>
      <c r="CO1169" s="48"/>
      <c r="CP1169" s="48"/>
      <c r="CQ1169" s="48"/>
      <c r="CR1169" s="48"/>
      <c r="CS1169" s="48"/>
      <c r="CT1169" s="48"/>
      <c r="CU1169" s="48"/>
      <c r="CV1169" s="48"/>
      <c r="CW1169" s="48"/>
      <c r="CX1169" s="48"/>
      <c r="CY1169" s="48"/>
      <c r="CZ1169" s="48"/>
      <c r="DA1169" s="48"/>
      <c r="DB1169" s="48"/>
      <c r="DC1169" s="48"/>
      <c r="DD1169" s="48"/>
      <c r="DE1169" s="48"/>
      <c r="DF1169" s="48"/>
      <c r="DG1169" s="48"/>
      <c r="DH1169" s="48"/>
      <c r="DI1169" s="48"/>
      <c r="DJ1169" s="48"/>
      <c r="DK1169" s="48"/>
      <c r="DL1169" s="48"/>
      <c r="DM1169" s="48"/>
      <c r="DN1169" s="48"/>
      <c r="DO1169" s="48"/>
      <c r="DP1169" s="48"/>
      <c r="DQ1169" s="48"/>
      <c r="DR1169" s="48"/>
      <c r="DS1169" s="48"/>
      <c r="DT1169" s="48"/>
      <c r="DU1169" s="48"/>
      <c r="DV1169" s="48"/>
      <c r="DW1169" s="48"/>
      <c r="DX1169" s="48"/>
      <c r="DY1169" s="48"/>
      <c r="DZ1169" s="48"/>
      <c r="EA1169" s="48"/>
      <c r="EB1169" s="48"/>
      <c r="EC1169" s="48"/>
      <c r="ED1169" s="48"/>
      <c r="EE1169" s="48"/>
      <c r="EF1169" s="48"/>
      <c r="EG1169" s="48"/>
      <c r="EH1169" s="48"/>
      <c r="EI1169" s="48"/>
      <c r="EJ1169" s="48"/>
      <c r="EK1169" s="48"/>
      <c r="EL1169" s="48"/>
      <c r="ET1169" s="33" t="s">
        <v>1778</v>
      </c>
      <c r="EU1169" s="33" t="s">
        <v>1776</v>
      </c>
    </row>
    <row r="1170" spans="1:151" ht="12" hidden="1" customHeight="1">
      <c r="A1170" s="48"/>
      <c r="B1170" s="60"/>
      <c r="C1170" s="48"/>
      <c r="D1170" s="60"/>
      <c r="E1170" s="60"/>
      <c r="F1170" s="60"/>
      <c r="G1170" s="60"/>
      <c r="H1170" s="60"/>
      <c r="I1170" s="60"/>
      <c r="J1170" s="60"/>
      <c r="K1170" s="60"/>
      <c r="L1170" s="60"/>
      <c r="M1170" s="48"/>
      <c r="N1170" s="48"/>
      <c r="O1170" s="48"/>
      <c r="P1170" s="48"/>
      <c r="Q1170" s="48"/>
      <c r="R1170" s="48"/>
      <c r="S1170" s="48"/>
      <c r="T1170" s="48"/>
      <c r="U1170" s="48"/>
      <c r="V1170" s="48"/>
      <c r="W1170" s="48"/>
      <c r="X1170" s="48"/>
      <c r="Y1170" s="48"/>
      <c r="Z1170" s="48"/>
      <c r="AA1170" s="48"/>
      <c r="AB1170" s="48"/>
      <c r="AC1170" s="48"/>
      <c r="AD1170" s="48"/>
      <c r="AE1170" s="48"/>
      <c r="AF1170" s="48"/>
      <c r="AG1170" s="48"/>
      <c r="AH1170" s="48"/>
      <c r="AI1170" s="48"/>
      <c r="AJ1170" s="48"/>
      <c r="AK1170" s="48"/>
      <c r="AL1170" s="48"/>
      <c r="AM1170" s="48"/>
      <c r="AN1170" s="48"/>
      <c r="AO1170" s="48"/>
      <c r="AP1170" s="48"/>
      <c r="AQ1170" s="48"/>
      <c r="AR1170" s="48"/>
      <c r="AS1170" s="48"/>
      <c r="AT1170" s="48"/>
      <c r="AU1170" s="48"/>
      <c r="AV1170" s="48"/>
      <c r="AW1170" s="48"/>
      <c r="AX1170" s="48"/>
      <c r="AY1170" s="48"/>
      <c r="AZ1170" s="48"/>
      <c r="BA1170" s="48"/>
      <c r="BB1170" s="48"/>
      <c r="BC1170" s="48"/>
      <c r="BD1170" s="48"/>
      <c r="BE1170" s="48"/>
      <c r="BF1170" s="48"/>
      <c r="BG1170" s="48"/>
      <c r="BH1170" s="48"/>
      <c r="BI1170" s="158"/>
      <c r="BJ1170" s="158"/>
      <c r="BK1170" s="48"/>
      <c r="BL1170" s="307"/>
      <c r="BM1170" s="48"/>
      <c r="BN1170" s="48"/>
      <c r="BO1170" s="48"/>
      <c r="BP1170" s="48"/>
      <c r="BQ1170" s="48"/>
      <c r="BR1170" s="48"/>
      <c r="BS1170" s="48"/>
      <c r="BT1170" s="48"/>
      <c r="BU1170" s="48"/>
      <c r="BV1170" s="48"/>
      <c r="BW1170" s="48"/>
      <c r="BX1170" s="48"/>
      <c r="BY1170" s="48"/>
      <c r="BZ1170" s="328"/>
      <c r="CA1170" s="48"/>
      <c r="CB1170" s="48"/>
      <c r="CC1170" s="48"/>
      <c r="CD1170" s="48"/>
      <c r="CE1170" s="48"/>
      <c r="CF1170" s="48"/>
      <c r="CG1170" s="48"/>
      <c r="CH1170" s="48"/>
      <c r="CI1170" s="48"/>
      <c r="CJ1170" s="48"/>
      <c r="CK1170" s="48"/>
      <c r="CL1170" s="48"/>
      <c r="CM1170" s="48"/>
      <c r="CN1170" s="48"/>
      <c r="CO1170" s="48"/>
      <c r="CP1170" s="48"/>
      <c r="CQ1170" s="48"/>
      <c r="CR1170" s="48"/>
      <c r="CS1170" s="48"/>
      <c r="CT1170" s="48"/>
      <c r="CU1170" s="48"/>
      <c r="CV1170" s="48"/>
      <c r="CW1170" s="48"/>
      <c r="CX1170" s="48"/>
      <c r="CY1170" s="48"/>
      <c r="CZ1170" s="48"/>
      <c r="DA1170" s="48"/>
      <c r="DB1170" s="48"/>
      <c r="DC1170" s="48"/>
      <c r="DD1170" s="48"/>
      <c r="DE1170" s="48"/>
      <c r="DF1170" s="48"/>
      <c r="DG1170" s="48"/>
      <c r="DH1170" s="48"/>
      <c r="DI1170" s="48"/>
      <c r="DJ1170" s="48"/>
      <c r="DK1170" s="48"/>
      <c r="DL1170" s="48"/>
      <c r="DM1170" s="48"/>
      <c r="DN1170" s="48"/>
      <c r="DO1170" s="48"/>
      <c r="DP1170" s="48"/>
      <c r="DQ1170" s="48"/>
      <c r="DR1170" s="48"/>
      <c r="DS1170" s="48"/>
      <c r="DT1170" s="48"/>
      <c r="DU1170" s="48"/>
      <c r="DV1170" s="48"/>
      <c r="DW1170" s="48"/>
      <c r="DX1170" s="48"/>
      <c r="DY1170" s="48"/>
      <c r="DZ1170" s="48"/>
      <c r="EA1170" s="48"/>
      <c r="EB1170" s="48"/>
      <c r="EC1170" s="48"/>
      <c r="ED1170" s="48"/>
      <c r="EE1170" s="48"/>
      <c r="EF1170" s="48"/>
      <c r="EG1170" s="48"/>
      <c r="EH1170" s="48"/>
      <c r="EI1170" s="48"/>
      <c r="EJ1170" s="48"/>
      <c r="EK1170" s="48"/>
      <c r="EL1170" s="48"/>
      <c r="ET1170" s="33" t="s">
        <v>1779</v>
      </c>
      <c r="EU1170" s="33" t="s">
        <v>1777</v>
      </c>
    </row>
    <row r="1171" spans="1:151" ht="12" hidden="1" customHeight="1">
      <c r="A1171" s="48"/>
      <c r="B1171" s="60"/>
      <c r="C1171" s="48"/>
      <c r="D1171" s="60"/>
      <c r="E1171" s="60"/>
      <c r="F1171" s="60"/>
      <c r="G1171" s="60"/>
      <c r="H1171" s="60"/>
      <c r="I1171" s="60"/>
      <c r="J1171" s="60"/>
      <c r="K1171" s="60"/>
      <c r="L1171" s="60"/>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c r="AM1171" s="48"/>
      <c r="AN1171" s="48"/>
      <c r="AO1171" s="48"/>
      <c r="AP1171" s="48"/>
      <c r="AQ1171" s="48"/>
      <c r="AR1171" s="48"/>
      <c r="AS1171" s="48"/>
      <c r="AT1171" s="48"/>
      <c r="AU1171" s="48"/>
      <c r="AV1171" s="48"/>
      <c r="AW1171" s="48"/>
      <c r="AX1171" s="48"/>
      <c r="AY1171" s="48"/>
      <c r="AZ1171" s="48"/>
      <c r="BA1171" s="48"/>
      <c r="BB1171" s="48"/>
      <c r="BC1171" s="48"/>
      <c r="BD1171" s="48"/>
      <c r="BE1171" s="48"/>
      <c r="BF1171" s="48"/>
      <c r="BG1171" s="48"/>
      <c r="BH1171" s="48"/>
      <c r="BI1171" s="158"/>
      <c r="BJ1171" s="158"/>
      <c r="BK1171" s="48"/>
      <c r="BL1171" s="307"/>
      <c r="BM1171" s="48"/>
      <c r="BN1171" s="48"/>
      <c r="BO1171" s="48"/>
      <c r="BP1171" s="48"/>
      <c r="BQ1171" s="48"/>
      <c r="BR1171" s="48"/>
      <c r="BS1171" s="48"/>
      <c r="BT1171" s="48"/>
      <c r="BU1171" s="48"/>
      <c r="BV1171" s="48"/>
      <c r="BW1171" s="48"/>
      <c r="BX1171" s="48"/>
      <c r="BY1171" s="48"/>
      <c r="BZ1171" s="328"/>
      <c r="CA1171" s="48"/>
      <c r="CB1171" s="48"/>
      <c r="CC1171" s="48"/>
      <c r="CD1171" s="48"/>
      <c r="CE1171" s="48"/>
      <c r="CF1171" s="48"/>
      <c r="CG1171" s="48"/>
      <c r="CH1171" s="48"/>
      <c r="CI1171" s="48"/>
      <c r="CJ1171" s="48"/>
      <c r="CK1171" s="48"/>
      <c r="CL1171" s="48"/>
      <c r="CM1171" s="48"/>
      <c r="CN1171" s="48"/>
      <c r="CO1171" s="48"/>
      <c r="CP1171" s="48"/>
      <c r="CQ1171" s="48"/>
      <c r="CR1171" s="48"/>
      <c r="CS1171" s="48"/>
      <c r="CT1171" s="48"/>
      <c r="CU1171" s="48"/>
      <c r="CV1171" s="48"/>
      <c r="CW1171" s="48"/>
      <c r="CX1171" s="48"/>
      <c r="CY1171" s="48"/>
      <c r="CZ1171" s="48"/>
      <c r="DA1171" s="48"/>
      <c r="DB1171" s="48"/>
      <c r="DC1171" s="48"/>
      <c r="DD1171" s="48"/>
      <c r="DE1171" s="48"/>
      <c r="DF1171" s="48"/>
      <c r="DG1171" s="48"/>
      <c r="DH1171" s="48"/>
      <c r="DI1171" s="48"/>
      <c r="DJ1171" s="48"/>
      <c r="DK1171" s="48"/>
      <c r="DL1171" s="48"/>
      <c r="DM1171" s="48"/>
      <c r="DN1171" s="48"/>
      <c r="DO1171" s="48"/>
      <c r="DP1171" s="48"/>
      <c r="DQ1171" s="48"/>
      <c r="DR1171" s="48"/>
      <c r="DS1171" s="48"/>
      <c r="DT1171" s="48"/>
      <c r="DU1171" s="48"/>
      <c r="DV1171" s="48"/>
      <c r="DW1171" s="48"/>
      <c r="DX1171" s="48"/>
      <c r="DY1171" s="48"/>
      <c r="DZ1171" s="48"/>
      <c r="EA1171" s="48"/>
      <c r="EB1171" s="48"/>
      <c r="EC1171" s="48"/>
      <c r="ED1171" s="48"/>
      <c r="EE1171" s="48"/>
      <c r="EF1171" s="48"/>
      <c r="EG1171" s="48"/>
      <c r="EH1171" s="48"/>
      <c r="EI1171" s="48"/>
      <c r="EJ1171" s="48"/>
      <c r="EK1171" s="48"/>
      <c r="EL1171" s="48"/>
      <c r="ET1171" s="33" t="s">
        <v>1780</v>
      </c>
      <c r="EU1171" s="33" t="s">
        <v>1778</v>
      </c>
    </row>
    <row r="1172" spans="1:151" ht="12" hidden="1" customHeight="1">
      <c r="A1172" s="48"/>
      <c r="B1172" s="60"/>
      <c r="C1172" s="48"/>
      <c r="D1172" s="60"/>
      <c r="E1172" s="60"/>
      <c r="F1172" s="60"/>
      <c r="G1172" s="60"/>
      <c r="H1172" s="60"/>
      <c r="I1172" s="60"/>
      <c r="J1172" s="60"/>
      <c r="K1172" s="60"/>
      <c r="L1172" s="60"/>
      <c r="M1172" s="48"/>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c r="AM1172" s="48"/>
      <c r="AN1172" s="48"/>
      <c r="AO1172" s="48"/>
      <c r="AP1172" s="48"/>
      <c r="AQ1172" s="48"/>
      <c r="AR1172" s="48"/>
      <c r="AS1172" s="48"/>
      <c r="AT1172" s="48"/>
      <c r="AU1172" s="48"/>
      <c r="AV1172" s="48"/>
      <c r="AW1172" s="48"/>
      <c r="AX1172" s="48"/>
      <c r="AY1172" s="48"/>
      <c r="AZ1172" s="48"/>
      <c r="BA1172" s="48"/>
      <c r="BB1172" s="48"/>
      <c r="BC1172" s="48"/>
      <c r="BD1172" s="48"/>
      <c r="BE1172" s="48"/>
      <c r="BF1172" s="48"/>
      <c r="BG1172" s="48"/>
      <c r="BH1172" s="48"/>
      <c r="BI1172" s="158"/>
      <c r="BJ1172" s="158"/>
      <c r="BK1172" s="48"/>
      <c r="BL1172" s="307"/>
      <c r="BM1172" s="48"/>
      <c r="BN1172" s="48"/>
      <c r="BO1172" s="48"/>
      <c r="BP1172" s="48"/>
      <c r="BQ1172" s="48"/>
      <c r="BR1172" s="48"/>
      <c r="BS1172" s="48"/>
      <c r="BT1172" s="48"/>
      <c r="BU1172" s="48"/>
      <c r="BV1172" s="48"/>
      <c r="BW1172" s="48"/>
      <c r="BX1172" s="48"/>
      <c r="BY1172" s="48"/>
      <c r="BZ1172" s="328"/>
      <c r="CA1172" s="48"/>
      <c r="CB1172" s="48"/>
      <c r="CC1172" s="48"/>
      <c r="CD1172" s="48"/>
      <c r="CE1172" s="48"/>
      <c r="CF1172" s="48"/>
      <c r="CG1172" s="48"/>
      <c r="CH1172" s="48"/>
      <c r="CI1172" s="48"/>
      <c r="CJ1172" s="48"/>
      <c r="CK1172" s="48"/>
      <c r="CL1172" s="48"/>
      <c r="CM1172" s="48"/>
      <c r="CN1172" s="48"/>
      <c r="CO1172" s="48"/>
      <c r="CP1172" s="48"/>
      <c r="CQ1172" s="48"/>
      <c r="CR1172" s="48"/>
      <c r="CS1172" s="48"/>
      <c r="CT1172" s="48"/>
      <c r="CU1172" s="48"/>
      <c r="CV1172" s="48"/>
      <c r="CW1172" s="48"/>
      <c r="CX1172" s="48"/>
      <c r="CY1172" s="48"/>
      <c r="CZ1172" s="48"/>
      <c r="DA1172" s="48"/>
      <c r="DB1172" s="48"/>
      <c r="DC1172" s="48"/>
      <c r="DD1172" s="48"/>
      <c r="DE1172" s="48"/>
      <c r="DF1172" s="48"/>
      <c r="DG1172" s="48"/>
      <c r="DH1172" s="48"/>
      <c r="DI1172" s="48"/>
      <c r="DJ1172" s="48"/>
      <c r="DK1172" s="48"/>
      <c r="DL1172" s="48"/>
      <c r="DM1172" s="48"/>
      <c r="DN1172" s="48"/>
      <c r="DO1172" s="48"/>
      <c r="DP1172" s="48"/>
      <c r="DQ1172" s="48"/>
      <c r="DR1172" s="48"/>
      <c r="DS1172" s="48"/>
      <c r="DT1172" s="48"/>
      <c r="DU1172" s="48"/>
      <c r="DV1172" s="48"/>
      <c r="DW1172" s="48"/>
      <c r="DX1172" s="48"/>
      <c r="DY1172" s="48"/>
      <c r="DZ1172" s="48"/>
      <c r="EA1172" s="48"/>
      <c r="EB1172" s="48"/>
      <c r="EC1172" s="48"/>
      <c r="ED1172" s="48"/>
      <c r="EE1172" s="48"/>
      <c r="EF1172" s="48"/>
      <c r="EG1172" s="48"/>
      <c r="EH1172" s="48"/>
      <c r="EI1172" s="48"/>
      <c r="EJ1172" s="48"/>
      <c r="EK1172" s="48"/>
      <c r="EL1172" s="48"/>
      <c r="ET1172" s="33" t="s">
        <v>1781</v>
      </c>
      <c r="EU1172" s="33" t="s">
        <v>1779</v>
      </c>
    </row>
    <row r="1173" spans="1:151" ht="12" hidden="1" customHeight="1">
      <c r="A1173" s="48"/>
      <c r="B1173" s="60"/>
      <c r="C1173" s="48"/>
      <c r="D1173" s="60"/>
      <c r="E1173" s="60"/>
      <c r="F1173" s="60"/>
      <c r="G1173" s="60"/>
      <c r="H1173" s="60"/>
      <c r="I1173" s="60"/>
      <c r="J1173" s="60"/>
      <c r="K1173" s="60"/>
      <c r="L1173" s="60"/>
      <c r="M1173" s="48"/>
      <c r="N1173" s="48"/>
      <c r="O1173" s="48"/>
      <c r="P1173" s="48"/>
      <c r="Q1173" s="48"/>
      <c r="R1173" s="48"/>
      <c r="S1173" s="48"/>
      <c r="T1173" s="48"/>
      <c r="U1173" s="48"/>
      <c r="V1173" s="48"/>
      <c r="W1173" s="48"/>
      <c r="X1173" s="48"/>
      <c r="Y1173" s="48"/>
      <c r="Z1173" s="48"/>
      <c r="AA1173" s="48"/>
      <c r="AB1173" s="48"/>
      <c r="AC1173" s="48"/>
      <c r="AD1173" s="48"/>
      <c r="AE1173" s="48"/>
      <c r="AF1173" s="48"/>
      <c r="AG1173" s="48"/>
      <c r="AH1173" s="48"/>
      <c r="AI1173" s="48"/>
      <c r="AJ1173" s="48"/>
      <c r="AK1173" s="48"/>
      <c r="AL1173" s="48"/>
      <c r="AM1173" s="48"/>
      <c r="AN1173" s="48"/>
      <c r="AO1173" s="48"/>
      <c r="AP1173" s="48"/>
      <c r="AQ1173" s="48"/>
      <c r="AR1173" s="48"/>
      <c r="AS1173" s="48"/>
      <c r="AT1173" s="48"/>
      <c r="AU1173" s="48"/>
      <c r="AV1173" s="48"/>
      <c r="AW1173" s="48"/>
      <c r="AX1173" s="48"/>
      <c r="AY1173" s="48"/>
      <c r="AZ1173" s="48"/>
      <c r="BA1173" s="48"/>
      <c r="BB1173" s="48"/>
      <c r="BC1173" s="48"/>
      <c r="BD1173" s="48"/>
      <c r="BE1173" s="48"/>
      <c r="BF1173" s="48"/>
      <c r="BG1173" s="48"/>
      <c r="BH1173" s="48"/>
      <c r="BI1173" s="158"/>
      <c r="BJ1173" s="158"/>
      <c r="BK1173" s="48"/>
      <c r="BL1173" s="307"/>
      <c r="BM1173" s="48"/>
      <c r="BN1173" s="48"/>
      <c r="BO1173" s="48"/>
      <c r="BP1173" s="48"/>
      <c r="BQ1173" s="48"/>
      <c r="BR1173" s="48"/>
      <c r="BS1173" s="48"/>
      <c r="BT1173" s="48"/>
      <c r="BU1173" s="48"/>
      <c r="BV1173" s="48"/>
      <c r="BW1173" s="48"/>
      <c r="BX1173" s="48"/>
      <c r="BY1173" s="48"/>
      <c r="BZ1173" s="328"/>
      <c r="CA1173" s="48"/>
      <c r="CB1173" s="48"/>
      <c r="CC1173" s="48"/>
      <c r="CD1173" s="48"/>
      <c r="CE1173" s="48"/>
      <c r="CF1173" s="48"/>
      <c r="CG1173" s="48"/>
      <c r="CH1173" s="48"/>
      <c r="CI1173" s="48"/>
      <c r="CJ1173" s="48"/>
      <c r="CK1173" s="48"/>
      <c r="CL1173" s="48"/>
      <c r="CM1173" s="48"/>
      <c r="CN1173" s="48"/>
      <c r="CO1173" s="48"/>
      <c r="CP1173" s="48"/>
      <c r="CQ1173" s="48"/>
      <c r="CR1173" s="48"/>
      <c r="CS1173" s="48"/>
      <c r="CT1173" s="48"/>
      <c r="CU1173" s="48"/>
      <c r="CV1173" s="48"/>
      <c r="CW1173" s="48"/>
      <c r="CX1173" s="48"/>
      <c r="CY1173" s="48"/>
      <c r="CZ1173" s="48"/>
      <c r="DA1173" s="48"/>
      <c r="DB1173" s="48"/>
      <c r="DC1173" s="48"/>
      <c r="DD1173" s="48"/>
      <c r="DE1173" s="48"/>
      <c r="DF1173" s="48"/>
      <c r="DG1173" s="48"/>
      <c r="DH1173" s="48"/>
      <c r="DI1173" s="48"/>
      <c r="DJ1173" s="48"/>
      <c r="DK1173" s="48"/>
      <c r="DL1173" s="48"/>
      <c r="DM1173" s="48"/>
      <c r="DN1173" s="48"/>
      <c r="DO1173" s="48"/>
      <c r="DP1173" s="48"/>
      <c r="DQ1173" s="48"/>
      <c r="DR1173" s="48"/>
      <c r="DS1173" s="48"/>
      <c r="DT1173" s="48"/>
      <c r="DU1173" s="48"/>
      <c r="DV1173" s="48"/>
      <c r="DW1173" s="48"/>
      <c r="DX1173" s="48"/>
      <c r="DY1173" s="48"/>
      <c r="DZ1173" s="48"/>
      <c r="EA1173" s="48"/>
      <c r="EB1173" s="48"/>
      <c r="EC1173" s="48"/>
      <c r="ED1173" s="48"/>
      <c r="EE1173" s="48"/>
      <c r="EF1173" s="48"/>
      <c r="EG1173" s="48"/>
      <c r="EH1173" s="48"/>
      <c r="EI1173" s="48"/>
      <c r="EJ1173" s="48"/>
      <c r="EK1173" s="48"/>
      <c r="EL1173" s="48"/>
      <c r="ET1173" s="33" t="s">
        <v>1782</v>
      </c>
      <c r="EU1173" s="33" t="s">
        <v>1780</v>
      </c>
    </row>
    <row r="1174" spans="1:151" ht="12" hidden="1" customHeight="1">
      <c r="A1174" s="48"/>
      <c r="B1174" s="60"/>
      <c r="C1174" s="48"/>
      <c r="D1174" s="60"/>
      <c r="E1174" s="60"/>
      <c r="F1174" s="60"/>
      <c r="G1174" s="60"/>
      <c r="H1174" s="60"/>
      <c r="I1174" s="60"/>
      <c r="J1174" s="60"/>
      <c r="K1174" s="60"/>
      <c r="L1174" s="60"/>
      <c r="M1174" s="48"/>
      <c r="N1174" s="48"/>
      <c r="O1174" s="48"/>
      <c r="P1174" s="48"/>
      <c r="Q1174" s="48"/>
      <c r="R1174" s="48"/>
      <c r="S1174" s="48"/>
      <c r="T1174" s="48"/>
      <c r="U1174" s="48"/>
      <c r="V1174" s="48"/>
      <c r="W1174" s="48"/>
      <c r="X1174" s="48"/>
      <c r="Y1174" s="48"/>
      <c r="Z1174" s="48"/>
      <c r="AA1174" s="48"/>
      <c r="AB1174" s="48"/>
      <c r="AC1174" s="48"/>
      <c r="AD1174" s="48"/>
      <c r="AE1174" s="48"/>
      <c r="AF1174" s="48"/>
      <c r="AG1174" s="48"/>
      <c r="AH1174" s="48"/>
      <c r="AI1174" s="48"/>
      <c r="AJ1174" s="48"/>
      <c r="AK1174" s="48"/>
      <c r="AL1174" s="48"/>
      <c r="AM1174" s="48"/>
      <c r="AN1174" s="48"/>
      <c r="AO1174" s="48"/>
      <c r="AP1174" s="48"/>
      <c r="AQ1174" s="48"/>
      <c r="AR1174" s="48"/>
      <c r="AS1174" s="48"/>
      <c r="AT1174" s="48"/>
      <c r="AU1174" s="48"/>
      <c r="AV1174" s="48"/>
      <c r="AW1174" s="48"/>
      <c r="AX1174" s="48"/>
      <c r="AY1174" s="48"/>
      <c r="AZ1174" s="48"/>
      <c r="BA1174" s="48"/>
      <c r="BB1174" s="48"/>
      <c r="BC1174" s="48"/>
      <c r="BD1174" s="48"/>
      <c r="BE1174" s="48"/>
      <c r="BF1174" s="48"/>
      <c r="BG1174" s="48"/>
      <c r="BH1174" s="48"/>
      <c r="BI1174" s="158"/>
      <c r="BJ1174" s="158"/>
      <c r="BK1174" s="48"/>
      <c r="BL1174" s="307"/>
      <c r="BM1174" s="48"/>
      <c r="BN1174" s="48"/>
      <c r="BO1174" s="48"/>
      <c r="BP1174" s="48"/>
      <c r="BQ1174" s="48"/>
      <c r="BR1174" s="48"/>
      <c r="BS1174" s="48"/>
      <c r="BT1174" s="48"/>
      <c r="BU1174" s="48"/>
      <c r="BV1174" s="48"/>
      <c r="BW1174" s="48"/>
      <c r="BX1174" s="48"/>
      <c r="BY1174" s="48"/>
      <c r="BZ1174" s="328"/>
      <c r="CA1174" s="48"/>
      <c r="CB1174" s="48"/>
      <c r="CC1174" s="48"/>
      <c r="CD1174" s="48"/>
      <c r="CE1174" s="48"/>
      <c r="CF1174" s="48"/>
      <c r="CG1174" s="48"/>
      <c r="CH1174" s="48"/>
      <c r="CI1174" s="48"/>
      <c r="CJ1174" s="48"/>
      <c r="CK1174" s="48"/>
      <c r="CL1174" s="48"/>
      <c r="CM1174" s="48"/>
      <c r="CN1174" s="48"/>
      <c r="CO1174" s="48"/>
      <c r="CP1174" s="48"/>
      <c r="CQ1174" s="48"/>
      <c r="CR1174" s="48"/>
      <c r="CS1174" s="48"/>
      <c r="CT1174" s="48"/>
      <c r="CU1174" s="48"/>
      <c r="CV1174" s="48"/>
      <c r="CW1174" s="48"/>
      <c r="CX1174" s="48"/>
      <c r="CY1174" s="48"/>
      <c r="CZ1174" s="48"/>
      <c r="DA1174" s="48"/>
      <c r="DB1174" s="48"/>
      <c r="DC1174" s="48"/>
      <c r="DD1174" s="48"/>
      <c r="DE1174" s="48"/>
      <c r="DF1174" s="48"/>
      <c r="DG1174" s="48"/>
      <c r="DH1174" s="48"/>
      <c r="DI1174" s="48"/>
      <c r="DJ1174" s="48"/>
      <c r="DK1174" s="48"/>
      <c r="DL1174" s="48"/>
      <c r="DM1174" s="48"/>
      <c r="DN1174" s="48"/>
      <c r="DO1174" s="48"/>
      <c r="DP1174" s="48"/>
      <c r="DQ1174" s="48"/>
      <c r="DR1174" s="48"/>
      <c r="DS1174" s="48"/>
      <c r="DT1174" s="48"/>
      <c r="DU1174" s="48"/>
      <c r="DV1174" s="48"/>
      <c r="DW1174" s="48"/>
      <c r="DX1174" s="48"/>
      <c r="DY1174" s="48"/>
      <c r="DZ1174" s="48"/>
      <c r="EA1174" s="48"/>
      <c r="EB1174" s="48"/>
      <c r="EC1174" s="48"/>
      <c r="ED1174" s="48"/>
      <c r="EE1174" s="48"/>
      <c r="EF1174" s="48"/>
      <c r="EG1174" s="48"/>
      <c r="EH1174" s="48"/>
      <c r="EI1174" s="48"/>
      <c r="EJ1174" s="48"/>
      <c r="EK1174" s="48"/>
      <c r="EL1174" s="48"/>
      <c r="ET1174" s="33" t="s">
        <v>1783</v>
      </c>
      <c r="EU1174" s="33" t="s">
        <v>1781</v>
      </c>
    </row>
    <row r="1175" spans="1:151" ht="12" hidden="1" customHeight="1">
      <c r="A1175" s="48"/>
      <c r="B1175" s="60"/>
      <c r="C1175" s="48"/>
      <c r="D1175" s="60"/>
      <c r="E1175" s="60"/>
      <c r="F1175" s="60"/>
      <c r="G1175" s="60"/>
      <c r="H1175" s="60"/>
      <c r="I1175" s="60"/>
      <c r="J1175" s="60"/>
      <c r="K1175" s="60"/>
      <c r="L1175" s="60"/>
      <c r="M1175" s="48"/>
      <c r="N1175" s="48"/>
      <c r="O1175" s="48"/>
      <c r="P1175" s="48"/>
      <c r="Q1175" s="48"/>
      <c r="R1175" s="48"/>
      <c r="S1175" s="48"/>
      <c r="T1175" s="48"/>
      <c r="U1175" s="48"/>
      <c r="V1175" s="48"/>
      <c r="W1175" s="48"/>
      <c r="X1175" s="48"/>
      <c r="Y1175" s="48"/>
      <c r="Z1175" s="48"/>
      <c r="AA1175" s="48"/>
      <c r="AB1175" s="48"/>
      <c r="AC1175" s="48"/>
      <c r="AD1175" s="48"/>
      <c r="AE1175" s="48"/>
      <c r="AF1175" s="48"/>
      <c r="AG1175" s="48"/>
      <c r="AH1175" s="48"/>
      <c r="AI1175" s="48"/>
      <c r="AJ1175" s="48"/>
      <c r="AK1175" s="48"/>
      <c r="AL1175" s="48"/>
      <c r="AM1175" s="48"/>
      <c r="AN1175" s="48"/>
      <c r="AO1175" s="48"/>
      <c r="AP1175" s="48"/>
      <c r="AQ1175" s="48"/>
      <c r="AR1175" s="48"/>
      <c r="AS1175" s="48"/>
      <c r="AT1175" s="48"/>
      <c r="AU1175" s="48"/>
      <c r="AV1175" s="48"/>
      <c r="AW1175" s="48"/>
      <c r="AX1175" s="48"/>
      <c r="AY1175" s="48"/>
      <c r="AZ1175" s="48"/>
      <c r="BA1175" s="48"/>
      <c r="BB1175" s="48"/>
      <c r="BC1175" s="48"/>
      <c r="BD1175" s="48"/>
      <c r="BE1175" s="48"/>
      <c r="BF1175" s="48"/>
      <c r="BG1175" s="48"/>
      <c r="BH1175" s="48"/>
      <c r="BI1175" s="158"/>
      <c r="BJ1175" s="158"/>
      <c r="BK1175" s="48"/>
      <c r="BL1175" s="307"/>
      <c r="BM1175" s="48"/>
      <c r="BN1175" s="48"/>
      <c r="BO1175" s="48"/>
      <c r="BP1175" s="48"/>
      <c r="BQ1175" s="48"/>
      <c r="BR1175" s="48"/>
      <c r="BS1175" s="48"/>
      <c r="BT1175" s="48"/>
      <c r="BU1175" s="48"/>
      <c r="BV1175" s="48"/>
      <c r="BW1175" s="48"/>
      <c r="BX1175" s="48"/>
      <c r="BY1175" s="48"/>
      <c r="BZ1175" s="328"/>
      <c r="CA1175" s="48"/>
      <c r="CB1175" s="48"/>
      <c r="CC1175" s="48"/>
      <c r="CD1175" s="48"/>
      <c r="CE1175" s="48"/>
      <c r="CF1175" s="48"/>
      <c r="CG1175" s="48"/>
      <c r="CH1175" s="48"/>
      <c r="CI1175" s="48"/>
      <c r="CJ1175" s="48"/>
      <c r="CK1175" s="48"/>
      <c r="CL1175" s="48"/>
      <c r="CM1175" s="48"/>
      <c r="CN1175" s="48"/>
      <c r="CO1175" s="48"/>
      <c r="CP1175" s="48"/>
      <c r="CQ1175" s="48"/>
      <c r="CR1175" s="48"/>
      <c r="CS1175" s="48"/>
      <c r="CT1175" s="48"/>
      <c r="CU1175" s="48"/>
      <c r="CV1175" s="48"/>
      <c r="CW1175" s="48"/>
      <c r="CX1175" s="48"/>
      <c r="CY1175" s="48"/>
      <c r="CZ1175" s="48"/>
      <c r="DA1175" s="48"/>
      <c r="DB1175" s="48"/>
      <c r="DC1175" s="48"/>
      <c r="DD1175" s="48"/>
      <c r="DE1175" s="48"/>
      <c r="DF1175" s="48"/>
      <c r="DG1175" s="48"/>
      <c r="DH1175" s="48"/>
      <c r="DI1175" s="48"/>
      <c r="DJ1175" s="48"/>
      <c r="DK1175" s="48"/>
      <c r="DL1175" s="48"/>
      <c r="DM1175" s="48"/>
      <c r="DN1175" s="48"/>
      <c r="DO1175" s="48"/>
      <c r="DP1175" s="48"/>
      <c r="DQ1175" s="48"/>
      <c r="DR1175" s="48"/>
      <c r="DS1175" s="48"/>
      <c r="DT1175" s="48"/>
      <c r="DU1175" s="48"/>
      <c r="DV1175" s="48"/>
      <c r="DW1175" s="48"/>
      <c r="DX1175" s="48"/>
      <c r="DY1175" s="48"/>
      <c r="DZ1175" s="48"/>
      <c r="EA1175" s="48"/>
      <c r="EB1175" s="48"/>
      <c r="EC1175" s="48"/>
      <c r="ED1175" s="48"/>
      <c r="EE1175" s="48"/>
      <c r="EF1175" s="48"/>
      <c r="EG1175" s="48"/>
      <c r="EH1175" s="48"/>
      <c r="EI1175" s="48"/>
      <c r="EJ1175" s="48"/>
      <c r="EK1175" s="48"/>
      <c r="EL1175" s="48"/>
      <c r="ET1175" s="33" t="s">
        <v>1784</v>
      </c>
      <c r="EU1175" s="33" t="s">
        <v>1782</v>
      </c>
    </row>
    <row r="1176" spans="1:151" ht="12" hidden="1" customHeight="1">
      <c r="A1176" s="48"/>
      <c r="B1176" s="60"/>
      <c r="C1176" s="48"/>
      <c r="D1176" s="60"/>
      <c r="E1176" s="60"/>
      <c r="F1176" s="60"/>
      <c r="G1176" s="60"/>
      <c r="H1176" s="60"/>
      <c r="I1176" s="60"/>
      <c r="J1176" s="60"/>
      <c r="K1176" s="60"/>
      <c r="L1176" s="60"/>
      <c r="M1176" s="48"/>
      <c r="N1176" s="48"/>
      <c r="O1176" s="48"/>
      <c r="P1176" s="48"/>
      <c r="Q1176" s="48"/>
      <c r="R1176" s="48"/>
      <c r="S1176" s="48"/>
      <c r="T1176" s="48"/>
      <c r="U1176" s="48"/>
      <c r="V1176" s="48"/>
      <c r="W1176" s="48"/>
      <c r="X1176" s="48"/>
      <c r="Y1176" s="48"/>
      <c r="Z1176" s="48"/>
      <c r="AA1176" s="48"/>
      <c r="AB1176" s="48"/>
      <c r="AC1176" s="48"/>
      <c r="AD1176" s="48"/>
      <c r="AE1176" s="48"/>
      <c r="AF1176" s="48"/>
      <c r="AG1176" s="48"/>
      <c r="AH1176" s="48"/>
      <c r="AI1176" s="48"/>
      <c r="AJ1176" s="48"/>
      <c r="AK1176" s="48"/>
      <c r="AL1176" s="48"/>
      <c r="AM1176" s="48"/>
      <c r="AN1176" s="48"/>
      <c r="AO1176" s="48"/>
      <c r="AP1176" s="48"/>
      <c r="AQ1176" s="48"/>
      <c r="AR1176" s="48"/>
      <c r="AS1176" s="48"/>
      <c r="AT1176" s="48"/>
      <c r="AU1176" s="48"/>
      <c r="AV1176" s="48"/>
      <c r="AW1176" s="48"/>
      <c r="AX1176" s="48"/>
      <c r="AY1176" s="48"/>
      <c r="AZ1176" s="48"/>
      <c r="BA1176" s="48"/>
      <c r="BB1176" s="48"/>
      <c r="BC1176" s="48"/>
      <c r="BD1176" s="48"/>
      <c r="BE1176" s="48"/>
      <c r="BF1176" s="48"/>
      <c r="BG1176" s="48"/>
      <c r="BH1176" s="48"/>
      <c r="BI1176" s="158"/>
      <c r="BJ1176" s="158"/>
      <c r="BK1176" s="48"/>
      <c r="BL1176" s="307"/>
      <c r="BM1176" s="48"/>
      <c r="BN1176" s="48"/>
      <c r="BO1176" s="48"/>
      <c r="BP1176" s="48"/>
      <c r="BQ1176" s="48"/>
      <c r="BR1176" s="48"/>
      <c r="BS1176" s="48"/>
      <c r="BT1176" s="48"/>
      <c r="BU1176" s="48"/>
      <c r="BV1176" s="48"/>
      <c r="BW1176" s="48"/>
      <c r="BX1176" s="48"/>
      <c r="BY1176" s="48"/>
      <c r="BZ1176" s="328"/>
      <c r="CA1176" s="48"/>
      <c r="CB1176" s="48"/>
      <c r="CC1176" s="48"/>
      <c r="CD1176" s="48"/>
      <c r="CE1176" s="48"/>
      <c r="CF1176" s="48"/>
      <c r="CG1176" s="48"/>
      <c r="CH1176" s="48"/>
      <c r="CI1176" s="48"/>
      <c r="CJ1176" s="48"/>
      <c r="CK1176" s="48"/>
      <c r="CL1176" s="48"/>
      <c r="CM1176" s="48"/>
      <c r="CN1176" s="48"/>
      <c r="CO1176" s="48"/>
      <c r="CP1176" s="48"/>
      <c r="CQ1176" s="48"/>
      <c r="CR1176" s="48"/>
      <c r="CS1176" s="48"/>
      <c r="CT1176" s="48"/>
      <c r="CU1176" s="48"/>
      <c r="CV1176" s="48"/>
      <c r="CW1176" s="48"/>
      <c r="CX1176" s="48"/>
      <c r="CY1176" s="48"/>
      <c r="CZ1176" s="48"/>
      <c r="DA1176" s="48"/>
      <c r="DB1176" s="48"/>
      <c r="DC1176" s="48"/>
      <c r="DD1176" s="48"/>
      <c r="DE1176" s="48"/>
      <c r="DF1176" s="48"/>
      <c r="DG1176" s="48"/>
      <c r="DH1176" s="48"/>
      <c r="DI1176" s="48"/>
      <c r="DJ1176" s="48"/>
      <c r="DK1176" s="48"/>
      <c r="DL1176" s="48"/>
      <c r="DM1176" s="48"/>
      <c r="DN1176" s="48"/>
      <c r="DO1176" s="48"/>
      <c r="DP1176" s="48"/>
      <c r="DQ1176" s="48"/>
      <c r="DR1176" s="48"/>
      <c r="DS1176" s="48"/>
      <c r="DT1176" s="48"/>
      <c r="DU1176" s="48"/>
      <c r="DV1176" s="48"/>
      <c r="DW1176" s="48"/>
      <c r="DX1176" s="48"/>
      <c r="DY1176" s="48"/>
      <c r="DZ1176" s="48"/>
      <c r="EA1176" s="48"/>
      <c r="EB1176" s="48"/>
      <c r="EC1176" s="48"/>
      <c r="ED1176" s="48"/>
      <c r="EE1176" s="48"/>
      <c r="EF1176" s="48"/>
      <c r="EG1176" s="48"/>
      <c r="EH1176" s="48"/>
      <c r="EI1176" s="48"/>
      <c r="EJ1176" s="48"/>
      <c r="EK1176" s="48"/>
      <c r="EL1176" s="48"/>
      <c r="ET1176" s="33" t="s">
        <v>1785</v>
      </c>
      <c r="EU1176" s="33" t="s">
        <v>1783</v>
      </c>
    </row>
    <row r="1177" spans="1:151" ht="12" hidden="1" customHeight="1">
      <c r="A1177" s="48"/>
      <c r="B1177" s="60"/>
      <c r="C1177" s="48"/>
      <c r="D1177" s="60"/>
      <c r="E1177" s="60"/>
      <c r="F1177" s="60"/>
      <c r="G1177" s="60"/>
      <c r="H1177" s="60"/>
      <c r="I1177" s="60"/>
      <c r="J1177" s="60"/>
      <c r="K1177" s="60"/>
      <c r="L1177" s="60"/>
      <c r="M1177" s="48"/>
      <c r="N1177" s="48"/>
      <c r="O1177" s="48"/>
      <c r="P1177" s="48"/>
      <c r="Q1177" s="48"/>
      <c r="R1177" s="48"/>
      <c r="S1177" s="48"/>
      <c r="T1177" s="48"/>
      <c r="U1177" s="48"/>
      <c r="V1177" s="48"/>
      <c r="W1177" s="48"/>
      <c r="X1177" s="48"/>
      <c r="Y1177" s="48"/>
      <c r="Z1177" s="48"/>
      <c r="AA1177" s="48"/>
      <c r="AB1177" s="48"/>
      <c r="AC1177" s="48"/>
      <c r="AD1177" s="48"/>
      <c r="AE1177" s="48"/>
      <c r="AF1177" s="48"/>
      <c r="AG1177" s="48"/>
      <c r="AH1177" s="48"/>
      <c r="AI1177" s="48"/>
      <c r="AJ1177" s="48"/>
      <c r="AK1177" s="48"/>
      <c r="AL1177" s="48"/>
      <c r="AM1177" s="48"/>
      <c r="AN1177" s="48"/>
      <c r="AO1177" s="48"/>
      <c r="AP1177" s="48"/>
      <c r="AQ1177" s="48"/>
      <c r="AR1177" s="48"/>
      <c r="AS1177" s="48"/>
      <c r="AT1177" s="48"/>
      <c r="AU1177" s="48"/>
      <c r="AV1177" s="48"/>
      <c r="AW1177" s="48"/>
      <c r="AX1177" s="48"/>
      <c r="AY1177" s="48"/>
      <c r="AZ1177" s="48"/>
      <c r="BA1177" s="48"/>
      <c r="BB1177" s="48"/>
      <c r="BC1177" s="48"/>
      <c r="BD1177" s="48"/>
      <c r="BE1177" s="48"/>
      <c r="BF1177" s="48"/>
      <c r="BG1177" s="48"/>
      <c r="BH1177" s="48"/>
      <c r="BI1177" s="158"/>
      <c r="BJ1177" s="158"/>
      <c r="BK1177" s="48"/>
      <c r="BL1177" s="307"/>
      <c r="BM1177" s="48"/>
      <c r="BN1177" s="48"/>
      <c r="BO1177" s="48"/>
      <c r="BP1177" s="48"/>
      <c r="BQ1177" s="48"/>
      <c r="BR1177" s="48"/>
      <c r="BS1177" s="48"/>
      <c r="BT1177" s="48"/>
      <c r="BU1177" s="48"/>
      <c r="BV1177" s="48"/>
      <c r="BW1177" s="48"/>
      <c r="BX1177" s="48"/>
      <c r="BY1177" s="48"/>
      <c r="BZ1177" s="328"/>
      <c r="CA1177" s="48"/>
      <c r="CB1177" s="48"/>
      <c r="CC1177" s="48"/>
      <c r="CD1177" s="48"/>
      <c r="CE1177" s="48"/>
      <c r="CF1177" s="48"/>
      <c r="CG1177" s="48"/>
      <c r="CH1177" s="48"/>
      <c r="CI1177" s="48"/>
      <c r="CJ1177" s="48"/>
      <c r="CK1177" s="48"/>
      <c r="CL1177" s="48"/>
      <c r="CM1177" s="48"/>
      <c r="CN1177" s="48"/>
      <c r="CO1177" s="48"/>
      <c r="CP1177" s="48"/>
      <c r="CQ1177" s="48"/>
      <c r="CR1177" s="48"/>
      <c r="CS1177" s="48"/>
      <c r="CT1177" s="48"/>
      <c r="CU1177" s="48"/>
      <c r="CV1177" s="48"/>
      <c r="CW1177" s="48"/>
      <c r="CX1177" s="48"/>
      <c r="CY1177" s="48"/>
      <c r="CZ1177" s="48"/>
      <c r="DA1177" s="48"/>
      <c r="DB1177" s="48"/>
      <c r="DC1177" s="48"/>
      <c r="DD1177" s="48"/>
      <c r="DE1177" s="48"/>
      <c r="DF1177" s="48"/>
      <c r="DG1177" s="48"/>
      <c r="DH1177" s="48"/>
      <c r="DI1177" s="48"/>
      <c r="DJ1177" s="48"/>
      <c r="DK1177" s="48"/>
      <c r="DL1177" s="48"/>
      <c r="DM1177" s="48"/>
      <c r="DN1177" s="48"/>
      <c r="DO1177" s="48"/>
      <c r="DP1177" s="48"/>
      <c r="DQ1177" s="48"/>
      <c r="DR1177" s="48"/>
      <c r="DS1177" s="48"/>
      <c r="DT1177" s="48"/>
      <c r="DU1177" s="48"/>
      <c r="DV1177" s="48"/>
      <c r="DW1177" s="48"/>
      <c r="DX1177" s="48"/>
      <c r="DY1177" s="48"/>
      <c r="DZ1177" s="48"/>
      <c r="EA1177" s="48"/>
      <c r="EB1177" s="48"/>
      <c r="EC1177" s="48"/>
      <c r="ED1177" s="48"/>
      <c r="EE1177" s="48"/>
      <c r="EF1177" s="48"/>
      <c r="EG1177" s="48"/>
      <c r="EH1177" s="48"/>
      <c r="EI1177" s="48"/>
      <c r="EJ1177" s="48"/>
      <c r="EK1177" s="48"/>
      <c r="EL1177" s="48"/>
      <c r="ET1177" s="33" t="s">
        <v>1786</v>
      </c>
      <c r="EU1177" s="33" t="s">
        <v>1784</v>
      </c>
    </row>
    <row r="1178" spans="1:151" ht="12" hidden="1" customHeight="1">
      <c r="A1178" s="48"/>
      <c r="B1178" s="60"/>
      <c r="C1178" s="48"/>
      <c r="D1178" s="60"/>
      <c r="E1178" s="60"/>
      <c r="F1178" s="60"/>
      <c r="G1178" s="60"/>
      <c r="H1178" s="60"/>
      <c r="I1178" s="60"/>
      <c r="J1178" s="60"/>
      <c r="K1178" s="60"/>
      <c r="L1178" s="60"/>
      <c r="M1178" s="48"/>
      <c r="N1178" s="48"/>
      <c r="O1178" s="48"/>
      <c r="P1178" s="48"/>
      <c r="Q1178" s="48"/>
      <c r="R1178" s="48"/>
      <c r="S1178" s="48"/>
      <c r="T1178" s="48"/>
      <c r="U1178" s="48"/>
      <c r="V1178" s="48"/>
      <c r="W1178" s="48"/>
      <c r="X1178" s="48"/>
      <c r="Y1178" s="48"/>
      <c r="Z1178" s="48"/>
      <c r="AA1178" s="48"/>
      <c r="AB1178" s="48"/>
      <c r="AC1178" s="48"/>
      <c r="AD1178" s="48"/>
      <c r="AE1178" s="48"/>
      <c r="AF1178" s="48"/>
      <c r="AG1178" s="48"/>
      <c r="AH1178" s="48"/>
      <c r="AI1178" s="48"/>
      <c r="AJ1178" s="48"/>
      <c r="AK1178" s="48"/>
      <c r="AL1178" s="48"/>
      <c r="AM1178" s="48"/>
      <c r="AN1178" s="48"/>
      <c r="AO1178" s="48"/>
      <c r="AP1178" s="48"/>
      <c r="AQ1178" s="48"/>
      <c r="AR1178" s="48"/>
      <c r="AS1178" s="48"/>
      <c r="AT1178" s="48"/>
      <c r="AU1178" s="48"/>
      <c r="AV1178" s="48"/>
      <c r="AW1178" s="48"/>
      <c r="AX1178" s="48"/>
      <c r="AY1178" s="48"/>
      <c r="AZ1178" s="48"/>
      <c r="BA1178" s="48"/>
      <c r="BB1178" s="48"/>
      <c r="BC1178" s="48"/>
      <c r="BD1178" s="48"/>
      <c r="BE1178" s="48"/>
      <c r="BF1178" s="48"/>
      <c r="BG1178" s="48"/>
      <c r="BH1178" s="48"/>
      <c r="BI1178" s="158"/>
      <c r="BJ1178" s="158"/>
      <c r="BK1178" s="48"/>
      <c r="BL1178" s="307"/>
      <c r="BM1178" s="48"/>
      <c r="BN1178" s="48"/>
      <c r="BO1178" s="48"/>
      <c r="BP1178" s="48"/>
      <c r="BQ1178" s="48"/>
      <c r="BR1178" s="48"/>
      <c r="BS1178" s="48"/>
      <c r="BT1178" s="48"/>
      <c r="BU1178" s="48"/>
      <c r="BV1178" s="48"/>
      <c r="BW1178" s="48"/>
      <c r="BX1178" s="48"/>
      <c r="BY1178" s="48"/>
      <c r="BZ1178" s="328"/>
      <c r="CA1178" s="48"/>
      <c r="CB1178" s="48"/>
      <c r="CC1178" s="48"/>
      <c r="CD1178" s="48"/>
      <c r="CE1178" s="48"/>
      <c r="CF1178" s="48"/>
      <c r="CG1178" s="48"/>
      <c r="CH1178" s="48"/>
      <c r="CI1178" s="48"/>
      <c r="CJ1178" s="48"/>
      <c r="CK1178" s="48"/>
      <c r="CL1178" s="48"/>
      <c r="CM1178" s="48"/>
      <c r="CN1178" s="48"/>
      <c r="CO1178" s="48"/>
      <c r="CP1178" s="48"/>
      <c r="CQ1178" s="48"/>
      <c r="CR1178" s="48"/>
      <c r="CS1178" s="48"/>
      <c r="CT1178" s="48"/>
      <c r="CU1178" s="48"/>
      <c r="CV1178" s="48"/>
      <c r="CW1178" s="48"/>
      <c r="CX1178" s="48"/>
      <c r="CY1178" s="48"/>
      <c r="CZ1178" s="48"/>
      <c r="DA1178" s="48"/>
      <c r="DB1178" s="48"/>
      <c r="DC1178" s="48"/>
      <c r="DD1178" s="48"/>
      <c r="DE1178" s="48"/>
      <c r="DF1178" s="48"/>
      <c r="DG1178" s="48"/>
      <c r="DH1178" s="48"/>
      <c r="DI1178" s="48"/>
      <c r="DJ1178" s="48"/>
      <c r="DK1178" s="48"/>
      <c r="DL1178" s="48"/>
      <c r="DM1178" s="48"/>
      <c r="DN1178" s="48"/>
      <c r="DO1178" s="48"/>
      <c r="DP1178" s="48"/>
      <c r="DQ1178" s="48"/>
      <c r="DR1178" s="48"/>
      <c r="DS1178" s="48"/>
      <c r="DT1178" s="48"/>
      <c r="DU1178" s="48"/>
      <c r="DV1178" s="48"/>
      <c r="DW1178" s="48"/>
      <c r="DX1178" s="48"/>
      <c r="DY1178" s="48"/>
      <c r="DZ1178" s="48"/>
      <c r="EA1178" s="48"/>
      <c r="EB1178" s="48"/>
      <c r="EC1178" s="48"/>
      <c r="ED1178" s="48"/>
      <c r="EE1178" s="48"/>
      <c r="EF1178" s="48"/>
      <c r="EG1178" s="48"/>
      <c r="EH1178" s="48"/>
      <c r="EI1178" s="48"/>
      <c r="EJ1178" s="48"/>
      <c r="EK1178" s="48"/>
      <c r="EL1178" s="48"/>
      <c r="ET1178" s="33" t="s">
        <v>1787</v>
      </c>
      <c r="EU1178" s="33" t="s">
        <v>1785</v>
      </c>
    </row>
    <row r="1179" spans="1:151" ht="12" hidden="1" customHeight="1">
      <c r="A1179" s="48"/>
      <c r="B1179" s="60"/>
      <c r="C1179" s="48"/>
      <c r="D1179" s="60"/>
      <c r="E1179" s="60"/>
      <c r="F1179" s="60"/>
      <c r="G1179" s="60"/>
      <c r="H1179" s="60"/>
      <c r="I1179" s="60"/>
      <c r="J1179" s="60"/>
      <c r="K1179" s="60"/>
      <c r="L1179" s="60"/>
      <c r="M1179" s="48"/>
      <c r="N1179" s="48"/>
      <c r="O1179" s="48"/>
      <c r="P1179" s="48"/>
      <c r="Q1179" s="48"/>
      <c r="R1179" s="48"/>
      <c r="S1179" s="48"/>
      <c r="T1179" s="48"/>
      <c r="U1179" s="48"/>
      <c r="V1179" s="48"/>
      <c r="W1179" s="48"/>
      <c r="X1179" s="48"/>
      <c r="Y1179" s="48"/>
      <c r="Z1179" s="48"/>
      <c r="AA1179" s="48"/>
      <c r="AB1179" s="48"/>
      <c r="AC1179" s="48"/>
      <c r="AD1179" s="48"/>
      <c r="AE1179" s="48"/>
      <c r="AF1179" s="48"/>
      <c r="AG1179" s="48"/>
      <c r="AH1179" s="48"/>
      <c r="AI1179" s="48"/>
      <c r="AJ1179" s="48"/>
      <c r="AK1179" s="48"/>
      <c r="AL1179" s="48"/>
      <c r="AM1179" s="48"/>
      <c r="AN1179" s="48"/>
      <c r="AO1179" s="48"/>
      <c r="AP1179" s="48"/>
      <c r="AQ1179" s="48"/>
      <c r="AR1179" s="48"/>
      <c r="AS1179" s="48"/>
      <c r="AT1179" s="48"/>
      <c r="AU1179" s="48"/>
      <c r="AV1179" s="48"/>
      <c r="AW1179" s="48"/>
      <c r="AX1179" s="48"/>
      <c r="AY1179" s="48"/>
      <c r="AZ1179" s="48"/>
      <c r="BA1179" s="48"/>
      <c r="BB1179" s="48"/>
      <c r="BC1179" s="48"/>
      <c r="BD1179" s="48"/>
      <c r="BE1179" s="48"/>
      <c r="BF1179" s="48"/>
      <c r="BG1179" s="48"/>
      <c r="BH1179" s="48"/>
      <c r="BI1179" s="158"/>
      <c r="BJ1179" s="158"/>
      <c r="BK1179" s="48"/>
      <c r="BL1179" s="307"/>
      <c r="BM1179" s="48"/>
      <c r="BN1179" s="48"/>
      <c r="BO1179" s="48"/>
      <c r="BP1179" s="48"/>
      <c r="BQ1179" s="48"/>
      <c r="BR1179" s="48"/>
      <c r="BS1179" s="48"/>
      <c r="BT1179" s="48"/>
      <c r="BU1179" s="48"/>
      <c r="BV1179" s="48"/>
      <c r="BW1179" s="48"/>
      <c r="BX1179" s="48"/>
      <c r="BY1179" s="48"/>
      <c r="BZ1179" s="328"/>
      <c r="CA1179" s="48"/>
      <c r="CB1179" s="48"/>
      <c r="CC1179" s="48"/>
      <c r="CD1179" s="48"/>
      <c r="CE1179" s="48"/>
      <c r="CF1179" s="48"/>
      <c r="CG1179" s="48"/>
      <c r="CH1179" s="48"/>
      <c r="CI1179" s="48"/>
      <c r="CJ1179" s="48"/>
      <c r="CK1179" s="48"/>
      <c r="CL1179" s="48"/>
      <c r="CM1179" s="48"/>
      <c r="CN1179" s="48"/>
      <c r="CO1179" s="48"/>
      <c r="CP1179" s="48"/>
      <c r="CQ1179" s="48"/>
      <c r="CR1179" s="48"/>
      <c r="CS1179" s="48"/>
      <c r="CT1179" s="48"/>
      <c r="CU1179" s="48"/>
      <c r="CV1179" s="48"/>
      <c r="CW1179" s="48"/>
      <c r="CX1179" s="48"/>
      <c r="CY1179" s="48"/>
      <c r="CZ1179" s="48"/>
      <c r="DA1179" s="48"/>
      <c r="DB1179" s="48"/>
      <c r="DC1179" s="48"/>
      <c r="DD1179" s="48"/>
      <c r="DE1179" s="48"/>
      <c r="DF1179" s="48"/>
      <c r="DG1179" s="48"/>
      <c r="DH1179" s="48"/>
      <c r="DI1179" s="48"/>
      <c r="DJ1179" s="48"/>
      <c r="DK1179" s="48"/>
      <c r="DL1179" s="48"/>
      <c r="DM1179" s="48"/>
      <c r="DN1179" s="48"/>
      <c r="DO1179" s="48"/>
      <c r="DP1179" s="48"/>
      <c r="DQ1179" s="48"/>
      <c r="DR1179" s="48"/>
      <c r="DS1179" s="48"/>
      <c r="DT1179" s="48"/>
      <c r="DU1179" s="48"/>
      <c r="DV1179" s="48"/>
      <c r="DW1179" s="48"/>
      <c r="DX1179" s="48"/>
      <c r="DY1179" s="48"/>
      <c r="DZ1179" s="48"/>
      <c r="EA1179" s="48"/>
      <c r="EB1179" s="48"/>
      <c r="EC1179" s="48"/>
      <c r="ED1179" s="48"/>
      <c r="EE1179" s="48"/>
      <c r="EF1179" s="48"/>
      <c r="EG1179" s="48"/>
      <c r="EH1179" s="48"/>
      <c r="EI1179" s="48"/>
      <c r="EJ1179" s="48"/>
      <c r="EK1179" s="48"/>
      <c r="EL1179" s="48"/>
      <c r="ET1179" s="33" t="s">
        <v>1788</v>
      </c>
      <c r="EU1179" s="33" t="s">
        <v>1786</v>
      </c>
    </row>
    <row r="1180" spans="1:151" ht="12" hidden="1" customHeight="1">
      <c r="A1180" s="48"/>
      <c r="B1180" s="60"/>
      <c r="C1180" s="48"/>
      <c r="D1180" s="60"/>
      <c r="E1180" s="60"/>
      <c r="F1180" s="60"/>
      <c r="G1180" s="60"/>
      <c r="H1180" s="60"/>
      <c r="I1180" s="60"/>
      <c r="J1180" s="60"/>
      <c r="K1180" s="60"/>
      <c r="L1180" s="60"/>
      <c r="M1180" s="48"/>
      <c r="N1180" s="48"/>
      <c r="O1180" s="48"/>
      <c r="P1180" s="48"/>
      <c r="Q1180" s="48"/>
      <c r="R1180" s="48"/>
      <c r="S1180" s="48"/>
      <c r="T1180" s="48"/>
      <c r="U1180" s="48"/>
      <c r="V1180" s="48"/>
      <c r="W1180" s="48"/>
      <c r="X1180" s="48"/>
      <c r="Y1180" s="48"/>
      <c r="Z1180" s="48"/>
      <c r="AA1180" s="48"/>
      <c r="AB1180" s="48"/>
      <c r="AC1180" s="48"/>
      <c r="AD1180" s="48"/>
      <c r="AE1180" s="48"/>
      <c r="AF1180" s="48"/>
      <c r="AG1180" s="48"/>
      <c r="AH1180" s="48"/>
      <c r="AI1180" s="48"/>
      <c r="AJ1180" s="48"/>
      <c r="AK1180" s="48"/>
      <c r="AL1180" s="48"/>
      <c r="AM1180" s="48"/>
      <c r="AN1180" s="48"/>
      <c r="AO1180" s="48"/>
      <c r="AP1180" s="48"/>
      <c r="AQ1180" s="48"/>
      <c r="AR1180" s="48"/>
      <c r="AS1180" s="48"/>
      <c r="AT1180" s="48"/>
      <c r="AU1180" s="48"/>
      <c r="AV1180" s="48"/>
      <c r="AW1180" s="48"/>
      <c r="AX1180" s="48"/>
      <c r="AY1180" s="48"/>
      <c r="AZ1180" s="48"/>
      <c r="BA1180" s="48"/>
      <c r="BB1180" s="48"/>
      <c r="BC1180" s="48"/>
      <c r="BD1180" s="48"/>
      <c r="BE1180" s="48"/>
      <c r="BF1180" s="48"/>
      <c r="BG1180" s="48"/>
      <c r="BH1180" s="48"/>
      <c r="BI1180" s="158"/>
      <c r="BJ1180" s="158"/>
      <c r="BK1180" s="48"/>
      <c r="BL1180" s="307"/>
      <c r="BM1180" s="48"/>
      <c r="BN1180" s="48"/>
      <c r="BO1180" s="48"/>
      <c r="BP1180" s="48"/>
      <c r="BQ1180" s="48"/>
      <c r="BR1180" s="48"/>
      <c r="BS1180" s="48"/>
      <c r="BT1180" s="48"/>
      <c r="BU1180" s="48"/>
      <c r="BV1180" s="48"/>
      <c r="BW1180" s="48"/>
      <c r="BX1180" s="48"/>
      <c r="BY1180" s="48"/>
      <c r="BZ1180" s="328"/>
      <c r="CA1180" s="48"/>
      <c r="CB1180" s="48"/>
      <c r="CC1180" s="48"/>
      <c r="CD1180" s="48"/>
      <c r="CE1180" s="48"/>
      <c r="CF1180" s="48"/>
      <c r="CG1180" s="48"/>
      <c r="CH1180" s="48"/>
      <c r="CI1180" s="48"/>
      <c r="CJ1180" s="48"/>
      <c r="CK1180" s="48"/>
      <c r="CL1180" s="48"/>
      <c r="CM1180" s="48"/>
      <c r="CN1180" s="48"/>
      <c r="CO1180" s="48"/>
      <c r="CP1180" s="48"/>
      <c r="CQ1180" s="48"/>
      <c r="CR1180" s="48"/>
      <c r="CS1180" s="48"/>
      <c r="CT1180" s="48"/>
      <c r="CU1180" s="48"/>
      <c r="CV1180" s="48"/>
      <c r="CW1180" s="48"/>
      <c r="CX1180" s="48"/>
      <c r="CY1180" s="48"/>
      <c r="CZ1180" s="48"/>
      <c r="DA1180" s="48"/>
      <c r="DB1180" s="48"/>
      <c r="DC1180" s="48"/>
      <c r="DD1180" s="48"/>
      <c r="DE1180" s="48"/>
      <c r="DF1180" s="48"/>
      <c r="DG1180" s="48"/>
      <c r="DH1180" s="48"/>
      <c r="DI1180" s="48"/>
      <c r="DJ1180" s="48"/>
      <c r="DK1180" s="48"/>
      <c r="DL1180" s="48"/>
      <c r="DM1180" s="48"/>
      <c r="DN1180" s="48"/>
      <c r="DO1180" s="48"/>
      <c r="DP1180" s="48"/>
      <c r="DQ1180" s="48"/>
      <c r="DR1180" s="48"/>
      <c r="DS1180" s="48"/>
      <c r="DT1180" s="48"/>
      <c r="DU1180" s="48"/>
      <c r="DV1180" s="48"/>
      <c r="DW1180" s="48"/>
      <c r="DX1180" s="48"/>
      <c r="DY1180" s="48"/>
      <c r="DZ1180" s="48"/>
      <c r="EA1180" s="48"/>
      <c r="EB1180" s="48"/>
      <c r="EC1180" s="48"/>
      <c r="ED1180" s="48"/>
      <c r="EE1180" s="48"/>
      <c r="EF1180" s="48"/>
      <c r="EG1180" s="48"/>
      <c r="EH1180" s="48"/>
      <c r="EI1180" s="48"/>
      <c r="EJ1180" s="48"/>
      <c r="EK1180" s="48"/>
      <c r="EL1180" s="48"/>
      <c r="ET1180" s="33" t="s">
        <v>1789</v>
      </c>
      <c r="EU1180" s="33" t="s">
        <v>1787</v>
      </c>
    </row>
    <row r="1181" spans="1:151" ht="12" hidden="1" customHeight="1">
      <c r="A1181" s="48"/>
      <c r="B1181" s="60"/>
      <c r="C1181" s="48"/>
      <c r="D1181" s="60"/>
      <c r="E1181" s="60"/>
      <c r="F1181" s="60"/>
      <c r="G1181" s="60"/>
      <c r="H1181" s="60"/>
      <c r="I1181" s="60"/>
      <c r="J1181" s="60"/>
      <c r="K1181" s="60"/>
      <c r="L1181" s="60"/>
      <c r="M1181" s="48"/>
      <c r="N1181" s="48"/>
      <c r="O1181" s="48"/>
      <c r="P1181" s="48"/>
      <c r="Q1181" s="48"/>
      <c r="R1181" s="48"/>
      <c r="S1181" s="48"/>
      <c r="T1181" s="48"/>
      <c r="U1181" s="48"/>
      <c r="V1181" s="48"/>
      <c r="W1181" s="48"/>
      <c r="X1181" s="48"/>
      <c r="Y1181" s="48"/>
      <c r="Z1181" s="48"/>
      <c r="AA1181" s="48"/>
      <c r="AB1181" s="48"/>
      <c r="AC1181" s="48"/>
      <c r="AD1181" s="48"/>
      <c r="AE1181" s="48"/>
      <c r="AF1181" s="48"/>
      <c r="AG1181" s="48"/>
      <c r="AH1181" s="48"/>
      <c r="AI1181" s="48"/>
      <c r="AJ1181" s="48"/>
      <c r="AK1181" s="48"/>
      <c r="AL1181" s="48"/>
      <c r="AM1181" s="48"/>
      <c r="AN1181" s="48"/>
      <c r="AO1181" s="48"/>
      <c r="AP1181" s="48"/>
      <c r="AQ1181" s="48"/>
      <c r="AR1181" s="48"/>
      <c r="AS1181" s="48"/>
      <c r="AT1181" s="48"/>
      <c r="AU1181" s="48"/>
      <c r="AV1181" s="48"/>
      <c r="AW1181" s="48"/>
      <c r="AX1181" s="48"/>
      <c r="AY1181" s="48"/>
      <c r="AZ1181" s="48"/>
      <c r="BA1181" s="48"/>
      <c r="BB1181" s="48"/>
      <c r="BC1181" s="48"/>
      <c r="BD1181" s="48"/>
      <c r="BE1181" s="48"/>
      <c r="BF1181" s="48"/>
      <c r="BG1181" s="48"/>
      <c r="BH1181" s="48"/>
      <c r="BI1181" s="158"/>
      <c r="BJ1181" s="158"/>
      <c r="BK1181" s="48"/>
      <c r="BL1181" s="307"/>
      <c r="BM1181" s="48"/>
      <c r="BN1181" s="48"/>
      <c r="BO1181" s="48"/>
      <c r="BP1181" s="48"/>
      <c r="BQ1181" s="48"/>
      <c r="BR1181" s="48"/>
      <c r="BS1181" s="48"/>
      <c r="BT1181" s="48"/>
      <c r="BU1181" s="48"/>
      <c r="BV1181" s="48"/>
      <c r="BW1181" s="48"/>
      <c r="BX1181" s="48"/>
      <c r="BY1181" s="48"/>
      <c r="BZ1181" s="328"/>
      <c r="CA1181" s="48"/>
      <c r="CB1181" s="48"/>
      <c r="CC1181" s="48"/>
      <c r="CD1181" s="48"/>
      <c r="CE1181" s="48"/>
      <c r="CF1181" s="48"/>
      <c r="CG1181" s="48"/>
      <c r="CH1181" s="48"/>
      <c r="CI1181" s="48"/>
      <c r="CJ1181" s="48"/>
      <c r="CK1181" s="48"/>
      <c r="CL1181" s="48"/>
      <c r="CM1181" s="48"/>
      <c r="CN1181" s="48"/>
      <c r="CO1181" s="48"/>
      <c r="CP1181" s="48"/>
      <c r="CQ1181" s="48"/>
      <c r="CR1181" s="48"/>
      <c r="CS1181" s="48"/>
      <c r="CT1181" s="48"/>
      <c r="CU1181" s="48"/>
      <c r="CV1181" s="48"/>
      <c r="CW1181" s="48"/>
      <c r="CX1181" s="48"/>
      <c r="CY1181" s="48"/>
      <c r="CZ1181" s="48"/>
      <c r="DA1181" s="48"/>
      <c r="DB1181" s="48"/>
      <c r="DC1181" s="48"/>
      <c r="DD1181" s="48"/>
      <c r="DE1181" s="48"/>
      <c r="DF1181" s="48"/>
      <c r="DG1181" s="48"/>
      <c r="DH1181" s="48"/>
      <c r="DI1181" s="48"/>
      <c r="DJ1181" s="48"/>
      <c r="DK1181" s="48"/>
      <c r="DL1181" s="48"/>
      <c r="DM1181" s="48"/>
      <c r="DN1181" s="48"/>
      <c r="DO1181" s="48"/>
      <c r="DP1181" s="48"/>
      <c r="DQ1181" s="48"/>
      <c r="DR1181" s="48"/>
      <c r="DS1181" s="48"/>
      <c r="DT1181" s="48"/>
      <c r="DU1181" s="48"/>
      <c r="DV1181" s="48"/>
      <c r="DW1181" s="48"/>
      <c r="DX1181" s="48"/>
      <c r="DY1181" s="48"/>
      <c r="DZ1181" s="48"/>
      <c r="EA1181" s="48"/>
      <c r="EB1181" s="48"/>
      <c r="EC1181" s="48"/>
      <c r="ED1181" s="48"/>
      <c r="EE1181" s="48"/>
      <c r="EF1181" s="48"/>
      <c r="EG1181" s="48"/>
      <c r="EH1181" s="48"/>
      <c r="EI1181" s="48"/>
      <c r="EJ1181" s="48"/>
      <c r="EK1181" s="48"/>
      <c r="EL1181" s="48"/>
      <c r="ET1181" s="33" t="s">
        <v>1790</v>
      </c>
      <c r="EU1181" s="33" t="s">
        <v>1788</v>
      </c>
    </row>
    <row r="1182" spans="1:151" ht="12" hidden="1" customHeight="1">
      <c r="A1182" s="48"/>
      <c r="B1182" s="60"/>
      <c r="C1182" s="48"/>
      <c r="D1182" s="60"/>
      <c r="E1182" s="60"/>
      <c r="F1182" s="60"/>
      <c r="G1182" s="60"/>
      <c r="H1182" s="60"/>
      <c r="I1182" s="60"/>
      <c r="J1182" s="60"/>
      <c r="K1182" s="60"/>
      <c r="L1182" s="60"/>
      <c r="M1182" s="48"/>
      <c r="N1182" s="48"/>
      <c r="O1182" s="48"/>
      <c r="P1182" s="48"/>
      <c r="Q1182" s="48"/>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c r="AM1182" s="48"/>
      <c r="AN1182" s="48"/>
      <c r="AO1182" s="48"/>
      <c r="AP1182" s="48"/>
      <c r="AQ1182" s="48"/>
      <c r="AR1182" s="48"/>
      <c r="AS1182" s="48"/>
      <c r="AT1182" s="48"/>
      <c r="AU1182" s="48"/>
      <c r="AV1182" s="48"/>
      <c r="AW1182" s="48"/>
      <c r="AX1182" s="48"/>
      <c r="AY1182" s="48"/>
      <c r="AZ1182" s="48"/>
      <c r="BA1182" s="48"/>
      <c r="BB1182" s="48"/>
      <c r="BC1182" s="48"/>
      <c r="BD1182" s="48"/>
      <c r="BE1182" s="48"/>
      <c r="BF1182" s="48"/>
      <c r="BG1182" s="48"/>
      <c r="BH1182" s="48"/>
      <c r="BI1182" s="158"/>
      <c r="BJ1182" s="158"/>
      <c r="BK1182" s="48"/>
      <c r="BL1182" s="307"/>
      <c r="BM1182" s="48"/>
      <c r="BN1182" s="48"/>
      <c r="BO1182" s="48"/>
      <c r="BP1182" s="48"/>
      <c r="BQ1182" s="48"/>
      <c r="BR1182" s="48"/>
      <c r="BS1182" s="48"/>
      <c r="BT1182" s="48"/>
      <c r="BU1182" s="48"/>
      <c r="BV1182" s="48"/>
      <c r="BW1182" s="48"/>
      <c r="BX1182" s="48"/>
      <c r="BY1182" s="48"/>
      <c r="BZ1182" s="328"/>
      <c r="CA1182" s="48"/>
      <c r="CB1182" s="48"/>
      <c r="CC1182" s="48"/>
      <c r="CD1182" s="48"/>
      <c r="CE1182" s="48"/>
      <c r="CF1182" s="48"/>
      <c r="CG1182" s="48"/>
      <c r="CH1182" s="48"/>
      <c r="CI1182" s="48"/>
      <c r="CJ1182" s="48"/>
      <c r="CK1182" s="48"/>
      <c r="CL1182" s="48"/>
      <c r="CM1182" s="48"/>
      <c r="CN1182" s="48"/>
      <c r="CO1182" s="48"/>
      <c r="CP1182" s="48"/>
      <c r="CQ1182" s="48"/>
      <c r="CR1182" s="48"/>
      <c r="CS1182" s="48"/>
      <c r="CT1182" s="48"/>
      <c r="CU1182" s="48"/>
      <c r="CV1182" s="48"/>
      <c r="CW1182" s="48"/>
      <c r="CX1182" s="48"/>
      <c r="CY1182" s="48"/>
      <c r="CZ1182" s="48"/>
      <c r="DA1182" s="48"/>
      <c r="DB1182" s="48"/>
      <c r="DC1182" s="48"/>
      <c r="DD1182" s="48"/>
      <c r="DE1182" s="48"/>
      <c r="DF1182" s="48"/>
      <c r="DG1182" s="48"/>
      <c r="DH1182" s="48"/>
      <c r="DI1182" s="48"/>
      <c r="DJ1182" s="48"/>
      <c r="DK1182" s="48"/>
      <c r="DL1182" s="48"/>
      <c r="DM1182" s="48"/>
      <c r="DN1182" s="48"/>
      <c r="DO1182" s="48"/>
      <c r="DP1182" s="48"/>
      <c r="DQ1182" s="48"/>
      <c r="DR1182" s="48"/>
      <c r="DS1182" s="48"/>
      <c r="DT1182" s="48"/>
      <c r="DU1182" s="48"/>
      <c r="DV1182" s="48"/>
      <c r="DW1182" s="48"/>
      <c r="DX1182" s="48"/>
      <c r="DY1182" s="48"/>
      <c r="DZ1182" s="48"/>
      <c r="EA1182" s="48"/>
      <c r="EB1182" s="48"/>
      <c r="EC1182" s="48"/>
      <c r="ED1182" s="48"/>
      <c r="EE1182" s="48"/>
      <c r="EF1182" s="48"/>
      <c r="EG1182" s="48"/>
      <c r="EH1182" s="48"/>
      <c r="EI1182" s="48"/>
      <c r="EJ1182" s="48"/>
      <c r="EK1182" s="48"/>
      <c r="EL1182" s="48"/>
      <c r="ET1182" s="33" t="s">
        <v>799</v>
      </c>
      <c r="EU1182" s="33" t="s">
        <v>1789</v>
      </c>
    </row>
    <row r="1183" spans="1:151" ht="12" hidden="1" customHeight="1">
      <c r="A1183" s="48"/>
      <c r="B1183" s="60"/>
      <c r="C1183" s="48"/>
      <c r="D1183" s="60"/>
      <c r="E1183" s="60"/>
      <c r="F1183" s="60"/>
      <c r="G1183" s="60"/>
      <c r="H1183" s="60"/>
      <c r="I1183" s="60"/>
      <c r="J1183" s="60"/>
      <c r="K1183" s="60"/>
      <c r="L1183" s="60"/>
      <c r="M1183" s="48"/>
      <c r="N1183" s="48"/>
      <c r="O1183" s="48"/>
      <c r="P1183" s="48"/>
      <c r="Q1183" s="48"/>
      <c r="R1183" s="48"/>
      <c r="S1183" s="48"/>
      <c r="T1183" s="48"/>
      <c r="U1183" s="48"/>
      <c r="V1183" s="48"/>
      <c r="W1183" s="48"/>
      <c r="X1183" s="48"/>
      <c r="Y1183" s="48"/>
      <c r="Z1183" s="48"/>
      <c r="AA1183" s="48"/>
      <c r="AB1183" s="48"/>
      <c r="AC1183" s="48"/>
      <c r="AD1183" s="48"/>
      <c r="AE1183" s="48"/>
      <c r="AF1183" s="48"/>
      <c r="AG1183" s="48"/>
      <c r="AH1183" s="48"/>
      <c r="AI1183" s="48"/>
      <c r="AJ1183" s="48"/>
      <c r="AK1183" s="48"/>
      <c r="AL1183" s="48"/>
      <c r="AM1183" s="48"/>
      <c r="AN1183" s="48"/>
      <c r="AO1183" s="48"/>
      <c r="AP1183" s="48"/>
      <c r="AQ1183" s="48"/>
      <c r="AR1183" s="48"/>
      <c r="AS1183" s="48"/>
      <c r="AT1183" s="48"/>
      <c r="AU1183" s="48"/>
      <c r="AV1183" s="48"/>
      <c r="AW1183" s="48"/>
      <c r="AX1183" s="48"/>
      <c r="AY1183" s="48"/>
      <c r="AZ1183" s="48"/>
      <c r="BA1183" s="48"/>
      <c r="BB1183" s="48"/>
      <c r="BC1183" s="48"/>
      <c r="BD1183" s="48"/>
      <c r="BE1183" s="48"/>
      <c r="BF1183" s="48"/>
      <c r="BG1183" s="48"/>
      <c r="BH1183" s="48"/>
      <c r="BI1183" s="158"/>
      <c r="BJ1183" s="158"/>
      <c r="BK1183" s="48"/>
      <c r="BL1183" s="307"/>
      <c r="BM1183" s="48"/>
      <c r="BN1183" s="48"/>
      <c r="BO1183" s="48"/>
      <c r="BP1183" s="48"/>
      <c r="BQ1183" s="48"/>
      <c r="BR1183" s="48"/>
      <c r="BS1183" s="48"/>
      <c r="BT1183" s="48"/>
      <c r="BU1183" s="48"/>
      <c r="BV1183" s="48"/>
      <c r="BW1183" s="48"/>
      <c r="BX1183" s="48"/>
      <c r="BY1183" s="48"/>
      <c r="BZ1183" s="328"/>
      <c r="CA1183" s="48"/>
      <c r="CB1183" s="48"/>
      <c r="CC1183" s="48"/>
      <c r="CD1183" s="48"/>
      <c r="CE1183" s="48"/>
      <c r="CF1183" s="48"/>
      <c r="CG1183" s="48"/>
      <c r="CH1183" s="48"/>
      <c r="CI1183" s="48"/>
      <c r="CJ1183" s="48"/>
      <c r="CK1183" s="48"/>
      <c r="CL1183" s="48"/>
      <c r="CM1183" s="48"/>
      <c r="CN1183" s="48"/>
      <c r="CO1183" s="48"/>
      <c r="CP1183" s="48"/>
      <c r="CQ1183" s="48"/>
      <c r="CR1183" s="48"/>
      <c r="CS1183" s="48"/>
      <c r="CT1183" s="48"/>
      <c r="CU1183" s="48"/>
      <c r="CV1183" s="48"/>
      <c r="CW1183" s="48"/>
      <c r="CX1183" s="48"/>
      <c r="CY1183" s="48"/>
      <c r="CZ1183" s="48"/>
      <c r="DA1183" s="48"/>
      <c r="DB1183" s="48"/>
      <c r="DC1183" s="48"/>
      <c r="DD1183" s="48"/>
      <c r="DE1183" s="48"/>
      <c r="DF1183" s="48"/>
      <c r="DG1183" s="48"/>
      <c r="DH1183" s="48"/>
      <c r="DI1183" s="48"/>
      <c r="DJ1183" s="48"/>
      <c r="DK1183" s="48"/>
      <c r="DL1183" s="48"/>
      <c r="DM1183" s="48"/>
      <c r="DN1183" s="48"/>
      <c r="DO1183" s="48"/>
      <c r="DP1183" s="48"/>
      <c r="DQ1183" s="48"/>
      <c r="DR1183" s="48"/>
      <c r="DS1183" s="48"/>
      <c r="DT1183" s="48"/>
      <c r="DU1183" s="48"/>
      <c r="DV1183" s="48"/>
      <c r="DW1183" s="48"/>
      <c r="DX1183" s="48"/>
      <c r="DY1183" s="48"/>
      <c r="DZ1183" s="48"/>
      <c r="EA1183" s="48"/>
      <c r="EB1183" s="48"/>
      <c r="EC1183" s="48"/>
      <c r="ED1183" s="48"/>
      <c r="EE1183" s="48"/>
      <c r="EF1183" s="48"/>
      <c r="EG1183" s="48"/>
      <c r="EH1183" s="48"/>
      <c r="EI1183" s="48"/>
      <c r="EJ1183" s="48"/>
      <c r="EK1183" s="48"/>
      <c r="EL1183" s="48"/>
      <c r="ET1183" s="33" t="s">
        <v>1791</v>
      </c>
      <c r="EU1183" s="33" t="s">
        <v>1790</v>
      </c>
    </row>
    <row r="1184" spans="1:151" ht="12" hidden="1" customHeight="1">
      <c r="A1184" s="48"/>
      <c r="B1184" s="60"/>
      <c r="C1184" s="48"/>
      <c r="D1184" s="60"/>
      <c r="E1184" s="60"/>
      <c r="F1184" s="60"/>
      <c r="G1184" s="60"/>
      <c r="H1184" s="60"/>
      <c r="I1184" s="60"/>
      <c r="J1184" s="60"/>
      <c r="K1184" s="60"/>
      <c r="L1184" s="60"/>
      <c r="M1184" s="48"/>
      <c r="N1184" s="48"/>
      <c r="O1184" s="48"/>
      <c r="P1184" s="48"/>
      <c r="Q1184" s="48"/>
      <c r="R1184" s="48"/>
      <c r="S1184" s="48"/>
      <c r="T1184" s="48"/>
      <c r="U1184" s="48"/>
      <c r="V1184" s="48"/>
      <c r="W1184" s="48"/>
      <c r="X1184" s="48"/>
      <c r="Y1184" s="48"/>
      <c r="Z1184" s="48"/>
      <c r="AA1184" s="48"/>
      <c r="AB1184" s="48"/>
      <c r="AC1184" s="48"/>
      <c r="AD1184" s="48"/>
      <c r="AE1184" s="48"/>
      <c r="AF1184" s="48"/>
      <c r="AG1184" s="48"/>
      <c r="AH1184" s="48"/>
      <c r="AI1184" s="48"/>
      <c r="AJ1184" s="48"/>
      <c r="AK1184" s="48"/>
      <c r="AL1184" s="48"/>
      <c r="AM1184" s="48"/>
      <c r="AN1184" s="48"/>
      <c r="AO1184" s="48"/>
      <c r="AP1184" s="48"/>
      <c r="AQ1184" s="48"/>
      <c r="AR1184" s="48"/>
      <c r="AS1184" s="48"/>
      <c r="AT1184" s="48"/>
      <c r="AU1184" s="48"/>
      <c r="AV1184" s="48"/>
      <c r="AW1184" s="48"/>
      <c r="AX1184" s="48"/>
      <c r="AY1184" s="48"/>
      <c r="AZ1184" s="48"/>
      <c r="BA1184" s="48"/>
      <c r="BB1184" s="48"/>
      <c r="BC1184" s="48"/>
      <c r="BD1184" s="48"/>
      <c r="BE1184" s="48"/>
      <c r="BF1184" s="48"/>
      <c r="BG1184" s="48"/>
      <c r="BH1184" s="48"/>
      <c r="BI1184" s="158"/>
      <c r="BJ1184" s="158"/>
      <c r="BK1184" s="48"/>
      <c r="BL1184" s="307"/>
      <c r="BM1184" s="48"/>
      <c r="BN1184" s="48"/>
      <c r="BO1184" s="48"/>
      <c r="BP1184" s="48"/>
      <c r="BQ1184" s="48"/>
      <c r="BR1184" s="48"/>
      <c r="BS1184" s="48"/>
      <c r="BT1184" s="48"/>
      <c r="BU1184" s="48"/>
      <c r="BV1184" s="48"/>
      <c r="BW1184" s="48"/>
      <c r="BX1184" s="48"/>
      <c r="BY1184" s="48"/>
      <c r="BZ1184" s="328"/>
      <c r="CA1184" s="48"/>
      <c r="CB1184" s="48"/>
      <c r="CC1184" s="48"/>
      <c r="CD1184" s="48"/>
      <c r="CE1184" s="48"/>
      <c r="CF1184" s="48"/>
      <c r="CG1184" s="48"/>
      <c r="CH1184" s="48"/>
      <c r="CI1184" s="48"/>
      <c r="CJ1184" s="48"/>
      <c r="CK1184" s="48"/>
      <c r="CL1184" s="48"/>
      <c r="CM1184" s="48"/>
      <c r="CN1184" s="48"/>
      <c r="CO1184" s="48"/>
      <c r="CP1184" s="48"/>
      <c r="CQ1184" s="48"/>
      <c r="CR1184" s="48"/>
      <c r="CS1184" s="48"/>
      <c r="CT1184" s="48"/>
      <c r="CU1184" s="48"/>
      <c r="CV1184" s="48"/>
      <c r="CW1184" s="48"/>
      <c r="CX1184" s="48"/>
      <c r="CY1184" s="48"/>
      <c r="CZ1184" s="48"/>
      <c r="DA1184" s="48"/>
      <c r="DB1184" s="48"/>
      <c r="DC1184" s="48"/>
      <c r="DD1184" s="48"/>
      <c r="DE1184" s="48"/>
      <c r="DF1184" s="48"/>
      <c r="DG1184" s="48"/>
      <c r="DH1184" s="48"/>
      <c r="DI1184" s="48"/>
      <c r="DJ1184" s="48"/>
      <c r="DK1184" s="48"/>
      <c r="DL1184" s="48"/>
      <c r="DM1184" s="48"/>
      <c r="DN1184" s="48"/>
      <c r="DO1184" s="48"/>
      <c r="DP1184" s="48"/>
      <c r="DQ1184" s="48"/>
      <c r="DR1184" s="48"/>
      <c r="DS1184" s="48"/>
      <c r="DT1184" s="48"/>
      <c r="DU1184" s="48"/>
      <c r="DV1184" s="48"/>
      <c r="DW1184" s="48"/>
      <c r="DX1184" s="48"/>
      <c r="DY1184" s="48"/>
      <c r="DZ1184" s="48"/>
      <c r="EA1184" s="48"/>
      <c r="EB1184" s="48"/>
      <c r="EC1184" s="48"/>
      <c r="ED1184" s="48"/>
      <c r="EE1184" s="48"/>
      <c r="EF1184" s="48"/>
      <c r="EG1184" s="48"/>
      <c r="EH1184" s="48"/>
      <c r="EI1184" s="48"/>
      <c r="EJ1184" s="48"/>
      <c r="EK1184" s="48"/>
      <c r="EL1184" s="48"/>
      <c r="ET1184" s="33" t="s">
        <v>1792</v>
      </c>
      <c r="EU1184" s="33" t="s">
        <v>799</v>
      </c>
    </row>
    <row r="1185" spans="1:151" ht="12" hidden="1" customHeight="1">
      <c r="A1185" s="48"/>
      <c r="B1185" s="60"/>
      <c r="C1185" s="48"/>
      <c r="D1185" s="60"/>
      <c r="E1185" s="60"/>
      <c r="F1185" s="60"/>
      <c r="G1185" s="60"/>
      <c r="H1185" s="60"/>
      <c r="I1185" s="60"/>
      <c r="J1185" s="60"/>
      <c r="K1185" s="60"/>
      <c r="L1185" s="60"/>
      <c r="M1185" s="48"/>
      <c r="N1185" s="48"/>
      <c r="O1185" s="48"/>
      <c r="P1185" s="48"/>
      <c r="Q1185" s="48"/>
      <c r="R1185" s="48"/>
      <c r="S1185" s="48"/>
      <c r="T1185" s="48"/>
      <c r="U1185" s="48"/>
      <c r="V1185" s="48"/>
      <c r="W1185" s="48"/>
      <c r="X1185" s="48"/>
      <c r="Y1185" s="48"/>
      <c r="Z1185" s="48"/>
      <c r="AA1185" s="48"/>
      <c r="AB1185" s="48"/>
      <c r="AC1185" s="48"/>
      <c r="AD1185" s="48"/>
      <c r="AE1185" s="48"/>
      <c r="AF1185" s="48"/>
      <c r="AG1185" s="48"/>
      <c r="AH1185" s="48"/>
      <c r="AI1185" s="48"/>
      <c r="AJ1185" s="48"/>
      <c r="AK1185" s="48"/>
      <c r="AL1185" s="48"/>
      <c r="AM1185" s="48"/>
      <c r="AN1185" s="48"/>
      <c r="AO1185" s="48"/>
      <c r="AP1185" s="48"/>
      <c r="AQ1185" s="48"/>
      <c r="AR1185" s="48"/>
      <c r="AS1185" s="48"/>
      <c r="AT1185" s="48"/>
      <c r="AU1185" s="48"/>
      <c r="AV1185" s="48"/>
      <c r="AW1185" s="48"/>
      <c r="AX1185" s="48"/>
      <c r="AY1185" s="48"/>
      <c r="AZ1185" s="48"/>
      <c r="BA1185" s="48"/>
      <c r="BB1185" s="48"/>
      <c r="BC1185" s="48"/>
      <c r="BD1185" s="48"/>
      <c r="BE1185" s="48"/>
      <c r="BF1185" s="48"/>
      <c r="BG1185" s="48"/>
      <c r="BH1185" s="48"/>
      <c r="BI1185" s="158"/>
      <c r="BJ1185" s="158"/>
      <c r="BK1185" s="48"/>
      <c r="BL1185" s="307"/>
      <c r="BM1185" s="48"/>
      <c r="BN1185" s="48"/>
      <c r="BO1185" s="48"/>
      <c r="BP1185" s="48"/>
      <c r="BQ1185" s="48"/>
      <c r="BR1185" s="48"/>
      <c r="BS1185" s="48"/>
      <c r="BT1185" s="48"/>
      <c r="BU1185" s="48"/>
      <c r="BV1185" s="48"/>
      <c r="BW1185" s="48"/>
      <c r="BX1185" s="48"/>
      <c r="BY1185" s="48"/>
      <c r="BZ1185" s="328"/>
      <c r="CA1185" s="48"/>
      <c r="CB1185" s="48"/>
      <c r="CC1185" s="48"/>
      <c r="CD1185" s="48"/>
      <c r="CE1185" s="48"/>
      <c r="CF1185" s="48"/>
      <c r="CG1185" s="48"/>
      <c r="CH1185" s="48"/>
      <c r="CI1185" s="48"/>
      <c r="CJ1185" s="48"/>
      <c r="CK1185" s="48"/>
      <c r="CL1185" s="48"/>
      <c r="CM1185" s="48"/>
      <c r="CN1185" s="48"/>
      <c r="CO1185" s="48"/>
      <c r="CP1185" s="48"/>
      <c r="CQ1185" s="48"/>
      <c r="CR1185" s="48"/>
      <c r="CS1185" s="48"/>
      <c r="CT1185" s="48"/>
      <c r="CU1185" s="48"/>
      <c r="CV1185" s="48"/>
      <c r="CW1185" s="48"/>
      <c r="CX1185" s="48"/>
      <c r="CY1185" s="48"/>
      <c r="CZ1185" s="48"/>
      <c r="DA1185" s="48"/>
      <c r="DB1185" s="48"/>
      <c r="DC1185" s="48"/>
      <c r="DD1185" s="48"/>
      <c r="DE1185" s="48"/>
      <c r="DF1185" s="48"/>
      <c r="DG1185" s="48"/>
      <c r="DH1185" s="48"/>
      <c r="DI1185" s="48"/>
      <c r="DJ1185" s="48"/>
      <c r="DK1185" s="48"/>
      <c r="DL1185" s="48"/>
      <c r="DM1185" s="48"/>
      <c r="DN1185" s="48"/>
      <c r="DO1185" s="48"/>
      <c r="DP1185" s="48"/>
      <c r="DQ1185" s="48"/>
      <c r="DR1185" s="48"/>
      <c r="DS1185" s="48"/>
      <c r="DT1185" s="48"/>
      <c r="DU1185" s="48"/>
      <c r="DV1185" s="48"/>
      <c r="DW1185" s="48"/>
      <c r="DX1185" s="48"/>
      <c r="DY1185" s="48"/>
      <c r="DZ1185" s="48"/>
      <c r="EA1185" s="48"/>
      <c r="EB1185" s="48"/>
      <c r="EC1185" s="48"/>
      <c r="ED1185" s="48"/>
      <c r="EE1185" s="48"/>
      <c r="EF1185" s="48"/>
      <c r="EG1185" s="48"/>
      <c r="EH1185" s="48"/>
      <c r="EI1185" s="48"/>
      <c r="EJ1185" s="48"/>
      <c r="EK1185" s="48"/>
      <c r="EL1185" s="48"/>
      <c r="ET1185" s="33" t="s">
        <v>1793</v>
      </c>
      <c r="EU1185" s="33" t="s">
        <v>1791</v>
      </c>
    </row>
    <row r="1186" spans="1:151" ht="12" hidden="1" customHeight="1">
      <c r="A1186" s="48"/>
      <c r="B1186" s="60"/>
      <c r="C1186" s="48"/>
      <c r="D1186" s="60"/>
      <c r="E1186" s="60"/>
      <c r="F1186" s="60"/>
      <c r="G1186" s="60"/>
      <c r="H1186" s="60"/>
      <c r="I1186" s="60"/>
      <c r="J1186" s="60"/>
      <c r="K1186" s="60"/>
      <c r="L1186" s="60"/>
      <c r="M1186" s="48"/>
      <c r="N1186" s="48"/>
      <c r="O1186" s="48"/>
      <c r="P1186" s="48"/>
      <c r="Q1186" s="48"/>
      <c r="R1186" s="48"/>
      <c r="S1186" s="48"/>
      <c r="T1186" s="48"/>
      <c r="U1186" s="48"/>
      <c r="V1186" s="48"/>
      <c r="W1186" s="48"/>
      <c r="X1186" s="48"/>
      <c r="Y1186" s="48"/>
      <c r="Z1186" s="48"/>
      <c r="AA1186" s="48"/>
      <c r="AB1186" s="48"/>
      <c r="AC1186" s="48"/>
      <c r="AD1186" s="48"/>
      <c r="AE1186" s="48"/>
      <c r="AF1186" s="48"/>
      <c r="AG1186" s="48"/>
      <c r="AH1186" s="48"/>
      <c r="AI1186" s="48"/>
      <c r="AJ1186" s="48"/>
      <c r="AK1186" s="48"/>
      <c r="AL1186" s="48"/>
      <c r="AM1186" s="48"/>
      <c r="AN1186" s="48"/>
      <c r="AO1186" s="48"/>
      <c r="AP1186" s="48"/>
      <c r="AQ1186" s="48"/>
      <c r="AR1186" s="48"/>
      <c r="AS1186" s="48"/>
      <c r="AT1186" s="48"/>
      <c r="AU1186" s="48"/>
      <c r="AV1186" s="48"/>
      <c r="AW1186" s="48"/>
      <c r="AX1186" s="48"/>
      <c r="AY1186" s="48"/>
      <c r="AZ1186" s="48"/>
      <c r="BA1186" s="48"/>
      <c r="BB1186" s="48"/>
      <c r="BC1186" s="48"/>
      <c r="BD1186" s="48"/>
      <c r="BE1186" s="48"/>
      <c r="BF1186" s="48"/>
      <c r="BG1186" s="48"/>
      <c r="BH1186" s="48"/>
      <c r="BI1186" s="158"/>
      <c r="BJ1186" s="158"/>
      <c r="BK1186" s="48"/>
      <c r="BL1186" s="307"/>
      <c r="BM1186" s="48"/>
      <c r="BN1186" s="48"/>
      <c r="BO1186" s="48"/>
      <c r="BP1186" s="48"/>
      <c r="BQ1186" s="48"/>
      <c r="BR1186" s="48"/>
      <c r="BS1186" s="48"/>
      <c r="BT1186" s="48"/>
      <c r="BU1186" s="48"/>
      <c r="BV1186" s="48"/>
      <c r="BW1186" s="48"/>
      <c r="BX1186" s="48"/>
      <c r="BY1186" s="48"/>
      <c r="BZ1186" s="328"/>
      <c r="CA1186" s="48"/>
      <c r="CB1186" s="48"/>
      <c r="CC1186" s="48"/>
      <c r="CD1186" s="48"/>
      <c r="CE1186" s="48"/>
      <c r="CF1186" s="48"/>
      <c r="CG1186" s="48"/>
      <c r="CH1186" s="48"/>
      <c r="CI1186" s="48"/>
      <c r="CJ1186" s="48"/>
      <c r="CK1186" s="48"/>
      <c r="CL1186" s="48"/>
      <c r="CM1186" s="48"/>
      <c r="CN1186" s="48"/>
      <c r="CO1186" s="48"/>
      <c r="CP1186" s="48"/>
      <c r="CQ1186" s="48"/>
      <c r="CR1186" s="48"/>
      <c r="CS1186" s="48"/>
      <c r="CT1186" s="48"/>
      <c r="CU1186" s="48"/>
      <c r="CV1186" s="48"/>
      <c r="CW1186" s="48"/>
      <c r="CX1186" s="48"/>
      <c r="CY1186" s="48"/>
      <c r="CZ1186" s="48"/>
      <c r="DA1186" s="48"/>
      <c r="DB1186" s="48"/>
      <c r="DC1186" s="48"/>
      <c r="DD1186" s="48"/>
      <c r="DE1186" s="48"/>
      <c r="DF1186" s="48"/>
      <c r="DG1186" s="48"/>
      <c r="DH1186" s="48"/>
      <c r="DI1186" s="48"/>
      <c r="DJ1186" s="48"/>
      <c r="DK1186" s="48"/>
      <c r="DL1186" s="48"/>
      <c r="DM1186" s="48"/>
      <c r="DN1186" s="48"/>
      <c r="DO1186" s="48"/>
      <c r="DP1186" s="48"/>
      <c r="DQ1186" s="48"/>
      <c r="DR1186" s="48"/>
      <c r="DS1186" s="48"/>
      <c r="DT1186" s="48"/>
      <c r="DU1186" s="48"/>
      <c r="DV1186" s="48"/>
      <c r="DW1186" s="48"/>
      <c r="DX1186" s="48"/>
      <c r="DY1186" s="48"/>
      <c r="DZ1186" s="48"/>
      <c r="EA1186" s="48"/>
      <c r="EB1186" s="48"/>
      <c r="EC1186" s="48"/>
      <c r="ED1186" s="48"/>
      <c r="EE1186" s="48"/>
      <c r="EF1186" s="48"/>
      <c r="EG1186" s="48"/>
      <c r="EH1186" s="48"/>
      <c r="EI1186" s="48"/>
      <c r="EJ1186" s="48"/>
      <c r="EK1186" s="48"/>
      <c r="EL1186" s="48"/>
      <c r="ET1186" s="33" t="s">
        <v>1794</v>
      </c>
      <c r="EU1186" s="33" t="s">
        <v>1792</v>
      </c>
    </row>
    <row r="1187" spans="1:151" ht="12" hidden="1" customHeight="1">
      <c r="A1187" s="48"/>
      <c r="B1187" s="60"/>
      <c r="C1187" s="48"/>
      <c r="D1187" s="60"/>
      <c r="E1187" s="60"/>
      <c r="F1187" s="60"/>
      <c r="G1187" s="60"/>
      <c r="H1187" s="60"/>
      <c r="I1187" s="60"/>
      <c r="J1187" s="60"/>
      <c r="K1187" s="60"/>
      <c r="L1187" s="60"/>
      <c r="M1187" s="48"/>
      <c r="N1187" s="48"/>
      <c r="O1187" s="48"/>
      <c r="P1187" s="48"/>
      <c r="Q1187" s="48"/>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c r="AM1187" s="48"/>
      <c r="AN1187" s="48"/>
      <c r="AO1187" s="48"/>
      <c r="AP1187" s="48"/>
      <c r="AQ1187" s="48"/>
      <c r="AR1187" s="48"/>
      <c r="AS1187" s="48"/>
      <c r="AT1187" s="48"/>
      <c r="AU1187" s="48"/>
      <c r="AV1187" s="48"/>
      <c r="AW1187" s="48"/>
      <c r="AX1187" s="48"/>
      <c r="AY1187" s="48"/>
      <c r="AZ1187" s="48"/>
      <c r="BA1187" s="48"/>
      <c r="BB1187" s="48"/>
      <c r="BC1187" s="48"/>
      <c r="BD1187" s="48"/>
      <c r="BE1187" s="48"/>
      <c r="BF1187" s="48"/>
      <c r="BG1187" s="48"/>
      <c r="BH1187" s="48"/>
      <c r="BI1187" s="158"/>
      <c r="BJ1187" s="158"/>
      <c r="BK1187" s="48"/>
      <c r="BL1187" s="307"/>
      <c r="BM1187" s="48"/>
      <c r="BN1187" s="48"/>
      <c r="BO1187" s="48"/>
      <c r="BP1187" s="48"/>
      <c r="BQ1187" s="48"/>
      <c r="BR1187" s="48"/>
      <c r="BS1187" s="48"/>
      <c r="BT1187" s="48"/>
      <c r="BU1187" s="48"/>
      <c r="BV1187" s="48"/>
      <c r="BW1187" s="48"/>
      <c r="BX1187" s="48"/>
      <c r="BY1187" s="48"/>
      <c r="BZ1187" s="328"/>
      <c r="CA1187" s="48"/>
      <c r="CB1187" s="48"/>
      <c r="CC1187" s="48"/>
      <c r="CD1187" s="48"/>
      <c r="CE1187" s="48"/>
      <c r="CF1187" s="48"/>
      <c r="CG1187" s="48"/>
      <c r="CH1187" s="48"/>
      <c r="CI1187" s="48"/>
      <c r="CJ1187" s="48"/>
      <c r="CK1187" s="48"/>
      <c r="CL1187" s="48"/>
      <c r="CM1187" s="48"/>
      <c r="CN1187" s="48"/>
      <c r="CO1187" s="48"/>
      <c r="CP1187" s="48"/>
      <c r="CQ1187" s="48"/>
      <c r="CR1187" s="48"/>
      <c r="CS1187" s="48"/>
      <c r="CT1187" s="48"/>
      <c r="CU1187" s="48"/>
      <c r="CV1187" s="48"/>
      <c r="CW1187" s="48"/>
      <c r="CX1187" s="48"/>
      <c r="CY1187" s="48"/>
      <c r="CZ1187" s="48"/>
      <c r="DA1187" s="48"/>
      <c r="DB1187" s="48"/>
      <c r="DC1187" s="48"/>
      <c r="DD1187" s="48"/>
      <c r="DE1187" s="48"/>
      <c r="DF1187" s="48"/>
      <c r="DG1187" s="48"/>
      <c r="DH1187" s="48"/>
      <c r="DI1187" s="48"/>
      <c r="DJ1187" s="48"/>
      <c r="DK1187" s="48"/>
      <c r="DL1187" s="48"/>
      <c r="DM1187" s="48"/>
      <c r="DN1187" s="48"/>
      <c r="DO1187" s="48"/>
      <c r="DP1187" s="48"/>
      <c r="DQ1187" s="48"/>
      <c r="DR1187" s="48"/>
      <c r="DS1187" s="48"/>
      <c r="DT1187" s="48"/>
      <c r="DU1187" s="48"/>
      <c r="DV1187" s="48"/>
      <c r="DW1187" s="48"/>
      <c r="DX1187" s="48"/>
      <c r="DY1187" s="48"/>
      <c r="DZ1187" s="48"/>
      <c r="EA1187" s="48"/>
      <c r="EB1187" s="48"/>
      <c r="EC1187" s="48"/>
      <c r="ED1187" s="48"/>
      <c r="EE1187" s="48"/>
      <c r="EF1187" s="48"/>
      <c r="EG1187" s="48"/>
      <c r="EH1187" s="48"/>
      <c r="EI1187" s="48"/>
      <c r="EJ1187" s="48"/>
      <c r="EK1187" s="48"/>
      <c r="EL1187" s="48"/>
      <c r="ET1187" s="33" t="s">
        <v>1795</v>
      </c>
      <c r="EU1187" s="33" t="s">
        <v>1793</v>
      </c>
    </row>
    <row r="1188" spans="1:151" ht="12" hidden="1" customHeight="1">
      <c r="A1188" s="48"/>
      <c r="B1188" s="60"/>
      <c r="C1188" s="48"/>
      <c r="D1188" s="60"/>
      <c r="E1188" s="60"/>
      <c r="F1188" s="60"/>
      <c r="G1188" s="60"/>
      <c r="H1188" s="60"/>
      <c r="I1188" s="60"/>
      <c r="J1188" s="60"/>
      <c r="K1188" s="60"/>
      <c r="L1188" s="60"/>
      <c r="M1188" s="48"/>
      <c r="N1188" s="48"/>
      <c r="O1188" s="48"/>
      <c r="P1188" s="48"/>
      <c r="Q1188" s="48"/>
      <c r="R1188" s="48"/>
      <c r="S1188" s="48"/>
      <c r="T1188" s="48"/>
      <c r="U1188" s="48"/>
      <c r="V1188" s="48"/>
      <c r="W1188" s="48"/>
      <c r="X1188" s="48"/>
      <c r="Y1188" s="48"/>
      <c r="Z1188" s="48"/>
      <c r="AA1188" s="48"/>
      <c r="AB1188" s="48"/>
      <c r="AC1188" s="48"/>
      <c r="AD1188" s="48"/>
      <c r="AE1188" s="48"/>
      <c r="AF1188" s="48"/>
      <c r="AG1188" s="48"/>
      <c r="AH1188" s="48"/>
      <c r="AI1188" s="48"/>
      <c r="AJ1188" s="48"/>
      <c r="AK1188" s="48"/>
      <c r="AL1188" s="48"/>
      <c r="AM1188" s="48"/>
      <c r="AN1188" s="48"/>
      <c r="AO1188" s="48"/>
      <c r="AP1188" s="48"/>
      <c r="AQ1188" s="48"/>
      <c r="AR1188" s="48"/>
      <c r="AS1188" s="48"/>
      <c r="AT1188" s="48"/>
      <c r="AU1188" s="48"/>
      <c r="AV1188" s="48"/>
      <c r="AW1188" s="48"/>
      <c r="AX1188" s="48"/>
      <c r="AY1188" s="48"/>
      <c r="AZ1188" s="48"/>
      <c r="BA1188" s="48"/>
      <c r="BB1188" s="48"/>
      <c r="BC1188" s="48"/>
      <c r="BD1188" s="48"/>
      <c r="BE1188" s="48"/>
      <c r="BF1188" s="48"/>
      <c r="BG1188" s="48"/>
      <c r="BH1188" s="48"/>
      <c r="BI1188" s="158"/>
      <c r="BJ1188" s="158"/>
      <c r="BK1188" s="48"/>
      <c r="BL1188" s="307"/>
      <c r="BM1188" s="48"/>
      <c r="BN1188" s="48"/>
      <c r="BO1188" s="48"/>
      <c r="BP1188" s="48"/>
      <c r="BQ1188" s="48"/>
      <c r="BR1188" s="48"/>
      <c r="BS1188" s="48"/>
      <c r="BT1188" s="48"/>
      <c r="BU1188" s="48"/>
      <c r="BV1188" s="48"/>
      <c r="BW1188" s="48"/>
      <c r="BX1188" s="48"/>
      <c r="BY1188" s="48"/>
      <c r="BZ1188" s="328"/>
      <c r="CA1188" s="48"/>
      <c r="CB1188" s="48"/>
      <c r="CC1188" s="48"/>
      <c r="CD1188" s="48"/>
      <c r="CE1188" s="48"/>
      <c r="CF1188" s="48"/>
      <c r="CG1188" s="48"/>
      <c r="CH1188" s="48"/>
      <c r="CI1188" s="48"/>
      <c r="CJ1188" s="48"/>
      <c r="CK1188" s="48"/>
      <c r="CL1188" s="48"/>
      <c r="CM1188" s="48"/>
      <c r="CN1188" s="48"/>
      <c r="CO1188" s="48"/>
      <c r="CP1188" s="48"/>
      <c r="CQ1188" s="48"/>
      <c r="CR1188" s="48"/>
      <c r="CS1188" s="48"/>
      <c r="CT1188" s="48"/>
      <c r="CU1188" s="48"/>
      <c r="CV1188" s="48"/>
      <c r="CW1188" s="48"/>
      <c r="CX1188" s="48"/>
      <c r="CY1188" s="48"/>
      <c r="CZ1188" s="48"/>
      <c r="DA1188" s="48"/>
      <c r="DB1188" s="48"/>
      <c r="DC1188" s="48"/>
      <c r="DD1188" s="48"/>
      <c r="DE1188" s="48"/>
      <c r="DF1188" s="48"/>
      <c r="DG1188" s="48"/>
      <c r="DH1188" s="48"/>
      <c r="DI1188" s="48"/>
      <c r="DJ1188" s="48"/>
      <c r="DK1188" s="48"/>
      <c r="DL1188" s="48"/>
      <c r="DM1188" s="48"/>
      <c r="DN1188" s="48"/>
      <c r="DO1188" s="48"/>
      <c r="DP1188" s="48"/>
      <c r="DQ1188" s="48"/>
      <c r="DR1188" s="48"/>
      <c r="DS1188" s="48"/>
      <c r="DT1188" s="48"/>
      <c r="DU1188" s="48"/>
      <c r="DV1188" s="48"/>
      <c r="DW1188" s="48"/>
      <c r="DX1188" s="48"/>
      <c r="DY1188" s="48"/>
      <c r="DZ1188" s="48"/>
      <c r="EA1188" s="48"/>
      <c r="EB1188" s="48"/>
      <c r="EC1188" s="48"/>
      <c r="ED1188" s="48"/>
      <c r="EE1188" s="48"/>
      <c r="EF1188" s="48"/>
      <c r="EG1188" s="48"/>
      <c r="EH1188" s="48"/>
      <c r="EI1188" s="48"/>
      <c r="EJ1188" s="48"/>
      <c r="EK1188" s="48"/>
      <c r="EL1188" s="48"/>
      <c r="ET1188" s="33" t="s">
        <v>1796</v>
      </c>
      <c r="EU1188" s="33" t="s">
        <v>1794</v>
      </c>
    </row>
    <row r="1189" spans="1:151" ht="12" hidden="1" customHeight="1">
      <c r="A1189" s="48"/>
      <c r="B1189" s="60"/>
      <c r="C1189" s="48"/>
      <c r="D1189" s="60"/>
      <c r="E1189" s="60"/>
      <c r="F1189" s="60"/>
      <c r="G1189" s="60"/>
      <c r="H1189" s="60"/>
      <c r="I1189" s="60"/>
      <c r="J1189" s="60"/>
      <c r="K1189" s="60"/>
      <c r="L1189" s="60"/>
      <c r="M1189" s="48"/>
      <c r="N1189" s="48"/>
      <c r="O1189" s="48"/>
      <c r="P1189" s="48"/>
      <c r="Q1189" s="48"/>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c r="AM1189" s="48"/>
      <c r="AN1189" s="48"/>
      <c r="AO1189" s="48"/>
      <c r="AP1189" s="48"/>
      <c r="AQ1189" s="48"/>
      <c r="AR1189" s="48"/>
      <c r="AS1189" s="48"/>
      <c r="AT1189" s="48"/>
      <c r="AU1189" s="48"/>
      <c r="AV1189" s="48"/>
      <c r="AW1189" s="48"/>
      <c r="AX1189" s="48"/>
      <c r="AY1189" s="48"/>
      <c r="AZ1189" s="48"/>
      <c r="BA1189" s="48"/>
      <c r="BB1189" s="48"/>
      <c r="BC1189" s="48"/>
      <c r="BD1189" s="48"/>
      <c r="BE1189" s="48"/>
      <c r="BF1189" s="48"/>
      <c r="BG1189" s="48"/>
      <c r="BH1189" s="48"/>
      <c r="BI1189" s="158"/>
      <c r="BJ1189" s="158"/>
      <c r="BK1189" s="48"/>
      <c r="BL1189" s="307"/>
      <c r="BM1189" s="48"/>
      <c r="BN1189" s="48"/>
      <c r="BO1189" s="48"/>
      <c r="BP1189" s="48"/>
      <c r="BQ1189" s="48"/>
      <c r="BR1189" s="48"/>
      <c r="BS1189" s="48"/>
      <c r="BT1189" s="48"/>
      <c r="BU1189" s="48"/>
      <c r="BV1189" s="48"/>
      <c r="BW1189" s="48"/>
      <c r="BX1189" s="48"/>
      <c r="BY1189" s="48"/>
      <c r="BZ1189" s="328"/>
      <c r="CA1189" s="48"/>
      <c r="CB1189" s="48"/>
      <c r="CC1189" s="48"/>
      <c r="CD1189" s="48"/>
      <c r="CE1189" s="48"/>
      <c r="CF1189" s="48"/>
      <c r="CG1189" s="48"/>
      <c r="CH1189" s="48"/>
      <c r="CI1189" s="48"/>
      <c r="CJ1189" s="48"/>
      <c r="CK1189" s="48"/>
      <c r="CL1189" s="48"/>
      <c r="CM1189" s="48"/>
      <c r="CN1189" s="48"/>
      <c r="CO1189" s="48"/>
      <c r="CP1189" s="48"/>
      <c r="CQ1189" s="48"/>
      <c r="CR1189" s="48"/>
      <c r="CS1189" s="48"/>
      <c r="CT1189" s="48"/>
      <c r="CU1189" s="48"/>
      <c r="CV1189" s="48"/>
      <c r="CW1189" s="48"/>
      <c r="CX1189" s="48"/>
      <c r="CY1189" s="48"/>
      <c r="CZ1189" s="48"/>
      <c r="DA1189" s="48"/>
      <c r="DB1189" s="48"/>
      <c r="DC1189" s="48"/>
      <c r="DD1189" s="48"/>
      <c r="DE1189" s="48"/>
      <c r="DF1189" s="48"/>
      <c r="DG1189" s="48"/>
      <c r="DH1189" s="48"/>
      <c r="DI1189" s="48"/>
      <c r="DJ1189" s="48"/>
      <c r="DK1189" s="48"/>
      <c r="DL1189" s="48"/>
      <c r="DM1189" s="48"/>
      <c r="DN1189" s="48"/>
      <c r="DO1189" s="48"/>
      <c r="DP1189" s="48"/>
      <c r="DQ1189" s="48"/>
      <c r="DR1189" s="48"/>
      <c r="DS1189" s="48"/>
      <c r="DT1189" s="48"/>
      <c r="DU1189" s="48"/>
      <c r="DV1189" s="48"/>
      <c r="DW1189" s="48"/>
      <c r="DX1189" s="48"/>
      <c r="DY1189" s="48"/>
      <c r="DZ1189" s="48"/>
      <c r="EA1189" s="48"/>
      <c r="EB1189" s="48"/>
      <c r="EC1189" s="48"/>
      <c r="ED1189" s="48"/>
      <c r="EE1189" s="48"/>
      <c r="EF1189" s="48"/>
      <c r="EG1189" s="48"/>
      <c r="EH1189" s="48"/>
      <c r="EI1189" s="48"/>
      <c r="EJ1189" s="48"/>
      <c r="EK1189" s="48"/>
      <c r="EL1189" s="48"/>
      <c r="ET1189" s="33" t="s">
        <v>1797</v>
      </c>
      <c r="EU1189" s="33" t="s">
        <v>1795</v>
      </c>
    </row>
    <row r="1190" spans="1:151" ht="12" hidden="1" customHeight="1">
      <c r="A1190" s="48"/>
      <c r="B1190" s="60"/>
      <c r="C1190" s="48"/>
      <c r="D1190" s="60"/>
      <c r="E1190" s="60"/>
      <c r="F1190" s="60"/>
      <c r="G1190" s="60"/>
      <c r="H1190" s="60"/>
      <c r="I1190" s="60"/>
      <c r="J1190" s="60"/>
      <c r="K1190" s="60"/>
      <c r="L1190" s="60"/>
      <c r="M1190" s="48"/>
      <c r="N1190" s="48"/>
      <c r="O1190" s="48"/>
      <c r="P1190" s="48"/>
      <c r="Q1190" s="48"/>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c r="AM1190" s="48"/>
      <c r="AN1190" s="48"/>
      <c r="AO1190" s="48"/>
      <c r="AP1190" s="48"/>
      <c r="AQ1190" s="48"/>
      <c r="AR1190" s="48"/>
      <c r="AS1190" s="48"/>
      <c r="AT1190" s="48"/>
      <c r="AU1190" s="48"/>
      <c r="AV1190" s="48"/>
      <c r="AW1190" s="48"/>
      <c r="AX1190" s="48"/>
      <c r="AY1190" s="48"/>
      <c r="AZ1190" s="48"/>
      <c r="BA1190" s="48"/>
      <c r="BB1190" s="48"/>
      <c r="BC1190" s="48"/>
      <c r="BD1190" s="48"/>
      <c r="BE1190" s="48"/>
      <c r="BF1190" s="48"/>
      <c r="BG1190" s="48"/>
      <c r="BH1190" s="48"/>
      <c r="BI1190" s="158"/>
      <c r="BJ1190" s="158"/>
      <c r="BK1190" s="48"/>
      <c r="BL1190" s="307"/>
      <c r="BM1190" s="48"/>
      <c r="BN1190" s="48"/>
      <c r="BO1190" s="48"/>
      <c r="BP1190" s="48"/>
      <c r="BQ1190" s="48"/>
      <c r="BR1190" s="48"/>
      <c r="BS1190" s="48"/>
      <c r="BT1190" s="48"/>
      <c r="BU1190" s="48"/>
      <c r="BV1190" s="48"/>
      <c r="BW1190" s="48"/>
      <c r="BX1190" s="48"/>
      <c r="BY1190" s="48"/>
      <c r="BZ1190" s="328"/>
      <c r="CA1190" s="48"/>
      <c r="CB1190" s="48"/>
      <c r="CC1190" s="48"/>
      <c r="CD1190" s="48"/>
      <c r="CE1190" s="48"/>
      <c r="CF1190" s="48"/>
      <c r="CG1190" s="48"/>
      <c r="CH1190" s="48"/>
      <c r="CI1190" s="48"/>
      <c r="CJ1190" s="48"/>
      <c r="CK1190" s="48"/>
      <c r="CL1190" s="48"/>
      <c r="CM1190" s="48"/>
      <c r="CN1190" s="48"/>
      <c r="CO1190" s="48"/>
      <c r="CP1190" s="48"/>
      <c r="CQ1190" s="48"/>
      <c r="CR1190" s="48"/>
      <c r="CS1190" s="48"/>
      <c r="CT1190" s="48"/>
      <c r="CU1190" s="48"/>
      <c r="CV1190" s="48"/>
      <c r="CW1190" s="48"/>
      <c r="CX1190" s="48"/>
      <c r="CY1190" s="48"/>
      <c r="CZ1190" s="48"/>
      <c r="DA1190" s="48"/>
      <c r="DB1190" s="48"/>
      <c r="DC1190" s="48"/>
      <c r="DD1190" s="48"/>
      <c r="DE1190" s="48"/>
      <c r="DF1190" s="48"/>
      <c r="DG1190" s="48"/>
      <c r="DH1190" s="48"/>
      <c r="DI1190" s="48"/>
      <c r="DJ1190" s="48"/>
      <c r="DK1190" s="48"/>
      <c r="DL1190" s="48"/>
      <c r="DM1190" s="48"/>
      <c r="DN1190" s="48"/>
      <c r="DO1190" s="48"/>
      <c r="DP1190" s="48"/>
      <c r="DQ1190" s="48"/>
      <c r="DR1190" s="48"/>
      <c r="DS1190" s="48"/>
      <c r="DT1190" s="48"/>
      <c r="DU1190" s="48"/>
      <c r="DV1190" s="48"/>
      <c r="DW1190" s="48"/>
      <c r="DX1190" s="48"/>
      <c r="DY1190" s="48"/>
      <c r="DZ1190" s="48"/>
      <c r="EA1190" s="48"/>
      <c r="EB1190" s="48"/>
      <c r="EC1190" s="48"/>
      <c r="ED1190" s="48"/>
      <c r="EE1190" s="48"/>
      <c r="EF1190" s="48"/>
      <c r="EG1190" s="48"/>
      <c r="EH1190" s="48"/>
      <c r="EI1190" s="48"/>
      <c r="EJ1190" s="48"/>
      <c r="EK1190" s="48"/>
      <c r="EL1190" s="48"/>
      <c r="ET1190" s="33" t="s">
        <v>1798</v>
      </c>
      <c r="EU1190" s="33" t="s">
        <v>1796</v>
      </c>
    </row>
    <row r="1191" spans="1:151" ht="12" hidden="1" customHeight="1">
      <c r="A1191" s="48"/>
      <c r="B1191" s="60"/>
      <c r="C1191" s="48"/>
      <c r="D1191" s="60"/>
      <c r="E1191" s="60"/>
      <c r="F1191" s="60"/>
      <c r="G1191" s="60"/>
      <c r="H1191" s="60"/>
      <c r="I1191" s="60"/>
      <c r="J1191" s="60"/>
      <c r="K1191" s="60"/>
      <c r="L1191" s="60"/>
      <c r="M1191" s="48"/>
      <c r="N1191" s="48"/>
      <c r="O1191" s="48"/>
      <c r="P1191" s="48"/>
      <c r="Q1191" s="48"/>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8"/>
      <c r="AM1191" s="48"/>
      <c r="AN1191" s="48"/>
      <c r="AO1191" s="48"/>
      <c r="AP1191" s="48"/>
      <c r="AQ1191" s="48"/>
      <c r="AR1191" s="48"/>
      <c r="AS1191" s="48"/>
      <c r="AT1191" s="48"/>
      <c r="AU1191" s="48"/>
      <c r="AV1191" s="48"/>
      <c r="AW1191" s="48"/>
      <c r="AX1191" s="48"/>
      <c r="AY1191" s="48"/>
      <c r="AZ1191" s="48"/>
      <c r="BA1191" s="48"/>
      <c r="BB1191" s="48"/>
      <c r="BC1191" s="48"/>
      <c r="BD1191" s="48"/>
      <c r="BE1191" s="48"/>
      <c r="BF1191" s="48"/>
      <c r="BG1191" s="48"/>
      <c r="BH1191" s="48"/>
      <c r="BI1191" s="158"/>
      <c r="BJ1191" s="158"/>
      <c r="BK1191" s="48"/>
      <c r="BL1191" s="307"/>
      <c r="BM1191" s="48"/>
      <c r="BN1191" s="48"/>
      <c r="BO1191" s="48"/>
      <c r="BP1191" s="48"/>
      <c r="BQ1191" s="48"/>
      <c r="BR1191" s="48"/>
      <c r="BS1191" s="48"/>
      <c r="BT1191" s="48"/>
      <c r="BU1191" s="48"/>
      <c r="BV1191" s="48"/>
      <c r="BW1191" s="48"/>
      <c r="BX1191" s="48"/>
      <c r="BY1191" s="48"/>
      <c r="BZ1191" s="328"/>
      <c r="CA1191" s="48"/>
      <c r="CB1191" s="48"/>
      <c r="CC1191" s="48"/>
      <c r="CD1191" s="48"/>
      <c r="CE1191" s="48"/>
      <c r="CF1191" s="48"/>
      <c r="CG1191" s="48"/>
      <c r="CH1191" s="48"/>
      <c r="CI1191" s="48"/>
      <c r="CJ1191" s="48"/>
      <c r="CK1191" s="48"/>
      <c r="CL1191" s="48"/>
      <c r="CM1191" s="48"/>
      <c r="CN1191" s="48"/>
      <c r="CO1191" s="48"/>
      <c r="CP1191" s="48"/>
      <c r="CQ1191" s="48"/>
      <c r="CR1191" s="48"/>
      <c r="CS1191" s="48"/>
      <c r="CT1191" s="48"/>
      <c r="CU1191" s="48"/>
      <c r="CV1191" s="48"/>
      <c r="CW1191" s="48"/>
      <c r="CX1191" s="48"/>
      <c r="CY1191" s="48"/>
      <c r="CZ1191" s="48"/>
      <c r="DA1191" s="48"/>
      <c r="DB1191" s="48"/>
      <c r="DC1191" s="48"/>
      <c r="DD1191" s="48"/>
      <c r="DE1191" s="48"/>
      <c r="DF1191" s="48"/>
      <c r="DG1191" s="48"/>
      <c r="DH1191" s="48"/>
      <c r="DI1191" s="48"/>
      <c r="DJ1191" s="48"/>
      <c r="DK1191" s="48"/>
      <c r="DL1191" s="48"/>
      <c r="DM1191" s="48"/>
      <c r="DN1191" s="48"/>
      <c r="DO1191" s="48"/>
      <c r="DP1191" s="48"/>
      <c r="DQ1191" s="48"/>
      <c r="DR1191" s="48"/>
      <c r="DS1191" s="48"/>
      <c r="DT1191" s="48"/>
      <c r="DU1191" s="48"/>
      <c r="DV1191" s="48"/>
      <c r="DW1191" s="48"/>
      <c r="DX1191" s="48"/>
      <c r="DY1191" s="48"/>
      <c r="DZ1191" s="48"/>
      <c r="EA1191" s="48"/>
      <c r="EB1191" s="48"/>
      <c r="EC1191" s="48"/>
      <c r="ED1191" s="48"/>
      <c r="EE1191" s="48"/>
      <c r="EF1191" s="48"/>
      <c r="EG1191" s="48"/>
      <c r="EH1191" s="48"/>
      <c r="EI1191" s="48"/>
      <c r="EJ1191" s="48"/>
      <c r="EK1191" s="48"/>
      <c r="EL1191" s="48"/>
      <c r="ET1191" s="33" t="s">
        <v>1799</v>
      </c>
      <c r="EU1191" s="33" t="s">
        <v>1797</v>
      </c>
    </row>
    <row r="1192" spans="1:151" ht="12" hidden="1" customHeight="1">
      <c r="A1192" s="48"/>
      <c r="B1192" s="60"/>
      <c r="C1192" s="48"/>
      <c r="D1192" s="60"/>
      <c r="E1192" s="60"/>
      <c r="F1192" s="60"/>
      <c r="G1192" s="60"/>
      <c r="H1192" s="60"/>
      <c r="I1192" s="60"/>
      <c r="J1192" s="60"/>
      <c r="K1192" s="60"/>
      <c r="L1192" s="60"/>
      <c r="M1192" s="48"/>
      <c r="N1192" s="48"/>
      <c r="O1192" s="48"/>
      <c r="P1192" s="48"/>
      <c r="Q1192" s="48"/>
      <c r="R1192" s="48"/>
      <c r="S1192" s="48"/>
      <c r="T1192" s="48"/>
      <c r="U1192" s="48"/>
      <c r="V1192" s="48"/>
      <c r="W1192" s="48"/>
      <c r="X1192" s="48"/>
      <c r="Y1192" s="48"/>
      <c r="Z1192" s="48"/>
      <c r="AA1192" s="48"/>
      <c r="AB1192" s="48"/>
      <c r="AC1192" s="48"/>
      <c r="AD1192" s="48"/>
      <c r="AE1192" s="48"/>
      <c r="AF1192" s="48"/>
      <c r="AG1192" s="48"/>
      <c r="AH1192" s="48"/>
      <c r="AI1192" s="48"/>
      <c r="AJ1192" s="48"/>
      <c r="AK1192" s="48"/>
      <c r="AL1192" s="48"/>
      <c r="AM1192" s="48"/>
      <c r="AN1192" s="48"/>
      <c r="AO1192" s="48"/>
      <c r="AP1192" s="48"/>
      <c r="AQ1192" s="48"/>
      <c r="AR1192" s="48"/>
      <c r="AS1192" s="48"/>
      <c r="AT1192" s="48"/>
      <c r="AU1192" s="48"/>
      <c r="AV1192" s="48"/>
      <c r="AW1192" s="48"/>
      <c r="AX1192" s="48"/>
      <c r="AY1192" s="48"/>
      <c r="AZ1192" s="48"/>
      <c r="BA1192" s="48"/>
      <c r="BB1192" s="48"/>
      <c r="BC1192" s="48"/>
      <c r="BD1192" s="48"/>
      <c r="BE1192" s="48"/>
      <c r="BF1192" s="48"/>
      <c r="BG1192" s="48"/>
      <c r="BH1192" s="48"/>
      <c r="BI1192" s="158"/>
      <c r="BJ1192" s="158"/>
      <c r="BK1192" s="48"/>
      <c r="BL1192" s="307"/>
      <c r="BM1192" s="48"/>
      <c r="BN1192" s="48"/>
      <c r="BO1192" s="48"/>
      <c r="BP1192" s="48"/>
      <c r="BQ1192" s="48"/>
      <c r="BR1192" s="48"/>
      <c r="BS1192" s="48"/>
      <c r="BT1192" s="48"/>
      <c r="BU1192" s="48"/>
      <c r="BV1192" s="48"/>
      <c r="BW1192" s="48"/>
      <c r="BX1192" s="48"/>
      <c r="BY1192" s="48"/>
      <c r="BZ1192" s="328"/>
      <c r="CA1192" s="48"/>
      <c r="CB1192" s="48"/>
      <c r="CC1192" s="48"/>
      <c r="CD1192" s="48"/>
      <c r="CE1192" s="48"/>
      <c r="CF1192" s="48"/>
      <c r="CG1192" s="48"/>
      <c r="CH1192" s="48"/>
      <c r="CI1192" s="48"/>
      <c r="CJ1192" s="48"/>
      <c r="CK1192" s="48"/>
      <c r="CL1192" s="48"/>
      <c r="CM1192" s="48"/>
      <c r="CN1192" s="48"/>
      <c r="CO1192" s="48"/>
      <c r="CP1192" s="48"/>
      <c r="CQ1192" s="48"/>
      <c r="CR1192" s="48"/>
      <c r="CS1192" s="48"/>
      <c r="CT1192" s="48"/>
      <c r="CU1192" s="48"/>
      <c r="CV1192" s="48"/>
      <c r="CW1192" s="48"/>
      <c r="CX1192" s="48"/>
      <c r="CY1192" s="48"/>
      <c r="CZ1192" s="48"/>
      <c r="DA1192" s="48"/>
      <c r="DB1192" s="48"/>
      <c r="DC1192" s="48"/>
      <c r="DD1192" s="48"/>
      <c r="DE1192" s="48"/>
      <c r="DF1192" s="48"/>
      <c r="DG1192" s="48"/>
      <c r="DH1192" s="48"/>
      <c r="DI1192" s="48"/>
      <c r="DJ1192" s="48"/>
      <c r="DK1192" s="48"/>
      <c r="DL1192" s="48"/>
      <c r="DM1192" s="48"/>
      <c r="DN1192" s="48"/>
      <c r="DO1192" s="48"/>
      <c r="DP1192" s="48"/>
      <c r="DQ1192" s="48"/>
      <c r="DR1192" s="48"/>
      <c r="DS1192" s="48"/>
      <c r="DT1192" s="48"/>
      <c r="DU1192" s="48"/>
      <c r="DV1192" s="48"/>
      <c r="DW1192" s="48"/>
      <c r="DX1192" s="48"/>
      <c r="DY1192" s="48"/>
      <c r="DZ1192" s="48"/>
      <c r="EA1192" s="48"/>
      <c r="EB1192" s="48"/>
      <c r="EC1192" s="48"/>
      <c r="ED1192" s="48"/>
      <c r="EE1192" s="48"/>
      <c r="EF1192" s="48"/>
      <c r="EG1192" s="48"/>
      <c r="EH1192" s="48"/>
      <c r="EI1192" s="48"/>
      <c r="EJ1192" s="48"/>
      <c r="EK1192" s="48"/>
      <c r="EL1192" s="48"/>
      <c r="ET1192" s="33" t="s">
        <v>1800</v>
      </c>
      <c r="EU1192" s="33" t="s">
        <v>1798</v>
      </c>
    </row>
    <row r="1193" spans="1:151" ht="12" hidden="1" customHeight="1">
      <c r="A1193" s="48"/>
      <c r="B1193" s="60"/>
      <c r="C1193" s="48"/>
      <c r="D1193" s="60"/>
      <c r="E1193" s="60"/>
      <c r="F1193" s="60"/>
      <c r="G1193" s="60"/>
      <c r="H1193" s="60"/>
      <c r="I1193" s="60"/>
      <c r="J1193" s="60"/>
      <c r="K1193" s="60"/>
      <c r="L1193" s="60"/>
      <c r="M1193" s="48"/>
      <c r="N1193" s="48"/>
      <c r="O1193" s="48"/>
      <c r="P1193" s="48"/>
      <c r="Q1193" s="48"/>
      <c r="R1193" s="48"/>
      <c r="S1193" s="48"/>
      <c r="T1193" s="48"/>
      <c r="U1193" s="48"/>
      <c r="V1193" s="48"/>
      <c r="W1193" s="48"/>
      <c r="X1193" s="48"/>
      <c r="Y1193" s="48"/>
      <c r="Z1193" s="48"/>
      <c r="AA1193" s="48"/>
      <c r="AB1193" s="48"/>
      <c r="AC1193" s="48"/>
      <c r="AD1193" s="48"/>
      <c r="AE1193" s="48"/>
      <c r="AF1193" s="48"/>
      <c r="AG1193" s="48"/>
      <c r="AH1193" s="48"/>
      <c r="AI1193" s="48"/>
      <c r="AJ1193" s="48"/>
      <c r="AK1193" s="48"/>
      <c r="AL1193" s="48"/>
      <c r="AM1193" s="48"/>
      <c r="AN1193" s="48"/>
      <c r="AO1193" s="48"/>
      <c r="AP1193" s="48"/>
      <c r="AQ1193" s="48"/>
      <c r="AR1193" s="48"/>
      <c r="AS1193" s="48"/>
      <c r="AT1193" s="48"/>
      <c r="AU1193" s="48"/>
      <c r="AV1193" s="48"/>
      <c r="AW1193" s="48"/>
      <c r="AX1193" s="48"/>
      <c r="AY1193" s="48"/>
      <c r="AZ1193" s="48"/>
      <c r="BA1193" s="48"/>
      <c r="BB1193" s="48"/>
      <c r="BC1193" s="48"/>
      <c r="BD1193" s="48"/>
      <c r="BE1193" s="48"/>
      <c r="BF1193" s="48"/>
      <c r="BG1193" s="48"/>
      <c r="BH1193" s="48"/>
      <c r="BI1193" s="158"/>
      <c r="BJ1193" s="158"/>
      <c r="BK1193" s="48"/>
      <c r="BL1193" s="307"/>
      <c r="BM1193" s="48"/>
      <c r="BN1193" s="48"/>
      <c r="BO1193" s="48"/>
      <c r="BP1193" s="48"/>
      <c r="BQ1193" s="48"/>
      <c r="BR1193" s="48"/>
      <c r="BS1193" s="48"/>
      <c r="BT1193" s="48"/>
      <c r="BU1193" s="48"/>
      <c r="BV1193" s="48"/>
      <c r="BW1193" s="48"/>
      <c r="BX1193" s="48"/>
      <c r="BY1193" s="48"/>
      <c r="BZ1193" s="328"/>
      <c r="CA1193" s="48"/>
      <c r="CB1193" s="48"/>
      <c r="CC1193" s="48"/>
      <c r="CD1193" s="48"/>
      <c r="CE1193" s="48"/>
      <c r="CF1193" s="48"/>
      <c r="CG1193" s="48"/>
      <c r="CH1193" s="48"/>
      <c r="CI1193" s="48"/>
      <c r="CJ1193" s="48"/>
      <c r="CK1193" s="48"/>
      <c r="CL1193" s="48"/>
      <c r="CM1193" s="48"/>
      <c r="CN1193" s="48"/>
      <c r="CO1193" s="48"/>
      <c r="CP1193" s="48"/>
      <c r="CQ1193" s="48"/>
      <c r="CR1193" s="48"/>
      <c r="CS1193" s="48"/>
      <c r="CT1193" s="48"/>
      <c r="CU1193" s="48"/>
      <c r="CV1193" s="48"/>
      <c r="CW1193" s="48"/>
      <c r="CX1193" s="48"/>
      <c r="CY1193" s="48"/>
      <c r="CZ1193" s="48"/>
      <c r="DA1193" s="48"/>
      <c r="DB1193" s="48"/>
      <c r="DC1193" s="48"/>
      <c r="DD1193" s="48"/>
      <c r="DE1193" s="48"/>
      <c r="DF1193" s="48"/>
      <c r="DG1193" s="48"/>
      <c r="DH1193" s="48"/>
      <c r="DI1193" s="48"/>
      <c r="DJ1193" s="48"/>
      <c r="DK1193" s="48"/>
      <c r="DL1193" s="48"/>
      <c r="DM1193" s="48"/>
      <c r="DN1193" s="48"/>
      <c r="DO1193" s="48"/>
      <c r="DP1193" s="48"/>
      <c r="DQ1193" s="48"/>
      <c r="DR1193" s="48"/>
      <c r="DS1193" s="48"/>
      <c r="DT1193" s="48"/>
      <c r="DU1193" s="48"/>
      <c r="DV1193" s="48"/>
      <c r="DW1193" s="48"/>
      <c r="DX1193" s="48"/>
      <c r="DY1193" s="48"/>
      <c r="DZ1193" s="48"/>
      <c r="EA1193" s="48"/>
      <c r="EB1193" s="48"/>
      <c r="EC1193" s="48"/>
      <c r="ED1193" s="48"/>
      <c r="EE1193" s="48"/>
      <c r="EF1193" s="48"/>
      <c r="EG1193" s="48"/>
      <c r="EH1193" s="48"/>
      <c r="EI1193" s="48"/>
      <c r="EJ1193" s="48"/>
      <c r="EK1193" s="48"/>
      <c r="EL1193" s="48"/>
      <c r="ET1193" s="33" t="s">
        <v>1801</v>
      </c>
      <c r="EU1193" s="33" t="s">
        <v>1799</v>
      </c>
    </row>
    <row r="1194" spans="1:151" ht="12" hidden="1" customHeight="1">
      <c r="A1194" s="48"/>
      <c r="B1194" s="60"/>
      <c r="C1194" s="48"/>
      <c r="D1194" s="60"/>
      <c r="E1194" s="60"/>
      <c r="F1194" s="60"/>
      <c r="G1194" s="60"/>
      <c r="H1194" s="60"/>
      <c r="I1194" s="60"/>
      <c r="J1194" s="60"/>
      <c r="K1194" s="60"/>
      <c r="L1194" s="60"/>
      <c r="M1194" s="48"/>
      <c r="N1194" s="48"/>
      <c r="O1194" s="48"/>
      <c r="P1194" s="48"/>
      <c r="Q1194" s="48"/>
      <c r="R1194" s="48"/>
      <c r="S1194" s="48"/>
      <c r="T1194" s="48"/>
      <c r="U1194" s="48"/>
      <c r="V1194" s="48"/>
      <c r="W1194" s="48"/>
      <c r="X1194" s="48"/>
      <c r="Y1194" s="48"/>
      <c r="Z1194" s="48"/>
      <c r="AA1194" s="48"/>
      <c r="AB1194" s="48"/>
      <c r="AC1194" s="48"/>
      <c r="AD1194" s="48"/>
      <c r="AE1194" s="48"/>
      <c r="AF1194" s="48"/>
      <c r="AG1194" s="48"/>
      <c r="AH1194" s="48"/>
      <c r="AI1194" s="48"/>
      <c r="AJ1194" s="48"/>
      <c r="AK1194" s="48"/>
      <c r="AL1194" s="48"/>
      <c r="AM1194" s="48"/>
      <c r="AN1194" s="48"/>
      <c r="AO1194" s="48"/>
      <c r="AP1194" s="48"/>
      <c r="AQ1194" s="48"/>
      <c r="AR1194" s="48"/>
      <c r="AS1194" s="48"/>
      <c r="AT1194" s="48"/>
      <c r="AU1194" s="48"/>
      <c r="AV1194" s="48"/>
      <c r="AW1194" s="48"/>
      <c r="AX1194" s="48"/>
      <c r="AY1194" s="48"/>
      <c r="AZ1194" s="48"/>
      <c r="BA1194" s="48"/>
      <c r="BB1194" s="48"/>
      <c r="BC1194" s="48"/>
      <c r="BD1194" s="48"/>
      <c r="BE1194" s="48"/>
      <c r="BF1194" s="48"/>
      <c r="BG1194" s="48"/>
      <c r="BH1194" s="48"/>
      <c r="BI1194" s="158"/>
      <c r="BJ1194" s="158"/>
      <c r="BK1194" s="48"/>
      <c r="BL1194" s="307"/>
      <c r="BM1194" s="48"/>
      <c r="BN1194" s="48"/>
      <c r="BO1194" s="48"/>
      <c r="BP1194" s="48"/>
      <c r="BQ1194" s="48"/>
      <c r="BR1194" s="48"/>
      <c r="BS1194" s="48"/>
      <c r="BT1194" s="48"/>
      <c r="BU1194" s="48"/>
      <c r="BV1194" s="48"/>
      <c r="BW1194" s="48"/>
      <c r="BX1194" s="48"/>
      <c r="BY1194" s="48"/>
      <c r="BZ1194" s="328"/>
      <c r="CA1194" s="48"/>
      <c r="CB1194" s="48"/>
      <c r="CC1194" s="48"/>
      <c r="CD1194" s="48"/>
      <c r="CE1194" s="48"/>
      <c r="CF1194" s="48"/>
      <c r="CG1194" s="48"/>
      <c r="CH1194" s="48"/>
      <c r="CI1194" s="48"/>
      <c r="CJ1194" s="48"/>
      <c r="CK1194" s="48"/>
      <c r="CL1194" s="48"/>
      <c r="CM1194" s="48"/>
      <c r="CN1194" s="48"/>
      <c r="CO1194" s="48"/>
      <c r="CP1194" s="48"/>
      <c r="CQ1194" s="48"/>
      <c r="CR1194" s="48"/>
      <c r="CS1194" s="48"/>
      <c r="CT1194" s="48"/>
      <c r="CU1194" s="48"/>
      <c r="CV1194" s="48"/>
      <c r="CW1194" s="48"/>
      <c r="CX1194" s="48"/>
      <c r="CY1194" s="48"/>
      <c r="CZ1194" s="48"/>
      <c r="DA1194" s="48"/>
      <c r="DB1194" s="48"/>
      <c r="DC1194" s="48"/>
      <c r="DD1194" s="48"/>
      <c r="DE1194" s="48"/>
      <c r="DF1194" s="48"/>
      <c r="DG1194" s="48"/>
      <c r="DH1194" s="48"/>
      <c r="DI1194" s="48"/>
      <c r="DJ1194" s="48"/>
      <c r="DK1194" s="48"/>
      <c r="DL1194" s="48"/>
      <c r="DM1194" s="48"/>
      <c r="DN1194" s="48"/>
      <c r="DO1194" s="48"/>
      <c r="DP1194" s="48"/>
      <c r="DQ1194" s="48"/>
      <c r="DR1194" s="48"/>
      <c r="DS1194" s="48"/>
      <c r="DT1194" s="48"/>
      <c r="DU1194" s="48"/>
      <c r="DV1194" s="48"/>
      <c r="DW1194" s="48"/>
      <c r="DX1194" s="48"/>
      <c r="DY1194" s="48"/>
      <c r="DZ1194" s="48"/>
      <c r="EA1194" s="48"/>
      <c r="EB1194" s="48"/>
      <c r="EC1194" s="48"/>
      <c r="ED1194" s="48"/>
      <c r="EE1194" s="48"/>
      <c r="EF1194" s="48"/>
      <c r="EG1194" s="48"/>
      <c r="EH1194" s="48"/>
      <c r="EI1194" s="48"/>
      <c r="EJ1194" s="48"/>
      <c r="EK1194" s="48"/>
      <c r="EL1194" s="48"/>
      <c r="ET1194" s="33" t="s">
        <v>1802</v>
      </c>
      <c r="EU1194" s="33" t="s">
        <v>1800</v>
      </c>
    </row>
    <row r="1195" spans="1:151" ht="12" hidden="1" customHeight="1">
      <c r="A1195" s="48"/>
      <c r="B1195" s="60"/>
      <c r="C1195" s="48"/>
      <c r="D1195" s="60"/>
      <c r="E1195" s="60"/>
      <c r="F1195" s="60"/>
      <c r="G1195" s="60"/>
      <c r="H1195" s="60"/>
      <c r="I1195" s="60"/>
      <c r="J1195" s="60"/>
      <c r="K1195" s="60"/>
      <c r="L1195" s="60"/>
      <c r="M1195" s="48"/>
      <c r="N1195" s="48"/>
      <c r="O1195" s="48"/>
      <c r="P1195" s="48"/>
      <c r="Q1195" s="48"/>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c r="AM1195" s="48"/>
      <c r="AN1195" s="48"/>
      <c r="AO1195" s="48"/>
      <c r="AP1195" s="48"/>
      <c r="AQ1195" s="48"/>
      <c r="AR1195" s="48"/>
      <c r="AS1195" s="48"/>
      <c r="AT1195" s="48"/>
      <c r="AU1195" s="48"/>
      <c r="AV1195" s="48"/>
      <c r="AW1195" s="48"/>
      <c r="AX1195" s="48"/>
      <c r="AY1195" s="48"/>
      <c r="AZ1195" s="48"/>
      <c r="BA1195" s="48"/>
      <c r="BB1195" s="48"/>
      <c r="BC1195" s="48"/>
      <c r="BD1195" s="48"/>
      <c r="BE1195" s="48"/>
      <c r="BF1195" s="48"/>
      <c r="BG1195" s="48"/>
      <c r="BH1195" s="48"/>
      <c r="BI1195" s="158"/>
      <c r="BJ1195" s="158"/>
      <c r="BK1195" s="48"/>
      <c r="BL1195" s="307"/>
      <c r="BM1195" s="48"/>
      <c r="BN1195" s="48"/>
      <c r="BO1195" s="48"/>
      <c r="BP1195" s="48"/>
      <c r="BQ1195" s="48"/>
      <c r="BR1195" s="48"/>
      <c r="BS1195" s="48"/>
      <c r="BT1195" s="48"/>
      <c r="BU1195" s="48"/>
      <c r="BV1195" s="48"/>
      <c r="BW1195" s="48"/>
      <c r="BX1195" s="48"/>
      <c r="BY1195" s="48"/>
      <c r="BZ1195" s="328"/>
      <c r="CA1195" s="48"/>
      <c r="CB1195" s="48"/>
      <c r="CC1195" s="48"/>
      <c r="CD1195" s="48"/>
      <c r="CE1195" s="48"/>
      <c r="CF1195" s="48"/>
      <c r="CG1195" s="48"/>
      <c r="CH1195" s="48"/>
      <c r="CI1195" s="48"/>
      <c r="CJ1195" s="48"/>
      <c r="CK1195" s="48"/>
      <c r="CL1195" s="48"/>
      <c r="CM1195" s="48"/>
      <c r="CN1195" s="48"/>
      <c r="CO1195" s="48"/>
      <c r="CP1195" s="48"/>
      <c r="CQ1195" s="48"/>
      <c r="CR1195" s="48"/>
      <c r="CS1195" s="48"/>
      <c r="CT1195" s="48"/>
      <c r="CU1195" s="48"/>
      <c r="CV1195" s="48"/>
      <c r="CW1195" s="48"/>
      <c r="CX1195" s="48"/>
      <c r="CY1195" s="48"/>
      <c r="CZ1195" s="48"/>
      <c r="DA1195" s="48"/>
      <c r="DB1195" s="48"/>
      <c r="DC1195" s="48"/>
      <c r="DD1195" s="48"/>
      <c r="DE1195" s="48"/>
      <c r="DF1195" s="48"/>
      <c r="DG1195" s="48"/>
      <c r="DH1195" s="48"/>
      <c r="DI1195" s="48"/>
      <c r="DJ1195" s="48"/>
      <c r="DK1195" s="48"/>
      <c r="DL1195" s="48"/>
      <c r="DM1195" s="48"/>
      <c r="DN1195" s="48"/>
      <c r="DO1195" s="48"/>
      <c r="DP1195" s="48"/>
      <c r="DQ1195" s="48"/>
      <c r="DR1195" s="48"/>
      <c r="DS1195" s="48"/>
      <c r="DT1195" s="48"/>
      <c r="DU1195" s="48"/>
      <c r="DV1195" s="48"/>
      <c r="DW1195" s="48"/>
      <c r="DX1195" s="48"/>
      <c r="DY1195" s="48"/>
      <c r="DZ1195" s="48"/>
      <c r="EA1195" s="48"/>
      <c r="EB1195" s="48"/>
      <c r="EC1195" s="48"/>
      <c r="ED1195" s="48"/>
      <c r="EE1195" s="48"/>
      <c r="EF1195" s="48"/>
      <c r="EG1195" s="48"/>
      <c r="EH1195" s="48"/>
      <c r="EI1195" s="48"/>
      <c r="EJ1195" s="48"/>
      <c r="EK1195" s="48"/>
      <c r="EL1195" s="48"/>
      <c r="ET1195" s="33" t="s">
        <v>1803</v>
      </c>
      <c r="EU1195" s="33" t="s">
        <v>1801</v>
      </c>
    </row>
    <row r="1196" spans="1:151" ht="12" hidden="1" customHeight="1">
      <c r="A1196" s="48"/>
      <c r="B1196" s="60"/>
      <c r="C1196" s="48"/>
      <c r="D1196" s="60"/>
      <c r="E1196" s="60"/>
      <c r="F1196" s="60"/>
      <c r="G1196" s="60"/>
      <c r="H1196" s="60"/>
      <c r="I1196" s="60"/>
      <c r="J1196" s="60"/>
      <c r="K1196" s="60"/>
      <c r="L1196" s="60"/>
      <c r="M1196" s="48"/>
      <c r="N1196" s="48"/>
      <c r="O1196" s="48"/>
      <c r="P1196" s="48"/>
      <c r="Q1196" s="48"/>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c r="AM1196" s="48"/>
      <c r="AN1196" s="48"/>
      <c r="AO1196" s="48"/>
      <c r="AP1196" s="48"/>
      <c r="AQ1196" s="48"/>
      <c r="AR1196" s="48"/>
      <c r="AS1196" s="48"/>
      <c r="AT1196" s="48"/>
      <c r="AU1196" s="48"/>
      <c r="AV1196" s="48"/>
      <c r="AW1196" s="48"/>
      <c r="AX1196" s="48"/>
      <c r="AY1196" s="48"/>
      <c r="AZ1196" s="48"/>
      <c r="BA1196" s="48"/>
      <c r="BB1196" s="48"/>
      <c r="BC1196" s="48"/>
      <c r="BD1196" s="48"/>
      <c r="BE1196" s="48"/>
      <c r="BF1196" s="48"/>
      <c r="BG1196" s="48"/>
      <c r="BH1196" s="48"/>
      <c r="BI1196" s="158"/>
      <c r="BJ1196" s="158"/>
      <c r="BK1196" s="48"/>
      <c r="BL1196" s="307"/>
      <c r="BM1196" s="48"/>
      <c r="BN1196" s="48"/>
      <c r="BO1196" s="48"/>
      <c r="BP1196" s="48"/>
      <c r="BQ1196" s="48"/>
      <c r="BR1196" s="48"/>
      <c r="BS1196" s="48"/>
      <c r="BT1196" s="48"/>
      <c r="BU1196" s="48"/>
      <c r="BV1196" s="48"/>
      <c r="BW1196" s="48"/>
      <c r="BX1196" s="48"/>
      <c r="BY1196" s="48"/>
      <c r="BZ1196" s="328"/>
      <c r="CA1196" s="48"/>
      <c r="CB1196" s="48"/>
      <c r="CC1196" s="48"/>
      <c r="CD1196" s="48"/>
      <c r="CE1196" s="48"/>
      <c r="CF1196" s="48"/>
      <c r="CG1196" s="48"/>
      <c r="CH1196" s="48"/>
      <c r="CI1196" s="48"/>
      <c r="CJ1196" s="48"/>
      <c r="CK1196" s="48"/>
      <c r="CL1196" s="48"/>
      <c r="CM1196" s="48"/>
      <c r="CN1196" s="48"/>
      <c r="CO1196" s="48"/>
      <c r="CP1196" s="48"/>
      <c r="CQ1196" s="48"/>
      <c r="CR1196" s="48"/>
      <c r="CS1196" s="48"/>
      <c r="CT1196" s="48"/>
      <c r="CU1196" s="48"/>
      <c r="CV1196" s="48"/>
      <c r="CW1196" s="48"/>
      <c r="CX1196" s="48"/>
      <c r="CY1196" s="48"/>
      <c r="CZ1196" s="48"/>
      <c r="DA1196" s="48"/>
      <c r="DB1196" s="48"/>
      <c r="DC1196" s="48"/>
      <c r="DD1196" s="48"/>
      <c r="DE1196" s="48"/>
      <c r="DF1196" s="48"/>
      <c r="DG1196" s="48"/>
      <c r="DH1196" s="48"/>
      <c r="DI1196" s="48"/>
      <c r="DJ1196" s="48"/>
      <c r="DK1196" s="48"/>
      <c r="DL1196" s="48"/>
      <c r="DM1196" s="48"/>
      <c r="DN1196" s="48"/>
      <c r="DO1196" s="48"/>
      <c r="DP1196" s="48"/>
      <c r="DQ1196" s="48"/>
      <c r="DR1196" s="48"/>
      <c r="DS1196" s="48"/>
      <c r="DT1196" s="48"/>
      <c r="DU1196" s="48"/>
      <c r="DV1196" s="48"/>
      <c r="DW1196" s="48"/>
      <c r="DX1196" s="48"/>
      <c r="DY1196" s="48"/>
      <c r="DZ1196" s="48"/>
      <c r="EA1196" s="48"/>
      <c r="EB1196" s="48"/>
      <c r="EC1196" s="48"/>
      <c r="ED1196" s="48"/>
      <c r="EE1196" s="48"/>
      <c r="EF1196" s="48"/>
      <c r="EG1196" s="48"/>
      <c r="EH1196" s="48"/>
      <c r="EI1196" s="48"/>
      <c r="EJ1196" s="48"/>
      <c r="EK1196" s="48"/>
      <c r="EL1196" s="48"/>
      <c r="ET1196" s="33" t="s">
        <v>1804</v>
      </c>
      <c r="EU1196" s="33" t="s">
        <v>1802</v>
      </c>
    </row>
    <row r="1197" spans="1:151" ht="12" hidden="1" customHeight="1">
      <c r="A1197" s="48"/>
      <c r="B1197" s="60"/>
      <c r="C1197" s="48"/>
      <c r="D1197" s="60"/>
      <c r="E1197" s="60"/>
      <c r="F1197" s="60"/>
      <c r="G1197" s="60"/>
      <c r="H1197" s="60"/>
      <c r="I1197" s="60"/>
      <c r="J1197" s="60"/>
      <c r="K1197" s="60"/>
      <c r="L1197" s="60"/>
      <c r="M1197" s="48"/>
      <c r="N1197" s="48"/>
      <c r="O1197" s="48"/>
      <c r="P1197" s="48"/>
      <c r="Q1197" s="48"/>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c r="AM1197" s="48"/>
      <c r="AN1197" s="48"/>
      <c r="AO1197" s="48"/>
      <c r="AP1197" s="48"/>
      <c r="AQ1197" s="48"/>
      <c r="AR1197" s="48"/>
      <c r="AS1197" s="48"/>
      <c r="AT1197" s="48"/>
      <c r="AU1197" s="48"/>
      <c r="AV1197" s="48"/>
      <c r="AW1197" s="48"/>
      <c r="AX1197" s="48"/>
      <c r="AY1197" s="48"/>
      <c r="AZ1197" s="48"/>
      <c r="BA1197" s="48"/>
      <c r="BB1197" s="48"/>
      <c r="BC1197" s="48"/>
      <c r="BD1197" s="48"/>
      <c r="BE1197" s="48"/>
      <c r="BF1197" s="48"/>
      <c r="BG1197" s="48"/>
      <c r="BH1197" s="48"/>
      <c r="BI1197" s="158"/>
      <c r="BJ1197" s="158"/>
      <c r="BK1197" s="48"/>
      <c r="BL1197" s="307"/>
      <c r="BM1197" s="48"/>
      <c r="BN1197" s="48"/>
      <c r="BO1197" s="48"/>
      <c r="BP1197" s="48"/>
      <c r="BQ1197" s="48"/>
      <c r="BR1197" s="48"/>
      <c r="BS1197" s="48"/>
      <c r="BT1197" s="48"/>
      <c r="BU1197" s="48"/>
      <c r="BV1197" s="48"/>
      <c r="BW1197" s="48"/>
      <c r="BX1197" s="48"/>
      <c r="BY1197" s="48"/>
      <c r="BZ1197" s="328"/>
      <c r="CA1197" s="48"/>
      <c r="CB1197" s="48"/>
      <c r="CC1197" s="48"/>
      <c r="CD1197" s="48"/>
      <c r="CE1197" s="48"/>
      <c r="CF1197" s="48"/>
      <c r="CG1197" s="48"/>
      <c r="CH1197" s="48"/>
      <c r="CI1197" s="48"/>
      <c r="CJ1197" s="48"/>
      <c r="CK1197" s="48"/>
      <c r="CL1197" s="48"/>
      <c r="CM1197" s="48"/>
      <c r="CN1197" s="48"/>
      <c r="CO1197" s="48"/>
      <c r="CP1197" s="48"/>
      <c r="CQ1197" s="48"/>
      <c r="CR1197" s="48"/>
      <c r="CS1197" s="48"/>
      <c r="CT1197" s="48"/>
      <c r="CU1197" s="48"/>
      <c r="CV1197" s="48"/>
      <c r="CW1197" s="48"/>
      <c r="CX1197" s="48"/>
      <c r="CY1197" s="48"/>
      <c r="CZ1197" s="48"/>
      <c r="DA1197" s="48"/>
      <c r="DB1197" s="48"/>
      <c r="DC1197" s="48"/>
      <c r="DD1197" s="48"/>
      <c r="DE1197" s="48"/>
      <c r="DF1197" s="48"/>
      <c r="DG1197" s="48"/>
      <c r="DH1197" s="48"/>
      <c r="DI1197" s="48"/>
      <c r="DJ1197" s="48"/>
      <c r="DK1197" s="48"/>
      <c r="DL1197" s="48"/>
      <c r="DM1197" s="48"/>
      <c r="DN1197" s="48"/>
      <c r="DO1197" s="48"/>
      <c r="DP1197" s="48"/>
      <c r="DQ1197" s="48"/>
      <c r="DR1197" s="48"/>
      <c r="DS1197" s="48"/>
      <c r="DT1197" s="48"/>
      <c r="DU1197" s="48"/>
      <c r="DV1197" s="48"/>
      <c r="DW1197" s="48"/>
      <c r="DX1197" s="48"/>
      <c r="DY1197" s="48"/>
      <c r="DZ1197" s="48"/>
      <c r="EA1197" s="48"/>
      <c r="EB1197" s="48"/>
      <c r="EC1197" s="48"/>
      <c r="ED1197" s="48"/>
      <c r="EE1197" s="48"/>
      <c r="EF1197" s="48"/>
      <c r="EG1197" s="48"/>
      <c r="EH1197" s="48"/>
      <c r="EI1197" s="48"/>
      <c r="EJ1197" s="48"/>
      <c r="EK1197" s="48"/>
      <c r="EL1197" s="48"/>
      <c r="ET1197" s="33" t="s">
        <v>1805</v>
      </c>
      <c r="EU1197" s="33" t="s">
        <v>1803</v>
      </c>
    </row>
    <row r="1198" spans="1:151" ht="12" hidden="1" customHeight="1">
      <c r="A1198" s="48"/>
      <c r="B1198" s="60"/>
      <c r="C1198" s="48"/>
      <c r="D1198" s="60"/>
      <c r="E1198" s="60"/>
      <c r="F1198" s="60"/>
      <c r="G1198" s="60"/>
      <c r="H1198" s="60"/>
      <c r="I1198" s="60"/>
      <c r="J1198" s="60"/>
      <c r="K1198" s="60"/>
      <c r="L1198" s="60"/>
      <c r="M1198" s="48"/>
      <c r="N1198" s="48"/>
      <c r="O1198" s="48"/>
      <c r="P1198" s="48"/>
      <c r="Q1198" s="48"/>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c r="AM1198" s="48"/>
      <c r="AN1198" s="48"/>
      <c r="AO1198" s="48"/>
      <c r="AP1198" s="48"/>
      <c r="AQ1198" s="48"/>
      <c r="AR1198" s="48"/>
      <c r="AS1198" s="48"/>
      <c r="AT1198" s="48"/>
      <c r="AU1198" s="48"/>
      <c r="AV1198" s="48"/>
      <c r="AW1198" s="48"/>
      <c r="AX1198" s="48"/>
      <c r="AY1198" s="48"/>
      <c r="AZ1198" s="48"/>
      <c r="BA1198" s="48"/>
      <c r="BB1198" s="48"/>
      <c r="BC1198" s="48"/>
      <c r="BD1198" s="48"/>
      <c r="BE1198" s="48"/>
      <c r="BF1198" s="48"/>
      <c r="BG1198" s="48"/>
      <c r="BH1198" s="48"/>
      <c r="BI1198" s="158"/>
      <c r="BJ1198" s="158"/>
      <c r="BK1198" s="48"/>
      <c r="BL1198" s="307"/>
      <c r="BM1198" s="48"/>
      <c r="BN1198" s="48"/>
      <c r="BO1198" s="48"/>
      <c r="BP1198" s="48"/>
      <c r="BQ1198" s="48"/>
      <c r="BR1198" s="48"/>
      <c r="BS1198" s="48"/>
      <c r="BT1198" s="48"/>
      <c r="BU1198" s="48"/>
      <c r="BV1198" s="48"/>
      <c r="BW1198" s="48"/>
      <c r="BX1198" s="48"/>
      <c r="BY1198" s="48"/>
      <c r="BZ1198" s="328"/>
      <c r="CA1198" s="48"/>
      <c r="CB1198" s="48"/>
      <c r="CC1198" s="48"/>
      <c r="CD1198" s="48"/>
      <c r="CE1198" s="48"/>
      <c r="CF1198" s="48"/>
      <c r="CG1198" s="48"/>
      <c r="CH1198" s="48"/>
      <c r="CI1198" s="48"/>
      <c r="CJ1198" s="48"/>
      <c r="CK1198" s="48"/>
      <c r="CL1198" s="48"/>
      <c r="CM1198" s="48"/>
      <c r="CN1198" s="48"/>
      <c r="CO1198" s="48"/>
      <c r="CP1198" s="48"/>
      <c r="CQ1198" s="48"/>
      <c r="CR1198" s="48"/>
      <c r="CS1198" s="48"/>
      <c r="CT1198" s="48"/>
      <c r="CU1198" s="48"/>
      <c r="CV1198" s="48"/>
      <c r="CW1198" s="48"/>
      <c r="CX1198" s="48"/>
      <c r="CY1198" s="48"/>
      <c r="CZ1198" s="48"/>
      <c r="DA1198" s="48"/>
      <c r="DB1198" s="48"/>
      <c r="DC1198" s="48"/>
      <c r="DD1198" s="48"/>
      <c r="DE1198" s="48"/>
      <c r="DF1198" s="48"/>
      <c r="DG1198" s="48"/>
      <c r="DH1198" s="48"/>
      <c r="DI1198" s="48"/>
      <c r="DJ1198" s="48"/>
      <c r="DK1198" s="48"/>
      <c r="DL1198" s="48"/>
      <c r="DM1198" s="48"/>
      <c r="DN1198" s="48"/>
      <c r="DO1198" s="48"/>
      <c r="DP1198" s="48"/>
      <c r="DQ1198" s="48"/>
      <c r="DR1198" s="48"/>
      <c r="DS1198" s="48"/>
      <c r="DT1198" s="48"/>
      <c r="DU1198" s="48"/>
      <c r="DV1198" s="48"/>
      <c r="DW1198" s="48"/>
      <c r="DX1198" s="48"/>
      <c r="DY1198" s="48"/>
      <c r="DZ1198" s="48"/>
      <c r="EA1198" s="48"/>
      <c r="EB1198" s="48"/>
      <c r="EC1198" s="48"/>
      <c r="ED1198" s="48"/>
      <c r="EE1198" s="48"/>
      <c r="EF1198" s="48"/>
      <c r="EG1198" s="48"/>
      <c r="EH1198" s="48"/>
      <c r="EI1198" s="48"/>
      <c r="EJ1198" s="48"/>
      <c r="EK1198" s="48"/>
      <c r="EL1198" s="48"/>
      <c r="ET1198" s="33" t="s">
        <v>1806</v>
      </c>
      <c r="EU1198" s="33" t="s">
        <v>1804</v>
      </c>
    </row>
    <row r="1199" spans="1:151" ht="12" hidden="1" customHeight="1">
      <c r="A1199" s="48"/>
      <c r="B1199" s="60"/>
      <c r="C1199" s="48"/>
      <c r="D1199" s="60"/>
      <c r="E1199" s="60"/>
      <c r="F1199" s="60"/>
      <c r="G1199" s="60"/>
      <c r="H1199" s="60"/>
      <c r="I1199" s="60"/>
      <c r="J1199" s="60"/>
      <c r="K1199" s="60"/>
      <c r="L1199" s="60"/>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c r="AM1199" s="48"/>
      <c r="AN1199" s="48"/>
      <c r="AO1199" s="48"/>
      <c r="AP1199" s="48"/>
      <c r="AQ1199" s="48"/>
      <c r="AR1199" s="48"/>
      <c r="AS1199" s="48"/>
      <c r="AT1199" s="48"/>
      <c r="AU1199" s="48"/>
      <c r="AV1199" s="48"/>
      <c r="AW1199" s="48"/>
      <c r="AX1199" s="48"/>
      <c r="AY1199" s="48"/>
      <c r="AZ1199" s="48"/>
      <c r="BA1199" s="48"/>
      <c r="BB1199" s="48"/>
      <c r="BC1199" s="48"/>
      <c r="BD1199" s="48"/>
      <c r="BE1199" s="48"/>
      <c r="BF1199" s="48"/>
      <c r="BG1199" s="48"/>
      <c r="BH1199" s="48"/>
      <c r="BI1199" s="158"/>
      <c r="BJ1199" s="158"/>
      <c r="BK1199" s="48"/>
      <c r="BL1199" s="307"/>
      <c r="BM1199" s="48"/>
      <c r="BN1199" s="48"/>
      <c r="BO1199" s="48"/>
      <c r="BP1199" s="48"/>
      <c r="BQ1199" s="48"/>
      <c r="BR1199" s="48"/>
      <c r="BS1199" s="48"/>
      <c r="BT1199" s="48"/>
      <c r="BU1199" s="48"/>
      <c r="BV1199" s="48"/>
      <c r="BW1199" s="48"/>
      <c r="BX1199" s="48"/>
      <c r="BY1199" s="48"/>
      <c r="BZ1199" s="328"/>
      <c r="CA1199" s="48"/>
      <c r="CB1199" s="48"/>
      <c r="CC1199" s="48"/>
      <c r="CD1199" s="48"/>
      <c r="CE1199" s="48"/>
      <c r="CF1199" s="48"/>
      <c r="CG1199" s="48"/>
      <c r="CH1199" s="48"/>
      <c r="CI1199" s="48"/>
      <c r="CJ1199" s="48"/>
      <c r="CK1199" s="48"/>
      <c r="CL1199" s="48"/>
      <c r="CM1199" s="48"/>
      <c r="CN1199" s="48"/>
      <c r="CO1199" s="48"/>
      <c r="CP1199" s="48"/>
      <c r="CQ1199" s="48"/>
      <c r="CR1199" s="48"/>
      <c r="CS1199" s="48"/>
      <c r="CT1199" s="48"/>
      <c r="CU1199" s="48"/>
      <c r="CV1199" s="48"/>
      <c r="CW1199" s="48"/>
      <c r="CX1199" s="48"/>
      <c r="CY1199" s="48"/>
      <c r="CZ1199" s="48"/>
      <c r="DA1199" s="48"/>
      <c r="DB1199" s="48"/>
      <c r="DC1199" s="48"/>
      <c r="DD1199" s="48"/>
      <c r="DE1199" s="48"/>
      <c r="DF1199" s="48"/>
      <c r="DG1199" s="48"/>
      <c r="DH1199" s="48"/>
      <c r="DI1199" s="48"/>
      <c r="DJ1199" s="48"/>
      <c r="DK1199" s="48"/>
      <c r="DL1199" s="48"/>
      <c r="DM1199" s="48"/>
      <c r="DN1199" s="48"/>
      <c r="DO1199" s="48"/>
      <c r="DP1199" s="48"/>
      <c r="DQ1199" s="48"/>
      <c r="DR1199" s="48"/>
      <c r="DS1199" s="48"/>
      <c r="DT1199" s="48"/>
      <c r="DU1199" s="48"/>
      <c r="DV1199" s="48"/>
      <c r="DW1199" s="48"/>
      <c r="DX1199" s="48"/>
      <c r="DY1199" s="48"/>
      <c r="DZ1199" s="48"/>
      <c r="EA1199" s="48"/>
      <c r="EB1199" s="48"/>
      <c r="EC1199" s="48"/>
      <c r="ED1199" s="48"/>
      <c r="EE1199" s="48"/>
      <c r="EF1199" s="48"/>
      <c r="EG1199" s="48"/>
      <c r="EH1199" s="48"/>
      <c r="EI1199" s="48"/>
      <c r="EJ1199" s="48"/>
      <c r="EK1199" s="48"/>
      <c r="EL1199" s="48"/>
      <c r="ET1199" s="33" t="s">
        <v>1807</v>
      </c>
      <c r="EU1199" s="33" t="s">
        <v>1805</v>
      </c>
    </row>
    <row r="1200" spans="1:151" ht="12" hidden="1" customHeight="1">
      <c r="A1200" s="48"/>
      <c r="B1200" s="60"/>
      <c r="C1200" s="48"/>
      <c r="D1200" s="60"/>
      <c r="E1200" s="60"/>
      <c r="F1200" s="60"/>
      <c r="G1200" s="60"/>
      <c r="H1200" s="60"/>
      <c r="I1200" s="60"/>
      <c r="J1200" s="60"/>
      <c r="K1200" s="60"/>
      <c r="L1200" s="60"/>
      <c r="M1200" s="48"/>
      <c r="N1200" s="48"/>
      <c r="O1200" s="48"/>
      <c r="P1200" s="48"/>
      <c r="Q1200" s="48"/>
      <c r="R1200" s="48"/>
      <c r="S1200" s="48"/>
      <c r="T1200" s="48"/>
      <c r="U1200" s="48"/>
      <c r="V1200" s="48"/>
      <c r="W1200" s="48"/>
      <c r="X1200" s="48"/>
      <c r="Y1200" s="48"/>
      <c r="Z1200" s="48"/>
      <c r="AA1200" s="48"/>
      <c r="AB1200" s="48"/>
      <c r="AC1200" s="48"/>
      <c r="AD1200" s="48"/>
      <c r="AE1200" s="48"/>
      <c r="AF1200" s="48"/>
      <c r="AG1200" s="48"/>
      <c r="AH1200" s="48"/>
      <c r="AI1200" s="48"/>
      <c r="AJ1200" s="48"/>
      <c r="AK1200" s="48"/>
      <c r="AL1200" s="48"/>
      <c r="AM1200" s="48"/>
      <c r="AN1200" s="48"/>
      <c r="AO1200" s="48"/>
      <c r="AP1200" s="48"/>
      <c r="AQ1200" s="48"/>
      <c r="AR1200" s="48"/>
      <c r="AS1200" s="48"/>
      <c r="AT1200" s="48"/>
      <c r="AU1200" s="48"/>
      <c r="AV1200" s="48"/>
      <c r="AW1200" s="48"/>
      <c r="AX1200" s="48"/>
      <c r="AY1200" s="48"/>
      <c r="AZ1200" s="48"/>
      <c r="BA1200" s="48"/>
      <c r="BB1200" s="48"/>
      <c r="BC1200" s="48"/>
      <c r="BD1200" s="48"/>
      <c r="BE1200" s="48"/>
      <c r="BF1200" s="48"/>
      <c r="BG1200" s="48"/>
      <c r="BH1200" s="48"/>
      <c r="BI1200" s="158"/>
      <c r="BJ1200" s="158"/>
      <c r="BK1200" s="48"/>
      <c r="BL1200" s="307"/>
      <c r="BM1200" s="48"/>
      <c r="BN1200" s="48"/>
      <c r="BO1200" s="48"/>
      <c r="BP1200" s="48"/>
      <c r="BQ1200" s="48"/>
      <c r="BR1200" s="48"/>
      <c r="BS1200" s="48"/>
      <c r="BT1200" s="48"/>
      <c r="BU1200" s="48"/>
      <c r="BV1200" s="48"/>
      <c r="BW1200" s="48"/>
      <c r="BX1200" s="48"/>
      <c r="BY1200" s="48"/>
      <c r="BZ1200" s="328"/>
      <c r="CA1200" s="48"/>
      <c r="CB1200" s="48"/>
      <c r="CC1200" s="48"/>
      <c r="CD1200" s="48"/>
      <c r="CE1200" s="48"/>
      <c r="CF1200" s="48"/>
      <c r="CG1200" s="48"/>
      <c r="CH1200" s="48"/>
      <c r="CI1200" s="48"/>
      <c r="CJ1200" s="48"/>
      <c r="CK1200" s="48"/>
      <c r="CL1200" s="48"/>
      <c r="CM1200" s="48"/>
      <c r="CN1200" s="48"/>
      <c r="CO1200" s="48"/>
      <c r="CP1200" s="48"/>
      <c r="CQ1200" s="48"/>
      <c r="CR1200" s="48"/>
      <c r="CS1200" s="48"/>
      <c r="CT1200" s="48"/>
      <c r="CU1200" s="48"/>
      <c r="CV1200" s="48"/>
      <c r="CW1200" s="48"/>
      <c r="CX1200" s="48"/>
      <c r="CY1200" s="48"/>
      <c r="CZ1200" s="48"/>
      <c r="DA1200" s="48"/>
      <c r="DB1200" s="48"/>
      <c r="DC1200" s="48"/>
      <c r="DD1200" s="48"/>
      <c r="DE1200" s="48"/>
      <c r="DF1200" s="48"/>
      <c r="DG1200" s="48"/>
      <c r="DH1200" s="48"/>
      <c r="DI1200" s="48"/>
      <c r="DJ1200" s="48"/>
      <c r="DK1200" s="48"/>
      <c r="DL1200" s="48"/>
      <c r="DM1200" s="48"/>
      <c r="DN1200" s="48"/>
      <c r="DO1200" s="48"/>
      <c r="DP1200" s="48"/>
      <c r="DQ1200" s="48"/>
      <c r="DR1200" s="48"/>
      <c r="DS1200" s="48"/>
      <c r="DT1200" s="48"/>
      <c r="DU1200" s="48"/>
      <c r="DV1200" s="48"/>
      <c r="DW1200" s="48"/>
      <c r="DX1200" s="48"/>
      <c r="DY1200" s="48"/>
      <c r="DZ1200" s="48"/>
      <c r="EA1200" s="48"/>
      <c r="EB1200" s="48"/>
      <c r="EC1200" s="48"/>
      <c r="ED1200" s="48"/>
      <c r="EE1200" s="48"/>
      <c r="EF1200" s="48"/>
      <c r="EG1200" s="48"/>
      <c r="EH1200" s="48"/>
      <c r="EI1200" s="48"/>
      <c r="EJ1200" s="48"/>
      <c r="EK1200" s="48"/>
      <c r="EL1200" s="48"/>
      <c r="ET1200" s="33" t="s">
        <v>1808</v>
      </c>
      <c r="EU1200" s="33" t="s">
        <v>1806</v>
      </c>
    </row>
    <row r="1201" spans="1:151" ht="12" hidden="1" customHeight="1">
      <c r="A1201" s="48"/>
      <c r="B1201" s="60"/>
      <c r="C1201" s="48"/>
      <c r="D1201" s="60"/>
      <c r="E1201" s="60"/>
      <c r="F1201" s="60"/>
      <c r="G1201" s="60"/>
      <c r="H1201" s="60"/>
      <c r="I1201" s="60"/>
      <c r="J1201" s="60"/>
      <c r="K1201" s="60"/>
      <c r="L1201" s="60"/>
      <c r="M1201" s="48"/>
      <c r="N1201" s="48"/>
      <c r="O1201" s="48"/>
      <c r="P1201" s="48"/>
      <c r="Q1201" s="48"/>
      <c r="R1201" s="48"/>
      <c r="S1201" s="48"/>
      <c r="T1201" s="48"/>
      <c r="U1201" s="48"/>
      <c r="V1201" s="48"/>
      <c r="W1201" s="48"/>
      <c r="X1201" s="48"/>
      <c r="Y1201" s="48"/>
      <c r="Z1201" s="48"/>
      <c r="AA1201" s="48"/>
      <c r="AB1201" s="48"/>
      <c r="AC1201" s="48"/>
      <c r="AD1201" s="48"/>
      <c r="AE1201" s="48"/>
      <c r="AF1201" s="48"/>
      <c r="AG1201" s="48"/>
      <c r="AH1201" s="48"/>
      <c r="AI1201" s="48"/>
      <c r="AJ1201" s="48"/>
      <c r="AK1201" s="48"/>
      <c r="AL1201" s="48"/>
      <c r="AM1201" s="48"/>
      <c r="AN1201" s="48"/>
      <c r="AO1201" s="48"/>
      <c r="AP1201" s="48"/>
      <c r="AQ1201" s="48"/>
      <c r="AR1201" s="48"/>
      <c r="AS1201" s="48"/>
      <c r="AT1201" s="48"/>
      <c r="AU1201" s="48"/>
      <c r="AV1201" s="48"/>
      <c r="AW1201" s="48"/>
      <c r="AX1201" s="48"/>
      <c r="AY1201" s="48"/>
      <c r="AZ1201" s="48"/>
      <c r="BA1201" s="48"/>
      <c r="BB1201" s="48"/>
      <c r="BC1201" s="48"/>
      <c r="BD1201" s="48"/>
      <c r="BE1201" s="48"/>
      <c r="BF1201" s="48"/>
      <c r="BG1201" s="48"/>
      <c r="BH1201" s="48"/>
      <c r="BI1201" s="158"/>
      <c r="BJ1201" s="158"/>
      <c r="BK1201" s="48"/>
      <c r="BL1201" s="307"/>
      <c r="BM1201" s="48"/>
      <c r="BN1201" s="48"/>
      <c r="BO1201" s="48"/>
      <c r="BP1201" s="48"/>
      <c r="BQ1201" s="48"/>
      <c r="BR1201" s="48"/>
      <c r="BS1201" s="48"/>
      <c r="BT1201" s="48"/>
      <c r="BU1201" s="48"/>
      <c r="BV1201" s="48"/>
      <c r="BW1201" s="48"/>
      <c r="BX1201" s="48"/>
      <c r="BY1201" s="48"/>
      <c r="BZ1201" s="328"/>
      <c r="CA1201" s="48"/>
      <c r="CB1201" s="48"/>
      <c r="CC1201" s="48"/>
      <c r="CD1201" s="48"/>
      <c r="CE1201" s="48"/>
      <c r="CF1201" s="48"/>
      <c r="CG1201" s="48"/>
      <c r="CH1201" s="48"/>
      <c r="CI1201" s="48"/>
      <c r="CJ1201" s="48"/>
      <c r="CK1201" s="48"/>
      <c r="CL1201" s="48"/>
      <c r="CM1201" s="48"/>
      <c r="CN1201" s="48"/>
      <c r="CO1201" s="48"/>
      <c r="CP1201" s="48"/>
      <c r="CQ1201" s="48"/>
      <c r="CR1201" s="48"/>
      <c r="CS1201" s="48"/>
      <c r="CT1201" s="48"/>
      <c r="CU1201" s="48"/>
      <c r="CV1201" s="48"/>
      <c r="CW1201" s="48"/>
      <c r="CX1201" s="48"/>
      <c r="CY1201" s="48"/>
      <c r="CZ1201" s="48"/>
      <c r="DA1201" s="48"/>
      <c r="DB1201" s="48"/>
      <c r="DC1201" s="48"/>
      <c r="DD1201" s="48"/>
      <c r="DE1201" s="48"/>
      <c r="DF1201" s="48"/>
      <c r="DG1201" s="48"/>
      <c r="DH1201" s="48"/>
      <c r="DI1201" s="48"/>
      <c r="DJ1201" s="48"/>
      <c r="DK1201" s="48"/>
      <c r="DL1201" s="48"/>
      <c r="DM1201" s="48"/>
      <c r="DN1201" s="48"/>
      <c r="DO1201" s="48"/>
      <c r="DP1201" s="48"/>
      <c r="DQ1201" s="48"/>
      <c r="DR1201" s="48"/>
      <c r="DS1201" s="48"/>
      <c r="DT1201" s="48"/>
      <c r="DU1201" s="48"/>
      <c r="DV1201" s="48"/>
      <c r="DW1201" s="48"/>
      <c r="DX1201" s="48"/>
      <c r="DY1201" s="48"/>
      <c r="DZ1201" s="48"/>
      <c r="EA1201" s="48"/>
      <c r="EB1201" s="48"/>
      <c r="EC1201" s="48"/>
      <c r="ED1201" s="48"/>
      <c r="EE1201" s="48"/>
      <c r="EF1201" s="48"/>
      <c r="EG1201" s="48"/>
      <c r="EH1201" s="48"/>
      <c r="EI1201" s="48"/>
      <c r="EJ1201" s="48"/>
      <c r="EK1201" s="48"/>
      <c r="EL1201" s="48"/>
      <c r="ET1201" s="33" t="s">
        <v>1809</v>
      </c>
      <c r="EU1201" s="33" t="s">
        <v>1807</v>
      </c>
    </row>
    <row r="1202" spans="1:151" ht="12" hidden="1" customHeight="1">
      <c r="A1202" s="48"/>
      <c r="B1202" s="60"/>
      <c r="C1202" s="48"/>
      <c r="D1202" s="60"/>
      <c r="E1202" s="60"/>
      <c r="F1202" s="60"/>
      <c r="G1202" s="60"/>
      <c r="H1202" s="60"/>
      <c r="I1202" s="60"/>
      <c r="J1202" s="60"/>
      <c r="K1202" s="60"/>
      <c r="L1202" s="60"/>
      <c r="M1202" s="48"/>
      <c r="N1202" s="48"/>
      <c r="O1202" s="48"/>
      <c r="P1202" s="48"/>
      <c r="Q1202" s="48"/>
      <c r="R1202" s="48"/>
      <c r="S1202" s="48"/>
      <c r="T1202" s="48"/>
      <c r="U1202" s="48"/>
      <c r="V1202" s="48"/>
      <c r="W1202" s="48"/>
      <c r="X1202" s="48"/>
      <c r="Y1202" s="48"/>
      <c r="Z1202" s="48"/>
      <c r="AA1202" s="48"/>
      <c r="AB1202" s="48"/>
      <c r="AC1202" s="48"/>
      <c r="AD1202" s="48"/>
      <c r="AE1202" s="48"/>
      <c r="AF1202" s="48"/>
      <c r="AG1202" s="48"/>
      <c r="AH1202" s="48"/>
      <c r="AI1202" s="48"/>
      <c r="AJ1202" s="48"/>
      <c r="AK1202" s="48"/>
      <c r="AL1202" s="48"/>
      <c r="AM1202" s="48"/>
      <c r="AN1202" s="48"/>
      <c r="AO1202" s="48"/>
      <c r="AP1202" s="48"/>
      <c r="AQ1202" s="48"/>
      <c r="AR1202" s="48"/>
      <c r="AS1202" s="48"/>
      <c r="AT1202" s="48"/>
      <c r="AU1202" s="48"/>
      <c r="AV1202" s="48"/>
      <c r="AW1202" s="48"/>
      <c r="AX1202" s="48"/>
      <c r="AY1202" s="48"/>
      <c r="AZ1202" s="48"/>
      <c r="BA1202" s="48"/>
      <c r="BB1202" s="48"/>
      <c r="BC1202" s="48"/>
      <c r="BD1202" s="48"/>
      <c r="BE1202" s="48"/>
      <c r="BF1202" s="48"/>
      <c r="BG1202" s="48"/>
      <c r="BH1202" s="48"/>
      <c r="BI1202" s="158"/>
      <c r="BJ1202" s="158"/>
      <c r="BK1202" s="48"/>
      <c r="BL1202" s="307"/>
      <c r="BM1202" s="48"/>
      <c r="BN1202" s="48"/>
      <c r="BO1202" s="48"/>
      <c r="BP1202" s="48"/>
      <c r="BQ1202" s="48"/>
      <c r="BR1202" s="48"/>
      <c r="BS1202" s="48"/>
      <c r="BT1202" s="48"/>
      <c r="BU1202" s="48"/>
      <c r="BV1202" s="48"/>
      <c r="BW1202" s="48"/>
      <c r="BX1202" s="48"/>
      <c r="BY1202" s="48"/>
      <c r="BZ1202" s="328"/>
      <c r="CA1202" s="48"/>
      <c r="CB1202" s="48"/>
      <c r="CC1202" s="48"/>
      <c r="CD1202" s="48"/>
      <c r="CE1202" s="48"/>
      <c r="CF1202" s="48"/>
      <c r="CG1202" s="48"/>
      <c r="CH1202" s="48"/>
      <c r="CI1202" s="48"/>
      <c r="CJ1202" s="48"/>
      <c r="CK1202" s="48"/>
      <c r="CL1202" s="48"/>
      <c r="CM1202" s="48"/>
      <c r="CN1202" s="48"/>
      <c r="CO1202" s="48"/>
      <c r="CP1202" s="48"/>
      <c r="CQ1202" s="48"/>
      <c r="CR1202" s="48"/>
      <c r="CS1202" s="48"/>
      <c r="CT1202" s="48"/>
      <c r="CU1202" s="48"/>
      <c r="CV1202" s="48"/>
      <c r="CW1202" s="48"/>
      <c r="CX1202" s="48"/>
      <c r="CY1202" s="48"/>
      <c r="CZ1202" s="48"/>
      <c r="DA1202" s="48"/>
      <c r="DB1202" s="48"/>
      <c r="DC1202" s="48"/>
      <c r="DD1202" s="48"/>
      <c r="DE1202" s="48"/>
      <c r="DF1202" s="48"/>
      <c r="DG1202" s="48"/>
      <c r="DH1202" s="48"/>
      <c r="DI1202" s="48"/>
      <c r="DJ1202" s="48"/>
      <c r="DK1202" s="48"/>
      <c r="DL1202" s="48"/>
      <c r="DM1202" s="48"/>
      <c r="DN1202" s="48"/>
      <c r="DO1202" s="48"/>
      <c r="DP1202" s="48"/>
      <c r="DQ1202" s="48"/>
      <c r="DR1202" s="48"/>
      <c r="DS1202" s="48"/>
      <c r="DT1202" s="48"/>
      <c r="DU1202" s="48"/>
      <c r="DV1202" s="48"/>
      <c r="DW1202" s="48"/>
      <c r="DX1202" s="48"/>
      <c r="DY1202" s="48"/>
      <c r="DZ1202" s="48"/>
      <c r="EA1202" s="48"/>
      <c r="EB1202" s="48"/>
      <c r="EC1202" s="48"/>
      <c r="ED1202" s="48"/>
      <c r="EE1202" s="48"/>
      <c r="EF1202" s="48"/>
      <c r="EG1202" s="48"/>
      <c r="EH1202" s="48"/>
      <c r="EI1202" s="48"/>
      <c r="EJ1202" s="48"/>
      <c r="EK1202" s="48"/>
      <c r="EL1202" s="48"/>
      <c r="ET1202" s="33" t="s">
        <v>1810</v>
      </c>
      <c r="EU1202" s="33" t="s">
        <v>1808</v>
      </c>
    </row>
    <row r="1203" spans="1:151" ht="12" hidden="1" customHeight="1">
      <c r="A1203" s="48"/>
      <c r="B1203" s="60"/>
      <c r="C1203" s="48"/>
      <c r="D1203" s="60"/>
      <c r="E1203" s="60"/>
      <c r="F1203" s="60"/>
      <c r="G1203" s="60"/>
      <c r="H1203" s="60"/>
      <c r="I1203" s="60"/>
      <c r="J1203" s="60"/>
      <c r="K1203" s="60"/>
      <c r="L1203" s="60"/>
      <c r="M1203" s="48"/>
      <c r="N1203" s="48"/>
      <c r="O1203" s="48"/>
      <c r="P1203" s="48"/>
      <c r="Q1203" s="48"/>
      <c r="R1203" s="48"/>
      <c r="S1203" s="48"/>
      <c r="T1203" s="48"/>
      <c r="U1203" s="48"/>
      <c r="V1203" s="48"/>
      <c r="W1203" s="48"/>
      <c r="X1203" s="48"/>
      <c r="Y1203" s="48"/>
      <c r="Z1203" s="48"/>
      <c r="AA1203" s="48"/>
      <c r="AB1203" s="48"/>
      <c r="AC1203" s="48"/>
      <c r="AD1203" s="48"/>
      <c r="AE1203" s="48"/>
      <c r="AF1203" s="48"/>
      <c r="AG1203" s="48"/>
      <c r="AH1203" s="48"/>
      <c r="AI1203" s="48"/>
      <c r="AJ1203" s="48"/>
      <c r="AK1203" s="48"/>
      <c r="AL1203" s="48"/>
      <c r="AM1203" s="48"/>
      <c r="AN1203" s="48"/>
      <c r="AO1203" s="48"/>
      <c r="AP1203" s="48"/>
      <c r="AQ1203" s="48"/>
      <c r="AR1203" s="48"/>
      <c r="AS1203" s="48"/>
      <c r="AT1203" s="48"/>
      <c r="AU1203" s="48"/>
      <c r="AV1203" s="48"/>
      <c r="AW1203" s="48"/>
      <c r="AX1203" s="48"/>
      <c r="AY1203" s="48"/>
      <c r="AZ1203" s="48"/>
      <c r="BA1203" s="48"/>
      <c r="BB1203" s="48"/>
      <c r="BC1203" s="48"/>
      <c r="BD1203" s="48"/>
      <c r="BE1203" s="48"/>
      <c r="BF1203" s="48"/>
      <c r="BG1203" s="48"/>
      <c r="BH1203" s="48"/>
      <c r="BI1203" s="158"/>
      <c r="BJ1203" s="158"/>
      <c r="BK1203" s="48"/>
      <c r="BL1203" s="307"/>
      <c r="BM1203" s="48"/>
      <c r="BN1203" s="48"/>
      <c r="BO1203" s="48"/>
      <c r="BP1203" s="48"/>
      <c r="BQ1203" s="48"/>
      <c r="BR1203" s="48"/>
      <c r="BS1203" s="48"/>
      <c r="BT1203" s="48"/>
      <c r="BU1203" s="48"/>
      <c r="BV1203" s="48"/>
      <c r="BW1203" s="48"/>
      <c r="BX1203" s="48"/>
      <c r="BY1203" s="48"/>
      <c r="BZ1203" s="328"/>
      <c r="CA1203" s="48"/>
      <c r="CB1203" s="48"/>
      <c r="CC1203" s="48"/>
      <c r="CD1203" s="48"/>
      <c r="CE1203" s="48"/>
      <c r="CF1203" s="48"/>
      <c r="CG1203" s="48"/>
      <c r="CH1203" s="48"/>
      <c r="CI1203" s="48"/>
      <c r="CJ1203" s="48"/>
      <c r="CK1203" s="48"/>
      <c r="CL1203" s="48"/>
      <c r="CM1203" s="48"/>
      <c r="CN1203" s="48"/>
      <c r="CO1203" s="48"/>
      <c r="CP1203" s="48"/>
      <c r="CQ1203" s="48"/>
      <c r="CR1203" s="48"/>
      <c r="CS1203" s="48"/>
      <c r="CT1203" s="48"/>
      <c r="CU1203" s="48"/>
      <c r="CV1203" s="48"/>
      <c r="CW1203" s="48"/>
      <c r="CX1203" s="48"/>
      <c r="CY1203" s="48"/>
      <c r="CZ1203" s="48"/>
      <c r="DA1203" s="48"/>
      <c r="DB1203" s="48"/>
      <c r="DC1203" s="48"/>
      <c r="DD1203" s="48"/>
      <c r="DE1203" s="48"/>
      <c r="DF1203" s="48"/>
      <c r="DG1203" s="48"/>
      <c r="DH1203" s="48"/>
      <c r="DI1203" s="48"/>
      <c r="DJ1203" s="48"/>
      <c r="DK1203" s="48"/>
      <c r="DL1203" s="48"/>
      <c r="DM1203" s="48"/>
      <c r="DN1203" s="48"/>
      <c r="DO1203" s="48"/>
      <c r="DP1203" s="48"/>
      <c r="DQ1203" s="48"/>
      <c r="DR1203" s="48"/>
      <c r="DS1203" s="48"/>
      <c r="DT1203" s="48"/>
      <c r="DU1203" s="48"/>
      <c r="DV1203" s="48"/>
      <c r="DW1203" s="48"/>
      <c r="DX1203" s="48"/>
      <c r="DY1203" s="48"/>
      <c r="DZ1203" s="48"/>
      <c r="EA1203" s="48"/>
      <c r="EB1203" s="48"/>
      <c r="EC1203" s="48"/>
      <c r="ED1203" s="48"/>
      <c r="EE1203" s="48"/>
      <c r="EF1203" s="48"/>
      <c r="EG1203" s="48"/>
      <c r="EH1203" s="48"/>
      <c r="EI1203" s="48"/>
      <c r="EJ1203" s="48"/>
      <c r="EK1203" s="48"/>
      <c r="EL1203" s="48"/>
      <c r="ET1203" s="33" t="s">
        <v>1811</v>
      </c>
      <c r="EU1203" s="33" t="s">
        <v>1809</v>
      </c>
    </row>
    <row r="1204" spans="1:151" ht="12" hidden="1" customHeight="1">
      <c r="A1204" s="48"/>
      <c r="B1204" s="60"/>
      <c r="C1204" s="48"/>
      <c r="D1204" s="60"/>
      <c r="E1204" s="60"/>
      <c r="F1204" s="60"/>
      <c r="G1204" s="60"/>
      <c r="H1204" s="60"/>
      <c r="I1204" s="60"/>
      <c r="J1204" s="60"/>
      <c r="K1204" s="60"/>
      <c r="L1204" s="60"/>
      <c r="M1204" s="48"/>
      <c r="N1204" s="48"/>
      <c r="O1204" s="48"/>
      <c r="P1204" s="48"/>
      <c r="Q1204" s="48"/>
      <c r="R1204" s="48"/>
      <c r="S1204" s="48"/>
      <c r="T1204" s="48"/>
      <c r="U1204" s="48"/>
      <c r="V1204" s="48"/>
      <c r="W1204" s="48"/>
      <c r="X1204" s="48"/>
      <c r="Y1204" s="48"/>
      <c r="Z1204" s="48"/>
      <c r="AA1204" s="48"/>
      <c r="AB1204" s="48"/>
      <c r="AC1204" s="48"/>
      <c r="AD1204" s="48"/>
      <c r="AE1204" s="48"/>
      <c r="AF1204" s="48"/>
      <c r="AG1204" s="48"/>
      <c r="AH1204" s="48"/>
      <c r="AI1204" s="48"/>
      <c r="AJ1204" s="48"/>
      <c r="AK1204" s="48"/>
      <c r="AL1204" s="48"/>
      <c r="AM1204" s="48"/>
      <c r="AN1204" s="48"/>
      <c r="AO1204" s="48"/>
      <c r="AP1204" s="48"/>
      <c r="AQ1204" s="48"/>
      <c r="AR1204" s="48"/>
      <c r="AS1204" s="48"/>
      <c r="AT1204" s="48"/>
      <c r="AU1204" s="48"/>
      <c r="AV1204" s="48"/>
      <c r="AW1204" s="48"/>
      <c r="AX1204" s="48"/>
      <c r="AY1204" s="48"/>
      <c r="AZ1204" s="48"/>
      <c r="BA1204" s="48"/>
      <c r="BB1204" s="48"/>
      <c r="BC1204" s="48"/>
      <c r="BD1204" s="48"/>
      <c r="BE1204" s="48"/>
      <c r="BF1204" s="48"/>
      <c r="BG1204" s="48"/>
      <c r="BH1204" s="48"/>
      <c r="BI1204" s="158"/>
      <c r="BJ1204" s="158"/>
      <c r="BK1204" s="48"/>
      <c r="BL1204" s="307"/>
      <c r="BM1204" s="48"/>
      <c r="BN1204" s="48"/>
      <c r="BO1204" s="48"/>
      <c r="BP1204" s="48"/>
      <c r="BQ1204" s="48"/>
      <c r="BR1204" s="48"/>
      <c r="BS1204" s="48"/>
      <c r="BT1204" s="48"/>
      <c r="BU1204" s="48"/>
      <c r="BV1204" s="48"/>
      <c r="BW1204" s="48"/>
      <c r="BX1204" s="48"/>
      <c r="BY1204" s="48"/>
      <c r="BZ1204" s="328"/>
      <c r="CA1204" s="48"/>
      <c r="CB1204" s="48"/>
      <c r="CC1204" s="48"/>
      <c r="CD1204" s="48"/>
      <c r="CE1204" s="48"/>
      <c r="CF1204" s="48"/>
      <c r="CG1204" s="48"/>
      <c r="CH1204" s="48"/>
      <c r="CI1204" s="48"/>
      <c r="CJ1204" s="48"/>
      <c r="CK1204" s="48"/>
      <c r="CL1204" s="48"/>
      <c r="CM1204" s="48"/>
      <c r="CN1204" s="48"/>
      <c r="CO1204" s="48"/>
      <c r="CP1204" s="48"/>
      <c r="CQ1204" s="48"/>
      <c r="CR1204" s="48"/>
      <c r="CS1204" s="48"/>
      <c r="CT1204" s="48"/>
      <c r="CU1204" s="48"/>
      <c r="CV1204" s="48"/>
      <c r="CW1204" s="48"/>
      <c r="CX1204" s="48"/>
      <c r="CY1204" s="48"/>
      <c r="CZ1204" s="48"/>
      <c r="DA1204" s="48"/>
      <c r="DB1204" s="48"/>
      <c r="DC1204" s="48"/>
      <c r="DD1204" s="48"/>
      <c r="DE1204" s="48"/>
      <c r="DF1204" s="48"/>
      <c r="DG1204" s="48"/>
      <c r="DH1204" s="48"/>
      <c r="DI1204" s="48"/>
      <c r="DJ1204" s="48"/>
      <c r="DK1204" s="48"/>
      <c r="DL1204" s="48"/>
      <c r="DM1204" s="48"/>
      <c r="DN1204" s="48"/>
      <c r="DO1204" s="48"/>
      <c r="DP1204" s="48"/>
      <c r="DQ1204" s="48"/>
      <c r="DR1204" s="48"/>
      <c r="DS1204" s="48"/>
      <c r="DT1204" s="48"/>
      <c r="DU1204" s="48"/>
      <c r="DV1204" s="48"/>
      <c r="DW1204" s="48"/>
      <c r="DX1204" s="48"/>
      <c r="DY1204" s="48"/>
      <c r="DZ1204" s="48"/>
      <c r="EA1204" s="48"/>
      <c r="EB1204" s="48"/>
      <c r="EC1204" s="48"/>
      <c r="ED1204" s="48"/>
      <c r="EE1204" s="48"/>
      <c r="EF1204" s="48"/>
      <c r="EG1204" s="48"/>
      <c r="EH1204" s="48"/>
      <c r="EI1204" s="48"/>
      <c r="EJ1204" s="48"/>
      <c r="EK1204" s="48"/>
      <c r="EL1204" s="48"/>
      <c r="ET1204" s="33" t="s">
        <v>1812</v>
      </c>
      <c r="EU1204" s="33" t="s">
        <v>1810</v>
      </c>
    </row>
    <row r="1205" spans="1:151" ht="12" hidden="1" customHeight="1">
      <c r="A1205" s="48"/>
      <c r="B1205" s="60"/>
      <c r="C1205" s="48"/>
      <c r="D1205" s="60"/>
      <c r="E1205" s="60"/>
      <c r="F1205" s="60"/>
      <c r="G1205" s="60"/>
      <c r="H1205" s="60"/>
      <c r="I1205" s="60"/>
      <c r="J1205" s="60"/>
      <c r="K1205" s="60"/>
      <c r="L1205" s="60"/>
      <c r="M1205" s="48"/>
      <c r="N1205" s="48"/>
      <c r="O1205" s="48"/>
      <c r="P1205" s="48"/>
      <c r="Q1205" s="48"/>
      <c r="R1205" s="48"/>
      <c r="S1205" s="48"/>
      <c r="T1205" s="48"/>
      <c r="U1205" s="48"/>
      <c r="V1205" s="48"/>
      <c r="W1205" s="48"/>
      <c r="X1205" s="48"/>
      <c r="Y1205" s="48"/>
      <c r="Z1205" s="48"/>
      <c r="AA1205" s="48"/>
      <c r="AB1205" s="48"/>
      <c r="AC1205" s="48"/>
      <c r="AD1205" s="48"/>
      <c r="AE1205" s="48"/>
      <c r="AF1205" s="48"/>
      <c r="AG1205" s="48"/>
      <c r="AH1205" s="48"/>
      <c r="AI1205" s="48"/>
      <c r="AJ1205" s="48"/>
      <c r="AK1205" s="48"/>
      <c r="AL1205" s="48"/>
      <c r="AM1205" s="48"/>
      <c r="AN1205" s="48"/>
      <c r="AO1205" s="48"/>
      <c r="AP1205" s="48"/>
      <c r="AQ1205" s="48"/>
      <c r="AR1205" s="48"/>
      <c r="AS1205" s="48"/>
      <c r="AT1205" s="48"/>
      <c r="AU1205" s="48"/>
      <c r="AV1205" s="48"/>
      <c r="AW1205" s="48"/>
      <c r="AX1205" s="48"/>
      <c r="AY1205" s="48"/>
      <c r="AZ1205" s="48"/>
      <c r="BA1205" s="48"/>
      <c r="BB1205" s="48"/>
      <c r="BC1205" s="48"/>
      <c r="BD1205" s="48"/>
      <c r="BE1205" s="48"/>
      <c r="BF1205" s="48"/>
      <c r="BG1205" s="48"/>
      <c r="BH1205" s="48"/>
      <c r="BI1205" s="158"/>
      <c r="BJ1205" s="158"/>
      <c r="BK1205" s="48"/>
      <c r="BL1205" s="307"/>
      <c r="BM1205" s="48"/>
      <c r="BN1205" s="48"/>
      <c r="BO1205" s="48"/>
      <c r="BP1205" s="48"/>
      <c r="BQ1205" s="48"/>
      <c r="BR1205" s="48"/>
      <c r="BS1205" s="48"/>
      <c r="BT1205" s="48"/>
      <c r="BU1205" s="48"/>
      <c r="BV1205" s="48"/>
      <c r="BW1205" s="48"/>
      <c r="BX1205" s="48"/>
      <c r="BY1205" s="48"/>
      <c r="BZ1205" s="328"/>
      <c r="CA1205" s="48"/>
      <c r="CB1205" s="48"/>
      <c r="CC1205" s="48"/>
      <c r="CD1205" s="48"/>
      <c r="CE1205" s="48"/>
      <c r="CF1205" s="48"/>
      <c r="CG1205" s="48"/>
      <c r="CH1205" s="48"/>
      <c r="CI1205" s="48"/>
      <c r="CJ1205" s="48"/>
      <c r="CK1205" s="48"/>
      <c r="CL1205" s="48"/>
      <c r="CM1205" s="48"/>
      <c r="CN1205" s="48"/>
      <c r="CO1205" s="48"/>
      <c r="CP1205" s="48"/>
      <c r="CQ1205" s="48"/>
      <c r="CR1205" s="48"/>
      <c r="CS1205" s="48"/>
      <c r="CT1205" s="48"/>
      <c r="CU1205" s="48"/>
      <c r="CV1205" s="48"/>
      <c r="CW1205" s="48"/>
      <c r="CX1205" s="48"/>
      <c r="CY1205" s="48"/>
      <c r="CZ1205" s="48"/>
      <c r="DA1205" s="48"/>
      <c r="DB1205" s="48"/>
      <c r="DC1205" s="48"/>
      <c r="DD1205" s="48"/>
      <c r="DE1205" s="48"/>
      <c r="DF1205" s="48"/>
      <c r="DG1205" s="48"/>
      <c r="DH1205" s="48"/>
      <c r="DI1205" s="48"/>
      <c r="DJ1205" s="48"/>
      <c r="DK1205" s="48"/>
      <c r="DL1205" s="48"/>
      <c r="DM1205" s="48"/>
      <c r="DN1205" s="48"/>
      <c r="DO1205" s="48"/>
      <c r="DP1205" s="48"/>
      <c r="DQ1205" s="48"/>
      <c r="DR1205" s="48"/>
      <c r="DS1205" s="48"/>
      <c r="DT1205" s="48"/>
      <c r="DU1205" s="48"/>
      <c r="DV1205" s="48"/>
      <c r="DW1205" s="48"/>
      <c r="DX1205" s="48"/>
      <c r="DY1205" s="48"/>
      <c r="DZ1205" s="48"/>
      <c r="EA1205" s="48"/>
      <c r="EB1205" s="48"/>
      <c r="EC1205" s="48"/>
      <c r="ED1205" s="48"/>
      <c r="EE1205" s="48"/>
      <c r="EF1205" s="48"/>
      <c r="EG1205" s="48"/>
      <c r="EH1205" s="48"/>
      <c r="EI1205" s="48"/>
      <c r="EJ1205" s="48"/>
      <c r="EK1205" s="48"/>
      <c r="EL1205" s="48"/>
      <c r="ET1205" s="33" t="s">
        <v>1813</v>
      </c>
      <c r="EU1205" s="33" t="s">
        <v>1811</v>
      </c>
    </row>
    <row r="1206" spans="1:151" ht="12" hidden="1" customHeight="1">
      <c r="A1206" s="48"/>
      <c r="B1206" s="60"/>
      <c r="C1206" s="48"/>
      <c r="D1206" s="60"/>
      <c r="E1206" s="60"/>
      <c r="F1206" s="60"/>
      <c r="G1206" s="60"/>
      <c r="H1206" s="60"/>
      <c r="I1206" s="60"/>
      <c r="J1206" s="60"/>
      <c r="K1206" s="60"/>
      <c r="L1206" s="60"/>
      <c r="M1206" s="48"/>
      <c r="N1206" s="48"/>
      <c r="O1206" s="48"/>
      <c r="P1206" s="48"/>
      <c r="Q1206" s="48"/>
      <c r="R1206" s="48"/>
      <c r="S1206" s="48"/>
      <c r="T1206" s="48"/>
      <c r="U1206" s="48"/>
      <c r="V1206" s="48"/>
      <c r="W1206" s="48"/>
      <c r="X1206" s="48"/>
      <c r="Y1206" s="48"/>
      <c r="Z1206" s="48"/>
      <c r="AA1206" s="48"/>
      <c r="AB1206" s="48"/>
      <c r="AC1206" s="48"/>
      <c r="AD1206" s="48"/>
      <c r="AE1206" s="48"/>
      <c r="AF1206" s="48"/>
      <c r="AG1206" s="48"/>
      <c r="AH1206" s="48"/>
      <c r="AI1206" s="48"/>
      <c r="AJ1206" s="48"/>
      <c r="AK1206" s="48"/>
      <c r="AL1206" s="48"/>
      <c r="AM1206" s="48"/>
      <c r="AN1206" s="48"/>
      <c r="AO1206" s="48"/>
      <c r="AP1206" s="48"/>
      <c r="AQ1206" s="48"/>
      <c r="AR1206" s="48"/>
      <c r="AS1206" s="48"/>
      <c r="AT1206" s="48"/>
      <c r="AU1206" s="48"/>
      <c r="AV1206" s="48"/>
      <c r="AW1206" s="48"/>
      <c r="AX1206" s="48"/>
      <c r="AY1206" s="48"/>
      <c r="AZ1206" s="48"/>
      <c r="BA1206" s="48"/>
      <c r="BB1206" s="48"/>
      <c r="BC1206" s="48"/>
      <c r="BD1206" s="48"/>
      <c r="BE1206" s="48"/>
      <c r="BF1206" s="48"/>
      <c r="BG1206" s="48"/>
      <c r="BH1206" s="48"/>
      <c r="BI1206" s="158"/>
      <c r="BJ1206" s="158"/>
      <c r="BK1206" s="48"/>
      <c r="BL1206" s="307"/>
      <c r="BM1206" s="48"/>
      <c r="BN1206" s="48"/>
      <c r="BO1206" s="48"/>
      <c r="BP1206" s="48"/>
      <c r="BQ1206" s="48"/>
      <c r="BR1206" s="48"/>
      <c r="BS1206" s="48"/>
      <c r="BT1206" s="48"/>
      <c r="BU1206" s="48"/>
      <c r="BV1206" s="48"/>
      <c r="BW1206" s="48"/>
      <c r="BX1206" s="48"/>
      <c r="BY1206" s="48"/>
      <c r="BZ1206" s="328"/>
      <c r="CA1206" s="48"/>
      <c r="CB1206" s="48"/>
      <c r="CC1206" s="48"/>
      <c r="CD1206" s="48"/>
      <c r="CE1206" s="48"/>
      <c r="CF1206" s="48"/>
      <c r="CG1206" s="48"/>
      <c r="CH1206" s="48"/>
      <c r="CI1206" s="48"/>
      <c r="CJ1206" s="48"/>
      <c r="CK1206" s="48"/>
      <c r="CL1206" s="48"/>
      <c r="CM1206" s="48"/>
      <c r="CN1206" s="48"/>
      <c r="CO1206" s="48"/>
      <c r="CP1206" s="48"/>
      <c r="CQ1206" s="48"/>
      <c r="CR1206" s="48"/>
      <c r="CS1206" s="48"/>
      <c r="CT1206" s="48"/>
      <c r="CU1206" s="48"/>
      <c r="CV1206" s="48"/>
      <c r="CW1206" s="48"/>
      <c r="CX1206" s="48"/>
      <c r="CY1206" s="48"/>
      <c r="CZ1206" s="48"/>
      <c r="DA1206" s="48"/>
      <c r="DB1206" s="48"/>
      <c r="DC1206" s="48"/>
      <c r="DD1206" s="48"/>
      <c r="DE1206" s="48"/>
      <c r="DF1206" s="48"/>
      <c r="DG1206" s="48"/>
      <c r="DH1206" s="48"/>
      <c r="DI1206" s="48"/>
      <c r="DJ1206" s="48"/>
      <c r="DK1206" s="48"/>
      <c r="DL1206" s="48"/>
      <c r="DM1206" s="48"/>
      <c r="DN1206" s="48"/>
      <c r="DO1206" s="48"/>
      <c r="DP1206" s="48"/>
      <c r="DQ1206" s="48"/>
      <c r="DR1206" s="48"/>
      <c r="DS1206" s="48"/>
      <c r="DT1206" s="48"/>
      <c r="DU1206" s="48"/>
      <c r="DV1206" s="48"/>
      <c r="DW1206" s="48"/>
      <c r="DX1206" s="48"/>
      <c r="DY1206" s="48"/>
      <c r="DZ1206" s="48"/>
      <c r="EA1206" s="48"/>
      <c r="EB1206" s="48"/>
      <c r="EC1206" s="48"/>
      <c r="ED1206" s="48"/>
      <c r="EE1206" s="48"/>
      <c r="EF1206" s="48"/>
      <c r="EG1206" s="48"/>
      <c r="EH1206" s="48"/>
      <c r="EI1206" s="48"/>
      <c r="EJ1206" s="48"/>
      <c r="EK1206" s="48"/>
      <c r="EL1206" s="48"/>
      <c r="ET1206" s="33" t="s">
        <v>1814</v>
      </c>
      <c r="EU1206" s="33" t="s">
        <v>1812</v>
      </c>
    </row>
    <row r="1207" spans="1:151" ht="12" hidden="1" customHeight="1">
      <c r="A1207" s="48"/>
      <c r="B1207" s="60"/>
      <c r="C1207" s="48"/>
      <c r="D1207" s="60"/>
      <c r="E1207" s="60"/>
      <c r="F1207" s="60"/>
      <c r="G1207" s="60"/>
      <c r="H1207" s="60"/>
      <c r="I1207" s="60"/>
      <c r="J1207" s="60"/>
      <c r="K1207" s="60"/>
      <c r="L1207" s="60"/>
      <c r="M1207" s="48"/>
      <c r="N1207" s="48"/>
      <c r="O1207" s="48"/>
      <c r="P1207" s="48"/>
      <c r="Q1207" s="48"/>
      <c r="R1207" s="48"/>
      <c r="S1207" s="48"/>
      <c r="T1207" s="48"/>
      <c r="U1207" s="48"/>
      <c r="V1207" s="48"/>
      <c r="W1207" s="48"/>
      <c r="X1207" s="48"/>
      <c r="Y1207" s="48"/>
      <c r="Z1207" s="48"/>
      <c r="AA1207" s="48"/>
      <c r="AB1207" s="48"/>
      <c r="AC1207" s="48"/>
      <c r="AD1207" s="48"/>
      <c r="AE1207" s="48"/>
      <c r="AF1207" s="48"/>
      <c r="AG1207" s="48"/>
      <c r="AH1207" s="48"/>
      <c r="AI1207" s="48"/>
      <c r="AJ1207" s="48"/>
      <c r="AK1207" s="48"/>
      <c r="AL1207" s="48"/>
      <c r="AM1207" s="48"/>
      <c r="AN1207" s="48"/>
      <c r="AO1207" s="48"/>
      <c r="AP1207" s="48"/>
      <c r="AQ1207" s="48"/>
      <c r="AR1207" s="48"/>
      <c r="AS1207" s="48"/>
      <c r="AT1207" s="48"/>
      <c r="AU1207" s="48"/>
      <c r="AV1207" s="48"/>
      <c r="AW1207" s="48"/>
      <c r="AX1207" s="48"/>
      <c r="AY1207" s="48"/>
      <c r="AZ1207" s="48"/>
      <c r="BA1207" s="48"/>
      <c r="BB1207" s="48"/>
      <c r="BC1207" s="48"/>
      <c r="BD1207" s="48"/>
      <c r="BE1207" s="48"/>
      <c r="BF1207" s="48"/>
      <c r="BG1207" s="48"/>
      <c r="BH1207" s="48"/>
      <c r="BI1207" s="158"/>
      <c r="BJ1207" s="158"/>
      <c r="BK1207" s="48"/>
      <c r="BL1207" s="307"/>
      <c r="BM1207" s="48"/>
      <c r="BN1207" s="48"/>
      <c r="BO1207" s="48"/>
      <c r="BP1207" s="48"/>
      <c r="BQ1207" s="48"/>
      <c r="BR1207" s="48"/>
      <c r="BS1207" s="48"/>
      <c r="BT1207" s="48"/>
      <c r="BU1207" s="48"/>
      <c r="BV1207" s="48"/>
      <c r="BW1207" s="48"/>
      <c r="BX1207" s="48"/>
      <c r="BY1207" s="48"/>
      <c r="BZ1207" s="328"/>
      <c r="CA1207" s="48"/>
      <c r="CB1207" s="48"/>
      <c r="CC1207" s="48"/>
      <c r="CD1207" s="48"/>
      <c r="CE1207" s="48"/>
      <c r="CF1207" s="48"/>
      <c r="CG1207" s="48"/>
      <c r="CH1207" s="48"/>
      <c r="CI1207" s="48"/>
      <c r="CJ1207" s="48"/>
      <c r="CK1207" s="48"/>
      <c r="CL1207" s="48"/>
      <c r="CM1207" s="48"/>
      <c r="CN1207" s="48"/>
      <c r="CO1207" s="48"/>
      <c r="CP1207" s="48"/>
      <c r="CQ1207" s="48"/>
      <c r="CR1207" s="48"/>
      <c r="CS1207" s="48"/>
      <c r="CT1207" s="48"/>
      <c r="CU1207" s="48"/>
      <c r="CV1207" s="48"/>
      <c r="CW1207" s="48"/>
      <c r="CX1207" s="48"/>
      <c r="CY1207" s="48"/>
      <c r="CZ1207" s="48"/>
      <c r="DA1207" s="48"/>
      <c r="DB1207" s="48"/>
      <c r="DC1207" s="48"/>
      <c r="DD1207" s="48"/>
      <c r="DE1207" s="48"/>
      <c r="DF1207" s="48"/>
      <c r="DG1207" s="48"/>
      <c r="DH1207" s="48"/>
      <c r="DI1207" s="48"/>
      <c r="DJ1207" s="48"/>
      <c r="DK1207" s="48"/>
      <c r="DL1207" s="48"/>
      <c r="DM1207" s="48"/>
      <c r="DN1207" s="48"/>
      <c r="DO1207" s="48"/>
      <c r="DP1207" s="48"/>
      <c r="DQ1207" s="48"/>
      <c r="DR1207" s="48"/>
      <c r="DS1207" s="48"/>
      <c r="DT1207" s="48"/>
      <c r="DU1207" s="48"/>
      <c r="DV1207" s="48"/>
      <c r="DW1207" s="48"/>
      <c r="DX1207" s="48"/>
      <c r="DY1207" s="48"/>
      <c r="DZ1207" s="48"/>
      <c r="EA1207" s="48"/>
      <c r="EB1207" s="48"/>
      <c r="EC1207" s="48"/>
      <c r="ED1207" s="48"/>
      <c r="EE1207" s="48"/>
      <c r="EF1207" s="48"/>
      <c r="EG1207" s="48"/>
      <c r="EH1207" s="48"/>
      <c r="EI1207" s="48"/>
      <c r="EJ1207" s="48"/>
      <c r="EK1207" s="48"/>
      <c r="EL1207" s="48"/>
      <c r="ET1207" s="33" t="s">
        <v>1815</v>
      </c>
      <c r="EU1207" s="33" t="s">
        <v>1813</v>
      </c>
    </row>
    <row r="1208" spans="1:151" ht="12" hidden="1" customHeight="1">
      <c r="A1208" s="48"/>
      <c r="B1208" s="60"/>
      <c r="C1208" s="48"/>
      <c r="D1208" s="60"/>
      <c r="E1208" s="60"/>
      <c r="F1208" s="60"/>
      <c r="G1208" s="60"/>
      <c r="H1208" s="60"/>
      <c r="I1208" s="60"/>
      <c r="J1208" s="60"/>
      <c r="K1208" s="60"/>
      <c r="L1208" s="60"/>
      <c r="M1208" s="48"/>
      <c r="N1208" s="48"/>
      <c r="O1208" s="48"/>
      <c r="P1208" s="48"/>
      <c r="Q1208" s="48"/>
      <c r="R1208" s="48"/>
      <c r="S1208" s="48"/>
      <c r="T1208" s="48"/>
      <c r="U1208" s="48"/>
      <c r="V1208" s="48"/>
      <c r="W1208" s="48"/>
      <c r="X1208" s="48"/>
      <c r="Y1208" s="48"/>
      <c r="Z1208" s="48"/>
      <c r="AA1208" s="48"/>
      <c r="AB1208" s="48"/>
      <c r="AC1208" s="48"/>
      <c r="AD1208" s="48"/>
      <c r="AE1208" s="48"/>
      <c r="AF1208" s="48"/>
      <c r="AG1208" s="48"/>
      <c r="AH1208" s="48"/>
      <c r="AI1208" s="48"/>
      <c r="AJ1208" s="48"/>
      <c r="AK1208" s="48"/>
      <c r="AL1208" s="48"/>
      <c r="AM1208" s="48"/>
      <c r="AN1208" s="48"/>
      <c r="AO1208" s="48"/>
      <c r="AP1208" s="48"/>
      <c r="AQ1208" s="48"/>
      <c r="AR1208" s="48"/>
      <c r="AS1208" s="48"/>
      <c r="AT1208" s="48"/>
      <c r="AU1208" s="48"/>
      <c r="AV1208" s="48"/>
      <c r="AW1208" s="48"/>
      <c r="AX1208" s="48"/>
      <c r="AY1208" s="48"/>
      <c r="AZ1208" s="48"/>
      <c r="BA1208" s="48"/>
      <c r="BB1208" s="48"/>
      <c r="BC1208" s="48"/>
      <c r="BD1208" s="48"/>
      <c r="BE1208" s="48"/>
      <c r="BF1208" s="48"/>
      <c r="BG1208" s="48"/>
      <c r="BH1208" s="48"/>
      <c r="BI1208" s="158"/>
      <c r="BJ1208" s="158"/>
      <c r="BK1208" s="48"/>
      <c r="BL1208" s="307"/>
      <c r="BM1208" s="48"/>
      <c r="BN1208" s="48"/>
      <c r="BO1208" s="48"/>
      <c r="BP1208" s="48"/>
      <c r="BQ1208" s="48"/>
      <c r="BR1208" s="48"/>
      <c r="BS1208" s="48"/>
      <c r="BT1208" s="48"/>
      <c r="BU1208" s="48"/>
      <c r="BV1208" s="48"/>
      <c r="BW1208" s="48"/>
      <c r="BX1208" s="48"/>
      <c r="BY1208" s="48"/>
      <c r="BZ1208" s="328"/>
      <c r="CA1208" s="48"/>
      <c r="CB1208" s="48"/>
      <c r="CC1208" s="48"/>
      <c r="CD1208" s="48"/>
      <c r="CE1208" s="48"/>
      <c r="CF1208" s="48"/>
      <c r="CG1208" s="48"/>
      <c r="CH1208" s="48"/>
      <c r="CI1208" s="48"/>
      <c r="CJ1208" s="48"/>
      <c r="CK1208" s="48"/>
      <c r="CL1208" s="48"/>
      <c r="CM1208" s="48"/>
      <c r="CN1208" s="48"/>
      <c r="CO1208" s="48"/>
      <c r="CP1208" s="48"/>
      <c r="CQ1208" s="48"/>
      <c r="CR1208" s="48"/>
      <c r="CS1208" s="48"/>
      <c r="CT1208" s="48"/>
      <c r="CU1208" s="48"/>
      <c r="CV1208" s="48"/>
      <c r="CW1208" s="48"/>
      <c r="CX1208" s="48"/>
      <c r="CY1208" s="48"/>
      <c r="CZ1208" s="48"/>
      <c r="DA1208" s="48"/>
      <c r="DB1208" s="48"/>
      <c r="DC1208" s="48"/>
      <c r="DD1208" s="48"/>
      <c r="DE1208" s="48"/>
      <c r="DF1208" s="48"/>
      <c r="DG1208" s="48"/>
      <c r="DH1208" s="48"/>
      <c r="DI1208" s="48"/>
      <c r="DJ1208" s="48"/>
      <c r="DK1208" s="48"/>
      <c r="DL1208" s="48"/>
      <c r="DM1208" s="48"/>
      <c r="DN1208" s="48"/>
      <c r="DO1208" s="48"/>
      <c r="DP1208" s="48"/>
      <c r="DQ1208" s="48"/>
      <c r="DR1208" s="48"/>
      <c r="DS1208" s="48"/>
      <c r="DT1208" s="48"/>
      <c r="DU1208" s="48"/>
      <c r="DV1208" s="48"/>
      <c r="DW1208" s="48"/>
      <c r="DX1208" s="48"/>
      <c r="DY1208" s="48"/>
      <c r="DZ1208" s="48"/>
      <c r="EA1208" s="48"/>
      <c r="EB1208" s="48"/>
      <c r="EC1208" s="48"/>
      <c r="ED1208" s="48"/>
      <c r="EE1208" s="48"/>
      <c r="EF1208" s="48"/>
      <c r="EG1208" s="48"/>
      <c r="EH1208" s="48"/>
      <c r="EI1208" s="48"/>
      <c r="EJ1208" s="48"/>
      <c r="EK1208" s="48"/>
      <c r="EL1208" s="48"/>
      <c r="ET1208" s="33" t="s">
        <v>1816</v>
      </c>
      <c r="EU1208" s="33" t="s">
        <v>1814</v>
      </c>
    </row>
    <row r="1209" spans="1:151" ht="12" hidden="1" customHeight="1">
      <c r="A1209" s="48"/>
      <c r="B1209" s="60"/>
      <c r="C1209" s="48"/>
      <c r="D1209" s="60"/>
      <c r="E1209" s="60"/>
      <c r="F1209" s="60"/>
      <c r="G1209" s="60"/>
      <c r="H1209" s="60"/>
      <c r="I1209" s="60"/>
      <c r="J1209" s="60"/>
      <c r="K1209" s="60"/>
      <c r="L1209" s="60"/>
      <c r="M1209" s="48"/>
      <c r="N1209" s="48"/>
      <c r="O1209" s="48"/>
      <c r="P1209" s="48"/>
      <c r="Q1209" s="48"/>
      <c r="R1209" s="48"/>
      <c r="S1209" s="48"/>
      <c r="T1209" s="48"/>
      <c r="U1209" s="48"/>
      <c r="V1209" s="48"/>
      <c r="W1209" s="48"/>
      <c r="X1209" s="48"/>
      <c r="Y1209" s="48"/>
      <c r="Z1209" s="48"/>
      <c r="AA1209" s="48"/>
      <c r="AB1209" s="48"/>
      <c r="AC1209" s="48"/>
      <c r="AD1209" s="48"/>
      <c r="AE1209" s="48"/>
      <c r="AF1209" s="48"/>
      <c r="AG1209" s="48"/>
      <c r="AH1209" s="48"/>
      <c r="AI1209" s="48"/>
      <c r="AJ1209" s="48"/>
      <c r="AK1209" s="48"/>
      <c r="AL1209" s="48"/>
      <c r="AM1209" s="48"/>
      <c r="AN1209" s="48"/>
      <c r="AO1209" s="48"/>
      <c r="AP1209" s="48"/>
      <c r="AQ1209" s="48"/>
      <c r="AR1209" s="48"/>
      <c r="AS1209" s="48"/>
      <c r="AT1209" s="48"/>
      <c r="AU1209" s="48"/>
      <c r="AV1209" s="48"/>
      <c r="AW1209" s="48"/>
      <c r="AX1209" s="48"/>
      <c r="AY1209" s="48"/>
      <c r="AZ1209" s="48"/>
      <c r="BA1209" s="48"/>
      <c r="BB1209" s="48"/>
      <c r="BC1209" s="48"/>
      <c r="BD1209" s="48"/>
      <c r="BE1209" s="48"/>
      <c r="BF1209" s="48"/>
      <c r="BG1209" s="48"/>
      <c r="BH1209" s="48"/>
      <c r="BI1209" s="158"/>
      <c r="BJ1209" s="158"/>
      <c r="BK1209" s="48"/>
      <c r="BL1209" s="307"/>
      <c r="BM1209" s="48"/>
      <c r="BN1209" s="48"/>
      <c r="BO1209" s="48"/>
      <c r="BP1209" s="48"/>
      <c r="BQ1209" s="48"/>
      <c r="BR1209" s="48"/>
      <c r="BS1209" s="48"/>
      <c r="BT1209" s="48"/>
      <c r="BU1209" s="48"/>
      <c r="BV1209" s="48"/>
      <c r="BW1209" s="48"/>
      <c r="BX1209" s="48"/>
      <c r="BY1209" s="48"/>
      <c r="BZ1209" s="328"/>
      <c r="CA1209" s="48"/>
      <c r="CB1209" s="48"/>
      <c r="CC1209" s="48"/>
      <c r="CD1209" s="48"/>
      <c r="CE1209" s="48"/>
      <c r="CF1209" s="48"/>
      <c r="CG1209" s="48"/>
      <c r="CH1209" s="48"/>
      <c r="CI1209" s="48"/>
      <c r="CJ1209" s="48"/>
      <c r="CK1209" s="48"/>
      <c r="CL1209" s="48"/>
      <c r="CM1209" s="48"/>
      <c r="CN1209" s="48"/>
      <c r="CO1209" s="48"/>
      <c r="CP1209" s="48"/>
      <c r="CQ1209" s="48"/>
      <c r="CR1209" s="48"/>
      <c r="CS1209" s="48"/>
      <c r="CT1209" s="48"/>
      <c r="CU1209" s="48"/>
      <c r="CV1209" s="48"/>
      <c r="CW1209" s="48"/>
      <c r="CX1209" s="48"/>
      <c r="CY1209" s="48"/>
      <c r="CZ1209" s="48"/>
      <c r="DA1209" s="48"/>
      <c r="DB1209" s="48"/>
      <c r="DC1209" s="48"/>
      <c r="DD1209" s="48"/>
      <c r="DE1209" s="48"/>
      <c r="DF1209" s="48"/>
      <c r="DG1209" s="48"/>
      <c r="DH1209" s="48"/>
      <c r="DI1209" s="48"/>
      <c r="DJ1209" s="48"/>
      <c r="DK1209" s="48"/>
      <c r="DL1209" s="48"/>
      <c r="DM1209" s="48"/>
      <c r="DN1209" s="48"/>
      <c r="DO1209" s="48"/>
      <c r="DP1209" s="48"/>
      <c r="DQ1209" s="48"/>
      <c r="DR1209" s="48"/>
      <c r="DS1209" s="48"/>
      <c r="DT1209" s="48"/>
      <c r="DU1209" s="48"/>
      <c r="DV1209" s="48"/>
      <c r="DW1209" s="48"/>
      <c r="DX1209" s="48"/>
      <c r="DY1209" s="48"/>
      <c r="DZ1209" s="48"/>
      <c r="EA1209" s="48"/>
      <c r="EB1209" s="48"/>
      <c r="EC1209" s="48"/>
      <c r="ED1209" s="48"/>
      <c r="EE1209" s="48"/>
      <c r="EF1209" s="48"/>
      <c r="EG1209" s="48"/>
      <c r="EH1209" s="48"/>
      <c r="EI1209" s="48"/>
      <c r="EJ1209" s="48"/>
      <c r="EK1209" s="48"/>
      <c r="EL1209" s="48"/>
      <c r="ET1209" s="33" t="s">
        <v>1817</v>
      </c>
      <c r="EU1209" s="33" t="s">
        <v>1815</v>
      </c>
    </row>
    <row r="1210" spans="1:151" ht="12" hidden="1" customHeight="1">
      <c r="A1210" s="48"/>
      <c r="B1210" s="60"/>
      <c r="C1210" s="48"/>
      <c r="D1210" s="60"/>
      <c r="E1210" s="60"/>
      <c r="F1210" s="60"/>
      <c r="G1210" s="60"/>
      <c r="H1210" s="60"/>
      <c r="I1210" s="60"/>
      <c r="J1210" s="60"/>
      <c r="K1210" s="60"/>
      <c r="L1210" s="60"/>
      <c r="M1210" s="48"/>
      <c r="N1210" s="48"/>
      <c r="O1210" s="48"/>
      <c r="P1210" s="48"/>
      <c r="Q1210" s="48"/>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c r="AM1210" s="48"/>
      <c r="AN1210" s="48"/>
      <c r="AO1210" s="48"/>
      <c r="AP1210" s="48"/>
      <c r="AQ1210" s="48"/>
      <c r="AR1210" s="48"/>
      <c r="AS1210" s="48"/>
      <c r="AT1210" s="48"/>
      <c r="AU1210" s="48"/>
      <c r="AV1210" s="48"/>
      <c r="AW1210" s="48"/>
      <c r="AX1210" s="48"/>
      <c r="AY1210" s="48"/>
      <c r="AZ1210" s="48"/>
      <c r="BA1210" s="48"/>
      <c r="BB1210" s="48"/>
      <c r="BC1210" s="48"/>
      <c r="BD1210" s="48"/>
      <c r="BE1210" s="48"/>
      <c r="BF1210" s="48"/>
      <c r="BG1210" s="48"/>
      <c r="BH1210" s="48"/>
      <c r="BI1210" s="158"/>
      <c r="BJ1210" s="158"/>
      <c r="BK1210" s="48"/>
      <c r="BL1210" s="307"/>
      <c r="BM1210" s="48"/>
      <c r="BN1210" s="48"/>
      <c r="BO1210" s="48"/>
      <c r="BP1210" s="48"/>
      <c r="BQ1210" s="48"/>
      <c r="BR1210" s="48"/>
      <c r="BS1210" s="48"/>
      <c r="BT1210" s="48"/>
      <c r="BU1210" s="48"/>
      <c r="BV1210" s="48"/>
      <c r="BW1210" s="48"/>
      <c r="BX1210" s="48"/>
      <c r="BY1210" s="48"/>
      <c r="BZ1210" s="328"/>
      <c r="CA1210" s="48"/>
      <c r="CB1210" s="48"/>
      <c r="CC1210" s="48"/>
      <c r="CD1210" s="48"/>
      <c r="CE1210" s="48"/>
      <c r="CF1210" s="48"/>
      <c r="CG1210" s="48"/>
      <c r="CH1210" s="48"/>
      <c r="CI1210" s="48"/>
      <c r="CJ1210" s="48"/>
      <c r="CK1210" s="48"/>
      <c r="CL1210" s="48"/>
      <c r="CM1210" s="48"/>
      <c r="CN1210" s="48"/>
      <c r="CO1210" s="48"/>
      <c r="CP1210" s="48"/>
      <c r="CQ1210" s="48"/>
      <c r="CR1210" s="48"/>
      <c r="CS1210" s="48"/>
      <c r="CT1210" s="48"/>
      <c r="CU1210" s="48"/>
      <c r="CV1210" s="48"/>
      <c r="CW1210" s="48"/>
      <c r="CX1210" s="48"/>
      <c r="CY1210" s="48"/>
      <c r="CZ1210" s="48"/>
      <c r="DA1210" s="48"/>
      <c r="DB1210" s="48"/>
      <c r="DC1210" s="48"/>
      <c r="DD1210" s="48"/>
      <c r="DE1210" s="48"/>
      <c r="DF1210" s="48"/>
      <c r="DG1210" s="48"/>
      <c r="DH1210" s="48"/>
      <c r="DI1210" s="48"/>
      <c r="DJ1210" s="48"/>
      <c r="DK1210" s="48"/>
      <c r="DL1210" s="48"/>
      <c r="DM1210" s="48"/>
      <c r="DN1210" s="48"/>
      <c r="DO1210" s="48"/>
      <c r="DP1210" s="48"/>
      <c r="DQ1210" s="48"/>
      <c r="DR1210" s="48"/>
      <c r="DS1210" s="48"/>
      <c r="DT1210" s="48"/>
      <c r="DU1210" s="48"/>
      <c r="DV1210" s="48"/>
      <c r="DW1210" s="48"/>
      <c r="DX1210" s="48"/>
      <c r="DY1210" s="48"/>
      <c r="DZ1210" s="48"/>
      <c r="EA1210" s="48"/>
      <c r="EB1210" s="48"/>
      <c r="EC1210" s="48"/>
      <c r="ED1210" s="48"/>
      <c r="EE1210" s="48"/>
      <c r="EF1210" s="48"/>
      <c r="EG1210" s="48"/>
      <c r="EH1210" s="48"/>
      <c r="EI1210" s="48"/>
      <c r="EJ1210" s="48"/>
      <c r="EK1210" s="48"/>
      <c r="EL1210" s="48"/>
      <c r="ET1210" s="33" t="s">
        <v>1818</v>
      </c>
      <c r="EU1210" s="33" t="s">
        <v>1816</v>
      </c>
    </row>
    <row r="1211" spans="1:151" ht="12" hidden="1" customHeight="1">
      <c r="A1211" s="48"/>
      <c r="B1211" s="60"/>
      <c r="C1211" s="48"/>
      <c r="D1211" s="60"/>
      <c r="E1211" s="60"/>
      <c r="F1211" s="60"/>
      <c r="G1211" s="60"/>
      <c r="H1211" s="60"/>
      <c r="I1211" s="60"/>
      <c r="J1211" s="60"/>
      <c r="K1211" s="60"/>
      <c r="L1211" s="60"/>
      <c r="M1211" s="48"/>
      <c r="N1211" s="48"/>
      <c r="O1211" s="48"/>
      <c r="P1211" s="48"/>
      <c r="Q1211" s="48"/>
      <c r="R1211" s="48"/>
      <c r="S1211" s="48"/>
      <c r="T1211" s="48"/>
      <c r="U1211" s="48"/>
      <c r="V1211" s="48"/>
      <c r="W1211" s="48"/>
      <c r="X1211" s="48"/>
      <c r="Y1211" s="48"/>
      <c r="Z1211" s="48"/>
      <c r="AA1211" s="48"/>
      <c r="AB1211" s="48"/>
      <c r="AC1211" s="48"/>
      <c r="AD1211" s="48"/>
      <c r="AE1211" s="48"/>
      <c r="AF1211" s="48"/>
      <c r="AG1211" s="48"/>
      <c r="AH1211" s="48"/>
      <c r="AI1211" s="48"/>
      <c r="AJ1211" s="48"/>
      <c r="AK1211" s="48"/>
      <c r="AL1211" s="48"/>
      <c r="AM1211" s="48"/>
      <c r="AN1211" s="48"/>
      <c r="AO1211" s="48"/>
      <c r="AP1211" s="48"/>
      <c r="AQ1211" s="48"/>
      <c r="AR1211" s="48"/>
      <c r="AS1211" s="48"/>
      <c r="AT1211" s="48"/>
      <c r="AU1211" s="48"/>
      <c r="AV1211" s="48"/>
      <c r="AW1211" s="48"/>
      <c r="AX1211" s="48"/>
      <c r="AY1211" s="48"/>
      <c r="AZ1211" s="48"/>
      <c r="BA1211" s="48"/>
      <c r="BB1211" s="48"/>
      <c r="BC1211" s="48"/>
      <c r="BD1211" s="48"/>
      <c r="BE1211" s="48"/>
      <c r="BF1211" s="48"/>
      <c r="BG1211" s="48"/>
      <c r="BH1211" s="48"/>
      <c r="BI1211" s="158"/>
      <c r="BJ1211" s="158"/>
      <c r="BK1211" s="48"/>
      <c r="BL1211" s="307"/>
      <c r="BM1211" s="48"/>
      <c r="BN1211" s="48"/>
      <c r="BO1211" s="48"/>
      <c r="BP1211" s="48"/>
      <c r="BQ1211" s="48"/>
      <c r="BR1211" s="48"/>
      <c r="BS1211" s="48"/>
      <c r="BT1211" s="48"/>
      <c r="BU1211" s="48"/>
      <c r="BV1211" s="48"/>
      <c r="BW1211" s="48"/>
      <c r="BX1211" s="48"/>
      <c r="BY1211" s="48"/>
      <c r="BZ1211" s="328"/>
      <c r="CA1211" s="48"/>
      <c r="CB1211" s="48"/>
      <c r="CC1211" s="48"/>
      <c r="CD1211" s="48"/>
      <c r="CE1211" s="48"/>
      <c r="CF1211" s="48"/>
      <c r="CG1211" s="48"/>
      <c r="CH1211" s="48"/>
      <c r="CI1211" s="48"/>
      <c r="CJ1211" s="48"/>
      <c r="CK1211" s="48"/>
      <c r="CL1211" s="48"/>
      <c r="CM1211" s="48"/>
      <c r="CN1211" s="48"/>
      <c r="CO1211" s="48"/>
      <c r="CP1211" s="48"/>
      <c r="CQ1211" s="48"/>
      <c r="CR1211" s="48"/>
      <c r="CS1211" s="48"/>
      <c r="CT1211" s="48"/>
      <c r="CU1211" s="48"/>
      <c r="CV1211" s="48"/>
      <c r="CW1211" s="48"/>
      <c r="CX1211" s="48"/>
      <c r="CY1211" s="48"/>
      <c r="CZ1211" s="48"/>
      <c r="DA1211" s="48"/>
      <c r="DB1211" s="48"/>
      <c r="DC1211" s="48"/>
      <c r="DD1211" s="48"/>
      <c r="DE1211" s="48"/>
      <c r="DF1211" s="48"/>
      <c r="DG1211" s="48"/>
      <c r="DH1211" s="48"/>
      <c r="DI1211" s="48"/>
      <c r="DJ1211" s="48"/>
      <c r="DK1211" s="48"/>
      <c r="DL1211" s="48"/>
      <c r="DM1211" s="48"/>
      <c r="DN1211" s="48"/>
      <c r="DO1211" s="48"/>
      <c r="DP1211" s="48"/>
      <c r="DQ1211" s="48"/>
      <c r="DR1211" s="48"/>
      <c r="DS1211" s="48"/>
      <c r="DT1211" s="48"/>
      <c r="DU1211" s="48"/>
      <c r="DV1211" s="48"/>
      <c r="DW1211" s="48"/>
      <c r="DX1211" s="48"/>
      <c r="DY1211" s="48"/>
      <c r="DZ1211" s="48"/>
      <c r="EA1211" s="48"/>
      <c r="EB1211" s="48"/>
      <c r="EC1211" s="48"/>
      <c r="ED1211" s="48"/>
      <c r="EE1211" s="48"/>
      <c r="EF1211" s="48"/>
      <c r="EG1211" s="48"/>
      <c r="EH1211" s="48"/>
      <c r="EI1211" s="48"/>
      <c r="EJ1211" s="48"/>
      <c r="EK1211" s="48"/>
      <c r="EL1211" s="48"/>
      <c r="ET1211" s="33" t="s">
        <v>1819</v>
      </c>
      <c r="EU1211" s="33" t="s">
        <v>1817</v>
      </c>
    </row>
    <row r="1212" spans="1:151" ht="12" hidden="1" customHeight="1">
      <c r="A1212" s="48"/>
      <c r="B1212" s="60"/>
      <c r="C1212" s="48"/>
      <c r="D1212" s="60"/>
      <c r="E1212" s="60"/>
      <c r="F1212" s="60"/>
      <c r="G1212" s="60"/>
      <c r="H1212" s="60"/>
      <c r="I1212" s="60"/>
      <c r="J1212" s="60"/>
      <c r="K1212" s="60"/>
      <c r="L1212" s="60"/>
      <c r="M1212" s="48"/>
      <c r="N1212" s="48"/>
      <c r="O1212" s="48"/>
      <c r="P1212" s="48"/>
      <c r="Q1212" s="48"/>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c r="AM1212" s="48"/>
      <c r="AN1212" s="48"/>
      <c r="AO1212" s="48"/>
      <c r="AP1212" s="48"/>
      <c r="AQ1212" s="48"/>
      <c r="AR1212" s="48"/>
      <c r="AS1212" s="48"/>
      <c r="AT1212" s="48"/>
      <c r="AU1212" s="48"/>
      <c r="AV1212" s="48"/>
      <c r="AW1212" s="48"/>
      <c r="AX1212" s="48"/>
      <c r="AY1212" s="48"/>
      <c r="AZ1212" s="48"/>
      <c r="BA1212" s="48"/>
      <c r="BB1212" s="48"/>
      <c r="BC1212" s="48"/>
      <c r="BD1212" s="48"/>
      <c r="BE1212" s="48"/>
      <c r="BF1212" s="48"/>
      <c r="BG1212" s="48"/>
      <c r="BH1212" s="48"/>
      <c r="BI1212" s="158"/>
      <c r="BJ1212" s="158"/>
      <c r="BK1212" s="48"/>
      <c r="BL1212" s="307"/>
      <c r="BM1212" s="48"/>
      <c r="BN1212" s="48"/>
      <c r="BO1212" s="48"/>
      <c r="BP1212" s="48"/>
      <c r="BQ1212" s="48"/>
      <c r="BR1212" s="48"/>
      <c r="BS1212" s="48"/>
      <c r="BT1212" s="48"/>
      <c r="BU1212" s="48"/>
      <c r="BV1212" s="48"/>
      <c r="BW1212" s="48"/>
      <c r="BX1212" s="48"/>
      <c r="BY1212" s="48"/>
      <c r="BZ1212" s="328"/>
      <c r="CA1212" s="48"/>
      <c r="CB1212" s="48"/>
      <c r="CC1212" s="48"/>
      <c r="CD1212" s="48"/>
      <c r="CE1212" s="48"/>
      <c r="CF1212" s="48"/>
      <c r="CG1212" s="48"/>
      <c r="CH1212" s="48"/>
      <c r="CI1212" s="48"/>
      <c r="CJ1212" s="48"/>
      <c r="CK1212" s="48"/>
      <c r="CL1212" s="48"/>
      <c r="CM1212" s="48"/>
      <c r="CN1212" s="48"/>
      <c r="CO1212" s="48"/>
      <c r="CP1212" s="48"/>
      <c r="CQ1212" s="48"/>
      <c r="CR1212" s="48"/>
      <c r="CS1212" s="48"/>
      <c r="CT1212" s="48"/>
      <c r="CU1212" s="48"/>
      <c r="CV1212" s="48"/>
      <c r="CW1212" s="48"/>
      <c r="CX1212" s="48"/>
      <c r="CY1212" s="48"/>
      <c r="CZ1212" s="48"/>
      <c r="DA1212" s="48"/>
      <c r="DB1212" s="48"/>
      <c r="DC1212" s="48"/>
      <c r="DD1212" s="48"/>
      <c r="DE1212" s="48"/>
      <c r="DF1212" s="48"/>
      <c r="DG1212" s="48"/>
      <c r="DH1212" s="48"/>
      <c r="DI1212" s="48"/>
      <c r="DJ1212" s="48"/>
      <c r="DK1212" s="48"/>
      <c r="DL1212" s="48"/>
      <c r="DM1212" s="48"/>
      <c r="DN1212" s="48"/>
      <c r="DO1212" s="48"/>
      <c r="DP1212" s="48"/>
      <c r="DQ1212" s="48"/>
      <c r="DR1212" s="48"/>
      <c r="DS1212" s="48"/>
      <c r="DT1212" s="48"/>
      <c r="DU1212" s="48"/>
      <c r="DV1212" s="48"/>
      <c r="DW1212" s="48"/>
      <c r="DX1212" s="48"/>
      <c r="DY1212" s="48"/>
      <c r="DZ1212" s="48"/>
      <c r="EA1212" s="48"/>
      <c r="EB1212" s="48"/>
      <c r="EC1212" s="48"/>
      <c r="ED1212" s="48"/>
      <c r="EE1212" s="48"/>
      <c r="EF1212" s="48"/>
      <c r="EG1212" s="48"/>
      <c r="EH1212" s="48"/>
      <c r="EI1212" s="48"/>
      <c r="EJ1212" s="48"/>
      <c r="EK1212" s="48"/>
      <c r="EL1212" s="48"/>
      <c r="ET1212" s="33" t="s">
        <v>1820</v>
      </c>
      <c r="EU1212" s="33" t="s">
        <v>1818</v>
      </c>
    </row>
    <row r="1213" spans="1:151" ht="12" hidden="1" customHeight="1">
      <c r="A1213" s="48"/>
      <c r="B1213" s="60"/>
      <c r="C1213" s="48"/>
      <c r="D1213" s="60"/>
      <c r="E1213" s="60"/>
      <c r="F1213" s="60"/>
      <c r="G1213" s="60"/>
      <c r="H1213" s="60"/>
      <c r="I1213" s="60"/>
      <c r="J1213" s="60"/>
      <c r="K1213" s="60"/>
      <c r="L1213" s="60"/>
      <c r="M1213" s="48"/>
      <c r="N1213" s="48"/>
      <c r="O1213" s="48"/>
      <c r="P1213" s="48"/>
      <c r="Q1213" s="48"/>
      <c r="R1213" s="48"/>
      <c r="S1213" s="48"/>
      <c r="T1213" s="48"/>
      <c r="U1213" s="48"/>
      <c r="V1213" s="48"/>
      <c r="W1213" s="48"/>
      <c r="X1213" s="48"/>
      <c r="Y1213" s="48"/>
      <c r="Z1213" s="48"/>
      <c r="AA1213" s="48"/>
      <c r="AB1213" s="48"/>
      <c r="AC1213" s="48"/>
      <c r="AD1213" s="48"/>
      <c r="AE1213" s="48"/>
      <c r="AF1213" s="48"/>
      <c r="AG1213" s="48"/>
      <c r="AH1213" s="48"/>
      <c r="AI1213" s="48"/>
      <c r="AJ1213" s="48"/>
      <c r="AK1213" s="48"/>
      <c r="AL1213" s="48"/>
      <c r="AM1213" s="48"/>
      <c r="AN1213" s="48"/>
      <c r="AO1213" s="48"/>
      <c r="AP1213" s="48"/>
      <c r="AQ1213" s="48"/>
      <c r="AR1213" s="48"/>
      <c r="AS1213" s="48"/>
      <c r="AT1213" s="48"/>
      <c r="AU1213" s="48"/>
      <c r="AV1213" s="48"/>
      <c r="AW1213" s="48"/>
      <c r="AX1213" s="48"/>
      <c r="AY1213" s="48"/>
      <c r="AZ1213" s="48"/>
      <c r="BA1213" s="48"/>
      <c r="BB1213" s="48"/>
      <c r="BC1213" s="48"/>
      <c r="BD1213" s="48"/>
      <c r="BE1213" s="48"/>
      <c r="BF1213" s="48"/>
      <c r="BG1213" s="48"/>
      <c r="BH1213" s="48"/>
      <c r="BI1213" s="158"/>
      <c r="BJ1213" s="158"/>
      <c r="BK1213" s="48"/>
      <c r="BL1213" s="307"/>
      <c r="BM1213" s="48"/>
      <c r="BN1213" s="48"/>
      <c r="BO1213" s="48"/>
      <c r="BP1213" s="48"/>
      <c r="BQ1213" s="48"/>
      <c r="BR1213" s="48"/>
      <c r="BS1213" s="48"/>
      <c r="BT1213" s="48"/>
      <c r="BU1213" s="48"/>
      <c r="BV1213" s="48"/>
      <c r="BW1213" s="48"/>
      <c r="BX1213" s="48"/>
      <c r="BY1213" s="48"/>
      <c r="BZ1213" s="328"/>
      <c r="CA1213" s="48"/>
      <c r="CB1213" s="48"/>
      <c r="CC1213" s="48"/>
      <c r="CD1213" s="48"/>
      <c r="CE1213" s="48"/>
      <c r="CF1213" s="48"/>
      <c r="CG1213" s="48"/>
      <c r="CH1213" s="48"/>
      <c r="CI1213" s="48"/>
      <c r="CJ1213" s="48"/>
      <c r="CK1213" s="48"/>
      <c r="CL1213" s="48"/>
      <c r="CM1213" s="48"/>
      <c r="CN1213" s="48"/>
      <c r="CO1213" s="48"/>
      <c r="CP1213" s="48"/>
      <c r="CQ1213" s="48"/>
      <c r="CR1213" s="48"/>
      <c r="CS1213" s="48"/>
      <c r="CT1213" s="48"/>
      <c r="CU1213" s="48"/>
      <c r="CV1213" s="48"/>
      <c r="CW1213" s="48"/>
      <c r="CX1213" s="48"/>
      <c r="CY1213" s="48"/>
      <c r="CZ1213" s="48"/>
      <c r="DA1213" s="48"/>
      <c r="DB1213" s="48"/>
      <c r="DC1213" s="48"/>
      <c r="DD1213" s="48"/>
      <c r="DE1213" s="48"/>
      <c r="DF1213" s="48"/>
      <c r="DG1213" s="48"/>
      <c r="DH1213" s="48"/>
      <c r="DI1213" s="48"/>
      <c r="DJ1213" s="48"/>
      <c r="DK1213" s="48"/>
      <c r="DL1213" s="48"/>
      <c r="DM1213" s="48"/>
      <c r="DN1213" s="48"/>
      <c r="DO1213" s="48"/>
      <c r="DP1213" s="48"/>
      <c r="DQ1213" s="48"/>
      <c r="DR1213" s="48"/>
      <c r="DS1213" s="48"/>
      <c r="DT1213" s="48"/>
      <c r="DU1213" s="48"/>
      <c r="DV1213" s="48"/>
      <c r="DW1213" s="48"/>
      <c r="DX1213" s="48"/>
      <c r="DY1213" s="48"/>
      <c r="DZ1213" s="48"/>
      <c r="EA1213" s="48"/>
      <c r="EB1213" s="48"/>
      <c r="EC1213" s="48"/>
      <c r="ED1213" s="48"/>
      <c r="EE1213" s="48"/>
      <c r="EF1213" s="48"/>
      <c r="EG1213" s="48"/>
      <c r="EH1213" s="48"/>
      <c r="EI1213" s="48"/>
      <c r="EJ1213" s="48"/>
      <c r="EK1213" s="48"/>
      <c r="EL1213" s="48"/>
      <c r="ET1213" s="33" t="s">
        <v>799</v>
      </c>
      <c r="EU1213" s="33" t="s">
        <v>1819</v>
      </c>
    </row>
    <row r="1214" spans="1:151" ht="12" hidden="1" customHeight="1">
      <c r="A1214" s="48"/>
      <c r="B1214" s="60"/>
      <c r="C1214" s="48"/>
      <c r="D1214" s="60"/>
      <c r="E1214" s="60"/>
      <c r="F1214" s="60"/>
      <c r="G1214" s="60"/>
      <c r="H1214" s="60"/>
      <c r="I1214" s="60"/>
      <c r="J1214" s="60"/>
      <c r="K1214" s="60"/>
      <c r="L1214" s="60"/>
      <c r="M1214" s="48"/>
      <c r="N1214" s="48"/>
      <c r="O1214" s="48"/>
      <c r="P1214" s="48"/>
      <c r="Q1214" s="48"/>
      <c r="R1214" s="48"/>
      <c r="S1214" s="48"/>
      <c r="T1214" s="48"/>
      <c r="U1214" s="48"/>
      <c r="V1214" s="48"/>
      <c r="W1214" s="48"/>
      <c r="X1214" s="48"/>
      <c r="Y1214" s="48"/>
      <c r="Z1214" s="48"/>
      <c r="AA1214" s="48"/>
      <c r="AB1214" s="48"/>
      <c r="AC1214" s="48"/>
      <c r="AD1214" s="48"/>
      <c r="AE1214" s="48"/>
      <c r="AF1214" s="48"/>
      <c r="AG1214" s="48"/>
      <c r="AH1214" s="48"/>
      <c r="AI1214" s="48"/>
      <c r="AJ1214" s="48"/>
      <c r="AK1214" s="48"/>
      <c r="AL1214" s="48"/>
      <c r="AM1214" s="48"/>
      <c r="AN1214" s="48"/>
      <c r="AO1214" s="48"/>
      <c r="AP1214" s="48"/>
      <c r="AQ1214" s="48"/>
      <c r="AR1214" s="48"/>
      <c r="AS1214" s="48"/>
      <c r="AT1214" s="48"/>
      <c r="AU1214" s="48"/>
      <c r="AV1214" s="48"/>
      <c r="AW1214" s="48"/>
      <c r="AX1214" s="48"/>
      <c r="AY1214" s="48"/>
      <c r="AZ1214" s="48"/>
      <c r="BA1214" s="48"/>
      <c r="BB1214" s="48"/>
      <c r="BC1214" s="48"/>
      <c r="BD1214" s="48"/>
      <c r="BE1214" s="48"/>
      <c r="BF1214" s="48"/>
      <c r="BG1214" s="48"/>
      <c r="BH1214" s="48"/>
      <c r="BI1214" s="158"/>
      <c r="BJ1214" s="158"/>
      <c r="BK1214" s="48"/>
      <c r="BL1214" s="307"/>
      <c r="BM1214" s="48"/>
      <c r="BN1214" s="48"/>
      <c r="BO1214" s="48"/>
      <c r="BP1214" s="48"/>
      <c r="BQ1214" s="48"/>
      <c r="BR1214" s="48"/>
      <c r="BS1214" s="48"/>
      <c r="BT1214" s="48"/>
      <c r="BU1214" s="48"/>
      <c r="BV1214" s="48"/>
      <c r="BW1214" s="48"/>
      <c r="BX1214" s="48"/>
      <c r="BY1214" s="48"/>
      <c r="BZ1214" s="328"/>
      <c r="CA1214" s="48"/>
      <c r="CB1214" s="48"/>
      <c r="CC1214" s="48"/>
      <c r="CD1214" s="48"/>
      <c r="CE1214" s="48"/>
      <c r="CF1214" s="48"/>
      <c r="CG1214" s="48"/>
      <c r="CH1214" s="48"/>
      <c r="CI1214" s="48"/>
      <c r="CJ1214" s="48"/>
      <c r="CK1214" s="48"/>
      <c r="CL1214" s="48"/>
      <c r="CM1214" s="48"/>
      <c r="CN1214" s="48"/>
      <c r="CO1214" s="48"/>
      <c r="CP1214" s="48"/>
      <c r="CQ1214" s="48"/>
      <c r="CR1214" s="48"/>
      <c r="CS1214" s="48"/>
      <c r="CT1214" s="48"/>
      <c r="CU1214" s="48"/>
      <c r="CV1214" s="48"/>
      <c r="CW1214" s="48"/>
      <c r="CX1214" s="48"/>
      <c r="CY1214" s="48"/>
      <c r="CZ1214" s="48"/>
      <c r="DA1214" s="48"/>
      <c r="DB1214" s="48"/>
      <c r="DC1214" s="48"/>
      <c r="DD1214" s="48"/>
      <c r="DE1214" s="48"/>
      <c r="DF1214" s="48"/>
      <c r="DG1214" s="48"/>
      <c r="DH1214" s="48"/>
      <c r="DI1214" s="48"/>
      <c r="DJ1214" s="48"/>
      <c r="DK1214" s="48"/>
      <c r="DL1214" s="48"/>
      <c r="DM1214" s="48"/>
      <c r="DN1214" s="48"/>
      <c r="DO1214" s="48"/>
      <c r="DP1214" s="48"/>
      <c r="DQ1214" s="48"/>
      <c r="DR1214" s="48"/>
      <c r="DS1214" s="48"/>
      <c r="DT1214" s="48"/>
      <c r="DU1214" s="48"/>
      <c r="DV1214" s="48"/>
      <c r="DW1214" s="48"/>
      <c r="DX1214" s="48"/>
      <c r="DY1214" s="48"/>
      <c r="DZ1214" s="48"/>
      <c r="EA1214" s="48"/>
      <c r="EB1214" s="48"/>
      <c r="EC1214" s="48"/>
      <c r="ED1214" s="48"/>
      <c r="EE1214" s="48"/>
      <c r="EF1214" s="48"/>
      <c r="EG1214" s="48"/>
      <c r="EH1214" s="48"/>
      <c r="EI1214" s="48"/>
      <c r="EJ1214" s="48"/>
      <c r="EK1214" s="48"/>
      <c r="EL1214" s="48"/>
      <c r="ET1214" s="33" t="s">
        <v>1821</v>
      </c>
      <c r="EU1214" s="33" t="s">
        <v>1820</v>
      </c>
    </row>
    <row r="1215" spans="1:151" ht="12" hidden="1" customHeight="1">
      <c r="A1215" s="48"/>
      <c r="B1215" s="60"/>
      <c r="C1215" s="48"/>
      <c r="D1215" s="60"/>
      <c r="E1215" s="60"/>
      <c r="F1215" s="60"/>
      <c r="G1215" s="60"/>
      <c r="H1215" s="60"/>
      <c r="I1215" s="60"/>
      <c r="J1215" s="60"/>
      <c r="K1215" s="60"/>
      <c r="L1215" s="60"/>
      <c r="M1215" s="48"/>
      <c r="N1215" s="48"/>
      <c r="O1215" s="48"/>
      <c r="P1215" s="48"/>
      <c r="Q1215" s="48"/>
      <c r="R1215" s="48"/>
      <c r="S1215" s="48"/>
      <c r="T1215" s="48"/>
      <c r="U1215" s="48"/>
      <c r="V1215" s="48"/>
      <c r="W1215" s="48"/>
      <c r="X1215" s="48"/>
      <c r="Y1215" s="48"/>
      <c r="Z1215" s="48"/>
      <c r="AA1215" s="48"/>
      <c r="AB1215" s="48"/>
      <c r="AC1215" s="48"/>
      <c r="AD1215" s="48"/>
      <c r="AE1215" s="48"/>
      <c r="AF1215" s="48"/>
      <c r="AG1215" s="48"/>
      <c r="AH1215" s="48"/>
      <c r="AI1215" s="48"/>
      <c r="AJ1215" s="48"/>
      <c r="AK1215" s="48"/>
      <c r="AL1215" s="48"/>
      <c r="AM1215" s="48"/>
      <c r="AN1215" s="48"/>
      <c r="AO1215" s="48"/>
      <c r="AP1215" s="48"/>
      <c r="AQ1215" s="48"/>
      <c r="AR1215" s="48"/>
      <c r="AS1215" s="48"/>
      <c r="AT1215" s="48"/>
      <c r="AU1215" s="48"/>
      <c r="AV1215" s="48"/>
      <c r="AW1215" s="48"/>
      <c r="AX1215" s="48"/>
      <c r="AY1215" s="48"/>
      <c r="AZ1215" s="48"/>
      <c r="BA1215" s="48"/>
      <c r="BB1215" s="48"/>
      <c r="BC1215" s="48"/>
      <c r="BD1215" s="48"/>
      <c r="BE1215" s="48"/>
      <c r="BF1215" s="48"/>
      <c r="BG1215" s="48"/>
      <c r="BH1215" s="48"/>
      <c r="BI1215" s="158"/>
      <c r="BJ1215" s="158"/>
      <c r="BK1215" s="48"/>
      <c r="BL1215" s="307"/>
      <c r="BM1215" s="48"/>
      <c r="BN1215" s="48"/>
      <c r="BO1215" s="48"/>
      <c r="BP1215" s="48"/>
      <c r="BQ1215" s="48"/>
      <c r="BR1215" s="48"/>
      <c r="BS1215" s="48"/>
      <c r="BT1215" s="48"/>
      <c r="BU1215" s="48"/>
      <c r="BV1215" s="48"/>
      <c r="BW1215" s="48"/>
      <c r="BX1215" s="48"/>
      <c r="BY1215" s="48"/>
      <c r="BZ1215" s="328"/>
      <c r="CA1215" s="48"/>
      <c r="CB1215" s="48"/>
      <c r="CC1215" s="48"/>
      <c r="CD1215" s="48"/>
      <c r="CE1215" s="48"/>
      <c r="CF1215" s="48"/>
      <c r="CG1215" s="48"/>
      <c r="CH1215" s="48"/>
      <c r="CI1215" s="48"/>
      <c r="CJ1215" s="48"/>
      <c r="CK1215" s="48"/>
      <c r="CL1215" s="48"/>
      <c r="CM1215" s="48"/>
      <c r="CN1215" s="48"/>
      <c r="CO1215" s="48"/>
      <c r="CP1215" s="48"/>
      <c r="CQ1215" s="48"/>
      <c r="CR1215" s="48"/>
      <c r="CS1215" s="48"/>
      <c r="CT1215" s="48"/>
      <c r="CU1215" s="48"/>
      <c r="CV1215" s="48"/>
      <c r="CW1215" s="48"/>
      <c r="CX1215" s="48"/>
      <c r="CY1215" s="48"/>
      <c r="CZ1215" s="48"/>
      <c r="DA1215" s="48"/>
      <c r="DB1215" s="48"/>
      <c r="DC1215" s="48"/>
      <c r="DD1215" s="48"/>
      <c r="DE1215" s="48"/>
      <c r="DF1215" s="48"/>
      <c r="DG1215" s="48"/>
      <c r="DH1215" s="48"/>
      <c r="DI1215" s="48"/>
      <c r="DJ1215" s="48"/>
      <c r="DK1215" s="48"/>
      <c r="DL1215" s="48"/>
      <c r="DM1215" s="48"/>
      <c r="DN1215" s="48"/>
      <c r="DO1215" s="48"/>
      <c r="DP1215" s="48"/>
      <c r="DQ1215" s="48"/>
      <c r="DR1215" s="48"/>
      <c r="DS1215" s="48"/>
      <c r="DT1215" s="48"/>
      <c r="DU1215" s="48"/>
      <c r="DV1215" s="48"/>
      <c r="DW1215" s="48"/>
      <c r="DX1215" s="48"/>
      <c r="DY1215" s="48"/>
      <c r="DZ1215" s="48"/>
      <c r="EA1215" s="48"/>
      <c r="EB1215" s="48"/>
      <c r="EC1215" s="48"/>
      <c r="ED1215" s="48"/>
      <c r="EE1215" s="48"/>
      <c r="EF1215" s="48"/>
      <c r="EG1215" s="48"/>
      <c r="EH1215" s="48"/>
      <c r="EI1215" s="48"/>
      <c r="EJ1215" s="48"/>
      <c r="EK1215" s="48"/>
      <c r="EL1215" s="48"/>
      <c r="ET1215" s="33" t="s">
        <v>379</v>
      </c>
      <c r="EU1215" s="33" t="s">
        <v>799</v>
      </c>
    </row>
    <row r="1216" spans="1:151" ht="12" hidden="1" customHeight="1">
      <c r="A1216" s="48"/>
      <c r="B1216" s="60"/>
      <c r="C1216" s="48"/>
      <c r="D1216" s="60"/>
      <c r="E1216" s="60"/>
      <c r="F1216" s="60"/>
      <c r="G1216" s="60"/>
      <c r="H1216" s="60"/>
      <c r="I1216" s="60"/>
      <c r="J1216" s="60"/>
      <c r="K1216" s="60"/>
      <c r="L1216" s="60"/>
      <c r="M1216" s="48"/>
      <c r="N1216" s="48"/>
      <c r="O1216" s="48"/>
      <c r="P1216" s="48"/>
      <c r="Q1216" s="48"/>
      <c r="R1216" s="48"/>
      <c r="S1216" s="48"/>
      <c r="T1216" s="48"/>
      <c r="U1216" s="48"/>
      <c r="V1216" s="48"/>
      <c r="W1216" s="48"/>
      <c r="X1216" s="48"/>
      <c r="Y1216" s="48"/>
      <c r="Z1216" s="48"/>
      <c r="AA1216" s="48"/>
      <c r="AB1216" s="48"/>
      <c r="AC1216" s="48"/>
      <c r="AD1216" s="48"/>
      <c r="AE1216" s="48"/>
      <c r="AF1216" s="48"/>
      <c r="AG1216" s="48"/>
      <c r="AH1216" s="48"/>
      <c r="AI1216" s="48"/>
      <c r="AJ1216" s="48"/>
      <c r="AK1216" s="48"/>
      <c r="AL1216" s="48"/>
      <c r="AM1216" s="48"/>
      <c r="AN1216" s="48"/>
      <c r="AO1216" s="48"/>
      <c r="AP1216" s="48"/>
      <c r="AQ1216" s="48"/>
      <c r="AR1216" s="48"/>
      <c r="AS1216" s="48"/>
      <c r="AT1216" s="48"/>
      <c r="AU1216" s="48"/>
      <c r="AV1216" s="48"/>
      <c r="AW1216" s="48"/>
      <c r="AX1216" s="48"/>
      <c r="AY1216" s="48"/>
      <c r="AZ1216" s="48"/>
      <c r="BA1216" s="48"/>
      <c r="BB1216" s="48"/>
      <c r="BC1216" s="48"/>
      <c r="BD1216" s="48"/>
      <c r="BE1216" s="48"/>
      <c r="BF1216" s="48"/>
      <c r="BG1216" s="48"/>
      <c r="BH1216" s="48"/>
      <c r="BI1216" s="158"/>
      <c r="BJ1216" s="158"/>
      <c r="BK1216" s="48"/>
      <c r="BL1216" s="307"/>
      <c r="BM1216" s="48"/>
      <c r="BN1216" s="48"/>
      <c r="BO1216" s="48"/>
      <c r="BP1216" s="48"/>
      <c r="BQ1216" s="48"/>
      <c r="BR1216" s="48"/>
      <c r="BS1216" s="48"/>
      <c r="BT1216" s="48"/>
      <c r="BU1216" s="48"/>
      <c r="BV1216" s="48"/>
      <c r="BW1216" s="48"/>
      <c r="BX1216" s="48"/>
      <c r="BY1216" s="48"/>
      <c r="BZ1216" s="328"/>
      <c r="CA1216" s="48"/>
      <c r="CB1216" s="48"/>
      <c r="CC1216" s="48"/>
      <c r="CD1216" s="48"/>
      <c r="CE1216" s="48"/>
      <c r="CF1216" s="48"/>
      <c r="CG1216" s="48"/>
      <c r="CH1216" s="48"/>
      <c r="CI1216" s="48"/>
      <c r="CJ1216" s="48"/>
      <c r="CK1216" s="48"/>
      <c r="CL1216" s="48"/>
      <c r="CM1216" s="48"/>
      <c r="CN1216" s="48"/>
      <c r="CO1216" s="48"/>
      <c r="CP1216" s="48"/>
      <c r="CQ1216" s="48"/>
      <c r="CR1216" s="48"/>
      <c r="CS1216" s="48"/>
      <c r="CT1216" s="48"/>
      <c r="CU1216" s="48"/>
      <c r="CV1216" s="48"/>
      <c r="CW1216" s="48"/>
      <c r="CX1216" s="48"/>
      <c r="CY1216" s="48"/>
      <c r="CZ1216" s="48"/>
      <c r="DA1216" s="48"/>
      <c r="DB1216" s="48"/>
      <c r="DC1216" s="48"/>
      <c r="DD1216" s="48"/>
      <c r="DE1216" s="48"/>
      <c r="DF1216" s="48"/>
      <c r="DG1216" s="48"/>
      <c r="DH1216" s="48"/>
      <c r="DI1216" s="48"/>
      <c r="DJ1216" s="48"/>
      <c r="DK1216" s="48"/>
      <c r="DL1216" s="48"/>
      <c r="DM1216" s="48"/>
      <c r="DN1216" s="48"/>
      <c r="DO1216" s="48"/>
      <c r="DP1216" s="48"/>
      <c r="DQ1216" s="48"/>
      <c r="DR1216" s="48"/>
      <c r="DS1216" s="48"/>
      <c r="DT1216" s="48"/>
      <c r="DU1216" s="48"/>
      <c r="DV1216" s="48"/>
      <c r="DW1216" s="48"/>
      <c r="DX1216" s="48"/>
      <c r="DY1216" s="48"/>
      <c r="DZ1216" s="48"/>
      <c r="EA1216" s="48"/>
      <c r="EB1216" s="48"/>
      <c r="EC1216" s="48"/>
      <c r="ED1216" s="48"/>
      <c r="EE1216" s="48"/>
      <c r="EF1216" s="48"/>
      <c r="EG1216" s="48"/>
      <c r="EH1216" s="48"/>
      <c r="EI1216" s="48"/>
      <c r="EJ1216" s="48"/>
      <c r="EK1216" s="48"/>
      <c r="EL1216" s="48"/>
      <c r="ET1216" s="33" t="s">
        <v>380</v>
      </c>
      <c r="EU1216" s="33" t="s">
        <v>1821</v>
      </c>
    </row>
    <row r="1217" spans="1:151" ht="12" hidden="1" customHeight="1">
      <c r="A1217" s="48"/>
      <c r="B1217" s="60"/>
      <c r="C1217" s="48"/>
      <c r="D1217" s="60"/>
      <c r="E1217" s="60"/>
      <c r="F1217" s="60"/>
      <c r="G1217" s="60"/>
      <c r="H1217" s="60"/>
      <c r="I1217" s="60"/>
      <c r="J1217" s="60"/>
      <c r="K1217" s="60"/>
      <c r="L1217" s="60"/>
      <c r="M1217" s="48"/>
      <c r="N1217" s="48"/>
      <c r="O1217" s="48"/>
      <c r="P1217" s="48"/>
      <c r="Q1217" s="48"/>
      <c r="R1217" s="48"/>
      <c r="S1217" s="48"/>
      <c r="T1217" s="48"/>
      <c r="U1217" s="48"/>
      <c r="V1217" s="48"/>
      <c r="W1217" s="48"/>
      <c r="X1217" s="48"/>
      <c r="Y1217" s="48"/>
      <c r="Z1217" s="48"/>
      <c r="AA1217" s="48"/>
      <c r="AB1217" s="48"/>
      <c r="AC1217" s="48"/>
      <c r="AD1217" s="48"/>
      <c r="AE1217" s="48"/>
      <c r="AF1217" s="48"/>
      <c r="AG1217" s="48"/>
      <c r="AH1217" s="48"/>
      <c r="AI1217" s="48"/>
      <c r="AJ1217" s="48"/>
      <c r="AK1217" s="48"/>
      <c r="AL1217" s="48"/>
      <c r="AM1217" s="48"/>
      <c r="AN1217" s="48"/>
      <c r="AO1217" s="48"/>
      <c r="AP1217" s="48"/>
      <c r="AQ1217" s="48"/>
      <c r="AR1217" s="48"/>
      <c r="AS1217" s="48"/>
      <c r="AT1217" s="48"/>
      <c r="AU1217" s="48"/>
      <c r="AV1217" s="48"/>
      <c r="AW1217" s="48"/>
      <c r="AX1217" s="48"/>
      <c r="AY1217" s="48"/>
      <c r="AZ1217" s="48"/>
      <c r="BA1217" s="48"/>
      <c r="BB1217" s="48"/>
      <c r="BC1217" s="48"/>
      <c r="BD1217" s="48"/>
      <c r="BE1217" s="48"/>
      <c r="BF1217" s="48"/>
      <c r="BG1217" s="48"/>
      <c r="BH1217" s="48"/>
      <c r="BI1217" s="158"/>
      <c r="BJ1217" s="158"/>
      <c r="BK1217" s="48"/>
      <c r="BL1217" s="307"/>
      <c r="BM1217" s="48"/>
      <c r="BN1217" s="48"/>
      <c r="BO1217" s="48"/>
      <c r="BP1217" s="48"/>
      <c r="BQ1217" s="48"/>
      <c r="BR1217" s="48"/>
      <c r="BS1217" s="48"/>
      <c r="BT1217" s="48"/>
      <c r="BU1217" s="48"/>
      <c r="BV1217" s="48"/>
      <c r="BW1217" s="48"/>
      <c r="BX1217" s="48"/>
      <c r="BY1217" s="48"/>
      <c r="BZ1217" s="328"/>
      <c r="CA1217" s="48"/>
      <c r="CB1217" s="48"/>
      <c r="CC1217" s="48"/>
      <c r="CD1217" s="48"/>
      <c r="CE1217" s="48"/>
      <c r="CF1217" s="48"/>
      <c r="CG1217" s="48"/>
      <c r="CH1217" s="48"/>
      <c r="CI1217" s="48"/>
      <c r="CJ1217" s="48"/>
      <c r="CK1217" s="48"/>
      <c r="CL1217" s="48"/>
      <c r="CM1217" s="48"/>
      <c r="CN1217" s="48"/>
      <c r="CO1217" s="48"/>
      <c r="CP1217" s="48"/>
      <c r="CQ1217" s="48"/>
      <c r="CR1217" s="48"/>
      <c r="CS1217" s="48"/>
      <c r="CT1217" s="48"/>
      <c r="CU1217" s="48"/>
      <c r="CV1217" s="48"/>
      <c r="CW1217" s="48"/>
      <c r="CX1217" s="48"/>
      <c r="CY1217" s="48"/>
      <c r="CZ1217" s="48"/>
      <c r="DA1217" s="48"/>
      <c r="DB1217" s="48"/>
      <c r="DC1217" s="48"/>
      <c r="DD1217" s="48"/>
      <c r="DE1217" s="48"/>
      <c r="DF1217" s="48"/>
      <c r="DG1217" s="48"/>
      <c r="DH1217" s="48"/>
      <c r="DI1217" s="48"/>
      <c r="DJ1217" s="48"/>
      <c r="DK1217" s="48"/>
      <c r="DL1217" s="48"/>
      <c r="DM1217" s="48"/>
      <c r="DN1217" s="48"/>
      <c r="DO1217" s="48"/>
      <c r="DP1217" s="48"/>
      <c r="DQ1217" s="48"/>
      <c r="DR1217" s="48"/>
      <c r="DS1217" s="48"/>
      <c r="DT1217" s="48"/>
      <c r="DU1217" s="48"/>
      <c r="DV1217" s="48"/>
      <c r="DW1217" s="48"/>
      <c r="DX1217" s="48"/>
      <c r="DY1217" s="48"/>
      <c r="DZ1217" s="48"/>
      <c r="EA1217" s="48"/>
      <c r="EB1217" s="48"/>
      <c r="EC1217" s="48"/>
      <c r="ED1217" s="48"/>
      <c r="EE1217" s="48"/>
      <c r="EF1217" s="48"/>
      <c r="EG1217" s="48"/>
      <c r="EH1217" s="48"/>
      <c r="EI1217" s="48"/>
      <c r="EJ1217" s="48"/>
      <c r="EK1217" s="48"/>
      <c r="EL1217" s="48"/>
      <c r="ET1217" s="33" t="s">
        <v>381</v>
      </c>
      <c r="EU1217" s="33" t="s">
        <v>379</v>
      </c>
    </row>
    <row r="1218" spans="1:151" ht="12" hidden="1" customHeight="1">
      <c r="A1218" s="48"/>
      <c r="B1218" s="60"/>
      <c r="C1218" s="48"/>
      <c r="D1218" s="60"/>
      <c r="E1218" s="60"/>
      <c r="F1218" s="60"/>
      <c r="G1218" s="60"/>
      <c r="H1218" s="60"/>
      <c r="I1218" s="60"/>
      <c r="J1218" s="60"/>
      <c r="K1218" s="60"/>
      <c r="L1218" s="60"/>
      <c r="M1218" s="48"/>
      <c r="N1218" s="48"/>
      <c r="O1218" s="48"/>
      <c r="P1218" s="48"/>
      <c r="Q1218" s="48"/>
      <c r="R1218" s="48"/>
      <c r="S1218" s="48"/>
      <c r="T1218" s="48"/>
      <c r="U1218" s="48"/>
      <c r="V1218" s="48"/>
      <c r="W1218" s="48"/>
      <c r="X1218" s="48"/>
      <c r="Y1218" s="48"/>
      <c r="Z1218" s="48"/>
      <c r="AA1218" s="48"/>
      <c r="AB1218" s="48"/>
      <c r="AC1218" s="48"/>
      <c r="AD1218" s="48"/>
      <c r="AE1218" s="48"/>
      <c r="AF1218" s="48"/>
      <c r="AG1218" s="48"/>
      <c r="AH1218" s="48"/>
      <c r="AI1218" s="48"/>
      <c r="AJ1218" s="48"/>
      <c r="AK1218" s="48"/>
      <c r="AL1218" s="48"/>
      <c r="AM1218" s="48"/>
      <c r="AN1218" s="48"/>
      <c r="AO1218" s="48"/>
      <c r="AP1218" s="48"/>
      <c r="AQ1218" s="48"/>
      <c r="AR1218" s="48"/>
      <c r="AS1218" s="48"/>
      <c r="AT1218" s="48"/>
      <c r="AU1218" s="48"/>
      <c r="AV1218" s="48"/>
      <c r="AW1218" s="48"/>
      <c r="AX1218" s="48"/>
      <c r="AY1218" s="48"/>
      <c r="AZ1218" s="48"/>
      <c r="BA1218" s="48"/>
      <c r="BB1218" s="48"/>
      <c r="BC1218" s="48"/>
      <c r="BD1218" s="48"/>
      <c r="BE1218" s="48"/>
      <c r="BF1218" s="48"/>
      <c r="BG1218" s="48"/>
      <c r="BH1218" s="48"/>
      <c r="BI1218" s="158"/>
      <c r="BJ1218" s="158"/>
      <c r="BK1218" s="48"/>
      <c r="BL1218" s="307"/>
      <c r="BM1218" s="48"/>
      <c r="BN1218" s="48"/>
      <c r="BO1218" s="48"/>
      <c r="BP1218" s="48"/>
      <c r="BQ1218" s="48"/>
      <c r="BR1218" s="48"/>
      <c r="BS1218" s="48"/>
      <c r="BT1218" s="48"/>
      <c r="BU1218" s="48"/>
      <c r="BV1218" s="48"/>
      <c r="BW1218" s="48"/>
      <c r="BX1218" s="48"/>
      <c r="BY1218" s="48"/>
      <c r="BZ1218" s="328"/>
      <c r="CA1218" s="48"/>
      <c r="CB1218" s="48"/>
      <c r="CC1218" s="48"/>
      <c r="CD1218" s="48"/>
      <c r="CE1218" s="48"/>
      <c r="CF1218" s="48"/>
      <c r="CG1218" s="48"/>
      <c r="CH1218" s="48"/>
      <c r="CI1218" s="48"/>
      <c r="CJ1218" s="48"/>
      <c r="CK1218" s="48"/>
      <c r="CL1218" s="48"/>
      <c r="CM1218" s="48"/>
      <c r="CN1218" s="48"/>
      <c r="CO1218" s="48"/>
      <c r="CP1218" s="48"/>
      <c r="CQ1218" s="48"/>
      <c r="CR1218" s="48"/>
      <c r="CS1218" s="48"/>
      <c r="CT1218" s="48"/>
      <c r="CU1218" s="48"/>
      <c r="CV1218" s="48"/>
      <c r="CW1218" s="48"/>
      <c r="CX1218" s="48"/>
      <c r="CY1218" s="48"/>
      <c r="CZ1218" s="48"/>
      <c r="DA1218" s="48"/>
      <c r="DB1218" s="48"/>
      <c r="DC1218" s="48"/>
      <c r="DD1218" s="48"/>
      <c r="DE1218" s="48"/>
      <c r="DF1218" s="48"/>
      <c r="DG1218" s="48"/>
      <c r="DH1218" s="48"/>
      <c r="DI1218" s="48"/>
      <c r="DJ1218" s="48"/>
      <c r="DK1218" s="48"/>
      <c r="DL1218" s="48"/>
      <c r="DM1218" s="48"/>
      <c r="DN1218" s="48"/>
      <c r="DO1218" s="48"/>
      <c r="DP1218" s="48"/>
      <c r="DQ1218" s="48"/>
      <c r="DR1218" s="48"/>
      <c r="DS1218" s="48"/>
      <c r="DT1218" s="48"/>
      <c r="DU1218" s="48"/>
      <c r="DV1218" s="48"/>
      <c r="DW1218" s="48"/>
      <c r="DX1218" s="48"/>
      <c r="DY1218" s="48"/>
      <c r="DZ1218" s="48"/>
      <c r="EA1218" s="48"/>
      <c r="EB1218" s="48"/>
      <c r="EC1218" s="48"/>
      <c r="ED1218" s="48"/>
      <c r="EE1218" s="48"/>
      <c r="EF1218" s="48"/>
      <c r="EG1218" s="48"/>
      <c r="EH1218" s="48"/>
      <c r="EI1218" s="48"/>
      <c r="EJ1218" s="48"/>
      <c r="EK1218" s="48"/>
      <c r="EL1218" s="48"/>
      <c r="ET1218" s="33" t="s">
        <v>382</v>
      </c>
      <c r="EU1218" s="33" t="s">
        <v>380</v>
      </c>
    </row>
    <row r="1219" spans="1:151" ht="12" hidden="1" customHeight="1">
      <c r="A1219" s="48"/>
      <c r="B1219" s="60"/>
      <c r="C1219" s="48"/>
      <c r="D1219" s="60"/>
      <c r="E1219" s="60"/>
      <c r="F1219" s="60"/>
      <c r="G1219" s="60"/>
      <c r="H1219" s="60"/>
      <c r="I1219" s="60"/>
      <c r="J1219" s="60"/>
      <c r="K1219" s="60"/>
      <c r="L1219" s="60"/>
      <c r="M1219" s="48"/>
      <c r="N1219" s="48"/>
      <c r="O1219" s="48"/>
      <c r="P1219" s="48"/>
      <c r="Q1219" s="48"/>
      <c r="R1219" s="48"/>
      <c r="S1219" s="48"/>
      <c r="T1219" s="48"/>
      <c r="U1219" s="48"/>
      <c r="V1219" s="48"/>
      <c r="W1219" s="48"/>
      <c r="X1219" s="48"/>
      <c r="Y1219" s="48"/>
      <c r="Z1219" s="48"/>
      <c r="AA1219" s="48"/>
      <c r="AB1219" s="48"/>
      <c r="AC1219" s="48"/>
      <c r="AD1219" s="48"/>
      <c r="AE1219" s="48"/>
      <c r="AF1219" s="48"/>
      <c r="AG1219" s="48"/>
      <c r="AH1219" s="48"/>
      <c r="AI1219" s="48"/>
      <c r="AJ1219" s="48"/>
      <c r="AK1219" s="48"/>
      <c r="AL1219" s="48"/>
      <c r="AM1219" s="48"/>
      <c r="AN1219" s="48"/>
      <c r="AO1219" s="48"/>
      <c r="AP1219" s="48"/>
      <c r="AQ1219" s="48"/>
      <c r="AR1219" s="48"/>
      <c r="AS1219" s="48"/>
      <c r="AT1219" s="48"/>
      <c r="AU1219" s="48"/>
      <c r="AV1219" s="48"/>
      <c r="AW1219" s="48"/>
      <c r="AX1219" s="48"/>
      <c r="AY1219" s="48"/>
      <c r="AZ1219" s="48"/>
      <c r="BA1219" s="48"/>
      <c r="BB1219" s="48"/>
      <c r="BC1219" s="48"/>
      <c r="BD1219" s="48"/>
      <c r="BE1219" s="48"/>
      <c r="BF1219" s="48"/>
      <c r="BG1219" s="48"/>
      <c r="BH1219" s="48"/>
      <c r="BI1219" s="158"/>
      <c r="BJ1219" s="158"/>
      <c r="BK1219" s="48"/>
      <c r="BL1219" s="307"/>
      <c r="BM1219" s="48"/>
      <c r="BN1219" s="48"/>
      <c r="BO1219" s="48"/>
      <c r="BP1219" s="48"/>
      <c r="BQ1219" s="48"/>
      <c r="BR1219" s="48"/>
      <c r="BS1219" s="48"/>
      <c r="BT1219" s="48"/>
      <c r="BU1219" s="48"/>
      <c r="BV1219" s="48"/>
      <c r="BW1219" s="48"/>
      <c r="BX1219" s="48"/>
      <c r="BY1219" s="48"/>
      <c r="BZ1219" s="328"/>
      <c r="CA1219" s="48"/>
      <c r="CB1219" s="48"/>
      <c r="CC1219" s="48"/>
      <c r="CD1219" s="48"/>
      <c r="CE1219" s="48"/>
      <c r="CF1219" s="48"/>
      <c r="CG1219" s="48"/>
      <c r="CH1219" s="48"/>
      <c r="CI1219" s="48"/>
      <c r="CJ1219" s="48"/>
      <c r="CK1219" s="48"/>
      <c r="CL1219" s="48"/>
      <c r="CM1219" s="48"/>
      <c r="CN1219" s="48"/>
      <c r="CO1219" s="48"/>
      <c r="CP1219" s="48"/>
      <c r="CQ1219" s="48"/>
      <c r="CR1219" s="48"/>
      <c r="CS1219" s="48"/>
      <c r="CT1219" s="48"/>
      <c r="CU1219" s="48"/>
      <c r="CV1219" s="48"/>
      <c r="CW1219" s="48"/>
      <c r="CX1219" s="48"/>
      <c r="CY1219" s="48"/>
      <c r="CZ1219" s="48"/>
      <c r="DA1219" s="48"/>
      <c r="DB1219" s="48"/>
      <c r="DC1219" s="48"/>
      <c r="DD1219" s="48"/>
      <c r="DE1219" s="48"/>
      <c r="DF1219" s="48"/>
      <c r="DG1219" s="48"/>
      <c r="DH1219" s="48"/>
      <c r="DI1219" s="48"/>
      <c r="DJ1219" s="48"/>
      <c r="DK1219" s="48"/>
      <c r="DL1219" s="48"/>
      <c r="DM1219" s="48"/>
      <c r="DN1219" s="48"/>
      <c r="DO1219" s="48"/>
      <c r="DP1219" s="48"/>
      <c r="DQ1219" s="48"/>
      <c r="DR1219" s="48"/>
      <c r="DS1219" s="48"/>
      <c r="DT1219" s="48"/>
      <c r="DU1219" s="48"/>
      <c r="DV1219" s="48"/>
      <c r="DW1219" s="48"/>
      <c r="DX1219" s="48"/>
      <c r="DY1219" s="48"/>
      <c r="DZ1219" s="48"/>
      <c r="EA1219" s="48"/>
      <c r="EB1219" s="48"/>
      <c r="EC1219" s="48"/>
      <c r="ED1219" s="48"/>
      <c r="EE1219" s="48"/>
      <c r="EF1219" s="48"/>
      <c r="EG1219" s="48"/>
      <c r="EH1219" s="48"/>
      <c r="EI1219" s="48"/>
      <c r="EJ1219" s="48"/>
      <c r="EK1219" s="48"/>
      <c r="EL1219" s="48"/>
      <c r="ET1219" s="33" t="s">
        <v>383</v>
      </c>
      <c r="EU1219" s="33" t="s">
        <v>381</v>
      </c>
    </row>
    <row r="1220" spans="1:151" ht="12" hidden="1" customHeight="1">
      <c r="A1220" s="48"/>
      <c r="B1220" s="60"/>
      <c r="C1220" s="48"/>
      <c r="D1220" s="60"/>
      <c r="E1220" s="60"/>
      <c r="F1220" s="60"/>
      <c r="G1220" s="60"/>
      <c r="H1220" s="60"/>
      <c r="I1220" s="60"/>
      <c r="J1220" s="60"/>
      <c r="K1220" s="60"/>
      <c r="L1220" s="60"/>
      <c r="M1220" s="48"/>
      <c r="N1220" s="48"/>
      <c r="O1220" s="48"/>
      <c r="P1220" s="48"/>
      <c r="Q1220" s="48"/>
      <c r="R1220" s="48"/>
      <c r="S1220" s="48"/>
      <c r="T1220" s="48"/>
      <c r="U1220" s="48"/>
      <c r="V1220" s="48"/>
      <c r="W1220" s="48"/>
      <c r="X1220" s="48"/>
      <c r="Y1220" s="48"/>
      <c r="Z1220" s="48"/>
      <c r="AA1220" s="48"/>
      <c r="AB1220" s="48"/>
      <c r="AC1220" s="48"/>
      <c r="AD1220" s="48"/>
      <c r="AE1220" s="48"/>
      <c r="AF1220" s="48"/>
      <c r="AG1220" s="48"/>
      <c r="AH1220" s="48"/>
      <c r="AI1220" s="48"/>
      <c r="AJ1220" s="48"/>
      <c r="AK1220" s="48"/>
      <c r="AL1220" s="48"/>
      <c r="AM1220" s="48"/>
      <c r="AN1220" s="48"/>
      <c r="AO1220" s="48"/>
      <c r="AP1220" s="48"/>
      <c r="AQ1220" s="48"/>
      <c r="AR1220" s="48"/>
      <c r="AS1220" s="48"/>
      <c r="AT1220" s="48"/>
      <c r="AU1220" s="48"/>
      <c r="AV1220" s="48"/>
      <c r="AW1220" s="48"/>
      <c r="AX1220" s="48"/>
      <c r="AY1220" s="48"/>
      <c r="AZ1220" s="48"/>
      <c r="BA1220" s="48"/>
      <c r="BB1220" s="48"/>
      <c r="BC1220" s="48"/>
      <c r="BD1220" s="48"/>
      <c r="BE1220" s="48"/>
      <c r="BF1220" s="48"/>
      <c r="BG1220" s="48"/>
      <c r="BH1220" s="48"/>
      <c r="BI1220" s="158"/>
      <c r="BJ1220" s="158"/>
      <c r="BK1220" s="48"/>
      <c r="BL1220" s="307"/>
      <c r="BM1220" s="48"/>
      <c r="BN1220" s="48"/>
      <c r="BO1220" s="48"/>
      <c r="BP1220" s="48"/>
      <c r="BQ1220" s="48"/>
      <c r="BR1220" s="48"/>
      <c r="BS1220" s="48"/>
      <c r="BT1220" s="48"/>
      <c r="BU1220" s="48"/>
      <c r="BV1220" s="48"/>
      <c r="BW1220" s="48"/>
      <c r="BX1220" s="48"/>
      <c r="BY1220" s="48"/>
      <c r="BZ1220" s="328"/>
      <c r="CA1220" s="48"/>
      <c r="CB1220" s="48"/>
      <c r="CC1220" s="48"/>
      <c r="CD1220" s="48"/>
      <c r="CE1220" s="48"/>
      <c r="CF1220" s="48"/>
      <c r="CG1220" s="48"/>
      <c r="CH1220" s="48"/>
      <c r="CI1220" s="48"/>
      <c r="CJ1220" s="48"/>
      <c r="CK1220" s="48"/>
      <c r="CL1220" s="48"/>
      <c r="CM1220" s="48"/>
      <c r="CN1220" s="48"/>
      <c r="CO1220" s="48"/>
      <c r="CP1220" s="48"/>
      <c r="CQ1220" s="48"/>
      <c r="CR1220" s="48"/>
      <c r="CS1220" s="48"/>
      <c r="CT1220" s="48"/>
      <c r="CU1220" s="48"/>
      <c r="CV1220" s="48"/>
      <c r="CW1220" s="48"/>
      <c r="CX1220" s="48"/>
      <c r="CY1220" s="48"/>
      <c r="CZ1220" s="48"/>
      <c r="DA1220" s="48"/>
      <c r="DB1220" s="48"/>
      <c r="DC1220" s="48"/>
      <c r="DD1220" s="48"/>
      <c r="DE1220" s="48"/>
      <c r="DF1220" s="48"/>
      <c r="DG1220" s="48"/>
      <c r="DH1220" s="48"/>
      <c r="DI1220" s="48"/>
      <c r="DJ1220" s="48"/>
      <c r="DK1220" s="48"/>
      <c r="DL1220" s="48"/>
      <c r="DM1220" s="48"/>
      <c r="DN1220" s="48"/>
      <c r="DO1220" s="48"/>
      <c r="DP1220" s="48"/>
      <c r="DQ1220" s="48"/>
      <c r="DR1220" s="48"/>
      <c r="DS1220" s="48"/>
      <c r="DT1220" s="48"/>
      <c r="DU1220" s="48"/>
      <c r="DV1220" s="48"/>
      <c r="DW1220" s="48"/>
      <c r="DX1220" s="48"/>
      <c r="DY1220" s="48"/>
      <c r="DZ1220" s="48"/>
      <c r="EA1220" s="48"/>
      <c r="EB1220" s="48"/>
      <c r="EC1220" s="48"/>
      <c r="ED1220" s="48"/>
      <c r="EE1220" s="48"/>
      <c r="EF1220" s="48"/>
      <c r="EG1220" s="48"/>
      <c r="EH1220" s="48"/>
      <c r="EI1220" s="48"/>
      <c r="EJ1220" s="48"/>
      <c r="EK1220" s="48"/>
      <c r="EL1220" s="48"/>
      <c r="ET1220" s="33" t="s">
        <v>384</v>
      </c>
      <c r="EU1220" s="33" t="s">
        <v>382</v>
      </c>
    </row>
    <row r="1221" spans="1:151" ht="12" hidden="1" customHeight="1">
      <c r="A1221" s="48"/>
      <c r="B1221" s="60"/>
      <c r="C1221" s="48"/>
      <c r="D1221" s="60"/>
      <c r="E1221" s="60"/>
      <c r="F1221" s="60"/>
      <c r="G1221" s="60"/>
      <c r="H1221" s="60"/>
      <c r="I1221" s="60"/>
      <c r="J1221" s="60"/>
      <c r="K1221" s="60"/>
      <c r="L1221" s="60"/>
      <c r="M1221" s="48"/>
      <c r="N1221" s="48"/>
      <c r="O1221" s="48"/>
      <c r="P1221" s="48"/>
      <c r="Q1221" s="48"/>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c r="AM1221" s="48"/>
      <c r="AN1221" s="48"/>
      <c r="AO1221" s="48"/>
      <c r="AP1221" s="48"/>
      <c r="AQ1221" s="48"/>
      <c r="AR1221" s="48"/>
      <c r="AS1221" s="48"/>
      <c r="AT1221" s="48"/>
      <c r="AU1221" s="48"/>
      <c r="AV1221" s="48"/>
      <c r="AW1221" s="48"/>
      <c r="AX1221" s="48"/>
      <c r="AY1221" s="48"/>
      <c r="AZ1221" s="48"/>
      <c r="BA1221" s="48"/>
      <c r="BB1221" s="48"/>
      <c r="BC1221" s="48"/>
      <c r="BD1221" s="48"/>
      <c r="BE1221" s="48"/>
      <c r="BF1221" s="48"/>
      <c r="BG1221" s="48"/>
      <c r="BH1221" s="48"/>
      <c r="BI1221" s="158"/>
      <c r="BJ1221" s="158"/>
      <c r="BK1221" s="48"/>
      <c r="BL1221" s="307"/>
      <c r="BM1221" s="48"/>
      <c r="BN1221" s="48"/>
      <c r="BO1221" s="48"/>
      <c r="BP1221" s="48"/>
      <c r="BQ1221" s="48"/>
      <c r="BR1221" s="48"/>
      <c r="BS1221" s="48"/>
      <c r="BT1221" s="48"/>
      <c r="BU1221" s="48"/>
      <c r="BV1221" s="48"/>
      <c r="BW1221" s="48"/>
      <c r="BX1221" s="48"/>
      <c r="BY1221" s="48"/>
      <c r="BZ1221" s="328"/>
      <c r="CA1221" s="48"/>
      <c r="CB1221" s="48"/>
      <c r="CC1221" s="48"/>
      <c r="CD1221" s="48"/>
      <c r="CE1221" s="48"/>
      <c r="CF1221" s="48"/>
      <c r="CG1221" s="48"/>
      <c r="CH1221" s="48"/>
      <c r="CI1221" s="48"/>
      <c r="CJ1221" s="48"/>
      <c r="CK1221" s="48"/>
      <c r="CL1221" s="48"/>
      <c r="CM1221" s="48"/>
      <c r="CN1221" s="48"/>
      <c r="CO1221" s="48"/>
      <c r="CP1221" s="48"/>
      <c r="CQ1221" s="48"/>
      <c r="CR1221" s="48"/>
      <c r="CS1221" s="48"/>
      <c r="CT1221" s="48"/>
      <c r="CU1221" s="48"/>
      <c r="CV1221" s="48"/>
      <c r="CW1221" s="48"/>
      <c r="CX1221" s="48"/>
      <c r="CY1221" s="48"/>
      <c r="CZ1221" s="48"/>
      <c r="DA1221" s="48"/>
      <c r="DB1221" s="48"/>
      <c r="DC1221" s="48"/>
      <c r="DD1221" s="48"/>
      <c r="DE1221" s="48"/>
      <c r="DF1221" s="48"/>
      <c r="DG1221" s="48"/>
      <c r="DH1221" s="48"/>
      <c r="DI1221" s="48"/>
      <c r="DJ1221" s="48"/>
      <c r="DK1221" s="48"/>
      <c r="DL1221" s="48"/>
      <c r="DM1221" s="48"/>
      <c r="DN1221" s="48"/>
      <c r="DO1221" s="48"/>
      <c r="DP1221" s="48"/>
      <c r="DQ1221" s="48"/>
      <c r="DR1221" s="48"/>
      <c r="DS1221" s="48"/>
      <c r="DT1221" s="48"/>
      <c r="DU1221" s="48"/>
      <c r="DV1221" s="48"/>
      <c r="DW1221" s="48"/>
      <c r="DX1221" s="48"/>
      <c r="DY1221" s="48"/>
      <c r="DZ1221" s="48"/>
      <c r="EA1221" s="48"/>
      <c r="EB1221" s="48"/>
      <c r="EC1221" s="48"/>
      <c r="ED1221" s="48"/>
      <c r="EE1221" s="48"/>
      <c r="EF1221" s="48"/>
      <c r="EG1221" s="48"/>
      <c r="EH1221" s="48"/>
      <c r="EI1221" s="48"/>
      <c r="EJ1221" s="48"/>
      <c r="EK1221" s="48"/>
      <c r="EL1221" s="48"/>
      <c r="ET1221" s="33" t="s">
        <v>385</v>
      </c>
      <c r="EU1221" s="33" t="s">
        <v>383</v>
      </c>
    </row>
    <row r="1222" spans="1:151" ht="12" hidden="1" customHeight="1">
      <c r="A1222" s="48"/>
      <c r="B1222" s="60"/>
      <c r="C1222" s="48"/>
      <c r="D1222" s="60"/>
      <c r="E1222" s="60"/>
      <c r="F1222" s="60"/>
      <c r="G1222" s="60"/>
      <c r="H1222" s="60"/>
      <c r="I1222" s="60"/>
      <c r="J1222" s="60"/>
      <c r="K1222" s="60"/>
      <c r="L1222" s="60"/>
      <c r="M1222" s="48"/>
      <c r="N1222" s="48"/>
      <c r="O1222" s="48"/>
      <c r="P1222" s="48"/>
      <c r="Q1222" s="48"/>
      <c r="R1222" s="48"/>
      <c r="S1222" s="48"/>
      <c r="T1222" s="48"/>
      <c r="U1222" s="48"/>
      <c r="V1222" s="48"/>
      <c r="W1222" s="48"/>
      <c r="X1222" s="48"/>
      <c r="Y1222" s="48"/>
      <c r="Z1222" s="48"/>
      <c r="AA1222" s="48"/>
      <c r="AB1222" s="48"/>
      <c r="AC1222" s="48"/>
      <c r="AD1222" s="48"/>
      <c r="AE1222" s="48"/>
      <c r="AF1222" s="48"/>
      <c r="AG1222" s="48"/>
      <c r="AH1222" s="48"/>
      <c r="AI1222" s="48"/>
      <c r="AJ1222" s="48"/>
      <c r="AK1222" s="48"/>
      <c r="AL1222" s="48"/>
      <c r="AM1222" s="48"/>
      <c r="AN1222" s="48"/>
      <c r="AO1222" s="48"/>
      <c r="AP1222" s="48"/>
      <c r="AQ1222" s="48"/>
      <c r="AR1222" s="48"/>
      <c r="AS1222" s="48"/>
      <c r="AT1222" s="48"/>
      <c r="AU1222" s="48"/>
      <c r="AV1222" s="48"/>
      <c r="AW1222" s="48"/>
      <c r="AX1222" s="48"/>
      <c r="AY1222" s="48"/>
      <c r="AZ1222" s="48"/>
      <c r="BA1222" s="48"/>
      <c r="BB1222" s="48"/>
      <c r="BC1222" s="48"/>
      <c r="BD1222" s="48"/>
      <c r="BE1222" s="48"/>
      <c r="BF1222" s="48"/>
      <c r="BG1222" s="48"/>
      <c r="BH1222" s="48"/>
      <c r="BI1222" s="158"/>
      <c r="BJ1222" s="158"/>
      <c r="BK1222" s="48"/>
      <c r="BL1222" s="307"/>
      <c r="BM1222" s="48"/>
      <c r="BN1222" s="48"/>
      <c r="BO1222" s="48"/>
      <c r="BP1222" s="48"/>
      <c r="BQ1222" s="48"/>
      <c r="BR1222" s="48"/>
      <c r="BS1222" s="48"/>
      <c r="BT1222" s="48"/>
      <c r="BU1222" s="48"/>
      <c r="BV1222" s="48"/>
      <c r="BW1222" s="48"/>
      <c r="BX1222" s="48"/>
      <c r="BY1222" s="48"/>
      <c r="BZ1222" s="328"/>
      <c r="CA1222" s="48"/>
      <c r="CB1222" s="48"/>
      <c r="CC1222" s="48"/>
      <c r="CD1222" s="48"/>
      <c r="CE1222" s="48"/>
      <c r="CF1222" s="48"/>
      <c r="CG1222" s="48"/>
      <c r="CH1222" s="48"/>
      <c r="CI1222" s="48"/>
      <c r="CJ1222" s="48"/>
      <c r="CK1222" s="48"/>
      <c r="CL1222" s="48"/>
      <c r="CM1222" s="48"/>
      <c r="CN1222" s="48"/>
      <c r="CO1222" s="48"/>
      <c r="CP1222" s="48"/>
      <c r="CQ1222" s="48"/>
      <c r="CR1222" s="48"/>
      <c r="CS1222" s="48"/>
      <c r="CT1222" s="48"/>
      <c r="CU1222" s="48"/>
      <c r="CV1222" s="48"/>
      <c r="CW1222" s="48"/>
      <c r="CX1222" s="48"/>
      <c r="CY1222" s="48"/>
      <c r="CZ1222" s="48"/>
      <c r="DA1222" s="48"/>
      <c r="DB1222" s="48"/>
      <c r="DC1222" s="48"/>
      <c r="DD1222" s="48"/>
      <c r="DE1222" s="48"/>
      <c r="DF1222" s="48"/>
      <c r="DG1222" s="48"/>
      <c r="DH1222" s="48"/>
      <c r="DI1222" s="48"/>
      <c r="DJ1222" s="48"/>
      <c r="DK1222" s="48"/>
      <c r="DL1222" s="48"/>
      <c r="DM1222" s="48"/>
      <c r="DN1222" s="48"/>
      <c r="DO1222" s="48"/>
      <c r="DP1222" s="48"/>
      <c r="DQ1222" s="48"/>
      <c r="DR1222" s="48"/>
      <c r="DS1222" s="48"/>
      <c r="DT1222" s="48"/>
      <c r="DU1222" s="48"/>
      <c r="DV1222" s="48"/>
      <c r="DW1222" s="48"/>
      <c r="DX1222" s="48"/>
      <c r="DY1222" s="48"/>
      <c r="DZ1222" s="48"/>
      <c r="EA1222" s="48"/>
      <c r="EB1222" s="48"/>
      <c r="EC1222" s="48"/>
      <c r="ED1222" s="48"/>
      <c r="EE1222" s="48"/>
      <c r="EF1222" s="48"/>
      <c r="EG1222" s="48"/>
      <c r="EH1222" s="48"/>
      <c r="EI1222" s="48"/>
      <c r="EJ1222" s="48"/>
      <c r="EK1222" s="48"/>
      <c r="EL1222" s="48"/>
      <c r="ET1222" s="33" t="s">
        <v>386</v>
      </c>
      <c r="EU1222" s="33" t="s">
        <v>384</v>
      </c>
    </row>
    <row r="1223" spans="1:151" ht="12" hidden="1" customHeight="1">
      <c r="A1223" s="48"/>
      <c r="B1223" s="60"/>
      <c r="C1223" s="48"/>
      <c r="D1223" s="60"/>
      <c r="E1223" s="60"/>
      <c r="F1223" s="60"/>
      <c r="G1223" s="60"/>
      <c r="H1223" s="60"/>
      <c r="I1223" s="60"/>
      <c r="J1223" s="60"/>
      <c r="K1223" s="60"/>
      <c r="L1223" s="60"/>
      <c r="M1223" s="48"/>
      <c r="N1223" s="48"/>
      <c r="O1223" s="48"/>
      <c r="P1223" s="48"/>
      <c r="Q1223" s="48"/>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c r="AM1223" s="48"/>
      <c r="AN1223" s="48"/>
      <c r="AO1223" s="48"/>
      <c r="AP1223" s="48"/>
      <c r="AQ1223" s="48"/>
      <c r="AR1223" s="48"/>
      <c r="AS1223" s="48"/>
      <c r="AT1223" s="48"/>
      <c r="AU1223" s="48"/>
      <c r="AV1223" s="48"/>
      <c r="AW1223" s="48"/>
      <c r="AX1223" s="48"/>
      <c r="AY1223" s="48"/>
      <c r="AZ1223" s="48"/>
      <c r="BA1223" s="48"/>
      <c r="BB1223" s="48"/>
      <c r="BC1223" s="48"/>
      <c r="BD1223" s="48"/>
      <c r="BE1223" s="48"/>
      <c r="BF1223" s="48"/>
      <c r="BG1223" s="48"/>
      <c r="BH1223" s="48"/>
      <c r="BI1223" s="158"/>
      <c r="BJ1223" s="158"/>
      <c r="BK1223" s="48"/>
      <c r="BL1223" s="307"/>
      <c r="BM1223" s="48"/>
      <c r="BN1223" s="48"/>
      <c r="BO1223" s="48"/>
      <c r="BP1223" s="48"/>
      <c r="BQ1223" s="48"/>
      <c r="BR1223" s="48"/>
      <c r="BS1223" s="48"/>
      <c r="BT1223" s="48"/>
      <c r="BU1223" s="48"/>
      <c r="BV1223" s="48"/>
      <c r="BW1223" s="48"/>
      <c r="BX1223" s="48"/>
      <c r="BY1223" s="48"/>
      <c r="BZ1223" s="328"/>
      <c r="CA1223" s="48"/>
      <c r="CB1223" s="48"/>
      <c r="CC1223" s="48"/>
      <c r="CD1223" s="48"/>
      <c r="CE1223" s="48"/>
      <c r="CF1223" s="48"/>
      <c r="CG1223" s="48"/>
      <c r="CH1223" s="48"/>
      <c r="CI1223" s="48"/>
      <c r="CJ1223" s="48"/>
      <c r="CK1223" s="48"/>
      <c r="CL1223" s="48"/>
      <c r="CM1223" s="48"/>
      <c r="CN1223" s="48"/>
      <c r="CO1223" s="48"/>
      <c r="CP1223" s="48"/>
      <c r="CQ1223" s="48"/>
      <c r="CR1223" s="48"/>
      <c r="CS1223" s="48"/>
      <c r="CT1223" s="48"/>
      <c r="CU1223" s="48"/>
      <c r="CV1223" s="48"/>
      <c r="CW1223" s="48"/>
      <c r="CX1223" s="48"/>
      <c r="CY1223" s="48"/>
      <c r="CZ1223" s="48"/>
      <c r="DA1223" s="48"/>
      <c r="DB1223" s="48"/>
      <c r="DC1223" s="48"/>
      <c r="DD1223" s="48"/>
      <c r="DE1223" s="48"/>
      <c r="DF1223" s="48"/>
      <c r="DG1223" s="48"/>
      <c r="DH1223" s="48"/>
      <c r="DI1223" s="48"/>
      <c r="DJ1223" s="48"/>
      <c r="DK1223" s="48"/>
      <c r="DL1223" s="48"/>
      <c r="DM1223" s="48"/>
      <c r="DN1223" s="48"/>
      <c r="DO1223" s="48"/>
      <c r="DP1223" s="48"/>
      <c r="DQ1223" s="48"/>
      <c r="DR1223" s="48"/>
      <c r="DS1223" s="48"/>
      <c r="DT1223" s="48"/>
      <c r="DU1223" s="48"/>
      <c r="DV1223" s="48"/>
      <c r="DW1223" s="48"/>
      <c r="DX1223" s="48"/>
      <c r="DY1223" s="48"/>
      <c r="DZ1223" s="48"/>
      <c r="EA1223" s="48"/>
      <c r="EB1223" s="48"/>
      <c r="EC1223" s="48"/>
      <c r="ED1223" s="48"/>
      <c r="EE1223" s="48"/>
      <c r="EF1223" s="48"/>
      <c r="EG1223" s="48"/>
      <c r="EH1223" s="48"/>
      <c r="EI1223" s="48"/>
      <c r="EJ1223" s="48"/>
      <c r="EK1223" s="48"/>
      <c r="EL1223" s="48"/>
      <c r="ET1223" s="33" t="s">
        <v>387</v>
      </c>
      <c r="EU1223" s="33" t="s">
        <v>385</v>
      </c>
    </row>
    <row r="1224" spans="1:151" ht="12" hidden="1" customHeight="1">
      <c r="A1224" s="48"/>
      <c r="B1224" s="60"/>
      <c r="C1224" s="48"/>
      <c r="D1224" s="60"/>
      <c r="E1224" s="60"/>
      <c r="F1224" s="60"/>
      <c r="G1224" s="60"/>
      <c r="H1224" s="60"/>
      <c r="I1224" s="60"/>
      <c r="J1224" s="60"/>
      <c r="K1224" s="60"/>
      <c r="L1224" s="60"/>
      <c r="M1224" s="48"/>
      <c r="N1224" s="48"/>
      <c r="O1224" s="48"/>
      <c r="P1224" s="48"/>
      <c r="Q1224" s="48"/>
      <c r="R1224" s="48"/>
      <c r="S1224" s="48"/>
      <c r="T1224" s="48"/>
      <c r="U1224" s="48"/>
      <c r="V1224" s="48"/>
      <c r="W1224" s="48"/>
      <c r="X1224" s="48"/>
      <c r="Y1224" s="48"/>
      <c r="Z1224" s="48"/>
      <c r="AA1224" s="48"/>
      <c r="AB1224" s="48"/>
      <c r="AC1224" s="48"/>
      <c r="AD1224" s="48"/>
      <c r="AE1224" s="48"/>
      <c r="AF1224" s="48"/>
      <c r="AG1224" s="48"/>
      <c r="AH1224" s="48"/>
      <c r="AI1224" s="48"/>
      <c r="AJ1224" s="48"/>
      <c r="AK1224" s="48"/>
      <c r="AL1224" s="48"/>
      <c r="AM1224" s="48"/>
      <c r="AN1224" s="48"/>
      <c r="AO1224" s="48"/>
      <c r="AP1224" s="48"/>
      <c r="AQ1224" s="48"/>
      <c r="AR1224" s="48"/>
      <c r="AS1224" s="48"/>
      <c r="AT1224" s="48"/>
      <c r="AU1224" s="48"/>
      <c r="AV1224" s="48"/>
      <c r="AW1224" s="48"/>
      <c r="AX1224" s="48"/>
      <c r="AY1224" s="48"/>
      <c r="AZ1224" s="48"/>
      <c r="BA1224" s="48"/>
      <c r="BB1224" s="48"/>
      <c r="BC1224" s="48"/>
      <c r="BD1224" s="48"/>
      <c r="BE1224" s="48"/>
      <c r="BF1224" s="48"/>
      <c r="BG1224" s="48"/>
      <c r="BH1224" s="48"/>
      <c r="BI1224" s="158"/>
      <c r="BJ1224" s="158"/>
      <c r="BK1224" s="48"/>
      <c r="BL1224" s="307"/>
      <c r="BM1224" s="48"/>
      <c r="BN1224" s="48"/>
      <c r="BO1224" s="48"/>
      <c r="BP1224" s="48"/>
      <c r="BQ1224" s="48"/>
      <c r="BR1224" s="48"/>
      <c r="BS1224" s="48"/>
      <c r="BT1224" s="48"/>
      <c r="BU1224" s="48"/>
      <c r="BV1224" s="48"/>
      <c r="BW1224" s="48"/>
      <c r="BX1224" s="48"/>
      <c r="BY1224" s="48"/>
      <c r="BZ1224" s="328"/>
      <c r="CA1224" s="48"/>
      <c r="CB1224" s="48"/>
      <c r="CC1224" s="48"/>
      <c r="CD1224" s="48"/>
      <c r="CE1224" s="48"/>
      <c r="CF1224" s="48"/>
      <c r="CG1224" s="48"/>
      <c r="CH1224" s="48"/>
      <c r="CI1224" s="48"/>
      <c r="CJ1224" s="48"/>
      <c r="CK1224" s="48"/>
      <c r="CL1224" s="48"/>
      <c r="CM1224" s="48"/>
      <c r="CN1224" s="48"/>
      <c r="CO1224" s="48"/>
      <c r="CP1224" s="48"/>
      <c r="CQ1224" s="48"/>
      <c r="CR1224" s="48"/>
      <c r="CS1224" s="48"/>
      <c r="CT1224" s="48"/>
      <c r="CU1224" s="48"/>
      <c r="CV1224" s="48"/>
      <c r="CW1224" s="48"/>
      <c r="CX1224" s="48"/>
      <c r="CY1224" s="48"/>
      <c r="CZ1224" s="48"/>
      <c r="DA1224" s="48"/>
      <c r="DB1224" s="48"/>
      <c r="DC1224" s="48"/>
      <c r="DD1224" s="48"/>
      <c r="DE1224" s="48"/>
      <c r="DF1224" s="48"/>
      <c r="DG1224" s="48"/>
      <c r="DH1224" s="48"/>
      <c r="DI1224" s="48"/>
      <c r="DJ1224" s="48"/>
      <c r="DK1224" s="48"/>
      <c r="DL1224" s="48"/>
      <c r="DM1224" s="48"/>
      <c r="DN1224" s="48"/>
      <c r="DO1224" s="48"/>
      <c r="DP1224" s="48"/>
      <c r="DQ1224" s="48"/>
      <c r="DR1224" s="48"/>
      <c r="DS1224" s="48"/>
      <c r="DT1224" s="48"/>
      <c r="DU1224" s="48"/>
      <c r="DV1224" s="48"/>
      <c r="DW1224" s="48"/>
      <c r="DX1224" s="48"/>
      <c r="DY1224" s="48"/>
      <c r="DZ1224" s="48"/>
      <c r="EA1224" s="48"/>
      <c r="EB1224" s="48"/>
      <c r="EC1224" s="48"/>
      <c r="ED1224" s="48"/>
      <c r="EE1224" s="48"/>
      <c r="EF1224" s="48"/>
      <c r="EG1224" s="48"/>
      <c r="EH1224" s="48"/>
      <c r="EI1224" s="48"/>
      <c r="EJ1224" s="48"/>
      <c r="EK1224" s="48"/>
      <c r="EL1224" s="48"/>
      <c r="ET1224" s="33" t="s">
        <v>388</v>
      </c>
      <c r="EU1224" s="33" t="s">
        <v>386</v>
      </c>
    </row>
    <row r="1225" spans="1:151" ht="12" hidden="1" customHeight="1">
      <c r="A1225" s="48"/>
      <c r="B1225" s="60"/>
      <c r="C1225" s="48"/>
      <c r="D1225" s="60"/>
      <c r="E1225" s="60"/>
      <c r="F1225" s="60"/>
      <c r="G1225" s="60"/>
      <c r="H1225" s="60"/>
      <c r="I1225" s="60"/>
      <c r="J1225" s="60"/>
      <c r="K1225" s="60"/>
      <c r="L1225" s="60"/>
      <c r="M1225" s="48"/>
      <c r="N1225" s="48"/>
      <c r="O1225" s="48"/>
      <c r="P1225" s="48"/>
      <c r="Q1225" s="48"/>
      <c r="R1225" s="48"/>
      <c r="S1225" s="48"/>
      <c r="T1225" s="48"/>
      <c r="U1225" s="48"/>
      <c r="V1225" s="48"/>
      <c r="W1225" s="48"/>
      <c r="X1225" s="48"/>
      <c r="Y1225" s="48"/>
      <c r="Z1225" s="48"/>
      <c r="AA1225" s="48"/>
      <c r="AB1225" s="48"/>
      <c r="AC1225" s="48"/>
      <c r="AD1225" s="48"/>
      <c r="AE1225" s="48"/>
      <c r="AF1225" s="48"/>
      <c r="AG1225" s="48"/>
      <c r="AH1225" s="48"/>
      <c r="AI1225" s="48"/>
      <c r="AJ1225" s="48"/>
      <c r="AK1225" s="48"/>
      <c r="AL1225" s="48"/>
      <c r="AM1225" s="48"/>
      <c r="AN1225" s="48"/>
      <c r="AO1225" s="48"/>
      <c r="AP1225" s="48"/>
      <c r="AQ1225" s="48"/>
      <c r="AR1225" s="48"/>
      <c r="AS1225" s="48"/>
      <c r="AT1225" s="48"/>
      <c r="AU1225" s="48"/>
      <c r="AV1225" s="48"/>
      <c r="AW1225" s="48"/>
      <c r="AX1225" s="48"/>
      <c r="AY1225" s="48"/>
      <c r="AZ1225" s="48"/>
      <c r="BA1225" s="48"/>
      <c r="BB1225" s="48"/>
      <c r="BC1225" s="48"/>
      <c r="BD1225" s="48"/>
      <c r="BE1225" s="48"/>
      <c r="BF1225" s="48"/>
      <c r="BG1225" s="48"/>
      <c r="BH1225" s="48"/>
      <c r="BI1225" s="158"/>
      <c r="BJ1225" s="158"/>
      <c r="BK1225" s="48"/>
      <c r="BL1225" s="307"/>
      <c r="BM1225" s="48"/>
      <c r="BN1225" s="48"/>
      <c r="BO1225" s="48"/>
      <c r="BP1225" s="48"/>
      <c r="BQ1225" s="48"/>
      <c r="BR1225" s="48"/>
      <c r="BS1225" s="48"/>
      <c r="BT1225" s="48"/>
      <c r="BU1225" s="48"/>
      <c r="BV1225" s="48"/>
      <c r="BW1225" s="48"/>
      <c r="BX1225" s="48"/>
      <c r="BY1225" s="48"/>
      <c r="BZ1225" s="328"/>
      <c r="CA1225" s="48"/>
      <c r="CB1225" s="48"/>
      <c r="CC1225" s="48"/>
      <c r="CD1225" s="48"/>
      <c r="CE1225" s="48"/>
      <c r="CF1225" s="48"/>
      <c r="CG1225" s="48"/>
      <c r="CH1225" s="48"/>
      <c r="CI1225" s="48"/>
      <c r="CJ1225" s="48"/>
      <c r="CK1225" s="48"/>
      <c r="CL1225" s="48"/>
      <c r="CM1225" s="48"/>
      <c r="CN1225" s="48"/>
      <c r="CO1225" s="48"/>
      <c r="CP1225" s="48"/>
      <c r="CQ1225" s="48"/>
      <c r="CR1225" s="48"/>
      <c r="CS1225" s="48"/>
      <c r="CT1225" s="48"/>
      <c r="CU1225" s="48"/>
      <c r="CV1225" s="48"/>
      <c r="CW1225" s="48"/>
      <c r="CX1225" s="48"/>
      <c r="CY1225" s="48"/>
      <c r="CZ1225" s="48"/>
      <c r="DA1225" s="48"/>
      <c r="DB1225" s="48"/>
      <c r="DC1225" s="48"/>
      <c r="DD1225" s="48"/>
      <c r="DE1225" s="48"/>
      <c r="DF1225" s="48"/>
      <c r="DG1225" s="48"/>
      <c r="DH1225" s="48"/>
      <c r="DI1225" s="48"/>
      <c r="DJ1225" s="48"/>
      <c r="DK1225" s="48"/>
      <c r="DL1225" s="48"/>
      <c r="DM1225" s="48"/>
      <c r="DN1225" s="48"/>
      <c r="DO1225" s="48"/>
      <c r="DP1225" s="48"/>
      <c r="DQ1225" s="48"/>
      <c r="DR1225" s="48"/>
      <c r="DS1225" s="48"/>
      <c r="DT1225" s="48"/>
      <c r="DU1225" s="48"/>
      <c r="DV1225" s="48"/>
      <c r="DW1225" s="48"/>
      <c r="DX1225" s="48"/>
      <c r="DY1225" s="48"/>
      <c r="DZ1225" s="48"/>
      <c r="EA1225" s="48"/>
      <c r="EB1225" s="48"/>
      <c r="EC1225" s="48"/>
      <c r="ED1225" s="48"/>
      <c r="EE1225" s="48"/>
      <c r="EF1225" s="48"/>
      <c r="EG1225" s="48"/>
      <c r="EH1225" s="48"/>
      <c r="EI1225" s="48"/>
      <c r="EJ1225" s="48"/>
      <c r="EK1225" s="48"/>
      <c r="EL1225" s="48"/>
      <c r="ET1225" s="33" t="s">
        <v>389</v>
      </c>
      <c r="EU1225" s="33" t="s">
        <v>387</v>
      </c>
    </row>
    <row r="1226" spans="1:151" ht="12" hidden="1" customHeight="1">
      <c r="A1226" s="48"/>
      <c r="B1226" s="60"/>
      <c r="C1226" s="48"/>
      <c r="D1226" s="60"/>
      <c r="E1226" s="60"/>
      <c r="F1226" s="60"/>
      <c r="G1226" s="60"/>
      <c r="H1226" s="60"/>
      <c r="I1226" s="60"/>
      <c r="J1226" s="60"/>
      <c r="K1226" s="60"/>
      <c r="L1226" s="60"/>
      <c r="M1226" s="48"/>
      <c r="N1226" s="48"/>
      <c r="O1226" s="48"/>
      <c r="P1226" s="48"/>
      <c r="Q1226" s="48"/>
      <c r="R1226" s="48"/>
      <c r="S1226" s="48"/>
      <c r="T1226" s="48"/>
      <c r="U1226" s="48"/>
      <c r="V1226" s="48"/>
      <c r="W1226" s="48"/>
      <c r="X1226" s="48"/>
      <c r="Y1226" s="48"/>
      <c r="Z1226" s="48"/>
      <c r="AA1226" s="48"/>
      <c r="AB1226" s="48"/>
      <c r="AC1226" s="48"/>
      <c r="AD1226" s="48"/>
      <c r="AE1226" s="48"/>
      <c r="AF1226" s="48"/>
      <c r="AG1226" s="48"/>
      <c r="AH1226" s="48"/>
      <c r="AI1226" s="48"/>
      <c r="AJ1226" s="48"/>
      <c r="AK1226" s="48"/>
      <c r="AL1226" s="48"/>
      <c r="AM1226" s="48"/>
      <c r="AN1226" s="48"/>
      <c r="AO1226" s="48"/>
      <c r="AP1226" s="48"/>
      <c r="AQ1226" s="48"/>
      <c r="AR1226" s="48"/>
      <c r="AS1226" s="48"/>
      <c r="AT1226" s="48"/>
      <c r="AU1226" s="48"/>
      <c r="AV1226" s="48"/>
      <c r="AW1226" s="48"/>
      <c r="AX1226" s="48"/>
      <c r="AY1226" s="48"/>
      <c r="AZ1226" s="48"/>
      <c r="BA1226" s="48"/>
      <c r="BB1226" s="48"/>
      <c r="BC1226" s="48"/>
      <c r="BD1226" s="48"/>
      <c r="BE1226" s="48"/>
      <c r="BF1226" s="48"/>
      <c r="BG1226" s="48"/>
      <c r="BH1226" s="48"/>
      <c r="BI1226" s="158"/>
      <c r="BJ1226" s="158"/>
      <c r="BK1226" s="48"/>
      <c r="BL1226" s="307"/>
      <c r="BM1226" s="48"/>
      <c r="BN1226" s="48"/>
      <c r="BO1226" s="48"/>
      <c r="BP1226" s="48"/>
      <c r="BQ1226" s="48"/>
      <c r="BR1226" s="48"/>
      <c r="BS1226" s="48"/>
      <c r="BT1226" s="48"/>
      <c r="BU1226" s="48"/>
      <c r="BV1226" s="48"/>
      <c r="BW1226" s="48"/>
      <c r="BX1226" s="48"/>
      <c r="BY1226" s="48"/>
      <c r="BZ1226" s="328"/>
      <c r="CA1226" s="48"/>
      <c r="CB1226" s="48"/>
      <c r="CC1226" s="48"/>
      <c r="CD1226" s="48"/>
      <c r="CE1226" s="48"/>
      <c r="CF1226" s="48"/>
      <c r="CG1226" s="48"/>
      <c r="CH1226" s="48"/>
      <c r="CI1226" s="48"/>
      <c r="CJ1226" s="48"/>
      <c r="CK1226" s="48"/>
      <c r="CL1226" s="48"/>
      <c r="CM1226" s="48"/>
      <c r="CN1226" s="48"/>
      <c r="CO1226" s="48"/>
      <c r="CP1226" s="48"/>
      <c r="CQ1226" s="48"/>
      <c r="CR1226" s="48"/>
      <c r="CS1226" s="48"/>
      <c r="CT1226" s="48"/>
      <c r="CU1226" s="48"/>
      <c r="CV1226" s="48"/>
      <c r="CW1226" s="48"/>
      <c r="CX1226" s="48"/>
      <c r="CY1226" s="48"/>
      <c r="CZ1226" s="48"/>
      <c r="DA1226" s="48"/>
      <c r="DB1226" s="48"/>
      <c r="DC1226" s="48"/>
      <c r="DD1226" s="48"/>
      <c r="DE1226" s="48"/>
      <c r="DF1226" s="48"/>
      <c r="DG1226" s="48"/>
      <c r="DH1226" s="48"/>
      <c r="DI1226" s="48"/>
      <c r="DJ1226" s="48"/>
      <c r="DK1226" s="48"/>
      <c r="DL1226" s="48"/>
      <c r="DM1226" s="48"/>
      <c r="DN1226" s="48"/>
      <c r="DO1226" s="48"/>
      <c r="DP1226" s="48"/>
      <c r="DQ1226" s="48"/>
      <c r="DR1226" s="48"/>
      <c r="DS1226" s="48"/>
      <c r="DT1226" s="48"/>
      <c r="DU1226" s="48"/>
      <c r="DV1226" s="48"/>
      <c r="DW1226" s="48"/>
      <c r="DX1226" s="48"/>
      <c r="DY1226" s="48"/>
      <c r="DZ1226" s="48"/>
      <c r="EA1226" s="48"/>
      <c r="EB1226" s="48"/>
      <c r="EC1226" s="48"/>
      <c r="ED1226" s="48"/>
      <c r="EE1226" s="48"/>
      <c r="EF1226" s="48"/>
      <c r="EG1226" s="48"/>
      <c r="EH1226" s="48"/>
      <c r="EI1226" s="48"/>
      <c r="EJ1226" s="48"/>
      <c r="EK1226" s="48"/>
      <c r="EL1226" s="48"/>
      <c r="ET1226" s="33" t="s">
        <v>390</v>
      </c>
      <c r="EU1226" s="33" t="s">
        <v>388</v>
      </c>
    </row>
    <row r="1227" spans="1:151" ht="12" hidden="1" customHeight="1">
      <c r="A1227" s="48"/>
      <c r="B1227" s="60"/>
      <c r="C1227" s="48"/>
      <c r="D1227" s="60"/>
      <c r="E1227" s="60"/>
      <c r="F1227" s="60"/>
      <c r="G1227" s="60"/>
      <c r="H1227" s="60"/>
      <c r="I1227" s="60"/>
      <c r="J1227" s="60"/>
      <c r="K1227" s="60"/>
      <c r="L1227" s="60"/>
      <c r="M1227" s="48"/>
      <c r="N1227" s="48"/>
      <c r="O1227" s="48"/>
      <c r="P1227" s="48"/>
      <c r="Q1227" s="48"/>
      <c r="R1227" s="48"/>
      <c r="S1227" s="48"/>
      <c r="T1227" s="48"/>
      <c r="U1227" s="48"/>
      <c r="V1227" s="48"/>
      <c r="W1227" s="48"/>
      <c r="X1227" s="48"/>
      <c r="Y1227" s="48"/>
      <c r="Z1227" s="48"/>
      <c r="AA1227" s="48"/>
      <c r="AB1227" s="48"/>
      <c r="AC1227" s="48"/>
      <c r="AD1227" s="48"/>
      <c r="AE1227" s="48"/>
      <c r="AF1227" s="48"/>
      <c r="AG1227" s="48"/>
      <c r="AH1227" s="48"/>
      <c r="AI1227" s="48"/>
      <c r="AJ1227" s="48"/>
      <c r="AK1227" s="48"/>
      <c r="AL1227" s="48"/>
      <c r="AM1227" s="48"/>
      <c r="AN1227" s="48"/>
      <c r="AO1227" s="48"/>
      <c r="AP1227" s="48"/>
      <c r="AQ1227" s="48"/>
      <c r="AR1227" s="48"/>
      <c r="AS1227" s="48"/>
      <c r="AT1227" s="48"/>
      <c r="AU1227" s="48"/>
      <c r="AV1227" s="48"/>
      <c r="AW1227" s="48"/>
      <c r="AX1227" s="48"/>
      <c r="AY1227" s="48"/>
      <c r="AZ1227" s="48"/>
      <c r="BA1227" s="48"/>
      <c r="BB1227" s="48"/>
      <c r="BC1227" s="48"/>
      <c r="BD1227" s="48"/>
      <c r="BE1227" s="48"/>
      <c r="BF1227" s="48"/>
      <c r="BG1227" s="48"/>
      <c r="BH1227" s="48"/>
      <c r="BI1227" s="158"/>
      <c r="BJ1227" s="158"/>
      <c r="BK1227" s="48"/>
      <c r="BL1227" s="307"/>
      <c r="BM1227" s="48"/>
      <c r="BN1227" s="48"/>
      <c r="BO1227" s="48"/>
      <c r="BP1227" s="48"/>
      <c r="BQ1227" s="48"/>
      <c r="BR1227" s="48"/>
      <c r="BS1227" s="48"/>
      <c r="BT1227" s="48"/>
      <c r="BU1227" s="48"/>
      <c r="BV1227" s="48"/>
      <c r="BW1227" s="48"/>
      <c r="BX1227" s="48"/>
      <c r="BY1227" s="48"/>
      <c r="BZ1227" s="328"/>
      <c r="CA1227" s="48"/>
      <c r="CB1227" s="48"/>
      <c r="CC1227" s="48"/>
      <c r="CD1227" s="48"/>
      <c r="CE1227" s="48"/>
      <c r="CF1227" s="48"/>
      <c r="CG1227" s="48"/>
      <c r="CH1227" s="48"/>
      <c r="CI1227" s="48"/>
      <c r="CJ1227" s="48"/>
      <c r="CK1227" s="48"/>
      <c r="CL1227" s="48"/>
      <c r="CM1227" s="48"/>
      <c r="CN1227" s="48"/>
      <c r="CO1227" s="48"/>
      <c r="CP1227" s="48"/>
      <c r="CQ1227" s="48"/>
      <c r="CR1227" s="48"/>
      <c r="CS1227" s="48"/>
      <c r="CT1227" s="48"/>
      <c r="CU1227" s="48"/>
      <c r="CV1227" s="48"/>
      <c r="CW1227" s="48"/>
      <c r="CX1227" s="48"/>
      <c r="CY1227" s="48"/>
      <c r="CZ1227" s="48"/>
      <c r="DA1227" s="48"/>
      <c r="DB1227" s="48"/>
      <c r="DC1227" s="48"/>
      <c r="DD1227" s="48"/>
      <c r="DE1227" s="48"/>
      <c r="DF1227" s="48"/>
      <c r="DG1227" s="48"/>
      <c r="DH1227" s="48"/>
      <c r="DI1227" s="48"/>
      <c r="DJ1227" s="48"/>
      <c r="DK1227" s="48"/>
      <c r="DL1227" s="48"/>
      <c r="DM1227" s="48"/>
      <c r="DN1227" s="48"/>
      <c r="DO1227" s="48"/>
      <c r="DP1227" s="48"/>
      <c r="DQ1227" s="48"/>
      <c r="DR1227" s="48"/>
      <c r="DS1227" s="48"/>
      <c r="DT1227" s="48"/>
      <c r="DU1227" s="48"/>
      <c r="DV1227" s="48"/>
      <c r="DW1227" s="48"/>
      <c r="DX1227" s="48"/>
      <c r="DY1227" s="48"/>
      <c r="DZ1227" s="48"/>
      <c r="EA1227" s="48"/>
      <c r="EB1227" s="48"/>
      <c r="EC1227" s="48"/>
      <c r="ED1227" s="48"/>
      <c r="EE1227" s="48"/>
      <c r="EF1227" s="48"/>
      <c r="EG1227" s="48"/>
      <c r="EH1227" s="48"/>
      <c r="EI1227" s="48"/>
      <c r="EJ1227" s="48"/>
      <c r="EK1227" s="48"/>
      <c r="EL1227" s="48"/>
      <c r="ET1227" s="33" t="s">
        <v>391</v>
      </c>
      <c r="EU1227" s="33" t="s">
        <v>389</v>
      </c>
    </row>
    <row r="1228" spans="1:151" ht="12" hidden="1" customHeight="1">
      <c r="A1228" s="48"/>
      <c r="B1228" s="60"/>
      <c r="C1228" s="48"/>
      <c r="D1228" s="60"/>
      <c r="E1228" s="60"/>
      <c r="F1228" s="60"/>
      <c r="G1228" s="60"/>
      <c r="H1228" s="60"/>
      <c r="I1228" s="60"/>
      <c r="J1228" s="60"/>
      <c r="K1228" s="60"/>
      <c r="L1228" s="60"/>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c r="AM1228" s="48"/>
      <c r="AN1228" s="48"/>
      <c r="AO1228" s="48"/>
      <c r="AP1228" s="48"/>
      <c r="AQ1228" s="48"/>
      <c r="AR1228" s="48"/>
      <c r="AS1228" s="48"/>
      <c r="AT1228" s="48"/>
      <c r="AU1228" s="48"/>
      <c r="AV1228" s="48"/>
      <c r="AW1228" s="48"/>
      <c r="AX1228" s="48"/>
      <c r="AY1228" s="48"/>
      <c r="AZ1228" s="48"/>
      <c r="BA1228" s="48"/>
      <c r="BB1228" s="48"/>
      <c r="BC1228" s="48"/>
      <c r="BD1228" s="48"/>
      <c r="BE1228" s="48"/>
      <c r="BF1228" s="48"/>
      <c r="BG1228" s="48"/>
      <c r="BH1228" s="48"/>
      <c r="BI1228" s="158"/>
      <c r="BJ1228" s="158"/>
      <c r="BK1228" s="48"/>
      <c r="BL1228" s="307"/>
      <c r="BM1228" s="48"/>
      <c r="BN1228" s="48"/>
      <c r="BO1228" s="48"/>
      <c r="BP1228" s="48"/>
      <c r="BQ1228" s="48"/>
      <c r="BR1228" s="48"/>
      <c r="BS1228" s="48"/>
      <c r="BT1228" s="48"/>
      <c r="BU1228" s="48"/>
      <c r="BV1228" s="48"/>
      <c r="BW1228" s="48"/>
      <c r="BX1228" s="48"/>
      <c r="BY1228" s="48"/>
      <c r="BZ1228" s="328"/>
      <c r="CA1228" s="48"/>
      <c r="CB1228" s="48"/>
      <c r="CC1228" s="48"/>
      <c r="CD1228" s="48"/>
      <c r="CE1228" s="48"/>
      <c r="CF1228" s="48"/>
      <c r="CG1228" s="48"/>
      <c r="CH1228" s="48"/>
      <c r="CI1228" s="48"/>
      <c r="CJ1228" s="48"/>
      <c r="CK1228" s="48"/>
      <c r="CL1228" s="48"/>
      <c r="CM1228" s="48"/>
      <c r="CN1228" s="48"/>
      <c r="CO1228" s="48"/>
      <c r="CP1228" s="48"/>
      <c r="CQ1228" s="48"/>
      <c r="CR1228" s="48"/>
      <c r="CS1228" s="48"/>
      <c r="CT1228" s="48"/>
      <c r="CU1228" s="48"/>
      <c r="CV1228" s="48"/>
      <c r="CW1228" s="48"/>
      <c r="CX1228" s="48"/>
      <c r="CY1228" s="48"/>
      <c r="CZ1228" s="48"/>
      <c r="DA1228" s="48"/>
      <c r="DB1228" s="48"/>
      <c r="DC1228" s="48"/>
      <c r="DD1228" s="48"/>
      <c r="DE1228" s="48"/>
      <c r="DF1228" s="48"/>
      <c r="DG1228" s="48"/>
      <c r="DH1228" s="48"/>
      <c r="DI1228" s="48"/>
      <c r="DJ1228" s="48"/>
      <c r="DK1228" s="48"/>
      <c r="DL1228" s="48"/>
      <c r="DM1228" s="48"/>
      <c r="DN1228" s="48"/>
      <c r="DO1228" s="48"/>
      <c r="DP1228" s="48"/>
      <c r="DQ1228" s="48"/>
      <c r="DR1228" s="48"/>
      <c r="DS1228" s="48"/>
      <c r="DT1228" s="48"/>
      <c r="DU1228" s="48"/>
      <c r="DV1228" s="48"/>
      <c r="DW1228" s="48"/>
      <c r="DX1228" s="48"/>
      <c r="DY1228" s="48"/>
      <c r="DZ1228" s="48"/>
      <c r="EA1228" s="48"/>
      <c r="EB1228" s="48"/>
      <c r="EC1228" s="48"/>
      <c r="ED1228" s="48"/>
      <c r="EE1228" s="48"/>
      <c r="EF1228" s="48"/>
      <c r="EG1228" s="48"/>
      <c r="EH1228" s="48"/>
      <c r="EI1228" s="48"/>
      <c r="EJ1228" s="48"/>
      <c r="EK1228" s="48"/>
      <c r="EL1228" s="48"/>
      <c r="ET1228" s="33" t="s">
        <v>1822</v>
      </c>
      <c r="EU1228" s="33" t="s">
        <v>390</v>
      </c>
    </row>
    <row r="1229" spans="1:151" ht="12" hidden="1" customHeight="1">
      <c r="A1229" s="48"/>
      <c r="B1229" s="60"/>
      <c r="C1229" s="48"/>
      <c r="D1229" s="60"/>
      <c r="E1229" s="60"/>
      <c r="F1229" s="60"/>
      <c r="G1229" s="60"/>
      <c r="H1229" s="60"/>
      <c r="I1229" s="60"/>
      <c r="J1229" s="60"/>
      <c r="K1229" s="60"/>
      <c r="L1229" s="60"/>
      <c r="M1229" s="48"/>
      <c r="N1229" s="48"/>
      <c r="O1229" s="48"/>
      <c r="P1229" s="48"/>
      <c r="Q1229" s="48"/>
      <c r="R1229" s="48"/>
      <c r="S1229" s="48"/>
      <c r="T1229" s="48"/>
      <c r="U1229" s="48"/>
      <c r="V1229" s="48"/>
      <c r="W1229" s="48"/>
      <c r="X1229" s="48"/>
      <c r="Y1229" s="48"/>
      <c r="Z1229" s="48"/>
      <c r="AA1229" s="48"/>
      <c r="AB1229" s="48"/>
      <c r="AC1229" s="48"/>
      <c r="AD1229" s="48"/>
      <c r="AE1229" s="48"/>
      <c r="AF1229" s="48"/>
      <c r="AG1229" s="48"/>
      <c r="AH1229" s="48"/>
      <c r="AI1229" s="48"/>
      <c r="AJ1229" s="48"/>
      <c r="AK1229" s="48"/>
      <c r="AL1229" s="48"/>
      <c r="AM1229" s="48"/>
      <c r="AN1229" s="48"/>
      <c r="AO1229" s="48"/>
      <c r="AP1229" s="48"/>
      <c r="AQ1229" s="48"/>
      <c r="AR1229" s="48"/>
      <c r="AS1229" s="48"/>
      <c r="AT1229" s="48"/>
      <c r="AU1229" s="48"/>
      <c r="AV1229" s="48"/>
      <c r="AW1229" s="48"/>
      <c r="AX1229" s="48"/>
      <c r="AY1229" s="48"/>
      <c r="AZ1229" s="48"/>
      <c r="BA1229" s="48"/>
      <c r="BB1229" s="48"/>
      <c r="BC1229" s="48"/>
      <c r="BD1229" s="48"/>
      <c r="BE1229" s="48"/>
      <c r="BF1229" s="48"/>
      <c r="BG1229" s="48"/>
      <c r="BH1229" s="48"/>
      <c r="BI1229" s="158"/>
      <c r="BJ1229" s="158"/>
      <c r="BK1229" s="48"/>
      <c r="BL1229" s="307"/>
      <c r="BM1229" s="48"/>
      <c r="BN1229" s="48"/>
      <c r="BO1229" s="48"/>
      <c r="BP1229" s="48"/>
      <c r="BQ1229" s="48"/>
      <c r="BR1229" s="48"/>
      <c r="BS1229" s="48"/>
      <c r="BT1229" s="48"/>
      <c r="BU1229" s="48"/>
      <c r="BV1229" s="48"/>
      <c r="BW1229" s="48"/>
      <c r="BX1229" s="48"/>
      <c r="BY1229" s="48"/>
      <c r="BZ1229" s="328"/>
      <c r="CA1229" s="48"/>
      <c r="CB1229" s="48"/>
      <c r="CC1229" s="48"/>
      <c r="CD1229" s="48"/>
      <c r="CE1229" s="48"/>
      <c r="CF1229" s="48"/>
      <c r="CG1229" s="48"/>
      <c r="CH1229" s="48"/>
      <c r="CI1229" s="48"/>
      <c r="CJ1229" s="48"/>
      <c r="CK1229" s="48"/>
      <c r="CL1229" s="48"/>
      <c r="CM1229" s="48"/>
      <c r="CN1229" s="48"/>
      <c r="CO1229" s="48"/>
      <c r="CP1229" s="48"/>
      <c r="CQ1229" s="48"/>
      <c r="CR1229" s="48"/>
      <c r="CS1229" s="48"/>
      <c r="CT1229" s="48"/>
      <c r="CU1229" s="48"/>
      <c r="CV1229" s="48"/>
      <c r="CW1229" s="48"/>
      <c r="CX1229" s="48"/>
      <c r="CY1229" s="48"/>
      <c r="CZ1229" s="48"/>
      <c r="DA1229" s="48"/>
      <c r="DB1229" s="48"/>
      <c r="DC1229" s="48"/>
      <c r="DD1229" s="48"/>
      <c r="DE1229" s="48"/>
      <c r="DF1229" s="48"/>
      <c r="DG1229" s="48"/>
      <c r="DH1229" s="48"/>
      <c r="DI1229" s="48"/>
      <c r="DJ1229" s="48"/>
      <c r="DK1229" s="48"/>
      <c r="DL1229" s="48"/>
      <c r="DM1229" s="48"/>
      <c r="DN1229" s="48"/>
      <c r="DO1229" s="48"/>
      <c r="DP1229" s="48"/>
      <c r="DQ1229" s="48"/>
      <c r="DR1229" s="48"/>
      <c r="DS1229" s="48"/>
      <c r="DT1229" s="48"/>
      <c r="DU1229" s="48"/>
      <c r="DV1229" s="48"/>
      <c r="DW1229" s="48"/>
      <c r="DX1229" s="48"/>
      <c r="DY1229" s="48"/>
      <c r="DZ1229" s="48"/>
      <c r="EA1229" s="48"/>
      <c r="EB1229" s="48"/>
      <c r="EC1229" s="48"/>
      <c r="ED1229" s="48"/>
      <c r="EE1229" s="48"/>
      <c r="EF1229" s="48"/>
      <c r="EG1229" s="48"/>
      <c r="EH1229" s="48"/>
      <c r="EI1229" s="48"/>
      <c r="EJ1229" s="48"/>
      <c r="EK1229" s="48"/>
      <c r="EL1229" s="48"/>
      <c r="ET1229" s="33" t="s">
        <v>1823</v>
      </c>
      <c r="EU1229" s="33" t="s">
        <v>391</v>
      </c>
    </row>
    <row r="1230" spans="1:151" ht="12" hidden="1" customHeight="1">
      <c r="A1230" s="48"/>
      <c r="B1230" s="60"/>
      <c r="C1230" s="48"/>
      <c r="D1230" s="60"/>
      <c r="E1230" s="60"/>
      <c r="F1230" s="60"/>
      <c r="G1230" s="60"/>
      <c r="H1230" s="60"/>
      <c r="I1230" s="60"/>
      <c r="J1230" s="60"/>
      <c r="K1230" s="60"/>
      <c r="L1230" s="60"/>
      <c r="M1230" s="48"/>
      <c r="N1230" s="48"/>
      <c r="O1230" s="48"/>
      <c r="P1230" s="48"/>
      <c r="Q1230" s="48"/>
      <c r="R1230" s="48"/>
      <c r="S1230" s="48"/>
      <c r="T1230" s="48"/>
      <c r="U1230" s="48"/>
      <c r="V1230" s="48"/>
      <c r="W1230" s="48"/>
      <c r="X1230" s="48"/>
      <c r="Y1230" s="48"/>
      <c r="Z1230" s="48"/>
      <c r="AA1230" s="48"/>
      <c r="AB1230" s="48"/>
      <c r="AC1230" s="48"/>
      <c r="AD1230" s="48"/>
      <c r="AE1230" s="48"/>
      <c r="AF1230" s="48"/>
      <c r="AG1230" s="48"/>
      <c r="AH1230" s="48"/>
      <c r="AI1230" s="48"/>
      <c r="AJ1230" s="48"/>
      <c r="AK1230" s="48"/>
      <c r="AL1230" s="48"/>
      <c r="AM1230" s="48"/>
      <c r="AN1230" s="48"/>
      <c r="AO1230" s="48"/>
      <c r="AP1230" s="48"/>
      <c r="AQ1230" s="48"/>
      <c r="AR1230" s="48"/>
      <c r="AS1230" s="48"/>
      <c r="AT1230" s="48"/>
      <c r="AU1230" s="48"/>
      <c r="AV1230" s="48"/>
      <c r="AW1230" s="48"/>
      <c r="AX1230" s="48"/>
      <c r="AY1230" s="48"/>
      <c r="AZ1230" s="48"/>
      <c r="BA1230" s="48"/>
      <c r="BB1230" s="48"/>
      <c r="BC1230" s="48"/>
      <c r="BD1230" s="48"/>
      <c r="BE1230" s="48"/>
      <c r="BF1230" s="48"/>
      <c r="BG1230" s="48"/>
      <c r="BH1230" s="48"/>
      <c r="BI1230" s="158"/>
      <c r="BJ1230" s="158"/>
      <c r="BK1230" s="48"/>
      <c r="BL1230" s="307"/>
      <c r="BM1230" s="48"/>
      <c r="BN1230" s="48"/>
      <c r="BO1230" s="48"/>
      <c r="BP1230" s="48"/>
      <c r="BQ1230" s="48"/>
      <c r="BR1230" s="48"/>
      <c r="BS1230" s="48"/>
      <c r="BT1230" s="48"/>
      <c r="BU1230" s="48"/>
      <c r="BV1230" s="48"/>
      <c r="BW1230" s="48"/>
      <c r="BX1230" s="48"/>
      <c r="BY1230" s="48"/>
      <c r="BZ1230" s="328"/>
      <c r="CA1230" s="48"/>
      <c r="CB1230" s="48"/>
      <c r="CC1230" s="48"/>
      <c r="CD1230" s="48"/>
      <c r="CE1230" s="48"/>
      <c r="CF1230" s="48"/>
      <c r="CG1230" s="48"/>
      <c r="CH1230" s="48"/>
      <c r="CI1230" s="48"/>
      <c r="CJ1230" s="48"/>
      <c r="CK1230" s="48"/>
      <c r="CL1230" s="48"/>
      <c r="CM1230" s="48"/>
      <c r="CN1230" s="48"/>
      <c r="CO1230" s="48"/>
      <c r="CP1230" s="48"/>
      <c r="CQ1230" s="48"/>
      <c r="CR1230" s="48"/>
      <c r="CS1230" s="48"/>
      <c r="CT1230" s="48"/>
      <c r="CU1230" s="48"/>
      <c r="CV1230" s="48"/>
      <c r="CW1230" s="48"/>
      <c r="CX1230" s="48"/>
      <c r="CY1230" s="48"/>
      <c r="CZ1230" s="48"/>
      <c r="DA1230" s="48"/>
      <c r="DB1230" s="48"/>
      <c r="DC1230" s="48"/>
      <c r="DD1230" s="48"/>
      <c r="DE1230" s="48"/>
      <c r="DF1230" s="48"/>
      <c r="DG1230" s="48"/>
      <c r="DH1230" s="48"/>
      <c r="DI1230" s="48"/>
      <c r="DJ1230" s="48"/>
      <c r="DK1230" s="48"/>
      <c r="DL1230" s="48"/>
      <c r="DM1230" s="48"/>
      <c r="DN1230" s="48"/>
      <c r="DO1230" s="48"/>
      <c r="DP1230" s="48"/>
      <c r="DQ1230" s="48"/>
      <c r="DR1230" s="48"/>
      <c r="DS1230" s="48"/>
      <c r="DT1230" s="48"/>
      <c r="DU1230" s="48"/>
      <c r="DV1230" s="48"/>
      <c r="DW1230" s="48"/>
      <c r="DX1230" s="48"/>
      <c r="DY1230" s="48"/>
      <c r="DZ1230" s="48"/>
      <c r="EA1230" s="48"/>
      <c r="EB1230" s="48"/>
      <c r="EC1230" s="48"/>
      <c r="ED1230" s="48"/>
      <c r="EE1230" s="48"/>
      <c r="EF1230" s="48"/>
      <c r="EG1230" s="48"/>
      <c r="EH1230" s="48"/>
      <c r="EI1230" s="48"/>
      <c r="EJ1230" s="48"/>
      <c r="EK1230" s="48"/>
      <c r="EL1230" s="48"/>
      <c r="ET1230" s="33" t="s">
        <v>1824</v>
      </c>
      <c r="EU1230" s="33" t="s">
        <v>1822</v>
      </c>
    </row>
    <row r="1231" spans="1:151" ht="12" hidden="1" customHeight="1">
      <c r="A1231" s="48"/>
      <c r="B1231" s="60"/>
      <c r="C1231" s="48"/>
      <c r="D1231" s="60"/>
      <c r="E1231" s="60"/>
      <c r="F1231" s="60"/>
      <c r="G1231" s="60"/>
      <c r="H1231" s="60"/>
      <c r="I1231" s="60"/>
      <c r="J1231" s="60"/>
      <c r="K1231" s="60"/>
      <c r="L1231" s="60"/>
      <c r="M1231" s="48"/>
      <c r="N1231" s="48"/>
      <c r="O1231" s="48"/>
      <c r="P1231" s="48"/>
      <c r="Q1231" s="48"/>
      <c r="R1231" s="48"/>
      <c r="S1231" s="48"/>
      <c r="T1231" s="48"/>
      <c r="U1231" s="48"/>
      <c r="V1231" s="48"/>
      <c r="W1231" s="48"/>
      <c r="X1231" s="48"/>
      <c r="Y1231" s="48"/>
      <c r="Z1231" s="48"/>
      <c r="AA1231" s="48"/>
      <c r="AB1231" s="48"/>
      <c r="AC1231" s="48"/>
      <c r="AD1231" s="48"/>
      <c r="AE1231" s="48"/>
      <c r="AF1231" s="48"/>
      <c r="AG1231" s="48"/>
      <c r="AH1231" s="48"/>
      <c r="AI1231" s="48"/>
      <c r="AJ1231" s="48"/>
      <c r="AK1231" s="48"/>
      <c r="AL1231" s="48"/>
      <c r="AM1231" s="48"/>
      <c r="AN1231" s="48"/>
      <c r="AO1231" s="48"/>
      <c r="AP1231" s="48"/>
      <c r="AQ1231" s="48"/>
      <c r="AR1231" s="48"/>
      <c r="AS1231" s="48"/>
      <c r="AT1231" s="48"/>
      <c r="AU1231" s="48"/>
      <c r="AV1231" s="48"/>
      <c r="AW1231" s="48"/>
      <c r="AX1231" s="48"/>
      <c r="AY1231" s="48"/>
      <c r="AZ1231" s="48"/>
      <c r="BA1231" s="48"/>
      <c r="BB1231" s="48"/>
      <c r="BC1231" s="48"/>
      <c r="BD1231" s="48"/>
      <c r="BE1231" s="48"/>
      <c r="BF1231" s="48"/>
      <c r="BG1231" s="48"/>
      <c r="BH1231" s="48"/>
      <c r="BI1231" s="158"/>
      <c r="BJ1231" s="158"/>
      <c r="BK1231" s="48"/>
      <c r="BL1231" s="307"/>
      <c r="BM1231" s="48"/>
      <c r="BN1231" s="48"/>
      <c r="BO1231" s="48"/>
      <c r="BP1231" s="48"/>
      <c r="BQ1231" s="48"/>
      <c r="BR1231" s="48"/>
      <c r="BS1231" s="48"/>
      <c r="BT1231" s="48"/>
      <c r="BU1231" s="48"/>
      <c r="BV1231" s="48"/>
      <c r="BW1231" s="48"/>
      <c r="BX1231" s="48"/>
      <c r="BY1231" s="48"/>
      <c r="BZ1231" s="328"/>
      <c r="CA1231" s="48"/>
      <c r="CB1231" s="48"/>
      <c r="CC1231" s="48"/>
      <c r="CD1231" s="48"/>
      <c r="CE1231" s="48"/>
      <c r="CF1231" s="48"/>
      <c r="CG1231" s="48"/>
      <c r="CH1231" s="48"/>
      <c r="CI1231" s="48"/>
      <c r="CJ1231" s="48"/>
      <c r="CK1231" s="48"/>
      <c r="CL1231" s="48"/>
      <c r="CM1231" s="48"/>
      <c r="CN1231" s="48"/>
      <c r="CO1231" s="48"/>
      <c r="CP1231" s="48"/>
      <c r="CQ1231" s="48"/>
      <c r="CR1231" s="48"/>
      <c r="CS1231" s="48"/>
      <c r="CT1231" s="48"/>
      <c r="CU1231" s="48"/>
      <c r="CV1231" s="48"/>
      <c r="CW1231" s="48"/>
      <c r="CX1231" s="48"/>
      <c r="CY1231" s="48"/>
      <c r="CZ1231" s="48"/>
      <c r="DA1231" s="48"/>
      <c r="DB1231" s="48"/>
      <c r="DC1231" s="48"/>
      <c r="DD1231" s="48"/>
      <c r="DE1231" s="48"/>
      <c r="DF1231" s="48"/>
      <c r="DG1231" s="48"/>
      <c r="DH1231" s="48"/>
      <c r="DI1231" s="48"/>
      <c r="DJ1231" s="48"/>
      <c r="DK1231" s="48"/>
      <c r="DL1231" s="48"/>
      <c r="DM1231" s="48"/>
      <c r="DN1231" s="48"/>
      <c r="DO1231" s="48"/>
      <c r="DP1231" s="48"/>
      <c r="DQ1231" s="48"/>
      <c r="DR1231" s="48"/>
      <c r="DS1231" s="48"/>
      <c r="DT1231" s="48"/>
      <c r="DU1231" s="48"/>
      <c r="DV1231" s="48"/>
      <c r="DW1231" s="48"/>
      <c r="DX1231" s="48"/>
      <c r="DY1231" s="48"/>
      <c r="DZ1231" s="48"/>
      <c r="EA1231" s="48"/>
      <c r="EB1231" s="48"/>
      <c r="EC1231" s="48"/>
      <c r="ED1231" s="48"/>
      <c r="EE1231" s="48"/>
      <c r="EF1231" s="48"/>
      <c r="EG1231" s="48"/>
      <c r="EH1231" s="48"/>
      <c r="EI1231" s="48"/>
      <c r="EJ1231" s="48"/>
      <c r="EK1231" s="48"/>
      <c r="EL1231" s="48"/>
      <c r="ET1231" s="33" t="s">
        <v>1825</v>
      </c>
      <c r="EU1231" s="33" t="s">
        <v>1823</v>
      </c>
    </row>
    <row r="1232" spans="1:151" ht="12" hidden="1" customHeight="1">
      <c r="A1232" s="48"/>
      <c r="B1232" s="60"/>
      <c r="C1232" s="48"/>
      <c r="D1232" s="60"/>
      <c r="E1232" s="60"/>
      <c r="F1232" s="60"/>
      <c r="G1232" s="60"/>
      <c r="H1232" s="60"/>
      <c r="I1232" s="60"/>
      <c r="J1232" s="60"/>
      <c r="K1232" s="60"/>
      <c r="L1232" s="60"/>
      <c r="M1232" s="48"/>
      <c r="N1232" s="48"/>
      <c r="O1232" s="48"/>
      <c r="P1232" s="48"/>
      <c r="Q1232" s="48"/>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c r="AM1232" s="48"/>
      <c r="AN1232" s="48"/>
      <c r="AO1232" s="48"/>
      <c r="AP1232" s="48"/>
      <c r="AQ1232" s="48"/>
      <c r="AR1232" s="48"/>
      <c r="AS1232" s="48"/>
      <c r="AT1232" s="48"/>
      <c r="AU1232" s="48"/>
      <c r="AV1232" s="48"/>
      <c r="AW1232" s="48"/>
      <c r="AX1232" s="48"/>
      <c r="AY1232" s="48"/>
      <c r="AZ1232" s="48"/>
      <c r="BA1232" s="48"/>
      <c r="BB1232" s="48"/>
      <c r="BC1232" s="48"/>
      <c r="BD1232" s="48"/>
      <c r="BE1232" s="48"/>
      <c r="BF1232" s="48"/>
      <c r="BG1232" s="48"/>
      <c r="BH1232" s="48"/>
      <c r="BI1232" s="158"/>
      <c r="BJ1232" s="158"/>
      <c r="BK1232" s="48"/>
      <c r="BL1232" s="307"/>
      <c r="BM1232" s="48"/>
      <c r="BN1232" s="48"/>
      <c r="BO1232" s="48"/>
      <c r="BP1232" s="48"/>
      <c r="BQ1232" s="48"/>
      <c r="BR1232" s="48"/>
      <c r="BS1232" s="48"/>
      <c r="BT1232" s="48"/>
      <c r="BU1232" s="48"/>
      <c r="BV1232" s="48"/>
      <c r="BW1232" s="48"/>
      <c r="BX1232" s="48"/>
      <c r="BY1232" s="48"/>
      <c r="BZ1232" s="328"/>
      <c r="CA1232" s="48"/>
      <c r="CB1232" s="48"/>
      <c r="CC1232" s="48"/>
      <c r="CD1232" s="48"/>
      <c r="CE1232" s="48"/>
      <c r="CF1232" s="48"/>
      <c r="CG1232" s="48"/>
      <c r="CH1232" s="48"/>
      <c r="CI1232" s="48"/>
      <c r="CJ1232" s="48"/>
      <c r="CK1232" s="48"/>
      <c r="CL1232" s="48"/>
      <c r="CM1232" s="48"/>
      <c r="CN1232" s="48"/>
      <c r="CO1232" s="48"/>
      <c r="CP1232" s="48"/>
      <c r="CQ1232" s="48"/>
      <c r="CR1232" s="48"/>
      <c r="CS1232" s="48"/>
      <c r="CT1232" s="48"/>
      <c r="CU1232" s="48"/>
      <c r="CV1232" s="48"/>
      <c r="CW1232" s="48"/>
      <c r="CX1232" s="48"/>
      <c r="CY1232" s="48"/>
      <c r="CZ1232" s="48"/>
      <c r="DA1232" s="48"/>
      <c r="DB1232" s="48"/>
      <c r="DC1232" s="48"/>
      <c r="DD1232" s="48"/>
      <c r="DE1232" s="48"/>
      <c r="DF1232" s="48"/>
      <c r="DG1232" s="48"/>
      <c r="DH1232" s="48"/>
      <c r="DI1232" s="48"/>
      <c r="DJ1232" s="48"/>
      <c r="DK1232" s="48"/>
      <c r="DL1232" s="48"/>
      <c r="DM1232" s="48"/>
      <c r="DN1232" s="48"/>
      <c r="DO1232" s="48"/>
      <c r="DP1232" s="48"/>
      <c r="DQ1232" s="48"/>
      <c r="DR1232" s="48"/>
      <c r="DS1232" s="48"/>
      <c r="DT1232" s="48"/>
      <c r="DU1232" s="48"/>
      <c r="DV1232" s="48"/>
      <c r="DW1232" s="48"/>
      <c r="DX1232" s="48"/>
      <c r="DY1232" s="48"/>
      <c r="DZ1232" s="48"/>
      <c r="EA1232" s="48"/>
      <c r="EB1232" s="48"/>
      <c r="EC1232" s="48"/>
      <c r="ED1232" s="48"/>
      <c r="EE1232" s="48"/>
      <c r="EF1232" s="48"/>
      <c r="EG1232" s="48"/>
      <c r="EH1232" s="48"/>
      <c r="EI1232" s="48"/>
      <c r="EJ1232" s="48"/>
      <c r="EK1232" s="48"/>
      <c r="EL1232" s="48"/>
      <c r="ET1232" s="33" t="s">
        <v>1826</v>
      </c>
      <c r="EU1232" s="33" t="s">
        <v>1824</v>
      </c>
    </row>
    <row r="1233" spans="1:151" ht="12" hidden="1" customHeight="1">
      <c r="A1233" s="48"/>
      <c r="B1233" s="60"/>
      <c r="C1233" s="48"/>
      <c r="D1233" s="60"/>
      <c r="E1233" s="60"/>
      <c r="F1233" s="60"/>
      <c r="G1233" s="60"/>
      <c r="H1233" s="60"/>
      <c r="I1233" s="60"/>
      <c r="J1233" s="60"/>
      <c r="K1233" s="60"/>
      <c r="L1233" s="60"/>
      <c r="M1233" s="48"/>
      <c r="N1233" s="48"/>
      <c r="O1233" s="48"/>
      <c r="P1233" s="48"/>
      <c r="Q1233" s="48"/>
      <c r="R1233" s="48"/>
      <c r="S1233" s="48"/>
      <c r="T1233" s="48"/>
      <c r="U1233" s="48"/>
      <c r="V1233" s="48"/>
      <c r="W1233" s="48"/>
      <c r="X1233" s="48"/>
      <c r="Y1233" s="48"/>
      <c r="Z1233" s="48"/>
      <c r="AA1233" s="48"/>
      <c r="AB1233" s="48"/>
      <c r="AC1233" s="48"/>
      <c r="AD1233" s="48"/>
      <c r="AE1233" s="48"/>
      <c r="AF1233" s="48"/>
      <c r="AG1233" s="48"/>
      <c r="AH1233" s="48"/>
      <c r="AI1233" s="48"/>
      <c r="AJ1233" s="48"/>
      <c r="AK1233" s="48"/>
      <c r="AL1233" s="48"/>
      <c r="AM1233" s="48"/>
      <c r="AN1233" s="48"/>
      <c r="AO1233" s="48"/>
      <c r="AP1233" s="48"/>
      <c r="AQ1233" s="48"/>
      <c r="AR1233" s="48"/>
      <c r="AS1233" s="48"/>
      <c r="AT1233" s="48"/>
      <c r="AU1233" s="48"/>
      <c r="AV1233" s="48"/>
      <c r="AW1233" s="48"/>
      <c r="AX1233" s="48"/>
      <c r="AY1233" s="48"/>
      <c r="AZ1233" s="48"/>
      <c r="BA1233" s="48"/>
      <c r="BB1233" s="48"/>
      <c r="BC1233" s="48"/>
      <c r="BD1233" s="48"/>
      <c r="BE1233" s="48"/>
      <c r="BF1233" s="48"/>
      <c r="BG1233" s="48"/>
      <c r="BH1233" s="48"/>
      <c r="BI1233" s="158"/>
      <c r="BJ1233" s="158"/>
      <c r="BK1233" s="48"/>
      <c r="BL1233" s="307"/>
      <c r="BM1233" s="48"/>
      <c r="BN1233" s="48"/>
      <c r="BO1233" s="48"/>
      <c r="BP1233" s="48"/>
      <c r="BQ1233" s="48"/>
      <c r="BR1233" s="48"/>
      <c r="BS1233" s="48"/>
      <c r="BT1233" s="48"/>
      <c r="BU1233" s="48"/>
      <c r="BV1233" s="48"/>
      <c r="BW1233" s="48"/>
      <c r="BX1233" s="48"/>
      <c r="BY1233" s="48"/>
      <c r="BZ1233" s="328"/>
      <c r="CA1233" s="48"/>
      <c r="CB1233" s="48"/>
      <c r="CC1233" s="48"/>
      <c r="CD1233" s="48"/>
      <c r="CE1233" s="48"/>
      <c r="CF1233" s="48"/>
      <c r="CG1233" s="48"/>
      <c r="CH1233" s="48"/>
      <c r="CI1233" s="48"/>
      <c r="CJ1233" s="48"/>
      <c r="CK1233" s="48"/>
      <c r="CL1233" s="48"/>
      <c r="CM1233" s="48"/>
      <c r="CN1233" s="48"/>
      <c r="CO1233" s="48"/>
      <c r="CP1233" s="48"/>
      <c r="CQ1233" s="48"/>
      <c r="CR1233" s="48"/>
      <c r="CS1233" s="48"/>
      <c r="CT1233" s="48"/>
      <c r="CU1233" s="48"/>
      <c r="CV1233" s="48"/>
      <c r="CW1233" s="48"/>
      <c r="CX1233" s="48"/>
      <c r="CY1233" s="48"/>
      <c r="CZ1233" s="48"/>
      <c r="DA1233" s="48"/>
      <c r="DB1233" s="48"/>
      <c r="DC1233" s="48"/>
      <c r="DD1233" s="48"/>
      <c r="DE1233" s="48"/>
      <c r="DF1233" s="48"/>
      <c r="DG1233" s="48"/>
      <c r="DH1233" s="48"/>
      <c r="DI1233" s="48"/>
      <c r="DJ1233" s="48"/>
      <c r="DK1233" s="48"/>
      <c r="DL1233" s="48"/>
      <c r="DM1233" s="48"/>
      <c r="DN1233" s="48"/>
      <c r="DO1233" s="48"/>
      <c r="DP1233" s="48"/>
      <c r="DQ1233" s="48"/>
      <c r="DR1233" s="48"/>
      <c r="DS1233" s="48"/>
      <c r="DT1233" s="48"/>
      <c r="DU1233" s="48"/>
      <c r="DV1233" s="48"/>
      <c r="DW1233" s="48"/>
      <c r="DX1233" s="48"/>
      <c r="DY1233" s="48"/>
      <c r="DZ1233" s="48"/>
      <c r="EA1233" s="48"/>
      <c r="EB1233" s="48"/>
      <c r="EC1233" s="48"/>
      <c r="ED1233" s="48"/>
      <c r="EE1233" s="48"/>
      <c r="EF1233" s="48"/>
      <c r="EG1233" s="48"/>
      <c r="EH1233" s="48"/>
      <c r="EI1233" s="48"/>
      <c r="EJ1233" s="48"/>
      <c r="EK1233" s="48"/>
      <c r="EL1233" s="48"/>
      <c r="ET1233" s="33" t="s">
        <v>1827</v>
      </c>
      <c r="EU1233" s="33" t="s">
        <v>1825</v>
      </c>
    </row>
    <row r="1234" spans="1:151" ht="12" hidden="1" customHeight="1">
      <c r="A1234" s="48"/>
      <c r="B1234" s="60"/>
      <c r="C1234" s="48"/>
      <c r="D1234" s="60"/>
      <c r="E1234" s="60"/>
      <c r="F1234" s="60"/>
      <c r="G1234" s="60"/>
      <c r="H1234" s="60"/>
      <c r="I1234" s="60"/>
      <c r="J1234" s="60"/>
      <c r="K1234" s="60"/>
      <c r="L1234" s="60"/>
      <c r="M1234" s="48"/>
      <c r="N1234" s="48"/>
      <c r="O1234" s="48"/>
      <c r="P1234" s="48"/>
      <c r="Q1234" s="48"/>
      <c r="R1234" s="48"/>
      <c r="S1234" s="48"/>
      <c r="T1234" s="48"/>
      <c r="U1234" s="48"/>
      <c r="V1234" s="48"/>
      <c r="W1234" s="48"/>
      <c r="X1234" s="48"/>
      <c r="Y1234" s="48"/>
      <c r="Z1234" s="48"/>
      <c r="AA1234" s="48"/>
      <c r="AB1234" s="48"/>
      <c r="AC1234" s="48"/>
      <c r="AD1234" s="48"/>
      <c r="AE1234" s="48"/>
      <c r="AF1234" s="48"/>
      <c r="AG1234" s="48"/>
      <c r="AH1234" s="48"/>
      <c r="AI1234" s="48"/>
      <c r="AJ1234" s="48"/>
      <c r="AK1234" s="48"/>
      <c r="AL1234" s="48"/>
      <c r="AM1234" s="48"/>
      <c r="AN1234" s="48"/>
      <c r="AO1234" s="48"/>
      <c r="AP1234" s="48"/>
      <c r="AQ1234" s="48"/>
      <c r="AR1234" s="48"/>
      <c r="AS1234" s="48"/>
      <c r="AT1234" s="48"/>
      <c r="AU1234" s="48"/>
      <c r="AV1234" s="48"/>
      <c r="AW1234" s="48"/>
      <c r="AX1234" s="48"/>
      <c r="AY1234" s="48"/>
      <c r="AZ1234" s="48"/>
      <c r="BA1234" s="48"/>
      <c r="BB1234" s="48"/>
      <c r="BC1234" s="48"/>
      <c r="BD1234" s="48"/>
      <c r="BE1234" s="48"/>
      <c r="BF1234" s="48"/>
      <c r="BG1234" s="48"/>
      <c r="BH1234" s="48"/>
      <c r="BI1234" s="158"/>
      <c r="BJ1234" s="158"/>
      <c r="BK1234" s="48"/>
      <c r="BL1234" s="307"/>
      <c r="BM1234" s="48"/>
      <c r="BN1234" s="48"/>
      <c r="BO1234" s="48"/>
      <c r="BP1234" s="48"/>
      <c r="BQ1234" s="48"/>
      <c r="BR1234" s="48"/>
      <c r="BS1234" s="48"/>
      <c r="BT1234" s="48"/>
      <c r="BU1234" s="48"/>
      <c r="BV1234" s="48"/>
      <c r="BW1234" s="48"/>
      <c r="BX1234" s="48"/>
      <c r="BY1234" s="48"/>
      <c r="BZ1234" s="328"/>
      <c r="CA1234" s="48"/>
      <c r="CB1234" s="48"/>
      <c r="CC1234" s="48"/>
      <c r="CD1234" s="48"/>
      <c r="CE1234" s="48"/>
      <c r="CF1234" s="48"/>
      <c r="CG1234" s="48"/>
      <c r="CH1234" s="48"/>
      <c r="CI1234" s="48"/>
      <c r="CJ1234" s="48"/>
      <c r="CK1234" s="48"/>
      <c r="CL1234" s="48"/>
      <c r="CM1234" s="48"/>
      <c r="CN1234" s="48"/>
      <c r="CO1234" s="48"/>
      <c r="CP1234" s="48"/>
      <c r="CQ1234" s="48"/>
      <c r="CR1234" s="48"/>
      <c r="CS1234" s="48"/>
      <c r="CT1234" s="48"/>
      <c r="CU1234" s="48"/>
      <c r="CV1234" s="48"/>
      <c r="CW1234" s="48"/>
      <c r="CX1234" s="48"/>
      <c r="CY1234" s="48"/>
      <c r="CZ1234" s="48"/>
      <c r="DA1234" s="48"/>
      <c r="DB1234" s="48"/>
      <c r="DC1234" s="48"/>
      <c r="DD1234" s="48"/>
      <c r="DE1234" s="48"/>
      <c r="DF1234" s="48"/>
      <c r="DG1234" s="48"/>
      <c r="DH1234" s="48"/>
      <c r="DI1234" s="48"/>
      <c r="DJ1234" s="48"/>
      <c r="DK1234" s="48"/>
      <c r="DL1234" s="48"/>
      <c r="DM1234" s="48"/>
      <c r="DN1234" s="48"/>
      <c r="DO1234" s="48"/>
      <c r="DP1234" s="48"/>
      <c r="DQ1234" s="48"/>
      <c r="DR1234" s="48"/>
      <c r="DS1234" s="48"/>
      <c r="DT1234" s="48"/>
      <c r="DU1234" s="48"/>
      <c r="DV1234" s="48"/>
      <c r="DW1234" s="48"/>
      <c r="DX1234" s="48"/>
      <c r="DY1234" s="48"/>
      <c r="DZ1234" s="48"/>
      <c r="EA1234" s="48"/>
      <c r="EB1234" s="48"/>
      <c r="EC1234" s="48"/>
      <c r="ED1234" s="48"/>
      <c r="EE1234" s="48"/>
      <c r="EF1234" s="48"/>
      <c r="EG1234" s="48"/>
      <c r="EH1234" s="48"/>
      <c r="EI1234" s="48"/>
      <c r="EJ1234" s="48"/>
      <c r="EK1234" s="48"/>
      <c r="EL1234" s="48"/>
      <c r="ET1234" s="33" t="s">
        <v>799</v>
      </c>
      <c r="EU1234" s="33" t="s">
        <v>1826</v>
      </c>
    </row>
    <row r="1235" spans="1:151" ht="12" hidden="1" customHeight="1">
      <c r="A1235" s="48"/>
      <c r="B1235" s="60"/>
      <c r="C1235" s="48"/>
      <c r="D1235" s="60"/>
      <c r="E1235" s="60"/>
      <c r="F1235" s="60"/>
      <c r="G1235" s="60"/>
      <c r="H1235" s="60"/>
      <c r="I1235" s="60"/>
      <c r="J1235" s="60"/>
      <c r="K1235" s="60"/>
      <c r="L1235" s="60"/>
      <c r="M1235" s="48"/>
      <c r="N1235" s="48"/>
      <c r="O1235" s="48"/>
      <c r="P1235" s="48"/>
      <c r="Q1235" s="48"/>
      <c r="R1235" s="48"/>
      <c r="S1235" s="48"/>
      <c r="T1235" s="48"/>
      <c r="U1235" s="48"/>
      <c r="V1235" s="48"/>
      <c r="W1235" s="48"/>
      <c r="X1235" s="48"/>
      <c r="Y1235" s="48"/>
      <c r="Z1235" s="48"/>
      <c r="AA1235" s="48"/>
      <c r="AB1235" s="48"/>
      <c r="AC1235" s="48"/>
      <c r="AD1235" s="48"/>
      <c r="AE1235" s="48"/>
      <c r="AF1235" s="48"/>
      <c r="AG1235" s="48"/>
      <c r="AH1235" s="48"/>
      <c r="AI1235" s="48"/>
      <c r="AJ1235" s="48"/>
      <c r="AK1235" s="48"/>
      <c r="AL1235" s="48"/>
      <c r="AM1235" s="48"/>
      <c r="AN1235" s="48"/>
      <c r="AO1235" s="48"/>
      <c r="AP1235" s="48"/>
      <c r="AQ1235" s="48"/>
      <c r="AR1235" s="48"/>
      <c r="AS1235" s="48"/>
      <c r="AT1235" s="48"/>
      <c r="AU1235" s="48"/>
      <c r="AV1235" s="48"/>
      <c r="AW1235" s="48"/>
      <c r="AX1235" s="48"/>
      <c r="AY1235" s="48"/>
      <c r="AZ1235" s="48"/>
      <c r="BA1235" s="48"/>
      <c r="BB1235" s="48"/>
      <c r="BC1235" s="48"/>
      <c r="BD1235" s="48"/>
      <c r="BE1235" s="48"/>
      <c r="BF1235" s="48"/>
      <c r="BG1235" s="48"/>
      <c r="BH1235" s="48"/>
      <c r="BI1235" s="158"/>
      <c r="BJ1235" s="158"/>
      <c r="BK1235" s="48"/>
      <c r="BL1235" s="307"/>
      <c r="BM1235" s="48"/>
      <c r="BN1235" s="48"/>
      <c r="BO1235" s="48"/>
      <c r="BP1235" s="48"/>
      <c r="BQ1235" s="48"/>
      <c r="BR1235" s="48"/>
      <c r="BS1235" s="48"/>
      <c r="BT1235" s="48"/>
      <c r="BU1235" s="48"/>
      <c r="BV1235" s="48"/>
      <c r="BW1235" s="48"/>
      <c r="BX1235" s="48"/>
      <c r="BY1235" s="48"/>
      <c r="BZ1235" s="328"/>
      <c r="CA1235" s="48"/>
      <c r="CB1235" s="48"/>
      <c r="CC1235" s="48"/>
      <c r="CD1235" s="48"/>
      <c r="CE1235" s="48"/>
      <c r="CF1235" s="48"/>
      <c r="CG1235" s="48"/>
      <c r="CH1235" s="48"/>
      <c r="CI1235" s="48"/>
      <c r="CJ1235" s="48"/>
      <c r="CK1235" s="48"/>
      <c r="CL1235" s="48"/>
      <c r="CM1235" s="48"/>
      <c r="CN1235" s="48"/>
      <c r="CO1235" s="48"/>
      <c r="CP1235" s="48"/>
      <c r="CQ1235" s="48"/>
      <c r="CR1235" s="48"/>
      <c r="CS1235" s="48"/>
      <c r="CT1235" s="48"/>
      <c r="CU1235" s="48"/>
      <c r="CV1235" s="48"/>
      <c r="CW1235" s="48"/>
      <c r="CX1235" s="48"/>
      <c r="CY1235" s="48"/>
      <c r="CZ1235" s="48"/>
      <c r="DA1235" s="48"/>
      <c r="DB1235" s="48"/>
      <c r="DC1235" s="48"/>
      <c r="DD1235" s="48"/>
      <c r="DE1235" s="48"/>
      <c r="DF1235" s="48"/>
      <c r="DG1235" s="48"/>
      <c r="DH1235" s="48"/>
      <c r="DI1235" s="48"/>
      <c r="DJ1235" s="48"/>
      <c r="DK1235" s="48"/>
      <c r="DL1235" s="48"/>
      <c r="DM1235" s="48"/>
      <c r="DN1235" s="48"/>
      <c r="DO1235" s="48"/>
      <c r="DP1235" s="48"/>
      <c r="DQ1235" s="48"/>
      <c r="DR1235" s="48"/>
      <c r="DS1235" s="48"/>
      <c r="DT1235" s="48"/>
      <c r="DU1235" s="48"/>
      <c r="DV1235" s="48"/>
      <c r="DW1235" s="48"/>
      <c r="DX1235" s="48"/>
      <c r="DY1235" s="48"/>
      <c r="DZ1235" s="48"/>
      <c r="EA1235" s="48"/>
      <c r="EB1235" s="48"/>
      <c r="EC1235" s="48"/>
      <c r="ED1235" s="48"/>
      <c r="EE1235" s="48"/>
      <c r="EF1235" s="48"/>
      <c r="EG1235" s="48"/>
      <c r="EH1235" s="48"/>
      <c r="EI1235" s="48"/>
      <c r="EJ1235" s="48"/>
      <c r="EK1235" s="48"/>
      <c r="EL1235" s="48"/>
      <c r="ET1235" s="33" t="s">
        <v>1828</v>
      </c>
      <c r="EU1235" s="33" t="s">
        <v>1827</v>
      </c>
    </row>
    <row r="1236" spans="1:151" ht="12" hidden="1" customHeight="1">
      <c r="A1236" s="48"/>
      <c r="B1236" s="60"/>
      <c r="C1236" s="48"/>
      <c r="D1236" s="60"/>
      <c r="E1236" s="60"/>
      <c r="F1236" s="60"/>
      <c r="G1236" s="60"/>
      <c r="H1236" s="60"/>
      <c r="I1236" s="60"/>
      <c r="J1236" s="60"/>
      <c r="K1236" s="60"/>
      <c r="L1236" s="60"/>
      <c r="M1236" s="48"/>
      <c r="N1236" s="48"/>
      <c r="O1236" s="48"/>
      <c r="P1236" s="48"/>
      <c r="Q1236" s="48"/>
      <c r="R1236" s="48"/>
      <c r="S1236" s="48"/>
      <c r="T1236" s="48"/>
      <c r="U1236" s="48"/>
      <c r="V1236" s="48"/>
      <c r="W1236" s="48"/>
      <c r="X1236" s="48"/>
      <c r="Y1236" s="48"/>
      <c r="Z1236" s="48"/>
      <c r="AA1236" s="48"/>
      <c r="AB1236" s="48"/>
      <c r="AC1236" s="48"/>
      <c r="AD1236" s="48"/>
      <c r="AE1236" s="48"/>
      <c r="AF1236" s="48"/>
      <c r="AG1236" s="48"/>
      <c r="AH1236" s="48"/>
      <c r="AI1236" s="48"/>
      <c r="AJ1236" s="48"/>
      <c r="AK1236" s="48"/>
      <c r="AL1236" s="48"/>
      <c r="AM1236" s="48"/>
      <c r="AN1236" s="48"/>
      <c r="AO1236" s="48"/>
      <c r="AP1236" s="48"/>
      <c r="AQ1236" s="48"/>
      <c r="AR1236" s="48"/>
      <c r="AS1236" s="48"/>
      <c r="AT1236" s="48"/>
      <c r="AU1236" s="48"/>
      <c r="AV1236" s="48"/>
      <c r="AW1236" s="48"/>
      <c r="AX1236" s="48"/>
      <c r="AY1236" s="48"/>
      <c r="AZ1236" s="48"/>
      <c r="BA1236" s="48"/>
      <c r="BB1236" s="48"/>
      <c r="BC1236" s="48"/>
      <c r="BD1236" s="48"/>
      <c r="BE1236" s="48"/>
      <c r="BF1236" s="48"/>
      <c r="BG1236" s="48"/>
      <c r="BH1236" s="48"/>
      <c r="BI1236" s="158"/>
      <c r="BJ1236" s="158"/>
      <c r="BK1236" s="48"/>
      <c r="BL1236" s="307"/>
      <c r="BM1236" s="48"/>
      <c r="BN1236" s="48"/>
      <c r="BO1236" s="48"/>
      <c r="BP1236" s="48"/>
      <c r="BQ1236" s="48"/>
      <c r="BR1236" s="48"/>
      <c r="BS1236" s="48"/>
      <c r="BT1236" s="48"/>
      <c r="BU1236" s="48"/>
      <c r="BV1236" s="48"/>
      <c r="BW1236" s="48"/>
      <c r="BX1236" s="48"/>
      <c r="BY1236" s="48"/>
      <c r="BZ1236" s="328"/>
      <c r="CA1236" s="48"/>
      <c r="CB1236" s="48"/>
      <c r="CC1236" s="48"/>
      <c r="CD1236" s="48"/>
      <c r="CE1236" s="48"/>
      <c r="CF1236" s="48"/>
      <c r="CG1236" s="48"/>
      <c r="CH1236" s="48"/>
      <c r="CI1236" s="48"/>
      <c r="CJ1236" s="48"/>
      <c r="CK1236" s="48"/>
      <c r="CL1236" s="48"/>
      <c r="CM1236" s="48"/>
      <c r="CN1236" s="48"/>
      <c r="CO1236" s="48"/>
      <c r="CP1236" s="48"/>
      <c r="CQ1236" s="48"/>
      <c r="CR1236" s="48"/>
      <c r="CS1236" s="48"/>
      <c r="CT1236" s="48"/>
      <c r="CU1236" s="48"/>
      <c r="CV1236" s="48"/>
      <c r="CW1236" s="48"/>
      <c r="CX1236" s="48"/>
      <c r="CY1236" s="48"/>
      <c r="CZ1236" s="48"/>
      <c r="DA1236" s="48"/>
      <c r="DB1236" s="48"/>
      <c r="DC1236" s="48"/>
      <c r="DD1236" s="48"/>
      <c r="DE1236" s="48"/>
      <c r="DF1236" s="48"/>
      <c r="DG1236" s="48"/>
      <c r="DH1236" s="48"/>
      <c r="DI1236" s="48"/>
      <c r="DJ1236" s="48"/>
      <c r="DK1236" s="48"/>
      <c r="DL1236" s="48"/>
      <c r="DM1236" s="48"/>
      <c r="DN1236" s="48"/>
      <c r="DO1236" s="48"/>
      <c r="DP1236" s="48"/>
      <c r="DQ1236" s="48"/>
      <c r="DR1236" s="48"/>
      <c r="DS1236" s="48"/>
      <c r="DT1236" s="48"/>
      <c r="DU1236" s="48"/>
      <c r="DV1236" s="48"/>
      <c r="DW1236" s="48"/>
      <c r="DX1236" s="48"/>
      <c r="DY1236" s="48"/>
      <c r="DZ1236" s="48"/>
      <c r="EA1236" s="48"/>
      <c r="EB1236" s="48"/>
      <c r="EC1236" s="48"/>
      <c r="ED1236" s="48"/>
      <c r="EE1236" s="48"/>
      <c r="EF1236" s="48"/>
      <c r="EG1236" s="48"/>
      <c r="EH1236" s="48"/>
      <c r="EI1236" s="48"/>
      <c r="EJ1236" s="48"/>
      <c r="EK1236" s="48"/>
      <c r="EL1236" s="48"/>
      <c r="ET1236" s="33" t="s">
        <v>1829</v>
      </c>
      <c r="EU1236" s="33" t="s">
        <v>799</v>
      </c>
    </row>
    <row r="1237" spans="1:151" ht="12" hidden="1" customHeight="1">
      <c r="A1237" s="48"/>
      <c r="B1237" s="60"/>
      <c r="C1237" s="48"/>
      <c r="D1237" s="60"/>
      <c r="E1237" s="60"/>
      <c r="F1237" s="60"/>
      <c r="G1237" s="60"/>
      <c r="H1237" s="60"/>
      <c r="I1237" s="60"/>
      <c r="J1237" s="60"/>
      <c r="K1237" s="60"/>
      <c r="L1237" s="60"/>
      <c r="M1237" s="48"/>
      <c r="N1237" s="48"/>
      <c r="O1237" s="48"/>
      <c r="P1237" s="48"/>
      <c r="Q1237" s="48"/>
      <c r="R1237" s="48"/>
      <c r="S1237" s="48"/>
      <c r="T1237" s="48"/>
      <c r="U1237" s="48"/>
      <c r="V1237" s="48"/>
      <c r="W1237" s="48"/>
      <c r="X1237" s="48"/>
      <c r="Y1237" s="48"/>
      <c r="Z1237" s="48"/>
      <c r="AA1237" s="48"/>
      <c r="AB1237" s="48"/>
      <c r="AC1237" s="48"/>
      <c r="AD1237" s="48"/>
      <c r="AE1237" s="48"/>
      <c r="AF1237" s="48"/>
      <c r="AG1237" s="48"/>
      <c r="AH1237" s="48"/>
      <c r="AI1237" s="48"/>
      <c r="AJ1237" s="48"/>
      <c r="AK1237" s="48"/>
      <c r="AL1237" s="48"/>
      <c r="AM1237" s="48"/>
      <c r="AN1237" s="48"/>
      <c r="AO1237" s="48"/>
      <c r="AP1237" s="48"/>
      <c r="AQ1237" s="48"/>
      <c r="AR1237" s="48"/>
      <c r="AS1237" s="48"/>
      <c r="AT1237" s="48"/>
      <c r="AU1237" s="48"/>
      <c r="AV1237" s="48"/>
      <c r="AW1237" s="48"/>
      <c r="AX1237" s="48"/>
      <c r="AY1237" s="48"/>
      <c r="AZ1237" s="48"/>
      <c r="BA1237" s="48"/>
      <c r="BB1237" s="48"/>
      <c r="BC1237" s="48"/>
      <c r="BD1237" s="48"/>
      <c r="BE1237" s="48"/>
      <c r="BF1237" s="48"/>
      <c r="BG1237" s="48"/>
      <c r="BH1237" s="48"/>
      <c r="BI1237" s="158"/>
      <c r="BJ1237" s="158"/>
      <c r="BK1237" s="48"/>
      <c r="BL1237" s="307"/>
      <c r="BM1237" s="48"/>
      <c r="BN1237" s="48"/>
      <c r="BO1237" s="48"/>
      <c r="BP1237" s="48"/>
      <c r="BQ1237" s="48"/>
      <c r="BR1237" s="48"/>
      <c r="BS1237" s="48"/>
      <c r="BT1237" s="48"/>
      <c r="BU1237" s="48"/>
      <c r="BV1237" s="48"/>
      <c r="BW1237" s="48"/>
      <c r="BX1237" s="48"/>
      <c r="BY1237" s="48"/>
      <c r="BZ1237" s="328"/>
      <c r="CA1237" s="48"/>
      <c r="CB1237" s="48"/>
      <c r="CC1237" s="48"/>
      <c r="CD1237" s="48"/>
      <c r="CE1237" s="48"/>
      <c r="CF1237" s="48"/>
      <c r="CG1237" s="48"/>
      <c r="CH1237" s="48"/>
      <c r="CI1237" s="48"/>
      <c r="CJ1237" s="48"/>
      <c r="CK1237" s="48"/>
      <c r="CL1237" s="48"/>
      <c r="CM1237" s="48"/>
      <c r="CN1237" s="48"/>
      <c r="CO1237" s="48"/>
      <c r="CP1237" s="48"/>
      <c r="CQ1237" s="48"/>
      <c r="CR1237" s="48"/>
      <c r="CS1237" s="48"/>
      <c r="CT1237" s="48"/>
      <c r="CU1237" s="48"/>
      <c r="CV1237" s="48"/>
      <c r="CW1237" s="48"/>
      <c r="CX1237" s="48"/>
      <c r="CY1237" s="48"/>
      <c r="CZ1237" s="48"/>
      <c r="DA1237" s="48"/>
      <c r="DB1237" s="48"/>
      <c r="DC1237" s="48"/>
      <c r="DD1237" s="48"/>
      <c r="DE1237" s="48"/>
      <c r="DF1237" s="48"/>
      <c r="DG1237" s="48"/>
      <c r="DH1237" s="48"/>
      <c r="DI1237" s="48"/>
      <c r="DJ1237" s="48"/>
      <c r="DK1237" s="48"/>
      <c r="DL1237" s="48"/>
      <c r="DM1237" s="48"/>
      <c r="DN1237" s="48"/>
      <c r="DO1237" s="48"/>
      <c r="DP1237" s="48"/>
      <c r="DQ1237" s="48"/>
      <c r="DR1237" s="48"/>
      <c r="DS1237" s="48"/>
      <c r="DT1237" s="48"/>
      <c r="DU1237" s="48"/>
      <c r="DV1237" s="48"/>
      <c r="DW1237" s="48"/>
      <c r="DX1237" s="48"/>
      <c r="DY1237" s="48"/>
      <c r="DZ1237" s="48"/>
      <c r="EA1237" s="48"/>
      <c r="EB1237" s="48"/>
      <c r="EC1237" s="48"/>
      <c r="ED1237" s="48"/>
      <c r="EE1237" s="48"/>
      <c r="EF1237" s="48"/>
      <c r="EG1237" s="48"/>
      <c r="EH1237" s="48"/>
      <c r="EI1237" s="48"/>
      <c r="EJ1237" s="48"/>
      <c r="EK1237" s="48"/>
      <c r="EL1237" s="48"/>
      <c r="ET1237" s="33" t="s">
        <v>1830</v>
      </c>
      <c r="EU1237" s="33" t="s">
        <v>1828</v>
      </c>
    </row>
    <row r="1238" spans="1:151" ht="12" hidden="1" customHeight="1">
      <c r="A1238" s="48"/>
      <c r="B1238" s="60"/>
      <c r="C1238" s="48"/>
      <c r="D1238" s="60"/>
      <c r="E1238" s="60"/>
      <c r="F1238" s="60"/>
      <c r="G1238" s="60"/>
      <c r="H1238" s="60"/>
      <c r="I1238" s="60"/>
      <c r="J1238" s="60"/>
      <c r="K1238" s="60"/>
      <c r="L1238" s="60"/>
      <c r="M1238" s="48"/>
      <c r="N1238" s="48"/>
      <c r="O1238" s="48"/>
      <c r="P1238" s="48"/>
      <c r="Q1238" s="48"/>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c r="AM1238" s="48"/>
      <c r="AN1238" s="48"/>
      <c r="AO1238" s="48"/>
      <c r="AP1238" s="48"/>
      <c r="AQ1238" s="48"/>
      <c r="AR1238" s="48"/>
      <c r="AS1238" s="48"/>
      <c r="AT1238" s="48"/>
      <c r="AU1238" s="48"/>
      <c r="AV1238" s="48"/>
      <c r="AW1238" s="48"/>
      <c r="AX1238" s="48"/>
      <c r="AY1238" s="48"/>
      <c r="AZ1238" s="48"/>
      <c r="BA1238" s="48"/>
      <c r="BB1238" s="48"/>
      <c r="BC1238" s="48"/>
      <c r="BD1238" s="48"/>
      <c r="BE1238" s="48"/>
      <c r="BF1238" s="48"/>
      <c r="BG1238" s="48"/>
      <c r="BH1238" s="48"/>
      <c r="BI1238" s="158"/>
      <c r="BJ1238" s="158"/>
      <c r="BK1238" s="48"/>
      <c r="BL1238" s="307"/>
      <c r="BM1238" s="48"/>
      <c r="BN1238" s="48"/>
      <c r="BO1238" s="48"/>
      <c r="BP1238" s="48"/>
      <c r="BQ1238" s="48"/>
      <c r="BR1238" s="48"/>
      <c r="BS1238" s="48"/>
      <c r="BT1238" s="48"/>
      <c r="BU1238" s="48"/>
      <c r="BV1238" s="48"/>
      <c r="BW1238" s="48"/>
      <c r="BX1238" s="48"/>
      <c r="BY1238" s="48"/>
      <c r="BZ1238" s="328"/>
      <c r="CA1238" s="48"/>
      <c r="CB1238" s="48"/>
      <c r="CC1238" s="48"/>
      <c r="CD1238" s="48"/>
      <c r="CE1238" s="48"/>
      <c r="CF1238" s="48"/>
      <c r="CG1238" s="48"/>
      <c r="CH1238" s="48"/>
      <c r="CI1238" s="48"/>
      <c r="CJ1238" s="48"/>
      <c r="CK1238" s="48"/>
      <c r="CL1238" s="48"/>
      <c r="CM1238" s="48"/>
      <c r="CN1238" s="48"/>
      <c r="CO1238" s="48"/>
      <c r="CP1238" s="48"/>
      <c r="CQ1238" s="48"/>
      <c r="CR1238" s="48"/>
      <c r="CS1238" s="48"/>
      <c r="CT1238" s="48"/>
      <c r="CU1238" s="48"/>
      <c r="CV1238" s="48"/>
      <c r="CW1238" s="48"/>
      <c r="CX1238" s="48"/>
      <c r="CY1238" s="48"/>
      <c r="CZ1238" s="48"/>
      <c r="DA1238" s="48"/>
      <c r="DB1238" s="48"/>
      <c r="DC1238" s="48"/>
      <c r="DD1238" s="48"/>
      <c r="DE1238" s="48"/>
      <c r="DF1238" s="48"/>
      <c r="DG1238" s="48"/>
      <c r="DH1238" s="48"/>
      <c r="DI1238" s="48"/>
      <c r="DJ1238" s="48"/>
      <c r="DK1238" s="48"/>
      <c r="DL1238" s="48"/>
      <c r="DM1238" s="48"/>
      <c r="DN1238" s="48"/>
      <c r="DO1238" s="48"/>
      <c r="DP1238" s="48"/>
      <c r="DQ1238" s="48"/>
      <c r="DR1238" s="48"/>
      <c r="DS1238" s="48"/>
      <c r="DT1238" s="48"/>
      <c r="DU1238" s="48"/>
      <c r="DV1238" s="48"/>
      <c r="DW1238" s="48"/>
      <c r="DX1238" s="48"/>
      <c r="DY1238" s="48"/>
      <c r="DZ1238" s="48"/>
      <c r="EA1238" s="48"/>
      <c r="EB1238" s="48"/>
      <c r="EC1238" s="48"/>
      <c r="ED1238" s="48"/>
      <c r="EE1238" s="48"/>
      <c r="EF1238" s="48"/>
      <c r="EG1238" s="48"/>
      <c r="EH1238" s="48"/>
      <c r="EI1238" s="48"/>
      <c r="EJ1238" s="48"/>
      <c r="EK1238" s="48"/>
      <c r="EL1238" s="48"/>
      <c r="ET1238" s="33" t="s">
        <v>1831</v>
      </c>
      <c r="EU1238" s="33" t="s">
        <v>1829</v>
      </c>
    </row>
    <row r="1239" spans="1:151" ht="12" hidden="1" customHeight="1">
      <c r="A1239" s="48"/>
      <c r="B1239" s="60"/>
      <c r="C1239" s="48"/>
      <c r="D1239" s="60"/>
      <c r="E1239" s="60"/>
      <c r="F1239" s="60"/>
      <c r="G1239" s="60"/>
      <c r="H1239" s="60"/>
      <c r="I1239" s="60"/>
      <c r="J1239" s="60"/>
      <c r="K1239" s="60"/>
      <c r="L1239" s="60"/>
      <c r="M1239" s="48"/>
      <c r="N1239" s="48"/>
      <c r="O1239" s="48"/>
      <c r="P1239" s="48"/>
      <c r="Q1239" s="48"/>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c r="AM1239" s="48"/>
      <c r="AN1239" s="48"/>
      <c r="AO1239" s="48"/>
      <c r="AP1239" s="48"/>
      <c r="AQ1239" s="48"/>
      <c r="AR1239" s="48"/>
      <c r="AS1239" s="48"/>
      <c r="AT1239" s="48"/>
      <c r="AU1239" s="48"/>
      <c r="AV1239" s="48"/>
      <c r="AW1239" s="48"/>
      <c r="AX1239" s="48"/>
      <c r="AY1239" s="48"/>
      <c r="AZ1239" s="48"/>
      <c r="BA1239" s="48"/>
      <c r="BB1239" s="48"/>
      <c r="BC1239" s="48"/>
      <c r="BD1239" s="48"/>
      <c r="BE1239" s="48"/>
      <c r="BF1239" s="48"/>
      <c r="BG1239" s="48"/>
      <c r="BH1239" s="48"/>
      <c r="BI1239" s="158"/>
      <c r="BJ1239" s="158"/>
      <c r="BK1239" s="48"/>
      <c r="BL1239" s="307"/>
      <c r="BM1239" s="48"/>
      <c r="BN1239" s="48"/>
      <c r="BO1239" s="48"/>
      <c r="BP1239" s="48"/>
      <c r="BQ1239" s="48"/>
      <c r="BR1239" s="48"/>
      <c r="BS1239" s="48"/>
      <c r="BT1239" s="48"/>
      <c r="BU1239" s="48"/>
      <c r="BV1239" s="48"/>
      <c r="BW1239" s="48"/>
      <c r="BX1239" s="48"/>
      <c r="BY1239" s="48"/>
      <c r="BZ1239" s="328"/>
      <c r="CA1239" s="48"/>
      <c r="CB1239" s="48"/>
      <c r="CC1239" s="48"/>
      <c r="CD1239" s="48"/>
      <c r="CE1239" s="48"/>
      <c r="CF1239" s="48"/>
      <c r="CG1239" s="48"/>
      <c r="CH1239" s="48"/>
      <c r="CI1239" s="48"/>
      <c r="CJ1239" s="48"/>
      <c r="CK1239" s="48"/>
      <c r="CL1239" s="48"/>
      <c r="CM1239" s="48"/>
      <c r="CN1239" s="48"/>
      <c r="CO1239" s="48"/>
      <c r="CP1239" s="48"/>
      <c r="CQ1239" s="48"/>
      <c r="CR1239" s="48"/>
      <c r="CS1239" s="48"/>
      <c r="CT1239" s="48"/>
      <c r="CU1239" s="48"/>
      <c r="CV1239" s="48"/>
      <c r="CW1239" s="48"/>
      <c r="CX1239" s="48"/>
      <c r="CY1239" s="48"/>
      <c r="CZ1239" s="48"/>
      <c r="DA1239" s="48"/>
      <c r="DB1239" s="48"/>
      <c r="DC1239" s="48"/>
      <c r="DD1239" s="48"/>
      <c r="DE1239" s="48"/>
      <c r="DF1239" s="48"/>
      <c r="DG1239" s="48"/>
      <c r="DH1239" s="48"/>
      <c r="DI1239" s="48"/>
      <c r="DJ1239" s="48"/>
      <c r="DK1239" s="48"/>
      <c r="DL1239" s="48"/>
      <c r="DM1239" s="48"/>
      <c r="DN1239" s="48"/>
      <c r="DO1239" s="48"/>
      <c r="DP1239" s="48"/>
      <c r="DQ1239" s="48"/>
      <c r="DR1239" s="48"/>
      <c r="DS1239" s="48"/>
      <c r="DT1239" s="48"/>
      <c r="DU1239" s="48"/>
      <c r="DV1239" s="48"/>
      <c r="DW1239" s="48"/>
      <c r="DX1239" s="48"/>
      <c r="DY1239" s="48"/>
      <c r="DZ1239" s="48"/>
      <c r="EA1239" s="48"/>
      <c r="EB1239" s="48"/>
      <c r="EC1239" s="48"/>
      <c r="ED1239" s="48"/>
      <c r="EE1239" s="48"/>
      <c r="EF1239" s="48"/>
      <c r="EG1239" s="48"/>
      <c r="EH1239" s="48"/>
      <c r="EI1239" s="48"/>
      <c r="EJ1239" s="48"/>
      <c r="EK1239" s="48"/>
      <c r="EL1239" s="48"/>
      <c r="ET1239" s="33" t="s">
        <v>1832</v>
      </c>
      <c r="EU1239" s="33" t="s">
        <v>1830</v>
      </c>
    </row>
    <row r="1240" spans="1:151" ht="12" hidden="1" customHeight="1">
      <c r="A1240" s="48"/>
      <c r="B1240" s="60"/>
      <c r="C1240" s="48"/>
      <c r="D1240" s="60"/>
      <c r="E1240" s="60"/>
      <c r="F1240" s="60"/>
      <c r="G1240" s="60"/>
      <c r="H1240" s="60"/>
      <c r="I1240" s="60"/>
      <c r="J1240" s="60"/>
      <c r="K1240" s="60"/>
      <c r="L1240" s="60"/>
      <c r="M1240" s="48"/>
      <c r="N1240" s="48"/>
      <c r="O1240" s="48"/>
      <c r="P1240" s="48"/>
      <c r="Q1240" s="48"/>
      <c r="R1240" s="48"/>
      <c r="S1240" s="48"/>
      <c r="T1240" s="48"/>
      <c r="U1240" s="48"/>
      <c r="V1240" s="48"/>
      <c r="W1240" s="48"/>
      <c r="X1240" s="48"/>
      <c r="Y1240" s="48"/>
      <c r="Z1240" s="48"/>
      <c r="AA1240" s="48"/>
      <c r="AB1240" s="48"/>
      <c r="AC1240" s="48"/>
      <c r="AD1240" s="48"/>
      <c r="AE1240" s="48"/>
      <c r="AF1240" s="48"/>
      <c r="AG1240" s="48"/>
      <c r="AH1240" s="48"/>
      <c r="AI1240" s="48"/>
      <c r="AJ1240" s="48"/>
      <c r="AK1240" s="48"/>
      <c r="AL1240" s="48"/>
      <c r="AM1240" s="48"/>
      <c r="AN1240" s="48"/>
      <c r="AO1240" s="48"/>
      <c r="AP1240" s="48"/>
      <c r="AQ1240" s="48"/>
      <c r="AR1240" s="48"/>
      <c r="AS1240" s="48"/>
      <c r="AT1240" s="48"/>
      <c r="AU1240" s="48"/>
      <c r="AV1240" s="48"/>
      <c r="AW1240" s="48"/>
      <c r="AX1240" s="48"/>
      <c r="AY1240" s="48"/>
      <c r="AZ1240" s="48"/>
      <c r="BA1240" s="48"/>
      <c r="BB1240" s="48"/>
      <c r="BC1240" s="48"/>
      <c r="BD1240" s="48"/>
      <c r="BE1240" s="48"/>
      <c r="BF1240" s="48"/>
      <c r="BG1240" s="48"/>
      <c r="BH1240" s="48"/>
      <c r="BI1240" s="158"/>
      <c r="BJ1240" s="158"/>
      <c r="BK1240" s="48"/>
      <c r="BL1240" s="307"/>
      <c r="BM1240" s="48"/>
      <c r="BN1240" s="48"/>
      <c r="BO1240" s="48"/>
      <c r="BP1240" s="48"/>
      <c r="BQ1240" s="48"/>
      <c r="BR1240" s="48"/>
      <c r="BS1240" s="48"/>
      <c r="BT1240" s="48"/>
      <c r="BU1240" s="48"/>
      <c r="BV1240" s="48"/>
      <c r="BW1240" s="48"/>
      <c r="BX1240" s="48"/>
      <c r="BY1240" s="48"/>
      <c r="BZ1240" s="328"/>
      <c r="CA1240" s="48"/>
      <c r="CB1240" s="48"/>
      <c r="CC1240" s="48"/>
      <c r="CD1240" s="48"/>
      <c r="CE1240" s="48"/>
      <c r="CF1240" s="48"/>
      <c r="CG1240" s="48"/>
      <c r="CH1240" s="48"/>
      <c r="CI1240" s="48"/>
      <c r="CJ1240" s="48"/>
      <c r="CK1240" s="48"/>
      <c r="CL1240" s="48"/>
      <c r="CM1240" s="48"/>
      <c r="CN1240" s="48"/>
      <c r="CO1240" s="48"/>
      <c r="CP1240" s="48"/>
      <c r="CQ1240" s="48"/>
      <c r="CR1240" s="48"/>
      <c r="CS1240" s="48"/>
      <c r="CT1240" s="48"/>
      <c r="CU1240" s="48"/>
      <c r="CV1240" s="48"/>
      <c r="CW1240" s="48"/>
      <c r="CX1240" s="48"/>
      <c r="CY1240" s="48"/>
      <c r="CZ1240" s="48"/>
      <c r="DA1240" s="48"/>
      <c r="DB1240" s="48"/>
      <c r="DC1240" s="48"/>
      <c r="DD1240" s="48"/>
      <c r="DE1240" s="48"/>
      <c r="DF1240" s="48"/>
      <c r="DG1240" s="48"/>
      <c r="DH1240" s="48"/>
      <c r="DI1240" s="48"/>
      <c r="DJ1240" s="48"/>
      <c r="DK1240" s="48"/>
      <c r="DL1240" s="48"/>
      <c r="DM1240" s="48"/>
      <c r="DN1240" s="48"/>
      <c r="DO1240" s="48"/>
      <c r="DP1240" s="48"/>
      <c r="DQ1240" s="48"/>
      <c r="DR1240" s="48"/>
      <c r="DS1240" s="48"/>
      <c r="DT1240" s="48"/>
      <c r="DU1240" s="48"/>
      <c r="DV1240" s="48"/>
      <c r="DW1240" s="48"/>
      <c r="DX1240" s="48"/>
      <c r="DY1240" s="48"/>
      <c r="DZ1240" s="48"/>
      <c r="EA1240" s="48"/>
      <c r="EB1240" s="48"/>
      <c r="EC1240" s="48"/>
      <c r="ED1240" s="48"/>
      <c r="EE1240" s="48"/>
      <c r="EF1240" s="48"/>
      <c r="EG1240" s="48"/>
      <c r="EH1240" s="48"/>
      <c r="EI1240" s="48"/>
      <c r="EJ1240" s="48"/>
      <c r="EK1240" s="48"/>
      <c r="EL1240" s="48"/>
      <c r="ET1240" s="33" t="s">
        <v>1833</v>
      </c>
      <c r="EU1240" s="33" t="s">
        <v>1831</v>
      </c>
    </row>
    <row r="1241" spans="1:151" ht="12" hidden="1" customHeight="1">
      <c r="A1241" s="48"/>
      <c r="B1241" s="60"/>
      <c r="C1241" s="48"/>
      <c r="D1241" s="60"/>
      <c r="E1241" s="60"/>
      <c r="F1241" s="60"/>
      <c r="G1241" s="60"/>
      <c r="H1241" s="60"/>
      <c r="I1241" s="60"/>
      <c r="J1241" s="60"/>
      <c r="K1241" s="60"/>
      <c r="L1241" s="60"/>
      <c r="M1241" s="48"/>
      <c r="N1241" s="48"/>
      <c r="O1241" s="48"/>
      <c r="P1241" s="48"/>
      <c r="Q1241" s="48"/>
      <c r="R1241" s="48"/>
      <c r="S1241" s="48"/>
      <c r="T1241" s="48"/>
      <c r="U1241" s="48"/>
      <c r="V1241" s="48"/>
      <c r="W1241" s="48"/>
      <c r="X1241" s="48"/>
      <c r="Y1241" s="48"/>
      <c r="Z1241" s="48"/>
      <c r="AA1241" s="48"/>
      <c r="AB1241" s="48"/>
      <c r="AC1241" s="48"/>
      <c r="AD1241" s="48"/>
      <c r="AE1241" s="48"/>
      <c r="AF1241" s="48"/>
      <c r="AG1241" s="48"/>
      <c r="AH1241" s="48"/>
      <c r="AI1241" s="48"/>
      <c r="AJ1241" s="48"/>
      <c r="AK1241" s="48"/>
      <c r="AL1241" s="48"/>
      <c r="AM1241" s="48"/>
      <c r="AN1241" s="48"/>
      <c r="AO1241" s="48"/>
      <c r="AP1241" s="48"/>
      <c r="AQ1241" s="48"/>
      <c r="AR1241" s="48"/>
      <c r="AS1241" s="48"/>
      <c r="AT1241" s="48"/>
      <c r="AU1241" s="48"/>
      <c r="AV1241" s="48"/>
      <c r="AW1241" s="48"/>
      <c r="AX1241" s="48"/>
      <c r="AY1241" s="48"/>
      <c r="AZ1241" s="48"/>
      <c r="BA1241" s="48"/>
      <c r="BB1241" s="48"/>
      <c r="BC1241" s="48"/>
      <c r="BD1241" s="48"/>
      <c r="BE1241" s="48"/>
      <c r="BF1241" s="48"/>
      <c r="BG1241" s="48"/>
      <c r="BH1241" s="48"/>
      <c r="BI1241" s="158"/>
      <c r="BJ1241" s="158"/>
      <c r="BK1241" s="48"/>
      <c r="BL1241" s="307"/>
      <c r="BM1241" s="48"/>
      <c r="BN1241" s="48"/>
      <c r="BO1241" s="48"/>
      <c r="BP1241" s="48"/>
      <c r="BQ1241" s="48"/>
      <c r="BR1241" s="48"/>
      <c r="BS1241" s="48"/>
      <c r="BT1241" s="48"/>
      <c r="BU1241" s="48"/>
      <c r="BV1241" s="48"/>
      <c r="BW1241" s="48"/>
      <c r="BX1241" s="48"/>
      <c r="BY1241" s="48"/>
      <c r="BZ1241" s="328"/>
      <c r="CA1241" s="48"/>
      <c r="CB1241" s="48"/>
      <c r="CC1241" s="48"/>
      <c r="CD1241" s="48"/>
      <c r="CE1241" s="48"/>
      <c r="CF1241" s="48"/>
      <c r="CG1241" s="48"/>
      <c r="CH1241" s="48"/>
      <c r="CI1241" s="48"/>
      <c r="CJ1241" s="48"/>
      <c r="CK1241" s="48"/>
      <c r="CL1241" s="48"/>
      <c r="CM1241" s="48"/>
      <c r="CN1241" s="48"/>
      <c r="CO1241" s="48"/>
      <c r="CP1241" s="48"/>
      <c r="CQ1241" s="48"/>
      <c r="CR1241" s="48"/>
      <c r="CS1241" s="48"/>
      <c r="CT1241" s="48"/>
      <c r="CU1241" s="48"/>
      <c r="CV1241" s="48"/>
      <c r="CW1241" s="48"/>
      <c r="CX1241" s="48"/>
      <c r="CY1241" s="48"/>
      <c r="CZ1241" s="48"/>
      <c r="DA1241" s="48"/>
      <c r="DB1241" s="48"/>
      <c r="DC1241" s="48"/>
      <c r="DD1241" s="48"/>
      <c r="DE1241" s="48"/>
      <c r="DF1241" s="48"/>
      <c r="DG1241" s="48"/>
      <c r="DH1241" s="48"/>
      <c r="DI1241" s="48"/>
      <c r="DJ1241" s="48"/>
      <c r="DK1241" s="48"/>
      <c r="DL1241" s="48"/>
      <c r="DM1241" s="48"/>
      <c r="DN1241" s="48"/>
      <c r="DO1241" s="48"/>
      <c r="DP1241" s="48"/>
      <c r="DQ1241" s="48"/>
      <c r="DR1241" s="48"/>
      <c r="DS1241" s="48"/>
      <c r="DT1241" s="48"/>
      <c r="DU1241" s="48"/>
      <c r="DV1241" s="48"/>
      <c r="DW1241" s="48"/>
      <c r="DX1241" s="48"/>
      <c r="DY1241" s="48"/>
      <c r="DZ1241" s="48"/>
      <c r="EA1241" s="48"/>
      <c r="EB1241" s="48"/>
      <c r="EC1241" s="48"/>
      <c r="ED1241" s="48"/>
      <c r="EE1241" s="48"/>
      <c r="EF1241" s="48"/>
      <c r="EG1241" s="48"/>
      <c r="EH1241" s="48"/>
      <c r="EI1241" s="48"/>
      <c r="EJ1241" s="48"/>
      <c r="EK1241" s="48"/>
      <c r="EL1241" s="48"/>
      <c r="ET1241" s="33" t="s">
        <v>1834</v>
      </c>
      <c r="EU1241" s="33" t="s">
        <v>1832</v>
      </c>
    </row>
    <row r="1242" spans="1:151" ht="12" hidden="1" customHeight="1">
      <c r="A1242" s="48"/>
      <c r="B1242" s="60"/>
      <c r="C1242" s="48"/>
      <c r="D1242" s="60"/>
      <c r="E1242" s="60"/>
      <c r="F1242" s="60"/>
      <c r="G1242" s="60"/>
      <c r="H1242" s="60"/>
      <c r="I1242" s="60"/>
      <c r="J1242" s="60"/>
      <c r="K1242" s="60"/>
      <c r="L1242" s="60"/>
      <c r="M1242" s="48"/>
      <c r="N1242" s="48"/>
      <c r="O1242" s="48"/>
      <c r="P1242" s="48"/>
      <c r="Q1242" s="48"/>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c r="AM1242" s="48"/>
      <c r="AN1242" s="48"/>
      <c r="AO1242" s="48"/>
      <c r="AP1242" s="48"/>
      <c r="AQ1242" s="48"/>
      <c r="AR1242" s="48"/>
      <c r="AS1242" s="48"/>
      <c r="AT1242" s="48"/>
      <c r="AU1242" s="48"/>
      <c r="AV1242" s="48"/>
      <c r="AW1242" s="48"/>
      <c r="AX1242" s="48"/>
      <c r="AY1242" s="48"/>
      <c r="AZ1242" s="48"/>
      <c r="BA1242" s="48"/>
      <c r="BB1242" s="48"/>
      <c r="BC1242" s="48"/>
      <c r="BD1242" s="48"/>
      <c r="BE1242" s="48"/>
      <c r="BF1242" s="48"/>
      <c r="BG1242" s="48"/>
      <c r="BH1242" s="48"/>
      <c r="BI1242" s="158"/>
      <c r="BJ1242" s="158"/>
      <c r="BK1242" s="48"/>
      <c r="BL1242" s="307"/>
      <c r="BM1242" s="48"/>
      <c r="BN1242" s="48"/>
      <c r="BO1242" s="48"/>
      <c r="BP1242" s="48"/>
      <c r="BQ1242" s="48"/>
      <c r="BR1242" s="48"/>
      <c r="BS1242" s="48"/>
      <c r="BT1242" s="48"/>
      <c r="BU1242" s="48"/>
      <c r="BV1242" s="48"/>
      <c r="BW1242" s="48"/>
      <c r="BX1242" s="48"/>
      <c r="BY1242" s="48"/>
      <c r="BZ1242" s="328"/>
      <c r="CA1242" s="48"/>
      <c r="CB1242" s="48"/>
      <c r="CC1242" s="48"/>
      <c r="CD1242" s="48"/>
      <c r="CE1242" s="48"/>
      <c r="CF1242" s="48"/>
      <c r="CG1242" s="48"/>
      <c r="CH1242" s="48"/>
      <c r="CI1242" s="48"/>
      <c r="CJ1242" s="48"/>
      <c r="CK1242" s="48"/>
      <c r="CL1242" s="48"/>
      <c r="CM1242" s="48"/>
      <c r="CN1242" s="48"/>
      <c r="CO1242" s="48"/>
      <c r="CP1242" s="48"/>
      <c r="CQ1242" s="48"/>
      <c r="CR1242" s="48"/>
      <c r="CS1242" s="48"/>
      <c r="CT1242" s="48"/>
      <c r="CU1242" s="48"/>
      <c r="CV1242" s="48"/>
      <c r="CW1242" s="48"/>
      <c r="CX1242" s="48"/>
      <c r="CY1242" s="48"/>
      <c r="CZ1242" s="48"/>
      <c r="DA1242" s="48"/>
      <c r="DB1242" s="48"/>
      <c r="DC1242" s="48"/>
      <c r="DD1242" s="48"/>
      <c r="DE1242" s="48"/>
      <c r="DF1242" s="48"/>
      <c r="DG1242" s="48"/>
      <c r="DH1242" s="48"/>
      <c r="DI1242" s="48"/>
      <c r="DJ1242" s="48"/>
      <c r="DK1242" s="48"/>
      <c r="DL1242" s="48"/>
      <c r="DM1242" s="48"/>
      <c r="DN1242" s="48"/>
      <c r="DO1242" s="48"/>
      <c r="DP1242" s="48"/>
      <c r="DQ1242" s="48"/>
      <c r="DR1242" s="48"/>
      <c r="DS1242" s="48"/>
      <c r="DT1242" s="48"/>
      <c r="DU1242" s="48"/>
      <c r="DV1242" s="48"/>
      <c r="DW1242" s="48"/>
      <c r="DX1242" s="48"/>
      <c r="DY1242" s="48"/>
      <c r="DZ1242" s="48"/>
      <c r="EA1242" s="48"/>
      <c r="EB1242" s="48"/>
      <c r="EC1242" s="48"/>
      <c r="ED1242" s="48"/>
      <c r="EE1242" s="48"/>
      <c r="EF1242" s="48"/>
      <c r="EG1242" s="48"/>
      <c r="EH1242" s="48"/>
      <c r="EI1242" s="48"/>
      <c r="EJ1242" s="48"/>
      <c r="EK1242" s="48"/>
      <c r="EL1242" s="48"/>
      <c r="ET1242" s="33" t="s">
        <v>1835</v>
      </c>
      <c r="EU1242" s="33" t="s">
        <v>1833</v>
      </c>
    </row>
    <row r="1243" spans="1:151" ht="12" hidden="1" customHeight="1">
      <c r="A1243" s="48"/>
      <c r="B1243" s="60"/>
      <c r="C1243" s="48"/>
      <c r="D1243" s="60"/>
      <c r="E1243" s="60"/>
      <c r="F1243" s="60"/>
      <c r="G1243" s="60"/>
      <c r="H1243" s="60"/>
      <c r="I1243" s="60"/>
      <c r="J1243" s="60"/>
      <c r="K1243" s="60"/>
      <c r="L1243" s="60"/>
      <c r="M1243" s="48"/>
      <c r="N1243" s="48"/>
      <c r="O1243" s="48"/>
      <c r="P1243" s="48"/>
      <c r="Q1243" s="48"/>
      <c r="R1243" s="48"/>
      <c r="S1243" s="48"/>
      <c r="T1243" s="48"/>
      <c r="U1243" s="48"/>
      <c r="V1243" s="48"/>
      <c r="W1243" s="48"/>
      <c r="X1243" s="48"/>
      <c r="Y1243" s="48"/>
      <c r="Z1243" s="48"/>
      <c r="AA1243" s="48"/>
      <c r="AB1243" s="48"/>
      <c r="AC1243" s="48"/>
      <c r="AD1243" s="48"/>
      <c r="AE1243" s="48"/>
      <c r="AF1243" s="48"/>
      <c r="AG1243" s="48"/>
      <c r="AH1243" s="48"/>
      <c r="AI1243" s="48"/>
      <c r="AJ1243" s="48"/>
      <c r="AK1243" s="48"/>
      <c r="AL1243" s="48"/>
      <c r="AM1243" s="48"/>
      <c r="AN1243" s="48"/>
      <c r="AO1243" s="48"/>
      <c r="AP1243" s="48"/>
      <c r="AQ1243" s="48"/>
      <c r="AR1243" s="48"/>
      <c r="AS1243" s="48"/>
      <c r="AT1243" s="48"/>
      <c r="AU1243" s="48"/>
      <c r="AV1243" s="48"/>
      <c r="AW1243" s="48"/>
      <c r="AX1243" s="48"/>
      <c r="AY1243" s="48"/>
      <c r="AZ1243" s="48"/>
      <c r="BA1243" s="48"/>
      <c r="BB1243" s="48"/>
      <c r="BC1243" s="48"/>
      <c r="BD1243" s="48"/>
      <c r="BE1243" s="48"/>
      <c r="BF1243" s="48"/>
      <c r="BG1243" s="48"/>
      <c r="BH1243" s="48"/>
      <c r="BI1243" s="158"/>
      <c r="BJ1243" s="158"/>
      <c r="BK1243" s="48"/>
      <c r="BL1243" s="307"/>
      <c r="BM1243" s="48"/>
      <c r="BN1243" s="48"/>
      <c r="BO1243" s="48"/>
      <c r="BP1243" s="48"/>
      <c r="BQ1243" s="48"/>
      <c r="BR1243" s="48"/>
      <c r="BS1243" s="48"/>
      <c r="BT1243" s="48"/>
      <c r="BU1243" s="48"/>
      <c r="BV1243" s="48"/>
      <c r="BW1243" s="48"/>
      <c r="BX1243" s="48"/>
      <c r="BY1243" s="48"/>
      <c r="BZ1243" s="328"/>
      <c r="CA1243" s="48"/>
      <c r="CB1243" s="48"/>
      <c r="CC1243" s="48"/>
      <c r="CD1243" s="48"/>
      <c r="CE1243" s="48"/>
      <c r="CF1243" s="48"/>
      <c r="CG1243" s="48"/>
      <c r="CH1243" s="48"/>
      <c r="CI1243" s="48"/>
      <c r="CJ1243" s="48"/>
      <c r="CK1243" s="48"/>
      <c r="CL1243" s="48"/>
      <c r="CM1243" s="48"/>
      <c r="CN1243" s="48"/>
      <c r="CO1243" s="48"/>
      <c r="CP1243" s="48"/>
      <c r="CQ1243" s="48"/>
      <c r="CR1243" s="48"/>
      <c r="CS1243" s="48"/>
      <c r="CT1243" s="48"/>
      <c r="CU1243" s="48"/>
      <c r="CV1243" s="48"/>
      <c r="CW1243" s="48"/>
      <c r="CX1243" s="48"/>
      <c r="CY1243" s="48"/>
      <c r="CZ1243" s="48"/>
      <c r="DA1243" s="48"/>
      <c r="DB1243" s="48"/>
      <c r="DC1243" s="48"/>
      <c r="DD1243" s="48"/>
      <c r="DE1243" s="48"/>
      <c r="DF1243" s="48"/>
      <c r="DG1243" s="48"/>
      <c r="DH1243" s="48"/>
      <c r="DI1243" s="48"/>
      <c r="DJ1243" s="48"/>
      <c r="DK1243" s="48"/>
      <c r="DL1243" s="48"/>
      <c r="DM1243" s="48"/>
      <c r="DN1243" s="48"/>
      <c r="DO1243" s="48"/>
      <c r="DP1243" s="48"/>
      <c r="DQ1243" s="48"/>
      <c r="DR1243" s="48"/>
      <c r="DS1243" s="48"/>
      <c r="DT1243" s="48"/>
      <c r="DU1243" s="48"/>
      <c r="DV1243" s="48"/>
      <c r="DW1243" s="48"/>
      <c r="DX1243" s="48"/>
      <c r="DY1243" s="48"/>
      <c r="DZ1243" s="48"/>
      <c r="EA1243" s="48"/>
      <c r="EB1243" s="48"/>
      <c r="EC1243" s="48"/>
      <c r="ED1243" s="48"/>
      <c r="EE1243" s="48"/>
      <c r="EF1243" s="48"/>
      <c r="EG1243" s="48"/>
      <c r="EH1243" s="48"/>
      <c r="EI1243" s="48"/>
      <c r="EJ1243" s="48"/>
      <c r="EK1243" s="48"/>
      <c r="EL1243" s="48"/>
      <c r="ET1243" s="33" t="s">
        <v>1836</v>
      </c>
      <c r="EU1243" s="33" t="s">
        <v>1834</v>
      </c>
    </row>
    <row r="1244" spans="1:151" ht="12" hidden="1" customHeight="1">
      <c r="A1244" s="48"/>
      <c r="B1244" s="60"/>
      <c r="C1244" s="48"/>
      <c r="D1244" s="60"/>
      <c r="E1244" s="60"/>
      <c r="F1244" s="60"/>
      <c r="G1244" s="60"/>
      <c r="H1244" s="60"/>
      <c r="I1244" s="60"/>
      <c r="J1244" s="60"/>
      <c r="K1244" s="60"/>
      <c r="L1244" s="60"/>
      <c r="M1244" s="48"/>
      <c r="N1244" s="48"/>
      <c r="O1244" s="48"/>
      <c r="P1244" s="48"/>
      <c r="Q1244" s="48"/>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8"/>
      <c r="AM1244" s="48"/>
      <c r="AN1244" s="48"/>
      <c r="AO1244" s="48"/>
      <c r="AP1244" s="48"/>
      <c r="AQ1244" s="48"/>
      <c r="AR1244" s="48"/>
      <c r="AS1244" s="48"/>
      <c r="AT1244" s="48"/>
      <c r="AU1244" s="48"/>
      <c r="AV1244" s="48"/>
      <c r="AW1244" s="48"/>
      <c r="AX1244" s="48"/>
      <c r="AY1244" s="48"/>
      <c r="AZ1244" s="48"/>
      <c r="BA1244" s="48"/>
      <c r="BB1244" s="48"/>
      <c r="BC1244" s="48"/>
      <c r="BD1244" s="48"/>
      <c r="BE1244" s="48"/>
      <c r="BF1244" s="48"/>
      <c r="BG1244" s="48"/>
      <c r="BH1244" s="48"/>
      <c r="BI1244" s="158"/>
      <c r="BJ1244" s="158"/>
      <c r="BK1244" s="48"/>
      <c r="BL1244" s="307"/>
      <c r="BM1244" s="48"/>
      <c r="BN1244" s="48"/>
      <c r="BO1244" s="48"/>
      <c r="BP1244" s="48"/>
      <c r="BQ1244" s="48"/>
      <c r="BR1244" s="48"/>
      <c r="BS1244" s="48"/>
      <c r="BT1244" s="48"/>
      <c r="BU1244" s="48"/>
      <c r="BV1244" s="48"/>
      <c r="BW1244" s="48"/>
      <c r="BX1244" s="48"/>
      <c r="BY1244" s="48"/>
      <c r="BZ1244" s="328"/>
      <c r="CA1244" s="48"/>
      <c r="CB1244" s="48"/>
      <c r="CC1244" s="48"/>
      <c r="CD1244" s="48"/>
      <c r="CE1244" s="48"/>
      <c r="CF1244" s="48"/>
      <c r="CG1244" s="48"/>
      <c r="CH1244" s="48"/>
      <c r="CI1244" s="48"/>
      <c r="CJ1244" s="48"/>
      <c r="CK1244" s="48"/>
      <c r="CL1244" s="48"/>
      <c r="CM1244" s="48"/>
      <c r="CN1244" s="48"/>
      <c r="CO1244" s="48"/>
      <c r="CP1244" s="48"/>
      <c r="CQ1244" s="48"/>
      <c r="CR1244" s="48"/>
      <c r="CS1244" s="48"/>
      <c r="CT1244" s="48"/>
      <c r="CU1244" s="48"/>
      <c r="CV1244" s="48"/>
      <c r="CW1244" s="48"/>
      <c r="CX1244" s="48"/>
      <c r="CY1244" s="48"/>
      <c r="CZ1244" s="48"/>
      <c r="DA1244" s="48"/>
      <c r="DB1244" s="48"/>
      <c r="DC1244" s="48"/>
      <c r="DD1244" s="48"/>
      <c r="DE1244" s="48"/>
      <c r="DF1244" s="48"/>
      <c r="DG1244" s="48"/>
      <c r="DH1244" s="48"/>
      <c r="DI1244" s="48"/>
      <c r="DJ1244" s="48"/>
      <c r="DK1244" s="48"/>
      <c r="DL1244" s="48"/>
      <c r="DM1244" s="48"/>
      <c r="DN1244" s="48"/>
      <c r="DO1244" s="48"/>
      <c r="DP1244" s="48"/>
      <c r="DQ1244" s="48"/>
      <c r="DR1244" s="48"/>
      <c r="DS1244" s="48"/>
      <c r="DT1244" s="48"/>
      <c r="DU1244" s="48"/>
      <c r="DV1244" s="48"/>
      <c r="DW1244" s="48"/>
      <c r="DX1244" s="48"/>
      <c r="DY1244" s="48"/>
      <c r="DZ1244" s="48"/>
      <c r="EA1244" s="48"/>
      <c r="EB1244" s="48"/>
      <c r="EC1244" s="48"/>
      <c r="ED1244" s="48"/>
      <c r="EE1244" s="48"/>
      <c r="EF1244" s="48"/>
      <c r="EG1244" s="48"/>
      <c r="EH1244" s="48"/>
      <c r="EI1244" s="48"/>
      <c r="EJ1244" s="48"/>
      <c r="EK1244" s="48"/>
      <c r="EL1244" s="48"/>
      <c r="ET1244" s="33" t="s">
        <v>1837</v>
      </c>
      <c r="EU1244" s="33" t="s">
        <v>1835</v>
      </c>
    </row>
    <row r="1245" spans="1:151" ht="12" hidden="1" customHeight="1">
      <c r="A1245" s="48"/>
      <c r="B1245" s="60"/>
      <c r="C1245" s="48"/>
      <c r="D1245" s="60"/>
      <c r="E1245" s="60"/>
      <c r="F1245" s="60"/>
      <c r="G1245" s="60"/>
      <c r="H1245" s="60"/>
      <c r="I1245" s="60"/>
      <c r="J1245" s="60"/>
      <c r="K1245" s="60"/>
      <c r="L1245" s="60"/>
      <c r="M1245" s="48"/>
      <c r="N1245" s="48"/>
      <c r="O1245" s="48"/>
      <c r="P1245" s="48"/>
      <c r="Q1245" s="48"/>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8"/>
      <c r="AM1245" s="48"/>
      <c r="AN1245" s="48"/>
      <c r="AO1245" s="48"/>
      <c r="AP1245" s="48"/>
      <c r="AQ1245" s="48"/>
      <c r="AR1245" s="48"/>
      <c r="AS1245" s="48"/>
      <c r="AT1245" s="48"/>
      <c r="AU1245" s="48"/>
      <c r="AV1245" s="48"/>
      <c r="AW1245" s="48"/>
      <c r="AX1245" s="48"/>
      <c r="AY1245" s="48"/>
      <c r="AZ1245" s="48"/>
      <c r="BA1245" s="48"/>
      <c r="BB1245" s="48"/>
      <c r="BC1245" s="48"/>
      <c r="BD1245" s="48"/>
      <c r="BE1245" s="48"/>
      <c r="BF1245" s="48"/>
      <c r="BG1245" s="48"/>
      <c r="BH1245" s="48"/>
      <c r="BI1245" s="158"/>
      <c r="BJ1245" s="158"/>
      <c r="BK1245" s="48"/>
      <c r="BL1245" s="307"/>
      <c r="BM1245" s="48"/>
      <c r="BN1245" s="48"/>
      <c r="BO1245" s="48"/>
      <c r="BP1245" s="48"/>
      <c r="BQ1245" s="48"/>
      <c r="BR1245" s="48"/>
      <c r="BS1245" s="48"/>
      <c r="BT1245" s="48"/>
      <c r="BU1245" s="48"/>
      <c r="BV1245" s="48"/>
      <c r="BW1245" s="48"/>
      <c r="BX1245" s="48"/>
      <c r="BY1245" s="48"/>
      <c r="BZ1245" s="328"/>
      <c r="CA1245" s="48"/>
      <c r="CB1245" s="48"/>
      <c r="CC1245" s="48"/>
      <c r="CD1245" s="48"/>
      <c r="CE1245" s="48"/>
      <c r="CF1245" s="48"/>
      <c r="CG1245" s="48"/>
      <c r="CH1245" s="48"/>
      <c r="CI1245" s="48"/>
      <c r="CJ1245" s="48"/>
      <c r="CK1245" s="48"/>
      <c r="CL1245" s="48"/>
      <c r="CM1245" s="48"/>
      <c r="CN1245" s="48"/>
      <c r="CO1245" s="48"/>
      <c r="CP1245" s="48"/>
      <c r="CQ1245" s="48"/>
      <c r="CR1245" s="48"/>
      <c r="CS1245" s="48"/>
      <c r="CT1245" s="48"/>
      <c r="CU1245" s="48"/>
      <c r="CV1245" s="48"/>
      <c r="CW1245" s="48"/>
      <c r="CX1245" s="48"/>
      <c r="CY1245" s="48"/>
      <c r="CZ1245" s="48"/>
      <c r="DA1245" s="48"/>
      <c r="DB1245" s="48"/>
      <c r="DC1245" s="48"/>
      <c r="DD1245" s="48"/>
      <c r="DE1245" s="48"/>
      <c r="DF1245" s="48"/>
      <c r="DG1245" s="48"/>
      <c r="DH1245" s="48"/>
      <c r="DI1245" s="48"/>
      <c r="DJ1245" s="48"/>
      <c r="DK1245" s="48"/>
      <c r="DL1245" s="48"/>
      <c r="DM1245" s="48"/>
      <c r="DN1245" s="48"/>
      <c r="DO1245" s="48"/>
      <c r="DP1245" s="48"/>
      <c r="DQ1245" s="48"/>
      <c r="DR1245" s="48"/>
      <c r="DS1245" s="48"/>
      <c r="DT1245" s="48"/>
      <c r="DU1245" s="48"/>
      <c r="DV1245" s="48"/>
      <c r="DW1245" s="48"/>
      <c r="DX1245" s="48"/>
      <c r="DY1245" s="48"/>
      <c r="DZ1245" s="48"/>
      <c r="EA1245" s="48"/>
      <c r="EB1245" s="48"/>
      <c r="EC1245" s="48"/>
      <c r="ED1245" s="48"/>
      <c r="EE1245" s="48"/>
      <c r="EF1245" s="48"/>
      <c r="EG1245" s="48"/>
      <c r="EH1245" s="48"/>
      <c r="EI1245" s="48"/>
      <c r="EJ1245" s="48"/>
      <c r="EK1245" s="48"/>
      <c r="EL1245" s="48"/>
      <c r="ET1245" s="33" t="s">
        <v>1838</v>
      </c>
      <c r="EU1245" s="33" t="s">
        <v>1836</v>
      </c>
    </row>
    <row r="1246" spans="1:151" ht="12" hidden="1" customHeight="1">
      <c r="A1246" s="48"/>
      <c r="B1246" s="60"/>
      <c r="C1246" s="48"/>
      <c r="D1246" s="60"/>
      <c r="E1246" s="60"/>
      <c r="F1246" s="60"/>
      <c r="G1246" s="60"/>
      <c r="H1246" s="60"/>
      <c r="I1246" s="60"/>
      <c r="J1246" s="60"/>
      <c r="K1246" s="60"/>
      <c r="L1246" s="60"/>
      <c r="M1246" s="48"/>
      <c r="N1246" s="48"/>
      <c r="O1246" s="48"/>
      <c r="P1246" s="48"/>
      <c r="Q1246" s="48"/>
      <c r="R1246" s="48"/>
      <c r="S1246" s="48"/>
      <c r="T1246" s="48"/>
      <c r="U1246" s="48"/>
      <c r="V1246" s="48"/>
      <c r="W1246" s="48"/>
      <c r="X1246" s="48"/>
      <c r="Y1246" s="48"/>
      <c r="Z1246" s="48"/>
      <c r="AA1246" s="48"/>
      <c r="AB1246" s="48"/>
      <c r="AC1246" s="48"/>
      <c r="AD1246" s="48"/>
      <c r="AE1246" s="48"/>
      <c r="AF1246" s="48"/>
      <c r="AG1246" s="48"/>
      <c r="AH1246" s="48"/>
      <c r="AI1246" s="48"/>
      <c r="AJ1246" s="48"/>
      <c r="AK1246" s="48"/>
      <c r="AL1246" s="48"/>
      <c r="AM1246" s="48"/>
      <c r="AN1246" s="48"/>
      <c r="AO1246" s="48"/>
      <c r="AP1246" s="48"/>
      <c r="AQ1246" s="48"/>
      <c r="AR1246" s="48"/>
      <c r="AS1246" s="48"/>
      <c r="AT1246" s="48"/>
      <c r="AU1246" s="48"/>
      <c r="AV1246" s="48"/>
      <c r="AW1246" s="48"/>
      <c r="AX1246" s="48"/>
      <c r="AY1246" s="48"/>
      <c r="AZ1246" s="48"/>
      <c r="BA1246" s="48"/>
      <c r="BB1246" s="48"/>
      <c r="BC1246" s="48"/>
      <c r="BD1246" s="48"/>
      <c r="BE1246" s="48"/>
      <c r="BF1246" s="48"/>
      <c r="BG1246" s="48"/>
      <c r="BH1246" s="48"/>
      <c r="BI1246" s="158"/>
      <c r="BJ1246" s="158"/>
      <c r="BK1246" s="48"/>
      <c r="BL1246" s="307"/>
      <c r="BM1246" s="48"/>
      <c r="BN1246" s="48"/>
      <c r="BO1246" s="48"/>
      <c r="BP1246" s="48"/>
      <c r="BQ1246" s="48"/>
      <c r="BR1246" s="48"/>
      <c r="BS1246" s="48"/>
      <c r="BT1246" s="48"/>
      <c r="BU1246" s="48"/>
      <c r="BV1246" s="48"/>
      <c r="BW1246" s="48"/>
      <c r="BX1246" s="48"/>
      <c r="BY1246" s="48"/>
      <c r="BZ1246" s="328"/>
      <c r="CA1246" s="48"/>
      <c r="CB1246" s="48"/>
      <c r="CC1246" s="48"/>
      <c r="CD1246" s="48"/>
      <c r="CE1246" s="48"/>
      <c r="CF1246" s="48"/>
      <c r="CG1246" s="48"/>
      <c r="CH1246" s="48"/>
      <c r="CI1246" s="48"/>
      <c r="CJ1246" s="48"/>
      <c r="CK1246" s="48"/>
      <c r="CL1246" s="48"/>
      <c r="CM1246" s="48"/>
      <c r="CN1246" s="48"/>
      <c r="CO1246" s="48"/>
      <c r="CP1246" s="48"/>
      <c r="CQ1246" s="48"/>
      <c r="CR1246" s="48"/>
      <c r="CS1246" s="48"/>
      <c r="CT1246" s="48"/>
      <c r="CU1246" s="48"/>
      <c r="CV1246" s="48"/>
      <c r="CW1246" s="48"/>
      <c r="CX1246" s="48"/>
      <c r="CY1246" s="48"/>
      <c r="CZ1246" s="48"/>
      <c r="DA1246" s="48"/>
      <c r="DB1246" s="48"/>
      <c r="DC1246" s="48"/>
      <c r="DD1246" s="48"/>
      <c r="DE1246" s="48"/>
      <c r="DF1246" s="48"/>
      <c r="DG1246" s="48"/>
      <c r="DH1246" s="48"/>
      <c r="DI1246" s="48"/>
      <c r="DJ1246" s="48"/>
      <c r="DK1246" s="48"/>
      <c r="DL1246" s="48"/>
      <c r="DM1246" s="48"/>
      <c r="DN1246" s="48"/>
      <c r="DO1246" s="48"/>
      <c r="DP1246" s="48"/>
      <c r="DQ1246" s="48"/>
      <c r="DR1246" s="48"/>
      <c r="DS1246" s="48"/>
      <c r="DT1246" s="48"/>
      <c r="DU1246" s="48"/>
      <c r="DV1246" s="48"/>
      <c r="DW1246" s="48"/>
      <c r="DX1246" s="48"/>
      <c r="DY1246" s="48"/>
      <c r="DZ1246" s="48"/>
      <c r="EA1246" s="48"/>
      <c r="EB1246" s="48"/>
      <c r="EC1246" s="48"/>
      <c r="ED1246" s="48"/>
      <c r="EE1246" s="48"/>
      <c r="EF1246" s="48"/>
      <c r="EG1246" s="48"/>
      <c r="EH1246" s="48"/>
      <c r="EI1246" s="48"/>
      <c r="EJ1246" s="48"/>
      <c r="EK1246" s="48"/>
      <c r="EL1246" s="48"/>
      <c r="ET1246" s="33" t="s">
        <v>1839</v>
      </c>
      <c r="EU1246" s="33" t="s">
        <v>1837</v>
      </c>
    </row>
    <row r="1247" spans="1:151" ht="12" hidden="1" customHeight="1">
      <c r="A1247" s="48"/>
      <c r="B1247" s="60"/>
      <c r="C1247" s="48"/>
      <c r="D1247" s="60"/>
      <c r="E1247" s="60"/>
      <c r="F1247" s="60"/>
      <c r="G1247" s="60"/>
      <c r="H1247" s="60"/>
      <c r="I1247" s="60"/>
      <c r="J1247" s="60"/>
      <c r="K1247" s="60"/>
      <c r="L1247" s="60"/>
      <c r="M1247" s="48"/>
      <c r="N1247" s="48"/>
      <c r="O1247" s="48"/>
      <c r="P1247" s="48"/>
      <c r="Q1247" s="48"/>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c r="AM1247" s="48"/>
      <c r="AN1247" s="48"/>
      <c r="AO1247" s="48"/>
      <c r="AP1247" s="48"/>
      <c r="AQ1247" s="48"/>
      <c r="AR1247" s="48"/>
      <c r="AS1247" s="48"/>
      <c r="AT1247" s="48"/>
      <c r="AU1247" s="48"/>
      <c r="AV1247" s="48"/>
      <c r="AW1247" s="48"/>
      <c r="AX1247" s="48"/>
      <c r="AY1247" s="48"/>
      <c r="AZ1247" s="48"/>
      <c r="BA1247" s="48"/>
      <c r="BB1247" s="48"/>
      <c r="BC1247" s="48"/>
      <c r="BD1247" s="48"/>
      <c r="BE1247" s="48"/>
      <c r="BF1247" s="48"/>
      <c r="BG1247" s="48"/>
      <c r="BH1247" s="48"/>
      <c r="BI1247" s="158"/>
      <c r="BJ1247" s="158"/>
      <c r="BK1247" s="48"/>
      <c r="BL1247" s="307"/>
      <c r="BM1247" s="48"/>
      <c r="BN1247" s="48"/>
      <c r="BO1247" s="48"/>
      <c r="BP1247" s="48"/>
      <c r="BQ1247" s="48"/>
      <c r="BR1247" s="48"/>
      <c r="BS1247" s="48"/>
      <c r="BT1247" s="48"/>
      <c r="BU1247" s="48"/>
      <c r="BV1247" s="48"/>
      <c r="BW1247" s="48"/>
      <c r="BX1247" s="48"/>
      <c r="BY1247" s="48"/>
      <c r="BZ1247" s="328"/>
      <c r="CA1247" s="48"/>
      <c r="CB1247" s="48"/>
      <c r="CC1247" s="48"/>
      <c r="CD1247" s="48"/>
      <c r="CE1247" s="48"/>
      <c r="CF1247" s="48"/>
      <c r="CG1247" s="48"/>
      <c r="CH1247" s="48"/>
      <c r="CI1247" s="48"/>
      <c r="CJ1247" s="48"/>
      <c r="CK1247" s="48"/>
      <c r="CL1247" s="48"/>
      <c r="CM1247" s="48"/>
      <c r="CN1247" s="48"/>
      <c r="CO1247" s="48"/>
      <c r="CP1247" s="48"/>
      <c r="CQ1247" s="48"/>
      <c r="CR1247" s="48"/>
      <c r="CS1247" s="48"/>
      <c r="CT1247" s="48"/>
      <c r="CU1247" s="48"/>
      <c r="CV1247" s="48"/>
      <c r="CW1247" s="48"/>
      <c r="CX1247" s="48"/>
      <c r="CY1247" s="48"/>
      <c r="CZ1247" s="48"/>
      <c r="DA1247" s="48"/>
      <c r="DB1247" s="48"/>
      <c r="DC1247" s="48"/>
      <c r="DD1247" s="48"/>
      <c r="DE1247" s="48"/>
      <c r="DF1247" s="48"/>
      <c r="DG1247" s="48"/>
      <c r="DH1247" s="48"/>
      <c r="DI1247" s="48"/>
      <c r="DJ1247" s="48"/>
      <c r="DK1247" s="48"/>
      <c r="DL1247" s="48"/>
      <c r="DM1247" s="48"/>
      <c r="DN1247" s="48"/>
      <c r="DO1247" s="48"/>
      <c r="DP1247" s="48"/>
      <c r="DQ1247" s="48"/>
      <c r="DR1247" s="48"/>
      <c r="DS1247" s="48"/>
      <c r="DT1247" s="48"/>
      <c r="DU1247" s="48"/>
      <c r="DV1247" s="48"/>
      <c r="DW1247" s="48"/>
      <c r="DX1247" s="48"/>
      <c r="DY1247" s="48"/>
      <c r="DZ1247" s="48"/>
      <c r="EA1247" s="48"/>
      <c r="EB1247" s="48"/>
      <c r="EC1247" s="48"/>
      <c r="ED1247" s="48"/>
      <c r="EE1247" s="48"/>
      <c r="EF1247" s="48"/>
      <c r="EG1247" s="48"/>
      <c r="EH1247" s="48"/>
      <c r="EI1247" s="48"/>
      <c r="EJ1247" s="48"/>
      <c r="EK1247" s="48"/>
      <c r="EL1247" s="48"/>
      <c r="ET1247" s="33" t="s">
        <v>1840</v>
      </c>
      <c r="EU1247" s="33" t="s">
        <v>1838</v>
      </c>
    </row>
    <row r="1248" spans="1:151" ht="12" hidden="1" customHeight="1">
      <c r="A1248" s="48"/>
      <c r="B1248" s="60"/>
      <c r="C1248" s="48"/>
      <c r="D1248" s="60"/>
      <c r="E1248" s="60"/>
      <c r="F1248" s="60"/>
      <c r="G1248" s="60"/>
      <c r="H1248" s="60"/>
      <c r="I1248" s="60"/>
      <c r="J1248" s="60"/>
      <c r="K1248" s="60"/>
      <c r="L1248" s="60"/>
      <c r="M1248" s="48"/>
      <c r="N1248" s="48"/>
      <c r="O1248" s="48"/>
      <c r="P1248" s="48"/>
      <c r="Q1248" s="48"/>
      <c r="R1248" s="48"/>
      <c r="S1248" s="48"/>
      <c r="T1248" s="48"/>
      <c r="U1248" s="48"/>
      <c r="V1248" s="48"/>
      <c r="W1248" s="48"/>
      <c r="X1248" s="48"/>
      <c r="Y1248" s="48"/>
      <c r="Z1248" s="48"/>
      <c r="AA1248" s="48"/>
      <c r="AB1248" s="48"/>
      <c r="AC1248" s="48"/>
      <c r="AD1248" s="48"/>
      <c r="AE1248" s="48"/>
      <c r="AF1248" s="48"/>
      <c r="AG1248" s="48"/>
      <c r="AH1248" s="48"/>
      <c r="AI1248" s="48"/>
      <c r="AJ1248" s="48"/>
      <c r="AK1248" s="48"/>
      <c r="AL1248" s="48"/>
      <c r="AM1248" s="48"/>
      <c r="AN1248" s="48"/>
      <c r="AO1248" s="48"/>
      <c r="AP1248" s="48"/>
      <c r="AQ1248" s="48"/>
      <c r="AR1248" s="48"/>
      <c r="AS1248" s="48"/>
      <c r="AT1248" s="48"/>
      <c r="AU1248" s="48"/>
      <c r="AV1248" s="48"/>
      <c r="AW1248" s="48"/>
      <c r="AX1248" s="48"/>
      <c r="AY1248" s="48"/>
      <c r="AZ1248" s="48"/>
      <c r="BA1248" s="48"/>
      <c r="BB1248" s="48"/>
      <c r="BC1248" s="48"/>
      <c r="BD1248" s="48"/>
      <c r="BE1248" s="48"/>
      <c r="BF1248" s="48"/>
      <c r="BG1248" s="48"/>
      <c r="BH1248" s="48"/>
      <c r="BI1248" s="158"/>
      <c r="BJ1248" s="158"/>
      <c r="BK1248" s="48"/>
      <c r="BL1248" s="307"/>
      <c r="BM1248" s="48"/>
      <c r="BN1248" s="48"/>
      <c r="BO1248" s="48"/>
      <c r="BP1248" s="48"/>
      <c r="BQ1248" s="48"/>
      <c r="BR1248" s="48"/>
      <c r="BS1248" s="48"/>
      <c r="BT1248" s="48"/>
      <c r="BU1248" s="48"/>
      <c r="BV1248" s="48"/>
      <c r="BW1248" s="48"/>
      <c r="BX1248" s="48"/>
      <c r="BY1248" s="48"/>
      <c r="BZ1248" s="328"/>
      <c r="CA1248" s="48"/>
      <c r="CB1248" s="48"/>
      <c r="CC1248" s="48"/>
      <c r="CD1248" s="48"/>
      <c r="CE1248" s="48"/>
      <c r="CF1248" s="48"/>
      <c r="CG1248" s="48"/>
      <c r="CH1248" s="48"/>
      <c r="CI1248" s="48"/>
      <c r="CJ1248" s="48"/>
      <c r="CK1248" s="48"/>
      <c r="CL1248" s="48"/>
      <c r="CM1248" s="48"/>
      <c r="CN1248" s="48"/>
      <c r="CO1248" s="48"/>
      <c r="CP1248" s="48"/>
      <c r="CQ1248" s="48"/>
      <c r="CR1248" s="48"/>
      <c r="CS1248" s="48"/>
      <c r="CT1248" s="48"/>
      <c r="CU1248" s="48"/>
      <c r="CV1248" s="48"/>
      <c r="CW1248" s="48"/>
      <c r="CX1248" s="48"/>
      <c r="CY1248" s="48"/>
      <c r="CZ1248" s="48"/>
      <c r="DA1248" s="48"/>
      <c r="DB1248" s="48"/>
      <c r="DC1248" s="48"/>
      <c r="DD1248" s="48"/>
      <c r="DE1248" s="48"/>
      <c r="DF1248" s="48"/>
      <c r="DG1248" s="48"/>
      <c r="DH1248" s="48"/>
      <c r="DI1248" s="48"/>
      <c r="DJ1248" s="48"/>
      <c r="DK1248" s="48"/>
      <c r="DL1248" s="48"/>
      <c r="DM1248" s="48"/>
      <c r="DN1248" s="48"/>
      <c r="DO1248" s="48"/>
      <c r="DP1248" s="48"/>
      <c r="DQ1248" s="48"/>
      <c r="DR1248" s="48"/>
      <c r="DS1248" s="48"/>
      <c r="DT1248" s="48"/>
      <c r="DU1248" s="48"/>
      <c r="DV1248" s="48"/>
      <c r="DW1248" s="48"/>
      <c r="DX1248" s="48"/>
      <c r="DY1248" s="48"/>
      <c r="DZ1248" s="48"/>
      <c r="EA1248" s="48"/>
      <c r="EB1248" s="48"/>
      <c r="EC1248" s="48"/>
      <c r="ED1248" s="48"/>
      <c r="EE1248" s="48"/>
      <c r="EF1248" s="48"/>
      <c r="EG1248" s="48"/>
      <c r="EH1248" s="48"/>
      <c r="EI1248" s="48"/>
      <c r="EJ1248" s="48"/>
      <c r="EK1248" s="48"/>
      <c r="EL1248" s="48"/>
      <c r="ET1248" s="33" t="s">
        <v>1841</v>
      </c>
      <c r="EU1248" s="33" t="s">
        <v>1839</v>
      </c>
    </row>
    <row r="1249" spans="1:151" ht="12" hidden="1" customHeight="1">
      <c r="A1249" s="48"/>
      <c r="B1249" s="60"/>
      <c r="C1249" s="48"/>
      <c r="D1249" s="60"/>
      <c r="E1249" s="60"/>
      <c r="F1249" s="60"/>
      <c r="G1249" s="60"/>
      <c r="H1249" s="60"/>
      <c r="I1249" s="60"/>
      <c r="J1249" s="60"/>
      <c r="K1249" s="60"/>
      <c r="L1249" s="60"/>
      <c r="M1249" s="48"/>
      <c r="N1249" s="48"/>
      <c r="O1249" s="48"/>
      <c r="P1249" s="48"/>
      <c r="Q1249" s="48"/>
      <c r="R1249" s="48"/>
      <c r="S1249" s="48"/>
      <c r="T1249" s="48"/>
      <c r="U1249" s="48"/>
      <c r="V1249" s="48"/>
      <c r="W1249" s="48"/>
      <c r="X1249" s="48"/>
      <c r="Y1249" s="48"/>
      <c r="Z1249" s="48"/>
      <c r="AA1249" s="48"/>
      <c r="AB1249" s="48"/>
      <c r="AC1249" s="48"/>
      <c r="AD1249" s="48"/>
      <c r="AE1249" s="48"/>
      <c r="AF1249" s="48"/>
      <c r="AG1249" s="48"/>
      <c r="AH1249" s="48"/>
      <c r="AI1249" s="48"/>
      <c r="AJ1249" s="48"/>
      <c r="AK1249" s="48"/>
      <c r="AL1249" s="48"/>
      <c r="AM1249" s="48"/>
      <c r="AN1249" s="48"/>
      <c r="AO1249" s="48"/>
      <c r="AP1249" s="48"/>
      <c r="AQ1249" s="48"/>
      <c r="AR1249" s="48"/>
      <c r="AS1249" s="48"/>
      <c r="AT1249" s="48"/>
      <c r="AU1249" s="48"/>
      <c r="AV1249" s="48"/>
      <c r="AW1249" s="48"/>
      <c r="AX1249" s="48"/>
      <c r="AY1249" s="48"/>
      <c r="AZ1249" s="48"/>
      <c r="BA1249" s="48"/>
      <c r="BB1249" s="48"/>
      <c r="BC1249" s="48"/>
      <c r="BD1249" s="48"/>
      <c r="BE1249" s="48"/>
      <c r="BF1249" s="48"/>
      <c r="BG1249" s="48"/>
      <c r="BH1249" s="48"/>
      <c r="BI1249" s="158"/>
      <c r="BJ1249" s="158"/>
      <c r="BK1249" s="48"/>
      <c r="BL1249" s="307"/>
      <c r="BM1249" s="48"/>
      <c r="BN1249" s="48"/>
      <c r="BO1249" s="48"/>
      <c r="BP1249" s="48"/>
      <c r="BQ1249" s="48"/>
      <c r="BR1249" s="48"/>
      <c r="BS1249" s="48"/>
      <c r="BT1249" s="48"/>
      <c r="BU1249" s="48"/>
      <c r="BV1249" s="48"/>
      <c r="BW1249" s="48"/>
      <c r="BX1249" s="48"/>
      <c r="BY1249" s="48"/>
      <c r="BZ1249" s="328"/>
      <c r="CA1249" s="48"/>
      <c r="CB1249" s="48"/>
      <c r="CC1249" s="48"/>
      <c r="CD1249" s="48"/>
      <c r="CE1249" s="48"/>
      <c r="CF1249" s="48"/>
      <c r="CG1249" s="48"/>
      <c r="CH1249" s="48"/>
      <c r="CI1249" s="48"/>
      <c r="CJ1249" s="48"/>
      <c r="CK1249" s="48"/>
      <c r="CL1249" s="48"/>
      <c r="CM1249" s="48"/>
      <c r="CN1249" s="48"/>
      <c r="CO1249" s="48"/>
      <c r="CP1249" s="48"/>
      <c r="CQ1249" s="48"/>
      <c r="CR1249" s="48"/>
      <c r="CS1249" s="48"/>
      <c r="CT1249" s="48"/>
      <c r="CU1249" s="48"/>
      <c r="CV1249" s="48"/>
      <c r="CW1249" s="48"/>
      <c r="CX1249" s="48"/>
      <c r="CY1249" s="48"/>
      <c r="CZ1249" s="48"/>
      <c r="DA1249" s="48"/>
      <c r="DB1249" s="48"/>
      <c r="DC1249" s="48"/>
      <c r="DD1249" s="48"/>
      <c r="DE1249" s="48"/>
      <c r="DF1249" s="48"/>
      <c r="DG1249" s="48"/>
      <c r="DH1249" s="48"/>
      <c r="DI1249" s="48"/>
      <c r="DJ1249" s="48"/>
      <c r="DK1249" s="48"/>
      <c r="DL1249" s="48"/>
      <c r="DM1249" s="48"/>
      <c r="DN1249" s="48"/>
      <c r="DO1249" s="48"/>
      <c r="DP1249" s="48"/>
      <c r="DQ1249" s="48"/>
      <c r="DR1249" s="48"/>
      <c r="DS1249" s="48"/>
      <c r="DT1249" s="48"/>
      <c r="DU1249" s="48"/>
      <c r="DV1249" s="48"/>
      <c r="DW1249" s="48"/>
      <c r="DX1249" s="48"/>
      <c r="DY1249" s="48"/>
      <c r="DZ1249" s="48"/>
      <c r="EA1249" s="48"/>
      <c r="EB1249" s="48"/>
      <c r="EC1249" s="48"/>
      <c r="ED1249" s="48"/>
      <c r="EE1249" s="48"/>
      <c r="EF1249" s="48"/>
      <c r="EG1249" s="48"/>
      <c r="EH1249" s="48"/>
      <c r="EI1249" s="48"/>
      <c r="EJ1249" s="48"/>
      <c r="EK1249" s="48"/>
      <c r="EL1249" s="48"/>
      <c r="ET1249" s="33" t="s">
        <v>1842</v>
      </c>
      <c r="EU1249" s="33" t="s">
        <v>1840</v>
      </c>
    </row>
    <row r="1250" spans="1:151" ht="12" hidden="1" customHeight="1">
      <c r="A1250" s="48"/>
      <c r="B1250" s="60"/>
      <c r="C1250" s="48"/>
      <c r="D1250" s="60"/>
      <c r="E1250" s="60"/>
      <c r="F1250" s="60"/>
      <c r="G1250" s="60"/>
      <c r="H1250" s="60"/>
      <c r="I1250" s="60"/>
      <c r="J1250" s="60"/>
      <c r="K1250" s="60"/>
      <c r="L1250" s="60"/>
      <c r="M1250" s="48"/>
      <c r="N1250" s="48"/>
      <c r="O1250" s="48"/>
      <c r="P1250" s="48"/>
      <c r="Q1250" s="48"/>
      <c r="R1250" s="48"/>
      <c r="S1250" s="48"/>
      <c r="T1250" s="48"/>
      <c r="U1250" s="48"/>
      <c r="V1250" s="48"/>
      <c r="W1250" s="48"/>
      <c r="X1250" s="48"/>
      <c r="Y1250" s="48"/>
      <c r="Z1250" s="48"/>
      <c r="AA1250" s="48"/>
      <c r="AB1250" s="48"/>
      <c r="AC1250" s="48"/>
      <c r="AD1250" s="48"/>
      <c r="AE1250" s="48"/>
      <c r="AF1250" s="48"/>
      <c r="AG1250" s="48"/>
      <c r="AH1250" s="48"/>
      <c r="AI1250" s="48"/>
      <c r="AJ1250" s="48"/>
      <c r="AK1250" s="48"/>
      <c r="AL1250" s="48"/>
      <c r="AM1250" s="48"/>
      <c r="AN1250" s="48"/>
      <c r="AO1250" s="48"/>
      <c r="AP1250" s="48"/>
      <c r="AQ1250" s="48"/>
      <c r="AR1250" s="48"/>
      <c r="AS1250" s="48"/>
      <c r="AT1250" s="48"/>
      <c r="AU1250" s="48"/>
      <c r="AV1250" s="48"/>
      <c r="AW1250" s="48"/>
      <c r="AX1250" s="48"/>
      <c r="AY1250" s="48"/>
      <c r="AZ1250" s="48"/>
      <c r="BA1250" s="48"/>
      <c r="BB1250" s="48"/>
      <c r="BC1250" s="48"/>
      <c r="BD1250" s="48"/>
      <c r="BE1250" s="48"/>
      <c r="BF1250" s="48"/>
      <c r="BG1250" s="48"/>
      <c r="BH1250" s="48"/>
      <c r="BI1250" s="158"/>
      <c r="BJ1250" s="158"/>
      <c r="BK1250" s="48"/>
      <c r="BL1250" s="307"/>
      <c r="BM1250" s="48"/>
      <c r="BN1250" s="48"/>
      <c r="BO1250" s="48"/>
      <c r="BP1250" s="48"/>
      <c r="BQ1250" s="48"/>
      <c r="BR1250" s="48"/>
      <c r="BS1250" s="48"/>
      <c r="BT1250" s="48"/>
      <c r="BU1250" s="48"/>
      <c r="BV1250" s="48"/>
      <c r="BW1250" s="48"/>
      <c r="BX1250" s="48"/>
      <c r="BY1250" s="48"/>
      <c r="BZ1250" s="328"/>
      <c r="CA1250" s="48"/>
      <c r="CB1250" s="48"/>
      <c r="CC1250" s="48"/>
      <c r="CD1250" s="48"/>
      <c r="CE1250" s="48"/>
      <c r="CF1250" s="48"/>
      <c r="CG1250" s="48"/>
      <c r="CH1250" s="48"/>
      <c r="CI1250" s="48"/>
      <c r="CJ1250" s="48"/>
      <c r="CK1250" s="48"/>
      <c r="CL1250" s="48"/>
      <c r="CM1250" s="48"/>
      <c r="CN1250" s="48"/>
      <c r="CO1250" s="48"/>
      <c r="CP1250" s="48"/>
      <c r="CQ1250" s="48"/>
      <c r="CR1250" s="48"/>
      <c r="CS1250" s="48"/>
      <c r="CT1250" s="48"/>
      <c r="CU1250" s="48"/>
      <c r="CV1250" s="48"/>
      <c r="CW1250" s="48"/>
      <c r="CX1250" s="48"/>
      <c r="CY1250" s="48"/>
      <c r="CZ1250" s="48"/>
      <c r="DA1250" s="48"/>
      <c r="DB1250" s="48"/>
      <c r="DC1250" s="48"/>
      <c r="DD1250" s="48"/>
      <c r="DE1250" s="48"/>
      <c r="DF1250" s="48"/>
      <c r="DG1250" s="48"/>
      <c r="DH1250" s="48"/>
      <c r="DI1250" s="48"/>
      <c r="DJ1250" s="48"/>
      <c r="DK1250" s="48"/>
      <c r="DL1250" s="48"/>
      <c r="DM1250" s="48"/>
      <c r="DN1250" s="48"/>
      <c r="DO1250" s="48"/>
      <c r="DP1250" s="48"/>
      <c r="DQ1250" s="48"/>
      <c r="DR1250" s="48"/>
      <c r="DS1250" s="48"/>
      <c r="DT1250" s="48"/>
      <c r="DU1250" s="48"/>
      <c r="DV1250" s="48"/>
      <c r="DW1250" s="48"/>
      <c r="DX1250" s="48"/>
      <c r="DY1250" s="48"/>
      <c r="DZ1250" s="48"/>
      <c r="EA1250" s="48"/>
      <c r="EB1250" s="48"/>
      <c r="EC1250" s="48"/>
      <c r="ED1250" s="48"/>
      <c r="EE1250" s="48"/>
      <c r="EF1250" s="48"/>
      <c r="EG1250" s="48"/>
      <c r="EH1250" s="48"/>
      <c r="EI1250" s="48"/>
      <c r="EJ1250" s="48"/>
      <c r="EK1250" s="48"/>
      <c r="EL1250" s="48"/>
      <c r="ET1250" s="33" t="s">
        <v>1843</v>
      </c>
      <c r="EU1250" s="33" t="s">
        <v>1841</v>
      </c>
    </row>
    <row r="1251" spans="1:151" ht="12" hidden="1" customHeight="1">
      <c r="A1251" s="48"/>
      <c r="B1251" s="60"/>
      <c r="C1251" s="48"/>
      <c r="D1251" s="60"/>
      <c r="E1251" s="60"/>
      <c r="F1251" s="60"/>
      <c r="G1251" s="60"/>
      <c r="H1251" s="60"/>
      <c r="I1251" s="60"/>
      <c r="J1251" s="60"/>
      <c r="K1251" s="60"/>
      <c r="L1251" s="60"/>
      <c r="M1251" s="48"/>
      <c r="N1251" s="48"/>
      <c r="O1251" s="48"/>
      <c r="P1251" s="48"/>
      <c r="Q1251" s="48"/>
      <c r="R1251" s="48"/>
      <c r="S1251" s="48"/>
      <c r="T1251" s="48"/>
      <c r="U1251" s="48"/>
      <c r="V1251" s="48"/>
      <c r="W1251" s="48"/>
      <c r="X1251" s="48"/>
      <c r="Y1251" s="48"/>
      <c r="Z1251" s="48"/>
      <c r="AA1251" s="48"/>
      <c r="AB1251" s="48"/>
      <c r="AC1251" s="48"/>
      <c r="AD1251" s="48"/>
      <c r="AE1251" s="48"/>
      <c r="AF1251" s="48"/>
      <c r="AG1251" s="48"/>
      <c r="AH1251" s="48"/>
      <c r="AI1251" s="48"/>
      <c r="AJ1251" s="48"/>
      <c r="AK1251" s="48"/>
      <c r="AL1251" s="48"/>
      <c r="AM1251" s="48"/>
      <c r="AN1251" s="48"/>
      <c r="AO1251" s="48"/>
      <c r="AP1251" s="48"/>
      <c r="AQ1251" s="48"/>
      <c r="AR1251" s="48"/>
      <c r="AS1251" s="48"/>
      <c r="AT1251" s="48"/>
      <c r="AU1251" s="48"/>
      <c r="AV1251" s="48"/>
      <c r="AW1251" s="48"/>
      <c r="AX1251" s="48"/>
      <c r="AY1251" s="48"/>
      <c r="AZ1251" s="48"/>
      <c r="BA1251" s="48"/>
      <c r="BB1251" s="48"/>
      <c r="BC1251" s="48"/>
      <c r="BD1251" s="48"/>
      <c r="BE1251" s="48"/>
      <c r="BF1251" s="48"/>
      <c r="BG1251" s="48"/>
      <c r="BH1251" s="48"/>
      <c r="BI1251" s="158"/>
      <c r="BJ1251" s="158"/>
      <c r="BK1251" s="48"/>
      <c r="BL1251" s="307"/>
      <c r="BM1251" s="48"/>
      <c r="BN1251" s="48"/>
      <c r="BO1251" s="48"/>
      <c r="BP1251" s="48"/>
      <c r="BQ1251" s="48"/>
      <c r="BR1251" s="48"/>
      <c r="BS1251" s="48"/>
      <c r="BT1251" s="48"/>
      <c r="BU1251" s="48"/>
      <c r="BV1251" s="48"/>
      <c r="BW1251" s="48"/>
      <c r="BX1251" s="48"/>
      <c r="BY1251" s="48"/>
      <c r="BZ1251" s="328"/>
      <c r="CA1251" s="48"/>
      <c r="CB1251" s="48"/>
      <c r="CC1251" s="48"/>
      <c r="CD1251" s="48"/>
      <c r="CE1251" s="48"/>
      <c r="CF1251" s="48"/>
      <c r="CG1251" s="48"/>
      <c r="CH1251" s="48"/>
      <c r="CI1251" s="48"/>
      <c r="CJ1251" s="48"/>
      <c r="CK1251" s="48"/>
      <c r="CL1251" s="48"/>
      <c r="CM1251" s="48"/>
      <c r="CN1251" s="48"/>
      <c r="CO1251" s="48"/>
      <c r="CP1251" s="48"/>
      <c r="CQ1251" s="48"/>
      <c r="CR1251" s="48"/>
      <c r="CS1251" s="48"/>
      <c r="CT1251" s="48"/>
      <c r="CU1251" s="48"/>
      <c r="CV1251" s="48"/>
      <c r="CW1251" s="48"/>
      <c r="CX1251" s="48"/>
      <c r="CY1251" s="48"/>
      <c r="CZ1251" s="48"/>
      <c r="DA1251" s="48"/>
      <c r="DB1251" s="48"/>
      <c r="DC1251" s="48"/>
      <c r="DD1251" s="48"/>
      <c r="DE1251" s="48"/>
      <c r="DF1251" s="48"/>
      <c r="DG1251" s="48"/>
      <c r="DH1251" s="48"/>
      <c r="DI1251" s="48"/>
      <c r="DJ1251" s="48"/>
      <c r="DK1251" s="48"/>
      <c r="DL1251" s="48"/>
      <c r="DM1251" s="48"/>
      <c r="DN1251" s="48"/>
      <c r="DO1251" s="48"/>
      <c r="DP1251" s="48"/>
      <c r="DQ1251" s="48"/>
      <c r="DR1251" s="48"/>
      <c r="DS1251" s="48"/>
      <c r="DT1251" s="48"/>
      <c r="DU1251" s="48"/>
      <c r="DV1251" s="48"/>
      <c r="DW1251" s="48"/>
      <c r="DX1251" s="48"/>
      <c r="DY1251" s="48"/>
      <c r="DZ1251" s="48"/>
      <c r="EA1251" s="48"/>
      <c r="EB1251" s="48"/>
      <c r="EC1251" s="48"/>
      <c r="ED1251" s="48"/>
      <c r="EE1251" s="48"/>
      <c r="EF1251" s="48"/>
      <c r="EG1251" s="48"/>
      <c r="EH1251" s="48"/>
      <c r="EI1251" s="48"/>
      <c r="EJ1251" s="48"/>
      <c r="EK1251" s="48"/>
      <c r="EL1251" s="48"/>
      <c r="ET1251" s="33" t="s">
        <v>1844</v>
      </c>
      <c r="EU1251" s="33" t="s">
        <v>1842</v>
      </c>
    </row>
    <row r="1252" spans="1:151" ht="12" hidden="1" customHeight="1">
      <c r="A1252" s="48"/>
      <c r="B1252" s="60"/>
      <c r="C1252" s="48"/>
      <c r="D1252" s="60"/>
      <c r="E1252" s="60"/>
      <c r="F1252" s="60"/>
      <c r="G1252" s="60"/>
      <c r="H1252" s="60"/>
      <c r="I1252" s="60"/>
      <c r="J1252" s="60"/>
      <c r="K1252" s="60"/>
      <c r="L1252" s="60"/>
      <c r="M1252" s="48"/>
      <c r="N1252" s="48"/>
      <c r="O1252" s="48"/>
      <c r="P1252" s="48"/>
      <c r="Q1252" s="48"/>
      <c r="R1252" s="48"/>
      <c r="S1252" s="48"/>
      <c r="T1252" s="48"/>
      <c r="U1252" s="48"/>
      <c r="V1252" s="48"/>
      <c r="W1252" s="48"/>
      <c r="X1252" s="48"/>
      <c r="Y1252" s="48"/>
      <c r="Z1252" s="48"/>
      <c r="AA1252" s="48"/>
      <c r="AB1252" s="48"/>
      <c r="AC1252" s="48"/>
      <c r="AD1252" s="48"/>
      <c r="AE1252" s="48"/>
      <c r="AF1252" s="48"/>
      <c r="AG1252" s="48"/>
      <c r="AH1252" s="48"/>
      <c r="AI1252" s="48"/>
      <c r="AJ1252" s="48"/>
      <c r="AK1252" s="48"/>
      <c r="AL1252" s="48"/>
      <c r="AM1252" s="48"/>
      <c r="AN1252" s="48"/>
      <c r="AO1252" s="48"/>
      <c r="AP1252" s="48"/>
      <c r="AQ1252" s="48"/>
      <c r="AR1252" s="48"/>
      <c r="AS1252" s="48"/>
      <c r="AT1252" s="48"/>
      <c r="AU1252" s="48"/>
      <c r="AV1252" s="48"/>
      <c r="AW1252" s="48"/>
      <c r="AX1252" s="48"/>
      <c r="AY1252" s="48"/>
      <c r="AZ1252" s="48"/>
      <c r="BA1252" s="48"/>
      <c r="BB1252" s="48"/>
      <c r="BC1252" s="48"/>
      <c r="BD1252" s="48"/>
      <c r="BE1252" s="48"/>
      <c r="BF1252" s="48"/>
      <c r="BG1252" s="48"/>
      <c r="BH1252" s="48"/>
      <c r="BI1252" s="158"/>
      <c r="BJ1252" s="158"/>
      <c r="BK1252" s="48"/>
      <c r="BL1252" s="307"/>
      <c r="BM1252" s="48"/>
      <c r="BN1252" s="48"/>
      <c r="BO1252" s="48"/>
      <c r="BP1252" s="48"/>
      <c r="BQ1252" s="48"/>
      <c r="BR1252" s="48"/>
      <c r="BS1252" s="48"/>
      <c r="BT1252" s="48"/>
      <c r="BU1252" s="48"/>
      <c r="BV1252" s="48"/>
      <c r="BW1252" s="48"/>
      <c r="BX1252" s="48"/>
      <c r="BY1252" s="48"/>
      <c r="BZ1252" s="328"/>
      <c r="CA1252" s="48"/>
      <c r="CB1252" s="48"/>
      <c r="CC1252" s="48"/>
      <c r="CD1252" s="48"/>
      <c r="CE1252" s="48"/>
      <c r="CF1252" s="48"/>
      <c r="CG1252" s="48"/>
      <c r="CH1252" s="48"/>
      <c r="CI1252" s="48"/>
      <c r="CJ1252" s="48"/>
      <c r="CK1252" s="48"/>
      <c r="CL1252" s="48"/>
      <c r="CM1252" s="48"/>
      <c r="CN1252" s="48"/>
      <c r="CO1252" s="48"/>
      <c r="CP1252" s="48"/>
      <c r="CQ1252" s="48"/>
      <c r="CR1252" s="48"/>
      <c r="CS1252" s="48"/>
      <c r="CT1252" s="48"/>
      <c r="CU1252" s="48"/>
      <c r="CV1252" s="48"/>
      <c r="CW1252" s="48"/>
      <c r="CX1252" s="48"/>
      <c r="CY1252" s="48"/>
      <c r="CZ1252" s="48"/>
      <c r="DA1252" s="48"/>
      <c r="DB1252" s="48"/>
      <c r="DC1252" s="48"/>
      <c r="DD1252" s="48"/>
      <c r="DE1252" s="48"/>
      <c r="DF1252" s="48"/>
      <c r="DG1252" s="48"/>
      <c r="DH1252" s="48"/>
      <c r="DI1252" s="48"/>
      <c r="DJ1252" s="48"/>
      <c r="DK1252" s="48"/>
      <c r="DL1252" s="48"/>
      <c r="DM1252" s="48"/>
      <c r="DN1252" s="48"/>
      <c r="DO1252" s="48"/>
      <c r="DP1252" s="48"/>
      <c r="DQ1252" s="48"/>
      <c r="DR1252" s="48"/>
      <c r="DS1252" s="48"/>
      <c r="DT1252" s="48"/>
      <c r="DU1252" s="48"/>
      <c r="DV1252" s="48"/>
      <c r="DW1252" s="48"/>
      <c r="DX1252" s="48"/>
      <c r="DY1252" s="48"/>
      <c r="DZ1252" s="48"/>
      <c r="EA1252" s="48"/>
      <c r="EB1252" s="48"/>
      <c r="EC1252" s="48"/>
      <c r="ED1252" s="48"/>
      <c r="EE1252" s="48"/>
      <c r="EF1252" s="48"/>
      <c r="EG1252" s="48"/>
      <c r="EH1252" s="48"/>
      <c r="EI1252" s="48"/>
      <c r="EJ1252" s="48"/>
      <c r="EK1252" s="48"/>
      <c r="EL1252" s="48"/>
      <c r="ET1252" s="33" t="s">
        <v>1845</v>
      </c>
      <c r="EU1252" s="33" t="s">
        <v>1843</v>
      </c>
    </row>
    <row r="1253" spans="1:151" ht="12" hidden="1" customHeight="1">
      <c r="A1253" s="48"/>
      <c r="B1253" s="60"/>
      <c r="C1253" s="48"/>
      <c r="D1253" s="60"/>
      <c r="E1253" s="60"/>
      <c r="F1253" s="60"/>
      <c r="G1253" s="60"/>
      <c r="H1253" s="60"/>
      <c r="I1253" s="60"/>
      <c r="J1253" s="60"/>
      <c r="K1253" s="60"/>
      <c r="L1253" s="60"/>
      <c r="M1253" s="48"/>
      <c r="N1253" s="48"/>
      <c r="O1253" s="48"/>
      <c r="P1253" s="48"/>
      <c r="Q1253" s="48"/>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c r="AM1253" s="48"/>
      <c r="AN1253" s="48"/>
      <c r="AO1253" s="48"/>
      <c r="AP1253" s="48"/>
      <c r="AQ1253" s="48"/>
      <c r="AR1253" s="48"/>
      <c r="AS1253" s="48"/>
      <c r="AT1253" s="48"/>
      <c r="AU1253" s="48"/>
      <c r="AV1253" s="48"/>
      <c r="AW1253" s="48"/>
      <c r="AX1253" s="48"/>
      <c r="AY1253" s="48"/>
      <c r="AZ1253" s="48"/>
      <c r="BA1253" s="48"/>
      <c r="BB1253" s="48"/>
      <c r="BC1253" s="48"/>
      <c r="BD1253" s="48"/>
      <c r="BE1253" s="48"/>
      <c r="BF1253" s="48"/>
      <c r="BG1253" s="48"/>
      <c r="BH1253" s="48"/>
      <c r="BI1253" s="158"/>
      <c r="BJ1253" s="158"/>
      <c r="BK1253" s="48"/>
      <c r="BL1253" s="307"/>
      <c r="BM1253" s="48"/>
      <c r="BN1253" s="48"/>
      <c r="BO1253" s="48"/>
      <c r="BP1253" s="48"/>
      <c r="BQ1253" s="48"/>
      <c r="BR1253" s="48"/>
      <c r="BS1253" s="48"/>
      <c r="BT1253" s="48"/>
      <c r="BU1253" s="48"/>
      <c r="BV1253" s="48"/>
      <c r="BW1253" s="48"/>
      <c r="BX1253" s="48"/>
      <c r="BY1253" s="48"/>
      <c r="BZ1253" s="328"/>
      <c r="CA1253" s="48"/>
      <c r="CB1253" s="48"/>
      <c r="CC1253" s="48"/>
      <c r="CD1253" s="48"/>
      <c r="CE1253" s="48"/>
      <c r="CF1253" s="48"/>
      <c r="CG1253" s="48"/>
      <c r="CH1253" s="48"/>
      <c r="CI1253" s="48"/>
      <c r="CJ1253" s="48"/>
      <c r="CK1253" s="48"/>
      <c r="CL1253" s="48"/>
      <c r="CM1253" s="48"/>
      <c r="CN1253" s="48"/>
      <c r="CO1253" s="48"/>
      <c r="CP1253" s="48"/>
      <c r="CQ1253" s="48"/>
      <c r="CR1253" s="48"/>
      <c r="CS1253" s="48"/>
      <c r="CT1253" s="48"/>
      <c r="CU1253" s="48"/>
      <c r="CV1253" s="48"/>
      <c r="CW1253" s="48"/>
      <c r="CX1253" s="48"/>
      <c r="CY1253" s="48"/>
      <c r="CZ1253" s="48"/>
      <c r="DA1253" s="48"/>
      <c r="DB1253" s="48"/>
      <c r="DC1253" s="48"/>
      <c r="DD1253" s="48"/>
      <c r="DE1253" s="48"/>
      <c r="DF1253" s="48"/>
      <c r="DG1253" s="48"/>
      <c r="DH1253" s="48"/>
      <c r="DI1253" s="48"/>
      <c r="DJ1253" s="48"/>
      <c r="DK1253" s="48"/>
      <c r="DL1253" s="48"/>
      <c r="DM1253" s="48"/>
      <c r="DN1253" s="48"/>
      <c r="DO1253" s="48"/>
      <c r="DP1253" s="48"/>
      <c r="DQ1253" s="48"/>
      <c r="DR1253" s="48"/>
      <c r="DS1253" s="48"/>
      <c r="DT1253" s="48"/>
      <c r="DU1253" s="48"/>
      <c r="DV1253" s="48"/>
      <c r="DW1253" s="48"/>
      <c r="DX1253" s="48"/>
      <c r="DY1253" s="48"/>
      <c r="DZ1253" s="48"/>
      <c r="EA1253" s="48"/>
      <c r="EB1253" s="48"/>
      <c r="EC1253" s="48"/>
      <c r="ED1253" s="48"/>
      <c r="EE1253" s="48"/>
      <c r="EF1253" s="48"/>
      <c r="EG1253" s="48"/>
      <c r="EH1253" s="48"/>
      <c r="EI1253" s="48"/>
      <c r="EJ1253" s="48"/>
      <c r="EK1253" s="48"/>
      <c r="EL1253" s="48"/>
      <c r="ET1253" s="33" t="s">
        <v>1846</v>
      </c>
      <c r="EU1253" s="33" t="s">
        <v>1844</v>
      </c>
    </row>
    <row r="1254" spans="1:151" ht="12" hidden="1" customHeight="1">
      <c r="A1254" s="48"/>
      <c r="B1254" s="60"/>
      <c r="C1254" s="48"/>
      <c r="D1254" s="60"/>
      <c r="E1254" s="60"/>
      <c r="F1254" s="60"/>
      <c r="G1254" s="60"/>
      <c r="H1254" s="60"/>
      <c r="I1254" s="60"/>
      <c r="J1254" s="60"/>
      <c r="K1254" s="60"/>
      <c r="L1254" s="60"/>
      <c r="M1254" s="48"/>
      <c r="N1254" s="48"/>
      <c r="O1254" s="48"/>
      <c r="P1254" s="48"/>
      <c r="Q1254" s="48"/>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c r="AM1254" s="48"/>
      <c r="AN1254" s="48"/>
      <c r="AO1254" s="48"/>
      <c r="AP1254" s="48"/>
      <c r="AQ1254" s="48"/>
      <c r="AR1254" s="48"/>
      <c r="AS1254" s="48"/>
      <c r="AT1254" s="48"/>
      <c r="AU1254" s="48"/>
      <c r="AV1254" s="48"/>
      <c r="AW1254" s="48"/>
      <c r="AX1254" s="48"/>
      <c r="AY1254" s="48"/>
      <c r="AZ1254" s="48"/>
      <c r="BA1254" s="48"/>
      <c r="BB1254" s="48"/>
      <c r="BC1254" s="48"/>
      <c r="BD1254" s="48"/>
      <c r="BE1254" s="48"/>
      <c r="BF1254" s="48"/>
      <c r="BG1254" s="48"/>
      <c r="BH1254" s="48"/>
      <c r="BI1254" s="158"/>
      <c r="BJ1254" s="158"/>
      <c r="BK1254" s="48"/>
      <c r="BL1254" s="307"/>
      <c r="BM1254" s="48"/>
      <c r="BN1254" s="48"/>
      <c r="BO1254" s="48"/>
      <c r="BP1254" s="48"/>
      <c r="BQ1254" s="48"/>
      <c r="BR1254" s="48"/>
      <c r="BS1254" s="48"/>
      <c r="BT1254" s="48"/>
      <c r="BU1254" s="48"/>
      <c r="BV1254" s="48"/>
      <c r="BW1254" s="48"/>
      <c r="BX1254" s="48"/>
      <c r="BY1254" s="48"/>
      <c r="BZ1254" s="328"/>
      <c r="CA1254" s="48"/>
      <c r="CB1254" s="48"/>
      <c r="CC1254" s="48"/>
      <c r="CD1254" s="48"/>
      <c r="CE1254" s="48"/>
      <c r="CF1254" s="48"/>
      <c r="CG1254" s="48"/>
      <c r="CH1254" s="48"/>
      <c r="CI1254" s="48"/>
      <c r="CJ1254" s="48"/>
      <c r="CK1254" s="48"/>
      <c r="CL1254" s="48"/>
      <c r="CM1254" s="48"/>
      <c r="CN1254" s="48"/>
      <c r="CO1254" s="48"/>
      <c r="CP1254" s="48"/>
      <c r="CQ1254" s="48"/>
      <c r="CR1254" s="48"/>
      <c r="CS1254" s="48"/>
      <c r="CT1254" s="48"/>
      <c r="CU1254" s="48"/>
      <c r="CV1254" s="48"/>
      <c r="CW1254" s="48"/>
      <c r="CX1254" s="48"/>
      <c r="CY1254" s="48"/>
      <c r="CZ1254" s="48"/>
      <c r="DA1254" s="48"/>
      <c r="DB1254" s="48"/>
      <c r="DC1254" s="48"/>
      <c r="DD1254" s="48"/>
      <c r="DE1254" s="48"/>
      <c r="DF1254" s="48"/>
      <c r="DG1254" s="48"/>
      <c r="DH1254" s="48"/>
      <c r="DI1254" s="48"/>
      <c r="DJ1254" s="48"/>
      <c r="DK1254" s="48"/>
      <c r="DL1254" s="48"/>
      <c r="DM1254" s="48"/>
      <c r="DN1254" s="48"/>
      <c r="DO1254" s="48"/>
      <c r="DP1254" s="48"/>
      <c r="DQ1254" s="48"/>
      <c r="DR1254" s="48"/>
      <c r="DS1254" s="48"/>
      <c r="DT1254" s="48"/>
      <c r="DU1254" s="48"/>
      <c r="DV1254" s="48"/>
      <c r="DW1254" s="48"/>
      <c r="DX1254" s="48"/>
      <c r="DY1254" s="48"/>
      <c r="DZ1254" s="48"/>
      <c r="EA1254" s="48"/>
      <c r="EB1254" s="48"/>
      <c r="EC1254" s="48"/>
      <c r="ED1254" s="48"/>
      <c r="EE1254" s="48"/>
      <c r="EF1254" s="48"/>
      <c r="EG1254" s="48"/>
      <c r="EH1254" s="48"/>
      <c r="EI1254" s="48"/>
      <c r="EJ1254" s="48"/>
      <c r="EK1254" s="48"/>
      <c r="EL1254" s="48"/>
      <c r="ET1254" s="33" t="s">
        <v>1847</v>
      </c>
      <c r="EU1254" s="33" t="s">
        <v>1845</v>
      </c>
    </row>
    <row r="1255" spans="1:151" ht="12" hidden="1" customHeight="1">
      <c r="A1255" s="48"/>
      <c r="B1255" s="60"/>
      <c r="C1255" s="48"/>
      <c r="D1255" s="60"/>
      <c r="E1255" s="60"/>
      <c r="F1255" s="60"/>
      <c r="G1255" s="60"/>
      <c r="H1255" s="60"/>
      <c r="I1255" s="60"/>
      <c r="J1255" s="60"/>
      <c r="K1255" s="60"/>
      <c r="L1255" s="60"/>
      <c r="M1255" s="48"/>
      <c r="N1255" s="48"/>
      <c r="O1255" s="48"/>
      <c r="P1255" s="48"/>
      <c r="Q1255" s="48"/>
      <c r="R1255" s="48"/>
      <c r="S1255" s="48"/>
      <c r="T1255" s="48"/>
      <c r="U1255" s="48"/>
      <c r="V1255" s="48"/>
      <c r="W1255" s="48"/>
      <c r="X1255" s="48"/>
      <c r="Y1255" s="48"/>
      <c r="Z1255" s="48"/>
      <c r="AA1255" s="48"/>
      <c r="AB1255" s="48"/>
      <c r="AC1255" s="48"/>
      <c r="AD1255" s="48"/>
      <c r="AE1255" s="48"/>
      <c r="AF1255" s="48"/>
      <c r="AG1255" s="48"/>
      <c r="AH1255" s="48"/>
      <c r="AI1255" s="48"/>
      <c r="AJ1255" s="48"/>
      <c r="AK1255" s="48"/>
      <c r="AL1255" s="48"/>
      <c r="AM1255" s="48"/>
      <c r="AN1255" s="48"/>
      <c r="AO1255" s="48"/>
      <c r="AP1255" s="48"/>
      <c r="AQ1255" s="48"/>
      <c r="AR1255" s="48"/>
      <c r="AS1255" s="48"/>
      <c r="AT1255" s="48"/>
      <c r="AU1255" s="48"/>
      <c r="AV1255" s="48"/>
      <c r="AW1255" s="48"/>
      <c r="AX1255" s="48"/>
      <c r="AY1255" s="48"/>
      <c r="AZ1255" s="48"/>
      <c r="BA1255" s="48"/>
      <c r="BB1255" s="48"/>
      <c r="BC1255" s="48"/>
      <c r="BD1255" s="48"/>
      <c r="BE1255" s="48"/>
      <c r="BF1255" s="48"/>
      <c r="BG1255" s="48"/>
      <c r="BH1255" s="48"/>
      <c r="BI1255" s="158"/>
      <c r="BJ1255" s="158"/>
      <c r="BK1255" s="48"/>
      <c r="BL1255" s="307"/>
      <c r="BM1255" s="48"/>
      <c r="BN1255" s="48"/>
      <c r="BO1255" s="48"/>
      <c r="BP1255" s="48"/>
      <c r="BQ1255" s="48"/>
      <c r="BR1255" s="48"/>
      <c r="BS1255" s="48"/>
      <c r="BT1255" s="48"/>
      <c r="BU1255" s="48"/>
      <c r="BV1255" s="48"/>
      <c r="BW1255" s="48"/>
      <c r="BX1255" s="48"/>
      <c r="BY1255" s="48"/>
      <c r="BZ1255" s="328"/>
      <c r="CA1255" s="48"/>
      <c r="CB1255" s="48"/>
      <c r="CC1255" s="48"/>
      <c r="CD1255" s="48"/>
      <c r="CE1255" s="48"/>
      <c r="CF1255" s="48"/>
      <c r="CG1255" s="48"/>
      <c r="CH1255" s="48"/>
      <c r="CI1255" s="48"/>
      <c r="CJ1255" s="48"/>
      <c r="CK1255" s="48"/>
      <c r="CL1255" s="48"/>
      <c r="CM1255" s="48"/>
      <c r="CN1255" s="48"/>
      <c r="CO1255" s="48"/>
      <c r="CP1255" s="48"/>
      <c r="CQ1255" s="48"/>
      <c r="CR1255" s="48"/>
      <c r="CS1255" s="48"/>
      <c r="CT1255" s="48"/>
      <c r="CU1255" s="48"/>
      <c r="CV1255" s="48"/>
      <c r="CW1255" s="48"/>
      <c r="CX1255" s="48"/>
      <c r="CY1255" s="48"/>
      <c r="CZ1255" s="48"/>
      <c r="DA1255" s="48"/>
      <c r="DB1255" s="48"/>
      <c r="DC1255" s="48"/>
      <c r="DD1255" s="48"/>
      <c r="DE1255" s="48"/>
      <c r="DF1255" s="48"/>
      <c r="DG1255" s="48"/>
      <c r="DH1255" s="48"/>
      <c r="DI1255" s="48"/>
      <c r="DJ1255" s="48"/>
      <c r="DK1255" s="48"/>
      <c r="DL1255" s="48"/>
      <c r="DM1255" s="48"/>
      <c r="DN1255" s="48"/>
      <c r="DO1255" s="48"/>
      <c r="DP1255" s="48"/>
      <c r="DQ1255" s="48"/>
      <c r="DR1255" s="48"/>
      <c r="DS1255" s="48"/>
      <c r="DT1255" s="48"/>
      <c r="DU1255" s="48"/>
      <c r="DV1255" s="48"/>
      <c r="DW1255" s="48"/>
      <c r="DX1255" s="48"/>
      <c r="DY1255" s="48"/>
      <c r="DZ1255" s="48"/>
      <c r="EA1255" s="48"/>
      <c r="EB1255" s="48"/>
      <c r="EC1255" s="48"/>
      <c r="ED1255" s="48"/>
      <c r="EE1255" s="48"/>
      <c r="EF1255" s="48"/>
      <c r="EG1255" s="48"/>
      <c r="EH1255" s="48"/>
      <c r="EI1255" s="48"/>
      <c r="EJ1255" s="48"/>
      <c r="EK1255" s="48"/>
      <c r="EL1255" s="48"/>
      <c r="ET1255" s="33" t="s">
        <v>1848</v>
      </c>
      <c r="EU1255" s="33" t="s">
        <v>1846</v>
      </c>
    </row>
    <row r="1256" spans="1:151" ht="12" hidden="1" customHeight="1">
      <c r="A1256" s="48"/>
      <c r="B1256" s="60"/>
      <c r="C1256" s="48"/>
      <c r="D1256" s="60"/>
      <c r="E1256" s="60"/>
      <c r="F1256" s="60"/>
      <c r="G1256" s="60"/>
      <c r="H1256" s="60"/>
      <c r="I1256" s="60"/>
      <c r="J1256" s="60"/>
      <c r="K1256" s="60"/>
      <c r="L1256" s="60"/>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c r="AM1256" s="48"/>
      <c r="AN1256" s="48"/>
      <c r="AO1256" s="48"/>
      <c r="AP1256" s="48"/>
      <c r="AQ1256" s="48"/>
      <c r="AR1256" s="48"/>
      <c r="AS1256" s="48"/>
      <c r="AT1256" s="48"/>
      <c r="AU1256" s="48"/>
      <c r="AV1256" s="48"/>
      <c r="AW1256" s="48"/>
      <c r="AX1256" s="48"/>
      <c r="AY1256" s="48"/>
      <c r="AZ1256" s="48"/>
      <c r="BA1256" s="48"/>
      <c r="BB1256" s="48"/>
      <c r="BC1256" s="48"/>
      <c r="BD1256" s="48"/>
      <c r="BE1256" s="48"/>
      <c r="BF1256" s="48"/>
      <c r="BG1256" s="48"/>
      <c r="BH1256" s="48"/>
      <c r="BI1256" s="158"/>
      <c r="BJ1256" s="158"/>
      <c r="BK1256" s="48"/>
      <c r="BL1256" s="307"/>
      <c r="BM1256" s="48"/>
      <c r="BN1256" s="48"/>
      <c r="BO1256" s="48"/>
      <c r="BP1256" s="48"/>
      <c r="BQ1256" s="48"/>
      <c r="BR1256" s="48"/>
      <c r="BS1256" s="48"/>
      <c r="BT1256" s="48"/>
      <c r="BU1256" s="48"/>
      <c r="BV1256" s="48"/>
      <c r="BW1256" s="48"/>
      <c r="BX1256" s="48"/>
      <c r="BY1256" s="48"/>
      <c r="BZ1256" s="328"/>
      <c r="CA1256" s="48"/>
      <c r="CB1256" s="48"/>
      <c r="CC1256" s="48"/>
      <c r="CD1256" s="48"/>
      <c r="CE1256" s="48"/>
      <c r="CF1256" s="48"/>
      <c r="CG1256" s="48"/>
      <c r="CH1256" s="48"/>
      <c r="CI1256" s="48"/>
      <c r="CJ1256" s="48"/>
      <c r="CK1256" s="48"/>
      <c r="CL1256" s="48"/>
      <c r="CM1256" s="48"/>
      <c r="CN1256" s="48"/>
      <c r="CO1256" s="48"/>
      <c r="CP1256" s="48"/>
      <c r="CQ1256" s="48"/>
      <c r="CR1256" s="48"/>
      <c r="CS1256" s="48"/>
      <c r="CT1256" s="48"/>
      <c r="CU1256" s="48"/>
      <c r="CV1256" s="48"/>
      <c r="CW1256" s="48"/>
      <c r="CX1256" s="48"/>
      <c r="CY1256" s="48"/>
      <c r="CZ1256" s="48"/>
      <c r="DA1256" s="48"/>
      <c r="DB1256" s="48"/>
      <c r="DC1256" s="48"/>
      <c r="DD1256" s="48"/>
      <c r="DE1256" s="48"/>
      <c r="DF1256" s="48"/>
      <c r="DG1256" s="48"/>
      <c r="DH1256" s="48"/>
      <c r="DI1256" s="48"/>
      <c r="DJ1256" s="48"/>
      <c r="DK1256" s="48"/>
      <c r="DL1256" s="48"/>
      <c r="DM1256" s="48"/>
      <c r="DN1256" s="48"/>
      <c r="DO1256" s="48"/>
      <c r="DP1256" s="48"/>
      <c r="DQ1256" s="48"/>
      <c r="DR1256" s="48"/>
      <c r="DS1256" s="48"/>
      <c r="DT1256" s="48"/>
      <c r="DU1256" s="48"/>
      <c r="DV1256" s="48"/>
      <c r="DW1256" s="48"/>
      <c r="DX1256" s="48"/>
      <c r="DY1256" s="48"/>
      <c r="DZ1256" s="48"/>
      <c r="EA1256" s="48"/>
      <c r="EB1256" s="48"/>
      <c r="EC1256" s="48"/>
      <c r="ED1256" s="48"/>
      <c r="EE1256" s="48"/>
      <c r="EF1256" s="48"/>
      <c r="EG1256" s="48"/>
      <c r="EH1256" s="48"/>
      <c r="EI1256" s="48"/>
      <c r="EJ1256" s="48"/>
      <c r="EK1256" s="48"/>
      <c r="EL1256" s="48"/>
      <c r="ET1256" s="33" t="s">
        <v>1849</v>
      </c>
      <c r="EU1256" s="33" t="s">
        <v>1847</v>
      </c>
    </row>
    <row r="1257" spans="1:151" ht="12" hidden="1" customHeight="1">
      <c r="A1257" s="48"/>
      <c r="B1257" s="60"/>
      <c r="C1257" s="48"/>
      <c r="D1257" s="60"/>
      <c r="E1257" s="60"/>
      <c r="F1257" s="60"/>
      <c r="G1257" s="60"/>
      <c r="H1257" s="60"/>
      <c r="I1257" s="60"/>
      <c r="J1257" s="60"/>
      <c r="K1257" s="60"/>
      <c r="L1257" s="60"/>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c r="AM1257" s="48"/>
      <c r="AN1257" s="48"/>
      <c r="AO1257" s="48"/>
      <c r="AP1257" s="48"/>
      <c r="AQ1257" s="48"/>
      <c r="AR1257" s="48"/>
      <c r="AS1257" s="48"/>
      <c r="AT1257" s="48"/>
      <c r="AU1257" s="48"/>
      <c r="AV1257" s="48"/>
      <c r="AW1257" s="48"/>
      <c r="AX1257" s="48"/>
      <c r="AY1257" s="48"/>
      <c r="AZ1257" s="48"/>
      <c r="BA1257" s="48"/>
      <c r="BB1257" s="48"/>
      <c r="BC1257" s="48"/>
      <c r="BD1257" s="48"/>
      <c r="BE1257" s="48"/>
      <c r="BF1257" s="48"/>
      <c r="BG1257" s="48"/>
      <c r="BH1257" s="48"/>
      <c r="BI1257" s="158"/>
      <c r="BJ1257" s="158"/>
      <c r="BK1257" s="48"/>
      <c r="BL1257" s="307"/>
      <c r="BM1257" s="48"/>
      <c r="BN1257" s="48"/>
      <c r="BO1257" s="48"/>
      <c r="BP1257" s="48"/>
      <c r="BQ1257" s="48"/>
      <c r="BR1257" s="48"/>
      <c r="BS1257" s="48"/>
      <c r="BT1257" s="48"/>
      <c r="BU1257" s="48"/>
      <c r="BV1257" s="48"/>
      <c r="BW1257" s="48"/>
      <c r="BX1257" s="48"/>
      <c r="BY1257" s="48"/>
      <c r="BZ1257" s="328"/>
      <c r="CA1257" s="48"/>
      <c r="CB1257" s="48"/>
      <c r="CC1257" s="48"/>
      <c r="CD1257" s="48"/>
      <c r="CE1257" s="48"/>
      <c r="CF1257" s="48"/>
      <c r="CG1257" s="48"/>
      <c r="CH1257" s="48"/>
      <c r="CI1257" s="48"/>
      <c r="CJ1257" s="48"/>
      <c r="CK1257" s="48"/>
      <c r="CL1257" s="48"/>
      <c r="CM1257" s="48"/>
      <c r="CN1257" s="48"/>
      <c r="CO1257" s="48"/>
      <c r="CP1257" s="48"/>
      <c r="CQ1257" s="48"/>
      <c r="CR1257" s="48"/>
      <c r="CS1257" s="48"/>
      <c r="CT1257" s="48"/>
      <c r="CU1257" s="48"/>
      <c r="CV1257" s="48"/>
      <c r="CW1257" s="48"/>
      <c r="CX1257" s="48"/>
      <c r="CY1257" s="48"/>
      <c r="CZ1257" s="48"/>
      <c r="DA1257" s="48"/>
      <c r="DB1257" s="48"/>
      <c r="DC1257" s="48"/>
      <c r="DD1257" s="48"/>
      <c r="DE1257" s="48"/>
      <c r="DF1257" s="48"/>
      <c r="DG1257" s="48"/>
      <c r="DH1257" s="48"/>
      <c r="DI1257" s="48"/>
      <c r="DJ1257" s="48"/>
      <c r="DK1257" s="48"/>
      <c r="DL1257" s="48"/>
      <c r="DM1257" s="48"/>
      <c r="DN1257" s="48"/>
      <c r="DO1257" s="48"/>
      <c r="DP1257" s="48"/>
      <c r="DQ1257" s="48"/>
      <c r="DR1257" s="48"/>
      <c r="DS1257" s="48"/>
      <c r="DT1257" s="48"/>
      <c r="DU1257" s="48"/>
      <c r="DV1257" s="48"/>
      <c r="DW1257" s="48"/>
      <c r="DX1257" s="48"/>
      <c r="DY1257" s="48"/>
      <c r="DZ1257" s="48"/>
      <c r="EA1257" s="48"/>
      <c r="EB1257" s="48"/>
      <c r="EC1257" s="48"/>
      <c r="ED1257" s="48"/>
      <c r="EE1257" s="48"/>
      <c r="EF1257" s="48"/>
      <c r="EG1257" s="48"/>
      <c r="EH1257" s="48"/>
      <c r="EI1257" s="48"/>
      <c r="EJ1257" s="48"/>
      <c r="EK1257" s="48"/>
      <c r="EL1257" s="48"/>
      <c r="ET1257" s="33" t="s">
        <v>1850</v>
      </c>
      <c r="EU1257" s="33" t="s">
        <v>1848</v>
      </c>
    </row>
    <row r="1258" spans="1:151" ht="12" hidden="1" customHeight="1">
      <c r="A1258" s="48"/>
      <c r="B1258" s="60"/>
      <c r="C1258" s="48"/>
      <c r="D1258" s="60"/>
      <c r="E1258" s="60"/>
      <c r="F1258" s="60"/>
      <c r="G1258" s="60"/>
      <c r="H1258" s="60"/>
      <c r="I1258" s="60"/>
      <c r="J1258" s="60"/>
      <c r="K1258" s="60"/>
      <c r="L1258" s="60"/>
      <c r="M1258" s="48"/>
      <c r="N1258" s="48"/>
      <c r="O1258" s="48"/>
      <c r="P1258" s="48"/>
      <c r="Q1258" s="48"/>
      <c r="R1258" s="48"/>
      <c r="S1258" s="48"/>
      <c r="T1258" s="48"/>
      <c r="U1258" s="48"/>
      <c r="V1258" s="48"/>
      <c r="W1258" s="48"/>
      <c r="X1258" s="48"/>
      <c r="Y1258" s="48"/>
      <c r="Z1258" s="48"/>
      <c r="AA1258" s="48"/>
      <c r="AB1258" s="48"/>
      <c r="AC1258" s="48"/>
      <c r="AD1258" s="48"/>
      <c r="AE1258" s="48"/>
      <c r="AF1258" s="48"/>
      <c r="AG1258" s="48"/>
      <c r="AH1258" s="48"/>
      <c r="AI1258" s="48"/>
      <c r="AJ1258" s="48"/>
      <c r="AK1258" s="48"/>
      <c r="AL1258" s="48"/>
      <c r="AM1258" s="48"/>
      <c r="AN1258" s="48"/>
      <c r="AO1258" s="48"/>
      <c r="AP1258" s="48"/>
      <c r="AQ1258" s="48"/>
      <c r="AR1258" s="48"/>
      <c r="AS1258" s="48"/>
      <c r="AT1258" s="48"/>
      <c r="AU1258" s="48"/>
      <c r="AV1258" s="48"/>
      <c r="AW1258" s="48"/>
      <c r="AX1258" s="48"/>
      <c r="AY1258" s="48"/>
      <c r="AZ1258" s="48"/>
      <c r="BA1258" s="48"/>
      <c r="BB1258" s="48"/>
      <c r="BC1258" s="48"/>
      <c r="BD1258" s="48"/>
      <c r="BE1258" s="48"/>
      <c r="BF1258" s="48"/>
      <c r="BG1258" s="48"/>
      <c r="BH1258" s="48"/>
      <c r="BI1258" s="158"/>
      <c r="BJ1258" s="158"/>
      <c r="BK1258" s="48"/>
      <c r="BL1258" s="307"/>
      <c r="BM1258" s="48"/>
      <c r="BN1258" s="48"/>
      <c r="BO1258" s="48"/>
      <c r="BP1258" s="48"/>
      <c r="BQ1258" s="48"/>
      <c r="BR1258" s="48"/>
      <c r="BS1258" s="48"/>
      <c r="BT1258" s="48"/>
      <c r="BU1258" s="48"/>
      <c r="BV1258" s="48"/>
      <c r="BW1258" s="48"/>
      <c r="BX1258" s="48"/>
      <c r="BY1258" s="48"/>
      <c r="BZ1258" s="328"/>
      <c r="CA1258" s="48"/>
      <c r="CB1258" s="48"/>
      <c r="CC1258" s="48"/>
      <c r="CD1258" s="48"/>
      <c r="CE1258" s="48"/>
      <c r="CF1258" s="48"/>
      <c r="CG1258" s="48"/>
      <c r="CH1258" s="48"/>
      <c r="CI1258" s="48"/>
      <c r="CJ1258" s="48"/>
      <c r="CK1258" s="48"/>
      <c r="CL1258" s="48"/>
      <c r="CM1258" s="48"/>
      <c r="CN1258" s="48"/>
      <c r="CO1258" s="48"/>
      <c r="CP1258" s="48"/>
      <c r="CQ1258" s="48"/>
      <c r="CR1258" s="48"/>
      <c r="CS1258" s="48"/>
      <c r="CT1258" s="48"/>
      <c r="CU1258" s="48"/>
      <c r="CV1258" s="48"/>
      <c r="CW1258" s="48"/>
      <c r="CX1258" s="48"/>
      <c r="CY1258" s="48"/>
      <c r="CZ1258" s="48"/>
      <c r="DA1258" s="48"/>
      <c r="DB1258" s="48"/>
      <c r="DC1258" s="48"/>
      <c r="DD1258" s="48"/>
      <c r="DE1258" s="48"/>
      <c r="DF1258" s="48"/>
      <c r="DG1258" s="48"/>
      <c r="DH1258" s="48"/>
      <c r="DI1258" s="48"/>
      <c r="DJ1258" s="48"/>
      <c r="DK1258" s="48"/>
      <c r="DL1258" s="48"/>
      <c r="DM1258" s="48"/>
      <c r="DN1258" s="48"/>
      <c r="DO1258" s="48"/>
      <c r="DP1258" s="48"/>
      <c r="DQ1258" s="48"/>
      <c r="DR1258" s="48"/>
      <c r="DS1258" s="48"/>
      <c r="DT1258" s="48"/>
      <c r="DU1258" s="48"/>
      <c r="DV1258" s="48"/>
      <c r="DW1258" s="48"/>
      <c r="DX1258" s="48"/>
      <c r="DY1258" s="48"/>
      <c r="DZ1258" s="48"/>
      <c r="EA1258" s="48"/>
      <c r="EB1258" s="48"/>
      <c r="EC1258" s="48"/>
      <c r="ED1258" s="48"/>
      <c r="EE1258" s="48"/>
      <c r="EF1258" s="48"/>
      <c r="EG1258" s="48"/>
      <c r="EH1258" s="48"/>
      <c r="EI1258" s="48"/>
      <c r="EJ1258" s="48"/>
      <c r="EK1258" s="48"/>
      <c r="EL1258" s="48"/>
      <c r="ET1258" s="33" t="s">
        <v>1851</v>
      </c>
      <c r="EU1258" s="33" t="s">
        <v>1849</v>
      </c>
    </row>
    <row r="1259" spans="1:151" ht="12" hidden="1" customHeight="1">
      <c r="A1259" s="48"/>
      <c r="B1259" s="60"/>
      <c r="C1259" s="48"/>
      <c r="D1259" s="60"/>
      <c r="E1259" s="60"/>
      <c r="F1259" s="60"/>
      <c r="G1259" s="60"/>
      <c r="H1259" s="60"/>
      <c r="I1259" s="60"/>
      <c r="J1259" s="60"/>
      <c r="K1259" s="60"/>
      <c r="L1259" s="60"/>
      <c r="M1259" s="48"/>
      <c r="N1259" s="48"/>
      <c r="O1259" s="48"/>
      <c r="P1259" s="48"/>
      <c r="Q1259" s="48"/>
      <c r="R1259" s="48"/>
      <c r="S1259" s="48"/>
      <c r="T1259" s="48"/>
      <c r="U1259" s="48"/>
      <c r="V1259" s="48"/>
      <c r="W1259" s="48"/>
      <c r="X1259" s="48"/>
      <c r="Y1259" s="48"/>
      <c r="Z1259" s="48"/>
      <c r="AA1259" s="48"/>
      <c r="AB1259" s="48"/>
      <c r="AC1259" s="48"/>
      <c r="AD1259" s="48"/>
      <c r="AE1259" s="48"/>
      <c r="AF1259" s="48"/>
      <c r="AG1259" s="48"/>
      <c r="AH1259" s="48"/>
      <c r="AI1259" s="48"/>
      <c r="AJ1259" s="48"/>
      <c r="AK1259" s="48"/>
      <c r="AL1259" s="48"/>
      <c r="AM1259" s="48"/>
      <c r="AN1259" s="48"/>
      <c r="AO1259" s="48"/>
      <c r="AP1259" s="48"/>
      <c r="AQ1259" s="48"/>
      <c r="AR1259" s="48"/>
      <c r="AS1259" s="48"/>
      <c r="AT1259" s="48"/>
      <c r="AU1259" s="48"/>
      <c r="AV1259" s="48"/>
      <c r="AW1259" s="48"/>
      <c r="AX1259" s="48"/>
      <c r="AY1259" s="48"/>
      <c r="AZ1259" s="48"/>
      <c r="BA1259" s="48"/>
      <c r="BB1259" s="48"/>
      <c r="BC1259" s="48"/>
      <c r="BD1259" s="48"/>
      <c r="BE1259" s="48"/>
      <c r="BF1259" s="48"/>
      <c r="BG1259" s="48"/>
      <c r="BH1259" s="48"/>
      <c r="BI1259" s="158"/>
      <c r="BJ1259" s="158"/>
      <c r="BK1259" s="48"/>
      <c r="BL1259" s="307"/>
      <c r="BM1259" s="48"/>
      <c r="BN1259" s="48"/>
      <c r="BO1259" s="48"/>
      <c r="BP1259" s="48"/>
      <c r="BQ1259" s="48"/>
      <c r="BR1259" s="48"/>
      <c r="BS1259" s="48"/>
      <c r="BT1259" s="48"/>
      <c r="BU1259" s="48"/>
      <c r="BV1259" s="48"/>
      <c r="BW1259" s="48"/>
      <c r="BX1259" s="48"/>
      <c r="BY1259" s="48"/>
      <c r="BZ1259" s="328"/>
      <c r="CA1259" s="48"/>
      <c r="CB1259" s="48"/>
      <c r="CC1259" s="48"/>
      <c r="CD1259" s="48"/>
      <c r="CE1259" s="48"/>
      <c r="CF1259" s="48"/>
      <c r="CG1259" s="48"/>
      <c r="CH1259" s="48"/>
      <c r="CI1259" s="48"/>
      <c r="CJ1259" s="48"/>
      <c r="CK1259" s="48"/>
      <c r="CL1259" s="48"/>
      <c r="CM1259" s="48"/>
      <c r="CN1259" s="48"/>
      <c r="CO1259" s="48"/>
      <c r="CP1259" s="48"/>
      <c r="CQ1259" s="48"/>
      <c r="CR1259" s="48"/>
      <c r="CS1259" s="48"/>
      <c r="CT1259" s="48"/>
      <c r="CU1259" s="48"/>
      <c r="CV1259" s="48"/>
      <c r="CW1259" s="48"/>
      <c r="CX1259" s="48"/>
      <c r="CY1259" s="48"/>
      <c r="CZ1259" s="48"/>
      <c r="DA1259" s="48"/>
      <c r="DB1259" s="48"/>
      <c r="DC1259" s="48"/>
      <c r="DD1259" s="48"/>
      <c r="DE1259" s="48"/>
      <c r="DF1259" s="48"/>
      <c r="DG1259" s="48"/>
      <c r="DH1259" s="48"/>
      <c r="DI1259" s="48"/>
      <c r="DJ1259" s="48"/>
      <c r="DK1259" s="48"/>
      <c r="DL1259" s="48"/>
      <c r="DM1259" s="48"/>
      <c r="DN1259" s="48"/>
      <c r="DO1259" s="48"/>
      <c r="DP1259" s="48"/>
      <c r="DQ1259" s="48"/>
      <c r="DR1259" s="48"/>
      <c r="DS1259" s="48"/>
      <c r="DT1259" s="48"/>
      <c r="DU1259" s="48"/>
      <c r="DV1259" s="48"/>
      <c r="DW1259" s="48"/>
      <c r="DX1259" s="48"/>
      <c r="DY1259" s="48"/>
      <c r="DZ1259" s="48"/>
      <c r="EA1259" s="48"/>
      <c r="EB1259" s="48"/>
      <c r="EC1259" s="48"/>
      <c r="ED1259" s="48"/>
      <c r="EE1259" s="48"/>
      <c r="EF1259" s="48"/>
      <c r="EG1259" s="48"/>
      <c r="EH1259" s="48"/>
      <c r="EI1259" s="48"/>
      <c r="EJ1259" s="48"/>
      <c r="EK1259" s="48"/>
      <c r="EL1259" s="48"/>
      <c r="ET1259" s="33" t="s">
        <v>375</v>
      </c>
      <c r="EU1259" s="33" t="s">
        <v>1850</v>
      </c>
    </row>
    <row r="1260" spans="1:151" ht="12" hidden="1" customHeight="1">
      <c r="A1260" s="48"/>
      <c r="B1260" s="60"/>
      <c r="C1260" s="48"/>
      <c r="D1260" s="60"/>
      <c r="E1260" s="60"/>
      <c r="F1260" s="60"/>
      <c r="G1260" s="60"/>
      <c r="H1260" s="60"/>
      <c r="I1260" s="60"/>
      <c r="J1260" s="60"/>
      <c r="K1260" s="60"/>
      <c r="L1260" s="60"/>
      <c r="M1260" s="48"/>
      <c r="N1260" s="48"/>
      <c r="O1260" s="48"/>
      <c r="P1260" s="48"/>
      <c r="Q1260" s="48"/>
      <c r="R1260" s="48"/>
      <c r="S1260" s="48"/>
      <c r="T1260" s="48"/>
      <c r="U1260" s="48"/>
      <c r="V1260" s="48"/>
      <c r="W1260" s="48"/>
      <c r="X1260" s="48"/>
      <c r="Y1260" s="48"/>
      <c r="Z1260" s="48"/>
      <c r="AA1260" s="48"/>
      <c r="AB1260" s="48"/>
      <c r="AC1260" s="48"/>
      <c r="AD1260" s="48"/>
      <c r="AE1260" s="48"/>
      <c r="AF1260" s="48"/>
      <c r="AG1260" s="48"/>
      <c r="AH1260" s="48"/>
      <c r="AI1260" s="48"/>
      <c r="AJ1260" s="48"/>
      <c r="AK1260" s="48"/>
      <c r="AL1260" s="48"/>
      <c r="AM1260" s="48"/>
      <c r="AN1260" s="48"/>
      <c r="AO1260" s="48"/>
      <c r="AP1260" s="48"/>
      <c r="AQ1260" s="48"/>
      <c r="AR1260" s="48"/>
      <c r="AS1260" s="48"/>
      <c r="AT1260" s="48"/>
      <c r="AU1260" s="48"/>
      <c r="AV1260" s="48"/>
      <c r="AW1260" s="48"/>
      <c r="AX1260" s="48"/>
      <c r="AY1260" s="48"/>
      <c r="AZ1260" s="48"/>
      <c r="BA1260" s="48"/>
      <c r="BB1260" s="48"/>
      <c r="BC1260" s="48"/>
      <c r="BD1260" s="48"/>
      <c r="BE1260" s="48"/>
      <c r="BF1260" s="48"/>
      <c r="BG1260" s="48"/>
      <c r="BH1260" s="48"/>
      <c r="BI1260" s="158"/>
      <c r="BJ1260" s="158"/>
      <c r="BK1260" s="48"/>
      <c r="BL1260" s="307"/>
      <c r="BM1260" s="48"/>
      <c r="BN1260" s="48"/>
      <c r="BO1260" s="48"/>
      <c r="BP1260" s="48"/>
      <c r="BQ1260" s="48"/>
      <c r="BR1260" s="48"/>
      <c r="BS1260" s="48"/>
      <c r="BT1260" s="48"/>
      <c r="BU1260" s="48"/>
      <c r="BV1260" s="48"/>
      <c r="BW1260" s="48"/>
      <c r="BX1260" s="48"/>
      <c r="BY1260" s="48"/>
      <c r="BZ1260" s="328"/>
      <c r="CA1260" s="48"/>
      <c r="CB1260" s="48"/>
      <c r="CC1260" s="48"/>
      <c r="CD1260" s="48"/>
      <c r="CE1260" s="48"/>
      <c r="CF1260" s="48"/>
      <c r="CG1260" s="48"/>
      <c r="CH1260" s="48"/>
      <c r="CI1260" s="48"/>
      <c r="CJ1260" s="48"/>
      <c r="CK1260" s="48"/>
      <c r="CL1260" s="48"/>
      <c r="CM1260" s="48"/>
      <c r="CN1260" s="48"/>
      <c r="CO1260" s="48"/>
      <c r="CP1260" s="48"/>
      <c r="CQ1260" s="48"/>
      <c r="CR1260" s="48"/>
      <c r="CS1260" s="48"/>
      <c r="CT1260" s="48"/>
      <c r="CU1260" s="48"/>
      <c r="CV1260" s="48"/>
      <c r="CW1260" s="48"/>
      <c r="CX1260" s="48"/>
      <c r="CY1260" s="48"/>
      <c r="CZ1260" s="48"/>
      <c r="DA1260" s="48"/>
      <c r="DB1260" s="48"/>
      <c r="DC1260" s="48"/>
      <c r="DD1260" s="48"/>
      <c r="DE1260" s="48"/>
      <c r="DF1260" s="48"/>
      <c r="DG1260" s="48"/>
      <c r="DH1260" s="48"/>
      <c r="DI1260" s="48"/>
      <c r="DJ1260" s="48"/>
      <c r="DK1260" s="48"/>
      <c r="DL1260" s="48"/>
      <c r="DM1260" s="48"/>
      <c r="DN1260" s="48"/>
      <c r="DO1260" s="48"/>
      <c r="DP1260" s="48"/>
      <c r="DQ1260" s="48"/>
      <c r="DR1260" s="48"/>
      <c r="DS1260" s="48"/>
      <c r="DT1260" s="48"/>
      <c r="DU1260" s="48"/>
      <c r="DV1260" s="48"/>
      <c r="DW1260" s="48"/>
      <c r="DX1260" s="48"/>
      <c r="DY1260" s="48"/>
      <c r="DZ1260" s="48"/>
      <c r="EA1260" s="48"/>
      <c r="EB1260" s="48"/>
      <c r="EC1260" s="48"/>
      <c r="ED1260" s="48"/>
      <c r="EE1260" s="48"/>
      <c r="EF1260" s="48"/>
      <c r="EG1260" s="48"/>
      <c r="EH1260" s="48"/>
      <c r="EI1260" s="48"/>
      <c r="EJ1260" s="48"/>
      <c r="EK1260" s="48"/>
      <c r="EL1260" s="48"/>
      <c r="ET1260" s="33" t="s">
        <v>376</v>
      </c>
      <c r="EU1260" s="33" t="s">
        <v>1851</v>
      </c>
    </row>
    <row r="1261" spans="1:151" ht="12" hidden="1" customHeight="1">
      <c r="A1261" s="48"/>
      <c r="B1261" s="60"/>
      <c r="C1261" s="48"/>
      <c r="D1261" s="60"/>
      <c r="E1261" s="60"/>
      <c r="F1261" s="60"/>
      <c r="G1261" s="60"/>
      <c r="H1261" s="60"/>
      <c r="I1261" s="60"/>
      <c r="J1261" s="60"/>
      <c r="K1261" s="60"/>
      <c r="L1261" s="60"/>
      <c r="M1261" s="48"/>
      <c r="N1261" s="48"/>
      <c r="O1261" s="48"/>
      <c r="P1261" s="48"/>
      <c r="Q1261" s="48"/>
      <c r="R1261" s="48"/>
      <c r="S1261" s="48"/>
      <c r="T1261" s="48"/>
      <c r="U1261" s="48"/>
      <c r="V1261" s="48"/>
      <c r="W1261" s="48"/>
      <c r="X1261" s="48"/>
      <c r="Y1261" s="48"/>
      <c r="Z1261" s="48"/>
      <c r="AA1261" s="48"/>
      <c r="AB1261" s="48"/>
      <c r="AC1261" s="48"/>
      <c r="AD1261" s="48"/>
      <c r="AE1261" s="48"/>
      <c r="AF1261" s="48"/>
      <c r="AG1261" s="48"/>
      <c r="AH1261" s="48"/>
      <c r="AI1261" s="48"/>
      <c r="AJ1261" s="48"/>
      <c r="AK1261" s="48"/>
      <c r="AL1261" s="48"/>
      <c r="AM1261" s="48"/>
      <c r="AN1261" s="48"/>
      <c r="AO1261" s="48"/>
      <c r="AP1261" s="48"/>
      <c r="AQ1261" s="48"/>
      <c r="AR1261" s="48"/>
      <c r="AS1261" s="48"/>
      <c r="AT1261" s="48"/>
      <c r="AU1261" s="48"/>
      <c r="AV1261" s="48"/>
      <c r="AW1261" s="48"/>
      <c r="AX1261" s="48"/>
      <c r="AY1261" s="48"/>
      <c r="AZ1261" s="48"/>
      <c r="BA1261" s="48"/>
      <c r="BB1261" s="48"/>
      <c r="BC1261" s="48"/>
      <c r="BD1261" s="48"/>
      <c r="BE1261" s="48"/>
      <c r="BF1261" s="48"/>
      <c r="BG1261" s="48"/>
      <c r="BH1261" s="48"/>
      <c r="BI1261" s="158"/>
      <c r="BJ1261" s="158"/>
      <c r="BK1261" s="48"/>
      <c r="BL1261" s="307"/>
      <c r="BM1261" s="48"/>
      <c r="BN1261" s="48"/>
      <c r="BO1261" s="48"/>
      <c r="BP1261" s="48"/>
      <c r="BQ1261" s="48"/>
      <c r="BR1261" s="48"/>
      <c r="BS1261" s="48"/>
      <c r="BT1261" s="48"/>
      <c r="BU1261" s="48"/>
      <c r="BV1261" s="48"/>
      <c r="BW1261" s="48"/>
      <c r="BX1261" s="48"/>
      <c r="BY1261" s="48"/>
      <c r="BZ1261" s="328"/>
      <c r="CA1261" s="48"/>
      <c r="CB1261" s="48"/>
      <c r="CC1261" s="48"/>
      <c r="CD1261" s="48"/>
      <c r="CE1261" s="48"/>
      <c r="CF1261" s="48"/>
      <c r="CG1261" s="48"/>
      <c r="CH1261" s="48"/>
      <c r="CI1261" s="48"/>
      <c r="CJ1261" s="48"/>
      <c r="CK1261" s="48"/>
      <c r="CL1261" s="48"/>
      <c r="CM1261" s="48"/>
      <c r="CN1261" s="48"/>
      <c r="CO1261" s="48"/>
      <c r="CP1261" s="48"/>
      <c r="CQ1261" s="48"/>
      <c r="CR1261" s="48"/>
      <c r="CS1261" s="48"/>
      <c r="CT1261" s="48"/>
      <c r="CU1261" s="48"/>
      <c r="CV1261" s="48"/>
      <c r="CW1261" s="48"/>
      <c r="CX1261" s="48"/>
      <c r="CY1261" s="48"/>
      <c r="CZ1261" s="48"/>
      <c r="DA1261" s="48"/>
      <c r="DB1261" s="48"/>
      <c r="DC1261" s="48"/>
      <c r="DD1261" s="48"/>
      <c r="DE1261" s="48"/>
      <c r="DF1261" s="48"/>
      <c r="DG1261" s="48"/>
      <c r="DH1261" s="48"/>
      <c r="DI1261" s="48"/>
      <c r="DJ1261" s="48"/>
      <c r="DK1261" s="48"/>
      <c r="DL1261" s="48"/>
      <c r="DM1261" s="48"/>
      <c r="DN1261" s="48"/>
      <c r="DO1261" s="48"/>
      <c r="DP1261" s="48"/>
      <c r="DQ1261" s="48"/>
      <c r="DR1261" s="48"/>
      <c r="DS1261" s="48"/>
      <c r="DT1261" s="48"/>
      <c r="DU1261" s="48"/>
      <c r="DV1261" s="48"/>
      <c r="DW1261" s="48"/>
      <c r="DX1261" s="48"/>
      <c r="DY1261" s="48"/>
      <c r="DZ1261" s="48"/>
      <c r="EA1261" s="48"/>
      <c r="EB1261" s="48"/>
      <c r="EC1261" s="48"/>
      <c r="ED1261" s="48"/>
      <c r="EE1261" s="48"/>
      <c r="EF1261" s="48"/>
      <c r="EG1261" s="48"/>
      <c r="EH1261" s="48"/>
      <c r="EI1261" s="48"/>
      <c r="EJ1261" s="48"/>
      <c r="EK1261" s="48"/>
      <c r="EL1261" s="48"/>
      <c r="ET1261" s="33" t="s">
        <v>377</v>
      </c>
      <c r="EU1261" s="33" t="s">
        <v>375</v>
      </c>
    </row>
    <row r="1262" spans="1:151" ht="12" hidden="1" customHeight="1">
      <c r="A1262" s="48"/>
      <c r="B1262" s="60"/>
      <c r="C1262" s="48"/>
      <c r="D1262" s="60"/>
      <c r="E1262" s="60"/>
      <c r="F1262" s="60"/>
      <c r="G1262" s="60"/>
      <c r="H1262" s="60"/>
      <c r="I1262" s="60"/>
      <c r="J1262" s="60"/>
      <c r="K1262" s="60"/>
      <c r="L1262" s="60"/>
      <c r="M1262" s="48"/>
      <c r="N1262" s="48"/>
      <c r="O1262" s="48"/>
      <c r="P1262" s="48"/>
      <c r="Q1262" s="48"/>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c r="AM1262" s="48"/>
      <c r="AN1262" s="48"/>
      <c r="AO1262" s="48"/>
      <c r="AP1262" s="48"/>
      <c r="AQ1262" s="48"/>
      <c r="AR1262" s="48"/>
      <c r="AS1262" s="48"/>
      <c r="AT1262" s="48"/>
      <c r="AU1262" s="48"/>
      <c r="AV1262" s="48"/>
      <c r="AW1262" s="48"/>
      <c r="AX1262" s="48"/>
      <c r="AY1262" s="48"/>
      <c r="AZ1262" s="48"/>
      <c r="BA1262" s="48"/>
      <c r="BB1262" s="48"/>
      <c r="BC1262" s="48"/>
      <c r="BD1262" s="48"/>
      <c r="BE1262" s="48"/>
      <c r="BF1262" s="48"/>
      <c r="BG1262" s="48"/>
      <c r="BH1262" s="48"/>
      <c r="BI1262" s="158"/>
      <c r="BJ1262" s="158"/>
      <c r="BK1262" s="48"/>
      <c r="BL1262" s="307"/>
      <c r="BM1262" s="48"/>
      <c r="BN1262" s="48"/>
      <c r="BO1262" s="48"/>
      <c r="BP1262" s="48"/>
      <c r="BQ1262" s="48"/>
      <c r="BR1262" s="48"/>
      <c r="BS1262" s="48"/>
      <c r="BT1262" s="48"/>
      <c r="BU1262" s="48"/>
      <c r="BV1262" s="48"/>
      <c r="BW1262" s="48"/>
      <c r="BX1262" s="48"/>
      <c r="BY1262" s="48"/>
      <c r="BZ1262" s="328"/>
      <c r="CA1262" s="48"/>
      <c r="CB1262" s="48"/>
      <c r="CC1262" s="48"/>
      <c r="CD1262" s="48"/>
      <c r="CE1262" s="48"/>
      <c r="CF1262" s="48"/>
      <c r="CG1262" s="48"/>
      <c r="CH1262" s="48"/>
      <c r="CI1262" s="48"/>
      <c r="CJ1262" s="48"/>
      <c r="CK1262" s="48"/>
      <c r="CL1262" s="48"/>
      <c r="CM1262" s="48"/>
      <c r="CN1262" s="48"/>
      <c r="CO1262" s="48"/>
      <c r="CP1262" s="48"/>
      <c r="CQ1262" s="48"/>
      <c r="CR1262" s="48"/>
      <c r="CS1262" s="48"/>
      <c r="CT1262" s="48"/>
      <c r="CU1262" s="48"/>
      <c r="CV1262" s="48"/>
      <c r="CW1262" s="48"/>
      <c r="CX1262" s="48"/>
      <c r="CY1262" s="48"/>
      <c r="CZ1262" s="48"/>
      <c r="DA1262" s="48"/>
      <c r="DB1262" s="48"/>
      <c r="DC1262" s="48"/>
      <c r="DD1262" s="48"/>
      <c r="DE1262" s="48"/>
      <c r="DF1262" s="48"/>
      <c r="DG1262" s="48"/>
      <c r="DH1262" s="48"/>
      <c r="DI1262" s="48"/>
      <c r="DJ1262" s="48"/>
      <c r="DK1262" s="48"/>
      <c r="DL1262" s="48"/>
      <c r="DM1262" s="48"/>
      <c r="DN1262" s="48"/>
      <c r="DO1262" s="48"/>
      <c r="DP1262" s="48"/>
      <c r="DQ1262" s="48"/>
      <c r="DR1262" s="48"/>
      <c r="DS1262" s="48"/>
      <c r="DT1262" s="48"/>
      <c r="DU1262" s="48"/>
      <c r="DV1262" s="48"/>
      <c r="DW1262" s="48"/>
      <c r="DX1262" s="48"/>
      <c r="DY1262" s="48"/>
      <c r="DZ1262" s="48"/>
      <c r="EA1262" s="48"/>
      <c r="EB1262" s="48"/>
      <c r="EC1262" s="48"/>
      <c r="ED1262" s="48"/>
      <c r="EE1262" s="48"/>
      <c r="EF1262" s="48"/>
      <c r="EG1262" s="48"/>
      <c r="EH1262" s="48"/>
      <c r="EI1262" s="48"/>
      <c r="EJ1262" s="48"/>
      <c r="EK1262" s="48"/>
      <c r="EL1262" s="48"/>
      <c r="ET1262" s="33" t="s">
        <v>1852</v>
      </c>
      <c r="EU1262" s="33" t="s">
        <v>376</v>
      </c>
    </row>
    <row r="1263" spans="1:151" ht="12" hidden="1" customHeight="1">
      <c r="A1263" s="48"/>
      <c r="B1263" s="60"/>
      <c r="C1263" s="48"/>
      <c r="D1263" s="60"/>
      <c r="E1263" s="60"/>
      <c r="F1263" s="60"/>
      <c r="G1263" s="60"/>
      <c r="H1263" s="60"/>
      <c r="I1263" s="60"/>
      <c r="J1263" s="60"/>
      <c r="K1263" s="60"/>
      <c r="L1263" s="60"/>
      <c r="M1263" s="48"/>
      <c r="N1263" s="48"/>
      <c r="O1263" s="48"/>
      <c r="P1263" s="48"/>
      <c r="Q1263" s="48"/>
      <c r="R1263" s="48"/>
      <c r="S1263" s="48"/>
      <c r="T1263" s="48"/>
      <c r="U1263" s="48"/>
      <c r="V1263" s="48"/>
      <c r="W1263" s="48"/>
      <c r="X1263" s="48"/>
      <c r="Y1263" s="48"/>
      <c r="Z1263" s="48"/>
      <c r="AA1263" s="48"/>
      <c r="AB1263" s="48"/>
      <c r="AC1263" s="48"/>
      <c r="AD1263" s="48"/>
      <c r="AE1263" s="48"/>
      <c r="AF1263" s="48"/>
      <c r="AG1263" s="48"/>
      <c r="AH1263" s="48"/>
      <c r="AI1263" s="48"/>
      <c r="AJ1263" s="48"/>
      <c r="AK1263" s="48"/>
      <c r="AL1263" s="48"/>
      <c r="AM1263" s="48"/>
      <c r="AN1263" s="48"/>
      <c r="AO1263" s="48"/>
      <c r="AP1263" s="48"/>
      <c r="AQ1263" s="48"/>
      <c r="AR1263" s="48"/>
      <c r="AS1263" s="48"/>
      <c r="AT1263" s="48"/>
      <c r="AU1263" s="48"/>
      <c r="AV1263" s="48"/>
      <c r="AW1263" s="48"/>
      <c r="AX1263" s="48"/>
      <c r="AY1263" s="48"/>
      <c r="AZ1263" s="48"/>
      <c r="BA1263" s="48"/>
      <c r="BB1263" s="48"/>
      <c r="BC1263" s="48"/>
      <c r="BD1263" s="48"/>
      <c r="BE1263" s="48"/>
      <c r="BF1263" s="48"/>
      <c r="BG1263" s="48"/>
      <c r="BH1263" s="48"/>
      <c r="BI1263" s="158"/>
      <c r="BJ1263" s="158"/>
      <c r="BK1263" s="48"/>
      <c r="BL1263" s="307"/>
      <c r="BM1263" s="48"/>
      <c r="BN1263" s="48"/>
      <c r="BO1263" s="48"/>
      <c r="BP1263" s="48"/>
      <c r="BQ1263" s="48"/>
      <c r="BR1263" s="48"/>
      <c r="BS1263" s="48"/>
      <c r="BT1263" s="48"/>
      <c r="BU1263" s="48"/>
      <c r="BV1263" s="48"/>
      <c r="BW1263" s="48"/>
      <c r="BX1263" s="48"/>
      <c r="BY1263" s="48"/>
      <c r="BZ1263" s="328"/>
      <c r="CA1263" s="48"/>
      <c r="CB1263" s="48"/>
      <c r="CC1263" s="48"/>
      <c r="CD1263" s="48"/>
      <c r="CE1263" s="48"/>
      <c r="CF1263" s="48"/>
      <c r="CG1263" s="48"/>
      <c r="CH1263" s="48"/>
      <c r="CI1263" s="48"/>
      <c r="CJ1263" s="48"/>
      <c r="CK1263" s="48"/>
      <c r="CL1263" s="48"/>
      <c r="CM1263" s="48"/>
      <c r="CN1263" s="48"/>
      <c r="CO1263" s="48"/>
      <c r="CP1263" s="48"/>
      <c r="CQ1263" s="48"/>
      <c r="CR1263" s="48"/>
      <c r="CS1263" s="48"/>
      <c r="CT1263" s="48"/>
      <c r="CU1263" s="48"/>
      <c r="CV1263" s="48"/>
      <c r="CW1263" s="48"/>
      <c r="CX1263" s="48"/>
      <c r="CY1263" s="48"/>
      <c r="CZ1263" s="48"/>
      <c r="DA1263" s="48"/>
      <c r="DB1263" s="48"/>
      <c r="DC1263" s="48"/>
      <c r="DD1263" s="48"/>
      <c r="DE1263" s="48"/>
      <c r="DF1263" s="48"/>
      <c r="DG1263" s="48"/>
      <c r="DH1263" s="48"/>
      <c r="DI1263" s="48"/>
      <c r="DJ1263" s="48"/>
      <c r="DK1263" s="48"/>
      <c r="DL1263" s="48"/>
      <c r="DM1263" s="48"/>
      <c r="DN1263" s="48"/>
      <c r="DO1263" s="48"/>
      <c r="DP1263" s="48"/>
      <c r="DQ1263" s="48"/>
      <c r="DR1263" s="48"/>
      <c r="DS1263" s="48"/>
      <c r="DT1263" s="48"/>
      <c r="DU1263" s="48"/>
      <c r="DV1263" s="48"/>
      <c r="DW1263" s="48"/>
      <c r="DX1263" s="48"/>
      <c r="DY1263" s="48"/>
      <c r="DZ1263" s="48"/>
      <c r="EA1263" s="48"/>
      <c r="EB1263" s="48"/>
      <c r="EC1263" s="48"/>
      <c r="ED1263" s="48"/>
      <c r="EE1263" s="48"/>
      <c r="EF1263" s="48"/>
      <c r="EG1263" s="48"/>
      <c r="EH1263" s="48"/>
      <c r="EI1263" s="48"/>
      <c r="EJ1263" s="48"/>
      <c r="EK1263" s="48"/>
      <c r="EL1263" s="48"/>
      <c r="ET1263" s="33" t="s">
        <v>1853</v>
      </c>
      <c r="EU1263" s="33" t="s">
        <v>377</v>
      </c>
    </row>
    <row r="1264" spans="1:151" ht="12" hidden="1" customHeight="1">
      <c r="A1264" s="48"/>
      <c r="B1264" s="60"/>
      <c r="C1264" s="48"/>
      <c r="D1264" s="60"/>
      <c r="E1264" s="60"/>
      <c r="F1264" s="60"/>
      <c r="G1264" s="60"/>
      <c r="H1264" s="60"/>
      <c r="I1264" s="60"/>
      <c r="J1264" s="60"/>
      <c r="K1264" s="60"/>
      <c r="L1264" s="60"/>
      <c r="M1264" s="48"/>
      <c r="N1264" s="48"/>
      <c r="O1264" s="48"/>
      <c r="P1264" s="48"/>
      <c r="Q1264" s="48"/>
      <c r="R1264" s="48"/>
      <c r="S1264" s="48"/>
      <c r="T1264" s="48"/>
      <c r="U1264" s="48"/>
      <c r="V1264" s="48"/>
      <c r="W1264" s="48"/>
      <c r="X1264" s="48"/>
      <c r="Y1264" s="48"/>
      <c r="Z1264" s="48"/>
      <c r="AA1264" s="48"/>
      <c r="AB1264" s="48"/>
      <c r="AC1264" s="48"/>
      <c r="AD1264" s="48"/>
      <c r="AE1264" s="48"/>
      <c r="AF1264" s="48"/>
      <c r="AG1264" s="48"/>
      <c r="AH1264" s="48"/>
      <c r="AI1264" s="48"/>
      <c r="AJ1264" s="48"/>
      <c r="AK1264" s="48"/>
      <c r="AL1264" s="48"/>
      <c r="AM1264" s="48"/>
      <c r="AN1264" s="48"/>
      <c r="AO1264" s="48"/>
      <c r="AP1264" s="48"/>
      <c r="AQ1264" s="48"/>
      <c r="AR1264" s="48"/>
      <c r="AS1264" s="48"/>
      <c r="AT1264" s="48"/>
      <c r="AU1264" s="48"/>
      <c r="AV1264" s="48"/>
      <c r="AW1264" s="48"/>
      <c r="AX1264" s="48"/>
      <c r="AY1264" s="48"/>
      <c r="AZ1264" s="48"/>
      <c r="BA1264" s="48"/>
      <c r="BB1264" s="48"/>
      <c r="BC1264" s="48"/>
      <c r="BD1264" s="48"/>
      <c r="BE1264" s="48"/>
      <c r="BF1264" s="48"/>
      <c r="BG1264" s="48"/>
      <c r="BH1264" s="48"/>
      <c r="BI1264" s="158"/>
      <c r="BJ1264" s="158"/>
      <c r="BK1264" s="48"/>
      <c r="BL1264" s="307"/>
      <c r="BM1264" s="48"/>
      <c r="BN1264" s="48"/>
      <c r="BO1264" s="48"/>
      <c r="BP1264" s="48"/>
      <c r="BQ1264" s="48"/>
      <c r="BR1264" s="48"/>
      <c r="BS1264" s="48"/>
      <c r="BT1264" s="48"/>
      <c r="BU1264" s="48"/>
      <c r="BV1264" s="48"/>
      <c r="BW1264" s="48"/>
      <c r="BX1264" s="48"/>
      <c r="BY1264" s="48"/>
      <c r="BZ1264" s="328"/>
      <c r="CA1264" s="48"/>
      <c r="CB1264" s="48"/>
      <c r="CC1264" s="48"/>
      <c r="CD1264" s="48"/>
      <c r="CE1264" s="48"/>
      <c r="CF1264" s="48"/>
      <c r="CG1264" s="48"/>
      <c r="CH1264" s="48"/>
      <c r="CI1264" s="48"/>
      <c r="CJ1264" s="48"/>
      <c r="CK1264" s="48"/>
      <c r="CL1264" s="48"/>
      <c r="CM1264" s="48"/>
      <c r="CN1264" s="48"/>
      <c r="CO1264" s="48"/>
      <c r="CP1264" s="48"/>
      <c r="CQ1264" s="48"/>
      <c r="CR1264" s="48"/>
      <c r="CS1264" s="48"/>
      <c r="CT1264" s="48"/>
      <c r="CU1264" s="48"/>
      <c r="CV1264" s="48"/>
      <c r="CW1264" s="48"/>
      <c r="CX1264" s="48"/>
      <c r="CY1264" s="48"/>
      <c r="CZ1264" s="48"/>
      <c r="DA1264" s="48"/>
      <c r="DB1264" s="48"/>
      <c r="DC1264" s="48"/>
      <c r="DD1264" s="48"/>
      <c r="DE1264" s="48"/>
      <c r="DF1264" s="48"/>
      <c r="DG1264" s="48"/>
      <c r="DH1264" s="48"/>
      <c r="DI1264" s="48"/>
      <c r="DJ1264" s="48"/>
      <c r="DK1264" s="48"/>
      <c r="DL1264" s="48"/>
      <c r="DM1264" s="48"/>
      <c r="DN1264" s="48"/>
      <c r="DO1264" s="48"/>
      <c r="DP1264" s="48"/>
      <c r="DQ1264" s="48"/>
      <c r="DR1264" s="48"/>
      <c r="DS1264" s="48"/>
      <c r="DT1264" s="48"/>
      <c r="DU1264" s="48"/>
      <c r="DV1264" s="48"/>
      <c r="DW1264" s="48"/>
      <c r="DX1264" s="48"/>
      <c r="DY1264" s="48"/>
      <c r="DZ1264" s="48"/>
      <c r="EA1264" s="48"/>
      <c r="EB1264" s="48"/>
      <c r="EC1264" s="48"/>
      <c r="ED1264" s="48"/>
      <c r="EE1264" s="48"/>
      <c r="EF1264" s="48"/>
      <c r="EG1264" s="48"/>
      <c r="EH1264" s="48"/>
      <c r="EI1264" s="48"/>
      <c r="EJ1264" s="48"/>
      <c r="EK1264" s="48"/>
      <c r="EL1264" s="48"/>
      <c r="ET1264" s="33" t="s">
        <v>1854</v>
      </c>
      <c r="EU1264" s="33" t="s">
        <v>1852</v>
      </c>
    </row>
    <row r="1265" spans="1:151" ht="12" hidden="1" customHeight="1">
      <c r="A1265" s="48"/>
      <c r="B1265" s="60"/>
      <c r="C1265" s="48"/>
      <c r="D1265" s="60"/>
      <c r="E1265" s="60"/>
      <c r="F1265" s="60"/>
      <c r="G1265" s="60"/>
      <c r="H1265" s="60"/>
      <c r="I1265" s="60"/>
      <c r="J1265" s="60"/>
      <c r="K1265" s="60"/>
      <c r="L1265" s="60"/>
      <c r="M1265" s="48"/>
      <c r="N1265" s="48"/>
      <c r="O1265" s="48"/>
      <c r="P1265" s="48"/>
      <c r="Q1265" s="48"/>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c r="AM1265" s="48"/>
      <c r="AN1265" s="48"/>
      <c r="AO1265" s="48"/>
      <c r="AP1265" s="48"/>
      <c r="AQ1265" s="48"/>
      <c r="AR1265" s="48"/>
      <c r="AS1265" s="48"/>
      <c r="AT1265" s="48"/>
      <c r="AU1265" s="48"/>
      <c r="AV1265" s="48"/>
      <c r="AW1265" s="48"/>
      <c r="AX1265" s="48"/>
      <c r="AY1265" s="48"/>
      <c r="AZ1265" s="48"/>
      <c r="BA1265" s="48"/>
      <c r="BB1265" s="48"/>
      <c r="BC1265" s="48"/>
      <c r="BD1265" s="48"/>
      <c r="BE1265" s="48"/>
      <c r="BF1265" s="48"/>
      <c r="BG1265" s="48"/>
      <c r="BH1265" s="48"/>
      <c r="BI1265" s="158"/>
      <c r="BJ1265" s="158"/>
      <c r="BK1265" s="48"/>
      <c r="BL1265" s="307"/>
      <c r="BM1265" s="48"/>
      <c r="BN1265" s="48"/>
      <c r="BO1265" s="48"/>
      <c r="BP1265" s="48"/>
      <c r="BQ1265" s="48"/>
      <c r="BR1265" s="48"/>
      <c r="BS1265" s="48"/>
      <c r="BT1265" s="48"/>
      <c r="BU1265" s="48"/>
      <c r="BV1265" s="48"/>
      <c r="BW1265" s="48"/>
      <c r="BX1265" s="48"/>
      <c r="BY1265" s="48"/>
      <c r="BZ1265" s="328"/>
      <c r="CA1265" s="48"/>
      <c r="CB1265" s="48"/>
      <c r="CC1265" s="48"/>
      <c r="CD1265" s="48"/>
      <c r="CE1265" s="48"/>
      <c r="CF1265" s="48"/>
      <c r="CG1265" s="48"/>
      <c r="CH1265" s="48"/>
      <c r="CI1265" s="48"/>
      <c r="CJ1265" s="48"/>
      <c r="CK1265" s="48"/>
      <c r="CL1265" s="48"/>
      <c r="CM1265" s="48"/>
      <c r="CN1265" s="48"/>
      <c r="CO1265" s="48"/>
      <c r="CP1265" s="48"/>
      <c r="CQ1265" s="48"/>
      <c r="CR1265" s="48"/>
      <c r="CS1265" s="48"/>
      <c r="CT1265" s="48"/>
      <c r="CU1265" s="48"/>
      <c r="CV1265" s="48"/>
      <c r="CW1265" s="48"/>
      <c r="CX1265" s="48"/>
      <c r="CY1265" s="48"/>
      <c r="CZ1265" s="48"/>
      <c r="DA1265" s="48"/>
      <c r="DB1265" s="48"/>
      <c r="DC1265" s="48"/>
      <c r="DD1265" s="48"/>
      <c r="DE1265" s="48"/>
      <c r="DF1265" s="48"/>
      <c r="DG1265" s="48"/>
      <c r="DH1265" s="48"/>
      <c r="DI1265" s="48"/>
      <c r="DJ1265" s="48"/>
      <c r="DK1265" s="48"/>
      <c r="DL1265" s="48"/>
      <c r="DM1265" s="48"/>
      <c r="DN1265" s="48"/>
      <c r="DO1265" s="48"/>
      <c r="DP1265" s="48"/>
      <c r="DQ1265" s="48"/>
      <c r="DR1265" s="48"/>
      <c r="DS1265" s="48"/>
      <c r="DT1265" s="48"/>
      <c r="DU1265" s="48"/>
      <c r="DV1265" s="48"/>
      <c r="DW1265" s="48"/>
      <c r="DX1265" s="48"/>
      <c r="DY1265" s="48"/>
      <c r="DZ1265" s="48"/>
      <c r="EA1265" s="48"/>
      <c r="EB1265" s="48"/>
      <c r="EC1265" s="48"/>
      <c r="ED1265" s="48"/>
      <c r="EE1265" s="48"/>
      <c r="EF1265" s="48"/>
      <c r="EG1265" s="48"/>
      <c r="EH1265" s="48"/>
      <c r="EI1265" s="48"/>
      <c r="EJ1265" s="48"/>
      <c r="EK1265" s="48"/>
      <c r="EL1265" s="48"/>
      <c r="ET1265" s="33" t="s">
        <v>1855</v>
      </c>
      <c r="EU1265" s="33" t="s">
        <v>1853</v>
      </c>
    </row>
    <row r="1266" spans="1:151" ht="12" hidden="1" customHeight="1">
      <c r="A1266" s="48"/>
      <c r="B1266" s="60"/>
      <c r="C1266" s="48"/>
      <c r="D1266" s="60"/>
      <c r="E1266" s="60"/>
      <c r="F1266" s="60"/>
      <c r="G1266" s="60"/>
      <c r="H1266" s="60"/>
      <c r="I1266" s="60"/>
      <c r="J1266" s="60"/>
      <c r="K1266" s="60"/>
      <c r="L1266" s="60"/>
      <c r="M1266" s="48"/>
      <c r="N1266" s="48"/>
      <c r="O1266" s="48"/>
      <c r="P1266" s="48"/>
      <c r="Q1266" s="48"/>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c r="AM1266" s="48"/>
      <c r="AN1266" s="48"/>
      <c r="AO1266" s="48"/>
      <c r="AP1266" s="48"/>
      <c r="AQ1266" s="48"/>
      <c r="AR1266" s="48"/>
      <c r="AS1266" s="48"/>
      <c r="AT1266" s="48"/>
      <c r="AU1266" s="48"/>
      <c r="AV1266" s="48"/>
      <c r="AW1266" s="48"/>
      <c r="AX1266" s="48"/>
      <c r="AY1266" s="48"/>
      <c r="AZ1266" s="48"/>
      <c r="BA1266" s="48"/>
      <c r="BB1266" s="48"/>
      <c r="BC1266" s="48"/>
      <c r="BD1266" s="48"/>
      <c r="BE1266" s="48"/>
      <c r="BF1266" s="48"/>
      <c r="BG1266" s="48"/>
      <c r="BH1266" s="48"/>
      <c r="BI1266" s="158"/>
      <c r="BJ1266" s="158"/>
      <c r="BK1266" s="48"/>
      <c r="BL1266" s="307"/>
      <c r="BM1266" s="48"/>
      <c r="BN1266" s="48"/>
      <c r="BO1266" s="48"/>
      <c r="BP1266" s="48"/>
      <c r="BQ1266" s="48"/>
      <c r="BR1266" s="48"/>
      <c r="BS1266" s="48"/>
      <c r="BT1266" s="48"/>
      <c r="BU1266" s="48"/>
      <c r="BV1266" s="48"/>
      <c r="BW1266" s="48"/>
      <c r="BX1266" s="48"/>
      <c r="BY1266" s="48"/>
      <c r="BZ1266" s="328"/>
      <c r="CA1266" s="48"/>
      <c r="CB1266" s="48"/>
      <c r="CC1266" s="48"/>
      <c r="CD1266" s="48"/>
      <c r="CE1266" s="48"/>
      <c r="CF1266" s="48"/>
      <c r="CG1266" s="48"/>
      <c r="CH1266" s="48"/>
      <c r="CI1266" s="48"/>
      <c r="CJ1266" s="48"/>
      <c r="CK1266" s="48"/>
      <c r="CL1266" s="48"/>
      <c r="CM1266" s="48"/>
      <c r="CN1266" s="48"/>
      <c r="CO1266" s="48"/>
      <c r="CP1266" s="48"/>
      <c r="CQ1266" s="48"/>
      <c r="CR1266" s="48"/>
      <c r="CS1266" s="48"/>
      <c r="CT1266" s="48"/>
      <c r="CU1266" s="48"/>
      <c r="CV1266" s="48"/>
      <c r="CW1266" s="48"/>
      <c r="CX1266" s="48"/>
      <c r="CY1266" s="48"/>
      <c r="CZ1266" s="48"/>
      <c r="DA1266" s="48"/>
      <c r="DB1266" s="48"/>
      <c r="DC1266" s="48"/>
      <c r="DD1266" s="48"/>
      <c r="DE1266" s="48"/>
      <c r="DF1266" s="48"/>
      <c r="DG1266" s="48"/>
      <c r="DH1266" s="48"/>
      <c r="DI1266" s="48"/>
      <c r="DJ1266" s="48"/>
      <c r="DK1266" s="48"/>
      <c r="DL1266" s="48"/>
      <c r="DM1266" s="48"/>
      <c r="DN1266" s="48"/>
      <c r="DO1266" s="48"/>
      <c r="DP1266" s="48"/>
      <c r="DQ1266" s="48"/>
      <c r="DR1266" s="48"/>
      <c r="DS1266" s="48"/>
      <c r="DT1266" s="48"/>
      <c r="DU1266" s="48"/>
      <c r="DV1266" s="48"/>
      <c r="DW1266" s="48"/>
      <c r="DX1266" s="48"/>
      <c r="DY1266" s="48"/>
      <c r="DZ1266" s="48"/>
      <c r="EA1266" s="48"/>
      <c r="EB1266" s="48"/>
      <c r="EC1266" s="48"/>
      <c r="ED1266" s="48"/>
      <c r="EE1266" s="48"/>
      <c r="EF1266" s="48"/>
      <c r="EG1266" s="48"/>
      <c r="EH1266" s="48"/>
      <c r="EI1266" s="48"/>
      <c r="EJ1266" s="48"/>
      <c r="EK1266" s="48"/>
      <c r="EL1266" s="48"/>
      <c r="ET1266" s="33" t="s">
        <v>1856</v>
      </c>
      <c r="EU1266" s="33" t="s">
        <v>1854</v>
      </c>
    </row>
    <row r="1267" spans="1:151" ht="12" hidden="1" customHeight="1">
      <c r="A1267" s="48"/>
      <c r="B1267" s="60"/>
      <c r="C1267" s="48"/>
      <c r="D1267" s="60"/>
      <c r="E1267" s="60"/>
      <c r="F1267" s="60"/>
      <c r="G1267" s="60"/>
      <c r="H1267" s="60"/>
      <c r="I1267" s="60"/>
      <c r="J1267" s="60"/>
      <c r="K1267" s="60"/>
      <c r="L1267" s="60"/>
      <c r="M1267" s="48"/>
      <c r="N1267" s="48"/>
      <c r="O1267" s="48"/>
      <c r="P1267" s="48"/>
      <c r="Q1267" s="48"/>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c r="AM1267" s="48"/>
      <c r="AN1267" s="48"/>
      <c r="AO1267" s="48"/>
      <c r="AP1267" s="48"/>
      <c r="AQ1267" s="48"/>
      <c r="AR1267" s="48"/>
      <c r="AS1267" s="48"/>
      <c r="AT1267" s="48"/>
      <c r="AU1267" s="48"/>
      <c r="AV1267" s="48"/>
      <c r="AW1267" s="48"/>
      <c r="AX1267" s="48"/>
      <c r="AY1267" s="48"/>
      <c r="AZ1267" s="48"/>
      <c r="BA1267" s="48"/>
      <c r="BB1267" s="48"/>
      <c r="BC1267" s="48"/>
      <c r="BD1267" s="48"/>
      <c r="BE1267" s="48"/>
      <c r="BF1267" s="48"/>
      <c r="BG1267" s="48"/>
      <c r="BH1267" s="48"/>
      <c r="BI1267" s="158"/>
      <c r="BJ1267" s="158"/>
      <c r="BK1267" s="48"/>
      <c r="BL1267" s="307"/>
      <c r="BM1267" s="48"/>
      <c r="BN1267" s="48"/>
      <c r="BO1267" s="48"/>
      <c r="BP1267" s="48"/>
      <c r="BQ1267" s="48"/>
      <c r="BR1267" s="48"/>
      <c r="BS1267" s="48"/>
      <c r="BT1267" s="48"/>
      <c r="BU1267" s="48"/>
      <c r="BV1267" s="48"/>
      <c r="BW1267" s="48"/>
      <c r="BX1267" s="48"/>
      <c r="BY1267" s="48"/>
      <c r="BZ1267" s="328"/>
      <c r="CA1267" s="48"/>
      <c r="CB1267" s="48"/>
      <c r="CC1267" s="48"/>
      <c r="CD1267" s="48"/>
      <c r="CE1267" s="48"/>
      <c r="CF1267" s="48"/>
      <c r="CG1267" s="48"/>
      <c r="CH1267" s="48"/>
      <c r="CI1267" s="48"/>
      <c r="CJ1267" s="48"/>
      <c r="CK1267" s="48"/>
      <c r="CL1267" s="48"/>
      <c r="CM1267" s="48"/>
      <c r="CN1267" s="48"/>
      <c r="CO1267" s="48"/>
      <c r="CP1267" s="48"/>
      <c r="CQ1267" s="48"/>
      <c r="CR1267" s="48"/>
      <c r="CS1267" s="48"/>
      <c r="CT1267" s="48"/>
      <c r="CU1267" s="48"/>
      <c r="CV1267" s="48"/>
      <c r="CW1267" s="48"/>
      <c r="CX1267" s="48"/>
      <c r="CY1267" s="48"/>
      <c r="CZ1267" s="48"/>
      <c r="DA1267" s="48"/>
      <c r="DB1267" s="48"/>
      <c r="DC1267" s="48"/>
      <c r="DD1267" s="48"/>
      <c r="DE1267" s="48"/>
      <c r="DF1267" s="48"/>
      <c r="DG1267" s="48"/>
      <c r="DH1267" s="48"/>
      <c r="DI1267" s="48"/>
      <c r="DJ1267" s="48"/>
      <c r="DK1267" s="48"/>
      <c r="DL1267" s="48"/>
      <c r="DM1267" s="48"/>
      <c r="DN1267" s="48"/>
      <c r="DO1267" s="48"/>
      <c r="DP1267" s="48"/>
      <c r="DQ1267" s="48"/>
      <c r="DR1267" s="48"/>
      <c r="DS1267" s="48"/>
      <c r="DT1267" s="48"/>
      <c r="DU1267" s="48"/>
      <c r="DV1267" s="48"/>
      <c r="DW1267" s="48"/>
      <c r="DX1267" s="48"/>
      <c r="DY1267" s="48"/>
      <c r="DZ1267" s="48"/>
      <c r="EA1267" s="48"/>
      <c r="EB1267" s="48"/>
      <c r="EC1267" s="48"/>
      <c r="ED1267" s="48"/>
      <c r="EE1267" s="48"/>
      <c r="EF1267" s="48"/>
      <c r="EG1267" s="48"/>
      <c r="EH1267" s="48"/>
      <c r="EI1267" s="48"/>
      <c r="EJ1267" s="48"/>
      <c r="EK1267" s="48"/>
      <c r="EL1267" s="48"/>
      <c r="ET1267" s="33" t="s">
        <v>1857</v>
      </c>
      <c r="EU1267" s="33" t="s">
        <v>1855</v>
      </c>
    </row>
    <row r="1268" spans="1:151" ht="12" hidden="1" customHeight="1">
      <c r="A1268" s="48"/>
      <c r="B1268" s="60"/>
      <c r="C1268" s="48"/>
      <c r="D1268" s="60"/>
      <c r="E1268" s="60"/>
      <c r="F1268" s="60"/>
      <c r="G1268" s="60"/>
      <c r="H1268" s="60"/>
      <c r="I1268" s="60"/>
      <c r="J1268" s="60"/>
      <c r="K1268" s="60"/>
      <c r="L1268" s="60"/>
      <c r="M1268" s="48"/>
      <c r="N1268" s="48"/>
      <c r="O1268" s="48"/>
      <c r="P1268" s="48"/>
      <c r="Q1268" s="48"/>
      <c r="R1268" s="48"/>
      <c r="S1268" s="48"/>
      <c r="T1268" s="48"/>
      <c r="U1268" s="48"/>
      <c r="V1268" s="48"/>
      <c r="W1268" s="48"/>
      <c r="X1268" s="48"/>
      <c r="Y1268" s="48"/>
      <c r="Z1268" s="48"/>
      <c r="AA1268" s="48"/>
      <c r="AB1268" s="48"/>
      <c r="AC1268" s="48"/>
      <c r="AD1268" s="48"/>
      <c r="AE1268" s="48"/>
      <c r="AF1268" s="48"/>
      <c r="AG1268" s="48"/>
      <c r="AH1268" s="48"/>
      <c r="AI1268" s="48"/>
      <c r="AJ1268" s="48"/>
      <c r="AK1268" s="48"/>
      <c r="AL1268" s="48"/>
      <c r="AM1268" s="48"/>
      <c r="AN1268" s="48"/>
      <c r="AO1268" s="48"/>
      <c r="AP1268" s="48"/>
      <c r="AQ1268" s="48"/>
      <c r="AR1268" s="48"/>
      <c r="AS1268" s="48"/>
      <c r="AT1268" s="48"/>
      <c r="AU1268" s="48"/>
      <c r="AV1268" s="48"/>
      <c r="AW1268" s="48"/>
      <c r="AX1268" s="48"/>
      <c r="AY1268" s="48"/>
      <c r="AZ1268" s="48"/>
      <c r="BA1268" s="48"/>
      <c r="BB1268" s="48"/>
      <c r="BC1268" s="48"/>
      <c r="BD1268" s="48"/>
      <c r="BE1268" s="48"/>
      <c r="BF1268" s="48"/>
      <c r="BG1268" s="48"/>
      <c r="BH1268" s="48"/>
      <c r="BI1268" s="158"/>
      <c r="BJ1268" s="158"/>
      <c r="BK1268" s="48"/>
      <c r="BL1268" s="307"/>
      <c r="BM1268" s="48"/>
      <c r="BN1268" s="48"/>
      <c r="BO1268" s="48"/>
      <c r="BP1268" s="48"/>
      <c r="BQ1268" s="48"/>
      <c r="BR1268" s="48"/>
      <c r="BS1268" s="48"/>
      <c r="BT1268" s="48"/>
      <c r="BU1268" s="48"/>
      <c r="BV1268" s="48"/>
      <c r="BW1268" s="48"/>
      <c r="BX1268" s="48"/>
      <c r="BY1268" s="48"/>
      <c r="BZ1268" s="328"/>
      <c r="CA1268" s="48"/>
      <c r="CB1268" s="48"/>
      <c r="CC1268" s="48"/>
      <c r="CD1268" s="48"/>
      <c r="CE1268" s="48"/>
      <c r="CF1268" s="48"/>
      <c r="CG1268" s="48"/>
      <c r="CH1268" s="48"/>
      <c r="CI1268" s="48"/>
      <c r="CJ1268" s="48"/>
      <c r="CK1268" s="48"/>
      <c r="CL1268" s="48"/>
      <c r="CM1268" s="48"/>
      <c r="CN1268" s="48"/>
      <c r="CO1268" s="48"/>
      <c r="CP1268" s="48"/>
      <c r="CQ1268" s="48"/>
      <c r="CR1268" s="48"/>
      <c r="CS1268" s="48"/>
      <c r="CT1268" s="48"/>
      <c r="CU1268" s="48"/>
      <c r="CV1268" s="48"/>
      <c r="CW1268" s="48"/>
      <c r="CX1268" s="48"/>
      <c r="CY1268" s="48"/>
      <c r="CZ1268" s="48"/>
      <c r="DA1268" s="48"/>
      <c r="DB1268" s="48"/>
      <c r="DC1268" s="48"/>
      <c r="DD1268" s="48"/>
      <c r="DE1268" s="48"/>
      <c r="DF1268" s="48"/>
      <c r="DG1268" s="48"/>
      <c r="DH1268" s="48"/>
      <c r="DI1268" s="48"/>
      <c r="DJ1268" s="48"/>
      <c r="DK1268" s="48"/>
      <c r="DL1268" s="48"/>
      <c r="DM1268" s="48"/>
      <c r="DN1268" s="48"/>
      <c r="DO1268" s="48"/>
      <c r="DP1268" s="48"/>
      <c r="DQ1268" s="48"/>
      <c r="DR1268" s="48"/>
      <c r="DS1268" s="48"/>
      <c r="DT1268" s="48"/>
      <c r="DU1268" s="48"/>
      <c r="DV1268" s="48"/>
      <c r="DW1268" s="48"/>
      <c r="DX1268" s="48"/>
      <c r="DY1268" s="48"/>
      <c r="DZ1268" s="48"/>
      <c r="EA1268" s="48"/>
      <c r="EB1268" s="48"/>
      <c r="EC1268" s="48"/>
      <c r="ED1268" s="48"/>
      <c r="EE1268" s="48"/>
      <c r="EF1268" s="48"/>
      <c r="EG1268" s="48"/>
      <c r="EH1268" s="48"/>
      <c r="EI1268" s="48"/>
      <c r="EJ1268" s="48"/>
      <c r="EK1268" s="48"/>
      <c r="EL1268" s="48"/>
      <c r="ET1268" s="33" t="s">
        <v>1858</v>
      </c>
      <c r="EU1268" s="33" t="s">
        <v>1856</v>
      </c>
    </row>
    <row r="1269" spans="1:151" ht="12" hidden="1" customHeight="1">
      <c r="A1269" s="48"/>
      <c r="B1269" s="60"/>
      <c r="C1269" s="48"/>
      <c r="D1269" s="60"/>
      <c r="E1269" s="60"/>
      <c r="F1269" s="60"/>
      <c r="G1269" s="60"/>
      <c r="H1269" s="60"/>
      <c r="I1269" s="60"/>
      <c r="J1269" s="60"/>
      <c r="K1269" s="60"/>
      <c r="L1269" s="60"/>
      <c r="M1269" s="48"/>
      <c r="N1269" s="48"/>
      <c r="O1269" s="48"/>
      <c r="P1269" s="48"/>
      <c r="Q1269" s="48"/>
      <c r="R1269" s="48"/>
      <c r="S1269" s="48"/>
      <c r="T1269" s="48"/>
      <c r="U1269" s="48"/>
      <c r="V1269" s="48"/>
      <c r="W1269" s="48"/>
      <c r="X1269" s="48"/>
      <c r="Y1269" s="48"/>
      <c r="Z1269" s="48"/>
      <c r="AA1269" s="48"/>
      <c r="AB1269" s="48"/>
      <c r="AC1269" s="48"/>
      <c r="AD1269" s="48"/>
      <c r="AE1269" s="48"/>
      <c r="AF1269" s="48"/>
      <c r="AG1269" s="48"/>
      <c r="AH1269" s="48"/>
      <c r="AI1269" s="48"/>
      <c r="AJ1269" s="48"/>
      <c r="AK1269" s="48"/>
      <c r="AL1269" s="48"/>
      <c r="AM1269" s="48"/>
      <c r="AN1269" s="48"/>
      <c r="AO1269" s="48"/>
      <c r="AP1269" s="48"/>
      <c r="AQ1269" s="48"/>
      <c r="AR1269" s="48"/>
      <c r="AS1269" s="48"/>
      <c r="AT1269" s="48"/>
      <c r="AU1269" s="48"/>
      <c r="AV1269" s="48"/>
      <c r="AW1269" s="48"/>
      <c r="AX1269" s="48"/>
      <c r="AY1269" s="48"/>
      <c r="AZ1269" s="48"/>
      <c r="BA1269" s="48"/>
      <c r="BB1269" s="48"/>
      <c r="BC1269" s="48"/>
      <c r="BD1269" s="48"/>
      <c r="BE1269" s="48"/>
      <c r="BF1269" s="48"/>
      <c r="BG1269" s="48"/>
      <c r="BH1269" s="48"/>
      <c r="BI1269" s="158"/>
      <c r="BJ1269" s="158"/>
      <c r="BK1269" s="48"/>
      <c r="BL1269" s="307"/>
      <c r="BM1269" s="48"/>
      <c r="BN1269" s="48"/>
      <c r="BO1269" s="48"/>
      <c r="BP1269" s="48"/>
      <c r="BQ1269" s="48"/>
      <c r="BR1269" s="48"/>
      <c r="BS1269" s="48"/>
      <c r="BT1269" s="48"/>
      <c r="BU1269" s="48"/>
      <c r="BV1269" s="48"/>
      <c r="BW1269" s="48"/>
      <c r="BX1269" s="48"/>
      <c r="BY1269" s="48"/>
      <c r="BZ1269" s="328"/>
      <c r="CA1269" s="48"/>
      <c r="CB1269" s="48"/>
      <c r="CC1269" s="48"/>
      <c r="CD1269" s="48"/>
      <c r="CE1269" s="48"/>
      <c r="CF1269" s="48"/>
      <c r="CG1269" s="48"/>
      <c r="CH1269" s="48"/>
      <c r="CI1269" s="48"/>
      <c r="CJ1269" s="48"/>
      <c r="CK1269" s="48"/>
      <c r="CL1269" s="48"/>
      <c r="CM1269" s="48"/>
      <c r="CN1269" s="48"/>
      <c r="CO1269" s="48"/>
      <c r="CP1269" s="48"/>
      <c r="CQ1269" s="48"/>
      <c r="CR1269" s="48"/>
      <c r="CS1269" s="48"/>
      <c r="CT1269" s="48"/>
      <c r="CU1269" s="48"/>
      <c r="CV1269" s="48"/>
      <c r="CW1269" s="48"/>
      <c r="CX1269" s="48"/>
      <c r="CY1269" s="48"/>
      <c r="CZ1269" s="48"/>
      <c r="DA1269" s="48"/>
      <c r="DB1269" s="48"/>
      <c r="DC1269" s="48"/>
      <c r="DD1269" s="48"/>
      <c r="DE1269" s="48"/>
      <c r="DF1269" s="48"/>
      <c r="DG1269" s="48"/>
      <c r="DH1269" s="48"/>
      <c r="DI1269" s="48"/>
      <c r="DJ1269" s="48"/>
      <c r="DK1269" s="48"/>
      <c r="DL1269" s="48"/>
      <c r="DM1269" s="48"/>
      <c r="DN1269" s="48"/>
      <c r="DO1269" s="48"/>
      <c r="DP1269" s="48"/>
      <c r="DQ1269" s="48"/>
      <c r="DR1269" s="48"/>
      <c r="DS1269" s="48"/>
      <c r="DT1269" s="48"/>
      <c r="DU1269" s="48"/>
      <c r="DV1269" s="48"/>
      <c r="DW1269" s="48"/>
      <c r="DX1269" s="48"/>
      <c r="DY1269" s="48"/>
      <c r="DZ1269" s="48"/>
      <c r="EA1269" s="48"/>
      <c r="EB1269" s="48"/>
      <c r="EC1269" s="48"/>
      <c r="ED1269" s="48"/>
      <c r="EE1269" s="48"/>
      <c r="EF1269" s="48"/>
      <c r="EG1269" s="48"/>
      <c r="EH1269" s="48"/>
      <c r="EI1269" s="48"/>
      <c r="EJ1269" s="48"/>
      <c r="EK1269" s="48"/>
      <c r="EL1269" s="48"/>
      <c r="ET1269" s="33" t="s">
        <v>1859</v>
      </c>
      <c r="EU1269" s="33" t="s">
        <v>1857</v>
      </c>
    </row>
    <row r="1270" spans="1:151" ht="12" hidden="1" customHeight="1">
      <c r="A1270" s="48"/>
      <c r="B1270" s="60"/>
      <c r="C1270" s="48"/>
      <c r="D1270" s="60"/>
      <c r="E1270" s="60"/>
      <c r="F1270" s="60"/>
      <c r="G1270" s="60"/>
      <c r="H1270" s="60"/>
      <c r="I1270" s="60"/>
      <c r="J1270" s="60"/>
      <c r="K1270" s="60"/>
      <c r="L1270" s="60"/>
      <c r="M1270" s="48"/>
      <c r="N1270" s="48"/>
      <c r="O1270" s="48"/>
      <c r="P1270" s="48"/>
      <c r="Q1270" s="48"/>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c r="AM1270" s="48"/>
      <c r="AN1270" s="48"/>
      <c r="AO1270" s="48"/>
      <c r="AP1270" s="48"/>
      <c r="AQ1270" s="48"/>
      <c r="AR1270" s="48"/>
      <c r="AS1270" s="48"/>
      <c r="AT1270" s="48"/>
      <c r="AU1270" s="48"/>
      <c r="AV1270" s="48"/>
      <c r="AW1270" s="48"/>
      <c r="AX1270" s="48"/>
      <c r="AY1270" s="48"/>
      <c r="AZ1270" s="48"/>
      <c r="BA1270" s="48"/>
      <c r="BB1270" s="48"/>
      <c r="BC1270" s="48"/>
      <c r="BD1270" s="48"/>
      <c r="BE1270" s="48"/>
      <c r="BF1270" s="48"/>
      <c r="BG1270" s="48"/>
      <c r="BH1270" s="48"/>
      <c r="BI1270" s="158"/>
      <c r="BJ1270" s="158"/>
      <c r="BK1270" s="48"/>
      <c r="BL1270" s="307"/>
      <c r="BM1270" s="48"/>
      <c r="BN1270" s="48"/>
      <c r="BO1270" s="48"/>
      <c r="BP1270" s="48"/>
      <c r="BQ1270" s="48"/>
      <c r="BR1270" s="48"/>
      <c r="BS1270" s="48"/>
      <c r="BT1270" s="48"/>
      <c r="BU1270" s="48"/>
      <c r="BV1270" s="48"/>
      <c r="BW1270" s="48"/>
      <c r="BX1270" s="48"/>
      <c r="BY1270" s="48"/>
      <c r="BZ1270" s="328"/>
      <c r="CA1270" s="48"/>
      <c r="CB1270" s="48"/>
      <c r="CC1270" s="48"/>
      <c r="CD1270" s="48"/>
      <c r="CE1270" s="48"/>
      <c r="CF1270" s="48"/>
      <c r="CG1270" s="48"/>
      <c r="CH1270" s="48"/>
      <c r="CI1270" s="48"/>
      <c r="CJ1270" s="48"/>
      <c r="CK1270" s="48"/>
      <c r="CL1270" s="48"/>
      <c r="CM1270" s="48"/>
      <c r="CN1270" s="48"/>
      <c r="CO1270" s="48"/>
      <c r="CP1270" s="48"/>
      <c r="CQ1270" s="48"/>
      <c r="CR1270" s="48"/>
      <c r="CS1270" s="48"/>
      <c r="CT1270" s="48"/>
      <c r="CU1270" s="48"/>
      <c r="CV1270" s="48"/>
      <c r="CW1270" s="48"/>
      <c r="CX1270" s="48"/>
      <c r="CY1270" s="48"/>
      <c r="CZ1270" s="48"/>
      <c r="DA1270" s="48"/>
      <c r="DB1270" s="48"/>
      <c r="DC1270" s="48"/>
      <c r="DD1270" s="48"/>
      <c r="DE1270" s="48"/>
      <c r="DF1270" s="48"/>
      <c r="DG1270" s="48"/>
      <c r="DH1270" s="48"/>
      <c r="DI1270" s="48"/>
      <c r="DJ1270" s="48"/>
      <c r="DK1270" s="48"/>
      <c r="DL1270" s="48"/>
      <c r="DM1270" s="48"/>
      <c r="DN1270" s="48"/>
      <c r="DO1270" s="48"/>
      <c r="DP1270" s="48"/>
      <c r="DQ1270" s="48"/>
      <c r="DR1270" s="48"/>
      <c r="DS1270" s="48"/>
      <c r="DT1270" s="48"/>
      <c r="DU1270" s="48"/>
      <c r="DV1270" s="48"/>
      <c r="DW1270" s="48"/>
      <c r="DX1270" s="48"/>
      <c r="DY1270" s="48"/>
      <c r="DZ1270" s="48"/>
      <c r="EA1270" s="48"/>
      <c r="EB1270" s="48"/>
      <c r="EC1270" s="48"/>
      <c r="ED1270" s="48"/>
      <c r="EE1270" s="48"/>
      <c r="EF1270" s="48"/>
      <c r="EG1270" s="48"/>
      <c r="EH1270" s="48"/>
      <c r="EI1270" s="48"/>
      <c r="EJ1270" s="48"/>
      <c r="EK1270" s="48"/>
      <c r="EL1270" s="48"/>
      <c r="ET1270" s="33" t="s">
        <v>1860</v>
      </c>
      <c r="EU1270" s="33" t="s">
        <v>1858</v>
      </c>
    </row>
    <row r="1271" spans="1:151" ht="12" hidden="1" customHeight="1">
      <c r="A1271" s="48"/>
      <c r="B1271" s="60"/>
      <c r="C1271" s="48"/>
      <c r="D1271" s="60"/>
      <c r="E1271" s="60"/>
      <c r="F1271" s="60"/>
      <c r="G1271" s="60"/>
      <c r="H1271" s="60"/>
      <c r="I1271" s="60"/>
      <c r="J1271" s="60"/>
      <c r="K1271" s="60"/>
      <c r="L1271" s="60"/>
      <c r="M1271" s="48"/>
      <c r="N1271" s="48"/>
      <c r="O1271" s="48"/>
      <c r="P1271" s="48"/>
      <c r="Q1271" s="48"/>
      <c r="R1271" s="48"/>
      <c r="S1271" s="48"/>
      <c r="T1271" s="48"/>
      <c r="U1271" s="48"/>
      <c r="V1271" s="48"/>
      <c r="W1271" s="48"/>
      <c r="X1271" s="48"/>
      <c r="Y1271" s="48"/>
      <c r="Z1271" s="48"/>
      <c r="AA1271" s="48"/>
      <c r="AB1271" s="48"/>
      <c r="AC1271" s="48"/>
      <c r="AD1271" s="48"/>
      <c r="AE1271" s="48"/>
      <c r="AF1271" s="48"/>
      <c r="AG1271" s="48"/>
      <c r="AH1271" s="48"/>
      <c r="AI1271" s="48"/>
      <c r="AJ1271" s="48"/>
      <c r="AK1271" s="48"/>
      <c r="AL1271" s="48"/>
      <c r="AM1271" s="48"/>
      <c r="AN1271" s="48"/>
      <c r="AO1271" s="48"/>
      <c r="AP1271" s="48"/>
      <c r="AQ1271" s="48"/>
      <c r="AR1271" s="48"/>
      <c r="AS1271" s="48"/>
      <c r="AT1271" s="48"/>
      <c r="AU1271" s="48"/>
      <c r="AV1271" s="48"/>
      <c r="AW1271" s="48"/>
      <c r="AX1271" s="48"/>
      <c r="AY1271" s="48"/>
      <c r="AZ1271" s="48"/>
      <c r="BA1271" s="48"/>
      <c r="BB1271" s="48"/>
      <c r="BC1271" s="48"/>
      <c r="BD1271" s="48"/>
      <c r="BE1271" s="48"/>
      <c r="BF1271" s="48"/>
      <c r="BG1271" s="48"/>
      <c r="BH1271" s="48"/>
      <c r="BI1271" s="158"/>
      <c r="BJ1271" s="158"/>
      <c r="BK1271" s="48"/>
      <c r="BL1271" s="307"/>
      <c r="BM1271" s="48"/>
      <c r="BN1271" s="48"/>
      <c r="BO1271" s="48"/>
      <c r="BP1271" s="48"/>
      <c r="BQ1271" s="48"/>
      <c r="BR1271" s="48"/>
      <c r="BS1271" s="48"/>
      <c r="BT1271" s="48"/>
      <c r="BU1271" s="48"/>
      <c r="BV1271" s="48"/>
      <c r="BW1271" s="48"/>
      <c r="BX1271" s="48"/>
      <c r="BY1271" s="48"/>
      <c r="BZ1271" s="328"/>
      <c r="CA1271" s="48"/>
      <c r="CB1271" s="48"/>
      <c r="CC1271" s="48"/>
      <c r="CD1271" s="48"/>
      <c r="CE1271" s="48"/>
      <c r="CF1271" s="48"/>
      <c r="CG1271" s="48"/>
      <c r="CH1271" s="48"/>
      <c r="CI1271" s="48"/>
      <c r="CJ1271" s="48"/>
      <c r="CK1271" s="48"/>
      <c r="CL1271" s="48"/>
      <c r="CM1271" s="48"/>
      <c r="CN1271" s="48"/>
      <c r="CO1271" s="48"/>
      <c r="CP1271" s="48"/>
      <c r="CQ1271" s="48"/>
      <c r="CR1271" s="48"/>
      <c r="CS1271" s="48"/>
      <c r="CT1271" s="48"/>
      <c r="CU1271" s="48"/>
      <c r="CV1271" s="48"/>
      <c r="CW1271" s="48"/>
      <c r="CX1271" s="48"/>
      <c r="CY1271" s="48"/>
      <c r="CZ1271" s="48"/>
      <c r="DA1271" s="48"/>
      <c r="DB1271" s="48"/>
      <c r="DC1271" s="48"/>
      <c r="DD1271" s="48"/>
      <c r="DE1271" s="48"/>
      <c r="DF1271" s="48"/>
      <c r="DG1271" s="48"/>
      <c r="DH1271" s="48"/>
      <c r="DI1271" s="48"/>
      <c r="DJ1271" s="48"/>
      <c r="DK1271" s="48"/>
      <c r="DL1271" s="48"/>
      <c r="DM1271" s="48"/>
      <c r="DN1271" s="48"/>
      <c r="DO1271" s="48"/>
      <c r="DP1271" s="48"/>
      <c r="DQ1271" s="48"/>
      <c r="DR1271" s="48"/>
      <c r="DS1271" s="48"/>
      <c r="DT1271" s="48"/>
      <c r="DU1271" s="48"/>
      <c r="DV1271" s="48"/>
      <c r="DW1271" s="48"/>
      <c r="DX1271" s="48"/>
      <c r="DY1271" s="48"/>
      <c r="DZ1271" s="48"/>
      <c r="EA1271" s="48"/>
      <c r="EB1271" s="48"/>
      <c r="EC1271" s="48"/>
      <c r="ED1271" s="48"/>
      <c r="EE1271" s="48"/>
      <c r="EF1271" s="48"/>
      <c r="EG1271" s="48"/>
      <c r="EH1271" s="48"/>
      <c r="EI1271" s="48"/>
      <c r="EJ1271" s="48"/>
      <c r="EK1271" s="48"/>
      <c r="EL1271" s="48"/>
      <c r="ET1271" s="33" t="s">
        <v>1861</v>
      </c>
      <c r="EU1271" s="33" t="s">
        <v>1859</v>
      </c>
    </row>
    <row r="1272" spans="1:151" ht="12" hidden="1" customHeight="1">
      <c r="A1272" s="48"/>
      <c r="B1272" s="60"/>
      <c r="C1272" s="48"/>
      <c r="D1272" s="60"/>
      <c r="E1272" s="60"/>
      <c r="F1272" s="60"/>
      <c r="G1272" s="60"/>
      <c r="H1272" s="60"/>
      <c r="I1272" s="60"/>
      <c r="J1272" s="60"/>
      <c r="K1272" s="60"/>
      <c r="L1272" s="60"/>
      <c r="M1272" s="48"/>
      <c r="N1272" s="48"/>
      <c r="O1272" s="48"/>
      <c r="P1272" s="48"/>
      <c r="Q1272" s="48"/>
      <c r="R1272" s="48"/>
      <c r="S1272" s="48"/>
      <c r="T1272" s="48"/>
      <c r="U1272" s="48"/>
      <c r="V1272" s="48"/>
      <c r="W1272" s="48"/>
      <c r="X1272" s="48"/>
      <c r="Y1272" s="48"/>
      <c r="Z1272" s="48"/>
      <c r="AA1272" s="48"/>
      <c r="AB1272" s="48"/>
      <c r="AC1272" s="48"/>
      <c r="AD1272" s="48"/>
      <c r="AE1272" s="48"/>
      <c r="AF1272" s="48"/>
      <c r="AG1272" s="48"/>
      <c r="AH1272" s="48"/>
      <c r="AI1272" s="48"/>
      <c r="AJ1272" s="48"/>
      <c r="AK1272" s="48"/>
      <c r="AL1272" s="48"/>
      <c r="AM1272" s="48"/>
      <c r="AN1272" s="48"/>
      <c r="AO1272" s="48"/>
      <c r="AP1272" s="48"/>
      <c r="AQ1272" s="48"/>
      <c r="AR1272" s="48"/>
      <c r="AS1272" s="48"/>
      <c r="AT1272" s="48"/>
      <c r="AU1272" s="48"/>
      <c r="AV1272" s="48"/>
      <c r="AW1272" s="48"/>
      <c r="AX1272" s="48"/>
      <c r="AY1272" s="48"/>
      <c r="AZ1272" s="48"/>
      <c r="BA1272" s="48"/>
      <c r="BB1272" s="48"/>
      <c r="BC1272" s="48"/>
      <c r="BD1272" s="48"/>
      <c r="BE1272" s="48"/>
      <c r="BF1272" s="48"/>
      <c r="BG1272" s="48"/>
      <c r="BH1272" s="48"/>
      <c r="BI1272" s="158"/>
      <c r="BJ1272" s="158"/>
      <c r="BK1272" s="48"/>
      <c r="BL1272" s="307"/>
      <c r="BM1272" s="48"/>
      <c r="BN1272" s="48"/>
      <c r="BO1272" s="48"/>
      <c r="BP1272" s="48"/>
      <c r="BQ1272" s="48"/>
      <c r="BR1272" s="48"/>
      <c r="BS1272" s="48"/>
      <c r="BT1272" s="48"/>
      <c r="BU1272" s="48"/>
      <c r="BV1272" s="48"/>
      <c r="BW1272" s="48"/>
      <c r="BX1272" s="48"/>
      <c r="BY1272" s="48"/>
      <c r="BZ1272" s="328"/>
      <c r="CA1272" s="48"/>
      <c r="CB1272" s="48"/>
      <c r="CC1272" s="48"/>
      <c r="CD1272" s="48"/>
      <c r="CE1272" s="48"/>
      <c r="CF1272" s="48"/>
      <c r="CG1272" s="48"/>
      <c r="CH1272" s="48"/>
      <c r="CI1272" s="48"/>
      <c r="CJ1272" s="48"/>
      <c r="CK1272" s="48"/>
      <c r="CL1272" s="48"/>
      <c r="CM1272" s="48"/>
      <c r="CN1272" s="48"/>
      <c r="CO1272" s="48"/>
      <c r="CP1272" s="48"/>
      <c r="CQ1272" s="48"/>
      <c r="CR1272" s="48"/>
      <c r="CS1272" s="48"/>
      <c r="CT1272" s="48"/>
      <c r="CU1272" s="48"/>
      <c r="CV1272" s="48"/>
      <c r="CW1272" s="48"/>
      <c r="CX1272" s="48"/>
      <c r="CY1272" s="48"/>
      <c r="CZ1272" s="48"/>
      <c r="DA1272" s="48"/>
      <c r="DB1272" s="48"/>
      <c r="DC1272" s="48"/>
      <c r="DD1272" s="48"/>
      <c r="DE1272" s="48"/>
      <c r="DF1272" s="48"/>
      <c r="DG1272" s="48"/>
      <c r="DH1272" s="48"/>
      <c r="DI1272" s="48"/>
      <c r="DJ1272" s="48"/>
      <c r="DK1272" s="48"/>
      <c r="DL1272" s="48"/>
      <c r="DM1272" s="48"/>
      <c r="DN1272" s="48"/>
      <c r="DO1272" s="48"/>
      <c r="DP1272" s="48"/>
      <c r="DQ1272" s="48"/>
      <c r="DR1272" s="48"/>
      <c r="DS1272" s="48"/>
      <c r="DT1272" s="48"/>
      <c r="DU1272" s="48"/>
      <c r="DV1272" s="48"/>
      <c r="DW1272" s="48"/>
      <c r="DX1272" s="48"/>
      <c r="DY1272" s="48"/>
      <c r="DZ1272" s="48"/>
      <c r="EA1272" s="48"/>
      <c r="EB1272" s="48"/>
      <c r="EC1272" s="48"/>
      <c r="ED1272" s="48"/>
      <c r="EE1272" s="48"/>
      <c r="EF1272" s="48"/>
      <c r="EG1272" s="48"/>
      <c r="EH1272" s="48"/>
      <c r="EI1272" s="48"/>
      <c r="EJ1272" s="48"/>
      <c r="EK1272" s="48"/>
      <c r="EL1272" s="48"/>
      <c r="ET1272" s="33" t="s">
        <v>1862</v>
      </c>
      <c r="EU1272" s="33" t="s">
        <v>1860</v>
      </c>
    </row>
    <row r="1273" spans="1:151" ht="12" hidden="1" customHeight="1">
      <c r="A1273" s="48"/>
      <c r="B1273" s="60"/>
      <c r="C1273" s="48"/>
      <c r="D1273" s="60"/>
      <c r="E1273" s="60"/>
      <c r="F1273" s="60"/>
      <c r="G1273" s="60"/>
      <c r="H1273" s="60"/>
      <c r="I1273" s="60"/>
      <c r="J1273" s="60"/>
      <c r="K1273" s="60"/>
      <c r="L1273" s="60"/>
      <c r="M1273" s="48"/>
      <c r="N1273" s="48"/>
      <c r="O1273" s="48"/>
      <c r="P1273" s="48"/>
      <c r="Q1273" s="48"/>
      <c r="R1273" s="48"/>
      <c r="S1273" s="48"/>
      <c r="T1273" s="48"/>
      <c r="U1273" s="48"/>
      <c r="V1273" s="48"/>
      <c r="W1273" s="48"/>
      <c r="X1273" s="48"/>
      <c r="Y1273" s="48"/>
      <c r="Z1273" s="48"/>
      <c r="AA1273" s="48"/>
      <c r="AB1273" s="48"/>
      <c r="AC1273" s="48"/>
      <c r="AD1273" s="48"/>
      <c r="AE1273" s="48"/>
      <c r="AF1273" s="48"/>
      <c r="AG1273" s="48"/>
      <c r="AH1273" s="48"/>
      <c r="AI1273" s="48"/>
      <c r="AJ1273" s="48"/>
      <c r="AK1273" s="48"/>
      <c r="AL1273" s="48"/>
      <c r="AM1273" s="48"/>
      <c r="AN1273" s="48"/>
      <c r="AO1273" s="48"/>
      <c r="AP1273" s="48"/>
      <c r="AQ1273" s="48"/>
      <c r="AR1273" s="48"/>
      <c r="AS1273" s="48"/>
      <c r="AT1273" s="48"/>
      <c r="AU1273" s="48"/>
      <c r="AV1273" s="48"/>
      <c r="AW1273" s="48"/>
      <c r="AX1273" s="48"/>
      <c r="AY1273" s="48"/>
      <c r="AZ1273" s="48"/>
      <c r="BA1273" s="48"/>
      <c r="BB1273" s="48"/>
      <c r="BC1273" s="48"/>
      <c r="BD1273" s="48"/>
      <c r="BE1273" s="48"/>
      <c r="BF1273" s="48"/>
      <c r="BG1273" s="48"/>
      <c r="BH1273" s="48"/>
      <c r="BI1273" s="158"/>
      <c r="BJ1273" s="158"/>
      <c r="BK1273" s="48"/>
      <c r="BL1273" s="307"/>
      <c r="BM1273" s="48"/>
      <c r="BN1273" s="48"/>
      <c r="BO1273" s="48"/>
      <c r="BP1273" s="48"/>
      <c r="BQ1273" s="48"/>
      <c r="BR1273" s="48"/>
      <c r="BS1273" s="48"/>
      <c r="BT1273" s="48"/>
      <c r="BU1273" s="48"/>
      <c r="BV1273" s="48"/>
      <c r="BW1273" s="48"/>
      <c r="BX1273" s="48"/>
      <c r="BY1273" s="48"/>
      <c r="BZ1273" s="328"/>
      <c r="CA1273" s="48"/>
      <c r="CB1273" s="48"/>
      <c r="CC1273" s="48"/>
      <c r="CD1273" s="48"/>
      <c r="CE1273" s="48"/>
      <c r="CF1273" s="48"/>
      <c r="CG1273" s="48"/>
      <c r="CH1273" s="48"/>
      <c r="CI1273" s="48"/>
      <c r="CJ1273" s="48"/>
      <c r="CK1273" s="48"/>
      <c r="CL1273" s="48"/>
      <c r="CM1273" s="48"/>
      <c r="CN1273" s="48"/>
      <c r="CO1273" s="48"/>
      <c r="CP1273" s="48"/>
      <c r="CQ1273" s="48"/>
      <c r="CR1273" s="48"/>
      <c r="CS1273" s="48"/>
      <c r="CT1273" s="48"/>
      <c r="CU1273" s="48"/>
      <c r="CV1273" s="48"/>
      <c r="CW1273" s="48"/>
      <c r="CX1273" s="48"/>
      <c r="CY1273" s="48"/>
      <c r="CZ1273" s="48"/>
      <c r="DA1273" s="48"/>
      <c r="DB1273" s="48"/>
      <c r="DC1273" s="48"/>
      <c r="DD1273" s="48"/>
      <c r="DE1273" s="48"/>
      <c r="DF1273" s="48"/>
      <c r="DG1273" s="48"/>
      <c r="DH1273" s="48"/>
      <c r="DI1273" s="48"/>
      <c r="DJ1273" s="48"/>
      <c r="DK1273" s="48"/>
      <c r="DL1273" s="48"/>
      <c r="DM1273" s="48"/>
      <c r="DN1273" s="48"/>
      <c r="DO1273" s="48"/>
      <c r="DP1273" s="48"/>
      <c r="DQ1273" s="48"/>
      <c r="DR1273" s="48"/>
      <c r="DS1273" s="48"/>
      <c r="DT1273" s="48"/>
      <c r="DU1273" s="48"/>
      <c r="DV1273" s="48"/>
      <c r="DW1273" s="48"/>
      <c r="DX1273" s="48"/>
      <c r="DY1273" s="48"/>
      <c r="DZ1273" s="48"/>
      <c r="EA1273" s="48"/>
      <c r="EB1273" s="48"/>
      <c r="EC1273" s="48"/>
      <c r="ED1273" s="48"/>
      <c r="EE1273" s="48"/>
      <c r="EF1273" s="48"/>
      <c r="EG1273" s="48"/>
      <c r="EH1273" s="48"/>
      <c r="EI1273" s="48"/>
      <c r="EJ1273" s="48"/>
      <c r="EK1273" s="48"/>
      <c r="EL1273" s="48"/>
      <c r="ET1273" s="33" t="s">
        <v>799</v>
      </c>
      <c r="EU1273" s="33" t="s">
        <v>1861</v>
      </c>
    </row>
    <row r="1274" spans="1:151" ht="12" hidden="1" customHeight="1">
      <c r="A1274" s="48"/>
      <c r="B1274" s="60"/>
      <c r="C1274" s="48"/>
      <c r="D1274" s="60"/>
      <c r="E1274" s="60"/>
      <c r="F1274" s="60"/>
      <c r="G1274" s="60"/>
      <c r="H1274" s="60"/>
      <c r="I1274" s="60"/>
      <c r="J1274" s="60"/>
      <c r="K1274" s="60"/>
      <c r="L1274" s="60"/>
      <c r="M1274" s="48"/>
      <c r="N1274" s="48"/>
      <c r="O1274" s="48"/>
      <c r="P1274" s="48"/>
      <c r="Q1274" s="48"/>
      <c r="R1274" s="48"/>
      <c r="S1274" s="48"/>
      <c r="T1274" s="48"/>
      <c r="U1274" s="48"/>
      <c r="V1274" s="48"/>
      <c r="W1274" s="48"/>
      <c r="X1274" s="48"/>
      <c r="Y1274" s="48"/>
      <c r="Z1274" s="48"/>
      <c r="AA1274" s="48"/>
      <c r="AB1274" s="48"/>
      <c r="AC1274" s="48"/>
      <c r="AD1274" s="48"/>
      <c r="AE1274" s="48"/>
      <c r="AF1274" s="48"/>
      <c r="AG1274" s="48"/>
      <c r="AH1274" s="48"/>
      <c r="AI1274" s="48"/>
      <c r="AJ1274" s="48"/>
      <c r="AK1274" s="48"/>
      <c r="AL1274" s="48"/>
      <c r="AM1274" s="48"/>
      <c r="AN1274" s="48"/>
      <c r="AO1274" s="48"/>
      <c r="AP1274" s="48"/>
      <c r="AQ1274" s="48"/>
      <c r="AR1274" s="48"/>
      <c r="AS1274" s="48"/>
      <c r="AT1274" s="48"/>
      <c r="AU1274" s="48"/>
      <c r="AV1274" s="48"/>
      <c r="AW1274" s="48"/>
      <c r="AX1274" s="48"/>
      <c r="AY1274" s="48"/>
      <c r="AZ1274" s="48"/>
      <c r="BA1274" s="48"/>
      <c r="BB1274" s="48"/>
      <c r="BC1274" s="48"/>
      <c r="BD1274" s="48"/>
      <c r="BE1274" s="48"/>
      <c r="BF1274" s="48"/>
      <c r="BG1274" s="48"/>
      <c r="BH1274" s="48"/>
      <c r="BI1274" s="158"/>
      <c r="BJ1274" s="158"/>
      <c r="BK1274" s="48"/>
      <c r="BL1274" s="307"/>
      <c r="BM1274" s="48"/>
      <c r="BN1274" s="48"/>
      <c r="BO1274" s="48"/>
      <c r="BP1274" s="48"/>
      <c r="BQ1274" s="48"/>
      <c r="BR1274" s="48"/>
      <c r="BS1274" s="48"/>
      <c r="BT1274" s="48"/>
      <c r="BU1274" s="48"/>
      <c r="BV1274" s="48"/>
      <c r="BW1274" s="48"/>
      <c r="BX1274" s="48"/>
      <c r="BY1274" s="48"/>
      <c r="BZ1274" s="328"/>
      <c r="CA1274" s="48"/>
      <c r="CB1274" s="48"/>
      <c r="CC1274" s="48"/>
      <c r="CD1274" s="48"/>
      <c r="CE1274" s="48"/>
      <c r="CF1274" s="48"/>
      <c r="CG1274" s="48"/>
      <c r="CH1274" s="48"/>
      <c r="CI1274" s="48"/>
      <c r="CJ1274" s="48"/>
      <c r="CK1274" s="48"/>
      <c r="CL1274" s="48"/>
      <c r="CM1274" s="48"/>
      <c r="CN1274" s="48"/>
      <c r="CO1274" s="48"/>
      <c r="CP1274" s="48"/>
      <c r="CQ1274" s="48"/>
      <c r="CR1274" s="48"/>
      <c r="CS1274" s="48"/>
      <c r="CT1274" s="48"/>
      <c r="CU1274" s="48"/>
      <c r="CV1274" s="48"/>
      <c r="CW1274" s="48"/>
      <c r="CX1274" s="48"/>
      <c r="CY1274" s="48"/>
      <c r="CZ1274" s="48"/>
      <c r="DA1274" s="48"/>
      <c r="DB1274" s="48"/>
      <c r="DC1274" s="48"/>
      <c r="DD1274" s="48"/>
      <c r="DE1274" s="48"/>
      <c r="DF1274" s="48"/>
      <c r="DG1274" s="48"/>
      <c r="DH1274" s="48"/>
      <c r="DI1274" s="48"/>
      <c r="DJ1274" s="48"/>
      <c r="DK1274" s="48"/>
      <c r="DL1274" s="48"/>
      <c r="DM1274" s="48"/>
      <c r="DN1274" s="48"/>
      <c r="DO1274" s="48"/>
      <c r="DP1274" s="48"/>
      <c r="DQ1274" s="48"/>
      <c r="DR1274" s="48"/>
      <c r="DS1274" s="48"/>
      <c r="DT1274" s="48"/>
      <c r="DU1274" s="48"/>
      <c r="DV1274" s="48"/>
      <c r="DW1274" s="48"/>
      <c r="DX1274" s="48"/>
      <c r="DY1274" s="48"/>
      <c r="DZ1274" s="48"/>
      <c r="EA1274" s="48"/>
      <c r="EB1274" s="48"/>
      <c r="EC1274" s="48"/>
      <c r="ED1274" s="48"/>
      <c r="EE1274" s="48"/>
      <c r="EF1274" s="48"/>
      <c r="EG1274" s="48"/>
      <c r="EH1274" s="48"/>
      <c r="EI1274" s="48"/>
      <c r="EJ1274" s="48"/>
      <c r="EK1274" s="48"/>
      <c r="EL1274" s="48"/>
      <c r="ET1274" s="33" t="s">
        <v>1863</v>
      </c>
      <c r="EU1274" s="33" t="s">
        <v>1862</v>
      </c>
    </row>
    <row r="1275" spans="1:151" ht="12" hidden="1" customHeight="1">
      <c r="A1275" s="48"/>
      <c r="B1275" s="60"/>
      <c r="C1275" s="48"/>
      <c r="D1275" s="60"/>
      <c r="E1275" s="60"/>
      <c r="F1275" s="60"/>
      <c r="G1275" s="60"/>
      <c r="H1275" s="60"/>
      <c r="I1275" s="60"/>
      <c r="J1275" s="60"/>
      <c r="K1275" s="60"/>
      <c r="L1275" s="60"/>
      <c r="M1275" s="48"/>
      <c r="N1275" s="48"/>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c r="AM1275" s="48"/>
      <c r="AN1275" s="48"/>
      <c r="AO1275" s="48"/>
      <c r="AP1275" s="48"/>
      <c r="AQ1275" s="48"/>
      <c r="AR1275" s="48"/>
      <c r="AS1275" s="48"/>
      <c r="AT1275" s="48"/>
      <c r="AU1275" s="48"/>
      <c r="AV1275" s="48"/>
      <c r="AW1275" s="48"/>
      <c r="AX1275" s="48"/>
      <c r="AY1275" s="48"/>
      <c r="AZ1275" s="48"/>
      <c r="BA1275" s="48"/>
      <c r="BB1275" s="48"/>
      <c r="BC1275" s="48"/>
      <c r="BD1275" s="48"/>
      <c r="BE1275" s="48"/>
      <c r="BF1275" s="48"/>
      <c r="BG1275" s="48"/>
      <c r="BH1275" s="48"/>
      <c r="BI1275" s="158"/>
      <c r="BJ1275" s="158"/>
      <c r="BK1275" s="48"/>
      <c r="BL1275" s="307"/>
      <c r="BM1275" s="48"/>
      <c r="BN1275" s="48"/>
      <c r="BO1275" s="48"/>
      <c r="BP1275" s="48"/>
      <c r="BQ1275" s="48"/>
      <c r="BR1275" s="48"/>
      <c r="BS1275" s="48"/>
      <c r="BT1275" s="48"/>
      <c r="BU1275" s="48"/>
      <c r="BV1275" s="48"/>
      <c r="BW1275" s="48"/>
      <c r="BX1275" s="48"/>
      <c r="BY1275" s="48"/>
      <c r="BZ1275" s="328"/>
      <c r="CA1275" s="48"/>
      <c r="CB1275" s="48"/>
      <c r="CC1275" s="48"/>
      <c r="CD1275" s="48"/>
      <c r="CE1275" s="48"/>
      <c r="CF1275" s="48"/>
      <c r="CG1275" s="48"/>
      <c r="CH1275" s="48"/>
      <c r="CI1275" s="48"/>
      <c r="CJ1275" s="48"/>
      <c r="CK1275" s="48"/>
      <c r="CL1275" s="48"/>
      <c r="CM1275" s="48"/>
      <c r="CN1275" s="48"/>
      <c r="CO1275" s="48"/>
      <c r="CP1275" s="48"/>
      <c r="CQ1275" s="48"/>
      <c r="CR1275" s="48"/>
      <c r="CS1275" s="48"/>
      <c r="CT1275" s="48"/>
      <c r="CU1275" s="48"/>
      <c r="CV1275" s="48"/>
      <c r="CW1275" s="48"/>
      <c r="CX1275" s="48"/>
      <c r="CY1275" s="48"/>
      <c r="CZ1275" s="48"/>
      <c r="DA1275" s="48"/>
      <c r="DB1275" s="48"/>
      <c r="DC1275" s="48"/>
      <c r="DD1275" s="48"/>
      <c r="DE1275" s="48"/>
      <c r="DF1275" s="48"/>
      <c r="DG1275" s="48"/>
      <c r="DH1275" s="48"/>
      <c r="DI1275" s="48"/>
      <c r="DJ1275" s="48"/>
      <c r="DK1275" s="48"/>
      <c r="DL1275" s="48"/>
      <c r="DM1275" s="48"/>
      <c r="DN1275" s="48"/>
      <c r="DO1275" s="48"/>
      <c r="DP1275" s="48"/>
      <c r="DQ1275" s="48"/>
      <c r="DR1275" s="48"/>
      <c r="DS1275" s="48"/>
      <c r="DT1275" s="48"/>
      <c r="DU1275" s="48"/>
      <c r="DV1275" s="48"/>
      <c r="DW1275" s="48"/>
      <c r="DX1275" s="48"/>
      <c r="DY1275" s="48"/>
      <c r="DZ1275" s="48"/>
      <c r="EA1275" s="48"/>
      <c r="EB1275" s="48"/>
      <c r="EC1275" s="48"/>
      <c r="ED1275" s="48"/>
      <c r="EE1275" s="48"/>
      <c r="EF1275" s="48"/>
      <c r="EG1275" s="48"/>
      <c r="EH1275" s="48"/>
      <c r="EI1275" s="48"/>
      <c r="EJ1275" s="48"/>
      <c r="EK1275" s="48"/>
      <c r="EL1275" s="48"/>
      <c r="ET1275" s="33" t="s">
        <v>1864</v>
      </c>
      <c r="EU1275" s="33" t="s">
        <v>799</v>
      </c>
    </row>
    <row r="1276" spans="1:151" ht="12" hidden="1" customHeight="1">
      <c r="A1276" s="48"/>
      <c r="B1276" s="60"/>
      <c r="C1276" s="48"/>
      <c r="D1276" s="60"/>
      <c r="E1276" s="60"/>
      <c r="F1276" s="60"/>
      <c r="G1276" s="60"/>
      <c r="H1276" s="60"/>
      <c r="I1276" s="60"/>
      <c r="J1276" s="60"/>
      <c r="K1276" s="60"/>
      <c r="L1276" s="60"/>
      <c r="M1276" s="48"/>
      <c r="N1276" s="48"/>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c r="AM1276" s="48"/>
      <c r="AN1276" s="48"/>
      <c r="AO1276" s="48"/>
      <c r="AP1276" s="48"/>
      <c r="AQ1276" s="48"/>
      <c r="AR1276" s="48"/>
      <c r="AS1276" s="48"/>
      <c r="AT1276" s="48"/>
      <c r="AU1276" s="48"/>
      <c r="AV1276" s="48"/>
      <c r="AW1276" s="48"/>
      <c r="AX1276" s="48"/>
      <c r="AY1276" s="48"/>
      <c r="AZ1276" s="48"/>
      <c r="BA1276" s="48"/>
      <c r="BB1276" s="48"/>
      <c r="BC1276" s="48"/>
      <c r="BD1276" s="48"/>
      <c r="BE1276" s="48"/>
      <c r="BF1276" s="48"/>
      <c r="BG1276" s="48"/>
      <c r="BH1276" s="48"/>
      <c r="BI1276" s="158"/>
      <c r="BJ1276" s="158"/>
      <c r="BK1276" s="48"/>
      <c r="BL1276" s="307"/>
      <c r="BM1276" s="48"/>
      <c r="BN1276" s="48"/>
      <c r="BO1276" s="48"/>
      <c r="BP1276" s="48"/>
      <c r="BQ1276" s="48"/>
      <c r="BR1276" s="48"/>
      <c r="BS1276" s="48"/>
      <c r="BT1276" s="48"/>
      <c r="BU1276" s="48"/>
      <c r="BV1276" s="48"/>
      <c r="BW1276" s="48"/>
      <c r="BX1276" s="48"/>
      <c r="BY1276" s="48"/>
      <c r="BZ1276" s="328"/>
      <c r="CA1276" s="48"/>
      <c r="CB1276" s="48"/>
      <c r="CC1276" s="48"/>
      <c r="CD1276" s="48"/>
      <c r="CE1276" s="48"/>
      <c r="CF1276" s="48"/>
      <c r="CG1276" s="48"/>
      <c r="CH1276" s="48"/>
      <c r="CI1276" s="48"/>
      <c r="CJ1276" s="48"/>
      <c r="CK1276" s="48"/>
      <c r="CL1276" s="48"/>
      <c r="CM1276" s="48"/>
      <c r="CN1276" s="48"/>
      <c r="CO1276" s="48"/>
      <c r="CP1276" s="48"/>
      <c r="CQ1276" s="48"/>
      <c r="CR1276" s="48"/>
      <c r="CS1276" s="48"/>
      <c r="CT1276" s="48"/>
      <c r="CU1276" s="48"/>
      <c r="CV1276" s="48"/>
      <c r="CW1276" s="48"/>
      <c r="CX1276" s="48"/>
      <c r="CY1276" s="48"/>
      <c r="CZ1276" s="48"/>
      <c r="DA1276" s="48"/>
      <c r="DB1276" s="48"/>
      <c r="DC1276" s="48"/>
      <c r="DD1276" s="48"/>
      <c r="DE1276" s="48"/>
      <c r="DF1276" s="48"/>
      <c r="DG1276" s="48"/>
      <c r="DH1276" s="48"/>
      <c r="DI1276" s="48"/>
      <c r="DJ1276" s="48"/>
      <c r="DK1276" s="48"/>
      <c r="DL1276" s="48"/>
      <c r="DM1276" s="48"/>
      <c r="DN1276" s="48"/>
      <c r="DO1276" s="48"/>
      <c r="DP1276" s="48"/>
      <c r="DQ1276" s="48"/>
      <c r="DR1276" s="48"/>
      <c r="DS1276" s="48"/>
      <c r="DT1276" s="48"/>
      <c r="DU1276" s="48"/>
      <c r="DV1276" s="48"/>
      <c r="DW1276" s="48"/>
      <c r="DX1276" s="48"/>
      <c r="DY1276" s="48"/>
      <c r="DZ1276" s="48"/>
      <c r="EA1276" s="48"/>
      <c r="EB1276" s="48"/>
      <c r="EC1276" s="48"/>
      <c r="ED1276" s="48"/>
      <c r="EE1276" s="48"/>
      <c r="EF1276" s="48"/>
      <c r="EG1276" s="48"/>
      <c r="EH1276" s="48"/>
      <c r="EI1276" s="48"/>
      <c r="EJ1276" s="48"/>
      <c r="EK1276" s="48"/>
      <c r="EL1276" s="48"/>
      <c r="ET1276" s="33" t="s">
        <v>1865</v>
      </c>
      <c r="EU1276" s="33" t="s">
        <v>1863</v>
      </c>
    </row>
    <row r="1277" spans="1:151" ht="12" hidden="1" customHeight="1">
      <c r="A1277" s="48"/>
      <c r="B1277" s="60"/>
      <c r="C1277" s="48"/>
      <c r="D1277" s="60"/>
      <c r="E1277" s="60"/>
      <c r="F1277" s="60"/>
      <c r="G1277" s="60"/>
      <c r="H1277" s="60"/>
      <c r="I1277" s="60"/>
      <c r="J1277" s="60"/>
      <c r="K1277" s="60"/>
      <c r="L1277" s="60"/>
      <c r="M1277" s="48"/>
      <c r="N1277" s="48"/>
      <c r="O1277" s="48"/>
      <c r="P1277" s="48"/>
      <c r="Q1277" s="48"/>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c r="AM1277" s="48"/>
      <c r="AN1277" s="48"/>
      <c r="AO1277" s="48"/>
      <c r="AP1277" s="48"/>
      <c r="AQ1277" s="48"/>
      <c r="AR1277" s="48"/>
      <c r="AS1277" s="48"/>
      <c r="AT1277" s="48"/>
      <c r="AU1277" s="48"/>
      <c r="AV1277" s="48"/>
      <c r="AW1277" s="48"/>
      <c r="AX1277" s="48"/>
      <c r="AY1277" s="48"/>
      <c r="AZ1277" s="48"/>
      <c r="BA1277" s="48"/>
      <c r="BB1277" s="48"/>
      <c r="BC1277" s="48"/>
      <c r="BD1277" s="48"/>
      <c r="BE1277" s="48"/>
      <c r="BF1277" s="48"/>
      <c r="BG1277" s="48"/>
      <c r="BH1277" s="48"/>
      <c r="BI1277" s="158"/>
      <c r="BJ1277" s="158"/>
      <c r="BK1277" s="48"/>
      <c r="BL1277" s="307"/>
      <c r="BM1277" s="48"/>
      <c r="BN1277" s="48"/>
      <c r="BO1277" s="48"/>
      <c r="BP1277" s="48"/>
      <c r="BQ1277" s="48"/>
      <c r="BR1277" s="48"/>
      <c r="BS1277" s="48"/>
      <c r="BT1277" s="48"/>
      <c r="BU1277" s="48"/>
      <c r="BV1277" s="48"/>
      <c r="BW1277" s="48"/>
      <c r="BX1277" s="48"/>
      <c r="BY1277" s="48"/>
      <c r="BZ1277" s="328"/>
      <c r="CA1277" s="48"/>
      <c r="CB1277" s="48"/>
      <c r="CC1277" s="48"/>
      <c r="CD1277" s="48"/>
      <c r="CE1277" s="48"/>
      <c r="CF1277" s="48"/>
      <c r="CG1277" s="48"/>
      <c r="CH1277" s="48"/>
      <c r="CI1277" s="48"/>
      <c r="CJ1277" s="48"/>
      <c r="CK1277" s="48"/>
      <c r="CL1277" s="48"/>
      <c r="CM1277" s="48"/>
      <c r="CN1277" s="48"/>
      <c r="CO1277" s="48"/>
      <c r="CP1277" s="48"/>
      <c r="CQ1277" s="48"/>
      <c r="CR1277" s="48"/>
      <c r="CS1277" s="48"/>
      <c r="CT1277" s="48"/>
      <c r="CU1277" s="48"/>
      <c r="CV1277" s="48"/>
      <c r="CW1277" s="48"/>
      <c r="CX1277" s="48"/>
      <c r="CY1277" s="48"/>
      <c r="CZ1277" s="48"/>
      <c r="DA1277" s="48"/>
      <c r="DB1277" s="48"/>
      <c r="DC1277" s="48"/>
      <c r="DD1277" s="48"/>
      <c r="DE1277" s="48"/>
      <c r="DF1277" s="48"/>
      <c r="DG1277" s="48"/>
      <c r="DH1277" s="48"/>
      <c r="DI1277" s="48"/>
      <c r="DJ1277" s="48"/>
      <c r="DK1277" s="48"/>
      <c r="DL1277" s="48"/>
      <c r="DM1277" s="48"/>
      <c r="DN1277" s="48"/>
      <c r="DO1277" s="48"/>
      <c r="DP1277" s="48"/>
      <c r="DQ1277" s="48"/>
      <c r="DR1277" s="48"/>
      <c r="DS1277" s="48"/>
      <c r="DT1277" s="48"/>
      <c r="DU1277" s="48"/>
      <c r="DV1277" s="48"/>
      <c r="DW1277" s="48"/>
      <c r="DX1277" s="48"/>
      <c r="DY1277" s="48"/>
      <c r="DZ1277" s="48"/>
      <c r="EA1277" s="48"/>
      <c r="EB1277" s="48"/>
      <c r="EC1277" s="48"/>
      <c r="ED1277" s="48"/>
      <c r="EE1277" s="48"/>
      <c r="EF1277" s="48"/>
      <c r="EG1277" s="48"/>
      <c r="EH1277" s="48"/>
      <c r="EI1277" s="48"/>
      <c r="EJ1277" s="48"/>
      <c r="EK1277" s="48"/>
      <c r="EL1277" s="48"/>
      <c r="ET1277" s="33" t="s">
        <v>1866</v>
      </c>
      <c r="EU1277" s="33" t="s">
        <v>1864</v>
      </c>
    </row>
    <row r="1278" spans="1:151" ht="12" hidden="1" customHeight="1">
      <c r="A1278" s="48"/>
      <c r="B1278" s="60"/>
      <c r="C1278" s="48"/>
      <c r="D1278" s="60"/>
      <c r="E1278" s="60"/>
      <c r="F1278" s="60"/>
      <c r="G1278" s="60"/>
      <c r="H1278" s="60"/>
      <c r="I1278" s="60"/>
      <c r="J1278" s="60"/>
      <c r="K1278" s="60"/>
      <c r="L1278" s="60"/>
      <c r="M1278" s="48"/>
      <c r="N1278" s="48"/>
      <c r="O1278" s="48"/>
      <c r="P1278" s="48"/>
      <c r="Q1278" s="48"/>
      <c r="R1278" s="48"/>
      <c r="S1278" s="48"/>
      <c r="T1278" s="48"/>
      <c r="U1278" s="48"/>
      <c r="V1278" s="48"/>
      <c r="W1278" s="48"/>
      <c r="X1278" s="48"/>
      <c r="Y1278" s="48"/>
      <c r="Z1278" s="48"/>
      <c r="AA1278" s="48"/>
      <c r="AB1278" s="48"/>
      <c r="AC1278" s="48"/>
      <c r="AD1278" s="48"/>
      <c r="AE1278" s="48"/>
      <c r="AF1278" s="48"/>
      <c r="AG1278" s="48"/>
      <c r="AH1278" s="48"/>
      <c r="AI1278" s="48"/>
      <c r="AJ1278" s="48"/>
      <c r="AK1278" s="48"/>
      <c r="AL1278" s="48"/>
      <c r="AM1278" s="48"/>
      <c r="AN1278" s="48"/>
      <c r="AO1278" s="48"/>
      <c r="AP1278" s="48"/>
      <c r="AQ1278" s="48"/>
      <c r="AR1278" s="48"/>
      <c r="AS1278" s="48"/>
      <c r="AT1278" s="48"/>
      <c r="AU1278" s="48"/>
      <c r="AV1278" s="48"/>
      <c r="AW1278" s="48"/>
      <c r="AX1278" s="48"/>
      <c r="AY1278" s="48"/>
      <c r="AZ1278" s="48"/>
      <c r="BA1278" s="48"/>
      <c r="BB1278" s="48"/>
      <c r="BC1278" s="48"/>
      <c r="BD1278" s="48"/>
      <c r="BE1278" s="48"/>
      <c r="BF1278" s="48"/>
      <c r="BG1278" s="48"/>
      <c r="BH1278" s="48"/>
      <c r="BI1278" s="158"/>
      <c r="BJ1278" s="158"/>
      <c r="BK1278" s="48"/>
      <c r="BL1278" s="307"/>
      <c r="BM1278" s="48"/>
      <c r="BN1278" s="48"/>
      <c r="BO1278" s="48"/>
      <c r="BP1278" s="48"/>
      <c r="BQ1278" s="48"/>
      <c r="BR1278" s="48"/>
      <c r="BS1278" s="48"/>
      <c r="BT1278" s="48"/>
      <c r="BU1278" s="48"/>
      <c r="BV1278" s="48"/>
      <c r="BW1278" s="48"/>
      <c r="BX1278" s="48"/>
      <c r="BY1278" s="48"/>
      <c r="BZ1278" s="328"/>
      <c r="CA1278" s="48"/>
      <c r="CB1278" s="48"/>
      <c r="CC1278" s="48"/>
      <c r="CD1278" s="48"/>
      <c r="CE1278" s="48"/>
      <c r="CF1278" s="48"/>
      <c r="CG1278" s="48"/>
      <c r="CH1278" s="48"/>
      <c r="CI1278" s="48"/>
      <c r="CJ1278" s="48"/>
      <c r="CK1278" s="48"/>
      <c r="CL1278" s="48"/>
      <c r="CM1278" s="48"/>
      <c r="CN1278" s="48"/>
      <c r="CO1278" s="48"/>
      <c r="CP1278" s="48"/>
      <c r="CQ1278" s="48"/>
      <c r="CR1278" s="48"/>
      <c r="CS1278" s="48"/>
      <c r="CT1278" s="48"/>
      <c r="CU1278" s="48"/>
      <c r="CV1278" s="48"/>
      <c r="CW1278" s="48"/>
      <c r="CX1278" s="48"/>
      <c r="CY1278" s="48"/>
      <c r="CZ1278" s="48"/>
      <c r="DA1278" s="48"/>
      <c r="DB1278" s="48"/>
      <c r="DC1278" s="48"/>
      <c r="DD1278" s="48"/>
      <c r="DE1278" s="48"/>
      <c r="DF1278" s="48"/>
      <c r="DG1278" s="48"/>
      <c r="DH1278" s="48"/>
      <c r="DI1278" s="48"/>
      <c r="DJ1278" s="48"/>
      <c r="DK1278" s="48"/>
      <c r="DL1278" s="48"/>
      <c r="DM1278" s="48"/>
      <c r="DN1278" s="48"/>
      <c r="DO1278" s="48"/>
      <c r="DP1278" s="48"/>
      <c r="DQ1278" s="48"/>
      <c r="DR1278" s="48"/>
      <c r="DS1278" s="48"/>
      <c r="DT1278" s="48"/>
      <c r="DU1278" s="48"/>
      <c r="DV1278" s="48"/>
      <c r="DW1278" s="48"/>
      <c r="DX1278" s="48"/>
      <c r="DY1278" s="48"/>
      <c r="DZ1278" s="48"/>
      <c r="EA1278" s="48"/>
      <c r="EB1278" s="48"/>
      <c r="EC1278" s="48"/>
      <c r="ED1278" s="48"/>
      <c r="EE1278" s="48"/>
      <c r="EF1278" s="48"/>
      <c r="EG1278" s="48"/>
      <c r="EH1278" s="48"/>
      <c r="EI1278" s="48"/>
      <c r="EJ1278" s="48"/>
      <c r="EK1278" s="48"/>
      <c r="EL1278" s="48"/>
      <c r="ET1278" s="33" t="s">
        <v>1867</v>
      </c>
      <c r="EU1278" s="33" t="s">
        <v>1865</v>
      </c>
    </row>
    <row r="1279" spans="1:151" ht="12" hidden="1" customHeight="1">
      <c r="A1279" s="48"/>
      <c r="B1279" s="60"/>
      <c r="C1279" s="48"/>
      <c r="D1279" s="60"/>
      <c r="E1279" s="60"/>
      <c r="F1279" s="60"/>
      <c r="G1279" s="60"/>
      <c r="H1279" s="60"/>
      <c r="I1279" s="60"/>
      <c r="J1279" s="60"/>
      <c r="K1279" s="60"/>
      <c r="L1279" s="60"/>
      <c r="M1279" s="48"/>
      <c r="N1279" s="48"/>
      <c r="O1279" s="48"/>
      <c r="P1279" s="48"/>
      <c r="Q1279" s="48"/>
      <c r="R1279" s="48"/>
      <c r="S1279" s="48"/>
      <c r="T1279" s="48"/>
      <c r="U1279" s="48"/>
      <c r="V1279" s="48"/>
      <c r="W1279" s="48"/>
      <c r="X1279" s="48"/>
      <c r="Y1279" s="48"/>
      <c r="Z1279" s="48"/>
      <c r="AA1279" s="48"/>
      <c r="AB1279" s="48"/>
      <c r="AC1279" s="48"/>
      <c r="AD1279" s="48"/>
      <c r="AE1279" s="48"/>
      <c r="AF1279" s="48"/>
      <c r="AG1279" s="48"/>
      <c r="AH1279" s="48"/>
      <c r="AI1279" s="48"/>
      <c r="AJ1279" s="48"/>
      <c r="AK1279" s="48"/>
      <c r="AL1279" s="48"/>
      <c r="AM1279" s="48"/>
      <c r="AN1279" s="48"/>
      <c r="AO1279" s="48"/>
      <c r="AP1279" s="48"/>
      <c r="AQ1279" s="48"/>
      <c r="AR1279" s="48"/>
      <c r="AS1279" s="48"/>
      <c r="AT1279" s="48"/>
      <c r="AU1279" s="48"/>
      <c r="AV1279" s="48"/>
      <c r="AW1279" s="48"/>
      <c r="AX1279" s="48"/>
      <c r="AY1279" s="48"/>
      <c r="AZ1279" s="48"/>
      <c r="BA1279" s="48"/>
      <c r="BB1279" s="48"/>
      <c r="BC1279" s="48"/>
      <c r="BD1279" s="48"/>
      <c r="BE1279" s="48"/>
      <c r="BF1279" s="48"/>
      <c r="BG1279" s="48"/>
      <c r="BH1279" s="48"/>
      <c r="BI1279" s="158"/>
      <c r="BJ1279" s="158"/>
      <c r="BK1279" s="48"/>
      <c r="BL1279" s="307"/>
      <c r="BM1279" s="48"/>
      <c r="BN1279" s="48"/>
      <c r="BO1279" s="48"/>
      <c r="BP1279" s="48"/>
      <c r="BQ1279" s="48"/>
      <c r="BR1279" s="48"/>
      <c r="BS1279" s="48"/>
      <c r="BT1279" s="48"/>
      <c r="BU1279" s="48"/>
      <c r="BV1279" s="48"/>
      <c r="BW1279" s="48"/>
      <c r="BX1279" s="48"/>
      <c r="BY1279" s="48"/>
      <c r="BZ1279" s="328"/>
      <c r="CA1279" s="48"/>
      <c r="CB1279" s="48"/>
      <c r="CC1279" s="48"/>
      <c r="CD1279" s="48"/>
      <c r="CE1279" s="48"/>
      <c r="CF1279" s="48"/>
      <c r="CG1279" s="48"/>
      <c r="CH1279" s="48"/>
      <c r="CI1279" s="48"/>
      <c r="CJ1279" s="48"/>
      <c r="CK1279" s="48"/>
      <c r="CL1279" s="48"/>
      <c r="CM1279" s="48"/>
      <c r="CN1279" s="48"/>
      <c r="CO1279" s="48"/>
      <c r="CP1279" s="48"/>
      <c r="CQ1279" s="48"/>
      <c r="CR1279" s="48"/>
      <c r="CS1279" s="48"/>
      <c r="CT1279" s="48"/>
      <c r="CU1279" s="48"/>
      <c r="CV1279" s="48"/>
      <c r="CW1279" s="48"/>
      <c r="CX1279" s="48"/>
      <c r="CY1279" s="48"/>
      <c r="CZ1279" s="48"/>
      <c r="DA1279" s="48"/>
      <c r="DB1279" s="48"/>
      <c r="DC1279" s="48"/>
      <c r="DD1279" s="48"/>
      <c r="DE1279" s="48"/>
      <c r="DF1279" s="48"/>
      <c r="DG1279" s="48"/>
      <c r="DH1279" s="48"/>
      <c r="DI1279" s="48"/>
      <c r="DJ1279" s="48"/>
      <c r="DK1279" s="48"/>
      <c r="DL1279" s="48"/>
      <c r="DM1279" s="48"/>
      <c r="DN1279" s="48"/>
      <c r="DO1279" s="48"/>
      <c r="DP1279" s="48"/>
      <c r="DQ1279" s="48"/>
      <c r="DR1279" s="48"/>
      <c r="DS1279" s="48"/>
      <c r="DT1279" s="48"/>
      <c r="DU1279" s="48"/>
      <c r="DV1279" s="48"/>
      <c r="DW1279" s="48"/>
      <c r="DX1279" s="48"/>
      <c r="DY1279" s="48"/>
      <c r="DZ1279" s="48"/>
      <c r="EA1279" s="48"/>
      <c r="EB1279" s="48"/>
      <c r="EC1279" s="48"/>
      <c r="ED1279" s="48"/>
      <c r="EE1279" s="48"/>
      <c r="EF1279" s="48"/>
      <c r="EG1279" s="48"/>
      <c r="EH1279" s="48"/>
      <c r="EI1279" s="48"/>
      <c r="EJ1279" s="48"/>
      <c r="EK1279" s="48"/>
      <c r="EL1279" s="48"/>
      <c r="ET1279" s="33" t="s">
        <v>1868</v>
      </c>
      <c r="EU1279" s="33" t="s">
        <v>1866</v>
      </c>
    </row>
    <row r="1280" spans="1:151" ht="12" hidden="1" customHeight="1">
      <c r="A1280" s="48"/>
      <c r="B1280" s="60"/>
      <c r="C1280" s="48"/>
      <c r="D1280" s="60"/>
      <c r="E1280" s="60"/>
      <c r="F1280" s="60"/>
      <c r="G1280" s="60"/>
      <c r="H1280" s="60"/>
      <c r="I1280" s="60"/>
      <c r="J1280" s="60"/>
      <c r="K1280" s="60"/>
      <c r="L1280" s="60"/>
      <c r="M1280" s="48"/>
      <c r="N1280" s="48"/>
      <c r="O1280" s="48"/>
      <c r="P1280" s="48"/>
      <c r="Q1280" s="48"/>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c r="AM1280" s="48"/>
      <c r="AN1280" s="48"/>
      <c r="AO1280" s="48"/>
      <c r="AP1280" s="48"/>
      <c r="AQ1280" s="48"/>
      <c r="AR1280" s="48"/>
      <c r="AS1280" s="48"/>
      <c r="AT1280" s="48"/>
      <c r="AU1280" s="48"/>
      <c r="AV1280" s="48"/>
      <c r="AW1280" s="48"/>
      <c r="AX1280" s="48"/>
      <c r="AY1280" s="48"/>
      <c r="AZ1280" s="48"/>
      <c r="BA1280" s="48"/>
      <c r="BB1280" s="48"/>
      <c r="BC1280" s="48"/>
      <c r="BD1280" s="48"/>
      <c r="BE1280" s="48"/>
      <c r="BF1280" s="48"/>
      <c r="BG1280" s="48"/>
      <c r="BH1280" s="48"/>
      <c r="BI1280" s="158"/>
      <c r="BJ1280" s="158"/>
      <c r="BK1280" s="48"/>
      <c r="BL1280" s="307"/>
      <c r="BM1280" s="48"/>
      <c r="BN1280" s="48"/>
      <c r="BO1280" s="48"/>
      <c r="BP1280" s="48"/>
      <c r="BQ1280" s="48"/>
      <c r="BR1280" s="48"/>
      <c r="BS1280" s="48"/>
      <c r="BT1280" s="48"/>
      <c r="BU1280" s="48"/>
      <c r="BV1280" s="48"/>
      <c r="BW1280" s="48"/>
      <c r="BX1280" s="48"/>
      <c r="BY1280" s="48"/>
      <c r="BZ1280" s="328"/>
      <c r="CA1280" s="48"/>
      <c r="CB1280" s="48"/>
      <c r="CC1280" s="48"/>
      <c r="CD1280" s="48"/>
      <c r="CE1280" s="48"/>
      <c r="CF1280" s="48"/>
      <c r="CG1280" s="48"/>
      <c r="CH1280" s="48"/>
      <c r="CI1280" s="48"/>
      <c r="CJ1280" s="48"/>
      <c r="CK1280" s="48"/>
      <c r="CL1280" s="48"/>
      <c r="CM1280" s="48"/>
      <c r="CN1280" s="48"/>
      <c r="CO1280" s="48"/>
      <c r="CP1280" s="48"/>
      <c r="CQ1280" s="48"/>
      <c r="CR1280" s="48"/>
      <c r="CS1280" s="48"/>
      <c r="CT1280" s="48"/>
      <c r="CU1280" s="48"/>
      <c r="CV1280" s="48"/>
      <c r="CW1280" s="48"/>
      <c r="CX1280" s="48"/>
      <c r="CY1280" s="48"/>
      <c r="CZ1280" s="48"/>
      <c r="DA1280" s="48"/>
      <c r="DB1280" s="48"/>
      <c r="DC1280" s="48"/>
      <c r="DD1280" s="48"/>
      <c r="DE1280" s="48"/>
      <c r="DF1280" s="48"/>
      <c r="DG1280" s="48"/>
      <c r="DH1280" s="48"/>
      <c r="DI1280" s="48"/>
      <c r="DJ1280" s="48"/>
      <c r="DK1280" s="48"/>
      <c r="DL1280" s="48"/>
      <c r="DM1280" s="48"/>
      <c r="DN1280" s="48"/>
      <c r="DO1280" s="48"/>
      <c r="DP1280" s="48"/>
      <c r="DQ1280" s="48"/>
      <c r="DR1280" s="48"/>
      <c r="DS1280" s="48"/>
      <c r="DT1280" s="48"/>
      <c r="DU1280" s="48"/>
      <c r="DV1280" s="48"/>
      <c r="DW1280" s="48"/>
      <c r="DX1280" s="48"/>
      <c r="DY1280" s="48"/>
      <c r="DZ1280" s="48"/>
      <c r="EA1280" s="48"/>
      <c r="EB1280" s="48"/>
      <c r="EC1280" s="48"/>
      <c r="ED1280" s="48"/>
      <c r="EE1280" s="48"/>
      <c r="EF1280" s="48"/>
      <c r="EG1280" s="48"/>
      <c r="EH1280" s="48"/>
      <c r="EI1280" s="48"/>
      <c r="EJ1280" s="48"/>
      <c r="EK1280" s="48"/>
      <c r="EL1280" s="48"/>
      <c r="ET1280" s="33" t="s">
        <v>1869</v>
      </c>
      <c r="EU1280" s="33" t="s">
        <v>1867</v>
      </c>
    </row>
    <row r="1281" spans="1:151" ht="12" hidden="1" customHeight="1">
      <c r="A1281" s="48"/>
      <c r="B1281" s="60"/>
      <c r="C1281" s="48"/>
      <c r="D1281" s="60"/>
      <c r="E1281" s="60"/>
      <c r="F1281" s="60"/>
      <c r="G1281" s="60"/>
      <c r="H1281" s="60"/>
      <c r="I1281" s="60"/>
      <c r="J1281" s="60"/>
      <c r="K1281" s="60"/>
      <c r="L1281" s="60"/>
      <c r="M1281" s="48"/>
      <c r="N1281" s="48"/>
      <c r="O1281" s="48"/>
      <c r="P1281" s="48"/>
      <c r="Q1281" s="48"/>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c r="AM1281" s="48"/>
      <c r="AN1281" s="48"/>
      <c r="AO1281" s="48"/>
      <c r="AP1281" s="48"/>
      <c r="AQ1281" s="48"/>
      <c r="AR1281" s="48"/>
      <c r="AS1281" s="48"/>
      <c r="AT1281" s="48"/>
      <c r="AU1281" s="48"/>
      <c r="AV1281" s="48"/>
      <c r="AW1281" s="48"/>
      <c r="AX1281" s="48"/>
      <c r="AY1281" s="48"/>
      <c r="AZ1281" s="48"/>
      <c r="BA1281" s="48"/>
      <c r="BB1281" s="48"/>
      <c r="BC1281" s="48"/>
      <c r="BD1281" s="48"/>
      <c r="BE1281" s="48"/>
      <c r="BF1281" s="48"/>
      <c r="BG1281" s="48"/>
      <c r="BH1281" s="48"/>
      <c r="BI1281" s="158"/>
      <c r="BJ1281" s="158"/>
      <c r="BK1281" s="48"/>
      <c r="BL1281" s="307"/>
      <c r="BM1281" s="48"/>
      <c r="BN1281" s="48"/>
      <c r="BO1281" s="48"/>
      <c r="BP1281" s="48"/>
      <c r="BQ1281" s="48"/>
      <c r="BR1281" s="48"/>
      <c r="BS1281" s="48"/>
      <c r="BT1281" s="48"/>
      <c r="BU1281" s="48"/>
      <c r="BV1281" s="48"/>
      <c r="BW1281" s="48"/>
      <c r="BX1281" s="48"/>
      <c r="BY1281" s="48"/>
      <c r="BZ1281" s="328"/>
      <c r="CA1281" s="48"/>
      <c r="CB1281" s="48"/>
      <c r="CC1281" s="48"/>
      <c r="CD1281" s="48"/>
      <c r="CE1281" s="48"/>
      <c r="CF1281" s="48"/>
      <c r="CG1281" s="48"/>
      <c r="CH1281" s="48"/>
      <c r="CI1281" s="48"/>
      <c r="CJ1281" s="48"/>
      <c r="CK1281" s="48"/>
      <c r="CL1281" s="48"/>
      <c r="CM1281" s="48"/>
      <c r="CN1281" s="48"/>
      <c r="CO1281" s="48"/>
      <c r="CP1281" s="48"/>
      <c r="CQ1281" s="48"/>
      <c r="CR1281" s="48"/>
      <c r="CS1281" s="48"/>
      <c r="CT1281" s="48"/>
      <c r="CU1281" s="48"/>
      <c r="CV1281" s="48"/>
      <c r="CW1281" s="48"/>
      <c r="CX1281" s="48"/>
      <c r="CY1281" s="48"/>
      <c r="CZ1281" s="48"/>
      <c r="DA1281" s="48"/>
      <c r="DB1281" s="48"/>
      <c r="DC1281" s="48"/>
      <c r="DD1281" s="48"/>
      <c r="DE1281" s="48"/>
      <c r="DF1281" s="48"/>
      <c r="DG1281" s="48"/>
      <c r="DH1281" s="48"/>
      <c r="DI1281" s="48"/>
      <c r="DJ1281" s="48"/>
      <c r="DK1281" s="48"/>
      <c r="DL1281" s="48"/>
      <c r="DM1281" s="48"/>
      <c r="DN1281" s="48"/>
      <c r="DO1281" s="48"/>
      <c r="DP1281" s="48"/>
      <c r="DQ1281" s="48"/>
      <c r="DR1281" s="48"/>
      <c r="DS1281" s="48"/>
      <c r="DT1281" s="48"/>
      <c r="DU1281" s="48"/>
      <c r="DV1281" s="48"/>
      <c r="DW1281" s="48"/>
      <c r="DX1281" s="48"/>
      <c r="DY1281" s="48"/>
      <c r="DZ1281" s="48"/>
      <c r="EA1281" s="48"/>
      <c r="EB1281" s="48"/>
      <c r="EC1281" s="48"/>
      <c r="ED1281" s="48"/>
      <c r="EE1281" s="48"/>
      <c r="EF1281" s="48"/>
      <c r="EG1281" s="48"/>
      <c r="EH1281" s="48"/>
      <c r="EI1281" s="48"/>
      <c r="EJ1281" s="48"/>
      <c r="EK1281" s="48"/>
      <c r="EL1281" s="48"/>
      <c r="ET1281" s="33" t="s">
        <v>1870</v>
      </c>
      <c r="EU1281" s="33" t="s">
        <v>1868</v>
      </c>
    </row>
    <row r="1282" spans="1:151" ht="12" hidden="1" customHeight="1">
      <c r="A1282" s="48"/>
      <c r="B1282" s="60"/>
      <c r="C1282" s="48"/>
      <c r="D1282" s="60"/>
      <c r="E1282" s="60"/>
      <c r="F1282" s="60"/>
      <c r="G1282" s="60"/>
      <c r="H1282" s="60"/>
      <c r="I1282" s="60"/>
      <c r="J1282" s="60"/>
      <c r="K1282" s="60"/>
      <c r="L1282" s="60"/>
      <c r="M1282" s="48"/>
      <c r="N1282" s="48"/>
      <c r="O1282" s="48"/>
      <c r="P1282" s="48"/>
      <c r="Q1282" s="48"/>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c r="AM1282" s="48"/>
      <c r="AN1282" s="48"/>
      <c r="AO1282" s="48"/>
      <c r="AP1282" s="48"/>
      <c r="AQ1282" s="48"/>
      <c r="AR1282" s="48"/>
      <c r="AS1282" s="48"/>
      <c r="AT1282" s="48"/>
      <c r="AU1282" s="48"/>
      <c r="AV1282" s="48"/>
      <c r="AW1282" s="48"/>
      <c r="AX1282" s="48"/>
      <c r="AY1282" s="48"/>
      <c r="AZ1282" s="48"/>
      <c r="BA1282" s="48"/>
      <c r="BB1282" s="48"/>
      <c r="BC1282" s="48"/>
      <c r="BD1282" s="48"/>
      <c r="BE1282" s="48"/>
      <c r="BF1282" s="48"/>
      <c r="BG1282" s="48"/>
      <c r="BH1282" s="48"/>
      <c r="BI1282" s="158"/>
      <c r="BJ1282" s="158"/>
      <c r="BK1282" s="48"/>
      <c r="BL1282" s="307"/>
      <c r="BM1282" s="48"/>
      <c r="BN1282" s="48"/>
      <c r="BO1282" s="48"/>
      <c r="BP1282" s="48"/>
      <c r="BQ1282" s="48"/>
      <c r="BR1282" s="48"/>
      <c r="BS1282" s="48"/>
      <c r="BT1282" s="48"/>
      <c r="BU1282" s="48"/>
      <c r="BV1282" s="48"/>
      <c r="BW1282" s="48"/>
      <c r="BX1282" s="48"/>
      <c r="BY1282" s="48"/>
      <c r="BZ1282" s="328"/>
      <c r="CA1282" s="48"/>
      <c r="CB1282" s="48"/>
      <c r="CC1282" s="48"/>
      <c r="CD1282" s="48"/>
      <c r="CE1282" s="48"/>
      <c r="CF1282" s="48"/>
      <c r="CG1282" s="48"/>
      <c r="CH1282" s="48"/>
      <c r="CI1282" s="48"/>
      <c r="CJ1282" s="48"/>
      <c r="CK1282" s="48"/>
      <c r="CL1282" s="48"/>
      <c r="CM1282" s="48"/>
      <c r="CN1282" s="48"/>
      <c r="CO1282" s="48"/>
      <c r="CP1282" s="48"/>
      <c r="CQ1282" s="48"/>
      <c r="CR1282" s="48"/>
      <c r="CS1282" s="48"/>
      <c r="CT1282" s="48"/>
      <c r="CU1282" s="48"/>
      <c r="CV1282" s="48"/>
      <c r="CW1282" s="48"/>
      <c r="CX1282" s="48"/>
      <c r="CY1282" s="48"/>
      <c r="CZ1282" s="48"/>
      <c r="DA1282" s="48"/>
      <c r="DB1282" s="48"/>
      <c r="DC1282" s="48"/>
      <c r="DD1282" s="48"/>
      <c r="DE1282" s="48"/>
      <c r="DF1282" s="48"/>
      <c r="DG1282" s="48"/>
      <c r="DH1282" s="48"/>
      <c r="DI1282" s="48"/>
      <c r="DJ1282" s="48"/>
      <c r="DK1282" s="48"/>
      <c r="DL1282" s="48"/>
      <c r="DM1282" s="48"/>
      <c r="DN1282" s="48"/>
      <c r="DO1282" s="48"/>
      <c r="DP1282" s="48"/>
      <c r="DQ1282" s="48"/>
      <c r="DR1282" s="48"/>
      <c r="DS1282" s="48"/>
      <c r="DT1282" s="48"/>
      <c r="DU1282" s="48"/>
      <c r="DV1282" s="48"/>
      <c r="DW1282" s="48"/>
      <c r="DX1282" s="48"/>
      <c r="DY1282" s="48"/>
      <c r="DZ1282" s="48"/>
      <c r="EA1282" s="48"/>
      <c r="EB1282" s="48"/>
      <c r="EC1282" s="48"/>
      <c r="ED1282" s="48"/>
      <c r="EE1282" s="48"/>
      <c r="EF1282" s="48"/>
      <c r="EG1282" s="48"/>
      <c r="EH1282" s="48"/>
      <c r="EI1282" s="48"/>
      <c r="EJ1282" s="48"/>
      <c r="EK1282" s="48"/>
      <c r="EL1282" s="48"/>
      <c r="ET1282" s="33" t="s">
        <v>1871</v>
      </c>
      <c r="EU1282" s="33" t="s">
        <v>1869</v>
      </c>
    </row>
    <row r="1283" spans="1:151" ht="12" hidden="1" customHeight="1">
      <c r="A1283" s="48"/>
      <c r="B1283" s="60"/>
      <c r="C1283" s="48"/>
      <c r="D1283" s="60"/>
      <c r="E1283" s="60"/>
      <c r="F1283" s="60"/>
      <c r="G1283" s="60"/>
      <c r="H1283" s="60"/>
      <c r="I1283" s="60"/>
      <c r="J1283" s="60"/>
      <c r="K1283" s="60"/>
      <c r="L1283" s="60"/>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c r="AM1283" s="48"/>
      <c r="AN1283" s="48"/>
      <c r="AO1283" s="48"/>
      <c r="AP1283" s="48"/>
      <c r="AQ1283" s="48"/>
      <c r="AR1283" s="48"/>
      <c r="AS1283" s="48"/>
      <c r="AT1283" s="48"/>
      <c r="AU1283" s="48"/>
      <c r="AV1283" s="48"/>
      <c r="AW1283" s="48"/>
      <c r="AX1283" s="48"/>
      <c r="AY1283" s="48"/>
      <c r="AZ1283" s="48"/>
      <c r="BA1283" s="48"/>
      <c r="BB1283" s="48"/>
      <c r="BC1283" s="48"/>
      <c r="BD1283" s="48"/>
      <c r="BE1283" s="48"/>
      <c r="BF1283" s="48"/>
      <c r="BG1283" s="48"/>
      <c r="BH1283" s="48"/>
      <c r="BI1283" s="158"/>
      <c r="BJ1283" s="158"/>
      <c r="BK1283" s="48"/>
      <c r="BL1283" s="307"/>
      <c r="BM1283" s="48"/>
      <c r="BN1283" s="48"/>
      <c r="BO1283" s="48"/>
      <c r="BP1283" s="48"/>
      <c r="BQ1283" s="48"/>
      <c r="BR1283" s="48"/>
      <c r="BS1283" s="48"/>
      <c r="BT1283" s="48"/>
      <c r="BU1283" s="48"/>
      <c r="BV1283" s="48"/>
      <c r="BW1283" s="48"/>
      <c r="BX1283" s="48"/>
      <c r="BY1283" s="48"/>
      <c r="BZ1283" s="328"/>
      <c r="CA1283" s="48"/>
      <c r="CB1283" s="48"/>
      <c r="CC1283" s="48"/>
      <c r="CD1283" s="48"/>
      <c r="CE1283" s="48"/>
      <c r="CF1283" s="48"/>
      <c r="CG1283" s="48"/>
      <c r="CH1283" s="48"/>
      <c r="CI1283" s="48"/>
      <c r="CJ1283" s="48"/>
      <c r="CK1283" s="48"/>
      <c r="CL1283" s="48"/>
      <c r="CM1283" s="48"/>
      <c r="CN1283" s="48"/>
      <c r="CO1283" s="48"/>
      <c r="CP1283" s="48"/>
      <c r="CQ1283" s="48"/>
      <c r="CR1283" s="48"/>
      <c r="CS1283" s="48"/>
      <c r="CT1283" s="48"/>
      <c r="CU1283" s="48"/>
      <c r="CV1283" s="48"/>
      <c r="CW1283" s="48"/>
      <c r="CX1283" s="48"/>
      <c r="CY1283" s="48"/>
      <c r="CZ1283" s="48"/>
      <c r="DA1283" s="48"/>
      <c r="DB1283" s="48"/>
      <c r="DC1283" s="48"/>
      <c r="DD1283" s="48"/>
      <c r="DE1283" s="48"/>
      <c r="DF1283" s="48"/>
      <c r="DG1283" s="48"/>
      <c r="DH1283" s="48"/>
      <c r="DI1283" s="48"/>
      <c r="DJ1283" s="48"/>
      <c r="DK1283" s="48"/>
      <c r="DL1283" s="48"/>
      <c r="DM1283" s="48"/>
      <c r="DN1283" s="48"/>
      <c r="DO1283" s="48"/>
      <c r="DP1283" s="48"/>
      <c r="DQ1283" s="48"/>
      <c r="DR1283" s="48"/>
      <c r="DS1283" s="48"/>
      <c r="DT1283" s="48"/>
      <c r="DU1283" s="48"/>
      <c r="DV1283" s="48"/>
      <c r="DW1283" s="48"/>
      <c r="DX1283" s="48"/>
      <c r="DY1283" s="48"/>
      <c r="DZ1283" s="48"/>
      <c r="EA1283" s="48"/>
      <c r="EB1283" s="48"/>
      <c r="EC1283" s="48"/>
      <c r="ED1283" s="48"/>
      <c r="EE1283" s="48"/>
      <c r="EF1283" s="48"/>
      <c r="EG1283" s="48"/>
      <c r="EH1283" s="48"/>
      <c r="EI1283" s="48"/>
      <c r="EJ1283" s="48"/>
      <c r="EK1283" s="48"/>
      <c r="EL1283" s="48"/>
      <c r="ET1283" s="33" t="s">
        <v>1872</v>
      </c>
      <c r="EU1283" s="33" t="s">
        <v>1870</v>
      </c>
    </row>
    <row r="1284" spans="1:151" ht="12" hidden="1" customHeight="1">
      <c r="A1284" s="48"/>
      <c r="B1284" s="60"/>
      <c r="C1284" s="48"/>
      <c r="D1284" s="60"/>
      <c r="E1284" s="60"/>
      <c r="F1284" s="60"/>
      <c r="G1284" s="60"/>
      <c r="H1284" s="60"/>
      <c r="I1284" s="60"/>
      <c r="J1284" s="60"/>
      <c r="K1284" s="60"/>
      <c r="L1284" s="60"/>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c r="AM1284" s="48"/>
      <c r="AN1284" s="48"/>
      <c r="AO1284" s="48"/>
      <c r="AP1284" s="48"/>
      <c r="AQ1284" s="48"/>
      <c r="AR1284" s="48"/>
      <c r="AS1284" s="48"/>
      <c r="AT1284" s="48"/>
      <c r="AU1284" s="48"/>
      <c r="AV1284" s="48"/>
      <c r="AW1284" s="48"/>
      <c r="AX1284" s="48"/>
      <c r="AY1284" s="48"/>
      <c r="AZ1284" s="48"/>
      <c r="BA1284" s="48"/>
      <c r="BB1284" s="48"/>
      <c r="BC1284" s="48"/>
      <c r="BD1284" s="48"/>
      <c r="BE1284" s="48"/>
      <c r="BF1284" s="48"/>
      <c r="BG1284" s="48"/>
      <c r="BH1284" s="48"/>
      <c r="BI1284" s="158"/>
      <c r="BJ1284" s="158"/>
      <c r="BK1284" s="48"/>
      <c r="BL1284" s="307"/>
      <c r="BM1284" s="48"/>
      <c r="BN1284" s="48"/>
      <c r="BO1284" s="48"/>
      <c r="BP1284" s="48"/>
      <c r="BQ1284" s="48"/>
      <c r="BR1284" s="48"/>
      <c r="BS1284" s="48"/>
      <c r="BT1284" s="48"/>
      <c r="BU1284" s="48"/>
      <c r="BV1284" s="48"/>
      <c r="BW1284" s="48"/>
      <c r="BX1284" s="48"/>
      <c r="BY1284" s="48"/>
      <c r="BZ1284" s="328"/>
      <c r="CA1284" s="48"/>
      <c r="CB1284" s="48"/>
      <c r="CC1284" s="48"/>
      <c r="CD1284" s="48"/>
      <c r="CE1284" s="48"/>
      <c r="CF1284" s="48"/>
      <c r="CG1284" s="48"/>
      <c r="CH1284" s="48"/>
      <c r="CI1284" s="48"/>
      <c r="CJ1284" s="48"/>
      <c r="CK1284" s="48"/>
      <c r="CL1284" s="48"/>
      <c r="CM1284" s="48"/>
      <c r="CN1284" s="48"/>
      <c r="CO1284" s="48"/>
      <c r="CP1284" s="48"/>
      <c r="CQ1284" s="48"/>
      <c r="CR1284" s="48"/>
      <c r="CS1284" s="48"/>
      <c r="CT1284" s="48"/>
      <c r="CU1284" s="48"/>
      <c r="CV1284" s="48"/>
      <c r="CW1284" s="48"/>
      <c r="CX1284" s="48"/>
      <c r="CY1284" s="48"/>
      <c r="CZ1284" s="48"/>
      <c r="DA1284" s="48"/>
      <c r="DB1284" s="48"/>
      <c r="DC1284" s="48"/>
      <c r="DD1284" s="48"/>
      <c r="DE1284" s="48"/>
      <c r="DF1284" s="48"/>
      <c r="DG1284" s="48"/>
      <c r="DH1284" s="48"/>
      <c r="DI1284" s="48"/>
      <c r="DJ1284" s="48"/>
      <c r="DK1284" s="48"/>
      <c r="DL1284" s="48"/>
      <c r="DM1284" s="48"/>
      <c r="DN1284" s="48"/>
      <c r="DO1284" s="48"/>
      <c r="DP1284" s="48"/>
      <c r="DQ1284" s="48"/>
      <c r="DR1284" s="48"/>
      <c r="DS1284" s="48"/>
      <c r="DT1284" s="48"/>
      <c r="DU1284" s="48"/>
      <c r="DV1284" s="48"/>
      <c r="DW1284" s="48"/>
      <c r="DX1284" s="48"/>
      <c r="DY1284" s="48"/>
      <c r="DZ1284" s="48"/>
      <c r="EA1284" s="48"/>
      <c r="EB1284" s="48"/>
      <c r="EC1284" s="48"/>
      <c r="ED1284" s="48"/>
      <c r="EE1284" s="48"/>
      <c r="EF1284" s="48"/>
      <c r="EG1284" s="48"/>
      <c r="EH1284" s="48"/>
      <c r="EI1284" s="48"/>
      <c r="EJ1284" s="48"/>
      <c r="EK1284" s="48"/>
      <c r="EL1284" s="48"/>
      <c r="ET1284" s="33" t="s">
        <v>1873</v>
      </c>
      <c r="EU1284" s="33" t="s">
        <v>1871</v>
      </c>
    </row>
    <row r="1285" spans="1:151" ht="12" hidden="1" customHeight="1">
      <c r="A1285" s="48"/>
      <c r="B1285" s="60"/>
      <c r="C1285" s="48"/>
      <c r="D1285" s="60"/>
      <c r="E1285" s="60"/>
      <c r="F1285" s="60"/>
      <c r="G1285" s="60"/>
      <c r="H1285" s="60"/>
      <c r="I1285" s="60"/>
      <c r="J1285" s="60"/>
      <c r="K1285" s="60"/>
      <c r="L1285" s="60"/>
      <c r="M1285" s="48"/>
      <c r="N1285" s="48"/>
      <c r="O1285" s="48"/>
      <c r="P1285" s="48"/>
      <c r="Q1285" s="48"/>
      <c r="R1285" s="48"/>
      <c r="S1285" s="48"/>
      <c r="T1285" s="48"/>
      <c r="U1285" s="48"/>
      <c r="V1285" s="48"/>
      <c r="W1285" s="48"/>
      <c r="X1285" s="48"/>
      <c r="Y1285" s="48"/>
      <c r="Z1285" s="48"/>
      <c r="AA1285" s="48"/>
      <c r="AB1285" s="48"/>
      <c r="AC1285" s="48"/>
      <c r="AD1285" s="48"/>
      <c r="AE1285" s="48"/>
      <c r="AF1285" s="48"/>
      <c r="AG1285" s="48"/>
      <c r="AH1285" s="48"/>
      <c r="AI1285" s="48"/>
      <c r="AJ1285" s="48"/>
      <c r="AK1285" s="48"/>
      <c r="AL1285" s="48"/>
      <c r="AM1285" s="48"/>
      <c r="AN1285" s="48"/>
      <c r="AO1285" s="48"/>
      <c r="AP1285" s="48"/>
      <c r="AQ1285" s="48"/>
      <c r="AR1285" s="48"/>
      <c r="AS1285" s="48"/>
      <c r="AT1285" s="48"/>
      <c r="AU1285" s="48"/>
      <c r="AV1285" s="48"/>
      <c r="AW1285" s="48"/>
      <c r="AX1285" s="48"/>
      <c r="AY1285" s="48"/>
      <c r="AZ1285" s="48"/>
      <c r="BA1285" s="48"/>
      <c r="BB1285" s="48"/>
      <c r="BC1285" s="48"/>
      <c r="BD1285" s="48"/>
      <c r="BE1285" s="48"/>
      <c r="BF1285" s="48"/>
      <c r="BG1285" s="48"/>
      <c r="BH1285" s="48"/>
      <c r="BI1285" s="158"/>
      <c r="BJ1285" s="158"/>
      <c r="BK1285" s="48"/>
      <c r="BL1285" s="307"/>
      <c r="BM1285" s="48"/>
      <c r="BN1285" s="48"/>
      <c r="BO1285" s="48"/>
      <c r="BP1285" s="48"/>
      <c r="BQ1285" s="48"/>
      <c r="BR1285" s="48"/>
      <c r="BS1285" s="48"/>
      <c r="BT1285" s="48"/>
      <c r="BU1285" s="48"/>
      <c r="BV1285" s="48"/>
      <c r="BW1285" s="48"/>
      <c r="BX1285" s="48"/>
      <c r="BY1285" s="48"/>
      <c r="BZ1285" s="328"/>
      <c r="CA1285" s="48"/>
      <c r="CB1285" s="48"/>
      <c r="CC1285" s="48"/>
      <c r="CD1285" s="48"/>
      <c r="CE1285" s="48"/>
      <c r="CF1285" s="48"/>
      <c r="CG1285" s="48"/>
      <c r="CH1285" s="48"/>
      <c r="CI1285" s="48"/>
      <c r="CJ1285" s="48"/>
      <c r="CK1285" s="48"/>
      <c r="CL1285" s="48"/>
      <c r="CM1285" s="48"/>
      <c r="CN1285" s="48"/>
      <c r="CO1285" s="48"/>
      <c r="CP1285" s="48"/>
      <c r="CQ1285" s="48"/>
      <c r="CR1285" s="48"/>
      <c r="CS1285" s="48"/>
      <c r="CT1285" s="48"/>
      <c r="CU1285" s="48"/>
      <c r="CV1285" s="48"/>
      <c r="CW1285" s="48"/>
      <c r="CX1285" s="48"/>
      <c r="CY1285" s="48"/>
      <c r="CZ1285" s="48"/>
      <c r="DA1285" s="48"/>
      <c r="DB1285" s="48"/>
      <c r="DC1285" s="48"/>
      <c r="DD1285" s="48"/>
      <c r="DE1285" s="48"/>
      <c r="DF1285" s="48"/>
      <c r="DG1285" s="48"/>
      <c r="DH1285" s="48"/>
      <c r="DI1285" s="48"/>
      <c r="DJ1285" s="48"/>
      <c r="DK1285" s="48"/>
      <c r="DL1285" s="48"/>
      <c r="DM1285" s="48"/>
      <c r="DN1285" s="48"/>
      <c r="DO1285" s="48"/>
      <c r="DP1285" s="48"/>
      <c r="DQ1285" s="48"/>
      <c r="DR1285" s="48"/>
      <c r="DS1285" s="48"/>
      <c r="DT1285" s="48"/>
      <c r="DU1285" s="48"/>
      <c r="DV1285" s="48"/>
      <c r="DW1285" s="48"/>
      <c r="DX1285" s="48"/>
      <c r="DY1285" s="48"/>
      <c r="DZ1285" s="48"/>
      <c r="EA1285" s="48"/>
      <c r="EB1285" s="48"/>
      <c r="EC1285" s="48"/>
      <c r="ED1285" s="48"/>
      <c r="EE1285" s="48"/>
      <c r="EF1285" s="48"/>
      <c r="EG1285" s="48"/>
      <c r="EH1285" s="48"/>
      <c r="EI1285" s="48"/>
      <c r="EJ1285" s="48"/>
      <c r="EK1285" s="48"/>
      <c r="EL1285" s="48"/>
      <c r="ET1285" s="33" t="s">
        <v>1874</v>
      </c>
      <c r="EU1285" s="33" t="s">
        <v>1872</v>
      </c>
    </row>
    <row r="1286" spans="1:151" ht="12" hidden="1" customHeight="1">
      <c r="A1286" s="48"/>
      <c r="B1286" s="60"/>
      <c r="C1286" s="48"/>
      <c r="D1286" s="60"/>
      <c r="E1286" s="60"/>
      <c r="F1286" s="60"/>
      <c r="G1286" s="60"/>
      <c r="H1286" s="60"/>
      <c r="I1286" s="60"/>
      <c r="J1286" s="60"/>
      <c r="K1286" s="60"/>
      <c r="L1286" s="60"/>
      <c r="M1286" s="48"/>
      <c r="N1286" s="48"/>
      <c r="O1286" s="48"/>
      <c r="P1286" s="48"/>
      <c r="Q1286" s="48"/>
      <c r="R1286" s="48"/>
      <c r="S1286" s="48"/>
      <c r="T1286" s="48"/>
      <c r="U1286" s="48"/>
      <c r="V1286" s="48"/>
      <c r="W1286" s="48"/>
      <c r="X1286" s="48"/>
      <c r="Y1286" s="48"/>
      <c r="Z1286" s="48"/>
      <c r="AA1286" s="48"/>
      <c r="AB1286" s="48"/>
      <c r="AC1286" s="48"/>
      <c r="AD1286" s="48"/>
      <c r="AE1286" s="48"/>
      <c r="AF1286" s="48"/>
      <c r="AG1286" s="48"/>
      <c r="AH1286" s="48"/>
      <c r="AI1286" s="48"/>
      <c r="AJ1286" s="48"/>
      <c r="AK1286" s="48"/>
      <c r="AL1286" s="48"/>
      <c r="AM1286" s="48"/>
      <c r="AN1286" s="48"/>
      <c r="AO1286" s="48"/>
      <c r="AP1286" s="48"/>
      <c r="AQ1286" s="48"/>
      <c r="AR1286" s="48"/>
      <c r="AS1286" s="48"/>
      <c r="AT1286" s="48"/>
      <c r="AU1286" s="48"/>
      <c r="AV1286" s="48"/>
      <c r="AW1286" s="48"/>
      <c r="AX1286" s="48"/>
      <c r="AY1286" s="48"/>
      <c r="AZ1286" s="48"/>
      <c r="BA1286" s="48"/>
      <c r="BB1286" s="48"/>
      <c r="BC1286" s="48"/>
      <c r="BD1286" s="48"/>
      <c r="BE1286" s="48"/>
      <c r="BF1286" s="48"/>
      <c r="BG1286" s="48"/>
      <c r="BH1286" s="48"/>
      <c r="BI1286" s="158"/>
      <c r="BJ1286" s="158"/>
      <c r="BK1286" s="48"/>
      <c r="BL1286" s="307"/>
      <c r="BM1286" s="48"/>
      <c r="BN1286" s="48"/>
      <c r="BO1286" s="48"/>
      <c r="BP1286" s="48"/>
      <c r="BQ1286" s="48"/>
      <c r="BR1286" s="48"/>
      <c r="BS1286" s="48"/>
      <c r="BT1286" s="48"/>
      <c r="BU1286" s="48"/>
      <c r="BV1286" s="48"/>
      <c r="BW1286" s="48"/>
      <c r="BX1286" s="48"/>
      <c r="BY1286" s="48"/>
      <c r="BZ1286" s="328"/>
      <c r="CA1286" s="48"/>
      <c r="CB1286" s="48"/>
      <c r="CC1286" s="48"/>
      <c r="CD1286" s="48"/>
      <c r="CE1286" s="48"/>
      <c r="CF1286" s="48"/>
      <c r="CG1286" s="48"/>
      <c r="CH1286" s="48"/>
      <c r="CI1286" s="48"/>
      <c r="CJ1286" s="48"/>
      <c r="CK1286" s="48"/>
      <c r="CL1286" s="48"/>
      <c r="CM1286" s="48"/>
      <c r="CN1286" s="48"/>
      <c r="CO1286" s="48"/>
      <c r="CP1286" s="48"/>
      <c r="CQ1286" s="48"/>
      <c r="CR1286" s="48"/>
      <c r="CS1286" s="48"/>
      <c r="CT1286" s="48"/>
      <c r="CU1286" s="48"/>
      <c r="CV1286" s="48"/>
      <c r="CW1286" s="48"/>
      <c r="CX1286" s="48"/>
      <c r="CY1286" s="48"/>
      <c r="CZ1286" s="48"/>
      <c r="DA1286" s="48"/>
      <c r="DB1286" s="48"/>
      <c r="DC1286" s="48"/>
      <c r="DD1286" s="48"/>
      <c r="DE1286" s="48"/>
      <c r="DF1286" s="48"/>
      <c r="DG1286" s="48"/>
      <c r="DH1286" s="48"/>
      <c r="DI1286" s="48"/>
      <c r="DJ1286" s="48"/>
      <c r="DK1286" s="48"/>
      <c r="DL1286" s="48"/>
      <c r="DM1286" s="48"/>
      <c r="DN1286" s="48"/>
      <c r="DO1286" s="48"/>
      <c r="DP1286" s="48"/>
      <c r="DQ1286" s="48"/>
      <c r="DR1286" s="48"/>
      <c r="DS1286" s="48"/>
      <c r="DT1286" s="48"/>
      <c r="DU1286" s="48"/>
      <c r="DV1286" s="48"/>
      <c r="DW1286" s="48"/>
      <c r="DX1286" s="48"/>
      <c r="DY1286" s="48"/>
      <c r="DZ1286" s="48"/>
      <c r="EA1286" s="48"/>
      <c r="EB1286" s="48"/>
      <c r="EC1286" s="48"/>
      <c r="ED1286" s="48"/>
      <c r="EE1286" s="48"/>
      <c r="EF1286" s="48"/>
      <c r="EG1286" s="48"/>
      <c r="EH1286" s="48"/>
      <c r="EI1286" s="48"/>
      <c r="EJ1286" s="48"/>
      <c r="EK1286" s="48"/>
      <c r="EL1286" s="48"/>
      <c r="ET1286" s="33" t="s">
        <v>1875</v>
      </c>
      <c r="EU1286" s="33" t="s">
        <v>1873</v>
      </c>
    </row>
    <row r="1287" spans="1:151" ht="12" hidden="1" customHeight="1">
      <c r="A1287" s="48"/>
      <c r="B1287" s="60"/>
      <c r="C1287" s="48"/>
      <c r="D1287" s="60"/>
      <c r="E1287" s="60"/>
      <c r="F1287" s="60"/>
      <c r="G1287" s="60"/>
      <c r="H1287" s="60"/>
      <c r="I1287" s="60"/>
      <c r="J1287" s="60"/>
      <c r="K1287" s="60"/>
      <c r="L1287" s="60"/>
      <c r="M1287" s="48"/>
      <c r="N1287" s="48"/>
      <c r="O1287" s="48"/>
      <c r="P1287" s="48"/>
      <c r="Q1287" s="48"/>
      <c r="R1287" s="48"/>
      <c r="S1287" s="48"/>
      <c r="T1287" s="48"/>
      <c r="U1287" s="48"/>
      <c r="V1287" s="48"/>
      <c r="W1287" s="48"/>
      <c r="X1287" s="48"/>
      <c r="Y1287" s="48"/>
      <c r="Z1287" s="48"/>
      <c r="AA1287" s="48"/>
      <c r="AB1287" s="48"/>
      <c r="AC1287" s="48"/>
      <c r="AD1287" s="48"/>
      <c r="AE1287" s="48"/>
      <c r="AF1287" s="48"/>
      <c r="AG1287" s="48"/>
      <c r="AH1287" s="48"/>
      <c r="AI1287" s="48"/>
      <c r="AJ1287" s="48"/>
      <c r="AK1287" s="48"/>
      <c r="AL1287" s="48"/>
      <c r="AM1287" s="48"/>
      <c r="AN1287" s="48"/>
      <c r="AO1287" s="48"/>
      <c r="AP1287" s="48"/>
      <c r="AQ1287" s="48"/>
      <c r="AR1287" s="48"/>
      <c r="AS1287" s="48"/>
      <c r="AT1287" s="48"/>
      <c r="AU1287" s="48"/>
      <c r="AV1287" s="48"/>
      <c r="AW1287" s="48"/>
      <c r="AX1287" s="48"/>
      <c r="AY1287" s="48"/>
      <c r="AZ1287" s="48"/>
      <c r="BA1287" s="48"/>
      <c r="BB1287" s="48"/>
      <c r="BC1287" s="48"/>
      <c r="BD1287" s="48"/>
      <c r="BE1287" s="48"/>
      <c r="BF1287" s="48"/>
      <c r="BG1287" s="48"/>
      <c r="BH1287" s="48"/>
      <c r="BI1287" s="158"/>
      <c r="BJ1287" s="158"/>
      <c r="BK1287" s="48"/>
      <c r="BL1287" s="307"/>
      <c r="BM1287" s="48"/>
      <c r="BN1287" s="48"/>
      <c r="BO1287" s="48"/>
      <c r="BP1287" s="48"/>
      <c r="BQ1287" s="48"/>
      <c r="BR1287" s="48"/>
      <c r="BS1287" s="48"/>
      <c r="BT1287" s="48"/>
      <c r="BU1287" s="48"/>
      <c r="BV1287" s="48"/>
      <c r="BW1287" s="48"/>
      <c r="BX1287" s="48"/>
      <c r="BY1287" s="48"/>
      <c r="BZ1287" s="328"/>
      <c r="CA1287" s="48"/>
      <c r="CB1287" s="48"/>
      <c r="CC1287" s="48"/>
      <c r="CD1287" s="48"/>
      <c r="CE1287" s="48"/>
      <c r="CF1287" s="48"/>
      <c r="CG1287" s="48"/>
      <c r="CH1287" s="48"/>
      <c r="CI1287" s="48"/>
      <c r="CJ1287" s="48"/>
      <c r="CK1287" s="48"/>
      <c r="CL1287" s="48"/>
      <c r="CM1287" s="48"/>
      <c r="CN1287" s="48"/>
      <c r="CO1287" s="48"/>
      <c r="CP1287" s="48"/>
      <c r="CQ1287" s="48"/>
      <c r="CR1287" s="48"/>
      <c r="CS1287" s="48"/>
      <c r="CT1287" s="48"/>
      <c r="CU1287" s="48"/>
      <c r="CV1287" s="48"/>
      <c r="CW1287" s="48"/>
      <c r="CX1287" s="48"/>
      <c r="CY1287" s="48"/>
      <c r="CZ1287" s="48"/>
      <c r="DA1287" s="48"/>
      <c r="DB1287" s="48"/>
      <c r="DC1287" s="48"/>
      <c r="DD1287" s="48"/>
      <c r="DE1287" s="48"/>
      <c r="DF1287" s="48"/>
      <c r="DG1287" s="48"/>
      <c r="DH1287" s="48"/>
      <c r="DI1287" s="48"/>
      <c r="DJ1287" s="48"/>
      <c r="DK1287" s="48"/>
      <c r="DL1287" s="48"/>
      <c r="DM1287" s="48"/>
      <c r="DN1287" s="48"/>
      <c r="DO1287" s="48"/>
      <c r="DP1287" s="48"/>
      <c r="DQ1287" s="48"/>
      <c r="DR1287" s="48"/>
      <c r="DS1287" s="48"/>
      <c r="DT1287" s="48"/>
      <c r="DU1287" s="48"/>
      <c r="DV1287" s="48"/>
      <c r="DW1287" s="48"/>
      <c r="DX1287" s="48"/>
      <c r="DY1287" s="48"/>
      <c r="DZ1287" s="48"/>
      <c r="EA1287" s="48"/>
      <c r="EB1287" s="48"/>
      <c r="EC1287" s="48"/>
      <c r="ED1287" s="48"/>
      <c r="EE1287" s="48"/>
      <c r="EF1287" s="48"/>
      <c r="EG1287" s="48"/>
      <c r="EH1287" s="48"/>
      <c r="EI1287" s="48"/>
      <c r="EJ1287" s="48"/>
      <c r="EK1287" s="48"/>
      <c r="EL1287" s="48"/>
      <c r="ET1287" s="33" t="s">
        <v>1876</v>
      </c>
      <c r="EU1287" s="33" t="s">
        <v>1874</v>
      </c>
    </row>
    <row r="1288" spans="1:151" ht="12" hidden="1" customHeight="1">
      <c r="A1288" s="48"/>
      <c r="B1288" s="60"/>
      <c r="C1288" s="48"/>
      <c r="D1288" s="60"/>
      <c r="E1288" s="60"/>
      <c r="F1288" s="60"/>
      <c r="G1288" s="60"/>
      <c r="H1288" s="60"/>
      <c r="I1288" s="60"/>
      <c r="J1288" s="60"/>
      <c r="K1288" s="60"/>
      <c r="L1288" s="60"/>
      <c r="M1288" s="48"/>
      <c r="N1288" s="48"/>
      <c r="O1288" s="48"/>
      <c r="P1288" s="48"/>
      <c r="Q1288" s="48"/>
      <c r="R1288" s="48"/>
      <c r="S1288" s="48"/>
      <c r="T1288" s="48"/>
      <c r="U1288" s="48"/>
      <c r="V1288" s="48"/>
      <c r="W1288" s="48"/>
      <c r="X1288" s="48"/>
      <c r="Y1288" s="48"/>
      <c r="Z1288" s="48"/>
      <c r="AA1288" s="48"/>
      <c r="AB1288" s="48"/>
      <c r="AC1288" s="48"/>
      <c r="AD1288" s="48"/>
      <c r="AE1288" s="48"/>
      <c r="AF1288" s="48"/>
      <c r="AG1288" s="48"/>
      <c r="AH1288" s="48"/>
      <c r="AI1288" s="48"/>
      <c r="AJ1288" s="48"/>
      <c r="AK1288" s="48"/>
      <c r="AL1288" s="48"/>
      <c r="AM1288" s="48"/>
      <c r="AN1288" s="48"/>
      <c r="AO1288" s="48"/>
      <c r="AP1288" s="48"/>
      <c r="AQ1288" s="48"/>
      <c r="AR1288" s="48"/>
      <c r="AS1288" s="48"/>
      <c r="AT1288" s="48"/>
      <c r="AU1288" s="48"/>
      <c r="AV1288" s="48"/>
      <c r="AW1288" s="48"/>
      <c r="AX1288" s="48"/>
      <c r="AY1288" s="48"/>
      <c r="AZ1288" s="48"/>
      <c r="BA1288" s="48"/>
      <c r="BB1288" s="48"/>
      <c r="BC1288" s="48"/>
      <c r="BD1288" s="48"/>
      <c r="BE1288" s="48"/>
      <c r="BF1288" s="48"/>
      <c r="BG1288" s="48"/>
      <c r="BH1288" s="48"/>
      <c r="BI1288" s="158"/>
      <c r="BJ1288" s="158"/>
      <c r="BK1288" s="48"/>
      <c r="BL1288" s="307"/>
      <c r="BM1288" s="48"/>
      <c r="BN1288" s="48"/>
      <c r="BO1288" s="48"/>
      <c r="BP1288" s="48"/>
      <c r="BQ1288" s="48"/>
      <c r="BR1288" s="48"/>
      <c r="BS1288" s="48"/>
      <c r="BT1288" s="48"/>
      <c r="BU1288" s="48"/>
      <c r="BV1288" s="48"/>
      <c r="BW1288" s="48"/>
      <c r="BX1288" s="48"/>
      <c r="BY1288" s="48"/>
      <c r="BZ1288" s="328"/>
      <c r="CA1288" s="48"/>
      <c r="CB1288" s="48"/>
      <c r="CC1288" s="48"/>
      <c r="CD1288" s="48"/>
      <c r="CE1288" s="48"/>
      <c r="CF1288" s="48"/>
      <c r="CG1288" s="48"/>
      <c r="CH1288" s="48"/>
      <c r="CI1288" s="48"/>
      <c r="CJ1288" s="48"/>
      <c r="CK1288" s="48"/>
      <c r="CL1288" s="48"/>
      <c r="CM1288" s="48"/>
      <c r="CN1288" s="48"/>
      <c r="CO1288" s="48"/>
      <c r="CP1288" s="48"/>
      <c r="CQ1288" s="48"/>
      <c r="CR1288" s="48"/>
      <c r="CS1288" s="48"/>
      <c r="CT1288" s="48"/>
      <c r="CU1288" s="48"/>
      <c r="CV1288" s="48"/>
      <c r="CW1288" s="48"/>
      <c r="CX1288" s="48"/>
      <c r="CY1288" s="48"/>
      <c r="CZ1288" s="48"/>
      <c r="DA1288" s="48"/>
      <c r="DB1288" s="48"/>
      <c r="DC1288" s="48"/>
      <c r="DD1288" s="48"/>
      <c r="DE1288" s="48"/>
      <c r="DF1288" s="48"/>
      <c r="DG1288" s="48"/>
      <c r="DH1288" s="48"/>
      <c r="DI1288" s="48"/>
      <c r="DJ1288" s="48"/>
      <c r="DK1288" s="48"/>
      <c r="DL1288" s="48"/>
      <c r="DM1288" s="48"/>
      <c r="DN1288" s="48"/>
      <c r="DO1288" s="48"/>
      <c r="DP1288" s="48"/>
      <c r="DQ1288" s="48"/>
      <c r="DR1288" s="48"/>
      <c r="DS1288" s="48"/>
      <c r="DT1288" s="48"/>
      <c r="DU1288" s="48"/>
      <c r="DV1288" s="48"/>
      <c r="DW1288" s="48"/>
      <c r="DX1288" s="48"/>
      <c r="DY1288" s="48"/>
      <c r="DZ1288" s="48"/>
      <c r="EA1288" s="48"/>
      <c r="EB1288" s="48"/>
      <c r="EC1288" s="48"/>
      <c r="ED1288" s="48"/>
      <c r="EE1288" s="48"/>
      <c r="EF1288" s="48"/>
      <c r="EG1288" s="48"/>
      <c r="EH1288" s="48"/>
      <c r="EI1288" s="48"/>
      <c r="EJ1288" s="48"/>
      <c r="EK1288" s="48"/>
      <c r="EL1288" s="48"/>
      <c r="ET1288" s="33" t="s">
        <v>1877</v>
      </c>
      <c r="EU1288" s="33" t="s">
        <v>1875</v>
      </c>
    </row>
    <row r="1289" spans="1:151" ht="12" hidden="1" customHeight="1">
      <c r="A1289" s="48"/>
      <c r="B1289" s="60"/>
      <c r="C1289" s="48"/>
      <c r="D1289" s="60"/>
      <c r="E1289" s="60"/>
      <c r="F1289" s="60"/>
      <c r="G1289" s="60"/>
      <c r="H1289" s="60"/>
      <c r="I1289" s="60"/>
      <c r="J1289" s="60"/>
      <c r="K1289" s="60"/>
      <c r="L1289" s="60"/>
      <c r="M1289" s="48"/>
      <c r="N1289" s="48"/>
      <c r="O1289" s="48"/>
      <c r="P1289" s="48"/>
      <c r="Q1289" s="48"/>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c r="AM1289" s="48"/>
      <c r="AN1289" s="48"/>
      <c r="AO1289" s="48"/>
      <c r="AP1289" s="48"/>
      <c r="AQ1289" s="48"/>
      <c r="AR1289" s="48"/>
      <c r="AS1289" s="48"/>
      <c r="AT1289" s="48"/>
      <c r="AU1289" s="48"/>
      <c r="AV1289" s="48"/>
      <c r="AW1289" s="48"/>
      <c r="AX1289" s="48"/>
      <c r="AY1289" s="48"/>
      <c r="AZ1289" s="48"/>
      <c r="BA1289" s="48"/>
      <c r="BB1289" s="48"/>
      <c r="BC1289" s="48"/>
      <c r="BD1289" s="48"/>
      <c r="BE1289" s="48"/>
      <c r="BF1289" s="48"/>
      <c r="BG1289" s="48"/>
      <c r="BH1289" s="48"/>
      <c r="BI1289" s="158"/>
      <c r="BJ1289" s="158"/>
      <c r="BK1289" s="48"/>
      <c r="BL1289" s="307"/>
      <c r="BM1289" s="48"/>
      <c r="BN1289" s="48"/>
      <c r="BO1289" s="48"/>
      <c r="BP1289" s="48"/>
      <c r="BQ1289" s="48"/>
      <c r="BR1289" s="48"/>
      <c r="BS1289" s="48"/>
      <c r="BT1289" s="48"/>
      <c r="BU1289" s="48"/>
      <c r="BV1289" s="48"/>
      <c r="BW1289" s="48"/>
      <c r="BX1289" s="48"/>
      <c r="BY1289" s="48"/>
      <c r="BZ1289" s="328"/>
      <c r="CA1289" s="48"/>
      <c r="CB1289" s="48"/>
      <c r="CC1289" s="48"/>
      <c r="CD1289" s="48"/>
      <c r="CE1289" s="48"/>
      <c r="CF1289" s="48"/>
      <c r="CG1289" s="48"/>
      <c r="CH1289" s="48"/>
      <c r="CI1289" s="48"/>
      <c r="CJ1289" s="48"/>
      <c r="CK1289" s="48"/>
      <c r="CL1289" s="48"/>
      <c r="CM1289" s="48"/>
      <c r="CN1289" s="48"/>
      <c r="CO1289" s="48"/>
      <c r="CP1289" s="48"/>
      <c r="CQ1289" s="48"/>
      <c r="CR1289" s="48"/>
      <c r="CS1289" s="48"/>
      <c r="CT1289" s="48"/>
      <c r="CU1289" s="48"/>
      <c r="CV1289" s="48"/>
      <c r="CW1289" s="48"/>
      <c r="CX1289" s="48"/>
      <c r="CY1289" s="48"/>
      <c r="CZ1289" s="48"/>
      <c r="DA1289" s="48"/>
      <c r="DB1289" s="48"/>
      <c r="DC1289" s="48"/>
      <c r="DD1289" s="48"/>
      <c r="DE1289" s="48"/>
      <c r="DF1289" s="48"/>
      <c r="DG1289" s="48"/>
      <c r="DH1289" s="48"/>
      <c r="DI1289" s="48"/>
      <c r="DJ1289" s="48"/>
      <c r="DK1289" s="48"/>
      <c r="DL1289" s="48"/>
      <c r="DM1289" s="48"/>
      <c r="DN1289" s="48"/>
      <c r="DO1289" s="48"/>
      <c r="DP1289" s="48"/>
      <c r="DQ1289" s="48"/>
      <c r="DR1289" s="48"/>
      <c r="DS1289" s="48"/>
      <c r="DT1289" s="48"/>
      <c r="DU1289" s="48"/>
      <c r="DV1289" s="48"/>
      <c r="DW1289" s="48"/>
      <c r="DX1289" s="48"/>
      <c r="DY1289" s="48"/>
      <c r="DZ1289" s="48"/>
      <c r="EA1289" s="48"/>
      <c r="EB1289" s="48"/>
      <c r="EC1289" s="48"/>
      <c r="ED1289" s="48"/>
      <c r="EE1289" s="48"/>
      <c r="EF1289" s="48"/>
      <c r="EG1289" s="48"/>
      <c r="EH1289" s="48"/>
      <c r="EI1289" s="48"/>
      <c r="EJ1289" s="48"/>
      <c r="EK1289" s="48"/>
      <c r="EL1289" s="48"/>
      <c r="ET1289" s="33" t="s">
        <v>1878</v>
      </c>
      <c r="EU1289" s="33" t="s">
        <v>1876</v>
      </c>
    </row>
    <row r="1290" spans="1:151" ht="12" hidden="1" customHeight="1">
      <c r="A1290" s="48"/>
      <c r="B1290" s="60"/>
      <c r="C1290" s="48"/>
      <c r="D1290" s="60"/>
      <c r="E1290" s="60"/>
      <c r="F1290" s="60"/>
      <c r="G1290" s="60"/>
      <c r="H1290" s="60"/>
      <c r="I1290" s="60"/>
      <c r="J1290" s="60"/>
      <c r="K1290" s="60"/>
      <c r="L1290" s="60"/>
      <c r="M1290" s="48"/>
      <c r="N1290" s="48"/>
      <c r="O1290" s="48"/>
      <c r="P1290" s="48"/>
      <c r="Q1290" s="48"/>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c r="AM1290" s="48"/>
      <c r="AN1290" s="48"/>
      <c r="AO1290" s="48"/>
      <c r="AP1290" s="48"/>
      <c r="AQ1290" s="48"/>
      <c r="AR1290" s="48"/>
      <c r="AS1290" s="48"/>
      <c r="AT1290" s="48"/>
      <c r="AU1290" s="48"/>
      <c r="AV1290" s="48"/>
      <c r="AW1290" s="48"/>
      <c r="AX1290" s="48"/>
      <c r="AY1290" s="48"/>
      <c r="AZ1290" s="48"/>
      <c r="BA1290" s="48"/>
      <c r="BB1290" s="48"/>
      <c r="BC1290" s="48"/>
      <c r="BD1290" s="48"/>
      <c r="BE1290" s="48"/>
      <c r="BF1290" s="48"/>
      <c r="BG1290" s="48"/>
      <c r="BH1290" s="48"/>
      <c r="BI1290" s="158"/>
      <c r="BJ1290" s="158"/>
      <c r="BK1290" s="48"/>
      <c r="BL1290" s="307"/>
      <c r="BM1290" s="48"/>
      <c r="BN1290" s="48"/>
      <c r="BO1290" s="48"/>
      <c r="BP1290" s="48"/>
      <c r="BQ1290" s="48"/>
      <c r="BR1290" s="48"/>
      <c r="BS1290" s="48"/>
      <c r="BT1290" s="48"/>
      <c r="BU1290" s="48"/>
      <c r="BV1290" s="48"/>
      <c r="BW1290" s="48"/>
      <c r="BX1290" s="48"/>
      <c r="BY1290" s="48"/>
      <c r="BZ1290" s="328"/>
      <c r="CA1290" s="48"/>
      <c r="CB1290" s="48"/>
      <c r="CC1290" s="48"/>
      <c r="CD1290" s="48"/>
      <c r="CE1290" s="48"/>
      <c r="CF1290" s="48"/>
      <c r="CG1290" s="48"/>
      <c r="CH1290" s="48"/>
      <c r="CI1290" s="48"/>
      <c r="CJ1290" s="48"/>
      <c r="CK1290" s="48"/>
      <c r="CL1290" s="48"/>
      <c r="CM1290" s="48"/>
      <c r="CN1290" s="48"/>
      <c r="CO1290" s="48"/>
      <c r="CP1290" s="48"/>
      <c r="CQ1290" s="48"/>
      <c r="CR1290" s="48"/>
      <c r="CS1290" s="48"/>
      <c r="CT1290" s="48"/>
      <c r="CU1290" s="48"/>
      <c r="CV1290" s="48"/>
      <c r="CW1290" s="48"/>
      <c r="CX1290" s="48"/>
      <c r="CY1290" s="48"/>
      <c r="CZ1290" s="48"/>
      <c r="DA1290" s="48"/>
      <c r="DB1290" s="48"/>
      <c r="DC1290" s="48"/>
      <c r="DD1290" s="48"/>
      <c r="DE1290" s="48"/>
      <c r="DF1290" s="48"/>
      <c r="DG1290" s="48"/>
      <c r="DH1290" s="48"/>
      <c r="DI1290" s="48"/>
      <c r="DJ1290" s="48"/>
      <c r="DK1290" s="48"/>
      <c r="DL1290" s="48"/>
      <c r="DM1290" s="48"/>
      <c r="DN1290" s="48"/>
      <c r="DO1290" s="48"/>
      <c r="DP1290" s="48"/>
      <c r="DQ1290" s="48"/>
      <c r="DR1290" s="48"/>
      <c r="DS1290" s="48"/>
      <c r="DT1290" s="48"/>
      <c r="DU1290" s="48"/>
      <c r="DV1290" s="48"/>
      <c r="DW1290" s="48"/>
      <c r="DX1290" s="48"/>
      <c r="DY1290" s="48"/>
      <c r="DZ1290" s="48"/>
      <c r="EA1290" s="48"/>
      <c r="EB1290" s="48"/>
      <c r="EC1290" s="48"/>
      <c r="ED1290" s="48"/>
      <c r="EE1290" s="48"/>
      <c r="EF1290" s="48"/>
      <c r="EG1290" s="48"/>
      <c r="EH1290" s="48"/>
      <c r="EI1290" s="48"/>
      <c r="EJ1290" s="48"/>
      <c r="EK1290" s="48"/>
      <c r="EL1290" s="48"/>
      <c r="ET1290" s="33" t="s">
        <v>1879</v>
      </c>
      <c r="EU1290" s="33" t="s">
        <v>1877</v>
      </c>
    </row>
    <row r="1291" spans="1:151" ht="12" hidden="1" customHeight="1">
      <c r="A1291" s="48"/>
      <c r="B1291" s="60"/>
      <c r="C1291" s="48"/>
      <c r="D1291" s="60"/>
      <c r="E1291" s="60"/>
      <c r="F1291" s="60"/>
      <c r="G1291" s="60"/>
      <c r="H1291" s="60"/>
      <c r="I1291" s="60"/>
      <c r="J1291" s="60"/>
      <c r="K1291" s="60"/>
      <c r="L1291" s="60"/>
      <c r="M1291" s="48"/>
      <c r="N1291" s="48"/>
      <c r="O1291" s="48"/>
      <c r="P1291" s="48"/>
      <c r="Q1291" s="48"/>
      <c r="R1291" s="48"/>
      <c r="S1291" s="48"/>
      <c r="T1291" s="48"/>
      <c r="U1291" s="48"/>
      <c r="V1291" s="48"/>
      <c r="W1291" s="48"/>
      <c r="X1291" s="48"/>
      <c r="Y1291" s="48"/>
      <c r="Z1291" s="48"/>
      <c r="AA1291" s="48"/>
      <c r="AB1291" s="48"/>
      <c r="AC1291" s="48"/>
      <c r="AD1291" s="48"/>
      <c r="AE1291" s="48"/>
      <c r="AF1291" s="48"/>
      <c r="AG1291" s="48"/>
      <c r="AH1291" s="48"/>
      <c r="AI1291" s="48"/>
      <c r="AJ1291" s="48"/>
      <c r="AK1291" s="48"/>
      <c r="AL1291" s="48"/>
      <c r="AM1291" s="48"/>
      <c r="AN1291" s="48"/>
      <c r="AO1291" s="48"/>
      <c r="AP1291" s="48"/>
      <c r="AQ1291" s="48"/>
      <c r="AR1291" s="48"/>
      <c r="AS1291" s="48"/>
      <c r="AT1291" s="48"/>
      <c r="AU1291" s="48"/>
      <c r="AV1291" s="48"/>
      <c r="AW1291" s="48"/>
      <c r="AX1291" s="48"/>
      <c r="AY1291" s="48"/>
      <c r="AZ1291" s="48"/>
      <c r="BA1291" s="48"/>
      <c r="BB1291" s="48"/>
      <c r="BC1291" s="48"/>
      <c r="BD1291" s="48"/>
      <c r="BE1291" s="48"/>
      <c r="BF1291" s="48"/>
      <c r="BG1291" s="48"/>
      <c r="BH1291" s="48"/>
      <c r="BI1291" s="158"/>
      <c r="BJ1291" s="158"/>
      <c r="BK1291" s="48"/>
      <c r="BL1291" s="307"/>
      <c r="BM1291" s="48"/>
      <c r="BN1291" s="48"/>
      <c r="BO1291" s="48"/>
      <c r="BP1291" s="48"/>
      <c r="BQ1291" s="48"/>
      <c r="BR1291" s="48"/>
      <c r="BS1291" s="48"/>
      <c r="BT1291" s="48"/>
      <c r="BU1291" s="48"/>
      <c r="BV1291" s="48"/>
      <c r="BW1291" s="48"/>
      <c r="BX1291" s="48"/>
      <c r="BY1291" s="48"/>
      <c r="BZ1291" s="328"/>
      <c r="CA1291" s="48"/>
      <c r="CB1291" s="48"/>
      <c r="CC1291" s="48"/>
      <c r="CD1291" s="48"/>
      <c r="CE1291" s="48"/>
      <c r="CF1291" s="48"/>
      <c r="CG1291" s="48"/>
      <c r="CH1291" s="48"/>
      <c r="CI1291" s="48"/>
      <c r="CJ1291" s="48"/>
      <c r="CK1291" s="48"/>
      <c r="CL1291" s="48"/>
      <c r="CM1291" s="48"/>
      <c r="CN1291" s="48"/>
      <c r="CO1291" s="48"/>
      <c r="CP1291" s="48"/>
      <c r="CQ1291" s="48"/>
      <c r="CR1291" s="48"/>
      <c r="CS1291" s="48"/>
      <c r="CT1291" s="48"/>
      <c r="CU1291" s="48"/>
      <c r="CV1291" s="48"/>
      <c r="CW1291" s="48"/>
      <c r="CX1291" s="48"/>
      <c r="CY1291" s="48"/>
      <c r="CZ1291" s="48"/>
      <c r="DA1291" s="48"/>
      <c r="DB1291" s="48"/>
      <c r="DC1291" s="48"/>
      <c r="DD1291" s="48"/>
      <c r="DE1291" s="48"/>
      <c r="DF1291" s="48"/>
      <c r="DG1291" s="48"/>
      <c r="DH1291" s="48"/>
      <c r="DI1291" s="48"/>
      <c r="DJ1291" s="48"/>
      <c r="DK1291" s="48"/>
      <c r="DL1291" s="48"/>
      <c r="DM1291" s="48"/>
      <c r="DN1291" s="48"/>
      <c r="DO1291" s="48"/>
      <c r="DP1291" s="48"/>
      <c r="DQ1291" s="48"/>
      <c r="DR1291" s="48"/>
      <c r="DS1291" s="48"/>
      <c r="DT1291" s="48"/>
      <c r="DU1291" s="48"/>
      <c r="DV1291" s="48"/>
      <c r="DW1291" s="48"/>
      <c r="DX1291" s="48"/>
      <c r="DY1291" s="48"/>
      <c r="DZ1291" s="48"/>
      <c r="EA1291" s="48"/>
      <c r="EB1291" s="48"/>
      <c r="EC1291" s="48"/>
      <c r="ED1291" s="48"/>
      <c r="EE1291" s="48"/>
      <c r="EF1291" s="48"/>
      <c r="EG1291" s="48"/>
      <c r="EH1291" s="48"/>
      <c r="EI1291" s="48"/>
      <c r="EJ1291" s="48"/>
      <c r="EK1291" s="48"/>
      <c r="EL1291" s="48"/>
      <c r="ET1291" s="33" t="s">
        <v>1880</v>
      </c>
      <c r="EU1291" s="33" t="s">
        <v>1878</v>
      </c>
    </row>
    <row r="1292" spans="1:151" ht="12" hidden="1" customHeight="1">
      <c r="A1292" s="48"/>
      <c r="B1292" s="60"/>
      <c r="C1292" s="48"/>
      <c r="D1292" s="60"/>
      <c r="E1292" s="60"/>
      <c r="F1292" s="60"/>
      <c r="G1292" s="60"/>
      <c r="H1292" s="60"/>
      <c r="I1292" s="60"/>
      <c r="J1292" s="60"/>
      <c r="K1292" s="60"/>
      <c r="L1292" s="60"/>
      <c r="M1292" s="48"/>
      <c r="N1292" s="48"/>
      <c r="O1292" s="48"/>
      <c r="P1292" s="48"/>
      <c r="Q1292" s="48"/>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c r="AM1292" s="48"/>
      <c r="AN1292" s="48"/>
      <c r="AO1292" s="48"/>
      <c r="AP1292" s="48"/>
      <c r="AQ1292" s="48"/>
      <c r="AR1292" s="48"/>
      <c r="AS1292" s="48"/>
      <c r="AT1292" s="48"/>
      <c r="AU1292" s="48"/>
      <c r="AV1292" s="48"/>
      <c r="AW1292" s="48"/>
      <c r="AX1292" s="48"/>
      <c r="AY1292" s="48"/>
      <c r="AZ1292" s="48"/>
      <c r="BA1292" s="48"/>
      <c r="BB1292" s="48"/>
      <c r="BC1292" s="48"/>
      <c r="BD1292" s="48"/>
      <c r="BE1292" s="48"/>
      <c r="BF1292" s="48"/>
      <c r="BG1292" s="48"/>
      <c r="BH1292" s="48"/>
      <c r="BI1292" s="158"/>
      <c r="BJ1292" s="158"/>
      <c r="BK1292" s="48"/>
      <c r="BL1292" s="307"/>
      <c r="BM1292" s="48"/>
      <c r="BN1292" s="48"/>
      <c r="BO1292" s="48"/>
      <c r="BP1292" s="48"/>
      <c r="BQ1292" s="48"/>
      <c r="BR1292" s="48"/>
      <c r="BS1292" s="48"/>
      <c r="BT1292" s="48"/>
      <c r="BU1292" s="48"/>
      <c r="BV1292" s="48"/>
      <c r="BW1292" s="48"/>
      <c r="BX1292" s="48"/>
      <c r="BY1292" s="48"/>
      <c r="BZ1292" s="328"/>
      <c r="CA1292" s="48"/>
      <c r="CB1292" s="48"/>
      <c r="CC1292" s="48"/>
      <c r="CD1292" s="48"/>
      <c r="CE1292" s="48"/>
      <c r="CF1292" s="48"/>
      <c r="CG1292" s="48"/>
      <c r="CH1292" s="48"/>
      <c r="CI1292" s="48"/>
      <c r="CJ1292" s="48"/>
      <c r="CK1292" s="48"/>
      <c r="CL1292" s="48"/>
      <c r="CM1292" s="48"/>
      <c r="CN1292" s="48"/>
      <c r="CO1292" s="48"/>
      <c r="CP1292" s="48"/>
      <c r="CQ1292" s="48"/>
      <c r="CR1292" s="48"/>
      <c r="CS1292" s="48"/>
      <c r="CT1292" s="48"/>
      <c r="CU1292" s="48"/>
      <c r="CV1292" s="48"/>
      <c r="CW1292" s="48"/>
      <c r="CX1292" s="48"/>
      <c r="CY1292" s="48"/>
      <c r="CZ1292" s="48"/>
      <c r="DA1292" s="48"/>
      <c r="DB1292" s="48"/>
      <c r="DC1292" s="48"/>
      <c r="DD1292" s="48"/>
      <c r="DE1292" s="48"/>
      <c r="DF1292" s="48"/>
      <c r="DG1292" s="48"/>
      <c r="DH1292" s="48"/>
      <c r="DI1292" s="48"/>
      <c r="DJ1292" s="48"/>
      <c r="DK1292" s="48"/>
      <c r="DL1292" s="48"/>
      <c r="DM1292" s="48"/>
      <c r="DN1292" s="48"/>
      <c r="DO1292" s="48"/>
      <c r="DP1292" s="48"/>
      <c r="DQ1292" s="48"/>
      <c r="DR1292" s="48"/>
      <c r="DS1292" s="48"/>
      <c r="DT1292" s="48"/>
      <c r="DU1292" s="48"/>
      <c r="DV1292" s="48"/>
      <c r="DW1292" s="48"/>
      <c r="DX1292" s="48"/>
      <c r="DY1292" s="48"/>
      <c r="DZ1292" s="48"/>
      <c r="EA1292" s="48"/>
      <c r="EB1292" s="48"/>
      <c r="EC1292" s="48"/>
      <c r="ED1292" s="48"/>
      <c r="EE1292" s="48"/>
      <c r="EF1292" s="48"/>
      <c r="EG1292" s="48"/>
      <c r="EH1292" s="48"/>
      <c r="EI1292" s="48"/>
      <c r="EJ1292" s="48"/>
      <c r="EK1292" s="48"/>
      <c r="EL1292" s="48"/>
      <c r="ET1292" s="33" t="s">
        <v>1881</v>
      </c>
      <c r="EU1292" s="33" t="s">
        <v>1879</v>
      </c>
    </row>
    <row r="1293" spans="1:151" ht="12" hidden="1" customHeight="1">
      <c r="A1293" s="48"/>
      <c r="B1293" s="60"/>
      <c r="C1293" s="48"/>
      <c r="D1293" s="60"/>
      <c r="E1293" s="60"/>
      <c r="F1293" s="60"/>
      <c r="G1293" s="60"/>
      <c r="H1293" s="60"/>
      <c r="I1293" s="60"/>
      <c r="J1293" s="60"/>
      <c r="K1293" s="60"/>
      <c r="L1293" s="60"/>
      <c r="M1293" s="48"/>
      <c r="N1293" s="48"/>
      <c r="O1293" s="48"/>
      <c r="P1293" s="48"/>
      <c r="Q1293" s="48"/>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c r="AM1293" s="48"/>
      <c r="AN1293" s="48"/>
      <c r="AO1293" s="48"/>
      <c r="AP1293" s="48"/>
      <c r="AQ1293" s="48"/>
      <c r="AR1293" s="48"/>
      <c r="AS1293" s="48"/>
      <c r="AT1293" s="48"/>
      <c r="AU1293" s="48"/>
      <c r="AV1293" s="48"/>
      <c r="AW1293" s="48"/>
      <c r="AX1293" s="48"/>
      <c r="AY1293" s="48"/>
      <c r="AZ1293" s="48"/>
      <c r="BA1293" s="48"/>
      <c r="BB1293" s="48"/>
      <c r="BC1293" s="48"/>
      <c r="BD1293" s="48"/>
      <c r="BE1293" s="48"/>
      <c r="BF1293" s="48"/>
      <c r="BG1293" s="48"/>
      <c r="BH1293" s="48"/>
      <c r="BI1293" s="158"/>
      <c r="BJ1293" s="158"/>
      <c r="BK1293" s="48"/>
      <c r="BL1293" s="307"/>
      <c r="BM1293" s="48"/>
      <c r="BN1293" s="48"/>
      <c r="BO1293" s="48"/>
      <c r="BP1293" s="48"/>
      <c r="BQ1293" s="48"/>
      <c r="BR1293" s="48"/>
      <c r="BS1293" s="48"/>
      <c r="BT1293" s="48"/>
      <c r="BU1293" s="48"/>
      <c r="BV1293" s="48"/>
      <c r="BW1293" s="48"/>
      <c r="BX1293" s="48"/>
      <c r="BY1293" s="48"/>
      <c r="BZ1293" s="328"/>
      <c r="CA1293" s="48"/>
      <c r="CB1293" s="48"/>
      <c r="CC1293" s="48"/>
      <c r="CD1293" s="48"/>
      <c r="CE1293" s="48"/>
      <c r="CF1293" s="48"/>
      <c r="CG1293" s="48"/>
      <c r="CH1293" s="48"/>
      <c r="CI1293" s="48"/>
      <c r="CJ1293" s="48"/>
      <c r="CK1293" s="48"/>
      <c r="CL1293" s="48"/>
      <c r="CM1293" s="48"/>
      <c r="CN1293" s="48"/>
      <c r="CO1293" s="48"/>
      <c r="CP1293" s="48"/>
      <c r="CQ1293" s="48"/>
      <c r="CR1293" s="48"/>
      <c r="CS1293" s="48"/>
      <c r="CT1293" s="48"/>
      <c r="CU1293" s="48"/>
      <c r="CV1293" s="48"/>
      <c r="CW1293" s="48"/>
      <c r="CX1293" s="48"/>
      <c r="CY1293" s="48"/>
      <c r="CZ1293" s="48"/>
      <c r="DA1293" s="48"/>
      <c r="DB1293" s="48"/>
      <c r="DC1293" s="48"/>
      <c r="DD1293" s="48"/>
      <c r="DE1293" s="48"/>
      <c r="DF1293" s="48"/>
      <c r="DG1293" s="48"/>
      <c r="DH1293" s="48"/>
      <c r="DI1293" s="48"/>
      <c r="DJ1293" s="48"/>
      <c r="DK1293" s="48"/>
      <c r="DL1293" s="48"/>
      <c r="DM1293" s="48"/>
      <c r="DN1293" s="48"/>
      <c r="DO1293" s="48"/>
      <c r="DP1293" s="48"/>
      <c r="DQ1293" s="48"/>
      <c r="DR1293" s="48"/>
      <c r="DS1293" s="48"/>
      <c r="DT1293" s="48"/>
      <c r="DU1293" s="48"/>
      <c r="DV1293" s="48"/>
      <c r="DW1293" s="48"/>
      <c r="DX1293" s="48"/>
      <c r="DY1293" s="48"/>
      <c r="DZ1293" s="48"/>
      <c r="EA1293" s="48"/>
      <c r="EB1293" s="48"/>
      <c r="EC1293" s="48"/>
      <c r="ED1293" s="48"/>
      <c r="EE1293" s="48"/>
      <c r="EF1293" s="48"/>
      <c r="EG1293" s="48"/>
      <c r="EH1293" s="48"/>
      <c r="EI1293" s="48"/>
      <c r="EJ1293" s="48"/>
      <c r="EK1293" s="48"/>
      <c r="EL1293" s="48"/>
      <c r="ET1293" s="33" t="s">
        <v>1882</v>
      </c>
      <c r="EU1293" s="33" t="s">
        <v>1880</v>
      </c>
    </row>
    <row r="1294" spans="1:151" ht="12" hidden="1" customHeight="1">
      <c r="A1294" s="48"/>
      <c r="B1294" s="60"/>
      <c r="C1294" s="48"/>
      <c r="D1294" s="60"/>
      <c r="E1294" s="60"/>
      <c r="F1294" s="60"/>
      <c r="G1294" s="60"/>
      <c r="H1294" s="60"/>
      <c r="I1294" s="60"/>
      <c r="J1294" s="60"/>
      <c r="K1294" s="60"/>
      <c r="L1294" s="60"/>
      <c r="M1294" s="48"/>
      <c r="N1294" s="48"/>
      <c r="O1294" s="48"/>
      <c r="P1294" s="48"/>
      <c r="Q1294" s="48"/>
      <c r="R1294" s="48"/>
      <c r="S1294" s="48"/>
      <c r="T1294" s="48"/>
      <c r="U1294" s="48"/>
      <c r="V1294" s="48"/>
      <c r="W1294" s="48"/>
      <c r="X1294" s="48"/>
      <c r="Y1294" s="48"/>
      <c r="Z1294" s="48"/>
      <c r="AA1294" s="48"/>
      <c r="AB1294" s="48"/>
      <c r="AC1294" s="48"/>
      <c r="AD1294" s="48"/>
      <c r="AE1294" s="48"/>
      <c r="AF1294" s="48"/>
      <c r="AG1294" s="48"/>
      <c r="AH1294" s="48"/>
      <c r="AI1294" s="48"/>
      <c r="AJ1294" s="48"/>
      <c r="AK1294" s="48"/>
      <c r="AL1294" s="48"/>
      <c r="AM1294" s="48"/>
      <c r="AN1294" s="48"/>
      <c r="AO1294" s="48"/>
      <c r="AP1294" s="48"/>
      <c r="AQ1294" s="48"/>
      <c r="AR1294" s="48"/>
      <c r="AS1294" s="48"/>
      <c r="AT1294" s="48"/>
      <c r="AU1294" s="48"/>
      <c r="AV1294" s="48"/>
      <c r="AW1294" s="48"/>
      <c r="AX1294" s="48"/>
      <c r="AY1294" s="48"/>
      <c r="AZ1294" s="48"/>
      <c r="BA1294" s="48"/>
      <c r="BB1294" s="48"/>
      <c r="BC1294" s="48"/>
      <c r="BD1294" s="48"/>
      <c r="BE1294" s="48"/>
      <c r="BF1294" s="48"/>
      <c r="BG1294" s="48"/>
      <c r="BH1294" s="48"/>
      <c r="BI1294" s="158"/>
      <c r="BJ1294" s="158"/>
      <c r="BK1294" s="48"/>
      <c r="BL1294" s="307"/>
      <c r="BM1294" s="48"/>
      <c r="BN1294" s="48"/>
      <c r="BO1294" s="48"/>
      <c r="BP1294" s="48"/>
      <c r="BQ1294" s="48"/>
      <c r="BR1294" s="48"/>
      <c r="BS1294" s="48"/>
      <c r="BT1294" s="48"/>
      <c r="BU1294" s="48"/>
      <c r="BV1294" s="48"/>
      <c r="BW1294" s="48"/>
      <c r="BX1294" s="48"/>
      <c r="BY1294" s="48"/>
      <c r="BZ1294" s="328"/>
      <c r="CA1294" s="48"/>
      <c r="CB1294" s="48"/>
      <c r="CC1294" s="48"/>
      <c r="CD1294" s="48"/>
      <c r="CE1294" s="48"/>
      <c r="CF1294" s="48"/>
      <c r="CG1294" s="48"/>
      <c r="CH1294" s="48"/>
      <c r="CI1294" s="48"/>
      <c r="CJ1294" s="48"/>
      <c r="CK1294" s="48"/>
      <c r="CL1294" s="48"/>
      <c r="CM1294" s="48"/>
      <c r="CN1294" s="48"/>
      <c r="CO1294" s="48"/>
      <c r="CP1294" s="48"/>
      <c r="CQ1294" s="48"/>
      <c r="CR1294" s="48"/>
      <c r="CS1294" s="48"/>
      <c r="CT1294" s="48"/>
      <c r="CU1294" s="48"/>
      <c r="CV1294" s="48"/>
      <c r="CW1294" s="48"/>
      <c r="CX1294" s="48"/>
      <c r="CY1294" s="48"/>
      <c r="CZ1294" s="48"/>
      <c r="DA1294" s="48"/>
      <c r="DB1294" s="48"/>
      <c r="DC1294" s="48"/>
      <c r="DD1294" s="48"/>
      <c r="DE1294" s="48"/>
      <c r="DF1294" s="48"/>
      <c r="DG1294" s="48"/>
      <c r="DH1294" s="48"/>
      <c r="DI1294" s="48"/>
      <c r="DJ1294" s="48"/>
      <c r="DK1294" s="48"/>
      <c r="DL1294" s="48"/>
      <c r="DM1294" s="48"/>
      <c r="DN1294" s="48"/>
      <c r="DO1294" s="48"/>
      <c r="DP1294" s="48"/>
      <c r="DQ1294" s="48"/>
      <c r="DR1294" s="48"/>
      <c r="DS1294" s="48"/>
      <c r="DT1294" s="48"/>
      <c r="DU1294" s="48"/>
      <c r="DV1294" s="48"/>
      <c r="DW1294" s="48"/>
      <c r="DX1294" s="48"/>
      <c r="DY1294" s="48"/>
      <c r="DZ1294" s="48"/>
      <c r="EA1294" s="48"/>
      <c r="EB1294" s="48"/>
      <c r="EC1294" s="48"/>
      <c r="ED1294" s="48"/>
      <c r="EE1294" s="48"/>
      <c r="EF1294" s="48"/>
      <c r="EG1294" s="48"/>
      <c r="EH1294" s="48"/>
      <c r="EI1294" s="48"/>
      <c r="EJ1294" s="48"/>
      <c r="EK1294" s="48"/>
      <c r="EL1294" s="48"/>
      <c r="ET1294" s="33" t="s">
        <v>1883</v>
      </c>
      <c r="EU1294" s="33" t="s">
        <v>1881</v>
      </c>
    </row>
    <row r="1295" spans="1:151" ht="12" hidden="1" customHeight="1">
      <c r="A1295" s="48"/>
      <c r="B1295" s="60"/>
      <c r="C1295" s="48"/>
      <c r="D1295" s="60"/>
      <c r="E1295" s="60"/>
      <c r="F1295" s="60"/>
      <c r="G1295" s="60"/>
      <c r="H1295" s="60"/>
      <c r="I1295" s="60"/>
      <c r="J1295" s="60"/>
      <c r="K1295" s="60"/>
      <c r="L1295" s="60"/>
      <c r="M1295" s="48"/>
      <c r="N1295" s="48"/>
      <c r="O1295" s="48"/>
      <c r="P1295" s="48"/>
      <c r="Q1295" s="48"/>
      <c r="R1295" s="48"/>
      <c r="S1295" s="48"/>
      <c r="T1295" s="48"/>
      <c r="U1295" s="48"/>
      <c r="V1295" s="48"/>
      <c r="W1295" s="48"/>
      <c r="X1295" s="48"/>
      <c r="Y1295" s="48"/>
      <c r="Z1295" s="48"/>
      <c r="AA1295" s="48"/>
      <c r="AB1295" s="48"/>
      <c r="AC1295" s="48"/>
      <c r="AD1295" s="48"/>
      <c r="AE1295" s="48"/>
      <c r="AF1295" s="48"/>
      <c r="AG1295" s="48"/>
      <c r="AH1295" s="48"/>
      <c r="AI1295" s="48"/>
      <c r="AJ1295" s="48"/>
      <c r="AK1295" s="48"/>
      <c r="AL1295" s="48"/>
      <c r="AM1295" s="48"/>
      <c r="AN1295" s="48"/>
      <c r="AO1295" s="48"/>
      <c r="AP1295" s="48"/>
      <c r="AQ1295" s="48"/>
      <c r="AR1295" s="48"/>
      <c r="AS1295" s="48"/>
      <c r="AT1295" s="48"/>
      <c r="AU1295" s="48"/>
      <c r="AV1295" s="48"/>
      <c r="AW1295" s="48"/>
      <c r="AX1295" s="48"/>
      <c r="AY1295" s="48"/>
      <c r="AZ1295" s="48"/>
      <c r="BA1295" s="48"/>
      <c r="BB1295" s="48"/>
      <c r="BC1295" s="48"/>
      <c r="BD1295" s="48"/>
      <c r="BE1295" s="48"/>
      <c r="BF1295" s="48"/>
      <c r="BG1295" s="48"/>
      <c r="BH1295" s="48"/>
      <c r="BI1295" s="158"/>
      <c r="BJ1295" s="158"/>
      <c r="BK1295" s="48"/>
      <c r="BL1295" s="307"/>
      <c r="BM1295" s="48"/>
      <c r="BN1295" s="48"/>
      <c r="BO1295" s="48"/>
      <c r="BP1295" s="48"/>
      <c r="BQ1295" s="48"/>
      <c r="BR1295" s="48"/>
      <c r="BS1295" s="48"/>
      <c r="BT1295" s="48"/>
      <c r="BU1295" s="48"/>
      <c r="BV1295" s="48"/>
      <c r="BW1295" s="48"/>
      <c r="BX1295" s="48"/>
      <c r="BY1295" s="48"/>
      <c r="BZ1295" s="328"/>
      <c r="CA1295" s="48"/>
      <c r="CB1295" s="48"/>
      <c r="CC1295" s="48"/>
      <c r="CD1295" s="48"/>
      <c r="CE1295" s="48"/>
      <c r="CF1295" s="48"/>
      <c r="CG1295" s="48"/>
      <c r="CH1295" s="48"/>
      <c r="CI1295" s="48"/>
      <c r="CJ1295" s="48"/>
      <c r="CK1295" s="48"/>
      <c r="CL1295" s="48"/>
      <c r="CM1295" s="48"/>
      <c r="CN1295" s="48"/>
      <c r="CO1295" s="48"/>
      <c r="CP1295" s="48"/>
      <c r="CQ1295" s="48"/>
      <c r="CR1295" s="48"/>
      <c r="CS1295" s="48"/>
      <c r="CT1295" s="48"/>
      <c r="CU1295" s="48"/>
      <c r="CV1295" s="48"/>
      <c r="CW1295" s="48"/>
      <c r="CX1295" s="48"/>
      <c r="CY1295" s="48"/>
      <c r="CZ1295" s="48"/>
      <c r="DA1295" s="48"/>
      <c r="DB1295" s="48"/>
      <c r="DC1295" s="48"/>
      <c r="DD1295" s="48"/>
      <c r="DE1295" s="48"/>
      <c r="DF1295" s="48"/>
      <c r="DG1295" s="48"/>
      <c r="DH1295" s="48"/>
      <c r="DI1295" s="48"/>
      <c r="DJ1295" s="48"/>
      <c r="DK1295" s="48"/>
      <c r="DL1295" s="48"/>
      <c r="DM1295" s="48"/>
      <c r="DN1295" s="48"/>
      <c r="DO1295" s="48"/>
      <c r="DP1295" s="48"/>
      <c r="DQ1295" s="48"/>
      <c r="DR1295" s="48"/>
      <c r="DS1295" s="48"/>
      <c r="DT1295" s="48"/>
      <c r="DU1295" s="48"/>
      <c r="DV1295" s="48"/>
      <c r="DW1295" s="48"/>
      <c r="DX1295" s="48"/>
      <c r="DY1295" s="48"/>
      <c r="DZ1295" s="48"/>
      <c r="EA1295" s="48"/>
      <c r="EB1295" s="48"/>
      <c r="EC1295" s="48"/>
      <c r="ED1295" s="48"/>
      <c r="EE1295" s="48"/>
      <c r="EF1295" s="48"/>
      <c r="EG1295" s="48"/>
      <c r="EH1295" s="48"/>
      <c r="EI1295" s="48"/>
      <c r="EJ1295" s="48"/>
      <c r="EK1295" s="48"/>
      <c r="EL1295" s="48"/>
      <c r="ET1295" s="33" t="s">
        <v>1884</v>
      </c>
      <c r="EU1295" s="33" t="s">
        <v>1882</v>
      </c>
    </row>
    <row r="1296" spans="1:151" ht="12" hidden="1" customHeight="1">
      <c r="A1296" s="48"/>
      <c r="B1296" s="60"/>
      <c r="C1296" s="48"/>
      <c r="D1296" s="60"/>
      <c r="E1296" s="60"/>
      <c r="F1296" s="60"/>
      <c r="G1296" s="60"/>
      <c r="H1296" s="60"/>
      <c r="I1296" s="60"/>
      <c r="J1296" s="60"/>
      <c r="K1296" s="60"/>
      <c r="L1296" s="60"/>
      <c r="M1296" s="48"/>
      <c r="N1296" s="48"/>
      <c r="O1296" s="48"/>
      <c r="P1296" s="48"/>
      <c r="Q1296" s="48"/>
      <c r="R1296" s="48"/>
      <c r="S1296" s="48"/>
      <c r="T1296" s="48"/>
      <c r="U1296" s="48"/>
      <c r="V1296" s="48"/>
      <c r="W1296" s="48"/>
      <c r="X1296" s="48"/>
      <c r="Y1296" s="48"/>
      <c r="Z1296" s="48"/>
      <c r="AA1296" s="48"/>
      <c r="AB1296" s="48"/>
      <c r="AC1296" s="48"/>
      <c r="AD1296" s="48"/>
      <c r="AE1296" s="48"/>
      <c r="AF1296" s="48"/>
      <c r="AG1296" s="48"/>
      <c r="AH1296" s="48"/>
      <c r="AI1296" s="48"/>
      <c r="AJ1296" s="48"/>
      <c r="AK1296" s="48"/>
      <c r="AL1296" s="48"/>
      <c r="AM1296" s="48"/>
      <c r="AN1296" s="48"/>
      <c r="AO1296" s="48"/>
      <c r="AP1296" s="48"/>
      <c r="AQ1296" s="48"/>
      <c r="AR1296" s="48"/>
      <c r="AS1296" s="48"/>
      <c r="AT1296" s="48"/>
      <c r="AU1296" s="48"/>
      <c r="AV1296" s="48"/>
      <c r="AW1296" s="48"/>
      <c r="AX1296" s="48"/>
      <c r="AY1296" s="48"/>
      <c r="AZ1296" s="48"/>
      <c r="BA1296" s="48"/>
      <c r="BB1296" s="48"/>
      <c r="BC1296" s="48"/>
      <c r="BD1296" s="48"/>
      <c r="BE1296" s="48"/>
      <c r="BF1296" s="48"/>
      <c r="BG1296" s="48"/>
      <c r="BH1296" s="48"/>
      <c r="BI1296" s="158"/>
      <c r="BJ1296" s="158"/>
      <c r="BK1296" s="48"/>
      <c r="BL1296" s="307"/>
      <c r="BM1296" s="48"/>
      <c r="BN1296" s="48"/>
      <c r="BO1296" s="48"/>
      <c r="BP1296" s="48"/>
      <c r="BQ1296" s="48"/>
      <c r="BR1296" s="48"/>
      <c r="BS1296" s="48"/>
      <c r="BT1296" s="48"/>
      <c r="BU1296" s="48"/>
      <c r="BV1296" s="48"/>
      <c r="BW1296" s="48"/>
      <c r="BX1296" s="48"/>
      <c r="BY1296" s="48"/>
      <c r="BZ1296" s="328"/>
      <c r="CA1296" s="48"/>
      <c r="CB1296" s="48"/>
      <c r="CC1296" s="48"/>
      <c r="CD1296" s="48"/>
      <c r="CE1296" s="48"/>
      <c r="CF1296" s="48"/>
      <c r="CG1296" s="48"/>
      <c r="CH1296" s="48"/>
      <c r="CI1296" s="48"/>
      <c r="CJ1296" s="48"/>
      <c r="CK1296" s="48"/>
      <c r="CL1296" s="48"/>
      <c r="CM1296" s="48"/>
      <c r="CN1296" s="48"/>
      <c r="CO1296" s="48"/>
      <c r="CP1296" s="48"/>
      <c r="CQ1296" s="48"/>
      <c r="CR1296" s="48"/>
      <c r="CS1296" s="48"/>
      <c r="CT1296" s="48"/>
      <c r="CU1296" s="48"/>
      <c r="CV1296" s="48"/>
      <c r="CW1296" s="48"/>
      <c r="CX1296" s="48"/>
      <c r="CY1296" s="48"/>
      <c r="CZ1296" s="48"/>
      <c r="DA1296" s="48"/>
      <c r="DB1296" s="48"/>
      <c r="DC1296" s="48"/>
      <c r="DD1296" s="48"/>
      <c r="DE1296" s="48"/>
      <c r="DF1296" s="48"/>
      <c r="DG1296" s="48"/>
      <c r="DH1296" s="48"/>
      <c r="DI1296" s="48"/>
      <c r="DJ1296" s="48"/>
      <c r="DK1296" s="48"/>
      <c r="DL1296" s="48"/>
      <c r="DM1296" s="48"/>
      <c r="DN1296" s="48"/>
      <c r="DO1296" s="48"/>
      <c r="DP1296" s="48"/>
      <c r="DQ1296" s="48"/>
      <c r="DR1296" s="48"/>
      <c r="DS1296" s="48"/>
      <c r="DT1296" s="48"/>
      <c r="DU1296" s="48"/>
      <c r="DV1296" s="48"/>
      <c r="DW1296" s="48"/>
      <c r="DX1296" s="48"/>
      <c r="DY1296" s="48"/>
      <c r="DZ1296" s="48"/>
      <c r="EA1296" s="48"/>
      <c r="EB1296" s="48"/>
      <c r="EC1296" s="48"/>
      <c r="ED1296" s="48"/>
      <c r="EE1296" s="48"/>
      <c r="EF1296" s="48"/>
      <c r="EG1296" s="48"/>
      <c r="EH1296" s="48"/>
      <c r="EI1296" s="48"/>
      <c r="EJ1296" s="48"/>
      <c r="EK1296" s="48"/>
      <c r="EL1296" s="48"/>
      <c r="ET1296" s="33" t="s">
        <v>1885</v>
      </c>
      <c r="EU1296" s="33" t="s">
        <v>1883</v>
      </c>
    </row>
    <row r="1297" spans="1:151" ht="12" hidden="1" customHeight="1">
      <c r="A1297" s="48"/>
      <c r="B1297" s="60"/>
      <c r="C1297" s="48"/>
      <c r="D1297" s="60"/>
      <c r="E1297" s="60"/>
      <c r="F1297" s="60"/>
      <c r="G1297" s="60"/>
      <c r="H1297" s="60"/>
      <c r="I1297" s="60"/>
      <c r="J1297" s="60"/>
      <c r="K1297" s="60"/>
      <c r="L1297" s="60"/>
      <c r="M1297" s="48"/>
      <c r="N1297" s="48"/>
      <c r="O1297" s="48"/>
      <c r="P1297" s="48"/>
      <c r="Q1297" s="48"/>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c r="AM1297" s="48"/>
      <c r="AN1297" s="48"/>
      <c r="AO1297" s="48"/>
      <c r="AP1297" s="48"/>
      <c r="AQ1297" s="48"/>
      <c r="AR1297" s="48"/>
      <c r="AS1297" s="48"/>
      <c r="AT1297" s="48"/>
      <c r="AU1297" s="48"/>
      <c r="AV1297" s="48"/>
      <c r="AW1297" s="48"/>
      <c r="AX1297" s="48"/>
      <c r="AY1297" s="48"/>
      <c r="AZ1297" s="48"/>
      <c r="BA1297" s="48"/>
      <c r="BB1297" s="48"/>
      <c r="BC1297" s="48"/>
      <c r="BD1297" s="48"/>
      <c r="BE1297" s="48"/>
      <c r="BF1297" s="48"/>
      <c r="BG1297" s="48"/>
      <c r="BH1297" s="48"/>
      <c r="BI1297" s="158"/>
      <c r="BJ1297" s="158"/>
      <c r="BK1297" s="48"/>
      <c r="BL1297" s="307"/>
      <c r="BM1297" s="48"/>
      <c r="BN1297" s="48"/>
      <c r="BO1297" s="48"/>
      <c r="BP1297" s="48"/>
      <c r="BQ1297" s="48"/>
      <c r="BR1297" s="48"/>
      <c r="BS1297" s="48"/>
      <c r="BT1297" s="48"/>
      <c r="BU1297" s="48"/>
      <c r="BV1297" s="48"/>
      <c r="BW1297" s="48"/>
      <c r="BX1297" s="48"/>
      <c r="BY1297" s="48"/>
      <c r="BZ1297" s="328"/>
      <c r="CA1297" s="48"/>
      <c r="CB1297" s="48"/>
      <c r="CC1297" s="48"/>
      <c r="CD1297" s="48"/>
      <c r="CE1297" s="48"/>
      <c r="CF1297" s="48"/>
      <c r="CG1297" s="48"/>
      <c r="CH1297" s="48"/>
      <c r="CI1297" s="48"/>
      <c r="CJ1297" s="48"/>
      <c r="CK1297" s="48"/>
      <c r="CL1297" s="48"/>
      <c r="CM1297" s="48"/>
      <c r="CN1297" s="48"/>
      <c r="CO1297" s="48"/>
      <c r="CP1297" s="48"/>
      <c r="CQ1297" s="48"/>
      <c r="CR1297" s="48"/>
      <c r="CS1297" s="48"/>
      <c r="CT1297" s="48"/>
      <c r="CU1297" s="48"/>
      <c r="CV1297" s="48"/>
      <c r="CW1297" s="48"/>
      <c r="CX1297" s="48"/>
      <c r="CY1297" s="48"/>
      <c r="CZ1297" s="48"/>
      <c r="DA1297" s="48"/>
      <c r="DB1297" s="48"/>
      <c r="DC1297" s="48"/>
      <c r="DD1297" s="48"/>
      <c r="DE1297" s="48"/>
      <c r="DF1297" s="48"/>
      <c r="DG1297" s="48"/>
      <c r="DH1297" s="48"/>
      <c r="DI1297" s="48"/>
      <c r="DJ1297" s="48"/>
      <c r="DK1297" s="48"/>
      <c r="DL1297" s="48"/>
      <c r="DM1297" s="48"/>
      <c r="DN1297" s="48"/>
      <c r="DO1297" s="48"/>
      <c r="DP1297" s="48"/>
      <c r="DQ1297" s="48"/>
      <c r="DR1297" s="48"/>
      <c r="DS1297" s="48"/>
      <c r="DT1297" s="48"/>
      <c r="DU1297" s="48"/>
      <c r="DV1297" s="48"/>
      <c r="DW1297" s="48"/>
      <c r="DX1297" s="48"/>
      <c r="DY1297" s="48"/>
      <c r="DZ1297" s="48"/>
      <c r="EA1297" s="48"/>
      <c r="EB1297" s="48"/>
      <c r="EC1297" s="48"/>
      <c r="ED1297" s="48"/>
      <c r="EE1297" s="48"/>
      <c r="EF1297" s="48"/>
      <c r="EG1297" s="48"/>
      <c r="EH1297" s="48"/>
      <c r="EI1297" s="48"/>
      <c r="EJ1297" s="48"/>
      <c r="EK1297" s="48"/>
      <c r="EL1297" s="48"/>
      <c r="ET1297" s="33" t="s">
        <v>1886</v>
      </c>
      <c r="EU1297" s="33" t="s">
        <v>1884</v>
      </c>
    </row>
    <row r="1298" spans="1:151" ht="12" hidden="1" customHeight="1">
      <c r="A1298" s="48"/>
      <c r="B1298" s="60"/>
      <c r="C1298" s="48"/>
      <c r="D1298" s="60"/>
      <c r="E1298" s="60"/>
      <c r="F1298" s="60"/>
      <c r="G1298" s="60"/>
      <c r="H1298" s="60"/>
      <c r="I1298" s="60"/>
      <c r="J1298" s="60"/>
      <c r="K1298" s="60"/>
      <c r="L1298" s="60"/>
      <c r="M1298" s="48"/>
      <c r="N1298" s="48"/>
      <c r="O1298" s="48"/>
      <c r="P1298" s="48"/>
      <c r="Q1298" s="48"/>
      <c r="R1298" s="48"/>
      <c r="S1298" s="48"/>
      <c r="T1298" s="48"/>
      <c r="U1298" s="48"/>
      <c r="V1298" s="48"/>
      <c r="W1298" s="48"/>
      <c r="X1298" s="48"/>
      <c r="Y1298" s="48"/>
      <c r="Z1298" s="48"/>
      <c r="AA1298" s="48"/>
      <c r="AB1298" s="48"/>
      <c r="AC1298" s="48"/>
      <c r="AD1298" s="48"/>
      <c r="AE1298" s="48"/>
      <c r="AF1298" s="48"/>
      <c r="AG1298" s="48"/>
      <c r="AH1298" s="48"/>
      <c r="AI1298" s="48"/>
      <c r="AJ1298" s="48"/>
      <c r="AK1298" s="48"/>
      <c r="AL1298" s="48"/>
      <c r="AM1298" s="48"/>
      <c r="AN1298" s="48"/>
      <c r="AO1298" s="48"/>
      <c r="AP1298" s="48"/>
      <c r="AQ1298" s="48"/>
      <c r="AR1298" s="48"/>
      <c r="AS1298" s="48"/>
      <c r="AT1298" s="48"/>
      <c r="AU1298" s="48"/>
      <c r="AV1298" s="48"/>
      <c r="AW1298" s="48"/>
      <c r="AX1298" s="48"/>
      <c r="AY1298" s="48"/>
      <c r="AZ1298" s="48"/>
      <c r="BA1298" s="48"/>
      <c r="BB1298" s="48"/>
      <c r="BC1298" s="48"/>
      <c r="BD1298" s="48"/>
      <c r="BE1298" s="48"/>
      <c r="BF1298" s="48"/>
      <c r="BG1298" s="48"/>
      <c r="BH1298" s="48"/>
      <c r="BI1298" s="158"/>
      <c r="BJ1298" s="158"/>
      <c r="BK1298" s="48"/>
      <c r="BL1298" s="307"/>
      <c r="BM1298" s="48"/>
      <c r="BN1298" s="48"/>
      <c r="BO1298" s="48"/>
      <c r="BP1298" s="48"/>
      <c r="BQ1298" s="48"/>
      <c r="BR1298" s="48"/>
      <c r="BS1298" s="48"/>
      <c r="BT1298" s="48"/>
      <c r="BU1298" s="48"/>
      <c r="BV1298" s="48"/>
      <c r="BW1298" s="48"/>
      <c r="BX1298" s="48"/>
      <c r="BY1298" s="48"/>
      <c r="BZ1298" s="328"/>
      <c r="CA1298" s="48"/>
      <c r="CB1298" s="48"/>
      <c r="CC1298" s="48"/>
      <c r="CD1298" s="48"/>
      <c r="CE1298" s="48"/>
      <c r="CF1298" s="48"/>
      <c r="CG1298" s="48"/>
      <c r="CH1298" s="48"/>
      <c r="CI1298" s="48"/>
      <c r="CJ1298" s="48"/>
      <c r="CK1298" s="48"/>
      <c r="CL1298" s="48"/>
      <c r="CM1298" s="48"/>
      <c r="CN1298" s="48"/>
      <c r="CO1298" s="48"/>
      <c r="CP1298" s="48"/>
      <c r="CQ1298" s="48"/>
      <c r="CR1298" s="48"/>
      <c r="CS1298" s="48"/>
      <c r="CT1298" s="48"/>
      <c r="CU1298" s="48"/>
      <c r="CV1298" s="48"/>
      <c r="CW1298" s="48"/>
      <c r="CX1298" s="48"/>
      <c r="CY1298" s="48"/>
      <c r="CZ1298" s="48"/>
      <c r="DA1298" s="48"/>
      <c r="DB1298" s="48"/>
      <c r="DC1298" s="48"/>
      <c r="DD1298" s="48"/>
      <c r="DE1298" s="48"/>
      <c r="DF1298" s="48"/>
      <c r="DG1298" s="48"/>
      <c r="DH1298" s="48"/>
      <c r="DI1298" s="48"/>
      <c r="DJ1298" s="48"/>
      <c r="DK1298" s="48"/>
      <c r="DL1298" s="48"/>
      <c r="DM1298" s="48"/>
      <c r="DN1298" s="48"/>
      <c r="DO1298" s="48"/>
      <c r="DP1298" s="48"/>
      <c r="DQ1298" s="48"/>
      <c r="DR1298" s="48"/>
      <c r="DS1298" s="48"/>
      <c r="DT1298" s="48"/>
      <c r="DU1298" s="48"/>
      <c r="DV1298" s="48"/>
      <c r="DW1298" s="48"/>
      <c r="DX1298" s="48"/>
      <c r="DY1298" s="48"/>
      <c r="DZ1298" s="48"/>
      <c r="EA1298" s="48"/>
      <c r="EB1298" s="48"/>
      <c r="EC1298" s="48"/>
      <c r="ED1298" s="48"/>
      <c r="EE1298" s="48"/>
      <c r="EF1298" s="48"/>
      <c r="EG1298" s="48"/>
      <c r="EH1298" s="48"/>
      <c r="EI1298" s="48"/>
      <c r="EJ1298" s="48"/>
      <c r="EK1298" s="48"/>
      <c r="EL1298" s="48"/>
      <c r="ET1298" s="33" t="s">
        <v>1887</v>
      </c>
      <c r="EU1298" s="33" t="s">
        <v>1885</v>
      </c>
    </row>
    <row r="1299" spans="1:151" ht="12" hidden="1" customHeight="1">
      <c r="A1299" s="48"/>
      <c r="B1299" s="60"/>
      <c r="C1299" s="48"/>
      <c r="D1299" s="60"/>
      <c r="E1299" s="60"/>
      <c r="F1299" s="60"/>
      <c r="G1299" s="60"/>
      <c r="H1299" s="60"/>
      <c r="I1299" s="60"/>
      <c r="J1299" s="60"/>
      <c r="K1299" s="60"/>
      <c r="L1299" s="60"/>
      <c r="M1299" s="48"/>
      <c r="N1299" s="48"/>
      <c r="O1299" s="48"/>
      <c r="P1299" s="48"/>
      <c r="Q1299" s="48"/>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c r="AM1299" s="48"/>
      <c r="AN1299" s="48"/>
      <c r="AO1299" s="48"/>
      <c r="AP1299" s="48"/>
      <c r="AQ1299" s="48"/>
      <c r="AR1299" s="48"/>
      <c r="AS1299" s="48"/>
      <c r="AT1299" s="48"/>
      <c r="AU1299" s="48"/>
      <c r="AV1299" s="48"/>
      <c r="AW1299" s="48"/>
      <c r="AX1299" s="48"/>
      <c r="AY1299" s="48"/>
      <c r="AZ1299" s="48"/>
      <c r="BA1299" s="48"/>
      <c r="BB1299" s="48"/>
      <c r="BC1299" s="48"/>
      <c r="BD1299" s="48"/>
      <c r="BE1299" s="48"/>
      <c r="BF1299" s="48"/>
      <c r="BG1299" s="48"/>
      <c r="BH1299" s="48"/>
      <c r="BI1299" s="158"/>
      <c r="BJ1299" s="158"/>
      <c r="BK1299" s="48"/>
      <c r="BL1299" s="307"/>
      <c r="BM1299" s="48"/>
      <c r="BN1299" s="48"/>
      <c r="BO1299" s="48"/>
      <c r="BP1299" s="48"/>
      <c r="BQ1299" s="48"/>
      <c r="BR1299" s="48"/>
      <c r="BS1299" s="48"/>
      <c r="BT1299" s="48"/>
      <c r="BU1299" s="48"/>
      <c r="BV1299" s="48"/>
      <c r="BW1299" s="48"/>
      <c r="BX1299" s="48"/>
      <c r="BY1299" s="48"/>
      <c r="BZ1299" s="328"/>
      <c r="CA1299" s="48"/>
      <c r="CB1299" s="48"/>
      <c r="CC1299" s="48"/>
      <c r="CD1299" s="48"/>
      <c r="CE1299" s="48"/>
      <c r="CF1299" s="48"/>
      <c r="CG1299" s="48"/>
      <c r="CH1299" s="48"/>
      <c r="CI1299" s="48"/>
      <c r="CJ1299" s="48"/>
      <c r="CK1299" s="48"/>
      <c r="CL1299" s="48"/>
      <c r="CM1299" s="48"/>
      <c r="CN1299" s="48"/>
      <c r="CO1299" s="48"/>
      <c r="CP1299" s="48"/>
      <c r="CQ1299" s="48"/>
      <c r="CR1299" s="48"/>
      <c r="CS1299" s="48"/>
      <c r="CT1299" s="48"/>
      <c r="CU1299" s="48"/>
      <c r="CV1299" s="48"/>
      <c r="CW1299" s="48"/>
      <c r="CX1299" s="48"/>
      <c r="CY1299" s="48"/>
      <c r="CZ1299" s="48"/>
      <c r="DA1299" s="48"/>
      <c r="DB1299" s="48"/>
      <c r="DC1299" s="48"/>
      <c r="DD1299" s="48"/>
      <c r="DE1299" s="48"/>
      <c r="DF1299" s="48"/>
      <c r="DG1299" s="48"/>
      <c r="DH1299" s="48"/>
      <c r="DI1299" s="48"/>
      <c r="DJ1299" s="48"/>
      <c r="DK1299" s="48"/>
      <c r="DL1299" s="48"/>
      <c r="DM1299" s="48"/>
      <c r="DN1299" s="48"/>
      <c r="DO1299" s="48"/>
      <c r="DP1299" s="48"/>
      <c r="DQ1299" s="48"/>
      <c r="DR1299" s="48"/>
      <c r="DS1299" s="48"/>
      <c r="DT1299" s="48"/>
      <c r="DU1299" s="48"/>
      <c r="DV1299" s="48"/>
      <c r="DW1299" s="48"/>
      <c r="DX1299" s="48"/>
      <c r="DY1299" s="48"/>
      <c r="DZ1299" s="48"/>
      <c r="EA1299" s="48"/>
      <c r="EB1299" s="48"/>
      <c r="EC1299" s="48"/>
      <c r="ED1299" s="48"/>
      <c r="EE1299" s="48"/>
      <c r="EF1299" s="48"/>
      <c r="EG1299" s="48"/>
      <c r="EH1299" s="48"/>
      <c r="EI1299" s="48"/>
      <c r="EJ1299" s="48"/>
      <c r="EK1299" s="48"/>
      <c r="EL1299" s="48"/>
      <c r="ET1299" s="33" t="s">
        <v>1888</v>
      </c>
      <c r="EU1299" s="33" t="s">
        <v>1886</v>
      </c>
    </row>
    <row r="1300" spans="1:151" ht="12" hidden="1" customHeight="1">
      <c r="A1300" s="48"/>
      <c r="B1300" s="60"/>
      <c r="C1300" s="48"/>
      <c r="D1300" s="60"/>
      <c r="E1300" s="60"/>
      <c r="F1300" s="60"/>
      <c r="G1300" s="60"/>
      <c r="H1300" s="60"/>
      <c r="I1300" s="60"/>
      <c r="J1300" s="60"/>
      <c r="K1300" s="60"/>
      <c r="L1300" s="60"/>
      <c r="M1300" s="48"/>
      <c r="N1300" s="48"/>
      <c r="O1300" s="48"/>
      <c r="P1300" s="48"/>
      <c r="Q1300" s="48"/>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c r="AM1300" s="48"/>
      <c r="AN1300" s="48"/>
      <c r="AO1300" s="48"/>
      <c r="AP1300" s="48"/>
      <c r="AQ1300" s="48"/>
      <c r="AR1300" s="48"/>
      <c r="AS1300" s="48"/>
      <c r="AT1300" s="48"/>
      <c r="AU1300" s="48"/>
      <c r="AV1300" s="48"/>
      <c r="AW1300" s="48"/>
      <c r="AX1300" s="48"/>
      <c r="AY1300" s="48"/>
      <c r="AZ1300" s="48"/>
      <c r="BA1300" s="48"/>
      <c r="BB1300" s="48"/>
      <c r="BC1300" s="48"/>
      <c r="BD1300" s="48"/>
      <c r="BE1300" s="48"/>
      <c r="BF1300" s="48"/>
      <c r="BG1300" s="48"/>
      <c r="BH1300" s="48"/>
      <c r="BI1300" s="158"/>
      <c r="BJ1300" s="158"/>
      <c r="BK1300" s="48"/>
      <c r="BL1300" s="307"/>
      <c r="BM1300" s="48"/>
      <c r="BN1300" s="48"/>
      <c r="BO1300" s="48"/>
      <c r="BP1300" s="48"/>
      <c r="BQ1300" s="48"/>
      <c r="BR1300" s="48"/>
      <c r="BS1300" s="48"/>
      <c r="BT1300" s="48"/>
      <c r="BU1300" s="48"/>
      <c r="BV1300" s="48"/>
      <c r="BW1300" s="48"/>
      <c r="BX1300" s="48"/>
      <c r="BY1300" s="48"/>
      <c r="BZ1300" s="328"/>
      <c r="CA1300" s="48"/>
      <c r="CB1300" s="48"/>
      <c r="CC1300" s="48"/>
      <c r="CD1300" s="48"/>
      <c r="CE1300" s="48"/>
      <c r="CF1300" s="48"/>
      <c r="CG1300" s="48"/>
      <c r="CH1300" s="48"/>
      <c r="CI1300" s="48"/>
      <c r="CJ1300" s="48"/>
      <c r="CK1300" s="48"/>
      <c r="CL1300" s="48"/>
      <c r="CM1300" s="48"/>
      <c r="CN1300" s="48"/>
      <c r="CO1300" s="48"/>
      <c r="CP1300" s="48"/>
      <c r="CQ1300" s="48"/>
      <c r="CR1300" s="48"/>
      <c r="CS1300" s="48"/>
      <c r="CT1300" s="48"/>
      <c r="CU1300" s="48"/>
      <c r="CV1300" s="48"/>
      <c r="CW1300" s="48"/>
      <c r="CX1300" s="48"/>
      <c r="CY1300" s="48"/>
      <c r="CZ1300" s="48"/>
      <c r="DA1300" s="48"/>
      <c r="DB1300" s="48"/>
      <c r="DC1300" s="48"/>
      <c r="DD1300" s="48"/>
      <c r="DE1300" s="48"/>
      <c r="DF1300" s="48"/>
      <c r="DG1300" s="48"/>
      <c r="DH1300" s="48"/>
      <c r="DI1300" s="48"/>
      <c r="DJ1300" s="48"/>
      <c r="DK1300" s="48"/>
      <c r="DL1300" s="48"/>
      <c r="DM1300" s="48"/>
      <c r="DN1300" s="48"/>
      <c r="DO1300" s="48"/>
      <c r="DP1300" s="48"/>
      <c r="DQ1300" s="48"/>
      <c r="DR1300" s="48"/>
      <c r="DS1300" s="48"/>
      <c r="DT1300" s="48"/>
      <c r="DU1300" s="48"/>
      <c r="DV1300" s="48"/>
      <c r="DW1300" s="48"/>
      <c r="DX1300" s="48"/>
      <c r="DY1300" s="48"/>
      <c r="DZ1300" s="48"/>
      <c r="EA1300" s="48"/>
      <c r="EB1300" s="48"/>
      <c r="EC1300" s="48"/>
      <c r="ED1300" s="48"/>
      <c r="EE1300" s="48"/>
      <c r="EF1300" s="48"/>
      <c r="EG1300" s="48"/>
      <c r="EH1300" s="48"/>
      <c r="EI1300" s="48"/>
      <c r="EJ1300" s="48"/>
      <c r="EK1300" s="48"/>
      <c r="EL1300" s="48"/>
      <c r="ET1300" s="33" t="s">
        <v>1889</v>
      </c>
      <c r="EU1300" s="33" t="s">
        <v>1887</v>
      </c>
    </row>
    <row r="1301" spans="1:151" ht="12" hidden="1" customHeight="1">
      <c r="A1301" s="48"/>
      <c r="B1301" s="60"/>
      <c r="C1301" s="48"/>
      <c r="D1301" s="60"/>
      <c r="E1301" s="60"/>
      <c r="F1301" s="60"/>
      <c r="G1301" s="60"/>
      <c r="H1301" s="60"/>
      <c r="I1301" s="60"/>
      <c r="J1301" s="60"/>
      <c r="K1301" s="60"/>
      <c r="L1301" s="60"/>
      <c r="M1301" s="48"/>
      <c r="N1301" s="48"/>
      <c r="O1301" s="48"/>
      <c r="P1301" s="48"/>
      <c r="Q1301" s="48"/>
      <c r="R1301" s="48"/>
      <c r="S1301" s="48"/>
      <c r="T1301" s="48"/>
      <c r="U1301" s="48"/>
      <c r="V1301" s="48"/>
      <c r="W1301" s="48"/>
      <c r="X1301" s="48"/>
      <c r="Y1301" s="48"/>
      <c r="Z1301" s="48"/>
      <c r="AA1301" s="48"/>
      <c r="AB1301" s="48"/>
      <c r="AC1301" s="48"/>
      <c r="AD1301" s="48"/>
      <c r="AE1301" s="48"/>
      <c r="AF1301" s="48"/>
      <c r="AG1301" s="48"/>
      <c r="AH1301" s="48"/>
      <c r="AI1301" s="48"/>
      <c r="AJ1301" s="48"/>
      <c r="AK1301" s="48"/>
      <c r="AL1301" s="48"/>
      <c r="AM1301" s="48"/>
      <c r="AN1301" s="48"/>
      <c r="AO1301" s="48"/>
      <c r="AP1301" s="48"/>
      <c r="AQ1301" s="48"/>
      <c r="AR1301" s="48"/>
      <c r="AS1301" s="48"/>
      <c r="AT1301" s="48"/>
      <c r="AU1301" s="48"/>
      <c r="AV1301" s="48"/>
      <c r="AW1301" s="48"/>
      <c r="AX1301" s="48"/>
      <c r="AY1301" s="48"/>
      <c r="AZ1301" s="48"/>
      <c r="BA1301" s="48"/>
      <c r="BB1301" s="48"/>
      <c r="BC1301" s="48"/>
      <c r="BD1301" s="48"/>
      <c r="BE1301" s="48"/>
      <c r="BF1301" s="48"/>
      <c r="BG1301" s="48"/>
      <c r="BH1301" s="48"/>
      <c r="BI1301" s="158"/>
      <c r="BJ1301" s="158"/>
      <c r="BK1301" s="48"/>
      <c r="BL1301" s="307"/>
      <c r="BM1301" s="48"/>
      <c r="BN1301" s="48"/>
      <c r="BO1301" s="48"/>
      <c r="BP1301" s="48"/>
      <c r="BQ1301" s="48"/>
      <c r="BR1301" s="48"/>
      <c r="BS1301" s="48"/>
      <c r="BT1301" s="48"/>
      <c r="BU1301" s="48"/>
      <c r="BV1301" s="48"/>
      <c r="BW1301" s="48"/>
      <c r="BX1301" s="48"/>
      <c r="BY1301" s="48"/>
      <c r="BZ1301" s="328"/>
      <c r="CA1301" s="48"/>
      <c r="CB1301" s="48"/>
      <c r="CC1301" s="48"/>
      <c r="CD1301" s="48"/>
      <c r="CE1301" s="48"/>
      <c r="CF1301" s="48"/>
      <c r="CG1301" s="48"/>
      <c r="CH1301" s="48"/>
      <c r="CI1301" s="48"/>
      <c r="CJ1301" s="48"/>
      <c r="CK1301" s="48"/>
      <c r="CL1301" s="48"/>
      <c r="CM1301" s="48"/>
      <c r="CN1301" s="48"/>
      <c r="CO1301" s="48"/>
      <c r="CP1301" s="48"/>
      <c r="CQ1301" s="48"/>
      <c r="CR1301" s="48"/>
      <c r="CS1301" s="48"/>
      <c r="CT1301" s="48"/>
      <c r="CU1301" s="48"/>
      <c r="CV1301" s="48"/>
      <c r="CW1301" s="48"/>
      <c r="CX1301" s="48"/>
      <c r="CY1301" s="48"/>
      <c r="CZ1301" s="48"/>
      <c r="DA1301" s="48"/>
      <c r="DB1301" s="48"/>
      <c r="DC1301" s="48"/>
      <c r="DD1301" s="48"/>
      <c r="DE1301" s="48"/>
      <c r="DF1301" s="48"/>
      <c r="DG1301" s="48"/>
      <c r="DH1301" s="48"/>
      <c r="DI1301" s="48"/>
      <c r="DJ1301" s="48"/>
      <c r="DK1301" s="48"/>
      <c r="DL1301" s="48"/>
      <c r="DM1301" s="48"/>
      <c r="DN1301" s="48"/>
      <c r="DO1301" s="48"/>
      <c r="DP1301" s="48"/>
      <c r="DQ1301" s="48"/>
      <c r="DR1301" s="48"/>
      <c r="DS1301" s="48"/>
      <c r="DT1301" s="48"/>
      <c r="DU1301" s="48"/>
      <c r="DV1301" s="48"/>
      <c r="DW1301" s="48"/>
      <c r="DX1301" s="48"/>
      <c r="DY1301" s="48"/>
      <c r="DZ1301" s="48"/>
      <c r="EA1301" s="48"/>
      <c r="EB1301" s="48"/>
      <c r="EC1301" s="48"/>
      <c r="ED1301" s="48"/>
      <c r="EE1301" s="48"/>
      <c r="EF1301" s="48"/>
      <c r="EG1301" s="48"/>
      <c r="EH1301" s="48"/>
      <c r="EI1301" s="48"/>
      <c r="EJ1301" s="48"/>
      <c r="EK1301" s="48"/>
      <c r="EL1301" s="48"/>
      <c r="ET1301" s="33" t="s">
        <v>1890</v>
      </c>
      <c r="EU1301" s="33" t="s">
        <v>1888</v>
      </c>
    </row>
    <row r="1302" spans="1:151" ht="12" hidden="1" customHeight="1">
      <c r="A1302" s="48"/>
      <c r="B1302" s="60"/>
      <c r="C1302" s="48"/>
      <c r="D1302" s="60"/>
      <c r="E1302" s="60"/>
      <c r="F1302" s="60"/>
      <c r="G1302" s="60"/>
      <c r="H1302" s="60"/>
      <c r="I1302" s="60"/>
      <c r="J1302" s="60"/>
      <c r="K1302" s="60"/>
      <c r="L1302" s="60"/>
      <c r="M1302" s="48"/>
      <c r="N1302" s="48"/>
      <c r="O1302" s="48"/>
      <c r="P1302" s="48"/>
      <c r="Q1302" s="48"/>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c r="AM1302" s="48"/>
      <c r="AN1302" s="48"/>
      <c r="AO1302" s="48"/>
      <c r="AP1302" s="48"/>
      <c r="AQ1302" s="48"/>
      <c r="AR1302" s="48"/>
      <c r="AS1302" s="48"/>
      <c r="AT1302" s="48"/>
      <c r="AU1302" s="48"/>
      <c r="AV1302" s="48"/>
      <c r="AW1302" s="48"/>
      <c r="AX1302" s="48"/>
      <c r="AY1302" s="48"/>
      <c r="AZ1302" s="48"/>
      <c r="BA1302" s="48"/>
      <c r="BB1302" s="48"/>
      <c r="BC1302" s="48"/>
      <c r="BD1302" s="48"/>
      <c r="BE1302" s="48"/>
      <c r="BF1302" s="48"/>
      <c r="BG1302" s="48"/>
      <c r="BH1302" s="48"/>
      <c r="BI1302" s="158"/>
      <c r="BJ1302" s="158"/>
      <c r="BK1302" s="48"/>
      <c r="BL1302" s="307"/>
      <c r="BM1302" s="48"/>
      <c r="BN1302" s="48"/>
      <c r="BO1302" s="48"/>
      <c r="BP1302" s="48"/>
      <c r="BQ1302" s="48"/>
      <c r="BR1302" s="48"/>
      <c r="BS1302" s="48"/>
      <c r="BT1302" s="48"/>
      <c r="BU1302" s="48"/>
      <c r="BV1302" s="48"/>
      <c r="BW1302" s="48"/>
      <c r="BX1302" s="48"/>
      <c r="BY1302" s="48"/>
      <c r="BZ1302" s="328"/>
      <c r="CA1302" s="48"/>
      <c r="CB1302" s="48"/>
      <c r="CC1302" s="48"/>
      <c r="CD1302" s="48"/>
      <c r="CE1302" s="48"/>
      <c r="CF1302" s="48"/>
      <c r="CG1302" s="48"/>
      <c r="CH1302" s="48"/>
      <c r="CI1302" s="48"/>
      <c r="CJ1302" s="48"/>
      <c r="CK1302" s="48"/>
      <c r="CL1302" s="48"/>
      <c r="CM1302" s="48"/>
      <c r="CN1302" s="48"/>
      <c r="CO1302" s="48"/>
      <c r="CP1302" s="48"/>
      <c r="CQ1302" s="48"/>
      <c r="CR1302" s="48"/>
      <c r="CS1302" s="48"/>
      <c r="CT1302" s="48"/>
      <c r="CU1302" s="48"/>
      <c r="CV1302" s="48"/>
      <c r="CW1302" s="48"/>
      <c r="CX1302" s="48"/>
      <c r="CY1302" s="48"/>
      <c r="CZ1302" s="48"/>
      <c r="DA1302" s="48"/>
      <c r="DB1302" s="48"/>
      <c r="DC1302" s="48"/>
      <c r="DD1302" s="48"/>
      <c r="DE1302" s="48"/>
      <c r="DF1302" s="48"/>
      <c r="DG1302" s="48"/>
      <c r="DH1302" s="48"/>
      <c r="DI1302" s="48"/>
      <c r="DJ1302" s="48"/>
      <c r="DK1302" s="48"/>
      <c r="DL1302" s="48"/>
      <c r="DM1302" s="48"/>
      <c r="DN1302" s="48"/>
      <c r="DO1302" s="48"/>
      <c r="DP1302" s="48"/>
      <c r="DQ1302" s="48"/>
      <c r="DR1302" s="48"/>
      <c r="DS1302" s="48"/>
      <c r="DT1302" s="48"/>
      <c r="DU1302" s="48"/>
      <c r="DV1302" s="48"/>
      <c r="DW1302" s="48"/>
      <c r="DX1302" s="48"/>
      <c r="DY1302" s="48"/>
      <c r="DZ1302" s="48"/>
      <c r="EA1302" s="48"/>
      <c r="EB1302" s="48"/>
      <c r="EC1302" s="48"/>
      <c r="ED1302" s="48"/>
      <c r="EE1302" s="48"/>
      <c r="EF1302" s="48"/>
      <c r="EG1302" s="48"/>
      <c r="EH1302" s="48"/>
      <c r="EI1302" s="48"/>
      <c r="EJ1302" s="48"/>
      <c r="EK1302" s="48"/>
      <c r="EL1302" s="48"/>
      <c r="ET1302" s="33" t="s">
        <v>1891</v>
      </c>
      <c r="EU1302" s="33" t="s">
        <v>1889</v>
      </c>
    </row>
    <row r="1303" spans="1:151" ht="12" hidden="1" customHeight="1">
      <c r="A1303" s="48"/>
      <c r="B1303" s="60"/>
      <c r="C1303" s="48"/>
      <c r="D1303" s="60"/>
      <c r="E1303" s="60"/>
      <c r="F1303" s="60"/>
      <c r="G1303" s="60"/>
      <c r="H1303" s="60"/>
      <c r="I1303" s="60"/>
      <c r="J1303" s="60"/>
      <c r="K1303" s="60"/>
      <c r="L1303" s="60"/>
      <c r="M1303" s="48"/>
      <c r="N1303" s="48"/>
      <c r="O1303" s="48"/>
      <c r="P1303" s="48"/>
      <c r="Q1303" s="48"/>
      <c r="R1303" s="48"/>
      <c r="S1303" s="48"/>
      <c r="T1303" s="48"/>
      <c r="U1303" s="48"/>
      <c r="V1303" s="48"/>
      <c r="W1303" s="48"/>
      <c r="X1303" s="48"/>
      <c r="Y1303" s="48"/>
      <c r="Z1303" s="48"/>
      <c r="AA1303" s="48"/>
      <c r="AB1303" s="48"/>
      <c r="AC1303" s="48"/>
      <c r="AD1303" s="48"/>
      <c r="AE1303" s="48"/>
      <c r="AF1303" s="48"/>
      <c r="AG1303" s="48"/>
      <c r="AH1303" s="48"/>
      <c r="AI1303" s="48"/>
      <c r="AJ1303" s="48"/>
      <c r="AK1303" s="48"/>
      <c r="AL1303" s="48"/>
      <c r="AM1303" s="48"/>
      <c r="AN1303" s="48"/>
      <c r="AO1303" s="48"/>
      <c r="AP1303" s="48"/>
      <c r="AQ1303" s="48"/>
      <c r="AR1303" s="48"/>
      <c r="AS1303" s="48"/>
      <c r="AT1303" s="48"/>
      <c r="AU1303" s="48"/>
      <c r="AV1303" s="48"/>
      <c r="AW1303" s="48"/>
      <c r="AX1303" s="48"/>
      <c r="AY1303" s="48"/>
      <c r="AZ1303" s="48"/>
      <c r="BA1303" s="48"/>
      <c r="BB1303" s="48"/>
      <c r="BC1303" s="48"/>
      <c r="BD1303" s="48"/>
      <c r="BE1303" s="48"/>
      <c r="BF1303" s="48"/>
      <c r="BG1303" s="48"/>
      <c r="BH1303" s="48"/>
      <c r="BI1303" s="158"/>
      <c r="BJ1303" s="158"/>
      <c r="BK1303" s="48"/>
      <c r="BL1303" s="307"/>
      <c r="BM1303" s="48"/>
      <c r="BN1303" s="48"/>
      <c r="BO1303" s="48"/>
      <c r="BP1303" s="48"/>
      <c r="BQ1303" s="48"/>
      <c r="BR1303" s="48"/>
      <c r="BS1303" s="48"/>
      <c r="BT1303" s="48"/>
      <c r="BU1303" s="48"/>
      <c r="BV1303" s="48"/>
      <c r="BW1303" s="48"/>
      <c r="BX1303" s="48"/>
      <c r="BY1303" s="48"/>
      <c r="BZ1303" s="328"/>
      <c r="CA1303" s="48"/>
      <c r="CB1303" s="48"/>
      <c r="CC1303" s="48"/>
      <c r="CD1303" s="48"/>
      <c r="CE1303" s="48"/>
      <c r="CF1303" s="48"/>
      <c r="CG1303" s="48"/>
      <c r="CH1303" s="48"/>
      <c r="CI1303" s="48"/>
      <c r="CJ1303" s="48"/>
      <c r="CK1303" s="48"/>
      <c r="CL1303" s="48"/>
      <c r="CM1303" s="48"/>
      <c r="CN1303" s="48"/>
      <c r="CO1303" s="48"/>
      <c r="CP1303" s="48"/>
      <c r="CQ1303" s="48"/>
      <c r="CR1303" s="48"/>
      <c r="CS1303" s="48"/>
      <c r="CT1303" s="48"/>
      <c r="CU1303" s="48"/>
      <c r="CV1303" s="48"/>
      <c r="CW1303" s="48"/>
      <c r="CX1303" s="48"/>
      <c r="CY1303" s="48"/>
      <c r="CZ1303" s="48"/>
      <c r="DA1303" s="48"/>
      <c r="DB1303" s="48"/>
      <c r="DC1303" s="48"/>
      <c r="DD1303" s="48"/>
      <c r="DE1303" s="48"/>
      <c r="DF1303" s="48"/>
      <c r="DG1303" s="48"/>
      <c r="DH1303" s="48"/>
      <c r="DI1303" s="48"/>
      <c r="DJ1303" s="48"/>
      <c r="DK1303" s="48"/>
      <c r="DL1303" s="48"/>
      <c r="DM1303" s="48"/>
      <c r="DN1303" s="48"/>
      <c r="DO1303" s="48"/>
      <c r="DP1303" s="48"/>
      <c r="DQ1303" s="48"/>
      <c r="DR1303" s="48"/>
      <c r="DS1303" s="48"/>
      <c r="DT1303" s="48"/>
      <c r="DU1303" s="48"/>
      <c r="DV1303" s="48"/>
      <c r="DW1303" s="48"/>
      <c r="DX1303" s="48"/>
      <c r="DY1303" s="48"/>
      <c r="DZ1303" s="48"/>
      <c r="EA1303" s="48"/>
      <c r="EB1303" s="48"/>
      <c r="EC1303" s="48"/>
      <c r="ED1303" s="48"/>
      <c r="EE1303" s="48"/>
      <c r="EF1303" s="48"/>
      <c r="EG1303" s="48"/>
      <c r="EH1303" s="48"/>
      <c r="EI1303" s="48"/>
      <c r="EJ1303" s="48"/>
      <c r="EK1303" s="48"/>
      <c r="EL1303" s="48"/>
      <c r="ET1303" s="33" t="s">
        <v>1892</v>
      </c>
      <c r="EU1303" s="33" t="s">
        <v>1890</v>
      </c>
    </row>
    <row r="1304" spans="1:151" ht="12" hidden="1" customHeight="1">
      <c r="A1304" s="48"/>
      <c r="B1304" s="60"/>
      <c r="C1304" s="48"/>
      <c r="D1304" s="60"/>
      <c r="E1304" s="60"/>
      <c r="F1304" s="60"/>
      <c r="G1304" s="60"/>
      <c r="H1304" s="60"/>
      <c r="I1304" s="60"/>
      <c r="J1304" s="60"/>
      <c r="K1304" s="60"/>
      <c r="L1304" s="60"/>
      <c r="M1304" s="48"/>
      <c r="N1304" s="48"/>
      <c r="O1304" s="48"/>
      <c r="P1304" s="48"/>
      <c r="Q1304" s="48"/>
      <c r="R1304" s="48"/>
      <c r="S1304" s="48"/>
      <c r="T1304" s="48"/>
      <c r="U1304" s="48"/>
      <c r="V1304" s="48"/>
      <c r="W1304" s="48"/>
      <c r="X1304" s="48"/>
      <c r="Y1304" s="48"/>
      <c r="Z1304" s="48"/>
      <c r="AA1304" s="48"/>
      <c r="AB1304" s="48"/>
      <c r="AC1304" s="48"/>
      <c r="AD1304" s="48"/>
      <c r="AE1304" s="48"/>
      <c r="AF1304" s="48"/>
      <c r="AG1304" s="48"/>
      <c r="AH1304" s="48"/>
      <c r="AI1304" s="48"/>
      <c r="AJ1304" s="48"/>
      <c r="AK1304" s="48"/>
      <c r="AL1304" s="48"/>
      <c r="AM1304" s="48"/>
      <c r="AN1304" s="48"/>
      <c r="AO1304" s="48"/>
      <c r="AP1304" s="48"/>
      <c r="AQ1304" s="48"/>
      <c r="AR1304" s="48"/>
      <c r="AS1304" s="48"/>
      <c r="AT1304" s="48"/>
      <c r="AU1304" s="48"/>
      <c r="AV1304" s="48"/>
      <c r="AW1304" s="48"/>
      <c r="AX1304" s="48"/>
      <c r="AY1304" s="48"/>
      <c r="AZ1304" s="48"/>
      <c r="BA1304" s="48"/>
      <c r="BB1304" s="48"/>
      <c r="BC1304" s="48"/>
      <c r="BD1304" s="48"/>
      <c r="BE1304" s="48"/>
      <c r="BF1304" s="48"/>
      <c r="BG1304" s="48"/>
      <c r="BH1304" s="48"/>
      <c r="BI1304" s="158"/>
      <c r="BJ1304" s="158"/>
      <c r="BK1304" s="48"/>
      <c r="BL1304" s="307"/>
      <c r="BM1304" s="48"/>
      <c r="BN1304" s="48"/>
      <c r="BO1304" s="48"/>
      <c r="BP1304" s="48"/>
      <c r="BQ1304" s="48"/>
      <c r="BR1304" s="48"/>
      <c r="BS1304" s="48"/>
      <c r="BT1304" s="48"/>
      <c r="BU1304" s="48"/>
      <c r="BV1304" s="48"/>
      <c r="BW1304" s="48"/>
      <c r="BX1304" s="48"/>
      <c r="BY1304" s="48"/>
      <c r="BZ1304" s="328"/>
      <c r="CA1304" s="48"/>
      <c r="CB1304" s="48"/>
      <c r="CC1304" s="48"/>
      <c r="CD1304" s="48"/>
      <c r="CE1304" s="48"/>
      <c r="CF1304" s="48"/>
      <c r="CG1304" s="48"/>
      <c r="CH1304" s="48"/>
      <c r="CI1304" s="48"/>
      <c r="CJ1304" s="48"/>
      <c r="CK1304" s="48"/>
      <c r="CL1304" s="48"/>
      <c r="CM1304" s="48"/>
      <c r="CN1304" s="48"/>
      <c r="CO1304" s="48"/>
      <c r="CP1304" s="48"/>
      <c r="CQ1304" s="48"/>
      <c r="CR1304" s="48"/>
      <c r="CS1304" s="48"/>
      <c r="CT1304" s="48"/>
      <c r="CU1304" s="48"/>
      <c r="CV1304" s="48"/>
      <c r="CW1304" s="48"/>
      <c r="CX1304" s="48"/>
      <c r="CY1304" s="48"/>
      <c r="CZ1304" s="48"/>
      <c r="DA1304" s="48"/>
      <c r="DB1304" s="48"/>
      <c r="DC1304" s="48"/>
      <c r="DD1304" s="48"/>
      <c r="DE1304" s="48"/>
      <c r="DF1304" s="48"/>
      <c r="DG1304" s="48"/>
      <c r="DH1304" s="48"/>
      <c r="DI1304" s="48"/>
      <c r="DJ1304" s="48"/>
      <c r="DK1304" s="48"/>
      <c r="DL1304" s="48"/>
      <c r="DM1304" s="48"/>
      <c r="DN1304" s="48"/>
      <c r="DO1304" s="48"/>
      <c r="DP1304" s="48"/>
      <c r="DQ1304" s="48"/>
      <c r="DR1304" s="48"/>
      <c r="DS1304" s="48"/>
      <c r="DT1304" s="48"/>
      <c r="DU1304" s="48"/>
      <c r="DV1304" s="48"/>
      <c r="DW1304" s="48"/>
      <c r="DX1304" s="48"/>
      <c r="DY1304" s="48"/>
      <c r="DZ1304" s="48"/>
      <c r="EA1304" s="48"/>
      <c r="EB1304" s="48"/>
      <c r="EC1304" s="48"/>
      <c r="ED1304" s="48"/>
      <c r="EE1304" s="48"/>
      <c r="EF1304" s="48"/>
      <c r="EG1304" s="48"/>
      <c r="EH1304" s="48"/>
      <c r="EI1304" s="48"/>
      <c r="EJ1304" s="48"/>
      <c r="EK1304" s="48"/>
      <c r="EL1304" s="48"/>
      <c r="ET1304" s="33" t="s">
        <v>1893</v>
      </c>
      <c r="EU1304" s="33" t="s">
        <v>1891</v>
      </c>
    </row>
    <row r="1305" spans="1:151" ht="12" hidden="1" customHeight="1">
      <c r="A1305" s="48"/>
      <c r="B1305" s="60"/>
      <c r="C1305" s="48"/>
      <c r="D1305" s="60"/>
      <c r="E1305" s="60"/>
      <c r="F1305" s="60"/>
      <c r="G1305" s="60"/>
      <c r="H1305" s="60"/>
      <c r="I1305" s="60"/>
      <c r="J1305" s="60"/>
      <c r="K1305" s="60"/>
      <c r="L1305" s="60"/>
      <c r="M1305" s="48"/>
      <c r="N1305" s="48"/>
      <c r="O1305" s="48"/>
      <c r="P1305" s="48"/>
      <c r="Q1305" s="48"/>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c r="AM1305" s="48"/>
      <c r="AN1305" s="48"/>
      <c r="AO1305" s="48"/>
      <c r="AP1305" s="48"/>
      <c r="AQ1305" s="48"/>
      <c r="AR1305" s="48"/>
      <c r="AS1305" s="48"/>
      <c r="AT1305" s="48"/>
      <c r="AU1305" s="48"/>
      <c r="AV1305" s="48"/>
      <c r="AW1305" s="48"/>
      <c r="AX1305" s="48"/>
      <c r="AY1305" s="48"/>
      <c r="AZ1305" s="48"/>
      <c r="BA1305" s="48"/>
      <c r="BB1305" s="48"/>
      <c r="BC1305" s="48"/>
      <c r="BD1305" s="48"/>
      <c r="BE1305" s="48"/>
      <c r="BF1305" s="48"/>
      <c r="BG1305" s="48"/>
      <c r="BH1305" s="48"/>
      <c r="BI1305" s="158"/>
      <c r="BJ1305" s="158"/>
      <c r="BK1305" s="48"/>
      <c r="BL1305" s="307"/>
      <c r="BM1305" s="48"/>
      <c r="BN1305" s="48"/>
      <c r="BO1305" s="48"/>
      <c r="BP1305" s="48"/>
      <c r="BQ1305" s="48"/>
      <c r="BR1305" s="48"/>
      <c r="BS1305" s="48"/>
      <c r="BT1305" s="48"/>
      <c r="BU1305" s="48"/>
      <c r="BV1305" s="48"/>
      <c r="BW1305" s="48"/>
      <c r="BX1305" s="48"/>
      <c r="BY1305" s="48"/>
      <c r="BZ1305" s="328"/>
      <c r="CA1305" s="48"/>
      <c r="CB1305" s="48"/>
      <c r="CC1305" s="48"/>
      <c r="CD1305" s="48"/>
      <c r="CE1305" s="48"/>
      <c r="CF1305" s="48"/>
      <c r="CG1305" s="48"/>
      <c r="CH1305" s="48"/>
      <c r="CI1305" s="48"/>
      <c r="CJ1305" s="48"/>
      <c r="CK1305" s="48"/>
      <c r="CL1305" s="48"/>
      <c r="CM1305" s="48"/>
      <c r="CN1305" s="48"/>
      <c r="CO1305" s="48"/>
      <c r="CP1305" s="48"/>
      <c r="CQ1305" s="48"/>
      <c r="CR1305" s="48"/>
      <c r="CS1305" s="48"/>
      <c r="CT1305" s="48"/>
      <c r="CU1305" s="48"/>
      <c r="CV1305" s="48"/>
      <c r="CW1305" s="48"/>
      <c r="CX1305" s="48"/>
      <c r="CY1305" s="48"/>
      <c r="CZ1305" s="48"/>
      <c r="DA1305" s="48"/>
      <c r="DB1305" s="48"/>
      <c r="DC1305" s="48"/>
      <c r="DD1305" s="48"/>
      <c r="DE1305" s="48"/>
      <c r="DF1305" s="48"/>
      <c r="DG1305" s="48"/>
      <c r="DH1305" s="48"/>
      <c r="DI1305" s="48"/>
      <c r="DJ1305" s="48"/>
      <c r="DK1305" s="48"/>
      <c r="DL1305" s="48"/>
      <c r="DM1305" s="48"/>
      <c r="DN1305" s="48"/>
      <c r="DO1305" s="48"/>
      <c r="DP1305" s="48"/>
      <c r="DQ1305" s="48"/>
      <c r="DR1305" s="48"/>
      <c r="DS1305" s="48"/>
      <c r="DT1305" s="48"/>
      <c r="DU1305" s="48"/>
      <c r="DV1305" s="48"/>
      <c r="DW1305" s="48"/>
      <c r="DX1305" s="48"/>
      <c r="DY1305" s="48"/>
      <c r="DZ1305" s="48"/>
      <c r="EA1305" s="48"/>
      <c r="EB1305" s="48"/>
      <c r="EC1305" s="48"/>
      <c r="ED1305" s="48"/>
      <c r="EE1305" s="48"/>
      <c r="EF1305" s="48"/>
      <c r="EG1305" s="48"/>
      <c r="EH1305" s="48"/>
      <c r="EI1305" s="48"/>
      <c r="EJ1305" s="48"/>
      <c r="EK1305" s="48"/>
      <c r="EL1305" s="48"/>
      <c r="ET1305" s="33" t="s">
        <v>1894</v>
      </c>
      <c r="EU1305" s="33" t="s">
        <v>1892</v>
      </c>
    </row>
    <row r="1306" spans="1:151" ht="12" hidden="1" customHeight="1">
      <c r="A1306" s="48"/>
      <c r="B1306" s="60"/>
      <c r="C1306" s="48"/>
      <c r="D1306" s="60"/>
      <c r="E1306" s="60"/>
      <c r="F1306" s="60"/>
      <c r="G1306" s="60"/>
      <c r="H1306" s="60"/>
      <c r="I1306" s="60"/>
      <c r="J1306" s="60"/>
      <c r="K1306" s="60"/>
      <c r="L1306" s="60"/>
      <c r="M1306" s="48"/>
      <c r="N1306" s="48"/>
      <c r="O1306" s="48"/>
      <c r="P1306" s="48"/>
      <c r="Q1306" s="48"/>
      <c r="R1306" s="48"/>
      <c r="S1306" s="48"/>
      <c r="T1306" s="48"/>
      <c r="U1306" s="48"/>
      <c r="V1306" s="48"/>
      <c r="W1306" s="48"/>
      <c r="X1306" s="48"/>
      <c r="Y1306" s="48"/>
      <c r="Z1306" s="48"/>
      <c r="AA1306" s="48"/>
      <c r="AB1306" s="48"/>
      <c r="AC1306" s="48"/>
      <c r="AD1306" s="48"/>
      <c r="AE1306" s="48"/>
      <c r="AF1306" s="48"/>
      <c r="AG1306" s="48"/>
      <c r="AH1306" s="48"/>
      <c r="AI1306" s="48"/>
      <c r="AJ1306" s="48"/>
      <c r="AK1306" s="48"/>
      <c r="AL1306" s="48"/>
      <c r="AM1306" s="48"/>
      <c r="AN1306" s="48"/>
      <c r="AO1306" s="48"/>
      <c r="AP1306" s="48"/>
      <c r="AQ1306" s="48"/>
      <c r="AR1306" s="48"/>
      <c r="AS1306" s="48"/>
      <c r="AT1306" s="48"/>
      <c r="AU1306" s="48"/>
      <c r="AV1306" s="48"/>
      <c r="AW1306" s="48"/>
      <c r="AX1306" s="48"/>
      <c r="AY1306" s="48"/>
      <c r="AZ1306" s="48"/>
      <c r="BA1306" s="48"/>
      <c r="BB1306" s="48"/>
      <c r="BC1306" s="48"/>
      <c r="BD1306" s="48"/>
      <c r="BE1306" s="48"/>
      <c r="BF1306" s="48"/>
      <c r="BG1306" s="48"/>
      <c r="BH1306" s="48"/>
      <c r="BI1306" s="158"/>
      <c r="BJ1306" s="158"/>
      <c r="BK1306" s="48"/>
      <c r="BL1306" s="307"/>
      <c r="BM1306" s="48"/>
      <c r="BN1306" s="48"/>
      <c r="BO1306" s="48"/>
      <c r="BP1306" s="48"/>
      <c r="BQ1306" s="48"/>
      <c r="BR1306" s="48"/>
      <c r="BS1306" s="48"/>
      <c r="BT1306" s="48"/>
      <c r="BU1306" s="48"/>
      <c r="BV1306" s="48"/>
      <c r="BW1306" s="48"/>
      <c r="BX1306" s="48"/>
      <c r="BY1306" s="48"/>
      <c r="BZ1306" s="328"/>
      <c r="CA1306" s="48"/>
      <c r="CB1306" s="48"/>
      <c r="CC1306" s="48"/>
      <c r="CD1306" s="48"/>
      <c r="CE1306" s="48"/>
      <c r="CF1306" s="48"/>
      <c r="CG1306" s="48"/>
      <c r="CH1306" s="48"/>
      <c r="CI1306" s="48"/>
      <c r="CJ1306" s="48"/>
      <c r="CK1306" s="48"/>
      <c r="CL1306" s="48"/>
      <c r="CM1306" s="48"/>
      <c r="CN1306" s="48"/>
      <c r="CO1306" s="48"/>
      <c r="CP1306" s="48"/>
      <c r="CQ1306" s="48"/>
      <c r="CR1306" s="48"/>
      <c r="CS1306" s="48"/>
      <c r="CT1306" s="48"/>
      <c r="CU1306" s="48"/>
      <c r="CV1306" s="48"/>
      <c r="CW1306" s="48"/>
      <c r="CX1306" s="48"/>
      <c r="CY1306" s="48"/>
      <c r="CZ1306" s="48"/>
      <c r="DA1306" s="48"/>
      <c r="DB1306" s="48"/>
      <c r="DC1306" s="48"/>
      <c r="DD1306" s="48"/>
      <c r="DE1306" s="48"/>
      <c r="DF1306" s="48"/>
      <c r="DG1306" s="48"/>
      <c r="DH1306" s="48"/>
      <c r="DI1306" s="48"/>
      <c r="DJ1306" s="48"/>
      <c r="DK1306" s="48"/>
      <c r="DL1306" s="48"/>
      <c r="DM1306" s="48"/>
      <c r="DN1306" s="48"/>
      <c r="DO1306" s="48"/>
      <c r="DP1306" s="48"/>
      <c r="DQ1306" s="48"/>
      <c r="DR1306" s="48"/>
      <c r="DS1306" s="48"/>
      <c r="DT1306" s="48"/>
      <c r="DU1306" s="48"/>
      <c r="DV1306" s="48"/>
      <c r="DW1306" s="48"/>
      <c r="DX1306" s="48"/>
      <c r="DY1306" s="48"/>
      <c r="DZ1306" s="48"/>
      <c r="EA1306" s="48"/>
      <c r="EB1306" s="48"/>
      <c r="EC1306" s="48"/>
      <c r="ED1306" s="48"/>
      <c r="EE1306" s="48"/>
      <c r="EF1306" s="48"/>
      <c r="EG1306" s="48"/>
      <c r="EH1306" s="48"/>
      <c r="EI1306" s="48"/>
      <c r="EJ1306" s="48"/>
      <c r="EK1306" s="48"/>
      <c r="EL1306" s="48"/>
      <c r="ET1306" s="33" t="s">
        <v>1895</v>
      </c>
      <c r="EU1306" s="33" t="s">
        <v>1893</v>
      </c>
    </row>
    <row r="1307" spans="1:151" ht="12" hidden="1" customHeight="1">
      <c r="A1307" s="48"/>
      <c r="B1307" s="60"/>
      <c r="C1307" s="48"/>
      <c r="D1307" s="60"/>
      <c r="E1307" s="60"/>
      <c r="F1307" s="60"/>
      <c r="G1307" s="60"/>
      <c r="H1307" s="60"/>
      <c r="I1307" s="60"/>
      <c r="J1307" s="60"/>
      <c r="K1307" s="60"/>
      <c r="L1307" s="60"/>
      <c r="M1307" s="48"/>
      <c r="N1307" s="48"/>
      <c r="O1307" s="48"/>
      <c r="P1307" s="48"/>
      <c r="Q1307" s="48"/>
      <c r="R1307" s="48"/>
      <c r="S1307" s="48"/>
      <c r="T1307" s="48"/>
      <c r="U1307" s="48"/>
      <c r="V1307" s="48"/>
      <c r="W1307" s="48"/>
      <c r="X1307" s="48"/>
      <c r="Y1307" s="48"/>
      <c r="Z1307" s="48"/>
      <c r="AA1307" s="48"/>
      <c r="AB1307" s="48"/>
      <c r="AC1307" s="48"/>
      <c r="AD1307" s="48"/>
      <c r="AE1307" s="48"/>
      <c r="AF1307" s="48"/>
      <c r="AG1307" s="48"/>
      <c r="AH1307" s="48"/>
      <c r="AI1307" s="48"/>
      <c r="AJ1307" s="48"/>
      <c r="AK1307" s="48"/>
      <c r="AL1307" s="48"/>
      <c r="AM1307" s="48"/>
      <c r="AN1307" s="48"/>
      <c r="AO1307" s="48"/>
      <c r="AP1307" s="48"/>
      <c r="AQ1307" s="48"/>
      <c r="AR1307" s="48"/>
      <c r="AS1307" s="48"/>
      <c r="AT1307" s="48"/>
      <c r="AU1307" s="48"/>
      <c r="AV1307" s="48"/>
      <c r="AW1307" s="48"/>
      <c r="AX1307" s="48"/>
      <c r="AY1307" s="48"/>
      <c r="AZ1307" s="48"/>
      <c r="BA1307" s="48"/>
      <c r="BB1307" s="48"/>
      <c r="BC1307" s="48"/>
      <c r="BD1307" s="48"/>
      <c r="BE1307" s="48"/>
      <c r="BF1307" s="48"/>
      <c r="BG1307" s="48"/>
      <c r="BH1307" s="48"/>
      <c r="BI1307" s="158"/>
      <c r="BJ1307" s="158"/>
      <c r="BK1307" s="48"/>
      <c r="BL1307" s="307"/>
      <c r="BM1307" s="48"/>
      <c r="BN1307" s="48"/>
      <c r="BO1307" s="48"/>
      <c r="BP1307" s="48"/>
      <c r="BQ1307" s="48"/>
      <c r="BR1307" s="48"/>
      <c r="BS1307" s="48"/>
      <c r="BT1307" s="48"/>
      <c r="BU1307" s="48"/>
      <c r="BV1307" s="48"/>
      <c r="BW1307" s="48"/>
      <c r="BX1307" s="48"/>
      <c r="BY1307" s="48"/>
      <c r="BZ1307" s="328"/>
      <c r="CA1307" s="48"/>
      <c r="CB1307" s="48"/>
      <c r="CC1307" s="48"/>
      <c r="CD1307" s="48"/>
      <c r="CE1307" s="48"/>
      <c r="CF1307" s="48"/>
      <c r="CG1307" s="48"/>
      <c r="CH1307" s="48"/>
      <c r="CI1307" s="48"/>
      <c r="CJ1307" s="48"/>
      <c r="CK1307" s="48"/>
      <c r="CL1307" s="48"/>
      <c r="CM1307" s="48"/>
      <c r="CN1307" s="48"/>
      <c r="CO1307" s="48"/>
      <c r="CP1307" s="48"/>
      <c r="CQ1307" s="48"/>
      <c r="CR1307" s="48"/>
      <c r="CS1307" s="48"/>
      <c r="CT1307" s="48"/>
      <c r="CU1307" s="48"/>
      <c r="CV1307" s="48"/>
      <c r="CW1307" s="48"/>
      <c r="CX1307" s="48"/>
      <c r="CY1307" s="48"/>
      <c r="CZ1307" s="48"/>
      <c r="DA1307" s="48"/>
      <c r="DB1307" s="48"/>
      <c r="DC1307" s="48"/>
      <c r="DD1307" s="48"/>
      <c r="DE1307" s="48"/>
      <c r="DF1307" s="48"/>
      <c r="DG1307" s="48"/>
      <c r="DH1307" s="48"/>
      <c r="DI1307" s="48"/>
      <c r="DJ1307" s="48"/>
      <c r="DK1307" s="48"/>
      <c r="DL1307" s="48"/>
      <c r="DM1307" s="48"/>
      <c r="DN1307" s="48"/>
      <c r="DO1307" s="48"/>
      <c r="DP1307" s="48"/>
      <c r="DQ1307" s="48"/>
      <c r="DR1307" s="48"/>
      <c r="DS1307" s="48"/>
      <c r="DT1307" s="48"/>
      <c r="DU1307" s="48"/>
      <c r="DV1307" s="48"/>
      <c r="DW1307" s="48"/>
      <c r="DX1307" s="48"/>
      <c r="DY1307" s="48"/>
      <c r="DZ1307" s="48"/>
      <c r="EA1307" s="48"/>
      <c r="EB1307" s="48"/>
      <c r="EC1307" s="48"/>
      <c r="ED1307" s="48"/>
      <c r="EE1307" s="48"/>
      <c r="EF1307" s="48"/>
      <c r="EG1307" s="48"/>
      <c r="EH1307" s="48"/>
      <c r="EI1307" s="48"/>
      <c r="EJ1307" s="48"/>
      <c r="EK1307" s="48"/>
      <c r="EL1307" s="48"/>
      <c r="ET1307" s="33" t="s">
        <v>1896</v>
      </c>
      <c r="EU1307" s="33" t="s">
        <v>1894</v>
      </c>
    </row>
    <row r="1308" spans="1:151" ht="12" hidden="1" customHeight="1">
      <c r="A1308" s="48"/>
      <c r="B1308" s="60"/>
      <c r="C1308" s="48"/>
      <c r="D1308" s="60"/>
      <c r="E1308" s="60"/>
      <c r="F1308" s="60"/>
      <c r="G1308" s="60"/>
      <c r="H1308" s="60"/>
      <c r="I1308" s="60"/>
      <c r="J1308" s="60"/>
      <c r="K1308" s="60"/>
      <c r="L1308" s="60"/>
      <c r="M1308" s="48"/>
      <c r="N1308" s="48"/>
      <c r="O1308" s="48"/>
      <c r="P1308" s="48"/>
      <c r="Q1308" s="48"/>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c r="AM1308" s="48"/>
      <c r="AN1308" s="48"/>
      <c r="AO1308" s="48"/>
      <c r="AP1308" s="48"/>
      <c r="AQ1308" s="48"/>
      <c r="AR1308" s="48"/>
      <c r="AS1308" s="48"/>
      <c r="AT1308" s="48"/>
      <c r="AU1308" s="48"/>
      <c r="AV1308" s="48"/>
      <c r="AW1308" s="48"/>
      <c r="AX1308" s="48"/>
      <c r="AY1308" s="48"/>
      <c r="AZ1308" s="48"/>
      <c r="BA1308" s="48"/>
      <c r="BB1308" s="48"/>
      <c r="BC1308" s="48"/>
      <c r="BD1308" s="48"/>
      <c r="BE1308" s="48"/>
      <c r="BF1308" s="48"/>
      <c r="BG1308" s="48"/>
      <c r="BH1308" s="48"/>
      <c r="BI1308" s="158"/>
      <c r="BJ1308" s="158"/>
      <c r="BK1308" s="48"/>
      <c r="BL1308" s="307"/>
      <c r="BM1308" s="48"/>
      <c r="BN1308" s="48"/>
      <c r="BO1308" s="48"/>
      <c r="BP1308" s="48"/>
      <c r="BQ1308" s="48"/>
      <c r="BR1308" s="48"/>
      <c r="BS1308" s="48"/>
      <c r="BT1308" s="48"/>
      <c r="BU1308" s="48"/>
      <c r="BV1308" s="48"/>
      <c r="BW1308" s="48"/>
      <c r="BX1308" s="48"/>
      <c r="BY1308" s="48"/>
      <c r="BZ1308" s="328"/>
      <c r="CA1308" s="48"/>
      <c r="CB1308" s="48"/>
      <c r="CC1308" s="48"/>
      <c r="CD1308" s="48"/>
      <c r="CE1308" s="48"/>
      <c r="CF1308" s="48"/>
      <c r="CG1308" s="48"/>
      <c r="CH1308" s="48"/>
      <c r="CI1308" s="48"/>
      <c r="CJ1308" s="48"/>
      <c r="CK1308" s="48"/>
      <c r="CL1308" s="48"/>
      <c r="CM1308" s="48"/>
      <c r="CN1308" s="48"/>
      <c r="CO1308" s="48"/>
      <c r="CP1308" s="48"/>
      <c r="CQ1308" s="48"/>
      <c r="CR1308" s="48"/>
      <c r="CS1308" s="48"/>
      <c r="CT1308" s="48"/>
      <c r="CU1308" s="48"/>
      <c r="CV1308" s="48"/>
      <c r="CW1308" s="48"/>
      <c r="CX1308" s="48"/>
      <c r="CY1308" s="48"/>
      <c r="CZ1308" s="48"/>
      <c r="DA1308" s="48"/>
      <c r="DB1308" s="48"/>
      <c r="DC1308" s="48"/>
      <c r="DD1308" s="48"/>
      <c r="DE1308" s="48"/>
      <c r="DF1308" s="48"/>
      <c r="DG1308" s="48"/>
      <c r="DH1308" s="48"/>
      <c r="DI1308" s="48"/>
      <c r="DJ1308" s="48"/>
      <c r="DK1308" s="48"/>
      <c r="DL1308" s="48"/>
      <c r="DM1308" s="48"/>
      <c r="DN1308" s="48"/>
      <c r="DO1308" s="48"/>
      <c r="DP1308" s="48"/>
      <c r="DQ1308" s="48"/>
      <c r="DR1308" s="48"/>
      <c r="DS1308" s="48"/>
      <c r="DT1308" s="48"/>
      <c r="DU1308" s="48"/>
      <c r="DV1308" s="48"/>
      <c r="DW1308" s="48"/>
      <c r="DX1308" s="48"/>
      <c r="DY1308" s="48"/>
      <c r="DZ1308" s="48"/>
      <c r="EA1308" s="48"/>
      <c r="EB1308" s="48"/>
      <c r="EC1308" s="48"/>
      <c r="ED1308" s="48"/>
      <c r="EE1308" s="48"/>
      <c r="EF1308" s="48"/>
      <c r="EG1308" s="48"/>
      <c r="EH1308" s="48"/>
      <c r="EI1308" s="48"/>
      <c r="EJ1308" s="48"/>
      <c r="EK1308" s="48"/>
      <c r="EL1308" s="48"/>
      <c r="ET1308" s="33" t="s">
        <v>1897</v>
      </c>
      <c r="EU1308" s="33" t="s">
        <v>1895</v>
      </c>
    </row>
    <row r="1309" spans="1:151" ht="12" hidden="1" customHeight="1">
      <c r="A1309" s="48"/>
      <c r="B1309" s="60"/>
      <c r="C1309" s="48"/>
      <c r="D1309" s="60"/>
      <c r="E1309" s="60"/>
      <c r="F1309" s="60"/>
      <c r="G1309" s="60"/>
      <c r="H1309" s="60"/>
      <c r="I1309" s="60"/>
      <c r="J1309" s="60"/>
      <c r="K1309" s="60"/>
      <c r="L1309" s="60"/>
      <c r="M1309" s="48"/>
      <c r="N1309" s="48"/>
      <c r="O1309" s="48"/>
      <c r="P1309" s="48"/>
      <c r="Q1309" s="48"/>
      <c r="R1309" s="48"/>
      <c r="S1309" s="48"/>
      <c r="T1309" s="48"/>
      <c r="U1309" s="48"/>
      <c r="V1309" s="48"/>
      <c r="W1309" s="48"/>
      <c r="X1309" s="48"/>
      <c r="Y1309" s="48"/>
      <c r="Z1309" s="48"/>
      <c r="AA1309" s="48"/>
      <c r="AB1309" s="48"/>
      <c r="AC1309" s="48"/>
      <c r="AD1309" s="48"/>
      <c r="AE1309" s="48"/>
      <c r="AF1309" s="48"/>
      <c r="AG1309" s="48"/>
      <c r="AH1309" s="48"/>
      <c r="AI1309" s="48"/>
      <c r="AJ1309" s="48"/>
      <c r="AK1309" s="48"/>
      <c r="AL1309" s="48"/>
      <c r="AM1309" s="48"/>
      <c r="AN1309" s="48"/>
      <c r="AO1309" s="48"/>
      <c r="AP1309" s="48"/>
      <c r="AQ1309" s="48"/>
      <c r="AR1309" s="48"/>
      <c r="AS1309" s="48"/>
      <c r="AT1309" s="48"/>
      <c r="AU1309" s="48"/>
      <c r="AV1309" s="48"/>
      <c r="AW1309" s="48"/>
      <c r="AX1309" s="48"/>
      <c r="AY1309" s="48"/>
      <c r="AZ1309" s="48"/>
      <c r="BA1309" s="48"/>
      <c r="BB1309" s="48"/>
      <c r="BC1309" s="48"/>
      <c r="BD1309" s="48"/>
      <c r="BE1309" s="48"/>
      <c r="BF1309" s="48"/>
      <c r="BG1309" s="48"/>
      <c r="BH1309" s="48"/>
      <c r="BI1309" s="158"/>
      <c r="BJ1309" s="158"/>
      <c r="BK1309" s="48"/>
      <c r="BL1309" s="307"/>
      <c r="BM1309" s="48"/>
      <c r="BN1309" s="48"/>
      <c r="BO1309" s="48"/>
      <c r="BP1309" s="48"/>
      <c r="BQ1309" s="48"/>
      <c r="BR1309" s="48"/>
      <c r="BS1309" s="48"/>
      <c r="BT1309" s="48"/>
      <c r="BU1309" s="48"/>
      <c r="BV1309" s="48"/>
      <c r="BW1309" s="48"/>
      <c r="BX1309" s="48"/>
      <c r="BY1309" s="48"/>
      <c r="BZ1309" s="328"/>
      <c r="CA1309" s="48"/>
      <c r="CB1309" s="48"/>
      <c r="CC1309" s="48"/>
      <c r="CD1309" s="48"/>
      <c r="CE1309" s="48"/>
      <c r="CF1309" s="48"/>
      <c r="CG1309" s="48"/>
      <c r="CH1309" s="48"/>
      <c r="CI1309" s="48"/>
      <c r="CJ1309" s="48"/>
      <c r="CK1309" s="48"/>
      <c r="CL1309" s="48"/>
      <c r="CM1309" s="48"/>
      <c r="CN1309" s="48"/>
      <c r="CO1309" s="48"/>
      <c r="CP1309" s="48"/>
      <c r="CQ1309" s="48"/>
      <c r="CR1309" s="48"/>
      <c r="CS1309" s="48"/>
      <c r="CT1309" s="48"/>
      <c r="CU1309" s="48"/>
      <c r="CV1309" s="48"/>
      <c r="CW1309" s="48"/>
      <c r="CX1309" s="48"/>
      <c r="CY1309" s="48"/>
      <c r="CZ1309" s="48"/>
      <c r="DA1309" s="48"/>
      <c r="DB1309" s="48"/>
      <c r="DC1309" s="48"/>
      <c r="DD1309" s="48"/>
      <c r="DE1309" s="48"/>
      <c r="DF1309" s="48"/>
      <c r="DG1309" s="48"/>
      <c r="DH1309" s="48"/>
      <c r="DI1309" s="48"/>
      <c r="DJ1309" s="48"/>
      <c r="DK1309" s="48"/>
      <c r="DL1309" s="48"/>
      <c r="DM1309" s="48"/>
      <c r="DN1309" s="48"/>
      <c r="DO1309" s="48"/>
      <c r="DP1309" s="48"/>
      <c r="DQ1309" s="48"/>
      <c r="DR1309" s="48"/>
      <c r="DS1309" s="48"/>
      <c r="DT1309" s="48"/>
      <c r="DU1309" s="48"/>
      <c r="DV1309" s="48"/>
      <c r="DW1309" s="48"/>
      <c r="DX1309" s="48"/>
      <c r="DY1309" s="48"/>
      <c r="DZ1309" s="48"/>
      <c r="EA1309" s="48"/>
      <c r="EB1309" s="48"/>
      <c r="EC1309" s="48"/>
      <c r="ED1309" s="48"/>
      <c r="EE1309" s="48"/>
      <c r="EF1309" s="48"/>
      <c r="EG1309" s="48"/>
      <c r="EH1309" s="48"/>
      <c r="EI1309" s="48"/>
      <c r="EJ1309" s="48"/>
      <c r="EK1309" s="48"/>
      <c r="EL1309" s="48"/>
      <c r="ET1309" s="33" t="s">
        <v>1898</v>
      </c>
      <c r="EU1309" s="33" t="s">
        <v>1896</v>
      </c>
    </row>
    <row r="1310" spans="1:151" ht="12" hidden="1" customHeight="1">
      <c r="A1310" s="48"/>
      <c r="B1310" s="60"/>
      <c r="C1310" s="48"/>
      <c r="D1310" s="60"/>
      <c r="E1310" s="60"/>
      <c r="F1310" s="60"/>
      <c r="G1310" s="60"/>
      <c r="H1310" s="60"/>
      <c r="I1310" s="60"/>
      <c r="J1310" s="60"/>
      <c r="K1310" s="60"/>
      <c r="L1310" s="60"/>
      <c r="M1310" s="48"/>
      <c r="N1310" s="48"/>
      <c r="O1310" s="48"/>
      <c r="P1310" s="48"/>
      <c r="Q1310" s="48"/>
      <c r="R1310" s="48"/>
      <c r="S1310" s="48"/>
      <c r="T1310" s="48"/>
      <c r="U1310" s="48"/>
      <c r="V1310" s="48"/>
      <c r="W1310" s="48"/>
      <c r="X1310" s="48"/>
      <c r="Y1310" s="48"/>
      <c r="Z1310" s="48"/>
      <c r="AA1310" s="48"/>
      <c r="AB1310" s="48"/>
      <c r="AC1310" s="48"/>
      <c r="AD1310" s="48"/>
      <c r="AE1310" s="48"/>
      <c r="AF1310" s="48"/>
      <c r="AG1310" s="48"/>
      <c r="AH1310" s="48"/>
      <c r="AI1310" s="48"/>
      <c r="AJ1310" s="48"/>
      <c r="AK1310" s="48"/>
      <c r="AL1310" s="48"/>
      <c r="AM1310" s="48"/>
      <c r="AN1310" s="48"/>
      <c r="AO1310" s="48"/>
      <c r="AP1310" s="48"/>
      <c r="AQ1310" s="48"/>
      <c r="AR1310" s="48"/>
      <c r="AS1310" s="48"/>
      <c r="AT1310" s="48"/>
      <c r="AU1310" s="48"/>
      <c r="AV1310" s="48"/>
      <c r="AW1310" s="48"/>
      <c r="AX1310" s="48"/>
      <c r="AY1310" s="48"/>
      <c r="AZ1310" s="48"/>
      <c r="BA1310" s="48"/>
      <c r="BB1310" s="48"/>
      <c r="BC1310" s="48"/>
      <c r="BD1310" s="48"/>
      <c r="BE1310" s="48"/>
      <c r="BF1310" s="48"/>
      <c r="BG1310" s="48"/>
      <c r="BH1310" s="48"/>
      <c r="BI1310" s="158"/>
      <c r="BJ1310" s="158"/>
      <c r="BK1310" s="48"/>
      <c r="BL1310" s="307"/>
      <c r="BM1310" s="48"/>
      <c r="BN1310" s="48"/>
      <c r="BO1310" s="48"/>
      <c r="BP1310" s="48"/>
      <c r="BQ1310" s="48"/>
      <c r="BR1310" s="48"/>
      <c r="BS1310" s="48"/>
      <c r="BT1310" s="48"/>
      <c r="BU1310" s="48"/>
      <c r="BV1310" s="48"/>
      <c r="BW1310" s="48"/>
      <c r="BX1310" s="48"/>
      <c r="BY1310" s="48"/>
      <c r="BZ1310" s="328"/>
      <c r="CA1310" s="48"/>
      <c r="CB1310" s="48"/>
      <c r="CC1310" s="48"/>
      <c r="CD1310" s="48"/>
      <c r="CE1310" s="48"/>
      <c r="CF1310" s="48"/>
      <c r="CG1310" s="48"/>
      <c r="CH1310" s="48"/>
      <c r="CI1310" s="48"/>
      <c r="CJ1310" s="48"/>
      <c r="CK1310" s="48"/>
      <c r="CL1310" s="48"/>
      <c r="CM1310" s="48"/>
      <c r="CN1310" s="48"/>
      <c r="CO1310" s="48"/>
      <c r="CP1310" s="48"/>
      <c r="CQ1310" s="48"/>
      <c r="CR1310" s="48"/>
      <c r="CS1310" s="48"/>
      <c r="CT1310" s="48"/>
      <c r="CU1310" s="48"/>
      <c r="CV1310" s="48"/>
      <c r="CW1310" s="48"/>
      <c r="CX1310" s="48"/>
      <c r="CY1310" s="48"/>
      <c r="CZ1310" s="48"/>
      <c r="DA1310" s="48"/>
      <c r="DB1310" s="48"/>
      <c r="DC1310" s="48"/>
      <c r="DD1310" s="48"/>
      <c r="DE1310" s="48"/>
      <c r="DF1310" s="48"/>
      <c r="DG1310" s="48"/>
      <c r="DH1310" s="48"/>
      <c r="DI1310" s="48"/>
      <c r="DJ1310" s="48"/>
      <c r="DK1310" s="48"/>
      <c r="DL1310" s="48"/>
      <c r="DM1310" s="48"/>
      <c r="DN1310" s="48"/>
      <c r="DO1310" s="48"/>
      <c r="DP1310" s="48"/>
      <c r="DQ1310" s="48"/>
      <c r="DR1310" s="48"/>
      <c r="DS1310" s="48"/>
      <c r="DT1310" s="48"/>
      <c r="DU1310" s="48"/>
      <c r="DV1310" s="48"/>
      <c r="DW1310" s="48"/>
      <c r="DX1310" s="48"/>
      <c r="DY1310" s="48"/>
      <c r="DZ1310" s="48"/>
      <c r="EA1310" s="48"/>
      <c r="EB1310" s="48"/>
      <c r="EC1310" s="48"/>
      <c r="ED1310" s="48"/>
      <c r="EE1310" s="48"/>
      <c r="EF1310" s="48"/>
      <c r="EG1310" s="48"/>
      <c r="EH1310" s="48"/>
      <c r="EI1310" s="48"/>
      <c r="EJ1310" s="48"/>
      <c r="EK1310" s="48"/>
      <c r="EL1310" s="48"/>
      <c r="ET1310" s="33" t="s">
        <v>1899</v>
      </c>
      <c r="EU1310" s="33" t="s">
        <v>1897</v>
      </c>
    </row>
    <row r="1311" spans="1:151" ht="12" hidden="1" customHeight="1">
      <c r="A1311" s="48"/>
      <c r="B1311" s="60"/>
      <c r="C1311" s="48"/>
      <c r="D1311" s="60"/>
      <c r="E1311" s="60"/>
      <c r="F1311" s="60"/>
      <c r="G1311" s="60"/>
      <c r="H1311" s="60"/>
      <c r="I1311" s="60"/>
      <c r="J1311" s="60"/>
      <c r="K1311" s="60"/>
      <c r="L1311" s="60"/>
      <c r="M1311" s="48"/>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c r="AM1311" s="48"/>
      <c r="AN1311" s="48"/>
      <c r="AO1311" s="48"/>
      <c r="AP1311" s="48"/>
      <c r="AQ1311" s="48"/>
      <c r="AR1311" s="48"/>
      <c r="AS1311" s="48"/>
      <c r="AT1311" s="48"/>
      <c r="AU1311" s="48"/>
      <c r="AV1311" s="48"/>
      <c r="AW1311" s="48"/>
      <c r="AX1311" s="48"/>
      <c r="AY1311" s="48"/>
      <c r="AZ1311" s="48"/>
      <c r="BA1311" s="48"/>
      <c r="BB1311" s="48"/>
      <c r="BC1311" s="48"/>
      <c r="BD1311" s="48"/>
      <c r="BE1311" s="48"/>
      <c r="BF1311" s="48"/>
      <c r="BG1311" s="48"/>
      <c r="BH1311" s="48"/>
      <c r="BI1311" s="158"/>
      <c r="BJ1311" s="158"/>
      <c r="BK1311" s="48"/>
      <c r="BL1311" s="307"/>
      <c r="BM1311" s="48"/>
      <c r="BN1311" s="48"/>
      <c r="BO1311" s="48"/>
      <c r="BP1311" s="48"/>
      <c r="BQ1311" s="48"/>
      <c r="BR1311" s="48"/>
      <c r="BS1311" s="48"/>
      <c r="BT1311" s="48"/>
      <c r="BU1311" s="48"/>
      <c r="BV1311" s="48"/>
      <c r="BW1311" s="48"/>
      <c r="BX1311" s="48"/>
      <c r="BY1311" s="48"/>
      <c r="BZ1311" s="328"/>
      <c r="CA1311" s="48"/>
      <c r="CB1311" s="48"/>
      <c r="CC1311" s="48"/>
      <c r="CD1311" s="48"/>
      <c r="CE1311" s="48"/>
      <c r="CF1311" s="48"/>
      <c r="CG1311" s="48"/>
      <c r="CH1311" s="48"/>
      <c r="CI1311" s="48"/>
      <c r="CJ1311" s="48"/>
      <c r="CK1311" s="48"/>
      <c r="CL1311" s="48"/>
      <c r="CM1311" s="48"/>
      <c r="CN1311" s="48"/>
      <c r="CO1311" s="48"/>
      <c r="CP1311" s="48"/>
      <c r="CQ1311" s="48"/>
      <c r="CR1311" s="48"/>
      <c r="CS1311" s="48"/>
      <c r="CT1311" s="48"/>
      <c r="CU1311" s="48"/>
      <c r="CV1311" s="48"/>
      <c r="CW1311" s="48"/>
      <c r="CX1311" s="48"/>
      <c r="CY1311" s="48"/>
      <c r="CZ1311" s="48"/>
      <c r="DA1311" s="48"/>
      <c r="DB1311" s="48"/>
      <c r="DC1311" s="48"/>
      <c r="DD1311" s="48"/>
      <c r="DE1311" s="48"/>
      <c r="DF1311" s="48"/>
      <c r="DG1311" s="48"/>
      <c r="DH1311" s="48"/>
      <c r="DI1311" s="48"/>
      <c r="DJ1311" s="48"/>
      <c r="DK1311" s="48"/>
      <c r="DL1311" s="48"/>
      <c r="DM1311" s="48"/>
      <c r="DN1311" s="48"/>
      <c r="DO1311" s="48"/>
      <c r="DP1311" s="48"/>
      <c r="DQ1311" s="48"/>
      <c r="DR1311" s="48"/>
      <c r="DS1311" s="48"/>
      <c r="DT1311" s="48"/>
      <c r="DU1311" s="48"/>
      <c r="DV1311" s="48"/>
      <c r="DW1311" s="48"/>
      <c r="DX1311" s="48"/>
      <c r="DY1311" s="48"/>
      <c r="DZ1311" s="48"/>
      <c r="EA1311" s="48"/>
      <c r="EB1311" s="48"/>
      <c r="EC1311" s="48"/>
      <c r="ED1311" s="48"/>
      <c r="EE1311" s="48"/>
      <c r="EF1311" s="48"/>
      <c r="EG1311" s="48"/>
      <c r="EH1311" s="48"/>
      <c r="EI1311" s="48"/>
      <c r="EJ1311" s="48"/>
      <c r="EK1311" s="48"/>
      <c r="EL1311" s="48"/>
      <c r="ET1311" s="33" t="s">
        <v>1900</v>
      </c>
      <c r="EU1311" s="33" t="s">
        <v>1898</v>
      </c>
    </row>
    <row r="1312" spans="1:151" ht="12" hidden="1" customHeight="1">
      <c r="A1312" s="48"/>
      <c r="B1312" s="60"/>
      <c r="C1312" s="48"/>
      <c r="D1312" s="60"/>
      <c r="E1312" s="60"/>
      <c r="F1312" s="60"/>
      <c r="G1312" s="60"/>
      <c r="H1312" s="60"/>
      <c r="I1312" s="60"/>
      <c r="J1312" s="60"/>
      <c r="K1312" s="60"/>
      <c r="L1312" s="60"/>
      <c r="M1312" s="48"/>
      <c r="N1312" s="48"/>
      <c r="O1312" s="48"/>
      <c r="P1312" s="48"/>
      <c r="Q1312" s="48"/>
      <c r="R1312" s="48"/>
      <c r="S1312" s="48"/>
      <c r="T1312" s="48"/>
      <c r="U1312" s="48"/>
      <c r="V1312" s="48"/>
      <c r="W1312" s="48"/>
      <c r="X1312" s="48"/>
      <c r="Y1312" s="48"/>
      <c r="Z1312" s="48"/>
      <c r="AA1312" s="48"/>
      <c r="AB1312" s="48"/>
      <c r="AC1312" s="48"/>
      <c r="AD1312" s="48"/>
      <c r="AE1312" s="48"/>
      <c r="AF1312" s="48"/>
      <c r="AG1312" s="48"/>
      <c r="AH1312" s="48"/>
      <c r="AI1312" s="48"/>
      <c r="AJ1312" s="48"/>
      <c r="AK1312" s="48"/>
      <c r="AL1312" s="48"/>
      <c r="AM1312" s="48"/>
      <c r="AN1312" s="48"/>
      <c r="AO1312" s="48"/>
      <c r="AP1312" s="48"/>
      <c r="AQ1312" s="48"/>
      <c r="AR1312" s="48"/>
      <c r="AS1312" s="48"/>
      <c r="AT1312" s="48"/>
      <c r="AU1312" s="48"/>
      <c r="AV1312" s="48"/>
      <c r="AW1312" s="48"/>
      <c r="AX1312" s="48"/>
      <c r="AY1312" s="48"/>
      <c r="AZ1312" s="48"/>
      <c r="BA1312" s="48"/>
      <c r="BB1312" s="48"/>
      <c r="BC1312" s="48"/>
      <c r="BD1312" s="48"/>
      <c r="BE1312" s="48"/>
      <c r="BF1312" s="48"/>
      <c r="BG1312" s="48"/>
      <c r="BH1312" s="48"/>
      <c r="BI1312" s="158"/>
      <c r="BJ1312" s="158"/>
      <c r="BK1312" s="48"/>
      <c r="BL1312" s="307"/>
      <c r="BM1312" s="48"/>
      <c r="BN1312" s="48"/>
      <c r="BO1312" s="48"/>
      <c r="BP1312" s="48"/>
      <c r="BQ1312" s="48"/>
      <c r="BR1312" s="48"/>
      <c r="BS1312" s="48"/>
      <c r="BT1312" s="48"/>
      <c r="BU1312" s="48"/>
      <c r="BV1312" s="48"/>
      <c r="BW1312" s="48"/>
      <c r="BX1312" s="48"/>
      <c r="BY1312" s="48"/>
      <c r="BZ1312" s="328"/>
      <c r="CA1312" s="48"/>
      <c r="CB1312" s="48"/>
      <c r="CC1312" s="48"/>
      <c r="CD1312" s="48"/>
      <c r="CE1312" s="48"/>
      <c r="CF1312" s="48"/>
      <c r="CG1312" s="48"/>
      <c r="CH1312" s="48"/>
      <c r="CI1312" s="48"/>
      <c r="CJ1312" s="48"/>
      <c r="CK1312" s="48"/>
      <c r="CL1312" s="48"/>
      <c r="CM1312" s="48"/>
      <c r="CN1312" s="48"/>
      <c r="CO1312" s="48"/>
      <c r="CP1312" s="48"/>
      <c r="CQ1312" s="48"/>
      <c r="CR1312" s="48"/>
      <c r="CS1312" s="48"/>
      <c r="CT1312" s="48"/>
      <c r="CU1312" s="48"/>
      <c r="CV1312" s="48"/>
      <c r="CW1312" s="48"/>
      <c r="CX1312" s="48"/>
      <c r="CY1312" s="48"/>
      <c r="CZ1312" s="48"/>
      <c r="DA1312" s="48"/>
      <c r="DB1312" s="48"/>
      <c r="DC1312" s="48"/>
      <c r="DD1312" s="48"/>
      <c r="DE1312" s="48"/>
      <c r="DF1312" s="48"/>
      <c r="DG1312" s="48"/>
      <c r="DH1312" s="48"/>
      <c r="DI1312" s="48"/>
      <c r="DJ1312" s="48"/>
      <c r="DK1312" s="48"/>
      <c r="DL1312" s="48"/>
      <c r="DM1312" s="48"/>
      <c r="DN1312" s="48"/>
      <c r="DO1312" s="48"/>
      <c r="DP1312" s="48"/>
      <c r="DQ1312" s="48"/>
      <c r="DR1312" s="48"/>
      <c r="DS1312" s="48"/>
      <c r="DT1312" s="48"/>
      <c r="DU1312" s="48"/>
      <c r="DV1312" s="48"/>
      <c r="DW1312" s="48"/>
      <c r="DX1312" s="48"/>
      <c r="DY1312" s="48"/>
      <c r="DZ1312" s="48"/>
      <c r="EA1312" s="48"/>
      <c r="EB1312" s="48"/>
      <c r="EC1312" s="48"/>
      <c r="ED1312" s="48"/>
      <c r="EE1312" s="48"/>
      <c r="EF1312" s="48"/>
      <c r="EG1312" s="48"/>
      <c r="EH1312" s="48"/>
      <c r="EI1312" s="48"/>
      <c r="EJ1312" s="48"/>
      <c r="EK1312" s="48"/>
      <c r="EL1312" s="48"/>
      <c r="ET1312" s="33" t="s">
        <v>1901</v>
      </c>
      <c r="EU1312" s="33" t="s">
        <v>1899</v>
      </c>
    </row>
    <row r="1313" spans="1:151" ht="12" hidden="1" customHeight="1">
      <c r="A1313" s="48"/>
      <c r="B1313" s="60"/>
      <c r="C1313" s="48"/>
      <c r="D1313" s="60"/>
      <c r="E1313" s="60"/>
      <c r="F1313" s="60"/>
      <c r="G1313" s="60"/>
      <c r="H1313" s="60"/>
      <c r="I1313" s="60"/>
      <c r="J1313" s="60"/>
      <c r="K1313" s="60"/>
      <c r="L1313" s="60"/>
      <c r="M1313" s="48"/>
      <c r="N1313" s="48"/>
      <c r="O1313" s="48"/>
      <c r="P1313" s="48"/>
      <c r="Q1313" s="48"/>
      <c r="R1313" s="48"/>
      <c r="S1313" s="48"/>
      <c r="T1313" s="48"/>
      <c r="U1313" s="48"/>
      <c r="V1313" s="48"/>
      <c r="W1313" s="48"/>
      <c r="X1313" s="48"/>
      <c r="Y1313" s="48"/>
      <c r="Z1313" s="48"/>
      <c r="AA1313" s="48"/>
      <c r="AB1313" s="48"/>
      <c r="AC1313" s="48"/>
      <c r="AD1313" s="48"/>
      <c r="AE1313" s="48"/>
      <c r="AF1313" s="48"/>
      <c r="AG1313" s="48"/>
      <c r="AH1313" s="48"/>
      <c r="AI1313" s="48"/>
      <c r="AJ1313" s="48"/>
      <c r="AK1313" s="48"/>
      <c r="AL1313" s="48"/>
      <c r="AM1313" s="48"/>
      <c r="AN1313" s="48"/>
      <c r="AO1313" s="48"/>
      <c r="AP1313" s="48"/>
      <c r="AQ1313" s="48"/>
      <c r="AR1313" s="48"/>
      <c r="AS1313" s="48"/>
      <c r="AT1313" s="48"/>
      <c r="AU1313" s="48"/>
      <c r="AV1313" s="48"/>
      <c r="AW1313" s="48"/>
      <c r="AX1313" s="48"/>
      <c r="AY1313" s="48"/>
      <c r="AZ1313" s="48"/>
      <c r="BA1313" s="48"/>
      <c r="BB1313" s="48"/>
      <c r="BC1313" s="48"/>
      <c r="BD1313" s="48"/>
      <c r="BE1313" s="48"/>
      <c r="BF1313" s="48"/>
      <c r="BG1313" s="48"/>
      <c r="BH1313" s="48"/>
      <c r="BI1313" s="158"/>
      <c r="BJ1313" s="158"/>
      <c r="BK1313" s="48"/>
      <c r="BL1313" s="307"/>
      <c r="BM1313" s="48"/>
      <c r="BN1313" s="48"/>
      <c r="BO1313" s="48"/>
      <c r="BP1313" s="48"/>
      <c r="BQ1313" s="48"/>
      <c r="BR1313" s="48"/>
      <c r="BS1313" s="48"/>
      <c r="BT1313" s="48"/>
      <c r="BU1313" s="48"/>
      <c r="BV1313" s="48"/>
      <c r="BW1313" s="48"/>
      <c r="BX1313" s="48"/>
      <c r="BY1313" s="48"/>
      <c r="BZ1313" s="328"/>
      <c r="CA1313" s="48"/>
      <c r="CB1313" s="48"/>
      <c r="CC1313" s="48"/>
      <c r="CD1313" s="48"/>
      <c r="CE1313" s="48"/>
      <c r="CF1313" s="48"/>
      <c r="CG1313" s="48"/>
      <c r="CH1313" s="48"/>
      <c r="CI1313" s="48"/>
      <c r="CJ1313" s="48"/>
      <c r="CK1313" s="48"/>
      <c r="CL1313" s="48"/>
      <c r="CM1313" s="48"/>
      <c r="CN1313" s="48"/>
      <c r="CO1313" s="48"/>
      <c r="CP1313" s="48"/>
      <c r="CQ1313" s="48"/>
      <c r="CR1313" s="48"/>
      <c r="CS1313" s="48"/>
      <c r="CT1313" s="48"/>
      <c r="CU1313" s="48"/>
      <c r="CV1313" s="48"/>
      <c r="CW1313" s="48"/>
      <c r="CX1313" s="48"/>
      <c r="CY1313" s="48"/>
      <c r="CZ1313" s="48"/>
      <c r="DA1313" s="48"/>
      <c r="DB1313" s="48"/>
      <c r="DC1313" s="48"/>
      <c r="DD1313" s="48"/>
      <c r="DE1313" s="48"/>
      <c r="DF1313" s="48"/>
      <c r="DG1313" s="48"/>
      <c r="DH1313" s="48"/>
      <c r="DI1313" s="48"/>
      <c r="DJ1313" s="48"/>
      <c r="DK1313" s="48"/>
      <c r="DL1313" s="48"/>
      <c r="DM1313" s="48"/>
      <c r="DN1313" s="48"/>
      <c r="DO1313" s="48"/>
      <c r="DP1313" s="48"/>
      <c r="DQ1313" s="48"/>
      <c r="DR1313" s="48"/>
      <c r="DS1313" s="48"/>
      <c r="DT1313" s="48"/>
      <c r="DU1313" s="48"/>
      <c r="DV1313" s="48"/>
      <c r="DW1313" s="48"/>
      <c r="DX1313" s="48"/>
      <c r="DY1313" s="48"/>
      <c r="DZ1313" s="48"/>
      <c r="EA1313" s="48"/>
      <c r="EB1313" s="48"/>
      <c r="EC1313" s="48"/>
      <c r="ED1313" s="48"/>
      <c r="EE1313" s="48"/>
      <c r="EF1313" s="48"/>
      <c r="EG1313" s="48"/>
      <c r="EH1313" s="48"/>
      <c r="EI1313" s="48"/>
      <c r="EJ1313" s="48"/>
      <c r="EK1313" s="48"/>
      <c r="EL1313" s="48"/>
      <c r="ET1313" s="33" t="s">
        <v>1902</v>
      </c>
      <c r="EU1313" s="33" t="s">
        <v>1900</v>
      </c>
    </row>
    <row r="1314" spans="1:151" ht="12" hidden="1" customHeight="1">
      <c r="A1314" s="48"/>
      <c r="B1314" s="60"/>
      <c r="C1314" s="48"/>
      <c r="D1314" s="60"/>
      <c r="E1314" s="60"/>
      <c r="F1314" s="60"/>
      <c r="G1314" s="60"/>
      <c r="H1314" s="60"/>
      <c r="I1314" s="60"/>
      <c r="J1314" s="60"/>
      <c r="K1314" s="60"/>
      <c r="L1314" s="60"/>
      <c r="M1314" s="48"/>
      <c r="N1314" s="48"/>
      <c r="O1314" s="48"/>
      <c r="P1314" s="48"/>
      <c r="Q1314" s="48"/>
      <c r="R1314" s="48"/>
      <c r="S1314" s="48"/>
      <c r="T1314" s="48"/>
      <c r="U1314" s="48"/>
      <c r="V1314" s="48"/>
      <c r="W1314" s="48"/>
      <c r="X1314" s="48"/>
      <c r="Y1314" s="48"/>
      <c r="Z1314" s="48"/>
      <c r="AA1314" s="48"/>
      <c r="AB1314" s="48"/>
      <c r="AC1314" s="48"/>
      <c r="AD1314" s="48"/>
      <c r="AE1314" s="48"/>
      <c r="AF1314" s="48"/>
      <c r="AG1314" s="48"/>
      <c r="AH1314" s="48"/>
      <c r="AI1314" s="48"/>
      <c r="AJ1314" s="48"/>
      <c r="AK1314" s="48"/>
      <c r="AL1314" s="48"/>
      <c r="AM1314" s="48"/>
      <c r="AN1314" s="48"/>
      <c r="AO1314" s="48"/>
      <c r="AP1314" s="48"/>
      <c r="AQ1314" s="48"/>
      <c r="AR1314" s="48"/>
      <c r="AS1314" s="48"/>
      <c r="AT1314" s="48"/>
      <c r="AU1314" s="48"/>
      <c r="AV1314" s="48"/>
      <c r="AW1314" s="48"/>
      <c r="AX1314" s="48"/>
      <c r="AY1314" s="48"/>
      <c r="AZ1314" s="48"/>
      <c r="BA1314" s="48"/>
      <c r="BB1314" s="48"/>
      <c r="BC1314" s="48"/>
      <c r="BD1314" s="48"/>
      <c r="BE1314" s="48"/>
      <c r="BF1314" s="48"/>
      <c r="BG1314" s="48"/>
      <c r="BH1314" s="48"/>
      <c r="BI1314" s="158"/>
      <c r="BJ1314" s="158"/>
      <c r="BK1314" s="48"/>
      <c r="BL1314" s="307"/>
      <c r="BM1314" s="48"/>
      <c r="BN1314" s="48"/>
      <c r="BO1314" s="48"/>
      <c r="BP1314" s="48"/>
      <c r="BQ1314" s="48"/>
      <c r="BR1314" s="48"/>
      <c r="BS1314" s="48"/>
      <c r="BT1314" s="48"/>
      <c r="BU1314" s="48"/>
      <c r="BV1314" s="48"/>
      <c r="BW1314" s="48"/>
      <c r="BX1314" s="48"/>
      <c r="BY1314" s="48"/>
      <c r="BZ1314" s="328"/>
      <c r="CA1314" s="48"/>
      <c r="CB1314" s="48"/>
      <c r="CC1314" s="48"/>
      <c r="CD1314" s="48"/>
      <c r="CE1314" s="48"/>
      <c r="CF1314" s="48"/>
      <c r="CG1314" s="48"/>
      <c r="CH1314" s="48"/>
      <c r="CI1314" s="48"/>
      <c r="CJ1314" s="48"/>
      <c r="CK1314" s="48"/>
      <c r="CL1314" s="48"/>
      <c r="CM1314" s="48"/>
      <c r="CN1314" s="48"/>
      <c r="CO1314" s="48"/>
      <c r="CP1314" s="48"/>
      <c r="CQ1314" s="48"/>
      <c r="CR1314" s="48"/>
      <c r="CS1314" s="48"/>
      <c r="CT1314" s="48"/>
      <c r="CU1314" s="48"/>
      <c r="CV1314" s="48"/>
      <c r="CW1314" s="48"/>
      <c r="CX1314" s="48"/>
      <c r="CY1314" s="48"/>
      <c r="CZ1314" s="48"/>
      <c r="DA1314" s="48"/>
      <c r="DB1314" s="48"/>
      <c r="DC1314" s="48"/>
      <c r="DD1314" s="48"/>
      <c r="DE1314" s="48"/>
      <c r="DF1314" s="48"/>
      <c r="DG1314" s="48"/>
      <c r="DH1314" s="48"/>
      <c r="DI1314" s="48"/>
      <c r="DJ1314" s="48"/>
      <c r="DK1314" s="48"/>
      <c r="DL1314" s="48"/>
      <c r="DM1314" s="48"/>
      <c r="DN1314" s="48"/>
      <c r="DO1314" s="48"/>
      <c r="DP1314" s="48"/>
      <c r="DQ1314" s="48"/>
      <c r="DR1314" s="48"/>
      <c r="DS1314" s="48"/>
      <c r="DT1314" s="48"/>
      <c r="DU1314" s="48"/>
      <c r="DV1314" s="48"/>
      <c r="DW1314" s="48"/>
      <c r="DX1314" s="48"/>
      <c r="DY1314" s="48"/>
      <c r="DZ1314" s="48"/>
      <c r="EA1314" s="48"/>
      <c r="EB1314" s="48"/>
      <c r="EC1314" s="48"/>
      <c r="ED1314" s="48"/>
      <c r="EE1314" s="48"/>
      <c r="EF1314" s="48"/>
      <c r="EG1314" s="48"/>
      <c r="EH1314" s="48"/>
      <c r="EI1314" s="48"/>
      <c r="EJ1314" s="48"/>
      <c r="EK1314" s="48"/>
      <c r="EL1314" s="48"/>
      <c r="ET1314" s="33" t="s">
        <v>1903</v>
      </c>
      <c r="EU1314" s="33" t="s">
        <v>1901</v>
      </c>
    </row>
    <row r="1315" spans="1:151" ht="12" hidden="1" customHeight="1">
      <c r="A1315" s="48"/>
      <c r="B1315" s="60"/>
      <c r="C1315" s="48"/>
      <c r="D1315" s="60"/>
      <c r="E1315" s="60"/>
      <c r="F1315" s="60"/>
      <c r="G1315" s="60"/>
      <c r="H1315" s="60"/>
      <c r="I1315" s="60"/>
      <c r="J1315" s="60"/>
      <c r="K1315" s="60"/>
      <c r="L1315" s="60"/>
      <c r="M1315" s="48"/>
      <c r="N1315" s="48"/>
      <c r="O1315" s="48"/>
      <c r="P1315" s="48"/>
      <c r="Q1315" s="48"/>
      <c r="R1315" s="48"/>
      <c r="S1315" s="48"/>
      <c r="T1315" s="48"/>
      <c r="U1315" s="48"/>
      <c r="V1315" s="48"/>
      <c r="W1315" s="48"/>
      <c r="X1315" s="48"/>
      <c r="Y1315" s="48"/>
      <c r="Z1315" s="48"/>
      <c r="AA1315" s="48"/>
      <c r="AB1315" s="48"/>
      <c r="AC1315" s="48"/>
      <c r="AD1315" s="48"/>
      <c r="AE1315" s="48"/>
      <c r="AF1315" s="48"/>
      <c r="AG1315" s="48"/>
      <c r="AH1315" s="48"/>
      <c r="AI1315" s="48"/>
      <c r="AJ1315" s="48"/>
      <c r="AK1315" s="48"/>
      <c r="AL1315" s="48"/>
      <c r="AM1315" s="48"/>
      <c r="AN1315" s="48"/>
      <c r="AO1315" s="48"/>
      <c r="AP1315" s="48"/>
      <c r="AQ1315" s="48"/>
      <c r="AR1315" s="48"/>
      <c r="AS1315" s="48"/>
      <c r="AT1315" s="48"/>
      <c r="AU1315" s="48"/>
      <c r="AV1315" s="48"/>
      <c r="AW1315" s="48"/>
      <c r="AX1315" s="48"/>
      <c r="AY1315" s="48"/>
      <c r="AZ1315" s="48"/>
      <c r="BA1315" s="48"/>
      <c r="BB1315" s="48"/>
      <c r="BC1315" s="48"/>
      <c r="BD1315" s="48"/>
      <c r="BE1315" s="48"/>
      <c r="BF1315" s="48"/>
      <c r="BG1315" s="48"/>
      <c r="BH1315" s="48"/>
      <c r="BI1315" s="158"/>
      <c r="BJ1315" s="158"/>
      <c r="BK1315" s="48"/>
      <c r="BL1315" s="307"/>
      <c r="BM1315" s="48"/>
      <c r="BN1315" s="48"/>
      <c r="BO1315" s="48"/>
      <c r="BP1315" s="48"/>
      <c r="BQ1315" s="48"/>
      <c r="BR1315" s="48"/>
      <c r="BS1315" s="48"/>
      <c r="BT1315" s="48"/>
      <c r="BU1315" s="48"/>
      <c r="BV1315" s="48"/>
      <c r="BW1315" s="48"/>
      <c r="BX1315" s="48"/>
      <c r="BY1315" s="48"/>
      <c r="BZ1315" s="328"/>
      <c r="CA1315" s="48"/>
      <c r="CB1315" s="48"/>
      <c r="CC1315" s="48"/>
      <c r="CD1315" s="48"/>
      <c r="CE1315" s="48"/>
      <c r="CF1315" s="48"/>
      <c r="CG1315" s="48"/>
      <c r="CH1315" s="48"/>
      <c r="CI1315" s="48"/>
      <c r="CJ1315" s="48"/>
      <c r="CK1315" s="48"/>
      <c r="CL1315" s="48"/>
      <c r="CM1315" s="48"/>
      <c r="CN1315" s="48"/>
      <c r="CO1315" s="48"/>
      <c r="CP1315" s="48"/>
      <c r="CQ1315" s="48"/>
      <c r="CR1315" s="48"/>
      <c r="CS1315" s="48"/>
      <c r="CT1315" s="48"/>
      <c r="CU1315" s="48"/>
      <c r="CV1315" s="48"/>
      <c r="CW1315" s="48"/>
      <c r="CX1315" s="48"/>
      <c r="CY1315" s="48"/>
      <c r="CZ1315" s="48"/>
      <c r="DA1315" s="48"/>
      <c r="DB1315" s="48"/>
      <c r="DC1315" s="48"/>
      <c r="DD1315" s="48"/>
      <c r="DE1315" s="48"/>
      <c r="DF1315" s="48"/>
      <c r="DG1315" s="48"/>
      <c r="DH1315" s="48"/>
      <c r="DI1315" s="48"/>
      <c r="DJ1315" s="48"/>
      <c r="DK1315" s="48"/>
      <c r="DL1315" s="48"/>
      <c r="DM1315" s="48"/>
      <c r="DN1315" s="48"/>
      <c r="DO1315" s="48"/>
      <c r="DP1315" s="48"/>
      <c r="DQ1315" s="48"/>
      <c r="DR1315" s="48"/>
      <c r="DS1315" s="48"/>
      <c r="DT1315" s="48"/>
      <c r="DU1315" s="48"/>
      <c r="DV1315" s="48"/>
      <c r="DW1315" s="48"/>
      <c r="DX1315" s="48"/>
      <c r="DY1315" s="48"/>
      <c r="DZ1315" s="48"/>
      <c r="EA1315" s="48"/>
      <c r="EB1315" s="48"/>
      <c r="EC1315" s="48"/>
      <c r="ED1315" s="48"/>
      <c r="EE1315" s="48"/>
      <c r="EF1315" s="48"/>
      <c r="EG1315" s="48"/>
      <c r="EH1315" s="48"/>
      <c r="EI1315" s="48"/>
      <c r="EJ1315" s="48"/>
      <c r="EK1315" s="48"/>
      <c r="EL1315" s="48"/>
      <c r="ET1315" s="33" t="s">
        <v>1904</v>
      </c>
      <c r="EU1315" s="33" t="s">
        <v>1902</v>
      </c>
    </row>
    <row r="1316" spans="1:151" ht="12" hidden="1" customHeight="1">
      <c r="A1316" s="48"/>
      <c r="B1316" s="60"/>
      <c r="C1316" s="48"/>
      <c r="D1316" s="60"/>
      <c r="E1316" s="60"/>
      <c r="F1316" s="60"/>
      <c r="G1316" s="60"/>
      <c r="H1316" s="60"/>
      <c r="I1316" s="60"/>
      <c r="J1316" s="60"/>
      <c r="K1316" s="60"/>
      <c r="L1316" s="60"/>
      <c r="M1316" s="48"/>
      <c r="N1316" s="48"/>
      <c r="O1316" s="48"/>
      <c r="P1316" s="48"/>
      <c r="Q1316" s="48"/>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c r="AM1316" s="48"/>
      <c r="AN1316" s="48"/>
      <c r="AO1316" s="48"/>
      <c r="AP1316" s="48"/>
      <c r="AQ1316" s="48"/>
      <c r="AR1316" s="48"/>
      <c r="AS1316" s="48"/>
      <c r="AT1316" s="48"/>
      <c r="AU1316" s="48"/>
      <c r="AV1316" s="48"/>
      <c r="AW1316" s="48"/>
      <c r="AX1316" s="48"/>
      <c r="AY1316" s="48"/>
      <c r="AZ1316" s="48"/>
      <c r="BA1316" s="48"/>
      <c r="BB1316" s="48"/>
      <c r="BC1316" s="48"/>
      <c r="BD1316" s="48"/>
      <c r="BE1316" s="48"/>
      <c r="BF1316" s="48"/>
      <c r="BG1316" s="48"/>
      <c r="BH1316" s="48"/>
      <c r="BI1316" s="158"/>
      <c r="BJ1316" s="158"/>
      <c r="BK1316" s="48"/>
      <c r="BL1316" s="307"/>
      <c r="BM1316" s="48"/>
      <c r="BN1316" s="48"/>
      <c r="BO1316" s="48"/>
      <c r="BP1316" s="48"/>
      <c r="BQ1316" s="48"/>
      <c r="BR1316" s="48"/>
      <c r="BS1316" s="48"/>
      <c r="BT1316" s="48"/>
      <c r="BU1316" s="48"/>
      <c r="BV1316" s="48"/>
      <c r="BW1316" s="48"/>
      <c r="BX1316" s="48"/>
      <c r="BY1316" s="48"/>
      <c r="BZ1316" s="328"/>
      <c r="CA1316" s="48"/>
      <c r="CB1316" s="48"/>
      <c r="CC1316" s="48"/>
      <c r="CD1316" s="48"/>
      <c r="CE1316" s="48"/>
      <c r="CF1316" s="48"/>
      <c r="CG1316" s="48"/>
      <c r="CH1316" s="48"/>
      <c r="CI1316" s="48"/>
      <c r="CJ1316" s="48"/>
      <c r="CK1316" s="48"/>
      <c r="CL1316" s="48"/>
      <c r="CM1316" s="48"/>
      <c r="CN1316" s="48"/>
      <c r="CO1316" s="48"/>
      <c r="CP1316" s="48"/>
      <c r="CQ1316" s="48"/>
      <c r="CR1316" s="48"/>
      <c r="CS1316" s="48"/>
      <c r="CT1316" s="48"/>
      <c r="CU1316" s="48"/>
      <c r="CV1316" s="48"/>
      <c r="CW1316" s="48"/>
      <c r="CX1316" s="48"/>
      <c r="CY1316" s="48"/>
      <c r="CZ1316" s="48"/>
      <c r="DA1316" s="48"/>
      <c r="DB1316" s="48"/>
      <c r="DC1316" s="48"/>
      <c r="DD1316" s="48"/>
      <c r="DE1316" s="48"/>
      <c r="DF1316" s="48"/>
      <c r="DG1316" s="48"/>
      <c r="DH1316" s="48"/>
      <c r="DI1316" s="48"/>
      <c r="DJ1316" s="48"/>
      <c r="DK1316" s="48"/>
      <c r="DL1316" s="48"/>
      <c r="DM1316" s="48"/>
      <c r="DN1316" s="48"/>
      <c r="DO1316" s="48"/>
      <c r="DP1316" s="48"/>
      <c r="DQ1316" s="48"/>
      <c r="DR1316" s="48"/>
      <c r="DS1316" s="48"/>
      <c r="DT1316" s="48"/>
      <c r="DU1316" s="48"/>
      <c r="DV1316" s="48"/>
      <c r="DW1316" s="48"/>
      <c r="DX1316" s="48"/>
      <c r="DY1316" s="48"/>
      <c r="DZ1316" s="48"/>
      <c r="EA1316" s="48"/>
      <c r="EB1316" s="48"/>
      <c r="EC1316" s="48"/>
      <c r="ED1316" s="48"/>
      <c r="EE1316" s="48"/>
      <c r="EF1316" s="48"/>
      <c r="EG1316" s="48"/>
      <c r="EH1316" s="48"/>
      <c r="EI1316" s="48"/>
      <c r="EJ1316" s="48"/>
      <c r="EK1316" s="48"/>
      <c r="EL1316" s="48"/>
      <c r="ET1316" s="33" t="s">
        <v>1905</v>
      </c>
      <c r="EU1316" s="33" t="s">
        <v>1903</v>
      </c>
    </row>
    <row r="1317" spans="1:151" ht="12" hidden="1" customHeight="1">
      <c r="A1317" s="48"/>
      <c r="B1317" s="60"/>
      <c r="C1317" s="48"/>
      <c r="D1317" s="60"/>
      <c r="E1317" s="60"/>
      <c r="F1317" s="60"/>
      <c r="G1317" s="60"/>
      <c r="H1317" s="60"/>
      <c r="I1317" s="60"/>
      <c r="J1317" s="60"/>
      <c r="K1317" s="60"/>
      <c r="L1317" s="60"/>
      <c r="M1317" s="48"/>
      <c r="N1317" s="48"/>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c r="AM1317" s="48"/>
      <c r="AN1317" s="48"/>
      <c r="AO1317" s="48"/>
      <c r="AP1317" s="48"/>
      <c r="AQ1317" s="48"/>
      <c r="AR1317" s="48"/>
      <c r="AS1317" s="48"/>
      <c r="AT1317" s="48"/>
      <c r="AU1317" s="48"/>
      <c r="AV1317" s="48"/>
      <c r="AW1317" s="48"/>
      <c r="AX1317" s="48"/>
      <c r="AY1317" s="48"/>
      <c r="AZ1317" s="48"/>
      <c r="BA1317" s="48"/>
      <c r="BB1317" s="48"/>
      <c r="BC1317" s="48"/>
      <c r="BD1317" s="48"/>
      <c r="BE1317" s="48"/>
      <c r="BF1317" s="48"/>
      <c r="BG1317" s="48"/>
      <c r="BH1317" s="48"/>
      <c r="BI1317" s="158"/>
      <c r="BJ1317" s="158"/>
      <c r="BK1317" s="48"/>
      <c r="BL1317" s="307"/>
      <c r="BM1317" s="48"/>
      <c r="BN1317" s="48"/>
      <c r="BO1317" s="48"/>
      <c r="BP1317" s="48"/>
      <c r="BQ1317" s="48"/>
      <c r="BR1317" s="48"/>
      <c r="BS1317" s="48"/>
      <c r="BT1317" s="48"/>
      <c r="BU1317" s="48"/>
      <c r="BV1317" s="48"/>
      <c r="BW1317" s="48"/>
      <c r="BX1317" s="48"/>
      <c r="BY1317" s="48"/>
      <c r="BZ1317" s="328"/>
      <c r="CA1317" s="48"/>
      <c r="CB1317" s="48"/>
      <c r="CC1317" s="48"/>
      <c r="CD1317" s="48"/>
      <c r="CE1317" s="48"/>
      <c r="CF1317" s="48"/>
      <c r="CG1317" s="48"/>
      <c r="CH1317" s="48"/>
      <c r="CI1317" s="48"/>
      <c r="CJ1317" s="48"/>
      <c r="CK1317" s="48"/>
      <c r="CL1317" s="48"/>
      <c r="CM1317" s="48"/>
      <c r="CN1317" s="48"/>
      <c r="CO1317" s="48"/>
      <c r="CP1317" s="48"/>
      <c r="CQ1317" s="48"/>
      <c r="CR1317" s="48"/>
      <c r="CS1317" s="48"/>
      <c r="CT1317" s="48"/>
      <c r="CU1317" s="48"/>
      <c r="CV1317" s="48"/>
      <c r="CW1317" s="48"/>
      <c r="CX1317" s="48"/>
      <c r="CY1317" s="48"/>
      <c r="CZ1317" s="48"/>
      <c r="DA1317" s="48"/>
      <c r="DB1317" s="48"/>
      <c r="DC1317" s="48"/>
      <c r="DD1317" s="48"/>
      <c r="DE1317" s="48"/>
      <c r="DF1317" s="48"/>
      <c r="DG1317" s="48"/>
      <c r="DH1317" s="48"/>
      <c r="DI1317" s="48"/>
      <c r="DJ1317" s="48"/>
      <c r="DK1317" s="48"/>
      <c r="DL1317" s="48"/>
      <c r="DM1317" s="48"/>
      <c r="DN1317" s="48"/>
      <c r="DO1317" s="48"/>
      <c r="DP1317" s="48"/>
      <c r="DQ1317" s="48"/>
      <c r="DR1317" s="48"/>
      <c r="DS1317" s="48"/>
      <c r="DT1317" s="48"/>
      <c r="DU1317" s="48"/>
      <c r="DV1317" s="48"/>
      <c r="DW1317" s="48"/>
      <c r="DX1317" s="48"/>
      <c r="DY1317" s="48"/>
      <c r="DZ1317" s="48"/>
      <c r="EA1317" s="48"/>
      <c r="EB1317" s="48"/>
      <c r="EC1317" s="48"/>
      <c r="ED1317" s="48"/>
      <c r="EE1317" s="48"/>
      <c r="EF1317" s="48"/>
      <c r="EG1317" s="48"/>
      <c r="EH1317" s="48"/>
      <c r="EI1317" s="48"/>
      <c r="EJ1317" s="48"/>
      <c r="EK1317" s="48"/>
      <c r="EL1317" s="48"/>
      <c r="ET1317" s="33" t="s">
        <v>1906</v>
      </c>
      <c r="EU1317" s="33" t="s">
        <v>1904</v>
      </c>
    </row>
    <row r="1318" spans="1:151" ht="12" hidden="1" customHeight="1">
      <c r="A1318" s="48"/>
      <c r="B1318" s="60"/>
      <c r="C1318" s="48"/>
      <c r="D1318" s="60"/>
      <c r="E1318" s="60"/>
      <c r="F1318" s="60"/>
      <c r="G1318" s="60"/>
      <c r="H1318" s="60"/>
      <c r="I1318" s="60"/>
      <c r="J1318" s="60"/>
      <c r="K1318" s="60"/>
      <c r="L1318" s="60"/>
      <c r="M1318" s="48"/>
      <c r="N1318" s="48"/>
      <c r="O1318" s="48"/>
      <c r="P1318" s="48"/>
      <c r="Q1318" s="48"/>
      <c r="R1318" s="48"/>
      <c r="S1318" s="48"/>
      <c r="T1318" s="48"/>
      <c r="U1318" s="48"/>
      <c r="V1318" s="48"/>
      <c r="W1318" s="48"/>
      <c r="X1318" s="48"/>
      <c r="Y1318" s="48"/>
      <c r="Z1318" s="48"/>
      <c r="AA1318" s="48"/>
      <c r="AB1318" s="48"/>
      <c r="AC1318" s="48"/>
      <c r="AD1318" s="48"/>
      <c r="AE1318" s="48"/>
      <c r="AF1318" s="48"/>
      <c r="AG1318" s="48"/>
      <c r="AH1318" s="48"/>
      <c r="AI1318" s="48"/>
      <c r="AJ1318" s="48"/>
      <c r="AK1318" s="48"/>
      <c r="AL1318" s="48"/>
      <c r="AM1318" s="48"/>
      <c r="AN1318" s="48"/>
      <c r="AO1318" s="48"/>
      <c r="AP1318" s="48"/>
      <c r="AQ1318" s="48"/>
      <c r="AR1318" s="48"/>
      <c r="AS1318" s="48"/>
      <c r="AT1318" s="48"/>
      <c r="AU1318" s="48"/>
      <c r="AV1318" s="48"/>
      <c r="AW1318" s="48"/>
      <c r="AX1318" s="48"/>
      <c r="AY1318" s="48"/>
      <c r="AZ1318" s="48"/>
      <c r="BA1318" s="48"/>
      <c r="BB1318" s="48"/>
      <c r="BC1318" s="48"/>
      <c r="BD1318" s="48"/>
      <c r="BE1318" s="48"/>
      <c r="BF1318" s="48"/>
      <c r="BG1318" s="48"/>
      <c r="BH1318" s="48"/>
      <c r="BI1318" s="158"/>
      <c r="BJ1318" s="158"/>
      <c r="BK1318" s="48"/>
      <c r="BL1318" s="307"/>
      <c r="BM1318" s="48"/>
      <c r="BN1318" s="48"/>
      <c r="BO1318" s="48"/>
      <c r="BP1318" s="48"/>
      <c r="BQ1318" s="48"/>
      <c r="BR1318" s="48"/>
      <c r="BS1318" s="48"/>
      <c r="BT1318" s="48"/>
      <c r="BU1318" s="48"/>
      <c r="BV1318" s="48"/>
      <c r="BW1318" s="48"/>
      <c r="BX1318" s="48"/>
      <c r="BY1318" s="48"/>
      <c r="BZ1318" s="328"/>
      <c r="CA1318" s="48"/>
      <c r="CB1318" s="48"/>
      <c r="CC1318" s="48"/>
      <c r="CD1318" s="48"/>
      <c r="CE1318" s="48"/>
      <c r="CF1318" s="48"/>
      <c r="CG1318" s="48"/>
      <c r="CH1318" s="48"/>
      <c r="CI1318" s="48"/>
      <c r="CJ1318" s="48"/>
      <c r="CK1318" s="48"/>
      <c r="CL1318" s="48"/>
      <c r="CM1318" s="48"/>
      <c r="CN1318" s="48"/>
      <c r="CO1318" s="48"/>
      <c r="CP1318" s="48"/>
      <c r="CQ1318" s="48"/>
      <c r="CR1318" s="48"/>
      <c r="CS1318" s="48"/>
      <c r="CT1318" s="48"/>
      <c r="CU1318" s="48"/>
      <c r="CV1318" s="48"/>
      <c r="CW1318" s="48"/>
      <c r="CX1318" s="48"/>
      <c r="CY1318" s="48"/>
      <c r="CZ1318" s="48"/>
      <c r="DA1318" s="48"/>
      <c r="DB1318" s="48"/>
      <c r="DC1318" s="48"/>
      <c r="DD1318" s="48"/>
      <c r="DE1318" s="48"/>
      <c r="DF1318" s="48"/>
      <c r="DG1318" s="48"/>
      <c r="DH1318" s="48"/>
      <c r="DI1318" s="48"/>
      <c r="DJ1318" s="48"/>
      <c r="DK1318" s="48"/>
      <c r="DL1318" s="48"/>
      <c r="DM1318" s="48"/>
      <c r="DN1318" s="48"/>
      <c r="DO1318" s="48"/>
      <c r="DP1318" s="48"/>
      <c r="DQ1318" s="48"/>
      <c r="DR1318" s="48"/>
      <c r="DS1318" s="48"/>
      <c r="DT1318" s="48"/>
      <c r="DU1318" s="48"/>
      <c r="DV1318" s="48"/>
      <c r="DW1318" s="48"/>
      <c r="DX1318" s="48"/>
      <c r="DY1318" s="48"/>
      <c r="DZ1318" s="48"/>
      <c r="EA1318" s="48"/>
      <c r="EB1318" s="48"/>
      <c r="EC1318" s="48"/>
      <c r="ED1318" s="48"/>
      <c r="EE1318" s="48"/>
      <c r="EF1318" s="48"/>
      <c r="EG1318" s="48"/>
      <c r="EH1318" s="48"/>
      <c r="EI1318" s="48"/>
      <c r="EJ1318" s="48"/>
      <c r="EK1318" s="48"/>
      <c r="EL1318" s="48"/>
      <c r="ET1318" s="33" t="s">
        <v>1907</v>
      </c>
      <c r="EU1318" s="33" t="s">
        <v>1905</v>
      </c>
    </row>
    <row r="1319" spans="1:151" ht="12" hidden="1" customHeight="1">
      <c r="A1319" s="48"/>
      <c r="B1319" s="60"/>
      <c r="C1319" s="48"/>
      <c r="D1319" s="60"/>
      <c r="E1319" s="60"/>
      <c r="F1319" s="60"/>
      <c r="G1319" s="60"/>
      <c r="H1319" s="60"/>
      <c r="I1319" s="60"/>
      <c r="J1319" s="60"/>
      <c r="K1319" s="60"/>
      <c r="L1319" s="60"/>
      <c r="M1319" s="48"/>
      <c r="N1319" s="48"/>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c r="AM1319" s="48"/>
      <c r="AN1319" s="48"/>
      <c r="AO1319" s="48"/>
      <c r="AP1319" s="48"/>
      <c r="AQ1319" s="48"/>
      <c r="AR1319" s="48"/>
      <c r="AS1319" s="48"/>
      <c r="AT1319" s="48"/>
      <c r="AU1319" s="48"/>
      <c r="AV1319" s="48"/>
      <c r="AW1319" s="48"/>
      <c r="AX1319" s="48"/>
      <c r="AY1319" s="48"/>
      <c r="AZ1319" s="48"/>
      <c r="BA1319" s="48"/>
      <c r="BB1319" s="48"/>
      <c r="BC1319" s="48"/>
      <c r="BD1319" s="48"/>
      <c r="BE1319" s="48"/>
      <c r="BF1319" s="48"/>
      <c r="BG1319" s="48"/>
      <c r="BH1319" s="48"/>
      <c r="BI1319" s="158"/>
      <c r="BJ1319" s="158"/>
      <c r="BK1319" s="48"/>
      <c r="BL1319" s="307"/>
      <c r="BM1319" s="48"/>
      <c r="BN1319" s="48"/>
      <c r="BO1319" s="48"/>
      <c r="BP1319" s="48"/>
      <c r="BQ1319" s="48"/>
      <c r="BR1319" s="48"/>
      <c r="BS1319" s="48"/>
      <c r="BT1319" s="48"/>
      <c r="BU1319" s="48"/>
      <c r="BV1319" s="48"/>
      <c r="BW1319" s="48"/>
      <c r="BX1319" s="48"/>
      <c r="BY1319" s="48"/>
      <c r="BZ1319" s="328"/>
      <c r="CA1319" s="48"/>
      <c r="CB1319" s="48"/>
      <c r="CC1319" s="48"/>
      <c r="CD1319" s="48"/>
      <c r="CE1319" s="48"/>
      <c r="CF1319" s="48"/>
      <c r="CG1319" s="48"/>
      <c r="CH1319" s="48"/>
      <c r="CI1319" s="48"/>
      <c r="CJ1319" s="48"/>
      <c r="CK1319" s="48"/>
      <c r="CL1319" s="48"/>
      <c r="CM1319" s="48"/>
      <c r="CN1319" s="48"/>
      <c r="CO1319" s="48"/>
      <c r="CP1319" s="48"/>
      <c r="CQ1319" s="48"/>
      <c r="CR1319" s="48"/>
      <c r="CS1319" s="48"/>
      <c r="CT1319" s="48"/>
      <c r="CU1319" s="48"/>
      <c r="CV1319" s="48"/>
      <c r="CW1319" s="48"/>
      <c r="CX1319" s="48"/>
      <c r="CY1319" s="48"/>
      <c r="CZ1319" s="48"/>
      <c r="DA1319" s="48"/>
      <c r="DB1319" s="48"/>
      <c r="DC1319" s="48"/>
      <c r="DD1319" s="48"/>
      <c r="DE1319" s="48"/>
      <c r="DF1319" s="48"/>
      <c r="DG1319" s="48"/>
      <c r="DH1319" s="48"/>
      <c r="DI1319" s="48"/>
      <c r="DJ1319" s="48"/>
      <c r="DK1319" s="48"/>
      <c r="DL1319" s="48"/>
      <c r="DM1319" s="48"/>
      <c r="DN1319" s="48"/>
      <c r="DO1319" s="48"/>
      <c r="DP1319" s="48"/>
      <c r="DQ1319" s="48"/>
      <c r="DR1319" s="48"/>
      <c r="DS1319" s="48"/>
      <c r="DT1319" s="48"/>
      <c r="DU1319" s="48"/>
      <c r="DV1319" s="48"/>
      <c r="DW1319" s="48"/>
      <c r="DX1319" s="48"/>
      <c r="DY1319" s="48"/>
      <c r="DZ1319" s="48"/>
      <c r="EA1319" s="48"/>
      <c r="EB1319" s="48"/>
      <c r="EC1319" s="48"/>
      <c r="ED1319" s="48"/>
      <c r="EE1319" s="48"/>
      <c r="EF1319" s="48"/>
      <c r="EG1319" s="48"/>
      <c r="EH1319" s="48"/>
      <c r="EI1319" s="48"/>
      <c r="EJ1319" s="48"/>
      <c r="EK1319" s="48"/>
      <c r="EL1319" s="48"/>
      <c r="ET1319" s="33" t="s">
        <v>1908</v>
      </c>
      <c r="EU1319" s="33" t="s">
        <v>1906</v>
      </c>
    </row>
    <row r="1320" spans="1:151" ht="12" hidden="1" customHeight="1">
      <c r="A1320" s="48"/>
      <c r="B1320" s="60"/>
      <c r="C1320" s="48"/>
      <c r="D1320" s="60"/>
      <c r="E1320" s="60"/>
      <c r="F1320" s="60"/>
      <c r="G1320" s="60"/>
      <c r="H1320" s="60"/>
      <c r="I1320" s="60"/>
      <c r="J1320" s="60"/>
      <c r="K1320" s="60"/>
      <c r="L1320" s="60"/>
      <c r="M1320" s="48"/>
      <c r="N1320" s="48"/>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c r="AM1320" s="48"/>
      <c r="AN1320" s="48"/>
      <c r="AO1320" s="48"/>
      <c r="AP1320" s="48"/>
      <c r="AQ1320" s="48"/>
      <c r="AR1320" s="48"/>
      <c r="AS1320" s="48"/>
      <c r="AT1320" s="48"/>
      <c r="AU1320" s="48"/>
      <c r="AV1320" s="48"/>
      <c r="AW1320" s="48"/>
      <c r="AX1320" s="48"/>
      <c r="AY1320" s="48"/>
      <c r="AZ1320" s="48"/>
      <c r="BA1320" s="48"/>
      <c r="BB1320" s="48"/>
      <c r="BC1320" s="48"/>
      <c r="BD1320" s="48"/>
      <c r="BE1320" s="48"/>
      <c r="BF1320" s="48"/>
      <c r="BG1320" s="48"/>
      <c r="BH1320" s="48"/>
      <c r="BI1320" s="158"/>
      <c r="BJ1320" s="158"/>
      <c r="BK1320" s="48"/>
      <c r="BL1320" s="307"/>
      <c r="BM1320" s="48"/>
      <c r="BN1320" s="48"/>
      <c r="BO1320" s="48"/>
      <c r="BP1320" s="48"/>
      <c r="BQ1320" s="48"/>
      <c r="BR1320" s="48"/>
      <c r="BS1320" s="48"/>
      <c r="BT1320" s="48"/>
      <c r="BU1320" s="48"/>
      <c r="BV1320" s="48"/>
      <c r="BW1320" s="48"/>
      <c r="BX1320" s="48"/>
      <c r="BY1320" s="48"/>
      <c r="BZ1320" s="328"/>
      <c r="CA1320" s="48"/>
      <c r="CB1320" s="48"/>
      <c r="CC1320" s="48"/>
      <c r="CD1320" s="48"/>
      <c r="CE1320" s="48"/>
      <c r="CF1320" s="48"/>
      <c r="CG1320" s="48"/>
      <c r="CH1320" s="48"/>
      <c r="CI1320" s="48"/>
      <c r="CJ1320" s="48"/>
      <c r="CK1320" s="48"/>
      <c r="CL1320" s="48"/>
      <c r="CM1320" s="48"/>
      <c r="CN1320" s="48"/>
      <c r="CO1320" s="48"/>
      <c r="CP1320" s="48"/>
      <c r="CQ1320" s="48"/>
      <c r="CR1320" s="48"/>
      <c r="CS1320" s="48"/>
      <c r="CT1320" s="48"/>
      <c r="CU1320" s="48"/>
      <c r="CV1320" s="48"/>
      <c r="CW1320" s="48"/>
      <c r="CX1320" s="48"/>
      <c r="CY1320" s="48"/>
      <c r="CZ1320" s="48"/>
      <c r="DA1320" s="48"/>
      <c r="DB1320" s="48"/>
      <c r="DC1320" s="48"/>
      <c r="DD1320" s="48"/>
      <c r="DE1320" s="48"/>
      <c r="DF1320" s="48"/>
      <c r="DG1320" s="48"/>
      <c r="DH1320" s="48"/>
      <c r="DI1320" s="48"/>
      <c r="DJ1320" s="48"/>
      <c r="DK1320" s="48"/>
      <c r="DL1320" s="48"/>
      <c r="DM1320" s="48"/>
      <c r="DN1320" s="48"/>
      <c r="DO1320" s="48"/>
      <c r="DP1320" s="48"/>
      <c r="DQ1320" s="48"/>
      <c r="DR1320" s="48"/>
      <c r="DS1320" s="48"/>
      <c r="DT1320" s="48"/>
      <c r="DU1320" s="48"/>
      <c r="DV1320" s="48"/>
      <c r="DW1320" s="48"/>
      <c r="DX1320" s="48"/>
      <c r="DY1320" s="48"/>
      <c r="DZ1320" s="48"/>
      <c r="EA1320" s="48"/>
      <c r="EB1320" s="48"/>
      <c r="EC1320" s="48"/>
      <c r="ED1320" s="48"/>
      <c r="EE1320" s="48"/>
      <c r="EF1320" s="48"/>
      <c r="EG1320" s="48"/>
      <c r="EH1320" s="48"/>
      <c r="EI1320" s="48"/>
      <c r="EJ1320" s="48"/>
      <c r="EK1320" s="48"/>
      <c r="EL1320" s="48"/>
      <c r="ET1320" s="33" t="s">
        <v>1909</v>
      </c>
      <c r="EU1320" s="33" t="s">
        <v>1907</v>
      </c>
    </row>
    <row r="1321" spans="1:151" ht="12" hidden="1" customHeight="1">
      <c r="A1321" s="48"/>
      <c r="B1321" s="60"/>
      <c r="C1321" s="48"/>
      <c r="D1321" s="60"/>
      <c r="E1321" s="60"/>
      <c r="F1321" s="60"/>
      <c r="G1321" s="60"/>
      <c r="H1321" s="60"/>
      <c r="I1321" s="60"/>
      <c r="J1321" s="60"/>
      <c r="K1321" s="60"/>
      <c r="L1321" s="60"/>
      <c r="M1321" s="48"/>
      <c r="N1321" s="48"/>
      <c r="O1321" s="48"/>
      <c r="P1321" s="48"/>
      <c r="Q1321" s="48"/>
      <c r="R1321" s="48"/>
      <c r="S1321" s="48"/>
      <c r="T1321" s="48"/>
      <c r="U1321" s="48"/>
      <c r="V1321" s="48"/>
      <c r="W1321" s="48"/>
      <c r="X1321" s="48"/>
      <c r="Y1321" s="48"/>
      <c r="Z1321" s="48"/>
      <c r="AA1321" s="48"/>
      <c r="AB1321" s="48"/>
      <c r="AC1321" s="48"/>
      <c r="AD1321" s="48"/>
      <c r="AE1321" s="48"/>
      <c r="AF1321" s="48"/>
      <c r="AG1321" s="48"/>
      <c r="AH1321" s="48"/>
      <c r="AI1321" s="48"/>
      <c r="AJ1321" s="48"/>
      <c r="AK1321" s="48"/>
      <c r="AL1321" s="48"/>
      <c r="AM1321" s="48"/>
      <c r="AN1321" s="48"/>
      <c r="AO1321" s="48"/>
      <c r="AP1321" s="48"/>
      <c r="AQ1321" s="48"/>
      <c r="AR1321" s="48"/>
      <c r="AS1321" s="48"/>
      <c r="AT1321" s="48"/>
      <c r="AU1321" s="48"/>
      <c r="AV1321" s="48"/>
      <c r="AW1321" s="48"/>
      <c r="AX1321" s="48"/>
      <c r="AY1321" s="48"/>
      <c r="AZ1321" s="48"/>
      <c r="BA1321" s="48"/>
      <c r="BB1321" s="48"/>
      <c r="BC1321" s="48"/>
      <c r="BD1321" s="48"/>
      <c r="BE1321" s="48"/>
      <c r="BF1321" s="48"/>
      <c r="BG1321" s="48"/>
      <c r="BH1321" s="48"/>
      <c r="BI1321" s="158"/>
      <c r="BJ1321" s="158"/>
      <c r="BK1321" s="48"/>
      <c r="BL1321" s="307"/>
      <c r="BM1321" s="48"/>
      <c r="BN1321" s="48"/>
      <c r="BO1321" s="48"/>
      <c r="BP1321" s="48"/>
      <c r="BQ1321" s="48"/>
      <c r="BR1321" s="48"/>
      <c r="BS1321" s="48"/>
      <c r="BT1321" s="48"/>
      <c r="BU1321" s="48"/>
      <c r="BV1321" s="48"/>
      <c r="BW1321" s="48"/>
      <c r="BX1321" s="48"/>
      <c r="BY1321" s="48"/>
      <c r="BZ1321" s="328"/>
      <c r="CA1321" s="48"/>
      <c r="CB1321" s="48"/>
      <c r="CC1321" s="48"/>
      <c r="CD1321" s="48"/>
      <c r="CE1321" s="48"/>
      <c r="CF1321" s="48"/>
      <c r="CG1321" s="48"/>
      <c r="CH1321" s="48"/>
      <c r="CI1321" s="48"/>
      <c r="CJ1321" s="48"/>
      <c r="CK1321" s="48"/>
      <c r="CL1321" s="48"/>
      <c r="CM1321" s="48"/>
      <c r="CN1321" s="48"/>
      <c r="CO1321" s="48"/>
      <c r="CP1321" s="48"/>
      <c r="CQ1321" s="48"/>
      <c r="CR1321" s="48"/>
      <c r="CS1321" s="48"/>
      <c r="CT1321" s="48"/>
      <c r="CU1321" s="48"/>
      <c r="CV1321" s="48"/>
      <c r="CW1321" s="48"/>
      <c r="CX1321" s="48"/>
      <c r="CY1321" s="48"/>
      <c r="CZ1321" s="48"/>
      <c r="DA1321" s="48"/>
      <c r="DB1321" s="48"/>
      <c r="DC1321" s="48"/>
      <c r="DD1321" s="48"/>
      <c r="DE1321" s="48"/>
      <c r="DF1321" s="48"/>
      <c r="DG1321" s="48"/>
      <c r="DH1321" s="48"/>
      <c r="DI1321" s="48"/>
      <c r="DJ1321" s="48"/>
      <c r="DK1321" s="48"/>
      <c r="DL1321" s="48"/>
      <c r="DM1321" s="48"/>
      <c r="DN1321" s="48"/>
      <c r="DO1321" s="48"/>
      <c r="DP1321" s="48"/>
      <c r="DQ1321" s="48"/>
      <c r="DR1321" s="48"/>
      <c r="DS1321" s="48"/>
      <c r="DT1321" s="48"/>
      <c r="DU1321" s="48"/>
      <c r="DV1321" s="48"/>
      <c r="DW1321" s="48"/>
      <c r="DX1321" s="48"/>
      <c r="DY1321" s="48"/>
      <c r="DZ1321" s="48"/>
      <c r="EA1321" s="48"/>
      <c r="EB1321" s="48"/>
      <c r="EC1321" s="48"/>
      <c r="ED1321" s="48"/>
      <c r="EE1321" s="48"/>
      <c r="EF1321" s="48"/>
      <c r="EG1321" s="48"/>
      <c r="EH1321" s="48"/>
      <c r="EI1321" s="48"/>
      <c r="EJ1321" s="48"/>
      <c r="EK1321" s="48"/>
      <c r="EL1321" s="48"/>
      <c r="ET1321" s="33" t="s">
        <v>1910</v>
      </c>
      <c r="EU1321" s="33" t="s">
        <v>1908</v>
      </c>
    </row>
    <row r="1322" spans="1:151" ht="12" hidden="1" customHeight="1">
      <c r="A1322" s="48"/>
      <c r="B1322" s="60"/>
      <c r="C1322" s="48"/>
      <c r="D1322" s="60"/>
      <c r="E1322" s="60"/>
      <c r="F1322" s="60"/>
      <c r="G1322" s="60"/>
      <c r="H1322" s="60"/>
      <c r="I1322" s="60"/>
      <c r="J1322" s="60"/>
      <c r="K1322" s="60"/>
      <c r="L1322" s="60"/>
      <c r="M1322" s="48"/>
      <c r="N1322" s="48"/>
      <c r="O1322" s="48"/>
      <c r="P1322" s="48"/>
      <c r="Q1322" s="48"/>
      <c r="R1322" s="48"/>
      <c r="S1322" s="48"/>
      <c r="T1322" s="48"/>
      <c r="U1322" s="48"/>
      <c r="V1322" s="48"/>
      <c r="W1322" s="48"/>
      <c r="X1322" s="48"/>
      <c r="Y1322" s="48"/>
      <c r="Z1322" s="48"/>
      <c r="AA1322" s="48"/>
      <c r="AB1322" s="48"/>
      <c r="AC1322" s="48"/>
      <c r="AD1322" s="48"/>
      <c r="AE1322" s="48"/>
      <c r="AF1322" s="48"/>
      <c r="AG1322" s="48"/>
      <c r="AH1322" s="48"/>
      <c r="AI1322" s="48"/>
      <c r="AJ1322" s="48"/>
      <c r="AK1322" s="48"/>
      <c r="AL1322" s="48"/>
      <c r="AM1322" s="48"/>
      <c r="AN1322" s="48"/>
      <c r="AO1322" s="48"/>
      <c r="AP1322" s="48"/>
      <c r="AQ1322" s="48"/>
      <c r="AR1322" s="48"/>
      <c r="AS1322" s="48"/>
      <c r="AT1322" s="48"/>
      <c r="AU1322" s="48"/>
      <c r="AV1322" s="48"/>
      <c r="AW1322" s="48"/>
      <c r="AX1322" s="48"/>
      <c r="AY1322" s="48"/>
      <c r="AZ1322" s="48"/>
      <c r="BA1322" s="48"/>
      <c r="BB1322" s="48"/>
      <c r="BC1322" s="48"/>
      <c r="BD1322" s="48"/>
      <c r="BE1322" s="48"/>
      <c r="BF1322" s="48"/>
      <c r="BG1322" s="48"/>
      <c r="BH1322" s="48"/>
      <c r="BI1322" s="158"/>
      <c r="BJ1322" s="158"/>
      <c r="BK1322" s="48"/>
      <c r="BL1322" s="307"/>
      <c r="BM1322" s="48"/>
      <c r="BN1322" s="48"/>
      <c r="BO1322" s="48"/>
      <c r="BP1322" s="48"/>
      <c r="BQ1322" s="48"/>
      <c r="BR1322" s="48"/>
      <c r="BS1322" s="48"/>
      <c r="BT1322" s="48"/>
      <c r="BU1322" s="48"/>
      <c r="BV1322" s="48"/>
      <c r="BW1322" s="48"/>
      <c r="BX1322" s="48"/>
      <c r="BY1322" s="48"/>
      <c r="BZ1322" s="328"/>
      <c r="CA1322" s="48"/>
      <c r="CB1322" s="48"/>
      <c r="CC1322" s="48"/>
      <c r="CD1322" s="48"/>
      <c r="CE1322" s="48"/>
      <c r="CF1322" s="48"/>
      <c r="CG1322" s="48"/>
      <c r="CH1322" s="48"/>
      <c r="CI1322" s="48"/>
      <c r="CJ1322" s="48"/>
      <c r="CK1322" s="48"/>
      <c r="CL1322" s="48"/>
      <c r="CM1322" s="48"/>
      <c r="CN1322" s="48"/>
      <c r="CO1322" s="48"/>
      <c r="CP1322" s="48"/>
      <c r="CQ1322" s="48"/>
      <c r="CR1322" s="48"/>
      <c r="CS1322" s="48"/>
      <c r="CT1322" s="48"/>
      <c r="CU1322" s="48"/>
      <c r="CV1322" s="48"/>
      <c r="CW1322" s="48"/>
      <c r="CX1322" s="48"/>
      <c r="CY1322" s="48"/>
      <c r="CZ1322" s="48"/>
      <c r="DA1322" s="48"/>
      <c r="DB1322" s="48"/>
      <c r="DC1322" s="48"/>
      <c r="DD1322" s="48"/>
      <c r="DE1322" s="48"/>
      <c r="DF1322" s="48"/>
      <c r="DG1322" s="48"/>
      <c r="DH1322" s="48"/>
      <c r="DI1322" s="48"/>
      <c r="DJ1322" s="48"/>
      <c r="DK1322" s="48"/>
      <c r="DL1322" s="48"/>
      <c r="DM1322" s="48"/>
      <c r="DN1322" s="48"/>
      <c r="DO1322" s="48"/>
      <c r="DP1322" s="48"/>
      <c r="DQ1322" s="48"/>
      <c r="DR1322" s="48"/>
      <c r="DS1322" s="48"/>
      <c r="DT1322" s="48"/>
      <c r="DU1322" s="48"/>
      <c r="DV1322" s="48"/>
      <c r="DW1322" s="48"/>
      <c r="DX1322" s="48"/>
      <c r="DY1322" s="48"/>
      <c r="DZ1322" s="48"/>
      <c r="EA1322" s="48"/>
      <c r="EB1322" s="48"/>
      <c r="EC1322" s="48"/>
      <c r="ED1322" s="48"/>
      <c r="EE1322" s="48"/>
      <c r="EF1322" s="48"/>
      <c r="EG1322" s="48"/>
      <c r="EH1322" s="48"/>
      <c r="EI1322" s="48"/>
      <c r="EJ1322" s="48"/>
      <c r="EK1322" s="48"/>
      <c r="EL1322" s="48"/>
      <c r="ET1322" s="33" t="s">
        <v>1911</v>
      </c>
      <c r="EU1322" s="33" t="s">
        <v>1909</v>
      </c>
    </row>
    <row r="1323" spans="1:151" ht="12" hidden="1" customHeight="1">
      <c r="A1323" s="48"/>
      <c r="B1323" s="60"/>
      <c r="C1323" s="48"/>
      <c r="D1323" s="60"/>
      <c r="E1323" s="60"/>
      <c r="F1323" s="60"/>
      <c r="G1323" s="60"/>
      <c r="H1323" s="60"/>
      <c r="I1323" s="60"/>
      <c r="J1323" s="60"/>
      <c r="K1323" s="60"/>
      <c r="L1323" s="60"/>
      <c r="M1323" s="48"/>
      <c r="N1323" s="48"/>
      <c r="O1323" s="48"/>
      <c r="P1323" s="48"/>
      <c r="Q1323" s="48"/>
      <c r="R1323" s="48"/>
      <c r="S1323" s="48"/>
      <c r="T1323" s="48"/>
      <c r="U1323" s="48"/>
      <c r="V1323" s="48"/>
      <c r="W1323" s="48"/>
      <c r="X1323" s="48"/>
      <c r="Y1323" s="48"/>
      <c r="Z1323" s="48"/>
      <c r="AA1323" s="48"/>
      <c r="AB1323" s="48"/>
      <c r="AC1323" s="48"/>
      <c r="AD1323" s="48"/>
      <c r="AE1323" s="48"/>
      <c r="AF1323" s="48"/>
      <c r="AG1323" s="48"/>
      <c r="AH1323" s="48"/>
      <c r="AI1323" s="48"/>
      <c r="AJ1323" s="48"/>
      <c r="AK1323" s="48"/>
      <c r="AL1323" s="48"/>
      <c r="AM1323" s="48"/>
      <c r="AN1323" s="48"/>
      <c r="AO1323" s="48"/>
      <c r="AP1323" s="48"/>
      <c r="AQ1323" s="48"/>
      <c r="AR1323" s="48"/>
      <c r="AS1323" s="48"/>
      <c r="AT1323" s="48"/>
      <c r="AU1323" s="48"/>
      <c r="AV1323" s="48"/>
      <c r="AW1323" s="48"/>
      <c r="AX1323" s="48"/>
      <c r="AY1323" s="48"/>
      <c r="AZ1323" s="48"/>
      <c r="BA1323" s="48"/>
      <c r="BB1323" s="48"/>
      <c r="BC1323" s="48"/>
      <c r="BD1323" s="48"/>
      <c r="BE1323" s="48"/>
      <c r="BF1323" s="48"/>
      <c r="BG1323" s="48"/>
      <c r="BH1323" s="48"/>
      <c r="BI1323" s="158"/>
      <c r="BJ1323" s="158"/>
      <c r="BK1323" s="48"/>
      <c r="BL1323" s="307"/>
      <c r="BM1323" s="48"/>
      <c r="BN1323" s="48"/>
      <c r="BO1323" s="48"/>
      <c r="BP1323" s="48"/>
      <c r="BQ1323" s="48"/>
      <c r="BR1323" s="48"/>
      <c r="BS1323" s="48"/>
      <c r="BT1323" s="48"/>
      <c r="BU1323" s="48"/>
      <c r="BV1323" s="48"/>
      <c r="BW1323" s="48"/>
      <c r="BX1323" s="48"/>
      <c r="BY1323" s="48"/>
      <c r="BZ1323" s="328"/>
      <c r="CA1323" s="48"/>
      <c r="CB1323" s="48"/>
      <c r="CC1323" s="48"/>
      <c r="CD1323" s="48"/>
      <c r="CE1323" s="48"/>
      <c r="CF1323" s="48"/>
      <c r="CG1323" s="48"/>
      <c r="CH1323" s="48"/>
      <c r="CI1323" s="48"/>
      <c r="CJ1323" s="48"/>
      <c r="CK1323" s="48"/>
      <c r="CL1323" s="48"/>
      <c r="CM1323" s="48"/>
      <c r="CN1323" s="48"/>
      <c r="CO1323" s="48"/>
      <c r="CP1323" s="48"/>
      <c r="CQ1323" s="48"/>
      <c r="CR1323" s="48"/>
      <c r="CS1323" s="48"/>
      <c r="CT1323" s="48"/>
      <c r="CU1323" s="48"/>
      <c r="CV1323" s="48"/>
      <c r="CW1323" s="48"/>
      <c r="CX1323" s="48"/>
      <c r="CY1323" s="48"/>
      <c r="CZ1323" s="48"/>
      <c r="DA1323" s="48"/>
      <c r="DB1323" s="48"/>
      <c r="DC1323" s="48"/>
      <c r="DD1323" s="48"/>
      <c r="DE1323" s="48"/>
      <c r="DF1323" s="48"/>
      <c r="DG1323" s="48"/>
      <c r="DH1323" s="48"/>
      <c r="DI1323" s="48"/>
      <c r="DJ1323" s="48"/>
      <c r="DK1323" s="48"/>
      <c r="DL1323" s="48"/>
      <c r="DM1323" s="48"/>
      <c r="DN1323" s="48"/>
      <c r="DO1323" s="48"/>
      <c r="DP1323" s="48"/>
      <c r="DQ1323" s="48"/>
      <c r="DR1323" s="48"/>
      <c r="DS1323" s="48"/>
      <c r="DT1323" s="48"/>
      <c r="DU1323" s="48"/>
      <c r="DV1323" s="48"/>
      <c r="DW1323" s="48"/>
      <c r="DX1323" s="48"/>
      <c r="DY1323" s="48"/>
      <c r="DZ1323" s="48"/>
      <c r="EA1323" s="48"/>
      <c r="EB1323" s="48"/>
      <c r="EC1323" s="48"/>
      <c r="ED1323" s="48"/>
      <c r="EE1323" s="48"/>
      <c r="EF1323" s="48"/>
      <c r="EG1323" s="48"/>
      <c r="EH1323" s="48"/>
      <c r="EI1323" s="48"/>
      <c r="EJ1323" s="48"/>
      <c r="EK1323" s="48"/>
      <c r="EL1323" s="48"/>
      <c r="ET1323" s="33" t="s">
        <v>1912</v>
      </c>
      <c r="EU1323" s="33" t="s">
        <v>1910</v>
      </c>
    </row>
    <row r="1324" spans="1:151" ht="12" hidden="1" customHeight="1">
      <c r="A1324" s="48"/>
      <c r="B1324" s="60"/>
      <c r="C1324" s="48"/>
      <c r="D1324" s="60"/>
      <c r="E1324" s="60"/>
      <c r="F1324" s="60"/>
      <c r="G1324" s="60"/>
      <c r="H1324" s="60"/>
      <c r="I1324" s="60"/>
      <c r="J1324" s="60"/>
      <c r="K1324" s="60"/>
      <c r="L1324" s="60"/>
      <c r="M1324" s="48"/>
      <c r="N1324" s="48"/>
      <c r="O1324" s="48"/>
      <c r="P1324" s="48"/>
      <c r="Q1324" s="48"/>
      <c r="R1324" s="48"/>
      <c r="S1324" s="48"/>
      <c r="T1324" s="48"/>
      <c r="U1324" s="48"/>
      <c r="V1324" s="48"/>
      <c r="W1324" s="48"/>
      <c r="X1324" s="48"/>
      <c r="Y1324" s="48"/>
      <c r="Z1324" s="48"/>
      <c r="AA1324" s="48"/>
      <c r="AB1324" s="48"/>
      <c r="AC1324" s="48"/>
      <c r="AD1324" s="48"/>
      <c r="AE1324" s="48"/>
      <c r="AF1324" s="48"/>
      <c r="AG1324" s="48"/>
      <c r="AH1324" s="48"/>
      <c r="AI1324" s="48"/>
      <c r="AJ1324" s="48"/>
      <c r="AK1324" s="48"/>
      <c r="AL1324" s="48"/>
      <c r="AM1324" s="48"/>
      <c r="AN1324" s="48"/>
      <c r="AO1324" s="48"/>
      <c r="AP1324" s="48"/>
      <c r="AQ1324" s="48"/>
      <c r="AR1324" s="48"/>
      <c r="AS1324" s="48"/>
      <c r="AT1324" s="48"/>
      <c r="AU1324" s="48"/>
      <c r="AV1324" s="48"/>
      <c r="AW1324" s="48"/>
      <c r="AX1324" s="48"/>
      <c r="AY1324" s="48"/>
      <c r="AZ1324" s="48"/>
      <c r="BA1324" s="48"/>
      <c r="BB1324" s="48"/>
      <c r="BC1324" s="48"/>
      <c r="BD1324" s="48"/>
      <c r="BE1324" s="48"/>
      <c r="BF1324" s="48"/>
      <c r="BG1324" s="48"/>
      <c r="BH1324" s="48"/>
      <c r="BI1324" s="158"/>
      <c r="BJ1324" s="158"/>
      <c r="BK1324" s="48"/>
      <c r="BL1324" s="307"/>
      <c r="BM1324" s="48"/>
      <c r="BN1324" s="48"/>
      <c r="BO1324" s="48"/>
      <c r="BP1324" s="48"/>
      <c r="BQ1324" s="48"/>
      <c r="BR1324" s="48"/>
      <c r="BS1324" s="48"/>
      <c r="BT1324" s="48"/>
      <c r="BU1324" s="48"/>
      <c r="BV1324" s="48"/>
      <c r="BW1324" s="48"/>
      <c r="BX1324" s="48"/>
      <c r="BY1324" s="48"/>
      <c r="BZ1324" s="328"/>
      <c r="CA1324" s="48"/>
      <c r="CB1324" s="48"/>
      <c r="CC1324" s="48"/>
      <c r="CD1324" s="48"/>
      <c r="CE1324" s="48"/>
      <c r="CF1324" s="48"/>
      <c r="CG1324" s="48"/>
      <c r="CH1324" s="48"/>
      <c r="CI1324" s="48"/>
      <c r="CJ1324" s="48"/>
      <c r="CK1324" s="48"/>
      <c r="CL1324" s="48"/>
      <c r="CM1324" s="48"/>
      <c r="CN1324" s="48"/>
      <c r="CO1324" s="48"/>
      <c r="CP1324" s="48"/>
      <c r="CQ1324" s="48"/>
      <c r="CR1324" s="48"/>
      <c r="CS1324" s="48"/>
      <c r="CT1324" s="48"/>
      <c r="CU1324" s="48"/>
      <c r="CV1324" s="48"/>
      <c r="CW1324" s="48"/>
      <c r="CX1324" s="48"/>
      <c r="CY1324" s="48"/>
      <c r="CZ1324" s="48"/>
      <c r="DA1324" s="48"/>
      <c r="DB1324" s="48"/>
      <c r="DC1324" s="48"/>
      <c r="DD1324" s="48"/>
      <c r="DE1324" s="48"/>
      <c r="DF1324" s="48"/>
      <c r="DG1324" s="48"/>
      <c r="DH1324" s="48"/>
      <c r="DI1324" s="48"/>
      <c r="DJ1324" s="48"/>
      <c r="DK1324" s="48"/>
      <c r="DL1324" s="48"/>
      <c r="DM1324" s="48"/>
      <c r="DN1324" s="48"/>
      <c r="DO1324" s="48"/>
      <c r="DP1324" s="48"/>
      <c r="DQ1324" s="48"/>
      <c r="DR1324" s="48"/>
      <c r="DS1324" s="48"/>
      <c r="DT1324" s="48"/>
      <c r="DU1324" s="48"/>
      <c r="DV1324" s="48"/>
      <c r="DW1324" s="48"/>
      <c r="DX1324" s="48"/>
      <c r="DY1324" s="48"/>
      <c r="DZ1324" s="48"/>
      <c r="EA1324" s="48"/>
      <c r="EB1324" s="48"/>
      <c r="EC1324" s="48"/>
      <c r="ED1324" s="48"/>
      <c r="EE1324" s="48"/>
      <c r="EF1324" s="48"/>
      <c r="EG1324" s="48"/>
      <c r="EH1324" s="48"/>
      <c r="EI1324" s="48"/>
      <c r="EJ1324" s="48"/>
      <c r="EK1324" s="48"/>
      <c r="EL1324" s="48"/>
      <c r="ET1324" s="33" t="s">
        <v>1913</v>
      </c>
      <c r="EU1324" s="33" t="s">
        <v>1911</v>
      </c>
    </row>
    <row r="1325" spans="1:151" ht="12" hidden="1" customHeight="1">
      <c r="A1325" s="48"/>
      <c r="B1325" s="60"/>
      <c r="C1325" s="48"/>
      <c r="D1325" s="60"/>
      <c r="E1325" s="60"/>
      <c r="F1325" s="60"/>
      <c r="G1325" s="60"/>
      <c r="H1325" s="60"/>
      <c r="I1325" s="60"/>
      <c r="J1325" s="60"/>
      <c r="K1325" s="60"/>
      <c r="L1325" s="60"/>
      <c r="M1325" s="48"/>
      <c r="N1325" s="48"/>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c r="AM1325" s="48"/>
      <c r="AN1325" s="48"/>
      <c r="AO1325" s="48"/>
      <c r="AP1325" s="48"/>
      <c r="AQ1325" s="48"/>
      <c r="AR1325" s="48"/>
      <c r="AS1325" s="48"/>
      <c r="AT1325" s="48"/>
      <c r="AU1325" s="48"/>
      <c r="AV1325" s="48"/>
      <c r="AW1325" s="48"/>
      <c r="AX1325" s="48"/>
      <c r="AY1325" s="48"/>
      <c r="AZ1325" s="48"/>
      <c r="BA1325" s="48"/>
      <c r="BB1325" s="48"/>
      <c r="BC1325" s="48"/>
      <c r="BD1325" s="48"/>
      <c r="BE1325" s="48"/>
      <c r="BF1325" s="48"/>
      <c r="BG1325" s="48"/>
      <c r="BH1325" s="48"/>
      <c r="BI1325" s="158"/>
      <c r="BJ1325" s="158"/>
      <c r="BK1325" s="48"/>
      <c r="BL1325" s="307"/>
      <c r="BM1325" s="48"/>
      <c r="BN1325" s="48"/>
      <c r="BO1325" s="48"/>
      <c r="BP1325" s="48"/>
      <c r="BQ1325" s="48"/>
      <c r="BR1325" s="48"/>
      <c r="BS1325" s="48"/>
      <c r="BT1325" s="48"/>
      <c r="BU1325" s="48"/>
      <c r="BV1325" s="48"/>
      <c r="BW1325" s="48"/>
      <c r="BX1325" s="48"/>
      <c r="BY1325" s="48"/>
      <c r="BZ1325" s="328"/>
      <c r="CA1325" s="48"/>
      <c r="CB1325" s="48"/>
      <c r="CC1325" s="48"/>
      <c r="CD1325" s="48"/>
      <c r="CE1325" s="48"/>
      <c r="CF1325" s="48"/>
      <c r="CG1325" s="48"/>
      <c r="CH1325" s="48"/>
      <c r="CI1325" s="48"/>
      <c r="CJ1325" s="48"/>
      <c r="CK1325" s="48"/>
      <c r="CL1325" s="48"/>
      <c r="CM1325" s="48"/>
      <c r="CN1325" s="48"/>
      <c r="CO1325" s="48"/>
      <c r="CP1325" s="48"/>
      <c r="CQ1325" s="48"/>
      <c r="CR1325" s="48"/>
      <c r="CS1325" s="48"/>
      <c r="CT1325" s="48"/>
      <c r="CU1325" s="48"/>
      <c r="CV1325" s="48"/>
      <c r="CW1325" s="48"/>
      <c r="CX1325" s="48"/>
      <c r="CY1325" s="48"/>
      <c r="CZ1325" s="48"/>
      <c r="DA1325" s="48"/>
      <c r="DB1325" s="48"/>
      <c r="DC1325" s="48"/>
      <c r="DD1325" s="48"/>
      <c r="DE1325" s="48"/>
      <c r="DF1325" s="48"/>
      <c r="DG1325" s="48"/>
      <c r="DH1325" s="48"/>
      <c r="DI1325" s="48"/>
      <c r="DJ1325" s="48"/>
      <c r="DK1325" s="48"/>
      <c r="DL1325" s="48"/>
      <c r="DM1325" s="48"/>
      <c r="DN1325" s="48"/>
      <c r="DO1325" s="48"/>
      <c r="DP1325" s="48"/>
      <c r="DQ1325" s="48"/>
      <c r="DR1325" s="48"/>
      <c r="DS1325" s="48"/>
      <c r="DT1325" s="48"/>
      <c r="DU1325" s="48"/>
      <c r="DV1325" s="48"/>
      <c r="DW1325" s="48"/>
      <c r="DX1325" s="48"/>
      <c r="DY1325" s="48"/>
      <c r="DZ1325" s="48"/>
      <c r="EA1325" s="48"/>
      <c r="EB1325" s="48"/>
      <c r="EC1325" s="48"/>
      <c r="ED1325" s="48"/>
      <c r="EE1325" s="48"/>
      <c r="EF1325" s="48"/>
      <c r="EG1325" s="48"/>
      <c r="EH1325" s="48"/>
      <c r="EI1325" s="48"/>
      <c r="EJ1325" s="48"/>
      <c r="EK1325" s="48"/>
      <c r="EL1325" s="48"/>
      <c r="ET1325" s="33" t="s">
        <v>1914</v>
      </c>
      <c r="EU1325" s="33" t="s">
        <v>1912</v>
      </c>
    </row>
    <row r="1326" spans="1:151" ht="12" hidden="1" customHeight="1">
      <c r="A1326" s="48"/>
      <c r="B1326" s="60"/>
      <c r="C1326" s="48"/>
      <c r="D1326" s="60"/>
      <c r="E1326" s="60"/>
      <c r="F1326" s="60"/>
      <c r="G1326" s="60"/>
      <c r="H1326" s="60"/>
      <c r="I1326" s="60"/>
      <c r="J1326" s="60"/>
      <c r="K1326" s="60"/>
      <c r="L1326" s="60"/>
      <c r="M1326" s="48"/>
      <c r="N1326" s="48"/>
      <c r="O1326" s="48"/>
      <c r="P1326" s="48"/>
      <c r="Q1326" s="48"/>
      <c r="R1326" s="48"/>
      <c r="S1326" s="48"/>
      <c r="T1326" s="48"/>
      <c r="U1326" s="48"/>
      <c r="V1326" s="48"/>
      <c r="W1326" s="48"/>
      <c r="X1326" s="48"/>
      <c r="Y1326" s="48"/>
      <c r="Z1326" s="48"/>
      <c r="AA1326" s="48"/>
      <c r="AB1326" s="48"/>
      <c r="AC1326" s="48"/>
      <c r="AD1326" s="48"/>
      <c r="AE1326" s="48"/>
      <c r="AF1326" s="48"/>
      <c r="AG1326" s="48"/>
      <c r="AH1326" s="48"/>
      <c r="AI1326" s="48"/>
      <c r="AJ1326" s="48"/>
      <c r="AK1326" s="48"/>
      <c r="AL1326" s="48"/>
      <c r="AM1326" s="48"/>
      <c r="AN1326" s="48"/>
      <c r="AO1326" s="48"/>
      <c r="AP1326" s="48"/>
      <c r="AQ1326" s="48"/>
      <c r="AR1326" s="48"/>
      <c r="AS1326" s="48"/>
      <c r="AT1326" s="48"/>
      <c r="AU1326" s="48"/>
      <c r="AV1326" s="48"/>
      <c r="AW1326" s="48"/>
      <c r="AX1326" s="48"/>
      <c r="AY1326" s="48"/>
      <c r="AZ1326" s="48"/>
      <c r="BA1326" s="48"/>
      <c r="BB1326" s="48"/>
      <c r="BC1326" s="48"/>
      <c r="BD1326" s="48"/>
      <c r="BE1326" s="48"/>
      <c r="BF1326" s="48"/>
      <c r="BG1326" s="48"/>
      <c r="BH1326" s="48"/>
      <c r="BI1326" s="158"/>
      <c r="BJ1326" s="158"/>
      <c r="BK1326" s="48"/>
      <c r="BL1326" s="307"/>
      <c r="BM1326" s="48"/>
      <c r="BN1326" s="48"/>
      <c r="BO1326" s="48"/>
      <c r="BP1326" s="48"/>
      <c r="BQ1326" s="48"/>
      <c r="BR1326" s="48"/>
      <c r="BS1326" s="48"/>
      <c r="BT1326" s="48"/>
      <c r="BU1326" s="48"/>
      <c r="BV1326" s="48"/>
      <c r="BW1326" s="48"/>
      <c r="BX1326" s="48"/>
      <c r="BY1326" s="48"/>
      <c r="BZ1326" s="328"/>
      <c r="CA1326" s="48"/>
      <c r="CB1326" s="48"/>
      <c r="CC1326" s="48"/>
      <c r="CD1326" s="48"/>
      <c r="CE1326" s="48"/>
      <c r="CF1326" s="48"/>
      <c r="CG1326" s="48"/>
      <c r="CH1326" s="48"/>
      <c r="CI1326" s="48"/>
      <c r="CJ1326" s="48"/>
      <c r="CK1326" s="48"/>
      <c r="CL1326" s="48"/>
      <c r="CM1326" s="48"/>
      <c r="CN1326" s="48"/>
      <c r="CO1326" s="48"/>
      <c r="CP1326" s="48"/>
      <c r="CQ1326" s="48"/>
      <c r="CR1326" s="48"/>
      <c r="CS1326" s="48"/>
      <c r="CT1326" s="48"/>
      <c r="CU1326" s="48"/>
      <c r="CV1326" s="48"/>
      <c r="CW1326" s="48"/>
      <c r="CX1326" s="48"/>
      <c r="CY1326" s="48"/>
      <c r="CZ1326" s="48"/>
      <c r="DA1326" s="48"/>
      <c r="DB1326" s="48"/>
      <c r="DC1326" s="48"/>
      <c r="DD1326" s="48"/>
      <c r="DE1326" s="48"/>
      <c r="DF1326" s="48"/>
      <c r="DG1326" s="48"/>
      <c r="DH1326" s="48"/>
      <c r="DI1326" s="48"/>
      <c r="DJ1326" s="48"/>
      <c r="DK1326" s="48"/>
      <c r="DL1326" s="48"/>
      <c r="DM1326" s="48"/>
      <c r="DN1326" s="48"/>
      <c r="DO1326" s="48"/>
      <c r="DP1326" s="48"/>
      <c r="DQ1326" s="48"/>
      <c r="DR1326" s="48"/>
      <c r="DS1326" s="48"/>
      <c r="DT1326" s="48"/>
      <c r="DU1326" s="48"/>
      <c r="DV1326" s="48"/>
      <c r="DW1326" s="48"/>
      <c r="DX1326" s="48"/>
      <c r="DY1326" s="48"/>
      <c r="DZ1326" s="48"/>
      <c r="EA1326" s="48"/>
      <c r="EB1326" s="48"/>
      <c r="EC1326" s="48"/>
      <c r="ED1326" s="48"/>
      <c r="EE1326" s="48"/>
      <c r="EF1326" s="48"/>
      <c r="EG1326" s="48"/>
      <c r="EH1326" s="48"/>
      <c r="EI1326" s="48"/>
      <c r="EJ1326" s="48"/>
      <c r="EK1326" s="48"/>
      <c r="EL1326" s="48"/>
      <c r="ET1326" s="33" t="s">
        <v>1915</v>
      </c>
      <c r="EU1326" s="33" t="s">
        <v>1913</v>
      </c>
    </row>
    <row r="1327" spans="1:151" ht="12" hidden="1" customHeight="1">
      <c r="A1327" s="48"/>
      <c r="B1327" s="60"/>
      <c r="C1327" s="48"/>
      <c r="D1327" s="60"/>
      <c r="E1327" s="60"/>
      <c r="F1327" s="60"/>
      <c r="G1327" s="60"/>
      <c r="H1327" s="60"/>
      <c r="I1327" s="60"/>
      <c r="J1327" s="60"/>
      <c r="K1327" s="60"/>
      <c r="L1327" s="60"/>
      <c r="M1327" s="48"/>
      <c r="N1327" s="48"/>
      <c r="O1327" s="48"/>
      <c r="P1327" s="48"/>
      <c r="Q1327" s="48"/>
      <c r="R1327" s="48"/>
      <c r="S1327" s="48"/>
      <c r="T1327" s="48"/>
      <c r="U1327" s="48"/>
      <c r="V1327" s="48"/>
      <c r="W1327" s="48"/>
      <c r="X1327" s="48"/>
      <c r="Y1327" s="48"/>
      <c r="Z1327" s="48"/>
      <c r="AA1327" s="48"/>
      <c r="AB1327" s="48"/>
      <c r="AC1327" s="48"/>
      <c r="AD1327" s="48"/>
      <c r="AE1327" s="48"/>
      <c r="AF1327" s="48"/>
      <c r="AG1327" s="48"/>
      <c r="AH1327" s="48"/>
      <c r="AI1327" s="48"/>
      <c r="AJ1327" s="48"/>
      <c r="AK1327" s="48"/>
      <c r="AL1327" s="48"/>
      <c r="AM1327" s="48"/>
      <c r="AN1327" s="48"/>
      <c r="AO1327" s="48"/>
      <c r="AP1327" s="48"/>
      <c r="AQ1327" s="48"/>
      <c r="AR1327" s="48"/>
      <c r="AS1327" s="48"/>
      <c r="AT1327" s="48"/>
      <c r="AU1327" s="48"/>
      <c r="AV1327" s="48"/>
      <c r="AW1327" s="48"/>
      <c r="AX1327" s="48"/>
      <c r="AY1327" s="48"/>
      <c r="AZ1327" s="48"/>
      <c r="BA1327" s="48"/>
      <c r="BB1327" s="48"/>
      <c r="BC1327" s="48"/>
      <c r="BD1327" s="48"/>
      <c r="BE1327" s="48"/>
      <c r="BF1327" s="48"/>
      <c r="BG1327" s="48"/>
      <c r="BH1327" s="48"/>
      <c r="BI1327" s="158"/>
      <c r="BJ1327" s="158"/>
      <c r="BK1327" s="48"/>
      <c r="BL1327" s="307"/>
      <c r="BM1327" s="48"/>
      <c r="BN1327" s="48"/>
      <c r="BO1327" s="48"/>
      <c r="BP1327" s="48"/>
      <c r="BQ1327" s="48"/>
      <c r="BR1327" s="48"/>
      <c r="BS1327" s="48"/>
      <c r="BT1327" s="48"/>
      <c r="BU1327" s="48"/>
      <c r="BV1327" s="48"/>
      <c r="BW1327" s="48"/>
      <c r="BX1327" s="48"/>
      <c r="BY1327" s="48"/>
      <c r="BZ1327" s="328"/>
      <c r="CA1327" s="48"/>
      <c r="CB1327" s="48"/>
      <c r="CC1327" s="48"/>
      <c r="CD1327" s="48"/>
      <c r="CE1327" s="48"/>
      <c r="CF1327" s="48"/>
      <c r="CG1327" s="48"/>
      <c r="CH1327" s="48"/>
      <c r="CI1327" s="48"/>
      <c r="CJ1327" s="48"/>
      <c r="CK1327" s="48"/>
      <c r="CL1327" s="48"/>
      <c r="CM1327" s="48"/>
      <c r="CN1327" s="48"/>
      <c r="CO1327" s="48"/>
      <c r="CP1327" s="48"/>
      <c r="CQ1327" s="48"/>
      <c r="CR1327" s="48"/>
      <c r="CS1327" s="48"/>
      <c r="CT1327" s="48"/>
      <c r="CU1327" s="48"/>
      <c r="CV1327" s="48"/>
      <c r="CW1327" s="48"/>
      <c r="CX1327" s="48"/>
      <c r="CY1327" s="48"/>
      <c r="CZ1327" s="48"/>
      <c r="DA1327" s="48"/>
      <c r="DB1327" s="48"/>
      <c r="DC1327" s="48"/>
      <c r="DD1327" s="48"/>
      <c r="DE1327" s="48"/>
      <c r="DF1327" s="48"/>
      <c r="DG1327" s="48"/>
      <c r="DH1327" s="48"/>
      <c r="DI1327" s="48"/>
      <c r="DJ1327" s="48"/>
      <c r="DK1327" s="48"/>
      <c r="DL1327" s="48"/>
      <c r="DM1327" s="48"/>
      <c r="DN1327" s="48"/>
      <c r="DO1327" s="48"/>
      <c r="DP1327" s="48"/>
      <c r="DQ1327" s="48"/>
      <c r="DR1327" s="48"/>
      <c r="DS1327" s="48"/>
      <c r="DT1327" s="48"/>
      <c r="DU1327" s="48"/>
      <c r="DV1327" s="48"/>
      <c r="DW1327" s="48"/>
      <c r="DX1327" s="48"/>
      <c r="DY1327" s="48"/>
      <c r="DZ1327" s="48"/>
      <c r="EA1327" s="48"/>
      <c r="EB1327" s="48"/>
      <c r="EC1327" s="48"/>
      <c r="ED1327" s="48"/>
      <c r="EE1327" s="48"/>
      <c r="EF1327" s="48"/>
      <c r="EG1327" s="48"/>
      <c r="EH1327" s="48"/>
      <c r="EI1327" s="48"/>
      <c r="EJ1327" s="48"/>
      <c r="EK1327" s="48"/>
      <c r="EL1327" s="48"/>
      <c r="ET1327" s="33" t="s">
        <v>1916</v>
      </c>
      <c r="EU1327" s="33" t="s">
        <v>1914</v>
      </c>
    </row>
    <row r="1328" spans="1:151" ht="12" hidden="1" customHeight="1">
      <c r="A1328" s="48"/>
      <c r="B1328" s="60"/>
      <c r="C1328" s="48"/>
      <c r="D1328" s="60"/>
      <c r="E1328" s="60"/>
      <c r="F1328" s="60"/>
      <c r="G1328" s="60"/>
      <c r="H1328" s="60"/>
      <c r="I1328" s="60"/>
      <c r="J1328" s="60"/>
      <c r="K1328" s="60"/>
      <c r="L1328" s="60"/>
      <c r="M1328" s="48"/>
      <c r="N1328" s="48"/>
      <c r="O1328" s="48"/>
      <c r="P1328" s="48"/>
      <c r="Q1328" s="48"/>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c r="AM1328" s="48"/>
      <c r="AN1328" s="48"/>
      <c r="AO1328" s="48"/>
      <c r="AP1328" s="48"/>
      <c r="AQ1328" s="48"/>
      <c r="AR1328" s="48"/>
      <c r="AS1328" s="48"/>
      <c r="AT1328" s="48"/>
      <c r="AU1328" s="48"/>
      <c r="AV1328" s="48"/>
      <c r="AW1328" s="48"/>
      <c r="AX1328" s="48"/>
      <c r="AY1328" s="48"/>
      <c r="AZ1328" s="48"/>
      <c r="BA1328" s="48"/>
      <c r="BB1328" s="48"/>
      <c r="BC1328" s="48"/>
      <c r="BD1328" s="48"/>
      <c r="BE1328" s="48"/>
      <c r="BF1328" s="48"/>
      <c r="BG1328" s="48"/>
      <c r="BH1328" s="48"/>
      <c r="BI1328" s="158"/>
      <c r="BJ1328" s="158"/>
      <c r="BK1328" s="48"/>
      <c r="BL1328" s="307"/>
      <c r="BM1328" s="48"/>
      <c r="BN1328" s="48"/>
      <c r="BO1328" s="48"/>
      <c r="BP1328" s="48"/>
      <c r="BQ1328" s="48"/>
      <c r="BR1328" s="48"/>
      <c r="BS1328" s="48"/>
      <c r="BT1328" s="48"/>
      <c r="BU1328" s="48"/>
      <c r="BV1328" s="48"/>
      <c r="BW1328" s="48"/>
      <c r="BX1328" s="48"/>
      <c r="BY1328" s="48"/>
      <c r="BZ1328" s="328"/>
      <c r="CA1328" s="48"/>
      <c r="CB1328" s="48"/>
      <c r="CC1328" s="48"/>
      <c r="CD1328" s="48"/>
      <c r="CE1328" s="48"/>
      <c r="CF1328" s="48"/>
      <c r="CG1328" s="48"/>
      <c r="CH1328" s="48"/>
      <c r="CI1328" s="48"/>
      <c r="CJ1328" s="48"/>
      <c r="CK1328" s="48"/>
      <c r="CL1328" s="48"/>
      <c r="CM1328" s="48"/>
      <c r="CN1328" s="48"/>
      <c r="CO1328" s="48"/>
      <c r="CP1328" s="48"/>
      <c r="CQ1328" s="48"/>
      <c r="CR1328" s="48"/>
      <c r="CS1328" s="48"/>
      <c r="CT1328" s="48"/>
      <c r="CU1328" s="48"/>
      <c r="CV1328" s="48"/>
      <c r="CW1328" s="48"/>
      <c r="CX1328" s="48"/>
      <c r="CY1328" s="48"/>
      <c r="CZ1328" s="48"/>
      <c r="DA1328" s="48"/>
      <c r="DB1328" s="48"/>
      <c r="DC1328" s="48"/>
      <c r="DD1328" s="48"/>
      <c r="DE1328" s="48"/>
      <c r="DF1328" s="48"/>
      <c r="DG1328" s="48"/>
      <c r="DH1328" s="48"/>
      <c r="DI1328" s="48"/>
      <c r="DJ1328" s="48"/>
      <c r="DK1328" s="48"/>
      <c r="DL1328" s="48"/>
      <c r="DM1328" s="48"/>
      <c r="DN1328" s="48"/>
      <c r="DO1328" s="48"/>
      <c r="DP1328" s="48"/>
      <c r="DQ1328" s="48"/>
      <c r="DR1328" s="48"/>
      <c r="DS1328" s="48"/>
      <c r="DT1328" s="48"/>
      <c r="DU1328" s="48"/>
      <c r="DV1328" s="48"/>
      <c r="DW1328" s="48"/>
      <c r="DX1328" s="48"/>
      <c r="DY1328" s="48"/>
      <c r="DZ1328" s="48"/>
      <c r="EA1328" s="48"/>
      <c r="EB1328" s="48"/>
      <c r="EC1328" s="48"/>
      <c r="ED1328" s="48"/>
      <c r="EE1328" s="48"/>
      <c r="EF1328" s="48"/>
      <c r="EG1328" s="48"/>
      <c r="EH1328" s="48"/>
      <c r="EI1328" s="48"/>
      <c r="EJ1328" s="48"/>
      <c r="EK1328" s="48"/>
      <c r="EL1328" s="48"/>
      <c r="ET1328" s="33" t="s">
        <v>1917</v>
      </c>
      <c r="EU1328" s="33" t="s">
        <v>1915</v>
      </c>
    </row>
    <row r="1329" spans="1:151" ht="12" hidden="1" customHeight="1">
      <c r="A1329" s="48"/>
      <c r="B1329" s="60"/>
      <c r="C1329" s="48"/>
      <c r="D1329" s="60"/>
      <c r="E1329" s="60"/>
      <c r="F1329" s="60"/>
      <c r="G1329" s="60"/>
      <c r="H1329" s="60"/>
      <c r="I1329" s="60"/>
      <c r="J1329" s="60"/>
      <c r="K1329" s="60"/>
      <c r="L1329" s="60"/>
      <c r="M1329" s="48"/>
      <c r="N1329" s="48"/>
      <c r="O1329" s="48"/>
      <c r="P1329" s="48"/>
      <c r="Q1329" s="48"/>
      <c r="R1329" s="48"/>
      <c r="S1329" s="48"/>
      <c r="T1329" s="48"/>
      <c r="U1329" s="48"/>
      <c r="V1329" s="48"/>
      <c r="W1329" s="48"/>
      <c r="X1329" s="48"/>
      <c r="Y1329" s="48"/>
      <c r="Z1329" s="48"/>
      <c r="AA1329" s="48"/>
      <c r="AB1329" s="48"/>
      <c r="AC1329" s="48"/>
      <c r="AD1329" s="48"/>
      <c r="AE1329" s="48"/>
      <c r="AF1329" s="48"/>
      <c r="AG1329" s="48"/>
      <c r="AH1329" s="48"/>
      <c r="AI1329" s="48"/>
      <c r="AJ1329" s="48"/>
      <c r="AK1329" s="48"/>
      <c r="AL1329" s="48"/>
      <c r="AM1329" s="48"/>
      <c r="AN1329" s="48"/>
      <c r="AO1329" s="48"/>
      <c r="AP1329" s="48"/>
      <c r="AQ1329" s="48"/>
      <c r="AR1329" s="48"/>
      <c r="AS1329" s="48"/>
      <c r="AT1329" s="48"/>
      <c r="AU1329" s="48"/>
      <c r="AV1329" s="48"/>
      <c r="AW1329" s="48"/>
      <c r="AX1329" s="48"/>
      <c r="AY1329" s="48"/>
      <c r="AZ1329" s="48"/>
      <c r="BA1329" s="48"/>
      <c r="BB1329" s="48"/>
      <c r="BC1329" s="48"/>
      <c r="BD1329" s="48"/>
      <c r="BE1329" s="48"/>
      <c r="BF1329" s="48"/>
      <c r="BG1329" s="48"/>
      <c r="BH1329" s="48"/>
      <c r="BI1329" s="158"/>
      <c r="BJ1329" s="158"/>
      <c r="BK1329" s="48"/>
      <c r="BL1329" s="307"/>
      <c r="BM1329" s="48"/>
      <c r="BN1329" s="48"/>
      <c r="BO1329" s="48"/>
      <c r="BP1329" s="48"/>
      <c r="BQ1329" s="48"/>
      <c r="BR1329" s="48"/>
      <c r="BS1329" s="48"/>
      <c r="BT1329" s="48"/>
      <c r="BU1329" s="48"/>
      <c r="BV1329" s="48"/>
      <c r="BW1329" s="48"/>
      <c r="BX1329" s="48"/>
      <c r="BY1329" s="48"/>
      <c r="BZ1329" s="328"/>
      <c r="CA1329" s="48"/>
      <c r="CB1329" s="48"/>
      <c r="CC1329" s="48"/>
      <c r="CD1329" s="48"/>
      <c r="CE1329" s="48"/>
      <c r="CF1329" s="48"/>
      <c r="CG1329" s="48"/>
      <c r="CH1329" s="48"/>
      <c r="CI1329" s="48"/>
      <c r="CJ1329" s="48"/>
      <c r="CK1329" s="48"/>
      <c r="CL1329" s="48"/>
      <c r="CM1329" s="48"/>
      <c r="CN1329" s="48"/>
      <c r="CO1329" s="48"/>
      <c r="CP1329" s="48"/>
      <c r="CQ1329" s="48"/>
      <c r="CR1329" s="48"/>
      <c r="CS1329" s="48"/>
      <c r="CT1329" s="48"/>
      <c r="CU1329" s="48"/>
      <c r="CV1329" s="48"/>
      <c r="CW1329" s="48"/>
      <c r="CX1329" s="48"/>
      <c r="CY1329" s="48"/>
      <c r="CZ1329" s="48"/>
      <c r="DA1329" s="48"/>
      <c r="DB1329" s="48"/>
      <c r="DC1329" s="48"/>
      <c r="DD1329" s="48"/>
      <c r="DE1329" s="48"/>
      <c r="DF1329" s="48"/>
      <c r="DG1329" s="48"/>
      <c r="DH1329" s="48"/>
      <c r="DI1329" s="48"/>
      <c r="DJ1329" s="48"/>
      <c r="DK1329" s="48"/>
      <c r="DL1329" s="48"/>
      <c r="DM1329" s="48"/>
      <c r="DN1329" s="48"/>
      <c r="DO1329" s="48"/>
      <c r="DP1329" s="48"/>
      <c r="DQ1329" s="48"/>
      <c r="DR1329" s="48"/>
      <c r="DS1329" s="48"/>
      <c r="DT1329" s="48"/>
      <c r="DU1329" s="48"/>
      <c r="DV1329" s="48"/>
      <c r="DW1329" s="48"/>
      <c r="DX1329" s="48"/>
      <c r="DY1329" s="48"/>
      <c r="DZ1329" s="48"/>
      <c r="EA1329" s="48"/>
      <c r="EB1329" s="48"/>
      <c r="EC1329" s="48"/>
      <c r="ED1329" s="48"/>
      <c r="EE1329" s="48"/>
      <c r="EF1329" s="48"/>
      <c r="EG1329" s="48"/>
      <c r="EH1329" s="48"/>
      <c r="EI1329" s="48"/>
      <c r="EJ1329" s="48"/>
      <c r="EK1329" s="48"/>
      <c r="EL1329" s="48"/>
      <c r="ET1329" s="33" t="s">
        <v>1918</v>
      </c>
      <c r="EU1329" s="33" t="s">
        <v>1916</v>
      </c>
    </row>
    <row r="1330" spans="1:151" ht="12" hidden="1" customHeight="1">
      <c r="A1330" s="48"/>
      <c r="B1330" s="60"/>
      <c r="C1330" s="48"/>
      <c r="D1330" s="60"/>
      <c r="E1330" s="60"/>
      <c r="F1330" s="60"/>
      <c r="G1330" s="60"/>
      <c r="H1330" s="60"/>
      <c r="I1330" s="60"/>
      <c r="J1330" s="60"/>
      <c r="K1330" s="60"/>
      <c r="L1330" s="60"/>
      <c r="M1330" s="48"/>
      <c r="N1330" s="48"/>
      <c r="O1330" s="48"/>
      <c r="P1330" s="48"/>
      <c r="Q1330" s="48"/>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c r="AM1330" s="48"/>
      <c r="AN1330" s="48"/>
      <c r="AO1330" s="48"/>
      <c r="AP1330" s="48"/>
      <c r="AQ1330" s="48"/>
      <c r="AR1330" s="48"/>
      <c r="AS1330" s="48"/>
      <c r="AT1330" s="48"/>
      <c r="AU1330" s="48"/>
      <c r="AV1330" s="48"/>
      <c r="AW1330" s="48"/>
      <c r="AX1330" s="48"/>
      <c r="AY1330" s="48"/>
      <c r="AZ1330" s="48"/>
      <c r="BA1330" s="48"/>
      <c r="BB1330" s="48"/>
      <c r="BC1330" s="48"/>
      <c r="BD1330" s="48"/>
      <c r="BE1330" s="48"/>
      <c r="BF1330" s="48"/>
      <c r="BG1330" s="48"/>
      <c r="BH1330" s="48"/>
      <c r="BI1330" s="158"/>
      <c r="BJ1330" s="158"/>
      <c r="BK1330" s="48"/>
      <c r="BL1330" s="307"/>
      <c r="BM1330" s="48"/>
      <c r="BN1330" s="48"/>
      <c r="BO1330" s="48"/>
      <c r="BP1330" s="48"/>
      <c r="BQ1330" s="48"/>
      <c r="BR1330" s="48"/>
      <c r="BS1330" s="48"/>
      <c r="BT1330" s="48"/>
      <c r="BU1330" s="48"/>
      <c r="BV1330" s="48"/>
      <c r="BW1330" s="48"/>
      <c r="BX1330" s="48"/>
      <c r="BY1330" s="48"/>
      <c r="BZ1330" s="328"/>
      <c r="CA1330" s="48"/>
      <c r="CB1330" s="48"/>
      <c r="CC1330" s="48"/>
      <c r="CD1330" s="48"/>
      <c r="CE1330" s="48"/>
      <c r="CF1330" s="48"/>
      <c r="CG1330" s="48"/>
      <c r="CH1330" s="48"/>
      <c r="CI1330" s="48"/>
      <c r="CJ1330" s="48"/>
      <c r="CK1330" s="48"/>
      <c r="CL1330" s="48"/>
      <c r="CM1330" s="48"/>
      <c r="CN1330" s="48"/>
      <c r="CO1330" s="48"/>
      <c r="CP1330" s="48"/>
      <c r="CQ1330" s="48"/>
      <c r="CR1330" s="48"/>
      <c r="CS1330" s="48"/>
      <c r="CT1330" s="48"/>
      <c r="CU1330" s="48"/>
      <c r="CV1330" s="48"/>
      <c r="CW1330" s="48"/>
      <c r="CX1330" s="48"/>
      <c r="CY1330" s="48"/>
      <c r="CZ1330" s="48"/>
      <c r="DA1330" s="48"/>
      <c r="DB1330" s="48"/>
      <c r="DC1330" s="48"/>
      <c r="DD1330" s="48"/>
      <c r="DE1330" s="48"/>
      <c r="DF1330" s="48"/>
      <c r="DG1330" s="48"/>
      <c r="DH1330" s="48"/>
      <c r="DI1330" s="48"/>
      <c r="DJ1330" s="48"/>
      <c r="DK1330" s="48"/>
      <c r="DL1330" s="48"/>
      <c r="DM1330" s="48"/>
      <c r="DN1330" s="48"/>
      <c r="DO1330" s="48"/>
      <c r="DP1330" s="48"/>
      <c r="DQ1330" s="48"/>
      <c r="DR1330" s="48"/>
      <c r="DS1330" s="48"/>
      <c r="DT1330" s="48"/>
      <c r="DU1330" s="48"/>
      <c r="DV1330" s="48"/>
      <c r="DW1330" s="48"/>
      <c r="DX1330" s="48"/>
      <c r="DY1330" s="48"/>
      <c r="DZ1330" s="48"/>
      <c r="EA1330" s="48"/>
      <c r="EB1330" s="48"/>
      <c r="EC1330" s="48"/>
      <c r="ED1330" s="48"/>
      <c r="EE1330" s="48"/>
      <c r="EF1330" s="48"/>
      <c r="EG1330" s="48"/>
      <c r="EH1330" s="48"/>
      <c r="EI1330" s="48"/>
      <c r="EJ1330" s="48"/>
      <c r="EK1330" s="48"/>
      <c r="EL1330" s="48"/>
      <c r="ET1330" s="33" t="s">
        <v>1919</v>
      </c>
      <c r="EU1330" s="33" t="s">
        <v>1917</v>
      </c>
    </row>
    <row r="1331" spans="1:151" ht="12" hidden="1" customHeight="1">
      <c r="A1331" s="48"/>
      <c r="B1331" s="60"/>
      <c r="C1331" s="48"/>
      <c r="D1331" s="60"/>
      <c r="E1331" s="60"/>
      <c r="F1331" s="60"/>
      <c r="G1331" s="60"/>
      <c r="H1331" s="60"/>
      <c r="I1331" s="60"/>
      <c r="J1331" s="60"/>
      <c r="K1331" s="60"/>
      <c r="L1331" s="60"/>
      <c r="M1331" s="48"/>
      <c r="N1331" s="48"/>
      <c r="O1331" s="48"/>
      <c r="P1331" s="48"/>
      <c r="Q1331" s="48"/>
      <c r="R1331" s="48"/>
      <c r="S1331" s="48"/>
      <c r="T1331" s="48"/>
      <c r="U1331" s="48"/>
      <c r="V1331" s="48"/>
      <c r="W1331" s="48"/>
      <c r="X1331" s="48"/>
      <c r="Y1331" s="48"/>
      <c r="Z1331" s="48"/>
      <c r="AA1331" s="48"/>
      <c r="AB1331" s="48"/>
      <c r="AC1331" s="48"/>
      <c r="AD1331" s="48"/>
      <c r="AE1331" s="48"/>
      <c r="AF1331" s="48"/>
      <c r="AG1331" s="48"/>
      <c r="AH1331" s="48"/>
      <c r="AI1331" s="48"/>
      <c r="AJ1331" s="48"/>
      <c r="AK1331" s="48"/>
      <c r="AL1331" s="48"/>
      <c r="AM1331" s="48"/>
      <c r="AN1331" s="48"/>
      <c r="AO1331" s="48"/>
      <c r="AP1331" s="48"/>
      <c r="AQ1331" s="48"/>
      <c r="AR1331" s="48"/>
      <c r="AS1331" s="48"/>
      <c r="AT1331" s="48"/>
      <c r="AU1331" s="48"/>
      <c r="AV1331" s="48"/>
      <c r="AW1331" s="48"/>
      <c r="AX1331" s="48"/>
      <c r="AY1331" s="48"/>
      <c r="AZ1331" s="48"/>
      <c r="BA1331" s="48"/>
      <c r="BB1331" s="48"/>
      <c r="BC1331" s="48"/>
      <c r="BD1331" s="48"/>
      <c r="BE1331" s="48"/>
      <c r="BF1331" s="48"/>
      <c r="BG1331" s="48"/>
      <c r="BH1331" s="48"/>
      <c r="BI1331" s="158"/>
      <c r="BJ1331" s="158"/>
      <c r="BK1331" s="48"/>
      <c r="BL1331" s="307"/>
      <c r="BM1331" s="48"/>
      <c r="BN1331" s="48"/>
      <c r="BO1331" s="48"/>
      <c r="BP1331" s="48"/>
      <c r="BQ1331" s="48"/>
      <c r="BR1331" s="48"/>
      <c r="BS1331" s="48"/>
      <c r="BT1331" s="48"/>
      <c r="BU1331" s="48"/>
      <c r="BV1331" s="48"/>
      <c r="BW1331" s="48"/>
      <c r="BX1331" s="48"/>
      <c r="BY1331" s="48"/>
      <c r="BZ1331" s="328"/>
      <c r="CA1331" s="48"/>
      <c r="CB1331" s="48"/>
      <c r="CC1331" s="48"/>
      <c r="CD1331" s="48"/>
      <c r="CE1331" s="48"/>
      <c r="CF1331" s="48"/>
      <c r="CG1331" s="48"/>
      <c r="CH1331" s="48"/>
      <c r="CI1331" s="48"/>
      <c r="CJ1331" s="48"/>
      <c r="CK1331" s="48"/>
      <c r="CL1331" s="48"/>
      <c r="CM1331" s="48"/>
      <c r="CN1331" s="48"/>
      <c r="CO1331" s="48"/>
      <c r="CP1331" s="48"/>
      <c r="CQ1331" s="48"/>
      <c r="CR1331" s="48"/>
      <c r="CS1331" s="48"/>
      <c r="CT1331" s="48"/>
      <c r="CU1331" s="48"/>
      <c r="CV1331" s="48"/>
      <c r="CW1331" s="48"/>
      <c r="CX1331" s="48"/>
      <c r="CY1331" s="48"/>
      <c r="CZ1331" s="48"/>
      <c r="DA1331" s="48"/>
      <c r="DB1331" s="48"/>
      <c r="DC1331" s="48"/>
      <c r="DD1331" s="48"/>
      <c r="DE1331" s="48"/>
      <c r="DF1331" s="48"/>
      <c r="DG1331" s="48"/>
      <c r="DH1331" s="48"/>
      <c r="DI1331" s="48"/>
      <c r="DJ1331" s="48"/>
      <c r="DK1331" s="48"/>
      <c r="DL1331" s="48"/>
      <c r="DM1331" s="48"/>
      <c r="DN1331" s="48"/>
      <c r="DO1331" s="48"/>
      <c r="DP1331" s="48"/>
      <c r="DQ1331" s="48"/>
      <c r="DR1331" s="48"/>
      <c r="DS1331" s="48"/>
      <c r="DT1331" s="48"/>
      <c r="DU1331" s="48"/>
      <c r="DV1331" s="48"/>
      <c r="DW1331" s="48"/>
      <c r="DX1331" s="48"/>
      <c r="DY1331" s="48"/>
      <c r="DZ1331" s="48"/>
      <c r="EA1331" s="48"/>
      <c r="EB1331" s="48"/>
      <c r="EC1331" s="48"/>
      <c r="ED1331" s="48"/>
      <c r="EE1331" s="48"/>
      <c r="EF1331" s="48"/>
      <c r="EG1331" s="48"/>
      <c r="EH1331" s="48"/>
      <c r="EI1331" s="48"/>
      <c r="EJ1331" s="48"/>
      <c r="EK1331" s="48"/>
      <c r="EL1331" s="48"/>
      <c r="ET1331" s="33" t="s">
        <v>1920</v>
      </c>
      <c r="EU1331" s="33" t="s">
        <v>1918</v>
      </c>
    </row>
    <row r="1332" spans="1:151" ht="12" hidden="1" customHeight="1">
      <c r="A1332" s="48"/>
      <c r="B1332" s="60"/>
      <c r="C1332" s="48"/>
      <c r="D1332" s="60"/>
      <c r="E1332" s="60"/>
      <c r="F1332" s="60"/>
      <c r="G1332" s="60"/>
      <c r="H1332" s="60"/>
      <c r="I1332" s="60"/>
      <c r="J1332" s="60"/>
      <c r="K1332" s="60"/>
      <c r="L1332" s="60"/>
      <c r="M1332" s="48"/>
      <c r="N1332" s="48"/>
      <c r="O1332" s="48"/>
      <c r="P1332" s="48"/>
      <c r="Q1332" s="48"/>
      <c r="R1332" s="48"/>
      <c r="S1332" s="48"/>
      <c r="T1332" s="48"/>
      <c r="U1332" s="48"/>
      <c r="V1332" s="48"/>
      <c r="W1332" s="48"/>
      <c r="X1332" s="48"/>
      <c r="Y1332" s="48"/>
      <c r="Z1332" s="48"/>
      <c r="AA1332" s="48"/>
      <c r="AB1332" s="48"/>
      <c r="AC1332" s="48"/>
      <c r="AD1332" s="48"/>
      <c r="AE1332" s="48"/>
      <c r="AF1332" s="48"/>
      <c r="AG1332" s="48"/>
      <c r="AH1332" s="48"/>
      <c r="AI1332" s="48"/>
      <c r="AJ1332" s="48"/>
      <c r="AK1332" s="48"/>
      <c r="AL1332" s="48"/>
      <c r="AM1332" s="48"/>
      <c r="AN1332" s="48"/>
      <c r="AO1332" s="48"/>
      <c r="AP1332" s="48"/>
      <c r="AQ1332" s="48"/>
      <c r="AR1332" s="48"/>
      <c r="AS1332" s="48"/>
      <c r="AT1332" s="48"/>
      <c r="AU1332" s="48"/>
      <c r="AV1332" s="48"/>
      <c r="AW1332" s="48"/>
      <c r="AX1332" s="48"/>
      <c r="AY1332" s="48"/>
      <c r="AZ1332" s="48"/>
      <c r="BA1332" s="48"/>
      <c r="BB1332" s="48"/>
      <c r="BC1332" s="48"/>
      <c r="BD1332" s="48"/>
      <c r="BE1332" s="48"/>
      <c r="BF1332" s="48"/>
      <c r="BG1332" s="48"/>
      <c r="BH1332" s="48"/>
      <c r="BI1332" s="158"/>
      <c r="BJ1332" s="158"/>
      <c r="BK1332" s="48"/>
      <c r="BL1332" s="307"/>
      <c r="BM1332" s="48"/>
      <c r="BN1332" s="48"/>
      <c r="BO1332" s="48"/>
      <c r="BP1332" s="48"/>
      <c r="BQ1332" s="48"/>
      <c r="BR1332" s="48"/>
      <c r="BS1332" s="48"/>
      <c r="BT1332" s="48"/>
      <c r="BU1332" s="48"/>
      <c r="BV1332" s="48"/>
      <c r="BW1332" s="48"/>
      <c r="BX1332" s="48"/>
      <c r="BY1332" s="48"/>
      <c r="BZ1332" s="328"/>
      <c r="CA1332" s="48"/>
      <c r="CB1332" s="48"/>
      <c r="CC1332" s="48"/>
      <c r="CD1332" s="48"/>
      <c r="CE1332" s="48"/>
      <c r="CF1332" s="48"/>
      <c r="CG1332" s="48"/>
      <c r="CH1332" s="48"/>
      <c r="CI1332" s="48"/>
      <c r="CJ1332" s="48"/>
      <c r="CK1332" s="48"/>
      <c r="CL1332" s="48"/>
      <c r="CM1332" s="48"/>
      <c r="CN1332" s="48"/>
      <c r="CO1332" s="48"/>
      <c r="CP1332" s="48"/>
      <c r="CQ1332" s="48"/>
      <c r="CR1332" s="48"/>
      <c r="CS1332" s="48"/>
      <c r="CT1332" s="48"/>
      <c r="CU1332" s="48"/>
      <c r="CV1332" s="48"/>
      <c r="CW1332" s="48"/>
      <c r="CX1332" s="48"/>
      <c r="CY1332" s="48"/>
      <c r="CZ1332" s="48"/>
      <c r="DA1332" s="48"/>
      <c r="DB1332" s="48"/>
      <c r="DC1332" s="48"/>
      <c r="DD1332" s="48"/>
      <c r="DE1332" s="48"/>
      <c r="DF1332" s="48"/>
      <c r="DG1332" s="48"/>
      <c r="DH1332" s="48"/>
      <c r="DI1332" s="48"/>
      <c r="DJ1332" s="48"/>
      <c r="DK1332" s="48"/>
      <c r="DL1332" s="48"/>
      <c r="DM1332" s="48"/>
      <c r="DN1332" s="48"/>
      <c r="DO1332" s="48"/>
      <c r="DP1332" s="48"/>
      <c r="DQ1332" s="48"/>
      <c r="DR1332" s="48"/>
      <c r="DS1332" s="48"/>
      <c r="DT1332" s="48"/>
      <c r="DU1332" s="48"/>
      <c r="DV1332" s="48"/>
      <c r="DW1332" s="48"/>
      <c r="DX1332" s="48"/>
      <c r="DY1332" s="48"/>
      <c r="DZ1332" s="48"/>
      <c r="EA1332" s="48"/>
      <c r="EB1332" s="48"/>
      <c r="EC1332" s="48"/>
      <c r="ED1332" s="48"/>
      <c r="EE1332" s="48"/>
      <c r="EF1332" s="48"/>
      <c r="EG1332" s="48"/>
      <c r="EH1332" s="48"/>
      <c r="EI1332" s="48"/>
      <c r="EJ1332" s="48"/>
      <c r="EK1332" s="48"/>
      <c r="EL1332" s="48"/>
      <c r="ET1332" s="33" t="s">
        <v>1921</v>
      </c>
      <c r="EU1332" s="33" t="s">
        <v>1919</v>
      </c>
    </row>
    <row r="1333" spans="1:151" ht="12" hidden="1" customHeight="1">
      <c r="A1333" s="48"/>
      <c r="B1333" s="60"/>
      <c r="C1333" s="48"/>
      <c r="D1333" s="60"/>
      <c r="E1333" s="60"/>
      <c r="F1333" s="60"/>
      <c r="G1333" s="60"/>
      <c r="H1333" s="60"/>
      <c r="I1333" s="60"/>
      <c r="J1333" s="60"/>
      <c r="K1333" s="60"/>
      <c r="L1333" s="60"/>
      <c r="M1333" s="48"/>
      <c r="N1333" s="48"/>
      <c r="O1333" s="48"/>
      <c r="P1333" s="48"/>
      <c r="Q1333" s="48"/>
      <c r="R1333" s="48"/>
      <c r="S1333" s="48"/>
      <c r="T1333" s="48"/>
      <c r="U1333" s="48"/>
      <c r="V1333" s="48"/>
      <c r="W1333" s="48"/>
      <c r="X1333" s="48"/>
      <c r="Y1333" s="48"/>
      <c r="Z1333" s="48"/>
      <c r="AA1333" s="48"/>
      <c r="AB1333" s="48"/>
      <c r="AC1333" s="48"/>
      <c r="AD1333" s="48"/>
      <c r="AE1333" s="48"/>
      <c r="AF1333" s="48"/>
      <c r="AG1333" s="48"/>
      <c r="AH1333" s="48"/>
      <c r="AI1333" s="48"/>
      <c r="AJ1333" s="48"/>
      <c r="AK1333" s="48"/>
      <c r="AL1333" s="48"/>
      <c r="AM1333" s="48"/>
      <c r="AN1333" s="48"/>
      <c r="AO1333" s="48"/>
      <c r="AP1333" s="48"/>
      <c r="AQ1333" s="48"/>
      <c r="AR1333" s="48"/>
      <c r="AS1333" s="48"/>
      <c r="AT1333" s="48"/>
      <c r="AU1333" s="48"/>
      <c r="AV1333" s="48"/>
      <c r="AW1333" s="48"/>
      <c r="AX1333" s="48"/>
      <c r="AY1333" s="48"/>
      <c r="AZ1333" s="48"/>
      <c r="BA1333" s="48"/>
      <c r="BB1333" s="48"/>
      <c r="BC1333" s="48"/>
      <c r="BD1333" s="48"/>
      <c r="BE1333" s="48"/>
      <c r="BF1333" s="48"/>
      <c r="BG1333" s="48"/>
      <c r="BH1333" s="48"/>
      <c r="BI1333" s="158"/>
      <c r="BJ1333" s="158"/>
      <c r="BK1333" s="48"/>
      <c r="BL1333" s="307"/>
      <c r="BM1333" s="48"/>
      <c r="BN1333" s="48"/>
      <c r="BO1333" s="48"/>
      <c r="BP1333" s="48"/>
      <c r="BQ1333" s="48"/>
      <c r="BR1333" s="48"/>
      <c r="BS1333" s="48"/>
      <c r="BT1333" s="48"/>
      <c r="BU1333" s="48"/>
      <c r="BV1333" s="48"/>
      <c r="BW1333" s="48"/>
      <c r="BX1333" s="48"/>
      <c r="BY1333" s="48"/>
      <c r="BZ1333" s="328"/>
      <c r="CA1333" s="48"/>
      <c r="CB1333" s="48"/>
      <c r="CC1333" s="48"/>
      <c r="CD1333" s="48"/>
      <c r="CE1333" s="48"/>
      <c r="CF1333" s="48"/>
      <c r="CG1333" s="48"/>
      <c r="CH1333" s="48"/>
      <c r="CI1333" s="48"/>
      <c r="CJ1333" s="48"/>
      <c r="CK1333" s="48"/>
      <c r="CL1333" s="48"/>
      <c r="CM1333" s="48"/>
      <c r="CN1333" s="48"/>
      <c r="CO1333" s="48"/>
      <c r="CP1333" s="48"/>
      <c r="CQ1333" s="48"/>
      <c r="CR1333" s="48"/>
      <c r="CS1333" s="48"/>
      <c r="CT1333" s="48"/>
      <c r="CU1333" s="48"/>
      <c r="CV1333" s="48"/>
      <c r="CW1333" s="48"/>
      <c r="CX1333" s="48"/>
      <c r="CY1333" s="48"/>
      <c r="CZ1333" s="48"/>
      <c r="DA1333" s="48"/>
      <c r="DB1333" s="48"/>
      <c r="DC1333" s="48"/>
      <c r="DD1333" s="48"/>
      <c r="DE1333" s="48"/>
      <c r="DF1333" s="48"/>
      <c r="DG1333" s="48"/>
      <c r="DH1333" s="48"/>
      <c r="DI1333" s="48"/>
      <c r="DJ1333" s="48"/>
      <c r="DK1333" s="48"/>
      <c r="DL1333" s="48"/>
      <c r="DM1333" s="48"/>
      <c r="DN1333" s="48"/>
      <c r="DO1333" s="48"/>
      <c r="DP1333" s="48"/>
      <c r="DQ1333" s="48"/>
      <c r="DR1333" s="48"/>
      <c r="DS1333" s="48"/>
      <c r="DT1333" s="48"/>
      <c r="DU1333" s="48"/>
      <c r="DV1333" s="48"/>
      <c r="DW1333" s="48"/>
      <c r="DX1333" s="48"/>
      <c r="DY1333" s="48"/>
      <c r="DZ1333" s="48"/>
      <c r="EA1333" s="48"/>
      <c r="EB1333" s="48"/>
      <c r="EC1333" s="48"/>
      <c r="ED1333" s="48"/>
      <c r="EE1333" s="48"/>
      <c r="EF1333" s="48"/>
      <c r="EG1333" s="48"/>
      <c r="EH1333" s="48"/>
      <c r="EI1333" s="48"/>
      <c r="EJ1333" s="48"/>
      <c r="EK1333" s="48"/>
      <c r="EL1333" s="48"/>
      <c r="ET1333" s="33" t="s">
        <v>1922</v>
      </c>
      <c r="EU1333" s="33" t="s">
        <v>1920</v>
      </c>
    </row>
    <row r="1334" spans="1:151" ht="12" hidden="1" customHeight="1">
      <c r="A1334" s="48"/>
      <c r="B1334" s="60"/>
      <c r="C1334" s="48"/>
      <c r="D1334" s="60"/>
      <c r="E1334" s="60"/>
      <c r="F1334" s="60"/>
      <c r="G1334" s="60"/>
      <c r="H1334" s="60"/>
      <c r="I1334" s="60"/>
      <c r="J1334" s="60"/>
      <c r="K1334" s="60"/>
      <c r="L1334" s="60"/>
      <c r="M1334" s="48"/>
      <c r="N1334" s="48"/>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c r="AM1334" s="48"/>
      <c r="AN1334" s="48"/>
      <c r="AO1334" s="48"/>
      <c r="AP1334" s="48"/>
      <c r="AQ1334" s="48"/>
      <c r="AR1334" s="48"/>
      <c r="AS1334" s="48"/>
      <c r="AT1334" s="48"/>
      <c r="AU1334" s="48"/>
      <c r="AV1334" s="48"/>
      <c r="AW1334" s="48"/>
      <c r="AX1334" s="48"/>
      <c r="AY1334" s="48"/>
      <c r="AZ1334" s="48"/>
      <c r="BA1334" s="48"/>
      <c r="BB1334" s="48"/>
      <c r="BC1334" s="48"/>
      <c r="BD1334" s="48"/>
      <c r="BE1334" s="48"/>
      <c r="BF1334" s="48"/>
      <c r="BG1334" s="48"/>
      <c r="BH1334" s="48"/>
      <c r="BI1334" s="158"/>
      <c r="BJ1334" s="158"/>
      <c r="BK1334" s="48"/>
      <c r="BL1334" s="307"/>
      <c r="BM1334" s="48"/>
      <c r="BN1334" s="48"/>
      <c r="BO1334" s="48"/>
      <c r="BP1334" s="48"/>
      <c r="BQ1334" s="48"/>
      <c r="BR1334" s="48"/>
      <c r="BS1334" s="48"/>
      <c r="BT1334" s="48"/>
      <c r="BU1334" s="48"/>
      <c r="BV1334" s="48"/>
      <c r="BW1334" s="48"/>
      <c r="BX1334" s="48"/>
      <c r="BY1334" s="48"/>
      <c r="BZ1334" s="328"/>
      <c r="CA1334" s="48"/>
      <c r="CB1334" s="48"/>
      <c r="CC1334" s="48"/>
      <c r="CD1334" s="48"/>
      <c r="CE1334" s="48"/>
      <c r="CF1334" s="48"/>
      <c r="CG1334" s="48"/>
      <c r="CH1334" s="48"/>
      <c r="CI1334" s="48"/>
      <c r="CJ1334" s="48"/>
      <c r="CK1334" s="48"/>
      <c r="CL1334" s="48"/>
      <c r="CM1334" s="48"/>
      <c r="CN1334" s="48"/>
      <c r="CO1334" s="48"/>
      <c r="CP1334" s="48"/>
      <c r="CQ1334" s="48"/>
      <c r="CR1334" s="48"/>
      <c r="CS1334" s="48"/>
      <c r="CT1334" s="48"/>
      <c r="CU1334" s="48"/>
      <c r="CV1334" s="48"/>
      <c r="CW1334" s="48"/>
      <c r="CX1334" s="48"/>
      <c r="CY1334" s="48"/>
      <c r="CZ1334" s="48"/>
      <c r="DA1334" s="48"/>
      <c r="DB1334" s="48"/>
      <c r="DC1334" s="48"/>
      <c r="DD1334" s="48"/>
      <c r="DE1334" s="48"/>
      <c r="DF1334" s="48"/>
      <c r="DG1334" s="48"/>
      <c r="DH1334" s="48"/>
      <c r="DI1334" s="48"/>
      <c r="DJ1334" s="48"/>
      <c r="DK1334" s="48"/>
      <c r="DL1334" s="48"/>
      <c r="DM1334" s="48"/>
      <c r="DN1334" s="48"/>
      <c r="DO1334" s="48"/>
      <c r="DP1334" s="48"/>
      <c r="DQ1334" s="48"/>
      <c r="DR1334" s="48"/>
      <c r="DS1334" s="48"/>
      <c r="DT1334" s="48"/>
      <c r="DU1334" s="48"/>
      <c r="DV1334" s="48"/>
      <c r="DW1334" s="48"/>
      <c r="DX1334" s="48"/>
      <c r="DY1334" s="48"/>
      <c r="DZ1334" s="48"/>
      <c r="EA1334" s="48"/>
      <c r="EB1334" s="48"/>
      <c r="EC1334" s="48"/>
      <c r="ED1334" s="48"/>
      <c r="EE1334" s="48"/>
      <c r="EF1334" s="48"/>
      <c r="EG1334" s="48"/>
      <c r="EH1334" s="48"/>
      <c r="EI1334" s="48"/>
      <c r="EJ1334" s="48"/>
      <c r="EK1334" s="48"/>
      <c r="EL1334" s="48"/>
      <c r="ET1334" s="33" t="s">
        <v>1923</v>
      </c>
      <c r="EU1334" s="33" t="s">
        <v>1921</v>
      </c>
    </row>
    <row r="1335" spans="1:151" ht="12" hidden="1" customHeight="1">
      <c r="A1335" s="48"/>
      <c r="B1335" s="60"/>
      <c r="C1335" s="48"/>
      <c r="D1335" s="60"/>
      <c r="E1335" s="60"/>
      <c r="F1335" s="60"/>
      <c r="G1335" s="60"/>
      <c r="H1335" s="60"/>
      <c r="I1335" s="60"/>
      <c r="J1335" s="60"/>
      <c r="K1335" s="60"/>
      <c r="L1335" s="60"/>
      <c r="M1335" s="48"/>
      <c r="N1335" s="48"/>
      <c r="O1335" s="48"/>
      <c r="P1335" s="48"/>
      <c r="Q1335" s="48"/>
      <c r="R1335" s="48"/>
      <c r="S1335" s="48"/>
      <c r="T1335" s="48"/>
      <c r="U1335" s="48"/>
      <c r="V1335" s="48"/>
      <c r="W1335" s="48"/>
      <c r="X1335" s="48"/>
      <c r="Y1335" s="48"/>
      <c r="Z1335" s="48"/>
      <c r="AA1335" s="48"/>
      <c r="AB1335" s="48"/>
      <c r="AC1335" s="48"/>
      <c r="AD1335" s="48"/>
      <c r="AE1335" s="48"/>
      <c r="AF1335" s="48"/>
      <c r="AG1335" s="48"/>
      <c r="AH1335" s="48"/>
      <c r="AI1335" s="48"/>
      <c r="AJ1335" s="48"/>
      <c r="AK1335" s="48"/>
      <c r="AL1335" s="48"/>
      <c r="AM1335" s="48"/>
      <c r="AN1335" s="48"/>
      <c r="AO1335" s="48"/>
      <c r="AP1335" s="48"/>
      <c r="AQ1335" s="48"/>
      <c r="AR1335" s="48"/>
      <c r="AS1335" s="48"/>
      <c r="AT1335" s="48"/>
      <c r="AU1335" s="48"/>
      <c r="AV1335" s="48"/>
      <c r="AW1335" s="48"/>
      <c r="AX1335" s="48"/>
      <c r="AY1335" s="48"/>
      <c r="AZ1335" s="48"/>
      <c r="BA1335" s="48"/>
      <c r="BB1335" s="48"/>
      <c r="BC1335" s="48"/>
      <c r="BD1335" s="48"/>
      <c r="BE1335" s="48"/>
      <c r="BF1335" s="48"/>
      <c r="BG1335" s="48"/>
      <c r="BH1335" s="48"/>
      <c r="BI1335" s="158"/>
      <c r="BJ1335" s="158"/>
      <c r="BK1335" s="48"/>
      <c r="BL1335" s="307"/>
      <c r="BM1335" s="48"/>
      <c r="BN1335" s="48"/>
      <c r="BO1335" s="48"/>
      <c r="BP1335" s="48"/>
      <c r="BQ1335" s="48"/>
      <c r="BR1335" s="48"/>
      <c r="BS1335" s="48"/>
      <c r="BT1335" s="48"/>
      <c r="BU1335" s="48"/>
      <c r="BV1335" s="48"/>
      <c r="BW1335" s="48"/>
      <c r="BX1335" s="48"/>
      <c r="BY1335" s="48"/>
      <c r="BZ1335" s="328"/>
      <c r="CA1335" s="48"/>
      <c r="CB1335" s="48"/>
      <c r="CC1335" s="48"/>
      <c r="CD1335" s="48"/>
      <c r="CE1335" s="48"/>
      <c r="CF1335" s="48"/>
      <c r="CG1335" s="48"/>
      <c r="CH1335" s="48"/>
      <c r="CI1335" s="48"/>
      <c r="CJ1335" s="48"/>
      <c r="CK1335" s="48"/>
      <c r="CL1335" s="48"/>
      <c r="CM1335" s="48"/>
      <c r="CN1335" s="48"/>
      <c r="CO1335" s="48"/>
      <c r="CP1335" s="48"/>
      <c r="CQ1335" s="48"/>
      <c r="CR1335" s="48"/>
      <c r="CS1335" s="48"/>
      <c r="CT1335" s="48"/>
      <c r="CU1335" s="48"/>
      <c r="CV1335" s="48"/>
      <c r="CW1335" s="48"/>
      <c r="CX1335" s="48"/>
      <c r="CY1335" s="48"/>
      <c r="CZ1335" s="48"/>
      <c r="DA1335" s="48"/>
      <c r="DB1335" s="48"/>
      <c r="DC1335" s="48"/>
      <c r="DD1335" s="48"/>
      <c r="DE1335" s="48"/>
      <c r="DF1335" s="48"/>
      <c r="DG1335" s="48"/>
      <c r="DH1335" s="48"/>
      <c r="DI1335" s="48"/>
      <c r="DJ1335" s="48"/>
      <c r="DK1335" s="48"/>
      <c r="DL1335" s="48"/>
      <c r="DM1335" s="48"/>
      <c r="DN1335" s="48"/>
      <c r="DO1335" s="48"/>
      <c r="DP1335" s="48"/>
      <c r="DQ1335" s="48"/>
      <c r="DR1335" s="48"/>
      <c r="DS1335" s="48"/>
      <c r="DT1335" s="48"/>
      <c r="DU1335" s="48"/>
      <c r="DV1335" s="48"/>
      <c r="DW1335" s="48"/>
      <c r="DX1335" s="48"/>
      <c r="DY1335" s="48"/>
      <c r="DZ1335" s="48"/>
      <c r="EA1335" s="48"/>
      <c r="EB1335" s="48"/>
      <c r="EC1335" s="48"/>
      <c r="ED1335" s="48"/>
      <c r="EE1335" s="48"/>
      <c r="EF1335" s="48"/>
      <c r="EG1335" s="48"/>
      <c r="EH1335" s="48"/>
      <c r="EI1335" s="48"/>
      <c r="EJ1335" s="48"/>
      <c r="EK1335" s="48"/>
      <c r="EL1335" s="48"/>
      <c r="ET1335" s="33" t="s">
        <v>1924</v>
      </c>
      <c r="EU1335" s="33" t="s">
        <v>1922</v>
      </c>
    </row>
    <row r="1336" spans="1:151" ht="12" hidden="1" customHeight="1">
      <c r="A1336" s="48"/>
      <c r="B1336" s="60"/>
      <c r="C1336" s="48"/>
      <c r="D1336" s="60"/>
      <c r="E1336" s="60"/>
      <c r="F1336" s="60"/>
      <c r="G1336" s="60"/>
      <c r="H1336" s="60"/>
      <c r="I1336" s="60"/>
      <c r="J1336" s="60"/>
      <c r="K1336" s="60"/>
      <c r="L1336" s="60"/>
      <c r="M1336" s="48"/>
      <c r="N1336" s="48"/>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c r="AM1336" s="48"/>
      <c r="AN1336" s="48"/>
      <c r="AO1336" s="48"/>
      <c r="AP1336" s="48"/>
      <c r="AQ1336" s="48"/>
      <c r="AR1336" s="48"/>
      <c r="AS1336" s="48"/>
      <c r="AT1336" s="48"/>
      <c r="AU1336" s="48"/>
      <c r="AV1336" s="48"/>
      <c r="AW1336" s="48"/>
      <c r="AX1336" s="48"/>
      <c r="AY1336" s="48"/>
      <c r="AZ1336" s="48"/>
      <c r="BA1336" s="48"/>
      <c r="BB1336" s="48"/>
      <c r="BC1336" s="48"/>
      <c r="BD1336" s="48"/>
      <c r="BE1336" s="48"/>
      <c r="BF1336" s="48"/>
      <c r="BG1336" s="48"/>
      <c r="BH1336" s="48"/>
      <c r="BI1336" s="158"/>
      <c r="BJ1336" s="158"/>
      <c r="BK1336" s="48"/>
      <c r="BL1336" s="307"/>
      <c r="BM1336" s="48"/>
      <c r="BN1336" s="48"/>
      <c r="BO1336" s="48"/>
      <c r="BP1336" s="48"/>
      <c r="BQ1336" s="48"/>
      <c r="BR1336" s="48"/>
      <c r="BS1336" s="48"/>
      <c r="BT1336" s="48"/>
      <c r="BU1336" s="48"/>
      <c r="BV1336" s="48"/>
      <c r="BW1336" s="48"/>
      <c r="BX1336" s="48"/>
      <c r="BY1336" s="48"/>
      <c r="BZ1336" s="328"/>
      <c r="CA1336" s="48"/>
      <c r="CB1336" s="48"/>
      <c r="CC1336" s="48"/>
      <c r="CD1336" s="48"/>
      <c r="CE1336" s="48"/>
      <c r="CF1336" s="48"/>
      <c r="CG1336" s="48"/>
      <c r="CH1336" s="48"/>
      <c r="CI1336" s="48"/>
      <c r="CJ1336" s="48"/>
      <c r="CK1336" s="48"/>
      <c r="CL1336" s="48"/>
      <c r="CM1336" s="48"/>
      <c r="CN1336" s="48"/>
      <c r="CO1336" s="48"/>
      <c r="CP1336" s="48"/>
      <c r="CQ1336" s="48"/>
      <c r="CR1336" s="48"/>
      <c r="CS1336" s="48"/>
      <c r="CT1336" s="48"/>
      <c r="CU1336" s="48"/>
      <c r="CV1336" s="48"/>
      <c r="CW1336" s="48"/>
      <c r="CX1336" s="48"/>
      <c r="CY1336" s="48"/>
      <c r="CZ1336" s="48"/>
      <c r="DA1336" s="48"/>
      <c r="DB1336" s="48"/>
      <c r="DC1336" s="48"/>
      <c r="DD1336" s="48"/>
      <c r="DE1336" s="48"/>
      <c r="DF1336" s="48"/>
      <c r="DG1336" s="48"/>
      <c r="DH1336" s="48"/>
      <c r="DI1336" s="48"/>
      <c r="DJ1336" s="48"/>
      <c r="DK1336" s="48"/>
      <c r="DL1336" s="48"/>
      <c r="DM1336" s="48"/>
      <c r="DN1336" s="48"/>
      <c r="DO1336" s="48"/>
      <c r="DP1336" s="48"/>
      <c r="DQ1336" s="48"/>
      <c r="DR1336" s="48"/>
      <c r="DS1336" s="48"/>
      <c r="DT1336" s="48"/>
      <c r="DU1336" s="48"/>
      <c r="DV1336" s="48"/>
      <c r="DW1336" s="48"/>
      <c r="DX1336" s="48"/>
      <c r="DY1336" s="48"/>
      <c r="DZ1336" s="48"/>
      <c r="EA1336" s="48"/>
      <c r="EB1336" s="48"/>
      <c r="EC1336" s="48"/>
      <c r="ED1336" s="48"/>
      <c r="EE1336" s="48"/>
      <c r="EF1336" s="48"/>
      <c r="EG1336" s="48"/>
      <c r="EH1336" s="48"/>
      <c r="EI1336" s="48"/>
      <c r="EJ1336" s="48"/>
      <c r="EK1336" s="48"/>
      <c r="EL1336" s="48"/>
      <c r="ET1336" s="33" t="s">
        <v>1925</v>
      </c>
      <c r="EU1336" s="33" t="s">
        <v>1923</v>
      </c>
    </row>
    <row r="1337" spans="1:151" ht="12" hidden="1" customHeight="1">
      <c r="A1337" s="48"/>
      <c r="B1337" s="60"/>
      <c r="C1337" s="48"/>
      <c r="D1337" s="60"/>
      <c r="E1337" s="60"/>
      <c r="F1337" s="60"/>
      <c r="G1337" s="60"/>
      <c r="H1337" s="60"/>
      <c r="I1337" s="60"/>
      <c r="J1337" s="60"/>
      <c r="K1337" s="60"/>
      <c r="L1337" s="60"/>
      <c r="M1337" s="48"/>
      <c r="N1337" s="48"/>
      <c r="O1337" s="48"/>
      <c r="P1337" s="48"/>
      <c r="Q1337" s="48"/>
      <c r="R1337" s="48"/>
      <c r="S1337" s="48"/>
      <c r="T1337" s="48"/>
      <c r="U1337" s="48"/>
      <c r="V1337" s="48"/>
      <c r="W1337" s="48"/>
      <c r="X1337" s="48"/>
      <c r="Y1337" s="48"/>
      <c r="Z1337" s="48"/>
      <c r="AA1337" s="48"/>
      <c r="AB1337" s="48"/>
      <c r="AC1337" s="48"/>
      <c r="AD1337" s="48"/>
      <c r="AE1337" s="48"/>
      <c r="AF1337" s="48"/>
      <c r="AG1337" s="48"/>
      <c r="AH1337" s="48"/>
      <c r="AI1337" s="48"/>
      <c r="AJ1337" s="48"/>
      <c r="AK1337" s="48"/>
      <c r="AL1337" s="48"/>
      <c r="AM1337" s="48"/>
      <c r="AN1337" s="48"/>
      <c r="AO1337" s="48"/>
      <c r="AP1337" s="48"/>
      <c r="AQ1337" s="48"/>
      <c r="AR1337" s="48"/>
      <c r="AS1337" s="48"/>
      <c r="AT1337" s="48"/>
      <c r="AU1337" s="48"/>
      <c r="AV1337" s="48"/>
      <c r="AW1337" s="48"/>
      <c r="AX1337" s="48"/>
      <c r="AY1337" s="48"/>
      <c r="AZ1337" s="48"/>
      <c r="BA1337" s="48"/>
      <c r="BB1337" s="48"/>
      <c r="BC1337" s="48"/>
      <c r="BD1337" s="48"/>
      <c r="BE1337" s="48"/>
      <c r="BF1337" s="48"/>
      <c r="BG1337" s="48"/>
      <c r="BH1337" s="48"/>
      <c r="BI1337" s="158"/>
      <c r="BJ1337" s="158"/>
      <c r="BK1337" s="48"/>
      <c r="BL1337" s="307"/>
      <c r="BM1337" s="48"/>
      <c r="BN1337" s="48"/>
      <c r="BO1337" s="48"/>
      <c r="BP1337" s="48"/>
      <c r="BQ1337" s="48"/>
      <c r="BR1337" s="48"/>
      <c r="BS1337" s="48"/>
      <c r="BT1337" s="48"/>
      <c r="BU1337" s="48"/>
      <c r="BV1337" s="48"/>
      <c r="BW1337" s="48"/>
      <c r="BX1337" s="48"/>
      <c r="BY1337" s="48"/>
      <c r="BZ1337" s="328"/>
      <c r="CA1337" s="48"/>
      <c r="CB1337" s="48"/>
      <c r="CC1337" s="48"/>
      <c r="CD1337" s="48"/>
      <c r="CE1337" s="48"/>
      <c r="CF1337" s="48"/>
      <c r="CG1337" s="48"/>
      <c r="CH1337" s="48"/>
      <c r="CI1337" s="48"/>
      <c r="CJ1337" s="48"/>
      <c r="CK1337" s="48"/>
      <c r="CL1337" s="48"/>
      <c r="CM1337" s="48"/>
      <c r="CN1337" s="48"/>
      <c r="CO1337" s="48"/>
      <c r="CP1337" s="48"/>
      <c r="CQ1337" s="48"/>
      <c r="CR1337" s="48"/>
      <c r="CS1337" s="48"/>
      <c r="CT1337" s="48"/>
      <c r="CU1337" s="48"/>
      <c r="CV1337" s="48"/>
      <c r="CW1337" s="48"/>
      <c r="CX1337" s="48"/>
      <c r="CY1337" s="48"/>
      <c r="CZ1337" s="48"/>
      <c r="DA1337" s="48"/>
      <c r="DB1337" s="48"/>
      <c r="DC1337" s="48"/>
      <c r="DD1337" s="48"/>
      <c r="DE1337" s="48"/>
      <c r="DF1337" s="48"/>
      <c r="DG1337" s="48"/>
      <c r="DH1337" s="48"/>
      <c r="DI1337" s="48"/>
      <c r="DJ1337" s="48"/>
      <c r="DK1337" s="48"/>
      <c r="DL1337" s="48"/>
      <c r="DM1337" s="48"/>
      <c r="DN1337" s="48"/>
      <c r="DO1337" s="48"/>
      <c r="DP1337" s="48"/>
      <c r="DQ1337" s="48"/>
      <c r="DR1337" s="48"/>
      <c r="DS1337" s="48"/>
      <c r="DT1337" s="48"/>
      <c r="DU1337" s="48"/>
      <c r="DV1337" s="48"/>
      <c r="DW1337" s="48"/>
      <c r="DX1337" s="48"/>
      <c r="DY1337" s="48"/>
      <c r="DZ1337" s="48"/>
      <c r="EA1337" s="48"/>
      <c r="EB1337" s="48"/>
      <c r="EC1337" s="48"/>
      <c r="ED1337" s="48"/>
      <c r="EE1337" s="48"/>
      <c r="EF1337" s="48"/>
      <c r="EG1337" s="48"/>
      <c r="EH1337" s="48"/>
      <c r="EI1337" s="48"/>
      <c r="EJ1337" s="48"/>
      <c r="EK1337" s="48"/>
      <c r="EL1337" s="48"/>
      <c r="ET1337" s="33" t="s">
        <v>1926</v>
      </c>
      <c r="EU1337" s="33" t="s">
        <v>1924</v>
      </c>
    </row>
    <row r="1338" spans="1:151" ht="12" hidden="1" customHeight="1">
      <c r="A1338" s="48"/>
      <c r="B1338" s="60"/>
      <c r="C1338" s="48"/>
      <c r="D1338" s="60"/>
      <c r="E1338" s="60"/>
      <c r="F1338" s="60"/>
      <c r="G1338" s="60"/>
      <c r="H1338" s="60"/>
      <c r="I1338" s="60"/>
      <c r="J1338" s="60"/>
      <c r="K1338" s="60"/>
      <c r="L1338" s="60"/>
      <c r="M1338" s="48"/>
      <c r="N1338" s="48"/>
      <c r="O1338" s="48"/>
      <c r="P1338" s="48"/>
      <c r="Q1338" s="48"/>
      <c r="R1338" s="48"/>
      <c r="S1338" s="48"/>
      <c r="T1338" s="48"/>
      <c r="U1338" s="48"/>
      <c r="V1338" s="48"/>
      <c r="W1338" s="48"/>
      <c r="X1338" s="48"/>
      <c r="Y1338" s="48"/>
      <c r="Z1338" s="48"/>
      <c r="AA1338" s="48"/>
      <c r="AB1338" s="48"/>
      <c r="AC1338" s="48"/>
      <c r="AD1338" s="48"/>
      <c r="AE1338" s="48"/>
      <c r="AF1338" s="48"/>
      <c r="AG1338" s="48"/>
      <c r="AH1338" s="48"/>
      <c r="AI1338" s="48"/>
      <c r="AJ1338" s="48"/>
      <c r="AK1338" s="48"/>
      <c r="AL1338" s="48"/>
      <c r="AM1338" s="48"/>
      <c r="AN1338" s="48"/>
      <c r="AO1338" s="48"/>
      <c r="AP1338" s="48"/>
      <c r="AQ1338" s="48"/>
      <c r="AR1338" s="48"/>
      <c r="AS1338" s="48"/>
      <c r="AT1338" s="48"/>
      <c r="AU1338" s="48"/>
      <c r="AV1338" s="48"/>
      <c r="AW1338" s="48"/>
      <c r="AX1338" s="48"/>
      <c r="AY1338" s="48"/>
      <c r="AZ1338" s="48"/>
      <c r="BA1338" s="48"/>
      <c r="BB1338" s="48"/>
      <c r="BC1338" s="48"/>
      <c r="BD1338" s="48"/>
      <c r="BE1338" s="48"/>
      <c r="BF1338" s="48"/>
      <c r="BG1338" s="48"/>
      <c r="BH1338" s="48"/>
      <c r="BI1338" s="158"/>
      <c r="BJ1338" s="158"/>
      <c r="BK1338" s="48"/>
      <c r="BL1338" s="307"/>
      <c r="BM1338" s="48"/>
      <c r="BN1338" s="48"/>
      <c r="BO1338" s="48"/>
      <c r="BP1338" s="48"/>
      <c r="BQ1338" s="48"/>
      <c r="BR1338" s="48"/>
      <c r="BS1338" s="48"/>
      <c r="BT1338" s="48"/>
      <c r="BU1338" s="48"/>
      <c r="BV1338" s="48"/>
      <c r="BW1338" s="48"/>
      <c r="BX1338" s="48"/>
      <c r="BY1338" s="48"/>
      <c r="BZ1338" s="328"/>
      <c r="CA1338" s="48"/>
      <c r="CB1338" s="48"/>
      <c r="CC1338" s="48"/>
      <c r="CD1338" s="48"/>
      <c r="CE1338" s="48"/>
      <c r="CF1338" s="48"/>
      <c r="CG1338" s="48"/>
      <c r="CH1338" s="48"/>
      <c r="CI1338" s="48"/>
      <c r="CJ1338" s="48"/>
      <c r="CK1338" s="48"/>
      <c r="CL1338" s="48"/>
      <c r="CM1338" s="48"/>
      <c r="CN1338" s="48"/>
      <c r="CO1338" s="48"/>
      <c r="CP1338" s="48"/>
      <c r="CQ1338" s="48"/>
      <c r="CR1338" s="48"/>
      <c r="CS1338" s="48"/>
      <c r="CT1338" s="48"/>
      <c r="CU1338" s="48"/>
      <c r="CV1338" s="48"/>
      <c r="CW1338" s="48"/>
      <c r="CX1338" s="48"/>
      <c r="CY1338" s="48"/>
      <c r="CZ1338" s="48"/>
      <c r="DA1338" s="48"/>
      <c r="DB1338" s="48"/>
      <c r="DC1338" s="48"/>
      <c r="DD1338" s="48"/>
      <c r="DE1338" s="48"/>
      <c r="DF1338" s="48"/>
      <c r="DG1338" s="48"/>
      <c r="DH1338" s="48"/>
      <c r="DI1338" s="48"/>
      <c r="DJ1338" s="48"/>
      <c r="DK1338" s="48"/>
      <c r="DL1338" s="48"/>
      <c r="DM1338" s="48"/>
      <c r="DN1338" s="48"/>
      <c r="DO1338" s="48"/>
      <c r="DP1338" s="48"/>
      <c r="DQ1338" s="48"/>
      <c r="DR1338" s="48"/>
      <c r="DS1338" s="48"/>
      <c r="DT1338" s="48"/>
      <c r="DU1338" s="48"/>
      <c r="DV1338" s="48"/>
      <c r="DW1338" s="48"/>
      <c r="DX1338" s="48"/>
      <c r="DY1338" s="48"/>
      <c r="DZ1338" s="48"/>
      <c r="EA1338" s="48"/>
      <c r="EB1338" s="48"/>
      <c r="EC1338" s="48"/>
      <c r="ED1338" s="48"/>
      <c r="EE1338" s="48"/>
      <c r="EF1338" s="48"/>
      <c r="EG1338" s="48"/>
      <c r="EH1338" s="48"/>
      <c r="EI1338" s="48"/>
      <c r="EJ1338" s="48"/>
      <c r="EK1338" s="48"/>
      <c r="EL1338" s="48"/>
      <c r="ET1338" s="33" t="s">
        <v>1927</v>
      </c>
      <c r="EU1338" s="33" t="s">
        <v>1925</v>
      </c>
    </row>
    <row r="1339" spans="1:151" ht="12" hidden="1" customHeight="1">
      <c r="A1339" s="48"/>
      <c r="B1339" s="60"/>
      <c r="C1339" s="48"/>
      <c r="D1339" s="60"/>
      <c r="E1339" s="60"/>
      <c r="F1339" s="60"/>
      <c r="G1339" s="60"/>
      <c r="H1339" s="60"/>
      <c r="I1339" s="60"/>
      <c r="J1339" s="60"/>
      <c r="K1339" s="60"/>
      <c r="L1339" s="60"/>
      <c r="M1339" s="48"/>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c r="AM1339" s="48"/>
      <c r="AN1339" s="48"/>
      <c r="AO1339" s="48"/>
      <c r="AP1339" s="48"/>
      <c r="AQ1339" s="48"/>
      <c r="AR1339" s="48"/>
      <c r="AS1339" s="48"/>
      <c r="AT1339" s="48"/>
      <c r="AU1339" s="48"/>
      <c r="AV1339" s="48"/>
      <c r="AW1339" s="48"/>
      <c r="AX1339" s="48"/>
      <c r="AY1339" s="48"/>
      <c r="AZ1339" s="48"/>
      <c r="BA1339" s="48"/>
      <c r="BB1339" s="48"/>
      <c r="BC1339" s="48"/>
      <c r="BD1339" s="48"/>
      <c r="BE1339" s="48"/>
      <c r="BF1339" s="48"/>
      <c r="BG1339" s="48"/>
      <c r="BH1339" s="48"/>
      <c r="BI1339" s="158"/>
      <c r="BJ1339" s="158"/>
      <c r="BK1339" s="48"/>
      <c r="BL1339" s="307"/>
      <c r="BM1339" s="48"/>
      <c r="BN1339" s="48"/>
      <c r="BO1339" s="48"/>
      <c r="BP1339" s="48"/>
      <c r="BQ1339" s="48"/>
      <c r="BR1339" s="48"/>
      <c r="BS1339" s="48"/>
      <c r="BT1339" s="48"/>
      <c r="BU1339" s="48"/>
      <c r="BV1339" s="48"/>
      <c r="BW1339" s="48"/>
      <c r="BX1339" s="48"/>
      <c r="BY1339" s="48"/>
      <c r="BZ1339" s="328"/>
      <c r="CA1339" s="48"/>
      <c r="CB1339" s="48"/>
      <c r="CC1339" s="48"/>
      <c r="CD1339" s="48"/>
      <c r="CE1339" s="48"/>
      <c r="CF1339" s="48"/>
      <c r="CG1339" s="48"/>
      <c r="CH1339" s="48"/>
      <c r="CI1339" s="48"/>
      <c r="CJ1339" s="48"/>
      <c r="CK1339" s="48"/>
      <c r="CL1339" s="48"/>
      <c r="CM1339" s="48"/>
      <c r="CN1339" s="48"/>
      <c r="CO1339" s="48"/>
      <c r="CP1339" s="48"/>
      <c r="CQ1339" s="48"/>
      <c r="CR1339" s="48"/>
      <c r="CS1339" s="48"/>
      <c r="CT1339" s="48"/>
      <c r="CU1339" s="48"/>
      <c r="CV1339" s="48"/>
      <c r="CW1339" s="48"/>
      <c r="CX1339" s="48"/>
      <c r="CY1339" s="48"/>
      <c r="CZ1339" s="48"/>
      <c r="DA1339" s="48"/>
      <c r="DB1339" s="48"/>
      <c r="DC1339" s="48"/>
      <c r="DD1339" s="48"/>
      <c r="DE1339" s="48"/>
      <c r="DF1339" s="48"/>
      <c r="DG1339" s="48"/>
      <c r="DH1339" s="48"/>
      <c r="DI1339" s="48"/>
      <c r="DJ1339" s="48"/>
      <c r="DK1339" s="48"/>
      <c r="DL1339" s="48"/>
      <c r="DM1339" s="48"/>
      <c r="DN1339" s="48"/>
      <c r="DO1339" s="48"/>
      <c r="DP1339" s="48"/>
      <c r="DQ1339" s="48"/>
      <c r="DR1339" s="48"/>
      <c r="DS1339" s="48"/>
      <c r="DT1339" s="48"/>
      <c r="DU1339" s="48"/>
      <c r="DV1339" s="48"/>
      <c r="DW1339" s="48"/>
      <c r="DX1339" s="48"/>
      <c r="DY1339" s="48"/>
      <c r="DZ1339" s="48"/>
      <c r="EA1339" s="48"/>
      <c r="EB1339" s="48"/>
      <c r="EC1339" s="48"/>
      <c r="ED1339" s="48"/>
      <c r="EE1339" s="48"/>
      <c r="EF1339" s="48"/>
      <c r="EG1339" s="48"/>
      <c r="EH1339" s="48"/>
      <c r="EI1339" s="48"/>
      <c r="EJ1339" s="48"/>
      <c r="EK1339" s="48"/>
      <c r="EL1339" s="48"/>
      <c r="ET1339" s="33" t="s">
        <v>1928</v>
      </c>
      <c r="EU1339" s="33" t="s">
        <v>1926</v>
      </c>
    </row>
    <row r="1340" spans="1:151" ht="12" hidden="1" customHeight="1">
      <c r="A1340" s="48"/>
      <c r="B1340" s="60"/>
      <c r="C1340" s="48"/>
      <c r="D1340" s="60"/>
      <c r="E1340" s="60"/>
      <c r="F1340" s="60"/>
      <c r="G1340" s="60"/>
      <c r="H1340" s="60"/>
      <c r="I1340" s="60"/>
      <c r="J1340" s="60"/>
      <c r="K1340" s="60"/>
      <c r="L1340" s="60"/>
      <c r="M1340" s="48"/>
      <c r="N1340" s="48"/>
      <c r="O1340" s="48"/>
      <c r="P1340" s="48"/>
      <c r="Q1340" s="48"/>
      <c r="R1340" s="48"/>
      <c r="S1340" s="48"/>
      <c r="T1340" s="48"/>
      <c r="U1340" s="48"/>
      <c r="V1340" s="48"/>
      <c r="W1340" s="48"/>
      <c r="X1340" s="48"/>
      <c r="Y1340" s="48"/>
      <c r="Z1340" s="48"/>
      <c r="AA1340" s="48"/>
      <c r="AB1340" s="48"/>
      <c r="AC1340" s="48"/>
      <c r="AD1340" s="48"/>
      <c r="AE1340" s="48"/>
      <c r="AF1340" s="48"/>
      <c r="AG1340" s="48"/>
      <c r="AH1340" s="48"/>
      <c r="AI1340" s="48"/>
      <c r="AJ1340" s="48"/>
      <c r="AK1340" s="48"/>
      <c r="AL1340" s="48"/>
      <c r="AM1340" s="48"/>
      <c r="AN1340" s="48"/>
      <c r="AO1340" s="48"/>
      <c r="AP1340" s="48"/>
      <c r="AQ1340" s="48"/>
      <c r="AR1340" s="48"/>
      <c r="AS1340" s="48"/>
      <c r="AT1340" s="48"/>
      <c r="AU1340" s="48"/>
      <c r="AV1340" s="48"/>
      <c r="AW1340" s="48"/>
      <c r="AX1340" s="48"/>
      <c r="AY1340" s="48"/>
      <c r="AZ1340" s="48"/>
      <c r="BA1340" s="48"/>
      <c r="BB1340" s="48"/>
      <c r="BC1340" s="48"/>
      <c r="BD1340" s="48"/>
      <c r="BE1340" s="48"/>
      <c r="BF1340" s="48"/>
      <c r="BG1340" s="48"/>
      <c r="BH1340" s="48"/>
      <c r="BI1340" s="158"/>
      <c r="BJ1340" s="158"/>
      <c r="BK1340" s="48"/>
      <c r="BL1340" s="307"/>
      <c r="BM1340" s="48"/>
      <c r="BN1340" s="48"/>
      <c r="BO1340" s="48"/>
      <c r="BP1340" s="48"/>
      <c r="BQ1340" s="48"/>
      <c r="BR1340" s="48"/>
      <c r="BS1340" s="48"/>
      <c r="BT1340" s="48"/>
      <c r="BU1340" s="48"/>
      <c r="BV1340" s="48"/>
      <c r="BW1340" s="48"/>
      <c r="BX1340" s="48"/>
      <c r="BY1340" s="48"/>
      <c r="BZ1340" s="328"/>
      <c r="CA1340" s="48"/>
      <c r="CB1340" s="48"/>
      <c r="CC1340" s="48"/>
      <c r="CD1340" s="48"/>
      <c r="CE1340" s="48"/>
      <c r="CF1340" s="48"/>
      <c r="CG1340" s="48"/>
      <c r="CH1340" s="48"/>
      <c r="CI1340" s="48"/>
      <c r="CJ1340" s="48"/>
      <c r="CK1340" s="48"/>
      <c r="CL1340" s="48"/>
      <c r="CM1340" s="48"/>
      <c r="CN1340" s="48"/>
      <c r="CO1340" s="48"/>
      <c r="CP1340" s="48"/>
      <c r="CQ1340" s="48"/>
      <c r="CR1340" s="48"/>
      <c r="CS1340" s="48"/>
      <c r="CT1340" s="48"/>
      <c r="CU1340" s="48"/>
      <c r="CV1340" s="48"/>
      <c r="CW1340" s="48"/>
      <c r="CX1340" s="48"/>
      <c r="CY1340" s="48"/>
      <c r="CZ1340" s="48"/>
      <c r="DA1340" s="48"/>
      <c r="DB1340" s="48"/>
      <c r="DC1340" s="48"/>
      <c r="DD1340" s="48"/>
      <c r="DE1340" s="48"/>
      <c r="DF1340" s="48"/>
      <c r="DG1340" s="48"/>
      <c r="DH1340" s="48"/>
      <c r="DI1340" s="48"/>
      <c r="DJ1340" s="48"/>
      <c r="DK1340" s="48"/>
      <c r="DL1340" s="48"/>
      <c r="DM1340" s="48"/>
      <c r="DN1340" s="48"/>
      <c r="DO1340" s="48"/>
      <c r="DP1340" s="48"/>
      <c r="DQ1340" s="48"/>
      <c r="DR1340" s="48"/>
      <c r="DS1340" s="48"/>
      <c r="DT1340" s="48"/>
      <c r="DU1340" s="48"/>
      <c r="DV1340" s="48"/>
      <c r="DW1340" s="48"/>
      <c r="DX1340" s="48"/>
      <c r="DY1340" s="48"/>
      <c r="DZ1340" s="48"/>
      <c r="EA1340" s="48"/>
      <c r="EB1340" s="48"/>
      <c r="EC1340" s="48"/>
      <c r="ED1340" s="48"/>
      <c r="EE1340" s="48"/>
      <c r="EF1340" s="48"/>
      <c r="EG1340" s="48"/>
      <c r="EH1340" s="48"/>
      <c r="EI1340" s="48"/>
      <c r="EJ1340" s="48"/>
      <c r="EK1340" s="48"/>
      <c r="EL1340" s="48"/>
      <c r="ET1340" s="33" t="s">
        <v>1929</v>
      </c>
      <c r="EU1340" s="33" t="s">
        <v>1927</v>
      </c>
    </row>
    <row r="1341" spans="1:151" ht="12" hidden="1" customHeight="1">
      <c r="A1341" s="48"/>
      <c r="B1341" s="60"/>
      <c r="C1341" s="48"/>
      <c r="D1341" s="60"/>
      <c r="E1341" s="60"/>
      <c r="F1341" s="60"/>
      <c r="G1341" s="60"/>
      <c r="H1341" s="60"/>
      <c r="I1341" s="60"/>
      <c r="J1341" s="60"/>
      <c r="K1341" s="60"/>
      <c r="L1341" s="60"/>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c r="AM1341" s="48"/>
      <c r="AN1341" s="48"/>
      <c r="AO1341" s="48"/>
      <c r="AP1341" s="48"/>
      <c r="AQ1341" s="48"/>
      <c r="AR1341" s="48"/>
      <c r="AS1341" s="48"/>
      <c r="AT1341" s="48"/>
      <c r="AU1341" s="48"/>
      <c r="AV1341" s="48"/>
      <c r="AW1341" s="48"/>
      <c r="AX1341" s="48"/>
      <c r="AY1341" s="48"/>
      <c r="AZ1341" s="48"/>
      <c r="BA1341" s="48"/>
      <c r="BB1341" s="48"/>
      <c r="BC1341" s="48"/>
      <c r="BD1341" s="48"/>
      <c r="BE1341" s="48"/>
      <c r="BF1341" s="48"/>
      <c r="BG1341" s="48"/>
      <c r="BH1341" s="48"/>
      <c r="BI1341" s="158"/>
      <c r="BJ1341" s="158"/>
      <c r="BK1341" s="48"/>
      <c r="BL1341" s="307"/>
      <c r="BM1341" s="48"/>
      <c r="BN1341" s="48"/>
      <c r="BO1341" s="48"/>
      <c r="BP1341" s="48"/>
      <c r="BQ1341" s="48"/>
      <c r="BR1341" s="48"/>
      <c r="BS1341" s="48"/>
      <c r="BT1341" s="48"/>
      <c r="BU1341" s="48"/>
      <c r="BV1341" s="48"/>
      <c r="BW1341" s="48"/>
      <c r="BX1341" s="48"/>
      <c r="BY1341" s="48"/>
      <c r="BZ1341" s="328"/>
      <c r="CA1341" s="48"/>
      <c r="CB1341" s="48"/>
      <c r="CC1341" s="48"/>
      <c r="CD1341" s="48"/>
      <c r="CE1341" s="48"/>
      <c r="CF1341" s="48"/>
      <c r="CG1341" s="48"/>
      <c r="CH1341" s="48"/>
      <c r="CI1341" s="48"/>
      <c r="CJ1341" s="48"/>
      <c r="CK1341" s="48"/>
      <c r="CL1341" s="48"/>
      <c r="CM1341" s="48"/>
      <c r="CN1341" s="48"/>
      <c r="CO1341" s="48"/>
      <c r="CP1341" s="48"/>
      <c r="CQ1341" s="48"/>
      <c r="CR1341" s="48"/>
      <c r="CS1341" s="48"/>
      <c r="CT1341" s="48"/>
      <c r="CU1341" s="48"/>
      <c r="CV1341" s="48"/>
      <c r="CW1341" s="48"/>
      <c r="CX1341" s="48"/>
      <c r="CY1341" s="48"/>
      <c r="CZ1341" s="48"/>
      <c r="DA1341" s="48"/>
      <c r="DB1341" s="48"/>
      <c r="DC1341" s="48"/>
      <c r="DD1341" s="48"/>
      <c r="DE1341" s="48"/>
      <c r="DF1341" s="48"/>
      <c r="DG1341" s="48"/>
      <c r="DH1341" s="48"/>
      <c r="DI1341" s="48"/>
      <c r="DJ1341" s="48"/>
      <c r="DK1341" s="48"/>
      <c r="DL1341" s="48"/>
      <c r="DM1341" s="48"/>
      <c r="DN1341" s="48"/>
      <c r="DO1341" s="48"/>
      <c r="DP1341" s="48"/>
      <c r="DQ1341" s="48"/>
      <c r="DR1341" s="48"/>
      <c r="DS1341" s="48"/>
      <c r="DT1341" s="48"/>
      <c r="DU1341" s="48"/>
      <c r="DV1341" s="48"/>
      <c r="DW1341" s="48"/>
      <c r="DX1341" s="48"/>
      <c r="DY1341" s="48"/>
      <c r="DZ1341" s="48"/>
      <c r="EA1341" s="48"/>
      <c r="EB1341" s="48"/>
      <c r="EC1341" s="48"/>
      <c r="ED1341" s="48"/>
      <c r="EE1341" s="48"/>
      <c r="EF1341" s="48"/>
      <c r="EG1341" s="48"/>
      <c r="EH1341" s="48"/>
      <c r="EI1341" s="48"/>
      <c r="EJ1341" s="48"/>
      <c r="EK1341" s="48"/>
      <c r="EL1341" s="48"/>
      <c r="ET1341" s="33" t="s">
        <v>1930</v>
      </c>
      <c r="EU1341" s="33" t="s">
        <v>1928</v>
      </c>
    </row>
    <row r="1342" spans="1:151" ht="12" hidden="1" customHeight="1">
      <c r="A1342" s="48"/>
      <c r="B1342" s="60"/>
      <c r="C1342" s="48"/>
      <c r="D1342" s="60"/>
      <c r="E1342" s="60"/>
      <c r="F1342" s="60"/>
      <c r="G1342" s="60"/>
      <c r="H1342" s="60"/>
      <c r="I1342" s="60"/>
      <c r="J1342" s="60"/>
      <c r="K1342" s="60"/>
      <c r="L1342" s="60"/>
      <c r="M1342" s="48"/>
      <c r="N1342" s="48"/>
      <c r="O1342" s="48"/>
      <c r="P1342" s="48"/>
      <c r="Q1342" s="48"/>
      <c r="R1342" s="48"/>
      <c r="S1342" s="48"/>
      <c r="T1342" s="48"/>
      <c r="U1342" s="48"/>
      <c r="V1342" s="48"/>
      <c r="W1342" s="48"/>
      <c r="X1342" s="48"/>
      <c r="Y1342" s="48"/>
      <c r="Z1342" s="48"/>
      <c r="AA1342" s="48"/>
      <c r="AB1342" s="48"/>
      <c r="AC1342" s="48"/>
      <c r="AD1342" s="48"/>
      <c r="AE1342" s="48"/>
      <c r="AF1342" s="48"/>
      <c r="AG1342" s="48"/>
      <c r="AH1342" s="48"/>
      <c r="AI1342" s="48"/>
      <c r="AJ1342" s="48"/>
      <c r="AK1342" s="48"/>
      <c r="AL1342" s="48"/>
      <c r="AM1342" s="48"/>
      <c r="AN1342" s="48"/>
      <c r="AO1342" s="48"/>
      <c r="AP1342" s="48"/>
      <c r="AQ1342" s="48"/>
      <c r="AR1342" s="48"/>
      <c r="AS1342" s="48"/>
      <c r="AT1342" s="48"/>
      <c r="AU1342" s="48"/>
      <c r="AV1342" s="48"/>
      <c r="AW1342" s="48"/>
      <c r="AX1342" s="48"/>
      <c r="AY1342" s="48"/>
      <c r="AZ1342" s="48"/>
      <c r="BA1342" s="48"/>
      <c r="BB1342" s="48"/>
      <c r="BC1342" s="48"/>
      <c r="BD1342" s="48"/>
      <c r="BE1342" s="48"/>
      <c r="BF1342" s="48"/>
      <c r="BG1342" s="48"/>
      <c r="BH1342" s="48"/>
      <c r="BI1342" s="158"/>
      <c r="BJ1342" s="158"/>
      <c r="BK1342" s="48"/>
      <c r="BL1342" s="307"/>
      <c r="BM1342" s="48"/>
      <c r="BN1342" s="48"/>
      <c r="BO1342" s="48"/>
      <c r="BP1342" s="48"/>
      <c r="BQ1342" s="48"/>
      <c r="BR1342" s="48"/>
      <c r="BS1342" s="48"/>
      <c r="BT1342" s="48"/>
      <c r="BU1342" s="48"/>
      <c r="BV1342" s="48"/>
      <c r="BW1342" s="48"/>
      <c r="BX1342" s="48"/>
      <c r="BY1342" s="48"/>
      <c r="BZ1342" s="328"/>
      <c r="CA1342" s="48"/>
      <c r="CB1342" s="48"/>
      <c r="CC1342" s="48"/>
      <c r="CD1342" s="48"/>
      <c r="CE1342" s="48"/>
      <c r="CF1342" s="48"/>
      <c r="CG1342" s="48"/>
      <c r="CH1342" s="48"/>
      <c r="CI1342" s="48"/>
      <c r="CJ1342" s="48"/>
      <c r="CK1342" s="48"/>
      <c r="CL1342" s="48"/>
      <c r="CM1342" s="48"/>
      <c r="CN1342" s="48"/>
      <c r="CO1342" s="48"/>
      <c r="CP1342" s="48"/>
      <c r="CQ1342" s="48"/>
      <c r="CR1342" s="48"/>
      <c r="CS1342" s="48"/>
      <c r="CT1342" s="48"/>
      <c r="CU1342" s="48"/>
      <c r="CV1342" s="48"/>
      <c r="CW1342" s="48"/>
      <c r="CX1342" s="48"/>
      <c r="CY1342" s="48"/>
      <c r="CZ1342" s="48"/>
      <c r="DA1342" s="48"/>
      <c r="DB1342" s="48"/>
      <c r="DC1342" s="48"/>
      <c r="DD1342" s="48"/>
      <c r="DE1342" s="48"/>
      <c r="DF1342" s="48"/>
      <c r="DG1342" s="48"/>
      <c r="DH1342" s="48"/>
      <c r="DI1342" s="48"/>
      <c r="DJ1342" s="48"/>
      <c r="DK1342" s="48"/>
      <c r="DL1342" s="48"/>
      <c r="DM1342" s="48"/>
      <c r="DN1342" s="48"/>
      <c r="DO1342" s="48"/>
      <c r="DP1342" s="48"/>
      <c r="DQ1342" s="48"/>
      <c r="DR1342" s="48"/>
      <c r="DS1342" s="48"/>
      <c r="DT1342" s="48"/>
      <c r="DU1342" s="48"/>
      <c r="DV1342" s="48"/>
      <c r="DW1342" s="48"/>
      <c r="DX1342" s="48"/>
      <c r="DY1342" s="48"/>
      <c r="DZ1342" s="48"/>
      <c r="EA1342" s="48"/>
      <c r="EB1342" s="48"/>
      <c r="EC1342" s="48"/>
      <c r="ED1342" s="48"/>
      <c r="EE1342" s="48"/>
      <c r="EF1342" s="48"/>
      <c r="EG1342" s="48"/>
      <c r="EH1342" s="48"/>
      <c r="EI1342" s="48"/>
      <c r="EJ1342" s="48"/>
      <c r="EK1342" s="48"/>
      <c r="EL1342" s="48"/>
      <c r="ET1342" s="33" t="s">
        <v>1931</v>
      </c>
      <c r="EU1342" s="33" t="s">
        <v>1929</v>
      </c>
    </row>
    <row r="1343" spans="1:151" ht="12" hidden="1" customHeight="1">
      <c r="A1343" s="48"/>
      <c r="B1343" s="60"/>
      <c r="C1343" s="48"/>
      <c r="D1343" s="60"/>
      <c r="E1343" s="60"/>
      <c r="F1343" s="60"/>
      <c r="G1343" s="60"/>
      <c r="H1343" s="60"/>
      <c r="I1343" s="60"/>
      <c r="J1343" s="60"/>
      <c r="K1343" s="60"/>
      <c r="L1343" s="60"/>
      <c r="M1343" s="48"/>
      <c r="N1343" s="48"/>
      <c r="O1343" s="48"/>
      <c r="P1343" s="48"/>
      <c r="Q1343" s="48"/>
      <c r="R1343" s="48"/>
      <c r="S1343" s="48"/>
      <c r="T1343" s="48"/>
      <c r="U1343" s="48"/>
      <c r="V1343" s="48"/>
      <c r="W1343" s="48"/>
      <c r="X1343" s="48"/>
      <c r="Y1343" s="48"/>
      <c r="Z1343" s="48"/>
      <c r="AA1343" s="48"/>
      <c r="AB1343" s="48"/>
      <c r="AC1343" s="48"/>
      <c r="AD1343" s="48"/>
      <c r="AE1343" s="48"/>
      <c r="AF1343" s="48"/>
      <c r="AG1343" s="48"/>
      <c r="AH1343" s="48"/>
      <c r="AI1343" s="48"/>
      <c r="AJ1343" s="48"/>
      <c r="AK1343" s="48"/>
      <c r="AL1343" s="48"/>
      <c r="AM1343" s="48"/>
      <c r="AN1343" s="48"/>
      <c r="AO1343" s="48"/>
      <c r="AP1343" s="48"/>
      <c r="AQ1343" s="48"/>
      <c r="AR1343" s="48"/>
      <c r="AS1343" s="48"/>
      <c r="AT1343" s="48"/>
      <c r="AU1343" s="48"/>
      <c r="AV1343" s="48"/>
      <c r="AW1343" s="48"/>
      <c r="AX1343" s="48"/>
      <c r="AY1343" s="48"/>
      <c r="AZ1343" s="48"/>
      <c r="BA1343" s="48"/>
      <c r="BB1343" s="48"/>
      <c r="BC1343" s="48"/>
      <c r="BD1343" s="48"/>
      <c r="BE1343" s="48"/>
      <c r="BF1343" s="48"/>
      <c r="BG1343" s="48"/>
      <c r="BH1343" s="48"/>
      <c r="BI1343" s="158"/>
      <c r="BJ1343" s="158"/>
      <c r="BK1343" s="48"/>
      <c r="BL1343" s="307"/>
      <c r="BM1343" s="48"/>
      <c r="BN1343" s="48"/>
      <c r="BO1343" s="48"/>
      <c r="BP1343" s="48"/>
      <c r="BQ1343" s="48"/>
      <c r="BR1343" s="48"/>
      <c r="BS1343" s="48"/>
      <c r="BT1343" s="48"/>
      <c r="BU1343" s="48"/>
      <c r="BV1343" s="48"/>
      <c r="BW1343" s="48"/>
      <c r="BX1343" s="48"/>
      <c r="BY1343" s="48"/>
      <c r="BZ1343" s="328"/>
      <c r="CA1343" s="48"/>
      <c r="CB1343" s="48"/>
      <c r="CC1343" s="48"/>
      <c r="CD1343" s="48"/>
      <c r="CE1343" s="48"/>
      <c r="CF1343" s="48"/>
      <c r="CG1343" s="48"/>
      <c r="CH1343" s="48"/>
      <c r="CI1343" s="48"/>
      <c r="CJ1343" s="48"/>
      <c r="CK1343" s="48"/>
      <c r="CL1343" s="48"/>
      <c r="CM1343" s="48"/>
      <c r="CN1343" s="48"/>
      <c r="CO1343" s="48"/>
      <c r="CP1343" s="48"/>
      <c r="CQ1343" s="48"/>
      <c r="CR1343" s="48"/>
      <c r="CS1343" s="48"/>
      <c r="CT1343" s="48"/>
      <c r="CU1343" s="48"/>
      <c r="CV1343" s="48"/>
      <c r="CW1343" s="48"/>
      <c r="CX1343" s="48"/>
      <c r="CY1343" s="48"/>
      <c r="CZ1343" s="48"/>
      <c r="DA1343" s="48"/>
      <c r="DB1343" s="48"/>
      <c r="DC1343" s="48"/>
      <c r="DD1343" s="48"/>
      <c r="DE1343" s="48"/>
      <c r="DF1343" s="48"/>
      <c r="DG1343" s="48"/>
      <c r="DH1343" s="48"/>
      <c r="DI1343" s="48"/>
      <c r="DJ1343" s="48"/>
      <c r="DK1343" s="48"/>
      <c r="DL1343" s="48"/>
      <c r="DM1343" s="48"/>
      <c r="DN1343" s="48"/>
      <c r="DO1343" s="48"/>
      <c r="DP1343" s="48"/>
      <c r="DQ1343" s="48"/>
      <c r="DR1343" s="48"/>
      <c r="DS1343" s="48"/>
      <c r="DT1343" s="48"/>
      <c r="DU1343" s="48"/>
      <c r="DV1343" s="48"/>
      <c r="DW1343" s="48"/>
      <c r="DX1343" s="48"/>
      <c r="DY1343" s="48"/>
      <c r="DZ1343" s="48"/>
      <c r="EA1343" s="48"/>
      <c r="EB1343" s="48"/>
      <c r="EC1343" s="48"/>
      <c r="ED1343" s="48"/>
      <c r="EE1343" s="48"/>
      <c r="EF1343" s="48"/>
      <c r="EG1343" s="48"/>
      <c r="EH1343" s="48"/>
      <c r="EI1343" s="48"/>
      <c r="EJ1343" s="48"/>
      <c r="EK1343" s="48"/>
      <c r="EL1343" s="48"/>
      <c r="ET1343" s="33" t="s">
        <v>1932</v>
      </c>
      <c r="EU1343" s="33" t="s">
        <v>1930</v>
      </c>
    </row>
    <row r="1344" spans="1:151" ht="12" hidden="1" customHeight="1">
      <c r="A1344" s="48"/>
      <c r="B1344" s="60"/>
      <c r="C1344" s="48"/>
      <c r="D1344" s="60"/>
      <c r="E1344" s="60"/>
      <c r="F1344" s="60"/>
      <c r="G1344" s="60"/>
      <c r="H1344" s="60"/>
      <c r="I1344" s="60"/>
      <c r="J1344" s="60"/>
      <c r="K1344" s="60"/>
      <c r="L1344" s="60"/>
      <c r="M1344" s="48"/>
      <c r="N1344" s="48"/>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c r="AM1344" s="48"/>
      <c r="AN1344" s="48"/>
      <c r="AO1344" s="48"/>
      <c r="AP1344" s="48"/>
      <c r="AQ1344" s="48"/>
      <c r="AR1344" s="48"/>
      <c r="AS1344" s="48"/>
      <c r="AT1344" s="48"/>
      <c r="AU1344" s="48"/>
      <c r="AV1344" s="48"/>
      <c r="AW1344" s="48"/>
      <c r="AX1344" s="48"/>
      <c r="AY1344" s="48"/>
      <c r="AZ1344" s="48"/>
      <c r="BA1344" s="48"/>
      <c r="BB1344" s="48"/>
      <c r="BC1344" s="48"/>
      <c r="BD1344" s="48"/>
      <c r="BE1344" s="48"/>
      <c r="BF1344" s="48"/>
      <c r="BG1344" s="48"/>
      <c r="BH1344" s="48"/>
      <c r="BI1344" s="158"/>
      <c r="BJ1344" s="158"/>
      <c r="BK1344" s="48"/>
      <c r="BL1344" s="307"/>
      <c r="BM1344" s="48"/>
      <c r="BN1344" s="48"/>
      <c r="BO1344" s="48"/>
      <c r="BP1344" s="48"/>
      <c r="BQ1344" s="48"/>
      <c r="BR1344" s="48"/>
      <c r="BS1344" s="48"/>
      <c r="BT1344" s="48"/>
      <c r="BU1344" s="48"/>
      <c r="BV1344" s="48"/>
      <c r="BW1344" s="48"/>
      <c r="BX1344" s="48"/>
      <c r="BY1344" s="48"/>
      <c r="BZ1344" s="328"/>
      <c r="CA1344" s="48"/>
      <c r="CB1344" s="48"/>
      <c r="CC1344" s="48"/>
      <c r="CD1344" s="48"/>
      <c r="CE1344" s="48"/>
      <c r="CF1344" s="48"/>
      <c r="CG1344" s="48"/>
      <c r="CH1344" s="48"/>
      <c r="CI1344" s="48"/>
      <c r="CJ1344" s="48"/>
      <c r="CK1344" s="48"/>
      <c r="CL1344" s="48"/>
      <c r="CM1344" s="48"/>
      <c r="CN1344" s="48"/>
      <c r="CO1344" s="48"/>
      <c r="CP1344" s="48"/>
      <c r="CQ1344" s="48"/>
      <c r="CR1344" s="48"/>
      <c r="CS1344" s="48"/>
      <c r="CT1344" s="48"/>
      <c r="CU1344" s="48"/>
      <c r="CV1344" s="48"/>
      <c r="CW1344" s="48"/>
      <c r="CX1344" s="48"/>
      <c r="CY1344" s="48"/>
      <c r="CZ1344" s="48"/>
      <c r="DA1344" s="48"/>
      <c r="DB1344" s="48"/>
      <c r="DC1344" s="48"/>
      <c r="DD1344" s="48"/>
      <c r="DE1344" s="48"/>
      <c r="DF1344" s="48"/>
      <c r="DG1344" s="48"/>
      <c r="DH1344" s="48"/>
      <c r="DI1344" s="48"/>
      <c r="DJ1344" s="48"/>
      <c r="DK1344" s="48"/>
      <c r="DL1344" s="48"/>
      <c r="DM1344" s="48"/>
      <c r="DN1344" s="48"/>
      <c r="DO1344" s="48"/>
      <c r="DP1344" s="48"/>
      <c r="DQ1344" s="48"/>
      <c r="DR1344" s="48"/>
      <c r="DS1344" s="48"/>
      <c r="DT1344" s="48"/>
      <c r="DU1344" s="48"/>
      <c r="DV1344" s="48"/>
      <c r="DW1344" s="48"/>
      <c r="DX1344" s="48"/>
      <c r="DY1344" s="48"/>
      <c r="DZ1344" s="48"/>
      <c r="EA1344" s="48"/>
      <c r="EB1344" s="48"/>
      <c r="EC1344" s="48"/>
      <c r="ED1344" s="48"/>
      <c r="EE1344" s="48"/>
      <c r="EF1344" s="48"/>
      <c r="EG1344" s="48"/>
      <c r="EH1344" s="48"/>
      <c r="EI1344" s="48"/>
      <c r="EJ1344" s="48"/>
      <c r="EK1344" s="48"/>
      <c r="EL1344" s="48"/>
      <c r="ET1344" s="33" t="s">
        <v>1933</v>
      </c>
      <c r="EU1344" s="33" t="s">
        <v>1931</v>
      </c>
    </row>
    <row r="1345" spans="1:151" ht="12" hidden="1" customHeight="1">
      <c r="A1345" s="48"/>
      <c r="B1345" s="60"/>
      <c r="C1345" s="48"/>
      <c r="D1345" s="60"/>
      <c r="E1345" s="60"/>
      <c r="F1345" s="60"/>
      <c r="G1345" s="60"/>
      <c r="H1345" s="60"/>
      <c r="I1345" s="60"/>
      <c r="J1345" s="60"/>
      <c r="K1345" s="60"/>
      <c r="L1345" s="60"/>
      <c r="M1345" s="48"/>
      <c r="N1345" s="48"/>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c r="AM1345" s="48"/>
      <c r="AN1345" s="48"/>
      <c r="AO1345" s="48"/>
      <c r="AP1345" s="48"/>
      <c r="AQ1345" s="48"/>
      <c r="AR1345" s="48"/>
      <c r="AS1345" s="48"/>
      <c r="AT1345" s="48"/>
      <c r="AU1345" s="48"/>
      <c r="AV1345" s="48"/>
      <c r="AW1345" s="48"/>
      <c r="AX1345" s="48"/>
      <c r="AY1345" s="48"/>
      <c r="AZ1345" s="48"/>
      <c r="BA1345" s="48"/>
      <c r="BB1345" s="48"/>
      <c r="BC1345" s="48"/>
      <c r="BD1345" s="48"/>
      <c r="BE1345" s="48"/>
      <c r="BF1345" s="48"/>
      <c r="BG1345" s="48"/>
      <c r="BH1345" s="48"/>
      <c r="BI1345" s="158"/>
      <c r="BJ1345" s="158"/>
      <c r="BK1345" s="48"/>
      <c r="BL1345" s="307"/>
      <c r="BM1345" s="48"/>
      <c r="BN1345" s="48"/>
      <c r="BO1345" s="48"/>
      <c r="BP1345" s="48"/>
      <c r="BQ1345" s="48"/>
      <c r="BR1345" s="48"/>
      <c r="BS1345" s="48"/>
      <c r="BT1345" s="48"/>
      <c r="BU1345" s="48"/>
      <c r="BV1345" s="48"/>
      <c r="BW1345" s="48"/>
      <c r="BX1345" s="48"/>
      <c r="BY1345" s="48"/>
      <c r="BZ1345" s="328"/>
      <c r="CA1345" s="48"/>
      <c r="CB1345" s="48"/>
      <c r="CC1345" s="48"/>
      <c r="CD1345" s="48"/>
      <c r="CE1345" s="48"/>
      <c r="CF1345" s="48"/>
      <c r="CG1345" s="48"/>
      <c r="CH1345" s="48"/>
      <c r="CI1345" s="48"/>
      <c r="CJ1345" s="48"/>
      <c r="CK1345" s="48"/>
      <c r="CL1345" s="48"/>
      <c r="CM1345" s="48"/>
      <c r="CN1345" s="48"/>
      <c r="CO1345" s="48"/>
      <c r="CP1345" s="48"/>
      <c r="CQ1345" s="48"/>
      <c r="CR1345" s="48"/>
      <c r="CS1345" s="48"/>
      <c r="CT1345" s="48"/>
      <c r="CU1345" s="48"/>
      <c r="CV1345" s="48"/>
      <c r="CW1345" s="48"/>
      <c r="CX1345" s="48"/>
      <c r="CY1345" s="48"/>
      <c r="CZ1345" s="48"/>
      <c r="DA1345" s="48"/>
      <c r="DB1345" s="48"/>
      <c r="DC1345" s="48"/>
      <c r="DD1345" s="48"/>
      <c r="DE1345" s="48"/>
      <c r="DF1345" s="48"/>
      <c r="DG1345" s="48"/>
      <c r="DH1345" s="48"/>
      <c r="DI1345" s="48"/>
      <c r="DJ1345" s="48"/>
      <c r="DK1345" s="48"/>
      <c r="DL1345" s="48"/>
      <c r="DM1345" s="48"/>
      <c r="DN1345" s="48"/>
      <c r="DO1345" s="48"/>
      <c r="DP1345" s="48"/>
      <c r="DQ1345" s="48"/>
      <c r="DR1345" s="48"/>
      <c r="DS1345" s="48"/>
      <c r="DT1345" s="48"/>
      <c r="DU1345" s="48"/>
      <c r="DV1345" s="48"/>
      <c r="DW1345" s="48"/>
      <c r="DX1345" s="48"/>
      <c r="DY1345" s="48"/>
      <c r="DZ1345" s="48"/>
      <c r="EA1345" s="48"/>
      <c r="EB1345" s="48"/>
      <c r="EC1345" s="48"/>
      <c r="ED1345" s="48"/>
      <c r="EE1345" s="48"/>
      <c r="EF1345" s="48"/>
      <c r="EG1345" s="48"/>
      <c r="EH1345" s="48"/>
      <c r="EI1345" s="48"/>
      <c r="EJ1345" s="48"/>
      <c r="EK1345" s="48"/>
      <c r="EL1345" s="48"/>
      <c r="ET1345" s="33" t="s">
        <v>1934</v>
      </c>
      <c r="EU1345" s="33" t="s">
        <v>1932</v>
      </c>
    </row>
    <row r="1346" spans="1:151" ht="12" hidden="1" customHeight="1">
      <c r="A1346" s="48"/>
      <c r="B1346" s="60"/>
      <c r="C1346" s="48"/>
      <c r="D1346" s="60"/>
      <c r="E1346" s="60"/>
      <c r="F1346" s="60"/>
      <c r="G1346" s="60"/>
      <c r="H1346" s="60"/>
      <c r="I1346" s="60"/>
      <c r="J1346" s="60"/>
      <c r="K1346" s="60"/>
      <c r="L1346" s="60"/>
      <c r="M1346" s="48"/>
      <c r="N1346" s="48"/>
      <c r="O1346" s="48"/>
      <c r="P1346" s="48"/>
      <c r="Q1346" s="48"/>
      <c r="R1346" s="48"/>
      <c r="S1346" s="48"/>
      <c r="T1346" s="48"/>
      <c r="U1346" s="48"/>
      <c r="V1346" s="48"/>
      <c r="W1346" s="48"/>
      <c r="X1346" s="48"/>
      <c r="Y1346" s="48"/>
      <c r="Z1346" s="48"/>
      <c r="AA1346" s="48"/>
      <c r="AB1346" s="48"/>
      <c r="AC1346" s="48"/>
      <c r="AD1346" s="48"/>
      <c r="AE1346" s="48"/>
      <c r="AF1346" s="48"/>
      <c r="AG1346" s="48"/>
      <c r="AH1346" s="48"/>
      <c r="AI1346" s="48"/>
      <c r="AJ1346" s="48"/>
      <c r="AK1346" s="48"/>
      <c r="AL1346" s="48"/>
      <c r="AM1346" s="48"/>
      <c r="AN1346" s="48"/>
      <c r="AO1346" s="48"/>
      <c r="AP1346" s="48"/>
      <c r="AQ1346" s="48"/>
      <c r="AR1346" s="48"/>
      <c r="AS1346" s="48"/>
      <c r="AT1346" s="48"/>
      <c r="AU1346" s="48"/>
      <c r="AV1346" s="48"/>
      <c r="AW1346" s="48"/>
      <c r="AX1346" s="48"/>
      <c r="AY1346" s="48"/>
      <c r="AZ1346" s="48"/>
      <c r="BA1346" s="48"/>
      <c r="BB1346" s="48"/>
      <c r="BC1346" s="48"/>
      <c r="BD1346" s="48"/>
      <c r="BE1346" s="48"/>
      <c r="BF1346" s="48"/>
      <c r="BG1346" s="48"/>
      <c r="BH1346" s="48"/>
      <c r="BI1346" s="158"/>
      <c r="BJ1346" s="158"/>
      <c r="BK1346" s="48"/>
      <c r="BL1346" s="307"/>
      <c r="BM1346" s="48"/>
      <c r="BN1346" s="48"/>
      <c r="BO1346" s="48"/>
      <c r="BP1346" s="48"/>
      <c r="BQ1346" s="48"/>
      <c r="BR1346" s="48"/>
      <c r="BS1346" s="48"/>
      <c r="BT1346" s="48"/>
      <c r="BU1346" s="48"/>
      <c r="BV1346" s="48"/>
      <c r="BW1346" s="48"/>
      <c r="BX1346" s="48"/>
      <c r="BY1346" s="48"/>
      <c r="BZ1346" s="328"/>
      <c r="CA1346" s="48"/>
      <c r="CB1346" s="48"/>
      <c r="CC1346" s="48"/>
      <c r="CD1346" s="48"/>
      <c r="CE1346" s="48"/>
      <c r="CF1346" s="48"/>
      <c r="CG1346" s="48"/>
      <c r="CH1346" s="48"/>
      <c r="CI1346" s="48"/>
      <c r="CJ1346" s="48"/>
      <c r="CK1346" s="48"/>
      <c r="CL1346" s="48"/>
      <c r="CM1346" s="48"/>
      <c r="CN1346" s="48"/>
      <c r="CO1346" s="48"/>
      <c r="CP1346" s="48"/>
      <c r="CQ1346" s="48"/>
      <c r="CR1346" s="48"/>
      <c r="CS1346" s="48"/>
      <c r="CT1346" s="48"/>
      <c r="CU1346" s="48"/>
      <c r="CV1346" s="48"/>
      <c r="CW1346" s="48"/>
      <c r="CX1346" s="48"/>
      <c r="CY1346" s="48"/>
      <c r="CZ1346" s="48"/>
      <c r="DA1346" s="48"/>
      <c r="DB1346" s="48"/>
      <c r="DC1346" s="48"/>
      <c r="DD1346" s="48"/>
      <c r="DE1346" s="48"/>
      <c r="DF1346" s="48"/>
      <c r="DG1346" s="48"/>
      <c r="DH1346" s="48"/>
      <c r="DI1346" s="48"/>
      <c r="DJ1346" s="48"/>
      <c r="DK1346" s="48"/>
      <c r="DL1346" s="48"/>
      <c r="DM1346" s="48"/>
      <c r="DN1346" s="48"/>
      <c r="DO1346" s="48"/>
      <c r="DP1346" s="48"/>
      <c r="DQ1346" s="48"/>
      <c r="DR1346" s="48"/>
      <c r="DS1346" s="48"/>
      <c r="DT1346" s="48"/>
      <c r="DU1346" s="48"/>
      <c r="DV1346" s="48"/>
      <c r="DW1346" s="48"/>
      <c r="DX1346" s="48"/>
      <c r="DY1346" s="48"/>
      <c r="DZ1346" s="48"/>
      <c r="EA1346" s="48"/>
      <c r="EB1346" s="48"/>
      <c r="EC1346" s="48"/>
      <c r="ED1346" s="48"/>
      <c r="EE1346" s="48"/>
      <c r="EF1346" s="48"/>
      <c r="EG1346" s="48"/>
      <c r="EH1346" s="48"/>
      <c r="EI1346" s="48"/>
      <c r="EJ1346" s="48"/>
      <c r="EK1346" s="48"/>
      <c r="EL1346" s="48"/>
      <c r="ET1346" s="33" t="s">
        <v>1935</v>
      </c>
      <c r="EU1346" s="33" t="s">
        <v>1933</v>
      </c>
    </row>
    <row r="1347" spans="1:151" ht="12" hidden="1" customHeight="1">
      <c r="A1347" s="48"/>
      <c r="B1347" s="60"/>
      <c r="C1347" s="48"/>
      <c r="D1347" s="60"/>
      <c r="E1347" s="60"/>
      <c r="F1347" s="60"/>
      <c r="G1347" s="60"/>
      <c r="H1347" s="60"/>
      <c r="I1347" s="60"/>
      <c r="J1347" s="60"/>
      <c r="K1347" s="60"/>
      <c r="L1347" s="60"/>
      <c r="M1347" s="48"/>
      <c r="N1347" s="48"/>
      <c r="O1347" s="48"/>
      <c r="P1347" s="48"/>
      <c r="Q1347" s="48"/>
      <c r="R1347" s="48"/>
      <c r="S1347" s="48"/>
      <c r="T1347" s="48"/>
      <c r="U1347" s="48"/>
      <c r="V1347" s="48"/>
      <c r="W1347" s="48"/>
      <c r="X1347" s="48"/>
      <c r="Y1347" s="48"/>
      <c r="Z1347" s="48"/>
      <c r="AA1347" s="48"/>
      <c r="AB1347" s="48"/>
      <c r="AC1347" s="48"/>
      <c r="AD1347" s="48"/>
      <c r="AE1347" s="48"/>
      <c r="AF1347" s="48"/>
      <c r="AG1347" s="48"/>
      <c r="AH1347" s="48"/>
      <c r="AI1347" s="48"/>
      <c r="AJ1347" s="48"/>
      <c r="AK1347" s="48"/>
      <c r="AL1347" s="48"/>
      <c r="AM1347" s="48"/>
      <c r="AN1347" s="48"/>
      <c r="AO1347" s="48"/>
      <c r="AP1347" s="48"/>
      <c r="AQ1347" s="48"/>
      <c r="AR1347" s="48"/>
      <c r="AS1347" s="48"/>
      <c r="AT1347" s="48"/>
      <c r="AU1347" s="48"/>
      <c r="AV1347" s="48"/>
      <c r="AW1347" s="48"/>
      <c r="AX1347" s="48"/>
      <c r="AY1347" s="48"/>
      <c r="AZ1347" s="48"/>
      <c r="BA1347" s="48"/>
      <c r="BB1347" s="48"/>
      <c r="BC1347" s="48"/>
      <c r="BD1347" s="48"/>
      <c r="BE1347" s="48"/>
      <c r="BF1347" s="48"/>
      <c r="BG1347" s="48"/>
      <c r="BH1347" s="48"/>
      <c r="BI1347" s="158"/>
      <c r="BJ1347" s="158"/>
      <c r="BK1347" s="48"/>
      <c r="BL1347" s="307"/>
      <c r="BM1347" s="48"/>
      <c r="BN1347" s="48"/>
      <c r="BO1347" s="48"/>
      <c r="BP1347" s="48"/>
      <c r="BQ1347" s="48"/>
      <c r="BR1347" s="48"/>
      <c r="BS1347" s="48"/>
      <c r="BT1347" s="48"/>
      <c r="BU1347" s="48"/>
      <c r="BV1347" s="48"/>
      <c r="BW1347" s="48"/>
      <c r="BX1347" s="48"/>
      <c r="BY1347" s="48"/>
      <c r="BZ1347" s="328"/>
      <c r="CA1347" s="48"/>
      <c r="CB1347" s="48"/>
      <c r="CC1347" s="48"/>
      <c r="CD1347" s="48"/>
      <c r="CE1347" s="48"/>
      <c r="CF1347" s="48"/>
      <c r="CG1347" s="48"/>
      <c r="CH1347" s="48"/>
      <c r="CI1347" s="48"/>
      <c r="CJ1347" s="48"/>
      <c r="CK1347" s="48"/>
      <c r="CL1347" s="48"/>
      <c r="CM1347" s="48"/>
      <c r="CN1347" s="48"/>
      <c r="CO1347" s="48"/>
      <c r="CP1347" s="48"/>
      <c r="CQ1347" s="48"/>
      <c r="CR1347" s="48"/>
      <c r="CS1347" s="48"/>
      <c r="CT1347" s="48"/>
      <c r="CU1347" s="48"/>
      <c r="CV1347" s="48"/>
      <c r="CW1347" s="48"/>
      <c r="CX1347" s="48"/>
      <c r="CY1347" s="48"/>
      <c r="CZ1347" s="48"/>
      <c r="DA1347" s="48"/>
      <c r="DB1347" s="48"/>
      <c r="DC1347" s="48"/>
      <c r="DD1347" s="48"/>
      <c r="DE1347" s="48"/>
      <c r="DF1347" s="48"/>
      <c r="DG1347" s="48"/>
      <c r="DH1347" s="48"/>
      <c r="DI1347" s="48"/>
      <c r="DJ1347" s="48"/>
      <c r="DK1347" s="48"/>
      <c r="DL1347" s="48"/>
      <c r="DM1347" s="48"/>
      <c r="DN1347" s="48"/>
      <c r="DO1347" s="48"/>
      <c r="DP1347" s="48"/>
      <c r="DQ1347" s="48"/>
      <c r="DR1347" s="48"/>
      <c r="DS1347" s="48"/>
      <c r="DT1347" s="48"/>
      <c r="DU1347" s="48"/>
      <c r="DV1347" s="48"/>
      <c r="DW1347" s="48"/>
      <c r="DX1347" s="48"/>
      <c r="DY1347" s="48"/>
      <c r="DZ1347" s="48"/>
      <c r="EA1347" s="48"/>
      <c r="EB1347" s="48"/>
      <c r="EC1347" s="48"/>
      <c r="ED1347" s="48"/>
      <c r="EE1347" s="48"/>
      <c r="EF1347" s="48"/>
      <c r="EG1347" s="48"/>
      <c r="EH1347" s="48"/>
      <c r="EI1347" s="48"/>
      <c r="EJ1347" s="48"/>
      <c r="EK1347" s="48"/>
      <c r="EL1347" s="48"/>
      <c r="ET1347" s="33" t="s">
        <v>1936</v>
      </c>
      <c r="EU1347" s="33" t="s">
        <v>1934</v>
      </c>
    </row>
    <row r="1348" spans="1:151" ht="12" hidden="1" customHeight="1">
      <c r="A1348" s="48"/>
      <c r="B1348" s="60"/>
      <c r="C1348" s="48"/>
      <c r="D1348" s="60"/>
      <c r="E1348" s="60"/>
      <c r="F1348" s="60"/>
      <c r="G1348" s="60"/>
      <c r="H1348" s="60"/>
      <c r="I1348" s="60"/>
      <c r="J1348" s="60"/>
      <c r="K1348" s="60"/>
      <c r="L1348" s="60"/>
      <c r="M1348" s="48"/>
      <c r="N1348" s="48"/>
      <c r="O1348" s="48"/>
      <c r="P1348" s="48"/>
      <c r="Q1348" s="48"/>
      <c r="R1348" s="48"/>
      <c r="S1348" s="48"/>
      <c r="T1348" s="48"/>
      <c r="U1348" s="48"/>
      <c r="V1348" s="48"/>
      <c r="W1348" s="48"/>
      <c r="X1348" s="48"/>
      <c r="Y1348" s="48"/>
      <c r="Z1348" s="48"/>
      <c r="AA1348" s="48"/>
      <c r="AB1348" s="48"/>
      <c r="AC1348" s="48"/>
      <c r="AD1348" s="48"/>
      <c r="AE1348" s="48"/>
      <c r="AF1348" s="48"/>
      <c r="AG1348" s="48"/>
      <c r="AH1348" s="48"/>
      <c r="AI1348" s="48"/>
      <c r="AJ1348" s="48"/>
      <c r="AK1348" s="48"/>
      <c r="AL1348" s="48"/>
      <c r="AM1348" s="48"/>
      <c r="AN1348" s="48"/>
      <c r="AO1348" s="48"/>
      <c r="AP1348" s="48"/>
      <c r="AQ1348" s="48"/>
      <c r="AR1348" s="48"/>
      <c r="AS1348" s="48"/>
      <c r="AT1348" s="48"/>
      <c r="AU1348" s="48"/>
      <c r="AV1348" s="48"/>
      <c r="AW1348" s="48"/>
      <c r="AX1348" s="48"/>
      <c r="AY1348" s="48"/>
      <c r="AZ1348" s="48"/>
      <c r="BA1348" s="48"/>
      <c r="BB1348" s="48"/>
      <c r="BC1348" s="48"/>
      <c r="BD1348" s="48"/>
      <c r="BE1348" s="48"/>
      <c r="BF1348" s="48"/>
      <c r="BG1348" s="48"/>
      <c r="BH1348" s="48"/>
      <c r="BI1348" s="158"/>
      <c r="BJ1348" s="158"/>
      <c r="BK1348" s="48"/>
      <c r="BL1348" s="307"/>
      <c r="BM1348" s="48"/>
      <c r="BN1348" s="48"/>
      <c r="BO1348" s="48"/>
      <c r="BP1348" s="48"/>
      <c r="BQ1348" s="48"/>
      <c r="BR1348" s="48"/>
      <c r="BS1348" s="48"/>
      <c r="BT1348" s="48"/>
      <c r="BU1348" s="48"/>
      <c r="BV1348" s="48"/>
      <c r="BW1348" s="48"/>
      <c r="BX1348" s="48"/>
      <c r="BY1348" s="48"/>
      <c r="BZ1348" s="328"/>
      <c r="CA1348" s="48"/>
      <c r="CB1348" s="48"/>
      <c r="CC1348" s="48"/>
      <c r="CD1348" s="48"/>
      <c r="CE1348" s="48"/>
      <c r="CF1348" s="48"/>
      <c r="CG1348" s="48"/>
      <c r="CH1348" s="48"/>
      <c r="CI1348" s="48"/>
      <c r="CJ1348" s="48"/>
      <c r="CK1348" s="48"/>
      <c r="CL1348" s="48"/>
      <c r="CM1348" s="48"/>
      <c r="CN1348" s="48"/>
      <c r="CO1348" s="48"/>
      <c r="CP1348" s="48"/>
      <c r="CQ1348" s="48"/>
      <c r="CR1348" s="48"/>
      <c r="CS1348" s="48"/>
      <c r="CT1348" s="48"/>
      <c r="CU1348" s="48"/>
      <c r="CV1348" s="48"/>
      <c r="CW1348" s="48"/>
      <c r="CX1348" s="48"/>
      <c r="CY1348" s="48"/>
      <c r="CZ1348" s="48"/>
      <c r="DA1348" s="48"/>
      <c r="DB1348" s="48"/>
      <c r="DC1348" s="48"/>
      <c r="DD1348" s="48"/>
      <c r="DE1348" s="48"/>
      <c r="DF1348" s="48"/>
      <c r="DG1348" s="48"/>
      <c r="DH1348" s="48"/>
      <c r="DI1348" s="48"/>
      <c r="DJ1348" s="48"/>
      <c r="DK1348" s="48"/>
      <c r="DL1348" s="48"/>
      <c r="DM1348" s="48"/>
      <c r="DN1348" s="48"/>
      <c r="DO1348" s="48"/>
      <c r="DP1348" s="48"/>
      <c r="DQ1348" s="48"/>
      <c r="DR1348" s="48"/>
      <c r="DS1348" s="48"/>
      <c r="DT1348" s="48"/>
      <c r="DU1348" s="48"/>
      <c r="DV1348" s="48"/>
      <c r="DW1348" s="48"/>
      <c r="DX1348" s="48"/>
      <c r="DY1348" s="48"/>
      <c r="DZ1348" s="48"/>
      <c r="EA1348" s="48"/>
      <c r="EB1348" s="48"/>
      <c r="EC1348" s="48"/>
      <c r="ED1348" s="48"/>
      <c r="EE1348" s="48"/>
      <c r="EF1348" s="48"/>
      <c r="EG1348" s="48"/>
      <c r="EH1348" s="48"/>
      <c r="EI1348" s="48"/>
      <c r="EJ1348" s="48"/>
      <c r="EK1348" s="48"/>
      <c r="EL1348" s="48"/>
      <c r="ET1348" s="33" t="s">
        <v>1937</v>
      </c>
      <c r="EU1348" s="33" t="s">
        <v>1935</v>
      </c>
    </row>
    <row r="1349" spans="1:151" ht="12" hidden="1" customHeight="1">
      <c r="A1349" s="48"/>
      <c r="B1349" s="60"/>
      <c r="C1349" s="48"/>
      <c r="D1349" s="60"/>
      <c r="E1349" s="60"/>
      <c r="F1349" s="60"/>
      <c r="G1349" s="60"/>
      <c r="H1349" s="60"/>
      <c r="I1349" s="60"/>
      <c r="J1349" s="60"/>
      <c r="K1349" s="60"/>
      <c r="L1349" s="60"/>
      <c r="M1349" s="48"/>
      <c r="N1349" s="48"/>
      <c r="O1349" s="48"/>
      <c r="P1349" s="48"/>
      <c r="Q1349" s="48"/>
      <c r="R1349" s="48"/>
      <c r="S1349" s="48"/>
      <c r="T1349" s="48"/>
      <c r="U1349" s="48"/>
      <c r="V1349" s="48"/>
      <c r="W1349" s="48"/>
      <c r="X1349" s="48"/>
      <c r="Y1349" s="48"/>
      <c r="Z1349" s="48"/>
      <c r="AA1349" s="48"/>
      <c r="AB1349" s="48"/>
      <c r="AC1349" s="48"/>
      <c r="AD1349" s="48"/>
      <c r="AE1349" s="48"/>
      <c r="AF1349" s="48"/>
      <c r="AG1349" s="48"/>
      <c r="AH1349" s="48"/>
      <c r="AI1349" s="48"/>
      <c r="AJ1349" s="48"/>
      <c r="AK1349" s="48"/>
      <c r="AL1349" s="48"/>
      <c r="AM1349" s="48"/>
      <c r="AN1349" s="48"/>
      <c r="AO1349" s="48"/>
      <c r="AP1349" s="48"/>
      <c r="AQ1349" s="48"/>
      <c r="AR1349" s="48"/>
      <c r="AS1349" s="48"/>
      <c r="AT1349" s="48"/>
      <c r="AU1349" s="48"/>
      <c r="AV1349" s="48"/>
      <c r="AW1349" s="48"/>
      <c r="AX1349" s="48"/>
      <c r="AY1349" s="48"/>
      <c r="AZ1349" s="48"/>
      <c r="BA1349" s="48"/>
      <c r="BB1349" s="48"/>
      <c r="BC1349" s="48"/>
      <c r="BD1349" s="48"/>
      <c r="BE1349" s="48"/>
      <c r="BF1349" s="48"/>
      <c r="BG1349" s="48"/>
      <c r="BH1349" s="48"/>
      <c r="BI1349" s="158"/>
      <c r="BJ1349" s="158"/>
      <c r="BK1349" s="48"/>
      <c r="BL1349" s="307"/>
      <c r="BM1349" s="48"/>
      <c r="BN1349" s="48"/>
      <c r="BO1349" s="48"/>
      <c r="BP1349" s="48"/>
      <c r="BQ1349" s="48"/>
      <c r="BR1349" s="48"/>
      <c r="BS1349" s="48"/>
      <c r="BT1349" s="48"/>
      <c r="BU1349" s="48"/>
      <c r="BV1349" s="48"/>
      <c r="BW1349" s="48"/>
      <c r="BX1349" s="48"/>
      <c r="BY1349" s="48"/>
      <c r="BZ1349" s="328"/>
      <c r="CA1349" s="48"/>
      <c r="CB1349" s="48"/>
      <c r="CC1349" s="48"/>
      <c r="CD1349" s="48"/>
      <c r="CE1349" s="48"/>
      <c r="CF1349" s="48"/>
      <c r="CG1349" s="48"/>
      <c r="CH1349" s="48"/>
      <c r="CI1349" s="48"/>
      <c r="CJ1349" s="48"/>
      <c r="CK1349" s="48"/>
      <c r="CL1349" s="48"/>
      <c r="CM1349" s="48"/>
      <c r="CN1349" s="48"/>
      <c r="CO1349" s="48"/>
      <c r="CP1349" s="48"/>
      <c r="CQ1349" s="48"/>
      <c r="CR1349" s="48"/>
      <c r="CS1349" s="48"/>
      <c r="CT1349" s="48"/>
      <c r="CU1349" s="48"/>
      <c r="CV1349" s="48"/>
      <c r="CW1349" s="48"/>
      <c r="CX1349" s="48"/>
      <c r="CY1349" s="48"/>
      <c r="CZ1349" s="48"/>
      <c r="DA1349" s="48"/>
      <c r="DB1349" s="48"/>
      <c r="DC1349" s="48"/>
      <c r="DD1349" s="48"/>
      <c r="DE1349" s="48"/>
      <c r="DF1349" s="48"/>
      <c r="DG1349" s="48"/>
      <c r="DH1349" s="48"/>
      <c r="DI1349" s="48"/>
      <c r="DJ1349" s="48"/>
      <c r="DK1349" s="48"/>
      <c r="DL1349" s="48"/>
      <c r="DM1349" s="48"/>
      <c r="DN1349" s="48"/>
      <c r="DO1349" s="48"/>
      <c r="DP1349" s="48"/>
      <c r="DQ1349" s="48"/>
      <c r="DR1349" s="48"/>
      <c r="DS1349" s="48"/>
      <c r="DT1349" s="48"/>
      <c r="DU1349" s="48"/>
      <c r="DV1349" s="48"/>
      <c r="DW1349" s="48"/>
      <c r="DX1349" s="48"/>
      <c r="DY1349" s="48"/>
      <c r="DZ1349" s="48"/>
      <c r="EA1349" s="48"/>
      <c r="EB1349" s="48"/>
      <c r="EC1349" s="48"/>
      <c r="ED1349" s="48"/>
      <c r="EE1349" s="48"/>
      <c r="EF1349" s="48"/>
      <c r="EG1349" s="48"/>
      <c r="EH1349" s="48"/>
      <c r="EI1349" s="48"/>
      <c r="EJ1349" s="48"/>
      <c r="EK1349" s="48"/>
      <c r="EL1349" s="48"/>
      <c r="ET1349" s="33" t="s">
        <v>799</v>
      </c>
      <c r="EU1349" s="33" t="s">
        <v>1936</v>
      </c>
    </row>
    <row r="1350" spans="1:151" ht="12" hidden="1" customHeight="1">
      <c r="A1350" s="48"/>
      <c r="B1350" s="60"/>
      <c r="C1350" s="48"/>
      <c r="D1350" s="60"/>
      <c r="E1350" s="60"/>
      <c r="F1350" s="60"/>
      <c r="G1350" s="60"/>
      <c r="H1350" s="60"/>
      <c r="I1350" s="60"/>
      <c r="J1350" s="60"/>
      <c r="K1350" s="60"/>
      <c r="L1350" s="60"/>
      <c r="M1350" s="48"/>
      <c r="N1350" s="48"/>
      <c r="O1350" s="48"/>
      <c r="P1350" s="48"/>
      <c r="Q1350" s="48"/>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c r="AM1350" s="48"/>
      <c r="AN1350" s="48"/>
      <c r="AO1350" s="48"/>
      <c r="AP1350" s="48"/>
      <c r="AQ1350" s="48"/>
      <c r="AR1350" s="48"/>
      <c r="AS1350" s="48"/>
      <c r="AT1350" s="48"/>
      <c r="AU1350" s="48"/>
      <c r="AV1350" s="48"/>
      <c r="AW1350" s="48"/>
      <c r="AX1350" s="48"/>
      <c r="AY1350" s="48"/>
      <c r="AZ1350" s="48"/>
      <c r="BA1350" s="48"/>
      <c r="BB1350" s="48"/>
      <c r="BC1350" s="48"/>
      <c r="BD1350" s="48"/>
      <c r="BE1350" s="48"/>
      <c r="BF1350" s="48"/>
      <c r="BG1350" s="48"/>
      <c r="BH1350" s="48"/>
      <c r="BI1350" s="158"/>
      <c r="BJ1350" s="158"/>
      <c r="BK1350" s="48"/>
      <c r="BL1350" s="307"/>
      <c r="BM1350" s="48"/>
      <c r="BN1350" s="48"/>
      <c r="BO1350" s="48"/>
      <c r="BP1350" s="48"/>
      <c r="BQ1350" s="48"/>
      <c r="BR1350" s="48"/>
      <c r="BS1350" s="48"/>
      <c r="BT1350" s="48"/>
      <c r="BU1350" s="48"/>
      <c r="BV1350" s="48"/>
      <c r="BW1350" s="48"/>
      <c r="BX1350" s="48"/>
      <c r="BY1350" s="48"/>
      <c r="BZ1350" s="328"/>
      <c r="CA1350" s="48"/>
      <c r="CB1350" s="48"/>
      <c r="CC1350" s="48"/>
      <c r="CD1350" s="48"/>
      <c r="CE1350" s="48"/>
      <c r="CF1350" s="48"/>
      <c r="CG1350" s="48"/>
      <c r="CH1350" s="48"/>
      <c r="CI1350" s="48"/>
      <c r="CJ1350" s="48"/>
      <c r="CK1350" s="48"/>
      <c r="CL1350" s="48"/>
      <c r="CM1350" s="48"/>
      <c r="CN1350" s="48"/>
      <c r="CO1350" s="48"/>
      <c r="CP1350" s="48"/>
      <c r="CQ1350" s="48"/>
      <c r="CR1350" s="48"/>
      <c r="CS1350" s="48"/>
      <c r="CT1350" s="48"/>
      <c r="CU1350" s="48"/>
      <c r="CV1350" s="48"/>
      <c r="CW1350" s="48"/>
      <c r="CX1350" s="48"/>
      <c r="CY1350" s="48"/>
      <c r="CZ1350" s="48"/>
      <c r="DA1350" s="48"/>
      <c r="DB1350" s="48"/>
      <c r="DC1350" s="48"/>
      <c r="DD1350" s="48"/>
      <c r="DE1350" s="48"/>
      <c r="DF1350" s="48"/>
      <c r="DG1350" s="48"/>
      <c r="DH1350" s="48"/>
      <c r="DI1350" s="48"/>
      <c r="DJ1350" s="48"/>
      <c r="DK1350" s="48"/>
      <c r="DL1350" s="48"/>
      <c r="DM1350" s="48"/>
      <c r="DN1350" s="48"/>
      <c r="DO1350" s="48"/>
      <c r="DP1350" s="48"/>
      <c r="DQ1350" s="48"/>
      <c r="DR1350" s="48"/>
      <c r="DS1350" s="48"/>
      <c r="DT1350" s="48"/>
      <c r="DU1350" s="48"/>
      <c r="DV1350" s="48"/>
      <c r="DW1350" s="48"/>
      <c r="DX1350" s="48"/>
      <c r="DY1350" s="48"/>
      <c r="DZ1350" s="48"/>
      <c r="EA1350" s="48"/>
      <c r="EB1350" s="48"/>
      <c r="EC1350" s="48"/>
      <c r="ED1350" s="48"/>
      <c r="EE1350" s="48"/>
      <c r="EF1350" s="48"/>
      <c r="EG1350" s="48"/>
      <c r="EH1350" s="48"/>
      <c r="EI1350" s="48"/>
      <c r="EJ1350" s="48"/>
      <c r="EK1350" s="48"/>
      <c r="EL1350" s="48"/>
      <c r="ET1350" s="33" t="s">
        <v>1938</v>
      </c>
      <c r="EU1350" s="33" t="s">
        <v>1937</v>
      </c>
    </row>
    <row r="1351" spans="1:151" ht="12" hidden="1" customHeight="1">
      <c r="A1351" s="48"/>
      <c r="B1351" s="60"/>
      <c r="C1351" s="48"/>
      <c r="D1351" s="60"/>
      <c r="E1351" s="60"/>
      <c r="F1351" s="60"/>
      <c r="G1351" s="60"/>
      <c r="H1351" s="60"/>
      <c r="I1351" s="60"/>
      <c r="J1351" s="60"/>
      <c r="K1351" s="60"/>
      <c r="L1351" s="60"/>
      <c r="M1351" s="48"/>
      <c r="N1351" s="48"/>
      <c r="O1351" s="48"/>
      <c r="P1351" s="48"/>
      <c r="Q1351" s="48"/>
      <c r="R1351" s="48"/>
      <c r="S1351" s="48"/>
      <c r="T1351" s="48"/>
      <c r="U1351" s="48"/>
      <c r="V1351" s="48"/>
      <c r="W1351" s="48"/>
      <c r="X1351" s="48"/>
      <c r="Y1351" s="48"/>
      <c r="Z1351" s="48"/>
      <c r="AA1351" s="48"/>
      <c r="AB1351" s="48"/>
      <c r="AC1351" s="48"/>
      <c r="AD1351" s="48"/>
      <c r="AE1351" s="48"/>
      <c r="AF1351" s="48"/>
      <c r="AG1351" s="48"/>
      <c r="AH1351" s="48"/>
      <c r="AI1351" s="48"/>
      <c r="AJ1351" s="48"/>
      <c r="AK1351" s="48"/>
      <c r="AL1351" s="48"/>
      <c r="AM1351" s="48"/>
      <c r="AN1351" s="48"/>
      <c r="AO1351" s="48"/>
      <c r="AP1351" s="48"/>
      <c r="AQ1351" s="48"/>
      <c r="AR1351" s="48"/>
      <c r="AS1351" s="48"/>
      <c r="AT1351" s="48"/>
      <c r="AU1351" s="48"/>
      <c r="AV1351" s="48"/>
      <c r="AW1351" s="48"/>
      <c r="AX1351" s="48"/>
      <c r="AY1351" s="48"/>
      <c r="AZ1351" s="48"/>
      <c r="BA1351" s="48"/>
      <c r="BB1351" s="48"/>
      <c r="BC1351" s="48"/>
      <c r="BD1351" s="48"/>
      <c r="BE1351" s="48"/>
      <c r="BF1351" s="48"/>
      <c r="BG1351" s="48"/>
      <c r="BH1351" s="48"/>
      <c r="BI1351" s="158"/>
      <c r="BJ1351" s="158"/>
      <c r="BK1351" s="48"/>
      <c r="BL1351" s="307"/>
      <c r="BM1351" s="48"/>
      <c r="BN1351" s="48"/>
      <c r="BO1351" s="48"/>
      <c r="BP1351" s="48"/>
      <c r="BQ1351" s="48"/>
      <c r="BR1351" s="48"/>
      <c r="BS1351" s="48"/>
      <c r="BT1351" s="48"/>
      <c r="BU1351" s="48"/>
      <c r="BV1351" s="48"/>
      <c r="BW1351" s="48"/>
      <c r="BX1351" s="48"/>
      <c r="BY1351" s="48"/>
      <c r="BZ1351" s="328"/>
      <c r="CA1351" s="48"/>
      <c r="CB1351" s="48"/>
      <c r="CC1351" s="48"/>
      <c r="CD1351" s="48"/>
      <c r="CE1351" s="48"/>
      <c r="CF1351" s="48"/>
      <c r="CG1351" s="48"/>
      <c r="CH1351" s="48"/>
      <c r="CI1351" s="48"/>
      <c r="CJ1351" s="48"/>
      <c r="CK1351" s="48"/>
      <c r="CL1351" s="48"/>
      <c r="CM1351" s="48"/>
      <c r="CN1351" s="48"/>
      <c r="CO1351" s="48"/>
      <c r="CP1351" s="48"/>
      <c r="CQ1351" s="48"/>
      <c r="CR1351" s="48"/>
      <c r="CS1351" s="48"/>
      <c r="CT1351" s="48"/>
      <c r="CU1351" s="48"/>
      <c r="CV1351" s="48"/>
      <c r="CW1351" s="48"/>
      <c r="CX1351" s="48"/>
      <c r="CY1351" s="48"/>
      <c r="CZ1351" s="48"/>
      <c r="DA1351" s="48"/>
      <c r="DB1351" s="48"/>
      <c r="DC1351" s="48"/>
      <c r="DD1351" s="48"/>
      <c r="DE1351" s="48"/>
      <c r="DF1351" s="48"/>
      <c r="DG1351" s="48"/>
      <c r="DH1351" s="48"/>
      <c r="DI1351" s="48"/>
      <c r="DJ1351" s="48"/>
      <c r="DK1351" s="48"/>
      <c r="DL1351" s="48"/>
      <c r="DM1351" s="48"/>
      <c r="DN1351" s="48"/>
      <c r="DO1351" s="48"/>
      <c r="DP1351" s="48"/>
      <c r="DQ1351" s="48"/>
      <c r="DR1351" s="48"/>
      <c r="DS1351" s="48"/>
      <c r="DT1351" s="48"/>
      <c r="DU1351" s="48"/>
      <c r="DV1351" s="48"/>
      <c r="DW1351" s="48"/>
      <c r="DX1351" s="48"/>
      <c r="DY1351" s="48"/>
      <c r="DZ1351" s="48"/>
      <c r="EA1351" s="48"/>
      <c r="EB1351" s="48"/>
      <c r="EC1351" s="48"/>
      <c r="ED1351" s="48"/>
      <c r="EE1351" s="48"/>
      <c r="EF1351" s="48"/>
      <c r="EG1351" s="48"/>
      <c r="EH1351" s="48"/>
      <c r="EI1351" s="48"/>
      <c r="EJ1351" s="48"/>
      <c r="EK1351" s="48"/>
      <c r="EL1351" s="48"/>
      <c r="ET1351" s="33" t="s">
        <v>1939</v>
      </c>
      <c r="EU1351" s="33" t="s">
        <v>799</v>
      </c>
    </row>
    <row r="1352" spans="1:151" ht="12" hidden="1" customHeight="1">
      <c r="A1352" s="48"/>
      <c r="B1352" s="60"/>
      <c r="C1352" s="48"/>
      <c r="D1352" s="60"/>
      <c r="E1352" s="60"/>
      <c r="F1352" s="60"/>
      <c r="G1352" s="60"/>
      <c r="H1352" s="60"/>
      <c r="I1352" s="60"/>
      <c r="J1352" s="60"/>
      <c r="K1352" s="60"/>
      <c r="L1352" s="60"/>
      <c r="M1352" s="48"/>
      <c r="N1352" s="48"/>
      <c r="O1352" s="48"/>
      <c r="P1352" s="48"/>
      <c r="Q1352" s="48"/>
      <c r="R1352" s="48"/>
      <c r="S1352" s="48"/>
      <c r="T1352" s="48"/>
      <c r="U1352" s="48"/>
      <c r="V1352" s="48"/>
      <c r="W1352" s="48"/>
      <c r="X1352" s="48"/>
      <c r="Y1352" s="48"/>
      <c r="Z1352" s="48"/>
      <c r="AA1352" s="48"/>
      <c r="AB1352" s="48"/>
      <c r="AC1352" s="48"/>
      <c r="AD1352" s="48"/>
      <c r="AE1352" s="48"/>
      <c r="AF1352" s="48"/>
      <c r="AG1352" s="48"/>
      <c r="AH1352" s="48"/>
      <c r="AI1352" s="48"/>
      <c r="AJ1352" s="48"/>
      <c r="AK1352" s="48"/>
      <c r="AL1352" s="48"/>
      <c r="AM1352" s="48"/>
      <c r="AN1352" s="48"/>
      <c r="AO1352" s="48"/>
      <c r="AP1352" s="48"/>
      <c r="AQ1352" s="48"/>
      <c r="AR1352" s="48"/>
      <c r="AS1352" s="48"/>
      <c r="AT1352" s="48"/>
      <c r="AU1352" s="48"/>
      <c r="AV1352" s="48"/>
      <c r="AW1352" s="48"/>
      <c r="AX1352" s="48"/>
      <c r="AY1352" s="48"/>
      <c r="AZ1352" s="48"/>
      <c r="BA1352" s="48"/>
      <c r="BB1352" s="48"/>
      <c r="BC1352" s="48"/>
      <c r="BD1352" s="48"/>
      <c r="BE1352" s="48"/>
      <c r="BF1352" s="48"/>
      <c r="BG1352" s="48"/>
      <c r="BH1352" s="48"/>
      <c r="BI1352" s="158"/>
      <c r="BJ1352" s="158"/>
      <c r="BK1352" s="48"/>
      <c r="BL1352" s="307"/>
      <c r="BM1352" s="48"/>
      <c r="BN1352" s="48"/>
      <c r="BO1352" s="48"/>
      <c r="BP1352" s="48"/>
      <c r="BQ1352" s="48"/>
      <c r="BR1352" s="48"/>
      <c r="BS1352" s="48"/>
      <c r="BT1352" s="48"/>
      <c r="BU1352" s="48"/>
      <c r="BV1352" s="48"/>
      <c r="BW1352" s="48"/>
      <c r="BX1352" s="48"/>
      <c r="BY1352" s="48"/>
      <c r="BZ1352" s="328"/>
      <c r="CA1352" s="48"/>
      <c r="CB1352" s="48"/>
      <c r="CC1352" s="48"/>
      <c r="CD1352" s="48"/>
      <c r="CE1352" s="48"/>
      <c r="CF1352" s="48"/>
      <c r="CG1352" s="48"/>
      <c r="CH1352" s="48"/>
      <c r="CI1352" s="48"/>
      <c r="CJ1352" s="48"/>
      <c r="CK1352" s="48"/>
      <c r="CL1352" s="48"/>
      <c r="CM1352" s="48"/>
      <c r="CN1352" s="48"/>
      <c r="CO1352" s="48"/>
      <c r="CP1352" s="48"/>
      <c r="CQ1352" s="48"/>
      <c r="CR1352" s="48"/>
      <c r="CS1352" s="48"/>
      <c r="CT1352" s="48"/>
      <c r="CU1352" s="48"/>
      <c r="CV1352" s="48"/>
      <c r="CW1352" s="48"/>
      <c r="CX1352" s="48"/>
      <c r="CY1352" s="48"/>
      <c r="CZ1352" s="48"/>
      <c r="DA1352" s="48"/>
      <c r="DB1352" s="48"/>
      <c r="DC1352" s="48"/>
      <c r="DD1352" s="48"/>
      <c r="DE1352" s="48"/>
      <c r="DF1352" s="48"/>
      <c r="DG1352" s="48"/>
      <c r="DH1352" s="48"/>
      <c r="DI1352" s="48"/>
      <c r="DJ1352" s="48"/>
      <c r="DK1352" s="48"/>
      <c r="DL1352" s="48"/>
      <c r="DM1352" s="48"/>
      <c r="DN1352" s="48"/>
      <c r="DO1352" s="48"/>
      <c r="DP1352" s="48"/>
      <c r="DQ1352" s="48"/>
      <c r="DR1352" s="48"/>
      <c r="DS1352" s="48"/>
      <c r="DT1352" s="48"/>
      <c r="DU1352" s="48"/>
      <c r="DV1352" s="48"/>
      <c r="DW1352" s="48"/>
      <c r="DX1352" s="48"/>
      <c r="DY1352" s="48"/>
      <c r="DZ1352" s="48"/>
      <c r="EA1352" s="48"/>
      <c r="EB1352" s="48"/>
      <c r="EC1352" s="48"/>
      <c r="ED1352" s="48"/>
      <c r="EE1352" s="48"/>
      <c r="EF1352" s="48"/>
      <c r="EG1352" s="48"/>
      <c r="EH1352" s="48"/>
      <c r="EI1352" s="48"/>
      <c r="EJ1352" s="48"/>
      <c r="EK1352" s="48"/>
      <c r="EL1352" s="48"/>
      <c r="ET1352" s="33" t="s">
        <v>1940</v>
      </c>
      <c r="EU1352" s="33" t="s">
        <v>1938</v>
      </c>
    </row>
    <row r="1353" spans="1:151" ht="12" hidden="1" customHeight="1">
      <c r="A1353" s="48"/>
      <c r="B1353" s="60"/>
      <c r="C1353" s="48"/>
      <c r="D1353" s="60"/>
      <c r="E1353" s="60"/>
      <c r="F1353" s="60"/>
      <c r="G1353" s="60"/>
      <c r="H1353" s="60"/>
      <c r="I1353" s="60"/>
      <c r="J1353" s="60"/>
      <c r="K1353" s="60"/>
      <c r="L1353" s="60"/>
      <c r="M1353" s="48"/>
      <c r="N1353" s="48"/>
      <c r="O1353" s="48"/>
      <c r="P1353" s="48"/>
      <c r="Q1353" s="48"/>
      <c r="R1353" s="48"/>
      <c r="S1353" s="48"/>
      <c r="T1353" s="48"/>
      <c r="U1353" s="48"/>
      <c r="V1353" s="48"/>
      <c r="W1353" s="48"/>
      <c r="X1353" s="48"/>
      <c r="Y1353" s="48"/>
      <c r="Z1353" s="48"/>
      <c r="AA1353" s="48"/>
      <c r="AB1353" s="48"/>
      <c r="AC1353" s="48"/>
      <c r="AD1353" s="48"/>
      <c r="AE1353" s="48"/>
      <c r="AF1353" s="48"/>
      <c r="AG1353" s="48"/>
      <c r="AH1353" s="48"/>
      <c r="AI1353" s="48"/>
      <c r="AJ1353" s="48"/>
      <c r="AK1353" s="48"/>
      <c r="AL1353" s="48"/>
      <c r="AM1353" s="48"/>
      <c r="AN1353" s="48"/>
      <c r="AO1353" s="48"/>
      <c r="AP1353" s="48"/>
      <c r="AQ1353" s="48"/>
      <c r="AR1353" s="48"/>
      <c r="AS1353" s="48"/>
      <c r="AT1353" s="48"/>
      <c r="AU1353" s="48"/>
      <c r="AV1353" s="48"/>
      <c r="AW1353" s="48"/>
      <c r="AX1353" s="48"/>
      <c r="AY1353" s="48"/>
      <c r="AZ1353" s="48"/>
      <c r="BA1353" s="48"/>
      <c r="BB1353" s="48"/>
      <c r="BC1353" s="48"/>
      <c r="BD1353" s="48"/>
      <c r="BE1353" s="48"/>
      <c r="BF1353" s="48"/>
      <c r="BG1353" s="48"/>
      <c r="BH1353" s="48"/>
      <c r="BI1353" s="158"/>
      <c r="BJ1353" s="158"/>
      <c r="BK1353" s="48"/>
      <c r="BL1353" s="307"/>
      <c r="BM1353" s="48"/>
      <c r="BN1353" s="48"/>
      <c r="BO1353" s="48"/>
      <c r="BP1353" s="48"/>
      <c r="BQ1353" s="48"/>
      <c r="BR1353" s="48"/>
      <c r="BS1353" s="48"/>
      <c r="BT1353" s="48"/>
      <c r="BU1353" s="48"/>
      <c r="BV1353" s="48"/>
      <c r="BW1353" s="48"/>
      <c r="BX1353" s="48"/>
      <c r="BY1353" s="48"/>
      <c r="BZ1353" s="328"/>
      <c r="CA1353" s="48"/>
      <c r="CB1353" s="48"/>
      <c r="CC1353" s="48"/>
      <c r="CD1353" s="48"/>
      <c r="CE1353" s="48"/>
      <c r="CF1353" s="48"/>
      <c r="CG1353" s="48"/>
      <c r="CH1353" s="48"/>
      <c r="CI1353" s="48"/>
      <c r="CJ1353" s="48"/>
      <c r="CK1353" s="48"/>
      <c r="CL1353" s="48"/>
      <c r="CM1353" s="48"/>
      <c r="CN1353" s="48"/>
      <c r="CO1353" s="48"/>
      <c r="CP1353" s="48"/>
      <c r="CQ1353" s="48"/>
      <c r="CR1353" s="48"/>
      <c r="CS1353" s="48"/>
      <c r="CT1353" s="48"/>
      <c r="CU1353" s="48"/>
      <c r="CV1353" s="48"/>
      <c r="CW1353" s="48"/>
      <c r="CX1353" s="48"/>
      <c r="CY1353" s="48"/>
      <c r="CZ1353" s="48"/>
      <c r="DA1353" s="48"/>
      <c r="DB1353" s="48"/>
      <c r="DC1353" s="48"/>
      <c r="DD1353" s="48"/>
      <c r="DE1353" s="48"/>
      <c r="DF1353" s="48"/>
      <c r="DG1353" s="48"/>
      <c r="DH1353" s="48"/>
      <c r="DI1353" s="48"/>
      <c r="DJ1353" s="48"/>
      <c r="DK1353" s="48"/>
      <c r="DL1353" s="48"/>
      <c r="DM1353" s="48"/>
      <c r="DN1353" s="48"/>
      <c r="DO1353" s="48"/>
      <c r="DP1353" s="48"/>
      <c r="DQ1353" s="48"/>
      <c r="DR1353" s="48"/>
      <c r="DS1353" s="48"/>
      <c r="DT1353" s="48"/>
      <c r="DU1353" s="48"/>
      <c r="DV1353" s="48"/>
      <c r="DW1353" s="48"/>
      <c r="DX1353" s="48"/>
      <c r="DY1353" s="48"/>
      <c r="DZ1353" s="48"/>
      <c r="EA1353" s="48"/>
      <c r="EB1353" s="48"/>
      <c r="EC1353" s="48"/>
      <c r="ED1353" s="48"/>
      <c r="EE1353" s="48"/>
      <c r="EF1353" s="48"/>
      <c r="EG1353" s="48"/>
      <c r="EH1353" s="48"/>
      <c r="EI1353" s="48"/>
      <c r="EJ1353" s="48"/>
      <c r="EK1353" s="48"/>
      <c r="EL1353" s="48"/>
      <c r="ET1353" s="33" t="s">
        <v>1941</v>
      </c>
      <c r="EU1353" s="33" t="s">
        <v>1939</v>
      </c>
    </row>
    <row r="1354" spans="1:151" ht="12" hidden="1" customHeight="1">
      <c r="A1354" s="48"/>
      <c r="B1354" s="60"/>
      <c r="C1354" s="48"/>
      <c r="D1354" s="60"/>
      <c r="E1354" s="60"/>
      <c r="F1354" s="60"/>
      <c r="G1354" s="60"/>
      <c r="H1354" s="60"/>
      <c r="I1354" s="60"/>
      <c r="J1354" s="60"/>
      <c r="K1354" s="60"/>
      <c r="L1354" s="60"/>
      <c r="M1354" s="48"/>
      <c r="N1354" s="48"/>
      <c r="O1354" s="48"/>
      <c r="P1354" s="48"/>
      <c r="Q1354" s="48"/>
      <c r="R1354" s="48"/>
      <c r="S1354" s="48"/>
      <c r="T1354" s="48"/>
      <c r="U1354" s="48"/>
      <c r="V1354" s="48"/>
      <c r="W1354" s="48"/>
      <c r="X1354" s="48"/>
      <c r="Y1354" s="48"/>
      <c r="Z1354" s="48"/>
      <c r="AA1354" s="48"/>
      <c r="AB1354" s="48"/>
      <c r="AC1354" s="48"/>
      <c r="AD1354" s="48"/>
      <c r="AE1354" s="48"/>
      <c r="AF1354" s="48"/>
      <c r="AG1354" s="48"/>
      <c r="AH1354" s="48"/>
      <c r="AI1354" s="48"/>
      <c r="AJ1354" s="48"/>
      <c r="AK1354" s="48"/>
      <c r="AL1354" s="48"/>
      <c r="AM1354" s="48"/>
      <c r="AN1354" s="48"/>
      <c r="AO1354" s="48"/>
      <c r="AP1354" s="48"/>
      <c r="AQ1354" s="48"/>
      <c r="AR1354" s="48"/>
      <c r="AS1354" s="48"/>
      <c r="AT1354" s="48"/>
      <c r="AU1354" s="48"/>
      <c r="AV1354" s="48"/>
      <c r="AW1354" s="48"/>
      <c r="AX1354" s="48"/>
      <c r="AY1354" s="48"/>
      <c r="AZ1354" s="48"/>
      <c r="BA1354" s="48"/>
      <c r="BB1354" s="48"/>
      <c r="BC1354" s="48"/>
      <c r="BD1354" s="48"/>
      <c r="BE1354" s="48"/>
      <c r="BF1354" s="48"/>
      <c r="BG1354" s="48"/>
      <c r="BH1354" s="48"/>
      <c r="BI1354" s="158"/>
      <c r="BJ1354" s="158"/>
      <c r="BK1354" s="48"/>
      <c r="BL1354" s="307"/>
      <c r="BM1354" s="48"/>
      <c r="BN1354" s="48"/>
      <c r="BO1354" s="48"/>
      <c r="BP1354" s="48"/>
      <c r="BQ1354" s="48"/>
      <c r="BR1354" s="48"/>
      <c r="BS1354" s="48"/>
      <c r="BT1354" s="48"/>
      <c r="BU1354" s="48"/>
      <c r="BV1354" s="48"/>
      <c r="BW1354" s="48"/>
      <c r="BX1354" s="48"/>
      <c r="BY1354" s="48"/>
      <c r="BZ1354" s="328"/>
      <c r="CA1354" s="48"/>
      <c r="CB1354" s="48"/>
      <c r="CC1354" s="48"/>
      <c r="CD1354" s="48"/>
      <c r="CE1354" s="48"/>
      <c r="CF1354" s="48"/>
      <c r="CG1354" s="48"/>
      <c r="CH1354" s="48"/>
      <c r="CI1354" s="48"/>
      <c r="CJ1354" s="48"/>
      <c r="CK1354" s="48"/>
      <c r="CL1354" s="48"/>
      <c r="CM1354" s="48"/>
      <c r="CN1354" s="48"/>
      <c r="CO1354" s="48"/>
      <c r="CP1354" s="48"/>
      <c r="CQ1354" s="48"/>
      <c r="CR1354" s="48"/>
      <c r="CS1354" s="48"/>
      <c r="CT1354" s="48"/>
      <c r="CU1354" s="48"/>
      <c r="CV1354" s="48"/>
      <c r="CW1354" s="48"/>
      <c r="CX1354" s="48"/>
      <c r="CY1354" s="48"/>
      <c r="CZ1354" s="48"/>
      <c r="DA1354" s="48"/>
      <c r="DB1354" s="48"/>
      <c r="DC1354" s="48"/>
      <c r="DD1354" s="48"/>
      <c r="DE1354" s="48"/>
      <c r="DF1354" s="48"/>
      <c r="DG1354" s="48"/>
      <c r="DH1354" s="48"/>
      <c r="DI1354" s="48"/>
      <c r="DJ1354" s="48"/>
      <c r="DK1354" s="48"/>
      <c r="DL1354" s="48"/>
      <c r="DM1354" s="48"/>
      <c r="DN1354" s="48"/>
      <c r="DO1354" s="48"/>
      <c r="DP1354" s="48"/>
      <c r="DQ1354" s="48"/>
      <c r="DR1354" s="48"/>
      <c r="DS1354" s="48"/>
      <c r="DT1354" s="48"/>
      <c r="DU1354" s="48"/>
      <c r="DV1354" s="48"/>
      <c r="DW1354" s="48"/>
      <c r="DX1354" s="48"/>
      <c r="DY1354" s="48"/>
      <c r="DZ1354" s="48"/>
      <c r="EA1354" s="48"/>
      <c r="EB1354" s="48"/>
      <c r="EC1354" s="48"/>
      <c r="ED1354" s="48"/>
      <c r="EE1354" s="48"/>
      <c r="EF1354" s="48"/>
      <c r="EG1354" s="48"/>
      <c r="EH1354" s="48"/>
      <c r="EI1354" s="48"/>
      <c r="EJ1354" s="48"/>
      <c r="EK1354" s="48"/>
      <c r="EL1354" s="48"/>
      <c r="ET1354" s="33" t="s">
        <v>1942</v>
      </c>
      <c r="EU1354" s="33" t="s">
        <v>1940</v>
      </c>
    </row>
    <row r="1355" spans="1:151" ht="12" hidden="1" customHeight="1">
      <c r="A1355" s="48"/>
      <c r="B1355" s="60"/>
      <c r="C1355" s="48"/>
      <c r="D1355" s="60"/>
      <c r="E1355" s="60"/>
      <c r="F1355" s="60"/>
      <c r="G1355" s="60"/>
      <c r="H1355" s="60"/>
      <c r="I1355" s="60"/>
      <c r="J1355" s="60"/>
      <c r="K1355" s="60"/>
      <c r="L1355" s="60"/>
      <c r="M1355" s="48"/>
      <c r="N1355" s="48"/>
      <c r="O1355" s="48"/>
      <c r="P1355" s="48"/>
      <c r="Q1355" s="48"/>
      <c r="R1355" s="48"/>
      <c r="S1355" s="48"/>
      <c r="T1355" s="48"/>
      <c r="U1355" s="48"/>
      <c r="V1355" s="48"/>
      <c r="W1355" s="48"/>
      <c r="X1355" s="48"/>
      <c r="Y1355" s="48"/>
      <c r="Z1355" s="48"/>
      <c r="AA1355" s="48"/>
      <c r="AB1355" s="48"/>
      <c r="AC1355" s="48"/>
      <c r="AD1355" s="48"/>
      <c r="AE1355" s="48"/>
      <c r="AF1355" s="48"/>
      <c r="AG1355" s="48"/>
      <c r="AH1355" s="48"/>
      <c r="AI1355" s="48"/>
      <c r="AJ1355" s="48"/>
      <c r="AK1355" s="48"/>
      <c r="AL1355" s="48"/>
      <c r="AM1355" s="48"/>
      <c r="AN1355" s="48"/>
      <c r="AO1355" s="48"/>
      <c r="AP1355" s="48"/>
      <c r="AQ1355" s="48"/>
      <c r="AR1355" s="48"/>
      <c r="AS1355" s="48"/>
      <c r="AT1355" s="48"/>
      <c r="AU1355" s="48"/>
      <c r="AV1355" s="48"/>
      <c r="AW1355" s="48"/>
      <c r="AX1355" s="48"/>
      <c r="AY1355" s="48"/>
      <c r="AZ1355" s="48"/>
      <c r="BA1355" s="48"/>
      <c r="BB1355" s="48"/>
      <c r="BC1355" s="48"/>
      <c r="BD1355" s="48"/>
      <c r="BE1355" s="48"/>
      <c r="BF1355" s="48"/>
      <c r="BG1355" s="48"/>
      <c r="BH1355" s="48"/>
      <c r="BI1355" s="158"/>
      <c r="BJ1355" s="158"/>
      <c r="BK1355" s="48"/>
      <c r="BL1355" s="307"/>
      <c r="BM1355" s="48"/>
      <c r="BN1355" s="48"/>
      <c r="BO1355" s="48"/>
      <c r="BP1355" s="48"/>
      <c r="BQ1355" s="48"/>
      <c r="BR1355" s="48"/>
      <c r="BS1355" s="48"/>
      <c r="BT1355" s="48"/>
      <c r="BU1355" s="48"/>
      <c r="BV1355" s="48"/>
      <c r="BW1355" s="48"/>
      <c r="BX1355" s="48"/>
      <c r="BY1355" s="48"/>
      <c r="BZ1355" s="328"/>
      <c r="CA1355" s="48"/>
      <c r="CB1355" s="48"/>
      <c r="CC1355" s="48"/>
      <c r="CD1355" s="48"/>
      <c r="CE1355" s="48"/>
      <c r="CF1355" s="48"/>
      <c r="CG1355" s="48"/>
      <c r="CH1355" s="48"/>
      <c r="CI1355" s="48"/>
      <c r="CJ1355" s="48"/>
      <c r="CK1355" s="48"/>
      <c r="CL1355" s="48"/>
      <c r="CM1355" s="48"/>
      <c r="CN1355" s="48"/>
      <c r="CO1355" s="48"/>
      <c r="CP1355" s="48"/>
      <c r="CQ1355" s="48"/>
      <c r="CR1355" s="48"/>
      <c r="CS1355" s="48"/>
      <c r="CT1355" s="48"/>
      <c r="CU1355" s="48"/>
      <c r="CV1355" s="48"/>
      <c r="CW1355" s="48"/>
      <c r="CX1355" s="48"/>
      <c r="CY1355" s="48"/>
      <c r="CZ1355" s="48"/>
      <c r="DA1355" s="48"/>
      <c r="DB1355" s="48"/>
      <c r="DC1355" s="48"/>
      <c r="DD1355" s="48"/>
      <c r="DE1355" s="48"/>
      <c r="DF1355" s="48"/>
      <c r="DG1355" s="48"/>
      <c r="DH1355" s="48"/>
      <c r="DI1355" s="48"/>
      <c r="DJ1355" s="48"/>
      <c r="DK1355" s="48"/>
      <c r="DL1355" s="48"/>
      <c r="DM1355" s="48"/>
      <c r="DN1355" s="48"/>
      <c r="DO1355" s="48"/>
      <c r="DP1355" s="48"/>
      <c r="DQ1355" s="48"/>
      <c r="DR1355" s="48"/>
      <c r="DS1355" s="48"/>
      <c r="DT1355" s="48"/>
      <c r="DU1355" s="48"/>
      <c r="DV1355" s="48"/>
      <c r="DW1355" s="48"/>
      <c r="DX1355" s="48"/>
      <c r="DY1355" s="48"/>
      <c r="DZ1355" s="48"/>
      <c r="EA1355" s="48"/>
      <c r="EB1355" s="48"/>
      <c r="EC1355" s="48"/>
      <c r="ED1355" s="48"/>
      <c r="EE1355" s="48"/>
      <c r="EF1355" s="48"/>
      <c r="EG1355" s="48"/>
      <c r="EH1355" s="48"/>
      <c r="EI1355" s="48"/>
      <c r="EJ1355" s="48"/>
      <c r="EK1355" s="48"/>
      <c r="EL1355" s="48"/>
      <c r="ET1355" s="33" t="s">
        <v>1943</v>
      </c>
      <c r="EU1355" s="33" t="s">
        <v>1941</v>
      </c>
    </row>
    <row r="1356" spans="1:151" ht="12" hidden="1" customHeight="1">
      <c r="A1356" s="48"/>
      <c r="B1356" s="60"/>
      <c r="C1356" s="48"/>
      <c r="D1356" s="60"/>
      <c r="E1356" s="60"/>
      <c r="F1356" s="60"/>
      <c r="G1356" s="60"/>
      <c r="H1356" s="60"/>
      <c r="I1356" s="60"/>
      <c r="J1356" s="60"/>
      <c r="K1356" s="60"/>
      <c r="L1356" s="60"/>
      <c r="M1356" s="48"/>
      <c r="N1356" s="48"/>
      <c r="O1356" s="48"/>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c r="AM1356" s="48"/>
      <c r="AN1356" s="48"/>
      <c r="AO1356" s="48"/>
      <c r="AP1356" s="48"/>
      <c r="AQ1356" s="48"/>
      <c r="AR1356" s="48"/>
      <c r="AS1356" s="48"/>
      <c r="AT1356" s="48"/>
      <c r="AU1356" s="48"/>
      <c r="AV1356" s="48"/>
      <c r="AW1356" s="48"/>
      <c r="AX1356" s="48"/>
      <c r="AY1356" s="48"/>
      <c r="AZ1356" s="48"/>
      <c r="BA1356" s="48"/>
      <c r="BB1356" s="48"/>
      <c r="BC1356" s="48"/>
      <c r="BD1356" s="48"/>
      <c r="BE1356" s="48"/>
      <c r="BF1356" s="48"/>
      <c r="BG1356" s="48"/>
      <c r="BH1356" s="48"/>
      <c r="BI1356" s="158"/>
      <c r="BJ1356" s="158"/>
      <c r="BK1356" s="48"/>
      <c r="BL1356" s="307"/>
      <c r="BM1356" s="48"/>
      <c r="BN1356" s="48"/>
      <c r="BO1356" s="48"/>
      <c r="BP1356" s="48"/>
      <c r="BQ1356" s="48"/>
      <c r="BR1356" s="48"/>
      <c r="BS1356" s="48"/>
      <c r="BT1356" s="48"/>
      <c r="BU1356" s="48"/>
      <c r="BV1356" s="48"/>
      <c r="BW1356" s="48"/>
      <c r="BX1356" s="48"/>
      <c r="BY1356" s="48"/>
      <c r="BZ1356" s="328"/>
      <c r="CA1356" s="48"/>
      <c r="CB1356" s="48"/>
      <c r="CC1356" s="48"/>
      <c r="CD1356" s="48"/>
      <c r="CE1356" s="48"/>
      <c r="CF1356" s="48"/>
      <c r="CG1356" s="48"/>
      <c r="CH1356" s="48"/>
      <c r="CI1356" s="48"/>
      <c r="CJ1356" s="48"/>
      <c r="CK1356" s="48"/>
      <c r="CL1356" s="48"/>
      <c r="CM1356" s="48"/>
      <c r="CN1356" s="48"/>
      <c r="CO1356" s="48"/>
      <c r="CP1356" s="48"/>
      <c r="CQ1356" s="48"/>
      <c r="CR1356" s="48"/>
      <c r="CS1356" s="48"/>
      <c r="CT1356" s="48"/>
      <c r="CU1356" s="48"/>
      <c r="CV1356" s="48"/>
      <c r="CW1356" s="48"/>
      <c r="CX1356" s="48"/>
      <c r="CY1356" s="48"/>
      <c r="CZ1356" s="48"/>
      <c r="DA1356" s="48"/>
      <c r="DB1356" s="48"/>
      <c r="DC1356" s="48"/>
      <c r="DD1356" s="48"/>
      <c r="DE1356" s="48"/>
      <c r="DF1356" s="48"/>
      <c r="DG1356" s="48"/>
      <c r="DH1356" s="48"/>
      <c r="DI1356" s="48"/>
      <c r="DJ1356" s="48"/>
      <c r="DK1356" s="48"/>
      <c r="DL1356" s="48"/>
      <c r="DM1356" s="48"/>
      <c r="DN1356" s="48"/>
      <c r="DO1356" s="48"/>
      <c r="DP1356" s="48"/>
      <c r="DQ1356" s="48"/>
      <c r="DR1356" s="48"/>
      <c r="DS1356" s="48"/>
      <c r="DT1356" s="48"/>
      <c r="DU1356" s="48"/>
      <c r="DV1356" s="48"/>
      <c r="DW1356" s="48"/>
      <c r="DX1356" s="48"/>
      <c r="DY1356" s="48"/>
      <c r="DZ1356" s="48"/>
      <c r="EA1356" s="48"/>
      <c r="EB1356" s="48"/>
      <c r="EC1356" s="48"/>
      <c r="ED1356" s="48"/>
      <c r="EE1356" s="48"/>
      <c r="EF1356" s="48"/>
      <c r="EG1356" s="48"/>
      <c r="EH1356" s="48"/>
      <c r="EI1356" s="48"/>
      <c r="EJ1356" s="48"/>
      <c r="EK1356" s="48"/>
      <c r="EL1356" s="48"/>
      <c r="ET1356" s="33" t="s">
        <v>1944</v>
      </c>
      <c r="EU1356" s="33" t="s">
        <v>1942</v>
      </c>
    </row>
    <row r="1357" spans="1:151" ht="12" hidden="1" customHeight="1">
      <c r="A1357" s="48"/>
      <c r="B1357" s="60"/>
      <c r="C1357" s="48"/>
      <c r="D1357" s="60"/>
      <c r="E1357" s="60"/>
      <c r="F1357" s="60"/>
      <c r="G1357" s="60"/>
      <c r="H1357" s="60"/>
      <c r="I1357" s="60"/>
      <c r="J1357" s="60"/>
      <c r="K1357" s="60"/>
      <c r="L1357" s="60"/>
      <c r="M1357" s="48"/>
      <c r="N1357" s="48"/>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c r="AM1357" s="48"/>
      <c r="AN1357" s="48"/>
      <c r="AO1357" s="48"/>
      <c r="AP1357" s="48"/>
      <c r="AQ1357" s="48"/>
      <c r="AR1357" s="48"/>
      <c r="AS1357" s="48"/>
      <c r="AT1357" s="48"/>
      <c r="AU1357" s="48"/>
      <c r="AV1357" s="48"/>
      <c r="AW1357" s="48"/>
      <c r="AX1357" s="48"/>
      <c r="AY1357" s="48"/>
      <c r="AZ1357" s="48"/>
      <c r="BA1357" s="48"/>
      <c r="BB1357" s="48"/>
      <c r="BC1357" s="48"/>
      <c r="BD1357" s="48"/>
      <c r="BE1357" s="48"/>
      <c r="BF1357" s="48"/>
      <c r="BG1357" s="48"/>
      <c r="BH1357" s="48"/>
      <c r="BI1357" s="158"/>
      <c r="BJ1357" s="158"/>
      <c r="BK1357" s="48"/>
      <c r="BL1357" s="307"/>
      <c r="BM1357" s="48"/>
      <c r="BN1357" s="48"/>
      <c r="BO1357" s="48"/>
      <c r="BP1357" s="48"/>
      <c r="BQ1357" s="48"/>
      <c r="BR1357" s="48"/>
      <c r="BS1357" s="48"/>
      <c r="BT1357" s="48"/>
      <c r="BU1357" s="48"/>
      <c r="BV1357" s="48"/>
      <c r="BW1357" s="48"/>
      <c r="BX1357" s="48"/>
      <c r="BY1357" s="48"/>
      <c r="BZ1357" s="328"/>
      <c r="CA1357" s="48"/>
      <c r="CB1357" s="48"/>
      <c r="CC1357" s="48"/>
      <c r="CD1357" s="48"/>
      <c r="CE1357" s="48"/>
      <c r="CF1357" s="48"/>
      <c r="CG1357" s="48"/>
      <c r="CH1357" s="48"/>
      <c r="CI1357" s="48"/>
      <c r="CJ1357" s="48"/>
      <c r="CK1357" s="48"/>
      <c r="CL1357" s="48"/>
      <c r="CM1357" s="48"/>
      <c r="CN1357" s="48"/>
      <c r="CO1357" s="48"/>
      <c r="CP1357" s="48"/>
      <c r="CQ1357" s="48"/>
      <c r="CR1357" s="48"/>
      <c r="CS1357" s="48"/>
      <c r="CT1357" s="48"/>
      <c r="CU1357" s="48"/>
      <c r="CV1357" s="48"/>
      <c r="CW1357" s="48"/>
      <c r="CX1357" s="48"/>
      <c r="CY1357" s="48"/>
      <c r="CZ1357" s="48"/>
      <c r="DA1357" s="48"/>
      <c r="DB1357" s="48"/>
      <c r="DC1357" s="48"/>
      <c r="DD1357" s="48"/>
      <c r="DE1357" s="48"/>
      <c r="DF1357" s="48"/>
      <c r="DG1357" s="48"/>
      <c r="DH1357" s="48"/>
      <c r="DI1357" s="48"/>
      <c r="DJ1357" s="48"/>
      <c r="DK1357" s="48"/>
      <c r="DL1357" s="48"/>
      <c r="DM1357" s="48"/>
      <c r="DN1357" s="48"/>
      <c r="DO1357" s="48"/>
      <c r="DP1357" s="48"/>
      <c r="DQ1357" s="48"/>
      <c r="DR1357" s="48"/>
      <c r="DS1357" s="48"/>
      <c r="DT1357" s="48"/>
      <c r="DU1357" s="48"/>
      <c r="DV1357" s="48"/>
      <c r="DW1357" s="48"/>
      <c r="DX1357" s="48"/>
      <c r="DY1357" s="48"/>
      <c r="DZ1357" s="48"/>
      <c r="EA1357" s="48"/>
      <c r="EB1357" s="48"/>
      <c r="EC1357" s="48"/>
      <c r="ED1357" s="48"/>
      <c r="EE1357" s="48"/>
      <c r="EF1357" s="48"/>
      <c r="EG1357" s="48"/>
      <c r="EH1357" s="48"/>
      <c r="EI1357" s="48"/>
      <c r="EJ1357" s="48"/>
      <c r="EK1357" s="48"/>
      <c r="EL1357" s="48"/>
      <c r="ET1357" s="33" t="s">
        <v>1945</v>
      </c>
      <c r="EU1357" s="33" t="s">
        <v>1943</v>
      </c>
    </row>
    <row r="1358" spans="1:151" ht="12" hidden="1" customHeight="1">
      <c r="A1358" s="48"/>
      <c r="B1358" s="60"/>
      <c r="C1358" s="48"/>
      <c r="D1358" s="60"/>
      <c r="E1358" s="60"/>
      <c r="F1358" s="60"/>
      <c r="G1358" s="60"/>
      <c r="H1358" s="60"/>
      <c r="I1358" s="60"/>
      <c r="J1358" s="60"/>
      <c r="K1358" s="60"/>
      <c r="L1358" s="60"/>
      <c r="M1358" s="48"/>
      <c r="N1358" s="48"/>
      <c r="O1358" s="48"/>
      <c r="P1358" s="48"/>
      <c r="Q1358" s="48"/>
      <c r="R1358" s="48"/>
      <c r="S1358" s="48"/>
      <c r="T1358" s="48"/>
      <c r="U1358" s="48"/>
      <c r="V1358" s="48"/>
      <c r="W1358" s="48"/>
      <c r="X1358" s="48"/>
      <c r="Y1358" s="48"/>
      <c r="Z1358" s="48"/>
      <c r="AA1358" s="48"/>
      <c r="AB1358" s="48"/>
      <c r="AC1358" s="48"/>
      <c r="AD1358" s="48"/>
      <c r="AE1358" s="48"/>
      <c r="AF1358" s="48"/>
      <c r="AG1358" s="48"/>
      <c r="AH1358" s="48"/>
      <c r="AI1358" s="48"/>
      <c r="AJ1358" s="48"/>
      <c r="AK1358" s="48"/>
      <c r="AL1358" s="48"/>
      <c r="AM1358" s="48"/>
      <c r="AN1358" s="48"/>
      <c r="AO1358" s="48"/>
      <c r="AP1358" s="48"/>
      <c r="AQ1358" s="48"/>
      <c r="AR1358" s="48"/>
      <c r="AS1358" s="48"/>
      <c r="AT1358" s="48"/>
      <c r="AU1358" s="48"/>
      <c r="AV1358" s="48"/>
      <c r="AW1358" s="48"/>
      <c r="AX1358" s="48"/>
      <c r="AY1358" s="48"/>
      <c r="AZ1358" s="48"/>
      <c r="BA1358" s="48"/>
      <c r="BB1358" s="48"/>
      <c r="BC1358" s="48"/>
      <c r="BD1358" s="48"/>
      <c r="BE1358" s="48"/>
      <c r="BF1358" s="48"/>
      <c r="BG1358" s="48"/>
      <c r="BH1358" s="48"/>
      <c r="BI1358" s="158"/>
      <c r="BJ1358" s="158"/>
      <c r="BK1358" s="48"/>
      <c r="BL1358" s="307"/>
      <c r="BM1358" s="48"/>
      <c r="BN1358" s="48"/>
      <c r="BO1358" s="48"/>
      <c r="BP1358" s="48"/>
      <c r="BQ1358" s="48"/>
      <c r="BR1358" s="48"/>
      <c r="BS1358" s="48"/>
      <c r="BT1358" s="48"/>
      <c r="BU1358" s="48"/>
      <c r="BV1358" s="48"/>
      <c r="BW1358" s="48"/>
      <c r="BX1358" s="48"/>
      <c r="BY1358" s="48"/>
      <c r="BZ1358" s="328"/>
      <c r="CA1358" s="48"/>
      <c r="CB1358" s="48"/>
      <c r="CC1358" s="48"/>
      <c r="CD1358" s="48"/>
      <c r="CE1358" s="48"/>
      <c r="CF1358" s="48"/>
      <c r="CG1358" s="48"/>
      <c r="CH1358" s="48"/>
      <c r="CI1358" s="48"/>
      <c r="CJ1358" s="48"/>
      <c r="CK1358" s="48"/>
      <c r="CL1358" s="48"/>
      <c r="CM1358" s="48"/>
      <c r="CN1358" s="48"/>
      <c r="CO1358" s="48"/>
      <c r="CP1358" s="48"/>
      <c r="CQ1358" s="48"/>
      <c r="CR1358" s="48"/>
      <c r="CS1358" s="48"/>
      <c r="CT1358" s="48"/>
      <c r="CU1358" s="48"/>
      <c r="CV1358" s="48"/>
      <c r="CW1358" s="48"/>
      <c r="CX1358" s="48"/>
      <c r="CY1358" s="48"/>
      <c r="CZ1358" s="48"/>
      <c r="DA1358" s="48"/>
      <c r="DB1358" s="48"/>
      <c r="DC1358" s="48"/>
      <c r="DD1358" s="48"/>
      <c r="DE1358" s="48"/>
      <c r="DF1358" s="48"/>
      <c r="DG1358" s="48"/>
      <c r="DH1358" s="48"/>
      <c r="DI1358" s="48"/>
      <c r="DJ1358" s="48"/>
      <c r="DK1358" s="48"/>
      <c r="DL1358" s="48"/>
      <c r="DM1358" s="48"/>
      <c r="DN1358" s="48"/>
      <c r="DO1358" s="48"/>
      <c r="DP1358" s="48"/>
      <c r="DQ1358" s="48"/>
      <c r="DR1358" s="48"/>
      <c r="DS1358" s="48"/>
      <c r="DT1358" s="48"/>
      <c r="DU1358" s="48"/>
      <c r="DV1358" s="48"/>
      <c r="DW1358" s="48"/>
      <c r="DX1358" s="48"/>
      <c r="DY1358" s="48"/>
      <c r="DZ1358" s="48"/>
      <c r="EA1358" s="48"/>
      <c r="EB1358" s="48"/>
      <c r="EC1358" s="48"/>
      <c r="ED1358" s="48"/>
      <c r="EE1358" s="48"/>
      <c r="EF1358" s="48"/>
      <c r="EG1358" s="48"/>
      <c r="EH1358" s="48"/>
      <c r="EI1358" s="48"/>
      <c r="EJ1358" s="48"/>
      <c r="EK1358" s="48"/>
      <c r="EL1358" s="48"/>
      <c r="ET1358" s="33" t="s">
        <v>1946</v>
      </c>
      <c r="EU1358" s="33" t="s">
        <v>1944</v>
      </c>
    </row>
    <row r="1359" spans="1:151" ht="12" hidden="1" customHeight="1">
      <c r="A1359" s="48"/>
      <c r="B1359" s="60"/>
      <c r="C1359" s="48"/>
      <c r="D1359" s="60"/>
      <c r="E1359" s="60"/>
      <c r="F1359" s="60"/>
      <c r="G1359" s="60"/>
      <c r="H1359" s="60"/>
      <c r="I1359" s="60"/>
      <c r="J1359" s="60"/>
      <c r="K1359" s="60"/>
      <c r="L1359" s="60"/>
      <c r="M1359" s="48"/>
      <c r="N1359" s="48"/>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c r="AM1359" s="48"/>
      <c r="AN1359" s="48"/>
      <c r="AO1359" s="48"/>
      <c r="AP1359" s="48"/>
      <c r="AQ1359" s="48"/>
      <c r="AR1359" s="48"/>
      <c r="AS1359" s="48"/>
      <c r="AT1359" s="48"/>
      <c r="AU1359" s="48"/>
      <c r="AV1359" s="48"/>
      <c r="AW1359" s="48"/>
      <c r="AX1359" s="48"/>
      <c r="AY1359" s="48"/>
      <c r="AZ1359" s="48"/>
      <c r="BA1359" s="48"/>
      <c r="BB1359" s="48"/>
      <c r="BC1359" s="48"/>
      <c r="BD1359" s="48"/>
      <c r="BE1359" s="48"/>
      <c r="BF1359" s="48"/>
      <c r="BG1359" s="48"/>
      <c r="BH1359" s="48"/>
      <c r="BI1359" s="158"/>
      <c r="BJ1359" s="158"/>
      <c r="BK1359" s="48"/>
      <c r="BL1359" s="307"/>
      <c r="BM1359" s="48"/>
      <c r="BN1359" s="48"/>
      <c r="BO1359" s="48"/>
      <c r="BP1359" s="48"/>
      <c r="BQ1359" s="48"/>
      <c r="BR1359" s="48"/>
      <c r="BS1359" s="48"/>
      <c r="BT1359" s="48"/>
      <c r="BU1359" s="48"/>
      <c r="BV1359" s="48"/>
      <c r="BW1359" s="48"/>
      <c r="BX1359" s="48"/>
      <c r="BY1359" s="48"/>
      <c r="BZ1359" s="328"/>
      <c r="CA1359" s="48"/>
      <c r="CB1359" s="48"/>
      <c r="CC1359" s="48"/>
      <c r="CD1359" s="48"/>
      <c r="CE1359" s="48"/>
      <c r="CF1359" s="48"/>
      <c r="CG1359" s="48"/>
      <c r="CH1359" s="48"/>
      <c r="CI1359" s="48"/>
      <c r="CJ1359" s="48"/>
      <c r="CK1359" s="48"/>
      <c r="CL1359" s="48"/>
      <c r="CM1359" s="48"/>
      <c r="CN1359" s="48"/>
      <c r="CO1359" s="48"/>
      <c r="CP1359" s="48"/>
      <c r="CQ1359" s="48"/>
      <c r="CR1359" s="48"/>
      <c r="CS1359" s="48"/>
      <c r="CT1359" s="48"/>
      <c r="CU1359" s="48"/>
      <c r="CV1359" s="48"/>
      <c r="CW1359" s="48"/>
      <c r="CX1359" s="48"/>
      <c r="CY1359" s="48"/>
      <c r="CZ1359" s="48"/>
      <c r="DA1359" s="48"/>
      <c r="DB1359" s="48"/>
      <c r="DC1359" s="48"/>
      <c r="DD1359" s="48"/>
      <c r="DE1359" s="48"/>
      <c r="DF1359" s="48"/>
      <c r="DG1359" s="48"/>
      <c r="DH1359" s="48"/>
      <c r="DI1359" s="48"/>
      <c r="DJ1359" s="48"/>
      <c r="DK1359" s="48"/>
      <c r="DL1359" s="48"/>
      <c r="DM1359" s="48"/>
      <c r="DN1359" s="48"/>
      <c r="DO1359" s="48"/>
      <c r="DP1359" s="48"/>
      <c r="DQ1359" s="48"/>
      <c r="DR1359" s="48"/>
      <c r="DS1359" s="48"/>
      <c r="DT1359" s="48"/>
      <c r="DU1359" s="48"/>
      <c r="DV1359" s="48"/>
      <c r="DW1359" s="48"/>
      <c r="DX1359" s="48"/>
      <c r="DY1359" s="48"/>
      <c r="DZ1359" s="48"/>
      <c r="EA1359" s="48"/>
      <c r="EB1359" s="48"/>
      <c r="EC1359" s="48"/>
      <c r="ED1359" s="48"/>
      <c r="EE1359" s="48"/>
      <c r="EF1359" s="48"/>
      <c r="EG1359" s="48"/>
      <c r="EH1359" s="48"/>
      <c r="EI1359" s="48"/>
      <c r="EJ1359" s="48"/>
      <c r="EK1359" s="48"/>
      <c r="EL1359" s="48"/>
      <c r="ET1359" s="33" t="s">
        <v>1947</v>
      </c>
      <c r="EU1359" s="33" t="s">
        <v>1945</v>
      </c>
    </row>
    <row r="1360" spans="1:151" ht="12" hidden="1" customHeight="1">
      <c r="A1360" s="48"/>
      <c r="B1360" s="60"/>
      <c r="C1360" s="48"/>
      <c r="D1360" s="60"/>
      <c r="E1360" s="60"/>
      <c r="F1360" s="60"/>
      <c r="G1360" s="60"/>
      <c r="H1360" s="60"/>
      <c r="I1360" s="60"/>
      <c r="J1360" s="60"/>
      <c r="K1360" s="60"/>
      <c r="L1360" s="60"/>
      <c r="M1360" s="48"/>
      <c r="N1360" s="48"/>
      <c r="O1360" s="48"/>
      <c r="P1360" s="48"/>
      <c r="Q1360" s="48"/>
      <c r="R1360" s="48"/>
      <c r="S1360" s="48"/>
      <c r="T1360" s="48"/>
      <c r="U1360" s="48"/>
      <c r="V1360" s="48"/>
      <c r="W1360" s="48"/>
      <c r="X1360" s="48"/>
      <c r="Y1360" s="48"/>
      <c r="Z1360" s="48"/>
      <c r="AA1360" s="48"/>
      <c r="AB1360" s="48"/>
      <c r="AC1360" s="48"/>
      <c r="AD1360" s="48"/>
      <c r="AE1360" s="48"/>
      <c r="AF1360" s="48"/>
      <c r="AG1360" s="48"/>
      <c r="AH1360" s="48"/>
      <c r="AI1360" s="48"/>
      <c r="AJ1360" s="48"/>
      <c r="AK1360" s="48"/>
      <c r="AL1360" s="48"/>
      <c r="AM1360" s="48"/>
      <c r="AN1360" s="48"/>
      <c r="AO1360" s="48"/>
      <c r="AP1360" s="48"/>
      <c r="AQ1360" s="48"/>
      <c r="AR1360" s="48"/>
      <c r="AS1360" s="48"/>
      <c r="AT1360" s="48"/>
      <c r="AU1360" s="48"/>
      <c r="AV1360" s="48"/>
      <c r="AW1360" s="48"/>
      <c r="AX1360" s="48"/>
      <c r="AY1360" s="48"/>
      <c r="AZ1360" s="48"/>
      <c r="BA1360" s="48"/>
      <c r="BB1360" s="48"/>
      <c r="BC1360" s="48"/>
      <c r="BD1360" s="48"/>
      <c r="BE1360" s="48"/>
      <c r="BF1360" s="48"/>
      <c r="BG1360" s="48"/>
      <c r="BH1360" s="48"/>
      <c r="BI1360" s="158"/>
      <c r="BJ1360" s="158"/>
      <c r="BK1360" s="48"/>
      <c r="BL1360" s="307"/>
      <c r="BM1360" s="48"/>
      <c r="BN1360" s="48"/>
      <c r="BO1360" s="48"/>
      <c r="BP1360" s="48"/>
      <c r="BQ1360" s="48"/>
      <c r="BR1360" s="48"/>
      <c r="BS1360" s="48"/>
      <c r="BT1360" s="48"/>
      <c r="BU1360" s="48"/>
      <c r="BV1360" s="48"/>
      <c r="BW1360" s="48"/>
      <c r="BX1360" s="48"/>
      <c r="BY1360" s="48"/>
      <c r="BZ1360" s="328"/>
      <c r="CA1360" s="48"/>
      <c r="CB1360" s="48"/>
      <c r="CC1360" s="48"/>
      <c r="CD1360" s="48"/>
      <c r="CE1360" s="48"/>
      <c r="CF1360" s="48"/>
      <c r="CG1360" s="48"/>
      <c r="CH1360" s="48"/>
      <c r="CI1360" s="48"/>
      <c r="CJ1360" s="48"/>
      <c r="CK1360" s="48"/>
      <c r="CL1360" s="48"/>
      <c r="CM1360" s="48"/>
      <c r="CN1360" s="48"/>
      <c r="CO1360" s="48"/>
      <c r="CP1360" s="48"/>
      <c r="CQ1360" s="48"/>
      <c r="CR1360" s="48"/>
      <c r="CS1360" s="48"/>
      <c r="CT1360" s="48"/>
      <c r="CU1360" s="48"/>
      <c r="CV1360" s="48"/>
      <c r="CW1360" s="48"/>
      <c r="CX1360" s="48"/>
      <c r="CY1360" s="48"/>
      <c r="CZ1360" s="48"/>
      <c r="DA1360" s="48"/>
      <c r="DB1360" s="48"/>
      <c r="DC1360" s="48"/>
      <c r="DD1360" s="48"/>
      <c r="DE1360" s="48"/>
      <c r="DF1360" s="48"/>
      <c r="DG1360" s="48"/>
      <c r="DH1360" s="48"/>
      <c r="DI1360" s="48"/>
      <c r="DJ1360" s="48"/>
      <c r="DK1360" s="48"/>
      <c r="DL1360" s="48"/>
      <c r="DM1360" s="48"/>
      <c r="DN1360" s="48"/>
      <c r="DO1360" s="48"/>
      <c r="DP1360" s="48"/>
      <c r="DQ1360" s="48"/>
      <c r="DR1360" s="48"/>
      <c r="DS1360" s="48"/>
      <c r="DT1360" s="48"/>
      <c r="DU1360" s="48"/>
      <c r="DV1360" s="48"/>
      <c r="DW1360" s="48"/>
      <c r="DX1360" s="48"/>
      <c r="DY1360" s="48"/>
      <c r="DZ1360" s="48"/>
      <c r="EA1360" s="48"/>
      <c r="EB1360" s="48"/>
      <c r="EC1360" s="48"/>
      <c r="ED1360" s="48"/>
      <c r="EE1360" s="48"/>
      <c r="EF1360" s="48"/>
      <c r="EG1360" s="48"/>
      <c r="EH1360" s="48"/>
      <c r="EI1360" s="48"/>
      <c r="EJ1360" s="48"/>
      <c r="EK1360" s="48"/>
      <c r="EL1360" s="48"/>
      <c r="ET1360" s="33" t="s">
        <v>1948</v>
      </c>
      <c r="EU1360" s="33" t="s">
        <v>1946</v>
      </c>
    </row>
    <row r="1361" spans="1:151" ht="12" hidden="1" customHeight="1">
      <c r="A1361" s="48"/>
      <c r="B1361" s="60"/>
      <c r="C1361" s="48"/>
      <c r="D1361" s="60"/>
      <c r="E1361" s="60"/>
      <c r="F1361" s="60"/>
      <c r="G1361" s="60"/>
      <c r="H1361" s="60"/>
      <c r="I1361" s="60"/>
      <c r="J1361" s="60"/>
      <c r="K1361" s="60"/>
      <c r="L1361" s="60"/>
      <c r="M1361" s="48"/>
      <c r="N1361" s="48"/>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c r="AM1361" s="48"/>
      <c r="AN1361" s="48"/>
      <c r="AO1361" s="48"/>
      <c r="AP1361" s="48"/>
      <c r="AQ1361" s="48"/>
      <c r="AR1361" s="48"/>
      <c r="AS1361" s="48"/>
      <c r="AT1361" s="48"/>
      <c r="AU1361" s="48"/>
      <c r="AV1361" s="48"/>
      <c r="AW1361" s="48"/>
      <c r="AX1361" s="48"/>
      <c r="AY1361" s="48"/>
      <c r="AZ1361" s="48"/>
      <c r="BA1361" s="48"/>
      <c r="BB1361" s="48"/>
      <c r="BC1361" s="48"/>
      <c r="BD1361" s="48"/>
      <c r="BE1361" s="48"/>
      <c r="BF1361" s="48"/>
      <c r="BG1361" s="48"/>
      <c r="BH1361" s="48"/>
      <c r="BI1361" s="158"/>
      <c r="BJ1361" s="158"/>
      <c r="BK1361" s="48"/>
      <c r="BL1361" s="307"/>
      <c r="BM1361" s="48"/>
      <c r="BN1361" s="48"/>
      <c r="BO1361" s="48"/>
      <c r="BP1361" s="48"/>
      <c r="BQ1361" s="48"/>
      <c r="BR1361" s="48"/>
      <c r="BS1361" s="48"/>
      <c r="BT1361" s="48"/>
      <c r="BU1361" s="48"/>
      <c r="BV1361" s="48"/>
      <c r="BW1361" s="48"/>
      <c r="BX1361" s="48"/>
      <c r="BY1361" s="48"/>
      <c r="BZ1361" s="328"/>
      <c r="CA1361" s="48"/>
      <c r="CB1361" s="48"/>
      <c r="CC1361" s="48"/>
      <c r="CD1361" s="48"/>
      <c r="CE1361" s="48"/>
      <c r="CF1361" s="48"/>
      <c r="CG1361" s="48"/>
      <c r="CH1361" s="48"/>
      <c r="CI1361" s="48"/>
      <c r="CJ1361" s="48"/>
      <c r="CK1361" s="48"/>
      <c r="CL1361" s="48"/>
      <c r="CM1361" s="48"/>
      <c r="CN1361" s="48"/>
      <c r="CO1361" s="48"/>
      <c r="CP1361" s="48"/>
      <c r="CQ1361" s="48"/>
      <c r="CR1361" s="48"/>
      <c r="CS1361" s="48"/>
      <c r="CT1361" s="48"/>
      <c r="CU1361" s="48"/>
      <c r="CV1361" s="48"/>
      <c r="CW1361" s="48"/>
      <c r="CX1361" s="48"/>
      <c r="CY1361" s="48"/>
      <c r="CZ1361" s="48"/>
      <c r="DA1361" s="48"/>
      <c r="DB1361" s="48"/>
      <c r="DC1361" s="48"/>
      <c r="DD1361" s="48"/>
      <c r="DE1361" s="48"/>
      <c r="DF1361" s="48"/>
      <c r="DG1361" s="48"/>
      <c r="DH1361" s="48"/>
      <c r="DI1361" s="48"/>
      <c r="DJ1361" s="48"/>
      <c r="DK1361" s="48"/>
      <c r="DL1361" s="48"/>
      <c r="DM1361" s="48"/>
      <c r="DN1361" s="48"/>
      <c r="DO1361" s="48"/>
      <c r="DP1361" s="48"/>
      <c r="DQ1361" s="48"/>
      <c r="DR1361" s="48"/>
      <c r="DS1361" s="48"/>
      <c r="DT1361" s="48"/>
      <c r="DU1361" s="48"/>
      <c r="DV1361" s="48"/>
      <c r="DW1361" s="48"/>
      <c r="DX1361" s="48"/>
      <c r="DY1361" s="48"/>
      <c r="DZ1361" s="48"/>
      <c r="EA1361" s="48"/>
      <c r="EB1361" s="48"/>
      <c r="EC1361" s="48"/>
      <c r="ED1361" s="48"/>
      <c r="EE1361" s="48"/>
      <c r="EF1361" s="48"/>
      <c r="EG1361" s="48"/>
      <c r="EH1361" s="48"/>
      <c r="EI1361" s="48"/>
      <c r="EJ1361" s="48"/>
      <c r="EK1361" s="48"/>
      <c r="EL1361" s="48"/>
      <c r="ET1361" s="33" t="s">
        <v>1949</v>
      </c>
      <c r="EU1361" s="33" t="s">
        <v>1947</v>
      </c>
    </row>
    <row r="1362" spans="1:151" ht="12" hidden="1" customHeight="1">
      <c r="A1362" s="48"/>
      <c r="B1362" s="60"/>
      <c r="C1362" s="48"/>
      <c r="D1362" s="60"/>
      <c r="E1362" s="60"/>
      <c r="F1362" s="60"/>
      <c r="G1362" s="60"/>
      <c r="H1362" s="60"/>
      <c r="I1362" s="60"/>
      <c r="J1362" s="60"/>
      <c r="K1362" s="60"/>
      <c r="L1362" s="60"/>
      <c r="M1362" s="48"/>
      <c r="N1362" s="48"/>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c r="AM1362" s="48"/>
      <c r="AN1362" s="48"/>
      <c r="AO1362" s="48"/>
      <c r="AP1362" s="48"/>
      <c r="AQ1362" s="48"/>
      <c r="AR1362" s="48"/>
      <c r="AS1362" s="48"/>
      <c r="AT1362" s="48"/>
      <c r="AU1362" s="48"/>
      <c r="AV1362" s="48"/>
      <c r="AW1362" s="48"/>
      <c r="AX1362" s="48"/>
      <c r="AY1362" s="48"/>
      <c r="AZ1362" s="48"/>
      <c r="BA1362" s="48"/>
      <c r="BB1362" s="48"/>
      <c r="BC1362" s="48"/>
      <c r="BD1362" s="48"/>
      <c r="BE1362" s="48"/>
      <c r="BF1362" s="48"/>
      <c r="BG1362" s="48"/>
      <c r="BH1362" s="48"/>
      <c r="BI1362" s="158"/>
      <c r="BJ1362" s="158"/>
      <c r="BK1362" s="48"/>
      <c r="BL1362" s="307"/>
      <c r="BM1362" s="48"/>
      <c r="BN1362" s="48"/>
      <c r="BO1362" s="48"/>
      <c r="BP1362" s="48"/>
      <c r="BQ1362" s="48"/>
      <c r="BR1362" s="48"/>
      <c r="BS1362" s="48"/>
      <c r="BT1362" s="48"/>
      <c r="BU1362" s="48"/>
      <c r="BV1362" s="48"/>
      <c r="BW1362" s="48"/>
      <c r="BX1362" s="48"/>
      <c r="BY1362" s="48"/>
      <c r="BZ1362" s="328"/>
      <c r="CA1362" s="48"/>
      <c r="CB1362" s="48"/>
      <c r="CC1362" s="48"/>
      <c r="CD1362" s="48"/>
      <c r="CE1362" s="48"/>
      <c r="CF1362" s="48"/>
      <c r="CG1362" s="48"/>
      <c r="CH1362" s="48"/>
      <c r="CI1362" s="48"/>
      <c r="CJ1362" s="48"/>
      <c r="CK1362" s="48"/>
      <c r="CL1362" s="48"/>
      <c r="CM1362" s="48"/>
      <c r="CN1362" s="48"/>
      <c r="CO1362" s="48"/>
      <c r="CP1362" s="48"/>
      <c r="CQ1362" s="48"/>
      <c r="CR1362" s="48"/>
      <c r="CS1362" s="48"/>
      <c r="CT1362" s="48"/>
      <c r="CU1362" s="48"/>
      <c r="CV1362" s="48"/>
      <c r="CW1362" s="48"/>
      <c r="CX1362" s="48"/>
      <c r="CY1362" s="48"/>
      <c r="CZ1362" s="48"/>
      <c r="DA1362" s="48"/>
      <c r="DB1362" s="48"/>
      <c r="DC1362" s="48"/>
      <c r="DD1362" s="48"/>
      <c r="DE1362" s="48"/>
      <c r="DF1362" s="48"/>
      <c r="DG1362" s="48"/>
      <c r="DH1362" s="48"/>
      <c r="DI1362" s="48"/>
      <c r="DJ1362" s="48"/>
      <c r="DK1362" s="48"/>
      <c r="DL1362" s="48"/>
      <c r="DM1362" s="48"/>
      <c r="DN1362" s="48"/>
      <c r="DO1362" s="48"/>
      <c r="DP1362" s="48"/>
      <c r="DQ1362" s="48"/>
      <c r="DR1362" s="48"/>
      <c r="DS1362" s="48"/>
      <c r="DT1362" s="48"/>
      <c r="DU1362" s="48"/>
      <c r="DV1362" s="48"/>
      <c r="DW1362" s="48"/>
      <c r="DX1362" s="48"/>
      <c r="DY1362" s="48"/>
      <c r="DZ1362" s="48"/>
      <c r="EA1362" s="48"/>
      <c r="EB1362" s="48"/>
      <c r="EC1362" s="48"/>
      <c r="ED1362" s="48"/>
      <c r="EE1362" s="48"/>
      <c r="EF1362" s="48"/>
      <c r="EG1362" s="48"/>
      <c r="EH1362" s="48"/>
      <c r="EI1362" s="48"/>
      <c r="EJ1362" s="48"/>
      <c r="EK1362" s="48"/>
      <c r="EL1362" s="48"/>
      <c r="ET1362" s="33" t="s">
        <v>1950</v>
      </c>
      <c r="EU1362" s="33" t="s">
        <v>1948</v>
      </c>
    </row>
    <row r="1363" spans="1:151" ht="12" hidden="1" customHeight="1">
      <c r="A1363" s="48"/>
      <c r="B1363" s="60"/>
      <c r="C1363" s="48"/>
      <c r="D1363" s="60"/>
      <c r="E1363" s="60"/>
      <c r="F1363" s="60"/>
      <c r="G1363" s="60"/>
      <c r="H1363" s="60"/>
      <c r="I1363" s="60"/>
      <c r="J1363" s="60"/>
      <c r="K1363" s="60"/>
      <c r="L1363" s="60"/>
      <c r="M1363" s="48"/>
      <c r="N1363" s="48"/>
      <c r="O1363" s="48"/>
      <c r="P1363" s="48"/>
      <c r="Q1363" s="48"/>
      <c r="R1363" s="48"/>
      <c r="S1363" s="48"/>
      <c r="T1363" s="48"/>
      <c r="U1363" s="48"/>
      <c r="V1363" s="48"/>
      <c r="W1363" s="48"/>
      <c r="X1363" s="48"/>
      <c r="Y1363" s="48"/>
      <c r="Z1363" s="48"/>
      <c r="AA1363" s="48"/>
      <c r="AB1363" s="48"/>
      <c r="AC1363" s="48"/>
      <c r="AD1363" s="48"/>
      <c r="AE1363" s="48"/>
      <c r="AF1363" s="48"/>
      <c r="AG1363" s="48"/>
      <c r="AH1363" s="48"/>
      <c r="AI1363" s="48"/>
      <c r="AJ1363" s="48"/>
      <c r="AK1363" s="48"/>
      <c r="AL1363" s="48"/>
      <c r="AM1363" s="48"/>
      <c r="AN1363" s="48"/>
      <c r="AO1363" s="48"/>
      <c r="AP1363" s="48"/>
      <c r="AQ1363" s="48"/>
      <c r="AR1363" s="48"/>
      <c r="AS1363" s="48"/>
      <c r="AT1363" s="48"/>
      <c r="AU1363" s="48"/>
      <c r="AV1363" s="48"/>
      <c r="AW1363" s="48"/>
      <c r="AX1363" s="48"/>
      <c r="AY1363" s="48"/>
      <c r="AZ1363" s="48"/>
      <c r="BA1363" s="48"/>
      <c r="BB1363" s="48"/>
      <c r="BC1363" s="48"/>
      <c r="BD1363" s="48"/>
      <c r="BE1363" s="48"/>
      <c r="BF1363" s="48"/>
      <c r="BG1363" s="48"/>
      <c r="BH1363" s="48"/>
      <c r="BI1363" s="158"/>
      <c r="BJ1363" s="158"/>
      <c r="BK1363" s="48"/>
      <c r="BL1363" s="307"/>
      <c r="BM1363" s="48"/>
      <c r="BN1363" s="48"/>
      <c r="BO1363" s="48"/>
      <c r="BP1363" s="48"/>
      <c r="BQ1363" s="48"/>
      <c r="BR1363" s="48"/>
      <c r="BS1363" s="48"/>
      <c r="BT1363" s="48"/>
      <c r="BU1363" s="48"/>
      <c r="BV1363" s="48"/>
      <c r="BW1363" s="48"/>
      <c r="BX1363" s="48"/>
      <c r="BY1363" s="48"/>
      <c r="BZ1363" s="328"/>
      <c r="CA1363" s="48"/>
      <c r="CB1363" s="48"/>
      <c r="CC1363" s="48"/>
      <c r="CD1363" s="48"/>
      <c r="CE1363" s="48"/>
      <c r="CF1363" s="48"/>
      <c r="CG1363" s="48"/>
      <c r="CH1363" s="48"/>
      <c r="CI1363" s="48"/>
      <c r="CJ1363" s="48"/>
      <c r="CK1363" s="48"/>
      <c r="CL1363" s="48"/>
      <c r="CM1363" s="48"/>
      <c r="CN1363" s="48"/>
      <c r="CO1363" s="48"/>
      <c r="CP1363" s="48"/>
      <c r="CQ1363" s="48"/>
      <c r="CR1363" s="48"/>
      <c r="CS1363" s="48"/>
      <c r="CT1363" s="48"/>
      <c r="CU1363" s="48"/>
      <c r="CV1363" s="48"/>
      <c r="CW1363" s="48"/>
      <c r="CX1363" s="48"/>
      <c r="CY1363" s="48"/>
      <c r="CZ1363" s="48"/>
      <c r="DA1363" s="48"/>
      <c r="DB1363" s="48"/>
      <c r="DC1363" s="48"/>
      <c r="DD1363" s="48"/>
      <c r="DE1363" s="48"/>
      <c r="DF1363" s="48"/>
      <c r="DG1363" s="48"/>
      <c r="DH1363" s="48"/>
      <c r="DI1363" s="48"/>
      <c r="DJ1363" s="48"/>
      <c r="DK1363" s="48"/>
      <c r="DL1363" s="48"/>
      <c r="DM1363" s="48"/>
      <c r="DN1363" s="48"/>
      <c r="DO1363" s="48"/>
      <c r="DP1363" s="48"/>
      <c r="DQ1363" s="48"/>
      <c r="DR1363" s="48"/>
      <c r="DS1363" s="48"/>
      <c r="DT1363" s="48"/>
      <c r="DU1363" s="48"/>
      <c r="DV1363" s="48"/>
      <c r="DW1363" s="48"/>
      <c r="DX1363" s="48"/>
      <c r="DY1363" s="48"/>
      <c r="DZ1363" s="48"/>
      <c r="EA1363" s="48"/>
      <c r="EB1363" s="48"/>
      <c r="EC1363" s="48"/>
      <c r="ED1363" s="48"/>
      <c r="EE1363" s="48"/>
      <c r="EF1363" s="48"/>
      <c r="EG1363" s="48"/>
      <c r="EH1363" s="48"/>
      <c r="EI1363" s="48"/>
      <c r="EJ1363" s="48"/>
      <c r="EK1363" s="48"/>
      <c r="EL1363" s="48"/>
      <c r="ET1363" s="33" t="s">
        <v>1951</v>
      </c>
      <c r="EU1363" s="33" t="s">
        <v>1949</v>
      </c>
    </row>
    <row r="1364" spans="1:151" ht="12" hidden="1" customHeight="1">
      <c r="A1364" s="48"/>
      <c r="B1364" s="60"/>
      <c r="C1364" s="48"/>
      <c r="D1364" s="60"/>
      <c r="E1364" s="60"/>
      <c r="F1364" s="60"/>
      <c r="G1364" s="60"/>
      <c r="H1364" s="60"/>
      <c r="I1364" s="60"/>
      <c r="J1364" s="60"/>
      <c r="K1364" s="60"/>
      <c r="L1364" s="60"/>
      <c r="M1364" s="48"/>
      <c r="N1364" s="48"/>
      <c r="O1364" s="48"/>
      <c r="P1364" s="48"/>
      <c r="Q1364" s="48"/>
      <c r="R1364" s="48"/>
      <c r="S1364" s="48"/>
      <c r="T1364" s="48"/>
      <c r="U1364" s="48"/>
      <c r="V1364" s="48"/>
      <c r="W1364" s="48"/>
      <c r="X1364" s="48"/>
      <c r="Y1364" s="48"/>
      <c r="Z1364" s="48"/>
      <c r="AA1364" s="48"/>
      <c r="AB1364" s="48"/>
      <c r="AC1364" s="48"/>
      <c r="AD1364" s="48"/>
      <c r="AE1364" s="48"/>
      <c r="AF1364" s="48"/>
      <c r="AG1364" s="48"/>
      <c r="AH1364" s="48"/>
      <c r="AI1364" s="48"/>
      <c r="AJ1364" s="48"/>
      <c r="AK1364" s="48"/>
      <c r="AL1364" s="48"/>
      <c r="AM1364" s="48"/>
      <c r="AN1364" s="48"/>
      <c r="AO1364" s="48"/>
      <c r="AP1364" s="48"/>
      <c r="AQ1364" s="48"/>
      <c r="AR1364" s="48"/>
      <c r="AS1364" s="48"/>
      <c r="AT1364" s="48"/>
      <c r="AU1364" s="48"/>
      <c r="AV1364" s="48"/>
      <c r="AW1364" s="48"/>
      <c r="AX1364" s="48"/>
      <c r="AY1364" s="48"/>
      <c r="AZ1364" s="48"/>
      <c r="BA1364" s="48"/>
      <c r="BB1364" s="48"/>
      <c r="BC1364" s="48"/>
      <c r="BD1364" s="48"/>
      <c r="BE1364" s="48"/>
      <c r="BF1364" s="48"/>
      <c r="BG1364" s="48"/>
      <c r="BH1364" s="48"/>
      <c r="BI1364" s="158"/>
      <c r="BJ1364" s="158"/>
      <c r="BK1364" s="48"/>
      <c r="BL1364" s="307"/>
      <c r="BM1364" s="48"/>
      <c r="BN1364" s="48"/>
      <c r="BO1364" s="48"/>
      <c r="BP1364" s="48"/>
      <c r="BQ1364" s="48"/>
      <c r="BR1364" s="48"/>
      <c r="BS1364" s="48"/>
      <c r="BT1364" s="48"/>
      <c r="BU1364" s="48"/>
      <c r="BV1364" s="48"/>
      <c r="BW1364" s="48"/>
      <c r="BX1364" s="48"/>
      <c r="BY1364" s="48"/>
      <c r="BZ1364" s="328"/>
      <c r="CA1364" s="48"/>
      <c r="CB1364" s="48"/>
      <c r="CC1364" s="48"/>
      <c r="CD1364" s="48"/>
      <c r="CE1364" s="48"/>
      <c r="CF1364" s="48"/>
      <c r="CG1364" s="48"/>
      <c r="CH1364" s="48"/>
      <c r="CI1364" s="48"/>
      <c r="CJ1364" s="48"/>
      <c r="CK1364" s="48"/>
      <c r="CL1364" s="48"/>
      <c r="CM1364" s="48"/>
      <c r="CN1364" s="48"/>
      <c r="CO1364" s="48"/>
      <c r="CP1364" s="48"/>
      <c r="CQ1364" s="48"/>
      <c r="CR1364" s="48"/>
      <c r="CS1364" s="48"/>
      <c r="CT1364" s="48"/>
      <c r="CU1364" s="48"/>
      <c r="CV1364" s="48"/>
      <c r="CW1364" s="48"/>
      <c r="CX1364" s="48"/>
      <c r="CY1364" s="48"/>
      <c r="CZ1364" s="48"/>
      <c r="DA1364" s="48"/>
      <c r="DB1364" s="48"/>
      <c r="DC1364" s="48"/>
      <c r="DD1364" s="48"/>
      <c r="DE1364" s="48"/>
      <c r="DF1364" s="48"/>
      <c r="DG1364" s="48"/>
      <c r="DH1364" s="48"/>
      <c r="DI1364" s="48"/>
      <c r="DJ1364" s="48"/>
      <c r="DK1364" s="48"/>
      <c r="DL1364" s="48"/>
      <c r="DM1364" s="48"/>
      <c r="DN1364" s="48"/>
      <c r="DO1364" s="48"/>
      <c r="DP1364" s="48"/>
      <c r="DQ1364" s="48"/>
      <c r="DR1364" s="48"/>
      <c r="DS1364" s="48"/>
      <c r="DT1364" s="48"/>
      <c r="DU1364" s="48"/>
      <c r="DV1364" s="48"/>
      <c r="DW1364" s="48"/>
      <c r="DX1364" s="48"/>
      <c r="DY1364" s="48"/>
      <c r="DZ1364" s="48"/>
      <c r="EA1364" s="48"/>
      <c r="EB1364" s="48"/>
      <c r="EC1364" s="48"/>
      <c r="ED1364" s="48"/>
      <c r="EE1364" s="48"/>
      <c r="EF1364" s="48"/>
      <c r="EG1364" s="48"/>
      <c r="EH1364" s="48"/>
      <c r="EI1364" s="48"/>
      <c r="EJ1364" s="48"/>
      <c r="EK1364" s="48"/>
      <c r="EL1364" s="48"/>
      <c r="ET1364" s="33" t="s">
        <v>1952</v>
      </c>
      <c r="EU1364" s="33" t="s">
        <v>1950</v>
      </c>
    </row>
    <row r="1365" spans="1:151" ht="12" hidden="1" customHeight="1">
      <c r="A1365" s="48"/>
      <c r="B1365" s="60"/>
      <c r="C1365" s="48"/>
      <c r="D1365" s="60"/>
      <c r="E1365" s="60"/>
      <c r="F1365" s="60"/>
      <c r="G1365" s="60"/>
      <c r="H1365" s="60"/>
      <c r="I1365" s="60"/>
      <c r="J1365" s="60"/>
      <c r="K1365" s="60"/>
      <c r="L1365" s="60"/>
      <c r="M1365" s="48"/>
      <c r="N1365" s="48"/>
      <c r="O1365" s="48"/>
      <c r="P1365" s="48"/>
      <c r="Q1365" s="48"/>
      <c r="R1365" s="48"/>
      <c r="S1365" s="48"/>
      <c r="T1365" s="48"/>
      <c r="U1365" s="48"/>
      <c r="V1365" s="48"/>
      <c r="W1365" s="48"/>
      <c r="X1365" s="48"/>
      <c r="Y1365" s="48"/>
      <c r="Z1365" s="48"/>
      <c r="AA1365" s="48"/>
      <c r="AB1365" s="48"/>
      <c r="AC1365" s="48"/>
      <c r="AD1365" s="48"/>
      <c r="AE1365" s="48"/>
      <c r="AF1365" s="48"/>
      <c r="AG1365" s="48"/>
      <c r="AH1365" s="48"/>
      <c r="AI1365" s="48"/>
      <c r="AJ1365" s="48"/>
      <c r="AK1365" s="48"/>
      <c r="AL1365" s="48"/>
      <c r="AM1365" s="48"/>
      <c r="AN1365" s="48"/>
      <c r="AO1365" s="48"/>
      <c r="AP1365" s="48"/>
      <c r="AQ1365" s="48"/>
      <c r="AR1365" s="48"/>
      <c r="AS1365" s="48"/>
      <c r="AT1365" s="48"/>
      <c r="AU1365" s="48"/>
      <c r="AV1365" s="48"/>
      <c r="AW1365" s="48"/>
      <c r="AX1365" s="48"/>
      <c r="AY1365" s="48"/>
      <c r="AZ1365" s="48"/>
      <c r="BA1365" s="48"/>
      <c r="BB1365" s="48"/>
      <c r="BC1365" s="48"/>
      <c r="BD1365" s="48"/>
      <c r="BE1365" s="48"/>
      <c r="BF1365" s="48"/>
      <c r="BG1365" s="48"/>
      <c r="BH1365" s="48"/>
      <c r="BI1365" s="158"/>
      <c r="BJ1365" s="158"/>
      <c r="BK1365" s="48"/>
      <c r="BL1365" s="307"/>
      <c r="BM1365" s="48"/>
      <c r="BN1365" s="48"/>
      <c r="BO1365" s="48"/>
      <c r="BP1365" s="48"/>
      <c r="BQ1365" s="48"/>
      <c r="BR1365" s="48"/>
      <c r="BS1365" s="48"/>
      <c r="BT1365" s="48"/>
      <c r="BU1365" s="48"/>
      <c r="BV1365" s="48"/>
      <c r="BW1365" s="48"/>
      <c r="BX1365" s="48"/>
      <c r="BY1365" s="48"/>
      <c r="BZ1365" s="328"/>
      <c r="CA1365" s="48"/>
      <c r="CB1365" s="48"/>
      <c r="CC1365" s="48"/>
      <c r="CD1365" s="48"/>
      <c r="CE1365" s="48"/>
      <c r="CF1365" s="48"/>
      <c r="CG1365" s="48"/>
      <c r="CH1365" s="48"/>
      <c r="CI1365" s="48"/>
      <c r="CJ1365" s="48"/>
      <c r="CK1365" s="48"/>
      <c r="CL1365" s="48"/>
      <c r="CM1365" s="48"/>
      <c r="CN1365" s="48"/>
      <c r="CO1365" s="48"/>
      <c r="CP1365" s="48"/>
      <c r="CQ1365" s="48"/>
      <c r="CR1365" s="48"/>
      <c r="CS1365" s="48"/>
      <c r="CT1365" s="48"/>
      <c r="CU1365" s="48"/>
      <c r="CV1365" s="48"/>
      <c r="CW1365" s="48"/>
      <c r="CX1365" s="48"/>
      <c r="CY1365" s="48"/>
      <c r="CZ1365" s="48"/>
      <c r="DA1365" s="48"/>
      <c r="DB1365" s="48"/>
      <c r="DC1365" s="48"/>
      <c r="DD1365" s="48"/>
      <c r="DE1365" s="48"/>
      <c r="DF1365" s="48"/>
      <c r="DG1365" s="48"/>
      <c r="DH1365" s="48"/>
      <c r="DI1365" s="48"/>
      <c r="DJ1365" s="48"/>
      <c r="DK1365" s="48"/>
      <c r="DL1365" s="48"/>
      <c r="DM1365" s="48"/>
      <c r="DN1365" s="48"/>
      <c r="DO1365" s="48"/>
      <c r="DP1365" s="48"/>
      <c r="DQ1365" s="48"/>
      <c r="DR1365" s="48"/>
      <c r="DS1365" s="48"/>
      <c r="DT1365" s="48"/>
      <c r="DU1365" s="48"/>
      <c r="DV1365" s="48"/>
      <c r="DW1365" s="48"/>
      <c r="DX1365" s="48"/>
      <c r="DY1365" s="48"/>
      <c r="DZ1365" s="48"/>
      <c r="EA1365" s="48"/>
      <c r="EB1365" s="48"/>
      <c r="EC1365" s="48"/>
      <c r="ED1365" s="48"/>
      <c r="EE1365" s="48"/>
      <c r="EF1365" s="48"/>
      <c r="EG1365" s="48"/>
      <c r="EH1365" s="48"/>
      <c r="EI1365" s="48"/>
      <c r="EJ1365" s="48"/>
      <c r="EK1365" s="48"/>
      <c r="EL1365" s="48"/>
      <c r="ET1365" s="33" t="s">
        <v>1953</v>
      </c>
      <c r="EU1365" s="33" t="s">
        <v>1951</v>
      </c>
    </row>
    <row r="1366" spans="1:151" ht="12" hidden="1" customHeight="1">
      <c r="A1366" s="48"/>
      <c r="B1366" s="60"/>
      <c r="C1366" s="48"/>
      <c r="D1366" s="60"/>
      <c r="E1366" s="60"/>
      <c r="F1366" s="60"/>
      <c r="G1366" s="60"/>
      <c r="H1366" s="60"/>
      <c r="I1366" s="60"/>
      <c r="J1366" s="60"/>
      <c r="K1366" s="60"/>
      <c r="L1366" s="60"/>
      <c r="M1366" s="48"/>
      <c r="N1366" s="48"/>
      <c r="O1366" s="48"/>
      <c r="P1366" s="48"/>
      <c r="Q1366" s="48"/>
      <c r="R1366" s="48"/>
      <c r="S1366" s="48"/>
      <c r="T1366" s="48"/>
      <c r="U1366" s="48"/>
      <c r="V1366" s="48"/>
      <c r="W1366" s="48"/>
      <c r="X1366" s="48"/>
      <c r="Y1366" s="48"/>
      <c r="Z1366" s="48"/>
      <c r="AA1366" s="48"/>
      <c r="AB1366" s="48"/>
      <c r="AC1366" s="48"/>
      <c r="AD1366" s="48"/>
      <c r="AE1366" s="48"/>
      <c r="AF1366" s="48"/>
      <c r="AG1366" s="48"/>
      <c r="AH1366" s="48"/>
      <c r="AI1366" s="48"/>
      <c r="AJ1366" s="48"/>
      <c r="AK1366" s="48"/>
      <c r="AL1366" s="48"/>
      <c r="AM1366" s="48"/>
      <c r="AN1366" s="48"/>
      <c r="AO1366" s="48"/>
      <c r="AP1366" s="48"/>
      <c r="AQ1366" s="48"/>
      <c r="AR1366" s="48"/>
      <c r="AS1366" s="48"/>
      <c r="AT1366" s="48"/>
      <c r="AU1366" s="48"/>
      <c r="AV1366" s="48"/>
      <c r="AW1366" s="48"/>
      <c r="AX1366" s="48"/>
      <c r="AY1366" s="48"/>
      <c r="AZ1366" s="48"/>
      <c r="BA1366" s="48"/>
      <c r="BB1366" s="48"/>
      <c r="BC1366" s="48"/>
      <c r="BD1366" s="48"/>
      <c r="BE1366" s="48"/>
      <c r="BF1366" s="48"/>
      <c r="BG1366" s="48"/>
      <c r="BH1366" s="48"/>
      <c r="BI1366" s="158"/>
      <c r="BJ1366" s="158"/>
      <c r="BK1366" s="48"/>
      <c r="BL1366" s="307"/>
      <c r="BM1366" s="48"/>
      <c r="BN1366" s="48"/>
      <c r="BO1366" s="48"/>
      <c r="BP1366" s="48"/>
      <c r="BQ1366" s="48"/>
      <c r="BR1366" s="48"/>
      <c r="BS1366" s="48"/>
      <c r="BT1366" s="48"/>
      <c r="BU1366" s="48"/>
      <c r="BV1366" s="48"/>
      <c r="BW1366" s="48"/>
      <c r="BX1366" s="48"/>
      <c r="BY1366" s="48"/>
      <c r="BZ1366" s="328"/>
      <c r="CA1366" s="48"/>
      <c r="CB1366" s="48"/>
      <c r="CC1366" s="48"/>
      <c r="CD1366" s="48"/>
      <c r="CE1366" s="48"/>
      <c r="CF1366" s="48"/>
      <c r="CG1366" s="48"/>
      <c r="CH1366" s="48"/>
      <c r="CI1366" s="48"/>
      <c r="CJ1366" s="48"/>
      <c r="CK1366" s="48"/>
      <c r="CL1366" s="48"/>
      <c r="CM1366" s="48"/>
      <c r="CN1366" s="48"/>
      <c r="CO1366" s="48"/>
      <c r="CP1366" s="48"/>
      <c r="CQ1366" s="48"/>
      <c r="CR1366" s="48"/>
      <c r="CS1366" s="48"/>
      <c r="CT1366" s="48"/>
      <c r="CU1366" s="48"/>
      <c r="CV1366" s="48"/>
      <c r="CW1366" s="48"/>
      <c r="CX1366" s="48"/>
      <c r="CY1366" s="48"/>
      <c r="CZ1366" s="48"/>
      <c r="DA1366" s="48"/>
      <c r="DB1366" s="48"/>
      <c r="DC1366" s="48"/>
      <c r="DD1366" s="48"/>
      <c r="DE1366" s="48"/>
      <c r="DF1366" s="48"/>
      <c r="DG1366" s="48"/>
      <c r="DH1366" s="48"/>
      <c r="DI1366" s="48"/>
      <c r="DJ1366" s="48"/>
      <c r="DK1366" s="48"/>
      <c r="DL1366" s="48"/>
      <c r="DM1366" s="48"/>
      <c r="DN1366" s="48"/>
      <c r="DO1366" s="48"/>
      <c r="DP1366" s="48"/>
      <c r="DQ1366" s="48"/>
      <c r="DR1366" s="48"/>
      <c r="DS1366" s="48"/>
      <c r="DT1366" s="48"/>
      <c r="DU1366" s="48"/>
      <c r="DV1366" s="48"/>
      <c r="DW1366" s="48"/>
      <c r="DX1366" s="48"/>
      <c r="DY1366" s="48"/>
      <c r="DZ1366" s="48"/>
      <c r="EA1366" s="48"/>
      <c r="EB1366" s="48"/>
      <c r="EC1366" s="48"/>
      <c r="ED1366" s="48"/>
      <c r="EE1366" s="48"/>
      <c r="EF1366" s="48"/>
      <c r="EG1366" s="48"/>
      <c r="EH1366" s="48"/>
      <c r="EI1366" s="48"/>
      <c r="EJ1366" s="48"/>
      <c r="EK1366" s="48"/>
      <c r="EL1366" s="48"/>
      <c r="ET1366" s="33" t="s">
        <v>1954</v>
      </c>
      <c r="EU1366" s="33" t="s">
        <v>1952</v>
      </c>
    </row>
    <row r="1367" spans="1:151" ht="12" hidden="1" customHeight="1">
      <c r="A1367" s="48"/>
      <c r="B1367" s="60"/>
      <c r="C1367" s="48"/>
      <c r="D1367" s="60"/>
      <c r="E1367" s="60"/>
      <c r="F1367" s="60"/>
      <c r="G1367" s="60"/>
      <c r="H1367" s="60"/>
      <c r="I1367" s="60"/>
      <c r="J1367" s="60"/>
      <c r="K1367" s="60"/>
      <c r="L1367" s="60"/>
      <c r="M1367" s="48"/>
      <c r="N1367" s="48"/>
      <c r="O1367" s="48"/>
      <c r="P1367" s="48"/>
      <c r="Q1367" s="48"/>
      <c r="R1367" s="48"/>
      <c r="S1367" s="48"/>
      <c r="T1367" s="48"/>
      <c r="U1367" s="48"/>
      <c r="V1367" s="48"/>
      <c r="W1367" s="48"/>
      <c r="X1367" s="48"/>
      <c r="Y1367" s="48"/>
      <c r="Z1367" s="48"/>
      <c r="AA1367" s="48"/>
      <c r="AB1367" s="48"/>
      <c r="AC1367" s="48"/>
      <c r="AD1367" s="48"/>
      <c r="AE1367" s="48"/>
      <c r="AF1367" s="48"/>
      <c r="AG1367" s="48"/>
      <c r="AH1367" s="48"/>
      <c r="AI1367" s="48"/>
      <c r="AJ1367" s="48"/>
      <c r="AK1367" s="48"/>
      <c r="AL1367" s="48"/>
      <c r="AM1367" s="48"/>
      <c r="AN1367" s="48"/>
      <c r="AO1367" s="48"/>
      <c r="AP1367" s="48"/>
      <c r="AQ1367" s="48"/>
      <c r="AR1367" s="48"/>
      <c r="AS1367" s="48"/>
      <c r="AT1367" s="48"/>
      <c r="AU1367" s="48"/>
      <c r="AV1367" s="48"/>
      <c r="AW1367" s="48"/>
      <c r="AX1367" s="48"/>
      <c r="AY1367" s="48"/>
      <c r="AZ1367" s="48"/>
      <c r="BA1367" s="48"/>
      <c r="BB1367" s="48"/>
      <c r="BC1367" s="48"/>
      <c r="BD1367" s="48"/>
      <c r="BE1367" s="48"/>
      <c r="BF1367" s="48"/>
      <c r="BG1367" s="48"/>
      <c r="BH1367" s="48"/>
      <c r="BI1367" s="158"/>
      <c r="BJ1367" s="158"/>
      <c r="BK1367" s="48"/>
      <c r="BL1367" s="307"/>
      <c r="BM1367" s="48"/>
      <c r="BN1367" s="48"/>
      <c r="BO1367" s="48"/>
      <c r="BP1367" s="48"/>
      <c r="BQ1367" s="48"/>
      <c r="BR1367" s="48"/>
      <c r="BS1367" s="48"/>
      <c r="BT1367" s="48"/>
      <c r="BU1367" s="48"/>
      <c r="BV1367" s="48"/>
      <c r="BW1367" s="48"/>
      <c r="BX1367" s="48"/>
      <c r="BY1367" s="48"/>
      <c r="BZ1367" s="328"/>
      <c r="CA1367" s="48"/>
      <c r="CB1367" s="48"/>
      <c r="CC1367" s="48"/>
      <c r="CD1367" s="48"/>
      <c r="CE1367" s="48"/>
      <c r="CF1367" s="48"/>
      <c r="CG1367" s="48"/>
      <c r="CH1367" s="48"/>
      <c r="CI1367" s="48"/>
      <c r="CJ1367" s="48"/>
      <c r="CK1367" s="48"/>
      <c r="CL1367" s="48"/>
      <c r="CM1367" s="48"/>
      <c r="CN1367" s="48"/>
      <c r="CO1367" s="48"/>
      <c r="CP1367" s="48"/>
      <c r="CQ1367" s="48"/>
      <c r="CR1367" s="48"/>
      <c r="CS1367" s="48"/>
      <c r="CT1367" s="48"/>
      <c r="CU1367" s="48"/>
      <c r="CV1367" s="48"/>
      <c r="CW1367" s="48"/>
      <c r="CX1367" s="48"/>
      <c r="CY1367" s="48"/>
      <c r="CZ1367" s="48"/>
      <c r="DA1367" s="48"/>
      <c r="DB1367" s="48"/>
      <c r="DC1367" s="48"/>
      <c r="DD1367" s="48"/>
      <c r="DE1367" s="48"/>
      <c r="DF1367" s="48"/>
      <c r="DG1367" s="48"/>
      <c r="DH1367" s="48"/>
      <c r="DI1367" s="48"/>
      <c r="DJ1367" s="48"/>
      <c r="DK1367" s="48"/>
      <c r="DL1367" s="48"/>
      <c r="DM1367" s="48"/>
      <c r="DN1367" s="48"/>
      <c r="DO1367" s="48"/>
      <c r="DP1367" s="48"/>
      <c r="DQ1367" s="48"/>
      <c r="DR1367" s="48"/>
      <c r="DS1367" s="48"/>
      <c r="DT1367" s="48"/>
      <c r="DU1367" s="48"/>
      <c r="DV1367" s="48"/>
      <c r="DW1367" s="48"/>
      <c r="DX1367" s="48"/>
      <c r="DY1367" s="48"/>
      <c r="DZ1367" s="48"/>
      <c r="EA1367" s="48"/>
      <c r="EB1367" s="48"/>
      <c r="EC1367" s="48"/>
      <c r="ED1367" s="48"/>
      <c r="EE1367" s="48"/>
      <c r="EF1367" s="48"/>
      <c r="EG1367" s="48"/>
      <c r="EH1367" s="48"/>
      <c r="EI1367" s="48"/>
      <c r="EJ1367" s="48"/>
      <c r="EK1367" s="48"/>
      <c r="EL1367" s="48"/>
      <c r="ET1367" s="33" t="s">
        <v>1955</v>
      </c>
      <c r="EU1367" s="33" t="s">
        <v>1953</v>
      </c>
    </row>
    <row r="1368" spans="1:151" ht="12" hidden="1" customHeight="1">
      <c r="A1368" s="48"/>
      <c r="B1368" s="60"/>
      <c r="C1368" s="48"/>
      <c r="D1368" s="60"/>
      <c r="E1368" s="60"/>
      <c r="F1368" s="60"/>
      <c r="G1368" s="60"/>
      <c r="H1368" s="60"/>
      <c r="I1368" s="60"/>
      <c r="J1368" s="60"/>
      <c r="K1368" s="60"/>
      <c r="L1368" s="60"/>
      <c r="M1368" s="48"/>
      <c r="N1368" s="48"/>
      <c r="O1368" s="48"/>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c r="AM1368" s="48"/>
      <c r="AN1368" s="48"/>
      <c r="AO1368" s="48"/>
      <c r="AP1368" s="48"/>
      <c r="AQ1368" s="48"/>
      <c r="AR1368" s="48"/>
      <c r="AS1368" s="48"/>
      <c r="AT1368" s="48"/>
      <c r="AU1368" s="48"/>
      <c r="AV1368" s="48"/>
      <c r="AW1368" s="48"/>
      <c r="AX1368" s="48"/>
      <c r="AY1368" s="48"/>
      <c r="AZ1368" s="48"/>
      <c r="BA1368" s="48"/>
      <c r="BB1368" s="48"/>
      <c r="BC1368" s="48"/>
      <c r="BD1368" s="48"/>
      <c r="BE1368" s="48"/>
      <c r="BF1368" s="48"/>
      <c r="BG1368" s="48"/>
      <c r="BH1368" s="48"/>
      <c r="BI1368" s="158"/>
      <c r="BJ1368" s="158"/>
      <c r="BK1368" s="48"/>
      <c r="BL1368" s="307"/>
      <c r="BM1368" s="48"/>
      <c r="BN1368" s="48"/>
      <c r="BO1368" s="48"/>
      <c r="BP1368" s="48"/>
      <c r="BQ1368" s="48"/>
      <c r="BR1368" s="48"/>
      <c r="BS1368" s="48"/>
      <c r="BT1368" s="48"/>
      <c r="BU1368" s="48"/>
      <c r="BV1368" s="48"/>
      <c r="BW1368" s="48"/>
      <c r="BX1368" s="48"/>
      <c r="BY1368" s="48"/>
      <c r="BZ1368" s="328"/>
      <c r="CA1368" s="48"/>
      <c r="CB1368" s="48"/>
      <c r="CC1368" s="48"/>
      <c r="CD1368" s="48"/>
      <c r="CE1368" s="48"/>
      <c r="CF1368" s="48"/>
      <c r="CG1368" s="48"/>
      <c r="CH1368" s="48"/>
      <c r="CI1368" s="48"/>
      <c r="CJ1368" s="48"/>
      <c r="CK1368" s="48"/>
      <c r="CL1368" s="48"/>
      <c r="CM1368" s="48"/>
      <c r="CN1368" s="48"/>
      <c r="CO1368" s="48"/>
      <c r="CP1368" s="48"/>
      <c r="CQ1368" s="48"/>
      <c r="CR1368" s="48"/>
      <c r="CS1368" s="48"/>
      <c r="CT1368" s="48"/>
      <c r="CU1368" s="48"/>
      <c r="CV1368" s="48"/>
      <c r="CW1368" s="48"/>
      <c r="CX1368" s="48"/>
      <c r="CY1368" s="48"/>
      <c r="CZ1368" s="48"/>
      <c r="DA1368" s="48"/>
      <c r="DB1368" s="48"/>
      <c r="DC1368" s="48"/>
      <c r="DD1368" s="48"/>
      <c r="DE1368" s="48"/>
      <c r="DF1368" s="48"/>
      <c r="DG1368" s="48"/>
      <c r="DH1368" s="48"/>
      <c r="DI1368" s="48"/>
      <c r="DJ1368" s="48"/>
      <c r="DK1368" s="48"/>
      <c r="DL1368" s="48"/>
      <c r="DM1368" s="48"/>
      <c r="DN1368" s="48"/>
      <c r="DO1368" s="48"/>
      <c r="DP1368" s="48"/>
      <c r="DQ1368" s="48"/>
      <c r="DR1368" s="48"/>
      <c r="DS1368" s="48"/>
      <c r="DT1368" s="48"/>
      <c r="DU1368" s="48"/>
      <c r="DV1368" s="48"/>
      <c r="DW1368" s="48"/>
      <c r="DX1368" s="48"/>
      <c r="DY1368" s="48"/>
      <c r="DZ1368" s="48"/>
      <c r="EA1368" s="48"/>
      <c r="EB1368" s="48"/>
      <c r="EC1368" s="48"/>
      <c r="ED1368" s="48"/>
      <c r="EE1368" s="48"/>
      <c r="EF1368" s="48"/>
      <c r="EG1368" s="48"/>
      <c r="EH1368" s="48"/>
      <c r="EI1368" s="48"/>
      <c r="EJ1368" s="48"/>
      <c r="EK1368" s="48"/>
      <c r="EL1368" s="48"/>
      <c r="ET1368" s="33" t="s">
        <v>1956</v>
      </c>
      <c r="EU1368" s="33" t="s">
        <v>1954</v>
      </c>
    </row>
    <row r="1369" spans="1:151" ht="12" hidden="1" customHeight="1">
      <c r="A1369" s="48"/>
      <c r="B1369" s="60"/>
      <c r="C1369" s="48"/>
      <c r="D1369" s="60"/>
      <c r="E1369" s="60"/>
      <c r="F1369" s="60"/>
      <c r="G1369" s="60"/>
      <c r="H1369" s="60"/>
      <c r="I1369" s="60"/>
      <c r="J1369" s="60"/>
      <c r="K1369" s="60"/>
      <c r="L1369" s="60"/>
      <c r="M1369" s="48"/>
      <c r="N1369" s="48"/>
      <c r="O1369" s="48"/>
      <c r="P1369" s="48"/>
      <c r="Q1369" s="48"/>
      <c r="R1369" s="48"/>
      <c r="S1369" s="48"/>
      <c r="T1369" s="48"/>
      <c r="U1369" s="48"/>
      <c r="V1369" s="48"/>
      <c r="W1369" s="48"/>
      <c r="X1369" s="48"/>
      <c r="Y1369" s="48"/>
      <c r="Z1369" s="48"/>
      <c r="AA1369" s="48"/>
      <c r="AB1369" s="48"/>
      <c r="AC1369" s="48"/>
      <c r="AD1369" s="48"/>
      <c r="AE1369" s="48"/>
      <c r="AF1369" s="48"/>
      <c r="AG1369" s="48"/>
      <c r="AH1369" s="48"/>
      <c r="AI1369" s="48"/>
      <c r="AJ1369" s="48"/>
      <c r="AK1369" s="48"/>
      <c r="AL1369" s="48"/>
      <c r="AM1369" s="48"/>
      <c r="AN1369" s="48"/>
      <c r="AO1369" s="48"/>
      <c r="AP1369" s="48"/>
      <c r="AQ1369" s="48"/>
      <c r="AR1369" s="48"/>
      <c r="AS1369" s="48"/>
      <c r="AT1369" s="48"/>
      <c r="AU1369" s="48"/>
      <c r="AV1369" s="48"/>
      <c r="AW1369" s="48"/>
      <c r="AX1369" s="48"/>
      <c r="AY1369" s="48"/>
      <c r="AZ1369" s="48"/>
      <c r="BA1369" s="48"/>
      <c r="BB1369" s="48"/>
      <c r="BC1369" s="48"/>
      <c r="BD1369" s="48"/>
      <c r="BE1369" s="48"/>
      <c r="BF1369" s="48"/>
      <c r="BG1369" s="48"/>
      <c r="BH1369" s="48"/>
      <c r="BI1369" s="158"/>
      <c r="BJ1369" s="158"/>
      <c r="BK1369" s="48"/>
      <c r="BL1369" s="307"/>
      <c r="BM1369" s="48"/>
      <c r="BN1369" s="48"/>
      <c r="BO1369" s="48"/>
      <c r="BP1369" s="48"/>
      <c r="BQ1369" s="48"/>
      <c r="BR1369" s="48"/>
      <c r="BS1369" s="48"/>
      <c r="BT1369" s="48"/>
      <c r="BU1369" s="48"/>
      <c r="BV1369" s="48"/>
      <c r="BW1369" s="48"/>
      <c r="BX1369" s="48"/>
      <c r="BY1369" s="48"/>
      <c r="BZ1369" s="328"/>
      <c r="CA1369" s="48"/>
      <c r="CB1369" s="48"/>
      <c r="CC1369" s="48"/>
      <c r="CD1369" s="48"/>
      <c r="CE1369" s="48"/>
      <c r="CF1369" s="48"/>
      <c r="CG1369" s="48"/>
      <c r="CH1369" s="48"/>
      <c r="CI1369" s="48"/>
      <c r="CJ1369" s="48"/>
      <c r="CK1369" s="48"/>
      <c r="CL1369" s="48"/>
      <c r="CM1369" s="48"/>
      <c r="CN1369" s="48"/>
      <c r="CO1369" s="48"/>
      <c r="CP1369" s="48"/>
      <c r="CQ1369" s="48"/>
      <c r="CR1369" s="48"/>
      <c r="CS1369" s="48"/>
      <c r="CT1369" s="48"/>
      <c r="CU1369" s="48"/>
      <c r="CV1369" s="48"/>
      <c r="CW1369" s="48"/>
      <c r="CX1369" s="48"/>
      <c r="CY1369" s="48"/>
      <c r="CZ1369" s="48"/>
      <c r="DA1369" s="48"/>
      <c r="DB1369" s="48"/>
      <c r="DC1369" s="48"/>
      <c r="DD1369" s="48"/>
      <c r="DE1369" s="48"/>
      <c r="DF1369" s="48"/>
      <c r="DG1369" s="48"/>
      <c r="DH1369" s="48"/>
      <c r="DI1369" s="48"/>
      <c r="DJ1369" s="48"/>
      <c r="DK1369" s="48"/>
      <c r="DL1369" s="48"/>
      <c r="DM1369" s="48"/>
      <c r="DN1369" s="48"/>
      <c r="DO1369" s="48"/>
      <c r="DP1369" s="48"/>
      <c r="DQ1369" s="48"/>
      <c r="DR1369" s="48"/>
      <c r="DS1369" s="48"/>
      <c r="DT1369" s="48"/>
      <c r="DU1369" s="48"/>
      <c r="DV1369" s="48"/>
      <c r="DW1369" s="48"/>
      <c r="DX1369" s="48"/>
      <c r="DY1369" s="48"/>
      <c r="DZ1369" s="48"/>
      <c r="EA1369" s="48"/>
      <c r="EB1369" s="48"/>
      <c r="EC1369" s="48"/>
      <c r="ED1369" s="48"/>
      <c r="EE1369" s="48"/>
      <c r="EF1369" s="48"/>
      <c r="EG1369" s="48"/>
      <c r="EH1369" s="48"/>
      <c r="EI1369" s="48"/>
      <c r="EJ1369" s="48"/>
      <c r="EK1369" s="48"/>
      <c r="EL1369" s="48"/>
      <c r="ET1369" s="33" t="s">
        <v>1957</v>
      </c>
      <c r="EU1369" s="33" t="s">
        <v>1955</v>
      </c>
    </row>
    <row r="1370" spans="1:151" ht="12" hidden="1" customHeight="1">
      <c r="A1370" s="48"/>
      <c r="B1370" s="60"/>
      <c r="C1370" s="48"/>
      <c r="D1370" s="60"/>
      <c r="E1370" s="60"/>
      <c r="F1370" s="60"/>
      <c r="G1370" s="60"/>
      <c r="H1370" s="60"/>
      <c r="I1370" s="60"/>
      <c r="J1370" s="60"/>
      <c r="K1370" s="60"/>
      <c r="L1370" s="60"/>
      <c r="M1370" s="48"/>
      <c r="N1370" s="48"/>
      <c r="O1370" s="48"/>
      <c r="P1370" s="48"/>
      <c r="Q1370" s="48"/>
      <c r="R1370" s="48"/>
      <c r="S1370" s="48"/>
      <c r="T1370" s="48"/>
      <c r="U1370" s="48"/>
      <c r="V1370" s="48"/>
      <c r="W1370" s="48"/>
      <c r="X1370" s="48"/>
      <c r="Y1370" s="48"/>
      <c r="Z1370" s="48"/>
      <c r="AA1370" s="48"/>
      <c r="AB1370" s="48"/>
      <c r="AC1370" s="48"/>
      <c r="AD1370" s="48"/>
      <c r="AE1370" s="48"/>
      <c r="AF1370" s="48"/>
      <c r="AG1370" s="48"/>
      <c r="AH1370" s="48"/>
      <c r="AI1370" s="48"/>
      <c r="AJ1370" s="48"/>
      <c r="AK1370" s="48"/>
      <c r="AL1370" s="48"/>
      <c r="AM1370" s="48"/>
      <c r="AN1370" s="48"/>
      <c r="AO1370" s="48"/>
      <c r="AP1370" s="48"/>
      <c r="AQ1370" s="48"/>
      <c r="AR1370" s="48"/>
      <c r="AS1370" s="48"/>
      <c r="AT1370" s="48"/>
      <c r="AU1370" s="48"/>
      <c r="AV1370" s="48"/>
      <c r="AW1370" s="48"/>
      <c r="AX1370" s="48"/>
      <c r="AY1370" s="48"/>
      <c r="AZ1370" s="48"/>
      <c r="BA1370" s="48"/>
      <c r="BB1370" s="48"/>
      <c r="BC1370" s="48"/>
      <c r="BD1370" s="48"/>
      <c r="BE1370" s="48"/>
      <c r="BF1370" s="48"/>
      <c r="BG1370" s="48"/>
      <c r="BH1370" s="48"/>
      <c r="BI1370" s="158"/>
      <c r="BJ1370" s="158"/>
      <c r="BK1370" s="48"/>
      <c r="BL1370" s="307"/>
      <c r="BM1370" s="48"/>
      <c r="BN1370" s="48"/>
      <c r="BO1370" s="48"/>
      <c r="BP1370" s="48"/>
      <c r="BQ1370" s="48"/>
      <c r="BR1370" s="48"/>
      <c r="BS1370" s="48"/>
      <c r="BT1370" s="48"/>
      <c r="BU1370" s="48"/>
      <c r="BV1370" s="48"/>
      <c r="BW1370" s="48"/>
      <c r="BX1370" s="48"/>
      <c r="BY1370" s="48"/>
      <c r="BZ1370" s="328"/>
      <c r="CA1370" s="48"/>
      <c r="CB1370" s="48"/>
      <c r="CC1370" s="48"/>
      <c r="CD1370" s="48"/>
      <c r="CE1370" s="48"/>
      <c r="CF1370" s="48"/>
      <c r="CG1370" s="48"/>
      <c r="CH1370" s="48"/>
      <c r="CI1370" s="48"/>
      <c r="CJ1370" s="48"/>
      <c r="CK1370" s="48"/>
      <c r="CL1370" s="48"/>
      <c r="CM1370" s="48"/>
      <c r="CN1370" s="48"/>
      <c r="CO1370" s="48"/>
      <c r="CP1370" s="48"/>
      <c r="CQ1370" s="48"/>
      <c r="CR1370" s="48"/>
      <c r="CS1370" s="48"/>
      <c r="CT1370" s="48"/>
      <c r="CU1370" s="48"/>
      <c r="CV1370" s="48"/>
      <c r="CW1370" s="48"/>
      <c r="CX1370" s="48"/>
      <c r="CY1370" s="48"/>
      <c r="CZ1370" s="48"/>
      <c r="DA1370" s="48"/>
      <c r="DB1370" s="48"/>
      <c r="DC1370" s="48"/>
      <c r="DD1370" s="48"/>
      <c r="DE1370" s="48"/>
      <c r="DF1370" s="48"/>
      <c r="DG1370" s="48"/>
      <c r="DH1370" s="48"/>
      <c r="DI1370" s="48"/>
      <c r="DJ1370" s="48"/>
      <c r="DK1370" s="48"/>
      <c r="DL1370" s="48"/>
      <c r="DM1370" s="48"/>
      <c r="DN1370" s="48"/>
      <c r="DO1370" s="48"/>
      <c r="DP1370" s="48"/>
      <c r="DQ1370" s="48"/>
      <c r="DR1370" s="48"/>
      <c r="DS1370" s="48"/>
      <c r="DT1370" s="48"/>
      <c r="DU1370" s="48"/>
      <c r="DV1370" s="48"/>
      <c r="DW1370" s="48"/>
      <c r="DX1370" s="48"/>
      <c r="DY1370" s="48"/>
      <c r="DZ1370" s="48"/>
      <c r="EA1370" s="48"/>
      <c r="EB1370" s="48"/>
      <c r="EC1370" s="48"/>
      <c r="ED1370" s="48"/>
      <c r="EE1370" s="48"/>
      <c r="EF1370" s="48"/>
      <c r="EG1370" s="48"/>
      <c r="EH1370" s="48"/>
      <c r="EI1370" s="48"/>
      <c r="EJ1370" s="48"/>
      <c r="EK1370" s="48"/>
      <c r="EL1370" s="48"/>
      <c r="ET1370" s="33" t="s">
        <v>1958</v>
      </c>
      <c r="EU1370" s="33" t="s">
        <v>1956</v>
      </c>
    </row>
    <row r="1371" spans="1:151" ht="12" hidden="1" customHeight="1">
      <c r="A1371" s="48"/>
      <c r="B1371" s="60"/>
      <c r="C1371" s="48"/>
      <c r="D1371" s="60"/>
      <c r="E1371" s="60"/>
      <c r="F1371" s="60"/>
      <c r="G1371" s="60"/>
      <c r="H1371" s="60"/>
      <c r="I1371" s="60"/>
      <c r="J1371" s="60"/>
      <c r="K1371" s="60"/>
      <c r="L1371" s="60"/>
      <c r="M1371" s="48"/>
      <c r="N1371" s="48"/>
      <c r="O1371" s="48"/>
      <c r="P1371" s="48"/>
      <c r="Q1371" s="48"/>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c r="AM1371" s="48"/>
      <c r="AN1371" s="48"/>
      <c r="AO1371" s="48"/>
      <c r="AP1371" s="48"/>
      <c r="AQ1371" s="48"/>
      <c r="AR1371" s="48"/>
      <c r="AS1371" s="48"/>
      <c r="AT1371" s="48"/>
      <c r="AU1371" s="48"/>
      <c r="AV1371" s="48"/>
      <c r="AW1371" s="48"/>
      <c r="AX1371" s="48"/>
      <c r="AY1371" s="48"/>
      <c r="AZ1371" s="48"/>
      <c r="BA1371" s="48"/>
      <c r="BB1371" s="48"/>
      <c r="BC1371" s="48"/>
      <c r="BD1371" s="48"/>
      <c r="BE1371" s="48"/>
      <c r="BF1371" s="48"/>
      <c r="BG1371" s="48"/>
      <c r="BH1371" s="48"/>
      <c r="BI1371" s="158"/>
      <c r="BJ1371" s="158"/>
      <c r="BK1371" s="48"/>
      <c r="BL1371" s="307"/>
      <c r="BM1371" s="48"/>
      <c r="BN1371" s="48"/>
      <c r="BO1371" s="48"/>
      <c r="BP1371" s="48"/>
      <c r="BQ1371" s="48"/>
      <c r="BR1371" s="48"/>
      <c r="BS1371" s="48"/>
      <c r="BT1371" s="48"/>
      <c r="BU1371" s="48"/>
      <c r="BV1371" s="48"/>
      <c r="BW1371" s="48"/>
      <c r="BX1371" s="48"/>
      <c r="BY1371" s="48"/>
      <c r="BZ1371" s="328"/>
      <c r="CA1371" s="48"/>
      <c r="CB1371" s="48"/>
      <c r="CC1371" s="48"/>
      <c r="CD1371" s="48"/>
      <c r="CE1371" s="48"/>
      <c r="CF1371" s="48"/>
      <c r="CG1371" s="48"/>
      <c r="CH1371" s="48"/>
      <c r="CI1371" s="48"/>
      <c r="CJ1371" s="48"/>
      <c r="CK1371" s="48"/>
      <c r="CL1371" s="48"/>
      <c r="CM1371" s="48"/>
      <c r="CN1371" s="48"/>
      <c r="CO1371" s="48"/>
      <c r="CP1371" s="48"/>
      <c r="CQ1371" s="48"/>
      <c r="CR1371" s="48"/>
      <c r="CS1371" s="48"/>
      <c r="CT1371" s="48"/>
      <c r="CU1371" s="48"/>
      <c r="CV1371" s="48"/>
      <c r="CW1371" s="48"/>
      <c r="CX1371" s="48"/>
      <c r="CY1371" s="48"/>
      <c r="CZ1371" s="48"/>
      <c r="DA1371" s="48"/>
      <c r="DB1371" s="48"/>
      <c r="DC1371" s="48"/>
      <c r="DD1371" s="48"/>
      <c r="DE1371" s="48"/>
      <c r="DF1371" s="48"/>
      <c r="DG1371" s="48"/>
      <c r="DH1371" s="48"/>
      <c r="DI1371" s="48"/>
      <c r="DJ1371" s="48"/>
      <c r="DK1371" s="48"/>
      <c r="DL1371" s="48"/>
      <c r="DM1371" s="48"/>
      <c r="DN1371" s="48"/>
      <c r="DO1371" s="48"/>
      <c r="DP1371" s="48"/>
      <c r="DQ1371" s="48"/>
      <c r="DR1371" s="48"/>
      <c r="DS1371" s="48"/>
      <c r="DT1371" s="48"/>
      <c r="DU1371" s="48"/>
      <c r="DV1371" s="48"/>
      <c r="DW1371" s="48"/>
      <c r="DX1371" s="48"/>
      <c r="DY1371" s="48"/>
      <c r="DZ1371" s="48"/>
      <c r="EA1371" s="48"/>
      <c r="EB1371" s="48"/>
      <c r="EC1371" s="48"/>
      <c r="ED1371" s="48"/>
      <c r="EE1371" s="48"/>
      <c r="EF1371" s="48"/>
      <c r="EG1371" s="48"/>
      <c r="EH1371" s="48"/>
      <c r="EI1371" s="48"/>
      <c r="EJ1371" s="48"/>
      <c r="EK1371" s="48"/>
      <c r="EL1371" s="48"/>
      <c r="ET1371" s="33" t="s">
        <v>1959</v>
      </c>
      <c r="EU1371" s="33" t="s">
        <v>1957</v>
      </c>
    </row>
    <row r="1372" spans="1:151" ht="12" hidden="1" customHeight="1">
      <c r="A1372" s="48"/>
      <c r="B1372" s="60"/>
      <c r="C1372" s="48"/>
      <c r="D1372" s="60"/>
      <c r="E1372" s="60"/>
      <c r="F1372" s="60"/>
      <c r="G1372" s="60"/>
      <c r="H1372" s="60"/>
      <c r="I1372" s="60"/>
      <c r="J1372" s="60"/>
      <c r="K1372" s="60"/>
      <c r="L1372" s="60"/>
      <c r="M1372" s="48"/>
      <c r="N1372" s="48"/>
      <c r="O1372" s="48"/>
      <c r="P1372" s="48"/>
      <c r="Q1372" s="48"/>
      <c r="R1372" s="48"/>
      <c r="S1372" s="48"/>
      <c r="T1372" s="48"/>
      <c r="U1372" s="48"/>
      <c r="V1372" s="48"/>
      <c r="W1372" s="48"/>
      <c r="X1372" s="48"/>
      <c r="Y1372" s="48"/>
      <c r="Z1372" s="48"/>
      <c r="AA1372" s="48"/>
      <c r="AB1372" s="48"/>
      <c r="AC1372" s="48"/>
      <c r="AD1372" s="48"/>
      <c r="AE1372" s="48"/>
      <c r="AF1372" s="48"/>
      <c r="AG1372" s="48"/>
      <c r="AH1372" s="48"/>
      <c r="AI1372" s="48"/>
      <c r="AJ1372" s="48"/>
      <c r="AK1372" s="48"/>
      <c r="AL1372" s="48"/>
      <c r="AM1372" s="48"/>
      <c r="AN1372" s="48"/>
      <c r="AO1372" s="48"/>
      <c r="AP1372" s="48"/>
      <c r="AQ1372" s="48"/>
      <c r="AR1372" s="48"/>
      <c r="AS1372" s="48"/>
      <c r="AT1372" s="48"/>
      <c r="AU1372" s="48"/>
      <c r="AV1372" s="48"/>
      <c r="AW1372" s="48"/>
      <c r="AX1372" s="48"/>
      <c r="AY1372" s="48"/>
      <c r="AZ1372" s="48"/>
      <c r="BA1372" s="48"/>
      <c r="BB1372" s="48"/>
      <c r="BC1372" s="48"/>
      <c r="BD1372" s="48"/>
      <c r="BE1372" s="48"/>
      <c r="BF1372" s="48"/>
      <c r="BG1372" s="48"/>
      <c r="BH1372" s="48"/>
      <c r="BI1372" s="158"/>
      <c r="BJ1372" s="158"/>
      <c r="BK1372" s="48"/>
      <c r="BL1372" s="307"/>
      <c r="BM1372" s="48"/>
      <c r="BN1372" s="48"/>
      <c r="BO1372" s="48"/>
      <c r="BP1372" s="48"/>
      <c r="BQ1372" s="48"/>
      <c r="BR1372" s="48"/>
      <c r="BS1372" s="48"/>
      <c r="BT1372" s="48"/>
      <c r="BU1372" s="48"/>
      <c r="BV1372" s="48"/>
      <c r="BW1372" s="48"/>
      <c r="BX1372" s="48"/>
      <c r="BY1372" s="48"/>
      <c r="BZ1372" s="328"/>
      <c r="CA1372" s="48"/>
      <c r="CB1372" s="48"/>
      <c r="CC1372" s="48"/>
      <c r="CD1372" s="48"/>
      <c r="CE1372" s="48"/>
      <c r="CF1372" s="48"/>
      <c r="CG1372" s="48"/>
      <c r="CH1372" s="48"/>
      <c r="CI1372" s="48"/>
      <c r="CJ1372" s="48"/>
      <c r="CK1372" s="48"/>
      <c r="CL1372" s="48"/>
      <c r="CM1372" s="48"/>
      <c r="CN1372" s="48"/>
      <c r="CO1372" s="48"/>
      <c r="CP1372" s="48"/>
      <c r="CQ1372" s="48"/>
      <c r="CR1372" s="48"/>
      <c r="CS1372" s="48"/>
      <c r="CT1372" s="48"/>
      <c r="CU1372" s="48"/>
      <c r="CV1372" s="48"/>
      <c r="CW1372" s="48"/>
      <c r="CX1372" s="48"/>
      <c r="CY1372" s="48"/>
      <c r="CZ1372" s="48"/>
      <c r="DA1372" s="48"/>
      <c r="DB1372" s="48"/>
      <c r="DC1372" s="48"/>
      <c r="DD1372" s="48"/>
      <c r="DE1372" s="48"/>
      <c r="DF1372" s="48"/>
      <c r="DG1372" s="48"/>
      <c r="DH1372" s="48"/>
      <c r="DI1372" s="48"/>
      <c r="DJ1372" s="48"/>
      <c r="DK1372" s="48"/>
      <c r="DL1372" s="48"/>
      <c r="DM1372" s="48"/>
      <c r="DN1372" s="48"/>
      <c r="DO1372" s="48"/>
      <c r="DP1372" s="48"/>
      <c r="DQ1372" s="48"/>
      <c r="DR1372" s="48"/>
      <c r="DS1372" s="48"/>
      <c r="DT1372" s="48"/>
      <c r="DU1372" s="48"/>
      <c r="DV1372" s="48"/>
      <c r="DW1372" s="48"/>
      <c r="DX1372" s="48"/>
      <c r="DY1372" s="48"/>
      <c r="DZ1372" s="48"/>
      <c r="EA1372" s="48"/>
      <c r="EB1372" s="48"/>
      <c r="EC1372" s="48"/>
      <c r="ED1372" s="48"/>
      <c r="EE1372" s="48"/>
      <c r="EF1372" s="48"/>
      <c r="EG1372" s="48"/>
      <c r="EH1372" s="48"/>
      <c r="EI1372" s="48"/>
      <c r="EJ1372" s="48"/>
      <c r="EK1372" s="48"/>
      <c r="EL1372" s="48"/>
      <c r="ET1372" s="33" t="s">
        <v>1960</v>
      </c>
      <c r="EU1372" s="33" t="s">
        <v>1958</v>
      </c>
    </row>
    <row r="1373" spans="1:151" ht="12" hidden="1" customHeight="1">
      <c r="A1373" s="48"/>
      <c r="B1373" s="60"/>
      <c r="C1373" s="48"/>
      <c r="D1373" s="60"/>
      <c r="E1373" s="60"/>
      <c r="F1373" s="60"/>
      <c r="G1373" s="60"/>
      <c r="H1373" s="60"/>
      <c r="I1373" s="60"/>
      <c r="J1373" s="60"/>
      <c r="K1373" s="60"/>
      <c r="L1373" s="60"/>
      <c r="M1373" s="48"/>
      <c r="N1373" s="48"/>
      <c r="O1373" s="48"/>
      <c r="P1373" s="48"/>
      <c r="Q1373" s="48"/>
      <c r="R1373" s="48"/>
      <c r="S1373" s="48"/>
      <c r="T1373" s="48"/>
      <c r="U1373" s="48"/>
      <c r="V1373" s="48"/>
      <c r="W1373" s="48"/>
      <c r="X1373" s="48"/>
      <c r="Y1373" s="48"/>
      <c r="Z1373" s="48"/>
      <c r="AA1373" s="48"/>
      <c r="AB1373" s="48"/>
      <c r="AC1373" s="48"/>
      <c r="AD1373" s="48"/>
      <c r="AE1373" s="48"/>
      <c r="AF1373" s="48"/>
      <c r="AG1373" s="48"/>
      <c r="AH1373" s="48"/>
      <c r="AI1373" s="48"/>
      <c r="AJ1373" s="48"/>
      <c r="AK1373" s="48"/>
      <c r="AL1373" s="48"/>
      <c r="AM1373" s="48"/>
      <c r="AN1373" s="48"/>
      <c r="AO1373" s="48"/>
      <c r="AP1373" s="48"/>
      <c r="AQ1373" s="48"/>
      <c r="AR1373" s="48"/>
      <c r="AS1373" s="48"/>
      <c r="AT1373" s="48"/>
      <c r="AU1373" s="48"/>
      <c r="AV1373" s="48"/>
      <c r="AW1373" s="48"/>
      <c r="AX1373" s="48"/>
      <c r="AY1373" s="48"/>
      <c r="AZ1373" s="48"/>
      <c r="BA1373" s="48"/>
      <c r="BB1373" s="48"/>
      <c r="BC1373" s="48"/>
      <c r="BD1373" s="48"/>
      <c r="BE1373" s="48"/>
      <c r="BF1373" s="48"/>
      <c r="BG1373" s="48"/>
      <c r="BH1373" s="48"/>
      <c r="BI1373" s="158"/>
      <c r="BJ1373" s="158"/>
      <c r="BK1373" s="48"/>
      <c r="BL1373" s="307"/>
      <c r="BM1373" s="48"/>
      <c r="BN1373" s="48"/>
      <c r="BO1373" s="48"/>
      <c r="BP1373" s="48"/>
      <c r="BQ1373" s="48"/>
      <c r="BR1373" s="48"/>
      <c r="BS1373" s="48"/>
      <c r="BT1373" s="48"/>
      <c r="BU1373" s="48"/>
      <c r="BV1373" s="48"/>
      <c r="BW1373" s="48"/>
      <c r="BX1373" s="48"/>
      <c r="BY1373" s="48"/>
      <c r="BZ1373" s="328"/>
      <c r="CA1373" s="48"/>
      <c r="CB1373" s="48"/>
      <c r="CC1373" s="48"/>
      <c r="CD1373" s="48"/>
      <c r="CE1373" s="48"/>
      <c r="CF1373" s="48"/>
      <c r="CG1373" s="48"/>
      <c r="CH1373" s="48"/>
      <c r="CI1373" s="48"/>
      <c r="CJ1373" s="48"/>
      <c r="CK1373" s="48"/>
      <c r="CL1373" s="48"/>
      <c r="CM1373" s="48"/>
      <c r="CN1373" s="48"/>
      <c r="CO1373" s="48"/>
      <c r="CP1373" s="48"/>
      <c r="CQ1373" s="48"/>
      <c r="CR1373" s="48"/>
      <c r="CS1373" s="48"/>
      <c r="CT1373" s="48"/>
      <c r="CU1373" s="48"/>
      <c r="CV1373" s="48"/>
      <c r="CW1373" s="48"/>
      <c r="CX1373" s="48"/>
      <c r="CY1373" s="48"/>
      <c r="CZ1373" s="48"/>
      <c r="DA1373" s="48"/>
      <c r="DB1373" s="48"/>
      <c r="DC1373" s="48"/>
      <c r="DD1373" s="48"/>
      <c r="DE1373" s="48"/>
      <c r="DF1373" s="48"/>
      <c r="DG1373" s="48"/>
      <c r="DH1373" s="48"/>
      <c r="DI1373" s="48"/>
      <c r="DJ1373" s="48"/>
      <c r="DK1373" s="48"/>
      <c r="DL1373" s="48"/>
      <c r="DM1373" s="48"/>
      <c r="DN1373" s="48"/>
      <c r="DO1373" s="48"/>
      <c r="DP1373" s="48"/>
      <c r="DQ1373" s="48"/>
      <c r="DR1373" s="48"/>
      <c r="DS1373" s="48"/>
      <c r="DT1373" s="48"/>
      <c r="DU1373" s="48"/>
      <c r="DV1373" s="48"/>
      <c r="DW1373" s="48"/>
      <c r="DX1373" s="48"/>
      <c r="DY1373" s="48"/>
      <c r="DZ1373" s="48"/>
      <c r="EA1373" s="48"/>
      <c r="EB1373" s="48"/>
      <c r="EC1373" s="48"/>
      <c r="ED1373" s="48"/>
      <c r="EE1373" s="48"/>
      <c r="EF1373" s="48"/>
      <c r="EG1373" s="48"/>
      <c r="EH1373" s="48"/>
      <c r="EI1373" s="48"/>
      <c r="EJ1373" s="48"/>
      <c r="EK1373" s="48"/>
      <c r="EL1373" s="48"/>
      <c r="ET1373" s="33" t="s">
        <v>1961</v>
      </c>
      <c r="EU1373" s="33" t="s">
        <v>1959</v>
      </c>
    </row>
    <row r="1374" spans="1:151" ht="12" hidden="1" customHeight="1">
      <c r="A1374" s="48"/>
      <c r="B1374" s="60"/>
      <c r="C1374" s="48"/>
      <c r="D1374" s="60"/>
      <c r="E1374" s="60"/>
      <c r="F1374" s="60"/>
      <c r="G1374" s="60"/>
      <c r="H1374" s="60"/>
      <c r="I1374" s="60"/>
      <c r="J1374" s="60"/>
      <c r="K1374" s="60"/>
      <c r="L1374" s="60"/>
      <c r="M1374" s="48"/>
      <c r="N1374" s="48"/>
      <c r="O1374" s="48"/>
      <c r="P1374" s="48"/>
      <c r="Q1374" s="48"/>
      <c r="R1374" s="48"/>
      <c r="S1374" s="48"/>
      <c r="T1374" s="48"/>
      <c r="U1374" s="48"/>
      <c r="V1374" s="48"/>
      <c r="W1374" s="48"/>
      <c r="X1374" s="48"/>
      <c r="Y1374" s="48"/>
      <c r="Z1374" s="48"/>
      <c r="AA1374" s="48"/>
      <c r="AB1374" s="48"/>
      <c r="AC1374" s="48"/>
      <c r="AD1374" s="48"/>
      <c r="AE1374" s="48"/>
      <c r="AF1374" s="48"/>
      <c r="AG1374" s="48"/>
      <c r="AH1374" s="48"/>
      <c r="AI1374" s="48"/>
      <c r="AJ1374" s="48"/>
      <c r="AK1374" s="48"/>
      <c r="AL1374" s="48"/>
      <c r="AM1374" s="48"/>
      <c r="AN1374" s="48"/>
      <c r="AO1374" s="48"/>
      <c r="AP1374" s="48"/>
      <c r="AQ1374" s="48"/>
      <c r="AR1374" s="48"/>
      <c r="AS1374" s="48"/>
      <c r="AT1374" s="48"/>
      <c r="AU1374" s="48"/>
      <c r="AV1374" s="48"/>
      <c r="AW1374" s="48"/>
      <c r="AX1374" s="48"/>
      <c r="AY1374" s="48"/>
      <c r="AZ1374" s="48"/>
      <c r="BA1374" s="48"/>
      <c r="BB1374" s="48"/>
      <c r="BC1374" s="48"/>
      <c r="BD1374" s="48"/>
      <c r="BE1374" s="48"/>
      <c r="BF1374" s="48"/>
      <c r="BG1374" s="48"/>
      <c r="BH1374" s="48"/>
      <c r="BI1374" s="158"/>
      <c r="BJ1374" s="158"/>
      <c r="BK1374" s="48"/>
      <c r="BL1374" s="307"/>
      <c r="BM1374" s="48"/>
      <c r="BN1374" s="48"/>
      <c r="BO1374" s="48"/>
      <c r="BP1374" s="48"/>
      <c r="BQ1374" s="48"/>
      <c r="BR1374" s="48"/>
      <c r="BS1374" s="48"/>
      <c r="BT1374" s="48"/>
      <c r="BU1374" s="48"/>
      <c r="BV1374" s="48"/>
      <c r="BW1374" s="48"/>
      <c r="BX1374" s="48"/>
      <c r="BY1374" s="48"/>
      <c r="BZ1374" s="328"/>
      <c r="CA1374" s="48"/>
      <c r="CB1374" s="48"/>
      <c r="CC1374" s="48"/>
      <c r="CD1374" s="48"/>
      <c r="CE1374" s="48"/>
      <c r="CF1374" s="48"/>
      <c r="CG1374" s="48"/>
      <c r="CH1374" s="48"/>
      <c r="CI1374" s="48"/>
      <c r="CJ1374" s="48"/>
      <c r="CK1374" s="48"/>
      <c r="CL1374" s="48"/>
      <c r="CM1374" s="48"/>
      <c r="CN1374" s="48"/>
      <c r="CO1374" s="48"/>
      <c r="CP1374" s="48"/>
      <c r="CQ1374" s="48"/>
      <c r="CR1374" s="48"/>
      <c r="CS1374" s="48"/>
      <c r="CT1374" s="48"/>
      <c r="CU1374" s="48"/>
      <c r="CV1374" s="48"/>
      <c r="CW1374" s="48"/>
      <c r="CX1374" s="48"/>
      <c r="CY1374" s="48"/>
      <c r="CZ1374" s="48"/>
      <c r="DA1374" s="48"/>
      <c r="DB1374" s="48"/>
      <c r="DC1374" s="48"/>
      <c r="DD1374" s="48"/>
      <c r="DE1374" s="48"/>
      <c r="DF1374" s="48"/>
      <c r="DG1374" s="48"/>
      <c r="DH1374" s="48"/>
      <c r="DI1374" s="48"/>
      <c r="DJ1374" s="48"/>
      <c r="DK1374" s="48"/>
      <c r="DL1374" s="48"/>
      <c r="DM1374" s="48"/>
      <c r="DN1374" s="48"/>
      <c r="DO1374" s="48"/>
      <c r="DP1374" s="48"/>
      <c r="DQ1374" s="48"/>
      <c r="DR1374" s="48"/>
      <c r="DS1374" s="48"/>
      <c r="DT1374" s="48"/>
      <c r="DU1374" s="48"/>
      <c r="DV1374" s="48"/>
      <c r="DW1374" s="48"/>
      <c r="DX1374" s="48"/>
      <c r="DY1374" s="48"/>
      <c r="DZ1374" s="48"/>
      <c r="EA1374" s="48"/>
      <c r="EB1374" s="48"/>
      <c r="EC1374" s="48"/>
      <c r="ED1374" s="48"/>
      <c r="EE1374" s="48"/>
      <c r="EF1374" s="48"/>
      <c r="EG1374" s="48"/>
      <c r="EH1374" s="48"/>
      <c r="EI1374" s="48"/>
      <c r="EJ1374" s="48"/>
      <c r="EK1374" s="48"/>
      <c r="EL1374" s="48"/>
      <c r="ET1374" s="33" t="s">
        <v>1962</v>
      </c>
      <c r="EU1374" s="33" t="s">
        <v>1960</v>
      </c>
    </row>
    <row r="1375" spans="1:151" ht="12" hidden="1" customHeight="1">
      <c r="A1375" s="48"/>
      <c r="B1375" s="60"/>
      <c r="C1375" s="48"/>
      <c r="D1375" s="60"/>
      <c r="E1375" s="60"/>
      <c r="F1375" s="60"/>
      <c r="G1375" s="60"/>
      <c r="H1375" s="60"/>
      <c r="I1375" s="60"/>
      <c r="J1375" s="60"/>
      <c r="K1375" s="60"/>
      <c r="L1375" s="60"/>
      <c r="M1375" s="48"/>
      <c r="N1375" s="48"/>
      <c r="O1375" s="48"/>
      <c r="P1375" s="48"/>
      <c r="Q1375" s="48"/>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c r="AM1375" s="48"/>
      <c r="AN1375" s="48"/>
      <c r="AO1375" s="48"/>
      <c r="AP1375" s="48"/>
      <c r="AQ1375" s="48"/>
      <c r="AR1375" s="48"/>
      <c r="AS1375" s="48"/>
      <c r="AT1375" s="48"/>
      <c r="AU1375" s="48"/>
      <c r="AV1375" s="48"/>
      <c r="AW1375" s="48"/>
      <c r="AX1375" s="48"/>
      <c r="AY1375" s="48"/>
      <c r="AZ1375" s="48"/>
      <c r="BA1375" s="48"/>
      <c r="BB1375" s="48"/>
      <c r="BC1375" s="48"/>
      <c r="BD1375" s="48"/>
      <c r="BE1375" s="48"/>
      <c r="BF1375" s="48"/>
      <c r="BG1375" s="48"/>
      <c r="BH1375" s="48"/>
      <c r="BI1375" s="158"/>
      <c r="BJ1375" s="158"/>
      <c r="BK1375" s="48"/>
      <c r="BL1375" s="307"/>
      <c r="BM1375" s="48"/>
      <c r="BN1375" s="48"/>
      <c r="BO1375" s="48"/>
      <c r="BP1375" s="48"/>
      <c r="BQ1375" s="48"/>
      <c r="BR1375" s="48"/>
      <c r="BS1375" s="48"/>
      <c r="BT1375" s="48"/>
      <c r="BU1375" s="48"/>
      <c r="BV1375" s="48"/>
      <c r="BW1375" s="48"/>
      <c r="BX1375" s="48"/>
      <c r="BY1375" s="48"/>
      <c r="BZ1375" s="328"/>
      <c r="CA1375" s="48"/>
      <c r="CB1375" s="48"/>
      <c r="CC1375" s="48"/>
      <c r="CD1375" s="48"/>
      <c r="CE1375" s="48"/>
      <c r="CF1375" s="48"/>
      <c r="CG1375" s="48"/>
      <c r="CH1375" s="48"/>
      <c r="CI1375" s="48"/>
      <c r="CJ1375" s="48"/>
      <c r="CK1375" s="48"/>
      <c r="CL1375" s="48"/>
      <c r="CM1375" s="48"/>
      <c r="CN1375" s="48"/>
      <c r="CO1375" s="48"/>
      <c r="CP1375" s="48"/>
      <c r="CQ1375" s="48"/>
      <c r="CR1375" s="48"/>
      <c r="CS1375" s="48"/>
      <c r="CT1375" s="48"/>
      <c r="CU1375" s="48"/>
      <c r="CV1375" s="48"/>
      <c r="CW1375" s="48"/>
      <c r="CX1375" s="48"/>
      <c r="CY1375" s="48"/>
      <c r="CZ1375" s="48"/>
      <c r="DA1375" s="48"/>
      <c r="DB1375" s="48"/>
      <c r="DC1375" s="48"/>
      <c r="DD1375" s="48"/>
      <c r="DE1375" s="48"/>
      <c r="DF1375" s="48"/>
      <c r="DG1375" s="48"/>
      <c r="DH1375" s="48"/>
      <c r="DI1375" s="48"/>
      <c r="DJ1375" s="48"/>
      <c r="DK1375" s="48"/>
      <c r="DL1375" s="48"/>
      <c r="DM1375" s="48"/>
      <c r="DN1375" s="48"/>
      <c r="DO1375" s="48"/>
      <c r="DP1375" s="48"/>
      <c r="DQ1375" s="48"/>
      <c r="DR1375" s="48"/>
      <c r="DS1375" s="48"/>
      <c r="DT1375" s="48"/>
      <c r="DU1375" s="48"/>
      <c r="DV1375" s="48"/>
      <c r="DW1375" s="48"/>
      <c r="DX1375" s="48"/>
      <c r="DY1375" s="48"/>
      <c r="DZ1375" s="48"/>
      <c r="EA1375" s="48"/>
      <c r="EB1375" s="48"/>
      <c r="EC1375" s="48"/>
      <c r="ED1375" s="48"/>
      <c r="EE1375" s="48"/>
      <c r="EF1375" s="48"/>
      <c r="EG1375" s="48"/>
      <c r="EH1375" s="48"/>
      <c r="EI1375" s="48"/>
      <c r="EJ1375" s="48"/>
      <c r="EK1375" s="48"/>
      <c r="EL1375" s="48"/>
      <c r="ET1375" s="33" t="s">
        <v>1963</v>
      </c>
      <c r="EU1375" s="33" t="s">
        <v>1961</v>
      </c>
    </row>
    <row r="1376" spans="1:151" ht="12" hidden="1" customHeight="1">
      <c r="A1376" s="48"/>
      <c r="B1376" s="60"/>
      <c r="C1376" s="48"/>
      <c r="D1376" s="60"/>
      <c r="E1376" s="60"/>
      <c r="F1376" s="60"/>
      <c r="G1376" s="60"/>
      <c r="H1376" s="60"/>
      <c r="I1376" s="60"/>
      <c r="J1376" s="60"/>
      <c r="K1376" s="60"/>
      <c r="L1376" s="60"/>
      <c r="M1376" s="48"/>
      <c r="N1376" s="48"/>
      <c r="O1376" s="48"/>
      <c r="P1376" s="48"/>
      <c r="Q1376" s="48"/>
      <c r="R1376" s="48"/>
      <c r="S1376" s="48"/>
      <c r="T1376" s="48"/>
      <c r="U1376" s="48"/>
      <c r="V1376" s="48"/>
      <c r="W1376" s="48"/>
      <c r="X1376" s="48"/>
      <c r="Y1376" s="48"/>
      <c r="Z1376" s="48"/>
      <c r="AA1376" s="48"/>
      <c r="AB1376" s="48"/>
      <c r="AC1376" s="48"/>
      <c r="AD1376" s="48"/>
      <c r="AE1376" s="48"/>
      <c r="AF1376" s="48"/>
      <c r="AG1376" s="48"/>
      <c r="AH1376" s="48"/>
      <c r="AI1376" s="48"/>
      <c r="AJ1376" s="48"/>
      <c r="AK1376" s="48"/>
      <c r="AL1376" s="48"/>
      <c r="AM1376" s="48"/>
      <c r="AN1376" s="48"/>
      <c r="AO1376" s="48"/>
      <c r="AP1376" s="48"/>
      <c r="AQ1376" s="48"/>
      <c r="AR1376" s="48"/>
      <c r="AS1376" s="48"/>
      <c r="AT1376" s="48"/>
      <c r="AU1376" s="48"/>
      <c r="AV1376" s="48"/>
      <c r="AW1376" s="48"/>
      <c r="AX1376" s="48"/>
      <c r="AY1376" s="48"/>
      <c r="AZ1376" s="48"/>
      <c r="BA1376" s="48"/>
      <c r="BB1376" s="48"/>
      <c r="BC1376" s="48"/>
      <c r="BD1376" s="48"/>
      <c r="BE1376" s="48"/>
      <c r="BF1376" s="48"/>
      <c r="BG1376" s="48"/>
      <c r="BH1376" s="48"/>
      <c r="BI1376" s="158"/>
      <c r="BJ1376" s="158"/>
      <c r="BK1376" s="48"/>
      <c r="BL1376" s="307"/>
      <c r="BM1376" s="48"/>
      <c r="BN1376" s="48"/>
      <c r="BO1376" s="48"/>
      <c r="BP1376" s="48"/>
      <c r="BQ1376" s="48"/>
      <c r="BR1376" s="48"/>
      <c r="BS1376" s="48"/>
      <c r="BT1376" s="48"/>
      <c r="BU1376" s="48"/>
      <c r="BV1376" s="48"/>
      <c r="BW1376" s="48"/>
      <c r="BX1376" s="48"/>
      <c r="BY1376" s="48"/>
      <c r="BZ1376" s="328"/>
      <c r="CA1376" s="48"/>
      <c r="CB1376" s="48"/>
      <c r="CC1376" s="48"/>
      <c r="CD1376" s="48"/>
      <c r="CE1376" s="48"/>
      <c r="CF1376" s="48"/>
      <c r="CG1376" s="48"/>
      <c r="CH1376" s="48"/>
      <c r="CI1376" s="48"/>
      <c r="CJ1376" s="48"/>
      <c r="CK1376" s="48"/>
      <c r="CL1376" s="48"/>
      <c r="CM1376" s="48"/>
      <c r="CN1376" s="48"/>
      <c r="CO1376" s="48"/>
      <c r="CP1376" s="48"/>
      <c r="CQ1376" s="48"/>
      <c r="CR1376" s="48"/>
      <c r="CS1376" s="48"/>
      <c r="CT1376" s="48"/>
      <c r="CU1376" s="48"/>
      <c r="CV1376" s="48"/>
      <c r="CW1376" s="48"/>
      <c r="CX1376" s="48"/>
      <c r="CY1376" s="48"/>
      <c r="CZ1376" s="48"/>
      <c r="DA1376" s="48"/>
      <c r="DB1376" s="48"/>
      <c r="DC1376" s="48"/>
      <c r="DD1376" s="48"/>
      <c r="DE1376" s="48"/>
      <c r="DF1376" s="48"/>
      <c r="DG1376" s="48"/>
      <c r="DH1376" s="48"/>
      <c r="DI1376" s="48"/>
      <c r="DJ1376" s="48"/>
      <c r="DK1376" s="48"/>
      <c r="DL1376" s="48"/>
      <c r="DM1376" s="48"/>
      <c r="DN1376" s="48"/>
      <c r="DO1376" s="48"/>
      <c r="DP1376" s="48"/>
      <c r="DQ1376" s="48"/>
      <c r="DR1376" s="48"/>
      <c r="DS1376" s="48"/>
      <c r="DT1376" s="48"/>
      <c r="DU1376" s="48"/>
      <c r="DV1376" s="48"/>
      <c r="DW1376" s="48"/>
      <c r="DX1376" s="48"/>
      <c r="DY1376" s="48"/>
      <c r="DZ1376" s="48"/>
      <c r="EA1376" s="48"/>
      <c r="EB1376" s="48"/>
      <c r="EC1376" s="48"/>
      <c r="ED1376" s="48"/>
      <c r="EE1376" s="48"/>
      <c r="EF1376" s="48"/>
      <c r="EG1376" s="48"/>
      <c r="EH1376" s="48"/>
      <c r="EI1376" s="48"/>
      <c r="EJ1376" s="48"/>
      <c r="EK1376" s="48"/>
      <c r="EL1376" s="48"/>
      <c r="ET1376" s="33" t="s">
        <v>1964</v>
      </c>
      <c r="EU1376" s="33" t="s">
        <v>1962</v>
      </c>
    </row>
    <row r="1377" spans="1:151" ht="12" hidden="1" customHeight="1">
      <c r="A1377" s="48"/>
      <c r="B1377" s="60"/>
      <c r="C1377" s="48"/>
      <c r="D1377" s="60"/>
      <c r="E1377" s="60"/>
      <c r="F1377" s="60"/>
      <c r="G1377" s="60"/>
      <c r="H1377" s="60"/>
      <c r="I1377" s="60"/>
      <c r="J1377" s="60"/>
      <c r="K1377" s="60"/>
      <c r="L1377" s="60"/>
      <c r="M1377" s="48"/>
      <c r="N1377" s="48"/>
      <c r="O1377" s="48"/>
      <c r="P1377" s="48"/>
      <c r="Q1377" s="48"/>
      <c r="R1377" s="48"/>
      <c r="S1377" s="48"/>
      <c r="T1377" s="48"/>
      <c r="U1377" s="48"/>
      <c r="V1377" s="48"/>
      <c r="W1377" s="48"/>
      <c r="X1377" s="48"/>
      <c r="Y1377" s="48"/>
      <c r="Z1377" s="48"/>
      <c r="AA1377" s="48"/>
      <c r="AB1377" s="48"/>
      <c r="AC1377" s="48"/>
      <c r="AD1377" s="48"/>
      <c r="AE1377" s="48"/>
      <c r="AF1377" s="48"/>
      <c r="AG1377" s="48"/>
      <c r="AH1377" s="48"/>
      <c r="AI1377" s="48"/>
      <c r="AJ1377" s="48"/>
      <c r="AK1377" s="48"/>
      <c r="AL1377" s="48"/>
      <c r="AM1377" s="48"/>
      <c r="AN1377" s="48"/>
      <c r="AO1377" s="48"/>
      <c r="AP1377" s="48"/>
      <c r="AQ1377" s="48"/>
      <c r="AR1377" s="48"/>
      <c r="AS1377" s="48"/>
      <c r="AT1377" s="48"/>
      <c r="AU1377" s="48"/>
      <c r="AV1377" s="48"/>
      <c r="AW1377" s="48"/>
      <c r="AX1377" s="48"/>
      <c r="AY1377" s="48"/>
      <c r="AZ1377" s="48"/>
      <c r="BA1377" s="48"/>
      <c r="BB1377" s="48"/>
      <c r="BC1377" s="48"/>
      <c r="BD1377" s="48"/>
      <c r="BE1377" s="48"/>
      <c r="BF1377" s="48"/>
      <c r="BG1377" s="48"/>
      <c r="BH1377" s="48"/>
      <c r="BI1377" s="158"/>
      <c r="BJ1377" s="158"/>
      <c r="BK1377" s="48"/>
      <c r="BL1377" s="307"/>
      <c r="BM1377" s="48"/>
      <c r="BN1377" s="48"/>
      <c r="BO1377" s="48"/>
      <c r="BP1377" s="48"/>
      <c r="BQ1377" s="48"/>
      <c r="BR1377" s="48"/>
      <c r="BS1377" s="48"/>
      <c r="BT1377" s="48"/>
      <c r="BU1377" s="48"/>
      <c r="BV1377" s="48"/>
      <c r="BW1377" s="48"/>
      <c r="BX1377" s="48"/>
      <c r="BY1377" s="48"/>
      <c r="BZ1377" s="328"/>
      <c r="CA1377" s="48"/>
      <c r="CB1377" s="48"/>
      <c r="CC1377" s="48"/>
      <c r="CD1377" s="48"/>
      <c r="CE1377" s="48"/>
      <c r="CF1377" s="48"/>
      <c r="CG1377" s="48"/>
      <c r="CH1377" s="48"/>
      <c r="CI1377" s="48"/>
      <c r="CJ1377" s="48"/>
      <c r="CK1377" s="48"/>
      <c r="CL1377" s="48"/>
      <c r="CM1377" s="48"/>
      <c r="CN1377" s="48"/>
      <c r="CO1377" s="48"/>
      <c r="CP1377" s="48"/>
      <c r="CQ1377" s="48"/>
      <c r="CR1377" s="48"/>
      <c r="CS1377" s="48"/>
      <c r="CT1377" s="48"/>
      <c r="CU1377" s="48"/>
      <c r="CV1377" s="48"/>
      <c r="CW1377" s="48"/>
      <c r="CX1377" s="48"/>
      <c r="CY1377" s="48"/>
      <c r="CZ1377" s="48"/>
      <c r="DA1377" s="48"/>
      <c r="DB1377" s="48"/>
      <c r="DC1377" s="48"/>
      <c r="DD1377" s="48"/>
      <c r="DE1377" s="48"/>
      <c r="DF1377" s="48"/>
      <c r="DG1377" s="48"/>
      <c r="DH1377" s="48"/>
      <c r="DI1377" s="48"/>
      <c r="DJ1377" s="48"/>
      <c r="DK1377" s="48"/>
      <c r="DL1377" s="48"/>
      <c r="DM1377" s="48"/>
      <c r="DN1377" s="48"/>
      <c r="DO1377" s="48"/>
      <c r="DP1377" s="48"/>
      <c r="DQ1377" s="48"/>
      <c r="DR1377" s="48"/>
      <c r="DS1377" s="48"/>
      <c r="DT1377" s="48"/>
      <c r="DU1377" s="48"/>
      <c r="DV1377" s="48"/>
      <c r="DW1377" s="48"/>
      <c r="DX1377" s="48"/>
      <c r="DY1377" s="48"/>
      <c r="DZ1377" s="48"/>
      <c r="EA1377" s="48"/>
      <c r="EB1377" s="48"/>
      <c r="EC1377" s="48"/>
      <c r="ED1377" s="48"/>
      <c r="EE1377" s="48"/>
      <c r="EF1377" s="48"/>
      <c r="EG1377" s="48"/>
      <c r="EH1377" s="48"/>
      <c r="EI1377" s="48"/>
      <c r="EJ1377" s="48"/>
      <c r="EK1377" s="48"/>
      <c r="EL1377" s="48"/>
      <c r="ET1377" s="33" t="s">
        <v>1965</v>
      </c>
      <c r="EU1377" s="33" t="s">
        <v>1963</v>
      </c>
    </row>
    <row r="1378" spans="1:151" ht="12" hidden="1" customHeight="1">
      <c r="A1378" s="48"/>
      <c r="B1378" s="60"/>
      <c r="C1378" s="48"/>
      <c r="D1378" s="60"/>
      <c r="E1378" s="60"/>
      <c r="F1378" s="60"/>
      <c r="G1378" s="60"/>
      <c r="H1378" s="60"/>
      <c r="I1378" s="60"/>
      <c r="J1378" s="60"/>
      <c r="K1378" s="60"/>
      <c r="L1378" s="60"/>
      <c r="M1378" s="48"/>
      <c r="N1378" s="48"/>
      <c r="O1378" s="48"/>
      <c r="P1378" s="48"/>
      <c r="Q1378" s="48"/>
      <c r="R1378" s="48"/>
      <c r="S1378" s="48"/>
      <c r="T1378" s="48"/>
      <c r="U1378" s="48"/>
      <c r="V1378" s="48"/>
      <c r="W1378" s="48"/>
      <c r="X1378" s="48"/>
      <c r="Y1378" s="48"/>
      <c r="Z1378" s="48"/>
      <c r="AA1378" s="48"/>
      <c r="AB1378" s="48"/>
      <c r="AC1378" s="48"/>
      <c r="AD1378" s="48"/>
      <c r="AE1378" s="48"/>
      <c r="AF1378" s="48"/>
      <c r="AG1378" s="48"/>
      <c r="AH1378" s="48"/>
      <c r="AI1378" s="48"/>
      <c r="AJ1378" s="48"/>
      <c r="AK1378" s="48"/>
      <c r="AL1378" s="48"/>
      <c r="AM1378" s="48"/>
      <c r="AN1378" s="48"/>
      <c r="AO1378" s="48"/>
      <c r="AP1378" s="48"/>
      <c r="AQ1378" s="48"/>
      <c r="AR1378" s="48"/>
      <c r="AS1378" s="48"/>
      <c r="AT1378" s="48"/>
      <c r="AU1378" s="48"/>
      <c r="AV1378" s="48"/>
      <c r="AW1378" s="48"/>
      <c r="AX1378" s="48"/>
      <c r="AY1378" s="48"/>
      <c r="AZ1378" s="48"/>
      <c r="BA1378" s="48"/>
      <c r="BB1378" s="48"/>
      <c r="BC1378" s="48"/>
      <c r="BD1378" s="48"/>
      <c r="BE1378" s="48"/>
      <c r="BF1378" s="48"/>
      <c r="BG1378" s="48"/>
      <c r="BH1378" s="48"/>
      <c r="BI1378" s="158"/>
      <c r="BJ1378" s="158"/>
      <c r="BK1378" s="48"/>
      <c r="BL1378" s="307"/>
      <c r="BM1378" s="48"/>
      <c r="BN1378" s="48"/>
      <c r="BO1378" s="48"/>
      <c r="BP1378" s="48"/>
      <c r="BQ1378" s="48"/>
      <c r="BR1378" s="48"/>
      <c r="BS1378" s="48"/>
      <c r="BT1378" s="48"/>
      <c r="BU1378" s="48"/>
      <c r="BV1378" s="48"/>
      <c r="BW1378" s="48"/>
      <c r="BX1378" s="48"/>
      <c r="BY1378" s="48"/>
      <c r="BZ1378" s="328"/>
      <c r="CA1378" s="48"/>
      <c r="CB1378" s="48"/>
      <c r="CC1378" s="48"/>
      <c r="CD1378" s="48"/>
      <c r="CE1378" s="48"/>
      <c r="CF1378" s="48"/>
      <c r="CG1378" s="48"/>
      <c r="CH1378" s="48"/>
      <c r="CI1378" s="48"/>
      <c r="CJ1378" s="48"/>
      <c r="CK1378" s="48"/>
      <c r="CL1378" s="48"/>
      <c r="CM1378" s="48"/>
      <c r="CN1378" s="48"/>
      <c r="CO1378" s="48"/>
      <c r="CP1378" s="48"/>
      <c r="CQ1378" s="48"/>
      <c r="CR1378" s="48"/>
      <c r="CS1378" s="48"/>
      <c r="CT1378" s="48"/>
      <c r="CU1378" s="48"/>
      <c r="CV1378" s="48"/>
      <c r="CW1378" s="48"/>
      <c r="CX1378" s="48"/>
      <c r="CY1378" s="48"/>
      <c r="CZ1378" s="48"/>
      <c r="DA1378" s="48"/>
      <c r="DB1378" s="48"/>
      <c r="DC1378" s="48"/>
      <c r="DD1378" s="48"/>
      <c r="DE1378" s="48"/>
      <c r="DF1378" s="48"/>
      <c r="DG1378" s="48"/>
      <c r="DH1378" s="48"/>
      <c r="DI1378" s="48"/>
      <c r="DJ1378" s="48"/>
      <c r="DK1378" s="48"/>
      <c r="DL1378" s="48"/>
      <c r="DM1378" s="48"/>
      <c r="DN1378" s="48"/>
      <c r="DO1378" s="48"/>
      <c r="DP1378" s="48"/>
      <c r="DQ1378" s="48"/>
      <c r="DR1378" s="48"/>
      <c r="DS1378" s="48"/>
      <c r="DT1378" s="48"/>
      <c r="DU1378" s="48"/>
      <c r="DV1378" s="48"/>
      <c r="DW1378" s="48"/>
      <c r="DX1378" s="48"/>
      <c r="DY1378" s="48"/>
      <c r="DZ1378" s="48"/>
      <c r="EA1378" s="48"/>
      <c r="EB1378" s="48"/>
      <c r="EC1378" s="48"/>
      <c r="ED1378" s="48"/>
      <c r="EE1378" s="48"/>
      <c r="EF1378" s="48"/>
      <c r="EG1378" s="48"/>
      <c r="EH1378" s="48"/>
      <c r="EI1378" s="48"/>
      <c r="EJ1378" s="48"/>
      <c r="EK1378" s="48"/>
      <c r="EL1378" s="48"/>
      <c r="ET1378" s="33" t="s">
        <v>1966</v>
      </c>
      <c r="EU1378" s="33" t="s">
        <v>1964</v>
      </c>
    </row>
    <row r="1379" spans="1:151" ht="12" hidden="1" customHeight="1">
      <c r="A1379" s="48"/>
      <c r="B1379" s="60"/>
      <c r="C1379" s="48"/>
      <c r="D1379" s="60"/>
      <c r="E1379" s="60"/>
      <c r="F1379" s="60"/>
      <c r="G1379" s="60"/>
      <c r="H1379" s="60"/>
      <c r="I1379" s="60"/>
      <c r="J1379" s="60"/>
      <c r="K1379" s="60"/>
      <c r="L1379" s="60"/>
      <c r="M1379" s="48"/>
      <c r="N1379" s="48"/>
      <c r="O1379" s="48"/>
      <c r="P1379" s="48"/>
      <c r="Q1379" s="48"/>
      <c r="R1379" s="48"/>
      <c r="S1379" s="48"/>
      <c r="T1379" s="48"/>
      <c r="U1379" s="48"/>
      <c r="V1379" s="48"/>
      <c r="W1379" s="48"/>
      <c r="X1379" s="48"/>
      <c r="Y1379" s="48"/>
      <c r="Z1379" s="48"/>
      <c r="AA1379" s="48"/>
      <c r="AB1379" s="48"/>
      <c r="AC1379" s="48"/>
      <c r="AD1379" s="48"/>
      <c r="AE1379" s="48"/>
      <c r="AF1379" s="48"/>
      <c r="AG1379" s="48"/>
      <c r="AH1379" s="48"/>
      <c r="AI1379" s="48"/>
      <c r="AJ1379" s="48"/>
      <c r="AK1379" s="48"/>
      <c r="AL1379" s="48"/>
      <c r="AM1379" s="48"/>
      <c r="AN1379" s="48"/>
      <c r="AO1379" s="48"/>
      <c r="AP1379" s="48"/>
      <c r="AQ1379" s="48"/>
      <c r="AR1379" s="48"/>
      <c r="AS1379" s="48"/>
      <c r="AT1379" s="48"/>
      <c r="AU1379" s="48"/>
      <c r="AV1379" s="48"/>
      <c r="AW1379" s="48"/>
      <c r="AX1379" s="48"/>
      <c r="AY1379" s="48"/>
      <c r="AZ1379" s="48"/>
      <c r="BA1379" s="48"/>
      <c r="BB1379" s="48"/>
      <c r="BC1379" s="48"/>
      <c r="BD1379" s="48"/>
      <c r="BE1379" s="48"/>
      <c r="BF1379" s="48"/>
      <c r="BG1379" s="48"/>
      <c r="BH1379" s="48"/>
      <c r="BI1379" s="158"/>
      <c r="BJ1379" s="158"/>
      <c r="BK1379" s="48"/>
      <c r="BL1379" s="307"/>
      <c r="BM1379" s="48"/>
      <c r="BN1379" s="48"/>
      <c r="BO1379" s="48"/>
      <c r="BP1379" s="48"/>
      <c r="BQ1379" s="48"/>
      <c r="BR1379" s="48"/>
      <c r="BS1379" s="48"/>
      <c r="BT1379" s="48"/>
      <c r="BU1379" s="48"/>
      <c r="BV1379" s="48"/>
      <c r="BW1379" s="48"/>
      <c r="BX1379" s="48"/>
      <c r="BY1379" s="48"/>
      <c r="BZ1379" s="328"/>
      <c r="CA1379" s="48"/>
      <c r="CB1379" s="48"/>
      <c r="CC1379" s="48"/>
      <c r="CD1379" s="48"/>
      <c r="CE1379" s="48"/>
      <c r="CF1379" s="48"/>
      <c r="CG1379" s="48"/>
      <c r="CH1379" s="48"/>
      <c r="CI1379" s="48"/>
      <c r="CJ1379" s="48"/>
      <c r="CK1379" s="48"/>
      <c r="CL1379" s="48"/>
      <c r="CM1379" s="48"/>
      <c r="CN1379" s="48"/>
      <c r="CO1379" s="48"/>
      <c r="CP1379" s="48"/>
      <c r="CQ1379" s="48"/>
      <c r="CR1379" s="48"/>
      <c r="CS1379" s="48"/>
      <c r="CT1379" s="48"/>
      <c r="CU1379" s="48"/>
      <c r="CV1379" s="48"/>
      <c r="CW1379" s="48"/>
      <c r="CX1379" s="48"/>
      <c r="CY1379" s="48"/>
      <c r="CZ1379" s="48"/>
      <c r="DA1379" s="48"/>
      <c r="DB1379" s="48"/>
      <c r="DC1379" s="48"/>
      <c r="DD1379" s="48"/>
      <c r="DE1379" s="48"/>
      <c r="DF1379" s="48"/>
      <c r="DG1379" s="48"/>
      <c r="DH1379" s="48"/>
      <c r="DI1379" s="48"/>
      <c r="DJ1379" s="48"/>
      <c r="DK1379" s="48"/>
      <c r="DL1379" s="48"/>
      <c r="DM1379" s="48"/>
      <c r="DN1379" s="48"/>
      <c r="DO1379" s="48"/>
      <c r="DP1379" s="48"/>
      <c r="DQ1379" s="48"/>
      <c r="DR1379" s="48"/>
      <c r="DS1379" s="48"/>
      <c r="DT1379" s="48"/>
      <c r="DU1379" s="48"/>
      <c r="DV1379" s="48"/>
      <c r="DW1379" s="48"/>
      <c r="DX1379" s="48"/>
      <c r="DY1379" s="48"/>
      <c r="DZ1379" s="48"/>
      <c r="EA1379" s="48"/>
      <c r="EB1379" s="48"/>
      <c r="EC1379" s="48"/>
      <c r="ED1379" s="48"/>
      <c r="EE1379" s="48"/>
      <c r="EF1379" s="48"/>
      <c r="EG1379" s="48"/>
      <c r="EH1379" s="48"/>
      <c r="EI1379" s="48"/>
      <c r="EJ1379" s="48"/>
      <c r="EK1379" s="48"/>
      <c r="EL1379" s="48"/>
      <c r="ET1379" s="33" t="s">
        <v>1967</v>
      </c>
      <c r="EU1379" s="33" t="s">
        <v>1965</v>
      </c>
    </row>
    <row r="1380" spans="1:151" ht="12" hidden="1" customHeight="1">
      <c r="A1380" s="48"/>
      <c r="B1380" s="60"/>
      <c r="C1380" s="48"/>
      <c r="D1380" s="60"/>
      <c r="E1380" s="60"/>
      <c r="F1380" s="60"/>
      <c r="G1380" s="60"/>
      <c r="H1380" s="60"/>
      <c r="I1380" s="60"/>
      <c r="J1380" s="60"/>
      <c r="K1380" s="60"/>
      <c r="L1380" s="60"/>
      <c r="M1380" s="48"/>
      <c r="N1380" s="48"/>
      <c r="O1380" s="48"/>
      <c r="P1380" s="48"/>
      <c r="Q1380" s="48"/>
      <c r="R1380" s="48"/>
      <c r="S1380" s="48"/>
      <c r="T1380" s="48"/>
      <c r="U1380" s="48"/>
      <c r="V1380" s="48"/>
      <c r="W1380" s="48"/>
      <c r="X1380" s="48"/>
      <c r="Y1380" s="48"/>
      <c r="Z1380" s="48"/>
      <c r="AA1380" s="48"/>
      <c r="AB1380" s="48"/>
      <c r="AC1380" s="48"/>
      <c r="AD1380" s="48"/>
      <c r="AE1380" s="48"/>
      <c r="AF1380" s="48"/>
      <c r="AG1380" s="48"/>
      <c r="AH1380" s="48"/>
      <c r="AI1380" s="48"/>
      <c r="AJ1380" s="48"/>
      <c r="AK1380" s="48"/>
      <c r="AL1380" s="48"/>
      <c r="AM1380" s="48"/>
      <c r="AN1380" s="48"/>
      <c r="AO1380" s="48"/>
      <c r="AP1380" s="48"/>
      <c r="AQ1380" s="48"/>
      <c r="AR1380" s="48"/>
      <c r="AS1380" s="48"/>
      <c r="AT1380" s="48"/>
      <c r="AU1380" s="48"/>
      <c r="AV1380" s="48"/>
      <c r="AW1380" s="48"/>
      <c r="AX1380" s="48"/>
      <c r="AY1380" s="48"/>
      <c r="AZ1380" s="48"/>
      <c r="BA1380" s="48"/>
      <c r="BB1380" s="48"/>
      <c r="BC1380" s="48"/>
      <c r="BD1380" s="48"/>
      <c r="BE1380" s="48"/>
      <c r="BF1380" s="48"/>
      <c r="BG1380" s="48"/>
      <c r="BH1380" s="48"/>
      <c r="BI1380" s="158"/>
      <c r="BJ1380" s="158"/>
      <c r="BK1380" s="48"/>
      <c r="BL1380" s="307"/>
      <c r="BM1380" s="48"/>
      <c r="BN1380" s="48"/>
      <c r="BO1380" s="48"/>
      <c r="BP1380" s="48"/>
      <c r="BQ1380" s="48"/>
      <c r="BR1380" s="48"/>
      <c r="BS1380" s="48"/>
      <c r="BT1380" s="48"/>
      <c r="BU1380" s="48"/>
      <c r="BV1380" s="48"/>
      <c r="BW1380" s="48"/>
      <c r="BX1380" s="48"/>
      <c r="BY1380" s="48"/>
      <c r="BZ1380" s="328"/>
      <c r="CA1380" s="48"/>
      <c r="CB1380" s="48"/>
      <c r="CC1380" s="48"/>
      <c r="CD1380" s="48"/>
      <c r="CE1380" s="48"/>
      <c r="CF1380" s="48"/>
      <c r="CG1380" s="48"/>
      <c r="CH1380" s="48"/>
      <c r="CI1380" s="48"/>
      <c r="CJ1380" s="48"/>
      <c r="CK1380" s="48"/>
      <c r="CL1380" s="48"/>
      <c r="CM1380" s="48"/>
      <c r="CN1380" s="48"/>
      <c r="CO1380" s="48"/>
      <c r="CP1380" s="48"/>
      <c r="CQ1380" s="48"/>
      <c r="CR1380" s="48"/>
      <c r="CS1380" s="48"/>
      <c r="CT1380" s="48"/>
      <c r="CU1380" s="48"/>
      <c r="CV1380" s="48"/>
      <c r="CW1380" s="48"/>
      <c r="CX1380" s="48"/>
      <c r="CY1380" s="48"/>
      <c r="CZ1380" s="48"/>
      <c r="DA1380" s="48"/>
      <c r="DB1380" s="48"/>
      <c r="DC1380" s="48"/>
      <c r="DD1380" s="48"/>
      <c r="DE1380" s="48"/>
      <c r="DF1380" s="48"/>
      <c r="DG1380" s="48"/>
      <c r="DH1380" s="48"/>
      <c r="DI1380" s="48"/>
      <c r="DJ1380" s="48"/>
      <c r="DK1380" s="48"/>
      <c r="DL1380" s="48"/>
      <c r="DM1380" s="48"/>
      <c r="DN1380" s="48"/>
      <c r="DO1380" s="48"/>
      <c r="DP1380" s="48"/>
      <c r="DQ1380" s="48"/>
      <c r="DR1380" s="48"/>
      <c r="DS1380" s="48"/>
      <c r="DT1380" s="48"/>
      <c r="DU1380" s="48"/>
      <c r="DV1380" s="48"/>
      <c r="DW1380" s="48"/>
      <c r="DX1380" s="48"/>
      <c r="DY1380" s="48"/>
      <c r="DZ1380" s="48"/>
      <c r="EA1380" s="48"/>
      <c r="EB1380" s="48"/>
      <c r="EC1380" s="48"/>
      <c r="ED1380" s="48"/>
      <c r="EE1380" s="48"/>
      <c r="EF1380" s="48"/>
      <c r="EG1380" s="48"/>
      <c r="EH1380" s="48"/>
      <c r="EI1380" s="48"/>
      <c r="EJ1380" s="48"/>
      <c r="EK1380" s="48"/>
      <c r="EL1380" s="48"/>
      <c r="ET1380" s="33" t="s">
        <v>1968</v>
      </c>
      <c r="EU1380" s="33" t="s">
        <v>1966</v>
      </c>
    </row>
    <row r="1381" spans="1:151" ht="12" hidden="1" customHeight="1">
      <c r="A1381" s="48"/>
      <c r="B1381" s="60"/>
      <c r="C1381" s="48"/>
      <c r="D1381" s="60"/>
      <c r="E1381" s="60"/>
      <c r="F1381" s="60"/>
      <c r="G1381" s="60"/>
      <c r="H1381" s="60"/>
      <c r="I1381" s="60"/>
      <c r="J1381" s="60"/>
      <c r="K1381" s="60"/>
      <c r="L1381" s="60"/>
      <c r="M1381" s="48"/>
      <c r="N1381" s="48"/>
      <c r="O1381" s="48"/>
      <c r="P1381" s="48"/>
      <c r="Q1381" s="48"/>
      <c r="R1381" s="48"/>
      <c r="S1381" s="48"/>
      <c r="T1381" s="48"/>
      <c r="U1381" s="48"/>
      <c r="V1381" s="48"/>
      <c r="W1381" s="48"/>
      <c r="X1381" s="48"/>
      <c r="Y1381" s="48"/>
      <c r="Z1381" s="48"/>
      <c r="AA1381" s="48"/>
      <c r="AB1381" s="48"/>
      <c r="AC1381" s="48"/>
      <c r="AD1381" s="48"/>
      <c r="AE1381" s="48"/>
      <c r="AF1381" s="48"/>
      <c r="AG1381" s="48"/>
      <c r="AH1381" s="48"/>
      <c r="AI1381" s="48"/>
      <c r="AJ1381" s="48"/>
      <c r="AK1381" s="48"/>
      <c r="AL1381" s="48"/>
      <c r="AM1381" s="48"/>
      <c r="AN1381" s="48"/>
      <c r="AO1381" s="48"/>
      <c r="AP1381" s="48"/>
      <c r="AQ1381" s="48"/>
      <c r="AR1381" s="48"/>
      <c r="AS1381" s="48"/>
      <c r="AT1381" s="48"/>
      <c r="AU1381" s="48"/>
      <c r="AV1381" s="48"/>
      <c r="AW1381" s="48"/>
      <c r="AX1381" s="48"/>
      <c r="AY1381" s="48"/>
      <c r="AZ1381" s="48"/>
      <c r="BA1381" s="48"/>
      <c r="BB1381" s="48"/>
      <c r="BC1381" s="48"/>
      <c r="BD1381" s="48"/>
      <c r="BE1381" s="48"/>
      <c r="BF1381" s="48"/>
      <c r="BG1381" s="48"/>
      <c r="BH1381" s="48"/>
      <c r="BI1381" s="158"/>
      <c r="BJ1381" s="158"/>
      <c r="BK1381" s="48"/>
      <c r="BL1381" s="307"/>
      <c r="BM1381" s="48"/>
      <c r="BN1381" s="48"/>
      <c r="BO1381" s="48"/>
      <c r="BP1381" s="48"/>
      <c r="BQ1381" s="48"/>
      <c r="BR1381" s="48"/>
      <c r="BS1381" s="48"/>
      <c r="BT1381" s="48"/>
      <c r="BU1381" s="48"/>
      <c r="BV1381" s="48"/>
      <c r="BW1381" s="48"/>
      <c r="BX1381" s="48"/>
      <c r="BY1381" s="48"/>
      <c r="BZ1381" s="328"/>
      <c r="CA1381" s="48"/>
      <c r="CB1381" s="48"/>
      <c r="CC1381" s="48"/>
      <c r="CD1381" s="48"/>
      <c r="CE1381" s="48"/>
      <c r="CF1381" s="48"/>
      <c r="CG1381" s="48"/>
      <c r="CH1381" s="48"/>
      <c r="CI1381" s="48"/>
      <c r="CJ1381" s="48"/>
      <c r="CK1381" s="48"/>
      <c r="CL1381" s="48"/>
      <c r="CM1381" s="48"/>
      <c r="CN1381" s="48"/>
      <c r="CO1381" s="48"/>
      <c r="CP1381" s="48"/>
      <c r="CQ1381" s="48"/>
      <c r="CR1381" s="48"/>
      <c r="CS1381" s="48"/>
      <c r="CT1381" s="48"/>
      <c r="CU1381" s="48"/>
      <c r="CV1381" s="48"/>
      <c r="CW1381" s="48"/>
      <c r="CX1381" s="48"/>
      <c r="CY1381" s="48"/>
      <c r="CZ1381" s="48"/>
      <c r="DA1381" s="48"/>
      <c r="DB1381" s="48"/>
      <c r="DC1381" s="48"/>
      <c r="DD1381" s="48"/>
      <c r="DE1381" s="48"/>
      <c r="DF1381" s="48"/>
      <c r="DG1381" s="48"/>
      <c r="DH1381" s="48"/>
      <c r="DI1381" s="48"/>
      <c r="DJ1381" s="48"/>
      <c r="DK1381" s="48"/>
      <c r="DL1381" s="48"/>
      <c r="DM1381" s="48"/>
      <c r="DN1381" s="48"/>
      <c r="DO1381" s="48"/>
      <c r="DP1381" s="48"/>
      <c r="DQ1381" s="48"/>
      <c r="DR1381" s="48"/>
      <c r="DS1381" s="48"/>
      <c r="DT1381" s="48"/>
      <c r="DU1381" s="48"/>
      <c r="DV1381" s="48"/>
      <c r="DW1381" s="48"/>
      <c r="DX1381" s="48"/>
      <c r="DY1381" s="48"/>
      <c r="DZ1381" s="48"/>
      <c r="EA1381" s="48"/>
      <c r="EB1381" s="48"/>
      <c r="EC1381" s="48"/>
      <c r="ED1381" s="48"/>
      <c r="EE1381" s="48"/>
      <c r="EF1381" s="48"/>
      <c r="EG1381" s="48"/>
      <c r="EH1381" s="48"/>
      <c r="EI1381" s="48"/>
      <c r="EJ1381" s="48"/>
      <c r="EK1381" s="48"/>
      <c r="EL1381" s="48"/>
      <c r="ET1381" s="33" t="s">
        <v>1969</v>
      </c>
      <c r="EU1381" s="33" t="s">
        <v>1967</v>
      </c>
    </row>
    <row r="1382" spans="1:151" ht="12" hidden="1" customHeight="1">
      <c r="A1382" s="48"/>
      <c r="B1382" s="60"/>
      <c r="C1382" s="48"/>
      <c r="D1382" s="60"/>
      <c r="E1382" s="60"/>
      <c r="F1382" s="60"/>
      <c r="G1382" s="60"/>
      <c r="H1382" s="60"/>
      <c r="I1382" s="60"/>
      <c r="J1382" s="60"/>
      <c r="K1382" s="60"/>
      <c r="L1382" s="60"/>
      <c r="M1382" s="48"/>
      <c r="N1382" s="48"/>
      <c r="O1382" s="48"/>
      <c r="P1382" s="48"/>
      <c r="Q1382" s="48"/>
      <c r="R1382" s="48"/>
      <c r="S1382" s="48"/>
      <c r="T1382" s="48"/>
      <c r="U1382" s="48"/>
      <c r="V1382" s="48"/>
      <c r="W1382" s="48"/>
      <c r="X1382" s="48"/>
      <c r="Y1382" s="48"/>
      <c r="Z1382" s="48"/>
      <c r="AA1382" s="48"/>
      <c r="AB1382" s="48"/>
      <c r="AC1382" s="48"/>
      <c r="AD1382" s="48"/>
      <c r="AE1382" s="48"/>
      <c r="AF1382" s="48"/>
      <c r="AG1382" s="48"/>
      <c r="AH1382" s="48"/>
      <c r="AI1382" s="48"/>
      <c r="AJ1382" s="48"/>
      <c r="AK1382" s="48"/>
      <c r="AL1382" s="48"/>
      <c r="AM1382" s="48"/>
      <c r="AN1382" s="48"/>
      <c r="AO1382" s="48"/>
      <c r="AP1382" s="48"/>
      <c r="AQ1382" s="48"/>
      <c r="AR1382" s="48"/>
      <c r="AS1382" s="48"/>
      <c r="AT1382" s="48"/>
      <c r="AU1382" s="48"/>
      <c r="AV1382" s="48"/>
      <c r="AW1382" s="48"/>
      <c r="AX1382" s="48"/>
      <c r="AY1382" s="48"/>
      <c r="AZ1382" s="48"/>
      <c r="BA1382" s="48"/>
      <c r="BB1382" s="48"/>
      <c r="BC1382" s="48"/>
      <c r="BD1382" s="48"/>
      <c r="BE1382" s="48"/>
      <c r="BF1382" s="48"/>
      <c r="BG1382" s="48"/>
      <c r="BH1382" s="48"/>
      <c r="BI1382" s="158"/>
      <c r="BJ1382" s="158"/>
      <c r="BK1382" s="48"/>
      <c r="BL1382" s="307"/>
      <c r="BM1382" s="48"/>
      <c r="BN1382" s="48"/>
      <c r="BO1382" s="48"/>
      <c r="BP1382" s="48"/>
      <c r="BQ1382" s="48"/>
      <c r="BR1382" s="48"/>
      <c r="BS1382" s="48"/>
      <c r="BT1382" s="48"/>
      <c r="BU1382" s="48"/>
      <c r="BV1382" s="48"/>
      <c r="BW1382" s="48"/>
      <c r="BX1382" s="48"/>
      <c r="BY1382" s="48"/>
      <c r="BZ1382" s="328"/>
      <c r="CA1382" s="48"/>
      <c r="CB1382" s="48"/>
      <c r="CC1382" s="48"/>
      <c r="CD1382" s="48"/>
      <c r="CE1382" s="48"/>
      <c r="CF1382" s="48"/>
      <c r="CG1382" s="48"/>
      <c r="CH1382" s="48"/>
      <c r="CI1382" s="48"/>
      <c r="CJ1382" s="48"/>
      <c r="CK1382" s="48"/>
      <c r="CL1382" s="48"/>
      <c r="CM1382" s="48"/>
      <c r="CN1382" s="48"/>
      <c r="CO1382" s="48"/>
      <c r="CP1382" s="48"/>
      <c r="CQ1382" s="48"/>
      <c r="CR1382" s="48"/>
      <c r="CS1382" s="48"/>
      <c r="CT1382" s="48"/>
      <c r="CU1382" s="48"/>
      <c r="CV1382" s="48"/>
      <c r="CW1382" s="48"/>
      <c r="CX1382" s="48"/>
      <c r="CY1382" s="48"/>
      <c r="CZ1382" s="48"/>
      <c r="DA1382" s="48"/>
      <c r="DB1382" s="48"/>
      <c r="DC1382" s="48"/>
      <c r="DD1382" s="48"/>
      <c r="DE1382" s="48"/>
      <c r="DF1382" s="48"/>
      <c r="DG1382" s="48"/>
      <c r="DH1382" s="48"/>
      <c r="DI1382" s="48"/>
      <c r="DJ1382" s="48"/>
      <c r="DK1382" s="48"/>
      <c r="DL1382" s="48"/>
      <c r="DM1382" s="48"/>
      <c r="DN1382" s="48"/>
      <c r="DO1382" s="48"/>
      <c r="DP1382" s="48"/>
      <c r="DQ1382" s="48"/>
      <c r="DR1382" s="48"/>
      <c r="DS1382" s="48"/>
      <c r="DT1382" s="48"/>
      <c r="DU1382" s="48"/>
      <c r="DV1382" s="48"/>
      <c r="DW1382" s="48"/>
      <c r="DX1382" s="48"/>
      <c r="DY1382" s="48"/>
      <c r="DZ1382" s="48"/>
      <c r="EA1382" s="48"/>
      <c r="EB1382" s="48"/>
      <c r="EC1382" s="48"/>
      <c r="ED1382" s="48"/>
      <c r="EE1382" s="48"/>
      <c r="EF1382" s="48"/>
      <c r="EG1382" s="48"/>
      <c r="EH1382" s="48"/>
      <c r="EI1382" s="48"/>
      <c r="EJ1382" s="48"/>
      <c r="EK1382" s="48"/>
      <c r="EL1382" s="48"/>
      <c r="ET1382" s="33" t="s">
        <v>1970</v>
      </c>
      <c r="EU1382" s="33" t="s">
        <v>1968</v>
      </c>
    </row>
    <row r="1383" spans="1:151" ht="12" hidden="1" customHeight="1">
      <c r="A1383" s="48"/>
      <c r="B1383" s="60"/>
      <c r="C1383" s="48"/>
      <c r="D1383" s="60"/>
      <c r="E1383" s="60"/>
      <c r="F1383" s="60"/>
      <c r="G1383" s="60"/>
      <c r="H1383" s="60"/>
      <c r="I1383" s="60"/>
      <c r="J1383" s="60"/>
      <c r="K1383" s="60"/>
      <c r="L1383" s="60"/>
      <c r="M1383" s="48"/>
      <c r="N1383" s="48"/>
      <c r="O1383" s="48"/>
      <c r="P1383" s="48"/>
      <c r="Q1383" s="48"/>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c r="AM1383" s="48"/>
      <c r="AN1383" s="48"/>
      <c r="AO1383" s="48"/>
      <c r="AP1383" s="48"/>
      <c r="AQ1383" s="48"/>
      <c r="AR1383" s="48"/>
      <c r="AS1383" s="48"/>
      <c r="AT1383" s="48"/>
      <c r="AU1383" s="48"/>
      <c r="AV1383" s="48"/>
      <c r="AW1383" s="48"/>
      <c r="AX1383" s="48"/>
      <c r="AY1383" s="48"/>
      <c r="AZ1383" s="48"/>
      <c r="BA1383" s="48"/>
      <c r="BB1383" s="48"/>
      <c r="BC1383" s="48"/>
      <c r="BD1383" s="48"/>
      <c r="BE1383" s="48"/>
      <c r="BF1383" s="48"/>
      <c r="BG1383" s="48"/>
      <c r="BH1383" s="48"/>
      <c r="BI1383" s="158"/>
      <c r="BJ1383" s="158"/>
      <c r="BK1383" s="48"/>
      <c r="BL1383" s="307"/>
      <c r="BM1383" s="48"/>
      <c r="BN1383" s="48"/>
      <c r="BO1383" s="48"/>
      <c r="BP1383" s="48"/>
      <c r="BQ1383" s="48"/>
      <c r="BR1383" s="48"/>
      <c r="BS1383" s="48"/>
      <c r="BT1383" s="48"/>
      <c r="BU1383" s="48"/>
      <c r="BV1383" s="48"/>
      <c r="BW1383" s="48"/>
      <c r="BX1383" s="48"/>
      <c r="BY1383" s="48"/>
      <c r="BZ1383" s="328"/>
      <c r="CA1383" s="48"/>
      <c r="CB1383" s="48"/>
      <c r="CC1383" s="48"/>
      <c r="CD1383" s="48"/>
      <c r="CE1383" s="48"/>
      <c r="CF1383" s="48"/>
      <c r="CG1383" s="48"/>
      <c r="CH1383" s="48"/>
      <c r="CI1383" s="48"/>
      <c r="CJ1383" s="48"/>
      <c r="CK1383" s="48"/>
      <c r="CL1383" s="48"/>
      <c r="CM1383" s="48"/>
      <c r="CN1383" s="48"/>
      <c r="CO1383" s="48"/>
      <c r="CP1383" s="48"/>
      <c r="CQ1383" s="48"/>
      <c r="CR1383" s="48"/>
      <c r="CS1383" s="48"/>
      <c r="CT1383" s="48"/>
      <c r="CU1383" s="48"/>
      <c r="CV1383" s="48"/>
      <c r="CW1383" s="48"/>
      <c r="CX1383" s="48"/>
      <c r="CY1383" s="48"/>
      <c r="CZ1383" s="48"/>
      <c r="DA1383" s="48"/>
      <c r="DB1383" s="48"/>
      <c r="DC1383" s="48"/>
      <c r="DD1383" s="48"/>
      <c r="DE1383" s="48"/>
      <c r="DF1383" s="48"/>
      <c r="DG1383" s="48"/>
      <c r="DH1383" s="48"/>
      <c r="DI1383" s="48"/>
      <c r="DJ1383" s="48"/>
      <c r="DK1383" s="48"/>
      <c r="DL1383" s="48"/>
      <c r="DM1383" s="48"/>
      <c r="DN1383" s="48"/>
      <c r="DO1383" s="48"/>
      <c r="DP1383" s="48"/>
      <c r="DQ1383" s="48"/>
      <c r="DR1383" s="48"/>
      <c r="DS1383" s="48"/>
      <c r="DT1383" s="48"/>
      <c r="DU1383" s="48"/>
      <c r="DV1383" s="48"/>
      <c r="DW1383" s="48"/>
      <c r="DX1383" s="48"/>
      <c r="DY1383" s="48"/>
      <c r="DZ1383" s="48"/>
      <c r="EA1383" s="48"/>
      <c r="EB1383" s="48"/>
      <c r="EC1383" s="48"/>
      <c r="ED1383" s="48"/>
      <c r="EE1383" s="48"/>
      <c r="EF1383" s="48"/>
      <c r="EG1383" s="48"/>
      <c r="EH1383" s="48"/>
      <c r="EI1383" s="48"/>
      <c r="EJ1383" s="48"/>
      <c r="EK1383" s="48"/>
      <c r="EL1383" s="48"/>
      <c r="ET1383" s="33" t="s">
        <v>1971</v>
      </c>
      <c r="EU1383" s="33" t="s">
        <v>1969</v>
      </c>
    </row>
    <row r="1384" spans="1:151" ht="12" hidden="1" customHeight="1">
      <c r="A1384" s="48"/>
      <c r="B1384" s="60"/>
      <c r="C1384" s="48"/>
      <c r="D1384" s="60"/>
      <c r="E1384" s="60"/>
      <c r="F1384" s="60"/>
      <c r="G1384" s="60"/>
      <c r="H1384" s="60"/>
      <c r="I1384" s="60"/>
      <c r="J1384" s="60"/>
      <c r="K1384" s="60"/>
      <c r="L1384" s="60"/>
      <c r="M1384" s="48"/>
      <c r="N1384" s="48"/>
      <c r="O1384" s="48"/>
      <c r="P1384" s="48"/>
      <c r="Q1384" s="48"/>
      <c r="R1384" s="48"/>
      <c r="S1384" s="48"/>
      <c r="T1384" s="48"/>
      <c r="U1384" s="48"/>
      <c r="V1384" s="48"/>
      <c r="W1384" s="48"/>
      <c r="X1384" s="48"/>
      <c r="Y1384" s="48"/>
      <c r="Z1384" s="48"/>
      <c r="AA1384" s="48"/>
      <c r="AB1384" s="48"/>
      <c r="AC1384" s="48"/>
      <c r="AD1384" s="48"/>
      <c r="AE1384" s="48"/>
      <c r="AF1384" s="48"/>
      <c r="AG1384" s="48"/>
      <c r="AH1384" s="48"/>
      <c r="AI1384" s="48"/>
      <c r="AJ1384" s="48"/>
      <c r="AK1384" s="48"/>
      <c r="AL1384" s="48"/>
      <c r="AM1384" s="48"/>
      <c r="AN1384" s="48"/>
      <c r="AO1384" s="48"/>
      <c r="AP1384" s="48"/>
      <c r="AQ1384" s="48"/>
      <c r="AR1384" s="48"/>
      <c r="AS1384" s="48"/>
      <c r="AT1384" s="48"/>
      <c r="AU1384" s="48"/>
      <c r="AV1384" s="48"/>
      <c r="AW1384" s="48"/>
      <c r="AX1384" s="48"/>
      <c r="AY1384" s="48"/>
      <c r="AZ1384" s="48"/>
      <c r="BA1384" s="48"/>
      <c r="BB1384" s="48"/>
      <c r="BC1384" s="48"/>
      <c r="BD1384" s="48"/>
      <c r="BE1384" s="48"/>
      <c r="BF1384" s="48"/>
      <c r="BG1384" s="48"/>
      <c r="BH1384" s="48"/>
      <c r="BI1384" s="158"/>
      <c r="BJ1384" s="158"/>
      <c r="BK1384" s="48"/>
      <c r="BL1384" s="307"/>
      <c r="BM1384" s="48"/>
      <c r="BN1384" s="48"/>
      <c r="BO1384" s="48"/>
      <c r="BP1384" s="48"/>
      <c r="BQ1384" s="48"/>
      <c r="BR1384" s="48"/>
      <c r="BS1384" s="48"/>
      <c r="BT1384" s="48"/>
      <c r="BU1384" s="48"/>
      <c r="BV1384" s="48"/>
      <c r="BW1384" s="48"/>
      <c r="BX1384" s="48"/>
      <c r="BY1384" s="48"/>
      <c r="BZ1384" s="328"/>
      <c r="CA1384" s="48"/>
      <c r="CB1384" s="48"/>
      <c r="CC1384" s="48"/>
      <c r="CD1384" s="48"/>
      <c r="CE1384" s="48"/>
      <c r="CF1384" s="48"/>
      <c r="CG1384" s="48"/>
      <c r="CH1384" s="48"/>
      <c r="CI1384" s="48"/>
      <c r="CJ1384" s="48"/>
      <c r="CK1384" s="48"/>
      <c r="CL1384" s="48"/>
      <c r="CM1384" s="48"/>
      <c r="CN1384" s="48"/>
      <c r="CO1384" s="48"/>
      <c r="CP1384" s="48"/>
      <c r="CQ1384" s="48"/>
      <c r="CR1384" s="48"/>
      <c r="CS1384" s="48"/>
      <c r="CT1384" s="48"/>
      <c r="CU1384" s="48"/>
      <c r="CV1384" s="48"/>
      <c r="CW1384" s="48"/>
      <c r="CX1384" s="48"/>
      <c r="CY1384" s="48"/>
      <c r="CZ1384" s="48"/>
      <c r="DA1384" s="48"/>
      <c r="DB1384" s="48"/>
      <c r="DC1384" s="48"/>
      <c r="DD1384" s="48"/>
      <c r="DE1384" s="48"/>
      <c r="DF1384" s="48"/>
      <c r="DG1384" s="48"/>
      <c r="DH1384" s="48"/>
      <c r="DI1384" s="48"/>
      <c r="DJ1384" s="48"/>
      <c r="DK1384" s="48"/>
      <c r="DL1384" s="48"/>
      <c r="DM1384" s="48"/>
      <c r="DN1384" s="48"/>
      <c r="DO1384" s="48"/>
      <c r="DP1384" s="48"/>
      <c r="DQ1384" s="48"/>
      <c r="DR1384" s="48"/>
      <c r="DS1384" s="48"/>
      <c r="DT1384" s="48"/>
      <c r="DU1384" s="48"/>
      <c r="DV1384" s="48"/>
      <c r="DW1384" s="48"/>
      <c r="DX1384" s="48"/>
      <c r="DY1384" s="48"/>
      <c r="DZ1384" s="48"/>
      <c r="EA1384" s="48"/>
      <c r="EB1384" s="48"/>
      <c r="EC1384" s="48"/>
      <c r="ED1384" s="48"/>
      <c r="EE1384" s="48"/>
      <c r="EF1384" s="48"/>
      <c r="EG1384" s="48"/>
      <c r="EH1384" s="48"/>
      <c r="EI1384" s="48"/>
      <c r="EJ1384" s="48"/>
      <c r="EK1384" s="48"/>
      <c r="EL1384" s="48"/>
      <c r="ET1384" s="33" t="s">
        <v>1972</v>
      </c>
      <c r="EU1384" s="33" t="s">
        <v>1970</v>
      </c>
    </row>
    <row r="1385" spans="1:151" ht="12" hidden="1" customHeight="1">
      <c r="A1385" s="48"/>
      <c r="B1385" s="60"/>
      <c r="C1385" s="48"/>
      <c r="D1385" s="60"/>
      <c r="E1385" s="60"/>
      <c r="F1385" s="60"/>
      <c r="G1385" s="60"/>
      <c r="H1385" s="60"/>
      <c r="I1385" s="60"/>
      <c r="J1385" s="60"/>
      <c r="K1385" s="60"/>
      <c r="L1385" s="60"/>
      <c r="M1385" s="48"/>
      <c r="N1385" s="48"/>
      <c r="O1385" s="48"/>
      <c r="P1385" s="48"/>
      <c r="Q1385" s="48"/>
      <c r="R1385" s="48"/>
      <c r="S1385" s="48"/>
      <c r="T1385" s="48"/>
      <c r="U1385" s="48"/>
      <c r="V1385" s="48"/>
      <c r="W1385" s="48"/>
      <c r="X1385" s="48"/>
      <c r="Y1385" s="48"/>
      <c r="Z1385" s="48"/>
      <c r="AA1385" s="48"/>
      <c r="AB1385" s="48"/>
      <c r="AC1385" s="48"/>
      <c r="AD1385" s="48"/>
      <c r="AE1385" s="48"/>
      <c r="AF1385" s="48"/>
      <c r="AG1385" s="48"/>
      <c r="AH1385" s="48"/>
      <c r="AI1385" s="48"/>
      <c r="AJ1385" s="48"/>
      <c r="AK1385" s="48"/>
      <c r="AL1385" s="48"/>
      <c r="AM1385" s="48"/>
      <c r="AN1385" s="48"/>
      <c r="AO1385" s="48"/>
      <c r="AP1385" s="48"/>
      <c r="AQ1385" s="48"/>
      <c r="AR1385" s="48"/>
      <c r="AS1385" s="48"/>
      <c r="AT1385" s="48"/>
      <c r="AU1385" s="48"/>
      <c r="AV1385" s="48"/>
      <c r="AW1385" s="48"/>
      <c r="AX1385" s="48"/>
      <c r="AY1385" s="48"/>
      <c r="AZ1385" s="48"/>
      <c r="BA1385" s="48"/>
      <c r="BB1385" s="48"/>
      <c r="BC1385" s="48"/>
      <c r="BD1385" s="48"/>
      <c r="BE1385" s="48"/>
      <c r="BF1385" s="48"/>
      <c r="BG1385" s="48"/>
      <c r="BH1385" s="48"/>
      <c r="BI1385" s="158"/>
      <c r="BJ1385" s="158"/>
      <c r="BK1385" s="48"/>
      <c r="BL1385" s="307"/>
      <c r="BM1385" s="48"/>
      <c r="BN1385" s="48"/>
      <c r="BO1385" s="48"/>
      <c r="BP1385" s="48"/>
      <c r="BQ1385" s="48"/>
      <c r="BR1385" s="48"/>
      <c r="BS1385" s="48"/>
      <c r="BT1385" s="48"/>
      <c r="BU1385" s="48"/>
      <c r="BV1385" s="48"/>
      <c r="BW1385" s="48"/>
      <c r="BX1385" s="48"/>
      <c r="BY1385" s="48"/>
      <c r="BZ1385" s="328"/>
      <c r="CA1385" s="48"/>
      <c r="CB1385" s="48"/>
      <c r="CC1385" s="48"/>
      <c r="CD1385" s="48"/>
      <c r="CE1385" s="48"/>
      <c r="CF1385" s="48"/>
      <c r="CG1385" s="48"/>
      <c r="CH1385" s="48"/>
      <c r="CI1385" s="48"/>
      <c r="CJ1385" s="48"/>
      <c r="CK1385" s="48"/>
      <c r="CL1385" s="48"/>
      <c r="CM1385" s="48"/>
      <c r="CN1385" s="48"/>
      <c r="CO1385" s="48"/>
      <c r="CP1385" s="48"/>
      <c r="CQ1385" s="48"/>
      <c r="CR1385" s="48"/>
      <c r="CS1385" s="48"/>
      <c r="CT1385" s="48"/>
      <c r="CU1385" s="48"/>
      <c r="CV1385" s="48"/>
      <c r="CW1385" s="48"/>
      <c r="CX1385" s="48"/>
      <c r="CY1385" s="48"/>
      <c r="CZ1385" s="48"/>
      <c r="DA1385" s="48"/>
      <c r="DB1385" s="48"/>
      <c r="DC1385" s="48"/>
      <c r="DD1385" s="48"/>
      <c r="DE1385" s="48"/>
      <c r="DF1385" s="48"/>
      <c r="DG1385" s="48"/>
      <c r="DH1385" s="48"/>
      <c r="DI1385" s="48"/>
      <c r="DJ1385" s="48"/>
      <c r="DK1385" s="48"/>
      <c r="DL1385" s="48"/>
      <c r="DM1385" s="48"/>
      <c r="DN1385" s="48"/>
      <c r="DO1385" s="48"/>
      <c r="DP1385" s="48"/>
      <c r="DQ1385" s="48"/>
      <c r="DR1385" s="48"/>
      <c r="DS1385" s="48"/>
      <c r="DT1385" s="48"/>
      <c r="DU1385" s="48"/>
      <c r="DV1385" s="48"/>
      <c r="DW1385" s="48"/>
      <c r="DX1385" s="48"/>
      <c r="DY1385" s="48"/>
      <c r="DZ1385" s="48"/>
      <c r="EA1385" s="48"/>
      <c r="EB1385" s="48"/>
      <c r="EC1385" s="48"/>
      <c r="ED1385" s="48"/>
      <c r="EE1385" s="48"/>
      <c r="EF1385" s="48"/>
      <c r="EG1385" s="48"/>
      <c r="EH1385" s="48"/>
      <c r="EI1385" s="48"/>
      <c r="EJ1385" s="48"/>
      <c r="EK1385" s="48"/>
      <c r="EL1385" s="48"/>
      <c r="ET1385" s="33" t="s">
        <v>1973</v>
      </c>
      <c r="EU1385" s="33" t="s">
        <v>1971</v>
      </c>
    </row>
    <row r="1386" spans="1:151" ht="12" hidden="1" customHeight="1">
      <c r="A1386" s="48"/>
      <c r="B1386" s="60"/>
      <c r="C1386" s="48"/>
      <c r="D1386" s="60"/>
      <c r="E1386" s="60"/>
      <c r="F1386" s="60"/>
      <c r="G1386" s="60"/>
      <c r="H1386" s="60"/>
      <c r="I1386" s="60"/>
      <c r="J1386" s="60"/>
      <c r="K1386" s="60"/>
      <c r="L1386" s="60"/>
      <c r="M1386" s="48"/>
      <c r="N1386" s="48"/>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c r="AM1386" s="48"/>
      <c r="AN1386" s="48"/>
      <c r="AO1386" s="48"/>
      <c r="AP1386" s="48"/>
      <c r="AQ1386" s="48"/>
      <c r="AR1386" s="48"/>
      <c r="AS1386" s="48"/>
      <c r="AT1386" s="48"/>
      <c r="AU1386" s="48"/>
      <c r="AV1386" s="48"/>
      <c r="AW1386" s="48"/>
      <c r="AX1386" s="48"/>
      <c r="AY1386" s="48"/>
      <c r="AZ1386" s="48"/>
      <c r="BA1386" s="48"/>
      <c r="BB1386" s="48"/>
      <c r="BC1386" s="48"/>
      <c r="BD1386" s="48"/>
      <c r="BE1386" s="48"/>
      <c r="BF1386" s="48"/>
      <c r="BG1386" s="48"/>
      <c r="BH1386" s="48"/>
      <c r="BI1386" s="158"/>
      <c r="BJ1386" s="158"/>
      <c r="BK1386" s="48"/>
      <c r="BL1386" s="307"/>
      <c r="BM1386" s="48"/>
      <c r="BN1386" s="48"/>
      <c r="BO1386" s="48"/>
      <c r="BP1386" s="48"/>
      <c r="BQ1386" s="48"/>
      <c r="BR1386" s="48"/>
      <c r="BS1386" s="48"/>
      <c r="BT1386" s="48"/>
      <c r="BU1386" s="48"/>
      <c r="BV1386" s="48"/>
      <c r="BW1386" s="48"/>
      <c r="BX1386" s="48"/>
      <c r="BY1386" s="48"/>
      <c r="BZ1386" s="328"/>
      <c r="CA1386" s="48"/>
      <c r="CB1386" s="48"/>
      <c r="CC1386" s="48"/>
      <c r="CD1386" s="48"/>
      <c r="CE1386" s="48"/>
      <c r="CF1386" s="48"/>
      <c r="CG1386" s="48"/>
      <c r="CH1386" s="48"/>
      <c r="CI1386" s="48"/>
      <c r="CJ1386" s="48"/>
      <c r="CK1386" s="48"/>
      <c r="CL1386" s="48"/>
      <c r="CM1386" s="48"/>
      <c r="CN1386" s="48"/>
      <c r="CO1386" s="48"/>
      <c r="CP1386" s="48"/>
      <c r="CQ1386" s="48"/>
      <c r="CR1386" s="48"/>
      <c r="CS1386" s="48"/>
      <c r="CT1386" s="48"/>
      <c r="CU1386" s="48"/>
      <c r="CV1386" s="48"/>
      <c r="CW1386" s="48"/>
      <c r="CX1386" s="48"/>
      <c r="CY1386" s="48"/>
      <c r="CZ1386" s="48"/>
      <c r="DA1386" s="48"/>
      <c r="DB1386" s="48"/>
      <c r="DC1386" s="48"/>
      <c r="DD1386" s="48"/>
      <c r="DE1386" s="48"/>
      <c r="DF1386" s="48"/>
      <c r="DG1386" s="48"/>
      <c r="DH1386" s="48"/>
      <c r="DI1386" s="48"/>
      <c r="DJ1386" s="48"/>
      <c r="DK1386" s="48"/>
      <c r="DL1386" s="48"/>
      <c r="DM1386" s="48"/>
      <c r="DN1386" s="48"/>
      <c r="DO1386" s="48"/>
      <c r="DP1386" s="48"/>
      <c r="DQ1386" s="48"/>
      <c r="DR1386" s="48"/>
      <c r="DS1386" s="48"/>
      <c r="DT1386" s="48"/>
      <c r="DU1386" s="48"/>
      <c r="DV1386" s="48"/>
      <c r="DW1386" s="48"/>
      <c r="DX1386" s="48"/>
      <c r="DY1386" s="48"/>
      <c r="DZ1386" s="48"/>
      <c r="EA1386" s="48"/>
      <c r="EB1386" s="48"/>
      <c r="EC1386" s="48"/>
      <c r="ED1386" s="48"/>
      <c r="EE1386" s="48"/>
      <c r="EF1386" s="48"/>
      <c r="EG1386" s="48"/>
      <c r="EH1386" s="48"/>
      <c r="EI1386" s="48"/>
      <c r="EJ1386" s="48"/>
      <c r="EK1386" s="48"/>
      <c r="EL1386" s="48"/>
      <c r="ET1386" s="33" t="s">
        <v>378</v>
      </c>
      <c r="EU1386" s="33" t="s">
        <v>1972</v>
      </c>
    </row>
    <row r="1387" spans="1:151" ht="12" hidden="1" customHeight="1">
      <c r="A1387" s="48"/>
      <c r="B1387" s="60"/>
      <c r="C1387" s="48"/>
      <c r="D1387" s="60"/>
      <c r="E1387" s="60"/>
      <c r="F1387" s="60"/>
      <c r="G1387" s="60"/>
      <c r="H1387" s="60"/>
      <c r="I1387" s="60"/>
      <c r="J1387" s="60"/>
      <c r="K1387" s="60"/>
      <c r="L1387" s="60"/>
      <c r="M1387" s="48"/>
      <c r="N1387" s="48"/>
      <c r="O1387" s="48"/>
      <c r="P1387" s="48"/>
      <c r="Q1387" s="48"/>
      <c r="R1387" s="48"/>
      <c r="S1387" s="48"/>
      <c r="T1387" s="48"/>
      <c r="U1387" s="48"/>
      <c r="V1387" s="48"/>
      <c r="W1387" s="48"/>
      <c r="X1387" s="48"/>
      <c r="Y1387" s="48"/>
      <c r="Z1387" s="48"/>
      <c r="AA1387" s="48"/>
      <c r="AB1387" s="48"/>
      <c r="AC1387" s="48"/>
      <c r="AD1387" s="48"/>
      <c r="AE1387" s="48"/>
      <c r="AF1387" s="48"/>
      <c r="AG1387" s="48"/>
      <c r="AH1387" s="48"/>
      <c r="AI1387" s="48"/>
      <c r="AJ1387" s="48"/>
      <c r="AK1387" s="48"/>
      <c r="AL1387" s="48"/>
      <c r="AM1387" s="48"/>
      <c r="AN1387" s="48"/>
      <c r="AO1387" s="48"/>
      <c r="AP1387" s="48"/>
      <c r="AQ1387" s="48"/>
      <c r="AR1387" s="48"/>
      <c r="AS1387" s="48"/>
      <c r="AT1387" s="48"/>
      <c r="AU1387" s="48"/>
      <c r="AV1387" s="48"/>
      <c r="AW1387" s="48"/>
      <c r="AX1387" s="48"/>
      <c r="AY1387" s="48"/>
      <c r="AZ1387" s="48"/>
      <c r="BA1387" s="48"/>
      <c r="BB1387" s="48"/>
      <c r="BC1387" s="48"/>
      <c r="BD1387" s="48"/>
      <c r="BE1387" s="48"/>
      <c r="BF1387" s="48"/>
      <c r="BG1387" s="48"/>
      <c r="BH1387" s="48"/>
      <c r="BI1387" s="158"/>
      <c r="BJ1387" s="158"/>
      <c r="BK1387" s="48"/>
      <c r="BL1387" s="307"/>
      <c r="BM1387" s="48"/>
      <c r="BN1387" s="48"/>
      <c r="BO1387" s="48"/>
      <c r="BP1387" s="48"/>
      <c r="BQ1387" s="48"/>
      <c r="BR1387" s="48"/>
      <c r="BS1387" s="48"/>
      <c r="BT1387" s="48"/>
      <c r="BU1387" s="48"/>
      <c r="BV1387" s="48"/>
      <c r="BW1387" s="48"/>
      <c r="BX1387" s="48"/>
      <c r="BY1387" s="48"/>
      <c r="BZ1387" s="328"/>
      <c r="CA1387" s="48"/>
      <c r="CB1387" s="48"/>
      <c r="CC1387" s="48"/>
      <c r="CD1387" s="48"/>
      <c r="CE1387" s="48"/>
      <c r="CF1387" s="48"/>
      <c r="CG1387" s="48"/>
      <c r="CH1387" s="48"/>
      <c r="CI1387" s="48"/>
      <c r="CJ1387" s="48"/>
      <c r="CK1387" s="48"/>
      <c r="CL1387" s="48"/>
      <c r="CM1387" s="48"/>
      <c r="CN1387" s="48"/>
      <c r="CO1387" s="48"/>
      <c r="CP1387" s="48"/>
      <c r="CQ1387" s="48"/>
      <c r="CR1387" s="48"/>
      <c r="CS1387" s="48"/>
      <c r="CT1387" s="48"/>
      <c r="CU1387" s="48"/>
      <c r="CV1387" s="48"/>
      <c r="CW1387" s="48"/>
      <c r="CX1387" s="48"/>
      <c r="CY1387" s="48"/>
      <c r="CZ1387" s="48"/>
      <c r="DA1387" s="48"/>
      <c r="DB1387" s="48"/>
      <c r="DC1387" s="48"/>
      <c r="DD1387" s="48"/>
      <c r="DE1387" s="48"/>
      <c r="DF1387" s="48"/>
      <c r="DG1387" s="48"/>
      <c r="DH1387" s="48"/>
      <c r="DI1387" s="48"/>
      <c r="DJ1387" s="48"/>
      <c r="DK1387" s="48"/>
      <c r="DL1387" s="48"/>
      <c r="DM1387" s="48"/>
      <c r="DN1387" s="48"/>
      <c r="DO1387" s="48"/>
      <c r="DP1387" s="48"/>
      <c r="DQ1387" s="48"/>
      <c r="DR1387" s="48"/>
      <c r="DS1387" s="48"/>
      <c r="DT1387" s="48"/>
      <c r="DU1387" s="48"/>
      <c r="DV1387" s="48"/>
      <c r="DW1387" s="48"/>
      <c r="DX1387" s="48"/>
      <c r="DY1387" s="48"/>
      <c r="DZ1387" s="48"/>
      <c r="EA1387" s="48"/>
      <c r="EB1387" s="48"/>
      <c r="EC1387" s="48"/>
      <c r="ED1387" s="48"/>
      <c r="EE1387" s="48"/>
      <c r="EF1387" s="48"/>
      <c r="EG1387" s="48"/>
      <c r="EH1387" s="48"/>
      <c r="EI1387" s="48"/>
      <c r="EJ1387" s="48"/>
      <c r="EK1387" s="48"/>
      <c r="EL1387" s="48"/>
      <c r="ET1387" s="33" t="s">
        <v>1974</v>
      </c>
      <c r="EU1387" s="33" t="s">
        <v>1973</v>
      </c>
    </row>
    <row r="1388" spans="1:151" ht="12" hidden="1" customHeight="1">
      <c r="A1388" s="48"/>
      <c r="B1388" s="60"/>
      <c r="C1388" s="48"/>
      <c r="D1388" s="60"/>
      <c r="E1388" s="60"/>
      <c r="F1388" s="60"/>
      <c r="G1388" s="60"/>
      <c r="H1388" s="60"/>
      <c r="I1388" s="60"/>
      <c r="J1388" s="60"/>
      <c r="K1388" s="60"/>
      <c r="L1388" s="60"/>
      <c r="M1388" s="48"/>
      <c r="N1388" s="48"/>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c r="AM1388" s="48"/>
      <c r="AN1388" s="48"/>
      <c r="AO1388" s="48"/>
      <c r="AP1388" s="48"/>
      <c r="AQ1388" s="48"/>
      <c r="AR1388" s="48"/>
      <c r="AS1388" s="48"/>
      <c r="AT1388" s="48"/>
      <c r="AU1388" s="48"/>
      <c r="AV1388" s="48"/>
      <c r="AW1388" s="48"/>
      <c r="AX1388" s="48"/>
      <c r="AY1388" s="48"/>
      <c r="AZ1388" s="48"/>
      <c r="BA1388" s="48"/>
      <c r="BB1388" s="48"/>
      <c r="BC1388" s="48"/>
      <c r="BD1388" s="48"/>
      <c r="BE1388" s="48"/>
      <c r="BF1388" s="48"/>
      <c r="BG1388" s="48"/>
      <c r="BH1388" s="48"/>
      <c r="BI1388" s="158"/>
      <c r="BJ1388" s="158"/>
      <c r="BK1388" s="48"/>
      <c r="BL1388" s="307"/>
      <c r="BM1388" s="48"/>
      <c r="BN1388" s="48"/>
      <c r="BO1388" s="48"/>
      <c r="BP1388" s="48"/>
      <c r="BQ1388" s="48"/>
      <c r="BR1388" s="48"/>
      <c r="BS1388" s="48"/>
      <c r="BT1388" s="48"/>
      <c r="BU1388" s="48"/>
      <c r="BV1388" s="48"/>
      <c r="BW1388" s="48"/>
      <c r="BX1388" s="48"/>
      <c r="BY1388" s="48"/>
      <c r="BZ1388" s="328"/>
      <c r="CA1388" s="48"/>
      <c r="CB1388" s="48"/>
      <c r="CC1388" s="48"/>
      <c r="CD1388" s="48"/>
      <c r="CE1388" s="48"/>
      <c r="CF1388" s="48"/>
      <c r="CG1388" s="48"/>
      <c r="CH1388" s="48"/>
      <c r="CI1388" s="48"/>
      <c r="CJ1388" s="48"/>
      <c r="CK1388" s="48"/>
      <c r="CL1388" s="48"/>
      <c r="CM1388" s="48"/>
      <c r="CN1388" s="48"/>
      <c r="CO1388" s="48"/>
      <c r="CP1388" s="48"/>
      <c r="CQ1388" s="48"/>
      <c r="CR1388" s="48"/>
      <c r="CS1388" s="48"/>
      <c r="CT1388" s="48"/>
      <c r="CU1388" s="48"/>
      <c r="CV1388" s="48"/>
      <c r="CW1388" s="48"/>
      <c r="CX1388" s="48"/>
      <c r="CY1388" s="48"/>
      <c r="CZ1388" s="48"/>
      <c r="DA1388" s="48"/>
      <c r="DB1388" s="48"/>
      <c r="DC1388" s="48"/>
      <c r="DD1388" s="48"/>
      <c r="DE1388" s="48"/>
      <c r="DF1388" s="48"/>
      <c r="DG1388" s="48"/>
      <c r="DH1388" s="48"/>
      <c r="DI1388" s="48"/>
      <c r="DJ1388" s="48"/>
      <c r="DK1388" s="48"/>
      <c r="DL1388" s="48"/>
      <c r="DM1388" s="48"/>
      <c r="DN1388" s="48"/>
      <c r="DO1388" s="48"/>
      <c r="DP1388" s="48"/>
      <c r="DQ1388" s="48"/>
      <c r="DR1388" s="48"/>
      <c r="DS1388" s="48"/>
      <c r="DT1388" s="48"/>
      <c r="DU1388" s="48"/>
      <c r="DV1388" s="48"/>
      <c r="DW1388" s="48"/>
      <c r="DX1388" s="48"/>
      <c r="DY1388" s="48"/>
      <c r="DZ1388" s="48"/>
      <c r="EA1388" s="48"/>
      <c r="EB1388" s="48"/>
      <c r="EC1388" s="48"/>
      <c r="ED1388" s="48"/>
      <c r="EE1388" s="48"/>
      <c r="EF1388" s="48"/>
      <c r="EG1388" s="48"/>
      <c r="EH1388" s="48"/>
      <c r="EI1388" s="48"/>
      <c r="EJ1388" s="48"/>
      <c r="EK1388" s="48"/>
      <c r="EL1388" s="48"/>
      <c r="ET1388" s="33" t="s">
        <v>1975</v>
      </c>
      <c r="EU1388" s="33" t="s">
        <v>378</v>
      </c>
    </row>
    <row r="1389" spans="1:151" ht="12" hidden="1" customHeight="1">
      <c r="A1389" s="48"/>
      <c r="B1389" s="60"/>
      <c r="C1389" s="48"/>
      <c r="D1389" s="60"/>
      <c r="E1389" s="60"/>
      <c r="F1389" s="60"/>
      <c r="G1389" s="60"/>
      <c r="H1389" s="60"/>
      <c r="I1389" s="60"/>
      <c r="J1389" s="60"/>
      <c r="K1389" s="60"/>
      <c r="L1389" s="60"/>
      <c r="M1389" s="48"/>
      <c r="N1389" s="48"/>
      <c r="O1389" s="48"/>
      <c r="P1389" s="48"/>
      <c r="Q1389" s="48"/>
      <c r="R1389" s="48"/>
      <c r="S1389" s="48"/>
      <c r="T1389" s="48"/>
      <c r="U1389" s="48"/>
      <c r="V1389" s="48"/>
      <c r="W1389" s="48"/>
      <c r="X1389" s="48"/>
      <c r="Y1389" s="48"/>
      <c r="Z1389" s="48"/>
      <c r="AA1389" s="48"/>
      <c r="AB1389" s="48"/>
      <c r="AC1389" s="48"/>
      <c r="AD1389" s="48"/>
      <c r="AE1389" s="48"/>
      <c r="AF1389" s="48"/>
      <c r="AG1389" s="48"/>
      <c r="AH1389" s="48"/>
      <c r="AI1389" s="48"/>
      <c r="AJ1389" s="48"/>
      <c r="AK1389" s="48"/>
      <c r="AL1389" s="48"/>
      <c r="AM1389" s="48"/>
      <c r="AN1389" s="48"/>
      <c r="AO1389" s="48"/>
      <c r="AP1389" s="48"/>
      <c r="AQ1389" s="48"/>
      <c r="AR1389" s="48"/>
      <c r="AS1389" s="48"/>
      <c r="AT1389" s="48"/>
      <c r="AU1389" s="48"/>
      <c r="AV1389" s="48"/>
      <c r="AW1389" s="48"/>
      <c r="AX1389" s="48"/>
      <c r="AY1389" s="48"/>
      <c r="AZ1389" s="48"/>
      <c r="BA1389" s="48"/>
      <c r="BB1389" s="48"/>
      <c r="BC1389" s="48"/>
      <c r="BD1389" s="48"/>
      <c r="BE1389" s="48"/>
      <c r="BF1389" s="48"/>
      <c r="BG1389" s="48"/>
      <c r="BH1389" s="48"/>
      <c r="BI1389" s="158"/>
      <c r="BJ1389" s="158"/>
      <c r="BK1389" s="48"/>
      <c r="BL1389" s="307"/>
      <c r="BM1389" s="48"/>
      <c r="BN1389" s="48"/>
      <c r="BO1389" s="48"/>
      <c r="BP1389" s="48"/>
      <c r="BQ1389" s="48"/>
      <c r="BR1389" s="48"/>
      <c r="BS1389" s="48"/>
      <c r="BT1389" s="48"/>
      <c r="BU1389" s="48"/>
      <c r="BV1389" s="48"/>
      <c r="BW1389" s="48"/>
      <c r="BX1389" s="48"/>
      <c r="BY1389" s="48"/>
      <c r="BZ1389" s="328"/>
      <c r="CA1389" s="48"/>
      <c r="CB1389" s="48"/>
      <c r="CC1389" s="48"/>
      <c r="CD1389" s="48"/>
      <c r="CE1389" s="48"/>
      <c r="CF1389" s="48"/>
      <c r="CG1389" s="48"/>
      <c r="CH1389" s="48"/>
      <c r="CI1389" s="48"/>
      <c r="CJ1389" s="48"/>
      <c r="CK1389" s="48"/>
      <c r="CL1389" s="48"/>
      <c r="CM1389" s="48"/>
      <c r="CN1389" s="48"/>
      <c r="CO1389" s="48"/>
      <c r="CP1389" s="48"/>
      <c r="CQ1389" s="48"/>
      <c r="CR1389" s="48"/>
      <c r="CS1389" s="48"/>
      <c r="CT1389" s="48"/>
      <c r="CU1389" s="48"/>
      <c r="CV1389" s="48"/>
      <c r="CW1389" s="48"/>
      <c r="CX1389" s="48"/>
      <c r="CY1389" s="48"/>
      <c r="CZ1389" s="48"/>
      <c r="DA1389" s="48"/>
      <c r="DB1389" s="48"/>
      <c r="DC1389" s="48"/>
      <c r="DD1389" s="48"/>
      <c r="DE1389" s="48"/>
      <c r="DF1389" s="48"/>
      <c r="DG1389" s="48"/>
      <c r="DH1389" s="48"/>
      <c r="DI1389" s="48"/>
      <c r="DJ1389" s="48"/>
      <c r="DK1389" s="48"/>
      <c r="DL1389" s="48"/>
      <c r="DM1389" s="48"/>
      <c r="DN1389" s="48"/>
      <c r="DO1389" s="48"/>
      <c r="DP1389" s="48"/>
      <c r="DQ1389" s="48"/>
      <c r="DR1389" s="48"/>
      <c r="DS1389" s="48"/>
      <c r="DT1389" s="48"/>
      <c r="DU1389" s="48"/>
      <c r="DV1389" s="48"/>
      <c r="DW1389" s="48"/>
      <c r="DX1389" s="48"/>
      <c r="DY1389" s="48"/>
      <c r="DZ1389" s="48"/>
      <c r="EA1389" s="48"/>
      <c r="EB1389" s="48"/>
      <c r="EC1389" s="48"/>
      <c r="ED1389" s="48"/>
      <c r="EE1389" s="48"/>
      <c r="EF1389" s="48"/>
      <c r="EG1389" s="48"/>
      <c r="EH1389" s="48"/>
      <c r="EI1389" s="48"/>
      <c r="EJ1389" s="48"/>
      <c r="EK1389" s="48"/>
      <c r="EL1389" s="48"/>
      <c r="ET1389" s="33" t="s">
        <v>1976</v>
      </c>
      <c r="EU1389" s="33" t="s">
        <v>1974</v>
      </c>
    </row>
    <row r="1390" spans="1:151" ht="12" hidden="1" customHeight="1">
      <c r="A1390" s="48"/>
      <c r="B1390" s="60"/>
      <c r="C1390" s="48"/>
      <c r="D1390" s="60"/>
      <c r="E1390" s="60"/>
      <c r="F1390" s="60"/>
      <c r="G1390" s="60"/>
      <c r="H1390" s="60"/>
      <c r="I1390" s="60"/>
      <c r="J1390" s="60"/>
      <c r="K1390" s="60"/>
      <c r="L1390" s="60"/>
      <c r="M1390" s="48"/>
      <c r="N1390" s="48"/>
      <c r="O1390" s="48"/>
      <c r="P1390" s="48"/>
      <c r="Q1390" s="48"/>
      <c r="R1390" s="48"/>
      <c r="S1390" s="48"/>
      <c r="T1390" s="48"/>
      <c r="U1390" s="48"/>
      <c r="V1390" s="48"/>
      <c r="W1390" s="48"/>
      <c r="X1390" s="48"/>
      <c r="Y1390" s="48"/>
      <c r="Z1390" s="48"/>
      <c r="AA1390" s="48"/>
      <c r="AB1390" s="48"/>
      <c r="AC1390" s="48"/>
      <c r="AD1390" s="48"/>
      <c r="AE1390" s="48"/>
      <c r="AF1390" s="48"/>
      <c r="AG1390" s="48"/>
      <c r="AH1390" s="48"/>
      <c r="AI1390" s="48"/>
      <c r="AJ1390" s="48"/>
      <c r="AK1390" s="48"/>
      <c r="AL1390" s="48"/>
      <c r="AM1390" s="48"/>
      <c r="AN1390" s="48"/>
      <c r="AO1390" s="48"/>
      <c r="AP1390" s="48"/>
      <c r="AQ1390" s="48"/>
      <c r="AR1390" s="48"/>
      <c r="AS1390" s="48"/>
      <c r="AT1390" s="48"/>
      <c r="AU1390" s="48"/>
      <c r="AV1390" s="48"/>
      <c r="AW1390" s="48"/>
      <c r="AX1390" s="48"/>
      <c r="AY1390" s="48"/>
      <c r="AZ1390" s="48"/>
      <c r="BA1390" s="48"/>
      <c r="BB1390" s="48"/>
      <c r="BC1390" s="48"/>
      <c r="BD1390" s="48"/>
      <c r="BE1390" s="48"/>
      <c r="BF1390" s="48"/>
      <c r="BG1390" s="48"/>
      <c r="BH1390" s="48"/>
      <c r="BI1390" s="158"/>
      <c r="BJ1390" s="158"/>
      <c r="BK1390" s="48"/>
      <c r="BL1390" s="307"/>
      <c r="BM1390" s="48"/>
      <c r="BN1390" s="48"/>
      <c r="BO1390" s="48"/>
      <c r="BP1390" s="48"/>
      <c r="BQ1390" s="48"/>
      <c r="BR1390" s="48"/>
      <c r="BS1390" s="48"/>
      <c r="BT1390" s="48"/>
      <c r="BU1390" s="48"/>
      <c r="BV1390" s="48"/>
      <c r="BW1390" s="48"/>
      <c r="BX1390" s="48"/>
      <c r="BY1390" s="48"/>
      <c r="BZ1390" s="328"/>
      <c r="CA1390" s="48"/>
      <c r="CB1390" s="48"/>
      <c r="CC1390" s="48"/>
      <c r="CD1390" s="48"/>
      <c r="CE1390" s="48"/>
      <c r="CF1390" s="48"/>
      <c r="CG1390" s="48"/>
      <c r="CH1390" s="48"/>
      <c r="CI1390" s="48"/>
      <c r="CJ1390" s="48"/>
      <c r="CK1390" s="48"/>
      <c r="CL1390" s="48"/>
      <c r="CM1390" s="48"/>
      <c r="CN1390" s="48"/>
      <c r="CO1390" s="48"/>
      <c r="CP1390" s="48"/>
      <c r="CQ1390" s="48"/>
      <c r="CR1390" s="48"/>
      <c r="CS1390" s="48"/>
      <c r="CT1390" s="48"/>
      <c r="CU1390" s="48"/>
      <c r="CV1390" s="48"/>
      <c r="CW1390" s="48"/>
      <c r="CX1390" s="48"/>
      <c r="CY1390" s="48"/>
      <c r="CZ1390" s="48"/>
      <c r="DA1390" s="48"/>
      <c r="DB1390" s="48"/>
      <c r="DC1390" s="48"/>
      <c r="DD1390" s="48"/>
      <c r="DE1390" s="48"/>
      <c r="DF1390" s="48"/>
      <c r="DG1390" s="48"/>
      <c r="DH1390" s="48"/>
      <c r="DI1390" s="48"/>
      <c r="DJ1390" s="48"/>
      <c r="DK1390" s="48"/>
      <c r="DL1390" s="48"/>
      <c r="DM1390" s="48"/>
      <c r="DN1390" s="48"/>
      <c r="DO1390" s="48"/>
      <c r="DP1390" s="48"/>
      <c r="DQ1390" s="48"/>
      <c r="DR1390" s="48"/>
      <c r="DS1390" s="48"/>
      <c r="DT1390" s="48"/>
      <c r="DU1390" s="48"/>
      <c r="DV1390" s="48"/>
      <c r="DW1390" s="48"/>
      <c r="DX1390" s="48"/>
      <c r="DY1390" s="48"/>
      <c r="DZ1390" s="48"/>
      <c r="EA1390" s="48"/>
      <c r="EB1390" s="48"/>
      <c r="EC1390" s="48"/>
      <c r="ED1390" s="48"/>
      <c r="EE1390" s="48"/>
      <c r="EF1390" s="48"/>
      <c r="EG1390" s="48"/>
      <c r="EH1390" s="48"/>
      <c r="EI1390" s="48"/>
      <c r="EJ1390" s="48"/>
      <c r="EK1390" s="48"/>
      <c r="EL1390" s="48"/>
      <c r="ET1390" s="33" t="s">
        <v>1977</v>
      </c>
      <c r="EU1390" s="33" t="s">
        <v>1975</v>
      </c>
    </row>
    <row r="1391" spans="1:151" ht="12" hidden="1" customHeight="1">
      <c r="A1391" s="48"/>
      <c r="B1391" s="60"/>
      <c r="C1391" s="48"/>
      <c r="D1391" s="60"/>
      <c r="E1391" s="60"/>
      <c r="F1391" s="60"/>
      <c r="G1391" s="60"/>
      <c r="H1391" s="60"/>
      <c r="I1391" s="60"/>
      <c r="J1391" s="60"/>
      <c r="K1391" s="60"/>
      <c r="L1391" s="60"/>
      <c r="M1391" s="48"/>
      <c r="N1391" s="48"/>
      <c r="O1391" s="48"/>
      <c r="P1391" s="48"/>
      <c r="Q1391" s="48"/>
      <c r="R1391" s="48"/>
      <c r="S1391" s="48"/>
      <c r="T1391" s="48"/>
      <c r="U1391" s="48"/>
      <c r="V1391" s="48"/>
      <c r="W1391" s="48"/>
      <c r="X1391" s="48"/>
      <c r="Y1391" s="48"/>
      <c r="Z1391" s="48"/>
      <c r="AA1391" s="48"/>
      <c r="AB1391" s="48"/>
      <c r="AC1391" s="48"/>
      <c r="AD1391" s="48"/>
      <c r="AE1391" s="48"/>
      <c r="AF1391" s="48"/>
      <c r="AG1391" s="48"/>
      <c r="AH1391" s="48"/>
      <c r="AI1391" s="48"/>
      <c r="AJ1391" s="48"/>
      <c r="AK1391" s="48"/>
      <c r="AL1391" s="48"/>
      <c r="AM1391" s="48"/>
      <c r="AN1391" s="48"/>
      <c r="AO1391" s="48"/>
      <c r="AP1391" s="48"/>
      <c r="AQ1391" s="48"/>
      <c r="AR1391" s="48"/>
      <c r="AS1391" s="48"/>
      <c r="AT1391" s="48"/>
      <c r="AU1391" s="48"/>
      <c r="AV1391" s="48"/>
      <c r="AW1391" s="48"/>
      <c r="AX1391" s="48"/>
      <c r="AY1391" s="48"/>
      <c r="AZ1391" s="48"/>
      <c r="BA1391" s="48"/>
      <c r="BB1391" s="48"/>
      <c r="BC1391" s="48"/>
      <c r="BD1391" s="48"/>
      <c r="BE1391" s="48"/>
      <c r="BF1391" s="48"/>
      <c r="BG1391" s="48"/>
      <c r="BH1391" s="48"/>
      <c r="BI1391" s="158"/>
      <c r="BJ1391" s="158"/>
      <c r="BK1391" s="48"/>
      <c r="BL1391" s="307"/>
      <c r="BM1391" s="48"/>
      <c r="BN1391" s="48"/>
      <c r="BO1391" s="48"/>
      <c r="BP1391" s="48"/>
      <c r="BQ1391" s="48"/>
      <c r="BR1391" s="48"/>
      <c r="BS1391" s="48"/>
      <c r="BT1391" s="48"/>
      <c r="BU1391" s="48"/>
      <c r="BV1391" s="48"/>
      <c r="BW1391" s="48"/>
      <c r="BX1391" s="48"/>
      <c r="BY1391" s="48"/>
      <c r="BZ1391" s="328"/>
      <c r="CA1391" s="48"/>
      <c r="CB1391" s="48"/>
      <c r="CC1391" s="48"/>
      <c r="CD1391" s="48"/>
      <c r="CE1391" s="48"/>
      <c r="CF1391" s="48"/>
      <c r="CG1391" s="48"/>
      <c r="CH1391" s="48"/>
      <c r="CI1391" s="48"/>
      <c r="CJ1391" s="48"/>
      <c r="CK1391" s="48"/>
      <c r="CL1391" s="48"/>
      <c r="CM1391" s="48"/>
      <c r="CN1391" s="48"/>
      <c r="CO1391" s="48"/>
      <c r="CP1391" s="48"/>
      <c r="CQ1391" s="48"/>
      <c r="CR1391" s="48"/>
      <c r="CS1391" s="48"/>
      <c r="CT1391" s="48"/>
      <c r="CU1391" s="48"/>
      <c r="CV1391" s="48"/>
      <c r="CW1391" s="48"/>
      <c r="CX1391" s="48"/>
      <c r="CY1391" s="48"/>
      <c r="CZ1391" s="48"/>
      <c r="DA1391" s="48"/>
      <c r="DB1391" s="48"/>
      <c r="DC1391" s="48"/>
      <c r="DD1391" s="48"/>
      <c r="DE1391" s="48"/>
      <c r="DF1391" s="48"/>
      <c r="DG1391" s="48"/>
      <c r="DH1391" s="48"/>
      <c r="DI1391" s="48"/>
      <c r="DJ1391" s="48"/>
      <c r="DK1391" s="48"/>
      <c r="DL1391" s="48"/>
      <c r="DM1391" s="48"/>
      <c r="DN1391" s="48"/>
      <c r="DO1391" s="48"/>
      <c r="DP1391" s="48"/>
      <c r="DQ1391" s="48"/>
      <c r="DR1391" s="48"/>
      <c r="DS1391" s="48"/>
      <c r="DT1391" s="48"/>
      <c r="DU1391" s="48"/>
      <c r="DV1391" s="48"/>
      <c r="DW1391" s="48"/>
      <c r="DX1391" s="48"/>
      <c r="DY1391" s="48"/>
      <c r="DZ1391" s="48"/>
      <c r="EA1391" s="48"/>
      <c r="EB1391" s="48"/>
      <c r="EC1391" s="48"/>
      <c r="ED1391" s="48"/>
      <c r="EE1391" s="48"/>
      <c r="EF1391" s="48"/>
      <c r="EG1391" s="48"/>
      <c r="EH1391" s="48"/>
      <c r="EI1391" s="48"/>
      <c r="EJ1391" s="48"/>
      <c r="EK1391" s="48"/>
      <c r="EL1391" s="48"/>
      <c r="ET1391" s="33" t="s">
        <v>1978</v>
      </c>
      <c r="EU1391" s="33" t="s">
        <v>1976</v>
      </c>
    </row>
    <row r="1392" spans="1:151" ht="12" hidden="1" customHeight="1">
      <c r="A1392" s="48"/>
      <c r="B1392" s="60"/>
      <c r="C1392" s="48"/>
      <c r="D1392" s="60"/>
      <c r="E1392" s="60"/>
      <c r="F1392" s="60"/>
      <c r="G1392" s="60"/>
      <c r="H1392" s="60"/>
      <c r="I1392" s="60"/>
      <c r="J1392" s="60"/>
      <c r="K1392" s="60"/>
      <c r="L1392" s="60"/>
      <c r="M1392" s="48"/>
      <c r="N1392" s="48"/>
      <c r="O1392" s="48"/>
      <c r="P1392" s="48"/>
      <c r="Q1392" s="48"/>
      <c r="R1392" s="48"/>
      <c r="S1392" s="48"/>
      <c r="T1392" s="48"/>
      <c r="U1392" s="48"/>
      <c r="V1392" s="48"/>
      <c r="W1392" s="48"/>
      <c r="X1392" s="48"/>
      <c r="Y1392" s="48"/>
      <c r="Z1392" s="48"/>
      <c r="AA1392" s="48"/>
      <c r="AB1392" s="48"/>
      <c r="AC1392" s="48"/>
      <c r="AD1392" s="48"/>
      <c r="AE1392" s="48"/>
      <c r="AF1392" s="48"/>
      <c r="AG1392" s="48"/>
      <c r="AH1392" s="48"/>
      <c r="AI1392" s="48"/>
      <c r="AJ1392" s="48"/>
      <c r="AK1392" s="48"/>
      <c r="AL1392" s="48"/>
      <c r="AM1392" s="48"/>
      <c r="AN1392" s="48"/>
      <c r="AO1392" s="48"/>
      <c r="AP1392" s="48"/>
      <c r="AQ1392" s="48"/>
      <c r="AR1392" s="48"/>
      <c r="AS1392" s="48"/>
      <c r="AT1392" s="48"/>
      <c r="AU1392" s="48"/>
      <c r="AV1392" s="48"/>
      <c r="AW1392" s="48"/>
      <c r="AX1392" s="48"/>
      <c r="AY1392" s="48"/>
      <c r="AZ1392" s="48"/>
      <c r="BA1392" s="48"/>
      <c r="BB1392" s="48"/>
      <c r="BC1392" s="48"/>
      <c r="BD1392" s="48"/>
      <c r="BE1392" s="48"/>
      <c r="BF1392" s="48"/>
      <c r="BG1392" s="48"/>
      <c r="BH1392" s="48"/>
      <c r="BI1392" s="158"/>
      <c r="BJ1392" s="158"/>
      <c r="BK1392" s="48"/>
      <c r="BL1392" s="307"/>
      <c r="BM1392" s="48"/>
      <c r="BN1392" s="48"/>
      <c r="BO1392" s="48"/>
      <c r="BP1392" s="48"/>
      <c r="BQ1392" s="48"/>
      <c r="BR1392" s="48"/>
      <c r="BS1392" s="48"/>
      <c r="BT1392" s="48"/>
      <c r="BU1392" s="48"/>
      <c r="BV1392" s="48"/>
      <c r="BW1392" s="48"/>
      <c r="BX1392" s="48"/>
      <c r="BY1392" s="48"/>
      <c r="BZ1392" s="328"/>
      <c r="CA1392" s="48"/>
      <c r="CB1392" s="48"/>
      <c r="CC1392" s="48"/>
      <c r="CD1392" s="48"/>
      <c r="CE1392" s="48"/>
      <c r="CF1392" s="48"/>
      <c r="CG1392" s="48"/>
      <c r="CH1392" s="48"/>
      <c r="CI1392" s="48"/>
      <c r="CJ1392" s="48"/>
      <c r="CK1392" s="48"/>
      <c r="CL1392" s="48"/>
      <c r="CM1392" s="48"/>
      <c r="CN1392" s="48"/>
      <c r="CO1392" s="48"/>
      <c r="CP1392" s="48"/>
      <c r="CQ1392" s="48"/>
      <c r="CR1392" s="48"/>
      <c r="CS1392" s="48"/>
      <c r="CT1392" s="48"/>
      <c r="CU1392" s="48"/>
      <c r="CV1392" s="48"/>
      <c r="CW1392" s="48"/>
      <c r="CX1392" s="48"/>
      <c r="CY1392" s="48"/>
      <c r="CZ1392" s="48"/>
      <c r="DA1392" s="48"/>
      <c r="DB1392" s="48"/>
      <c r="DC1392" s="48"/>
      <c r="DD1392" s="48"/>
      <c r="DE1392" s="48"/>
      <c r="DF1392" s="48"/>
      <c r="DG1392" s="48"/>
      <c r="DH1392" s="48"/>
      <c r="DI1392" s="48"/>
      <c r="DJ1392" s="48"/>
      <c r="DK1392" s="48"/>
      <c r="DL1392" s="48"/>
      <c r="DM1392" s="48"/>
      <c r="DN1392" s="48"/>
      <c r="DO1392" s="48"/>
      <c r="DP1392" s="48"/>
      <c r="DQ1392" s="48"/>
      <c r="DR1392" s="48"/>
      <c r="DS1392" s="48"/>
      <c r="DT1392" s="48"/>
      <c r="DU1392" s="48"/>
      <c r="DV1392" s="48"/>
      <c r="DW1392" s="48"/>
      <c r="DX1392" s="48"/>
      <c r="DY1392" s="48"/>
      <c r="DZ1392" s="48"/>
      <c r="EA1392" s="48"/>
      <c r="EB1392" s="48"/>
      <c r="EC1392" s="48"/>
      <c r="ED1392" s="48"/>
      <c r="EE1392" s="48"/>
      <c r="EF1392" s="48"/>
      <c r="EG1392" s="48"/>
      <c r="EH1392" s="48"/>
      <c r="EI1392" s="48"/>
      <c r="EJ1392" s="48"/>
      <c r="EK1392" s="48"/>
      <c r="EL1392" s="48"/>
      <c r="ET1392" s="33" t="s">
        <v>1979</v>
      </c>
      <c r="EU1392" s="33" t="s">
        <v>1977</v>
      </c>
    </row>
    <row r="1393" spans="1:151" ht="12" hidden="1" customHeight="1">
      <c r="A1393" s="48"/>
      <c r="B1393" s="60"/>
      <c r="C1393" s="48"/>
      <c r="D1393" s="60"/>
      <c r="E1393" s="60"/>
      <c r="F1393" s="60"/>
      <c r="G1393" s="60"/>
      <c r="H1393" s="60"/>
      <c r="I1393" s="60"/>
      <c r="J1393" s="60"/>
      <c r="K1393" s="60"/>
      <c r="L1393" s="60"/>
      <c r="M1393" s="48"/>
      <c r="N1393" s="48"/>
      <c r="O1393" s="48"/>
      <c r="P1393" s="48"/>
      <c r="Q1393" s="48"/>
      <c r="R1393" s="48"/>
      <c r="S1393" s="48"/>
      <c r="T1393" s="48"/>
      <c r="U1393" s="48"/>
      <c r="V1393" s="48"/>
      <c r="W1393" s="48"/>
      <c r="X1393" s="48"/>
      <c r="Y1393" s="48"/>
      <c r="Z1393" s="48"/>
      <c r="AA1393" s="48"/>
      <c r="AB1393" s="48"/>
      <c r="AC1393" s="48"/>
      <c r="AD1393" s="48"/>
      <c r="AE1393" s="48"/>
      <c r="AF1393" s="48"/>
      <c r="AG1393" s="48"/>
      <c r="AH1393" s="48"/>
      <c r="AI1393" s="48"/>
      <c r="AJ1393" s="48"/>
      <c r="AK1393" s="48"/>
      <c r="AL1393" s="48"/>
      <c r="AM1393" s="48"/>
      <c r="AN1393" s="48"/>
      <c r="AO1393" s="48"/>
      <c r="AP1393" s="48"/>
      <c r="AQ1393" s="48"/>
      <c r="AR1393" s="48"/>
      <c r="AS1393" s="48"/>
      <c r="AT1393" s="48"/>
      <c r="AU1393" s="48"/>
      <c r="AV1393" s="48"/>
      <c r="AW1393" s="48"/>
      <c r="AX1393" s="48"/>
      <c r="AY1393" s="48"/>
      <c r="AZ1393" s="48"/>
      <c r="BA1393" s="48"/>
      <c r="BB1393" s="48"/>
      <c r="BC1393" s="48"/>
      <c r="BD1393" s="48"/>
      <c r="BE1393" s="48"/>
      <c r="BF1393" s="48"/>
      <c r="BG1393" s="48"/>
      <c r="BH1393" s="48"/>
      <c r="BI1393" s="158"/>
      <c r="BJ1393" s="158"/>
      <c r="BK1393" s="48"/>
      <c r="BL1393" s="307"/>
      <c r="BM1393" s="48"/>
      <c r="BN1393" s="48"/>
      <c r="BO1393" s="48"/>
      <c r="BP1393" s="48"/>
      <c r="BQ1393" s="48"/>
      <c r="BR1393" s="48"/>
      <c r="BS1393" s="48"/>
      <c r="BT1393" s="48"/>
      <c r="BU1393" s="48"/>
      <c r="BV1393" s="48"/>
      <c r="BW1393" s="48"/>
      <c r="BX1393" s="48"/>
      <c r="BY1393" s="48"/>
      <c r="BZ1393" s="328"/>
      <c r="CA1393" s="48"/>
      <c r="CB1393" s="48"/>
      <c r="CC1393" s="48"/>
      <c r="CD1393" s="48"/>
      <c r="CE1393" s="48"/>
      <c r="CF1393" s="48"/>
      <c r="CG1393" s="48"/>
      <c r="CH1393" s="48"/>
      <c r="CI1393" s="48"/>
      <c r="CJ1393" s="48"/>
      <c r="CK1393" s="48"/>
      <c r="CL1393" s="48"/>
      <c r="CM1393" s="48"/>
      <c r="CN1393" s="48"/>
      <c r="CO1393" s="48"/>
      <c r="CP1393" s="48"/>
      <c r="CQ1393" s="48"/>
      <c r="CR1393" s="48"/>
      <c r="CS1393" s="48"/>
      <c r="CT1393" s="48"/>
      <c r="CU1393" s="48"/>
      <c r="CV1393" s="48"/>
      <c r="CW1393" s="48"/>
      <c r="CX1393" s="48"/>
      <c r="CY1393" s="48"/>
      <c r="CZ1393" s="48"/>
      <c r="DA1393" s="48"/>
      <c r="DB1393" s="48"/>
      <c r="DC1393" s="48"/>
      <c r="DD1393" s="48"/>
      <c r="DE1393" s="48"/>
      <c r="DF1393" s="48"/>
      <c r="DG1393" s="48"/>
      <c r="DH1393" s="48"/>
      <c r="DI1393" s="48"/>
      <c r="DJ1393" s="48"/>
      <c r="DK1393" s="48"/>
      <c r="DL1393" s="48"/>
      <c r="DM1393" s="48"/>
      <c r="DN1393" s="48"/>
      <c r="DO1393" s="48"/>
      <c r="DP1393" s="48"/>
      <c r="DQ1393" s="48"/>
      <c r="DR1393" s="48"/>
      <c r="DS1393" s="48"/>
      <c r="DT1393" s="48"/>
      <c r="DU1393" s="48"/>
      <c r="DV1393" s="48"/>
      <c r="DW1393" s="48"/>
      <c r="DX1393" s="48"/>
      <c r="DY1393" s="48"/>
      <c r="DZ1393" s="48"/>
      <c r="EA1393" s="48"/>
      <c r="EB1393" s="48"/>
      <c r="EC1393" s="48"/>
      <c r="ED1393" s="48"/>
      <c r="EE1393" s="48"/>
      <c r="EF1393" s="48"/>
      <c r="EG1393" s="48"/>
      <c r="EH1393" s="48"/>
      <c r="EI1393" s="48"/>
      <c r="EJ1393" s="48"/>
      <c r="EK1393" s="48"/>
      <c r="EL1393" s="48"/>
      <c r="ET1393" s="33" t="s">
        <v>1980</v>
      </c>
      <c r="EU1393" s="33" t="s">
        <v>1978</v>
      </c>
    </row>
    <row r="1394" spans="1:151" ht="12" hidden="1" customHeight="1">
      <c r="A1394" s="48"/>
      <c r="B1394" s="60"/>
      <c r="C1394" s="48"/>
      <c r="D1394" s="60"/>
      <c r="E1394" s="60"/>
      <c r="F1394" s="60"/>
      <c r="G1394" s="60"/>
      <c r="H1394" s="60"/>
      <c r="I1394" s="60"/>
      <c r="J1394" s="60"/>
      <c r="K1394" s="60"/>
      <c r="L1394" s="60"/>
      <c r="M1394" s="48"/>
      <c r="N1394" s="48"/>
      <c r="O1394" s="48"/>
      <c r="P1394" s="48"/>
      <c r="Q1394" s="48"/>
      <c r="R1394" s="48"/>
      <c r="S1394" s="48"/>
      <c r="T1394" s="48"/>
      <c r="U1394" s="48"/>
      <c r="V1394" s="48"/>
      <c r="W1394" s="48"/>
      <c r="X1394" s="48"/>
      <c r="Y1394" s="48"/>
      <c r="Z1394" s="48"/>
      <c r="AA1394" s="48"/>
      <c r="AB1394" s="48"/>
      <c r="AC1394" s="48"/>
      <c r="AD1394" s="48"/>
      <c r="AE1394" s="48"/>
      <c r="AF1394" s="48"/>
      <c r="AG1394" s="48"/>
      <c r="AH1394" s="48"/>
      <c r="AI1394" s="48"/>
      <c r="AJ1394" s="48"/>
      <c r="AK1394" s="48"/>
      <c r="AL1394" s="48"/>
      <c r="AM1394" s="48"/>
      <c r="AN1394" s="48"/>
      <c r="AO1394" s="48"/>
      <c r="AP1394" s="48"/>
      <c r="AQ1394" s="48"/>
      <c r="AR1394" s="48"/>
      <c r="AS1394" s="48"/>
      <c r="AT1394" s="48"/>
      <c r="AU1394" s="48"/>
      <c r="AV1394" s="48"/>
      <c r="AW1394" s="48"/>
      <c r="AX1394" s="48"/>
      <c r="AY1394" s="48"/>
      <c r="AZ1394" s="48"/>
      <c r="BA1394" s="48"/>
      <c r="BB1394" s="48"/>
      <c r="BC1394" s="48"/>
      <c r="BD1394" s="48"/>
      <c r="BE1394" s="48"/>
      <c r="BF1394" s="48"/>
      <c r="BG1394" s="48"/>
      <c r="BH1394" s="48"/>
      <c r="BI1394" s="158"/>
      <c r="BJ1394" s="158"/>
      <c r="BK1394" s="48"/>
      <c r="BL1394" s="307"/>
      <c r="BM1394" s="48"/>
      <c r="BN1394" s="48"/>
      <c r="BO1394" s="48"/>
      <c r="BP1394" s="48"/>
      <c r="BQ1394" s="48"/>
      <c r="BR1394" s="48"/>
      <c r="BS1394" s="48"/>
      <c r="BT1394" s="48"/>
      <c r="BU1394" s="48"/>
      <c r="BV1394" s="48"/>
      <c r="BW1394" s="48"/>
      <c r="BX1394" s="48"/>
      <c r="BY1394" s="48"/>
      <c r="BZ1394" s="328"/>
      <c r="CA1394" s="48"/>
      <c r="CB1394" s="48"/>
      <c r="CC1394" s="48"/>
      <c r="CD1394" s="48"/>
      <c r="CE1394" s="48"/>
      <c r="CF1394" s="48"/>
      <c r="CG1394" s="48"/>
      <c r="CH1394" s="48"/>
      <c r="CI1394" s="48"/>
      <c r="CJ1394" s="48"/>
      <c r="CK1394" s="48"/>
      <c r="CL1394" s="48"/>
      <c r="CM1394" s="48"/>
      <c r="CN1394" s="48"/>
      <c r="CO1394" s="48"/>
      <c r="CP1394" s="48"/>
      <c r="CQ1394" s="48"/>
      <c r="CR1394" s="48"/>
      <c r="CS1394" s="48"/>
      <c r="CT1394" s="48"/>
      <c r="CU1394" s="48"/>
      <c r="CV1394" s="48"/>
      <c r="CW1394" s="48"/>
      <c r="CX1394" s="48"/>
      <c r="CY1394" s="48"/>
      <c r="CZ1394" s="48"/>
      <c r="DA1394" s="48"/>
      <c r="DB1394" s="48"/>
      <c r="DC1394" s="48"/>
      <c r="DD1394" s="48"/>
      <c r="DE1394" s="48"/>
      <c r="DF1394" s="48"/>
      <c r="DG1394" s="48"/>
      <c r="DH1394" s="48"/>
      <c r="DI1394" s="48"/>
      <c r="DJ1394" s="48"/>
      <c r="DK1394" s="48"/>
      <c r="DL1394" s="48"/>
      <c r="DM1394" s="48"/>
      <c r="DN1394" s="48"/>
      <c r="DO1394" s="48"/>
      <c r="DP1394" s="48"/>
      <c r="DQ1394" s="48"/>
      <c r="DR1394" s="48"/>
      <c r="DS1394" s="48"/>
      <c r="DT1394" s="48"/>
      <c r="DU1394" s="48"/>
      <c r="DV1394" s="48"/>
      <c r="DW1394" s="48"/>
      <c r="DX1394" s="48"/>
      <c r="DY1394" s="48"/>
      <c r="DZ1394" s="48"/>
      <c r="EA1394" s="48"/>
      <c r="EB1394" s="48"/>
      <c r="EC1394" s="48"/>
      <c r="ED1394" s="48"/>
      <c r="EE1394" s="48"/>
      <c r="EF1394" s="48"/>
      <c r="EG1394" s="48"/>
      <c r="EH1394" s="48"/>
      <c r="EI1394" s="48"/>
      <c r="EJ1394" s="48"/>
      <c r="EK1394" s="48"/>
      <c r="EL1394" s="48"/>
      <c r="ET1394" s="33" t="s">
        <v>1981</v>
      </c>
      <c r="EU1394" s="33" t="s">
        <v>1979</v>
      </c>
    </row>
    <row r="1395" spans="1:151" ht="12" hidden="1" customHeight="1">
      <c r="A1395" s="48"/>
      <c r="B1395" s="60"/>
      <c r="C1395" s="48"/>
      <c r="D1395" s="60"/>
      <c r="E1395" s="60"/>
      <c r="F1395" s="60"/>
      <c r="G1395" s="60"/>
      <c r="H1395" s="60"/>
      <c r="I1395" s="60"/>
      <c r="J1395" s="60"/>
      <c r="K1395" s="60"/>
      <c r="L1395" s="60"/>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c r="AM1395" s="48"/>
      <c r="AN1395" s="48"/>
      <c r="AO1395" s="48"/>
      <c r="AP1395" s="48"/>
      <c r="AQ1395" s="48"/>
      <c r="AR1395" s="48"/>
      <c r="AS1395" s="48"/>
      <c r="AT1395" s="48"/>
      <c r="AU1395" s="48"/>
      <c r="AV1395" s="48"/>
      <c r="AW1395" s="48"/>
      <c r="AX1395" s="48"/>
      <c r="AY1395" s="48"/>
      <c r="AZ1395" s="48"/>
      <c r="BA1395" s="48"/>
      <c r="BB1395" s="48"/>
      <c r="BC1395" s="48"/>
      <c r="BD1395" s="48"/>
      <c r="BE1395" s="48"/>
      <c r="BF1395" s="48"/>
      <c r="BG1395" s="48"/>
      <c r="BH1395" s="48"/>
      <c r="BI1395" s="158"/>
      <c r="BJ1395" s="158"/>
      <c r="BK1395" s="48"/>
      <c r="BL1395" s="307"/>
      <c r="BM1395" s="48"/>
      <c r="BN1395" s="48"/>
      <c r="BO1395" s="48"/>
      <c r="BP1395" s="48"/>
      <c r="BQ1395" s="48"/>
      <c r="BR1395" s="48"/>
      <c r="BS1395" s="48"/>
      <c r="BT1395" s="48"/>
      <c r="BU1395" s="48"/>
      <c r="BV1395" s="48"/>
      <c r="BW1395" s="48"/>
      <c r="BX1395" s="48"/>
      <c r="BY1395" s="48"/>
      <c r="BZ1395" s="328"/>
      <c r="CA1395" s="48"/>
      <c r="CB1395" s="48"/>
      <c r="CC1395" s="48"/>
      <c r="CD1395" s="48"/>
      <c r="CE1395" s="48"/>
      <c r="CF1395" s="48"/>
      <c r="CG1395" s="48"/>
      <c r="CH1395" s="48"/>
      <c r="CI1395" s="48"/>
      <c r="CJ1395" s="48"/>
      <c r="CK1395" s="48"/>
      <c r="CL1395" s="48"/>
      <c r="CM1395" s="48"/>
      <c r="CN1395" s="48"/>
      <c r="CO1395" s="48"/>
      <c r="CP1395" s="48"/>
      <c r="CQ1395" s="48"/>
      <c r="CR1395" s="48"/>
      <c r="CS1395" s="48"/>
      <c r="CT1395" s="48"/>
      <c r="CU1395" s="48"/>
      <c r="CV1395" s="48"/>
      <c r="CW1395" s="48"/>
      <c r="CX1395" s="48"/>
      <c r="CY1395" s="48"/>
      <c r="CZ1395" s="48"/>
      <c r="DA1395" s="48"/>
      <c r="DB1395" s="48"/>
      <c r="DC1395" s="48"/>
      <c r="DD1395" s="48"/>
      <c r="DE1395" s="48"/>
      <c r="DF1395" s="48"/>
      <c r="DG1395" s="48"/>
      <c r="DH1395" s="48"/>
      <c r="DI1395" s="48"/>
      <c r="DJ1395" s="48"/>
      <c r="DK1395" s="48"/>
      <c r="DL1395" s="48"/>
      <c r="DM1395" s="48"/>
      <c r="DN1395" s="48"/>
      <c r="DO1395" s="48"/>
      <c r="DP1395" s="48"/>
      <c r="DQ1395" s="48"/>
      <c r="DR1395" s="48"/>
      <c r="DS1395" s="48"/>
      <c r="DT1395" s="48"/>
      <c r="DU1395" s="48"/>
      <c r="DV1395" s="48"/>
      <c r="DW1395" s="48"/>
      <c r="DX1395" s="48"/>
      <c r="DY1395" s="48"/>
      <c r="DZ1395" s="48"/>
      <c r="EA1395" s="48"/>
      <c r="EB1395" s="48"/>
      <c r="EC1395" s="48"/>
      <c r="ED1395" s="48"/>
      <c r="EE1395" s="48"/>
      <c r="EF1395" s="48"/>
      <c r="EG1395" s="48"/>
      <c r="EH1395" s="48"/>
      <c r="EI1395" s="48"/>
      <c r="EJ1395" s="48"/>
      <c r="EK1395" s="48"/>
      <c r="EL1395" s="48"/>
      <c r="ET1395" s="33" t="s">
        <v>1982</v>
      </c>
      <c r="EU1395" s="33" t="s">
        <v>1980</v>
      </c>
    </row>
    <row r="1396" spans="1:151" ht="12" hidden="1" customHeight="1">
      <c r="A1396" s="48"/>
      <c r="B1396" s="60"/>
      <c r="C1396" s="48"/>
      <c r="D1396" s="60"/>
      <c r="E1396" s="60"/>
      <c r="F1396" s="60"/>
      <c r="G1396" s="60"/>
      <c r="H1396" s="60"/>
      <c r="I1396" s="60"/>
      <c r="J1396" s="60"/>
      <c r="K1396" s="60"/>
      <c r="L1396" s="60"/>
      <c r="M1396" s="48"/>
      <c r="N1396" s="48"/>
      <c r="O1396" s="48"/>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c r="AM1396" s="48"/>
      <c r="AN1396" s="48"/>
      <c r="AO1396" s="48"/>
      <c r="AP1396" s="48"/>
      <c r="AQ1396" s="48"/>
      <c r="AR1396" s="48"/>
      <c r="AS1396" s="48"/>
      <c r="AT1396" s="48"/>
      <c r="AU1396" s="48"/>
      <c r="AV1396" s="48"/>
      <c r="AW1396" s="48"/>
      <c r="AX1396" s="48"/>
      <c r="AY1396" s="48"/>
      <c r="AZ1396" s="48"/>
      <c r="BA1396" s="48"/>
      <c r="BB1396" s="48"/>
      <c r="BC1396" s="48"/>
      <c r="BD1396" s="48"/>
      <c r="BE1396" s="48"/>
      <c r="BF1396" s="48"/>
      <c r="BG1396" s="48"/>
      <c r="BH1396" s="48"/>
      <c r="BI1396" s="158"/>
      <c r="BJ1396" s="158"/>
      <c r="BK1396" s="48"/>
      <c r="BL1396" s="307"/>
      <c r="BM1396" s="48"/>
      <c r="BN1396" s="48"/>
      <c r="BO1396" s="48"/>
      <c r="BP1396" s="48"/>
      <c r="BQ1396" s="48"/>
      <c r="BR1396" s="48"/>
      <c r="BS1396" s="48"/>
      <c r="BT1396" s="48"/>
      <c r="BU1396" s="48"/>
      <c r="BV1396" s="48"/>
      <c r="BW1396" s="48"/>
      <c r="BX1396" s="48"/>
      <c r="BY1396" s="48"/>
      <c r="BZ1396" s="328"/>
      <c r="CA1396" s="48"/>
      <c r="CB1396" s="48"/>
      <c r="CC1396" s="48"/>
      <c r="CD1396" s="48"/>
      <c r="CE1396" s="48"/>
      <c r="CF1396" s="48"/>
      <c r="CG1396" s="48"/>
      <c r="CH1396" s="48"/>
      <c r="CI1396" s="48"/>
      <c r="CJ1396" s="48"/>
      <c r="CK1396" s="48"/>
      <c r="CL1396" s="48"/>
      <c r="CM1396" s="48"/>
      <c r="CN1396" s="48"/>
      <c r="CO1396" s="48"/>
      <c r="CP1396" s="48"/>
      <c r="CQ1396" s="48"/>
      <c r="CR1396" s="48"/>
      <c r="CS1396" s="48"/>
      <c r="CT1396" s="48"/>
      <c r="CU1396" s="48"/>
      <c r="CV1396" s="48"/>
      <c r="CW1396" s="48"/>
      <c r="CX1396" s="48"/>
      <c r="CY1396" s="48"/>
      <c r="CZ1396" s="48"/>
      <c r="DA1396" s="48"/>
      <c r="DB1396" s="48"/>
      <c r="DC1396" s="48"/>
      <c r="DD1396" s="48"/>
      <c r="DE1396" s="48"/>
      <c r="DF1396" s="48"/>
      <c r="DG1396" s="48"/>
      <c r="DH1396" s="48"/>
      <c r="DI1396" s="48"/>
      <c r="DJ1396" s="48"/>
      <c r="DK1396" s="48"/>
      <c r="DL1396" s="48"/>
      <c r="DM1396" s="48"/>
      <c r="DN1396" s="48"/>
      <c r="DO1396" s="48"/>
      <c r="DP1396" s="48"/>
      <c r="DQ1396" s="48"/>
      <c r="DR1396" s="48"/>
      <c r="DS1396" s="48"/>
      <c r="DT1396" s="48"/>
      <c r="DU1396" s="48"/>
      <c r="DV1396" s="48"/>
      <c r="DW1396" s="48"/>
      <c r="DX1396" s="48"/>
      <c r="DY1396" s="48"/>
      <c r="DZ1396" s="48"/>
      <c r="EA1396" s="48"/>
      <c r="EB1396" s="48"/>
      <c r="EC1396" s="48"/>
      <c r="ED1396" s="48"/>
      <c r="EE1396" s="48"/>
      <c r="EF1396" s="48"/>
      <c r="EG1396" s="48"/>
      <c r="EH1396" s="48"/>
      <c r="EI1396" s="48"/>
      <c r="EJ1396" s="48"/>
      <c r="EK1396" s="48"/>
      <c r="EL1396" s="48"/>
      <c r="ET1396" s="33" t="s">
        <v>1983</v>
      </c>
      <c r="EU1396" s="33" t="s">
        <v>1981</v>
      </c>
    </row>
    <row r="1397" spans="1:151" ht="12" hidden="1" customHeight="1">
      <c r="A1397" s="48"/>
      <c r="B1397" s="60"/>
      <c r="C1397" s="48"/>
      <c r="D1397" s="60"/>
      <c r="E1397" s="60"/>
      <c r="F1397" s="60"/>
      <c r="G1397" s="60"/>
      <c r="H1397" s="60"/>
      <c r="I1397" s="60"/>
      <c r="J1397" s="60"/>
      <c r="K1397" s="60"/>
      <c r="L1397" s="60"/>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c r="AM1397" s="48"/>
      <c r="AN1397" s="48"/>
      <c r="AO1397" s="48"/>
      <c r="AP1397" s="48"/>
      <c r="AQ1397" s="48"/>
      <c r="AR1397" s="48"/>
      <c r="AS1397" s="48"/>
      <c r="AT1397" s="48"/>
      <c r="AU1397" s="48"/>
      <c r="AV1397" s="48"/>
      <c r="AW1397" s="48"/>
      <c r="AX1397" s="48"/>
      <c r="AY1397" s="48"/>
      <c r="AZ1397" s="48"/>
      <c r="BA1397" s="48"/>
      <c r="BB1397" s="48"/>
      <c r="BC1397" s="48"/>
      <c r="BD1397" s="48"/>
      <c r="BE1397" s="48"/>
      <c r="BF1397" s="48"/>
      <c r="BG1397" s="48"/>
      <c r="BH1397" s="48"/>
      <c r="BI1397" s="158"/>
      <c r="BJ1397" s="158"/>
      <c r="BK1397" s="48"/>
      <c r="BL1397" s="307"/>
      <c r="BM1397" s="48"/>
      <c r="BN1397" s="48"/>
      <c r="BO1397" s="48"/>
      <c r="BP1397" s="48"/>
      <c r="BQ1397" s="48"/>
      <c r="BR1397" s="48"/>
      <c r="BS1397" s="48"/>
      <c r="BT1397" s="48"/>
      <c r="BU1397" s="48"/>
      <c r="BV1397" s="48"/>
      <c r="BW1397" s="48"/>
      <c r="BX1397" s="48"/>
      <c r="BY1397" s="48"/>
      <c r="BZ1397" s="328"/>
      <c r="CA1397" s="48"/>
      <c r="CB1397" s="48"/>
      <c r="CC1397" s="48"/>
      <c r="CD1397" s="48"/>
      <c r="CE1397" s="48"/>
      <c r="CF1397" s="48"/>
      <c r="CG1397" s="48"/>
      <c r="CH1397" s="48"/>
      <c r="CI1397" s="48"/>
      <c r="CJ1397" s="48"/>
      <c r="CK1397" s="48"/>
      <c r="CL1397" s="48"/>
      <c r="CM1397" s="48"/>
      <c r="CN1397" s="48"/>
      <c r="CO1397" s="48"/>
      <c r="CP1397" s="48"/>
      <c r="CQ1397" s="48"/>
      <c r="CR1397" s="48"/>
      <c r="CS1397" s="48"/>
      <c r="CT1397" s="48"/>
      <c r="CU1397" s="48"/>
      <c r="CV1397" s="48"/>
      <c r="CW1397" s="48"/>
      <c r="CX1397" s="48"/>
      <c r="CY1397" s="48"/>
      <c r="CZ1397" s="48"/>
      <c r="DA1397" s="48"/>
      <c r="DB1397" s="48"/>
      <c r="DC1397" s="48"/>
      <c r="DD1397" s="48"/>
      <c r="DE1397" s="48"/>
      <c r="DF1397" s="48"/>
      <c r="DG1397" s="48"/>
      <c r="DH1397" s="48"/>
      <c r="DI1397" s="48"/>
      <c r="DJ1397" s="48"/>
      <c r="DK1397" s="48"/>
      <c r="DL1397" s="48"/>
      <c r="DM1397" s="48"/>
      <c r="DN1397" s="48"/>
      <c r="DO1397" s="48"/>
      <c r="DP1397" s="48"/>
      <c r="DQ1397" s="48"/>
      <c r="DR1397" s="48"/>
      <c r="DS1397" s="48"/>
      <c r="DT1397" s="48"/>
      <c r="DU1397" s="48"/>
      <c r="DV1397" s="48"/>
      <c r="DW1397" s="48"/>
      <c r="DX1397" s="48"/>
      <c r="DY1397" s="48"/>
      <c r="DZ1397" s="48"/>
      <c r="EA1397" s="48"/>
      <c r="EB1397" s="48"/>
      <c r="EC1397" s="48"/>
      <c r="ED1397" s="48"/>
      <c r="EE1397" s="48"/>
      <c r="EF1397" s="48"/>
      <c r="EG1397" s="48"/>
      <c r="EH1397" s="48"/>
      <c r="EI1397" s="48"/>
      <c r="EJ1397" s="48"/>
      <c r="EK1397" s="48"/>
      <c r="EL1397" s="48"/>
      <c r="ET1397" s="33" t="s">
        <v>1984</v>
      </c>
      <c r="EU1397" s="33" t="s">
        <v>1982</v>
      </c>
    </row>
    <row r="1398" spans="1:151" ht="12" hidden="1" customHeight="1">
      <c r="A1398" s="48"/>
      <c r="B1398" s="60"/>
      <c r="C1398" s="48"/>
      <c r="D1398" s="60"/>
      <c r="E1398" s="60"/>
      <c r="F1398" s="60"/>
      <c r="G1398" s="60"/>
      <c r="H1398" s="60"/>
      <c r="I1398" s="60"/>
      <c r="J1398" s="60"/>
      <c r="K1398" s="60"/>
      <c r="L1398" s="60"/>
      <c r="M1398" s="48"/>
      <c r="N1398" s="48"/>
      <c r="O1398" s="48"/>
      <c r="P1398" s="48"/>
      <c r="Q1398" s="48"/>
      <c r="R1398" s="48"/>
      <c r="S1398" s="48"/>
      <c r="T1398" s="48"/>
      <c r="U1398" s="48"/>
      <c r="V1398" s="48"/>
      <c r="W1398" s="48"/>
      <c r="X1398" s="48"/>
      <c r="Y1398" s="48"/>
      <c r="Z1398" s="48"/>
      <c r="AA1398" s="48"/>
      <c r="AB1398" s="48"/>
      <c r="AC1398" s="48"/>
      <c r="AD1398" s="48"/>
      <c r="AE1398" s="48"/>
      <c r="AF1398" s="48"/>
      <c r="AG1398" s="48"/>
      <c r="AH1398" s="48"/>
      <c r="AI1398" s="48"/>
      <c r="AJ1398" s="48"/>
      <c r="AK1398" s="48"/>
      <c r="AL1398" s="48"/>
      <c r="AM1398" s="48"/>
      <c r="AN1398" s="48"/>
      <c r="AO1398" s="48"/>
      <c r="AP1398" s="48"/>
      <c r="AQ1398" s="48"/>
      <c r="AR1398" s="48"/>
      <c r="AS1398" s="48"/>
      <c r="AT1398" s="48"/>
      <c r="AU1398" s="48"/>
      <c r="AV1398" s="48"/>
      <c r="AW1398" s="48"/>
      <c r="AX1398" s="48"/>
      <c r="AY1398" s="48"/>
      <c r="AZ1398" s="48"/>
      <c r="BA1398" s="48"/>
      <c r="BB1398" s="48"/>
      <c r="BC1398" s="48"/>
      <c r="BD1398" s="48"/>
      <c r="BE1398" s="48"/>
      <c r="BF1398" s="48"/>
      <c r="BG1398" s="48"/>
      <c r="BH1398" s="48"/>
      <c r="BI1398" s="158"/>
      <c r="BJ1398" s="158"/>
      <c r="BK1398" s="48"/>
      <c r="BL1398" s="307"/>
      <c r="BM1398" s="48"/>
      <c r="BN1398" s="48"/>
      <c r="BO1398" s="48"/>
      <c r="BP1398" s="48"/>
      <c r="BQ1398" s="48"/>
      <c r="BR1398" s="48"/>
      <c r="BS1398" s="48"/>
      <c r="BT1398" s="48"/>
      <c r="BU1398" s="48"/>
      <c r="BV1398" s="48"/>
      <c r="BW1398" s="48"/>
      <c r="BX1398" s="48"/>
      <c r="BY1398" s="48"/>
      <c r="BZ1398" s="328"/>
      <c r="CA1398" s="48"/>
      <c r="CB1398" s="48"/>
      <c r="CC1398" s="48"/>
      <c r="CD1398" s="48"/>
      <c r="CE1398" s="48"/>
      <c r="CF1398" s="48"/>
      <c r="CG1398" s="48"/>
      <c r="CH1398" s="48"/>
      <c r="CI1398" s="48"/>
      <c r="CJ1398" s="48"/>
      <c r="CK1398" s="48"/>
      <c r="CL1398" s="48"/>
      <c r="CM1398" s="48"/>
      <c r="CN1398" s="48"/>
      <c r="CO1398" s="48"/>
      <c r="CP1398" s="48"/>
      <c r="CQ1398" s="48"/>
      <c r="CR1398" s="48"/>
      <c r="CS1398" s="48"/>
      <c r="CT1398" s="48"/>
      <c r="CU1398" s="48"/>
      <c r="CV1398" s="48"/>
      <c r="CW1398" s="48"/>
      <c r="CX1398" s="48"/>
      <c r="CY1398" s="48"/>
      <c r="CZ1398" s="48"/>
      <c r="DA1398" s="48"/>
      <c r="DB1398" s="48"/>
      <c r="DC1398" s="48"/>
      <c r="DD1398" s="48"/>
      <c r="DE1398" s="48"/>
      <c r="DF1398" s="48"/>
      <c r="DG1398" s="48"/>
      <c r="DH1398" s="48"/>
      <c r="DI1398" s="48"/>
      <c r="DJ1398" s="48"/>
      <c r="DK1398" s="48"/>
      <c r="DL1398" s="48"/>
      <c r="DM1398" s="48"/>
      <c r="DN1398" s="48"/>
      <c r="DO1398" s="48"/>
      <c r="DP1398" s="48"/>
      <c r="DQ1398" s="48"/>
      <c r="DR1398" s="48"/>
      <c r="DS1398" s="48"/>
      <c r="DT1398" s="48"/>
      <c r="DU1398" s="48"/>
      <c r="DV1398" s="48"/>
      <c r="DW1398" s="48"/>
      <c r="DX1398" s="48"/>
      <c r="DY1398" s="48"/>
      <c r="DZ1398" s="48"/>
      <c r="EA1398" s="48"/>
      <c r="EB1398" s="48"/>
      <c r="EC1398" s="48"/>
      <c r="ED1398" s="48"/>
      <c r="EE1398" s="48"/>
      <c r="EF1398" s="48"/>
      <c r="EG1398" s="48"/>
      <c r="EH1398" s="48"/>
      <c r="EI1398" s="48"/>
      <c r="EJ1398" s="48"/>
      <c r="EK1398" s="48"/>
      <c r="EL1398" s="48"/>
      <c r="ET1398" s="33" t="s">
        <v>1985</v>
      </c>
      <c r="EU1398" s="33" t="s">
        <v>1983</v>
      </c>
    </row>
    <row r="1399" spans="1:151" ht="12" hidden="1" customHeight="1">
      <c r="A1399" s="48"/>
      <c r="B1399" s="60"/>
      <c r="C1399" s="48"/>
      <c r="D1399" s="60"/>
      <c r="E1399" s="60"/>
      <c r="F1399" s="60"/>
      <c r="G1399" s="60"/>
      <c r="H1399" s="60"/>
      <c r="I1399" s="60"/>
      <c r="J1399" s="60"/>
      <c r="K1399" s="60"/>
      <c r="L1399" s="60"/>
      <c r="M1399" s="48"/>
      <c r="N1399" s="48"/>
      <c r="O1399" s="48"/>
      <c r="P1399" s="48"/>
      <c r="Q1399" s="48"/>
      <c r="R1399" s="48"/>
      <c r="S1399" s="48"/>
      <c r="T1399" s="48"/>
      <c r="U1399" s="48"/>
      <c r="V1399" s="48"/>
      <c r="W1399" s="48"/>
      <c r="X1399" s="48"/>
      <c r="Y1399" s="48"/>
      <c r="Z1399" s="48"/>
      <c r="AA1399" s="48"/>
      <c r="AB1399" s="48"/>
      <c r="AC1399" s="48"/>
      <c r="AD1399" s="48"/>
      <c r="AE1399" s="48"/>
      <c r="AF1399" s="48"/>
      <c r="AG1399" s="48"/>
      <c r="AH1399" s="48"/>
      <c r="AI1399" s="48"/>
      <c r="AJ1399" s="48"/>
      <c r="AK1399" s="48"/>
      <c r="AL1399" s="48"/>
      <c r="AM1399" s="48"/>
      <c r="AN1399" s="48"/>
      <c r="AO1399" s="48"/>
      <c r="AP1399" s="48"/>
      <c r="AQ1399" s="48"/>
      <c r="AR1399" s="48"/>
      <c r="AS1399" s="48"/>
      <c r="AT1399" s="48"/>
      <c r="AU1399" s="48"/>
      <c r="AV1399" s="48"/>
      <c r="AW1399" s="48"/>
      <c r="AX1399" s="48"/>
      <c r="AY1399" s="48"/>
      <c r="AZ1399" s="48"/>
      <c r="BA1399" s="48"/>
      <c r="BB1399" s="48"/>
      <c r="BC1399" s="48"/>
      <c r="BD1399" s="48"/>
      <c r="BE1399" s="48"/>
      <c r="BF1399" s="48"/>
      <c r="BG1399" s="48"/>
      <c r="BH1399" s="48"/>
      <c r="BI1399" s="158"/>
      <c r="BJ1399" s="158"/>
      <c r="BK1399" s="48"/>
      <c r="BL1399" s="307"/>
      <c r="BM1399" s="48"/>
      <c r="BN1399" s="48"/>
      <c r="BO1399" s="48"/>
      <c r="BP1399" s="48"/>
      <c r="BQ1399" s="48"/>
      <c r="BR1399" s="48"/>
      <c r="BS1399" s="48"/>
      <c r="BT1399" s="48"/>
      <c r="BU1399" s="48"/>
      <c r="BV1399" s="48"/>
      <c r="BW1399" s="48"/>
      <c r="BX1399" s="48"/>
      <c r="BY1399" s="48"/>
      <c r="BZ1399" s="328"/>
      <c r="CA1399" s="48"/>
      <c r="CB1399" s="48"/>
      <c r="CC1399" s="48"/>
      <c r="CD1399" s="48"/>
      <c r="CE1399" s="48"/>
      <c r="CF1399" s="48"/>
      <c r="CG1399" s="48"/>
      <c r="CH1399" s="48"/>
      <c r="CI1399" s="48"/>
      <c r="CJ1399" s="48"/>
      <c r="CK1399" s="48"/>
      <c r="CL1399" s="48"/>
      <c r="CM1399" s="48"/>
      <c r="CN1399" s="48"/>
      <c r="CO1399" s="48"/>
      <c r="CP1399" s="48"/>
      <c r="CQ1399" s="48"/>
      <c r="CR1399" s="48"/>
      <c r="CS1399" s="48"/>
      <c r="CT1399" s="48"/>
      <c r="CU1399" s="48"/>
      <c r="CV1399" s="48"/>
      <c r="CW1399" s="48"/>
      <c r="CX1399" s="48"/>
      <c r="CY1399" s="48"/>
      <c r="CZ1399" s="48"/>
      <c r="DA1399" s="48"/>
      <c r="DB1399" s="48"/>
      <c r="DC1399" s="48"/>
      <c r="DD1399" s="48"/>
      <c r="DE1399" s="48"/>
      <c r="DF1399" s="48"/>
      <c r="DG1399" s="48"/>
      <c r="DH1399" s="48"/>
      <c r="DI1399" s="48"/>
      <c r="DJ1399" s="48"/>
      <c r="DK1399" s="48"/>
      <c r="DL1399" s="48"/>
      <c r="DM1399" s="48"/>
      <c r="DN1399" s="48"/>
      <c r="DO1399" s="48"/>
      <c r="DP1399" s="48"/>
      <c r="DQ1399" s="48"/>
      <c r="DR1399" s="48"/>
      <c r="DS1399" s="48"/>
      <c r="DT1399" s="48"/>
      <c r="DU1399" s="48"/>
      <c r="DV1399" s="48"/>
      <c r="DW1399" s="48"/>
      <c r="DX1399" s="48"/>
      <c r="DY1399" s="48"/>
      <c r="DZ1399" s="48"/>
      <c r="EA1399" s="48"/>
      <c r="EB1399" s="48"/>
      <c r="EC1399" s="48"/>
      <c r="ED1399" s="48"/>
      <c r="EE1399" s="48"/>
      <c r="EF1399" s="48"/>
      <c r="EG1399" s="48"/>
      <c r="EH1399" s="48"/>
      <c r="EI1399" s="48"/>
      <c r="EJ1399" s="48"/>
      <c r="EK1399" s="48"/>
      <c r="EL1399" s="48"/>
      <c r="ET1399" s="33" t="s">
        <v>1986</v>
      </c>
      <c r="EU1399" s="33" t="s">
        <v>1984</v>
      </c>
    </row>
    <row r="1400" spans="1:151" ht="12" hidden="1" customHeight="1">
      <c r="A1400" s="48"/>
      <c r="B1400" s="60"/>
      <c r="C1400" s="48"/>
      <c r="D1400" s="60"/>
      <c r="E1400" s="60"/>
      <c r="F1400" s="60"/>
      <c r="G1400" s="60"/>
      <c r="H1400" s="60"/>
      <c r="I1400" s="60"/>
      <c r="J1400" s="60"/>
      <c r="K1400" s="60"/>
      <c r="L1400" s="60"/>
      <c r="M1400" s="48"/>
      <c r="N1400" s="48"/>
      <c r="O1400" s="48"/>
      <c r="P1400" s="48"/>
      <c r="Q1400" s="48"/>
      <c r="R1400" s="48"/>
      <c r="S1400" s="48"/>
      <c r="T1400" s="48"/>
      <c r="U1400" s="48"/>
      <c r="V1400" s="48"/>
      <c r="W1400" s="48"/>
      <c r="X1400" s="48"/>
      <c r="Y1400" s="48"/>
      <c r="Z1400" s="48"/>
      <c r="AA1400" s="48"/>
      <c r="AB1400" s="48"/>
      <c r="AC1400" s="48"/>
      <c r="AD1400" s="48"/>
      <c r="AE1400" s="48"/>
      <c r="AF1400" s="48"/>
      <c r="AG1400" s="48"/>
      <c r="AH1400" s="48"/>
      <c r="AI1400" s="48"/>
      <c r="AJ1400" s="48"/>
      <c r="AK1400" s="48"/>
      <c r="AL1400" s="48"/>
      <c r="AM1400" s="48"/>
      <c r="AN1400" s="48"/>
      <c r="AO1400" s="48"/>
      <c r="AP1400" s="48"/>
      <c r="AQ1400" s="48"/>
      <c r="AR1400" s="48"/>
      <c r="AS1400" s="48"/>
      <c r="AT1400" s="48"/>
      <c r="AU1400" s="48"/>
      <c r="AV1400" s="48"/>
      <c r="AW1400" s="48"/>
      <c r="AX1400" s="48"/>
      <c r="AY1400" s="48"/>
      <c r="AZ1400" s="48"/>
      <c r="BA1400" s="48"/>
      <c r="BB1400" s="48"/>
      <c r="BC1400" s="48"/>
      <c r="BD1400" s="48"/>
      <c r="BE1400" s="48"/>
      <c r="BF1400" s="48"/>
      <c r="BG1400" s="48"/>
      <c r="BH1400" s="48"/>
      <c r="BI1400" s="158"/>
      <c r="BJ1400" s="158"/>
      <c r="BK1400" s="48"/>
      <c r="BL1400" s="307"/>
      <c r="BM1400" s="48"/>
      <c r="BN1400" s="48"/>
      <c r="BO1400" s="48"/>
      <c r="BP1400" s="48"/>
      <c r="BQ1400" s="48"/>
      <c r="BR1400" s="48"/>
      <c r="BS1400" s="48"/>
      <c r="BT1400" s="48"/>
      <c r="BU1400" s="48"/>
      <c r="BV1400" s="48"/>
      <c r="BW1400" s="48"/>
      <c r="BX1400" s="48"/>
      <c r="BY1400" s="48"/>
      <c r="BZ1400" s="328"/>
      <c r="CA1400" s="48"/>
      <c r="CB1400" s="48"/>
      <c r="CC1400" s="48"/>
      <c r="CD1400" s="48"/>
      <c r="CE1400" s="48"/>
      <c r="CF1400" s="48"/>
      <c r="CG1400" s="48"/>
      <c r="CH1400" s="48"/>
      <c r="CI1400" s="48"/>
      <c r="CJ1400" s="48"/>
      <c r="CK1400" s="48"/>
      <c r="CL1400" s="48"/>
      <c r="CM1400" s="48"/>
      <c r="CN1400" s="48"/>
      <c r="CO1400" s="48"/>
      <c r="CP1400" s="48"/>
      <c r="CQ1400" s="48"/>
      <c r="CR1400" s="48"/>
      <c r="CS1400" s="48"/>
      <c r="CT1400" s="48"/>
      <c r="CU1400" s="48"/>
      <c r="CV1400" s="48"/>
      <c r="CW1400" s="48"/>
      <c r="CX1400" s="48"/>
      <c r="CY1400" s="48"/>
      <c r="CZ1400" s="48"/>
      <c r="DA1400" s="48"/>
      <c r="DB1400" s="48"/>
      <c r="DC1400" s="48"/>
      <c r="DD1400" s="48"/>
      <c r="DE1400" s="48"/>
      <c r="DF1400" s="48"/>
      <c r="DG1400" s="48"/>
      <c r="DH1400" s="48"/>
      <c r="DI1400" s="48"/>
      <c r="DJ1400" s="48"/>
      <c r="DK1400" s="48"/>
      <c r="DL1400" s="48"/>
      <c r="DM1400" s="48"/>
      <c r="DN1400" s="48"/>
      <c r="DO1400" s="48"/>
      <c r="DP1400" s="48"/>
      <c r="DQ1400" s="48"/>
      <c r="DR1400" s="48"/>
      <c r="DS1400" s="48"/>
      <c r="DT1400" s="48"/>
      <c r="DU1400" s="48"/>
      <c r="DV1400" s="48"/>
      <c r="DW1400" s="48"/>
      <c r="DX1400" s="48"/>
      <c r="DY1400" s="48"/>
      <c r="DZ1400" s="48"/>
      <c r="EA1400" s="48"/>
      <c r="EB1400" s="48"/>
      <c r="EC1400" s="48"/>
      <c r="ED1400" s="48"/>
      <c r="EE1400" s="48"/>
      <c r="EF1400" s="48"/>
      <c r="EG1400" s="48"/>
      <c r="EH1400" s="48"/>
      <c r="EI1400" s="48"/>
      <c r="EJ1400" s="48"/>
      <c r="EK1400" s="48"/>
      <c r="EL1400" s="48"/>
      <c r="ET1400" s="33" t="s">
        <v>1987</v>
      </c>
      <c r="EU1400" s="33" t="s">
        <v>1985</v>
      </c>
    </row>
    <row r="1401" spans="1:151" ht="12" hidden="1" customHeight="1">
      <c r="A1401" s="48"/>
      <c r="B1401" s="60"/>
      <c r="C1401" s="48"/>
      <c r="D1401" s="60"/>
      <c r="E1401" s="60"/>
      <c r="F1401" s="60"/>
      <c r="G1401" s="60"/>
      <c r="H1401" s="60"/>
      <c r="I1401" s="60"/>
      <c r="J1401" s="60"/>
      <c r="K1401" s="60"/>
      <c r="L1401" s="60"/>
      <c r="M1401" s="48"/>
      <c r="N1401" s="48"/>
      <c r="O1401" s="48"/>
      <c r="P1401" s="48"/>
      <c r="Q1401" s="48"/>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c r="AM1401" s="48"/>
      <c r="AN1401" s="48"/>
      <c r="AO1401" s="48"/>
      <c r="AP1401" s="48"/>
      <c r="AQ1401" s="48"/>
      <c r="AR1401" s="48"/>
      <c r="AS1401" s="48"/>
      <c r="AT1401" s="48"/>
      <c r="AU1401" s="48"/>
      <c r="AV1401" s="48"/>
      <c r="AW1401" s="48"/>
      <c r="AX1401" s="48"/>
      <c r="AY1401" s="48"/>
      <c r="AZ1401" s="48"/>
      <c r="BA1401" s="48"/>
      <c r="BB1401" s="48"/>
      <c r="BC1401" s="48"/>
      <c r="BD1401" s="48"/>
      <c r="BE1401" s="48"/>
      <c r="BF1401" s="48"/>
      <c r="BG1401" s="48"/>
      <c r="BH1401" s="48"/>
      <c r="BI1401" s="158"/>
      <c r="BJ1401" s="158"/>
      <c r="BK1401" s="48"/>
      <c r="BL1401" s="307"/>
      <c r="BM1401" s="48"/>
      <c r="BN1401" s="48"/>
      <c r="BO1401" s="48"/>
      <c r="BP1401" s="48"/>
      <c r="BQ1401" s="48"/>
      <c r="BR1401" s="48"/>
      <c r="BS1401" s="48"/>
      <c r="BT1401" s="48"/>
      <c r="BU1401" s="48"/>
      <c r="BV1401" s="48"/>
      <c r="BW1401" s="48"/>
      <c r="BX1401" s="48"/>
      <c r="BY1401" s="48"/>
      <c r="BZ1401" s="328"/>
      <c r="CA1401" s="48"/>
      <c r="CB1401" s="48"/>
      <c r="CC1401" s="48"/>
      <c r="CD1401" s="48"/>
      <c r="CE1401" s="48"/>
      <c r="CF1401" s="48"/>
      <c r="CG1401" s="48"/>
      <c r="CH1401" s="48"/>
      <c r="CI1401" s="48"/>
      <c r="CJ1401" s="48"/>
      <c r="CK1401" s="48"/>
      <c r="CL1401" s="48"/>
      <c r="CM1401" s="48"/>
      <c r="CN1401" s="48"/>
      <c r="CO1401" s="48"/>
      <c r="CP1401" s="48"/>
      <c r="CQ1401" s="48"/>
      <c r="CR1401" s="48"/>
      <c r="CS1401" s="48"/>
      <c r="CT1401" s="48"/>
      <c r="CU1401" s="48"/>
      <c r="CV1401" s="48"/>
      <c r="CW1401" s="48"/>
      <c r="CX1401" s="48"/>
      <c r="CY1401" s="48"/>
      <c r="CZ1401" s="48"/>
      <c r="DA1401" s="48"/>
      <c r="DB1401" s="48"/>
      <c r="DC1401" s="48"/>
      <c r="DD1401" s="48"/>
      <c r="DE1401" s="48"/>
      <c r="DF1401" s="48"/>
      <c r="DG1401" s="48"/>
      <c r="DH1401" s="48"/>
      <c r="DI1401" s="48"/>
      <c r="DJ1401" s="48"/>
      <c r="DK1401" s="48"/>
      <c r="DL1401" s="48"/>
      <c r="DM1401" s="48"/>
      <c r="DN1401" s="48"/>
      <c r="DO1401" s="48"/>
      <c r="DP1401" s="48"/>
      <c r="DQ1401" s="48"/>
      <c r="DR1401" s="48"/>
      <c r="DS1401" s="48"/>
      <c r="DT1401" s="48"/>
      <c r="DU1401" s="48"/>
      <c r="DV1401" s="48"/>
      <c r="DW1401" s="48"/>
      <c r="DX1401" s="48"/>
      <c r="DY1401" s="48"/>
      <c r="DZ1401" s="48"/>
      <c r="EA1401" s="48"/>
      <c r="EB1401" s="48"/>
      <c r="EC1401" s="48"/>
      <c r="ED1401" s="48"/>
      <c r="EE1401" s="48"/>
      <c r="EF1401" s="48"/>
      <c r="EG1401" s="48"/>
      <c r="EH1401" s="48"/>
      <c r="EI1401" s="48"/>
      <c r="EJ1401" s="48"/>
      <c r="EK1401" s="48"/>
      <c r="EL1401" s="48"/>
      <c r="ET1401" s="33" t="s">
        <v>799</v>
      </c>
      <c r="EU1401" s="33" t="s">
        <v>1986</v>
      </c>
    </row>
    <row r="1402" spans="1:151" ht="12" hidden="1" customHeight="1">
      <c r="A1402" s="48"/>
      <c r="B1402" s="60"/>
      <c r="C1402" s="48"/>
      <c r="D1402" s="60"/>
      <c r="E1402" s="60"/>
      <c r="F1402" s="60"/>
      <c r="G1402" s="60"/>
      <c r="H1402" s="60"/>
      <c r="I1402" s="60"/>
      <c r="J1402" s="60"/>
      <c r="K1402" s="60"/>
      <c r="L1402" s="60"/>
      <c r="M1402" s="48"/>
      <c r="N1402" s="48"/>
      <c r="O1402" s="48"/>
      <c r="P1402" s="48"/>
      <c r="Q1402" s="48"/>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c r="AM1402" s="48"/>
      <c r="AN1402" s="48"/>
      <c r="AO1402" s="48"/>
      <c r="AP1402" s="48"/>
      <c r="AQ1402" s="48"/>
      <c r="AR1402" s="48"/>
      <c r="AS1402" s="48"/>
      <c r="AT1402" s="48"/>
      <c r="AU1402" s="48"/>
      <c r="AV1402" s="48"/>
      <c r="AW1402" s="48"/>
      <c r="AX1402" s="48"/>
      <c r="AY1402" s="48"/>
      <c r="AZ1402" s="48"/>
      <c r="BA1402" s="48"/>
      <c r="BB1402" s="48"/>
      <c r="BC1402" s="48"/>
      <c r="BD1402" s="48"/>
      <c r="BE1402" s="48"/>
      <c r="BF1402" s="48"/>
      <c r="BG1402" s="48"/>
      <c r="BH1402" s="48"/>
      <c r="BI1402" s="158"/>
      <c r="BJ1402" s="158"/>
      <c r="BK1402" s="48"/>
      <c r="BL1402" s="307"/>
      <c r="BM1402" s="48"/>
      <c r="BN1402" s="48"/>
      <c r="BO1402" s="48"/>
      <c r="BP1402" s="48"/>
      <c r="BQ1402" s="48"/>
      <c r="BR1402" s="48"/>
      <c r="BS1402" s="48"/>
      <c r="BT1402" s="48"/>
      <c r="BU1402" s="48"/>
      <c r="BV1402" s="48"/>
      <c r="BW1402" s="48"/>
      <c r="BX1402" s="48"/>
      <c r="BY1402" s="48"/>
      <c r="BZ1402" s="328"/>
      <c r="CA1402" s="48"/>
      <c r="CB1402" s="48"/>
      <c r="CC1402" s="48"/>
      <c r="CD1402" s="48"/>
      <c r="CE1402" s="48"/>
      <c r="CF1402" s="48"/>
      <c r="CG1402" s="48"/>
      <c r="CH1402" s="48"/>
      <c r="CI1402" s="48"/>
      <c r="CJ1402" s="48"/>
      <c r="CK1402" s="48"/>
      <c r="CL1402" s="48"/>
      <c r="CM1402" s="48"/>
      <c r="CN1402" s="48"/>
      <c r="CO1402" s="48"/>
      <c r="CP1402" s="48"/>
      <c r="CQ1402" s="48"/>
      <c r="CR1402" s="48"/>
      <c r="CS1402" s="48"/>
      <c r="CT1402" s="48"/>
      <c r="CU1402" s="48"/>
      <c r="CV1402" s="48"/>
      <c r="CW1402" s="48"/>
      <c r="CX1402" s="48"/>
      <c r="CY1402" s="48"/>
      <c r="CZ1402" s="48"/>
      <c r="DA1402" s="48"/>
      <c r="DB1402" s="48"/>
      <c r="DC1402" s="48"/>
      <c r="DD1402" s="48"/>
      <c r="DE1402" s="48"/>
      <c r="DF1402" s="48"/>
      <c r="DG1402" s="48"/>
      <c r="DH1402" s="48"/>
      <c r="DI1402" s="48"/>
      <c r="DJ1402" s="48"/>
      <c r="DK1402" s="48"/>
      <c r="DL1402" s="48"/>
      <c r="DM1402" s="48"/>
      <c r="DN1402" s="48"/>
      <c r="DO1402" s="48"/>
      <c r="DP1402" s="48"/>
      <c r="DQ1402" s="48"/>
      <c r="DR1402" s="48"/>
      <c r="DS1402" s="48"/>
      <c r="DT1402" s="48"/>
      <c r="DU1402" s="48"/>
      <c r="DV1402" s="48"/>
      <c r="DW1402" s="48"/>
      <c r="DX1402" s="48"/>
      <c r="DY1402" s="48"/>
      <c r="DZ1402" s="48"/>
      <c r="EA1402" s="48"/>
      <c r="EB1402" s="48"/>
      <c r="EC1402" s="48"/>
      <c r="ED1402" s="48"/>
      <c r="EE1402" s="48"/>
      <c r="EF1402" s="48"/>
      <c r="EG1402" s="48"/>
      <c r="EH1402" s="48"/>
      <c r="EI1402" s="48"/>
      <c r="EJ1402" s="48"/>
      <c r="EK1402" s="48"/>
      <c r="EL1402" s="48"/>
      <c r="ET1402" s="33" t="s">
        <v>1988</v>
      </c>
      <c r="EU1402" s="33" t="s">
        <v>1987</v>
      </c>
    </row>
    <row r="1403" spans="1:151" ht="12" hidden="1" customHeight="1">
      <c r="A1403" s="48"/>
      <c r="B1403" s="60"/>
      <c r="C1403" s="48"/>
      <c r="D1403" s="60"/>
      <c r="E1403" s="60"/>
      <c r="F1403" s="60"/>
      <c r="G1403" s="60"/>
      <c r="H1403" s="60"/>
      <c r="I1403" s="60"/>
      <c r="J1403" s="60"/>
      <c r="K1403" s="60"/>
      <c r="L1403" s="60"/>
      <c r="M1403" s="48"/>
      <c r="N1403" s="48"/>
      <c r="O1403" s="48"/>
      <c r="P1403" s="48"/>
      <c r="Q1403" s="48"/>
      <c r="R1403" s="48"/>
      <c r="S1403" s="48"/>
      <c r="T1403" s="48"/>
      <c r="U1403" s="48"/>
      <c r="V1403" s="48"/>
      <c r="W1403" s="48"/>
      <c r="X1403" s="48"/>
      <c r="Y1403" s="48"/>
      <c r="Z1403" s="48"/>
      <c r="AA1403" s="48"/>
      <c r="AB1403" s="48"/>
      <c r="AC1403" s="48"/>
      <c r="AD1403" s="48"/>
      <c r="AE1403" s="48"/>
      <c r="AF1403" s="48"/>
      <c r="AG1403" s="48"/>
      <c r="AH1403" s="48"/>
      <c r="AI1403" s="48"/>
      <c r="AJ1403" s="48"/>
      <c r="AK1403" s="48"/>
      <c r="AL1403" s="48"/>
      <c r="AM1403" s="48"/>
      <c r="AN1403" s="48"/>
      <c r="AO1403" s="48"/>
      <c r="AP1403" s="48"/>
      <c r="AQ1403" s="48"/>
      <c r="AR1403" s="48"/>
      <c r="AS1403" s="48"/>
      <c r="AT1403" s="48"/>
      <c r="AU1403" s="48"/>
      <c r="AV1403" s="48"/>
      <c r="AW1403" s="48"/>
      <c r="AX1403" s="48"/>
      <c r="AY1403" s="48"/>
      <c r="AZ1403" s="48"/>
      <c r="BA1403" s="48"/>
      <c r="BB1403" s="48"/>
      <c r="BC1403" s="48"/>
      <c r="BD1403" s="48"/>
      <c r="BE1403" s="48"/>
      <c r="BF1403" s="48"/>
      <c r="BG1403" s="48"/>
      <c r="BH1403" s="48"/>
      <c r="BI1403" s="158"/>
      <c r="BJ1403" s="158"/>
      <c r="BK1403" s="48"/>
      <c r="BL1403" s="307"/>
      <c r="BM1403" s="48"/>
      <c r="BN1403" s="48"/>
      <c r="BO1403" s="48"/>
      <c r="BP1403" s="48"/>
      <c r="BQ1403" s="48"/>
      <c r="BR1403" s="48"/>
      <c r="BS1403" s="48"/>
      <c r="BT1403" s="48"/>
      <c r="BU1403" s="48"/>
      <c r="BV1403" s="48"/>
      <c r="BW1403" s="48"/>
      <c r="BX1403" s="48"/>
      <c r="BY1403" s="48"/>
      <c r="BZ1403" s="328"/>
      <c r="CA1403" s="48"/>
      <c r="CB1403" s="48"/>
      <c r="CC1403" s="48"/>
      <c r="CD1403" s="48"/>
      <c r="CE1403" s="48"/>
      <c r="CF1403" s="48"/>
      <c r="CG1403" s="48"/>
      <c r="CH1403" s="48"/>
      <c r="CI1403" s="48"/>
      <c r="CJ1403" s="48"/>
      <c r="CK1403" s="48"/>
      <c r="CL1403" s="48"/>
      <c r="CM1403" s="48"/>
      <c r="CN1403" s="48"/>
      <c r="CO1403" s="48"/>
      <c r="CP1403" s="48"/>
      <c r="CQ1403" s="48"/>
      <c r="CR1403" s="48"/>
      <c r="CS1403" s="48"/>
      <c r="CT1403" s="48"/>
      <c r="CU1403" s="48"/>
      <c r="CV1403" s="48"/>
      <c r="CW1403" s="48"/>
      <c r="CX1403" s="48"/>
      <c r="CY1403" s="48"/>
      <c r="CZ1403" s="48"/>
      <c r="DA1403" s="48"/>
      <c r="DB1403" s="48"/>
      <c r="DC1403" s="48"/>
      <c r="DD1403" s="48"/>
      <c r="DE1403" s="48"/>
      <c r="DF1403" s="48"/>
      <c r="DG1403" s="48"/>
      <c r="DH1403" s="48"/>
      <c r="DI1403" s="48"/>
      <c r="DJ1403" s="48"/>
      <c r="DK1403" s="48"/>
      <c r="DL1403" s="48"/>
      <c r="DM1403" s="48"/>
      <c r="DN1403" s="48"/>
      <c r="DO1403" s="48"/>
      <c r="DP1403" s="48"/>
      <c r="DQ1403" s="48"/>
      <c r="DR1403" s="48"/>
      <c r="DS1403" s="48"/>
      <c r="DT1403" s="48"/>
      <c r="DU1403" s="48"/>
      <c r="DV1403" s="48"/>
      <c r="DW1403" s="48"/>
      <c r="DX1403" s="48"/>
      <c r="DY1403" s="48"/>
      <c r="DZ1403" s="48"/>
      <c r="EA1403" s="48"/>
      <c r="EB1403" s="48"/>
      <c r="EC1403" s="48"/>
      <c r="ED1403" s="48"/>
      <c r="EE1403" s="48"/>
      <c r="EF1403" s="48"/>
      <c r="EG1403" s="48"/>
      <c r="EH1403" s="48"/>
      <c r="EI1403" s="48"/>
      <c r="EJ1403" s="48"/>
      <c r="EK1403" s="48"/>
      <c r="EL1403" s="48"/>
      <c r="ET1403" s="33" t="s">
        <v>1989</v>
      </c>
      <c r="EU1403" s="33" t="s">
        <v>799</v>
      </c>
    </row>
    <row r="1404" spans="1:151" ht="12" hidden="1" customHeight="1">
      <c r="A1404" s="48"/>
      <c r="B1404" s="60"/>
      <c r="C1404" s="48"/>
      <c r="D1404" s="60"/>
      <c r="E1404" s="60"/>
      <c r="F1404" s="60"/>
      <c r="G1404" s="60"/>
      <c r="H1404" s="60"/>
      <c r="I1404" s="60"/>
      <c r="J1404" s="60"/>
      <c r="K1404" s="60"/>
      <c r="L1404" s="60"/>
      <c r="M1404" s="48"/>
      <c r="N1404" s="48"/>
      <c r="O1404" s="48"/>
      <c r="P1404" s="48"/>
      <c r="Q1404" s="48"/>
      <c r="R1404" s="48"/>
      <c r="S1404" s="48"/>
      <c r="T1404" s="48"/>
      <c r="U1404" s="48"/>
      <c r="V1404" s="48"/>
      <c r="W1404" s="48"/>
      <c r="X1404" s="48"/>
      <c r="Y1404" s="48"/>
      <c r="Z1404" s="48"/>
      <c r="AA1404" s="48"/>
      <c r="AB1404" s="48"/>
      <c r="AC1404" s="48"/>
      <c r="AD1404" s="48"/>
      <c r="AE1404" s="48"/>
      <c r="AF1404" s="48"/>
      <c r="AG1404" s="48"/>
      <c r="AH1404" s="48"/>
      <c r="AI1404" s="48"/>
      <c r="AJ1404" s="48"/>
      <c r="AK1404" s="48"/>
      <c r="AL1404" s="48"/>
      <c r="AM1404" s="48"/>
      <c r="AN1404" s="48"/>
      <c r="AO1404" s="48"/>
      <c r="AP1404" s="48"/>
      <c r="AQ1404" s="48"/>
      <c r="AR1404" s="48"/>
      <c r="AS1404" s="48"/>
      <c r="AT1404" s="48"/>
      <c r="AU1404" s="48"/>
      <c r="AV1404" s="48"/>
      <c r="AW1404" s="48"/>
      <c r="AX1404" s="48"/>
      <c r="AY1404" s="48"/>
      <c r="AZ1404" s="48"/>
      <c r="BA1404" s="48"/>
      <c r="BB1404" s="48"/>
      <c r="BC1404" s="48"/>
      <c r="BD1404" s="48"/>
      <c r="BE1404" s="48"/>
      <c r="BF1404" s="48"/>
      <c r="BG1404" s="48"/>
      <c r="BH1404" s="48"/>
      <c r="BI1404" s="158"/>
      <c r="BJ1404" s="158"/>
      <c r="BK1404" s="48"/>
      <c r="BL1404" s="307"/>
      <c r="BM1404" s="48"/>
      <c r="BN1404" s="48"/>
      <c r="BO1404" s="48"/>
      <c r="BP1404" s="48"/>
      <c r="BQ1404" s="48"/>
      <c r="BR1404" s="48"/>
      <c r="BS1404" s="48"/>
      <c r="BT1404" s="48"/>
      <c r="BU1404" s="48"/>
      <c r="BV1404" s="48"/>
      <c r="BW1404" s="48"/>
      <c r="BX1404" s="48"/>
      <c r="BY1404" s="48"/>
      <c r="BZ1404" s="328"/>
      <c r="CA1404" s="48"/>
      <c r="CB1404" s="48"/>
      <c r="CC1404" s="48"/>
      <c r="CD1404" s="48"/>
      <c r="CE1404" s="48"/>
      <c r="CF1404" s="48"/>
      <c r="CG1404" s="48"/>
      <c r="CH1404" s="48"/>
      <c r="CI1404" s="48"/>
      <c r="CJ1404" s="48"/>
      <c r="CK1404" s="48"/>
      <c r="CL1404" s="48"/>
      <c r="CM1404" s="48"/>
      <c r="CN1404" s="48"/>
      <c r="CO1404" s="48"/>
      <c r="CP1404" s="48"/>
      <c r="CQ1404" s="48"/>
      <c r="CR1404" s="48"/>
      <c r="CS1404" s="48"/>
      <c r="CT1404" s="48"/>
      <c r="CU1404" s="48"/>
      <c r="CV1404" s="48"/>
      <c r="CW1404" s="48"/>
      <c r="CX1404" s="48"/>
      <c r="CY1404" s="48"/>
      <c r="CZ1404" s="48"/>
      <c r="DA1404" s="48"/>
      <c r="DB1404" s="48"/>
      <c r="DC1404" s="48"/>
      <c r="DD1404" s="48"/>
      <c r="DE1404" s="48"/>
      <c r="DF1404" s="48"/>
      <c r="DG1404" s="48"/>
      <c r="DH1404" s="48"/>
      <c r="DI1404" s="48"/>
      <c r="DJ1404" s="48"/>
      <c r="DK1404" s="48"/>
      <c r="DL1404" s="48"/>
      <c r="DM1404" s="48"/>
      <c r="DN1404" s="48"/>
      <c r="DO1404" s="48"/>
      <c r="DP1404" s="48"/>
      <c r="DQ1404" s="48"/>
      <c r="DR1404" s="48"/>
      <c r="DS1404" s="48"/>
      <c r="DT1404" s="48"/>
      <c r="DU1404" s="48"/>
      <c r="DV1404" s="48"/>
      <c r="DW1404" s="48"/>
      <c r="DX1404" s="48"/>
      <c r="DY1404" s="48"/>
      <c r="DZ1404" s="48"/>
      <c r="EA1404" s="48"/>
      <c r="EB1404" s="48"/>
      <c r="EC1404" s="48"/>
      <c r="ED1404" s="48"/>
      <c r="EE1404" s="48"/>
      <c r="EF1404" s="48"/>
      <c r="EG1404" s="48"/>
      <c r="EH1404" s="48"/>
      <c r="EI1404" s="48"/>
      <c r="EJ1404" s="48"/>
      <c r="EK1404" s="48"/>
      <c r="EL1404" s="48"/>
      <c r="ET1404" s="33" t="s">
        <v>1990</v>
      </c>
      <c r="EU1404" s="33" t="s">
        <v>1988</v>
      </c>
    </row>
    <row r="1405" spans="1:151" ht="12" hidden="1" customHeight="1">
      <c r="A1405" s="48"/>
      <c r="B1405" s="60"/>
      <c r="C1405" s="48"/>
      <c r="D1405" s="60"/>
      <c r="E1405" s="60"/>
      <c r="F1405" s="60"/>
      <c r="G1405" s="60"/>
      <c r="H1405" s="60"/>
      <c r="I1405" s="60"/>
      <c r="J1405" s="60"/>
      <c r="K1405" s="60"/>
      <c r="L1405" s="60"/>
      <c r="M1405" s="48"/>
      <c r="N1405" s="48"/>
      <c r="O1405" s="48"/>
      <c r="P1405" s="48"/>
      <c r="Q1405" s="48"/>
      <c r="R1405" s="48"/>
      <c r="S1405" s="48"/>
      <c r="T1405" s="48"/>
      <c r="U1405" s="48"/>
      <c r="V1405" s="48"/>
      <c r="W1405" s="48"/>
      <c r="X1405" s="48"/>
      <c r="Y1405" s="48"/>
      <c r="Z1405" s="48"/>
      <c r="AA1405" s="48"/>
      <c r="AB1405" s="48"/>
      <c r="AC1405" s="48"/>
      <c r="AD1405" s="48"/>
      <c r="AE1405" s="48"/>
      <c r="AF1405" s="48"/>
      <c r="AG1405" s="48"/>
      <c r="AH1405" s="48"/>
      <c r="AI1405" s="48"/>
      <c r="AJ1405" s="48"/>
      <c r="AK1405" s="48"/>
      <c r="AL1405" s="48"/>
      <c r="AM1405" s="48"/>
      <c r="AN1405" s="48"/>
      <c r="AO1405" s="48"/>
      <c r="AP1405" s="48"/>
      <c r="AQ1405" s="48"/>
      <c r="AR1405" s="48"/>
      <c r="AS1405" s="48"/>
      <c r="AT1405" s="48"/>
      <c r="AU1405" s="48"/>
      <c r="AV1405" s="48"/>
      <c r="AW1405" s="48"/>
      <c r="AX1405" s="48"/>
      <c r="AY1405" s="48"/>
      <c r="AZ1405" s="48"/>
      <c r="BA1405" s="48"/>
      <c r="BB1405" s="48"/>
      <c r="BC1405" s="48"/>
      <c r="BD1405" s="48"/>
      <c r="BE1405" s="48"/>
      <c r="BF1405" s="48"/>
      <c r="BG1405" s="48"/>
      <c r="BH1405" s="48"/>
      <c r="BI1405" s="158"/>
      <c r="BJ1405" s="158"/>
      <c r="BK1405" s="48"/>
      <c r="BL1405" s="307"/>
      <c r="BM1405" s="48"/>
      <c r="BN1405" s="48"/>
      <c r="BO1405" s="48"/>
      <c r="BP1405" s="48"/>
      <c r="BQ1405" s="48"/>
      <c r="BR1405" s="48"/>
      <c r="BS1405" s="48"/>
      <c r="BT1405" s="48"/>
      <c r="BU1405" s="48"/>
      <c r="BV1405" s="48"/>
      <c r="BW1405" s="48"/>
      <c r="BX1405" s="48"/>
      <c r="BY1405" s="48"/>
      <c r="BZ1405" s="328"/>
      <c r="CA1405" s="48"/>
      <c r="CB1405" s="48"/>
      <c r="CC1405" s="48"/>
      <c r="CD1405" s="48"/>
      <c r="CE1405" s="48"/>
      <c r="CF1405" s="48"/>
      <c r="CG1405" s="48"/>
      <c r="CH1405" s="48"/>
      <c r="CI1405" s="48"/>
      <c r="CJ1405" s="48"/>
      <c r="CK1405" s="48"/>
      <c r="CL1405" s="48"/>
      <c r="CM1405" s="48"/>
      <c r="CN1405" s="48"/>
      <c r="CO1405" s="48"/>
      <c r="CP1405" s="48"/>
      <c r="CQ1405" s="48"/>
      <c r="CR1405" s="48"/>
      <c r="CS1405" s="48"/>
      <c r="CT1405" s="48"/>
      <c r="CU1405" s="48"/>
      <c r="CV1405" s="48"/>
      <c r="CW1405" s="48"/>
      <c r="CX1405" s="48"/>
      <c r="CY1405" s="48"/>
      <c r="CZ1405" s="48"/>
      <c r="DA1405" s="48"/>
      <c r="DB1405" s="48"/>
      <c r="DC1405" s="48"/>
      <c r="DD1405" s="48"/>
      <c r="DE1405" s="48"/>
      <c r="DF1405" s="48"/>
      <c r="DG1405" s="48"/>
      <c r="DH1405" s="48"/>
      <c r="DI1405" s="48"/>
      <c r="DJ1405" s="48"/>
      <c r="DK1405" s="48"/>
      <c r="DL1405" s="48"/>
      <c r="DM1405" s="48"/>
      <c r="DN1405" s="48"/>
      <c r="DO1405" s="48"/>
      <c r="DP1405" s="48"/>
      <c r="DQ1405" s="48"/>
      <c r="DR1405" s="48"/>
      <c r="DS1405" s="48"/>
      <c r="DT1405" s="48"/>
      <c r="DU1405" s="48"/>
      <c r="DV1405" s="48"/>
      <c r="DW1405" s="48"/>
      <c r="DX1405" s="48"/>
      <c r="DY1405" s="48"/>
      <c r="DZ1405" s="48"/>
      <c r="EA1405" s="48"/>
      <c r="EB1405" s="48"/>
      <c r="EC1405" s="48"/>
      <c r="ED1405" s="48"/>
      <c r="EE1405" s="48"/>
      <c r="EF1405" s="48"/>
      <c r="EG1405" s="48"/>
      <c r="EH1405" s="48"/>
      <c r="EI1405" s="48"/>
      <c r="EJ1405" s="48"/>
      <c r="EK1405" s="48"/>
      <c r="EL1405" s="48"/>
      <c r="ET1405" s="33" t="s">
        <v>1991</v>
      </c>
      <c r="EU1405" s="33" t="s">
        <v>1989</v>
      </c>
    </row>
    <row r="1406" spans="1:151" ht="12" hidden="1" customHeight="1">
      <c r="A1406" s="48"/>
      <c r="B1406" s="60"/>
      <c r="C1406" s="48"/>
      <c r="D1406" s="60"/>
      <c r="E1406" s="60"/>
      <c r="F1406" s="60"/>
      <c r="G1406" s="60"/>
      <c r="H1406" s="60"/>
      <c r="I1406" s="60"/>
      <c r="J1406" s="60"/>
      <c r="K1406" s="60"/>
      <c r="L1406" s="60"/>
      <c r="M1406" s="48"/>
      <c r="N1406" s="48"/>
      <c r="O1406" s="48"/>
      <c r="P1406" s="48"/>
      <c r="Q1406" s="48"/>
      <c r="R1406" s="48"/>
      <c r="S1406" s="48"/>
      <c r="T1406" s="48"/>
      <c r="U1406" s="48"/>
      <c r="V1406" s="48"/>
      <c r="W1406" s="48"/>
      <c r="X1406" s="48"/>
      <c r="Y1406" s="48"/>
      <c r="Z1406" s="48"/>
      <c r="AA1406" s="48"/>
      <c r="AB1406" s="48"/>
      <c r="AC1406" s="48"/>
      <c r="AD1406" s="48"/>
      <c r="AE1406" s="48"/>
      <c r="AF1406" s="48"/>
      <c r="AG1406" s="48"/>
      <c r="AH1406" s="48"/>
      <c r="AI1406" s="48"/>
      <c r="AJ1406" s="48"/>
      <c r="AK1406" s="48"/>
      <c r="AL1406" s="48"/>
      <c r="AM1406" s="48"/>
      <c r="AN1406" s="48"/>
      <c r="AO1406" s="48"/>
      <c r="AP1406" s="48"/>
      <c r="AQ1406" s="48"/>
      <c r="AR1406" s="48"/>
      <c r="AS1406" s="48"/>
      <c r="AT1406" s="48"/>
      <c r="AU1406" s="48"/>
      <c r="AV1406" s="48"/>
      <c r="AW1406" s="48"/>
      <c r="AX1406" s="48"/>
      <c r="AY1406" s="48"/>
      <c r="AZ1406" s="48"/>
      <c r="BA1406" s="48"/>
      <c r="BB1406" s="48"/>
      <c r="BC1406" s="48"/>
      <c r="BD1406" s="48"/>
      <c r="BE1406" s="48"/>
      <c r="BF1406" s="48"/>
      <c r="BG1406" s="48"/>
      <c r="BH1406" s="48"/>
      <c r="BI1406" s="158"/>
      <c r="BJ1406" s="158"/>
      <c r="BK1406" s="48"/>
      <c r="BL1406" s="307"/>
      <c r="BM1406" s="48"/>
      <c r="BN1406" s="48"/>
      <c r="BO1406" s="48"/>
      <c r="BP1406" s="48"/>
      <c r="BQ1406" s="48"/>
      <c r="BR1406" s="48"/>
      <c r="BS1406" s="48"/>
      <c r="BT1406" s="48"/>
      <c r="BU1406" s="48"/>
      <c r="BV1406" s="48"/>
      <c r="BW1406" s="48"/>
      <c r="BX1406" s="48"/>
      <c r="BY1406" s="48"/>
      <c r="BZ1406" s="328"/>
      <c r="CA1406" s="48"/>
      <c r="CB1406" s="48"/>
      <c r="CC1406" s="48"/>
      <c r="CD1406" s="48"/>
      <c r="CE1406" s="48"/>
      <c r="CF1406" s="48"/>
      <c r="CG1406" s="48"/>
      <c r="CH1406" s="48"/>
      <c r="CI1406" s="48"/>
      <c r="CJ1406" s="48"/>
      <c r="CK1406" s="48"/>
      <c r="CL1406" s="48"/>
      <c r="CM1406" s="48"/>
      <c r="CN1406" s="48"/>
      <c r="CO1406" s="48"/>
      <c r="CP1406" s="48"/>
      <c r="CQ1406" s="48"/>
      <c r="CR1406" s="48"/>
      <c r="CS1406" s="48"/>
      <c r="CT1406" s="48"/>
      <c r="CU1406" s="48"/>
      <c r="CV1406" s="48"/>
      <c r="CW1406" s="48"/>
      <c r="CX1406" s="48"/>
      <c r="CY1406" s="48"/>
      <c r="CZ1406" s="48"/>
      <c r="DA1406" s="48"/>
      <c r="DB1406" s="48"/>
      <c r="DC1406" s="48"/>
      <c r="DD1406" s="48"/>
      <c r="DE1406" s="48"/>
      <c r="DF1406" s="48"/>
      <c r="DG1406" s="48"/>
      <c r="DH1406" s="48"/>
      <c r="DI1406" s="48"/>
      <c r="DJ1406" s="48"/>
      <c r="DK1406" s="48"/>
      <c r="DL1406" s="48"/>
      <c r="DM1406" s="48"/>
      <c r="DN1406" s="48"/>
      <c r="DO1406" s="48"/>
      <c r="DP1406" s="48"/>
      <c r="DQ1406" s="48"/>
      <c r="DR1406" s="48"/>
      <c r="DS1406" s="48"/>
      <c r="DT1406" s="48"/>
      <c r="DU1406" s="48"/>
      <c r="DV1406" s="48"/>
      <c r="DW1406" s="48"/>
      <c r="DX1406" s="48"/>
      <c r="DY1406" s="48"/>
      <c r="DZ1406" s="48"/>
      <c r="EA1406" s="48"/>
      <c r="EB1406" s="48"/>
      <c r="EC1406" s="48"/>
      <c r="ED1406" s="48"/>
      <c r="EE1406" s="48"/>
      <c r="EF1406" s="48"/>
      <c r="EG1406" s="48"/>
      <c r="EH1406" s="48"/>
      <c r="EI1406" s="48"/>
      <c r="EJ1406" s="48"/>
      <c r="EK1406" s="48"/>
      <c r="EL1406" s="48"/>
      <c r="ET1406" s="33" t="s">
        <v>1992</v>
      </c>
      <c r="EU1406" s="33" t="s">
        <v>1990</v>
      </c>
    </row>
    <row r="1407" spans="1:151" ht="12" hidden="1" customHeight="1">
      <c r="A1407" s="48"/>
      <c r="B1407" s="60"/>
      <c r="C1407" s="48"/>
      <c r="D1407" s="60"/>
      <c r="E1407" s="60"/>
      <c r="F1407" s="60"/>
      <c r="G1407" s="60"/>
      <c r="H1407" s="60"/>
      <c r="I1407" s="60"/>
      <c r="J1407" s="60"/>
      <c r="K1407" s="60"/>
      <c r="L1407" s="60"/>
      <c r="M1407" s="48"/>
      <c r="N1407" s="48"/>
      <c r="O1407" s="48"/>
      <c r="P1407" s="48"/>
      <c r="Q1407" s="48"/>
      <c r="R1407" s="48"/>
      <c r="S1407" s="48"/>
      <c r="T1407" s="48"/>
      <c r="U1407" s="48"/>
      <c r="V1407" s="48"/>
      <c r="W1407" s="48"/>
      <c r="X1407" s="48"/>
      <c r="Y1407" s="48"/>
      <c r="Z1407" s="48"/>
      <c r="AA1407" s="48"/>
      <c r="AB1407" s="48"/>
      <c r="AC1407" s="48"/>
      <c r="AD1407" s="48"/>
      <c r="AE1407" s="48"/>
      <c r="AF1407" s="48"/>
      <c r="AG1407" s="48"/>
      <c r="AH1407" s="48"/>
      <c r="AI1407" s="48"/>
      <c r="AJ1407" s="48"/>
      <c r="AK1407" s="48"/>
      <c r="AL1407" s="48"/>
      <c r="AM1407" s="48"/>
      <c r="AN1407" s="48"/>
      <c r="AO1407" s="48"/>
      <c r="AP1407" s="48"/>
      <c r="AQ1407" s="48"/>
      <c r="AR1407" s="48"/>
      <c r="AS1407" s="48"/>
      <c r="AT1407" s="48"/>
      <c r="AU1407" s="48"/>
      <c r="AV1407" s="48"/>
      <c r="AW1407" s="48"/>
      <c r="AX1407" s="48"/>
      <c r="AY1407" s="48"/>
      <c r="AZ1407" s="48"/>
      <c r="BA1407" s="48"/>
      <c r="BB1407" s="48"/>
      <c r="BC1407" s="48"/>
      <c r="BD1407" s="48"/>
      <c r="BE1407" s="48"/>
      <c r="BF1407" s="48"/>
      <c r="BG1407" s="48"/>
      <c r="BH1407" s="48"/>
      <c r="BI1407" s="158"/>
      <c r="BJ1407" s="158"/>
      <c r="BK1407" s="48"/>
      <c r="BL1407" s="307"/>
      <c r="BM1407" s="48"/>
      <c r="BN1407" s="48"/>
      <c r="BO1407" s="48"/>
      <c r="BP1407" s="48"/>
      <c r="BQ1407" s="48"/>
      <c r="BR1407" s="48"/>
      <c r="BS1407" s="48"/>
      <c r="BT1407" s="48"/>
      <c r="BU1407" s="48"/>
      <c r="BV1407" s="48"/>
      <c r="BW1407" s="48"/>
      <c r="BX1407" s="48"/>
      <c r="BY1407" s="48"/>
      <c r="BZ1407" s="328"/>
      <c r="CA1407" s="48"/>
      <c r="CB1407" s="48"/>
      <c r="CC1407" s="48"/>
      <c r="CD1407" s="48"/>
      <c r="CE1407" s="48"/>
      <c r="CF1407" s="48"/>
      <c r="CG1407" s="48"/>
      <c r="CH1407" s="48"/>
      <c r="CI1407" s="48"/>
      <c r="CJ1407" s="48"/>
      <c r="CK1407" s="48"/>
      <c r="CL1407" s="48"/>
      <c r="CM1407" s="48"/>
      <c r="CN1407" s="48"/>
      <c r="CO1407" s="48"/>
      <c r="CP1407" s="48"/>
      <c r="CQ1407" s="48"/>
      <c r="CR1407" s="48"/>
      <c r="CS1407" s="48"/>
      <c r="CT1407" s="48"/>
      <c r="CU1407" s="48"/>
      <c r="CV1407" s="48"/>
      <c r="CW1407" s="48"/>
      <c r="CX1407" s="48"/>
      <c r="CY1407" s="48"/>
      <c r="CZ1407" s="48"/>
      <c r="DA1407" s="48"/>
      <c r="DB1407" s="48"/>
      <c r="DC1407" s="48"/>
      <c r="DD1407" s="48"/>
      <c r="DE1407" s="48"/>
      <c r="DF1407" s="48"/>
      <c r="DG1407" s="48"/>
      <c r="DH1407" s="48"/>
      <c r="DI1407" s="48"/>
      <c r="DJ1407" s="48"/>
      <c r="DK1407" s="48"/>
      <c r="DL1407" s="48"/>
      <c r="DM1407" s="48"/>
      <c r="DN1407" s="48"/>
      <c r="DO1407" s="48"/>
      <c r="DP1407" s="48"/>
      <c r="DQ1407" s="48"/>
      <c r="DR1407" s="48"/>
      <c r="DS1407" s="48"/>
      <c r="DT1407" s="48"/>
      <c r="DU1407" s="48"/>
      <c r="DV1407" s="48"/>
      <c r="DW1407" s="48"/>
      <c r="DX1407" s="48"/>
      <c r="DY1407" s="48"/>
      <c r="DZ1407" s="48"/>
      <c r="EA1407" s="48"/>
      <c r="EB1407" s="48"/>
      <c r="EC1407" s="48"/>
      <c r="ED1407" s="48"/>
      <c r="EE1407" s="48"/>
      <c r="EF1407" s="48"/>
      <c r="EG1407" s="48"/>
      <c r="EH1407" s="48"/>
      <c r="EI1407" s="48"/>
      <c r="EJ1407" s="48"/>
      <c r="EK1407" s="48"/>
      <c r="EL1407" s="48"/>
      <c r="ET1407" s="33" t="s">
        <v>1993</v>
      </c>
      <c r="EU1407" s="33" t="s">
        <v>1991</v>
      </c>
    </row>
    <row r="1408" spans="1:151" ht="12" hidden="1" customHeight="1">
      <c r="A1408" s="48"/>
      <c r="B1408" s="60"/>
      <c r="C1408" s="48"/>
      <c r="D1408" s="60"/>
      <c r="E1408" s="60"/>
      <c r="F1408" s="60"/>
      <c r="G1408" s="60"/>
      <c r="H1408" s="60"/>
      <c r="I1408" s="60"/>
      <c r="J1408" s="60"/>
      <c r="K1408" s="60"/>
      <c r="L1408" s="60"/>
      <c r="M1408" s="48"/>
      <c r="N1408" s="48"/>
      <c r="O1408" s="48"/>
      <c r="P1408" s="48"/>
      <c r="Q1408" s="48"/>
      <c r="R1408" s="48"/>
      <c r="S1408" s="48"/>
      <c r="T1408" s="48"/>
      <c r="U1408" s="48"/>
      <c r="V1408" s="48"/>
      <c r="W1408" s="48"/>
      <c r="X1408" s="48"/>
      <c r="Y1408" s="48"/>
      <c r="Z1408" s="48"/>
      <c r="AA1408" s="48"/>
      <c r="AB1408" s="48"/>
      <c r="AC1408" s="48"/>
      <c r="AD1408" s="48"/>
      <c r="AE1408" s="48"/>
      <c r="AF1408" s="48"/>
      <c r="AG1408" s="48"/>
      <c r="AH1408" s="48"/>
      <c r="AI1408" s="48"/>
      <c r="AJ1408" s="48"/>
      <c r="AK1408" s="48"/>
      <c r="AL1408" s="48"/>
      <c r="AM1408" s="48"/>
      <c r="AN1408" s="48"/>
      <c r="AO1408" s="48"/>
      <c r="AP1408" s="48"/>
      <c r="AQ1408" s="48"/>
      <c r="AR1408" s="48"/>
      <c r="AS1408" s="48"/>
      <c r="AT1408" s="48"/>
      <c r="AU1408" s="48"/>
      <c r="AV1408" s="48"/>
      <c r="AW1408" s="48"/>
      <c r="AX1408" s="48"/>
      <c r="AY1408" s="48"/>
      <c r="AZ1408" s="48"/>
      <c r="BA1408" s="48"/>
      <c r="BB1408" s="48"/>
      <c r="BC1408" s="48"/>
      <c r="BD1408" s="48"/>
      <c r="BE1408" s="48"/>
      <c r="BF1408" s="48"/>
      <c r="BG1408" s="48"/>
      <c r="BH1408" s="48"/>
      <c r="BI1408" s="158"/>
      <c r="BJ1408" s="158"/>
      <c r="BK1408" s="48"/>
      <c r="BL1408" s="307"/>
      <c r="BM1408" s="48"/>
      <c r="BN1408" s="48"/>
      <c r="BO1408" s="48"/>
      <c r="BP1408" s="48"/>
      <c r="BQ1408" s="48"/>
      <c r="BR1408" s="48"/>
      <c r="BS1408" s="48"/>
      <c r="BT1408" s="48"/>
      <c r="BU1408" s="48"/>
      <c r="BV1408" s="48"/>
      <c r="BW1408" s="48"/>
      <c r="BX1408" s="48"/>
      <c r="BY1408" s="48"/>
      <c r="BZ1408" s="328"/>
      <c r="CA1408" s="48"/>
      <c r="CB1408" s="48"/>
      <c r="CC1408" s="48"/>
      <c r="CD1408" s="48"/>
      <c r="CE1408" s="48"/>
      <c r="CF1408" s="48"/>
      <c r="CG1408" s="48"/>
      <c r="CH1408" s="48"/>
      <c r="CI1408" s="48"/>
      <c r="CJ1408" s="48"/>
      <c r="CK1408" s="48"/>
      <c r="CL1408" s="48"/>
      <c r="CM1408" s="48"/>
      <c r="CN1408" s="48"/>
      <c r="CO1408" s="48"/>
      <c r="CP1408" s="48"/>
      <c r="CQ1408" s="48"/>
      <c r="CR1408" s="48"/>
      <c r="CS1408" s="48"/>
      <c r="CT1408" s="48"/>
      <c r="CU1408" s="48"/>
      <c r="CV1408" s="48"/>
      <c r="CW1408" s="48"/>
      <c r="CX1408" s="48"/>
      <c r="CY1408" s="48"/>
      <c r="CZ1408" s="48"/>
      <c r="DA1408" s="48"/>
      <c r="DB1408" s="48"/>
      <c r="DC1408" s="48"/>
      <c r="DD1408" s="48"/>
      <c r="DE1408" s="48"/>
      <c r="DF1408" s="48"/>
      <c r="DG1408" s="48"/>
      <c r="DH1408" s="48"/>
      <c r="DI1408" s="48"/>
      <c r="DJ1408" s="48"/>
      <c r="DK1408" s="48"/>
      <c r="DL1408" s="48"/>
      <c r="DM1408" s="48"/>
      <c r="DN1408" s="48"/>
      <c r="DO1408" s="48"/>
      <c r="DP1408" s="48"/>
      <c r="DQ1408" s="48"/>
      <c r="DR1408" s="48"/>
      <c r="DS1408" s="48"/>
      <c r="DT1408" s="48"/>
      <c r="DU1408" s="48"/>
      <c r="DV1408" s="48"/>
      <c r="DW1408" s="48"/>
      <c r="DX1408" s="48"/>
      <c r="DY1408" s="48"/>
      <c r="DZ1408" s="48"/>
      <c r="EA1408" s="48"/>
      <c r="EB1408" s="48"/>
      <c r="EC1408" s="48"/>
      <c r="ED1408" s="48"/>
      <c r="EE1408" s="48"/>
      <c r="EF1408" s="48"/>
      <c r="EG1408" s="48"/>
      <c r="EH1408" s="48"/>
      <c r="EI1408" s="48"/>
      <c r="EJ1408" s="48"/>
      <c r="EK1408" s="48"/>
      <c r="EL1408" s="48"/>
      <c r="ET1408" s="33" t="s">
        <v>1994</v>
      </c>
      <c r="EU1408" s="33" t="s">
        <v>1992</v>
      </c>
    </row>
    <row r="1409" spans="1:151" ht="12" hidden="1" customHeight="1">
      <c r="A1409" s="48"/>
      <c r="B1409" s="60"/>
      <c r="C1409" s="48"/>
      <c r="D1409" s="60"/>
      <c r="E1409" s="60"/>
      <c r="F1409" s="60"/>
      <c r="G1409" s="60"/>
      <c r="H1409" s="60"/>
      <c r="I1409" s="60"/>
      <c r="J1409" s="60"/>
      <c r="K1409" s="60"/>
      <c r="L1409" s="60"/>
      <c r="M1409" s="48"/>
      <c r="N1409" s="48"/>
      <c r="O1409" s="48"/>
      <c r="P1409" s="48"/>
      <c r="Q1409" s="48"/>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c r="AM1409" s="48"/>
      <c r="AN1409" s="48"/>
      <c r="AO1409" s="48"/>
      <c r="AP1409" s="48"/>
      <c r="AQ1409" s="48"/>
      <c r="AR1409" s="48"/>
      <c r="AS1409" s="48"/>
      <c r="AT1409" s="48"/>
      <c r="AU1409" s="48"/>
      <c r="AV1409" s="48"/>
      <c r="AW1409" s="48"/>
      <c r="AX1409" s="48"/>
      <c r="AY1409" s="48"/>
      <c r="AZ1409" s="48"/>
      <c r="BA1409" s="48"/>
      <c r="BB1409" s="48"/>
      <c r="BC1409" s="48"/>
      <c r="BD1409" s="48"/>
      <c r="BE1409" s="48"/>
      <c r="BF1409" s="48"/>
      <c r="BG1409" s="48"/>
      <c r="BH1409" s="48"/>
      <c r="BI1409" s="158"/>
      <c r="BJ1409" s="158"/>
      <c r="BK1409" s="48"/>
      <c r="BL1409" s="307"/>
      <c r="BM1409" s="48"/>
      <c r="BN1409" s="48"/>
      <c r="BO1409" s="48"/>
      <c r="BP1409" s="48"/>
      <c r="BQ1409" s="48"/>
      <c r="BR1409" s="48"/>
      <c r="BS1409" s="48"/>
      <c r="BT1409" s="48"/>
      <c r="BU1409" s="48"/>
      <c r="BV1409" s="48"/>
      <c r="BW1409" s="48"/>
      <c r="BX1409" s="48"/>
      <c r="BY1409" s="48"/>
      <c r="BZ1409" s="328"/>
      <c r="CA1409" s="48"/>
      <c r="CB1409" s="48"/>
      <c r="CC1409" s="48"/>
      <c r="CD1409" s="48"/>
      <c r="CE1409" s="48"/>
      <c r="CF1409" s="48"/>
      <c r="CG1409" s="48"/>
      <c r="CH1409" s="48"/>
      <c r="CI1409" s="48"/>
      <c r="CJ1409" s="48"/>
      <c r="CK1409" s="48"/>
      <c r="CL1409" s="48"/>
      <c r="CM1409" s="48"/>
      <c r="CN1409" s="48"/>
      <c r="CO1409" s="48"/>
      <c r="CP1409" s="48"/>
      <c r="CQ1409" s="48"/>
      <c r="CR1409" s="48"/>
      <c r="CS1409" s="48"/>
      <c r="CT1409" s="48"/>
      <c r="CU1409" s="48"/>
      <c r="CV1409" s="48"/>
      <c r="CW1409" s="48"/>
      <c r="CX1409" s="48"/>
      <c r="CY1409" s="48"/>
      <c r="CZ1409" s="48"/>
      <c r="DA1409" s="48"/>
      <c r="DB1409" s="48"/>
      <c r="DC1409" s="48"/>
      <c r="DD1409" s="48"/>
      <c r="DE1409" s="48"/>
      <c r="DF1409" s="48"/>
      <c r="DG1409" s="48"/>
      <c r="DH1409" s="48"/>
      <c r="DI1409" s="48"/>
      <c r="DJ1409" s="48"/>
      <c r="DK1409" s="48"/>
      <c r="DL1409" s="48"/>
      <c r="DM1409" s="48"/>
      <c r="DN1409" s="48"/>
      <c r="DO1409" s="48"/>
      <c r="DP1409" s="48"/>
      <c r="DQ1409" s="48"/>
      <c r="DR1409" s="48"/>
      <c r="DS1409" s="48"/>
      <c r="DT1409" s="48"/>
      <c r="DU1409" s="48"/>
      <c r="DV1409" s="48"/>
      <c r="DW1409" s="48"/>
      <c r="DX1409" s="48"/>
      <c r="DY1409" s="48"/>
      <c r="DZ1409" s="48"/>
      <c r="EA1409" s="48"/>
      <c r="EB1409" s="48"/>
      <c r="EC1409" s="48"/>
      <c r="ED1409" s="48"/>
      <c r="EE1409" s="48"/>
      <c r="EF1409" s="48"/>
      <c r="EG1409" s="48"/>
      <c r="EH1409" s="48"/>
      <c r="EI1409" s="48"/>
      <c r="EJ1409" s="48"/>
      <c r="EK1409" s="48"/>
      <c r="EL1409" s="48"/>
      <c r="ET1409" s="33" t="s">
        <v>1995</v>
      </c>
      <c r="EU1409" s="33" t="s">
        <v>1993</v>
      </c>
    </row>
    <row r="1410" spans="1:151" ht="12" hidden="1" customHeight="1">
      <c r="A1410" s="48"/>
      <c r="B1410" s="60"/>
      <c r="C1410" s="48"/>
      <c r="D1410" s="60"/>
      <c r="E1410" s="60"/>
      <c r="F1410" s="60"/>
      <c r="G1410" s="60"/>
      <c r="H1410" s="60"/>
      <c r="I1410" s="60"/>
      <c r="J1410" s="60"/>
      <c r="K1410" s="60"/>
      <c r="L1410" s="60"/>
      <c r="M1410" s="48"/>
      <c r="N1410" s="48"/>
      <c r="O1410" s="48"/>
      <c r="P1410" s="48"/>
      <c r="Q1410" s="48"/>
      <c r="R1410" s="48"/>
      <c r="S1410" s="48"/>
      <c r="T1410" s="48"/>
      <c r="U1410" s="48"/>
      <c r="V1410" s="48"/>
      <c r="W1410" s="48"/>
      <c r="X1410" s="48"/>
      <c r="Y1410" s="48"/>
      <c r="Z1410" s="48"/>
      <c r="AA1410" s="48"/>
      <c r="AB1410" s="48"/>
      <c r="AC1410" s="48"/>
      <c r="AD1410" s="48"/>
      <c r="AE1410" s="48"/>
      <c r="AF1410" s="48"/>
      <c r="AG1410" s="48"/>
      <c r="AH1410" s="48"/>
      <c r="AI1410" s="48"/>
      <c r="AJ1410" s="48"/>
      <c r="AK1410" s="48"/>
      <c r="AL1410" s="48"/>
      <c r="AM1410" s="48"/>
      <c r="AN1410" s="48"/>
      <c r="AO1410" s="48"/>
      <c r="AP1410" s="48"/>
      <c r="AQ1410" s="48"/>
      <c r="AR1410" s="48"/>
      <c r="AS1410" s="48"/>
      <c r="AT1410" s="48"/>
      <c r="AU1410" s="48"/>
      <c r="AV1410" s="48"/>
      <c r="AW1410" s="48"/>
      <c r="AX1410" s="48"/>
      <c r="AY1410" s="48"/>
      <c r="AZ1410" s="48"/>
      <c r="BA1410" s="48"/>
      <c r="BB1410" s="48"/>
      <c r="BC1410" s="48"/>
      <c r="BD1410" s="48"/>
      <c r="BE1410" s="48"/>
      <c r="BF1410" s="48"/>
      <c r="BG1410" s="48"/>
      <c r="BH1410" s="48"/>
      <c r="BI1410" s="158"/>
      <c r="BJ1410" s="158"/>
      <c r="BK1410" s="48"/>
      <c r="BL1410" s="307"/>
      <c r="BM1410" s="48"/>
      <c r="BN1410" s="48"/>
      <c r="BO1410" s="48"/>
      <c r="BP1410" s="48"/>
      <c r="BQ1410" s="48"/>
      <c r="BR1410" s="48"/>
      <c r="BS1410" s="48"/>
      <c r="BT1410" s="48"/>
      <c r="BU1410" s="48"/>
      <c r="BV1410" s="48"/>
      <c r="BW1410" s="48"/>
      <c r="BX1410" s="48"/>
      <c r="BY1410" s="48"/>
      <c r="BZ1410" s="328"/>
      <c r="CA1410" s="48"/>
      <c r="CB1410" s="48"/>
      <c r="CC1410" s="48"/>
      <c r="CD1410" s="48"/>
      <c r="CE1410" s="48"/>
      <c r="CF1410" s="48"/>
      <c r="CG1410" s="48"/>
      <c r="CH1410" s="48"/>
      <c r="CI1410" s="48"/>
      <c r="CJ1410" s="48"/>
      <c r="CK1410" s="48"/>
      <c r="CL1410" s="48"/>
      <c r="CM1410" s="48"/>
      <c r="CN1410" s="48"/>
      <c r="CO1410" s="48"/>
      <c r="CP1410" s="48"/>
      <c r="CQ1410" s="48"/>
      <c r="CR1410" s="48"/>
      <c r="CS1410" s="48"/>
      <c r="CT1410" s="48"/>
      <c r="CU1410" s="48"/>
      <c r="CV1410" s="48"/>
      <c r="CW1410" s="48"/>
      <c r="CX1410" s="48"/>
      <c r="CY1410" s="48"/>
      <c r="CZ1410" s="48"/>
      <c r="DA1410" s="48"/>
      <c r="DB1410" s="48"/>
      <c r="DC1410" s="48"/>
      <c r="DD1410" s="48"/>
      <c r="DE1410" s="48"/>
      <c r="DF1410" s="48"/>
      <c r="DG1410" s="48"/>
      <c r="DH1410" s="48"/>
      <c r="DI1410" s="48"/>
      <c r="DJ1410" s="48"/>
      <c r="DK1410" s="48"/>
      <c r="DL1410" s="48"/>
      <c r="DM1410" s="48"/>
      <c r="DN1410" s="48"/>
      <c r="DO1410" s="48"/>
      <c r="DP1410" s="48"/>
      <c r="DQ1410" s="48"/>
      <c r="DR1410" s="48"/>
      <c r="DS1410" s="48"/>
      <c r="DT1410" s="48"/>
      <c r="DU1410" s="48"/>
      <c r="DV1410" s="48"/>
      <c r="DW1410" s="48"/>
      <c r="DX1410" s="48"/>
      <c r="DY1410" s="48"/>
      <c r="DZ1410" s="48"/>
      <c r="EA1410" s="48"/>
      <c r="EB1410" s="48"/>
      <c r="EC1410" s="48"/>
      <c r="ED1410" s="48"/>
      <c r="EE1410" s="48"/>
      <c r="EF1410" s="48"/>
      <c r="EG1410" s="48"/>
      <c r="EH1410" s="48"/>
      <c r="EI1410" s="48"/>
      <c r="EJ1410" s="48"/>
      <c r="EK1410" s="48"/>
      <c r="EL1410" s="48"/>
      <c r="ET1410" s="33" t="s">
        <v>1996</v>
      </c>
      <c r="EU1410" s="33" t="s">
        <v>1994</v>
      </c>
    </row>
    <row r="1411" spans="1:151" ht="12" hidden="1" customHeight="1">
      <c r="A1411" s="48"/>
      <c r="B1411" s="60"/>
      <c r="C1411" s="48"/>
      <c r="D1411" s="60"/>
      <c r="E1411" s="60"/>
      <c r="F1411" s="60"/>
      <c r="G1411" s="60"/>
      <c r="H1411" s="60"/>
      <c r="I1411" s="60"/>
      <c r="J1411" s="60"/>
      <c r="K1411" s="60"/>
      <c r="L1411" s="60"/>
      <c r="M1411" s="48"/>
      <c r="N1411" s="48"/>
      <c r="O1411" s="48"/>
      <c r="P1411" s="48"/>
      <c r="Q1411" s="48"/>
      <c r="R1411" s="48"/>
      <c r="S1411" s="48"/>
      <c r="T1411" s="48"/>
      <c r="U1411" s="48"/>
      <c r="V1411" s="48"/>
      <c r="W1411" s="48"/>
      <c r="X1411" s="48"/>
      <c r="Y1411" s="48"/>
      <c r="Z1411" s="48"/>
      <c r="AA1411" s="48"/>
      <c r="AB1411" s="48"/>
      <c r="AC1411" s="48"/>
      <c r="AD1411" s="48"/>
      <c r="AE1411" s="48"/>
      <c r="AF1411" s="48"/>
      <c r="AG1411" s="48"/>
      <c r="AH1411" s="48"/>
      <c r="AI1411" s="48"/>
      <c r="AJ1411" s="48"/>
      <c r="AK1411" s="48"/>
      <c r="AL1411" s="48"/>
      <c r="AM1411" s="48"/>
      <c r="AN1411" s="48"/>
      <c r="AO1411" s="48"/>
      <c r="AP1411" s="48"/>
      <c r="AQ1411" s="48"/>
      <c r="AR1411" s="48"/>
      <c r="AS1411" s="48"/>
      <c r="AT1411" s="48"/>
      <c r="AU1411" s="48"/>
      <c r="AV1411" s="48"/>
      <c r="AW1411" s="48"/>
      <c r="AX1411" s="48"/>
      <c r="AY1411" s="48"/>
      <c r="AZ1411" s="48"/>
      <c r="BA1411" s="48"/>
      <c r="BB1411" s="48"/>
      <c r="BC1411" s="48"/>
      <c r="BD1411" s="48"/>
      <c r="BE1411" s="48"/>
      <c r="BF1411" s="48"/>
      <c r="BG1411" s="48"/>
      <c r="BH1411" s="48"/>
      <c r="BI1411" s="158"/>
      <c r="BJ1411" s="158"/>
      <c r="BK1411" s="48"/>
      <c r="BL1411" s="307"/>
      <c r="BM1411" s="48"/>
      <c r="BN1411" s="48"/>
      <c r="BO1411" s="48"/>
      <c r="BP1411" s="48"/>
      <c r="BQ1411" s="48"/>
      <c r="BR1411" s="48"/>
      <c r="BS1411" s="48"/>
      <c r="BT1411" s="48"/>
      <c r="BU1411" s="48"/>
      <c r="BV1411" s="48"/>
      <c r="BW1411" s="48"/>
      <c r="BX1411" s="48"/>
      <c r="BY1411" s="48"/>
      <c r="BZ1411" s="328"/>
      <c r="CA1411" s="48"/>
      <c r="CB1411" s="48"/>
      <c r="CC1411" s="48"/>
      <c r="CD1411" s="48"/>
      <c r="CE1411" s="48"/>
      <c r="CF1411" s="48"/>
      <c r="CG1411" s="48"/>
      <c r="CH1411" s="48"/>
      <c r="CI1411" s="48"/>
      <c r="CJ1411" s="48"/>
      <c r="CK1411" s="48"/>
      <c r="CL1411" s="48"/>
      <c r="CM1411" s="48"/>
      <c r="CN1411" s="48"/>
      <c r="CO1411" s="48"/>
      <c r="CP1411" s="48"/>
      <c r="CQ1411" s="48"/>
      <c r="CR1411" s="48"/>
      <c r="CS1411" s="48"/>
      <c r="CT1411" s="48"/>
      <c r="CU1411" s="48"/>
      <c r="CV1411" s="48"/>
      <c r="CW1411" s="48"/>
      <c r="CX1411" s="48"/>
      <c r="CY1411" s="48"/>
      <c r="CZ1411" s="48"/>
      <c r="DA1411" s="48"/>
      <c r="DB1411" s="48"/>
      <c r="DC1411" s="48"/>
      <c r="DD1411" s="48"/>
      <c r="DE1411" s="48"/>
      <c r="DF1411" s="48"/>
      <c r="DG1411" s="48"/>
      <c r="DH1411" s="48"/>
      <c r="DI1411" s="48"/>
      <c r="DJ1411" s="48"/>
      <c r="DK1411" s="48"/>
      <c r="DL1411" s="48"/>
      <c r="DM1411" s="48"/>
      <c r="DN1411" s="48"/>
      <c r="DO1411" s="48"/>
      <c r="DP1411" s="48"/>
      <c r="DQ1411" s="48"/>
      <c r="DR1411" s="48"/>
      <c r="DS1411" s="48"/>
      <c r="DT1411" s="48"/>
      <c r="DU1411" s="48"/>
      <c r="DV1411" s="48"/>
      <c r="DW1411" s="48"/>
      <c r="DX1411" s="48"/>
      <c r="DY1411" s="48"/>
      <c r="DZ1411" s="48"/>
      <c r="EA1411" s="48"/>
      <c r="EB1411" s="48"/>
      <c r="EC1411" s="48"/>
      <c r="ED1411" s="48"/>
      <c r="EE1411" s="48"/>
      <c r="EF1411" s="48"/>
      <c r="EG1411" s="48"/>
      <c r="EH1411" s="48"/>
      <c r="EI1411" s="48"/>
      <c r="EJ1411" s="48"/>
      <c r="EK1411" s="48"/>
      <c r="EL1411" s="48"/>
      <c r="ET1411" s="33" t="s">
        <v>1997</v>
      </c>
      <c r="EU1411" s="33" t="s">
        <v>1995</v>
      </c>
    </row>
    <row r="1412" spans="1:151" ht="12" hidden="1" customHeight="1">
      <c r="A1412" s="48"/>
      <c r="B1412" s="60"/>
      <c r="C1412" s="48"/>
      <c r="D1412" s="60"/>
      <c r="E1412" s="60"/>
      <c r="F1412" s="60"/>
      <c r="G1412" s="60"/>
      <c r="H1412" s="60"/>
      <c r="I1412" s="60"/>
      <c r="J1412" s="60"/>
      <c r="K1412" s="60"/>
      <c r="L1412" s="60"/>
      <c r="M1412" s="48"/>
      <c r="N1412" s="48"/>
      <c r="O1412" s="48"/>
      <c r="P1412" s="48"/>
      <c r="Q1412" s="48"/>
      <c r="R1412" s="48"/>
      <c r="S1412" s="48"/>
      <c r="T1412" s="48"/>
      <c r="U1412" s="48"/>
      <c r="V1412" s="48"/>
      <c r="W1412" s="48"/>
      <c r="X1412" s="48"/>
      <c r="Y1412" s="48"/>
      <c r="Z1412" s="48"/>
      <c r="AA1412" s="48"/>
      <c r="AB1412" s="48"/>
      <c r="AC1412" s="48"/>
      <c r="AD1412" s="48"/>
      <c r="AE1412" s="48"/>
      <c r="AF1412" s="48"/>
      <c r="AG1412" s="48"/>
      <c r="AH1412" s="48"/>
      <c r="AI1412" s="48"/>
      <c r="AJ1412" s="48"/>
      <c r="AK1412" s="48"/>
      <c r="AL1412" s="48"/>
      <c r="AM1412" s="48"/>
      <c r="AN1412" s="48"/>
      <c r="AO1412" s="48"/>
      <c r="AP1412" s="48"/>
      <c r="AQ1412" s="48"/>
      <c r="AR1412" s="48"/>
      <c r="AS1412" s="48"/>
      <c r="AT1412" s="48"/>
      <c r="AU1412" s="48"/>
      <c r="AV1412" s="48"/>
      <c r="AW1412" s="48"/>
      <c r="AX1412" s="48"/>
      <c r="AY1412" s="48"/>
      <c r="AZ1412" s="48"/>
      <c r="BA1412" s="48"/>
      <c r="BB1412" s="48"/>
      <c r="BC1412" s="48"/>
      <c r="BD1412" s="48"/>
      <c r="BE1412" s="48"/>
      <c r="BF1412" s="48"/>
      <c r="BG1412" s="48"/>
      <c r="BH1412" s="48"/>
      <c r="BI1412" s="158"/>
      <c r="BJ1412" s="158"/>
      <c r="BK1412" s="48"/>
      <c r="BL1412" s="307"/>
      <c r="BM1412" s="48"/>
      <c r="BN1412" s="48"/>
      <c r="BO1412" s="48"/>
      <c r="BP1412" s="48"/>
      <c r="BQ1412" s="48"/>
      <c r="BR1412" s="48"/>
      <c r="BS1412" s="48"/>
      <c r="BT1412" s="48"/>
      <c r="BU1412" s="48"/>
      <c r="BV1412" s="48"/>
      <c r="BW1412" s="48"/>
      <c r="BX1412" s="48"/>
      <c r="BY1412" s="48"/>
      <c r="BZ1412" s="328"/>
      <c r="CA1412" s="48"/>
      <c r="CB1412" s="48"/>
      <c r="CC1412" s="48"/>
      <c r="CD1412" s="48"/>
      <c r="CE1412" s="48"/>
      <c r="CF1412" s="48"/>
      <c r="CG1412" s="48"/>
      <c r="CH1412" s="48"/>
      <c r="CI1412" s="48"/>
      <c r="CJ1412" s="48"/>
      <c r="CK1412" s="48"/>
      <c r="CL1412" s="48"/>
      <c r="CM1412" s="48"/>
      <c r="CN1412" s="48"/>
      <c r="CO1412" s="48"/>
      <c r="CP1412" s="48"/>
      <c r="CQ1412" s="48"/>
      <c r="CR1412" s="48"/>
      <c r="CS1412" s="48"/>
      <c r="CT1412" s="48"/>
      <c r="CU1412" s="48"/>
      <c r="CV1412" s="48"/>
      <c r="CW1412" s="48"/>
      <c r="CX1412" s="48"/>
      <c r="CY1412" s="48"/>
      <c r="CZ1412" s="48"/>
      <c r="DA1412" s="48"/>
      <c r="DB1412" s="48"/>
      <c r="DC1412" s="48"/>
      <c r="DD1412" s="48"/>
      <c r="DE1412" s="48"/>
      <c r="DF1412" s="48"/>
      <c r="DG1412" s="48"/>
      <c r="DH1412" s="48"/>
      <c r="DI1412" s="48"/>
      <c r="DJ1412" s="48"/>
      <c r="DK1412" s="48"/>
      <c r="DL1412" s="48"/>
      <c r="DM1412" s="48"/>
      <c r="DN1412" s="48"/>
      <c r="DO1412" s="48"/>
      <c r="DP1412" s="48"/>
      <c r="DQ1412" s="48"/>
      <c r="DR1412" s="48"/>
      <c r="DS1412" s="48"/>
      <c r="DT1412" s="48"/>
      <c r="DU1412" s="48"/>
      <c r="DV1412" s="48"/>
      <c r="DW1412" s="48"/>
      <c r="DX1412" s="48"/>
      <c r="DY1412" s="48"/>
      <c r="DZ1412" s="48"/>
      <c r="EA1412" s="48"/>
      <c r="EB1412" s="48"/>
      <c r="EC1412" s="48"/>
      <c r="ED1412" s="48"/>
      <c r="EE1412" s="48"/>
      <c r="EF1412" s="48"/>
      <c r="EG1412" s="48"/>
      <c r="EH1412" s="48"/>
      <c r="EI1412" s="48"/>
      <c r="EJ1412" s="48"/>
      <c r="EK1412" s="48"/>
      <c r="EL1412" s="48"/>
      <c r="ET1412" s="33" t="s">
        <v>1998</v>
      </c>
      <c r="EU1412" s="33" t="s">
        <v>1996</v>
      </c>
    </row>
    <row r="1413" spans="1:151" ht="12" hidden="1" customHeight="1">
      <c r="A1413" s="48"/>
      <c r="B1413" s="60"/>
      <c r="C1413" s="48"/>
      <c r="D1413" s="60"/>
      <c r="E1413" s="60"/>
      <c r="F1413" s="60"/>
      <c r="G1413" s="60"/>
      <c r="H1413" s="60"/>
      <c r="I1413" s="60"/>
      <c r="J1413" s="60"/>
      <c r="K1413" s="60"/>
      <c r="L1413" s="60"/>
      <c r="M1413" s="48"/>
      <c r="N1413" s="48"/>
      <c r="O1413" s="48"/>
      <c r="P1413" s="48"/>
      <c r="Q1413" s="48"/>
      <c r="R1413" s="48"/>
      <c r="S1413" s="48"/>
      <c r="T1413" s="48"/>
      <c r="U1413" s="48"/>
      <c r="V1413" s="48"/>
      <c r="W1413" s="48"/>
      <c r="X1413" s="48"/>
      <c r="Y1413" s="48"/>
      <c r="Z1413" s="48"/>
      <c r="AA1413" s="48"/>
      <c r="AB1413" s="48"/>
      <c r="AC1413" s="48"/>
      <c r="AD1413" s="48"/>
      <c r="AE1413" s="48"/>
      <c r="AF1413" s="48"/>
      <c r="AG1413" s="48"/>
      <c r="AH1413" s="48"/>
      <c r="AI1413" s="48"/>
      <c r="AJ1413" s="48"/>
      <c r="AK1413" s="48"/>
      <c r="AL1413" s="48"/>
      <c r="AM1413" s="48"/>
      <c r="AN1413" s="48"/>
      <c r="AO1413" s="48"/>
      <c r="AP1413" s="48"/>
      <c r="AQ1413" s="48"/>
      <c r="AR1413" s="48"/>
      <c r="AS1413" s="48"/>
      <c r="AT1413" s="48"/>
      <c r="AU1413" s="48"/>
      <c r="AV1413" s="48"/>
      <c r="AW1413" s="48"/>
      <c r="AX1413" s="48"/>
      <c r="AY1413" s="48"/>
      <c r="AZ1413" s="48"/>
      <c r="BA1413" s="48"/>
      <c r="BB1413" s="48"/>
      <c r="BC1413" s="48"/>
      <c r="BD1413" s="48"/>
      <c r="BE1413" s="48"/>
      <c r="BF1413" s="48"/>
      <c r="BG1413" s="48"/>
      <c r="BH1413" s="48"/>
      <c r="BI1413" s="158"/>
      <c r="BJ1413" s="158"/>
      <c r="BK1413" s="48"/>
      <c r="BL1413" s="307"/>
      <c r="BM1413" s="48"/>
      <c r="BN1413" s="48"/>
      <c r="BO1413" s="48"/>
      <c r="BP1413" s="48"/>
      <c r="BQ1413" s="48"/>
      <c r="BR1413" s="48"/>
      <c r="BS1413" s="48"/>
      <c r="BT1413" s="48"/>
      <c r="BU1413" s="48"/>
      <c r="BV1413" s="48"/>
      <c r="BW1413" s="48"/>
      <c r="BX1413" s="48"/>
      <c r="BY1413" s="48"/>
      <c r="BZ1413" s="328"/>
      <c r="CA1413" s="48"/>
      <c r="CB1413" s="48"/>
      <c r="CC1413" s="48"/>
      <c r="CD1413" s="48"/>
      <c r="CE1413" s="48"/>
      <c r="CF1413" s="48"/>
      <c r="CG1413" s="48"/>
      <c r="CH1413" s="48"/>
      <c r="CI1413" s="48"/>
      <c r="CJ1413" s="48"/>
      <c r="CK1413" s="48"/>
      <c r="CL1413" s="48"/>
      <c r="CM1413" s="48"/>
      <c r="CN1413" s="48"/>
      <c r="CO1413" s="48"/>
      <c r="CP1413" s="48"/>
      <c r="CQ1413" s="48"/>
      <c r="CR1413" s="48"/>
      <c r="CS1413" s="48"/>
      <c r="CT1413" s="48"/>
      <c r="CU1413" s="48"/>
      <c r="CV1413" s="48"/>
      <c r="CW1413" s="48"/>
      <c r="CX1413" s="48"/>
      <c r="CY1413" s="48"/>
      <c r="CZ1413" s="48"/>
      <c r="DA1413" s="48"/>
      <c r="DB1413" s="48"/>
      <c r="DC1413" s="48"/>
      <c r="DD1413" s="48"/>
      <c r="DE1413" s="48"/>
      <c r="DF1413" s="48"/>
      <c r="DG1413" s="48"/>
      <c r="DH1413" s="48"/>
      <c r="DI1413" s="48"/>
      <c r="DJ1413" s="48"/>
      <c r="DK1413" s="48"/>
      <c r="DL1413" s="48"/>
      <c r="DM1413" s="48"/>
      <c r="DN1413" s="48"/>
      <c r="DO1413" s="48"/>
      <c r="DP1413" s="48"/>
      <c r="DQ1413" s="48"/>
      <c r="DR1413" s="48"/>
      <c r="DS1413" s="48"/>
      <c r="DT1413" s="48"/>
      <c r="DU1413" s="48"/>
      <c r="DV1413" s="48"/>
      <c r="DW1413" s="48"/>
      <c r="DX1413" s="48"/>
      <c r="DY1413" s="48"/>
      <c r="DZ1413" s="48"/>
      <c r="EA1413" s="48"/>
      <c r="EB1413" s="48"/>
      <c r="EC1413" s="48"/>
      <c r="ED1413" s="48"/>
      <c r="EE1413" s="48"/>
      <c r="EF1413" s="48"/>
      <c r="EG1413" s="48"/>
      <c r="EH1413" s="48"/>
      <c r="EI1413" s="48"/>
      <c r="EJ1413" s="48"/>
      <c r="EK1413" s="48"/>
      <c r="EL1413" s="48"/>
      <c r="ET1413" s="33" t="s">
        <v>374</v>
      </c>
      <c r="EU1413" s="33" t="s">
        <v>1997</v>
      </c>
    </row>
    <row r="1414" spans="1:151" ht="12" hidden="1" customHeight="1">
      <c r="A1414" s="48"/>
      <c r="B1414" s="60"/>
      <c r="C1414" s="48"/>
      <c r="D1414" s="60"/>
      <c r="E1414" s="60"/>
      <c r="F1414" s="60"/>
      <c r="G1414" s="60"/>
      <c r="H1414" s="60"/>
      <c r="I1414" s="60"/>
      <c r="J1414" s="60"/>
      <c r="K1414" s="60"/>
      <c r="L1414" s="60"/>
      <c r="M1414" s="48"/>
      <c r="N1414" s="48"/>
      <c r="O1414" s="48"/>
      <c r="P1414" s="48"/>
      <c r="Q1414" s="48"/>
      <c r="R1414" s="48"/>
      <c r="S1414" s="48"/>
      <c r="T1414" s="48"/>
      <c r="U1414" s="48"/>
      <c r="V1414" s="48"/>
      <c r="W1414" s="48"/>
      <c r="X1414" s="48"/>
      <c r="Y1414" s="48"/>
      <c r="Z1414" s="48"/>
      <c r="AA1414" s="48"/>
      <c r="AB1414" s="48"/>
      <c r="AC1414" s="48"/>
      <c r="AD1414" s="48"/>
      <c r="AE1414" s="48"/>
      <c r="AF1414" s="48"/>
      <c r="AG1414" s="48"/>
      <c r="AH1414" s="48"/>
      <c r="AI1414" s="48"/>
      <c r="AJ1414" s="48"/>
      <c r="AK1414" s="48"/>
      <c r="AL1414" s="48"/>
      <c r="AM1414" s="48"/>
      <c r="AN1414" s="48"/>
      <c r="AO1414" s="48"/>
      <c r="AP1414" s="48"/>
      <c r="AQ1414" s="48"/>
      <c r="AR1414" s="48"/>
      <c r="AS1414" s="48"/>
      <c r="AT1414" s="48"/>
      <c r="AU1414" s="48"/>
      <c r="AV1414" s="48"/>
      <c r="AW1414" s="48"/>
      <c r="AX1414" s="48"/>
      <c r="AY1414" s="48"/>
      <c r="AZ1414" s="48"/>
      <c r="BA1414" s="48"/>
      <c r="BB1414" s="48"/>
      <c r="BC1414" s="48"/>
      <c r="BD1414" s="48"/>
      <c r="BE1414" s="48"/>
      <c r="BF1414" s="48"/>
      <c r="BG1414" s="48"/>
      <c r="BH1414" s="48"/>
      <c r="BI1414" s="158"/>
      <c r="BJ1414" s="158"/>
      <c r="BK1414" s="48"/>
      <c r="BL1414" s="307"/>
      <c r="BM1414" s="48"/>
      <c r="BN1414" s="48"/>
      <c r="BO1414" s="48"/>
      <c r="BP1414" s="48"/>
      <c r="BQ1414" s="48"/>
      <c r="BR1414" s="48"/>
      <c r="BS1414" s="48"/>
      <c r="BT1414" s="48"/>
      <c r="BU1414" s="48"/>
      <c r="BV1414" s="48"/>
      <c r="BW1414" s="48"/>
      <c r="BX1414" s="48"/>
      <c r="BY1414" s="48"/>
      <c r="BZ1414" s="328"/>
      <c r="CA1414" s="48"/>
      <c r="CB1414" s="48"/>
      <c r="CC1414" s="48"/>
      <c r="CD1414" s="48"/>
      <c r="CE1414" s="48"/>
      <c r="CF1414" s="48"/>
      <c r="CG1414" s="48"/>
      <c r="CH1414" s="48"/>
      <c r="CI1414" s="48"/>
      <c r="CJ1414" s="48"/>
      <c r="CK1414" s="48"/>
      <c r="CL1414" s="48"/>
      <c r="CM1414" s="48"/>
      <c r="CN1414" s="48"/>
      <c r="CO1414" s="48"/>
      <c r="CP1414" s="48"/>
      <c r="CQ1414" s="48"/>
      <c r="CR1414" s="48"/>
      <c r="CS1414" s="48"/>
      <c r="CT1414" s="48"/>
      <c r="CU1414" s="48"/>
      <c r="CV1414" s="48"/>
      <c r="CW1414" s="48"/>
      <c r="CX1414" s="48"/>
      <c r="CY1414" s="48"/>
      <c r="CZ1414" s="48"/>
      <c r="DA1414" s="48"/>
      <c r="DB1414" s="48"/>
      <c r="DC1414" s="48"/>
      <c r="DD1414" s="48"/>
      <c r="DE1414" s="48"/>
      <c r="DF1414" s="48"/>
      <c r="DG1414" s="48"/>
      <c r="DH1414" s="48"/>
      <c r="DI1414" s="48"/>
      <c r="DJ1414" s="48"/>
      <c r="DK1414" s="48"/>
      <c r="DL1414" s="48"/>
      <c r="DM1414" s="48"/>
      <c r="DN1414" s="48"/>
      <c r="DO1414" s="48"/>
      <c r="DP1414" s="48"/>
      <c r="DQ1414" s="48"/>
      <c r="DR1414" s="48"/>
      <c r="DS1414" s="48"/>
      <c r="DT1414" s="48"/>
      <c r="DU1414" s="48"/>
      <c r="DV1414" s="48"/>
      <c r="DW1414" s="48"/>
      <c r="DX1414" s="48"/>
      <c r="DY1414" s="48"/>
      <c r="DZ1414" s="48"/>
      <c r="EA1414" s="48"/>
      <c r="EB1414" s="48"/>
      <c r="EC1414" s="48"/>
      <c r="ED1414" s="48"/>
      <c r="EE1414" s="48"/>
      <c r="EF1414" s="48"/>
      <c r="EG1414" s="48"/>
      <c r="EH1414" s="48"/>
      <c r="EI1414" s="48"/>
      <c r="EJ1414" s="48"/>
      <c r="EK1414" s="48"/>
      <c r="EL1414" s="48"/>
      <c r="ET1414" s="33" t="s">
        <v>1999</v>
      </c>
      <c r="EU1414" s="33" t="s">
        <v>1998</v>
      </c>
    </row>
    <row r="1415" spans="1:151" ht="12" hidden="1" customHeight="1">
      <c r="A1415" s="48"/>
      <c r="B1415" s="60"/>
      <c r="C1415" s="48"/>
      <c r="D1415" s="60"/>
      <c r="E1415" s="60"/>
      <c r="F1415" s="60"/>
      <c r="G1415" s="60"/>
      <c r="H1415" s="60"/>
      <c r="I1415" s="60"/>
      <c r="J1415" s="60"/>
      <c r="K1415" s="60"/>
      <c r="L1415" s="60"/>
      <c r="M1415" s="48"/>
      <c r="N1415" s="48"/>
      <c r="O1415" s="48"/>
      <c r="P1415" s="48"/>
      <c r="Q1415" s="48"/>
      <c r="R1415" s="48"/>
      <c r="S1415" s="48"/>
      <c r="T1415" s="48"/>
      <c r="U1415" s="48"/>
      <c r="V1415" s="48"/>
      <c r="W1415" s="48"/>
      <c r="X1415" s="48"/>
      <c r="Y1415" s="48"/>
      <c r="Z1415" s="48"/>
      <c r="AA1415" s="48"/>
      <c r="AB1415" s="48"/>
      <c r="AC1415" s="48"/>
      <c r="AD1415" s="48"/>
      <c r="AE1415" s="48"/>
      <c r="AF1415" s="48"/>
      <c r="AG1415" s="48"/>
      <c r="AH1415" s="48"/>
      <c r="AI1415" s="48"/>
      <c r="AJ1415" s="48"/>
      <c r="AK1415" s="48"/>
      <c r="AL1415" s="48"/>
      <c r="AM1415" s="48"/>
      <c r="AN1415" s="48"/>
      <c r="AO1415" s="48"/>
      <c r="AP1415" s="48"/>
      <c r="AQ1415" s="48"/>
      <c r="AR1415" s="48"/>
      <c r="AS1415" s="48"/>
      <c r="AT1415" s="48"/>
      <c r="AU1415" s="48"/>
      <c r="AV1415" s="48"/>
      <c r="AW1415" s="48"/>
      <c r="AX1415" s="48"/>
      <c r="AY1415" s="48"/>
      <c r="AZ1415" s="48"/>
      <c r="BA1415" s="48"/>
      <c r="BB1415" s="48"/>
      <c r="BC1415" s="48"/>
      <c r="BD1415" s="48"/>
      <c r="BE1415" s="48"/>
      <c r="BF1415" s="48"/>
      <c r="BG1415" s="48"/>
      <c r="BH1415" s="48"/>
      <c r="BI1415" s="158"/>
      <c r="BJ1415" s="158"/>
      <c r="BK1415" s="48"/>
      <c r="BL1415" s="307"/>
      <c r="BM1415" s="48"/>
      <c r="BN1415" s="48"/>
      <c r="BO1415" s="48"/>
      <c r="BP1415" s="48"/>
      <c r="BQ1415" s="48"/>
      <c r="BR1415" s="48"/>
      <c r="BS1415" s="48"/>
      <c r="BT1415" s="48"/>
      <c r="BU1415" s="48"/>
      <c r="BV1415" s="48"/>
      <c r="BW1415" s="48"/>
      <c r="BX1415" s="48"/>
      <c r="BY1415" s="48"/>
      <c r="BZ1415" s="328"/>
      <c r="CA1415" s="48"/>
      <c r="CB1415" s="48"/>
      <c r="CC1415" s="48"/>
      <c r="CD1415" s="48"/>
      <c r="CE1415" s="48"/>
      <c r="CF1415" s="48"/>
      <c r="CG1415" s="48"/>
      <c r="CH1415" s="48"/>
      <c r="CI1415" s="48"/>
      <c r="CJ1415" s="48"/>
      <c r="CK1415" s="48"/>
      <c r="CL1415" s="48"/>
      <c r="CM1415" s="48"/>
      <c r="CN1415" s="48"/>
      <c r="CO1415" s="48"/>
      <c r="CP1415" s="48"/>
      <c r="CQ1415" s="48"/>
      <c r="CR1415" s="48"/>
      <c r="CS1415" s="48"/>
      <c r="CT1415" s="48"/>
      <c r="CU1415" s="48"/>
      <c r="CV1415" s="48"/>
      <c r="CW1415" s="48"/>
      <c r="CX1415" s="48"/>
      <c r="CY1415" s="48"/>
      <c r="CZ1415" s="48"/>
      <c r="DA1415" s="48"/>
      <c r="DB1415" s="48"/>
      <c r="DC1415" s="48"/>
      <c r="DD1415" s="48"/>
      <c r="DE1415" s="48"/>
      <c r="DF1415" s="48"/>
      <c r="DG1415" s="48"/>
      <c r="DH1415" s="48"/>
      <c r="DI1415" s="48"/>
      <c r="DJ1415" s="48"/>
      <c r="DK1415" s="48"/>
      <c r="DL1415" s="48"/>
      <c r="DM1415" s="48"/>
      <c r="DN1415" s="48"/>
      <c r="DO1415" s="48"/>
      <c r="DP1415" s="48"/>
      <c r="DQ1415" s="48"/>
      <c r="DR1415" s="48"/>
      <c r="DS1415" s="48"/>
      <c r="DT1415" s="48"/>
      <c r="DU1415" s="48"/>
      <c r="DV1415" s="48"/>
      <c r="DW1415" s="48"/>
      <c r="DX1415" s="48"/>
      <c r="DY1415" s="48"/>
      <c r="DZ1415" s="48"/>
      <c r="EA1415" s="48"/>
      <c r="EB1415" s="48"/>
      <c r="EC1415" s="48"/>
      <c r="ED1415" s="48"/>
      <c r="EE1415" s="48"/>
      <c r="EF1415" s="48"/>
      <c r="EG1415" s="48"/>
      <c r="EH1415" s="48"/>
      <c r="EI1415" s="48"/>
      <c r="EJ1415" s="48"/>
      <c r="EK1415" s="48"/>
      <c r="EL1415" s="48"/>
      <c r="ET1415" s="33" t="s">
        <v>2000</v>
      </c>
      <c r="EU1415" s="33" t="s">
        <v>374</v>
      </c>
    </row>
    <row r="1416" spans="1:151" ht="12" hidden="1" customHeight="1">
      <c r="A1416" s="48"/>
      <c r="B1416" s="60"/>
      <c r="C1416" s="48"/>
      <c r="D1416" s="60"/>
      <c r="E1416" s="60"/>
      <c r="F1416" s="60"/>
      <c r="G1416" s="60"/>
      <c r="H1416" s="60"/>
      <c r="I1416" s="60"/>
      <c r="J1416" s="60"/>
      <c r="K1416" s="60"/>
      <c r="L1416" s="60"/>
      <c r="M1416" s="48"/>
      <c r="N1416" s="48"/>
      <c r="O1416" s="48"/>
      <c r="P1416" s="48"/>
      <c r="Q1416" s="48"/>
      <c r="R1416" s="48"/>
      <c r="S1416" s="48"/>
      <c r="T1416" s="48"/>
      <c r="U1416" s="48"/>
      <c r="V1416" s="48"/>
      <c r="W1416" s="48"/>
      <c r="X1416" s="48"/>
      <c r="Y1416" s="48"/>
      <c r="Z1416" s="48"/>
      <c r="AA1416" s="48"/>
      <c r="AB1416" s="48"/>
      <c r="AC1416" s="48"/>
      <c r="AD1416" s="48"/>
      <c r="AE1416" s="48"/>
      <c r="AF1416" s="48"/>
      <c r="AG1416" s="48"/>
      <c r="AH1416" s="48"/>
      <c r="AI1416" s="48"/>
      <c r="AJ1416" s="48"/>
      <c r="AK1416" s="48"/>
      <c r="AL1416" s="48"/>
      <c r="AM1416" s="48"/>
      <c r="AN1416" s="48"/>
      <c r="AO1416" s="48"/>
      <c r="AP1416" s="48"/>
      <c r="AQ1416" s="48"/>
      <c r="AR1416" s="48"/>
      <c r="AS1416" s="48"/>
      <c r="AT1416" s="48"/>
      <c r="AU1416" s="48"/>
      <c r="AV1416" s="48"/>
      <c r="AW1416" s="48"/>
      <c r="AX1416" s="48"/>
      <c r="AY1416" s="48"/>
      <c r="AZ1416" s="48"/>
      <c r="BA1416" s="48"/>
      <c r="BB1416" s="48"/>
      <c r="BC1416" s="48"/>
      <c r="BD1416" s="48"/>
      <c r="BE1416" s="48"/>
      <c r="BF1416" s="48"/>
      <c r="BG1416" s="48"/>
      <c r="BH1416" s="48"/>
      <c r="BI1416" s="158"/>
      <c r="BJ1416" s="158"/>
      <c r="BK1416" s="48"/>
      <c r="BL1416" s="307"/>
      <c r="BM1416" s="48"/>
      <c r="BN1416" s="48"/>
      <c r="BO1416" s="48"/>
      <c r="BP1416" s="48"/>
      <c r="BQ1416" s="48"/>
      <c r="BR1416" s="48"/>
      <c r="BS1416" s="48"/>
      <c r="BT1416" s="48"/>
      <c r="BU1416" s="48"/>
      <c r="BV1416" s="48"/>
      <c r="BW1416" s="48"/>
      <c r="BX1416" s="48"/>
      <c r="BY1416" s="48"/>
      <c r="BZ1416" s="328"/>
      <c r="CA1416" s="48"/>
      <c r="CB1416" s="48"/>
      <c r="CC1416" s="48"/>
      <c r="CD1416" s="48"/>
      <c r="CE1416" s="48"/>
      <c r="CF1416" s="48"/>
      <c r="CG1416" s="48"/>
      <c r="CH1416" s="48"/>
      <c r="CI1416" s="48"/>
      <c r="CJ1416" s="48"/>
      <c r="CK1416" s="48"/>
      <c r="CL1416" s="48"/>
      <c r="CM1416" s="48"/>
      <c r="CN1416" s="48"/>
      <c r="CO1416" s="48"/>
      <c r="CP1416" s="48"/>
      <c r="CQ1416" s="48"/>
      <c r="CR1416" s="48"/>
      <c r="CS1416" s="48"/>
      <c r="CT1416" s="48"/>
      <c r="CU1416" s="48"/>
      <c r="CV1416" s="48"/>
      <c r="CW1416" s="48"/>
      <c r="CX1416" s="48"/>
      <c r="CY1416" s="48"/>
      <c r="CZ1416" s="48"/>
      <c r="DA1416" s="48"/>
      <c r="DB1416" s="48"/>
      <c r="DC1416" s="48"/>
      <c r="DD1416" s="48"/>
      <c r="DE1416" s="48"/>
      <c r="DF1416" s="48"/>
      <c r="DG1416" s="48"/>
      <c r="DH1416" s="48"/>
      <c r="DI1416" s="48"/>
      <c r="DJ1416" s="48"/>
      <c r="DK1416" s="48"/>
      <c r="DL1416" s="48"/>
      <c r="DM1416" s="48"/>
      <c r="DN1416" s="48"/>
      <c r="DO1416" s="48"/>
      <c r="DP1416" s="48"/>
      <c r="DQ1416" s="48"/>
      <c r="DR1416" s="48"/>
      <c r="DS1416" s="48"/>
      <c r="DT1416" s="48"/>
      <c r="DU1416" s="48"/>
      <c r="DV1416" s="48"/>
      <c r="DW1416" s="48"/>
      <c r="DX1416" s="48"/>
      <c r="DY1416" s="48"/>
      <c r="DZ1416" s="48"/>
      <c r="EA1416" s="48"/>
      <c r="EB1416" s="48"/>
      <c r="EC1416" s="48"/>
      <c r="ED1416" s="48"/>
      <c r="EE1416" s="48"/>
      <c r="EF1416" s="48"/>
      <c r="EG1416" s="48"/>
      <c r="EH1416" s="48"/>
      <c r="EI1416" s="48"/>
      <c r="EJ1416" s="48"/>
      <c r="EK1416" s="48"/>
      <c r="EL1416" s="48"/>
      <c r="ET1416" s="33" t="s">
        <v>2001</v>
      </c>
      <c r="EU1416" s="33" t="s">
        <v>1999</v>
      </c>
    </row>
    <row r="1417" spans="1:151" ht="12" hidden="1" customHeight="1">
      <c r="A1417" s="48"/>
      <c r="B1417" s="60"/>
      <c r="C1417" s="48"/>
      <c r="D1417" s="60"/>
      <c r="E1417" s="60"/>
      <c r="F1417" s="60"/>
      <c r="G1417" s="60"/>
      <c r="H1417" s="60"/>
      <c r="I1417" s="60"/>
      <c r="J1417" s="60"/>
      <c r="K1417" s="60"/>
      <c r="L1417" s="60"/>
      <c r="M1417" s="48"/>
      <c r="N1417" s="48"/>
      <c r="O1417" s="48"/>
      <c r="P1417" s="48"/>
      <c r="Q1417" s="48"/>
      <c r="R1417" s="48"/>
      <c r="S1417" s="48"/>
      <c r="T1417" s="48"/>
      <c r="U1417" s="48"/>
      <c r="V1417" s="48"/>
      <c r="W1417" s="48"/>
      <c r="X1417" s="48"/>
      <c r="Y1417" s="48"/>
      <c r="Z1417" s="48"/>
      <c r="AA1417" s="48"/>
      <c r="AB1417" s="48"/>
      <c r="AC1417" s="48"/>
      <c r="AD1417" s="48"/>
      <c r="AE1417" s="48"/>
      <c r="AF1417" s="48"/>
      <c r="AG1417" s="48"/>
      <c r="AH1417" s="48"/>
      <c r="AI1417" s="48"/>
      <c r="AJ1417" s="48"/>
      <c r="AK1417" s="48"/>
      <c r="AL1417" s="48"/>
      <c r="AM1417" s="48"/>
      <c r="AN1417" s="48"/>
      <c r="AO1417" s="48"/>
      <c r="AP1417" s="48"/>
      <c r="AQ1417" s="48"/>
      <c r="AR1417" s="48"/>
      <c r="AS1417" s="48"/>
      <c r="AT1417" s="48"/>
      <c r="AU1417" s="48"/>
      <c r="AV1417" s="48"/>
      <c r="AW1417" s="48"/>
      <c r="AX1417" s="48"/>
      <c r="AY1417" s="48"/>
      <c r="AZ1417" s="48"/>
      <c r="BA1417" s="48"/>
      <c r="BB1417" s="48"/>
      <c r="BC1417" s="48"/>
      <c r="BD1417" s="48"/>
      <c r="BE1417" s="48"/>
      <c r="BF1417" s="48"/>
      <c r="BG1417" s="48"/>
      <c r="BH1417" s="48"/>
      <c r="BI1417" s="158"/>
      <c r="BJ1417" s="158"/>
      <c r="BK1417" s="48"/>
      <c r="BL1417" s="307"/>
      <c r="BM1417" s="48"/>
      <c r="BN1417" s="48"/>
      <c r="BO1417" s="48"/>
      <c r="BP1417" s="48"/>
      <c r="BQ1417" s="48"/>
      <c r="BR1417" s="48"/>
      <c r="BS1417" s="48"/>
      <c r="BT1417" s="48"/>
      <c r="BU1417" s="48"/>
      <c r="BV1417" s="48"/>
      <c r="BW1417" s="48"/>
      <c r="BX1417" s="48"/>
      <c r="BY1417" s="48"/>
      <c r="BZ1417" s="328"/>
      <c r="CA1417" s="48"/>
      <c r="CB1417" s="48"/>
      <c r="CC1417" s="48"/>
      <c r="CD1417" s="48"/>
      <c r="CE1417" s="48"/>
      <c r="CF1417" s="48"/>
      <c r="CG1417" s="48"/>
      <c r="CH1417" s="48"/>
      <c r="CI1417" s="48"/>
      <c r="CJ1417" s="48"/>
      <c r="CK1417" s="48"/>
      <c r="CL1417" s="48"/>
      <c r="CM1417" s="48"/>
      <c r="CN1417" s="48"/>
      <c r="CO1417" s="48"/>
      <c r="CP1417" s="48"/>
      <c r="CQ1417" s="48"/>
      <c r="CR1417" s="48"/>
      <c r="CS1417" s="48"/>
      <c r="CT1417" s="48"/>
      <c r="CU1417" s="48"/>
      <c r="CV1417" s="48"/>
      <c r="CW1417" s="48"/>
      <c r="CX1417" s="48"/>
      <c r="CY1417" s="48"/>
      <c r="CZ1417" s="48"/>
      <c r="DA1417" s="48"/>
      <c r="DB1417" s="48"/>
      <c r="DC1417" s="48"/>
      <c r="DD1417" s="48"/>
      <c r="DE1417" s="48"/>
      <c r="DF1417" s="48"/>
      <c r="DG1417" s="48"/>
      <c r="DH1417" s="48"/>
      <c r="DI1417" s="48"/>
      <c r="DJ1417" s="48"/>
      <c r="DK1417" s="48"/>
      <c r="DL1417" s="48"/>
      <c r="DM1417" s="48"/>
      <c r="DN1417" s="48"/>
      <c r="DO1417" s="48"/>
      <c r="DP1417" s="48"/>
      <c r="DQ1417" s="48"/>
      <c r="DR1417" s="48"/>
      <c r="DS1417" s="48"/>
      <c r="DT1417" s="48"/>
      <c r="DU1417" s="48"/>
      <c r="DV1417" s="48"/>
      <c r="DW1417" s="48"/>
      <c r="DX1417" s="48"/>
      <c r="DY1417" s="48"/>
      <c r="DZ1417" s="48"/>
      <c r="EA1417" s="48"/>
      <c r="EB1417" s="48"/>
      <c r="EC1417" s="48"/>
      <c r="ED1417" s="48"/>
      <c r="EE1417" s="48"/>
      <c r="EF1417" s="48"/>
      <c r="EG1417" s="48"/>
      <c r="EH1417" s="48"/>
      <c r="EI1417" s="48"/>
      <c r="EJ1417" s="48"/>
      <c r="EK1417" s="48"/>
      <c r="EL1417" s="48"/>
      <c r="ET1417" s="33" t="s">
        <v>2002</v>
      </c>
      <c r="EU1417" s="33" t="s">
        <v>2000</v>
      </c>
    </row>
    <row r="1418" spans="1:151" ht="12" hidden="1" customHeight="1">
      <c r="A1418" s="48"/>
      <c r="B1418" s="60"/>
      <c r="C1418" s="48"/>
      <c r="D1418" s="60"/>
      <c r="E1418" s="60"/>
      <c r="F1418" s="60"/>
      <c r="G1418" s="60"/>
      <c r="H1418" s="60"/>
      <c r="I1418" s="60"/>
      <c r="J1418" s="60"/>
      <c r="K1418" s="60"/>
      <c r="L1418" s="60"/>
      <c r="M1418" s="48"/>
      <c r="N1418" s="48"/>
      <c r="O1418" s="48"/>
      <c r="P1418" s="48"/>
      <c r="Q1418" s="48"/>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c r="AM1418" s="48"/>
      <c r="AN1418" s="48"/>
      <c r="AO1418" s="48"/>
      <c r="AP1418" s="48"/>
      <c r="AQ1418" s="48"/>
      <c r="AR1418" s="48"/>
      <c r="AS1418" s="48"/>
      <c r="AT1418" s="48"/>
      <c r="AU1418" s="48"/>
      <c r="AV1418" s="48"/>
      <c r="AW1418" s="48"/>
      <c r="AX1418" s="48"/>
      <c r="AY1418" s="48"/>
      <c r="AZ1418" s="48"/>
      <c r="BA1418" s="48"/>
      <c r="BB1418" s="48"/>
      <c r="BC1418" s="48"/>
      <c r="BD1418" s="48"/>
      <c r="BE1418" s="48"/>
      <c r="BF1418" s="48"/>
      <c r="BG1418" s="48"/>
      <c r="BH1418" s="48"/>
      <c r="BI1418" s="158"/>
      <c r="BJ1418" s="158"/>
      <c r="BK1418" s="48"/>
      <c r="BL1418" s="307"/>
      <c r="BM1418" s="48"/>
      <c r="BN1418" s="48"/>
      <c r="BO1418" s="48"/>
      <c r="BP1418" s="48"/>
      <c r="BQ1418" s="48"/>
      <c r="BR1418" s="48"/>
      <c r="BS1418" s="48"/>
      <c r="BT1418" s="48"/>
      <c r="BU1418" s="48"/>
      <c r="BV1418" s="48"/>
      <c r="BW1418" s="48"/>
      <c r="BX1418" s="48"/>
      <c r="BY1418" s="48"/>
      <c r="BZ1418" s="328"/>
      <c r="CA1418" s="48"/>
      <c r="CB1418" s="48"/>
      <c r="CC1418" s="48"/>
      <c r="CD1418" s="48"/>
      <c r="CE1418" s="48"/>
      <c r="CF1418" s="48"/>
      <c r="CG1418" s="48"/>
      <c r="CH1418" s="48"/>
      <c r="CI1418" s="48"/>
      <c r="CJ1418" s="48"/>
      <c r="CK1418" s="48"/>
      <c r="CL1418" s="48"/>
      <c r="CM1418" s="48"/>
      <c r="CN1418" s="48"/>
      <c r="CO1418" s="48"/>
      <c r="CP1418" s="48"/>
      <c r="CQ1418" s="48"/>
      <c r="CR1418" s="48"/>
      <c r="CS1418" s="48"/>
      <c r="CT1418" s="48"/>
      <c r="CU1418" s="48"/>
      <c r="CV1418" s="48"/>
      <c r="CW1418" s="48"/>
      <c r="CX1418" s="48"/>
      <c r="CY1418" s="48"/>
      <c r="CZ1418" s="48"/>
      <c r="DA1418" s="48"/>
      <c r="DB1418" s="48"/>
      <c r="DC1418" s="48"/>
      <c r="DD1418" s="48"/>
      <c r="DE1418" s="48"/>
      <c r="DF1418" s="48"/>
      <c r="DG1418" s="48"/>
      <c r="DH1418" s="48"/>
      <c r="DI1418" s="48"/>
      <c r="DJ1418" s="48"/>
      <c r="DK1418" s="48"/>
      <c r="DL1418" s="48"/>
      <c r="DM1418" s="48"/>
      <c r="DN1418" s="48"/>
      <c r="DO1418" s="48"/>
      <c r="DP1418" s="48"/>
      <c r="DQ1418" s="48"/>
      <c r="DR1418" s="48"/>
      <c r="DS1418" s="48"/>
      <c r="DT1418" s="48"/>
      <c r="DU1418" s="48"/>
      <c r="DV1418" s="48"/>
      <c r="DW1418" s="48"/>
      <c r="DX1418" s="48"/>
      <c r="DY1418" s="48"/>
      <c r="DZ1418" s="48"/>
      <c r="EA1418" s="48"/>
      <c r="EB1418" s="48"/>
      <c r="EC1418" s="48"/>
      <c r="ED1418" s="48"/>
      <c r="EE1418" s="48"/>
      <c r="EF1418" s="48"/>
      <c r="EG1418" s="48"/>
      <c r="EH1418" s="48"/>
      <c r="EI1418" s="48"/>
      <c r="EJ1418" s="48"/>
      <c r="EK1418" s="48"/>
      <c r="EL1418" s="48"/>
      <c r="ET1418" s="33" t="s">
        <v>2003</v>
      </c>
      <c r="EU1418" s="33" t="s">
        <v>2001</v>
      </c>
    </row>
    <row r="1419" spans="1:151" ht="12" hidden="1" customHeight="1">
      <c r="A1419" s="48"/>
      <c r="B1419" s="60"/>
      <c r="C1419" s="48"/>
      <c r="D1419" s="60"/>
      <c r="E1419" s="60"/>
      <c r="F1419" s="60"/>
      <c r="G1419" s="60"/>
      <c r="H1419" s="60"/>
      <c r="I1419" s="60"/>
      <c r="J1419" s="60"/>
      <c r="K1419" s="60"/>
      <c r="L1419" s="60"/>
      <c r="M1419" s="48"/>
      <c r="N1419" s="48"/>
      <c r="O1419" s="48"/>
      <c r="P1419" s="48"/>
      <c r="Q1419" s="48"/>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c r="AM1419" s="48"/>
      <c r="AN1419" s="48"/>
      <c r="AO1419" s="48"/>
      <c r="AP1419" s="48"/>
      <c r="AQ1419" s="48"/>
      <c r="AR1419" s="48"/>
      <c r="AS1419" s="48"/>
      <c r="AT1419" s="48"/>
      <c r="AU1419" s="48"/>
      <c r="AV1419" s="48"/>
      <c r="AW1419" s="48"/>
      <c r="AX1419" s="48"/>
      <c r="AY1419" s="48"/>
      <c r="AZ1419" s="48"/>
      <c r="BA1419" s="48"/>
      <c r="BB1419" s="48"/>
      <c r="BC1419" s="48"/>
      <c r="BD1419" s="48"/>
      <c r="BE1419" s="48"/>
      <c r="BF1419" s="48"/>
      <c r="BG1419" s="48"/>
      <c r="BH1419" s="48"/>
      <c r="BI1419" s="158"/>
      <c r="BJ1419" s="158"/>
      <c r="BK1419" s="48"/>
      <c r="BL1419" s="307"/>
      <c r="BM1419" s="48"/>
      <c r="BN1419" s="48"/>
      <c r="BO1419" s="48"/>
      <c r="BP1419" s="48"/>
      <c r="BQ1419" s="48"/>
      <c r="BR1419" s="48"/>
      <c r="BS1419" s="48"/>
      <c r="BT1419" s="48"/>
      <c r="BU1419" s="48"/>
      <c r="BV1419" s="48"/>
      <c r="BW1419" s="48"/>
      <c r="BX1419" s="48"/>
      <c r="BY1419" s="48"/>
      <c r="BZ1419" s="328"/>
      <c r="CA1419" s="48"/>
      <c r="CB1419" s="48"/>
      <c r="CC1419" s="48"/>
      <c r="CD1419" s="48"/>
      <c r="CE1419" s="48"/>
      <c r="CF1419" s="48"/>
      <c r="CG1419" s="48"/>
      <c r="CH1419" s="48"/>
      <c r="CI1419" s="48"/>
      <c r="CJ1419" s="48"/>
      <c r="CK1419" s="48"/>
      <c r="CL1419" s="48"/>
      <c r="CM1419" s="48"/>
      <c r="CN1419" s="48"/>
      <c r="CO1419" s="48"/>
      <c r="CP1419" s="48"/>
      <c r="CQ1419" s="48"/>
      <c r="CR1419" s="48"/>
      <c r="CS1419" s="48"/>
      <c r="CT1419" s="48"/>
      <c r="CU1419" s="48"/>
      <c r="CV1419" s="48"/>
      <c r="CW1419" s="48"/>
      <c r="CX1419" s="48"/>
      <c r="CY1419" s="48"/>
      <c r="CZ1419" s="48"/>
      <c r="DA1419" s="48"/>
      <c r="DB1419" s="48"/>
      <c r="DC1419" s="48"/>
      <c r="DD1419" s="48"/>
      <c r="DE1419" s="48"/>
      <c r="DF1419" s="48"/>
      <c r="DG1419" s="48"/>
      <c r="DH1419" s="48"/>
      <c r="DI1419" s="48"/>
      <c r="DJ1419" s="48"/>
      <c r="DK1419" s="48"/>
      <c r="DL1419" s="48"/>
      <c r="DM1419" s="48"/>
      <c r="DN1419" s="48"/>
      <c r="DO1419" s="48"/>
      <c r="DP1419" s="48"/>
      <c r="DQ1419" s="48"/>
      <c r="DR1419" s="48"/>
      <c r="DS1419" s="48"/>
      <c r="DT1419" s="48"/>
      <c r="DU1419" s="48"/>
      <c r="DV1419" s="48"/>
      <c r="DW1419" s="48"/>
      <c r="DX1419" s="48"/>
      <c r="DY1419" s="48"/>
      <c r="DZ1419" s="48"/>
      <c r="EA1419" s="48"/>
      <c r="EB1419" s="48"/>
      <c r="EC1419" s="48"/>
      <c r="ED1419" s="48"/>
      <c r="EE1419" s="48"/>
      <c r="EF1419" s="48"/>
      <c r="EG1419" s="48"/>
      <c r="EH1419" s="48"/>
      <c r="EI1419" s="48"/>
      <c r="EJ1419" s="48"/>
      <c r="EK1419" s="48"/>
      <c r="EL1419" s="48"/>
      <c r="ET1419" s="33" t="s">
        <v>2004</v>
      </c>
      <c r="EU1419" s="33" t="s">
        <v>2002</v>
      </c>
    </row>
    <row r="1420" spans="1:151" ht="12" hidden="1" customHeight="1">
      <c r="A1420" s="48"/>
      <c r="B1420" s="60"/>
      <c r="C1420" s="48"/>
      <c r="D1420" s="60"/>
      <c r="E1420" s="60"/>
      <c r="F1420" s="60"/>
      <c r="G1420" s="60"/>
      <c r="H1420" s="60"/>
      <c r="I1420" s="60"/>
      <c r="J1420" s="60"/>
      <c r="K1420" s="60"/>
      <c r="L1420" s="60"/>
      <c r="M1420" s="48"/>
      <c r="N1420" s="48"/>
      <c r="O1420" s="48"/>
      <c r="P1420" s="48"/>
      <c r="Q1420" s="48"/>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c r="AM1420" s="48"/>
      <c r="AN1420" s="48"/>
      <c r="AO1420" s="48"/>
      <c r="AP1420" s="48"/>
      <c r="AQ1420" s="48"/>
      <c r="AR1420" s="48"/>
      <c r="AS1420" s="48"/>
      <c r="AT1420" s="48"/>
      <c r="AU1420" s="48"/>
      <c r="AV1420" s="48"/>
      <c r="AW1420" s="48"/>
      <c r="AX1420" s="48"/>
      <c r="AY1420" s="48"/>
      <c r="AZ1420" s="48"/>
      <c r="BA1420" s="48"/>
      <c r="BB1420" s="48"/>
      <c r="BC1420" s="48"/>
      <c r="BD1420" s="48"/>
      <c r="BE1420" s="48"/>
      <c r="BF1420" s="48"/>
      <c r="BG1420" s="48"/>
      <c r="BH1420" s="48"/>
      <c r="BI1420" s="158"/>
      <c r="BJ1420" s="158"/>
      <c r="BK1420" s="48"/>
      <c r="BL1420" s="307"/>
      <c r="BM1420" s="48"/>
      <c r="BN1420" s="48"/>
      <c r="BO1420" s="48"/>
      <c r="BP1420" s="48"/>
      <c r="BQ1420" s="48"/>
      <c r="BR1420" s="48"/>
      <c r="BS1420" s="48"/>
      <c r="BT1420" s="48"/>
      <c r="BU1420" s="48"/>
      <c r="BV1420" s="48"/>
      <c r="BW1420" s="48"/>
      <c r="BX1420" s="48"/>
      <c r="BY1420" s="48"/>
      <c r="BZ1420" s="328"/>
      <c r="CA1420" s="48"/>
      <c r="CB1420" s="48"/>
      <c r="CC1420" s="48"/>
      <c r="CD1420" s="48"/>
      <c r="CE1420" s="48"/>
      <c r="CF1420" s="48"/>
      <c r="CG1420" s="48"/>
      <c r="CH1420" s="48"/>
      <c r="CI1420" s="48"/>
      <c r="CJ1420" s="48"/>
      <c r="CK1420" s="48"/>
      <c r="CL1420" s="48"/>
      <c r="CM1420" s="48"/>
      <c r="CN1420" s="48"/>
      <c r="CO1420" s="48"/>
      <c r="CP1420" s="48"/>
      <c r="CQ1420" s="48"/>
      <c r="CR1420" s="48"/>
      <c r="CS1420" s="48"/>
      <c r="CT1420" s="48"/>
      <c r="CU1420" s="48"/>
      <c r="CV1420" s="48"/>
      <c r="CW1420" s="48"/>
      <c r="CX1420" s="48"/>
      <c r="CY1420" s="48"/>
      <c r="CZ1420" s="48"/>
      <c r="DA1420" s="48"/>
      <c r="DB1420" s="48"/>
      <c r="DC1420" s="48"/>
      <c r="DD1420" s="48"/>
      <c r="DE1420" s="48"/>
      <c r="DF1420" s="48"/>
      <c r="DG1420" s="48"/>
      <c r="DH1420" s="48"/>
      <c r="DI1420" s="48"/>
      <c r="DJ1420" s="48"/>
      <c r="DK1420" s="48"/>
      <c r="DL1420" s="48"/>
      <c r="DM1420" s="48"/>
      <c r="DN1420" s="48"/>
      <c r="DO1420" s="48"/>
      <c r="DP1420" s="48"/>
      <c r="DQ1420" s="48"/>
      <c r="DR1420" s="48"/>
      <c r="DS1420" s="48"/>
      <c r="DT1420" s="48"/>
      <c r="DU1420" s="48"/>
      <c r="DV1420" s="48"/>
      <c r="DW1420" s="48"/>
      <c r="DX1420" s="48"/>
      <c r="DY1420" s="48"/>
      <c r="DZ1420" s="48"/>
      <c r="EA1420" s="48"/>
      <c r="EB1420" s="48"/>
      <c r="EC1420" s="48"/>
      <c r="ED1420" s="48"/>
      <c r="EE1420" s="48"/>
      <c r="EF1420" s="48"/>
      <c r="EG1420" s="48"/>
      <c r="EH1420" s="48"/>
      <c r="EI1420" s="48"/>
      <c r="EJ1420" s="48"/>
      <c r="EK1420" s="48"/>
      <c r="EL1420" s="48"/>
      <c r="ET1420" s="33" t="s">
        <v>2005</v>
      </c>
      <c r="EU1420" s="33" t="s">
        <v>2003</v>
      </c>
    </row>
    <row r="1421" spans="1:151" ht="12" hidden="1" customHeight="1">
      <c r="A1421" s="48"/>
      <c r="B1421" s="60"/>
      <c r="C1421" s="48"/>
      <c r="D1421" s="60"/>
      <c r="E1421" s="60"/>
      <c r="F1421" s="60"/>
      <c r="G1421" s="60"/>
      <c r="H1421" s="60"/>
      <c r="I1421" s="60"/>
      <c r="J1421" s="60"/>
      <c r="K1421" s="60"/>
      <c r="L1421" s="60"/>
      <c r="M1421" s="48"/>
      <c r="N1421" s="48"/>
      <c r="O1421" s="48"/>
      <c r="P1421" s="48"/>
      <c r="Q1421" s="48"/>
      <c r="R1421" s="48"/>
      <c r="S1421" s="48"/>
      <c r="T1421" s="48"/>
      <c r="U1421" s="48"/>
      <c r="V1421" s="48"/>
      <c r="W1421" s="48"/>
      <c r="X1421" s="48"/>
      <c r="Y1421" s="48"/>
      <c r="Z1421" s="48"/>
      <c r="AA1421" s="48"/>
      <c r="AB1421" s="48"/>
      <c r="AC1421" s="48"/>
      <c r="AD1421" s="48"/>
      <c r="AE1421" s="48"/>
      <c r="AF1421" s="48"/>
      <c r="AG1421" s="48"/>
      <c r="AH1421" s="48"/>
      <c r="AI1421" s="48"/>
      <c r="AJ1421" s="48"/>
      <c r="AK1421" s="48"/>
      <c r="AL1421" s="48"/>
      <c r="AM1421" s="48"/>
      <c r="AN1421" s="48"/>
      <c r="AO1421" s="48"/>
      <c r="AP1421" s="48"/>
      <c r="AQ1421" s="48"/>
      <c r="AR1421" s="48"/>
      <c r="AS1421" s="48"/>
      <c r="AT1421" s="48"/>
      <c r="AU1421" s="48"/>
      <c r="AV1421" s="48"/>
      <c r="AW1421" s="48"/>
      <c r="AX1421" s="48"/>
      <c r="AY1421" s="48"/>
      <c r="AZ1421" s="48"/>
      <c r="BA1421" s="48"/>
      <c r="BB1421" s="48"/>
      <c r="BC1421" s="48"/>
      <c r="BD1421" s="48"/>
      <c r="BE1421" s="48"/>
      <c r="BF1421" s="48"/>
      <c r="BG1421" s="48"/>
      <c r="BH1421" s="48"/>
      <c r="BI1421" s="158"/>
      <c r="BJ1421" s="158"/>
      <c r="BK1421" s="48"/>
      <c r="BL1421" s="307"/>
      <c r="BM1421" s="48"/>
      <c r="BN1421" s="48"/>
      <c r="BO1421" s="48"/>
      <c r="BP1421" s="48"/>
      <c r="BQ1421" s="48"/>
      <c r="BR1421" s="48"/>
      <c r="BS1421" s="48"/>
      <c r="BT1421" s="48"/>
      <c r="BU1421" s="48"/>
      <c r="BV1421" s="48"/>
      <c r="BW1421" s="48"/>
      <c r="BX1421" s="48"/>
      <c r="BY1421" s="48"/>
      <c r="BZ1421" s="328"/>
      <c r="CA1421" s="48"/>
      <c r="CB1421" s="48"/>
      <c r="CC1421" s="48"/>
      <c r="CD1421" s="48"/>
      <c r="CE1421" s="48"/>
      <c r="CF1421" s="48"/>
      <c r="CG1421" s="48"/>
      <c r="CH1421" s="48"/>
      <c r="CI1421" s="48"/>
      <c r="CJ1421" s="48"/>
      <c r="CK1421" s="48"/>
      <c r="CL1421" s="48"/>
      <c r="CM1421" s="48"/>
      <c r="CN1421" s="48"/>
      <c r="CO1421" s="48"/>
      <c r="CP1421" s="48"/>
      <c r="CQ1421" s="48"/>
      <c r="CR1421" s="48"/>
      <c r="CS1421" s="48"/>
      <c r="CT1421" s="48"/>
      <c r="CU1421" s="48"/>
      <c r="CV1421" s="48"/>
      <c r="CW1421" s="48"/>
      <c r="CX1421" s="48"/>
      <c r="CY1421" s="48"/>
      <c r="CZ1421" s="48"/>
      <c r="DA1421" s="48"/>
      <c r="DB1421" s="48"/>
      <c r="DC1421" s="48"/>
      <c r="DD1421" s="48"/>
      <c r="DE1421" s="48"/>
      <c r="DF1421" s="48"/>
      <c r="DG1421" s="48"/>
      <c r="DH1421" s="48"/>
      <c r="DI1421" s="48"/>
      <c r="DJ1421" s="48"/>
      <c r="DK1421" s="48"/>
      <c r="DL1421" s="48"/>
      <c r="DM1421" s="48"/>
      <c r="DN1421" s="48"/>
      <c r="DO1421" s="48"/>
      <c r="DP1421" s="48"/>
      <c r="DQ1421" s="48"/>
      <c r="DR1421" s="48"/>
      <c r="DS1421" s="48"/>
      <c r="DT1421" s="48"/>
      <c r="DU1421" s="48"/>
      <c r="DV1421" s="48"/>
      <c r="DW1421" s="48"/>
      <c r="DX1421" s="48"/>
      <c r="DY1421" s="48"/>
      <c r="DZ1421" s="48"/>
      <c r="EA1421" s="48"/>
      <c r="EB1421" s="48"/>
      <c r="EC1421" s="48"/>
      <c r="ED1421" s="48"/>
      <c r="EE1421" s="48"/>
      <c r="EF1421" s="48"/>
      <c r="EG1421" s="48"/>
      <c r="EH1421" s="48"/>
      <c r="EI1421" s="48"/>
      <c r="EJ1421" s="48"/>
      <c r="EK1421" s="48"/>
      <c r="EL1421" s="48"/>
      <c r="ET1421" s="33" t="s">
        <v>2006</v>
      </c>
      <c r="EU1421" s="33" t="s">
        <v>2004</v>
      </c>
    </row>
    <row r="1422" spans="1:151" ht="12" hidden="1" customHeight="1">
      <c r="A1422" s="48"/>
      <c r="B1422" s="60"/>
      <c r="C1422" s="48"/>
      <c r="D1422" s="60"/>
      <c r="E1422" s="60"/>
      <c r="F1422" s="60"/>
      <c r="G1422" s="60"/>
      <c r="H1422" s="60"/>
      <c r="I1422" s="60"/>
      <c r="J1422" s="60"/>
      <c r="K1422" s="60"/>
      <c r="L1422" s="60"/>
      <c r="M1422" s="48"/>
      <c r="N1422" s="48"/>
      <c r="O1422" s="48"/>
      <c r="P1422" s="48"/>
      <c r="Q1422" s="48"/>
      <c r="R1422" s="48"/>
      <c r="S1422" s="48"/>
      <c r="T1422" s="48"/>
      <c r="U1422" s="48"/>
      <c r="V1422" s="48"/>
      <c r="W1422" s="48"/>
      <c r="X1422" s="48"/>
      <c r="Y1422" s="48"/>
      <c r="Z1422" s="48"/>
      <c r="AA1422" s="48"/>
      <c r="AB1422" s="48"/>
      <c r="AC1422" s="48"/>
      <c r="AD1422" s="48"/>
      <c r="AE1422" s="48"/>
      <c r="AF1422" s="48"/>
      <c r="AG1422" s="48"/>
      <c r="AH1422" s="48"/>
      <c r="AI1422" s="48"/>
      <c r="AJ1422" s="48"/>
      <c r="AK1422" s="48"/>
      <c r="AL1422" s="48"/>
      <c r="AM1422" s="48"/>
      <c r="AN1422" s="48"/>
      <c r="AO1422" s="48"/>
      <c r="AP1422" s="48"/>
      <c r="AQ1422" s="48"/>
      <c r="AR1422" s="48"/>
      <c r="AS1422" s="48"/>
      <c r="AT1422" s="48"/>
      <c r="AU1422" s="48"/>
      <c r="AV1422" s="48"/>
      <c r="AW1422" s="48"/>
      <c r="AX1422" s="48"/>
      <c r="AY1422" s="48"/>
      <c r="AZ1422" s="48"/>
      <c r="BA1422" s="48"/>
      <c r="BB1422" s="48"/>
      <c r="BC1422" s="48"/>
      <c r="BD1422" s="48"/>
      <c r="BE1422" s="48"/>
      <c r="BF1422" s="48"/>
      <c r="BG1422" s="48"/>
      <c r="BH1422" s="48"/>
      <c r="BI1422" s="158"/>
      <c r="BJ1422" s="158"/>
      <c r="BK1422" s="48"/>
      <c r="BL1422" s="307"/>
      <c r="BM1422" s="48"/>
      <c r="BN1422" s="48"/>
      <c r="BO1422" s="48"/>
      <c r="BP1422" s="48"/>
      <c r="BQ1422" s="48"/>
      <c r="BR1422" s="48"/>
      <c r="BS1422" s="48"/>
      <c r="BT1422" s="48"/>
      <c r="BU1422" s="48"/>
      <c r="BV1422" s="48"/>
      <c r="BW1422" s="48"/>
      <c r="BX1422" s="48"/>
      <c r="BY1422" s="48"/>
      <c r="BZ1422" s="328"/>
      <c r="CA1422" s="48"/>
      <c r="CB1422" s="48"/>
      <c r="CC1422" s="48"/>
      <c r="CD1422" s="48"/>
      <c r="CE1422" s="48"/>
      <c r="CF1422" s="48"/>
      <c r="CG1422" s="48"/>
      <c r="CH1422" s="48"/>
      <c r="CI1422" s="48"/>
      <c r="CJ1422" s="48"/>
      <c r="CK1422" s="48"/>
      <c r="CL1422" s="48"/>
      <c r="CM1422" s="48"/>
      <c r="CN1422" s="48"/>
      <c r="CO1422" s="48"/>
      <c r="CP1422" s="48"/>
      <c r="CQ1422" s="48"/>
      <c r="CR1422" s="48"/>
      <c r="CS1422" s="48"/>
      <c r="CT1422" s="48"/>
      <c r="CU1422" s="48"/>
      <c r="CV1422" s="48"/>
      <c r="CW1422" s="48"/>
      <c r="CX1422" s="48"/>
      <c r="CY1422" s="48"/>
      <c r="CZ1422" s="48"/>
      <c r="DA1422" s="48"/>
      <c r="DB1422" s="48"/>
      <c r="DC1422" s="48"/>
      <c r="DD1422" s="48"/>
      <c r="DE1422" s="48"/>
      <c r="DF1422" s="48"/>
      <c r="DG1422" s="48"/>
      <c r="DH1422" s="48"/>
      <c r="DI1422" s="48"/>
      <c r="DJ1422" s="48"/>
      <c r="DK1422" s="48"/>
      <c r="DL1422" s="48"/>
      <c r="DM1422" s="48"/>
      <c r="DN1422" s="48"/>
      <c r="DO1422" s="48"/>
      <c r="DP1422" s="48"/>
      <c r="DQ1422" s="48"/>
      <c r="DR1422" s="48"/>
      <c r="DS1422" s="48"/>
      <c r="DT1422" s="48"/>
      <c r="DU1422" s="48"/>
      <c r="DV1422" s="48"/>
      <c r="DW1422" s="48"/>
      <c r="DX1422" s="48"/>
      <c r="DY1422" s="48"/>
      <c r="DZ1422" s="48"/>
      <c r="EA1422" s="48"/>
      <c r="EB1422" s="48"/>
      <c r="EC1422" s="48"/>
      <c r="ED1422" s="48"/>
      <c r="EE1422" s="48"/>
      <c r="EF1422" s="48"/>
      <c r="EG1422" s="48"/>
      <c r="EH1422" s="48"/>
      <c r="EI1422" s="48"/>
      <c r="EJ1422" s="48"/>
      <c r="EK1422" s="48"/>
      <c r="EL1422" s="48"/>
      <c r="ET1422" s="33" t="s">
        <v>2007</v>
      </c>
      <c r="EU1422" s="33" t="s">
        <v>2005</v>
      </c>
    </row>
    <row r="1423" spans="1:151" ht="12" hidden="1" customHeight="1">
      <c r="A1423" s="48"/>
      <c r="B1423" s="60"/>
      <c r="C1423" s="48"/>
      <c r="D1423" s="60"/>
      <c r="E1423" s="60"/>
      <c r="F1423" s="60"/>
      <c r="G1423" s="60"/>
      <c r="H1423" s="60"/>
      <c r="I1423" s="60"/>
      <c r="J1423" s="60"/>
      <c r="K1423" s="60"/>
      <c r="L1423" s="60"/>
      <c r="M1423" s="48"/>
      <c r="N1423" s="48"/>
      <c r="O1423" s="48"/>
      <c r="P1423" s="48"/>
      <c r="Q1423" s="48"/>
      <c r="R1423" s="48"/>
      <c r="S1423" s="48"/>
      <c r="T1423" s="48"/>
      <c r="U1423" s="48"/>
      <c r="V1423" s="48"/>
      <c r="W1423" s="48"/>
      <c r="X1423" s="48"/>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158"/>
      <c r="BJ1423" s="158"/>
      <c r="BK1423" s="48"/>
      <c r="BL1423" s="307"/>
      <c r="BM1423" s="48"/>
      <c r="BN1423" s="48"/>
      <c r="BO1423" s="48"/>
      <c r="BP1423" s="48"/>
      <c r="BQ1423" s="48"/>
      <c r="BR1423" s="48"/>
      <c r="BS1423" s="48"/>
      <c r="BT1423" s="48"/>
      <c r="BU1423" s="48"/>
      <c r="BV1423" s="48"/>
      <c r="BW1423" s="48"/>
      <c r="BX1423" s="48"/>
      <c r="BY1423" s="48"/>
      <c r="BZ1423" s="328"/>
      <c r="CA1423" s="48"/>
      <c r="CB1423" s="48"/>
      <c r="CC1423" s="48"/>
      <c r="CD1423" s="48"/>
      <c r="CE1423" s="48"/>
      <c r="CF1423" s="48"/>
      <c r="CG1423" s="48"/>
      <c r="CH1423" s="48"/>
      <c r="CI1423" s="48"/>
      <c r="CJ1423" s="48"/>
      <c r="CK1423" s="48"/>
      <c r="CL1423" s="48"/>
      <c r="CM1423" s="48"/>
      <c r="CN1423" s="48"/>
      <c r="CO1423" s="48"/>
      <c r="CP1423" s="48"/>
      <c r="CQ1423" s="48"/>
      <c r="CR1423" s="48"/>
      <c r="CS1423" s="48"/>
      <c r="CT1423" s="48"/>
      <c r="CU1423" s="48"/>
      <c r="CV1423" s="48"/>
      <c r="CW1423" s="48"/>
      <c r="CX1423" s="48"/>
      <c r="CY1423" s="48"/>
      <c r="CZ1423" s="48"/>
      <c r="DA1423" s="48"/>
      <c r="DB1423" s="48"/>
      <c r="DC1423" s="48"/>
      <c r="DD1423" s="48"/>
      <c r="DE1423" s="48"/>
      <c r="DF1423" s="48"/>
      <c r="DG1423" s="48"/>
      <c r="DH1423" s="48"/>
      <c r="DI1423" s="48"/>
      <c r="DJ1423" s="48"/>
      <c r="DK1423" s="48"/>
      <c r="DL1423" s="48"/>
      <c r="DM1423" s="48"/>
      <c r="DN1423" s="48"/>
      <c r="DO1423" s="48"/>
      <c r="DP1423" s="48"/>
      <c r="DQ1423" s="48"/>
      <c r="DR1423" s="48"/>
      <c r="DS1423" s="48"/>
      <c r="DT1423" s="48"/>
      <c r="DU1423" s="48"/>
      <c r="DV1423" s="48"/>
      <c r="DW1423" s="48"/>
      <c r="DX1423" s="48"/>
      <c r="DY1423" s="48"/>
      <c r="DZ1423" s="48"/>
      <c r="EA1423" s="48"/>
      <c r="EB1423" s="48"/>
      <c r="EC1423" s="48"/>
      <c r="ED1423" s="48"/>
      <c r="EE1423" s="48"/>
      <c r="EF1423" s="48"/>
      <c r="EG1423" s="48"/>
      <c r="EH1423" s="48"/>
      <c r="EI1423" s="48"/>
      <c r="EJ1423" s="48"/>
      <c r="EK1423" s="48"/>
      <c r="EL1423" s="48"/>
      <c r="ET1423" s="33" t="s">
        <v>2008</v>
      </c>
      <c r="EU1423" s="33" t="s">
        <v>2006</v>
      </c>
    </row>
    <row r="1424" spans="1:151" ht="12" hidden="1" customHeight="1">
      <c r="A1424" s="48"/>
      <c r="B1424" s="60"/>
      <c r="C1424" s="48"/>
      <c r="D1424" s="60"/>
      <c r="E1424" s="60"/>
      <c r="F1424" s="60"/>
      <c r="G1424" s="60"/>
      <c r="H1424" s="60"/>
      <c r="I1424" s="60"/>
      <c r="J1424" s="60"/>
      <c r="K1424" s="60"/>
      <c r="L1424" s="60"/>
      <c r="M1424" s="48"/>
      <c r="N1424" s="48"/>
      <c r="O1424" s="48"/>
      <c r="P1424" s="48"/>
      <c r="Q1424" s="48"/>
      <c r="R1424" s="48"/>
      <c r="S1424" s="48"/>
      <c r="T1424" s="48"/>
      <c r="U1424" s="48"/>
      <c r="V1424" s="48"/>
      <c r="W1424" s="48"/>
      <c r="X1424" s="48"/>
      <c r="Y1424" s="48"/>
      <c r="Z1424" s="48"/>
      <c r="AA1424" s="48"/>
      <c r="AB1424" s="48"/>
      <c r="AC1424" s="48"/>
      <c r="AD1424" s="48"/>
      <c r="AE1424" s="48"/>
      <c r="AF1424" s="48"/>
      <c r="AG1424" s="48"/>
      <c r="AH1424" s="48"/>
      <c r="AI1424" s="48"/>
      <c r="AJ1424" s="48"/>
      <c r="AK1424" s="48"/>
      <c r="AL1424" s="48"/>
      <c r="AM1424" s="48"/>
      <c r="AN1424" s="48"/>
      <c r="AO1424" s="48"/>
      <c r="AP1424" s="48"/>
      <c r="AQ1424" s="48"/>
      <c r="AR1424" s="48"/>
      <c r="AS1424" s="48"/>
      <c r="AT1424" s="48"/>
      <c r="AU1424" s="48"/>
      <c r="AV1424" s="48"/>
      <c r="AW1424" s="48"/>
      <c r="AX1424" s="48"/>
      <c r="AY1424" s="48"/>
      <c r="AZ1424" s="48"/>
      <c r="BA1424" s="48"/>
      <c r="BB1424" s="48"/>
      <c r="BC1424" s="48"/>
      <c r="BD1424" s="48"/>
      <c r="BE1424" s="48"/>
      <c r="BF1424" s="48"/>
      <c r="BG1424" s="48"/>
      <c r="BH1424" s="48"/>
      <c r="BI1424" s="158"/>
      <c r="BJ1424" s="158"/>
      <c r="BK1424" s="48"/>
      <c r="BL1424" s="307"/>
      <c r="BM1424" s="48"/>
      <c r="BN1424" s="48"/>
      <c r="BO1424" s="48"/>
      <c r="BP1424" s="48"/>
      <c r="BQ1424" s="48"/>
      <c r="BR1424" s="48"/>
      <c r="BS1424" s="48"/>
      <c r="BT1424" s="48"/>
      <c r="BU1424" s="48"/>
      <c r="BV1424" s="48"/>
      <c r="BW1424" s="48"/>
      <c r="BX1424" s="48"/>
      <c r="BY1424" s="48"/>
      <c r="BZ1424" s="328"/>
      <c r="CA1424" s="48"/>
      <c r="CB1424" s="48"/>
      <c r="CC1424" s="48"/>
      <c r="CD1424" s="48"/>
      <c r="CE1424" s="48"/>
      <c r="CF1424" s="48"/>
      <c r="CG1424" s="48"/>
      <c r="CH1424" s="48"/>
      <c r="CI1424" s="48"/>
      <c r="CJ1424" s="48"/>
      <c r="CK1424" s="48"/>
      <c r="CL1424" s="48"/>
      <c r="CM1424" s="48"/>
      <c r="CN1424" s="48"/>
      <c r="CO1424" s="48"/>
      <c r="CP1424" s="48"/>
      <c r="CQ1424" s="48"/>
      <c r="CR1424" s="48"/>
      <c r="CS1424" s="48"/>
      <c r="CT1424" s="48"/>
      <c r="CU1424" s="48"/>
      <c r="CV1424" s="48"/>
      <c r="CW1424" s="48"/>
      <c r="CX1424" s="48"/>
      <c r="CY1424" s="48"/>
      <c r="CZ1424" s="48"/>
      <c r="DA1424" s="48"/>
      <c r="DB1424" s="48"/>
      <c r="DC1424" s="48"/>
      <c r="DD1424" s="48"/>
      <c r="DE1424" s="48"/>
      <c r="DF1424" s="48"/>
      <c r="DG1424" s="48"/>
      <c r="DH1424" s="48"/>
      <c r="DI1424" s="48"/>
      <c r="DJ1424" s="48"/>
      <c r="DK1424" s="48"/>
      <c r="DL1424" s="48"/>
      <c r="DM1424" s="48"/>
      <c r="DN1424" s="48"/>
      <c r="DO1424" s="48"/>
      <c r="DP1424" s="48"/>
      <c r="DQ1424" s="48"/>
      <c r="DR1424" s="48"/>
      <c r="DS1424" s="48"/>
      <c r="DT1424" s="48"/>
      <c r="DU1424" s="48"/>
      <c r="DV1424" s="48"/>
      <c r="DW1424" s="48"/>
      <c r="DX1424" s="48"/>
      <c r="DY1424" s="48"/>
      <c r="DZ1424" s="48"/>
      <c r="EA1424" s="48"/>
      <c r="EB1424" s="48"/>
      <c r="EC1424" s="48"/>
      <c r="ED1424" s="48"/>
      <c r="EE1424" s="48"/>
      <c r="EF1424" s="48"/>
      <c r="EG1424" s="48"/>
      <c r="EH1424" s="48"/>
      <c r="EI1424" s="48"/>
      <c r="EJ1424" s="48"/>
      <c r="EK1424" s="48"/>
      <c r="EL1424" s="48"/>
      <c r="ET1424" s="33" t="s">
        <v>2009</v>
      </c>
      <c r="EU1424" s="33" t="s">
        <v>2007</v>
      </c>
    </row>
    <row r="1425" spans="1:151" ht="12" hidden="1" customHeight="1">
      <c r="A1425" s="48"/>
      <c r="B1425" s="60"/>
      <c r="C1425" s="48"/>
      <c r="D1425" s="60"/>
      <c r="E1425" s="60"/>
      <c r="F1425" s="60"/>
      <c r="G1425" s="60"/>
      <c r="H1425" s="60"/>
      <c r="I1425" s="60"/>
      <c r="J1425" s="60"/>
      <c r="K1425" s="60"/>
      <c r="L1425" s="60"/>
      <c r="M1425" s="48"/>
      <c r="N1425" s="48"/>
      <c r="O1425" s="48"/>
      <c r="P1425" s="48"/>
      <c r="Q1425" s="48"/>
      <c r="R1425" s="48"/>
      <c r="S1425" s="48"/>
      <c r="T1425" s="48"/>
      <c r="U1425" s="48"/>
      <c r="V1425" s="48"/>
      <c r="W1425" s="48"/>
      <c r="X1425" s="48"/>
      <c r="Y1425" s="48"/>
      <c r="Z1425" s="48"/>
      <c r="AA1425" s="48"/>
      <c r="AB1425" s="48"/>
      <c r="AC1425" s="48"/>
      <c r="AD1425" s="48"/>
      <c r="AE1425" s="48"/>
      <c r="AF1425" s="48"/>
      <c r="AG1425" s="48"/>
      <c r="AH1425" s="48"/>
      <c r="AI1425" s="48"/>
      <c r="AJ1425" s="48"/>
      <c r="AK1425" s="48"/>
      <c r="AL1425" s="48"/>
      <c r="AM1425" s="48"/>
      <c r="AN1425" s="48"/>
      <c r="AO1425" s="48"/>
      <c r="AP1425" s="48"/>
      <c r="AQ1425" s="48"/>
      <c r="AR1425" s="48"/>
      <c r="AS1425" s="48"/>
      <c r="AT1425" s="48"/>
      <c r="AU1425" s="48"/>
      <c r="AV1425" s="48"/>
      <c r="AW1425" s="48"/>
      <c r="AX1425" s="48"/>
      <c r="AY1425" s="48"/>
      <c r="AZ1425" s="48"/>
      <c r="BA1425" s="48"/>
      <c r="BB1425" s="48"/>
      <c r="BC1425" s="48"/>
      <c r="BD1425" s="48"/>
      <c r="BE1425" s="48"/>
      <c r="BF1425" s="48"/>
      <c r="BG1425" s="48"/>
      <c r="BH1425" s="48"/>
      <c r="BI1425" s="158"/>
      <c r="BJ1425" s="158"/>
      <c r="BK1425" s="48"/>
      <c r="BL1425" s="307"/>
      <c r="BM1425" s="48"/>
      <c r="BN1425" s="48"/>
      <c r="BO1425" s="48"/>
      <c r="BP1425" s="48"/>
      <c r="BQ1425" s="48"/>
      <c r="BR1425" s="48"/>
      <c r="BS1425" s="48"/>
      <c r="BT1425" s="48"/>
      <c r="BU1425" s="48"/>
      <c r="BV1425" s="48"/>
      <c r="BW1425" s="48"/>
      <c r="BX1425" s="48"/>
      <c r="BY1425" s="48"/>
      <c r="BZ1425" s="328"/>
      <c r="CA1425" s="48"/>
      <c r="CB1425" s="48"/>
      <c r="CC1425" s="48"/>
      <c r="CD1425" s="48"/>
      <c r="CE1425" s="48"/>
      <c r="CF1425" s="48"/>
      <c r="CG1425" s="48"/>
      <c r="CH1425" s="48"/>
      <c r="CI1425" s="48"/>
      <c r="CJ1425" s="48"/>
      <c r="CK1425" s="48"/>
      <c r="CL1425" s="48"/>
      <c r="CM1425" s="48"/>
      <c r="CN1425" s="48"/>
      <c r="CO1425" s="48"/>
      <c r="CP1425" s="48"/>
      <c r="CQ1425" s="48"/>
      <c r="CR1425" s="48"/>
      <c r="CS1425" s="48"/>
      <c r="CT1425" s="48"/>
      <c r="CU1425" s="48"/>
      <c r="CV1425" s="48"/>
      <c r="CW1425" s="48"/>
      <c r="CX1425" s="48"/>
      <c r="CY1425" s="48"/>
      <c r="CZ1425" s="48"/>
      <c r="DA1425" s="48"/>
      <c r="DB1425" s="48"/>
      <c r="DC1425" s="48"/>
      <c r="DD1425" s="48"/>
      <c r="DE1425" s="48"/>
      <c r="DF1425" s="48"/>
      <c r="DG1425" s="48"/>
      <c r="DH1425" s="48"/>
      <c r="DI1425" s="48"/>
      <c r="DJ1425" s="48"/>
      <c r="DK1425" s="48"/>
      <c r="DL1425" s="48"/>
      <c r="DM1425" s="48"/>
      <c r="DN1425" s="48"/>
      <c r="DO1425" s="48"/>
      <c r="DP1425" s="48"/>
      <c r="DQ1425" s="48"/>
      <c r="DR1425" s="48"/>
      <c r="DS1425" s="48"/>
      <c r="DT1425" s="48"/>
      <c r="DU1425" s="48"/>
      <c r="DV1425" s="48"/>
      <c r="DW1425" s="48"/>
      <c r="DX1425" s="48"/>
      <c r="DY1425" s="48"/>
      <c r="DZ1425" s="48"/>
      <c r="EA1425" s="48"/>
      <c r="EB1425" s="48"/>
      <c r="EC1425" s="48"/>
      <c r="ED1425" s="48"/>
      <c r="EE1425" s="48"/>
      <c r="EF1425" s="48"/>
      <c r="EG1425" s="48"/>
      <c r="EH1425" s="48"/>
      <c r="EI1425" s="48"/>
      <c r="EJ1425" s="48"/>
      <c r="EK1425" s="48"/>
      <c r="EL1425" s="48"/>
      <c r="ET1425" s="33" t="s">
        <v>2010</v>
      </c>
      <c r="EU1425" s="33" t="s">
        <v>2008</v>
      </c>
    </row>
    <row r="1426" spans="1:151" ht="12" hidden="1" customHeight="1">
      <c r="A1426" s="48"/>
      <c r="B1426" s="60"/>
      <c r="C1426" s="48"/>
      <c r="D1426" s="60"/>
      <c r="E1426" s="60"/>
      <c r="F1426" s="60"/>
      <c r="G1426" s="60"/>
      <c r="H1426" s="60"/>
      <c r="I1426" s="60"/>
      <c r="J1426" s="60"/>
      <c r="K1426" s="60"/>
      <c r="L1426" s="60"/>
      <c r="M1426" s="48"/>
      <c r="N1426" s="48"/>
      <c r="O1426" s="48"/>
      <c r="P1426" s="48"/>
      <c r="Q1426" s="48"/>
      <c r="R1426" s="48"/>
      <c r="S1426" s="48"/>
      <c r="T1426" s="48"/>
      <c r="U1426" s="48"/>
      <c r="V1426" s="48"/>
      <c r="W1426" s="48"/>
      <c r="X1426" s="48"/>
      <c r="Y1426" s="48"/>
      <c r="Z1426" s="48"/>
      <c r="AA1426" s="48"/>
      <c r="AB1426" s="48"/>
      <c r="AC1426" s="48"/>
      <c r="AD1426" s="48"/>
      <c r="AE1426" s="48"/>
      <c r="AF1426" s="48"/>
      <c r="AG1426" s="48"/>
      <c r="AH1426" s="48"/>
      <c r="AI1426" s="48"/>
      <c r="AJ1426" s="48"/>
      <c r="AK1426" s="48"/>
      <c r="AL1426" s="48"/>
      <c r="AM1426" s="48"/>
      <c r="AN1426" s="48"/>
      <c r="AO1426" s="48"/>
      <c r="AP1426" s="48"/>
      <c r="AQ1426" s="48"/>
      <c r="AR1426" s="48"/>
      <c r="AS1426" s="48"/>
      <c r="AT1426" s="48"/>
      <c r="AU1426" s="48"/>
      <c r="AV1426" s="48"/>
      <c r="AW1426" s="48"/>
      <c r="AX1426" s="48"/>
      <c r="AY1426" s="48"/>
      <c r="AZ1426" s="48"/>
      <c r="BA1426" s="48"/>
      <c r="BB1426" s="48"/>
      <c r="BC1426" s="48"/>
      <c r="BD1426" s="48"/>
      <c r="BE1426" s="48"/>
      <c r="BF1426" s="48"/>
      <c r="BG1426" s="48"/>
      <c r="BH1426" s="48"/>
      <c r="BI1426" s="158"/>
      <c r="BJ1426" s="158"/>
      <c r="BK1426" s="48"/>
      <c r="BL1426" s="307"/>
      <c r="BM1426" s="48"/>
      <c r="BN1426" s="48"/>
      <c r="BO1426" s="48"/>
      <c r="BP1426" s="48"/>
      <c r="BQ1426" s="48"/>
      <c r="BR1426" s="48"/>
      <c r="BS1426" s="48"/>
      <c r="BT1426" s="48"/>
      <c r="BU1426" s="48"/>
      <c r="BV1426" s="48"/>
      <c r="BW1426" s="48"/>
      <c r="BX1426" s="48"/>
      <c r="BY1426" s="48"/>
      <c r="BZ1426" s="328"/>
      <c r="CA1426" s="48"/>
      <c r="CB1426" s="48"/>
      <c r="CC1426" s="48"/>
      <c r="CD1426" s="48"/>
      <c r="CE1426" s="48"/>
      <c r="CF1426" s="48"/>
      <c r="CG1426" s="48"/>
      <c r="CH1426" s="48"/>
      <c r="CI1426" s="48"/>
      <c r="CJ1426" s="48"/>
      <c r="CK1426" s="48"/>
      <c r="CL1426" s="48"/>
      <c r="CM1426" s="48"/>
      <c r="CN1426" s="48"/>
      <c r="CO1426" s="48"/>
      <c r="CP1426" s="48"/>
      <c r="CQ1426" s="48"/>
      <c r="CR1426" s="48"/>
      <c r="CS1426" s="48"/>
      <c r="CT1426" s="48"/>
      <c r="CU1426" s="48"/>
      <c r="CV1426" s="48"/>
      <c r="CW1426" s="48"/>
      <c r="CX1426" s="48"/>
      <c r="CY1426" s="48"/>
      <c r="CZ1426" s="48"/>
      <c r="DA1426" s="48"/>
      <c r="DB1426" s="48"/>
      <c r="DC1426" s="48"/>
      <c r="DD1426" s="48"/>
      <c r="DE1426" s="48"/>
      <c r="DF1426" s="48"/>
      <c r="DG1426" s="48"/>
      <c r="DH1426" s="48"/>
      <c r="DI1426" s="48"/>
      <c r="DJ1426" s="48"/>
      <c r="DK1426" s="48"/>
      <c r="DL1426" s="48"/>
      <c r="DM1426" s="48"/>
      <c r="DN1426" s="48"/>
      <c r="DO1426" s="48"/>
      <c r="DP1426" s="48"/>
      <c r="DQ1426" s="48"/>
      <c r="DR1426" s="48"/>
      <c r="DS1426" s="48"/>
      <c r="DT1426" s="48"/>
      <c r="DU1426" s="48"/>
      <c r="DV1426" s="48"/>
      <c r="DW1426" s="48"/>
      <c r="DX1426" s="48"/>
      <c r="DY1426" s="48"/>
      <c r="DZ1426" s="48"/>
      <c r="EA1426" s="48"/>
      <c r="EB1426" s="48"/>
      <c r="EC1426" s="48"/>
      <c r="ED1426" s="48"/>
      <c r="EE1426" s="48"/>
      <c r="EF1426" s="48"/>
      <c r="EG1426" s="48"/>
      <c r="EH1426" s="48"/>
      <c r="EI1426" s="48"/>
      <c r="EJ1426" s="48"/>
      <c r="EK1426" s="48"/>
      <c r="EL1426" s="48"/>
      <c r="ET1426" s="33" t="s">
        <v>2011</v>
      </c>
      <c r="EU1426" s="33" t="s">
        <v>2009</v>
      </c>
    </row>
    <row r="1427" spans="1:151" ht="12" hidden="1" customHeight="1">
      <c r="A1427" s="48"/>
      <c r="B1427" s="60"/>
      <c r="C1427" s="48"/>
      <c r="D1427" s="60"/>
      <c r="E1427" s="60"/>
      <c r="F1427" s="60"/>
      <c r="G1427" s="60"/>
      <c r="H1427" s="60"/>
      <c r="I1427" s="60"/>
      <c r="J1427" s="60"/>
      <c r="K1427" s="60"/>
      <c r="L1427" s="60"/>
      <c r="M1427" s="48"/>
      <c r="N1427" s="48"/>
      <c r="O1427" s="48"/>
      <c r="P1427" s="48"/>
      <c r="Q1427" s="48"/>
      <c r="R1427" s="48"/>
      <c r="S1427" s="48"/>
      <c r="T1427" s="48"/>
      <c r="U1427" s="48"/>
      <c r="V1427" s="48"/>
      <c r="W1427" s="48"/>
      <c r="X1427" s="48"/>
      <c r="Y1427" s="48"/>
      <c r="Z1427" s="48"/>
      <c r="AA1427" s="48"/>
      <c r="AB1427" s="48"/>
      <c r="AC1427" s="48"/>
      <c r="AD1427" s="48"/>
      <c r="AE1427" s="48"/>
      <c r="AF1427" s="48"/>
      <c r="AG1427" s="48"/>
      <c r="AH1427" s="48"/>
      <c r="AI1427" s="48"/>
      <c r="AJ1427" s="48"/>
      <c r="AK1427" s="48"/>
      <c r="AL1427" s="48"/>
      <c r="AM1427" s="48"/>
      <c r="AN1427" s="48"/>
      <c r="AO1427" s="48"/>
      <c r="AP1427" s="48"/>
      <c r="AQ1427" s="48"/>
      <c r="AR1427" s="48"/>
      <c r="AS1427" s="48"/>
      <c r="AT1427" s="48"/>
      <c r="AU1427" s="48"/>
      <c r="AV1427" s="48"/>
      <c r="AW1427" s="48"/>
      <c r="AX1427" s="48"/>
      <c r="AY1427" s="48"/>
      <c r="AZ1427" s="48"/>
      <c r="BA1427" s="48"/>
      <c r="BB1427" s="48"/>
      <c r="BC1427" s="48"/>
      <c r="BD1427" s="48"/>
      <c r="BE1427" s="48"/>
      <c r="BF1427" s="48"/>
      <c r="BG1427" s="48"/>
      <c r="BH1427" s="48"/>
      <c r="BI1427" s="158"/>
      <c r="BJ1427" s="158"/>
      <c r="BK1427" s="48"/>
      <c r="BL1427" s="307"/>
      <c r="BM1427" s="48"/>
      <c r="BN1427" s="48"/>
      <c r="BO1427" s="48"/>
      <c r="BP1427" s="48"/>
      <c r="BQ1427" s="48"/>
      <c r="BR1427" s="48"/>
      <c r="BS1427" s="48"/>
      <c r="BT1427" s="48"/>
      <c r="BU1427" s="48"/>
      <c r="BV1427" s="48"/>
      <c r="BW1427" s="48"/>
      <c r="BX1427" s="48"/>
      <c r="BY1427" s="48"/>
      <c r="BZ1427" s="328"/>
      <c r="CA1427" s="48"/>
      <c r="CB1427" s="48"/>
      <c r="CC1427" s="48"/>
      <c r="CD1427" s="48"/>
      <c r="CE1427" s="48"/>
      <c r="CF1427" s="48"/>
      <c r="CG1427" s="48"/>
      <c r="CH1427" s="48"/>
      <c r="CI1427" s="48"/>
      <c r="CJ1427" s="48"/>
      <c r="CK1427" s="48"/>
      <c r="CL1427" s="48"/>
      <c r="CM1427" s="48"/>
      <c r="CN1427" s="48"/>
      <c r="CO1427" s="48"/>
      <c r="CP1427" s="48"/>
      <c r="CQ1427" s="48"/>
      <c r="CR1427" s="48"/>
      <c r="CS1427" s="48"/>
      <c r="CT1427" s="48"/>
      <c r="CU1427" s="48"/>
      <c r="CV1427" s="48"/>
      <c r="CW1427" s="48"/>
      <c r="CX1427" s="48"/>
      <c r="CY1427" s="48"/>
      <c r="CZ1427" s="48"/>
      <c r="DA1427" s="48"/>
      <c r="DB1427" s="48"/>
      <c r="DC1427" s="48"/>
      <c r="DD1427" s="48"/>
      <c r="DE1427" s="48"/>
      <c r="DF1427" s="48"/>
      <c r="DG1427" s="48"/>
      <c r="DH1427" s="48"/>
      <c r="DI1427" s="48"/>
      <c r="DJ1427" s="48"/>
      <c r="DK1427" s="48"/>
      <c r="DL1427" s="48"/>
      <c r="DM1427" s="48"/>
      <c r="DN1427" s="48"/>
      <c r="DO1427" s="48"/>
      <c r="DP1427" s="48"/>
      <c r="DQ1427" s="48"/>
      <c r="DR1427" s="48"/>
      <c r="DS1427" s="48"/>
      <c r="DT1427" s="48"/>
      <c r="DU1427" s="48"/>
      <c r="DV1427" s="48"/>
      <c r="DW1427" s="48"/>
      <c r="DX1427" s="48"/>
      <c r="DY1427" s="48"/>
      <c r="DZ1427" s="48"/>
      <c r="EA1427" s="48"/>
      <c r="EB1427" s="48"/>
      <c r="EC1427" s="48"/>
      <c r="ED1427" s="48"/>
      <c r="EE1427" s="48"/>
      <c r="EF1427" s="48"/>
      <c r="EG1427" s="48"/>
      <c r="EH1427" s="48"/>
      <c r="EI1427" s="48"/>
      <c r="EJ1427" s="48"/>
      <c r="EK1427" s="48"/>
      <c r="EL1427" s="48"/>
      <c r="ET1427" s="33" t="s">
        <v>2012</v>
      </c>
      <c r="EU1427" s="33" t="s">
        <v>2010</v>
      </c>
    </row>
    <row r="1428" spans="1:151" ht="12" hidden="1" customHeight="1">
      <c r="A1428" s="48"/>
      <c r="B1428" s="60"/>
      <c r="C1428" s="48"/>
      <c r="D1428" s="60"/>
      <c r="E1428" s="60"/>
      <c r="F1428" s="60"/>
      <c r="G1428" s="60"/>
      <c r="H1428" s="60"/>
      <c r="I1428" s="60"/>
      <c r="J1428" s="60"/>
      <c r="K1428" s="60"/>
      <c r="L1428" s="60"/>
      <c r="M1428" s="48"/>
      <c r="N1428" s="48"/>
      <c r="O1428" s="48"/>
      <c r="P1428" s="48"/>
      <c r="Q1428" s="48"/>
      <c r="R1428" s="48"/>
      <c r="S1428" s="48"/>
      <c r="T1428" s="48"/>
      <c r="U1428" s="48"/>
      <c r="V1428" s="48"/>
      <c r="W1428" s="48"/>
      <c r="X1428" s="48"/>
      <c r="Y1428" s="48"/>
      <c r="Z1428" s="48"/>
      <c r="AA1428" s="48"/>
      <c r="AB1428" s="48"/>
      <c r="AC1428" s="48"/>
      <c r="AD1428" s="48"/>
      <c r="AE1428" s="48"/>
      <c r="AF1428" s="48"/>
      <c r="AG1428" s="48"/>
      <c r="AH1428" s="48"/>
      <c r="AI1428" s="48"/>
      <c r="AJ1428" s="48"/>
      <c r="AK1428" s="48"/>
      <c r="AL1428" s="48"/>
      <c r="AM1428" s="48"/>
      <c r="AN1428" s="48"/>
      <c r="AO1428" s="48"/>
      <c r="AP1428" s="48"/>
      <c r="AQ1428" s="48"/>
      <c r="AR1428" s="48"/>
      <c r="AS1428" s="48"/>
      <c r="AT1428" s="48"/>
      <c r="AU1428" s="48"/>
      <c r="AV1428" s="48"/>
      <c r="AW1428" s="48"/>
      <c r="AX1428" s="48"/>
      <c r="AY1428" s="48"/>
      <c r="AZ1428" s="48"/>
      <c r="BA1428" s="48"/>
      <c r="BB1428" s="48"/>
      <c r="BC1428" s="48"/>
      <c r="BD1428" s="48"/>
      <c r="BE1428" s="48"/>
      <c r="BF1428" s="48"/>
      <c r="BG1428" s="48"/>
      <c r="BH1428" s="48"/>
      <c r="BI1428" s="158"/>
      <c r="BJ1428" s="158"/>
      <c r="BK1428" s="48"/>
      <c r="BL1428" s="307"/>
      <c r="BM1428" s="48"/>
      <c r="BN1428" s="48"/>
      <c r="BO1428" s="48"/>
      <c r="BP1428" s="48"/>
      <c r="BQ1428" s="48"/>
      <c r="BR1428" s="48"/>
      <c r="BS1428" s="48"/>
      <c r="BT1428" s="48"/>
      <c r="BU1428" s="48"/>
      <c r="BV1428" s="48"/>
      <c r="BW1428" s="48"/>
      <c r="BX1428" s="48"/>
      <c r="BY1428" s="48"/>
      <c r="BZ1428" s="328"/>
      <c r="CA1428" s="48"/>
      <c r="CB1428" s="48"/>
      <c r="CC1428" s="48"/>
      <c r="CD1428" s="48"/>
      <c r="CE1428" s="48"/>
      <c r="CF1428" s="48"/>
      <c r="CG1428" s="48"/>
      <c r="CH1428" s="48"/>
      <c r="CI1428" s="48"/>
      <c r="CJ1428" s="48"/>
      <c r="CK1428" s="48"/>
      <c r="CL1428" s="48"/>
      <c r="CM1428" s="48"/>
      <c r="CN1428" s="48"/>
      <c r="CO1428" s="48"/>
      <c r="CP1428" s="48"/>
      <c r="CQ1428" s="48"/>
      <c r="CR1428" s="48"/>
      <c r="CS1428" s="48"/>
      <c r="CT1428" s="48"/>
      <c r="CU1428" s="48"/>
      <c r="CV1428" s="48"/>
      <c r="CW1428" s="48"/>
      <c r="CX1428" s="48"/>
      <c r="CY1428" s="48"/>
      <c r="CZ1428" s="48"/>
      <c r="DA1428" s="48"/>
      <c r="DB1428" s="48"/>
      <c r="DC1428" s="48"/>
      <c r="DD1428" s="48"/>
      <c r="DE1428" s="48"/>
      <c r="DF1428" s="48"/>
      <c r="DG1428" s="48"/>
      <c r="DH1428" s="48"/>
      <c r="DI1428" s="48"/>
      <c r="DJ1428" s="48"/>
      <c r="DK1428" s="48"/>
      <c r="DL1428" s="48"/>
      <c r="DM1428" s="48"/>
      <c r="DN1428" s="48"/>
      <c r="DO1428" s="48"/>
      <c r="DP1428" s="48"/>
      <c r="DQ1428" s="48"/>
      <c r="DR1428" s="48"/>
      <c r="DS1428" s="48"/>
      <c r="DT1428" s="48"/>
      <c r="DU1428" s="48"/>
      <c r="DV1428" s="48"/>
      <c r="DW1428" s="48"/>
      <c r="DX1428" s="48"/>
      <c r="DY1428" s="48"/>
      <c r="DZ1428" s="48"/>
      <c r="EA1428" s="48"/>
      <c r="EB1428" s="48"/>
      <c r="EC1428" s="48"/>
      <c r="ED1428" s="48"/>
      <c r="EE1428" s="48"/>
      <c r="EF1428" s="48"/>
      <c r="EG1428" s="48"/>
      <c r="EH1428" s="48"/>
      <c r="EI1428" s="48"/>
      <c r="EJ1428" s="48"/>
      <c r="EK1428" s="48"/>
      <c r="EL1428" s="48"/>
      <c r="ET1428" s="33" t="s">
        <v>2013</v>
      </c>
      <c r="EU1428" s="33" t="s">
        <v>2011</v>
      </c>
    </row>
    <row r="1429" spans="1:151" ht="12" hidden="1" customHeight="1">
      <c r="A1429" s="48"/>
      <c r="B1429" s="60"/>
      <c r="C1429" s="48"/>
      <c r="D1429" s="60"/>
      <c r="E1429" s="60"/>
      <c r="F1429" s="60"/>
      <c r="G1429" s="60"/>
      <c r="H1429" s="60"/>
      <c r="I1429" s="60"/>
      <c r="J1429" s="60"/>
      <c r="K1429" s="60"/>
      <c r="L1429" s="60"/>
      <c r="M1429" s="48"/>
      <c r="N1429" s="48"/>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158"/>
      <c r="BJ1429" s="158"/>
      <c r="BK1429" s="48"/>
      <c r="BL1429" s="307"/>
      <c r="BM1429" s="48"/>
      <c r="BN1429" s="48"/>
      <c r="BO1429" s="48"/>
      <c r="BP1429" s="48"/>
      <c r="BQ1429" s="48"/>
      <c r="BR1429" s="48"/>
      <c r="BS1429" s="48"/>
      <c r="BT1429" s="48"/>
      <c r="BU1429" s="48"/>
      <c r="BV1429" s="48"/>
      <c r="BW1429" s="48"/>
      <c r="BX1429" s="48"/>
      <c r="BY1429" s="48"/>
      <c r="BZ1429" s="328"/>
      <c r="CA1429" s="48"/>
      <c r="CB1429" s="48"/>
      <c r="CC1429" s="48"/>
      <c r="CD1429" s="48"/>
      <c r="CE1429" s="48"/>
      <c r="CF1429" s="48"/>
      <c r="CG1429" s="48"/>
      <c r="CH1429" s="48"/>
      <c r="CI1429" s="48"/>
      <c r="CJ1429" s="48"/>
      <c r="CK1429" s="48"/>
      <c r="CL1429" s="48"/>
      <c r="CM1429" s="48"/>
      <c r="CN1429" s="48"/>
      <c r="CO1429" s="48"/>
      <c r="CP1429" s="48"/>
      <c r="CQ1429" s="48"/>
      <c r="CR1429" s="48"/>
      <c r="CS1429" s="48"/>
      <c r="CT1429" s="48"/>
      <c r="CU1429" s="48"/>
      <c r="CV1429" s="48"/>
      <c r="CW1429" s="48"/>
      <c r="CX1429" s="48"/>
      <c r="CY1429" s="48"/>
      <c r="CZ1429" s="48"/>
      <c r="DA1429" s="48"/>
      <c r="DB1429" s="48"/>
      <c r="DC1429" s="48"/>
      <c r="DD1429" s="48"/>
      <c r="DE1429" s="48"/>
      <c r="DF1429" s="48"/>
      <c r="DG1429" s="48"/>
      <c r="DH1429" s="48"/>
      <c r="DI1429" s="48"/>
      <c r="DJ1429" s="48"/>
      <c r="DK1429" s="48"/>
      <c r="DL1429" s="48"/>
      <c r="DM1429" s="48"/>
      <c r="DN1429" s="48"/>
      <c r="DO1429" s="48"/>
      <c r="DP1429" s="48"/>
      <c r="DQ1429" s="48"/>
      <c r="DR1429" s="48"/>
      <c r="DS1429" s="48"/>
      <c r="DT1429" s="48"/>
      <c r="DU1429" s="48"/>
      <c r="DV1429" s="48"/>
      <c r="DW1429" s="48"/>
      <c r="DX1429" s="48"/>
      <c r="DY1429" s="48"/>
      <c r="DZ1429" s="48"/>
      <c r="EA1429" s="48"/>
      <c r="EB1429" s="48"/>
      <c r="EC1429" s="48"/>
      <c r="ED1429" s="48"/>
      <c r="EE1429" s="48"/>
      <c r="EF1429" s="48"/>
      <c r="EG1429" s="48"/>
      <c r="EH1429" s="48"/>
      <c r="EI1429" s="48"/>
      <c r="EJ1429" s="48"/>
      <c r="EK1429" s="48"/>
      <c r="EL1429" s="48"/>
      <c r="ET1429" s="33" t="s">
        <v>2014</v>
      </c>
      <c r="EU1429" s="33" t="s">
        <v>2012</v>
      </c>
    </row>
    <row r="1430" spans="1:151" ht="12" hidden="1" customHeight="1">
      <c r="A1430" s="48"/>
      <c r="B1430" s="60"/>
      <c r="C1430" s="48"/>
      <c r="D1430" s="60"/>
      <c r="E1430" s="60"/>
      <c r="F1430" s="60"/>
      <c r="G1430" s="60"/>
      <c r="H1430" s="60"/>
      <c r="I1430" s="60"/>
      <c r="J1430" s="60"/>
      <c r="K1430" s="60"/>
      <c r="L1430" s="60"/>
      <c r="M1430" s="48"/>
      <c r="N1430" s="48"/>
      <c r="O1430" s="48"/>
      <c r="P1430" s="48"/>
      <c r="Q1430" s="48"/>
      <c r="R1430" s="48"/>
      <c r="S1430" s="48"/>
      <c r="T1430" s="48"/>
      <c r="U1430" s="48"/>
      <c r="V1430" s="48"/>
      <c r="W1430" s="48"/>
      <c r="X1430" s="48"/>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158"/>
      <c r="BJ1430" s="158"/>
      <c r="BK1430" s="48"/>
      <c r="BL1430" s="307"/>
      <c r="BM1430" s="48"/>
      <c r="BN1430" s="48"/>
      <c r="BO1430" s="48"/>
      <c r="BP1430" s="48"/>
      <c r="BQ1430" s="48"/>
      <c r="BR1430" s="48"/>
      <c r="BS1430" s="48"/>
      <c r="BT1430" s="48"/>
      <c r="BU1430" s="48"/>
      <c r="BV1430" s="48"/>
      <c r="BW1430" s="48"/>
      <c r="BX1430" s="48"/>
      <c r="BY1430" s="48"/>
      <c r="BZ1430" s="328"/>
      <c r="CA1430" s="48"/>
      <c r="CB1430" s="48"/>
      <c r="CC1430" s="48"/>
      <c r="CD1430" s="48"/>
      <c r="CE1430" s="48"/>
      <c r="CF1430" s="48"/>
      <c r="CG1430" s="48"/>
      <c r="CH1430" s="48"/>
      <c r="CI1430" s="48"/>
      <c r="CJ1430" s="48"/>
      <c r="CK1430" s="48"/>
      <c r="CL1430" s="48"/>
      <c r="CM1430" s="48"/>
      <c r="CN1430" s="48"/>
      <c r="CO1430" s="48"/>
      <c r="CP1430" s="48"/>
      <c r="CQ1430" s="48"/>
      <c r="CR1430" s="48"/>
      <c r="CS1430" s="48"/>
      <c r="CT1430" s="48"/>
      <c r="CU1430" s="48"/>
      <c r="CV1430" s="48"/>
      <c r="CW1430" s="48"/>
      <c r="CX1430" s="48"/>
      <c r="CY1430" s="48"/>
      <c r="CZ1430" s="48"/>
      <c r="DA1430" s="48"/>
      <c r="DB1430" s="48"/>
      <c r="DC1430" s="48"/>
      <c r="DD1430" s="48"/>
      <c r="DE1430" s="48"/>
      <c r="DF1430" s="48"/>
      <c r="DG1430" s="48"/>
      <c r="DH1430" s="48"/>
      <c r="DI1430" s="48"/>
      <c r="DJ1430" s="48"/>
      <c r="DK1430" s="48"/>
      <c r="DL1430" s="48"/>
      <c r="DM1430" s="48"/>
      <c r="DN1430" s="48"/>
      <c r="DO1430" s="48"/>
      <c r="DP1430" s="48"/>
      <c r="DQ1430" s="48"/>
      <c r="DR1430" s="48"/>
      <c r="DS1430" s="48"/>
      <c r="DT1430" s="48"/>
      <c r="DU1430" s="48"/>
      <c r="DV1430" s="48"/>
      <c r="DW1430" s="48"/>
      <c r="DX1430" s="48"/>
      <c r="DY1430" s="48"/>
      <c r="DZ1430" s="48"/>
      <c r="EA1430" s="48"/>
      <c r="EB1430" s="48"/>
      <c r="EC1430" s="48"/>
      <c r="ED1430" s="48"/>
      <c r="EE1430" s="48"/>
      <c r="EF1430" s="48"/>
      <c r="EG1430" s="48"/>
      <c r="EH1430" s="48"/>
      <c r="EI1430" s="48"/>
      <c r="EJ1430" s="48"/>
      <c r="EK1430" s="48"/>
      <c r="EL1430" s="48"/>
      <c r="ET1430" s="33" t="s">
        <v>2015</v>
      </c>
      <c r="EU1430" s="33" t="s">
        <v>2013</v>
      </c>
    </row>
    <row r="1431" spans="1:151" ht="12" hidden="1" customHeight="1">
      <c r="A1431" s="48"/>
      <c r="B1431" s="60"/>
      <c r="C1431" s="48"/>
      <c r="D1431" s="60"/>
      <c r="E1431" s="60"/>
      <c r="F1431" s="60"/>
      <c r="G1431" s="60"/>
      <c r="H1431" s="60"/>
      <c r="I1431" s="60"/>
      <c r="J1431" s="60"/>
      <c r="K1431" s="60"/>
      <c r="L1431" s="60"/>
      <c r="M1431" s="48"/>
      <c r="N1431" s="48"/>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158"/>
      <c r="BJ1431" s="158"/>
      <c r="BK1431" s="48"/>
      <c r="BL1431" s="307"/>
      <c r="BM1431" s="48"/>
      <c r="BN1431" s="48"/>
      <c r="BO1431" s="48"/>
      <c r="BP1431" s="48"/>
      <c r="BQ1431" s="48"/>
      <c r="BR1431" s="48"/>
      <c r="BS1431" s="48"/>
      <c r="BT1431" s="48"/>
      <c r="BU1431" s="48"/>
      <c r="BV1431" s="48"/>
      <c r="BW1431" s="48"/>
      <c r="BX1431" s="48"/>
      <c r="BY1431" s="48"/>
      <c r="BZ1431" s="328"/>
      <c r="CA1431" s="48"/>
      <c r="CB1431" s="48"/>
      <c r="CC1431" s="48"/>
      <c r="CD1431" s="48"/>
      <c r="CE1431" s="48"/>
      <c r="CF1431" s="48"/>
      <c r="CG1431" s="48"/>
      <c r="CH1431" s="48"/>
      <c r="CI1431" s="48"/>
      <c r="CJ1431" s="48"/>
      <c r="CK1431" s="48"/>
      <c r="CL1431" s="48"/>
      <c r="CM1431" s="48"/>
      <c r="CN1431" s="48"/>
      <c r="CO1431" s="48"/>
      <c r="CP1431" s="48"/>
      <c r="CQ1431" s="48"/>
      <c r="CR1431" s="48"/>
      <c r="CS1431" s="48"/>
      <c r="CT1431" s="48"/>
      <c r="CU1431" s="48"/>
      <c r="CV1431" s="48"/>
      <c r="CW1431" s="48"/>
      <c r="CX1431" s="48"/>
      <c r="CY1431" s="48"/>
      <c r="CZ1431" s="48"/>
      <c r="DA1431" s="48"/>
      <c r="DB1431" s="48"/>
      <c r="DC1431" s="48"/>
      <c r="DD1431" s="48"/>
      <c r="DE1431" s="48"/>
      <c r="DF1431" s="48"/>
      <c r="DG1431" s="48"/>
      <c r="DH1431" s="48"/>
      <c r="DI1431" s="48"/>
      <c r="DJ1431" s="48"/>
      <c r="DK1431" s="48"/>
      <c r="DL1431" s="48"/>
      <c r="DM1431" s="48"/>
      <c r="DN1431" s="48"/>
      <c r="DO1431" s="48"/>
      <c r="DP1431" s="48"/>
      <c r="DQ1431" s="48"/>
      <c r="DR1431" s="48"/>
      <c r="DS1431" s="48"/>
      <c r="DT1431" s="48"/>
      <c r="DU1431" s="48"/>
      <c r="DV1431" s="48"/>
      <c r="DW1431" s="48"/>
      <c r="DX1431" s="48"/>
      <c r="DY1431" s="48"/>
      <c r="DZ1431" s="48"/>
      <c r="EA1431" s="48"/>
      <c r="EB1431" s="48"/>
      <c r="EC1431" s="48"/>
      <c r="ED1431" s="48"/>
      <c r="EE1431" s="48"/>
      <c r="EF1431" s="48"/>
      <c r="EG1431" s="48"/>
      <c r="EH1431" s="48"/>
      <c r="EI1431" s="48"/>
      <c r="EJ1431" s="48"/>
      <c r="EK1431" s="48"/>
      <c r="EL1431" s="48"/>
      <c r="ET1431" s="33" t="s">
        <v>2016</v>
      </c>
      <c r="EU1431" s="33" t="s">
        <v>2014</v>
      </c>
    </row>
    <row r="1432" spans="1:151" ht="12" hidden="1" customHeight="1">
      <c r="A1432" s="48"/>
      <c r="B1432" s="60"/>
      <c r="C1432" s="48"/>
      <c r="D1432" s="60"/>
      <c r="E1432" s="60"/>
      <c r="F1432" s="60"/>
      <c r="G1432" s="60"/>
      <c r="H1432" s="60"/>
      <c r="I1432" s="60"/>
      <c r="J1432" s="60"/>
      <c r="K1432" s="60"/>
      <c r="L1432" s="60"/>
      <c r="M1432" s="48"/>
      <c r="N1432" s="48"/>
      <c r="O1432" s="48"/>
      <c r="P1432" s="48"/>
      <c r="Q1432" s="48"/>
      <c r="R1432" s="48"/>
      <c r="S1432" s="48"/>
      <c r="T1432" s="48"/>
      <c r="U1432" s="48"/>
      <c r="V1432" s="48"/>
      <c r="W1432" s="48"/>
      <c r="X1432" s="48"/>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158"/>
      <c r="BJ1432" s="158"/>
      <c r="BK1432" s="48"/>
      <c r="BL1432" s="307"/>
      <c r="BM1432" s="48"/>
      <c r="BN1432" s="48"/>
      <c r="BO1432" s="48"/>
      <c r="BP1432" s="48"/>
      <c r="BQ1432" s="48"/>
      <c r="BR1432" s="48"/>
      <c r="BS1432" s="48"/>
      <c r="BT1432" s="48"/>
      <c r="BU1432" s="48"/>
      <c r="BV1432" s="48"/>
      <c r="BW1432" s="48"/>
      <c r="BX1432" s="48"/>
      <c r="BY1432" s="48"/>
      <c r="BZ1432" s="328"/>
      <c r="CA1432" s="48"/>
      <c r="CB1432" s="48"/>
      <c r="CC1432" s="48"/>
      <c r="CD1432" s="48"/>
      <c r="CE1432" s="48"/>
      <c r="CF1432" s="48"/>
      <c r="CG1432" s="48"/>
      <c r="CH1432" s="48"/>
      <c r="CI1432" s="48"/>
      <c r="CJ1432" s="48"/>
      <c r="CK1432" s="48"/>
      <c r="CL1432" s="48"/>
      <c r="CM1432" s="48"/>
      <c r="CN1432" s="48"/>
      <c r="CO1432" s="48"/>
      <c r="CP1432" s="48"/>
      <c r="CQ1432" s="48"/>
      <c r="CR1432" s="48"/>
      <c r="CS1432" s="48"/>
      <c r="CT1432" s="48"/>
      <c r="CU1432" s="48"/>
      <c r="CV1432" s="48"/>
      <c r="CW1432" s="48"/>
      <c r="CX1432" s="48"/>
      <c r="CY1432" s="48"/>
      <c r="CZ1432" s="48"/>
      <c r="DA1432" s="48"/>
      <c r="DB1432" s="48"/>
      <c r="DC1432" s="48"/>
      <c r="DD1432" s="48"/>
      <c r="DE1432" s="48"/>
      <c r="DF1432" s="48"/>
      <c r="DG1432" s="48"/>
      <c r="DH1432" s="48"/>
      <c r="DI1432" s="48"/>
      <c r="DJ1432" s="48"/>
      <c r="DK1432" s="48"/>
      <c r="DL1432" s="48"/>
      <c r="DM1432" s="48"/>
      <c r="DN1432" s="48"/>
      <c r="DO1432" s="48"/>
      <c r="DP1432" s="48"/>
      <c r="DQ1432" s="48"/>
      <c r="DR1432" s="48"/>
      <c r="DS1432" s="48"/>
      <c r="DT1432" s="48"/>
      <c r="DU1432" s="48"/>
      <c r="DV1432" s="48"/>
      <c r="DW1432" s="48"/>
      <c r="DX1432" s="48"/>
      <c r="DY1432" s="48"/>
      <c r="DZ1432" s="48"/>
      <c r="EA1432" s="48"/>
      <c r="EB1432" s="48"/>
      <c r="EC1432" s="48"/>
      <c r="ED1432" s="48"/>
      <c r="EE1432" s="48"/>
      <c r="EF1432" s="48"/>
      <c r="EG1432" s="48"/>
      <c r="EH1432" s="48"/>
      <c r="EI1432" s="48"/>
      <c r="EJ1432" s="48"/>
      <c r="EK1432" s="48"/>
      <c r="EL1432" s="48"/>
      <c r="ET1432" s="33" t="s">
        <v>2017</v>
      </c>
      <c r="EU1432" s="33" t="s">
        <v>2015</v>
      </c>
    </row>
    <row r="1433" spans="1:151" ht="12" hidden="1" customHeight="1">
      <c r="A1433" s="48"/>
      <c r="B1433" s="60"/>
      <c r="C1433" s="48"/>
      <c r="D1433" s="60"/>
      <c r="E1433" s="60"/>
      <c r="F1433" s="60"/>
      <c r="G1433" s="60"/>
      <c r="H1433" s="60"/>
      <c r="I1433" s="60"/>
      <c r="J1433" s="60"/>
      <c r="K1433" s="60"/>
      <c r="L1433" s="60"/>
      <c r="M1433" s="48"/>
      <c r="N1433" s="48"/>
      <c r="O1433" s="48"/>
      <c r="P1433" s="48"/>
      <c r="Q1433" s="48"/>
      <c r="R1433" s="48"/>
      <c r="S1433" s="48"/>
      <c r="T1433" s="48"/>
      <c r="U1433" s="48"/>
      <c r="V1433" s="48"/>
      <c r="W1433" s="48"/>
      <c r="X1433" s="48"/>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158"/>
      <c r="BJ1433" s="158"/>
      <c r="BK1433" s="48"/>
      <c r="BL1433" s="307"/>
      <c r="BM1433" s="48"/>
      <c r="BN1433" s="48"/>
      <c r="BO1433" s="48"/>
      <c r="BP1433" s="48"/>
      <c r="BQ1433" s="48"/>
      <c r="BR1433" s="48"/>
      <c r="BS1433" s="48"/>
      <c r="BT1433" s="48"/>
      <c r="BU1433" s="48"/>
      <c r="BV1433" s="48"/>
      <c r="BW1433" s="48"/>
      <c r="BX1433" s="48"/>
      <c r="BY1433" s="48"/>
      <c r="BZ1433" s="328"/>
      <c r="CA1433" s="48"/>
      <c r="CB1433" s="48"/>
      <c r="CC1433" s="48"/>
      <c r="CD1433" s="48"/>
      <c r="CE1433" s="48"/>
      <c r="CF1433" s="48"/>
      <c r="CG1433" s="48"/>
      <c r="CH1433" s="48"/>
      <c r="CI1433" s="48"/>
      <c r="CJ1433" s="48"/>
      <c r="CK1433" s="48"/>
      <c r="CL1433" s="48"/>
      <c r="CM1433" s="48"/>
      <c r="CN1433" s="48"/>
      <c r="CO1433" s="48"/>
      <c r="CP1433" s="48"/>
      <c r="CQ1433" s="48"/>
      <c r="CR1433" s="48"/>
      <c r="CS1433" s="48"/>
      <c r="CT1433" s="48"/>
      <c r="CU1433" s="48"/>
      <c r="CV1433" s="48"/>
      <c r="CW1433" s="48"/>
      <c r="CX1433" s="48"/>
      <c r="CY1433" s="48"/>
      <c r="CZ1433" s="48"/>
      <c r="DA1433" s="48"/>
      <c r="DB1433" s="48"/>
      <c r="DC1433" s="48"/>
      <c r="DD1433" s="48"/>
      <c r="DE1433" s="48"/>
      <c r="DF1433" s="48"/>
      <c r="DG1433" s="48"/>
      <c r="DH1433" s="48"/>
      <c r="DI1433" s="48"/>
      <c r="DJ1433" s="48"/>
      <c r="DK1433" s="48"/>
      <c r="DL1433" s="48"/>
      <c r="DM1433" s="48"/>
      <c r="DN1433" s="48"/>
      <c r="DO1433" s="48"/>
      <c r="DP1433" s="48"/>
      <c r="DQ1433" s="48"/>
      <c r="DR1433" s="48"/>
      <c r="DS1433" s="48"/>
      <c r="DT1433" s="48"/>
      <c r="DU1433" s="48"/>
      <c r="DV1433" s="48"/>
      <c r="DW1433" s="48"/>
      <c r="DX1433" s="48"/>
      <c r="DY1433" s="48"/>
      <c r="DZ1433" s="48"/>
      <c r="EA1433" s="48"/>
      <c r="EB1433" s="48"/>
      <c r="EC1433" s="48"/>
      <c r="ED1433" s="48"/>
      <c r="EE1433" s="48"/>
      <c r="EF1433" s="48"/>
      <c r="EG1433" s="48"/>
      <c r="EH1433" s="48"/>
      <c r="EI1433" s="48"/>
      <c r="EJ1433" s="48"/>
      <c r="EK1433" s="48"/>
      <c r="EL1433" s="48"/>
      <c r="ET1433" s="33" t="s">
        <v>2018</v>
      </c>
      <c r="EU1433" s="33" t="s">
        <v>2016</v>
      </c>
    </row>
    <row r="1434" spans="1:151" ht="12" hidden="1" customHeight="1">
      <c r="A1434" s="48"/>
      <c r="B1434" s="60"/>
      <c r="C1434" s="48"/>
      <c r="D1434" s="60"/>
      <c r="E1434" s="60"/>
      <c r="F1434" s="60"/>
      <c r="G1434" s="60"/>
      <c r="H1434" s="60"/>
      <c r="I1434" s="60"/>
      <c r="J1434" s="60"/>
      <c r="K1434" s="60"/>
      <c r="L1434" s="60"/>
      <c r="M1434" s="48"/>
      <c r="N1434" s="48"/>
      <c r="O1434" s="48"/>
      <c r="P1434" s="48"/>
      <c r="Q1434" s="48"/>
      <c r="R1434" s="48"/>
      <c r="S1434" s="48"/>
      <c r="T1434" s="48"/>
      <c r="U1434" s="48"/>
      <c r="V1434" s="48"/>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158"/>
      <c r="BJ1434" s="158"/>
      <c r="BK1434" s="48"/>
      <c r="BL1434" s="307"/>
      <c r="BM1434" s="48"/>
      <c r="BN1434" s="48"/>
      <c r="BO1434" s="48"/>
      <c r="BP1434" s="48"/>
      <c r="BQ1434" s="48"/>
      <c r="BR1434" s="48"/>
      <c r="BS1434" s="48"/>
      <c r="BT1434" s="48"/>
      <c r="BU1434" s="48"/>
      <c r="BV1434" s="48"/>
      <c r="BW1434" s="48"/>
      <c r="BX1434" s="48"/>
      <c r="BY1434" s="48"/>
      <c r="BZ1434" s="328"/>
      <c r="CA1434" s="48"/>
      <c r="CB1434" s="48"/>
      <c r="CC1434" s="48"/>
      <c r="CD1434" s="48"/>
      <c r="CE1434" s="48"/>
      <c r="CF1434" s="48"/>
      <c r="CG1434" s="48"/>
      <c r="CH1434" s="48"/>
      <c r="CI1434" s="48"/>
      <c r="CJ1434" s="48"/>
      <c r="CK1434" s="48"/>
      <c r="CL1434" s="48"/>
      <c r="CM1434" s="48"/>
      <c r="CN1434" s="48"/>
      <c r="CO1434" s="48"/>
      <c r="CP1434" s="48"/>
      <c r="CQ1434" s="48"/>
      <c r="CR1434" s="48"/>
      <c r="CS1434" s="48"/>
      <c r="CT1434" s="48"/>
      <c r="CU1434" s="48"/>
      <c r="CV1434" s="48"/>
      <c r="CW1434" s="48"/>
      <c r="CX1434" s="48"/>
      <c r="CY1434" s="48"/>
      <c r="CZ1434" s="48"/>
      <c r="DA1434" s="48"/>
      <c r="DB1434" s="48"/>
      <c r="DC1434" s="48"/>
      <c r="DD1434" s="48"/>
      <c r="DE1434" s="48"/>
      <c r="DF1434" s="48"/>
      <c r="DG1434" s="48"/>
      <c r="DH1434" s="48"/>
      <c r="DI1434" s="48"/>
      <c r="DJ1434" s="48"/>
      <c r="DK1434" s="48"/>
      <c r="DL1434" s="48"/>
      <c r="DM1434" s="48"/>
      <c r="DN1434" s="48"/>
      <c r="DO1434" s="48"/>
      <c r="DP1434" s="48"/>
      <c r="DQ1434" s="48"/>
      <c r="DR1434" s="48"/>
      <c r="DS1434" s="48"/>
      <c r="DT1434" s="48"/>
      <c r="DU1434" s="48"/>
      <c r="DV1434" s="48"/>
      <c r="DW1434" s="48"/>
      <c r="DX1434" s="48"/>
      <c r="DY1434" s="48"/>
      <c r="DZ1434" s="48"/>
      <c r="EA1434" s="48"/>
      <c r="EB1434" s="48"/>
      <c r="EC1434" s="48"/>
      <c r="ED1434" s="48"/>
      <c r="EE1434" s="48"/>
      <c r="EF1434" s="48"/>
      <c r="EG1434" s="48"/>
      <c r="EH1434" s="48"/>
      <c r="EI1434" s="48"/>
      <c r="EJ1434" s="48"/>
      <c r="EK1434" s="48"/>
      <c r="EL1434" s="48"/>
      <c r="ET1434" s="33" t="s">
        <v>2019</v>
      </c>
      <c r="EU1434" s="33" t="s">
        <v>2017</v>
      </c>
    </row>
    <row r="1435" spans="1:151" ht="12" hidden="1" customHeight="1">
      <c r="A1435" s="48"/>
      <c r="B1435" s="60"/>
      <c r="C1435" s="48"/>
      <c r="D1435" s="60"/>
      <c r="E1435" s="60"/>
      <c r="F1435" s="60"/>
      <c r="G1435" s="60"/>
      <c r="H1435" s="60"/>
      <c r="I1435" s="60"/>
      <c r="J1435" s="60"/>
      <c r="K1435" s="60"/>
      <c r="L1435" s="60"/>
      <c r="M1435" s="48"/>
      <c r="N1435" s="48"/>
      <c r="O1435" s="48"/>
      <c r="P1435" s="48"/>
      <c r="Q1435" s="48"/>
      <c r="R1435" s="48"/>
      <c r="S1435" s="48"/>
      <c r="T1435" s="48"/>
      <c r="U1435" s="48"/>
      <c r="V1435" s="48"/>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158"/>
      <c r="BJ1435" s="158"/>
      <c r="BK1435" s="48"/>
      <c r="BL1435" s="307"/>
      <c r="BM1435" s="48"/>
      <c r="BN1435" s="48"/>
      <c r="BO1435" s="48"/>
      <c r="BP1435" s="48"/>
      <c r="BQ1435" s="48"/>
      <c r="BR1435" s="48"/>
      <c r="BS1435" s="48"/>
      <c r="BT1435" s="48"/>
      <c r="BU1435" s="48"/>
      <c r="BV1435" s="48"/>
      <c r="BW1435" s="48"/>
      <c r="BX1435" s="48"/>
      <c r="BY1435" s="48"/>
      <c r="BZ1435" s="328"/>
      <c r="CA1435" s="48"/>
      <c r="CB1435" s="48"/>
      <c r="CC1435" s="48"/>
      <c r="CD1435" s="48"/>
      <c r="CE1435" s="48"/>
      <c r="CF1435" s="48"/>
      <c r="CG1435" s="48"/>
      <c r="CH1435" s="48"/>
      <c r="CI1435" s="48"/>
      <c r="CJ1435" s="48"/>
      <c r="CK1435" s="48"/>
      <c r="CL1435" s="48"/>
      <c r="CM1435" s="48"/>
      <c r="CN1435" s="48"/>
      <c r="CO1435" s="48"/>
      <c r="CP1435" s="48"/>
      <c r="CQ1435" s="48"/>
      <c r="CR1435" s="48"/>
      <c r="CS1435" s="48"/>
      <c r="CT1435" s="48"/>
      <c r="CU1435" s="48"/>
      <c r="CV1435" s="48"/>
      <c r="CW1435" s="48"/>
      <c r="CX1435" s="48"/>
      <c r="CY1435" s="48"/>
      <c r="CZ1435" s="48"/>
      <c r="DA1435" s="48"/>
      <c r="DB1435" s="48"/>
      <c r="DC1435" s="48"/>
      <c r="DD1435" s="48"/>
      <c r="DE1435" s="48"/>
      <c r="DF1435" s="48"/>
      <c r="DG1435" s="48"/>
      <c r="DH1435" s="48"/>
      <c r="DI1435" s="48"/>
      <c r="DJ1435" s="48"/>
      <c r="DK1435" s="48"/>
      <c r="DL1435" s="48"/>
      <c r="DM1435" s="48"/>
      <c r="DN1435" s="48"/>
      <c r="DO1435" s="48"/>
      <c r="DP1435" s="48"/>
      <c r="DQ1435" s="48"/>
      <c r="DR1435" s="48"/>
      <c r="DS1435" s="48"/>
      <c r="DT1435" s="48"/>
      <c r="DU1435" s="48"/>
      <c r="DV1435" s="48"/>
      <c r="DW1435" s="48"/>
      <c r="DX1435" s="48"/>
      <c r="DY1435" s="48"/>
      <c r="DZ1435" s="48"/>
      <c r="EA1435" s="48"/>
      <c r="EB1435" s="48"/>
      <c r="EC1435" s="48"/>
      <c r="ED1435" s="48"/>
      <c r="EE1435" s="48"/>
      <c r="EF1435" s="48"/>
      <c r="EG1435" s="48"/>
      <c r="EH1435" s="48"/>
      <c r="EI1435" s="48"/>
      <c r="EJ1435" s="48"/>
      <c r="EK1435" s="48"/>
      <c r="EL1435" s="48"/>
      <c r="ET1435" s="33" t="s">
        <v>2020</v>
      </c>
      <c r="EU1435" s="33" t="s">
        <v>2018</v>
      </c>
    </row>
    <row r="1436" spans="1:151" ht="12" hidden="1" customHeight="1">
      <c r="A1436" s="48"/>
      <c r="B1436" s="60"/>
      <c r="C1436" s="48"/>
      <c r="D1436" s="60"/>
      <c r="E1436" s="60"/>
      <c r="F1436" s="60"/>
      <c r="G1436" s="60"/>
      <c r="H1436" s="60"/>
      <c r="I1436" s="60"/>
      <c r="J1436" s="60"/>
      <c r="K1436" s="60"/>
      <c r="L1436" s="60"/>
      <c r="M1436" s="48"/>
      <c r="N1436" s="48"/>
      <c r="O1436" s="48"/>
      <c r="P1436" s="48"/>
      <c r="Q1436" s="48"/>
      <c r="R1436" s="48"/>
      <c r="S1436" s="48"/>
      <c r="T1436" s="48"/>
      <c r="U1436" s="48"/>
      <c r="V1436" s="48"/>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158"/>
      <c r="BJ1436" s="158"/>
      <c r="BK1436" s="48"/>
      <c r="BL1436" s="307"/>
      <c r="BM1436" s="48"/>
      <c r="BN1436" s="48"/>
      <c r="BO1436" s="48"/>
      <c r="BP1436" s="48"/>
      <c r="BQ1436" s="48"/>
      <c r="BR1436" s="48"/>
      <c r="BS1436" s="48"/>
      <c r="BT1436" s="48"/>
      <c r="BU1436" s="48"/>
      <c r="BV1436" s="48"/>
      <c r="BW1436" s="48"/>
      <c r="BX1436" s="48"/>
      <c r="BY1436" s="48"/>
      <c r="BZ1436" s="328"/>
      <c r="CA1436" s="48"/>
      <c r="CB1436" s="48"/>
      <c r="CC1436" s="48"/>
      <c r="CD1436" s="48"/>
      <c r="CE1436" s="48"/>
      <c r="CF1436" s="48"/>
      <c r="CG1436" s="48"/>
      <c r="CH1436" s="48"/>
      <c r="CI1436" s="48"/>
      <c r="CJ1436" s="48"/>
      <c r="CK1436" s="48"/>
      <c r="CL1436" s="48"/>
      <c r="CM1436" s="48"/>
      <c r="CN1436" s="48"/>
      <c r="CO1436" s="48"/>
      <c r="CP1436" s="48"/>
      <c r="CQ1436" s="48"/>
      <c r="CR1436" s="48"/>
      <c r="CS1436" s="48"/>
      <c r="CT1436" s="48"/>
      <c r="CU1436" s="48"/>
      <c r="CV1436" s="48"/>
      <c r="CW1436" s="48"/>
      <c r="CX1436" s="48"/>
      <c r="CY1436" s="48"/>
      <c r="CZ1436" s="48"/>
      <c r="DA1436" s="48"/>
      <c r="DB1436" s="48"/>
      <c r="DC1436" s="48"/>
      <c r="DD1436" s="48"/>
      <c r="DE1436" s="48"/>
      <c r="DF1436" s="48"/>
      <c r="DG1436" s="48"/>
      <c r="DH1436" s="48"/>
      <c r="DI1436" s="48"/>
      <c r="DJ1436" s="48"/>
      <c r="DK1436" s="48"/>
      <c r="DL1436" s="48"/>
      <c r="DM1436" s="48"/>
      <c r="DN1436" s="48"/>
      <c r="DO1436" s="48"/>
      <c r="DP1436" s="48"/>
      <c r="DQ1436" s="48"/>
      <c r="DR1436" s="48"/>
      <c r="DS1436" s="48"/>
      <c r="DT1436" s="48"/>
      <c r="DU1436" s="48"/>
      <c r="DV1436" s="48"/>
      <c r="DW1436" s="48"/>
      <c r="DX1436" s="48"/>
      <c r="DY1436" s="48"/>
      <c r="DZ1436" s="48"/>
      <c r="EA1436" s="48"/>
      <c r="EB1436" s="48"/>
      <c r="EC1436" s="48"/>
      <c r="ED1436" s="48"/>
      <c r="EE1436" s="48"/>
      <c r="EF1436" s="48"/>
      <c r="EG1436" s="48"/>
      <c r="EH1436" s="48"/>
      <c r="EI1436" s="48"/>
      <c r="EJ1436" s="48"/>
      <c r="EK1436" s="48"/>
      <c r="EL1436" s="48"/>
      <c r="ET1436" s="33" t="s">
        <v>2021</v>
      </c>
      <c r="EU1436" s="33" t="s">
        <v>2019</v>
      </c>
    </row>
    <row r="1437" spans="1:151" ht="12" hidden="1" customHeight="1">
      <c r="A1437" s="48"/>
      <c r="B1437" s="60"/>
      <c r="C1437" s="48"/>
      <c r="D1437" s="60"/>
      <c r="E1437" s="60"/>
      <c r="F1437" s="60"/>
      <c r="G1437" s="60"/>
      <c r="H1437" s="60"/>
      <c r="I1437" s="60"/>
      <c r="J1437" s="60"/>
      <c r="K1437" s="60"/>
      <c r="L1437" s="60"/>
      <c r="M1437" s="48"/>
      <c r="N1437" s="48"/>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c r="AM1437" s="48"/>
      <c r="AN1437" s="48"/>
      <c r="AO1437" s="48"/>
      <c r="AP1437" s="48"/>
      <c r="AQ1437" s="48"/>
      <c r="AR1437" s="48"/>
      <c r="AS1437" s="48"/>
      <c r="AT1437" s="48"/>
      <c r="AU1437" s="48"/>
      <c r="AV1437" s="48"/>
      <c r="AW1437" s="48"/>
      <c r="AX1437" s="48"/>
      <c r="AY1437" s="48"/>
      <c r="AZ1437" s="48"/>
      <c r="BA1437" s="48"/>
      <c r="BB1437" s="48"/>
      <c r="BC1437" s="48"/>
      <c r="BD1437" s="48"/>
      <c r="BE1437" s="48"/>
      <c r="BF1437" s="48"/>
      <c r="BG1437" s="48"/>
      <c r="BH1437" s="48"/>
      <c r="BI1437" s="158"/>
      <c r="BJ1437" s="158"/>
      <c r="BK1437" s="48"/>
      <c r="BL1437" s="307"/>
      <c r="BM1437" s="48"/>
      <c r="BN1437" s="48"/>
      <c r="BO1437" s="48"/>
      <c r="BP1437" s="48"/>
      <c r="BQ1437" s="48"/>
      <c r="BR1437" s="48"/>
      <c r="BS1437" s="48"/>
      <c r="BT1437" s="48"/>
      <c r="BU1437" s="48"/>
      <c r="BV1437" s="48"/>
      <c r="BW1437" s="48"/>
      <c r="BX1437" s="48"/>
      <c r="BY1437" s="48"/>
      <c r="BZ1437" s="328"/>
      <c r="CA1437" s="48"/>
      <c r="CB1437" s="48"/>
      <c r="CC1437" s="48"/>
      <c r="CD1437" s="48"/>
      <c r="CE1437" s="48"/>
      <c r="CF1437" s="48"/>
      <c r="CG1437" s="48"/>
      <c r="CH1437" s="48"/>
      <c r="CI1437" s="48"/>
      <c r="CJ1437" s="48"/>
      <c r="CK1437" s="48"/>
      <c r="CL1437" s="48"/>
      <c r="CM1437" s="48"/>
      <c r="CN1437" s="48"/>
      <c r="CO1437" s="48"/>
      <c r="CP1437" s="48"/>
      <c r="CQ1437" s="48"/>
      <c r="CR1437" s="48"/>
      <c r="CS1437" s="48"/>
      <c r="CT1437" s="48"/>
      <c r="CU1437" s="48"/>
      <c r="CV1437" s="48"/>
      <c r="CW1437" s="48"/>
      <c r="CX1437" s="48"/>
      <c r="CY1437" s="48"/>
      <c r="CZ1437" s="48"/>
      <c r="DA1437" s="48"/>
      <c r="DB1437" s="48"/>
      <c r="DC1437" s="48"/>
      <c r="DD1437" s="48"/>
      <c r="DE1437" s="48"/>
      <c r="DF1437" s="48"/>
      <c r="DG1437" s="48"/>
      <c r="DH1437" s="48"/>
      <c r="DI1437" s="48"/>
      <c r="DJ1437" s="48"/>
      <c r="DK1437" s="48"/>
      <c r="DL1437" s="48"/>
      <c r="DM1437" s="48"/>
      <c r="DN1437" s="48"/>
      <c r="DO1437" s="48"/>
      <c r="DP1437" s="48"/>
      <c r="DQ1437" s="48"/>
      <c r="DR1437" s="48"/>
      <c r="DS1437" s="48"/>
      <c r="DT1437" s="48"/>
      <c r="DU1437" s="48"/>
      <c r="DV1437" s="48"/>
      <c r="DW1437" s="48"/>
      <c r="DX1437" s="48"/>
      <c r="DY1437" s="48"/>
      <c r="DZ1437" s="48"/>
      <c r="EA1437" s="48"/>
      <c r="EB1437" s="48"/>
      <c r="EC1437" s="48"/>
      <c r="ED1437" s="48"/>
      <c r="EE1437" s="48"/>
      <c r="EF1437" s="48"/>
      <c r="EG1437" s="48"/>
      <c r="EH1437" s="48"/>
      <c r="EI1437" s="48"/>
      <c r="EJ1437" s="48"/>
      <c r="EK1437" s="48"/>
      <c r="EL1437" s="48"/>
      <c r="ET1437" s="33" t="s">
        <v>2022</v>
      </c>
      <c r="EU1437" s="33" t="s">
        <v>2020</v>
      </c>
    </row>
    <row r="1438" spans="1:151" ht="12" hidden="1" customHeight="1">
      <c r="A1438" s="48"/>
      <c r="B1438" s="60"/>
      <c r="C1438" s="48"/>
      <c r="D1438" s="60"/>
      <c r="E1438" s="60"/>
      <c r="F1438" s="60"/>
      <c r="G1438" s="60"/>
      <c r="H1438" s="60"/>
      <c r="I1438" s="60"/>
      <c r="J1438" s="60"/>
      <c r="K1438" s="60"/>
      <c r="L1438" s="60"/>
      <c r="M1438" s="48"/>
      <c r="N1438" s="48"/>
      <c r="O1438" s="48"/>
      <c r="P1438" s="48"/>
      <c r="Q1438" s="48"/>
      <c r="R1438" s="48"/>
      <c r="S1438" s="48"/>
      <c r="T1438" s="48"/>
      <c r="U1438" s="48"/>
      <c r="V1438" s="48"/>
      <c r="W1438" s="48"/>
      <c r="X1438" s="48"/>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158"/>
      <c r="BJ1438" s="158"/>
      <c r="BK1438" s="48"/>
      <c r="BL1438" s="307"/>
      <c r="BM1438" s="48"/>
      <c r="BN1438" s="48"/>
      <c r="BO1438" s="48"/>
      <c r="BP1438" s="48"/>
      <c r="BQ1438" s="48"/>
      <c r="BR1438" s="48"/>
      <c r="BS1438" s="48"/>
      <c r="BT1438" s="48"/>
      <c r="BU1438" s="48"/>
      <c r="BV1438" s="48"/>
      <c r="BW1438" s="48"/>
      <c r="BX1438" s="48"/>
      <c r="BY1438" s="48"/>
      <c r="BZ1438" s="328"/>
      <c r="CA1438" s="48"/>
      <c r="CB1438" s="48"/>
      <c r="CC1438" s="48"/>
      <c r="CD1438" s="48"/>
      <c r="CE1438" s="48"/>
      <c r="CF1438" s="48"/>
      <c r="CG1438" s="48"/>
      <c r="CH1438" s="48"/>
      <c r="CI1438" s="48"/>
      <c r="CJ1438" s="48"/>
      <c r="CK1438" s="48"/>
      <c r="CL1438" s="48"/>
      <c r="CM1438" s="48"/>
      <c r="CN1438" s="48"/>
      <c r="CO1438" s="48"/>
      <c r="CP1438" s="48"/>
      <c r="CQ1438" s="48"/>
      <c r="CR1438" s="48"/>
      <c r="CS1438" s="48"/>
      <c r="CT1438" s="48"/>
      <c r="CU1438" s="48"/>
      <c r="CV1438" s="48"/>
      <c r="CW1438" s="48"/>
      <c r="CX1438" s="48"/>
      <c r="CY1438" s="48"/>
      <c r="CZ1438" s="48"/>
      <c r="DA1438" s="48"/>
      <c r="DB1438" s="48"/>
      <c r="DC1438" s="48"/>
      <c r="DD1438" s="48"/>
      <c r="DE1438" s="48"/>
      <c r="DF1438" s="48"/>
      <c r="DG1438" s="48"/>
      <c r="DH1438" s="48"/>
      <c r="DI1438" s="48"/>
      <c r="DJ1438" s="48"/>
      <c r="DK1438" s="48"/>
      <c r="DL1438" s="48"/>
      <c r="DM1438" s="48"/>
      <c r="DN1438" s="48"/>
      <c r="DO1438" s="48"/>
      <c r="DP1438" s="48"/>
      <c r="DQ1438" s="48"/>
      <c r="DR1438" s="48"/>
      <c r="DS1438" s="48"/>
      <c r="DT1438" s="48"/>
      <c r="DU1438" s="48"/>
      <c r="DV1438" s="48"/>
      <c r="DW1438" s="48"/>
      <c r="DX1438" s="48"/>
      <c r="DY1438" s="48"/>
      <c r="DZ1438" s="48"/>
      <c r="EA1438" s="48"/>
      <c r="EB1438" s="48"/>
      <c r="EC1438" s="48"/>
      <c r="ED1438" s="48"/>
      <c r="EE1438" s="48"/>
      <c r="EF1438" s="48"/>
      <c r="EG1438" s="48"/>
      <c r="EH1438" s="48"/>
      <c r="EI1438" s="48"/>
      <c r="EJ1438" s="48"/>
      <c r="EK1438" s="48"/>
      <c r="EL1438" s="48"/>
      <c r="ET1438" s="33" t="s">
        <v>2023</v>
      </c>
      <c r="EU1438" s="33" t="s">
        <v>2021</v>
      </c>
    </row>
    <row r="1439" spans="1:151" ht="12" hidden="1" customHeight="1">
      <c r="A1439" s="48"/>
      <c r="B1439" s="60"/>
      <c r="C1439" s="48"/>
      <c r="D1439" s="60"/>
      <c r="E1439" s="60"/>
      <c r="F1439" s="60"/>
      <c r="G1439" s="60"/>
      <c r="H1439" s="60"/>
      <c r="I1439" s="60"/>
      <c r="J1439" s="60"/>
      <c r="K1439" s="60"/>
      <c r="L1439" s="60"/>
      <c r="M1439" s="48"/>
      <c r="N1439" s="48"/>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158"/>
      <c r="BJ1439" s="158"/>
      <c r="BK1439" s="48"/>
      <c r="BL1439" s="307"/>
      <c r="BM1439" s="48"/>
      <c r="BN1439" s="48"/>
      <c r="BO1439" s="48"/>
      <c r="BP1439" s="48"/>
      <c r="BQ1439" s="48"/>
      <c r="BR1439" s="48"/>
      <c r="BS1439" s="48"/>
      <c r="BT1439" s="48"/>
      <c r="BU1439" s="48"/>
      <c r="BV1439" s="48"/>
      <c r="BW1439" s="48"/>
      <c r="BX1439" s="48"/>
      <c r="BY1439" s="48"/>
      <c r="BZ1439" s="328"/>
      <c r="CA1439" s="48"/>
      <c r="CB1439" s="48"/>
      <c r="CC1439" s="48"/>
      <c r="CD1439" s="48"/>
      <c r="CE1439" s="48"/>
      <c r="CF1439" s="48"/>
      <c r="CG1439" s="48"/>
      <c r="CH1439" s="48"/>
      <c r="CI1439" s="48"/>
      <c r="CJ1439" s="48"/>
      <c r="CK1439" s="48"/>
      <c r="CL1439" s="48"/>
      <c r="CM1439" s="48"/>
      <c r="CN1439" s="48"/>
      <c r="CO1439" s="48"/>
      <c r="CP1439" s="48"/>
      <c r="CQ1439" s="48"/>
      <c r="CR1439" s="48"/>
      <c r="CS1439" s="48"/>
      <c r="CT1439" s="48"/>
      <c r="CU1439" s="48"/>
      <c r="CV1439" s="48"/>
      <c r="CW1439" s="48"/>
      <c r="CX1439" s="48"/>
      <c r="CY1439" s="48"/>
      <c r="CZ1439" s="48"/>
      <c r="DA1439" s="48"/>
      <c r="DB1439" s="48"/>
      <c r="DC1439" s="48"/>
      <c r="DD1439" s="48"/>
      <c r="DE1439" s="48"/>
      <c r="DF1439" s="48"/>
      <c r="DG1439" s="48"/>
      <c r="DH1439" s="48"/>
      <c r="DI1439" s="48"/>
      <c r="DJ1439" s="48"/>
      <c r="DK1439" s="48"/>
      <c r="DL1439" s="48"/>
      <c r="DM1439" s="48"/>
      <c r="DN1439" s="48"/>
      <c r="DO1439" s="48"/>
      <c r="DP1439" s="48"/>
      <c r="DQ1439" s="48"/>
      <c r="DR1439" s="48"/>
      <c r="DS1439" s="48"/>
      <c r="DT1439" s="48"/>
      <c r="DU1439" s="48"/>
      <c r="DV1439" s="48"/>
      <c r="DW1439" s="48"/>
      <c r="DX1439" s="48"/>
      <c r="DY1439" s="48"/>
      <c r="DZ1439" s="48"/>
      <c r="EA1439" s="48"/>
      <c r="EB1439" s="48"/>
      <c r="EC1439" s="48"/>
      <c r="ED1439" s="48"/>
      <c r="EE1439" s="48"/>
      <c r="EF1439" s="48"/>
      <c r="EG1439" s="48"/>
      <c r="EH1439" s="48"/>
      <c r="EI1439" s="48"/>
      <c r="EJ1439" s="48"/>
      <c r="EK1439" s="48"/>
      <c r="EL1439" s="48"/>
      <c r="ET1439" s="33" t="s">
        <v>2024</v>
      </c>
      <c r="EU1439" s="33" t="s">
        <v>2022</v>
      </c>
    </row>
    <row r="1440" spans="1:151" ht="12" hidden="1" customHeight="1">
      <c r="A1440" s="48"/>
      <c r="B1440" s="60"/>
      <c r="C1440" s="48"/>
      <c r="D1440" s="60"/>
      <c r="E1440" s="60"/>
      <c r="F1440" s="60"/>
      <c r="G1440" s="60"/>
      <c r="H1440" s="60"/>
      <c r="I1440" s="60"/>
      <c r="J1440" s="60"/>
      <c r="K1440" s="60"/>
      <c r="L1440" s="60"/>
      <c r="M1440" s="48"/>
      <c r="N1440" s="48"/>
      <c r="O1440" s="48"/>
      <c r="P1440" s="48"/>
      <c r="Q1440" s="48"/>
      <c r="R1440" s="48"/>
      <c r="S1440" s="48"/>
      <c r="T1440" s="48"/>
      <c r="U1440" s="48"/>
      <c r="V1440" s="48"/>
      <c r="W1440" s="48"/>
      <c r="X1440" s="48"/>
      <c r="Y1440" s="48"/>
      <c r="Z1440" s="48"/>
      <c r="AA1440" s="48"/>
      <c r="AB1440" s="48"/>
      <c r="AC1440" s="48"/>
      <c r="AD1440" s="48"/>
      <c r="AE1440" s="48"/>
      <c r="AF1440" s="48"/>
      <c r="AG1440" s="48"/>
      <c r="AH1440" s="48"/>
      <c r="AI1440" s="48"/>
      <c r="AJ1440" s="48"/>
      <c r="AK1440" s="48"/>
      <c r="AL1440" s="48"/>
      <c r="AM1440" s="48"/>
      <c r="AN1440" s="48"/>
      <c r="AO1440" s="48"/>
      <c r="AP1440" s="48"/>
      <c r="AQ1440" s="48"/>
      <c r="AR1440" s="48"/>
      <c r="AS1440" s="48"/>
      <c r="AT1440" s="48"/>
      <c r="AU1440" s="48"/>
      <c r="AV1440" s="48"/>
      <c r="AW1440" s="48"/>
      <c r="AX1440" s="48"/>
      <c r="AY1440" s="48"/>
      <c r="AZ1440" s="48"/>
      <c r="BA1440" s="48"/>
      <c r="BB1440" s="48"/>
      <c r="BC1440" s="48"/>
      <c r="BD1440" s="48"/>
      <c r="BE1440" s="48"/>
      <c r="BF1440" s="48"/>
      <c r="BG1440" s="48"/>
      <c r="BH1440" s="48"/>
      <c r="BI1440" s="158"/>
      <c r="BJ1440" s="158"/>
      <c r="BK1440" s="48"/>
      <c r="BL1440" s="307"/>
      <c r="BM1440" s="48"/>
      <c r="BN1440" s="48"/>
      <c r="BO1440" s="48"/>
      <c r="BP1440" s="48"/>
      <c r="BQ1440" s="48"/>
      <c r="BR1440" s="48"/>
      <c r="BS1440" s="48"/>
      <c r="BT1440" s="48"/>
      <c r="BU1440" s="48"/>
      <c r="BV1440" s="48"/>
      <c r="BW1440" s="48"/>
      <c r="BX1440" s="48"/>
      <c r="BY1440" s="48"/>
      <c r="BZ1440" s="328"/>
      <c r="CA1440" s="48"/>
      <c r="CB1440" s="48"/>
      <c r="CC1440" s="48"/>
      <c r="CD1440" s="48"/>
      <c r="CE1440" s="48"/>
      <c r="CF1440" s="48"/>
      <c r="CG1440" s="48"/>
      <c r="CH1440" s="48"/>
      <c r="CI1440" s="48"/>
      <c r="CJ1440" s="48"/>
      <c r="CK1440" s="48"/>
      <c r="CL1440" s="48"/>
      <c r="CM1440" s="48"/>
      <c r="CN1440" s="48"/>
      <c r="CO1440" s="48"/>
      <c r="CP1440" s="48"/>
      <c r="CQ1440" s="48"/>
      <c r="CR1440" s="48"/>
      <c r="CS1440" s="48"/>
      <c r="CT1440" s="48"/>
      <c r="CU1440" s="48"/>
      <c r="CV1440" s="48"/>
      <c r="CW1440" s="48"/>
      <c r="CX1440" s="48"/>
      <c r="CY1440" s="48"/>
      <c r="CZ1440" s="48"/>
      <c r="DA1440" s="48"/>
      <c r="DB1440" s="48"/>
      <c r="DC1440" s="48"/>
      <c r="DD1440" s="48"/>
      <c r="DE1440" s="48"/>
      <c r="DF1440" s="48"/>
      <c r="DG1440" s="48"/>
      <c r="DH1440" s="48"/>
      <c r="DI1440" s="48"/>
      <c r="DJ1440" s="48"/>
      <c r="DK1440" s="48"/>
      <c r="DL1440" s="48"/>
      <c r="DM1440" s="48"/>
      <c r="DN1440" s="48"/>
      <c r="DO1440" s="48"/>
      <c r="DP1440" s="48"/>
      <c r="DQ1440" s="48"/>
      <c r="DR1440" s="48"/>
      <c r="DS1440" s="48"/>
      <c r="DT1440" s="48"/>
      <c r="DU1440" s="48"/>
      <c r="DV1440" s="48"/>
      <c r="DW1440" s="48"/>
      <c r="DX1440" s="48"/>
      <c r="DY1440" s="48"/>
      <c r="DZ1440" s="48"/>
      <c r="EA1440" s="48"/>
      <c r="EB1440" s="48"/>
      <c r="EC1440" s="48"/>
      <c r="ED1440" s="48"/>
      <c r="EE1440" s="48"/>
      <c r="EF1440" s="48"/>
      <c r="EG1440" s="48"/>
      <c r="EH1440" s="48"/>
      <c r="EI1440" s="48"/>
      <c r="EJ1440" s="48"/>
      <c r="EK1440" s="48"/>
      <c r="EL1440" s="48"/>
      <c r="ET1440" s="33" t="s">
        <v>2025</v>
      </c>
      <c r="EU1440" s="33" t="s">
        <v>2023</v>
      </c>
    </row>
    <row r="1441" spans="1:151" ht="12" hidden="1" customHeight="1">
      <c r="A1441" s="48"/>
      <c r="B1441" s="60"/>
      <c r="C1441" s="48"/>
      <c r="D1441" s="60"/>
      <c r="E1441" s="60"/>
      <c r="F1441" s="60"/>
      <c r="G1441" s="60"/>
      <c r="H1441" s="60"/>
      <c r="I1441" s="60"/>
      <c r="J1441" s="60"/>
      <c r="K1441" s="60"/>
      <c r="L1441" s="60"/>
      <c r="M1441" s="48"/>
      <c r="N1441" s="48"/>
      <c r="O1441" s="48"/>
      <c r="P1441" s="48"/>
      <c r="Q1441" s="48"/>
      <c r="R1441" s="48"/>
      <c r="S1441" s="48"/>
      <c r="T1441" s="48"/>
      <c r="U1441" s="48"/>
      <c r="V1441" s="48"/>
      <c r="W1441" s="48"/>
      <c r="X1441" s="48"/>
      <c r="Y1441" s="48"/>
      <c r="Z1441" s="48"/>
      <c r="AA1441" s="48"/>
      <c r="AB1441" s="48"/>
      <c r="AC1441" s="48"/>
      <c r="AD1441" s="48"/>
      <c r="AE1441" s="48"/>
      <c r="AF1441" s="48"/>
      <c r="AG1441" s="48"/>
      <c r="AH1441" s="48"/>
      <c r="AI1441" s="48"/>
      <c r="AJ1441" s="48"/>
      <c r="AK1441" s="48"/>
      <c r="AL1441" s="48"/>
      <c r="AM1441" s="48"/>
      <c r="AN1441" s="48"/>
      <c r="AO1441" s="48"/>
      <c r="AP1441" s="48"/>
      <c r="AQ1441" s="48"/>
      <c r="AR1441" s="48"/>
      <c r="AS1441" s="48"/>
      <c r="AT1441" s="48"/>
      <c r="AU1441" s="48"/>
      <c r="AV1441" s="48"/>
      <c r="AW1441" s="48"/>
      <c r="AX1441" s="48"/>
      <c r="AY1441" s="48"/>
      <c r="AZ1441" s="48"/>
      <c r="BA1441" s="48"/>
      <c r="BB1441" s="48"/>
      <c r="BC1441" s="48"/>
      <c r="BD1441" s="48"/>
      <c r="BE1441" s="48"/>
      <c r="BF1441" s="48"/>
      <c r="BG1441" s="48"/>
      <c r="BH1441" s="48"/>
      <c r="BI1441" s="158"/>
      <c r="BJ1441" s="158"/>
      <c r="BK1441" s="48"/>
      <c r="BL1441" s="307"/>
      <c r="BM1441" s="48"/>
      <c r="BN1441" s="48"/>
      <c r="BO1441" s="48"/>
      <c r="BP1441" s="48"/>
      <c r="BQ1441" s="48"/>
      <c r="BR1441" s="48"/>
      <c r="BS1441" s="48"/>
      <c r="BT1441" s="48"/>
      <c r="BU1441" s="48"/>
      <c r="BV1441" s="48"/>
      <c r="BW1441" s="48"/>
      <c r="BX1441" s="48"/>
      <c r="BY1441" s="48"/>
      <c r="BZ1441" s="328"/>
      <c r="CA1441" s="48"/>
      <c r="CB1441" s="48"/>
      <c r="CC1441" s="48"/>
      <c r="CD1441" s="48"/>
      <c r="CE1441" s="48"/>
      <c r="CF1441" s="48"/>
      <c r="CG1441" s="48"/>
      <c r="CH1441" s="48"/>
      <c r="CI1441" s="48"/>
      <c r="CJ1441" s="48"/>
      <c r="CK1441" s="48"/>
      <c r="CL1441" s="48"/>
      <c r="CM1441" s="48"/>
      <c r="CN1441" s="48"/>
      <c r="CO1441" s="48"/>
      <c r="CP1441" s="48"/>
      <c r="CQ1441" s="48"/>
      <c r="CR1441" s="48"/>
      <c r="CS1441" s="48"/>
      <c r="CT1441" s="48"/>
      <c r="CU1441" s="48"/>
      <c r="CV1441" s="48"/>
      <c r="CW1441" s="48"/>
      <c r="CX1441" s="48"/>
      <c r="CY1441" s="48"/>
      <c r="CZ1441" s="48"/>
      <c r="DA1441" s="48"/>
      <c r="DB1441" s="48"/>
      <c r="DC1441" s="48"/>
      <c r="DD1441" s="48"/>
      <c r="DE1441" s="48"/>
      <c r="DF1441" s="48"/>
      <c r="DG1441" s="48"/>
      <c r="DH1441" s="48"/>
      <c r="DI1441" s="48"/>
      <c r="DJ1441" s="48"/>
      <c r="DK1441" s="48"/>
      <c r="DL1441" s="48"/>
      <c r="DM1441" s="48"/>
      <c r="DN1441" s="48"/>
      <c r="DO1441" s="48"/>
      <c r="DP1441" s="48"/>
      <c r="DQ1441" s="48"/>
      <c r="DR1441" s="48"/>
      <c r="DS1441" s="48"/>
      <c r="DT1441" s="48"/>
      <c r="DU1441" s="48"/>
      <c r="DV1441" s="48"/>
      <c r="DW1441" s="48"/>
      <c r="DX1441" s="48"/>
      <c r="DY1441" s="48"/>
      <c r="DZ1441" s="48"/>
      <c r="EA1441" s="48"/>
      <c r="EB1441" s="48"/>
      <c r="EC1441" s="48"/>
      <c r="ED1441" s="48"/>
      <c r="EE1441" s="48"/>
      <c r="EF1441" s="48"/>
      <c r="EG1441" s="48"/>
      <c r="EH1441" s="48"/>
      <c r="EI1441" s="48"/>
      <c r="EJ1441" s="48"/>
      <c r="EK1441" s="48"/>
      <c r="EL1441" s="48"/>
      <c r="ET1441" s="33" t="s">
        <v>2026</v>
      </c>
      <c r="EU1441" s="33" t="s">
        <v>2024</v>
      </c>
    </row>
    <row r="1442" spans="1:151" ht="12" hidden="1" customHeight="1">
      <c r="A1442" s="48"/>
      <c r="B1442" s="60"/>
      <c r="C1442" s="48"/>
      <c r="D1442" s="60"/>
      <c r="E1442" s="60"/>
      <c r="F1442" s="60"/>
      <c r="G1442" s="60"/>
      <c r="H1442" s="60"/>
      <c r="I1442" s="60"/>
      <c r="J1442" s="60"/>
      <c r="K1442" s="60"/>
      <c r="L1442" s="60"/>
      <c r="M1442" s="48"/>
      <c r="N1442" s="48"/>
      <c r="O1442" s="48"/>
      <c r="P1442" s="48"/>
      <c r="Q1442" s="48"/>
      <c r="R1442" s="48"/>
      <c r="S1442" s="48"/>
      <c r="T1442" s="48"/>
      <c r="U1442" s="48"/>
      <c r="V1442" s="48"/>
      <c r="W1442" s="48"/>
      <c r="X1442" s="48"/>
      <c r="Y1442" s="48"/>
      <c r="Z1442" s="48"/>
      <c r="AA1442" s="48"/>
      <c r="AB1442" s="48"/>
      <c r="AC1442" s="48"/>
      <c r="AD1442" s="48"/>
      <c r="AE1442" s="48"/>
      <c r="AF1442" s="48"/>
      <c r="AG1442" s="48"/>
      <c r="AH1442" s="48"/>
      <c r="AI1442" s="48"/>
      <c r="AJ1442" s="48"/>
      <c r="AK1442" s="48"/>
      <c r="AL1442" s="48"/>
      <c r="AM1442" s="48"/>
      <c r="AN1442" s="48"/>
      <c r="AO1442" s="48"/>
      <c r="AP1442" s="48"/>
      <c r="AQ1442" s="48"/>
      <c r="AR1442" s="48"/>
      <c r="AS1442" s="48"/>
      <c r="AT1442" s="48"/>
      <c r="AU1442" s="48"/>
      <c r="AV1442" s="48"/>
      <c r="AW1442" s="48"/>
      <c r="AX1442" s="48"/>
      <c r="AY1442" s="48"/>
      <c r="AZ1442" s="48"/>
      <c r="BA1442" s="48"/>
      <c r="BB1442" s="48"/>
      <c r="BC1442" s="48"/>
      <c r="BD1442" s="48"/>
      <c r="BE1442" s="48"/>
      <c r="BF1442" s="48"/>
      <c r="BG1442" s="48"/>
      <c r="BH1442" s="48"/>
      <c r="BI1442" s="158"/>
      <c r="BJ1442" s="158"/>
      <c r="BK1442" s="48"/>
      <c r="BL1442" s="307"/>
      <c r="BM1442" s="48"/>
      <c r="BN1442" s="48"/>
      <c r="BO1442" s="48"/>
      <c r="BP1442" s="48"/>
      <c r="BQ1442" s="48"/>
      <c r="BR1442" s="48"/>
      <c r="BS1442" s="48"/>
      <c r="BT1442" s="48"/>
      <c r="BU1442" s="48"/>
      <c r="BV1442" s="48"/>
      <c r="BW1442" s="48"/>
      <c r="BX1442" s="48"/>
      <c r="BY1442" s="48"/>
      <c r="BZ1442" s="328"/>
      <c r="CA1442" s="48"/>
      <c r="CB1442" s="48"/>
      <c r="CC1442" s="48"/>
      <c r="CD1442" s="48"/>
      <c r="CE1442" s="48"/>
      <c r="CF1442" s="48"/>
      <c r="CG1442" s="48"/>
      <c r="CH1442" s="48"/>
      <c r="CI1442" s="48"/>
      <c r="CJ1442" s="48"/>
      <c r="CK1442" s="48"/>
      <c r="CL1442" s="48"/>
      <c r="CM1442" s="48"/>
      <c r="CN1442" s="48"/>
      <c r="CO1442" s="48"/>
      <c r="CP1442" s="48"/>
      <c r="CQ1442" s="48"/>
      <c r="CR1442" s="48"/>
      <c r="CS1442" s="48"/>
      <c r="CT1442" s="48"/>
      <c r="CU1442" s="48"/>
      <c r="CV1442" s="48"/>
      <c r="CW1442" s="48"/>
      <c r="CX1442" s="48"/>
      <c r="CY1442" s="48"/>
      <c r="CZ1442" s="48"/>
      <c r="DA1442" s="48"/>
      <c r="DB1442" s="48"/>
      <c r="DC1442" s="48"/>
      <c r="DD1442" s="48"/>
      <c r="DE1442" s="48"/>
      <c r="DF1442" s="48"/>
      <c r="DG1442" s="48"/>
      <c r="DH1442" s="48"/>
      <c r="DI1442" s="48"/>
      <c r="DJ1442" s="48"/>
      <c r="DK1442" s="48"/>
      <c r="DL1442" s="48"/>
      <c r="DM1442" s="48"/>
      <c r="DN1442" s="48"/>
      <c r="DO1442" s="48"/>
      <c r="DP1442" s="48"/>
      <c r="DQ1442" s="48"/>
      <c r="DR1442" s="48"/>
      <c r="DS1442" s="48"/>
      <c r="DT1442" s="48"/>
      <c r="DU1442" s="48"/>
      <c r="DV1442" s="48"/>
      <c r="DW1442" s="48"/>
      <c r="DX1442" s="48"/>
      <c r="DY1442" s="48"/>
      <c r="DZ1442" s="48"/>
      <c r="EA1442" s="48"/>
      <c r="EB1442" s="48"/>
      <c r="EC1442" s="48"/>
      <c r="ED1442" s="48"/>
      <c r="EE1442" s="48"/>
      <c r="EF1442" s="48"/>
      <c r="EG1442" s="48"/>
      <c r="EH1442" s="48"/>
      <c r="EI1442" s="48"/>
      <c r="EJ1442" s="48"/>
      <c r="EK1442" s="48"/>
      <c r="EL1442" s="48"/>
      <c r="ET1442" s="33" t="s">
        <v>799</v>
      </c>
      <c r="EU1442" s="33" t="s">
        <v>2025</v>
      </c>
    </row>
    <row r="1443" spans="1:151" ht="12" hidden="1" customHeight="1">
      <c r="A1443" s="48"/>
      <c r="B1443" s="60"/>
      <c r="C1443" s="48"/>
      <c r="D1443" s="60"/>
      <c r="E1443" s="60"/>
      <c r="F1443" s="60"/>
      <c r="G1443" s="60"/>
      <c r="H1443" s="60"/>
      <c r="I1443" s="60"/>
      <c r="J1443" s="60"/>
      <c r="K1443" s="60"/>
      <c r="L1443" s="60"/>
      <c r="M1443" s="48"/>
      <c r="N1443" s="48"/>
      <c r="O1443" s="48"/>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158"/>
      <c r="BJ1443" s="158"/>
      <c r="BK1443" s="48"/>
      <c r="BL1443" s="307"/>
      <c r="BM1443" s="48"/>
      <c r="BN1443" s="48"/>
      <c r="BO1443" s="48"/>
      <c r="BP1443" s="48"/>
      <c r="BQ1443" s="48"/>
      <c r="BR1443" s="48"/>
      <c r="BS1443" s="48"/>
      <c r="BT1443" s="48"/>
      <c r="BU1443" s="48"/>
      <c r="BV1443" s="48"/>
      <c r="BW1443" s="48"/>
      <c r="BX1443" s="48"/>
      <c r="BY1443" s="48"/>
      <c r="BZ1443" s="328"/>
      <c r="CA1443" s="48"/>
      <c r="CB1443" s="48"/>
      <c r="CC1443" s="48"/>
      <c r="CD1443" s="48"/>
      <c r="CE1443" s="48"/>
      <c r="CF1443" s="48"/>
      <c r="CG1443" s="48"/>
      <c r="CH1443" s="48"/>
      <c r="CI1443" s="48"/>
      <c r="CJ1443" s="48"/>
      <c r="CK1443" s="48"/>
      <c r="CL1443" s="48"/>
      <c r="CM1443" s="48"/>
      <c r="CN1443" s="48"/>
      <c r="CO1443" s="48"/>
      <c r="CP1443" s="48"/>
      <c r="CQ1443" s="48"/>
      <c r="CR1443" s="48"/>
      <c r="CS1443" s="48"/>
      <c r="CT1443" s="48"/>
      <c r="CU1443" s="48"/>
      <c r="CV1443" s="48"/>
      <c r="CW1443" s="48"/>
      <c r="CX1443" s="48"/>
      <c r="CY1443" s="48"/>
      <c r="CZ1443" s="48"/>
      <c r="DA1443" s="48"/>
      <c r="DB1443" s="48"/>
      <c r="DC1443" s="48"/>
      <c r="DD1443" s="48"/>
      <c r="DE1443" s="48"/>
      <c r="DF1443" s="48"/>
      <c r="DG1443" s="48"/>
      <c r="DH1443" s="48"/>
      <c r="DI1443" s="48"/>
      <c r="DJ1443" s="48"/>
      <c r="DK1443" s="48"/>
      <c r="DL1443" s="48"/>
      <c r="DM1443" s="48"/>
      <c r="DN1443" s="48"/>
      <c r="DO1443" s="48"/>
      <c r="DP1443" s="48"/>
      <c r="DQ1443" s="48"/>
      <c r="DR1443" s="48"/>
      <c r="DS1443" s="48"/>
      <c r="DT1443" s="48"/>
      <c r="DU1443" s="48"/>
      <c r="DV1443" s="48"/>
      <c r="DW1443" s="48"/>
      <c r="DX1443" s="48"/>
      <c r="DY1443" s="48"/>
      <c r="DZ1443" s="48"/>
      <c r="EA1443" s="48"/>
      <c r="EB1443" s="48"/>
      <c r="EC1443" s="48"/>
      <c r="ED1443" s="48"/>
      <c r="EE1443" s="48"/>
      <c r="EF1443" s="48"/>
      <c r="EG1443" s="48"/>
      <c r="EH1443" s="48"/>
      <c r="EI1443" s="48"/>
      <c r="EJ1443" s="48"/>
      <c r="EK1443" s="48"/>
      <c r="EL1443" s="48"/>
      <c r="ET1443" s="33" t="s">
        <v>2027</v>
      </c>
      <c r="EU1443" s="33" t="s">
        <v>2026</v>
      </c>
    </row>
    <row r="1444" spans="1:151" ht="12" hidden="1" customHeight="1">
      <c r="A1444" s="48"/>
      <c r="B1444" s="60"/>
      <c r="C1444" s="48"/>
      <c r="D1444" s="60"/>
      <c r="E1444" s="60"/>
      <c r="F1444" s="60"/>
      <c r="G1444" s="60"/>
      <c r="H1444" s="60"/>
      <c r="I1444" s="60"/>
      <c r="J1444" s="60"/>
      <c r="K1444" s="60"/>
      <c r="L1444" s="60"/>
      <c r="M1444" s="48"/>
      <c r="N1444" s="48"/>
      <c r="O1444" s="48"/>
      <c r="P1444" s="48"/>
      <c r="Q1444" s="48"/>
      <c r="R1444" s="48"/>
      <c r="S1444" s="48"/>
      <c r="T1444" s="48"/>
      <c r="U1444" s="48"/>
      <c r="V1444" s="48"/>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158"/>
      <c r="BJ1444" s="158"/>
      <c r="BK1444" s="48"/>
      <c r="BL1444" s="307"/>
      <c r="BM1444" s="48"/>
      <c r="BN1444" s="48"/>
      <c r="BO1444" s="48"/>
      <c r="BP1444" s="48"/>
      <c r="BQ1444" s="48"/>
      <c r="BR1444" s="48"/>
      <c r="BS1444" s="48"/>
      <c r="BT1444" s="48"/>
      <c r="BU1444" s="48"/>
      <c r="BV1444" s="48"/>
      <c r="BW1444" s="48"/>
      <c r="BX1444" s="48"/>
      <c r="BY1444" s="48"/>
      <c r="BZ1444" s="328"/>
      <c r="CA1444" s="48"/>
      <c r="CB1444" s="48"/>
      <c r="CC1444" s="48"/>
      <c r="CD1444" s="48"/>
      <c r="CE1444" s="48"/>
      <c r="CF1444" s="48"/>
      <c r="CG1444" s="48"/>
      <c r="CH1444" s="48"/>
      <c r="CI1444" s="48"/>
      <c r="CJ1444" s="48"/>
      <c r="CK1444" s="48"/>
      <c r="CL1444" s="48"/>
      <c r="CM1444" s="48"/>
      <c r="CN1444" s="48"/>
      <c r="CO1444" s="48"/>
      <c r="CP1444" s="48"/>
      <c r="CQ1444" s="48"/>
      <c r="CR1444" s="48"/>
      <c r="CS1444" s="48"/>
      <c r="CT1444" s="48"/>
      <c r="CU1444" s="48"/>
      <c r="CV1444" s="48"/>
      <c r="CW1444" s="48"/>
      <c r="CX1444" s="48"/>
      <c r="CY1444" s="48"/>
      <c r="CZ1444" s="48"/>
      <c r="DA1444" s="48"/>
      <c r="DB1444" s="48"/>
      <c r="DC1444" s="48"/>
      <c r="DD1444" s="48"/>
      <c r="DE1444" s="48"/>
      <c r="DF1444" s="48"/>
      <c r="DG1444" s="48"/>
      <c r="DH1444" s="48"/>
      <c r="DI1444" s="48"/>
      <c r="DJ1444" s="48"/>
      <c r="DK1444" s="48"/>
      <c r="DL1444" s="48"/>
      <c r="DM1444" s="48"/>
      <c r="DN1444" s="48"/>
      <c r="DO1444" s="48"/>
      <c r="DP1444" s="48"/>
      <c r="DQ1444" s="48"/>
      <c r="DR1444" s="48"/>
      <c r="DS1444" s="48"/>
      <c r="DT1444" s="48"/>
      <c r="DU1444" s="48"/>
      <c r="DV1444" s="48"/>
      <c r="DW1444" s="48"/>
      <c r="DX1444" s="48"/>
      <c r="DY1444" s="48"/>
      <c r="DZ1444" s="48"/>
      <c r="EA1444" s="48"/>
      <c r="EB1444" s="48"/>
      <c r="EC1444" s="48"/>
      <c r="ED1444" s="48"/>
      <c r="EE1444" s="48"/>
      <c r="EF1444" s="48"/>
      <c r="EG1444" s="48"/>
      <c r="EH1444" s="48"/>
      <c r="EI1444" s="48"/>
      <c r="EJ1444" s="48"/>
      <c r="EK1444" s="48"/>
      <c r="EL1444" s="48"/>
      <c r="ET1444" s="33" t="s">
        <v>2028</v>
      </c>
      <c r="EU1444" s="33" t="s">
        <v>799</v>
      </c>
    </row>
    <row r="1445" spans="1:151" ht="12" hidden="1" customHeight="1">
      <c r="A1445" s="48"/>
      <c r="B1445" s="60"/>
      <c r="C1445" s="48"/>
      <c r="D1445" s="60"/>
      <c r="E1445" s="60"/>
      <c r="F1445" s="60"/>
      <c r="G1445" s="60"/>
      <c r="H1445" s="60"/>
      <c r="I1445" s="60"/>
      <c r="J1445" s="60"/>
      <c r="K1445" s="60"/>
      <c r="L1445" s="60"/>
      <c r="M1445" s="48"/>
      <c r="N1445" s="48"/>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158"/>
      <c r="BJ1445" s="158"/>
      <c r="BK1445" s="48"/>
      <c r="BL1445" s="307"/>
      <c r="BM1445" s="48"/>
      <c r="BN1445" s="48"/>
      <c r="BO1445" s="48"/>
      <c r="BP1445" s="48"/>
      <c r="BQ1445" s="48"/>
      <c r="BR1445" s="48"/>
      <c r="BS1445" s="48"/>
      <c r="BT1445" s="48"/>
      <c r="BU1445" s="48"/>
      <c r="BV1445" s="48"/>
      <c r="BW1445" s="48"/>
      <c r="BX1445" s="48"/>
      <c r="BY1445" s="48"/>
      <c r="BZ1445" s="328"/>
      <c r="CA1445" s="48"/>
      <c r="CB1445" s="48"/>
      <c r="CC1445" s="48"/>
      <c r="CD1445" s="48"/>
      <c r="CE1445" s="48"/>
      <c r="CF1445" s="48"/>
      <c r="CG1445" s="48"/>
      <c r="CH1445" s="48"/>
      <c r="CI1445" s="48"/>
      <c r="CJ1445" s="48"/>
      <c r="CK1445" s="48"/>
      <c r="CL1445" s="48"/>
      <c r="CM1445" s="48"/>
      <c r="CN1445" s="48"/>
      <c r="CO1445" s="48"/>
      <c r="CP1445" s="48"/>
      <c r="CQ1445" s="48"/>
      <c r="CR1445" s="48"/>
      <c r="CS1445" s="48"/>
      <c r="CT1445" s="48"/>
      <c r="CU1445" s="48"/>
      <c r="CV1445" s="48"/>
      <c r="CW1445" s="48"/>
      <c r="CX1445" s="48"/>
      <c r="CY1445" s="48"/>
      <c r="CZ1445" s="48"/>
      <c r="DA1445" s="48"/>
      <c r="DB1445" s="48"/>
      <c r="DC1445" s="48"/>
      <c r="DD1445" s="48"/>
      <c r="DE1445" s="48"/>
      <c r="DF1445" s="48"/>
      <c r="DG1445" s="48"/>
      <c r="DH1445" s="48"/>
      <c r="DI1445" s="48"/>
      <c r="DJ1445" s="48"/>
      <c r="DK1445" s="48"/>
      <c r="DL1445" s="48"/>
      <c r="DM1445" s="48"/>
      <c r="DN1445" s="48"/>
      <c r="DO1445" s="48"/>
      <c r="DP1445" s="48"/>
      <c r="DQ1445" s="48"/>
      <c r="DR1445" s="48"/>
      <c r="DS1445" s="48"/>
      <c r="DT1445" s="48"/>
      <c r="DU1445" s="48"/>
      <c r="DV1445" s="48"/>
      <c r="DW1445" s="48"/>
      <c r="DX1445" s="48"/>
      <c r="DY1445" s="48"/>
      <c r="DZ1445" s="48"/>
      <c r="EA1445" s="48"/>
      <c r="EB1445" s="48"/>
      <c r="EC1445" s="48"/>
      <c r="ED1445" s="48"/>
      <c r="EE1445" s="48"/>
      <c r="EF1445" s="48"/>
      <c r="EG1445" s="48"/>
      <c r="EH1445" s="48"/>
      <c r="EI1445" s="48"/>
      <c r="EJ1445" s="48"/>
      <c r="EK1445" s="48"/>
      <c r="EL1445" s="48"/>
      <c r="ET1445" s="33" t="s">
        <v>2029</v>
      </c>
      <c r="EU1445" s="33" t="s">
        <v>2027</v>
      </c>
    </row>
    <row r="1446" spans="1:151" ht="12" hidden="1" customHeight="1">
      <c r="A1446" s="48"/>
      <c r="B1446" s="60"/>
      <c r="C1446" s="48"/>
      <c r="D1446" s="60"/>
      <c r="E1446" s="60"/>
      <c r="F1446" s="60"/>
      <c r="G1446" s="60"/>
      <c r="H1446" s="60"/>
      <c r="I1446" s="60"/>
      <c r="J1446" s="60"/>
      <c r="K1446" s="60"/>
      <c r="L1446" s="60"/>
      <c r="M1446" s="48"/>
      <c r="N1446" s="48"/>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158"/>
      <c r="BJ1446" s="158"/>
      <c r="BK1446" s="48"/>
      <c r="BL1446" s="307"/>
      <c r="BM1446" s="48"/>
      <c r="BN1446" s="48"/>
      <c r="BO1446" s="48"/>
      <c r="BP1446" s="48"/>
      <c r="BQ1446" s="48"/>
      <c r="BR1446" s="48"/>
      <c r="BS1446" s="48"/>
      <c r="BT1446" s="48"/>
      <c r="BU1446" s="48"/>
      <c r="BV1446" s="48"/>
      <c r="BW1446" s="48"/>
      <c r="BX1446" s="48"/>
      <c r="BY1446" s="48"/>
      <c r="BZ1446" s="328"/>
      <c r="CA1446" s="48"/>
      <c r="CB1446" s="48"/>
      <c r="CC1446" s="48"/>
      <c r="CD1446" s="48"/>
      <c r="CE1446" s="48"/>
      <c r="CF1446" s="48"/>
      <c r="CG1446" s="48"/>
      <c r="CH1446" s="48"/>
      <c r="CI1446" s="48"/>
      <c r="CJ1446" s="48"/>
      <c r="CK1446" s="48"/>
      <c r="CL1446" s="48"/>
      <c r="CM1446" s="48"/>
      <c r="CN1446" s="48"/>
      <c r="CO1446" s="48"/>
      <c r="CP1446" s="48"/>
      <c r="CQ1446" s="48"/>
      <c r="CR1446" s="48"/>
      <c r="CS1446" s="48"/>
      <c r="CT1446" s="48"/>
      <c r="CU1446" s="48"/>
      <c r="CV1446" s="48"/>
      <c r="CW1446" s="48"/>
      <c r="CX1446" s="48"/>
      <c r="CY1446" s="48"/>
      <c r="CZ1446" s="48"/>
      <c r="DA1446" s="48"/>
      <c r="DB1446" s="48"/>
      <c r="DC1446" s="48"/>
      <c r="DD1446" s="48"/>
      <c r="DE1446" s="48"/>
      <c r="DF1446" s="48"/>
      <c r="DG1446" s="48"/>
      <c r="DH1446" s="48"/>
      <c r="DI1446" s="48"/>
      <c r="DJ1446" s="48"/>
      <c r="DK1446" s="48"/>
      <c r="DL1446" s="48"/>
      <c r="DM1446" s="48"/>
      <c r="DN1446" s="48"/>
      <c r="DO1446" s="48"/>
      <c r="DP1446" s="48"/>
      <c r="DQ1446" s="48"/>
      <c r="DR1446" s="48"/>
      <c r="DS1446" s="48"/>
      <c r="DT1446" s="48"/>
      <c r="DU1446" s="48"/>
      <c r="DV1446" s="48"/>
      <c r="DW1446" s="48"/>
      <c r="DX1446" s="48"/>
      <c r="DY1446" s="48"/>
      <c r="DZ1446" s="48"/>
      <c r="EA1446" s="48"/>
      <c r="EB1446" s="48"/>
      <c r="EC1446" s="48"/>
      <c r="ED1446" s="48"/>
      <c r="EE1446" s="48"/>
      <c r="EF1446" s="48"/>
      <c r="EG1446" s="48"/>
      <c r="EH1446" s="48"/>
      <c r="EI1446" s="48"/>
      <c r="EJ1446" s="48"/>
      <c r="EK1446" s="48"/>
      <c r="EL1446" s="48"/>
      <c r="ET1446" s="33" t="s">
        <v>2030</v>
      </c>
      <c r="EU1446" s="33" t="s">
        <v>2028</v>
      </c>
    </row>
    <row r="1447" spans="1:151" ht="12" hidden="1" customHeight="1">
      <c r="A1447" s="48"/>
      <c r="B1447" s="60"/>
      <c r="C1447" s="48"/>
      <c r="D1447" s="60"/>
      <c r="E1447" s="60"/>
      <c r="F1447" s="60"/>
      <c r="G1447" s="60"/>
      <c r="H1447" s="60"/>
      <c r="I1447" s="60"/>
      <c r="J1447" s="60"/>
      <c r="K1447" s="60"/>
      <c r="L1447" s="60"/>
      <c r="M1447" s="48"/>
      <c r="N1447" s="48"/>
      <c r="O1447" s="48"/>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158"/>
      <c r="BJ1447" s="158"/>
      <c r="BK1447" s="48"/>
      <c r="BL1447" s="307"/>
      <c r="BM1447" s="48"/>
      <c r="BN1447" s="48"/>
      <c r="BO1447" s="48"/>
      <c r="BP1447" s="48"/>
      <c r="BQ1447" s="48"/>
      <c r="BR1447" s="48"/>
      <c r="BS1447" s="48"/>
      <c r="BT1447" s="48"/>
      <c r="BU1447" s="48"/>
      <c r="BV1447" s="48"/>
      <c r="BW1447" s="48"/>
      <c r="BX1447" s="48"/>
      <c r="BY1447" s="48"/>
      <c r="BZ1447" s="328"/>
      <c r="CA1447" s="48"/>
      <c r="CB1447" s="48"/>
      <c r="CC1447" s="48"/>
      <c r="CD1447" s="48"/>
      <c r="CE1447" s="48"/>
      <c r="CF1447" s="48"/>
      <c r="CG1447" s="48"/>
      <c r="CH1447" s="48"/>
      <c r="CI1447" s="48"/>
      <c r="CJ1447" s="48"/>
      <c r="CK1447" s="48"/>
      <c r="CL1447" s="48"/>
      <c r="CM1447" s="48"/>
      <c r="CN1447" s="48"/>
      <c r="CO1447" s="48"/>
      <c r="CP1447" s="48"/>
      <c r="CQ1447" s="48"/>
      <c r="CR1447" s="48"/>
      <c r="CS1447" s="48"/>
      <c r="CT1447" s="48"/>
      <c r="CU1447" s="48"/>
      <c r="CV1447" s="48"/>
      <c r="CW1447" s="48"/>
      <c r="CX1447" s="48"/>
      <c r="CY1447" s="48"/>
      <c r="CZ1447" s="48"/>
      <c r="DA1447" s="48"/>
      <c r="DB1447" s="48"/>
      <c r="DC1447" s="48"/>
      <c r="DD1447" s="48"/>
      <c r="DE1447" s="48"/>
      <c r="DF1447" s="48"/>
      <c r="DG1447" s="48"/>
      <c r="DH1447" s="48"/>
      <c r="DI1447" s="48"/>
      <c r="DJ1447" s="48"/>
      <c r="DK1447" s="48"/>
      <c r="DL1447" s="48"/>
      <c r="DM1447" s="48"/>
      <c r="DN1447" s="48"/>
      <c r="DO1447" s="48"/>
      <c r="DP1447" s="48"/>
      <c r="DQ1447" s="48"/>
      <c r="DR1447" s="48"/>
      <c r="DS1447" s="48"/>
      <c r="DT1447" s="48"/>
      <c r="DU1447" s="48"/>
      <c r="DV1447" s="48"/>
      <c r="DW1447" s="48"/>
      <c r="DX1447" s="48"/>
      <c r="DY1447" s="48"/>
      <c r="DZ1447" s="48"/>
      <c r="EA1447" s="48"/>
      <c r="EB1447" s="48"/>
      <c r="EC1447" s="48"/>
      <c r="ED1447" s="48"/>
      <c r="EE1447" s="48"/>
      <c r="EF1447" s="48"/>
      <c r="EG1447" s="48"/>
      <c r="EH1447" s="48"/>
      <c r="EI1447" s="48"/>
      <c r="EJ1447" s="48"/>
      <c r="EK1447" s="48"/>
      <c r="EL1447" s="48"/>
      <c r="ET1447" s="33" t="s">
        <v>2031</v>
      </c>
      <c r="EU1447" s="33" t="s">
        <v>2029</v>
      </c>
    </row>
    <row r="1448" spans="1:151" ht="12" hidden="1" customHeight="1">
      <c r="A1448" s="48"/>
      <c r="B1448" s="60"/>
      <c r="C1448" s="48"/>
      <c r="D1448" s="60"/>
      <c r="E1448" s="60"/>
      <c r="F1448" s="60"/>
      <c r="G1448" s="60"/>
      <c r="H1448" s="60"/>
      <c r="I1448" s="60"/>
      <c r="J1448" s="60"/>
      <c r="K1448" s="60"/>
      <c r="L1448" s="60"/>
      <c r="M1448" s="48"/>
      <c r="N1448" s="48"/>
      <c r="O1448" s="48"/>
      <c r="P1448" s="48"/>
      <c r="Q1448" s="48"/>
      <c r="R1448" s="48"/>
      <c r="S1448" s="48"/>
      <c r="T1448" s="48"/>
      <c r="U1448" s="48"/>
      <c r="V1448" s="48"/>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158"/>
      <c r="BJ1448" s="158"/>
      <c r="BK1448" s="48"/>
      <c r="BL1448" s="307"/>
      <c r="BM1448" s="48"/>
      <c r="BN1448" s="48"/>
      <c r="BO1448" s="48"/>
      <c r="BP1448" s="48"/>
      <c r="BQ1448" s="48"/>
      <c r="BR1448" s="48"/>
      <c r="BS1448" s="48"/>
      <c r="BT1448" s="48"/>
      <c r="BU1448" s="48"/>
      <c r="BV1448" s="48"/>
      <c r="BW1448" s="48"/>
      <c r="BX1448" s="48"/>
      <c r="BY1448" s="48"/>
      <c r="BZ1448" s="328"/>
      <c r="CA1448" s="48"/>
      <c r="CB1448" s="48"/>
      <c r="CC1448" s="48"/>
      <c r="CD1448" s="48"/>
      <c r="CE1448" s="48"/>
      <c r="CF1448" s="48"/>
      <c r="CG1448" s="48"/>
      <c r="CH1448" s="48"/>
      <c r="CI1448" s="48"/>
      <c r="CJ1448" s="48"/>
      <c r="CK1448" s="48"/>
      <c r="CL1448" s="48"/>
      <c r="CM1448" s="48"/>
      <c r="CN1448" s="48"/>
      <c r="CO1448" s="48"/>
      <c r="CP1448" s="48"/>
      <c r="CQ1448" s="48"/>
      <c r="CR1448" s="48"/>
      <c r="CS1448" s="48"/>
      <c r="CT1448" s="48"/>
      <c r="CU1448" s="48"/>
      <c r="CV1448" s="48"/>
      <c r="CW1448" s="48"/>
      <c r="CX1448" s="48"/>
      <c r="CY1448" s="48"/>
      <c r="CZ1448" s="48"/>
      <c r="DA1448" s="48"/>
      <c r="DB1448" s="48"/>
      <c r="DC1448" s="48"/>
      <c r="DD1448" s="48"/>
      <c r="DE1448" s="48"/>
      <c r="DF1448" s="48"/>
      <c r="DG1448" s="48"/>
      <c r="DH1448" s="48"/>
      <c r="DI1448" s="48"/>
      <c r="DJ1448" s="48"/>
      <c r="DK1448" s="48"/>
      <c r="DL1448" s="48"/>
      <c r="DM1448" s="48"/>
      <c r="DN1448" s="48"/>
      <c r="DO1448" s="48"/>
      <c r="DP1448" s="48"/>
      <c r="DQ1448" s="48"/>
      <c r="DR1448" s="48"/>
      <c r="DS1448" s="48"/>
      <c r="DT1448" s="48"/>
      <c r="DU1448" s="48"/>
      <c r="DV1448" s="48"/>
      <c r="DW1448" s="48"/>
      <c r="DX1448" s="48"/>
      <c r="DY1448" s="48"/>
      <c r="DZ1448" s="48"/>
      <c r="EA1448" s="48"/>
      <c r="EB1448" s="48"/>
      <c r="EC1448" s="48"/>
      <c r="ED1448" s="48"/>
      <c r="EE1448" s="48"/>
      <c r="EF1448" s="48"/>
      <c r="EG1448" s="48"/>
      <c r="EH1448" s="48"/>
      <c r="EI1448" s="48"/>
      <c r="EJ1448" s="48"/>
      <c r="EK1448" s="48"/>
      <c r="EL1448" s="48"/>
      <c r="ET1448" s="33" t="s">
        <v>2032</v>
      </c>
      <c r="EU1448" s="33" t="s">
        <v>2030</v>
      </c>
    </row>
    <row r="1449" spans="1:151" ht="12" hidden="1" customHeight="1">
      <c r="A1449" s="48"/>
      <c r="B1449" s="60"/>
      <c r="C1449" s="48"/>
      <c r="D1449" s="60"/>
      <c r="E1449" s="60"/>
      <c r="F1449" s="60"/>
      <c r="G1449" s="60"/>
      <c r="H1449" s="60"/>
      <c r="I1449" s="60"/>
      <c r="J1449" s="60"/>
      <c r="K1449" s="60"/>
      <c r="L1449" s="60"/>
      <c r="M1449" s="48"/>
      <c r="N1449" s="48"/>
      <c r="O1449" s="48"/>
      <c r="P1449" s="48"/>
      <c r="Q1449" s="48"/>
      <c r="R1449" s="48"/>
      <c r="S1449" s="48"/>
      <c r="T1449" s="48"/>
      <c r="U1449" s="48"/>
      <c r="V1449" s="48"/>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158"/>
      <c r="BJ1449" s="158"/>
      <c r="BK1449" s="48"/>
      <c r="BL1449" s="307"/>
      <c r="BM1449" s="48"/>
      <c r="BN1449" s="48"/>
      <c r="BO1449" s="48"/>
      <c r="BP1449" s="48"/>
      <c r="BQ1449" s="48"/>
      <c r="BR1449" s="48"/>
      <c r="BS1449" s="48"/>
      <c r="BT1449" s="48"/>
      <c r="BU1449" s="48"/>
      <c r="BV1449" s="48"/>
      <c r="BW1449" s="48"/>
      <c r="BX1449" s="48"/>
      <c r="BY1449" s="48"/>
      <c r="BZ1449" s="328"/>
      <c r="CA1449" s="48"/>
      <c r="CB1449" s="48"/>
      <c r="CC1449" s="48"/>
      <c r="CD1449" s="48"/>
      <c r="CE1449" s="48"/>
      <c r="CF1449" s="48"/>
      <c r="CG1449" s="48"/>
      <c r="CH1449" s="48"/>
      <c r="CI1449" s="48"/>
      <c r="CJ1449" s="48"/>
      <c r="CK1449" s="48"/>
      <c r="CL1449" s="48"/>
      <c r="CM1449" s="48"/>
      <c r="CN1449" s="48"/>
      <c r="CO1449" s="48"/>
      <c r="CP1449" s="48"/>
      <c r="CQ1449" s="48"/>
      <c r="CR1449" s="48"/>
      <c r="CS1449" s="48"/>
      <c r="CT1449" s="48"/>
      <c r="CU1449" s="48"/>
      <c r="CV1449" s="48"/>
      <c r="CW1449" s="48"/>
      <c r="CX1449" s="48"/>
      <c r="CY1449" s="48"/>
      <c r="CZ1449" s="48"/>
      <c r="DA1449" s="48"/>
      <c r="DB1449" s="48"/>
      <c r="DC1449" s="48"/>
      <c r="DD1449" s="48"/>
      <c r="DE1449" s="48"/>
      <c r="DF1449" s="48"/>
      <c r="DG1449" s="48"/>
      <c r="DH1449" s="48"/>
      <c r="DI1449" s="48"/>
      <c r="DJ1449" s="48"/>
      <c r="DK1449" s="48"/>
      <c r="DL1449" s="48"/>
      <c r="DM1449" s="48"/>
      <c r="DN1449" s="48"/>
      <c r="DO1449" s="48"/>
      <c r="DP1449" s="48"/>
      <c r="DQ1449" s="48"/>
      <c r="DR1449" s="48"/>
      <c r="DS1449" s="48"/>
      <c r="DT1449" s="48"/>
      <c r="DU1449" s="48"/>
      <c r="DV1449" s="48"/>
      <c r="DW1449" s="48"/>
      <c r="DX1449" s="48"/>
      <c r="DY1449" s="48"/>
      <c r="DZ1449" s="48"/>
      <c r="EA1449" s="48"/>
      <c r="EB1449" s="48"/>
      <c r="EC1449" s="48"/>
      <c r="ED1449" s="48"/>
      <c r="EE1449" s="48"/>
      <c r="EF1449" s="48"/>
      <c r="EG1449" s="48"/>
      <c r="EH1449" s="48"/>
      <c r="EI1449" s="48"/>
      <c r="EJ1449" s="48"/>
      <c r="EK1449" s="48"/>
      <c r="EL1449" s="48"/>
      <c r="ET1449" s="33" t="s">
        <v>2033</v>
      </c>
      <c r="EU1449" s="33" t="s">
        <v>2031</v>
      </c>
    </row>
    <row r="1450" spans="1:151" ht="12" hidden="1" customHeight="1">
      <c r="A1450" s="48"/>
      <c r="B1450" s="60"/>
      <c r="C1450" s="48"/>
      <c r="D1450" s="60"/>
      <c r="E1450" s="60"/>
      <c r="F1450" s="60"/>
      <c r="G1450" s="60"/>
      <c r="H1450" s="60"/>
      <c r="I1450" s="60"/>
      <c r="J1450" s="60"/>
      <c r="K1450" s="60"/>
      <c r="L1450" s="60"/>
      <c r="M1450" s="48"/>
      <c r="N1450" s="48"/>
      <c r="O1450" s="48"/>
      <c r="P1450" s="48"/>
      <c r="Q1450" s="48"/>
      <c r="R1450" s="48"/>
      <c r="S1450" s="48"/>
      <c r="T1450" s="48"/>
      <c r="U1450" s="48"/>
      <c r="V1450" s="48"/>
      <c r="W1450" s="48"/>
      <c r="X1450" s="48"/>
      <c r="Y1450" s="48"/>
      <c r="Z1450" s="48"/>
      <c r="AA1450" s="48"/>
      <c r="AB1450" s="48"/>
      <c r="AC1450" s="48"/>
      <c r="AD1450" s="48"/>
      <c r="AE1450" s="48"/>
      <c r="AF1450" s="48"/>
      <c r="AG1450" s="48"/>
      <c r="AH1450" s="48"/>
      <c r="AI1450" s="48"/>
      <c r="AJ1450" s="48"/>
      <c r="AK1450" s="48"/>
      <c r="AL1450" s="48"/>
      <c r="AM1450" s="48"/>
      <c r="AN1450" s="48"/>
      <c r="AO1450" s="48"/>
      <c r="AP1450" s="48"/>
      <c r="AQ1450" s="48"/>
      <c r="AR1450" s="48"/>
      <c r="AS1450" s="48"/>
      <c r="AT1450" s="48"/>
      <c r="AU1450" s="48"/>
      <c r="AV1450" s="48"/>
      <c r="AW1450" s="48"/>
      <c r="AX1450" s="48"/>
      <c r="AY1450" s="48"/>
      <c r="AZ1450" s="48"/>
      <c r="BA1450" s="48"/>
      <c r="BB1450" s="48"/>
      <c r="BC1450" s="48"/>
      <c r="BD1450" s="48"/>
      <c r="BE1450" s="48"/>
      <c r="BF1450" s="48"/>
      <c r="BG1450" s="48"/>
      <c r="BH1450" s="48"/>
      <c r="BI1450" s="158"/>
      <c r="BJ1450" s="158"/>
      <c r="BK1450" s="48"/>
      <c r="BL1450" s="307"/>
      <c r="BM1450" s="48"/>
      <c r="BN1450" s="48"/>
      <c r="BO1450" s="48"/>
      <c r="BP1450" s="48"/>
      <c r="BQ1450" s="48"/>
      <c r="BR1450" s="48"/>
      <c r="BS1450" s="48"/>
      <c r="BT1450" s="48"/>
      <c r="BU1450" s="48"/>
      <c r="BV1450" s="48"/>
      <c r="BW1450" s="48"/>
      <c r="BX1450" s="48"/>
      <c r="BY1450" s="48"/>
      <c r="BZ1450" s="328"/>
      <c r="CA1450" s="48"/>
      <c r="CB1450" s="48"/>
      <c r="CC1450" s="48"/>
      <c r="CD1450" s="48"/>
      <c r="CE1450" s="48"/>
      <c r="CF1450" s="48"/>
      <c r="CG1450" s="48"/>
      <c r="CH1450" s="48"/>
      <c r="CI1450" s="48"/>
      <c r="CJ1450" s="48"/>
      <c r="CK1450" s="48"/>
      <c r="CL1450" s="48"/>
      <c r="CM1450" s="48"/>
      <c r="CN1450" s="48"/>
      <c r="CO1450" s="48"/>
      <c r="CP1450" s="48"/>
      <c r="CQ1450" s="48"/>
      <c r="CR1450" s="48"/>
      <c r="CS1450" s="48"/>
      <c r="CT1450" s="48"/>
      <c r="CU1450" s="48"/>
      <c r="CV1450" s="48"/>
      <c r="CW1450" s="48"/>
      <c r="CX1450" s="48"/>
      <c r="CY1450" s="48"/>
      <c r="CZ1450" s="48"/>
      <c r="DA1450" s="48"/>
      <c r="DB1450" s="48"/>
      <c r="DC1450" s="48"/>
      <c r="DD1450" s="48"/>
      <c r="DE1450" s="48"/>
      <c r="DF1450" s="48"/>
      <c r="DG1450" s="48"/>
      <c r="DH1450" s="48"/>
      <c r="DI1450" s="48"/>
      <c r="DJ1450" s="48"/>
      <c r="DK1450" s="48"/>
      <c r="DL1450" s="48"/>
      <c r="DM1450" s="48"/>
      <c r="DN1450" s="48"/>
      <c r="DO1450" s="48"/>
      <c r="DP1450" s="48"/>
      <c r="DQ1450" s="48"/>
      <c r="DR1450" s="48"/>
      <c r="DS1450" s="48"/>
      <c r="DT1450" s="48"/>
      <c r="DU1450" s="48"/>
      <c r="DV1450" s="48"/>
      <c r="DW1450" s="48"/>
      <c r="DX1450" s="48"/>
      <c r="DY1450" s="48"/>
      <c r="DZ1450" s="48"/>
      <c r="EA1450" s="48"/>
      <c r="EB1450" s="48"/>
      <c r="EC1450" s="48"/>
      <c r="ED1450" s="48"/>
      <c r="EE1450" s="48"/>
      <c r="EF1450" s="48"/>
      <c r="EG1450" s="48"/>
      <c r="EH1450" s="48"/>
      <c r="EI1450" s="48"/>
      <c r="EJ1450" s="48"/>
      <c r="EK1450" s="48"/>
      <c r="EL1450" s="48"/>
      <c r="ET1450" s="33" t="s">
        <v>2034</v>
      </c>
      <c r="EU1450" s="33" t="s">
        <v>2032</v>
      </c>
    </row>
    <row r="1451" spans="1:151" ht="12" hidden="1" customHeight="1">
      <c r="A1451" s="48"/>
      <c r="B1451" s="60"/>
      <c r="C1451" s="48"/>
      <c r="D1451" s="60"/>
      <c r="E1451" s="60"/>
      <c r="F1451" s="60"/>
      <c r="G1451" s="60"/>
      <c r="H1451" s="60"/>
      <c r="I1451" s="60"/>
      <c r="J1451" s="60"/>
      <c r="K1451" s="60"/>
      <c r="L1451" s="60"/>
      <c r="M1451" s="48"/>
      <c r="N1451" s="48"/>
      <c r="O1451" s="48"/>
      <c r="P1451" s="48"/>
      <c r="Q1451" s="48"/>
      <c r="R1451" s="48"/>
      <c r="S1451" s="48"/>
      <c r="T1451" s="48"/>
      <c r="U1451" s="48"/>
      <c r="V1451" s="48"/>
      <c r="W1451" s="48"/>
      <c r="X1451" s="48"/>
      <c r="Y1451" s="48"/>
      <c r="Z1451" s="48"/>
      <c r="AA1451" s="48"/>
      <c r="AB1451" s="48"/>
      <c r="AC1451" s="48"/>
      <c r="AD1451" s="48"/>
      <c r="AE1451" s="48"/>
      <c r="AF1451" s="48"/>
      <c r="AG1451" s="48"/>
      <c r="AH1451" s="48"/>
      <c r="AI1451" s="48"/>
      <c r="AJ1451" s="48"/>
      <c r="AK1451" s="48"/>
      <c r="AL1451" s="48"/>
      <c r="AM1451" s="48"/>
      <c r="AN1451" s="48"/>
      <c r="AO1451" s="48"/>
      <c r="AP1451" s="48"/>
      <c r="AQ1451" s="48"/>
      <c r="AR1451" s="48"/>
      <c r="AS1451" s="48"/>
      <c r="AT1451" s="48"/>
      <c r="AU1451" s="48"/>
      <c r="AV1451" s="48"/>
      <c r="AW1451" s="48"/>
      <c r="AX1451" s="48"/>
      <c r="AY1451" s="48"/>
      <c r="AZ1451" s="48"/>
      <c r="BA1451" s="48"/>
      <c r="BB1451" s="48"/>
      <c r="BC1451" s="48"/>
      <c r="BD1451" s="48"/>
      <c r="BE1451" s="48"/>
      <c r="BF1451" s="48"/>
      <c r="BG1451" s="48"/>
      <c r="BH1451" s="48"/>
      <c r="BI1451" s="158"/>
      <c r="BJ1451" s="158"/>
      <c r="BK1451" s="48"/>
      <c r="BL1451" s="307"/>
      <c r="BM1451" s="48"/>
      <c r="BN1451" s="48"/>
      <c r="BO1451" s="48"/>
      <c r="BP1451" s="48"/>
      <c r="BQ1451" s="48"/>
      <c r="BR1451" s="48"/>
      <c r="BS1451" s="48"/>
      <c r="BT1451" s="48"/>
      <c r="BU1451" s="48"/>
      <c r="BV1451" s="48"/>
      <c r="BW1451" s="48"/>
      <c r="BX1451" s="48"/>
      <c r="BY1451" s="48"/>
      <c r="BZ1451" s="328"/>
      <c r="CA1451" s="48"/>
      <c r="CB1451" s="48"/>
      <c r="CC1451" s="48"/>
      <c r="CD1451" s="48"/>
      <c r="CE1451" s="48"/>
      <c r="CF1451" s="48"/>
      <c r="CG1451" s="48"/>
      <c r="CH1451" s="48"/>
      <c r="CI1451" s="48"/>
      <c r="CJ1451" s="48"/>
      <c r="CK1451" s="48"/>
      <c r="CL1451" s="48"/>
      <c r="CM1451" s="48"/>
      <c r="CN1451" s="48"/>
      <c r="CO1451" s="48"/>
      <c r="CP1451" s="48"/>
      <c r="CQ1451" s="48"/>
      <c r="CR1451" s="48"/>
      <c r="CS1451" s="48"/>
      <c r="CT1451" s="48"/>
      <c r="CU1451" s="48"/>
      <c r="CV1451" s="48"/>
      <c r="CW1451" s="48"/>
      <c r="CX1451" s="48"/>
      <c r="CY1451" s="48"/>
      <c r="CZ1451" s="48"/>
      <c r="DA1451" s="48"/>
      <c r="DB1451" s="48"/>
      <c r="DC1451" s="48"/>
      <c r="DD1451" s="48"/>
      <c r="DE1451" s="48"/>
      <c r="DF1451" s="48"/>
      <c r="DG1451" s="48"/>
      <c r="DH1451" s="48"/>
      <c r="DI1451" s="48"/>
      <c r="DJ1451" s="48"/>
      <c r="DK1451" s="48"/>
      <c r="DL1451" s="48"/>
      <c r="DM1451" s="48"/>
      <c r="DN1451" s="48"/>
      <c r="DO1451" s="48"/>
      <c r="DP1451" s="48"/>
      <c r="DQ1451" s="48"/>
      <c r="DR1451" s="48"/>
      <c r="DS1451" s="48"/>
      <c r="DT1451" s="48"/>
      <c r="DU1451" s="48"/>
      <c r="DV1451" s="48"/>
      <c r="DW1451" s="48"/>
      <c r="DX1451" s="48"/>
      <c r="DY1451" s="48"/>
      <c r="DZ1451" s="48"/>
      <c r="EA1451" s="48"/>
      <c r="EB1451" s="48"/>
      <c r="EC1451" s="48"/>
      <c r="ED1451" s="48"/>
      <c r="EE1451" s="48"/>
      <c r="EF1451" s="48"/>
      <c r="EG1451" s="48"/>
      <c r="EH1451" s="48"/>
      <c r="EI1451" s="48"/>
      <c r="EJ1451" s="48"/>
      <c r="EK1451" s="48"/>
      <c r="EL1451" s="48"/>
      <c r="ET1451" s="33" t="s">
        <v>2035</v>
      </c>
      <c r="EU1451" s="33" t="s">
        <v>2033</v>
      </c>
    </row>
    <row r="1452" spans="1:151" ht="12" hidden="1" customHeight="1">
      <c r="A1452" s="48"/>
      <c r="B1452" s="60"/>
      <c r="C1452" s="48"/>
      <c r="D1452" s="60"/>
      <c r="E1452" s="60"/>
      <c r="F1452" s="60"/>
      <c r="G1452" s="60"/>
      <c r="H1452" s="60"/>
      <c r="I1452" s="60"/>
      <c r="J1452" s="60"/>
      <c r="K1452" s="60"/>
      <c r="L1452" s="60"/>
      <c r="M1452" s="48"/>
      <c r="N1452" s="48"/>
      <c r="O1452" s="48"/>
      <c r="P1452" s="48"/>
      <c r="Q1452" s="48"/>
      <c r="R1452" s="48"/>
      <c r="S1452" s="48"/>
      <c r="T1452" s="48"/>
      <c r="U1452" s="48"/>
      <c r="V1452" s="48"/>
      <c r="W1452" s="48"/>
      <c r="X1452" s="48"/>
      <c r="Y1452" s="48"/>
      <c r="Z1452" s="48"/>
      <c r="AA1452" s="48"/>
      <c r="AB1452" s="48"/>
      <c r="AC1452" s="48"/>
      <c r="AD1452" s="48"/>
      <c r="AE1452" s="48"/>
      <c r="AF1452" s="48"/>
      <c r="AG1452" s="48"/>
      <c r="AH1452" s="48"/>
      <c r="AI1452" s="48"/>
      <c r="AJ1452" s="48"/>
      <c r="AK1452" s="48"/>
      <c r="AL1452" s="48"/>
      <c r="AM1452" s="48"/>
      <c r="AN1452" s="48"/>
      <c r="AO1452" s="48"/>
      <c r="AP1452" s="48"/>
      <c r="AQ1452" s="48"/>
      <c r="AR1452" s="48"/>
      <c r="AS1452" s="48"/>
      <c r="AT1452" s="48"/>
      <c r="AU1452" s="48"/>
      <c r="AV1452" s="48"/>
      <c r="AW1452" s="48"/>
      <c r="AX1452" s="48"/>
      <c r="AY1452" s="48"/>
      <c r="AZ1452" s="48"/>
      <c r="BA1452" s="48"/>
      <c r="BB1452" s="48"/>
      <c r="BC1452" s="48"/>
      <c r="BD1452" s="48"/>
      <c r="BE1452" s="48"/>
      <c r="BF1452" s="48"/>
      <c r="BG1452" s="48"/>
      <c r="BH1452" s="48"/>
      <c r="BI1452" s="158"/>
      <c r="BJ1452" s="158"/>
      <c r="BK1452" s="48"/>
      <c r="BL1452" s="307"/>
      <c r="BM1452" s="48"/>
      <c r="BN1452" s="48"/>
      <c r="BO1452" s="48"/>
      <c r="BP1452" s="48"/>
      <c r="BQ1452" s="48"/>
      <c r="BR1452" s="48"/>
      <c r="BS1452" s="48"/>
      <c r="BT1452" s="48"/>
      <c r="BU1452" s="48"/>
      <c r="BV1452" s="48"/>
      <c r="BW1452" s="48"/>
      <c r="BX1452" s="48"/>
      <c r="BY1452" s="48"/>
      <c r="BZ1452" s="328"/>
      <c r="CA1452" s="48"/>
      <c r="CB1452" s="48"/>
      <c r="CC1452" s="48"/>
      <c r="CD1452" s="48"/>
      <c r="CE1452" s="48"/>
      <c r="CF1452" s="48"/>
      <c r="CG1452" s="48"/>
      <c r="CH1452" s="48"/>
      <c r="CI1452" s="48"/>
      <c r="CJ1452" s="48"/>
      <c r="CK1452" s="48"/>
      <c r="CL1452" s="48"/>
      <c r="CM1452" s="48"/>
      <c r="CN1452" s="48"/>
      <c r="CO1452" s="48"/>
      <c r="CP1452" s="48"/>
      <c r="CQ1452" s="48"/>
      <c r="CR1452" s="48"/>
      <c r="CS1452" s="48"/>
      <c r="CT1452" s="48"/>
      <c r="CU1452" s="48"/>
      <c r="CV1452" s="48"/>
      <c r="CW1452" s="48"/>
      <c r="CX1452" s="48"/>
      <c r="CY1452" s="48"/>
      <c r="CZ1452" s="48"/>
      <c r="DA1452" s="48"/>
      <c r="DB1452" s="48"/>
      <c r="DC1452" s="48"/>
      <c r="DD1452" s="48"/>
      <c r="DE1452" s="48"/>
      <c r="DF1452" s="48"/>
      <c r="DG1452" s="48"/>
      <c r="DH1452" s="48"/>
      <c r="DI1452" s="48"/>
      <c r="DJ1452" s="48"/>
      <c r="DK1452" s="48"/>
      <c r="DL1452" s="48"/>
      <c r="DM1452" s="48"/>
      <c r="DN1452" s="48"/>
      <c r="DO1452" s="48"/>
      <c r="DP1452" s="48"/>
      <c r="DQ1452" s="48"/>
      <c r="DR1452" s="48"/>
      <c r="DS1452" s="48"/>
      <c r="DT1452" s="48"/>
      <c r="DU1452" s="48"/>
      <c r="DV1452" s="48"/>
      <c r="DW1452" s="48"/>
      <c r="DX1452" s="48"/>
      <c r="DY1452" s="48"/>
      <c r="DZ1452" s="48"/>
      <c r="EA1452" s="48"/>
      <c r="EB1452" s="48"/>
      <c r="EC1452" s="48"/>
      <c r="ED1452" s="48"/>
      <c r="EE1452" s="48"/>
      <c r="EF1452" s="48"/>
      <c r="EG1452" s="48"/>
      <c r="EH1452" s="48"/>
      <c r="EI1452" s="48"/>
      <c r="EJ1452" s="48"/>
      <c r="EK1452" s="48"/>
      <c r="EL1452" s="48"/>
      <c r="ET1452" s="33" t="s">
        <v>2036</v>
      </c>
      <c r="EU1452" s="33" t="s">
        <v>2034</v>
      </c>
    </row>
    <row r="1453" spans="1:151" ht="12" hidden="1" customHeight="1">
      <c r="A1453" s="48"/>
      <c r="B1453" s="60"/>
      <c r="C1453" s="48"/>
      <c r="D1453" s="60"/>
      <c r="E1453" s="60"/>
      <c r="F1453" s="60"/>
      <c r="G1453" s="60"/>
      <c r="H1453" s="60"/>
      <c r="I1453" s="60"/>
      <c r="J1453" s="60"/>
      <c r="K1453" s="60"/>
      <c r="L1453" s="60"/>
      <c r="M1453" s="48"/>
      <c r="N1453" s="48"/>
      <c r="O1453" s="48"/>
      <c r="P1453" s="48"/>
      <c r="Q1453" s="48"/>
      <c r="R1453" s="48"/>
      <c r="S1453" s="48"/>
      <c r="T1453" s="48"/>
      <c r="U1453" s="48"/>
      <c r="V1453" s="48"/>
      <c r="W1453" s="48"/>
      <c r="X1453" s="48"/>
      <c r="Y1453" s="48"/>
      <c r="Z1453" s="48"/>
      <c r="AA1453" s="48"/>
      <c r="AB1453" s="48"/>
      <c r="AC1453" s="48"/>
      <c r="AD1453" s="48"/>
      <c r="AE1453" s="48"/>
      <c r="AF1453" s="48"/>
      <c r="AG1453" s="48"/>
      <c r="AH1453" s="48"/>
      <c r="AI1453" s="48"/>
      <c r="AJ1453" s="48"/>
      <c r="AK1453" s="48"/>
      <c r="AL1453" s="48"/>
      <c r="AM1453" s="48"/>
      <c r="AN1453" s="48"/>
      <c r="AO1453" s="48"/>
      <c r="AP1453" s="48"/>
      <c r="AQ1453" s="48"/>
      <c r="AR1453" s="48"/>
      <c r="AS1453" s="48"/>
      <c r="AT1453" s="48"/>
      <c r="AU1453" s="48"/>
      <c r="AV1453" s="48"/>
      <c r="AW1453" s="48"/>
      <c r="AX1453" s="48"/>
      <c r="AY1453" s="48"/>
      <c r="AZ1453" s="48"/>
      <c r="BA1453" s="48"/>
      <c r="BB1453" s="48"/>
      <c r="BC1453" s="48"/>
      <c r="BD1453" s="48"/>
      <c r="BE1453" s="48"/>
      <c r="BF1453" s="48"/>
      <c r="BG1453" s="48"/>
      <c r="BH1453" s="48"/>
      <c r="BI1453" s="158"/>
      <c r="BJ1453" s="158"/>
      <c r="BK1453" s="48"/>
      <c r="BL1453" s="307"/>
      <c r="BM1453" s="48"/>
      <c r="BN1453" s="48"/>
      <c r="BO1453" s="48"/>
      <c r="BP1453" s="48"/>
      <c r="BQ1453" s="48"/>
      <c r="BR1453" s="48"/>
      <c r="BS1453" s="48"/>
      <c r="BT1453" s="48"/>
      <c r="BU1453" s="48"/>
      <c r="BV1453" s="48"/>
      <c r="BW1453" s="48"/>
      <c r="BX1453" s="48"/>
      <c r="BY1453" s="48"/>
      <c r="BZ1453" s="328"/>
      <c r="CA1453" s="48"/>
      <c r="CB1453" s="48"/>
      <c r="CC1453" s="48"/>
      <c r="CD1453" s="48"/>
      <c r="CE1453" s="48"/>
      <c r="CF1453" s="48"/>
      <c r="CG1453" s="48"/>
      <c r="CH1453" s="48"/>
      <c r="CI1453" s="48"/>
      <c r="CJ1453" s="48"/>
      <c r="CK1453" s="48"/>
      <c r="CL1453" s="48"/>
      <c r="CM1453" s="48"/>
      <c r="CN1453" s="48"/>
      <c r="CO1453" s="48"/>
      <c r="CP1453" s="48"/>
      <c r="CQ1453" s="48"/>
      <c r="CR1453" s="48"/>
      <c r="CS1453" s="48"/>
      <c r="CT1453" s="48"/>
      <c r="CU1453" s="48"/>
      <c r="CV1453" s="48"/>
      <c r="CW1453" s="48"/>
      <c r="CX1453" s="48"/>
      <c r="CY1453" s="48"/>
      <c r="CZ1453" s="48"/>
      <c r="DA1453" s="48"/>
      <c r="DB1453" s="48"/>
      <c r="DC1453" s="48"/>
      <c r="DD1453" s="48"/>
      <c r="DE1453" s="48"/>
      <c r="DF1453" s="48"/>
      <c r="DG1453" s="48"/>
      <c r="DH1453" s="48"/>
      <c r="DI1453" s="48"/>
      <c r="DJ1453" s="48"/>
      <c r="DK1453" s="48"/>
      <c r="DL1453" s="48"/>
      <c r="DM1453" s="48"/>
      <c r="DN1453" s="48"/>
      <c r="DO1453" s="48"/>
      <c r="DP1453" s="48"/>
      <c r="DQ1453" s="48"/>
      <c r="DR1453" s="48"/>
      <c r="DS1453" s="48"/>
      <c r="DT1453" s="48"/>
      <c r="DU1453" s="48"/>
      <c r="DV1453" s="48"/>
      <c r="DW1453" s="48"/>
      <c r="DX1453" s="48"/>
      <c r="DY1453" s="48"/>
      <c r="DZ1453" s="48"/>
      <c r="EA1453" s="48"/>
      <c r="EB1453" s="48"/>
      <c r="EC1453" s="48"/>
      <c r="ED1453" s="48"/>
      <c r="EE1453" s="48"/>
      <c r="EF1453" s="48"/>
      <c r="EG1453" s="48"/>
      <c r="EH1453" s="48"/>
      <c r="EI1453" s="48"/>
      <c r="EJ1453" s="48"/>
      <c r="EK1453" s="48"/>
      <c r="EL1453" s="48"/>
      <c r="ET1453" s="33" t="s">
        <v>2037</v>
      </c>
      <c r="EU1453" s="33" t="s">
        <v>2035</v>
      </c>
    </row>
    <row r="1454" spans="1:151" ht="12" hidden="1" customHeight="1">
      <c r="A1454" s="48"/>
      <c r="B1454" s="60"/>
      <c r="C1454" s="48"/>
      <c r="D1454" s="60"/>
      <c r="E1454" s="60"/>
      <c r="F1454" s="60"/>
      <c r="G1454" s="60"/>
      <c r="H1454" s="60"/>
      <c r="I1454" s="60"/>
      <c r="J1454" s="60"/>
      <c r="K1454" s="60"/>
      <c r="L1454" s="60"/>
      <c r="M1454" s="48"/>
      <c r="N1454" s="48"/>
      <c r="O1454" s="48"/>
      <c r="P1454" s="48"/>
      <c r="Q1454" s="48"/>
      <c r="R1454" s="48"/>
      <c r="S1454" s="48"/>
      <c r="T1454" s="48"/>
      <c r="U1454" s="48"/>
      <c r="V1454" s="48"/>
      <c r="W1454" s="48"/>
      <c r="X1454" s="48"/>
      <c r="Y1454" s="48"/>
      <c r="Z1454" s="48"/>
      <c r="AA1454" s="48"/>
      <c r="AB1454" s="48"/>
      <c r="AC1454" s="48"/>
      <c r="AD1454" s="48"/>
      <c r="AE1454" s="48"/>
      <c r="AF1454" s="48"/>
      <c r="AG1454" s="48"/>
      <c r="AH1454" s="48"/>
      <c r="AI1454" s="48"/>
      <c r="AJ1454" s="48"/>
      <c r="AK1454" s="48"/>
      <c r="AL1454" s="48"/>
      <c r="AM1454" s="48"/>
      <c r="AN1454" s="48"/>
      <c r="AO1454" s="48"/>
      <c r="AP1454" s="48"/>
      <c r="AQ1454" s="48"/>
      <c r="AR1454" s="48"/>
      <c r="AS1454" s="48"/>
      <c r="AT1454" s="48"/>
      <c r="AU1454" s="48"/>
      <c r="AV1454" s="48"/>
      <c r="AW1454" s="48"/>
      <c r="AX1454" s="48"/>
      <c r="AY1454" s="48"/>
      <c r="AZ1454" s="48"/>
      <c r="BA1454" s="48"/>
      <c r="BB1454" s="48"/>
      <c r="BC1454" s="48"/>
      <c r="BD1454" s="48"/>
      <c r="BE1454" s="48"/>
      <c r="BF1454" s="48"/>
      <c r="BG1454" s="48"/>
      <c r="BH1454" s="48"/>
      <c r="BI1454" s="158"/>
      <c r="BJ1454" s="158"/>
      <c r="BK1454" s="48"/>
      <c r="BL1454" s="307"/>
      <c r="BM1454" s="48"/>
      <c r="BN1454" s="48"/>
      <c r="BO1454" s="48"/>
      <c r="BP1454" s="48"/>
      <c r="BQ1454" s="48"/>
      <c r="BR1454" s="48"/>
      <c r="BS1454" s="48"/>
      <c r="BT1454" s="48"/>
      <c r="BU1454" s="48"/>
      <c r="BV1454" s="48"/>
      <c r="BW1454" s="48"/>
      <c r="BX1454" s="48"/>
      <c r="BY1454" s="48"/>
      <c r="BZ1454" s="328"/>
      <c r="CA1454" s="48"/>
      <c r="CB1454" s="48"/>
      <c r="CC1454" s="48"/>
      <c r="CD1454" s="48"/>
      <c r="CE1454" s="48"/>
      <c r="CF1454" s="48"/>
      <c r="CG1454" s="48"/>
      <c r="CH1454" s="48"/>
      <c r="CI1454" s="48"/>
      <c r="CJ1454" s="48"/>
      <c r="CK1454" s="48"/>
      <c r="CL1454" s="48"/>
      <c r="CM1454" s="48"/>
      <c r="CN1454" s="48"/>
      <c r="CO1454" s="48"/>
      <c r="CP1454" s="48"/>
      <c r="CQ1454" s="48"/>
      <c r="CR1454" s="48"/>
      <c r="CS1454" s="48"/>
      <c r="CT1454" s="48"/>
      <c r="CU1454" s="48"/>
      <c r="CV1454" s="48"/>
      <c r="CW1454" s="48"/>
      <c r="CX1454" s="48"/>
      <c r="CY1454" s="48"/>
      <c r="CZ1454" s="48"/>
      <c r="DA1454" s="48"/>
      <c r="DB1454" s="48"/>
      <c r="DC1454" s="48"/>
      <c r="DD1454" s="48"/>
      <c r="DE1454" s="48"/>
      <c r="DF1454" s="48"/>
      <c r="DG1454" s="48"/>
      <c r="DH1454" s="48"/>
      <c r="DI1454" s="48"/>
      <c r="DJ1454" s="48"/>
      <c r="DK1454" s="48"/>
      <c r="DL1454" s="48"/>
      <c r="DM1454" s="48"/>
      <c r="DN1454" s="48"/>
      <c r="DO1454" s="48"/>
      <c r="DP1454" s="48"/>
      <c r="DQ1454" s="48"/>
      <c r="DR1454" s="48"/>
      <c r="DS1454" s="48"/>
      <c r="DT1454" s="48"/>
      <c r="DU1454" s="48"/>
      <c r="DV1454" s="48"/>
      <c r="DW1454" s="48"/>
      <c r="DX1454" s="48"/>
      <c r="DY1454" s="48"/>
      <c r="DZ1454" s="48"/>
      <c r="EA1454" s="48"/>
      <c r="EB1454" s="48"/>
      <c r="EC1454" s="48"/>
      <c r="ED1454" s="48"/>
      <c r="EE1454" s="48"/>
      <c r="EF1454" s="48"/>
      <c r="EG1454" s="48"/>
      <c r="EH1454" s="48"/>
      <c r="EI1454" s="48"/>
      <c r="EJ1454" s="48"/>
      <c r="EK1454" s="48"/>
      <c r="EL1454" s="48"/>
      <c r="ET1454" s="33" t="s">
        <v>2038</v>
      </c>
      <c r="EU1454" s="33" t="s">
        <v>2036</v>
      </c>
    </row>
    <row r="1455" spans="1:151" ht="12" hidden="1" customHeight="1">
      <c r="A1455" s="48"/>
      <c r="B1455" s="60"/>
      <c r="C1455" s="48"/>
      <c r="D1455" s="60"/>
      <c r="E1455" s="60"/>
      <c r="F1455" s="60"/>
      <c r="G1455" s="60"/>
      <c r="H1455" s="60"/>
      <c r="I1455" s="60"/>
      <c r="J1455" s="60"/>
      <c r="K1455" s="60"/>
      <c r="L1455" s="60"/>
      <c r="M1455" s="48"/>
      <c r="N1455" s="48"/>
      <c r="O1455" s="48"/>
      <c r="P1455" s="48"/>
      <c r="Q1455" s="48"/>
      <c r="R1455" s="48"/>
      <c r="S1455" s="48"/>
      <c r="T1455" s="48"/>
      <c r="U1455" s="48"/>
      <c r="V1455" s="48"/>
      <c r="W1455" s="48"/>
      <c r="X1455" s="48"/>
      <c r="Y1455" s="48"/>
      <c r="Z1455" s="48"/>
      <c r="AA1455" s="48"/>
      <c r="AB1455" s="48"/>
      <c r="AC1455" s="48"/>
      <c r="AD1455" s="48"/>
      <c r="AE1455" s="48"/>
      <c r="AF1455" s="48"/>
      <c r="AG1455" s="48"/>
      <c r="AH1455" s="48"/>
      <c r="AI1455" s="48"/>
      <c r="AJ1455" s="48"/>
      <c r="AK1455" s="48"/>
      <c r="AL1455" s="48"/>
      <c r="AM1455" s="48"/>
      <c r="AN1455" s="48"/>
      <c r="AO1455" s="48"/>
      <c r="AP1455" s="48"/>
      <c r="AQ1455" s="48"/>
      <c r="AR1455" s="48"/>
      <c r="AS1455" s="48"/>
      <c r="AT1455" s="48"/>
      <c r="AU1455" s="48"/>
      <c r="AV1455" s="48"/>
      <c r="AW1455" s="48"/>
      <c r="AX1455" s="48"/>
      <c r="AY1455" s="48"/>
      <c r="AZ1455" s="48"/>
      <c r="BA1455" s="48"/>
      <c r="BB1455" s="48"/>
      <c r="BC1455" s="48"/>
      <c r="BD1455" s="48"/>
      <c r="BE1455" s="48"/>
      <c r="BF1455" s="48"/>
      <c r="BG1455" s="48"/>
      <c r="BH1455" s="48"/>
      <c r="BI1455" s="158"/>
      <c r="BJ1455" s="158"/>
      <c r="BK1455" s="48"/>
      <c r="BL1455" s="307"/>
      <c r="BM1455" s="48"/>
      <c r="BN1455" s="48"/>
      <c r="BO1455" s="48"/>
      <c r="BP1455" s="48"/>
      <c r="BQ1455" s="48"/>
      <c r="BR1455" s="48"/>
      <c r="BS1455" s="48"/>
      <c r="BT1455" s="48"/>
      <c r="BU1455" s="48"/>
      <c r="BV1455" s="48"/>
      <c r="BW1455" s="48"/>
      <c r="BX1455" s="48"/>
      <c r="BY1455" s="48"/>
      <c r="BZ1455" s="328"/>
      <c r="CA1455" s="48"/>
      <c r="CB1455" s="48"/>
      <c r="CC1455" s="48"/>
      <c r="CD1455" s="48"/>
      <c r="CE1455" s="48"/>
      <c r="CF1455" s="48"/>
      <c r="CG1455" s="48"/>
      <c r="CH1455" s="48"/>
      <c r="CI1455" s="48"/>
      <c r="CJ1455" s="48"/>
      <c r="CK1455" s="48"/>
      <c r="CL1455" s="48"/>
      <c r="CM1455" s="48"/>
      <c r="CN1455" s="48"/>
      <c r="CO1455" s="48"/>
      <c r="CP1455" s="48"/>
      <c r="CQ1455" s="48"/>
      <c r="CR1455" s="48"/>
      <c r="CS1455" s="48"/>
      <c r="CT1455" s="48"/>
      <c r="CU1455" s="48"/>
      <c r="CV1455" s="48"/>
      <c r="CW1455" s="48"/>
      <c r="CX1455" s="48"/>
      <c r="CY1455" s="48"/>
      <c r="CZ1455" s="48"/>
      <c r="DA1455" s="48"/>
      <c r="DB1455" s="48"/>
      <c r="DC1455" s="48"/>
      <c r="DD1455" s="48"/>
      <c r="DE1455" s="48"/>
      <c r="DF1455" s="48"/>
      <c r="DG1455" s="48"/>
      <c r="DH1455" s="48"/>
      <c r="DI1455" s="48"/>
      <c r="DJ1455" s="48"/>
      <c r="DK1455" s="48"/>
      <c r="DL1455" s="48"/>
      <c r="DM1455" s="48"/>
      <c r="DN1455" s="48"/>
      <c r="DO1455" s="48"/>
      <c r="DP1455" s="48"/>
      <c r="DQ1455" s="48"/>
      <c r="DR1455" s="48"/>
      <c r="DS1455" s="48"/>
      <c r="DT1455" s="48"/>
      <c r="DU1455" s="48"/>
      <c r="DV1455" s="48"/>
      <c r="DW1455" s="48"/>
      <c r="DX1455" s="48"/>
      <c r="DY1455" s="48"/>
      <c r="DZ1455" s="48"/>
      <c r="EA1455" s="48"/>
      <c r="EB1455" s="48"/>
      <c r="EC1455" s="48"/>
      <c r="ED1455" s="48"/>
      <c r="EE1455" s="48"/>
      <c r="EF1455" s="48"/>
      <c r="EG1455" s="48"/>
      <c r="EH1455" s="48"/>
      <c r="EI1455" s="48"/>
      <c r="EJ1455" s="48"/>
      <c r="EK1455" s="48"/>
      <c r="EL1455" s="48"/>
      <c r="ET1455" s="33" t="s">
        <v>2039</v>
      </c>
      <c r="EU1455" s="33" t="s">
        <v>2037</v>
      </c>
    </row>
    <row r="1456" spans="1:151" ht="12" hidden="1" customHeight="1">
      <c r="A1456" s="48"/>
      <c r="B1456" s="60"/>
      <c r="C1456" s="48"/>
      <c r="D1456" s="60"/>
      <c r="E1456" s="60"/>
      <c r="F1456" s="60"/>
      <c r="G1456" s="60"/>
      <c r="H1456" s="60"/>
      <c r="I1456" s="60"/>
      <c r="J1456" s="60"/>
      <c r="K1456" s="60"/>
      <c r="L1456" s="60"/>
      <c r="M1456" s="48"/>
      <c r="N1456" s="48"/>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c r="AM1456" s="48"/>
      <c r="AN1456" s="48"/>
      <c r="AO1456" s="48"/>
      <c r="AP1456" s="48"/>
      <c r="AQ1456" s="48"/>
      <c r="AR1456" s="48"/>
      <c r="AS1456" s="48"/>
      <c r="AT1456" s="48"/>
      <c r="AU1456" s="48"/>
      <c r="AV1456" s="48"/>
      <c r="AW1456" s="48"/>
      <c r="AX1456" s="48"/>
      <c r="AY1456" s="48"/>
      <c r="AZ1456" s="48"/>
      <c r="BA1456" s="48"/>
      <c r="BB1456" s="48"/>
      <c r="BC1456" s="48"/>
      <c r="BD1456" s="48"/>
      <c r="BE1456" s="48"/>
      <c r="BF1456" s="48"/>
      <c r="BG1456" s="48"/>
      <c r="BH1456" s="48"/>
      <c r="BI1456" s="158"/>
      <c r="BJ1456" s="158"/>
      <c r="BK1456" s="48"/>
      <c r="BL1456" s="307"/>
      <c r="BM1456" s="48"/>
      <c r="BN1456" s="48"/>
      <c r="BO1456" s="48"/>
      <c r="BP1456" s="48"/>
      <c r="BQ1456" s="48"/>
      <c r="BR1456" s="48"/>
      <c r="BS1456" s="48"/>
      <c r="BT1456" s="48"/>
      <c r="BU1456" s="48"/>
      <c r="BV1456" s="48"/>
      <c r="BW1456" s="48"/>
      <c r="BX1456" s="48"/>
      <c r="BY1456" s="48"/>
      <c r="BZ1456" s="328"/>
      <c r="CA1456" s="48"/>
      <c r="CB1456" s="48"/>
      <c r="CC1456" s="48"/>
      <c r="CD1456" s="48"/>
      <c r="CE1456" s="48"/>
      <c r="CF1456" s="48"/>
      <c r="CG1456" s="48"/>
      <c r="CH1456" s="48"/>
      <c r="CI1456" s="48"/>
      <c r="CJ1456" s="48"/>
      <c r="CK1456" s="48"/>
      <c r="CL1456" s="48"/>
      <c r="CM1456" s="48"/>
      <c r="CN1456" s="48"/>
      <c r="CO1456" s="48"/>
      <c r="CP1456" s="48"/>
      <c r="CQ1456" s="48"/>
      <c r="CR1456" s="48"/>
      <c r="CS1456" s="48"/>
      <c r="CT1456" s="48"/>
      <c r="CU1456" s="48"/>
      <c r="CV1456" s="48"/>
      <c r="CW1456" s="48"/>
      <c r="CX1456" s="48"/>
      <c r="CY1456" s="48"/>
      <c r="CZ1456" s="48"/>
      <c r="DA1456" s="48"/>
      <c r="DB1456" s="48"/>
      <c r="DC1456" s="48"/>
      <c r="DD1456" s="48"/>
      <c r="DE1456" s="48"/>
      <c r="DF1456" s="48"/>
      <c r="DG1456" s="48"/>
      <c r="DH1456" s="48"/>
      <c r="DI1456" s="48"/>
      <c r="DJ1456" s="48"/>
      <c r="DK1456" s="48"/>
      <c r="DL1456" s="48"/>
      <c r="DM1456" s="48"/>
      <c r="DN1456" s="48"/>
      <c r="DO1456" s="48"/>
      <c r="DP1456" s="48"/>
      <c r="DQ1456" s="48"/>
      <c r="DR1456" s="48"/>
      <c r="DS1456" s="48"/>
      <c r="DT1456" s="48"/>
      <c r="DU1456" s="48"/>
      <c r="DV1456" s="48"/>
      <c r="DW1456" s="48"/>
      <c r="DX1456" s="48"/>
      <c r="DY1456" s="48"/>
      <c r="DZ1456" s="48"/>
      <c r="EA1456" s="48"/>
      <c r="EB1456" s="48"/>
      <c r="EC1456" s="48"/>
      <c r="ED1456" s="48"/>
      <c r="EE1456" s="48"/>
      <c r="EF1456" s="48"/>
      <c r="EG1456" s="48"/>
      <c r="EH1456" s="48"/>
      <c r="EI1456" s="48"/>
      <c r="EJ1456" s="48"/>
      <c r="EK1456" s="48"/>
      <c r="EL1456" s="48"/>
      <c r="ET1456" s="33" t="s">
        <v>2040</v>
      </c>
      <c r="EU1456" s="33" t="s">
        <v>2038</v>
      </c>
    </row>
    <row r="1457" spans="1:151" ht="12" hidden="1" customHeight="1">
      <c r="A1457" s="48"/>
      <c r="B1457" s="60"/>
      <c r="C1457" s="48"/>
      <c r="D1457" s="60"/>
      <c r="E1457" s="60"/>
      <c r="F1457" s="60"/>
      <c r="G1457" s="60"/>
      <c r="H1457" s="60"/>
      <c r="I1457" s="60"/>
      <c r="J1457" s="60"/>
      <c r="K1457" s="60"/>
      <c r="L1457" s="60"/>
      <c r="M1457" s="48"/>
      <c r="N1457" s="48"/>
      <c r="O1457" s="48"/>
      <c r="P1457" s="48"/>
      <c r="Q1457" s="48"/>
      <c r="R1457" s="48"/>
      <c r="S1457" s="48"/>
      <c r="T1457" s="48"/>
      <c r="U1457" s="48"/>
      <c r="V1457" s="48"/>
      <c r="W1457" s="48"/>
      <c r="X1457" s="48"/>
      <c r="Y1457" s="48"/>
      <c r="Z1457" s="48"/>
      <c r="AA1457" s="48"/>
      <c r="AB1457" s="48"/>
      <c r="AC1457" s="48"/>
      <c r="AD1457" s="48"/>
      <c r="AE1457" s="48"/>
      <c r="AF1457" s="48"/>
      <c r="AG1457" s="48"/>
      <c r="AH1457" s="48"/>
      <c r="AI1457" s="48"/>
      <c r="AJ1457" s="48"/>
      <c r="AK1457" s="48"/>
      <c r="AL1457" s="48"/>
      <c r="AM1457" s="48"/>
      <c r="AN1457" s="48"/>
      <c r="AO1457" s="48"/>
      <c r="AP1457" s="48"/>
      <c r="AQ1457" s="48"/>
      <c r="AR1457" s="48"/>
      <c r="AS1457" s="48"/>
      <c r="AT1457" s="48"/>
      <c r="AU1457" s="48"/>
      <c r="AV1457" s="48"/>
      <c r="AW1457" s="48"/>
      <c r="AX1457" s="48"/>
      <c r="AY1457" s="48"/>
      <c r="AZ1457" s="48"/>
      <c r="BA1457" s="48"/>
      <c r="BB1457" s="48"/>
      <c r="BC1457" s="48"/>
      <c r="BD1457" s="48"/>
      <c r="BE1457" s="48"/>
      <c r="BF1457" s="48"/>
      <c r="BG1457" s="48"/>
      <c r="BH1457" s="48"/>
      <c r="BI1457" s="158"/>
      <c r="BJ1457" s="158"/>
      <c r="BK1457" s="48"/>
      <c r="BL1457" s="307"/>
      <c r="BM1457" s="48"/>
      <c r="BN1457" s="48"/>
      <c r="BO1457" s="48"/>
      <c r="BP1457" s="48"/>
      <c r="BQ1457" s="48"/>
      <c r="BR1457" s="48"/>
      <c r="BS1457" s="48"/>
      <c r="BT1457" s="48"/>
      <c r="BU1457" s="48"/>
      <c r="BV1457" s="48"/>
      <c r="BW1457" s="48"/>
      <c r="BX1457" s="48"/>
      <c r="BY1457" s="48"/>
      <c r="BZ1457" s="328"/>
      <c r="CA1457" s="48"/>
      <c r="CB1457" s="48"/>
      <c r="CC1457" s="48"/>
      <c r="CD1457" s="48"/>
      <c r="CE1457" s="48"/>
      <c r="CF1457" s="48"/>
      <c r="CG1457" s="48"/>
      <c r="CH1457" s="48"/>
      <c r="CI1457" s="48"/>
      <c r="CJ1457" s="48"/>
      <c r="CK1457" s="48"/>
      <c r="CL1457" s="48"/>
      <c r="CM1457" s="48"/>
      <c r="CN1457" s="48"/>
      <c r="CO1457" s="48"/>
      <c r="CP1457" s="48"/>
      <c r="CQ1457" s="48"/>
      <c r="CR1457" s="48"/>
      <c r="CS1457" s="48"/>
      <c r="CT1457" s="48"/>
      <c r="CU1457" s="48"/>
      <c r="CV1457" s="48"/>
      <c r="CW1457" s="48"/>
      <c r="CX1457" s="48"/>
      <c r="CY1457" s="48"/>
      <c r="CZ1457" s="48"/>
      <c r="DA1457" s="48"/>
      <c r="DB1457" s="48"/>
      <c r="DC1457" s="48"/>
      <c r="DD1457" s="48"/>
      <c r="DE1457" s="48"/>
      <c r="DF1457" s="48"/>
      <c r="DG1457" s="48"/>
      <c r="DH1457" s="48"/>
      <c r="DI1457" s="48"/>
      <c r="DJ1457" s="48"/>
      <c r="DK1457" s="48"/>
      <c r="DL1457" s="48"/>
      <c r="DM1457" s="48"/>
      <c r="DN1457" s="48"/>
      <c r="DO1457" s="48"/>
      <c r="DP1457" s="48"/>
      <c r="DQ1457" s="48"/>
      <c r="DR1457" s="48"/>
      <c r="DS1457" s="48"/>
      <c r="DT1457" s="48"/>
      <c r="DU1457" s="48"/>
      <c r="DV1457" s="48"/>
      <c r="DW1457" s="48"/>
      <c r="DX1457" s="48"/>
      <c r="DY1457" s="48"/>
      <c r="DZ1457" s="48"/>
      <c r="EA1457" s="48"/>
      <c r="EB1457" s="48"/>
      <c r="EC1457" s="48"/>
      <c r="ED1457" s="48"/>
      <c r="EE1457" s="48"/>
      <c r="EF1457" s="48"/>
      <c r="EG1457" s="48"/>
      <c r="EH1457" s="48"/>
      <c r="EI1457" s="48"/>
      <c r="EJ1457" s="48"/>
      <c r="EK1457" s="48"/>
      <c r="EL1457" s="48"/>
      <c r="ET1457" s="33" t="s">
        <v>2041</v>
      </c>
      <c r="EU1457" s="33" t="s">
        <v>2039</v>
      </c>
    </row>
    <row r="1458" spans="1:151" ht="12" hidden="1" customHeight="1">
      <c r="A1458" s="48"/>
      <c r="B1458" s="60"/>
      <c r="C1458" s="48"/>
      <c r="D1458" s="60"/>
      <c r="E1458" s="60"/>
      <c r="F1458" s="60"/>
      <c r="G1458" s="60"/>
      <c r="H1458" s="60"/>
      <c r="I1458" s="60"/>
      <c r="J1458" s="60"/>
      <c r="K1458" s="60"/>
      <c r="L1458" s="60"/>
      <c r="M1458" s="48"/>
      <c r="N1458" s="48"/>
      <c r="O1458" s="48"/>
      <c r="P1458" s="48"/>
      <c r="Q1458" s="48"/>
      <c r="R1458" s="48"/>
      <c r="S1458" s="48"/>
      <c r="T1458" s="48"/>
      <c r="U1458" s="48"/>
      <c r="V1458" s="48"/>
      <c r="W1458" s="48"/>
      <c r="X1458" s="48"/>
      <c r="Y1458" s="48"/>
      <c r="Z1458" s="48"/>
      <c r="AA1458" s="48"/>
      <c r="AB1458" s="48"/>
      <c r="AC1458" s="48"/>
      <c r="AD1458" s="48"/>
      <c r="AE1458" s="48"/>
      <c r="AF1458" s="48"/>
      <c r="AG1458" s="48"/>
      <c r="AH1458" s="48"/>
      <c r="AI1458" s="48"/>
      <c r="AJ1458" s="48"/>
      <c r="AK1458" s="48"/>
      <c r="AL1458" s="48"/>
      <c r="AM1458" s="48"/>
      <c r="AN1458" s="48"/>
      <c r="AO1458" s="48"/>
      <c r="AP1458" s="48"/>
      <c r="AQ1458" s="48"/>
      <c r="AR1458" s="48"/>
      <c r="AS1458" s="48"/>
      <c r="AT1458" s="48"/>
      <c r="AU1458" s="48"/>
      <c r="AV1458" s="48"/>
      <c r="AW1458" s="48"/>
      <c r="AX1458" s="48"/>
      <c r="AY1458" s="48"/>
      <c r="AZ1458" s="48"/>
      <c r="BA1458" s="48"/>
      <c r="BB1458" s="48"/>
      <c r="BC1458" s="48"/>
      <c r="BD1458" s="48"/>
      <c r="BE1458" s="48"/>
      <c r="BF1458" s="48"/>
      <c r="BG1458" s="48"/>
      <c r="BH1458" s="48"/>
      <c r="BI1458" s="158"/>
      <c r="BJ1458" s="158"/>
      <c r="BK1458" s="48"/>
      <c r="BL1458" s="307"/>
      <c r="BM1458" s="48"/>
      <c r="BN1458" s="48"/>
      <c r="BO1458" s="48"/>
      <c r="BP1458" s="48"/>
      <c r="BQ1458" s="48"/>
      <c r="BR1458" s="48"/>
      <c r="BS1458" s="48"/>
      <c r="BT1458" s="48"/>
      <c r="BU1458" s="48"/>
      <c r="BV1458" s="48"/>
      <c r="BW1458" s="48"/>
      <c r="BX1458" s="48"/>
      <c r="BY1458" s="48"/>
      <c r="BZ1458" s="328"/>
      <c r="CA1458" s="48"/>
      <c r="CB1458" s="48"/>
      <c r="CC1458" s="48"/>
      <c r="CD1458" s="48"/>
      <c r="CE1458" s="48"/>
      <c r="CF1458" s="48"/>
      <c r="CG1458" s="48"/>
      <c r="CH1458" s="48"/>
      <c r="CI1458" s="48"/>
      <c r="CJ1458" s="48"/>
      <c r="CK1458" s="48"/>
      <c r="CL1458" s="48"/>
      <c r="CM1458" s="48"/>
      <c r="CN1458" s="48"/>
      <c r="CO1458" s="48"/>
      <c r="CP1458" s="48"/>
      <c r="CQ1458" s="48"/>
      <c r="CR1458" s="48"/>
      <c r="CS1458" s="48"/>
      <c r="CT1458" s="48"/>
      <c r="CU1458" s="48"/>
      <c r="CV1458" s="48"/>
      <c r="CW1458" s="48"/>
      <c r="CX1458" s="48"/>
      <c r="CY1458" s="48"/>
      <c r="CZ1458" s="48"/>
      <c r="DA1458" s="48"/>
      <c r="DB1458" s="48"/>
      <c r="DC1458" s="48"/>
      <c r="DD1458" s="48"/>
      <c r="DE1458" s="48"/>
      <c r="DF1458" s="48"/>
      <c r="DG1458" s="48"/>
      <c r="DH1458" s="48"/>
      <c r="DI1458" s="48"/>
      <c r="DJ1458" s="48"/>
      <c r="DK1458" s="48"/>
      <c r="DL1458" s="48"/>
      <c r="DM1458" s="48"/>
      <c r="DN1458" s="48"/>
      <c r="DO1458" s="48"/>
      <c r="DP1458" s="48"/>
      <c r="DQ1458" s="48"/>
      <c r="DR1458" s="48"/>
      <c r="DS1458" s="48"/>
      <c r="DT1458" s="48"/>
      <c r="DU1458" s="48"/>
      <c r="DV1458" s="48"/>
      <c r="DW1458" s="48"/>
      <c r="DX1458" s="48"/>
      <c r="DY1458" s="48"/>
      <c r="DZ1458" s="48"/>
      <c r="EA1458" s="48"/>
      <c r="EB1458" s="48"/>
      <c r="EC1458" s="48"/>
      <c r="ED1458" s="48"/>
      <c r="EE1458" s="48"/>
      <c r="EF1458" s="48"/>
      <c r="EG1458" s="48"/>
      <c r="EH1458" s="48"/>
      <c r="EI1458" s="48"/>
      <c r="EJ1458" s="48"/>
      <c r="EK1458" s="48"/>
      <c r="EL1458" s="48"/>
      <c r="ET1458" s="33" t="s">
        <v>2042</v>
      </c>
      <c r="EU1458" s="33" t="s">
        <v>2040</v>
      </c>
    </row>
    <row r="1459" spans="1:151" ht="12" hidden="1" customHeight="1">
      <c r="A1459" s="48"/>
      <c r="B1459" s="60"/>
      <c r="C1459" s="48"/>
      <c r="D1459" s="60"/>
      <c r="E1459" s="60"/>
      <c r="F1459" s="60"/>
      <c r="G1459" s="60"/>
      <c r="H1459" s="60"/>
      <c r="I1459" s="60"/>
      <c r="J1459" s="60"/>
      <c r="K1459" s="60"/>
      <c r="L1459" s="60"/>
      <c r="M1459" s="48"/>
      <c r="N1459" s="48"/>
      <c r="O1459" s="48"/>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c r="AM1459" s="48"/>
      <c r="AN1459" s="48"/>
      <c r="AO1459" s="48"/>
      <c r="AP1459" s="48"/>
      <c r="AQ1459" s="48"/>
      <c r="AR1459" s="48"/>
      <c r="AS1459" s="48"/>
      <c r="AT1459" s="48"/>
      <c r="AU1459" s="48"/>
      <c r="AV1459" s="48"/>
      <c r="AW1459" s="48"/>
      <c r="AX1459" s="48"/>
      <c r="AY1459" s="48"/>
      <c r="AZ1459" s="48"/>
      <c r="BA1459" s="48"/>
      <c r="BB1459" s="48"/>
      <c r="BC1459" s="48"/>
      <c r="BD1459" s="48"/>
      <c r="BE1459" s="48"/>
      <c r="BF1459" s="48"/>
      <c r="BG1459" s="48"/>
      <c r="BH1459" s="48"/>
      <c r="BI1459" s="158"/>
      <c r="BJ1459" s="158"/>
      <c r="BK1459" s="48"/>
      <c r="BL1459" s="307"/>
      <c r="BM1459" s="48"/>
      <c r="BN1459" s="48"/>
      <c r="BO1459" s="48"/>
      <c r="BP1459" s="48"/>
      <c r="BQ1459" s="48"/>
      <c r="BR1459" s="48"/>
      <c r="BS1459" s="48"/>
      <c r="BT1459" s="48"/>
      <c r="BU1459" s="48"/>
      <c r="BV1459" s="48"/>
      <c r="BW1459" s="48"/>
      <c r="BX1459" s="48"/>
      <c r="BY1459" s="48"/>
      <c r="BZ1459" s="328"/>
      <c r="CA1459" s="48"/>
      <c r="CB1459" s="48"/>
      <c r="CC1459" s="48"/>
      <c r="CD1459" s="48"/>
      <c r="CE1459" s="48"/>
      <c r="CF1459" s="48"/>
      <c r="CG1459" s="48"/>
      <c r="CH1459" s="48"/>
      <c r="CI1459" s="48"/>
      <c r="CJ1459" s="48"/>
      <c r="CK1459" s="48"/>
      <c r="CL1459" s="48"/>
      <c r="CM1459" s="48"/>
      <c r="CN1459" s="48"/>
      <c r="CO1459" s="48"/>
      <c r="CP1459" s="48"/>
      <c r="CQ1459" s="48"/>
      <c r="CR1459" s="48"/>
      <c r="CS1459" s="48"/>
      <c r="CT1459" s="48"/>
      <c r="CU1459" s="48"/>
      <c r="CV1459" s="48"/>
      <c r="CW1459" s="48"/>
      <c r="CX1459" s="48"/>
      <c r="CY1459" s="48"/>
      <c r="CZ1459" s="48"/>
      <c r="DA1459" s="48"/>
      <c r="DB1459" s="48"/>
      <c r="DC1459" s="48"/>
      <c r="DD1459" s="48"/>
      <c r="DE1459" s="48"/>
      <c r="DF1459" s="48"/>
      <c r="DG1459" s="48"/>
      <c r="DH1459" s="48"/>
      <c r="DI1459" s="48"/>
      <c r="DJ1459" s="48"/>
      <c r="DK1459" s="48"/>
      <c r="DL1459" s="48"/>
      <c r="DM1459" s="48"/>
      <c r="DN1459" s="48"/>
      <c r="DO1459" s="48"/>
      <c r="DP1459" s="48"/>
      <c r="DQ1459" s="48"/>
      <c r="DR1459" s="48"/>
      <c r="DS1459" s="48"/>
      <c r="DT1459" s="48"/>
      <c r="DU1459" s="48"/>
      <c r="DV1459" s="48"/>
      <c r="DW1459" s="48"/>
      <c r="DX1459" s="48"/>
      <c r="DY1459" s="48"/>
      <c r="DZ1459" s="48"/>
      <c r="EA1459" s="48"/>
      <c r="EB1459" s="48"/>
      <c r="EC1459" s="48"/>
      <c r="ED1459" s="48"/>
      <c r="EE1459" s="48"/>
      <c r="EF1459" s="48"/>
      <c r="EG1459" s="48"/>
      <c r="EH1459" s="48"/>
      <c r="EI1459" s="48"/>
      <c r="EJ1459" s="48"/>
      <c r="EK1459" s="48"/>
      <c r="EL1459" s="48"/>
      <c r="ET1459" s="33" t="s">
        <v>2043</v>
      </c>
      <c r="EU1459" s="33" t="s">
        <v>2041</v>
      </c>
    </row>
    <row r="1460" spans="1:151" ht="12" hidden="1" customHeight="1">
      <c r="A1460" s="48"/>
      <c r="B1460" s="60"/>
      <c r="C1460" s="48"/>
      <c r="D1460" s="60"/>
      <c r="E1460" s="60"/>
      <c r="F1460" s="60"/>
      <c r="G1460" s="60"/>
      <c r="H1460" s="60"/>
      <c r="I1460" s="60"/>
      <c r="J1460" s="60"/>
      <c r="K1460" s="60"/>
      <c r="L1460" s="60"/>
      <c r="M1460" s="48"/>
      <c r="N1460" s="48"/>
      <c r="O1460" s="48"/>
      <c r="P1460" s="48"/>
      <c r="Q1460" s="48"/>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c r="AM1460" s="48"/>
      <c r="AN1460" s="48"/>
      <c r="AO1460" s="48"/>
      <c r="AP1460" s="48"/>
      <c r="AQ1460" s="48"/>
      <c r="AR1460" s="48"/>
      <c r="AS1460" s="48"/>
      <c r="AT1460" s="48"/>
      <c r="AU1460" s="48"/>
      <c r="AV1460" s="48"/>
      <c r="AW1460" s="48"/>
      <c r="AX1460" s="48"/>
      <c r="AY1460" s="48"/>
      <c r="AZ1460" s="48"/>
      <c r="BA1460" s="48"/>
      <c r="BB1460" s="48"/>
      <c r="BC1460" s="48"/>
      <c r="BD1460" s="48"/>
      <c r="BE1460" s="48"/>
      <c r="BF1460" s="48"/>
      <c r="BG1460" s="48"/>
      <c r="BH1460" s="48"/>
      <c r="BI1460" s="158"/>
      <c r="BJ1460" s="158"/>
      <c r="BK1460" s="48"/>
      <c r="BL1460" s="307"/>
      <c r="BM1460" s="48"/>
      <c r="BN1460" s="48"/>
      <c r="BO1460" s="48"/>
      <c r="BP1460" s="48"/>
      <c r="BQ1460" s="48"/>
      <c r="BR1460" s="48"/>
      <c r="BS1460" s="48"/>
      <c r="BT1460" s="48"/>
      <c r="BU1460" s="48"/>
      <c r="BV1460" s="48"/>
      <c r="BW1460" s="48"/>
      <c r="BX1460" s="48"/>
      <c r="BY1460" s="48"/>
      <c r="BZ1460" s="328"/>
      <c r="CA1460" s="48"/>
      <c r="CB1460" s="48"/>
      <c r="CC1460" s="48"/>
      <c r="CD1460" s="48"/>
      <c r="CE1460" s="48"/>
      <c r="CF1460" s="48"/>
      <c r="CG1460" s="48"/>
      <c r="CH1460" s="48"/>
      <c r="CI1460" s="48"/>
      <c r="CJ1460" s="48"/>
      <c r="CK1460" s="48"/>
      <c r="CL1460" s="48"/>
      <c r="CM1460" s="48"/>
      <c r="CN1460" s="48"/>
      <c r="CO1460" s="48"/>
      <c r="CP1460" s="48"/>
      <c r="CQ1460" s="48"/>
      <c r="CR1460" s="48"/>
      <c r="CS1460" s="48"/>
      <c r="CT1460" s="48"/>
      <c r="CU1460" s="48"/>
      <c r="CV1460" s="48"/>
      <c r="CW1460" s="48"/>
      <c r="CX1460" s="48"/>
      <c r="CY1460" s="48"/>
      <c r="CZ1460" s="48"/>
      <c r="DA1460" s="48"/>
      <c r="DB1460" s="48"/>
      <c r="DC1460" s="48"/>
      <c r="DD1460" s="48"/>
      <c r="DE1460" s="48"/>
      <c r="DF1460" s="48"/>
      <c r="DG1460" s="48"/>
      <c r="DH1460" s="48"/>
      <c r="DI1460" s="48"/>
      <c r="DJ1460" s="48"/>
      <c r="DK1460" s="48"/>
      <c r="DL1460" s="48"/>
      <c r="DM1460" s="48"/>
      <c r="DN1460" s="48"/>
      <c r="DO1460" s="48"/>
      <c r="DP1460" s="48"/>
      <c r="DQ1460" s="48"/>
      <c r="DR1460" s="48"/>
      <c r="DS1460" s="48"/>
      <c r="DT1460" s="48"/>
      <c r="DU1460" s="48"/>
      <c r="DV1460" s="48"/>
      <c r="DW1460" s="48"/>
      <c r="DX1460" s="48"/>
      <c r="DY1460" s="48"/>
      <c r="DZ1460" s="48"/>
      <c r="EA1460" s="48"/>
      <c r="EB1460" s="48"/>
      <c r="EC1460" s="48"/>
      <c r="ED1460" s="48"/>
      <c r="EE1460" s="48"/>
      <c r="EF1460" s="48"/>
      <c r="EG1460" s="48"/>
      <c r="EH1460" s="48"/>
      <c r="EI1460" s="48"/>
      <c r="EJ1460" s="48"/>
      <c r="EK1460" s="48"/>
      <c r="EL1460" s="48"/>
      <c r="ET1460" s="33" t="s">
        <v>2044</v>
      </c>
      <c r="EU1460" s="33" t="s">
        <v>2042</v>
      </c>
    </row>
    <row r="1461" spans="1:151" ht="12" hidden="1" customHeight="1">
      <c r="A1461" s="48"/>
      <c r="B1461" s="60"/>
      <c r="C1461" s="48"/>
      <c r="D1461" s="60"/>
      <c r="E1461" s="60"/>
      <c r="F1461" s="60"/>
      <c r="G1461" s="60"/>
      <c r="H1461" s="60"/>
      <c r="I1461" s="60"/>
      <c r="J1461" s="60"/>
      <c r="K1461" s="60"/>
      <c r="L1461" s="60"/>
      <c r="M1461" s="48"/>
      <c r="N1461" s="48"/>
      <c r="O1461" s="48"/>
      <c r="P1461" s="48"/>
      <c r="Q1461" s="48"/>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c r="AM1461" s="48"/>
      <c r="AN1461" s="48"/>
      <c r="AO1461" s="48"/>
      <c r="AP1461" s="48"/>
      <c r="AQ1461" s="48"/>
      <c r="AR1461" s="48"/>
      <c r="AS1461" s="48"/>
      <c r="AT1461" s="48"/>
      <c r="AU1461" s="48"/>
      <c r="AV1461" s="48"/>
      <c r="AW1461" s="48"/>
      <c r="AX1461" s="48"/>
      <c r="AY1461" s="48"/>
      <c r="AZ1461" s="48"/>
      <c r="BA1461" s="48"/>
      <c r="BB1461" s="48"/>
      <c r="BC1461" s="48"/>
      <c r="BD1461" s="48"/>
      <c r="BE1461" s="48"/>
      <c r="BF1461" s="48"/>
      <c r="BG1461" s="48"/>
      <c r="BH1461" s="48"/>
      <c r="BI1461" s="158"/>
      <c r="BJ1461" s="158"/>
      <c r="BK1461" s="48"/>
      <c r="BL1461" s="307"/>
      <c r="BM1461" s="48"/>
      <c r="BN1461" s="48"/>
      <c r="BO1461" s="48"/>
      <c r="BP1461" s="48"/>
      <c r="BQ1461" s="48"/>
      <c r="BR1461" s="48"/>
      <c r="BS1461" s="48"/>
      <c r="BT1461" s="48"/>
      <c r="BU1461" s="48"/>
      <c r="BV1461" s="48"/>
      <c r="BW1461" s="48"/>
      <c r="BX1461" s="48"/>
      <c r="BY1461" s="48"/>
      <c r="BZ1461" s="328"/>
      <c r="CA1461" s="48"/>
      <c r="CB1461" s="48"/>
      <c r="CC1461" s="48"/>
      <c r="CD1461" s="48"/>
      <c r="CE1461" s="48"/>
      <c r="CF1461" s="48"/>
      <c r="CG1461" s="48"/>
      <c r="CH1461" s="48"/>
      <c r="CI1461" s="48"/>
      <c r="CJ1461" s="48"/>
      <c r="CK1461" s="48"/>
      <c r="CL1461" s="48"/>
      <c r="CM1461" s="48"/>
      <c r="CN1461" s="48"/>
      <c r="CO1461" s="48"/>
      <c r="CP1461" s="48"/>
      <c r="CQ1461" s="48"/>
      <c r="CR1461" s="48"/>
      <c r="CS1461" s="48"/>
      <c r="CT1461" s="48"/>
      <c r="CU1461" s="48"/>
      <c r="CV1461" s="48"/>
      <c r="CW1461" s="48"/>
      <c r="CX1461" s="48"/>
      <c r="CY1461" s="48"/>
      <c r="CZ1461" s="48"/>
      <c r="DA1461" s="48"/>
      <c r="DB1461" s="48"/>
      <c r="DC1461" s="48"/>
      <c r="DD1461" s="48"/>
      <c r="DE1461" s="48"/>
      <c r="DF1461" s="48"/>
      <c r="DG1461" s="48"/>
      <c r="DH1461" s="48"/>
      <c r="DI1461" s="48"/>
      <c r="DJ1461" s="48"/>
      <c r="DK1461" s="48"/>
      <c r="DL1461" s="48"/>
      <c r="DM1461" s="48"/>
      <c r="DN1461" s="48"/>
      <c r="DO1461" s="48"/>
      <c r="DP1461" s="48"/>
      <c r="DQ1461" s="48"/>
      <c r="DR1461" s="48"/>
      <c r="DS1461" s="48"/>
      <c r="DT1461" s="48"/>
      <c r="DU1461" s="48"/>
      <c r="DV1461" s="48"/>
      <c r="DW1461" s="48"/>
      <c r="DX1461" s="48"/>
      <c r="DY1461" s="48"/>
      <c r="DZ1461" s="48"/>
      <c r="EA1461" s="48"/>
      <c r="EB1461" s="48"/>
      <c r="EC1461" s="48"/>
      <c r="ED1461" s="48"/>
      <c r="EE1461" s="48"/>
      <c r="EF1461" s="48"/>
      <c r="EG1461" s="48"/>
      <c r="EH1461" s="48"/>
      <c r="EI1461" s="48"/>
      <c r="EJ1461" s="48"/>
      <c r="EK1461" s="48"/>
      <c r="EL1461" s="48"/>
      <c r="ET1461" s="33" t="s">
        <v>2045</v>
      </c>
      <c r="EU1461" s="33" t="s">
        <v>2043</v>
      </c>
    </row>
    <row r="1462" spans="1:151" ht="12" hidden="1" customHeight="1">
      <c r="A1462" s="48"/>
      <c r="B1462" s="60"/>
      <c r="C1462" s="48"/>
      <c r="D1462" s="60"/>
      <c r="E1462" s="60"/>
      <c r="F1462" s="60"/>
      <c r="G1462" s="60"/>
      <c r="H1462" s="60"/>
      <c r="I1462" s="60"/>
      <c r="J1462" s="60"/>
      <c r="K1462" s="60"/>
      <c r="L1462" s="60"/>
      <c r="M1462" s="48"/>
      <c r="N1462" s="48"/>
      <c r="O1462" s="48"/>
      <c r="P1462" s="48"/>
      <c r="Q1462" s="48"/>
      <c r="R1462" s="48"/>
      <c r="S1462" s="48"/>
      <c r="T1462" s="48"/>
      <c r="U1462" s="48"/>
      <c r="V1462" s="48"/>
      <c r="W1462" s="48"/>
      <c r="X1462" s="48"/>
      <c r="Y1462" s="48"/>
      <c r="Z1462" s="48"/>
      <c r="AA1462" s="48"/>
      <c r="AB1462" s="48"/>
      <c r="AC1462" s="48"/>
      <c r="AD1462" s="48"/>
      <c r="AE1462" s="48"/>
      <c r="AF1462" s="48"/>
      <c r="AG1462" s="48"/>
      <c r="AH1462" s="48"/>
      <c r="AI1462" s="48"/>
      <c r="AJ1462" s="48"/>
      <c r="AK1462" s="48"/>
      <c r="AL1462" s="48"/>
      <c r="AM1462" s="48"/>
      <c r="AN1462" s="48"/>
      <c r="AO1462" s="48"/>
      <c r="AP1462" s="48"/>
      <c r="AQ1462" s="48"/>
      <c r="AR1462" s="48"/>
      <c r="AS1462" s="48"/>
      <c r="AT1462" s="48"/>
      <c r="AU1462" s="48"/>
      <c r="AV1462" s="48"/>
      <c r="AW1462" s="48"/>
      <c r="AX1462" s="48"/>
      <c r="AY1462" s="48"/>
      <c r="AZ1462" s="48"/>
      <c r="BA1462" s="48"/>
      <c r="BB1462" s="48"/>
      <c r="BC1462" s="48"/>
      <c r="BD1462" s="48"/>
      <c r="BE1462" s="48"/>
      <c r="BF1462" s="48"/>
      <c r="BG1462" s="48"/>
      <c r="BH1462" s="48"/>
      <c r="BI1462" s="158"/>
      <c r="BJ1462" s="158"/>
      <c r="BK1462" s="48"/>
      <c r="BL1462" s="307"/>
      <c r="BM1462" s="48"/>
      <c r="BN1462" s="48"/>
      <c r="BO1462" s="48"/>
      <c r="BP1462" s="48"/>
      <c r="BQ1462" s="48"/>
      <c r="BR1462" s="48"/>
      <c r="BS1462" s="48"/>
      <c r="BT1462" s="48"/>
      <c r="BU1462" s="48"/>
      <c r="BV1462" s="48"/>
      <c r="BW1462" s="48"/>
      <c r="BX1462" s="48"/>
      <c r="BY1462" s="48"/>
      <c r="BZ1462" s="328"/>
      <c r="CA1462" s="48"/>
      <c r="CB1462" s="48"/>
      <c r="CC1462" s="48"/>
      <c r="CD1462" s="48"/>
      <c r="CE1462" s="48"/>
      <c r="CF1462" s="48"/>
      <c r="CG1462" s="48"/>
      <c r="CH1462" s="48"/>
      <c r="CI1462" s="48"/>
      <c r="CJ1462" s="48"/>
      <c r="CK1462" s="48"/>
      <c r="CL1462" s="48"/>
      <c r="CM1462" s="48"/>
      <c r="CN1462" s="48"/>
      <c r="CO1462" s="48"/>
      <c r="CP1462" s="48"/>
      <c r="CQ1462" s="48"/>
      <c r="CR1462" s="48"/>
      <c r="CS1462" s="48"/>
      <c r="CT1462" s="48"/>
      <c r="CU1462" s="48"/>
      <c r="CV1462" s="48"/>
      <c r="CW1462" s="48"/>
      <c r="CX1462" s="48"/>
      <c r="CY1462" s="48"/>
      <c r="CZ1462" s="48"/>
      <c r="DA1462" s="48"/>
      <c r="DB1462" s="48"/>
      <c r="DC1462" s="48"/>
      <c r="DD1462" s="48"/>
      <c r="DE1462" s="48"/>
      <c r="DF1462" s="48"/>
      <c r="DG1462" s="48"/>
      <c r="DH1462" s="48"/>
      <c r="DI1462" s="48"/>
      <c r="DJ1462" s="48"/>
      <c r="DK1462" s="48"/>
      <c r="DL1462" s="48"/>
      <c r="DM1462" s="48"/>
      <c r="DN1462" s="48"/>
      <c r="DO1462" s="48"/>
      <c r="DP1462" s="48"/>
      <c r="DQ1462" s="48"/>
      <c r="DR1462" s="48"/>
      <c r="DS1462" s="48"/>
      <c r="DT1462" s="48"/>
      <c r="DU1462" s="48"/>
      <c r="DV1462" s="48"/>
      <c r="DW1462" s="48"/>
      <c r="DX1462" s="48"/>
      <c r="DY1462" s="48"/>
      <c r="DZ1462" s="48"/>
      <c r="EA1462" s="48"/>
      <c r="EB1462" s="48"/>
      <c r="EC1462" s="48"/>
      <c r="ED1462" s="48"/>
      <c r="EE1462" s="48"/>
      <c r="EF1462" s="48"/>
      <c r="EG1462" s="48"/>
      <c r="EH1462" s="48"/>
      <c r="EI1462" s="48"/>
      <c r="EJ1462" s="48"/>
      <c r="EK1462" s="48"/>
      <c r="EL1462" s="48"/>
      <c r="ET1462" s="33" t="s">
        <v>2046</v>
      </c>
      <c r="EU1462" s="33" t="s">
        <v>2044</v>
      </c>
    </row>
    <row r="1463" spans="1:151" ht="12" hidden="1" customHeight="1">
      <c r="A1463" s="48"/>
      <c r="B1463" s="60"/>
      <c r="C1463" s="48"/>
      <c r="D1463" s="60"/>
      <c r="E1463" s="60"/>
      <c r="F1463" s="60"/>
      <c r="G1463" s="60"/>
      <c r="H1463" s="60"/>
      <c r="I1463" s="60"/>
      <c r="J1463" s="60"/>
      <c r="K1463" s="60"/>
      <c r="L1463" s="60"/>
      <c r="M1463" s="48"/>
      <c r="N1463" s="48"/>
      <c r="O1463" s="48"/>
      <c r="P1463" s="48"/>
      <c r="Q1463" s="48"/>
      <c r="R1463" s="48"/>
      <c r="S1463" s="48"/>
      <c r="T1463" s="48"/>
      <c r="U1463" s="48"/>
      <c r="V1463" s="48"/>
      <c r="W1463" s="48"/>
      <c r="X1463" s="48"/>
      <c r="Y1463" s="48"/>
      <c r="Z1463" s="48"/>
      <c r="AA1463" s="48"/>
      <c r="AB1463" s="48"/>
      <c r="AC1463" s="48"/>
      <c r="AD1463" s="48"/>
      <c r="AE1463" s="48"/>
      <c r="AF1463" s="48"/>
      <c r="AG1463" s="48"/>
      <c r="AH1463" s="48"/>
      <c r="AI1463" s="48"/>
      <c r="AJ1463" s="48"/>
      <c r="AK1463" s="48"/>
      <c r="AL1463" s="48"/>
      <c r="AM1463" s="48"/>
      <c r="AN1463" s="48"/>
      <c r="AO1463" s="48"/>
      <c r="AP1463" s="48"/>
      <c r="AQ1463" s="48"/>
      <c r="AR1463" s="48"/>
      <c r="AS1463" s="48"/>
      <c r="AT1463" s="48"/>
      <c r="AU1463" s="48"/>
      <c r="AV1463" s="48"/>
      <c r="AW1463" s="48"/>
      <c r="AX1463" s="48"/>
      <c r="AY1463" s="48"/>
      <c r="AZ1463" s="48"/>
      <c r="BA1463" s="48"/>
      <c r="BB1463" s="48"/>
      <c r="BC1463" s="48"/>
      <c r="BD1463" s="48"/>
      <c r="BE1463" s="48"/>
      <c r="BF1463" s="48"/>
      <c r="BG1463" s="48"/>
      <c r="BH1463" s="48"/>
      <c r="BI1463" s="158"/>
      <c r="BJ1463" s="158"/>
      <c r="BK1463" s="48"/>
      <c r="BL1463" s="307"/>
      <c r="BM1463" s="48"/>
      <c r="BN1463" s="48"/>
      <c r="BO1463" s="48"/>
      <c r="BP1463" s="48"/>
      <c r="BQ1463" s="48"/>
      <c r="BR1463" s="48"/>
      <c r="BS1463" s="48"/>
      <c r="BT1463" s="48"/>
      <c r="BU1463" s="48"/>
      <c r="BV1463" s="48"/>
      <c r="BW1463" s="48"/>
      <c r="BX1463" s="48"/>
      <c r="BY1463" s="48"/>
      <c r="BZ1463" s="328"/>
      <c r="CA1463" s="48"/>
      <c r="CB1463" s="48"/>
      <c r="CC1463" s="48"/>
      <c r="CD1463" s="48"/>
      <c r="CE1463" s="48"/>
      <c r="CF1463" s="48"/>
      <c r="CG1463" s="48"/>
      <c r="CH1463" s="48"/>
      <c r="CI1463" s="48"/>
      <c r="CJ1463" s="48"/>
      <c r="CK1463" s="48"/>
      <c r="CL1463" s="48"/>
      <c r="CM1463" s="48"/>
      <c r="CN1463" s="48"/>
      <c r="CO1463" s="48"/>
      <c r="CP1463" s="48"/>
      <c r="CQ1463" s="48"/>
      <c r="CR1463" s="48"/>
      <c r="CS1463" s="48"/>
      <c r="CT1463" s="48"/>
      <c r="CU1463" s="48"/>
      <c r="CV1463" s="48"/>
      <c r="CW1463" s="48"/>
      <c r="CX1463" s="48"/>
      <c r="CY1463" s="48"/>
      <c r="CZ1463" s="48"/>
      <c r="DA1463" s="48"/>
      <c r="DB1463" s="48"/>
      <c r="DC1463" s="48"/>
      <c r="DD1463" s="48"/>
      <c r="DE1463" s="48"/>
      <c r="DF1463" s="48"/>
      <c r="DG1463" s="48"/>
      <c r="DH1463" s="48"/>
      <c r="DI1463" s="48"/>
      <c r="DJ1463" s="48"/>
      <c r="DK1463" s="48"/>
      <c r="DL1463" s="48"/>
      <c r="DM1463" s="48"/>
      <c r="DN1463" s="48"/>
      <c r="DO1463" s="48"/>
      <c r="DP1463" s="48"/>
      <c r="DQ1463" s="48"/>
      <c r="DR1463" s="48"/>
      <c r="DS1463" s="48"/>
      <c r="DT1463" s="48"/>
      <c r="DU1463" s="48"/>
      <c r="DV1463" s="48"/>
      <c r="DW1463" s="48"/>
      <c r="DX1463" s="48"/>
      <c r="DY1463" s="48"/>
      <c r="DZ1463" s="48"/>
      <c r="EA1463" s="48"/>
      <c r="EB1463" s="48"/>
      <c r="EC1463" s="48"/>
      <c r="ED1463" s="48"/>
      <c r="EE1463" s="48"/>
      <c r="EF1463" s="48"/>
      <c r="EG1463" s="48"/>
      <c r="EH1463" s="48"/>
      <c r="EI1463" s="48"/>
      <c r="EJ1463" s="48"/>
      <c r="EK1463" s="48"/>
      <c r="EL1463" s="48"/>
      <c r="ET1463" s="33" t="s">
        <v>2047</v>
      </c>
      <c r="EU1463" s="33" t="s">
        <v>2045</v>
      </c>
    </row>
    <row r="1464" spans="1:151" ht="12" hidden="1" customHeight="1">
      <c r="A1464" s="48"/>
      <c r="B1464" s="60"/>
      <c r="C1464" s="48"/>
      <c r="D1464" s="60"/>
      <c r="E1464" s="60"/>
      <c r="F1464" s="60"/>
      <c r="G1464" s="60"/>
      <c r="H1464" s="60"/>
      <c r="I1464" s="60"/>
      <c r="J1464" s="60"/>
      <c r="K1464" s="60"/>
      <c r="L1464" s="60"/>
      <c r="M1464" s="48"/>
      <c r="N1464" s="48"/>
      <c r="O1464" s="48"/>
      <c r="P1464" s="48"/>
      <c r="Q1464" s="48"/>
      <c r="R1464" s="48"/>
      <c r="S1464" s="48"/>
      <c r="T1464" s="48"/>
      <c r="U1464" s="48"/>
      <c r="V1464" s="48"/>
      <c r="W1464" s="48"/>
      <c r="X1464" s="48"/>
      <c r="Y1464" s="48"/>
      <c r="Z1464" s="48"/>
      <c r="AA1464" s="48"/>
      <c r="AB1464" s="48"/>
      <c r="AC1464" s="48"/>
      <c r="AD1464" s="48"/>
      <c r="AE1464" s="48"/>
      <c r="AF1464" s="48"/>
      <c r="AG1464" s="48"/>
      <c r="AH1464" s="48"/>
      <c r="AI1464" s="48"/>
      <c r="AJ1464" s="48"/>
      <c r="AK1464" s="48"/>
      <c r="AL1464" s="48"/>
      <c r="AM1464" s="48"/>
      <c r="AN1464" s="48"/>
      <c r="AO1464" s="48"/>
      <c r="AP1464" s="48"/>
      <c r="AQ1464" s="48"/>
      <c r="AR1464" s="48"/>
      <c r="AS1464" s="48"/>
      <c r="AT1464" s="48"/>
      <c r="AU1464" s="48"/>
      <c r="AV1464" s="48"/>
      <c r="AW1464" s="48"/>
      <c r="AX1464" s="48"/>
      <c r="AY1464" s="48"/>
      <c r="AZ1464" s="48"/>
      <c r="BA1464" s="48"/>
      <c r="BB1464" s="48"/>
      <c r="BC1464" s="48"/>
      <c r="BD1464" s="48"/>
      <c r="BE1464" s="48"/>
      <c r="BF1464" s="48"/>
      <c r="BG1464" s="48"/>
      <c r="BH1464" s="48"/>
      <c r="BI1464" s="158"/>
      <c r="BJ1464" s="158"/>
      <c r="BK1464" s="48"/>
      <c r="BL1464" s="307"/>
      <c r="BM1464" s="48"/>
      <c r="BN1464" s="48"/>
      <c r="BO1464" s="48"/>
      <c r="BP1464" s="48"/>
      <c r="BQ1464" s="48"/>
      <c r="BR1464" s="48"/>
      <c r="BS1464" s="48"/>
      <c r="BT1464" s="48"/>
      <c r="BU1464" s="48"/>
      <c r="BV1464" s="48"/>
      <c r="BW1464" s="48"/>
      <c r="BX1464" s="48"/>
      <c r="BY1464" s="48"/>
      <c r="BZ1464" s="328"/>
      <c r="CA1464" s="48"/>
      <c r="CB1464" s="48"/>
      <c r="CC1464" s="48"/>
      <c r="CD1464" s="48"/>
      <c r="CE1464" s="48"/>
      <c r="CF1464" s="48"/>
      <c r="CG1464" s="48"/>
      <c r="CH1464" s="48"/>
      <c r="CI1464" s="48"/>
      <c r="CJ1464" s="48"/>
      <c r="CK1464" s="48"/>
      <c r="CL1464" s="48"/>
      <c r="CM1464" s="48"/>
      <c r="CN1464" s="48"/>
      <c r="CO1464" s="48"/>
      <c r="CP1464" s="48"/>
      <c r="CQ1464" s="48"/>
      <c r="CR1464" s="48"/>
      <c r="CS1464" s="48"/>
      <c r="CT1464" s="48"/>
      <c r="CU1464" s="48"/>
      <c r="CV1464" s="48"/>
      <c r="CW1464" s="48"/>
      <c r="CX1464" s="48"/>
      <c r="CY1464" s="48"/>
      <c r="CZ1464" s="48"/>
      <c r="DA1464" s="48"/>
      <c r="DB1464" s="48"/>
      <c r="DC1464" s="48"/>
      <c r="DD1464" s="48"/>
      <c r="DE1464" s="48"/>
      <c r="DF1464" s="48"/>
      <c r="DG1464" s="48"/>
      <c r="DH1464" s="48"/>
      <c r="DI1464" s="48"/>
      <c r="DJ1464" s="48"/>
      <c r="DK1464" s="48"/>
      <c r="DL1464" s="48"/>
      <c r="DM1464" s="48"/>
      <c r="DN1464" s="48"/>
      <c r="DO1464" s="48"/>
      <c r="DP1464" s="48"/>
      <c r="DQ1464" s="48"/>
      <c r="DR1464" s="48"/>
      <c r="DS1464" s="48"/>
      <c r="DT1464" s="48"/>
      <c r="DU1464" s="48"/>
      <c r="DV1464" s="48"/>
      <c r="DW1464" s="48"/>
      <c r="DX1464" s="48"/>
      <c r="DY1464" s="48"/>
      <c r="DZ1464" s="48"/>
      <c r="EA1464" s="48"/>
      <c r="EB1464" s="48"/>
      <c r="EC1464" s="48"/>
      <c r="ED1464" s="48"/>
      <c r="EE1464" s="48"/>
      <c r="EF1464" s="48"/>
      <c r="EG1464" s="48"/>
      <c r="EH1464" s="48"/>
      <c r="EI1464" s="48"/>
      <c r="EJ1464" s="48"/>
      <c r="EK1464" s="48"/>
      <c r="EL1464" s="48"/>
      <c r="ET1464" s="33" t="s">
        <v>2048</v>
      </c>
      <c r="EU1464" s="33" t="s">
        <v>2046</v>
      </c>
    </row>
    <row r="1465" spans="1:151" ht="12" hidden="1" customHeight="1">
      <c r="A1465" s="48"/>
      <c r="B1465" s="60"/>
      <c r="C1465" s="48"/>
      <c r="D1465" s="60"/>
      <c r="E1465" s="60"/>
      <c r="F1465" s="60"/>
      <c r="G1465" s="60"/>
      <c r="H1465" s="60"/>
      <c r="I1465" s="60"/>
      <c r="J1465" s="60"/>
      <c r="K1465" s="60"/>
      <c r="L1465" s="60"/>
      <c r="M1465" s="48"/>
      <c r="N1465" s="48"/>
      <c r="O1465" s="48"/>
      <c r="P1465" s="48"/>
      <c r="Q1465" s="48"/>
      <c r="R1465" s="48"/>
      <c r="S1465" s="48"/>
      <c r="T1465" s="48"/>
      <c r="U1465" s="48"/>
      <c r="V1465" s="48"/>
      <c r="W1465" s="48"/>
      <c r="X1465" s="48"/>
      <c r="Y1465" s="48"/>
      <c r="Z1465" s="48"/>
      <c r="AA1465" s="48"/>
      <c r="AB1465" s="48"/>
      <c r="AC1465" s="48"/>
      <c r="AD1465" s="48"/>
      <c r="AE1465" s="48"/>
      <c r="AF1465" s="48"/>
      <c r="AG1465" s="48"/>
      <c r="AH1465" s="48"/>
      <c r="AI1465" s="48"/>
      <c r="AJ1465" s="48"/>
      <c r="AK1465" s="48"/>
      <c r="AL1465" s="48"/>
      <c r="AM1465" s="48"/>
      <c r="AN1465" s="48"/>
      <c r="AO1465" s="48"/>
      <c r="AP1465" s="48"/>
      <c r="AQ1465" s="48"/>
      <c r="AR1465" s="48"/>
      <c r="AS1465" s="48"/>
      <c r="AT1465" s="48"/>
      <c r="AU1465" s="48"/>
      <c r="AV1465" s="48"/>
      <c r="AW1465" s="48"/>
      <c r="AX1465" s="48"/>
      <c r="AY1465" s="48"/>
      <c r="AZ1465" s="48"/>
      <c r="BA1465" s="48"/>
      <c r="BB1465" s="48"/>
      <c r="BC1465" s="48"/>
      <c r="BD1465" s="48"/>
      <c r="BE1465" s="48"/>
      <c r="BF1465" s="48"/>
      <c r="BG1465" s="48"/>
      <c r="BH1465" s="48"/>
      <c r="BI1465" s="158"/>
      <c r="BJ1465" s="158"/>
      <c r="BK1465" s="48"/>
      <c r="BL1465" s="307"/>
      <c r="BM1465" s="48"/>
      <c r="BN1465" s="48"/>
      <c r="BO1465" s="48"/>
      <c r="BP1465" s="48"/>
      <c r="BQ1465" s="48"/>
      <c r="BR1465" s="48"/>
      <c r="BS1465" s="48"/>
      <c r="BT1465" s="48"/>
      <c r="BU1465" s="48"/>
      <c r="BV1465" s="48"/>
      <c r="BW1465" s="48"/>
      <c r="BX1465" s="48"/>
      <c r="BY1465" s="48"/>
      <c r="BZ1465" s="328"/>
      <c r="CA1465" s="48"/>
      <c r="CB1465" s="48"/>
      <c r="CC1465" s="48"/>
      <c r="CD1465" s="48"/>
      <c r="CE1465" s="48"/>
      <c r="CF1465" s="48"/>
      <c r="CG1465" s="48"/>
      <c r="CH1465" s="48"/>
      <c r="CI1465" s="48"/>
      <c r="CJ1465" s="48"/>
      <c r="CK1465" s="48"/>
      <c r="CL1465" s="48"/>
      <c r="CM1465" s="48"/>
      <c r="CN1465" s="48"/>
      <c r="CO1465" s="48"/>
      <c r="CP1465" s="48"/>
      <c r="CQ1465" s="48"/>
      <c r="CR1465" s="48"/>
      <c r="CS1465" s="48"/>
      <c r="CT1465" s="48"/>
      <c r="CU1465" s="48"/>
      <c r="CV1465" s="48"/>
      <c r="CW1465" s="48"/>
      <c r="CX1465" s="48"/>
      <c r="CY1465" s="48"/>
      <c r="CZ1465" s="48"/>
      <c r="DA1465" s="48"/>
      <c r="DB1465" s="48"/>
      <c r="DC1465" s="48"/>
      <c r="DD1465" s="48"/>
      <c r="DE1465" s="48"/>
      <c r="DF1465" s="48"/>
      <c r="DG1465" s="48"/>
      <c r="DH1465" s="48"/>
      <c r="DI1465" s="48"/>
      <c r="DJ1465" s="48"/>
      <c r="DK1465" s="48"/>
      <c r="DL1465" s="48"/>
      <c r="DM1465" s="48"/>
      <c r="DN1465" s="48"/>
      <c r="DO1465" s="48"/>
      <c r="DP1465" s="48"/>
      <c r="DQ1465" s="48"/>
      <c r="DR1465" s="48"/>
      <c r="DS1465" s="48"/>
      <c r="DT1465" s="48"/>
      <c r="DU1465" s="48"/>
      <c r="DV1465" s="48"/>
      <c r="DW1465" s="48"/>
      <c r="DX1465" s="48"/>
      <c r="DY1465" s="48"/>
      <c r="DZ1465" s="48"/>
      <c r="EA1465" s="48"/>
      <c r="EB1465" s="48"/>
      <c r="EC1465" s="48"/>
      <c r="ED1465" s="48"/>
      <c r="EE1465" s="48"/>
      <c r="EF1465" s="48"/>
      <c r="EG1465" s="48"/>
      <c r="EH1465" s="48"/>
      <c r="EI1465" s="48"/>
      <c r="EJ1465" s="48"/>
      <c r="EK1465" s="48"/>
      <c r="EL1465" s="48"/>
      <c r="ET1465" s="33" t="s">
        <v>2049</v>
      </c>
      <c r="EU1465" s="33" t="s">
        <v>2047</v>
      </c>
    </row>
    <row r="1466" spans="1:151" ht="12" hidden="1" customHeight="1">
      <c r="A1466" s="48"/>
      <c r="B1466" s="60"/>
      <c r="C1466" s="48"/>
      <c r="D1466" s="60"/>
      <c r="E1466" s="60"/>
      <c r="F1466" s="60"/>
      <c r="G1466" s="60"/>
      <c r="H1466" s="60"/>
      <c r="I1466" s="60"/>
      <c r="J1466" s="60"/>
      <c r="K1466" s="60"/>
      <c r="L1466" s="60"/>
      <c r="M1466" s="48"/>
      <c r="N1466" s="48"/>
      <c r="O1466" s="48"/>
      <c r="P1466" s="48"/>
      <c r="Q1466" s="48"/>
      <c r="R1466" s="48"/>
      <c r="S1466" s="48"/>
      <c r="T1466" s="48"/>
      <c r="U1466" s="48"/>
      <c r="V1466" s="48"/>
      <c r="W1466" s="48"/>
      <c r="X1466" s="48"/>
      <c r="Y1466" s="48"/>
      <c r="Z1466" s="48"/>
      <c r="AA1466" s="48"/>
      <c r="AB1466" s="48"/>
      <c r="AC1466" s="48"/>
      <c r="AD1466" s="48"/>
      <c r="AE1466" s="48"/>
      <c r="AF1466" s="48"/>
      <c r="AG1466" s="48"/>
      <c r="AH1466" s="48"/>
      <c r="AI1466" s="48"/>
      <c r="AJ1466" s="48"/>
      <c r="AK1466" s="48"/>
      <c r="AL1466" s="48"/>
      <c r="AM1466" s="48"/>
      <c r="AN1466" s="48"/>
      <c r="AO1466" s="48"/>
      <c r="AP1466" s="48"/>
      <c r="AQ1466" s="48"/>
      <c r="AR1466" s="48"/>
      <c r="AS1466" s="48"/>
      <c r="AT1466" s="48"/>
      <c r="AU1466" s="48"/>
      <c r="AV1466" s="48"/>
      <c r="AW1466" s="48"/>
      <c r="AX1466" s="48"/>
      <c r="AY1466" s="48"/>
      <c r="AZ1466" s="48"/>
      <c r="BA1466" s="48"/>
      <c r="BB1466" s="48"/>
      <c r="BC1466" s="48"/>
      <c r="BD1466" s="48"/>
      <c r="BE1466" s="48"/>
      <c r="BF1466" s="48"/>
      <c r="BG1466" s="48"/>
      <c r="BH1466" s="48"/>
      <c r="BI1466" s="158"/>
      <c r="BJ1466" s="158"/>
      <c r="BK1466" s="48"/>
      <c r="BL1466" s="307"/>
      <c r="BM1466" s="48"/>
      <c r="BN1466" s="48"/>
      <c r="BO1466" s="48"/>
      <c r="BP1466" s="48"/>
      <c r="BQ1466" s="48"/>
      <c r="BR1466" s="48"/>
      <c r="BS1466" s="48"/>
      <c r="BT1466" s="48"/>
      <c r="BU1466" s="48"/>
      <c r="BV1466" s="48"/>
      <c r="BW1466" s="48"/>
      <c r="BX1466" s="48"/>
      <c r="BY1466" s="48"/>
      <c r="BZ1466" s="328"/>
      <c r="CA1466" s="48"/>
      <c r="CB1466" s="48"/>
      <c r="CC1466" s="48"/>
      <c r="CD1466" s="48"/>
      <c r="CE1466" s="48"/>
      <c r="CF1466" s="48"/>
      <c r="CG1466" s="48"/>
      <c r="CH1466" s="48"/>
      <c r="CI1466" s="48"/>
      <c r="CJ1466" s="48"/>
      <c r="CK1466" s="48"/>
      <c r="CL1466" s="48"/>
      <c r="CM1466" s="48"/>
      <c r="CN1466" s="48"/>
      <c r="CO1466" s="48"/>
      <c r="CP1466" s="48"/>
      <c r="CQ1466" s="48"/>
      <c r="CR1466" s="48"/>
      <c r="CS1466" s="48"/>
      <c r="CT1466" s="48"/>
      <c r="CU1466" s="48"/>
      <c r="CV1466" s="48"/>
      <c r="CW1466" s="48"/>
      <c r="CX1466" s="48"/>
      <c r="CY1466" s="48"/>
      <c r="CZ1466" s="48"/>
      <c r="DA1466" s="48"/>
      <c r="DB1466" s="48"/>
      <c r="DC1466" s="48"/>
      <c r="DD1466" s="48"/>
      <c r="DE1466" s="48"/>
      <c r="DF1466" s="48"/>
      <c r="DG1466" s="48"/>
      <c r="DH1466" s="48"/>
      <c r="DI1466" s="48"/>
      <c r="DJ1466" s="48"/>
      <c r="DK1466" s="48"/>
      <c r="DL1466" s="48"/>
      <c r="DM1466" s="48"/>
      <c r="DN1466" s="48"/>
      <c r="DO1466" s="48"/>
      <c r="DP1466" s="48"/>
      <c r="DQ1466" s="48"/>
      <c r="DR1466" s="48"/>
      <c r="DS1466" s="48"/>
      <c r="DT1466" s="48"/>
      <c r="DU1466" s="48"/>
      <c r="DV1466" s="48"/>
      <c r="DW1466" s="48"/>
      <c r="DX1466" s="48"/>
      <c r="DY1466" s="48"/>
      <c r="DZ1466" s="48"/>
      <c r="EA1466" s="48"/>
      <c r="EB1466" s="48"/>
      <c r="EC1466" s="48"/>
      <c r="ED1466" s="48"/>
      <c r="EE1466" s="48"/>
      <c r="EF1466" s="48"/>
      <c r="EG1466" s="48"/>
      <c r="EH1466" s="48"/>
      <c r="EI1466" s="48"/>
      <c r="EJ1466" s="48"/>
      <c r="EK1466" s="48"/>
      <c r="EL1466" s="48"/>
      <c r="ET1466" s="33" t="s">
        <v>2050</v>
      </c>
      <c r="EU1466" s="33" t="s">
        <v>2048</v>
      </c>
    </row>
    <row r="1467" spans="1:151" ht="12" hidden="1" customHeight="1">
      <c r="A1467" s="48"/>
      <c r="B1467" s="60"/>
      <c r="C1467" s="48"/>
      <c r="D1467" s="60"/>
      <c r="E1467" s="60"/>
      <c r="F1467" s="60"/>
      <c r="G1467" s="60"/>
      <c r="H1467" s="60"/>
      <c r="I1467" s="60"/>
      <c r="J1467" s="60"/>
      <c r="K1467" s="60"/>
      <c r="L1467" s="60"/>
      <c r="M1467" s="48"/>
      <c r="N1467" s="48"/>
      <c r="O1467" s="48"/>
      <c r="P1467" s="48"/>
      <c r="Q1467" s="48"/>
      <c r="R1467" s="48"/>
      <c r="S1467" s="48"/>
      <c r="T1467" s="48"/>
      <c r="U1467" s="48"/>
      <c r="V1467" s="48"/>
      <c r="W1467" s="48"/>
      <c r="X1467" s="48"/>
      <c r="Y1467" s="48"/>
      <c r="Z1467" s="48"/>
      <c r="AA1467" s="48"/>
      <c r="AB1467" s="48"/>
      <c r="AC1467" s="48"/>
      <c r="AD1467" s="48"/>
      <c r="AE1467" s="48"/>
      <c r="AF1467" s="48"/>
      <c r="AG1467" s="48"/>
      <c r="AH1467" s="48"/>
      <c r="AI1467" s="48"/>
      <c r="AJ1467" s="48"/>
      <c r="AK1467" s="48"/>
      <c r="AL1467" s="48"/>
      <c r="AM1467" s="48"/>
      <c r="AN1467" s="48"/>
      <c r="AO1467" s="48"/>
      <c r="AP1467" s="48"/>
      <c r="AQ1467" s="48"/>
      <c r="AR1467" s="48"/>
      <c r="AS1467" s="48"/>
      <c r="AT1467" s="48"/>
      <c r="AU1467" s="48"/>
      <c r="AV1467" s="48"/>
      <c r="AW1467" s="48"/>
      <c r="AX1467" s="48"/>
      <c r="AY1467" s="48"/>
      <c r="AZ1467" s="48"/>
      <c r="BA1467" s="48"/>
      <c r="BB1467" s="48"/>
      <c r="BC1467" s="48"/>
      <c r="BD1467" s="48"/>
      <c r="BE1467" s="48"/>
      <c r="BF1467" s="48"/>
      <c r="BG1467" s="48"/>
      <c r="BH1467" s="48"/>
      <c r="BI1467" s="158"/>
      <c r="BJ1467" s="158"/>
      <c r="BK1467" s="48"/>
      <c r="BL1467" s="307"/>
      <c r="BM1467" s="48"/>
      <c r="BN1467" s="48"/>
      <c r="BO1467" s="48"/>
      <c r="BP1467" s="48"/>
      <c r="BQ1467" s="48"/>
      <c r="BR1467" s="48"/>
      <c r="BS1467" s="48"/>
      <c r="BT1467" s="48"/>
      <c r="BU1467" s="48"/>
      <c r="BV1467" s="48"/>
      <c r="BW1467" s="48"/>
      <c r="BX1467" s="48"/>
      <c r="BY1467" s="48"/>
      <c r="BZ1467" s="328"/>
      <c r="CA1467" s="48"/>
      <c r="CB1467" s="48"/>
      <c r="CC1467" s="48"/>
      <c r="CD1467" s="48"/>
      <c r="CE1467" s="48"/>
      <c r="CF1467" s="48"/>
      <c r="CG1467" s="48"/>
      <c r="CH1467" s="48"/>
      <c r="CI1467" s="48"/>
      <c r="CJ1467" s="48"/>
      <c r="CK1467" s="48"/>
      <c r="CL1467" s="48"/>
      <c r="CM1467" s="48"/>
      <c r="CN1467" s="48"/>
      <c r="CO1467" s="48"/>
      <c r="CP1467" s="48"/>
      <c r="CQ1467" s="48"/>
      <c r="CR1467" s="48"/>
      <c r="CS1467" s="48"/>
      <c r="CT1467" s="48"/>
      <c r="CU1467" s="48"/>
      <c r="CV1467" s="48"/>
      <c r="CW1467" s="48"/>
      <c r="CX1467" s="48"/>
      <c r="CY1467" s="48"/>
      <c r="CZ1467" s="48"/>
      <c r="DA1467" s="48"/>
      <c r="DB1467" s="48"/>
      <c r="DC1467" s="48"/>
      <c r="DD1467" s="48"/>
      <c r="DE1467" s="48"/>
      <c r="DF1467" s="48"/>
      <c r="DG1467" s="48"/>
      <c r="DH1467" s="48"/>
      <c r="DI1467" s="48"/>
      <c r="DJ1467" s="48"/>
      <c r="DK1467" s="48"/>
      <c r="DL1467" s="48"/>
      <c r="DM1467" s="48"/>
      <c r="DN1467" s="48"/>
      <c r="DO1467" s="48"/>
      <c r="DP1467" s="48"/>
      <c r="DQ1467" s="48"/>
      <c r="DR1467" s="48"/>
      <c r="DS1467" s="48"/>
      <c r="DT1467" s="48"/>
      <c r="DU1467" s="48"/>
      <c r="DV1467" s="48"/>
      <c r="DW1467" s="48"/>
      <c r="DX1467" s="48"/>
      <c r="DY1467" s="48"/>
      <c r="DZ1467" s="48"/>
      <c r="EA1467" s="48"/>
      <c r="EB1467" s="48"/>
      <c r="EC1467" s="48"/>
      <c r="ED1467" s="48"/>
      <c r="EE1467" s="48"/>
      <c r="EF1467" s="48"/>
      <c r="EG1467" s="48"/>
      <c r="EH1467" s="48"/>
      <c r="EI1467" s="48"/>
      <c r="EJ1467" s="48"/>
      <c r="EK1467" s="48"/>
      <c r="EL1467" s="48"/>
      <c r="ET1467" s="33" t="s">
        <v>2051</v>
      </c>
      <c r="EU1467" s="33" t="s">
        <v>2049</v>
      </c>
    </row>
    <row r="1468" spans="1:151" ht="12" hidden="1" customHeight="1">
      <c r="A1468" s="48"/>
      <c r="B1468" s="60"/>
      <c r="C1468" s="48"/>
      <c r="D1468" s="60"/>
      <c r="E1468" s="60"/>
      <c r="F1468" s="60"/>
      <c r="G1468" s="60"/>
      <c r="H1468" s="60"/>
      <c r="I1468" s="60"/>
      <c r="J1468" s="60"/>
      <c r="K1468" s="60"/>
      <c r="L1468" s="60"/>
      <c r="M1468" s="48"/>
      <c r="N1468" s="48"/>
      <c r="O1468" s="48"/>
      <c r="P1468" s="48"/>
      <c r="Q1468" s="48"/>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c r="AM1468" s="48"/>
      <c r="AN1468" s="48"/>
      <c r="AO1468" s="48"/>
      <c r="AP1468" s="48"/>
      <c r="AQ1468" s="48"/>
      <c r="AR1468" s="48"/>
      <c r="AS1468" s="48"/>
      <c r="AT1468" s="48"/>
      <c r="AU1468" s="48"/>
      <c r="AV1468" s="48"/>
      <c r="AW1468" s="48"/>
      <c r="AX1468" s="48"/>
      <c r="AY1468" s="48"/>
      <c r="AZ1468" s="48"/>
      <c r="BA1468" s="48"/>
      <c r="BB1468" s="48"/>
      <c r="BC1468" s="48"/>
      <c r="BD1468" s="48"/>
      <c r="BE1468" s="48"/>
      <c r="BF1468" s="48"/>
      <c r="BG1468" s="48"/>
      <c r="BH1468" s="48"/>
      <c r="BI1468" s="158"/>
      <c r="BJ1468" s="158"/>
      <c r="BK1468" s="48"/>
      <c r="BL1468" s="307"/>
      <c r="BM1468" s="48"/>
      <c r="BN1468" s="48"/>
      <c r="BO1468" s="48"/>
      <c r="BP1468" s="48"/>
      <c r="BQ1468" s="48"/>
      <c r="BR1468" s="48"/>
      <c r="BS1468" s="48"/>
      <c r="BT1468" s="48"/>
      <c r="BU1468" s="48"/>
      <c r="BV1468" s="48"/>
      <c r="BW1468" s="48"/>
      <c r="BX1468" s="48"/>
      <c r="BY1468" s="48"/>
      <c r="BZ1468" s="328"/>
      <c r="CA1468" s="48"/>
      <c r="CB1468" s="48"/>
      <c r="CC1468" s="48"/>
      <c r="CD1468" s="48"/>
      <c r="CE1468" s="48"/>
      <c r="CF1468" s="48"/>
      <c r="CG1468" s="48"/>
      <c r="CH1468" s="48"/>
      <c r="CI1468" s="48"/>
      <c r="CJ1468" s="48"/>
      <c r="CK1468" s="48"/>
      <c r="CL1468" s="48"/>
      <c r="CM1468" s="48"/>
      <c r="CN1468" s="48"/>
      <c r="CO1468" s="48"/>
      <c r="CP1468" s="48"/>
      <c r="CQ1468" s="48"/>
      <c r="CR1468" s="48"/>
      <c r="CS1468" s="48"/>
      <c r="CT1468" s="48"/>
      <c r="CU1468" s="48"/>
      <c r="CV1468" s="48"/>
      <c r="CW1468" s="48"/>
      <c r="CX1468" s="48"/>
      <c r="CY1468" s="48"/>
      <c r="CZ1468" s="48"/>
      <c r="DA1468" s="48"/>
      <c r="DB1468" s="48"/>
      <c r="DC1468" s="48"/>
      <c r="DD1468" s="48"/>
      <c r="DE1468" s="48"/>
      <c r="DF1468" s="48"/>
      <c r="DG1468" s="48"/>
      <c r="DH1468" s="48"/>
      <c r="DI1468" s="48"/>
      <c r="DJ1468" s="48"/>
      <c r="DK1468" s="48"/>
      <c r="DL1468" s="48"/>
      <c r="DM1468" s="48"/>
      <c r="DN1468" s="48"/>
      <c r="DO1468" s="48"/>
      <c r="DP1468" s="48"/>
      <c r="DQ1468" s="48"/>
      <c r="DR1468" s="48"/>
      <c r="DS1468" s="48"/>
      <c r="DT1468" s="48"/>
      <c r="DU1468" s="48"/>
      <c r="DV1468" s="48"/>
      <c r="DW1468" s="48"/>
      <c r="DX1468" s="48"/>
      <c r="DY1468" s="48"/>
      <c r="DZ1468" s="48"/>
      <c r="EA1468" s="48"/>
      <c r="EB1468" s="48"/>
      <c r="EC1468" s="48"/>
      <c r="ED1468" s="48"/>
      <c r="EE1468" s="48"/>
      <c r="EF1468" s="48"/>
      <c r="EG1468" s="48"/>
      <c r="EH1468" s="48"/>
      <c r="EI1468" s="48"/>
      <c r="EJ1468" s="48"/>
      <c r="EK1468" s="48"/>
      <c r="EL1468" s="48"/>
      <c r="ET1468" s="33" t="s">
        <v>2052</v>
      </c>
      <c r="EU1468" s="33" t="s">
        <v>2050</v>
      </c>
    </row>
    <row r="1469" spans="1:151" ht="12" hidden="1" customHeight="1">
      <c r="A1469" s="48"/>
      <c r="B1469" s="60"/>
      <c r="C1469" s="48"/>
      <c r="D1469" s="60"/>
      <c r="E1469" s="60"/>
      <c r="F1469" s="60"/>
      <c r="G1469" s="60"/>
      <c r="H1469" s="60"/>
      <c r="I1469" s="60"/>
      <c r="J1469" s="60"/>
      <c r="K1469" s="60"/>
      <c r="L1469" s="60"/>
      <c r="M1469" s="48"/>
      <c r="N1469" s="48"/>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c r="AM1469" s="48"/>
      <c r="AN1469" s="48"/>
      <c r="AO1469" s="48"/>
      <c r="AP1469" s="48"/>
      <c r="AQ1469" s="48"/>
      <c r="AR1469" s="48"/>
      <c r="AS1469" s="48"/>
      <c r="AT1469" s="48"/>
      <c r="AU1469" s="48"/>
      <c r="AV1469" s="48"/>
      <c r="AW1469" s="48"/>
      <c r="AX1469" s="48"/>
      <c r="AY1469" s="48"/>
      <c r="AZ1469" s="48"/>
      <c r="BA1469" s="48"/>
      <c r="BB1469" s="48"/>
      <c r="BC1469" s="48"/>
      <c r="BD1469" s="48"/>
      <c r="BE1469" s="48"/>
      <c r="BF1469" s="48"/>
      <c r="BG1469" s="48"/>
      <c r="BH1469" s="48"/>
      <c r="BI1469" s="158"/>
      <c r="BJ1469" s="158"/>
      <c r="BK1469" s="48"/>
      <c r="BL1469" s="307"/>
      <c r="BM1469" s="48"/>
      <c r="BN1469" s="48"/>
      <c r="BO1469" s="48"/>
      <c r="BP1469" s="48"/>
      <c r="BQ1469" s="48"/>
      <c r="BR1469" s="48"/>
      <c r="BS1469" s="48"/>
      <c r="BT1469" s="48"/>
      <c r="BU1469" s="48"/>
      <c r="BV1469" s="48"/>
      <c r="BW1469" s="48"/>
      <c r="BX1469" s="48"/>
      <c r="BY1469" s="48"/>
      <c r="BZ1469" s="328"/>
      <c r="CA1469" s="48"/>
      <c r="CB1469" s="48"/>
      <c r="CC1469" s="48"/>
      <c r="CD1469" s="48"/>
      <c r="CE1469" s="48"/>
      <c r="CF1469" s="48"/>
      <c r="CG1469" s="48"/>
      <c r="CH1469" s="48"/>
      <c r="CI1469" s="48"/>
      <c r="CJ1469" s="48"/>
      <c r="CK1469" s="48"/>
      <c r="CL1469" s="48"/>
      <c r="CM1469" s="48"/>
      <c r="CN1469" s="48"/>
      <c r="CO1469" s="48"/>
      <c r="CP1469" s="48"/>
      <c r="CQ1469" s="48"/>
      <c r="CR1469" s="48"/>
      <c r="CS1469" s="48"/>
      <c r="CT1469" s="48"/>
      <c r="CU1469" s="48"/>
      <c r="CV1469" s="48"/>
      <c r="CW1469" s="48"/>
      <c r="CX1469" s="48"/>
      <c r="CY1469" s="48"/>
      <c r="CZ1469" s="48"/>
      <c r="DA1469" s="48"/>
      <c r="DB1469" s="48"/>
      <c r="DC1469" s="48"/>
      <c r="DD1469" s="48"/>
      <c r="DE1469" s="48"/>
      <c r="DF1469" s="48"/>
      <c r="DG1469" s="48"/>
      <c r="DH1469" s="48"/>
      <c r="DI1469" s="48"/>
      <c r="DJ1469" s="48"/>
      <c r="DK1469" s="48"/>
      <c r="DL1469" s="48"/>
      <c r="DM1469" s="48"/>
      <c r="DN1469" s="48"/>
      <c r="DO1469" s="48"/>
      <c r="DP1469" s="48"/>
      <c r="DQ1469" s="48"/>
      <c r="DR1469" s="48"/>
      <c r="DS1469" s="48"/>
      <c r="DT1469" s="48"/>
      <c r="DU1469" s="48"/>
      <c r="DV1469" s="48"/>
      <c r="DW1469" s="48"/>
      <c r="DX1469" s="48"/>
      <c r="DY1469" s="48"/>
      <c r="DZ1469" s="48"/>
      <c r="EA1469" s="48"/>
      <c r="EB1469" s="48"/>
      <c r="EC1469" s="48"/>
      <c r="ED1469" s="48"/>
      <c r="EE1469" s="48"/>
      <c r="EF1469" s="48"/>
      <c r="EG1469" s="48"/>
      <c r="EH1469" s="48"/>
      <c r="EI1469" s="48"/>
      <c r="EJ1469" s="48"/>
      <c r="EK1469" s="48"/>
      <c r="EL1469" s="48"/>
      <c r="ET1469" s="33" t="s">
        <v>2053</v>
      </c>
      <c r="EU1469" s="33" t="s">
        <v>2051</v>
      </c>
    </row>
    <row r="1470" spans="1:151" ht="12" hidden="1" customHeight="1">
      <c r="A1470" s="48"/>
      <c r="B1470" s="60"/>
      <c r="C1470" s="48"/>
      <c r="D1470" s="60"/>
      <c r="E1470" s="60"/>
      <c r="F1470" s="60"/>
      <c r="G1470" s="60"/>
      <c r="H1470" s="60"/>
      <c r="I1470" s="60"/>
      <c r="J1470" s="60"/>
      <c r="K1470" s="60"/>
      <c r="L1470" s="60"/>
      <c r="M1470" s="48"/>
      <c r="N1470" s="48"/>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c r="AM1470" s="48"/>
      <c r="AN1470" s="48"/>
      <c r="AO1470" s="48"/>
      <c r="AP1470" s="48"/>
      <c r="AQ1470" s="48"/>
      <c r="AR1470" s="48"/>
      <c r="AS1470" s="48"/>
      <c r="AT1470" s="48"/>
      <c r="AU1470" s="48"/>
      <c r="AV1470" s="48"/>
      <c r="AW1470" s="48"/>
      <c r="AX1470" s="48"/>
      <c r="AY1470" s="48"/>
      <c r="AZ1470" s="48"/>
      <c r="BA1470" s="48"/>
      <c r="BB1470" s="48"/>
      <c r="BC1470" s="48"/>
      <c r="BD1470" s="48"/>
      <c r="BE1470" s="48"/>
      <c r="BF1470" s="48"/>
      <c r="BG1470" s="48"/>
      <c r="BH1470" s="48"/>
      <c r="BI1470" s="158"/>
      <c r="BJ1470" s="158"/>
      <c r="BK1470" s="48"/>
      <c r="BL1470" s="307"/>
      <c r="BM1470" s="48"/>
      <c r="BN1470" s="48"/>
      <c r="BO1470" s="48"/>
      <c r="BP1470" s="48"/>
      <c r="BQ1470" s="48"/>
      <c r="BR1470" s="48"/>
      <c r="BS1470" s="48"/>
      <c r="BT1470" s="48"/>
      <c r="BU1470" s="48"/>
      <c r="BV1470" s="48"/>
      <c r="BW1470" s="48"/>
      <c r="BX1470" s="48"/>
      <c r="BY1470" s="48"/>
      <c r="BZ1470" s="328"/>
      <c r="CA1470" s="48"/>
      <c r="CB1470" s="48"/>
      <c r="CC1470" s="48"/>
      <c r="CD1470" s="48"/>
      <c r="CE1470" s="48"/>
      <c r="CF1470" s="48"/>
      <c r="CG1470" s="48"/>
      <c r="CH1470" s="48"/>
      <c r="CI1470" s="48"/>
      <c r="CJ1470" s="48"/>
      <c r="CK1470" s="48"/>
      <c r="CL1470" s="48"/>
      <c r="CM1470" s="48"/>
      <c r="CN1470" s="48"/>
      <c r="CO1470" s="48"/>
      <c r="CP1470" s="48"/>
      <c r="CQ1470" s="48"/>
      <c r="CR1470" s="48"/>
      <c r="CS1470" s="48"/>
      <c r="CT1470" s="48"/>
      <c r="CU1470" s="48"/>
      <c r="CV1470" s="48"/>
      <c r="CW1470" s="48"/>
      <c r="CX1470" s="48"/>
      <c r="CY1470" s="48"/>
      <c r="CZ1470" s="48"/>
      <c r="DA1470" s="48"/>
      <c r="DB1470" s="48"/>
      <c r="DC1470" s="48"/>
      <c r="DD1470" s="48"/>
      <c r="DE1470" s="48"/>
      <c r="DF1470" s="48"/>
      <c r="DG1470" s="48"/>
      <c r="DH1470" s="48"/>
      <c r="DI1470" s="48"/>
      <c r="DJ1470" s="48"/>
      <c r="DK1470" s="48"/>
      <c r="DL1470" s="48"/>
      <c r="DM1470" s="48"/>
      <c r="DN1470" s="48"/>
      <c r="DO1470" s="48"/>
      <c r="DP1470" s="48"/>
      <c r="DQ1470" s="48"/>
      <c r="DR1470" s="48"/>
      <c r="DS1470" s="48"/>
      <c r="DT1470" s="48"/>
      <c r="DU1470" s="48"/>
      <c r="DV1470" s="48"/>
      <c r="DW1470" s="48"/>
      <c r="DX1470" s="48"/>
      <c r="DY1470" s="48"/>
      <c r="DZ1470" s="48"/>
      <c r="EA1470" s="48"/>
      <c r="EB1470" s="48"/>
      <c r="EC1470" s="48"/>
      <c r="ED1470" s="48"/>
      <c r="EE1470" s="48"/>
      <c r="EF1470" s="48"/>
      <c r="EG1470" s="48"/>
      <c r="EH1470" s="48"/>
      <c r="EI1470" s="48"/>
      <c r="EJ1470" s="48"/>
      <c r="EK1470" s="48"/>
      <c r="EL1470" s="48"/>
      <c r="ET1470" s="33" t="s">
        <v>2054</v>
      </c>
      <c r="EU1470" s="33" t="s">
        <v>2052</v>
      </c>
    </row>
    <row r="1471" spans="1:151" ht="12" hidden="1" customHeight="1">
      <c r="A1471" s="48"/>
      <c r="B1471" s="60"/>
      <c r="C1471" s="48"/>
      <c r="D1471" s="60"/>
      <c r="E1471" s="60"/>
      <c r="F1471" s="60"/>
      <c r="G1471" s="60"/>
      <c r="H1471" s="60"/>
      <c r="I1471" s="60"/>
      <c r="J1471" s="60"/>
      <c r="K1471" s="60"/>
      <c r="L1471" s="60"/>
      <c r="M1471" s="48"/>
      <c r="N1471" s="48"/>
      <c r="O1471" s="48"/>
      <c r="P1471" s="48"/>
      <c r="Q1471" s="48"/>
      <c r="R1471" s="48"/>
      <c r="S1471" s="48"/>
      <c r="T1471" s="48"/>
      <c r="U1471" s="48"/>
      <c r="V1471" s="48"/>
      <c r="W1471" s="48"/>
      <c r="X1471" s="48"/>
      <c r="Y1471" s="48"/>
      <c r="Z1471" s="48"/>
      <c r="AA1471" s="48"/>
      <c r="AB1471" s="48"/>
      <c r="AC1471" s="48"/>
      <c r="AD1471" s="48"/>
      <c r="AE1471" s="48"/>
      <c r="AF1471" s="48"/>
      <c r="AG1471" s="48"/>
      <c r="AH1471" s="48"/>
      <c r="AI1471" s="48"/>
      <c r="AJ1471" s="48"/>
      <c r="AK1471" s="48"/>
      <c r="AL1471" s="48"/>
      <c r="AM1471" s="48"/>
      <c r="AN1471" s="48"/>
      <c r="AO1471" s="48"/>
      <c r="AP1471" s="48"/>
      <c r="AQ1471" s="48"/>
      <c r="AR1471" s="48"/>
      <c r="AS1471" s="48"/>
      <c r="AT1471" s="48"/>
      <c r="AU1471" s="48"/>
      <c r="AV1471" s="48"/>
      <c r="AW1471" s="48"/>
      <c r="AX1471" s="48"/>
      <c r="AY1471" s="48"/>
      <c r="AZ1471" s="48"/>
      <c r="BA1471" s="48"/>
      <c r="BB1471" s="48"/>
      <c r="BC1471" s="48"/>
      <c r="BD1471" s="48"/>
      <c r="BE1471" s="48"/>
      <c r="BF1471" s="48"/>
      <c r="BG1471" s="48"/>
      <c r="BH1471" s="48"/>
      <c r="BI1471" s="158"/>
      <c r="BJ1471" s="158"/>
      <c r="BK1471" s="48"/>
      <c r="BL1471" s="307"/>
      <c r="BM1471" s="48"/>
      <c r="BN1471" s="48"/>
      <c r="BO1471" s="48"/>
      <c r="BP1471" s="48"/>
      <c r="BQ1471" s="48"/>
      <c r="BR1471" s="48"/>
      <c r="BS1471" s="48"/>
      <c r="BT1471" s="48"/>
      <c r="BU1471" s="48"/>
      <c r="BV1471" s="48"/>
      <c r="BW1471" s="48"/>
      <c r="BX1471" s="48"/>
      <c r="BY1471" s="48"/>
      <c r="BZ1471" s="328"/>
      <c r="CA1471" s="48"/>
      <c r="CB1471" s="48"/>
      <c r="CC1471" s="48"/>
      <c r="CD1471" s="48"/>
      <c r="CE1471" s="48"/>
      <c r="CF1471" s="48"/>
      <c r="CG1471" s="48"/>
      <c r="CH1471" s="48"/>
      <c r="CI1471" s="48"/>
      <c r="CJ1471" s="48"/>
      <c r="CK1471" s="48"/>
      <c r="CL1471" s="48"/>
      <c r="CM1471" s="48"/>
      <c r="CN1471" s="48"/>
      <c r="CO1471" s="48"/>
      <c r="CP1471" s="48"/>
      <c r="CQ1471" s="48"/>
      <c r="CR1471" s="48"/>
      <c r="CS1471" s="48"/>
      <c r="CT1471" s="48"/>
      <c r="CU1471" s="48"/>
      <c r="CV1471" s="48"/>
      <c r="CW1471" s="48"/>
      <c r="CX1471" s="48"/>
      <c r="CY1471" s="48"/>
      <c r="CZ1471" s="48"/>
      <c r="DA1471" s="48"/>
      <c r="DB1471" s="48"/>
      <c r="DC1471" s="48"/>
      <c r="DD1471" s="48"/>
      <c r="DE1471" s="48"/>
      <c r="DF1471" s="48"/>
      <c r="DG1471" s="48"/>
      <c r="DH1471" s="48"/>
      <c r="DI1471" s="48"/>
      <c r="DJ1471" s="48"/>
      <c r="DK1471" s="48"/>
      <c r="DL1471" s="48"/>
      <c r="DM1471" s="48"/>
      <c r="DN1471" s="48"/>
      <c r="DO1471" s="48"/>
      <c r="DP1471" s="48"/>
      <c r="DQ1471" s="48"/>
      <c r="DR1471" s="48"/>
      <c r="DS1471" s="48"/>
      <c r="DT1471" s="48"/>
      <c r="DU1471" s="48"/>
      <c r="DV1471" s="48"/>
      <c r="DW1471" s="48"/>
      <c r="DX1471" s="48"/>
      <c r="DY1471" s="48"/>
      <c r="DZ1471" s="48"/>
      <c r="EA1471" s="48"/>
      <c r="EB1471" s="48"/>
      <c r="EC1471" s="48"/>
      <c r="ED1471" s="48"/>
      <c r="EE1471" s="48"/>
      <c r="EF1471" s="48"/>
      <c r="EG1471" s="48"/>
      <c r="EH1471" s="48"/>
      <c r="EI1471" s="48"/>
      <c r="EJ1471" s="48"/>
      <c r="EK1471" s="48"/>
      <c r="EL1471" s="48"/>
      <c r="ET1471" s="33" t="s">
        <v>2055</v>
      </c>
      <c r="EU1471" s="33" t="s">
        <v>2053</v>
      </c>
    </row>
    <row r="1472" spans="1:151" ht="12" hidden="1" customHeight="1">
      <c r="A1472" s="48"/>
      <c r="B1472" s="60"/>
      <c r="C1472" s="48"/>
      <c r="D1472" s="60"/>
      <c r="E1472" s="60"/>
      <c r="F1472" s="60"/>
      <c r="G1472" s="60"/>
      <c r="H1472" s="60"/>
      <c r="I1472" s="60"/>
      <c r="J1472" s="60"/>
      <c r="K1472" s="60"/>
      <c r="L1472" s="60"/>
      <c r="M1472" s="48"/>
      <c r="N1472" s="48"/>
      <c r="O1472" s="48"/>
      <c r="P1472" s="48"/>
      <c r="Q1472" s="48"/>
      <c r="R1472" s="48"/>
      <c r="S1472" s="48"/>
      <c r="T1472" s="48"/>
      <c r="U1472" s="48"/>
      <c r="V1472" s="48"/>
      <c r="W1472" s="48"/>
      <c r="X1472" s="48"/>
      <c r="Y1472" s="48"/>
      <c r="Z1472" s="48"/>
      <c r="AA1472" s="48"/>
      <c r="AB1472" s="48"/>
      <c r="AC1472" s="48"/>
      <c r="AD1472" s="48"/>
      <c r="AE1472" s="48"/>
      <c r="AF1472" s="48"/>
      <c r="AG1472" s="48"/>
      <c r="AH1472" s="48"/>
      <c r="AI1472" s="48"/>
      <c r="AJ1472" s="48"/>
      <c r="AK1472" s="48"/>
      <c r="AL1472" s="48"/>
      <c r="AM1472" s="48"/>
      <c r="AN1472" s="48"/>
      <c r="AO1472" s="48"/>
      <c r="AP1472" s="48"/>
      <c r="AQ1472" s="48"/>
      <c r="AR1472" s="48"/>
      <c r="AS1472" s="48"/>
      <c r="AT1472" s="48"/>
      <c r="AU1472" s="48"/>
      <c r="AV1472" s="48"/>
      <c r="AW1472" s="48"/>
      <c r="AX1472" s="48"/>
      <c r="AY1472" s="48"/>
      <c r="AZ1472" s="48"/>
      <c r="BA1472" s="48"/>
      <c r="BB1472" s="48"/>
      <c r="BC1472" s="48"/>
      <c r="BD1472" s="48"/>
      <c r="BE1472" s="48"/>
      <c r="BF1472" s="48"/>
      <c r="BG1472" s="48"/>
      <c r="BH1472" s="48"/>
      <c r="BI1472" s="158"/>
      <c r="BJ1472" s="158"/>
      <c r="BK1472" s="48"/>
      <c r="BL1472" s="307"/>
      <c r="BM1472" s="48"/>
      <c r="BN1472" s="48"/>
      <c r="BO1472" s="48"/>
      <c r="BP1472" s="48"/>
      <c r="BQ1472" s="48"/>
      <c r="BR1472" s="48"/>
      <c r="BS1472" s="48"/>
      <c r="BT1472" s="48"/>
      <c r="BU1472" s="48"/>
      <c r="BV1472" s="48"/>
      <c r="BW1472" s="48"/>
      <c r="BX1472" s="48"/>
      <c r="BY1472" s="48"/>
      <c r="BZ1472" s="328"/>
      <c r="CA1472" s="48"/>
      <c r="CB1472" s="48"/>
      <c r="CC1472" s="48"/>
      <c r="CD1472" s="48"/>
      <c r="CE1472" s="48"/>
      <c r="CF1472" s="48"/>
      <c r="CG1472" s="48"/>
      <c r="CH1472" s="48"/>
      <c r="CI1472" s="48"/>
      <c r="CJ1472" s="48"/>
      <c r="CK1472" s="48"/>
      <c r="CL1472" s="48"/>
      <c r="CM1472" s="48"/>
      <c r="CN1472" s="48"/>
      <c r="CO1472" s="48"/>
      <c r="CP1472" s="48"/>
      <c r="CQ1472" s="48"/>
      <c r="CR1472" s="48"/>
      <c r="CS1472" s="48"/>
      <c r="CT1472" s="48"/>
      <c r="CU1472" s="48"/>
      <c r="CV1472" s="48"/>
      <c r="CW1472" s="48"/>
      <c r="CX1472" s="48"/>
      <c r="CY1472" s="48"/>
      <c r="CZ1472" s="48"/>
      <c r="DA1472" s="48"/>
      <c r="DB1472" s="48"/>
      <c r="DC1472" s="48"/>
      <c r="DD1472" s="48"/>
      <c r="DE1472" s="48"/>
      <c r="DF1472" s="48"/>
      <c r="DG1472" s="48"/>
      <c r="DH1472" s="48"/>
      <c r="DI1472" s="48"/>
      <c r="DJ1472" s="48"/>
      <c r="DK1472" s="48"/>
      <c r="DL1472" s="48"/>
      <c r="DM1472" s="48"/>
      <c r="DN1472" s="48"/>
      <c r="DO1472" s="48"/>
      <c r="DP1472" s="48"/>
      <c r="DQ1472" s="48"/>
      <c r="DR1472" s="48"/>
      <c r="DS1472" s="48"/>
      <c r="DT1472" s="48"/>
      <c r="DU1472" s="48"/>
      <c r="DV1472" s="48"/>
      <c r="DW1472" s="48"/>
      <c r="DX1472" s="48"/>
      <c r="DY1472" s="48"/>
      <c r="DZ1472" s="48"/>
      <c r="EA1472" s="48"/>
      <c r="EB1472" s="48"/>
      <c r="EC1472" s="48"/>
      <c r="ED1472" s="48"/>
      <c r="EE1472" s="48"/>
      <c r="EF1472" s="48"/>
      <c r="EG1472" s="48"/>
      <c r="EH1472" s="48"/>
      <c r="EI1472" s="48"/>
      <c r="EJ1472" s="48"/>
      <c r="EK1472" s="48"/>
      <c r="EL1472" s="48"/>
      <c r="ET1472" s="33" t="s">
        <v>2056</v>
      </c>
      <c r="EU1472" s="33" t="s">
        <v>2054</v>
      </c>
    </row>
    <row r="1473" spans="1:151" ht="12" hidden="1" customHeight="1">
      <c r="A1473" s="48"/>
      <c r="B1473" s="60"/>
      <c r="C1473" s="48"/>
      <c r="D1473" s="60"/>
      <c r="E1473" s="60"/>
      <c r="F1473" s="60"/>
      <c r="G1473" s="60"/>
      <c r="H1473" s="60"/>
      <c r="I1473" s="60"/>
      <c r="J1473" s="60"/>
      <c r="K1473" s="60"/>
      <c r="L1473" s="60"/>
      <c r="M1473" s="48"/>
      <c r="N1473" s="48"/>
      <c r="O1473" s="48"/>
      <c r="P1473" s="48"/>
      <c r="Q1473" s="48"/>
      <c r="R1473" s="48"/>
      <c r="S1473" s="48"/>
      <c r="T1473" s="48"/>
      <c r="U1473" s="48"/>
      <c r="V1473" s="48"/>
      <c r="W1473" s="48"/>
      <c r="X1473" s="48"/>
      <c r="Y1473" s="48"/>
      <c r="Z1473" s="48"/>
      <c r="AA1473" s="48"/>
      <c r="AB1473" s="48"/>
      <c r="AC1473" s="48"/>
      <c r="AD1473" s="48"/>
      <c r="AE1473" s="48"/>
      <c r="AF1473" s="48"/>
      <c r="AG1473" s="48"/>
      <c r="AH1473" s="48"/>
      <c r="AI1473" s="48"/>
      <c r="AJ1473" s="48"/>
      <c r="AK1473" s="48"/>
      <c r="AL1473" s="48"/>
      <c r="AM1473" s="48"/>
      <c r="AN1473" s="48"/>
      <c r="AO1473" s="48"/>
      <c r="AP1473" s="48"/>
      <c r="AQ1473" s="48"/>
      <c r="AR1473" s="48"/>
      <c r="AS1473" s="48"/>
      <c r="AT1473" s="48"/>
      <c r="AU1473" s="48"/>
      <c r="AV1473" s="48"/>
      <c r="AW1473" s="48"/>
      <c r="AX1473" s="48"/>
      <c r="AY1473" s="48"/>
      <c r="AZ1473" s="48"/>
      <c r="BA1473" s="48"/>
      <c r="BB1473" s="48"/>
      <c r="BC1473" s="48"/>
      <c r="BD1473" s="48"/>
      <c r="BE1473" s="48"/>
      <c r="BF1473" s="48"/>
      <c r="BG1473" s="48"/>
      <c r="BH1473" s="48"/>
      <c r="BI1473" s="158"/>
      <c r="BJ1473" s="158"/>
      <c r="BK1473" s="48"/>
      <c r="BL1473" s="307"/>
      <c r="BM1473" s="48"/>
      <c r="BN1473" s="48"/>
      <c r="BO1473" s="48"/>
      <c r="BP1473" s="48"/>
      <c r="BQ1473" s="48"/>
      <c r="BR1473" s="48"/>
      <c r="BS1473" s="48"/>
      <c r="BT1473" s="48"/>
      <c r="BU1473" s="48"/>
      <c r="BV1473" s="48"/>
      <c r="BW1473" s="48"/>
      <c r="BX1473" s="48"/>
      <c r="BY1473" s="48"/>
      <c r="BZ1473" s="328"/>
      <c r="CA1473" s="48"/>
      <c r="CB1473" s="48"/>
      <c r="CC1473" s="48"/>
      <c r="CD1473" s="48"/>
      <c r="CE1473" s="48"/>
      <c r="CF1473" s="48"/>
      <c r="CG1473" s="48"/>
      <c r="CH1473" s="48"/>
      <c r="CI1473" s="48"/>
      <c r="CJ1473" s="48"/>
      <c r="CK1473" s="48"/>
      <c r="CL1473" s="48"/>
      <c r="CM1473" s="48"/>
      <c r="CN1473" s="48"/>
      <c r="CO1473" s="48"/>
      <c r="CP1473" s="48"/>
      <c r="CQ1473" s="48"/>
      <c r="CR1473" s="48"/>
      <c r="CS1473" s="48"/>
      <c r="CT1473" s="48"/>
      <c r="CU1473" s="48"/>
      <c r="CV1473" s="48"/>
      <c r="CW1473" s="48"/>
      <c r="CX1473" s="48"/>
      <c r="CY1473" s="48"/>
      <c r="CZ1473" s="48"/>
      <c r="DA1473" s="48"/>
      <c r="DB1473" s="48"/>
      <c r="DC1473" s="48"/>
      <c r="DD1473" s="48"/>
      <c r="DE1473" s="48"/>
      <c r="DF1473" s="48"/>
      <c r="DG1473" s="48"/>
      <c r="DH1473" s="48"/>
      <c r="DI1473" s="48"/>
      <c r="DJ1473" s="48"/>
      <c r="DK1473" s="48"/>
      <c r="DL1473" s="48"/>
      <c r="DM1473" s="48"/>
      <c r="DN1473" s="48"/>
      <c r="DO1473" s="48"/>
      <c r="DP1473" s="48"/>
      <c r="DQ1473" s="48"/>
      <c r="DR1473" s="48"/>
      <c r="DS1473" s="48"/>
      <c r="DT1473" s="48"/>
      <c r="DU1473" s="48"/>
      <c r="DV1473" s="48"/>
      <c r="DW1473" s="48"/>
      <c r="DX1473" s="48"/>
      <c r="DY1473" s="48"/>
      <c r="DZ1473" s="48"/>
      <c r="EA1473" s="48"/>
      <c r="EB1473" s="48"/>
      <c r="EC1473" s="48"/>
      <c r="ED1473" s="48"/>
      <c r="EE1473" s="48"/>
      <c r="EF1473" s="48"/>
      <c r="EG1473" s="48"/>
      <c r="EH1473" s="48"/>
      <c r="EI1473" s="48"/>
      <c r="EJ1473" s="48"/>
      <c r="EK1473" s="48"/>
      <c r="EL1473" s="48"/>
      <c r="ET1473" s="33" t="s">
        <v>2057</v>
      </c>
      <c r="EU1473" s="33" t="s">
        <v>2055</v>
      </c>
    </row>
    <row r="1474" spans="1:151" ht="12" hidden="1" customHeight="1">
      <c r="A1474" s="48"/>
      <c r="B1474" s="60"/>
      <c r="C1474" s="48"/>
      <c r="D1474" s="60"/>
      <c r="E1474" s="60"/>
      <c r="F1474" s="60"/>
      <c r="G1474" s="60"/>
      <c r="H1474" s="60"/>
      <c r="I1474" s="60"/>
      <c r="J1474" s="60"/>
      <c r="K1474" s="60"/>
      <c r="L1474" s="60"/>
      <c r="M1474" s="48"/>
      <c r="N1474" s="48"/>
      <c r="O1474" s="48"/>
      <c r="P1474" s="48"/>
      <c r="Q1474" s="48"/>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c r="AM1474" s="48"/>
      <c r="AN1474" s="48"/>
      <c r="AO1474" s="48"/>
      <c r="AP1474" s="48"/>
      <c r="AQ1474" s="48"/>
      <c r="AR1474" s="48"/>
      <c r="AS1474" s="48"/>
      <c r="AT1474" s="48"/>
      <c r="AU1474" s="48"/>
      <c r="AV1474" s="48"/>
      <c r="AW1474" s="48"/>
      <c r="AX1474" s="48"/>
      <c r="AY1474" s="48"/>
      <c r="AZ1474" s="48"/>
      <c r="BA1474" s="48"/>
      <c r="BB1474" s="48"/>
      <c r="BC1474" s="48"/>
      <c r="BD1474" s="48"/>
      <c r="BE1474" s="48"/>
      <c r="BF1474" s="48"/>
      <c r="BG1474" s="48"/>
      <c r="BH1474" s="48"/>
      <c r="BI1474" s="158"/>
      <c r="BJ1474" s="158"/>
      <c r="BK1474" s="48"/>
      <c r="BL1474" s="307"/>
      <c r="BM1474" s="48"/>
      <c r="BN1474" s="48"/>
      <c r="BO1474" s="48"/>
      <c r="BP1474" s="48"/>
      <c r="BQ1474" s="48"/>
      <c r="BR1474" s="48"/>
      <c r="BS1474" s="48"/>
      <c r="BT1474" s="48"/>
      <c r="BU1474" s="48"/>
      <c r="BV1474" s="48"/>
      <c r="BW1474" s="48"/>
      <c r="BX1474" s="48"/>
      <c r="BY1474" s="48"/>
      <c r="BZ1474" s="328"/>
      <c r="CA1474" s="48"/>
      <c r="CB1474" s="48"/>
      <c r="CC1474" s="48"/>
      <c r="CD1474" s="48"/>
      <c r="CE1474" s="48"/>
      <c r="CF1474" s="48"/>
      <c r="CG1474" s="48"/>
      <c r="CH1474" s="48"/>
      <c r="CI1474" s="48"/>
      <c r="CJ1474" s="48"/>
      <c r="CK1474" s="48"/>
      <c r="CL1474" s="48"/>
      <c r="CM1474" s="48"/>
      <c r="CN1474" s="48"/>
      <c r="CO1474" s="48"/>
      <c r="CP1474" s="48"/>
      <c r="CQ1474" s="48"/>
      <c r="CR1474" s="48"/>
      <c r="CS1474" s="48"/>
      <c r="CT1474" s="48"/>
      <c r="CU1474" s="48"/>
      <c r="CV1474" s="48"/>
      <c r="CW1474" s="48"/>
      <c r="CX1474" s="48"/>
      <c r="CY1474" s="48"/>
      <c r="CZ1474" s="48"/>
      <c r="DA1474" s="48"/>
      <c r="DB1474" s="48"/>
      <c r="DC1474" s="48"/>
      <c r="DD1474" s="48"/>
      <c r="DE1474" s="48"/>
      <c r="DF1474" s="48"/>
      <c r="DG1474" s="48"/>
      <c r="DH1474" s="48"/>
      <c r="DI1474" s="48"/>
      <c r="DJ1474" s="48"/>
      <c r="DK1474" s="48"/>
      <c r="DL1474" s="48"/>
      <c r="DM1474" s="48"/>
      <c r="DN1474" s="48"/>
      <c r="DO1474" s="48"/>
      <c r="DP1474" s="48"/>
      <c r="DQ1474" s="48"/>
      <c r="DR1474" s="48"/>
      <c r="DS1474" s="48"/>
      <c r="DT1474" s="48"/>
      <c r="DU1474" s="48"/>
      <c r="DV1474" s="48"/>
      <c r="DW1474" s="48"/>
      <c r="DX1474" s="48"/>
      <c r="DY1474" s="48"/>
      <c r="DZ1474" s="48"/>
      <c r="EA1474" s="48"/>
      <c r="EB1474" s="48"/>
      <c r="EC1474" s="48"/>
      <c r="ED1474" s="48"/>
      <c r="EE1474" s="48"/>
      <c r="EF1474" s="48"/>
      <c r="EG1474" s="48"/>
      <c r="EH1474" s="48"/>
      <c r="EI1474" s="48"/>
      <c r="EJ1474" s="48"/>
      <c r="EK1474" s="48"/>
      <c r="EL1474" s="48"/>
      <c r="ET1474" s="33" t="s">
        <v>799</v>
      </c>
      <c r="EU1474" s="33" t="s">
        <v>2056</v>
      </c>
    </row>
    <row r="1475" spans="1:151" ht="12" hidden="1" customHeight="1">
      <c r="A1475" s="48"/>
      <c r="B1475" s="60"/>
      <c r="C1475" s="48"/>
      <c r="D1475" s="60"/>
      <c r="E1475" s="60"/>
      <c r="F1475" s="60"/>
      <c r="G1475" s="60"/>
      <c r="H1475" s="60"/>
      <c r="I1475" s="60"/>
      <c r="J1475" s="60"/>
      <c r="K1475" s="60"/>
      <c r="L1475" s="60"/>
      <c r="M1475" s="48"/>
      <c r="N1475" s="48"/>
      <c r="O1475" s="48"/>
      <c r="P1475" s="48"/>
      <c r="Q1475" s="48"/>
      <c r="R1475" s="48"/>
      <c r="S1475" s="48"/>
      <c r="T1475" s="48"/>
      <c r="U1475" s="48"/>
      <c r="V1475" s="48"/>
      <c r="W1475" s="48"/>
      <c r="X1475" s="48"/>
      <c r="Y1475" s="48"/>
      <c r="Z1475" s="48"/>
      <c r="AA1475" s="48"/>
      <c r="AB1475" s="48"/>
      <c r="AC1475" s="48"/>
      <c r="AD1475" s="48"/>
      <c r="AE1475" s="48"/>
      <c r="AF1475" s="48"/>
      <c r="AG1475" s="48"/>
      <c r="AH1475" s="48"/>
      <c r="AI1475" s="48"/>
      <c r="AJ1475" s="48"/>
      <c r="AK1475" s="48"/>
      <c r="AL1475" s="48"/>
      <c r="AM1475" s="48"/>
      <c r="AN1475" s="48"/>
      <c r="AO1475" s="48"/>
      <c r="AP1475" s="48"/>
      <c r="AQ1475" s="48"/>
      <c r="AR1475" s="48"/>
      <c r="AS1475" s="48"/>
      <c r="AT1475" s="48"/>
      <c r="AU1475" s="48"/>
      <c r="AV1475" s="48"/>
      <c r="AW1475" s="48"/>
      <c r="AX1475" s="48"/>
      <c r="AY1475" s="48"/>
      <c r="AZ1475" s="48"/>
      <c r="BA1475" s="48"/>
      <c r="BB1475" s="48"/>
      <c r="BC1475" s="48"/>
      <c r="BD1475" s="48"/>
      <c r="BE1475" s="48"/>
      <c r="BF1475" s="48"/>
      <c r="BG1475" s="48"/>
      <c r="BH1475" s="48"/>
      <c r="BI1475" s="158"/>
      <c r="BJ1475" s="158"/>
      <c r="BK1475" s="48"/>
      <c r="BL1475" s="307"/>
      <c r="BM1475" s="48"/>
      <c r="BN1475" s="48"/>
      <c r="BO1475" s="48"/>
      <c r="BP1475" s="48"/>
      <c r="BQ1475" s="48"/>
      <c r="BR1475" s="48"/>
      <c r="BS1475" s="48"/>
      <c r="BT1475" s="48"/>
      <c r="BU1475" s="48"/>
      <c r="BV1475" s="48"/>
      <c r="BW1475" s="48"/>
      <c r="BX1475" s="48"/>
      <c r="BY1475" s="48"/>
      <c r="BZ1475" s="328"/>
      <c r="CA1475" s="48"/>
      <c r="CB1475" s="48"/>
      <c r="CC1475" s="48"/>
      <c r="CD1475" s="48"/>
      <c r="CE1475" s="48"/>
      <c r="CF1475" s="48"/>
      <c r="CG1475" s="48"/>
      <c r="CH1475" s="48"/>
      <c r="CI1475" s="48"/>
      <c r="CJ1475" s="48"/>
      <c r="CK1475" s="48"/>
      <c r="CL1475" s="48"/>
      <c r="CM1475" s="48"/>
      <c r="CN1475" s="48"/>
      <c r="CO1475" s="48"/>
      <c r="CP1475" s="48"/>
      <c r="CQ1475" s="48"/>
      <c r="CR1475" s="48"/>
      <c r="CS1475" s="48"/>
      <c r="CT1475" s="48"/>
      <c r="CU1475" s="48"/>
      <c r="CV1475" s="48"/>
      <c r="CW1475" s="48"/>
      <c r="CX1475" s="48"/>
      <c r="CY1475" s="48"/>
      <c r="CZ1475" s="48"/>
      <c r="DA1475" s="48"/>
      <c r="DB1475" s="48"/>
      <c r="DC1475" s="48"/>
      <c r="DD1475" s="48"/>
      <c r="DE1475" s="48"/>
      <c r="DF1475" s="48"/>
      <c r="DG1475" s="48"/>
      <c r="DH1475" s="48"/>
      <c r="DI1475" s="48"/>
      <c r="DJ1475" s="48"/>
      <c r="DK1475" s="48"/>
      <c r="DL1475" s="48"/>
      <c r="DM1475" s="48"/>
      <c r="DN1475" s="48"/>
      <c r="DO1475" s="48"/>
      <c r="DP1475" s="48"/>
      <c r="DQ1475" s="48"/>
      <c r="DR1475" s="48"/>
      <c r="DS1475" s="48"/>
      <c r="DT1475" s="48"/>
      <c r="DU1475" s="48"/>
      <c r="DV1475" s="48"/>
      <c r="DW1475" s="48"/>
      <c r="DX1475" s="48"/>
      <c r="DY1475" s="48"/>
      <c r="DZ1475" s="48"/>
      <c r="EA1475" s="48"/>
      <c r="EB1475" s="48"/>
      <c r="EC1475" s="48"/>
      <c r="ED1475" s="48"/>
      <c r="EE1475" s="48"/>
      <c r="EF1475" s="48"/>
      <c r="EG1475" s="48"/>
      <c r="EH1475" s="48"/>
      <c r="EI1475" s="48"/>
      <c r="EJ1475" s="48"/>
      <c r="EK1475" s="48"/>
      <c r="EL1475" s="48"/>
      <c r="ET1475" s="33" t="s">
        <v>2058</v>
      </c>
      <c r="EU1475" s="33" t="s">
        <v>2057</v>
      </c>
    </row>
    <row r="1476" spans="1:151" ht="12" hidden="1" customHeight="1">
      <c r="A1476" s="48"/>
      <c r="B1476" s="60"/>
      <c r="C1476" s="48"/>
      <c r="D1476" s="60"/>
      <c r="E1476" s="60"/>
      <c r="F1476" s="60"/>
      <c r="G1476" s="60"/>
      <c r="H1476" s="60"/>
      <c r="I1476" s="60"/>
      <c r="J1476" s="60"/>
      <c r="K1476" s="60"/>
      <c r="L1476" s="60"/>
      <c r="M1476" s="48"/>
      <c r="N1476" s="48"/>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c r="AM1476" s="48"/>
      <c r="AN1476" s="48"/>
      <c r="AO1476" s="48"/>
      <c r="AP1476" s="48"/>
      <c r="AQ1476" s="48"/>
      <c r="AR1476" s="48"/>
      <c r="AS1476" s="48"/>
      <c r="AT1476" s="48"/>
      <c r="AU1476" s="48"/>
      <c r="AV1476" s="48"/>
      <c r="AW1476" s="48"/>
      <c r="AX1476" s="48"/>
      <c r="AY1476" s="48"/>
      <c r="AZ1476" s="48"/>
      <c r="BA1476" s="48"/>
      <c r="BB1476" s="48"/>
      <c r="BC1476" s="48"/>
      <c r="BD1476" s="48"/>
      <c r="BE1476" s="48"/>
      <c r="BF1476" s="48"/>
      <c r="BG1476" s="48"/>
      <c r="BH1476" s="48"/>
      <c r="BI1476" s="158"/>
      <c r="BJ1476" s="158"/>
      <c r="BK1476" s="48"/>
      <c r="BL1476" s="307"/>
      <c r="BM1476" s="48"/>
      <c r="BN1476" s="48"/>
      <c r="BO1476" s="48"/>
      <c r="BP1476" s="48"/>
      <c r="BQ1476" s="48"/>
      <c r="BR1476" s="48"/>
      <c r="BS1476" s="48"/>
      <c r="BT1476" s="48"/>
      <c r="BU1476" s="48"/>
      <c r="BV1476" s="48"/>
      <c r="BW1476" s="48"/>
      <c r="BX1476" s="48"/>
      <c r="BY1476" s="48"/>
      <c r="BZ1476" s="328"/>
      <c r="CA1476" s="48"/>
      <c r="CB1476" s="48"/>
      <c r="CC1476" s="48"/>
      <c r="CD1476" s="48"/>
      <c r="CE1476" s="48"/>
      <c r="CF1476" s="48"/>
      <c r="CG1476" s="48"/>
      <c r="CH1476" s="48"/>
      <c r="CI1476" s="48"/>
      <c r="CJ1476" s="48"/>
      <c r="CK1476" s="48"/>
      <c r="CL1476" s="48"/>
      <c r="CM1476" s="48"/>
      <c r="CN1476" s="48"/>
      <c r="CO1476" s="48"/>
      <c r="CP1476" s="48"/>
      <c r="CQ1476" s="48"/>
      <c r="CR1476" s="48"/>
      <c r="CS1476" s="48"/>
      <c r="CT1476" s="48"/>
      <c r="CU1476" s="48"/>
      <c r="CV1476" s="48"/>
      <c r="CW1476" s="48"/>
      <c r="CX1476" s="48"/>
      <c r="CY1476" s="48"/>
      <c r="CZ1476" s="48"/>
      <c r="DA1476" s="48"/>
      <c r="DB1476" s="48"/>
      <c r="DC1476" s="48"/>
      <c r="DD1476" s="48"/>
      <c r="DE1476" s="48"/>
      <c r="DF1476" s="48"/>
      <c r="DG1476" s="48"/>
      <c r="DH1476" s="48"/>
      <c r="DI1476" s="48"/>
      <c r="DJ1476" s="48"/>
      <c r="DK1476" s="48"/>
      <c r="DL1476" s="48"/>
      <c r="DM1476" s="48"/>
      <c r="DN1476" s="48"/>
      <c r="DO1476" s="48"/>
      <c r="DP1476" s="48"/>
      <c r="DQ1476" s="48"/>
      <c r="DR1476" s="48"/>
      <c r="DS1476" s="48"/>
      <c r="DT1476" s="48"/>
      <c r="DU1476" s="48"/>
      <c r="DV1476" s="48"/>
      <c r="DW1476" s="48"/>
      <c r="DX1476" s="48"/>
      <c r="DY1476" s="48"/>
      <c r="DZ1476" s="48"/>
      <c r="EA1476" s="48"/>
      <c r="EB1476" s="48"/>
      <c r="EC1476" s="48"/>
      <c r="ED1476" s="48"/>
      <c r="EE1476" s="48"/>
      <c r="EF1476" s="48"/>
      <c r="EG1476" s="48"/>
      <c r="EH1476" s="48"/>
      <c r="EI1476" s="48"/>
      <c r="EJ1476" s="48"/>
      <c r="EK1476" s="48"/>
      <c r="EL1476" s="48"/>
      <c r="ET1476" s="33" t="s">
        <v>2059</v>
      </c>
      <c r="EU1476" s="33" t="s">
        <v>799</v>
      </c>
    </row>
    <row r="1477" spans="1:151" ht="12" hidden="1" customHeight="1">
      <c r="A1477" s="48"/>
      <c r="B1477" s="60"/>
      <c r="C1477" s="48"/>
      <c r="D1477" s="60"/>
      <c r="E1477" s="60"/>
      <c r="F1477" s="60"/>
      <c r="G1477" s="60"/>
      <c r="H1477" s="60"/>
      <c r="I1477" s="60"/>
      <c r="J1477" s="60"/>
      <c r="K1477" s="60"/>
      <c r="L1477" s="60"/>
      <c r="M1477" s="48"/>
      <c r="N1477" s="48"/>
      <c r="O1477" s="48"/>
      <c r="P1477" s="48"/>
      <c r="Q1477" s="48"/>
      <c r="R1477" s="48"/>
      <c r="S1477" s="48"/>
      <c r="T1477" s="48"/>
      <c r="U1477" s="48"/>
      <c r="V1477" s="48"/>
      <c r="W1477" s="48"/>
      <c r="X1477" s="48"/>
      <c r="Y1477" s="48"/>
      <c r="Z1477" s="48"/>
      <c r="AA1477" s="48"/>
      <c r="AB1477" s="48"/>
      <c r="AC1477" s="48"/>
      <c r="AD1477" s="48"/>
      <c r="AE1477" s="48"/>
      <c r="AF1477" s="48"/>
      <c r="AG1477" s="48"/>
      <c r="AH1477" s="48"/>
      <c r="AI1477" s="48"/>
      <c r="AJ1477" s="48"/>
      <c r="AK1477" s="48"/>
      <c r="AL1477" s="48"/>
      <c r="AM1477" s="48"/>
      <c r="AN1477" s="48"/>
      <c r="AO1477" s="48"/>
      <c r="AP1477" s="48"/>
      <c r="AQ1477" s="48"/>
      <c r="AR1477" s="48"/>
      <c r="AS1477" s="48"/>
      <c r="AT1477" s="48"/>
      <c r="AU1477" s="48"/>
      <c r="AV1477" s="48"/>
      <c r="AW1477" s="48"/>
      <c r="AX1477" s="48"/>
      <c r="AY1477" s="48"/>
      <c r="AZ1477" s="48"/>
      <c r="BA1477" s="48"/>
      <c r="BB1477" s="48"/>
      <c r="BC1477" s="48"/>
      <c r="BD1477" s="48"/>
      <c r="BE1477" s="48"/>
      <c r="BF1477" s="48"/>
      <c r="BG1477" s="48"/>
      <c r="BH1477" s="48"/>
      <c r="BI1477" s="158"/>
      <c r="BJ1477" s="158"/>
      <c r="BK1477" s="48"/>
      <c r="BL1477" s="307"/>
      <c r="BM1477" s="48"/>
      <c r="BN1477" s="48"/>
      <c r="BO1477" s="48"/>
      <c r="BP1477" s="48"/>
      <c r="BQ1477" s="48"/>
      <c r="BR1477" s="48"/>
      <c r="BS1477" s="48"/>
      <c r="BT1477" s="48"/>
      <c r="BU1477" s="48"/>
      <c r="BV1477" s="48"/>
      <c r="BW1477" s="48"/>
      <c r="BX1477" s="48"/>
      <c r="BY1477" s="48"/>
      <c r="BZ1477" s="328"/>
      <c r="CA1477" s="48"/>
      <c r="CB1477" s="48"/>
      <c r="CC1477" s="48"/>
      <c r="CD1477" s="48"/>
      <c r="CE1477" s="48"/>
      <c r="CF1477" s="48"/>
      <c r="CG1477" s="48"/>
      <c r="CH1477" s="48"/>
      <c r="CI1477" s="48"/>
      <c r="CJ1477" s="48"/>
      <c r="CK1477" s="48"/>
      <c r="CL1477" s="48"/>
      <c r="CM1477" s="48"/>
      <c r="CN1477" s="48"/>
      <c r="CO1477" s="48"/>
      <c r="CP1477" s="48"/>
      <c r="CQ1477" s="48"/>
      <c r="CR1477" s="48"/>
      <c r="CS1477" s="48"/>
      <c r="CT1477" s="48"/>
      <c r="CU1477" s="48"/>
      <c r="CV1477" s="48"/>
      <c r="CW1477" s="48"/>
      <c r="CX1477" s="48"/>
      <c r="CY1477" s="48"/>
      <c r="CZ1477" s="48"/>
      <c r="DA1477" s="48"/>
      <c r="DB1477" s="48"/>
      <c r="DC1477" s="48"/>
      <c r="DD1477" s="48"/>
      <c r="DE1477" s="48"/>
      <c r="DF1477" s="48"/>
      <c r="DG1477" s="48"/>
      <c r="DH1477" s="48"/>
      <c r="DI1477" s="48"/>
      <c r="DJ1477" s="48"/>
      <c r="DK1477" s="48"/>
      <c r="DL1477" s="48"/>
      <c r="DM1477" s="48"/>
      <c r="DN1477" s="48"/>
      <c r="DO1477" s="48"/>
      <c r="DP1477" s="48"/>
      <c r="DQ1477" s="48"/>
      <c r="DR1477" s="48"/>
      <c r="DS1477" s="48"/>
      <c r="DT1477" s="48"/>
      <c r="DU1477" s="48"/>
      <c r="DV1477" s="48"/>
      <c r="DW1477" s="48"/>
      <c r="DX1477" s="48"/>
      <c r="DY1477" s="48"/>
      <c r="DZ1477" s="48"/>
      <c r="EA1477" s="48"/>
      <c r="EB1477" s="48"/>
      <c r="EC1477" s="48"/>
      <c r="ED1477" s="48"/>
      <c r="EE1477" s="48"/>
      <c r="EF1477" s="48"/>
      <c r="EG1477" s="48"/>
      <c r="EH1477" s="48"/>
      <c r="EI1477" s="48"/>
      <c r="EJ1477" s="48"/>
      <c r="EK1477" s="48"/>
      <c r="EL1477" s="48"/>
      <c r="ET1477" s="33" t="s">
        <v>2060</v>
      </c>
      <c r="EU1477" s="33" t="s">
        <v>2058</v>
      </c>
    </row>
    <row r="1478" spans="1:151" ht="12" hidden="1" customHeight="1">
      <c r="A1478" s="48"/>
      <c r="B1478" s="60"/>
      <c r="C1478" s="48"/>
      <c r="D1478" s="60"/>
      <c r="E1478" s="60"/>
      <c r="F1478" s="60"/>
      <c r="G1478" s="60"/>
      <c r="H1478" s="60"/>
      <c r="I1478" s="60"/>
      <c r="J1478" s="60"/>
      <c r="K1478" s="60"/>
      <c r="L1478" s="60"/>
      <c r="M1478" s="48"/>
      <c r="N1478" s="48"/>
      <c r="O1478" s="48"/>
      <c r="P1478" s="48"/>
      <c r="Q1478" s="48"/>
      <c r="R1478" s="48"/>
      <c r="S1478" s="48"/>
      <c r="T1478" s="48"/>
      <c r="U1478" s="48"/>
      <c r="V1478" s="48"/>
      <c r="W1478" s="48"/>
      <c r="X1478" s="48"/>
      <c r="Y1478" s="48"/>
      <c r="Z1478" s="48"/>
      <c r="AA1478" s="48"/>
      <c r="AB1478" s="48"/>
      <c r="AC1478" s="48"/>
      <c r="AD1478" s="48"/>
      <c r="AE1478" s="48"/>
      <c r="AF1478" s="48"/>
      <c r="AG1478" s="48"/>
      <c r="AH1478" s="48"/>
      <c r="AI1478" s="48"/>
      <c r="AJ1478" s="48"/>
      <c r="AK1478" s="48"/>
      <c r="AL1478" s="48"/>
      <c r="AM1478" s="48"/>
      <c r="AN1478" s="48"/>
      <c r="AO1478" s="48"/>
      <c r="AP1478" s="48"/>
      <c r="AQ1478" s="48"/>
      <c r="AR1478" s="48"/>
      <c r="AS1478" s="48"/>
      <c r="AT1478" s="48"/>
      <c r="AU1478" s="48"/>
      <c r="AV1478" s="48"/>
      <c r="AW1478" s="48"/>
      <c r="AX1478" s="48"/>
      <c r="AY1478" s="48"/>
      <c r="AZ1478" s="48"/>
      <c r="BA1478" s="48"/>
      <c r="BB1478" s="48"/>
      <c r="BC1478" s="48"/>
      <c r="BD1478" s="48"/>
      <c r="BE1478" s="48"/>
      <c r="BF1478" s="48"/>
      <c r="BG1478" s="48"/>
      <c r="BH1478" s="48"/>
      <c r="BI1478" s="158"/>
      <c r="BJ1478" s="158"/>
      <c r="BK1478" s="48"/>
      <c r="BL1478" s="307"/>
      <c r="BM1478" s="48"/>
      <c r="BN1478" s="48"/>
      <c r="BO1478" s="48"/>
      <c r="BP1478" s="48"/>
      <c r="BQ1478" s="48"/>
      <c r="BR1478" s="48"/>
      <c r="BS1478" s="48"/>
      <c r="BT1478" s="48"/>
      <c r="BU1478" s="48"/>
      <c r="BV1478" s="48"/>
      <c r="BW1478" s="48"/>
      <c r="BX1478" s="48"/>
      <c r="BY1478" s="48"/>
      <c r="BZ1478" s="328"/>
      <c r="CA1478" s="48"/>
      <c r="CB1478" s="48"/>
      <c r="CC1478" s="48"/>
      <c r="CD1478" s="48"/>
      <c r="CE1478" s="48"/>
      <c r="CF1478" s="48"/>
      <c r="CG1478" s="48"/>
      <c r="CH1478" s="48"/>
      <c r="CI1478" s="48"/>
      <c r="CJ1478" s="48"/>
      <c r="CK1478" s="48"/>
      <c r="CL1478" s="48"/>
      <c r="CM1478" s="48"/>
      <c r="CN1478" s="48"/>
      <c r="CO1478" s="48"/>
      <c r="CP1478" s="48"/>
      <c r="CQ1478" s="48"/>
      <c r="CR1478" s="48"/>
      <c r="CS1478" s="48"/>
      <c r="CT1478" s="48"/>
      <c r="CU1478" s="48"/>
      <c r="CV1478" s="48"/>
      <c r="CW1478" s="48"/>
      <c r="CX1478" s="48"/>
      <c r="CY1478" s="48"/>
      <c r="CZ1478" s="48"/>
      <c r="DA1478" s="48"/>
      <c r="DB1478" s="48"/>
      <c r="DC1478" s="48"/>
      <c r="DD1478" s="48"/>
      <c r="DE1478" s="48"/>
      <c r="DF1478" s="48"/>
      <c r="DG1478" s="48"/>
      <c r="DH1478" s="48"/>
      <c r="DI1478" s="48"/>
      <c r="DJ1478" s="48"/>
      <c r="DK1478" s="48"/>
      <c r="DL1478" s="48"/>
      <c r="DM1478" s="48"/>
      <c r="DN1478" s="48"/>
      <c r="DO1478" s="48"/>
      <c r="DP1478" s="48"/>
      <c r="DQ1478" s="48"/>
      <c r="DR1478" s="48"/>
      <c r="DS1478" s="48"/>
      <c r="DT1478" s="48"/>
      <c r="DU1478" s="48"/>
      <c r="DV1478" s="48"/>
      <c r="DW1478" s="48"/>
      <c r="DX1478" s="48"/>
      <c r="DY1478" s="48"/>
      <c r="DZ1478" s="48"/>
      <c r="EA1478" s="48"/>
      <c r="EB1478" s="48"/>
      <c r="EC1478" s="48"/>
      <c r="ED1478" s="48"/>
      <c r="EE1478" s="48"/>
      <c r="EF1478" s="48"/>
      <c r="EG1478" s="48"/>
      <c r="EH1478" s="48"/>
      <c r="EI1478" s="48"/>
      <c r="EJ1478" s="48"/>
      <c r="EK1478" s="48"/>
      <c r="EL1478" s="48"/>
      <c r="ET1478" s="33" t="s">
        <v>2061</v>
      </c>
      <c r="EU1478" s="33" t="s">
        <v>2059</v>
      </c>
    </row>
    <row r="1479" spans="1:151" ht="12" hidden="1" customHeight="1">
      <c r="A1479" s="48"/>
      <c r="B1479" s="60"/>
      <c r="C1479" s="48"/>
      <c r="D1479" s="60"/>
      <c r="E1479" s="60"/>
      <c r="F1479" s="60"/>
      <c r="G1479" s="60"/>
      <c r="H1479" s="60"/>
      <c r="I1479" s="60"/>
      <c r="J1479" s="60"/>
      <c r="K1479" s="60"/>
      <c r="L1479" s="60"/>
      <c r="M1479" s="48"/>
      <c r="N1479" s="48"/>
      <c r="O1479" s="48"/>
      <c r="P1479" s="48"/>
      <c r="Q1479" s="48"/>
      <c r="R1479" s="48"/>
      <c r="S1479" s="48"/>
      <c r="T1479" s="48"/>
      <c r="U1479" s="48"/>
      <c r="V1479" s="48"/>
      <c r="W1479" s="48"/>
      <c r="X1479" s="48"/>
      <c r="Y1479" s="48"/>
      <c r="Z1479" s="48"/>
      <c r="AA1479" s="48"/>
      <c r="AB1479" s="48"/>
      <c r="AC1479" s="48"/>
      <c r="AD1479" s="48"/>
      <c r="AE1479" s="48"/>
      <c r="AF1479" s="48"/>
      <c r="AG1479" s="48"/>
      <c r="AH1479" s="48"/>
      <c r="AI1479" s="48"/>
      <c r="AJ1479" s="48"/>
      <c r="AK1479" s="48"/>
      <c r="AL1479" s="48"/>
      <c r="AM1479" s="48"/>
      <c r="AN1479" s="48"/>
      <c r="AO1479" s="48"/>
      <c r="AP1479" s="48"/>
      <c r="AQ1479" s="48"/>
      <c r="AR1479" s="48"/>
      <c r="AS1479" s="48"/>
      <c r="AT1479" s="48"/>
      <c r="AU1479" s="48"/>
      <c r="AV1479" s="48"/>
      <c r="AW1479" s="48"/>
      <c r="AX1479" s="48"/>
      <c r="AY1479" s="48"/>
      <c r="AZ1479" s="48"/>
      <c r="BA1479" s="48"/>
      <c r="BB1479" s="48"/>
      <c r="BC1479" s="48"/>
      <c r="BD1479" s="48"/>
      <c r="BE1479" s="48"/>
      <c r="BF1479" s="48"/>
      <c r="BG1479" s="48"/>
      <c r="BH1479" s="48"/>
      <c r="BI1479" s="158"/>
      <c r="BJ1479" s="158"/>
      <c r="BK1479" s="48"/>
      <c r="BL1479" s="307"/>
      <c r="BM1479" s="48"/>
      <c r="BN1479" s="48"/>
      <c r="BO1479" s="48"/>
      <c r="BP1479" s="48"/>
      <c r="BQ1479" s="48"/>
      <c r="BR1479" s="48"/>
      <c r="BS1479" s="48"/>
      <c r="BT1479" s="48"/>
      <c r="BU1479" s="48"/>
      <c r="BV1479" s="48"/>
      <c r="BW1479" s="48"/>
      <c r="BX1479" s="48"/>
      <c r="BY1479" s="48"/>
      <c r="BZ1479" s="328"/>
      <c r="CA1479" s="48"/>
      <c r="CB1479" s="48"/>
      <c r="CC1479" s="48"/>
      <c r="CD1479" s="48"/>
      <c r="CE1479" s="48"/>
      <c r="CF1479" s="48"/>
      <c r="CG1479" s="48"/>
      <c r="CH1479" s="48"/>
      <c r="CI1479" s="48"/>
      <c r="CJ1479" s="48"/>
      <c r="CK1479" s="48"/>
      <c r="CL1479" s="48"/>
      <c r="CM1479" s="48"/>
      <c r="CN1479" s="48"/>
      <c r="CO1479" s="48"/>
      <c r="CP1479" s="48"/>
      <c r="CQ1479" s="48"/>
      <c r="CR1479" s="48"/>
      <c r="CS1479" s="48"/>
      <c r="CT1479" s="48"/>
      <c r="CU1479" s="48"/>
      <c r="CV1479" s="48"/>
      <c r="CW1479" s="48"/>
      <c r="CX1479" s="48"/>
      <c r="CY1479" s="48"/>
      <c r="CZ1479" s="48"/>
      <c r="DA1479" s="48"/>
      <c r="DB1479" s="48"/>
      <c r="DC1479" s="48"/>
      <c r="DD1479" s="48"/>
      <c r="DE1479" s="48"/>
      <c r="DF1479" s="48"/>
      <c r="DG1479" s="48"/>
      <c r="DH1479" s="48"/>
      <c r="DI1479" s="48"/>
      <c r="DJ1479" s="48"/>
      <c r="DK1479" s="48"/>
      <c r="DL1479" s="48"/>
      <c r="DM1479" s="48"/>
      <c r="DN1479" s="48"/>
      <c r="DO1479" s="48"/>
      <c r="DP1479" s="48"/>
      <c r="DQ1479" s="48"/>
      <c r="DR1479" s="48"/>
      <c r="DS1479" s="48"/>
      <c r="DT1479" s="48"/>
      <c r="DU1479" s="48"/>
      <c r="DV1479" s="48"/>
      <c r="DW1479" s="48"/>
      <c r="DX1479" s="48"/>
      <c r="DY1479" s="48"/>
      <c r="DZ1479" s="48"/>
      <c r="EA1479" s="48"/>
      <c r="EB1479" s="48"/>
      <c r="EC1479" s="48"/>
      <c r="ED1479" s="48"/>
      <c r="EE1479" s="48"/>
      <c r="EF1479" s="48"/>
      <c r="EG1479" s="48"/>
      <c r="EH1479" s="48"/>
      <c r="EI1479" s="48"/>
      <c r="EJ1479" s="48"/>
      <c r="EK1479" s="48"/>
      <c r="EL1479" s="48"/>
      <c r="ET1479" s="33" t="s">
        <v>2062</v>
      </c>
      <c r="EU1479" s="33" t="s">
        <v>2060</v>
      </c>
    </row>
    <row r="1480" spans="1:151" ht="12" hidden="1" customHeight="1">
      <c r="A1480" s="48"/>
      <c r="B1480" s="60"/>
      <c r="C1480" s="48"/>
      <c r="D1480" s="60"/>
      <c r="E1480" s="60"/>
      <c r="F1480" s="60"/>
      <c r="G1480" s="60"/>
      <c r="H1480" s="60"/>
      <c r="I1480" s="60"/>
      <c r="J1480" s="60"/>
      <c r="K1480" s="60"/>
      <c r="L1480" s="60"/>
      <c r="M1480" s="48"/>
      <c r="N1480" s="48"/>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c r="AM1480" s="48"/>
      <c r="AN1480" s="48"/>
      <c r="AO1480" s="48"/>
      <c r="AP1480" s="48"/>
      <c r="AQ1480" s="48"/>
      <c r="AR1480" s="48"/>
      <c r="AS1480" s="48"/>
      <c r="AT1480" s="48"/>
      <c r="AU1480" s="48"/>
      <c r="AV1480" s="48"/>
      <c r="AW1480" s="48"/>
      <c r="AX1480" s="48"/>
      <c r="AY1480" s="48"/>
      <c r="AZ1480" s="48"/>
      <c r="BA1480" s="48"/>
      <c r="BB1480" s="48"/>
      <c r="BC1480" s="48"/>
      <c r="BD1480" s="48"/>
      <c r="BE1480" s="48"/>
      <c r="BF1480" s="48"/>
      <c r="BG1480" s="48"/>
      <c r="BH1480" s="48"/>
      <c r="BI1480" s="158"/>
      <c r="BJ1480" s="158"/>
      <c r="BK1480" s="48"/>
      <c r="BL1480" s="307"/>
      <c r="BM1480" s="48"/>
      <c r="BN1480" s="48"/>
      <c r="BO1480" s="48"/>
      <c r="BP1480" s="48"/>
      <c r="BQ1480" s="48"/>
      <c r="BR1480" s="48"/>
      <c r="BS1480" s="48"/>
      <c r="BT1480" s="48"/>
      <c r="BU1480" s="48"/>
      <c r="BV1480" s="48"/>
      <c r="BW1480" s="48"/>
      <c r="BX1480" s="48"/>
      <c r="BY1480" s="48"/>
      <c r="BZ1480" s="328"/>
      <c r="CA1480" s="48"/>
      <c r="CB1480" s="48"/>
      <c r="CC1480" s="48"/>
      <c r="CD1480" s="48"/>
      <c r="CE1480" s="48"/>
      <c r="CF1480" s="48"/>
      <c r="CG1480" s="48"/>
      <c r="CH1480" s="48"/>
      <c r="CI1480" s="48"/>
      <c r="CJ1480" s="48"/>
      <c r="CK1480" s="48"/>
      <c r="CL1480" s="48"/>
      <c r="CM1480" s="48"/>
      <c r="CN1480" s="48"/>
      <c r="CO1480" s="48"/>
      <c r="CP1480" s="48"/>
      <c r="CQ1480" s="48"/>
      <c r="CR1480" s="48"/>
      <c r="CS1480" s="48"/>
      <c r="CT1480" s="48"/>
      <c r="CU1480" s="48"/>
      <c r="CV1480" s="48"/>
      <c r="CW1480" s="48"/>
      <c r="CX1480" s="48"/>
      <c r="CY1480" s="48"/>
      <c r="CZ1480" s="48"/>
      <c r="DA1480" s="48"/>
      <c r="DB1480" s="48"/>
      <c r="DC1480" s="48"/>
      <c r="DD1480" s="48"/>
      <c r="DE1480" s="48"/>
      <c r="DF1480" s="48"/>
      <c r="DG1480" s="48"/>
      <c r="DH1480" s="48"/>
      <c r="DI1480" s="48"/>
      <c r="DJ1480" s="48"/>
      <c r="DK1480" s="48"/>
      <c r="DL1480" s="48"/>
      <c r="DM1480" s="48"/>
      <c r="DN1480" s="48"/>
      <c r="DO1480" s="48"/>
      <c r="DP1480" s="48"/>
      <c r="DQ1480" s="48"/>
      <c r="DR1480" s="48"/>
      <c r="DS1480" s="48"/>
      <c r="DT1480" s="48"/>
      <c r="DU1480" s="48"/>
      <c r="DV1480" s="48"/>
      <c r="DW1480" s="48"/>
      <c r="DX1480" s="48"/>
      <c r="DY1480" s="48"/>
      <c r="DZ1480" s="48"/>
      <c r="EA1480" s="48"/>
      <c r="EB1480" s="48"/>
      <c r="EC1480" s="48"/>
      <c r="ED1480" s="48"/>
      <c r="EE1480" s="48"/>
      <c r="EF1480" s="48"/>
      <c r="EG1480" s="48"/>
      <c r="EH1480" s="48"/>
      <c r="EI1480" s="48"/>
      <c r="EJ1480" s="48"/>
      <c r="EK1480" s="48"/>
      <c r="EL1480" s="48"/>
      <c r="ET1480" s="33" t="s">
        <v>2063</v>
      </c>
      <c r="EU1480" s="33" t="s">
        <v>2061</v>
      </c>
    </row>
    <row r="1481" spans="1:151" ht="12" hidden="1" customHeight="1">
      <c r="A1481" s="48"/>
      <c r="B1481" s="60"/>
      <c r="C1481" s="48"/>
      <c r="D1481" s="60"/>
      <c r="E1481" s="60"/>
      <c r="F1481" s="60"/>
      <c r="G1481" s="60"/>
      <c r="H1481" s="60"/>
      <c r="I1481" s="60"/>
      <c r="J1481" s="60"/>
      <c r="K1481" s="60"/>
      <c r="L1481" s="60"/>
      <c r="M1481" s="48"/>
      <c r="N1481" s="48"/>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c r="AM1481" s="48"/>
      <c r="AN1481" s="48"/>
      <c r="AO1481" s="48"/>
      <c r="AP1481" s="48"/>
      <c r="AQ1481" s="48"/>
      <c r="AR1481" s="48"/>
      <c r="AS1481" s="48"/>
      <c r="AT1481" s="48"/>
      <c r="AU1481" s="48"/>
      <c r="AV1481" s="48"/>
      <c r="AW1481" s="48"/>
      <c r="AX1481" s="48"/>
      <c r="AY1481" s="48"/>
      <c r="AZ1481" s="48"/>
      <c r="BA1481" s="48"/>
      <c r="BB1481" s="48"/>
      <c r="BC1481" s="48"/>
      <c r="BD1481" s="48"/>
      <c r="BE1481" s="48"/>
      <c r="BF1481" s="48"/>
      <c r="BG1481" s="48"/>
      <c r="BH1481" s="48"/>
      <c r="BI1481" s="158"/>
      <c r="BJ1481" s="158"/>
      <c r="BK1481" s="48"/>
      <c r="BL1481" s="307"/>
      <c r="BM1481" s="48"/>
      <c r="BN1481" s="48"/>
      <c r="BO1481" s="48"/>
      <c r="BP1481" s="48"/>
      <c r="BQ1481" s="48"/>
      <c r="BR1481" s="48"/>
      <c r="BS1481" s="48"/>
      <c r="BT1481" s="48"/>
      <c r="BU1481" s="48"/>
      <c r="BV1481" s="48"/>
      <c r="BW1481" s="48"/>
      <c r="BX1481" s="48"/>
      <c r="BY1481" s="48"/>
      <c r="BZ1481" s="328"/>
      <c r="CA1481" s="48"/>
      <c r="CB1481" s="48"/>
      <c r="CC1481" s="48"/>
      <c r="CD1481" s="48"/>
      <c r="CE1481" s="48"/>
      <c r="CF1481" s="48"/>
      <c r="CG1481" s="48"/>
      <c r="CH1481" s="48"/>
      <c r="CI1481" s="48"/>
      <c r="CJ1481" s="48"/>
      <c r="CK1481" s="48"/>
      <c r="CL1481" s="48"/>
      <c r="CM1481" s="48"/>
      <c r="CN1481" s="48"/>
      <c r="CO1481" s="48"/>
      <c r="CP1481" s="48"/>
      <c r="CQ1481" s="48"/>
      <c r="CR1481" s="48"/>
      <c r="CS1481" s="48"/>
      <c r="CT1481" s="48"/>
      <c r="CU1481" s="48"/>
      <c r="CV1481" s="48"/>
      <c r="CW1481" s="48"/>
      <c r="CX1481" s="48"/>
      <c r="CY1481" s="48"/>
      <c r="CZ1481" s="48"/>
      <c r="DA1481" s="48"/>
      <c r="DB1481" s="48"/>
      <c r="DC1481" s="48"/>
      <c r="DD1481" s="48"/>
      <c r="DE1481" s="48"/>
      <c r="DF1481" s="48"/>
      <c r="DG1481" s="48"/>
      <c r="DH1481" s="48"/>
      <c r="DI1481" s="48"/>
      <c r="DJ1481" s="48"/>
      <c r="DK1481" s="48"/>
      <c r="DL1481" s="48"/>
      <c r="DM1481" s="48"/>
      <c r="DN1481" s="48"/>
      <c r="DO1481" s="48"/>
      <c r="DP1481" s="48"/>
      <c r="DQ1481" s="48"/>
      <c r="DR1481" s="48"/>
      <c r="DS1481" s="48"/>
      <c r="DT1481" s="48"/>
      <c r="DU1481" s="48"/>
      <c r="DV1481" s="48"/>
      <c r="DW1481" s="48"/>
      <c r="DX1481" s="48"/>
      <c r="DY1481" s="48"/>
      <c r="DZ1481" s="48"/>
      <c r="EA1481" s="48"/>
      <c r="EB1481" s="48"/>
      <c r="EC1481" s="48"/>
      <c r="ED1481" s="48"/>
      <c r="EE1481" s="48"/>
      <c r="EF1481" s="48"/>
      <c r="EG1481" s="48"/>
      <c r="EH1481" s="48"/>
      <c r="EI1481" s="48"/>
      <c r="EJ1481" s="48"/>
      <c r="EK1481" s="48"/>
      <c r="EL1481" s="48"/>
      <c r="ET1481" s="33" t="s">
        <v>2064</v>
      </c>
      <c r="EU1481" s="33" t="s">
        <v>2062</v>
      </c>
    </row>
    <row r="1482" spans="1:151" ht="12" hidden="1" customHeight="1">
      <c r="A1482" s="48"/>
      <c r="B1482" s="60"/>
      <c r="C1482" s="48"/>
      <c r="D1482" s="60"/>
      <c r="E1482" s="60"/>
      <c r="F1482" s="60"/>
      <c r="G1482" s="60"/>
      <c r="H1482" s="60"/>
      <c r="I1482" s="60"/>
      <c r="J1482" s="60"/>
      <c r="K1482" s="60"/>
      <c r="L1482" s="60"/>
      <c r="M1482" s="48"/>
      <c r="N1482" s="48"/>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c r="AM1482" s="48"/>
      <c r="AN1482" s="48"/>
      <c r="AO1482" s="48"/>
      <c r="AP1482" s="48"/>
      <c r="AQ1482" s="48"/>
      <c r="AR1482" s="48"/>
      <c r="AS1482" s="48"/>
      <c r="AT1482" s="48"/>
      <c r="AU1482" s="48"/>
      <c r="AV1482" s="48"/>
      <c r="AW1482" s="48"/>
      <c r="AX1482" s="48"/>
      <c r="AY1482" s="48"/>
      <c r="AZ1482" s="48"/>
      <c r="BA1482" s="48"/>
      <c r="BB1482" s="48"/>
      <c r="BC1482" s="48"/>
      <c r="BD1482" s="48"/>
      <c r="BE1482" s="48"/>
      <c r="BF1482" s="48"/>
      <c r="BG1482" s="48"/>
      <c r="BH1482" s="48"/>
      <c r="BI1482" s="158"/>
      <c r="BJ1482" s="158"/>
      <c r="BK1482" s="48"/>
      <c r="BL1482" s="307"/>
      <c r="BM1482" s="48"/>
      <c r="BN1482" s="48"/>
      <c r="BO1482" s="48"/>
      <c r="BP1482" s="48"/>
      <c r="BQ1482" s="48"/>
      <c r="BR1482" s="48"/>
      <c r="BS1482" s="48"/>
      <c r="BT1482" s="48"/>
      <c r="BU1482" s="48"/>
      <c r="BV1482" s="48"/>
      <c r="BW1482" s="48"/>
      <c r="BX1482" s="48"/>
      <c r="BY1482" s="48"/>
      <c r="BZ1482" s="328"/>
      <c r="CA1482" s="48"/>
      <c r="CB1482" s="48"/>
      <c r="CC1482" s="48"/>
      <c r="CD1482" s="48"/>
      <c r="CE1482" s="48"/>
      <c r="CF1482" s="48"/>
      <c r="CG1482" s="48"/>
      <c r="CH1482" s="48"/>
      <c r="CI1482" s="48"/>
      <c r="CJ1482" s="48"/>
      <c r="CK1482" s="48"/>
      <c r="CL1482" s="48"/>
      <c r="CM1482" s="48"/>
      <c r="CN1482" s="48"/>
      <c r="CO1482" s="48"/>
      <c r="CP1482" s="48"/>
      <c r="CQ1482" s="48"/>
      <c r="CR1482" s="48"/>
      <c r="CS1482" s="48"/>
      <c r="CT1482" s="48"/>
      <c r="CU1482" s="48"/>
      <c r="CV1482" s="48"/>
      <c r="CW1482" s="48"/>
      <c r="CX1482" s="48"/>
      <c r="CY1482" s="48"/>
      <c r="CZ1482" s="48"/>
      <c r="DA1482" s="48"/>
      <c r="DB1482" s="48"/>
      <c r="DC1482" s="48"/>
      <c r="DD1482" s="48"/>
      <c r="DE1482" s="48"/>
      <c r="DF1482" s="48"/>
      <c r="DG1482" s="48"/>
      <c r="DH1482" s="48"/>
      <c r="DI1482" s="48"/>
      <c r="DJ1482" s="48"/>
      <c r="DK1482" s="48"/>
      <c r="DL1482" s="48"/>
      <c r="DM1482" s="48"/>
      <c r="DN1482" s="48"/>
      <c r="DO1482" s="48"/>
      <c r="DP1482" s="48"/>
      <c r="DQ1482" s="48"/>
      <c r="DR1482" s="48"/>
      <c r="DS1482" s="48"/>
      <c r="DT1482" s="48"/>
      <c r="DU1482" s="48"/>
      <c r="DV1482" s="48"/>
      <c r="DW1482" s="48"/>
      <c r="DX1482" s="48"/>
      <c r="DY1482" s="48"/>
      <c r="DZ1482" s="48"/>
      <c r="EA1482" s="48"/>
      <c r="EB1482" s="48"/>
      <c r="EC1482" s="48"/>
      <c r="ED1482" s="48"/>
      <c r="EE1482" s="48"/>
      <c r="EF1482" s="48"/>
      <c r="EG1482" s="48"/>
      <c r="EH1482" s="48"/>
      <c r="EI1482" s="48"/>
      <c r="EJ1482" s="48"/>
      <c r="EK1482" s="48"/>
      <c r="EL1482" s="48"/>
      <c r="ET1482" s="33" t="s">
        <v>2065</v>
      </c>
      <c r="EU1482" s="33" t="s">
        <v>2063</v>
      </c>
    </row>
    <row r="1483" spans="1:151" ht="12" hidden="1" customHeight="1">
      <c r="A1483" s="48"/>
      <c r="B1483" s="60"/>
      <c r="C1483" s="48"/>
      <c r="D1483" s="60"/>
      <c r="E1483" s="60"/>
      <c r="F1483" s="60"/>
      <c r="G1483" s="60"/>
      <c r="H1483" s="60"/>
      <c r="I1483" s="60"/>
      <c r="J1483" s="60"/>
      <c r="K1483" s="60"/>
      <c r="L1483" s="60"/>
      <c r="M1483" s="48"/>
      <c r="N1483" s="48"/>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c r="AM1483" s="48"/>
      <c r="AN1483" s="48"/>
      <c r="AO1483" s="48"/>
      <c r="AP1483" s="48"/>
      <c r="AQ1483" s="48"/>
      <c r="AR1483" s="48"/>
      <c r="AS1483" s="48"/>
      <c r="AT1483" s="48"/>
      <c r="AU1483" s="48"/>
      <c r="AV1483" s="48"/>
      <c r="AW1483" s="48"/>
      <c r="AX1483" s="48"/>
      <c r="AY1483" s="48"/>
      <c r="AZ1483" s="48"/>
      <c r="BA1483" s="48"/>
      <c r="BB1483" s="48"/>
      <c r="BC1483" s="48"/>
      <c r="BD1483" s="48"/>
      <c r="BE1483" s="48"/>
      <c r="BF1483" s="48"/>
      <c r="BG1483" s="48"/>
      <c r="BH1483" s="48"/>
      <c r="BI1483" s="158"/>
      <c r="BJ1483" s="158"/>
      <c r="BK1483" s="48"/>
      <c r="BL1483" s="307"/>
      <c r="BM1483" s="48"/>
      <c r="BN1483" s="48"/>
      <c r="BO1483" s="48"/>
      <c r="BP1483" s="48"/>
      <c r="BQ1483" s="48"/>
      <c r="BR1483" s="48"/>
      <c r="BS1483" s="48"/>
      <c r="BT1483" s="48"/>
      <c r="BU1483" s="48"/>
      <c r="BV1483" s="48"/>
      <c r="BW1483" s="48"/>
      <c r="BX1483" s="48"/>
      <c r="BY1483" s="48"/>
      <c r="BZ1483" s="328"/>
      <c r="CA1483" s="48"/>
      <c r="CB1483" s="48"/>
      <c r="CC1483" s="48"/>
      <c r="CD1483" s="48"/>
      <c r="CE1483" s="48"/>
      <c r="CF1483" s="48"/>
      <c r="CG1483" s="48"/>
      <c r="CH1483" s="48"/>
      <c r="CI1483" s="48"/>
      <c r="CJ1483" s="48"/>
      <c r="CK1483" s="48"/>
      <c r="CL1483" s="48"/>
      <c r="CM1483" s="48"/>
      <c r="CN1483" s="48"/>
      <c r="CO1483" s="48"/>
      <c r="CP1483" s="48"/>
      <c r="CQ1483" s="48"/>
      <c r="CR1483" s="48"/>
      <c r="CS1483" s="48"/>
      <c r="CT1483" s="48"/>
      <c r="CU1483" s="48"/>
      <c r="CV1483" s="48"/>
      <c r="CW1483" s="48"/>
      <c r="CX1483" s="48"/>
      <c r="CY1483" s="48"/>
      <c r="CZ1483" s="48"/>
      <c r="DA1483" s="48"/>
      <c r="DB1483" s="48"/>
      <c r="DC1483" s="48"/>
      <c r="DD1483" s="48"/>
      <c r="DE1483" s="48"/>
      <c r="DF1483" s="48"/>
      <c r="DG1483" s="48"/>
      <c r="DH1483" s="48"/>
      <c r="DI1483" s="48"/>
      <c r="DJ1483" s="48"/>
      <c r="DK1483" s="48"/>
      <c r="DL1483" s="48"/>
      <c r="DM1483" s="48"/>
      <c r="DN1483" s="48"/>
      <c r="DO1483" s="48"/>
      <c r="DP1483" s="48"/>
      <c r="DQ1483" s="48"/>
      <c r="DR1483" s="48"/>
      <c r="DS1483" s="48"/>
      <c r="DT1483" s="48"/>
      <c r="DU1483" s="48"/>
      <c r="DV1483" s="48"/>
      <c r="DW1483" s="48"/>
      <c r="DX1483" s="48"/>
      <c r="DY1483" s="48"/>
      <c r="DZ1483" s="48"/>
      <c r="EA1483" s="48"/>
      <c r="EB1483" s="48"/>
      <c r="EC1483" s="48"/>
      <c r="ED1483" s="48"/>
      <c r="EE1483" s="48"/>
      <c r="EF1483" s="48"/>
      <c r="EG1483" s="48"/>
      <c r="EH1483" s="48"/>
      <c r="EI1483" s="48"/>
      <c r="EJ1483" s="48"/>
      <c r="EK1483" s="48"/>
      <c r="EL1483" s="48"/>
      <c r="ET1483" s="33" t="s">
        <v>2066</v>
      </c>
      <c r="EU1483" s="33" t="s">
        <v>2064</v>
      </c>
    </row>
    <row r="1484" spans="1:151" ht="12" hidden="1" customHeight="1">
      <c r="A1484" s="48"/>
      <c r="B1484" s="60"/>
      <c r="C1484" s="48"/>
      <c r="D1484" s="60"/>
      <c r="E1484" s="60"/>
      <c r="F1484" s="60"/>
      <c r="G1484" s="60"/>
      <c r="H1484" s="60"/>
      <c r="I1484" s="60"/>
      <c r="J1484" s="60"/>
      <c r="K1484" s="60"/>
      <c r="L1484" s="60"/>
      <c r="M1484" s="48"/>
      <c r="N1484" s="48"/>
      <c r="O1484" s="48"/>
      <c r="P1484" s="48"/>
      <c r="Q1484" s="48"/>
      <c r="R1484" s="48"/>
      <c r="S1484" s="48"/>
      <c r="T1484" s="48"/>
      <c r="U1484" s="48"/>
      <c r="V1484" s="48"/>
      <c r="W1484" s="48"/>
      <c r="X1484" s="48"/>
      <c r="Y1484" s="48"/>
      <c r="Z1484" s="48"/>
      <c r="AA1484" s="48"/>
      <c r="AB1484" s="48"/>
      <c r="AC1484" s="48"/>
      <c r="AD1484" s="48"/>
      <c r="AE1484" s="48"/>
      <c r="AF1484" s="48"/>
      <c r="AG1484" s="48"/>
      <c r="AH1484" s="48"/>
      <c r="AI1484" s="48"/>
      <c r="AJ1484" s="48"/>
      <c r="AK1484" s="48"/>
      <c r="AL1484" s="48"/>
      <c r="AM1484" s="48"/>
      <c r="AN1484" s="48"/>
      <c r="AO1484" s="48"/>
      <c r="AP1484" s="48"/>
      <c r="AQ1484" s="48"/>
      <c r="AR1484" s="48"/>
      <c r="AS1484" s="48"/>
      <c r="AT1484" s="48"/>
      <c r="AU1484" s="48"/>
      <c r="AV1484" s="48"/>
      <c r="AW1484" s="48"/>
      <c r="AX1484" s="48"/>
      <c r="AY1484" s="48"/>
      <c r="AZ1484" s="48"/>
      <c r="BA1484" s="48"/>
      <c r="BB1484" s="48"/>
      <c r="BC1484" s="48"/>
      <c r="BD1484" s="48"/>
      <c r="BE1484" s="48"/>
      <c r="BF1484" s="48"/>
      <c r="BG1484" s="48"/>
      <c r="BH1484" s="48"/>
      <c r="BI1484" s="158"/>
      <c r="BJ1484" s="158"/>
      <c r="BK1484" s="48"/>
      <c r="BL1484" s="307"/>
      <c r="BM1484" s="48"/>
      <c r="BN1484" s="48"/>
      <c r="BO1484" s="48"/>
      <c r="BP1484" s="48"/>
      <c r="BQ1484" s="48"/>
      <c r="BR1484" s="48"/>
      <c r="BS1484" s="48"/>
      <c r="BT1484" s="48"/>
      <c r="BU1484" s="48"/>
      <c r="BV1484" s="48"/>
      <c r="BW1484" s="48"/>
      <c r="BX1484" s="48"/>
      <c r="BY1484" s="48"/>
      <c r="BZ1484" s="328"/>
      <c r="CA1484" s="48"/>
      <c r="CB1484" s="48"/>
      <c r="CC1484" s="48"/>
      <c r="CD1484" s="48"/>
      <c r="CE1484" s="48"/>
      <c r="CF1484" s="48"/>
      <c r="CG1484" s="48"/>
      <c r="CH1484" s="48"/>
      <c r="CI1484" s="48"/>
      <c r="CJ1484" s="48"/>
      <c r="CK1484" s="48"/>
      <c r="CL1484" s="48"/>
      <c r="CM1484" s="48"/>
      <c r="CN1484" s="48"/>
      <c r="CO1484" s="48"/>
      <c r="CP1484" s="48"/>
      <c r="CQ1484" s="48"/>
      <c r="CR1484" s="48"/>
      <c r="CS1484" s="48"/>
      <c r="CT1484" s="48"/>
      <c r="CU1484" s="48"/>
      <c r="CV1484" s="48"/>
      <c r="CW1484" s="48"/>
      <c r="CX1484" s="48"/>
      <c r="CY1484" s="48"/>
      <c r="CZ1484" s="48"/>
      <c r="DA1484" s="48"/>
      <c r="DB1484" s="48"/>
      <c r="DC1484" s="48"/>
      <c r="DD1484" s="48"/>
      <c r="DE1484" s="48"/>
      <c r="DF1484" s="48"/>
      <c r="DG1484" s="48"/>
      <c r="DH1484" s="48"/>
      <c r="DI1484" s="48"/>
      <c r="DJ1484" s="48"/>
      <c r="DK1484" s="48"/>
      <c r="DL1484" s="48"/>
      <c r="DM1484" s="48"/>
      <c r="DN1484" s="48"/>
      <c r="DO1484" s="48"/>
      <c r="DP1484" s="48"/>
      <c r="DQ1484" s="48"/>
      <c r="DR1484" s="48"/>
      <c r="DS1484" s="48"/>
      <c r="DT1484" s="48"/>
      <c r="DU1484" s="48"/>
      <c r="DV1484" s="48"/>
      <c r="DW1484" s="48"/>
      <c r="DX1484" s="48"/>
      <c r="DY1484" s="48"/>
      <c r="DZ1484" s="48"/>
      <c r="EA1484" s="48"/>
      <c r="EB1484" s="48"/>
      <c r="EC1484" s="48"/>
      <c r="ED1484" s="48"/>
      <c r="EE1484" s="48"/>
      <c r="EF1484" s="48"/>
      <c r="EG1484" s="48"/>
      <c r="EH1484" s="48"/>
      <c r="EI1484" s="48"/>
      <c r="EJ1484" s="48"/>
      <c r="EK1484" s="48"/>
      <c r="EL1484" s="48"/>
      <c r="ET1484" s="33" t="s">
        <v>2067</v>
      </c>
      <c r="EU1484" s="33" t="s">
        <v>2065</v>
      </c>
    </row>
    <row r="1485" spans="1:151" ht="12" hidden="1" customHeight="1">
      <c r="A1485" s="48"/>
      <c r="B1485" s="60"/>
      <c r="C1485" s="48"/>
      <c r="D1485" s="60"/>
      <c r="E1485" s="60"/>
      <c r="F1485" s="60"/>
      <c r="G1485" s="60"/>
      <c r="H1485" s="60"/>
      <c r="I1485" s="60"/>
      <c r="J1485" s="60"/>
      <c r="K1485" s="60"/>
      <c r="L1485" s="60"/>
      <c r="M1485" s="48"/>
      <c r="N1485" s="48"/>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c r="AM1485" s="48"/>
      <c r="AN1485" s="48"/>
      <c r="AO1485" s="48"/>
      <c r="AP1485" s="48"/>
      <c r="AQ1485" s="48"/>
      <c r="AR1485" s="48"/>
      <c r="AS1485" s="48"/>
      <c r="AT1485" s="48"/>
      <c r="AU1485" s="48"/>
      <c r="AV1485" s="48"/>
      <c r="AW1485" s="48"/>
      <c r="AX1485" s="48"/>
      <c r="AY1485" s="48"/>
      <c r="AZ1485" s="48"/>
      <c r="BA1485" s="48"/>
      <c r="BB1485" s="48"/>
      <c r="BC1485" s="48"/>
      <c r="BD1485" s="48"/>
      <c r="BE1485" s="48"/>
      <c r="BF1485" s="48"/>
      <c r="BG1485" s="48"/>
      <c r="BH1485" s="48"/>
      <c r="BI1485" s="158"/>
      <c r="BJ1485" s="158"/>
      <c r="BK1485" s="48"/>
      <c r="BL1485" s="307"/>
      <c r="BM1485" s="48"/>
      <c r="BN1485" s="48"/>
      <c r="BO1485" s="48"/>
      <c r="BP1485" s="48"/>
      <c r="BQ1485" s="48"/>
      <c r="BR1485" s="48"/>
      <c r="BS1485" s="48"/>
      <c r="BT1485" s="48"/>
      <c r="BU1485" s="48"/>
      <c r="BV1485" s="48"/>
      <c r="BW1485" s="48"/>
      <c r="BX1485" s="48"/>
      <c r="BY1485" s="48"/>
      <c r="BZ1485" s="328"/>
      <c r="CA1485" s="48"/>
      <c r="CB1485" s="48"/>
      <c r="CC1485" s="48"/>
      <c r="CD1485" s="48"/>
      <c r="CE1485" s="48"/>
      <c r="CF1485" s="48"/>
      <c r="CG1485" s="48"/>
      <c r="CH1485" s="48"/>
      <c r="CI1485" s="48"/>
      <c r="CJ1485" s="48"/>
      <c r="CK1485" s="48"/>
      <c r="CL1485" s="48"/>
      <c r="CM1485" s="48"/>
      <c r="CN1485" s="48"/>
      <c r="CO1485" s="48"/>
      <c r="CP1485" s="48"/>
      <c r="CQ1485" s="48"/>
      <c r="CR1485" s="48"/>
      <c r="CS1485" s="48"/>
      <c r="CT1485" s="48"/>
      <c r="CU1485" s="48"/>
      <c r="CV1485" s="48"/>
      <c r="CW1485" s="48"/>
      <c r="CX1485" s="48"/>
      <c r="CY1485" s="48"/>
      <c r="CZ1485" s="48"/>
      <c r="DA1485" s="48"/>
      <c r="DB1485" s="48"/>
      <c r="DC1485" s="48"/>
      <c r="DD1485" s="48"/>
      <c r="DE1485" s="48"/>
      <c r="DF1485" s="48"/>
      <c r="DG1485" s="48"/>
      <c r="DH1485" s="48"/>
      <c r="DI1485" s="48"/>
      <c r="DJ1485" s="48"/>
      <c r="DK1485" s="48"/>
      <c r="DL1485" s="48"/>
      <c r="DM1485" s="48"/>
      <c r="DN1485" s="48"/>
      <c r="DO1485" s="48"/>
      <c r="DP1485" s="48"/>
      <c r="DQ1485" s="48"/>
      <c r="DR1485" s="48"/>
      <c r="DS1485" s="48"/>
      <c r="DT1485" s="48"/>
      <c r="DU1485" s="48"/>
      <c r="DV1485" s="48"/>
      <c r="DW1485" s="48"/>
      <c r="DX1485" s="48"/>
      <c r="DY1485" s="48"/>
      <c r="DZ1485" s="48"/>
      <c r="EA1485" s="48"/>
      <c r="EB1485" s="48"/>
      <c r="EC1485" s="48"/>
      <c r="ED1485" s="48"/>
      <c r="EE1485" s="48"/>
      <c r="EF1485" s="48"/>
      <c r="EG1485" s="48"/>
      <c r="EH1485" s="48"/>
      <c r="EI1485" s="48"/>
      <c r="EJ1485" s="48"/>
      <c r="EK1485" s="48"/>
      <c r="EL1485" s="48"/>
      <c r="ET1485" s="33" t="s">
        <v>2068</v>
      </c>
      <c r="EU1485" s="33" t="s">
        <v>2066</v>
      </c>
    </row>
    <row r="1486" spans="1:151" ht="12" hidden="1" customHeight="1">
      <c r="A1486" s="48"/>
      <c r="B1486" s="60"/>
      <c r="C1486" s="48"/>
      <c r="D1486" s="60"/>
      <c r="E1486" s="60"/>
      <c r="F1486" s="60"/>
      <c r="G1486" s="60"/>
      <c r="H1486" s="60"/>
      <c r="I1486" s="60"/>
      <c r="J1486" s="60"/>
      <c r="K1486" s="60"/>
      <c r="L1486" s="60"/>
      <c r="M1486" s="48"/>
      <c r="N1486" s="48"/>
      <c r="O1486" s="48"/>
      <c r="P1486" s="48"/>
      <c r="Q1486" s="48"/>
      <c r="R1486" s="48"/>
      <c r="S1486" s="48"/>
      <c r="T1486" s="48"/>
      <c r="U1486" s="48"/>
      <c r="V1486" s="48"/>
      <c r="W1486" s="48"/>
      <c r="X1486" s="48"/>
      <c r="Y1486" s="48"/>
      <c r="Z1486" s="48"/>
      <c r="AA1486" s="48"/>
      <c r="AB1486" s="48"/>
      <c r="AC1486" s="48"/>
      <c r="AD1486" s="48"/>
      <c r="AE1486" s="48"/>
      <c r="AF1486" s="48"/>
      <c r="AG1486" s="48"/>
      <c r="AH1486" s="48"/>
      <c r="AI1486" s="48"/>
      <c r="AJ1486" s="48"/>
      <c r="AK1486" s="48"/>
      <c r="AL1486" s="48"/>
      <c r="AM1486" s="48"/>
      <c r="AN1486" s="48"/>
      <c r="AO1486" s="48"/>
      <c r="AP1486" s="48"/>
      <c r="AQ1486" s="48"/>
      <c r="AR1486" s="48"/>
      <c r="AS1486" s="48"/>
      <c r="AT1486" s="48"/>
      <c r="AU1486" s="48"/>
      <c r="AV1486" s="48"/>
      <c r="AW1486" s="48"/>
      <c r="AX1486" s="48"/>
      <c r="AY1486" s="48"/>
      <c r="AZ1486" s="48"/>
      <c r="BA1486" s="48"/>
      <c r="BB1486" s="48"/>
      <c r="BC1486" s="48"/>
      <c r="BD1486" s="48"/>
      <c r="BE1486" s="48"/>
      <c r="BF1486" s="48"/>
      <c r="BG1486" s="48"/>
      <c r="BH1486" s="48"/>
      <c r="BI1486" s="158"/>
      <c r="BJ1486" s="158"/>
      <c r="BK1486" s="48"/>
      <c r="BL1486" s="307"/>
      <c r="BM1486" s="48"/>
      <c r="BN1486" s="48"/>
      <c r="BO1486" s="48"/>
      <c r="BP1486" s="48"/>
      <c r="BQ1486" s="48"/>
      <c r="BR1486" s="48"/>
      <c r="BS1486" s="48"/>
      <c r="BT1486" s="48"/>
      <c r="BU1486" s="48"/>
      <c r="BV1486" s="48"/>
      <c r="BW1486" s="48"/>
      <c r="BX1486" s="48"/>
      <c r="BY1486" s="48"/>
      <c r="BZ1486" s="328"/>
      <c r="CA1486" s="48"/>
      <c r="CB1486" s="48"/>
      <c r="CC1486" s="48"/>
      <c r="CD1486" s="48"/>
      <c r="CE1486" s="48"/>
      <c r="CF1486" s="48"/>
      <c r="CG1486" s="48"/>
      <c r="CH1486" s="48"/>
      <c r="CI1486" s="48"/>
      <c r="CJ1486" s="48"/>
      <c r="CK1486" s="48"/>
      <c r="CL1486" s="48"/>
      <c r="CM1486" s="48"/>
      <c r="CN1486" s="48"/>
      <c r="CO1486" s="48"/>
      <c r="CP1486" s="48"/>
      <c r="CQ1486" s="48"/>
      <c r="CR1486" s="48"/>
      <c r="CS1486" s="48"/>
      <c r="CT1486" s="48"/>
      <c r="CU1486" s="48"/>
      <c r="CV1486" s="48"/>
      <c r="CW1486" s="48"/>
      <c r="CX1486" s="48"/>
      <c r="CY1486" s="48"/>
      <c r="CZ1486" s="48"/>
      <c r="DA1486" s="48"/>
      <c r="DB1486" s="48"/>
      <c r="DC1486" s="48"/>
      <c r="DD1486" s="48"/>
      <c r="DE1486" s="48"/>
      <c r="DF1486" s="48"/>
      <c r="DG1486" s="48"/>
      <c r="DH1486" s="48"/>
      <c r="DI1486" s="48"/>
      <c r="DJ1486" s="48"/>
      <c r="DK1486" s="48"/>
      <c r="DL1486" s="48"/>
      <c r="DM1486" s="48"/>
      <c r="DN1486" s="48"/>
      <c r="DO1486" s="48"/>
      <c r="DP1486" s="48"/>
      <c r="DQ1486" s="48"/>
      <c r="DR1486" s="48"/>
      <c r="DS1486" s="48"/>
      <c r="DT1486" s="48"/>
      <c r="DU1486" s="48"/>
      <c r="DV1486" s="48"/>
      <c r="DW1486" s="48"/>
      <c r="DX1486" s="48"/>
      <c r="DY1486" s="48"/>
      <c r="DZ1486" s="48"/>
      <c r="EA1486" s="48"/>
      <c r="EB1486" s="48"/>
      <c r="EC1486" s="48"/>
      <c r="ED1486" s="48"/>
      <c r="EE1486" s="48"/>
      <c r="EF1486" s="48"/>
      <c r="EG1486" s="48"/>
      <c r="EH1486" s="48"/>
      <c r="EI1486" s="48"/>
      <c r="EJ1486" s="48"/>
      <c r="EK1486" s="48"/>
      <c r="EL1486" s="48"/>
      <c r="ET1486" s="33" t="s">
        <v>2069</v>
      </c>
      <c r="EU1486" s="33" t="s">
        <v>2067</v>
      </c>
    </row>
    <row r="1487" spans="1:151" ht="12" hidden="1" customHeight="1">
      <c r="A1487" s="48"/>
      <c r="B1487" s="60"/>
      <c r="C1487" s="48"/>
      <c r="D1487" s="60"/>
      <c r="E1487" s="60"/>
      <c r="F1487" s="60"/>
      <c r="G1487" s="60"/>
      <c r="H1487" s="60"/>
      <c r="I1487" s="60"/>
      <c r="J1487" s="60"/>
      <c r="K1487" s="60"/>
      <c r="L1487" s="60"/>
      <c r="M1487" s="48"/>
      <c r="N1487" s="48"/>
      <c r="O1487" s="48"/>
      <c r="P1487" s="48"/>
      <c r="Q1487" s="48"/>
      <c r="R1487" s="48"/>
      <c r="S1487" s="48"/>
      <c r="T1487" s="48"/>
      <c r="U1487" s="48"/>
      <c r="V1487" s="48"/>
      <c r="W1487" s="48"/>
      <c r="X1487" s="48"/>
      <c r="Y1487" s="48"/>
      <c r="Z1487" s="48"/>
      <c r="AA1487" s="48"/>
      <c r="AB1487" s="48"/>
      <c r="AC1487" s="48"/>
      <c r="AD1487" s="48"/>
      <c r="AE1487" s="48"/>
      <c r="AF1487" s="48"/>
      <c r="AG1487" s="48"/>
      <c r="AH1487" s="48"/>
      <c r="AI1487" s="48"/>
      <c r="AJ1487" s="48"/>
      <c r="AK1487" s="48"/>
      <c r="AL1487" s="48"/>
      <c r="AM1487" s="48"/>
      <c r="AN1487" s="48"/>
      <c r="AO1487" s="48"/>
      <c r="AP1487" s="48"/>
      <c r="AQ1487" s="48"/>
      <c r="AR1487" s="48"/>
      <c r="AS1487" s="48"/>
      <c r="AT1487" s="48"/>
      <c r="AU1487" s="48"/>
      <c r="AV1487" s="48"/>
      <c r="AW1487" s="48"/>
      <c r="AX1487" s="48"/>
      <c r="AY1487" s="48"/>
      <c r="AZ1487" s="48"/>
      <c r="BA1487" s="48"/>
      <c r="BB1487" s="48"/>
      <c r="BC1487" s="48"/>
      <c r="BD1487" s="48"/>
      <c r="BE1487" s="48"/>
      <c r="BF1487" s="48"/>
      <c r="BG1487" s="48"/>
      <c r="BH1487" s="48"/>
      <c r="BI1487" s="158"/>
      <c r="BJ1487" s="158"/>
      <c r="BK1487" s="48"/>
      <c r="BL1487" s="307"/>
      <c r="BM1487" s="48"/>
      <c r="BN1487" s="48"/>
      <c r="BO1487" s="48"/>
      <c r="BP1487" s="48"/>
      <c r="BQ1487" s="48"/>
      <c r="BR1487" s="48"/>
      <c r="BS1487" s="48"/>
      <c r="BT1487" s="48"/>
      <c r="BU1487" s="48"/>
      <c r="BV1487" s="48"/>
      <c r="BW1487" s="48"/>
      <c r="BX1487" s="48"/>
      <c r="BY1487" s="48"/>
      <c r="BZ1487" s="328"/>
      <c r="CA1487" s="48"/>
      <c r="CB1487" s="48"/>
      <c r="CC1487" s="48"/>
      <c r="CD1487" s="48"/>
      <c r="CE1487" s="48"/>
      <c r="CF1487" s="48"/>
      <c r="CG1487" s="48"/>
      <c r="CH1487" s="48"/>
      <c r="CI1487" s="48"/>
      <c r="CJ1487" s="48"/>
      <c r="CK1487" s="48"/>
      <c r="CL1487" s="48"/>
      <c r="CM1487" s="48"/>
      <c r="CN1487" s="48"/>
      <c r="CO1487" s="48"/>
      <c r="CP1487" s="48"/>
      <c r="CQ1487" s="48"/>
      <c r="CR1487" s="48"/>
      <c r="CS1487" s="48"/>
      <c r="CT1487" s="48"/>
      <c r="CU1487" s="48"/>
      <c r="CV1487" s="48"/>
      <c r="CW1487" s="48"/>
      <c r="CX1487" s="48"/>
      <c r="CY1487" s="48"/>
      <c r="CZ1487" s="48"/>
      <c r="DA1487" s="48"/>
      <c r="DB1487" s="48"/>
      <c r="DC1487" s="48"/>
      <c r="DD1487" s="48"/>
      <c r="DE1487" s="48"/>
      <c r="DF1487" s="48"/>
      <c r="DG1487" s="48"/>
      <c r="DH1487" s="48"/>
      <c r="DI1487" s="48"/>
      <c r="DJ1487" s="48"/>
      <c r="DK1487" s="48"/>
      <c r="DL1487" s="48"/>
      <c r="DM1487" s="48"/>
      <c r="DN1487" s="48"/>
      <c r="DO1487" s="48"/>
      <c r="DP1487" s="48"/>
      <c r="DQ1487" s="48"/>
      <c r="DR1487" s="48"/>
      <c r="DS1487" s="48"/>
      <c r="DT1487" s="48"/>
      <c r="DU1487" s="48"/>
      <c r="DV1487" s="48"/>
      <c r="DW1487" s="48"/>
      <c r="DX1487" s="48"/>
      <c r="DY1487" s="48"/>
      <c r="DZ1487" s="48"/>
      <c r="EA1487" s="48"/>
      <c r="EB1487" s="48"/>
      <c r="EC1487" s="48"/>
      <c r="ED1487" s="48"/>
      <c r="EE1487" s="48"/>
      <c r="EF1487" s="48"/>
      <c r="EG1487" s="48"/>
      <c r="EH1487" s="48"/>
      <c r="EI1487" s="48"/>
      <c r="EJ1487" s="48"/>
      <c r="EK1487" s="48"/>
      <c r="EL1487" s="48"/>
      <c r="ET1487" s="33" t="s">
        <v>2070</v>
      </c>
      <c r="EU1487" s="33" t="s">
        <v>2068</v>
      </c>
    </row>
    <row r="1488" spans="1:151" ht="12" hidden="1" customHeight="1">
      <c r="A1488" s="48"/>
      <c r="B1488" s="60"/>
      <c r="C1488" s="48"/>
      <c r="D1488" s="60"/>
      <c r="E1488" s="60"/>
      <c r="F1488" s="60"/>
      <c r="G1488" s="60"/>
      <c r="H1488" s="60"/>
      <c r="I1488" s="60"/>
      <c r="J1488" s="60"/>
      <c r="K1488" s="60"/>
      <c r="L1488" s="60"/>
      <c r="M1488" s="48"/>
      <c r="N1488" s="48"/>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c r="AM1488" s="48"/>
      <c r="AN1488" s="48"/>
      <c r="AO1488" s="48"/>
      <c r="AP1488" s="48"/>
      <c r="AQ1488" s="48"/>
      <c r="AR1488" s="48"/>
      <c r="AS1488" s="48"/>
      <c r="AT1488" s="48"/>
      <c r="AU1488" s="48"/>
      <c r="AV1488" s="48"/>
      <c r="AW1488" s="48"/>
      <c r="AX1488" s="48"/>
      <c r="AY1488" s="48"/>
      <c r="AZ1488" s="48"/>
      <c r="BA1488" s="48"/>
      <c r="BB1488" s="48"/>
      <c r="BC1488" s="48"/>
      <c r="BD1488" s="48"/>
      <c r="BE1488" s="48"/>
      <c r="BF1488" s="48"/>
      <c r="BG1488" s="48"/>
      <c r="BH1488" s="48"/>
      <c r="BI1488" s="158"/>
      <c r="BJ1488" s="158"/>
      <c r="BK1488" s="48"/>
      <c r="BL1488" s="307"/>
      <c r="BM1488" s="48"/>
      <c r="BN1488" s="48"/>
      <c r="BO1488" s="48"/>
      <c r="BP1488" s="48"/>
      <c r="BQ1488" s="48"/>
      <c r="BR1488" s="48"/>
      <c r="BS1488" s="48"/>
      <c r="BT1488" s="48"/>
      <c r="BU1488" s="48"/>
      <c r="BV1488" s="48"/>
      <c r="BW1488" s="48"/>
      <c r="BX1488" s="48"/>
      <c r="BY1488" s="48"/>
      <c r="BZ1488" s="328"/>
      <c r="CA1488" s="48"/>
      <c r="CB1488" s="48"/>
      <c r="CC1488" s="48"/>
      <c r="CD1488" s="48"/>
      <c r="CE1488" s="48"/>
      <c r="CF1488" s="48"/>
      <c r="CG1488" s="48"/>
      <c r="CH1488" s="48"/>
      <c r="CI1488" s="48"/>
      <c r="CJ1488" s="48"/>
      <c r="CK1488" s="48"/>
      <c r="CL1488" s="48"/>
      <c r="CM1488" s="48"/>
      <c r="CN1488" s="48"/>
      <c r="CO1488" s="48"/>
      <c r="CP1488" s="48"/>
      <c r="CQ1488" s="48"/>
      <c r="CR1488" s="48"/>
      <c r="CS1488" s="48"/>
      <c r="CT1488" s="48"/>
      <c r="CU1488" s="48"/>
      <c r="CV1488" s="48"/>
      <c r="CW1488" s="48"/>
      <c r="CX1488" s="48"/>
      <c r="CY1488" s="48"/>
      <c r="CZ1488" s="48"/>
      <c r="DA1488" s="48"/>
      <c r="DB1488" s="48"/>
      <c r="DC1488" s="48"/>
      <c r="DD1488" s="48"/>
      <c r="DE1488" s="48"/>
      <c r="DF1488" s="48"/>
      <c r="DG1488" s="48"/>
      <c r="DH1488" s="48"/>
      <c r="DI1488" s="48"/>
      <c r="DJ1488" s="48"/>
      <c r="DK1488" s="48"/>
      <c r="DL1488" s="48"/>
      <c r="DM1488" s="48"/>
      <c r="DN1488" s="48"/>
      <c r="DO1488" s="48"/>
      <c r="DP1488" s="48"/>
      <c r="DQ1488" s="48"/>
      <c r="DR1488" s="48"/>
      <c r="DS1488" s="48"/>
      <c r="DT1488" s="48"/>
      <c r="DU1488" s="48"/>
      <c r="DV1488" s="48"/>
      <c r="DW1488" s="48"/>
      <c r="DX1488" s="48"/>
      <c r="DY1488" s="48"/>
      <c r="DZ1488" s="48"/>
      <c r="EA1488" s="48"/>
      <c r="EB1488" s="48"/>
      <c r="EC1488" s="48"/>
      <c r="ED1488" s="48"/>
      <c r="EE1488" s="48"/>
      <c r="EF1488" s="48"/>
      <c r="EG1488" s="48"/>
      <c r="EH1488" s="48"/>
      <c r="EI1488" s="48"/>
      <c r="EJ1488" s="48"/>
      <c r="EK1488" s="48"/>
      <c r="EL1488" s="48"/>
      <c r="ET1488" s="33" t="s">
        <v>2071</v>
      </c>
      <c r="EU1488" s="33" t="s">
        <v>2069</v>
      </c>
    </row>
    <row r="1489" spans="1:151" ht="12" hidden="1" customHeight="1">
      <c r="A1489" s="48"/>
      <c r="B1489" s="60"/>
      <c r="C1489" s="48"/>
      <c r="D1489" s="60"/>
      <c r="E1489" s="60"/>
      <c r="F1489" s="60"/>
      <c r="G1489" s="60"/>
      <c r="H1489" s="60"/>
      <c r="I1489" s="60"/>
      <c r="J1489" s="60"/>
      <c r="K1489" s="60"/>
      <c r="L1489" s="60"/>
      <c r="M1489" s="48"/>
      <c r="N1489" s="48"/>
      <c r="O1489" s="48"/>
      <c r="P1489" s="48"/>
      <c r="Q1489" s="48"/>
      <c r="R1489" s="48"/>
      <c r="S1489" s="48"/>
      <c r="T1489" s="48"/>
      <c r="U1489" s="48"/>
      <c r="V1489" s="48"/>
      <c r="W1489" s="48"/>
      <c r="X1489" s="48"/>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158"/>
      <c r="BJ1489" s="158"/>
      <c r="BK1489" s="48"/>
      <c r="BL1489" s="307"/>
      <c r="BM1489" s="48"/>
      <c r="BN1489" s="48"/>
      <c r="BO1489" s="48"/>
      <c r="BP1489" s="48"/>
      <c r="BQ1489" s="48"/>
      <c r="BR1489" s="48"/>
      <c r="BS1489" s="48"/>
      <c r="BT1489" s="48"/>
      <c r="BU1489" s="48"/>
      <c r="BV1489" s="48"/>
      <c r="BW1489" s="48"/>
      <c r="BX1489" s="48"/>
      <c r="BY1489" s="48"/>
      <c r="BZ1489" s="328"/>
      <c r="CA1489" s="48"/>
      <c r="CB1489" s="48"/>
      <c r="CC1489" s="48"/>
      <c r="CD1489" s="48"/>
      <c r="CE1489" s="48"/>
      <c r="CF1489" s="48"/>
      <c r="CG1489" s="48"/>
      <c r="CH1489" s="48"/>
      <c r="CI1489" s="48"/>
      <c r="CJ1489" s="48"/>
      <c r="CK1489" s="48"/>
      <c r="CL1489" s="48"/>
      <c r="CM1489" s="48"/>
      <c r="CN1489" s="48"/>
      <c r="CO1489" s="48"/>
      <c r="CP1489" s="48"/>
      <c r="CQ1489" s="48"/>
      <c r="CR1489" s="48"/>
      <c r="CS1489" s="48"/>
      <c r="CT1489" s="48"/>
      <c r="CU1489" s="48"/>
      <c r="CV1489" s="48"/>
      <c r="CW1489" s="48"/>
      <c r="CX1489" s="48"/>
      <c r="CY1489" s="48"/>
      <c r="CZ1489" s="48"/>
      <c r="DA1489" s="48"/>
      <c r="DB1489" s="48"/>
      <c r="DC1489" s="48"/>
      <c r="DD1489" s="48"/>
      <c r="DE1489" s="48"/>
      <c r="DF1489" s="48"/>
      <c r="DG1489" s="48"/>
      <c r="DH1489" s="48"/>
      <c r="DI1489" s="48"/>
      <c r="DJ1489" s="48"/>
      <c r="DK1489" s="48"/>
      <c r="DL1489" s="48"/>
      <c r="DM1489" s="48"/>
      <c r="DN1489" s="48"/>
      <c r="DO1489" s="48"/>
      <c r="DP1489" s="48"/>
      <c r="DQ1489" s="48"/>
      <c r="DR1489" s="48"/>
      <c r="DS1489" s="48"/>
      <c r="DT1489" s="48"/>
      <c r="DU1489" s="48"/>
      <c r="DV1489" s="48"/>
      <c r="DW1489" s="48"/>
      <c r="DX1489" s="48"/>
      <c r="DY1489" s="48"/>
      <c r="DZ1489" s="48"/>
      <c r="EA1489" s="48"/>
      <c r="EB1489" s="48"/>
      <c r="EC1489" s="48"/>
      <c r="ED1489" s="48"/>
      <c r="EE1489" s="48"/>
      <c r="EF1489" s="48"/>
      <c r="EG1489" s="48"/>
      <c r="EH1489" s="48"/>
      <c r="EI1489" s="48"/>
      <c r="EJ1489" s="48"/>
      <c r="EK1489" s="48"/>
      <c r="EL1489" s="48"/>
      <c r="ET1489" s="33" t="s">
        <v>2072</v>
      </c>
      <c r="EU1489" s="33" t="s">
        <v>2070</v>
      </c>
    </row>
    <row r="1490" spans="1:151" ht="12" hidden="1" customHeight="1">
      <c r="A1490" s="48"/>
      <c r="B1490" s="60"/>
      <c r="C1490" s="48"/>
      <c r="D1490" s="60"/>
      <c r="E1490" s="60"/>
      <c r="F1490" s="60"/>
      <c r="G1490" s="60"/>
      <c r="H1490" s="60"/>
      <c r="I1490" s="60"/>
      <c r="J1490" s="60"/>
      <c r="K1490" s="60"/>
      <c r="L1490" s="60"/>
      <c r="M1490" s="48"/>
      <c r="N1490" s="48"/>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158"/>
      <c r="BJ1490" s="158"/>
      <c r="BK1490" s="48"/>
      <c r="BL1490" s="307"/>
      <c r="BM1490" s="48"/>
      <c r="BN1490" s="48"/>
      <c r="BO1490" s="48"/>
      <c r="BP1490" s="48"/>
      <c r="BQ1490" s="48"/>
      <c r="BR1490" s="48"/>
      <c r="BS1490" s="48"/>
      <c r="BT1490" s="48"/>
      <c r="BU1490" s="48"/>
      <c r="BV1490" s="48"/>
      <c r="BW1490" s="48"/>
      <c r="BX1490" s="48"/>
      <c r="BY1490" s="48"/>
      <c r="BZ1490" s="328"/>
      <c r="CA1490" s="48"/>
      <c r="CB1490" s="48"/>
      <c r="CC1490" s="48"/>
      <c r="CD1490" s="48"/>
      <c r="CE1490" s="48"/>
      <c r="CF1490" s="48"/>
      <c r="CG1490" s="48"/>
      <c r="CH1490" s="48"/>
      <c r="CI1490" s="48"/>
      <c r="CJ1490" s="48"/>
      <c r="CK1490" s="48"/>
      <c r="CL1490" s="48"/>
      <c r="CM1490" s="48"/>
      <c r="CN1490" s="48"/>
      <c r="CO1490" s="48"/>
      <c r="CP1490" s="48"/>
      <c r="CQ1490" s="48"/>
      <c r="CR1490" s="48"/>
      <c r="CS1490" s="48"/>
      <c r="CT1490" s="48"/>
      <c r="CU1490" s="48"/>
      <c r="CV1490" s="48"/>
      <c r="CW1490" s="48"/>
      <c r="CX1490" s="48"/>
      <c r="CY1490" s="48"/>
      <c r="CZ1490" s="48"/>
      <c r="DA1490" s="48"/>
      <c r="DB1490" s="48"/>
      <c r="DC1490" s="48"/>
      <c r="DD1490" s="48"/>
      <c r="DE1490" s="48"/>
      <c r="DF1490" s="48"/>
      <c r="DG1490" s="48"/>
      <c r="DH1490" s="48"/>
      <c r="DI1490" s="48"/>
      <c r="DJ1490" s="48"/>
      <c r="DK1490" s="48"/>
      <c r="DL1490" s="48"/>
      <c r="DM1490" s="48"/>
      <c r="DN1490" s="48"/>
      <c r="DO1490" s="48"/>
      <c r="DP1490" s="48"/>
      <c r="DQ1490" s="48"/>
      <c r="DR1490" s="48"/>
      <c r="DS1490" s="48"/>
      <c r="DT1490" s="48"/>
      <c r="DU1490" s="48"/>
      <c r="DV1490" s="48"/>
      <c r="DW1490" s="48"/>
      <c r="DX1490" s="48"/>
      <c r="DY1490" s="48"/>
      <c r="DZ1490" s="48"/>
      <c r="EA1490" s="48"/>
      <c r="EB1490" s="48"/>
      <c r="EC1490" s="48"/>
      <c r="ED1490" s="48"/>
      <c r="EE1490" s="48"/>
      <c r="EF1490" s="48"/>
      <c r="EG1490" s="48"/>
      <c r="EH1490" s="48"/>
      <c r="EI1490" s="48"/>
      <c r="EJ1490" s="48"/>
      <c r="EK1490" s="48"/>
      <c r="EL1490" s="48"/>
      <c r="ET1490" s="33" t="s">
        <v>2073</v>
      </c>
      <c r="EU1490" s="33" t="s">
        <v>2071</v>
      </c>
    </row>
    <row r="1491" spans="1:151" ht="12" hidden="1" customHeight="1">
      <c r="A1491" s="48"/>
      <c r="B1491" s="60"/>
      <c r="C1491" s="48"/>
      <c r="D1491" s="60"/>
      <c r="E1491" s="60"/>
      <c r="F1491" s="60"/>
      <c r="G1491" s="60"/>
      <c r="H1491" s="60"/>
      <c r="I1491" s="60"/>
      <c r="J1491" s="60"/>
      <c r="K1491" s="60"/>
      <c r="L1491" s="60"/>
      <c r="M1491" s="48"/>
      <c r="N1491" s="48"/>
      <c r="O1491" s="48"/>
      <c r="P1491" s="48"/>
      <c r="Q1491" s="48"/>
      <c r="R1491" s="48"/>
      <c r="S1491" s="48"/>
      <c r="T1491" s="48"/>
      <c r="U1491" s="48"/>
      <c r="V1491" s="48"/>
      <c r="W1491" s="48"/>
      <c r="X1491" s="48"/>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158"/>
      <c r="BJ1491" s="158"/>
      <c r="BK1491" s="48"/>
      <c r="BL1491" s="307"/>
      <c r="BM1491" s="48"/>
      <c r="BN1491" s="48"/>
      <c r="BO1491" s="48"/>
      <c r="BP1491" s="48"/>
      <c r="BQ1491" s="48"/>
      <c r="BR1491" s="48"/>
      <c r="BS1491" s="48"/>
      <c r="BT1491" s="48"/>
      <c r="BU1491" s="48"/>
      <c r="BV1491" s="48"/>
      <c r="BW1491" s="48"/>
      <c r="BX1491" s="48"/>
      <c r="BY1491" s="48"/>
      <c r="BZ1491" s="328"/>
      <c r="CA1491" s="48"/>
      <c r="CB1491" s="48"/>
      <c r="CC1491" s="48"/>
      <c r="CD1491" s="48"/>
      <c r="CE1491" s="48"/>
      <c r="CF1491" s="48"/>
      <c r="CG1491" s="48"/>
      <c r="CH1491" s="48"/>
      <c r="CI1491" s="48"/>
      <c r="CJ1491" s="48"/>
      <c r="CK1491" s="48"/>
      <c r="CL1491" s="48"/>
      <c r="CM1491" s="48"/>
      <c r="CN1491" s="48"/>
      <c r="CO1491" s="48"/>
      <c r="CP1491" s="48"/>
      <c r="CQ1491" s="48"/>
      <c r="CR1491" s="48"/>
      <c r="CS1491" s="48"/>
      <c r="CT1491" s="48"/>
      <c r="CU1491" s="48"/>
      <c r="CV1491" s="48"/>
      <c r="CW1491" s="48"/>
      <c r="CX1491" s="48"/>
      <c r="CY1491" s="48"/>
      <c r="CZ1491" s="48"/>
      <c r="DA1491" s="48"/>
      <c r="DB1491" s="48"/>
      <c r="DC1491" s="48"/>
      <c r="DD1491" s="48"/>
      <c r="DE1491" s="48"/>
      <c r="DF1491" s="48"/>
      <c r="DG1491" s="48"/>
      <c r="DH1491" s="48"/>
      <c r="DI1491" s="48"/>
      <c r="DJ1491" s="48"/>
      <c r="DK1491" s="48"/>
      <c r="DL1491" s="48"/>
      <c r="DM1491" s="48"/>
      <c r="DN1491" s="48"/>
      <c r="DO1491" s="48"/>
      <c r="DP1491" s="48"/>
      <c r="DQ1491" s="48"/>
      <c r="DR1491" s="48"/>
      <c r="DS1491" s="48"/>
      <c r="DT1491" s="48"/>
      <c r="DU1491" s="48"/>
      <c r="DV1491" s="48"/>
      <c r="DW1491" s="48"/>
      <c r="DX1491" s="48"/>
      <c r="DY1491" s="48"/>
      <c r="DZ1491" s="48"/>
      <c r="EA1491" s="48"/>
      <c r="EB1491" s="48"/>
      <c r="EC1491" s="48"/>
      <c r="ED1491" s="48"/>
      <c r="EE1491" s="48"/>
      <c r="EF1491" s="48"/>
      <c r="EG1491" s="48"/>
      <c r="EH1491" s="48"/>
      <c r="EI1491" s="48"/>
      <c r="EJ1491" s="48"/>
      <c r="EK1491" s="48"/>
      <c r="EL1491" s="48"/>
      <c r="ET1491" s="33" t="s">
        <v>2074</v>
      </c>
      <c r="EU1491" s="33" t="s">
        <v>2072</v>
      </c>
    </row>
    <row r="1492" spans="1:151" ht="12" hidden="1" customHeight="1">
      <c r="A1492" s="48"/>
      <c r="B1492" s="60"/>
      <c r="C1492" s="48"/>
      <c r="D1492" s="60"/>
      <c r="E1492" s="60"/>
      <c r="F1492" s="60"/>
      <c r="G1492" s="60"/>
      <c r="H1492" s="60"/>
      <c r="I1492" s="60"/>
      <c r="J1492" s="60"/>
      <c r="K1492" s="60"/>
      <c r="L1492" s="60"/>
      <c r="M1492" s="48"/>
      <c r="N1492" s="48"/>
      <c r="O1492" s="48"/>
      <c r="P1492" s="48"/>
      <c r="Q1492" s="48"/>
      <c r="R1492" s="48"/>
      <c r="S1492" s="48"/>
      <c r="T1492" s="48"/>
      <c r="U1492" s="48"/>
      <c r="V1492" s="48"/>
      <c r="W1492" s="48"/>
      <c r="X1492" s="48"/>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158"/>
      <c r="BJ1492" s="158"/>
      <c r="BK1492" s="48"/>
      <c r="BL1492" s="307"/>
      <c r="BM1492" s="48"/>
      <c r="BN1492" s="48"/>
      <c r="BO1492" s="48"/>
      <c r="BP1492" s="48"/>
      <c r="BQ1492" s="48"/>
      <c r="BR1492" s="48"/>
      <c r="BS1492" s="48"/>
      <c r="BT1492" s="48"/>
      <c r="BU1492" s="48"/>
      <c r="BV1492" s="48"/>
      <c r="BW1492" s="48"/>
      <c r="BX1492" s="48"/>
      <c r="BY1492" s="48"/>
      <c r="BZ1492" s="328"/>
      <c r="CA1492" s="48"/>
      <c r="CB1492" s="48"/>
      <c r="CC1492" s="48"/>
      <c r="CD1492" s="48"/>
      <c r="CE1492" s="48"/>
      <c r="CF1492" s="48"/>
      <c r="CG1492" s="48"/>
      <c r="CH1492" s="48"/>
      <c r="CI1492" s="48"/>
      <c r="CJ1492" s="48"/>
      <c r="CK1492" s="48"/>
      <c r="CL1492" s="48"/>
      <c r="CM1492" s="48"/>
      <c r="CN1492" s="48"/>
      <c r="CO1492" s="48"/>
      <c r="CP1492" s="48"/>
      <c r="CQ1492" s="48"/>
      <c r="CR1492" s="48"/>
      <c r="CS1492" s="48"/>
      <c r="CT1492" s="48"/>
      <c r="CU1492" s="48"/>
      <c r="CV1492" s="48"/>
      <c r="CW1492" s="48"/>
      <c r="CX1492" s="48"/>
      <c r="CY1492" s="48"/>
      <c r="CZ1492" s="48"/>
      <c r="DA1492" s="48"/>
      <c r="DB1492" s="48"/>
      <c r="DC1492" s="48"/>
      <c r="DD1492" s="48"/>
      <c r="DE1492" s="48"/>
      <c r="DF1492" s="48"/>
      <c r="DG1492" s="48"/>
      <c r="DH1492" s="48"/>
      <c r="DI1492" s="48"/>
      <c r="DJ1492" s="48"/>
      <c r="DK1492" s="48"/>
      <c r="DL1492" s="48"/>
      <c r="DM1492" s="48"/>
      <c r="DN1492" s="48"/>
      <c r="DO1492" s="48"/>
      <c r="DP1492" s="48"/>
      <c r="DQ1492" s="48"/>
      <c r="DR1492" s="48"/>
      <c r="DS1492" s="48"/>
      <c r="DT1492" s="48"/>
      <c r="DU1492" s="48"/>
      <c r="DV1492" s="48"/>
      <c r="DW1492" s="48"/>
      <c r="DX1492" s="48"/>
      <c r="DY1492" s="48"/>
      <c r="DZ1492" s="48"/>
      <c r="EA1492" s="48"/>
      <c r="EB1492" s="48"/>
      <c r="EC1492" s="48"/>
      <c r="ED1492" s="48"/>
      <c r="EE1492" s="48"/>
      <c r="EF1492" s="48"/>
      <c r="EG1492" s="48"/>
      <c r="EH1492" s="48"/>
      <c r="EI1492" s="48"/>
      <c r="EJ1492" s="48"/>
      <c r="EK1492" s="48"/>
      <c r="EL1492" s="48"/>
      <c r="ET1492" s="33" t="s">
        <v>2075</v>
      </c>
      <c r="EU1492" s="33" t="s">
        <v>2073</v>
      </c>
    </row>
    <row r="1493" spans="1:151" ht="12" hidden="1" customHeight="1">
      <c r="A1493" s="48"/>
      <c r="B1493" s="60"/>
      <c r="C1493" s="48"/>
      <c r="D1493" s="60"/>
      <c r="E1493" s="60"/>
      <c r="F1493" s="60"/>
      <c r="G1493" s="60"/>
      <c r="H1493" s="60"/>
      <c r="I1493" s="60"/>
      <c r="J1493" s="60"/>
      <c r="K1493" s="60"/>
      <c r="L1493" s="60"/>
      <c r="M1493" s="48"/>
      <c r="N1493" s="48"/>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158"/>
      <c r="BJ1493" s="158"/>
      <c r="BK1493" s="48"/>
      <c r="BL1493" s="307"/>
      <c r="BM1493" s="48"/>
      <c r="BN1493" s="48"/>
      <c r="BO1493" s="48"/>
      <c r="BP1493" s="48"/>
      <c r="BQ1493" s="48"/>
      <c r="BR1493" s="48"/>
      <c r="BS1493" s="48"/>
      <c r="BT1493" s="48"/>
      <c r="BU1493" s="48"/>
      <c r="BV1493" s="48"/>
      <c r="BW1493" s="48"/>
      <c r="BX1493" s="48"/>
      <c r="BY1493" s="48"/>
      <c r="BZ1493" s="328"/>
      <c r="CA1493" s="48"/>
      <c r="CB1493" s="48"/>
      <c r="CC1493" s="48"/>
      <c r="CD1493" s="48"/>
      <c r="CE1493" s="48"/>
      <c r="CF1493" s="48"/>
      <c r="CG1493" s="48"/>
      <c r="CH1493" s="48"/>
      <c r="CI1493" s="48"/>
      <c r="CJ1493" s="48"/>
      <c r="CK1493" s="48"/>
      <c r="CL1493" s="48"/>
      <c r="CM1493" s="48"/>
      <c r="CN1493" s="48"/>
      <c r="CO1493" s="48"/>
      <c r="CP1493" s="48"/>
      <c r="CQ1493" s="48"/>
      <c r="CR1493" s="48"/>
      <c r="CS1493" s="48"/>
      <c r="CT1493" s="48"/>
      <c r="CU1493" s="48"/>
      <c r="CV1493" s="48"/>
      <c r="CW1493" s="48"/>
      <c r="CX1493" s="48"/>
      <c r="CY1493" s="48"/>
      <c r="CZ1493" s="48"/>
      <c r="DA1493" s="48"/>
      <c r="DB1493" s="48"/>
      <c r="DC1493" s="48"/>
      <c r="DD1493" s="48"/>
      <c r="DE1493" s="48"/>
      <c r="DF1493" s="48"/>
      <c r="DG1493" s="48"/>
      <c r="DH1493" s="48"/>
      <c r="DI1493" s="48"/>
      <c r="DJ1493" s="48"/>
      <c r="DK1493" s="48"/>
      <c r="DL1493" s="48"/>
      <c r="DM1493" s="48"/>
      <c r="DN1493" s="48"/>
      <c r="DO1493" s="48"/>
      <c r="DP1493" s="48"/>
      <c r="DQ1493" s="48"/>
      <c r="DR1493" s="48"/>
      <c r="DS1493" s="48"/>
      <c r="DT1493" s="48"/>
      <c r="DU1493" s="48"/>
      <c r="DV1493" s="48"/>
      <c r="DW1493" s="48"/>
      <c r="DX1493" s="48"/>
      <c r="DY1493" s="48"/>
      <c r="DZ1493" s="48"/>
      <c r="EA1493" s="48"/>
      <c r="EB1493" s="48"/>
      <c r="EC1493" s="48"/>
      <c r="ED1493" s="48"/>
      <c r="EE1493" s="48"/>
      <c r="EF1493" s="48"/>
      <c r="EG1493" s="48"/>
      <c r="EH1493" s="48"/>
      <c r="EI1493" s="48"/>
      <c r="EJ1493" s="48"/>
      <c r="EK1493" s="48"/>
      <c r="EL1493" s="48"/>
      <c r="ET1493" s="33" t="s">
        <v>2076</v>
      </c>
      <c r="EU1493" s="33" t="s">
        <v>2074</v>
      </c>
    </row>
    <row r="1494" spans="1:151" ht="12" hidden="1" customHeight="1">
      <c r="A1494" s="48"/>
      <c r="B1494" s="60"/>
      <c r="C1494" s="48"/>
      <c r="D1494" s="60"/>
      <c r="E1494" s="60"/>
      <c r="F1494" s="60"/>
      <c r="G1494" s="60"/>
      <c r="H1494" s="60"/>
      <c r="I1494" s="60"/>
      <c r="J1494" s="60"/>
      <c r="K1494" s="60"/>
      <c r="L1494" s="60"/>
      <c r="M1494" s="48"/>
      <c r="N1494" s="48"/>
      <c r="O1494" s="48"/>
      <c r="P1494" s="48"/>
      <c r="Q1494" s="48"/>
      <c r="R1494" s="48"/>
      <c r="S1494" s="48"/>
      <c r="T1494" s="48"/>
      <c r="U1494" s="48"/>
      <c r="V1494" s="48"/>
      <c r="W1494" s="48"/>
      <c r="X1494" s="48"/>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158"/>
      <c r="BJ1494" s="158"/>
      <c r="BK1494" s="48"/>
      <c r="BL1494" s="307"/>
      <c r="BM1494" s="48"/>
      <c r="BN1494" s="48"/>
      <c r="BO1494" s="48"/>
      <c r="BP1494" s="48"/>
      <c r="BQ1494" s="48"/>
      <c r="BR1494" s="48"/>
      <c r="BS1494" s="48"/>
      <c r="BT1494" s="48"/>
      <c r="BU1494" s="48"/>
      <c r="BV1494" s="48"/>
      <c r="BW1494" s="48"/>
      <c r="BX1494" s="48"/>
      <c r="BY1494" s="48"/>
      <c r="BZ1494" s="328"/>
      <c r="CA1494" s="48"/>
      <c r="CB1494" s="48"/>
      <c r="CC1494" s="48"/>
      <c r="CD1494" s="48"/>
      <c r="CE1494" s="48"/>
      <c r="CF1494" s="48"/>
      <c r="CG1494" s="48"/>
      <c r="CH1494" s="48"/>
      <c r="CI1494" s="48"/>
      <c r="CJ1494" s="48"/>
      <c r="CK1494" s="48"/>
      <c r="CL1494" s="48"/>
      <c r="CM1494" s="48"/>
      <c r="CN1494" s="48"/>
      <c r="CO1494" s="48"/>
      <c r="CP1494" s="48"/>
      <c r="CQ1494" s="48"/>
      <c r="CR1494" s="48"/>
      <c r="CS1494" s="48"/>
      <c r="CT1494" s="48"/>
      <c r="CU1494" s="48"/>
      <c r="CV1494" s="48"/>
      <c r="CW1494" s="48"/>
      <c r="CX1494" s="48"/>
      <c r="CY1494" s="48"/>
      <c r="CZ1494" s="48"/>
      <c r="DA1494" s="48"/>
      <c r="DB1494" s="48"/>
      <c r="DC1494" s="48"/>
      <c r="DD1494" s="48"/>
      <c r="DE1494" s="48"/>
      <c r="DF1494" s="48"/>
      <c r="DG1494" s="48"/>
      <c r="DH1494" s="48"/>
      <c r="DI1494" s="48"/>
      <c r="DJ1494" s="48"/>
      <c r="DK1494" s="48"/>
      <c r="DL1494" s="48"/>
      <c r="DM1494" s="48"/>
      <c r="DN1494" s="48"/>
      <c r="DO1494" s="48"/>
      <c r="DP1494" s="48"/>
      <c r="DQ1494" s="48"/>
      <c r="DR1494" s="48"/>
      <c r="DS1494" s="48"/>
      <c r="DT1494" s="48"/>
      <c r="DU1494" s="48"/>
      <c r="DV1494" s="48"/>
      <c r="DW1494" s="48"/>
      <c r="DX1494" s="48"/>
      <c r="DY1494" s="48"/>
      <c r="DZ1494" s="48"/>
      <c r="EA1494" s="48"/>
      <c r="EB1494" s="48"/>
      <c r="EC1494" s="48"/>
      <c r="ED1494" s="48"/>
      <c r="EE1494" s="48"/>
      <c r="EF1494" s="48"/>
      <c r="EG1494" s="48"/>
      <c r="EH1494" s="48"/>
      <c r="EI1494" s="48"/>
      <c r="EJ1494" s="48"/>
      <c r="EK1494" s="48"/>
      <c r="EL1494" s="48"/>
      <c r="ET1494" s="33" t="s">
        <v>2077</v>
      </c>
      <c r="EU1494" s="33" t="s">
        <v>2075</v>
      </c>
    </row>
    <row r="1495" spans="1:151" ht="12" hidden="1" customHeight="1">
      <c r="A1495" s="48"/>
      <c r="B1495" s="60"/>
      <c r="C1495" s="48"/>
      <c r="D1495" s="60"/>
      <c r="E1495" s="60"/>
      <c r="F1495" s="60"/>
      <c r="G1495" s="60"/>
      <c r="H1495" s="60"/>
      <c r="I1495" s="60"/>
      <c r="J1495" s="60"/>
      <c r="K1495" s="60"/>
      <c r="L1495" s="60"/>
      <c r="M1495" s="48"/>
      <c r="N1495" s="48"/>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158"/>
      <c r="BJ1495" s="158"/>
      <c r="BK1495" s="48"/>
      <c r="BL1495" s="307"/>
      <c r="BM1495" s="48"/>
      <c r="BN1495" s="48"/>
      <c r="BO1495" s="48"/>
      <c r="BP1495" s="48"/>
      <c r="BQ1495" s="48"/>
      <c r="BR1495" s="48"/>
      <c r="BS1495" s="48"/>
      <c r="BT1495" s="48"/>
      <c r="BU1495" s="48"/>
      <c r="BV1495" s="48"/>
      <c r="BW1495" s="48"/>
      <c r="BX1495" s="48"/>
      <c r="BY1495" s="48"/>
      <c r="BZ1495" s="328"/>
      <c r="CA1495" s="48"/>
      <c r="CB1495" s="48"/>
      <c r="CC1495" s="48"/>
      <c r="CD1495" s="48"/>
      <c r="CE1495" s="48"/>
      <c r="CF1495" s="48"/>
      <c r="CG1495" s="48"/>
      <c r="CH1495" s="48"/>
      <c r="CI1495" s="48"/>
      <c r="CJ1495" s="48"/>
      <c r="CK1495" s="48"/>
      <c r="CL1495" s="48"/>
      <c r="CM1495" s="48"/>
      <c r="CN1495" s="48"/>
      <c r="CO1495" s="48"/>
      <c r="CP1495" s="48"/>
      <c r="CQ1495" s="48"/>
      <c r="CR1495" s="48"/>
      <c r="CS1495" s="48"/>
      <c r="CT1495" s="48"/>
      <c r="CU1495" s="48"/>
      <c r="CV1495" s="48"/>
      <c r="CW1495" s="48"/>
      <c r="CX1495" s="48"/>
      <c r="CY1495" s="48"/>
      <c r="CZ1495" s="48"/>
      <c r="DA1495" s="48"/>
      <c r="DB1495" s="48"/>
      <c r="DC1495" s="48"/>
      <c r="DD1495" s="48"/>
      <c r="DE1495" s="48"/>
      <c r="DF1495" s="48"/>
      <c r="DG1495" s="48"/>
      <c r="DH1495" s="48"/>
      <c r="DI1495" s="48"/>
      <c r="DJ1495" s="48"/>
      <c r="DK1495" s="48"/>
      <c r="DL1495" s="48"/>
      <c r="DM1495" s="48"/>
      <c r="DN1495" s="48"/>
      <c r="DO1495" s="48"/>
      <c r="DP1495" s="48"/>
      <c r="DQ1495" s="48"/>
      <c r="DR1495" s="48"/>
      <c r="DS1495" s="48"/>
      <c r="DT1495" s="48"/>
      <c r="DU1495" s="48"/>
      <c r="DV1495" s="48"/>
      <c r="DW1495" s="48"/>
      <c r="DX1495" s="48"/>
      <c r="DY1495" s="48"/>
      <c r="DZ1495" s="48"/>
      <c r="EA1495" s="48"/>
      <c r="EB1495" s="48"/>
      <c r="EC1495" s="48"/>
      <c r="ED1495" s="48"/>
      <c r="EE1495" s="48"/>
      <c r="EF1495" s="48"/>
      <c r="EG1495" s="48"/>
      <c r="EH1495" s="48"/>
      <c r="EI1495" s="48"/>
      <c r="EJ1495" s="48"/>
      <c r="EK1495" s="48"/>
      <c r="EL1495" s="48"/>
      <c r="ET1495" s="33" t="s">
        <v>799</v>
      </c>
      <c r="EU1495" s="33" t="s">
        <v>2076</v>
      </c>
    </row>
    <row r="1496" spans="1:151" ht="12" hidden="1" customHeight="1">
      <c r="A1496" s="48"/>
      <c r="B1496" s="60"/>
      <c r="C1496" s="48"/>
      <c r="D1496" s="60"/>
      <c r="E1496" s="60"/>
      <c r="F1496" s="60"/>
      <c r="G1496" s="60"/>
      <c r="H1496" s="60"/>
      <c r="I1496" s="60"/>
      <c r="J1496" s="60"/>
      <c r="K1496" s="60"/>
      <c r="L1496" s="60"/>
      <c r="M1496" s="48"/>
      <c r="N1496" s="48"/>
      <c r="O1496" s="48"/>
      <c r="P1496" s="48"/>
      <c r="Q1496" s="48"/>
      <c r="R1496" s="48"/>
      <c r="S1496" s="48"/>
      <c r="T1496" s="48"/>
      <c r="U1496" s="48"/>
      <c r="V1496" s="48"/>
      <c r="W1496" s="48"/>
      <c r="X1496" s="48"/>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158"/>
      <c r="BJ1496" s="158"/>
      <c r="BK1496" s="48"/>
      <c r="BL1496" s="307"/>
      <c r="BM1496" s="48"/>
      <c r="BN1496" s="48"/>
      <c r="BO1496" s="48"/>
      <c r="BP1496" s="48"/>
      <c r="BQ1496" s="48"/>
      <c r="BR1496" s="48"/>
      <c r="BS1496" s="48"/>
      <c r="BT1496" s="48"/>
      <c r="BU1496" s="48"/>
      <c r="BV1496" s="48"/>
      <c r="BW1496" s="48"/>
      <c r="BX1496" s="48"/>
      <c r="BY1496" s="48"/>
      <c r="BZ1496" s="328"/>
      <c r="CA1496" s="48"/>
      <c r="CB1496" s="48"/>
      <c r="CC1496" s="48"/>
      <c r="CD1496" s="48"/>
      <c r="CE1496" s="48"/>
      <c r="CF1496" s="48"/>
      <c r="CG1496" s="48"/>
      <c r="CH1496" s="48"/>
      <c r="CI1496" s="48"/>
      <c r="CJ1496" s="48"/>
      <c r="CK1496" s="48"/>
      <c r="CL1496" s="48"/>
      <c r="CM1496" s="48"/>
      <c r="CN1496" s="48"/>
      <c r="CO1496" s="48"/>
      <c r="CP1496" s="48"/>
      <c r="CQ1496" s="48"/>
      <c r="CR1496" s="48"/>
      <c r="CS1496" s="48"/>
      <c r="CT1496" s="48"/>
      <c r="CU1496" s="48"/>
      <c r="CV1496" s="48"/>
      <c r="CW1496" s="48"/>
      <c r="CX1496" s="48"/>
      <c r="CY1496" s="48"/>
      <c r="CZ1496" s="48"/>
      <c r="DA1496" s="48"/>
      <c r="DB1496" s="48"/>
      <c r="DC1496" s="48"/>
      <c r="DD1496" s="48"/>
      <c r="DE1496" s="48"/>
      <c r="DF1496" s="48"/>
      <c r="DG1496" s="48"/>
      <c r="DH1496" s="48"/>
      <c r="DI1496" s="48"/>
      <c r="DJ1496" s="48"/>
      <c r="DK1496" s="48"/>
      <c r="DL1496" s="48"/>
      <c r="DM1496" s="48"/>
      <c r="DN1496" s="48"/>
      <c r="DO1496" s="48"/>
      <c r="DP1496" s="48"/>
      <c r="DQ1496" s="48"/>
      <c r="DR1496" s="48"/>
      <c r="DS1496" s="48"/>
      <c r="DT1496" s="48"/>
      <c r="DU1496" s="48"/>
      <c r="DV1496" s="48"/>
      <c r="DW1496" s="48"/>
      <c r="DX1496" s="48"/>
      <c r="DY1496" s="48"/>
      <c r="DZ1496" s="48"/>
      <c r="EA1496" s="48"/>
      <c r="EB1496" s="48"/>
      <c r="EC1496" s="48"/>
      <c r="ED1496" s="48"/>
      <c r="EE1496" s="48"/>
      <c r="EF1496" s="48"/>
      <c r="EG1496" s="48"/>
      <c r="EH1496" s="48"/>
      <c r="EI1496" s="48"/>
      <c r="EJ1496" s="48"/>
      <c r="EK1496" s="48"/>
      <c r="EL1496" s="48"/>
      <c r="ET1496" s="33" t="s">
        <v>2078</v>
      </c>
      <c r="EU1496" s="33" t="s">
        <v>2077</v>
      </c>
    </row>
    <row r="1497" spans="1:151" ht="12" hidden="1" customHeight="1">
      <c r="A1497" s="48"/>
      <c r="B1497" s="60"/>
      <c r="C1497" s="48"/>
      <c r="D1497" s="60"/>
      <c r="E1497" s="60"/>
      <c r="F1497" s="60"/>
      <c r="G1497" s="60"/>
      <c r="H1497" s="60"/>
      <c r="I1497" s="60"/>
      <c r="J1497" s="60"/>
      <c r="K1497" s="60"/>
      <c r="L1497" s="60"/>
      <c r="M1497" s="48"/>
      <c r="N1497" s="48"/>
      <c r="O1497" s="48"/>
      <c r="P1497" s="48"/>
      <c r="Q1497" s="48"/>
      <c r="R1497" s="48"/>
      <c r="S1497" s="48"/>
      <c r="T1497" s="48"/>
      <c r="U1497" s="48"/>
      <c r="V1497" s="48"/>
      <c r="W1497" s="48"/>
      <c r="X1497" s="48"/>
      <c r="Y1497" s="48"/>
      <c r="Z1497" s="48"/>
      <c r="AA1497" s="48"/>
      <c r="AB1497" s="48"/>
      <c r="AC1497" s="48"/>
      <c r="AD1497" s="48"/>
      <c r="AE1497" s="48"/>
      <c r="AF1497" s="48"/>
      <c r="AG1497" s="48"/>
      <c r="AH1497" s="48"/>
      <c r="AI1497" s="48"/>
      <c r="AJ1497" s="48"/>
      <c r="AK1497" s="48"/>
      <c r="AL1497" s="48"/>
      <c r="AM1497" s="48"/>
      <c r="AN1497" s="48"/>
      <c r="AO1497" s="48"/>
      <c r="AP1497" s="48"/>
      <c r="AQ1497" s="48"/>
      <c r="AR1497" s="48"/>
      <c r="AS1497" s="48"/>
      <c r="AT1497" s="48"/>
      <c r="AU1497" s="48"/>
      <c r="AV1497" s="48"/>
      <c r="AW1497" s="48"/>
      <c r="AX1497" s="48"/>
      <c r="AY1497" s="48"/>
      <c r="AZ1497" s="48"/>
      <c r="BA1497" s="48"/>
      <c r="BB1497" s="48"/>
      <c r="BC1497" s="48"/>
      <c r="BD1497" s="48"/>
      <c r="BE1497" s="48"/>
      <c r="BF1497" s="48"/>
      <c r="BG1497" s="48"/>
      <c r="BH1497" s="48"/>
      <c r="BI1497" s="158"/>
      <c r="BJ1497" s="158"/>
      <c r="BK1497" s="48"/>
      <c r="BL1497" s="307"/>
      <c r="BM1497" s="48"/>
      <c r="BN1497" s="48"/>
      <c r="BO1497" s="48"/>
      <c r="BP1497" s="48"/>
      <c r="BQ1497" s="48"/>
      <c r="BR1497" s="48"/>
      <c r="BS1497" s="48"/>
      <c r="BT1497" s="48"/>
      <c r="BU1497" s="48"/>
      <c r="BV1497" s="48"/>
      <c r="BW1497" s="48"/>
      <c r="BX1497" s="48"/>
      <c r="BY1497" s="48"/>
      <c r="BZ1497" s="328"/>
      <c r="CA1497" s="48"/>
      <c r="CB1497" s="48"/>
      <c r="CC1497" s="48"/>
      <c r="CD1497" s="48"/>
      <c r="CE1497" s="48"/>
      <c r="CF1497" s="48"/>
      <c r="CG1497" s="48"/>
      <c r="CH1497" s="48"/>
      <c r="CI1497" s="48"/>
      <c r="CJ1497" s="48"/>
      <c r="CK1497" s="48"/>
      <c r="CL1497" s="48"/>
      <c r="CM1497" s="48"/>
      <c r="CN1497" s="48"/>
      <c r="CO1497" s="48"/>
      <c r="CP1497" s="48"/>
      <c r="CQ1497" s="48"/>
      <c r="CR1497" s="48"/>
      <c r="CS1497" s="48"/>
      <c r="CT1497" s="48"/>
      <c r="CU1497" s="48"/>
      <c r="CV1497" s="48"/>
      <c r="CW1497" s="48"/>
      <c r="CX1497" s="48"/>
      <c r="CY1497" s="48"/>
      <c r="CZ1497" s="48"/>
      <c r="DA1497" s="48"/>
      <c r="DB1497" s="48"/>
      <c r="DC1497" s="48"/>
      <c r="DD1497" s="48"/>
      <c r="DE1497" s="48"/>
      <c r="DF1497" s="48"/>
      <c r="DG1497" s="48"/>
      <c r="DH1497" s="48"/>
      <c r="DI1497" s="48"/>
      <c r="DJ1497" s="48"/>
      <c r="DK1497" s="48"/>
      <c r="DL1497" s="48"/>
      <c r="DM1497" s="48"/>
      <c r="DN1497" s="48"/>
      <c r="DO1497" s="48"/>
      <c r="DP1497" s="48"/>
      <c r="DQ1497" s="48"/>
      <c r="DR1497" s="48"/>
      <c r="DS1497" s="48"/>
      <c r="DT1497" s="48"/>
      <c r="DU1497" s="48"/>
      <c r="DV1497" s="48"/>
      <c r="DW1497" s="48"/>
      <c r="DX1497" s="48"/>
      <c r="DY1497" s="48"/>
      <c r="DZ1497" s="48"/>
      <c r="EA1497" s="48"/>
      <c r="EB1497" s="48"/>
      <c r="EC1497" s="48"/>
      <c r="ED1497" s="48"/>
      <c r="EE1497" s="48"/>
      <c r="EF1497" s="48"/>
      <c r="EG1497" s="48"/>
      <c r="EH1497" s="48"/>
      <c r="EI1497" s="48"/>
      <c r="EJ1497" s="48"/>
      <c r="EK1497" s="48"/>
      <c r="EL1497" s="48"/>
      <c r="ET1497" s="33" t="s">
        <v>2079</v>
      </c>
      <c r="EU1497" s="33" t="s">
        <v>799</v>
      </c>
    </row>
    <row r="1498" spans="1:151" ht="12" hidden="1" customHeight="1">
      <c r="A1498" s="48"/>
      <c r="B1498" s="60"/>
      <c r="C1498" s="48"/>
      <c r="D1498" s="60"/>
      <c r="E1498" s="60"/>
      <c r="F1498" s="60"/>
      <c r="G1498" s="60"/>
      <c r="H1498" s="60"/>
      <c r="I1498" s="60"/>
      <c r="J1498" s="60"/>
      <c r="K1498" s="60"/>
      <c r="L1498" s="60"/>
      <c r="M1498" s="48"/>
      <c r="N1498" s="48"/>
      <c r="O1498" s="48"/>
      <c r="P1498" s="48"/>
      <c r="Q1498" s="48"/>
      <c r="R1498" s="48"/>
      <c r="S1498" s="48"/>
      <c r="T1498" s="48"/>
      <c r="U1498" s="48"/>
      <c r="V1498" s="48"/>
      <c r="W1498" s="48"/>
      <c r="X1498" s="48"/>
      <c r="Y1498" s="48"/>
      <c r="Z1498" s="48"/>
      <c r="AA1498" s="48"/>
      <c r="AB1498" s="48"/>
      <c r="AC1498" s="48"/>
      <c r="AD1498" s="48"/>
      <c r="AE1498" s="48"/>
      <c r="AF1498" s="48"/>
      <c r="AG1498" s="48"/>
      <c r="AH1498" s="48"/>
      <c r="AI1498" s="48"/>
      <c r="AJ1498" s="48"/>
      <c r="AK1498" s="48"/>
      <c r="AL1498" s="48"/>
      <c r="AM1498" s="48"/>
      <c r="AN1498" s="48"/>
      <c r="AO1498" s="48"/>
      <c r="AP1498" s="48"/>
      <c r="AQ1498" s="48"/>
      <c r="AR1498" s="48"/>
      <c r="AS1498" s="48"/>
      <c r="AT1498" s="48"/>
      <c r="AU1498" s="48"/>
      <c r="AV1498" s="48"/>
      <c r="AW1498" s="48"/>
      <c r="AX1498" s="48"/>
      <c r="AY1498" s="48"/>
      <c r="AZ1498" s="48"/>
      <c r="BA1498" s="48"/>
      <c r="BB1498" s="48"/>
      <c r="BC1498" s="48"/>
      <c r="BD1498" s="48"/>
      <c r="BE1498" s="48"/>
      <c r="BF1498" s="48"/>
      <c r="BG1498" s="48"/>
      <c r="BH1498" s="48"/>
      <c r="BI1498" s="158"/>
      <c r="BJ1498" s="158"/>
      <c r="BK1498" s="48"/>
      <c r="BL1498" s="307"/>
      <c r="BM1498" s="48"/>
      <c r="BN1498" s="48"/>
      <c r="BO1498" s="48"/>
      <c r="BP1498" s="48"/>
      <c r="BQ1498" s="48"/>
      <c r="BR1498" s="48"/>
      <c r="BS1498" s="48"/>
      <c r="BT1498" s="48"/>
      <c r="BU1498" s="48"/>
      <c r="BV1498" s="48"/>
      <c r="BW1498" s="48"/>
      <c r="BX1498" s="48"/>
      <c r="BY1498" s="48"/>
      <c r="BZ1498" s="328"/>
      <c r="CA1498" s="48"/>
      <c r="CB1498" s="48"/>
      <c r="CC1498" s="48"/>
      <c r="CD1498" s="48"/>
      <c r="CE1498" s="48"/>
      <c r="CF1498" s="48"/>
      <c r="CG1498" s="48"/>
      <c r="CH1498" s="48"/>
      <c r="CI1498" s="48"/>
      <c r="CJ1498" s="48"/>
      <c r="CK1498" s="48"/>
      <c r="CL1498" s="48"/>
      <c r="CM1498" s="48"/>
      <c r="CN1498" s="48"/>
      <c r="CO1498" s="48"/>
      <c r="CP1498" s="48"/>
      <c r="CQ1498" s="48"/>
      <c r="CR1498" s="48"/>
      <c r="CS1498" s="48"/>
      <c r="CT1498" s="48"/>
      <c r="CU1498" s="48"/>
      <c r="CV1498" s="48"/>
      <c r="CW1498" s="48"/>
      <c r="CX1498" s="48"/>
      <c r="CY1498" s="48"/>
      <c r="CZ1498" s="48"/>
      <c r="DA1498" s="48"/>
      <c r="DB1498" s="48"/>
      <c r="DC1498" s="48"/>
      <c r="DD1498" s="48"/>
      <c r="DE1498" s="48"/>
      <c r="DF1498" s="48"/>
      <c r="DG1498" s="48"/>
      <c r="DH1498" s="48"/>
      <c r="DI1498" s="48"/>
      <c r="DJ1498" s="48"/>
      <c r="DK1498" s="48"/>
      <c r="DL1498" s="48"/>
      <c r="DM1498" s="48"/>
      <c r="DN1498" s="48"/>
      <c r="DO1498" s="48"/>
      <c r="DP1498" s="48"/>
      <c r="DQ1498" s="48"/>
      <c r="DR1498" s="48"/>
      <c r="DS1498" s="48"/>
      <c r="DT1498" s="48"/>
      <c r="DU1498" s="48"/>
      <c r="DV1498" s="48"/>
      <c r="DW1498" s="48"/>
      <c r="DX1498" s="48"/>
      <c r="DY1498" s="48"/>
      <c r="DZ1498" s="48"/>
      <c r="EA1498" s="48"/>
      <c r="EB1498" s="48"/>
      <c r="EC1498" s="48"/>
      <c r="ED1498" s="48"/>
      <c r="EE1498" s="48"/>
      <c r="EF1498" s="48"/>
      <c r="EG1498" s="48"/>
      <c r="EH1498" s="48"/>
      <c r="EI1498" s="48"/>
      <c r="EJ1498" s="48"/>
      <c r="EK1498" s="48"/>
      <c r="EL1498" s="48"/>
      <c r="ET1498" s="33" t="s">
        <v>2080</v>
      </c>
      <c r="EU1498" s="33" t="s">
        <v>2078</v>
      </c>
    </row>
    <row r="1499" spans="1:151" ht="12" hidden="1" customHeight="1">
      <c r="A1499" s="48"/>
      <c r="B1499" s="60"/>
      <c r="C1499" s="48"/>
      <c r="D1499" s="60"/>
      <c r="E1499" s="60"/>
      <c r="F1499" s="60"/>
      <c r="G1499" s="60"/>
      <c r="H1499" s="60"/>
      <c r="I1499" s="60"/>
      <c r="J1499" s="60"/>
      <c r="K1499" s="60"/>
      <c r="L1499" s="60"/>
      <c r="M1499" s="48"/>
      <c r="N1499" s="48"/>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c r="AM1499" s="48"/>
      <c r="AN1499" s="48"/>
      <c r="AO1499" s="48"/>
      <c r="AP1499" s="48"/>
      <c r="AQ1499" s="48"/>
      <c r="AR1499" s="48"/>
      <c r="AS1499" s="48"/>
      <c r="AT1499" s="48"/>
      <c r="AU1499" s="48"/>
      <c r="AV1499" s="48"/>
      <c r="AW1499" s="48"/>
      <c r="AX1499" s="48"/>
      <c r="AY1499" s="48"/>
      <c r="AZ1499" s="48"/>
      <c r="BA1499" s="48"/>
      <c r="BB1499" s="48"/>
      <c r="BC1499" s="48"/>
      <c r="BD1499" s="48"/>
      <c r="BE1499" s="48"/>
      <c r="BF1499" s="48"/>
      <c r="BG1499" s="48"/>
      <c r="BH1499" s="48"/>
      <c r="BI1499" s="158"/>
      <c r="BJ1499" s="158"/>
      <c r="BK1499" s="48"/>
      <c r="BL1499" s="307"/>
      <c r="BM1499" s="48"/>
      <c r="BN1499" s="48"/>
      <c r="BO1499" s="48"/>
      <c r="BP1499" s="48"/>
      <c r="BQ1499" s="48"/>
      <c r="BR1499" s="48"/>
      <c r="BS1499" s="48"/>
      <c r="BT1499" s="48"/>
      <c r="BU1499" s="48"/>
      <c r="BV1499" s="48"/>
      <c r="BW1499" s="48"/>
      <c r="BX1499" s="48"/>
      <c r="BY1499" s="48"/>
      <c r="BZ1499" s="328"/>
      <c r="CA1499" s="48"/>
      <c r="CB1499" s="48"/>
      <c r="CC1499" s="48"/>
      <c r="CD1499" s="48"/>
      <c r="CE1499" s="48"/>
      <c r="CF1499" s="48"/>
      <c r="CG1499" s="48"/>
      <c r="CH1499" s="48"/>
      <c r="CI1499" s="48"/>
      <c r="CJ1499" s="48"/>
      <c r="CK1499" s="48"/>
      <c r="CL1499" s="48"/>
      <c r="CM1499" s="48"/>
      <c r="CN1499" s="48"/>
      <c r="CO1499" s="48"/>
      <c r="CP1499" s="48"/>
      <c r="CQ1499" s="48"/>
      <c r="CR1499" s="48"/>
      <c r="CS1499" s="48"/>
      <c r="CT1499" s="48"/>
      <c r="CU1499" s="48"/>
      <c r="CV1499" s="48"/>
      <c r="CW1499" s="48"/>
      <c r="CX1499" s="48"/>
      <c r="CY1499" s="48"/>
      <c r="CZ1499" s="48"/>
      <c r="DA1499" s="48"/>
      <c r="DB1499" s="48"/>
      <c r="DC1499" s="48"/>
      <c r="DD1499" s="48"/>
      <c r="DE1499" s="48"/>
      <c r="DF1499" s="48"/>
      <c r="DG1499" s="48"/>
      <c r="DH1499" s="48"/>
      <c r="DI1499" s="48"/>
      <c r="DJ1499" s="48"/>
      <c r="DK1499" s="48"/>
      <c r="DL1499" s="48"/>
      <c r="DM1499" s="48"/>
      <c r="DN1499" s="48"/>
      <c r="DO1499" s="48"/>
      <c r="DP1499" s="48"/>
      <c r="DQ1499" s="48"/>
      <c r="DR1499" s="48"/>
      <c r="DS1499" s="48"/>
      <c r="DT1499" s="48"/>
      <c r="DU1499" s="48"/>
      <c r="DV1499" s="48"/>
      <c r="DW1499" s="48"/>
      <c r="DX1499" s="48"/>
      <c r="DY1499" s="48"/>
      <c r="DZ1499" s="48"/>
      <c r="EA1499" s="48"/>
      <c r="EB1499" s="48"/>
      <c r="EC1499" s="48"/>
      <c r="ED1499" s="48"/>
      <c r="EE1499" s="48"/>
      <c r="EF1499" s="48"/>
      <c r="EG1499" s="48"/>
      <c r="EH1499" s="48"/>
      <c r="EI1499" s="48"/>
      <c r="EJ1499" s="48"/>
      <c r="EK1499" s="48"/>
      <c r="EL1499" s="48"/>
      <c r="ET1499" s="33" t="s">
        <v>2081</v>
      </c>
      <c r="EU1499" s="33" t="s">
        <v>2079</v>
      </c>
    </row>
    <row r="1500" spans="1:151" ht="12" hidden="1" customHeight="1">
      <c r="A1500" s="48"/>
      <c r="B1500" s="60"/>
      <c r="C1500" s="48"/>
      <c r="D1500" s="60"/>
      <c r="E1500" s="60"/>
      <c r="F1500" s="60"/>
      <c r="G1500" s="60"/>
      <c r="H1500" s="60"/>
      <c r="I1500" s="60"/>
      <c r="J1500" s="60"/>
      <c r="K1500" s="60"/>
      <c r="L1500" s="60"/>
      <c r="M1500" s="48"/>
      <c r="N1500" s="48"/>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c r="AM1500" s="48"/>
      <c r="AN1500" s="48"/>
      <c r="AO1500" s="48"/>
      <c r="AP1500" s="48"/>
      <c r="AQ1500" s="48"/>
      <c r="AR1500" s="48"/>
      <c r="AS1500" s="48"/>
      <c r="AT1500" s="48"/>
      <c r="AU1500" s="48"/>
      <c r="AV1500" s="48"/>
      <c r="AW1500" s="48"/>
      <c r="AX1500" s="48"/>
      <c r="AY1500" s="48"/>
      <c r="AZ1500" s="48"/>
      <c r="BA1500" s="48"/>
      <c r="BB1500" s="48"/>
      <c r="BC1500" s="48"/>
      <c r="BD1500" s="48"/>
      <c r="BE1500" s="48"/>
      <c r="BF1500" s="48"/>
      <c r="BG1500" s="48"/>
      <c r="BH1500" s="48"/>
      <c r="BI1500" s="158"/>
      <c r="BJ1500" s="158"/>
      <c r="BK1500" s="48"/>
      <c r="BL1500" s="307"/>
      <c r="BM1500" s="48"/>
      <c r="BN1500" s="48"/>
      <c r="BO1500" s="48"/>
      <c r="BP1500" s="48"/>
      <c r="BQ1500" s="48"/>
      <c r="BR1500" s="48"/>
      <c r="BS1500" s="48"/>
      <c r="BT1500" s="48"/>
      <c r="BU1500" s="48"/>
      <c r="BV1500" s="48"/>
      <c r="BW1500" s="48"/>
      <c r="BX1500" s="48"/>
      <c r="BY1500" s="48"/>
      <c r="BZ1500" s="328"/>
      <c r="CA1500" s="48"/>
      <c r="CB1500" s="48"/>
      <c r="CC1500" s="48"/>
      <c r="CD1500" s="48"/>
      <c r="CE1500" s="48"/>
      <c r="CF1500" s="48"/>
      <c r="CG1500" s="48"/>
      <c r="CH1500" s="48"/>
      <c r="CI1500" s="48"/>
      <c r="CJ1500" s="48"/>
      <c r="CK1500" s="48"/>
      <c r="CL1500" s="48"/>
      <c r="CM1500" s="48"/>
      <c r="CN1500" s="48"/>
      <c r="CO1500" s="48"/>
      <c r="CP1500" s="48"/>
      <c r="CQ1500" s="48"/>
      <c r="CR1500" s="48"/>
      <c r="CS1500" s="48"/>
      <c r="CT1500" s="48"/>
      <c r="CU1500" s="48"/>
      <c r="CV1500" s="48"/>
      <c r="CW1500" s="48"/>
      <c r="CX1500" s="48"/>
      <c r="CY1500" s="48"/>
      <c r="CZ1500" s="48"/>
      <c r="DA1500" s="48"/>
      <c r="DB1500" s="48"/>
      <c r="DC1500" s="48"/>
      <c r="DD1500" s="48"/>
      <c r="DE1500" s="48"/>
      <c r="DF1500" s="48"/>
      <c r="DG1500" s="48"/>
      <c r="DH1500" s="48"/>
      <c r="DI1500" s="48"/>
      <c r="DJ1500" s="48"/>
      <c r="DK1500" s="48"/>
      <c r="DL1500" s="48"/>
      <c r="DM1500" s="48"/>
      <c r="DN1500" s="48"/>
      <c r="DO1500" s="48"/>
      <c r="DP1500" s="48"/>
      <c r="DQ1500" s="48"/>
      <c r="DR1500" s="48"/>
      <c r="DS1500" s="48"/>
      <c r="DT1500" s="48"/>
      <c r="DU1500" s="48"/>
      <c r="DV1500" s="48"/>
      <c r="DW1500" s="48"/>
      <c r="DX1500" s="48"/>
      <c r="DY1500" s="48"/>
      <c r="DZ1500" s="48"/>
      <c r="EA1500" s="48"/>
      <c r="EB1500" s="48"/>
      <c r="EC1500" s="48"/>
      <c r="ED1500" s="48"/>
      <c r="EE1500" s="48"/>
      <c r="EF1500" s="48"/>
      <c r="EG1500" s="48"/>
      <c r="EH1500" s="48"/>
      <c r="EI1500" s="48"/>
      <c r="EJ1500" s="48"/>
      <c r="EK1500" s="48"/>
      <c r="EL1500" s="48"/>
      <c r="ET1500" s="33" t="s">
        <v>2082</v>
      </c>
      <c r="EU1500" s="33" t="s">
        <v>2080</v>
      </c>
    </row>
    <row r="1501" spans="1:151" ht="12" hidden="1" customHeight="1">
      <c r="A1501" s="48"/>
      <c r="B1501" s="60"/>
      <c r="C1501" s="48"/>
      <c r="D1501" s="60"/>
      <c r="E1501" s="60"/>
      <c r="F1501" s="60"/>
      <c r="G1501" s="60"/>
      <c r="H1501" s="60"/>
      <c r="I1501" s="60"/>
      <c r="J1501" s="60"/>
      <c r="K1501" s="60"/>
      <c r="L1501" s="60"/>
      <c r="M1501" s="48"/>
      <c r="N1501" s="48"/>
      <c r="O1501" s="48"/>
      <c r="P1501" s="48"/>
      <c r="Q1501" s="48"/>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c r="AM1501" s="48"/>
      <c r="AN1501" s="48"/>
      <c r="AO1501" s="48"/>
      <c r="AP1501" s="48"/>
      <c r="AQ1501" s="48"/>
      <c r="AR1501" s="48"/>
      <c r="AS1501" s="48"/>
      <c r="AT1501" s="48"/>
      <c r="AU1501" s="48"/>
      <c r="AV1501" s="48"/>
      <c r="AW1501" s="48"/>
      <c r="AX1501" s="48"/>
      <c r="AY1501" s="48"/>
      <c r="AZ1501" s="48"/>
      <c r="BA1501" s="48"/>
      <c r="BB1501" s="48"/>
      <c r="BC1501" s="48"/>
      <c r="BD1501" s="48"/>
      <c r="BE1501" s="48"/>
      <c r="BF1501" s="48"/>
      <c r="BG1501" s="48"/>
      <c r="BH1501" s="48"/>
      <c r="BI1501" s="158"/>
      <c r="BJ1501" s="158"/>
      <c r="BK1501" s="48"/>
      <c r="BL1501" s="307"/>
      <c r="BM1501" s="48"/>
      <c r="BN1501" s="48"/>
      <c r="BO1501" s="48"/>
      <c r="BP1501" s="48"/>
      <c r="BQ1501" s="48"/>
      <c r="BR1501" s="48"/>
      <c r="BS1501" s="48"/>
      <c r="BT1501" s="48"/>
      <c r="BU1501" s="48"/>
      <c r="BV1501" s="48"/>
      <c r="BW1501" s="48"/>
      <c r="BX1501" s="48"/>
      <c r="BY1501" s="48"/>
      <c r="BZ1501" s="328"/>
      <c r="CA1501" s="48"/>
      <c r="CB1501" s="48"/>
      <c r="CC1501" s="48"/>
      <c r="CD1501" s="48"/>
      <c r="CE1501" s="48"/>
      <c r="CF1501" s="48"/>
      <c r="CG1501" s="48"/>
      <c r="CH1501" s="48"/>
      <c r="CI1501" s="48"/>
      <c r="CJ1501" s="48"/>
      <c r="CK1501" s="48"/>
      <c r="CL1501" s="48"/>
      <c r="CM1501" s="48"/>
      <c r="CN1501" s="48"/>
      <c r="CO1501" s="48"/>
      <c r="CP1501" s="48"/>
      <c r="CQ1501" s="48"/>
      <c r="CR1501" s="48"/>
      <c r="CS1501" s="48"/>
      <c r="CT1501" s="48"/>
      <c r="CU1501" s="48"/>
      <c r="CV1501" s="48"/>
      <c r="CW1501" s="48"/>
      <c r="CX1501" s="48"/>
      <c r="CY1501" s="48"/>
      <c r="CZ1501" s="48"/>
      <c r="DA1501" s="48"/>
      <c r="DB1501" s="48"/>
      <c r="DC1501" s="48"/>
      <c r="DD1501" s="48"/>
      <c r="DE1501" s="48"/>
      <c r="DF1501" s="48"/>
      <c r="DG1501" s="48"/>
      <c r="DH1501" s="48"/>
      <c r="DI1501" s="48"/>
      <c r="DJ1501" s="48"/>
      <c r="DK1501" s="48"/>
      <c r="DL1501" s="48"/>
      <c r="DM1501" s="48"/>
      <c r="DN1501" s="48"/>
      <c r="DO1501" s="48"/>
      <c r="DP1501" s="48"/>
      <c r="DQ1501" s="48"/>
      <c r="DR1501" s="48"/>
      <c r="DS1501" s="48"/>
      <c r="DT1501" s="48"/>
      <c r="DU1501" s="48"/>
      <c r="DV1501" s="48"/>
      <c r="DW1501" s="48"/>
      <c r="DX1501" s="48"/>
      <c r="DY1501" s="48"/>
      <c r="DZ1501" s="48"/>
      <c r="EA1501" s="48"/>
      <c r="EB1501" s="48"/>
      <c r="EC1501" s="48"/>
      <c r="ED1501" s="48"/>
      <c r="EE1501" s="48"/>
      <c r="EF1501" s="48"/>
      <c r="EG1501" s="48"/>
      <c r="EH1501" s="48"/>
      <c r="EI1501" s="48"/>
      <c r="EJ1501" s="48"/>
      <c r="EK1501" s="48"/>
      <c r="EL1501" s="48"/>
      <c r="ET1501" s="33" t="s">
        <v>2083</v>
      </c>
      <c r="EU1501" s="33" t="s">
        <v>2081</v>
      </c>
    </row>
    <row r="1502" spans="1:151" ht="12" hidden="1" customHeight="1">
      <c r="A1502" s="48"/>
      <c r="B1502" s="60"/>
      <c r="C1502" s="48"/>
      <c r="D1502" s="60"/>
      <c r="E1502" s="60"/>
      <c r="F1502" s="60"/>
      <c r="G1502" s="60"/>
      <c r="H1502" s="60"/>
      <c r="I1502" s="60"/>
      <c r="J1502" s="60"/>
      <c r="K1502" s="60"/>
      <c r="L1502" s="60"/>
      <c r="M1502" s="48"/>
      <c r="N1502" s="48"/>
      <c r="O1502" s="48"/>
      <c r="P1502" s="48"/>
      <c r="Q1502" s="48"/>
      <c r="R1502" s="48"/>
      <c r="S1502" s="48"/>
      <c r="T1502" s="48"/>
      <c r="U1502" s="48"/>
      <c r="V1502" s="48"/>
      <c r="W1502" s="48"/>
      <c r="X1502" s="48"/>
      <c r="Y1502" s="48"/>
      <c r="Z1502" s="48"/>
      <c r="AA1502" s="48"/>
      <c r="AB1502" s="48"/>
      <c r="AC1502" s="48"/>
      <c r="AD1502" s="48"/>
      <c r="AE1502" s="48"/>
      <c r="AF1502" s="48"/>
      <c r="AG1502" s="48"/>
      <c r="AH1502" s="48"/>
      <c r="AI1502" s="48"/>
      <c r="AJ1502" s="48"/>
      <c r="AK1502" s="48"/>
      <c r="AL1502" s="48"/>
      <c r="AM1502" s="48"/>
      <c r="AN1502" s="48"/>
      <c r="AO1502" s="48"/>
      <c r="AP1502" s="48"/>
      <c r="AQ1502" s="48"/>
      <c r="AR1502" s="48"/>
      <c r="AS1502" s="48"/>
      <c r="AT1502" s="48"/>
      <c r="AU1502" s="48"/>
      <c r="AV1502" s="48"/>
      <c r="AW1502" s="48"/>
      <c r="AX1502" s="48"/>
      <c r="AY1502" s="48"/>
      <c r="AZ1502" s="48"/>
      <c r="BA1502" s="48"/>
      <c r="BB1502" s="48"/>
      <c r="BC1502" s="48"/>
      <c r="BD1502" s="48"/>
      <c r="BE1502" s="48"/>
      <c r="BF1502" s="48"/>
      <c r="BG1502" s="48"/>
      <c r="BH1502" s="48"/>
      <c r="BI1502" s="158"/>
      <c r="BJ1502" s="158"/>
      <c r="BK1502" s="48"/>
      <c r="BL1502" s="307"/>
      <c r="BM1502" s="48"/>
      <c r="BN1502" s="48"/>
      <c r="BO1502" s="48"/>
      <c r="BP1502" s="48"/>
      <c r="BQ1502" s="48"/>
      <c r="BR1502" s="48"/>
      <c r="BS1502" s="48"/>
      <c r="BT1502" s="48"/>
      <c r="BU1502" s="48"/>
      <c r="BV1502" s="48"/>
      <c r="BW1502" s="48"/>
      <c r="BX1502" s="48"/>
      <c r="BY1502" s="48"/>
      <c r="BZ1502" s="328"/>
      <c r="CA1502" s="48"/>
      <c r="CB1502" s="48"/>
      <c r="CC1502" s="48"/>
      <c r="CD1502" s="48"/>
      <c r="CE1502" s="48"/>
      <c r="CF1502" s="48"/>
      <c r="CG1502" s="48"/>
      <c r="CH1502" s="48"/>
      <c r="CI1502" s="48"/>
      <c r="CJ1502" s="48"/>
      <c r="CK1502" s="48"/>
      <c r="CL1502" s="48"/>
      <c r="CM1502" s="48"/>
      <c r="CN1502" s="48"/>
      <c r="CO1502" s="48"/>
      <c r="CP1502" s="48"/>
      <c r="CQ1502" s="48"/>
      <c r="CR1502" s="48"/>
      <c r="CS1502" s="48"/>
      <c r="CT1502" s="48"/>
      <c r="CU1502" s="48"/>
      <c r="CV1502" s="48"/>
      <c r="CW1502" s="48"/>
      <c r="CX1502" s="48"/>
      <c r="CY1502" s="48"/>
      <c r="CZ1502" s="48"/>
      <c r="DA1502" s="48"/>
      <c r="DB1502" s="48"/>
      <c r="DC1502" s="48"/>
      <c r="DD1502" s="48"/>
      <c r="DE1502" s="48"/>
      <c r="DF1502" s="48"/>
      <c r="DG1502" s="48"/>
      <c r="DH1502" s="48"/>
      <c r="DI1502" s="48"/>
      <c r="DJ1502" s="48"/>
      <c r="DK1502" s="48"/>
      <c r="DL1502" s="48"/>
      <c r="DM1502" s="48"/>
      <c r="DN1502" s="48"/>
      <c r="DO1502" s="48"/>
      <c r="DP1502" s="48"/>
      <c r="DQ1502" s="48"/>
      <c r="DR1502" s="48"/>
      <c r="DS1502" s="48"/>
      <c r="DT1502" s="48"/>
      <c r="DU1502" s="48"/>
      <c r="DV1502" s="48"/>
      <c r="DW1502" s="48"/>
      <c r="DX1502" s="48"/>
      <c r="DY1502" s="48"/>
      <c r="DZ1502" s="48"/>
      <c r="EA1502" s="48"/>
      <c r="EB1502" s="48"/>
      <c r="EC1502" s="48"/>
      <c r="ED1502" s="48"/>
      <c r="EE1502" s="48"/>
      <c r="EF1502" s="48"/>
      <c r="EG1502" s="48"/>
      <c r="EH1502" s="48"/>
      <c r="EI1502" s="48"/>
      <c r="EJ1502" s="48"/>
      <c r="EK1502" s="48"/>
      <c r="EL1502" s="48"/>
      <c r="ET1502" s="33" t="s">
        <v>2084</v>
      </c>
      <c r="EU1502" s="33" t="s">
        <v>2082</v>
      </c>
    </row>
    <row r="1503" spans="1:151" ht="12" hidden="1" customHeight="1">
      <c r="A1503" s="48"/>
      <c r="B1503" s="60"/>
      <c r="C1503" s="48"/>
      <c r="D1503" s="60"/>
      <c r="E1503" s="60"/>
      <c r="F1503" s="60"/>
      <c r="G1503" s="60"/>
      <c r="H1503" s="60"/>
      <c r="I1503" s="60"/>
      <c r="J1503" s="60"/>
      <c r="K1503" s="60"/>
      <c r="L1503" s="60"/>
      <c r="M1503" s="48"/>
      <c r="N1503" s="48"/>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158"/>
      <c r="BJ1503" s="158"/>
      <c r="BK1503" s="48"/>
      <c r="BL1503" s="307"/>
      <c r="BM1503" s="48"/>
      <c r="BN1503" s="48"/>
      <c r="BO1503" s="48"/>
      <c r="BP1503" s="48"/>
      <c r="BQ1503" s="48"/>
      <c r="BR1503" s="48"/>
      <c r="BS1503" s="48"/>
      <c r="BT1503" s="48"/>
      <c r="BU1503" s="48"/>
      <c r="BV1503" s="48"/>
      <c r="BW1503" s="48"/>
      <c r="BX1503" s="48"/>
      <c r="BY1503" s="48"/>
      <c r="BZ1503" s="328"/>
      <c r="CA1503" s="48"/>
      <c r="CB1503" s="48"/>
      <c r="CC1503" s="48"/>
      <c r="CD1503" s="48"/>
      <c r="CE1503" s="48"/>
      <c r="CF1503" s="48"/>
      <c r="CG1503" s="48"/>
      <c r="CH1503" s="48"/>
      <c r="CI1503" s="48"/>
      <c r="CJ1503" s="48"/>
      <c r="CK1503" s="48"/>
      <c r="CL1503" s="48"/>
      <c r="CM1503" s="48"/>
      <c r="CN1503" s="48"/>
      <c r="CO1503" s="48"/>
      <c r="CP1503" s="48"/>
      <c r="CQ1503" s="48"/>
      <c r="CR1503" s="48"/>
      <c r="CS1503" s="48"/>
      <c r="CT1503" s="48"/>
      <c r="CU1503" s="48"/>
      <c r="CV1503" s="48"/>
      <c r="CW1503" s="48"/>
      <c r="CX1503" s="48"/>
      <c r="CY1503" s="48"/>
      <c r="CZ1503" s="48"/>
      <c r="DA1503" s="48"/>
      <c r="DB1503" s="48"/>
      <c r="DC1503" s="48"/>
      <c r="DD1503" s="48"/>
      <c r="DE1503" s="48"/>
      <c r="DF1503" s="48"/>
      <c r="DG1503" s="48"/>
      <c r="DH1503" s="48"/>
      <c r="DI1503" s="48"/>
      <c r="DJ1503" s="48"/>
      <c r="DK1503" s="48"/>
      <c r="DL1503" s="48"/>
      <c r="DM1503" s="48"/>
      <c r="DN1503" s="48"/>
      <c r="DO1503" s="48"/>
      <c r="DP1503" s="48"/>
      <c r="DQ1503" s="48"/>
      <c r="DR1503" s="48"/>
      <c r="DS1503" s="48"/>
      <c r="DT1503" s="48"/>
      <c r="DU1503" s="48"/>
      <c r="DV1503" s="48"/>
      <c r="DW1503" s="48"/>
      <c r="DX1503" s="48"/>
      <c r="DY1503" s="48"/>
      <c r="DZ1503" s="48"/>
      <c r="EA1503" s="48"/>
      <c r="EB1503" s="48"/>
      <c r="EC1503" s="48"/>
      <c r="ED1503" s="48"/>
      <c r="EE1503" s="48"/>
      <c r="EF1503" s="48"/>
      <c r="EG1503" s="48"/>
      <c r="EH1503" s="48"/>
      <c r="EI1503" s="48"/>
      <c r="EJ1503" s="48"/>
      <c r="EK1503" s="48"/>
      <c r="EL1503" s="48"/>
      <c r="ET1503" s="33" t="s">
        <v>2085</v>
      </c>
      <c r="EU1503" s="33" t="s">
        <v>2083</v>
      </c>
    </row>
    <row r="1504" spans="1:151" ht="12" hidden="1" customHeight="1">
      <c r="A1504" s="48"/>
      <c r="B1504" s="60"/>
      <c r="C1504" s="48"/>
      <c r="D1504" s="60"/>
      <c r="E1504" s="60"/>
      <c r="F1504" s="60"/>
      <c r="G1504" s="60"/>
      <c r="H1504" s="60"/>
      <c r="I1504" s="60"/>
      <c r="J1504" s="60"/>
      <c r="K1504" s="60"/>
      <c r="L1504" s="60"/>
      <c r="M1504" s="48"/>
      <c r="N1504" s="48"/>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158"/>
      <c r="BJ1504" s="158"/>
      <c r="BK1504" s="48"/>
      <c r="BL1504" s="307"/>
      <c r="BM1504" s="48"/>
      <c r="BN1504" s="48"/>
      <c r="BO1504" s="48"/>
      <c r="BP1504" s="48"/>
      <c r="BQ1504" s="48"/>
      <c r="BR1504" s="48"/>
      <c r="BS1504" s="48"/>
      <c r="BT1504" s="48"/>
      <c r="BU1504" s="48"/>
      <c r="BV1504" s="48"/>
      <c r="BW1504" s="48"/>
      <c r="BX1504" s="48"/>
      <c r="BY1504" s="48"/>
      <c r="BZ1504" s="328"/>
      <c r="CA1504" s="48"/>
      <c r="CB1504" s="48"/>
      <c r="CC1504" s="48"/>
      <c r="CD1504" s="48"/>
      <c r="CE1504" s="48"/>
      <c r="CF1504" s="48"/>
      <c r="CG1504" s="48"/>
      <c r="CH1504" s="48"/>
      <c r="CI1504" s="48"/>
      <c r="CJ1504" s="48"/>
      <c r="CK1504" s="48"/>
      <c r="CL1504" s="48"/>
      <c r="CM1504" s="48"/>
      <c r="CN1504" s="48"/>
      <c r="CO1504" s="48"/>
      <c r="CP1504" s="48"/>
      <c r="CQ1504" s="48"/>
      <c r="CR1504" s="48"/>
      <c r="CS1504" s="48"/>
      <c r="CT1504" s="48"/>
      <c r="CU1504" s="48"/>
      <c r="CV1504" s="48"/>
      <c r="CW1504" s="48"/>
      <c r="CX1504" s="48"/>
      <c r="CY1504" s="48"/>
      <c r="CZ1504" s="48"/>
      <c r="DA1504" s="48"/>
      <c r="DB1504" s="48"/>
      <c r="DC1504" s="48"/>
      <c r="DD1504" s="48"/>
      <c r="DE1504" s="48"/>
      <c r="DF1504" s="48"/>
      <c r="DG1504" s="48"/>
      <c r="DH1504" s="48"/>
      <c r="DI1504" s="48"/>
      <c r="DJ1504" s="48"/>
      <c r="DK1504" s="48"/>
      <c r="DL1504" s="48"/>
      <c r="DM1504" s="48"/>
      <c r="DN1504" s="48"/>
      <c r="DO1504" s="48"/>
      <c r="DP1504" s="48"/>
      <c r="DQ1504" s="48"/>
      <c r="DR1504" s="48"/>
      <c r="DS1504" s="48"/>
      <c r="DT1504" s="48"/>
      <c r="DU1504" s="48"/>
      <c r="DV1504" s="48"/>
      <c r="DW1504" s="48"/>
      <c r="DX1504" s="48"/>
      <c r="DY1504" s="48"/>
      <c r="DZ1504" s="48"/>
      <c r="EA1504" s="48"/>
      <c r="EB1504" s="48"/>
      <c r="EC1504" s="48"/>
      <c r="ED1504" s="48"/>
      <c r="EE1504" s="48"/>
      <c r="EF1504" s="48"/>
      <c r="EG1504" s="48"/>
      <c r="EH1504" s="48"/>
      <c r="EI1504" s="48"/>
      <c r="EJ1504" s="48"/>
      <c r="EK1504" s="48"/>
      <c r="EL1504" s="48"/>
      <c r="ET1504" s="33" t="s">
        <v>2086</v>
      </c>
      <c r="EU1504" s="33" t="s">
        <v>2084</v>
      </c>
    </row>
    <row r="1505" spans="1:151" ht="12" hidden="1" customHeight="1">
      <c r="A1505" s="48"/>
      <c r="B1505" s="60"/>
      <c r="C1505" s="48"/>
      <c r="D1505" s="60"/>
      <c r="E1505" s="60"/>
      <c r="F1505" s="60"/>
      <c r="G1505" s="60"/>
      <c r="H1505" s="60"/>
      <c r="I1505" s="60"/>
      <c r="J1505" s="60"/>
      <c r="K1505" s="60"/>
      <c r="L1505" s="60"/>
      <c r="M1505" s="48"/>
      <c r="N1505" s="48"/>
      <c r="O1505" s="48"/>
      <c r="P1505" s="48"/>
      <c r="Q1505" s="48"/>
      <c r="R1505" s="48"/>
      <c r="S1505" s="48"/>
      <c r="T1505" s="48"/>
      <c r="U1505" s="48"/>
      <c r="V1505" s="48"/>
      <c r="W1505" s="48"/>
      <c r="X1505" s="48"/>
      <c r="Y1505" s="48"/>
      <c r="Z1505" s="48"/>
      <c r="AA1505" s="48"/>
      <c r="AB1505" s="48"/>
      <c r="AC1505" s="48"/>
      <c r="AD1505" s="48"/>
      <c r="AE1505" s="48"/>
      <c r="AF1505" s="48"/>
      <c r="AG1505" s="48"/>
      <c r="AH1505" s="48"/>
      <c r="AI1505" s="48"/>
      <c r="AJ1505" s="48"/>
      <c r="AK1505" s="48"/>
      <c r="AL1505" s="48"/>
      <c r="AM1505" s="48"/>
      <c r="AN1505" s="48"/>
      <c r="AO1505" s="48"/>
      <c r="AP1505" s="48"/>
      <c r="AQ1505" s="48"/>
      <c r="AR1505" s="48"/>
      <c r="AS1505" s="48"/>
      <c r="AT1505" s="48"/>
      <c r="AU1505" s="48"/>
      <c r="AV1505" s="48"/>
      <c r="AW1505" s="48"/>
      <c r="AX1505" s="48"/>
      <c r="AY1505" s="48"/>
      <c r="AZ1505" s="48"/>
      <c r="BA1505" s="48"/>
      <c r="BB1505" s="48"/>
      <c r="BC1505" s="48"/>
      <c r="BD1505" s="48"/>
      <c r="BE1505" s="48"/>
      <c r="BF1505" s="48"/>
      <c r="BG1505" s="48"/>
      <c r="BH1505" s="48"/>
      <c r="BI1505" s="158"/>
      <c r="BJ1505" s="158"/>
      <c r="BK1505" s="48"/>
      <c r="BL1505" s="307"/>
      <c r="BM1505" s="48"/>
      <c r="BN1505" s="48"/>
      <c r="BO1505" s="48"/>
      <c r="BP1505" s="48"/>
      <c r="BQ1505" s="48"/>
      <c r="BR1505" s="48"/>
      <c r="BS1505" s="48"/>
      <c r="BT1505" s="48"/>
      <c r="BU1505" s="48"/>
      <c r="BV1505" s="48"/>
      <c r="BW1505" s="48"/>
      <c r="BX1505" s="48"/>
      <c r="BY1505" s="48"/>
      <c r="BZ1505" s="328"/>
      <c r="CA1505" s="48"/>
      <c r="CB1505" s="48"/>
      <c r="CC1505" s="48"/>
      <c r="CD1505" s="48"/>
      <c r="CE1505" s="48"/>
      <c r="CF1505" s="48"/>
      <c r="CG1505" s="48"/>
      <c r="CH1505" s="48"/>
      <c r="CI1505" s="48"/>
      <c r="CJ1505" s="48"/>
      <c r="CK1505" s="48"/>
      <c r="CL1505" s="48"/>
      <c r="CM1505" s="48"/>
      <c r="CN1505" s="48"/>
      <c r="CO1505" s="48"/>
      <c r="CP1505" s="48"/>
      <c r="CQ1505" s="48"/>
      <c r="CR1505" s="48"/>
      <c r="CS1505" s="48"/>
      <c r="CT1505" s="48"/>
      <c r="CU1505" s="48"/>
      <c r="CV1505" s="48"/>
      <c r="CW1505" s="48"/>
      <c r="CX1505" s="48"/>
      <c r="CY1505" s="48"/>
      <c r="CZ1505" s="48"/>
      <c r="DA1505" s="48"/>
      <c r="DB1505" s="48"/>
      <c r="DC1505" s="48"/>
      <c r="DD1505" s="48"/>
      <c r="DE1505" s="48"/>
      <c r="DF1505" s="48"/>
      <c r="DG1505" s="48"/>
      <c r="DH1505" s="48"/>
      <c r="DI1505" s="48"/>
      <c r="DJ1505" s="48"/>
      <c r="DK1505" s="48"/>
      <c r="DL1505" s="48"/>
      <c r="DM1505" s="48"/>
      <c r="DN1505" s="48"/>
      <c r="DO1505" s="48"/>
      <c r="DP1505" s="48"/>
      <c r="DQ1505" s="48"/>
      <c r="DR1505" s="48"/>
      <c r="DS1505" s="48"/>
      <c r="DT1505" s="48"/>
      <c r="DU1505" s="48"/>
      <c r="DV1505" s="48"/>
      <c r="DW1505" s="48"/>
      <c r="DX1505" s="48"/>
      <c r="DY1505" s="48"/>
      <c r="DZ1505" s="48"/>
      <c r="EA1505" s="48"/>
      <c r="EB1505" s="48"/>
      <c r="EC1505" s="48"/>
      <c r="ED1505" s="48"/>
      <c r="EE1505" s="48"/>
      <c r="EF1505" s="48"/>
      <c r="EG1505" s="48"/>
      <c r="EH1505" s="48"/>
      <c r="EI1505" s="48"/>
      <c r="EJ1505" s="48"/>
      <c r="EK1505" s="48"/>
      <c r="EL1505" s="48"/>
      <c r="ET1505" s="33" t="s">
        <v>2087</v>
      </c>
      <c r="EU1505" s="33" t="s">
        <v>2085</v>
      </c>
    </row>
    <row r="1506" spans="1:151" ht="12" hidden="1" customHeight="1">
      <c r="A1506" s="48"/>
      <c r="B1506" s="60"/>
      <c r="C1506" s="48"/>
      <c r="D1506" s="60"/>
      <c r="E1506" s="60"/>
      <c r="F1506" s="60"/>
      <c r="G1506" s="60"/>
      <c r="H1506" s="60"/>
      <c r="I1506" s="60"/>
      <c r="J1506" s="60"/>
      <c r="K1506" s="60"/>
      <c r="L1506" s="60"/>
      <c r="M1506" s="48"/>
      <c r="N1506" s="48"/>
      <c r="O1506" s="48"/>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158"/>
      <c r="BJ1506" s="158"/>
      <c r="BK1506" s="48"/>
      <c r="BL1506" s="307"/>
      <c r="BM1506" s="48"/>
      <c r="BN1506" s="48"/>
      <c r="BO1506" s="48"/>
      <c r="BP1506" s="48"/>
      <c r="BQ1506" s="48"/>
      <c r="BR1506" s="48"/>
      <c r="BS1506" s="48"/>
      <c r="BT1506" s="48"/>
      <c r="BU1506" s="48"/>
      <c r="BV1506" s="48"/>
      <c r="BW1506" s="48"/>
      <c r="BX1506" s="48"/>
      <c r="BY1506" s="48"/>
      <c r="BZ1506" s="328"/>
      <c r="CA1506" s="48"/>
      <c r="CB1506" s="48"/>
      <c r="CC1506" s="48"/>
      <c r="CD1506" s="48"/>
      <c r="CE1506" s="48"/>
      <c r="CF1506" s="48"/>
      <c r="CG1506" s="48"/>
      <c r="CH1506" s="48"/>
      <c r="CI1506" s="48"/>
      <c r="CJ1506" s="48"/>
      <c r="CK1506" s="48"/>
      <c r="CL1506" s="48"/>
      <c r="CM1506" s="48"/>
      <c r="CN1506" s="48"/>
      <c r="CO1506" s="48"/>
      <c r="CP1506" s="48"/>
      <c r="CQ1506" s="48"/>
      <c r="CR1506" s="48"/>
      <c r="CS1506" s="48"/>
      <c r="CT1506" s="48"/>
      <c r="CU1506" s="48"/>
      <c r="CV1506" s="48"/>
      <c r="CW1506" s="48"/>
      <c r="CX1506" s="48"/>
      <c r="CY1506" s="48"/>
      <c r="CZ1506" s="48"/>
      <c r="DA1506" s="48"/>
      <c r="DB1506" s="48"/>
      <c r="DC1506" s="48"/>
      <c r="DD1506" s="48"/>
      <c r="DE1506" s="48"/>
      <c r="DF1506" s="48"/>
      <c r="DG1506" s="48"/>
      <c r="DH1506" s="48"/>
      <c r="DI1506" s="48"/>
      <c r="DJ1506" s="48"/>
      <c r="DK1506" s="48"/>
      <c r="DL1506" s="48"/>
      <c r="DM1506" s="48"/>
      <c r="DN1506" s="48"/>
      <c r="DO1506" s="48"/>
      <c r="DP1506" s="48"/>
      <c r="DQ1506" s="48"/>
      <c r="DR1506" s="48"/>
      <c r="DS1506" s="48"/>
      <c r="DT1506" s="48"/>
      <c r="DU1506" s="48"/>
      <c r="DV1506" s="48"/>
      <c r="DW1506" s="48"/>
      <c r="DX1506" s="48"/>
      <c r="DY1506" s="48"/>
      <c r="DZ1506" s="48"/>
      <c r="EA1506" s="48"/>
      <c r="EB1506" s="48"/>
      <c r="EC1506" s="48"/>
      <c r="ED1506" s="48"/>
      <c r="EE1506" s="48"/>
      <c r="EF1506" s="48"/>
      <c r="EG1506" s="48"/>
      <c r="EH1506" s="48"/>
      <c r="EI1506" s="48"/>
      <c r="EJ1506" s="48"/>
      <c r="EK1506" s="48"/>
      <c r="EL1506" s="48"/>
      <c r="ET1506" s="33" t="s">
        <v>2088</v>
      </c>
      <c r="EU1506" s="33" t="s">
        <v>2086</v>
      </c>
    </row>
    <row r="1507" spans="1:151" ht="12" hidden="1" customHeight="1">
      <c r="A1507" s="48"/>
      <c r="B1507" s="60"/>
      <c r="C1507" s="48"/>
      <c r="D1507" s="60"/>
      <c r="E1507" s="60"/>
      <c r="F1507" s="60"/>
      <c r="G1507" s="60"/>
      <c r="H1507" s="60"/>
      <c r="I1507" s="60"/>
      <c r="J1507" s="60"/>
      <c r="K1507" s="60"/>
      <c r="L1507" s="60"/>
      <c r="M1507" s="48"/>
      <c r="N1507" s="48"/>
      <c r="O1507" s="48"/>
      <c r="P1507" s="48"/>
      <c r="Q1507" s="48"/>
      <c r="R1507" s="48"/>
      <c r="S1507" s="48"/>
      <c r="T1507" s="48"/>
      <c r="U1507" s="48"/>
      <c r="V1507" s="48"/>
      <c r="W1507" s="48"/>
      <c r="X1507" s="48"/>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158"/>
      <c r="BJ1507" s="158"/>
      <c r="BK1507" s="48"/>
      <c r="BL1507" s="307"/>
      <c r="BM1507" s="48"/>
      <c r="BN1507" s="48"/>
      <c r="BO1507" s="48"/>
      <c r="BP1507" s="48"/>
      <c r="BQ1507" s="48"/>
      <c r="BR1507" s="48"/>
      <c r="BS1507" s="48"/>
      <c r="BT1507" s="48"/>
      <c r="BU1507" s="48"/>
      <c r="BV1507" s="48"/>
      <c r="BW1507" s="48"/>
      <c r="BX1507" s="48"/>
      <c r="BY1507" s="48"/>
      <c r="BZ1507" s="328"/>
      <c r="CA1507" s="48"/>
      <c r="CB1507" s="48"/>
      <c r="CC1507" s="48"/>
      <c r="CD1507" s="48"/>
      <c r="CE1507" s="48"/>
      <c r="CF1507" s="48"/>
      <c r="CG1507" s="48"/>
      <c r="CH1507" s="48"/>
      <c r="CI1507" s="48"/>
      <c r="CJ1507" s="48"/>
      <c r="CK1507" s="48"/>
      <c r="CL1507" s="48"/>
      <c r="CM1507" s="48"/>
      <c r="CN1507" s="48"/>
      <c r="CO1507" s="48"/>
      <c r="CP1507" s="48"/>
      <c r="CQ1507" s="48"/>
      <c r="CR1507" s="48"/>
      <c r="CS1507" s="48"/>
      <c r="CT1507" s="48"/>
      <c r="CU1507" s="48"/>
      <c r="CV1507" s="48"/>
      <c r="CW1507" s="48"/>
      <c r="CX1507" s="48"/>
      <c r="CY1507" s="48"/>
      <c r="CZ1507" s="48"/>
      <c r="DA1507" s="48"/>
      <c r="DB1507" s="48"/>
      <c r="DC1507" s="48"/>
      <c r="DD1507" s="48"/>
      <c r="DE1507" s="48"/>
      <c r="DF1507" s="48"/>
      <c r="DG1507" s="48"/>
      <c r="DH1507" s="48"/>
      <c r="DI1507" s="48"/>
      <c r="DJ1507" s="48"/>
      <c r="DK1507" s="48"/>
      <c r="DL1507" s="48"/>
      <c r="DM1507" s="48"/>
      <c r="DN1507" s="48"/>
      <c r="DO1507" s="48"/>
      <c r="DP1507" s="48"/>
      <c r="DQ1507" s="48"/>
      <c r="DR1507" s="48"/>
      <c r="DS1507" s="48"/>
      <c r="DT1507" s="48"/>
      <c r="DU1507" s="48"/>
      <c r="DV1507" s="48"/>
      <c r="DW1507" s="48"/>
      <c r="DX1507" s="48"/>
      <c r="DY1507" s="48"/>
      <c r="DZ1507" s="48"/>
      <c r="EA1507" s="48"/>
      <c r="EB1507" s="48"/>
      <c r="EC1507" s="48"/>
      <c r="ED1507" s="48"/>
      <c r="EE1507" s="48"/>
      <c r="EF1507" s="48"/>
      <c r="EG1507" s="48"/>
      <c r="EH1507" s="48"/>
      <c r="EI1507" s="48"/>
      <c r="EJ1507" s="48"/>
      <c r="EK1507" s="48"/>
      <c r="EL1507" s="48"/>
      <c r="ET1507" s="33" t="s">
        <v>2089</v>
      </c>
      <c r="EU1507" s="33" t="s">
        <v>2087</v>
      </c>
    </row>
    <row r="1508" spans="1:151" ht="12" hidden="1" customHeight="1">
      <c r="A1508" s="48"/>
      <c r="B1508" s="60"/>
      <c r="C1508" s="48"/>
      <c r="D1508" s="60"/>
      <c r="E1508" s="60"/>
      <c r="F1508" s="60"/>
      <c r="G1508" s="60"/>
      <c r="H1508" s="60"/>
      <c r="I1508" s="60"/>
      <c r="J1508" s="60"/>
      <c r="K1508" s="60"/>
      <c r="L1508" s="60"/>
      <c r="M1508" s="48"/>
      <c r="N1508" s="48"/>
      <c r="O1508" s="48"/>
      <c r="P1508" s="48"/>
      <c r="Q1508" s="48"/>
      <c r="R1508" s="48"/>
      <c r="S1508" s="48"/>
      <c r="T1508" s="48"/>
      <c r="U1508" s="48"/>
      <c r="V1508" s="48"/>
      <c r="W1508" s="48"/>
      <c r="X1508" s="48"/>
      <c r="Y1508" s="48"/>
      <c r="Z1508" s="48"/>
      <c r="AA1508" s="48"/>
      <c r="AB1508" s="48"/>
      <c r="AC1508" s="48"/>
      <c r="AD1508" s="48"/>
      <c r="AE1508" s="48"/>
      <c r="AF1508" s="48"/>
      <c r="AG1508" s="48"/>
      <c r="AH1508" s="48"/>
      <c r="AI1508" s="48"/>
      <c r="AJ1508" s="48"/>
      <c r="AK1508" s="48"/>
      <c r="AL1508" s="48"/>
      <c r="AM1508" s="48"/>
      <c r="AN1508" s="48"/>
      <c r="AO1508" s="48"/>
      <c r="AP1508" s="48"/>
      <c r="AQ1508" s="48"/>
      <c r="AR1508" s="48"/>
      <c r="AS1508" s="48"/>
      <c r="AT1508" s="48"/>
      <c r="AU1508" s="48"/>
      <c r="AV1508" s="48"/>
      <c r="AW1508" s="48"/>
      <c r="AX1508" s="48"/>
      <c r="AY1508" s="48"/>
      <c r="AZ1508" s="48"/>
      <c r="BA1508" s="48"/>
      <c r="BB1508" s="48"/>
      <c r="BC1508" s="48"/>
      <c r="BD1508" s="48"/>
      <c r="BE1508" s="48"/>
      <c r="BF1508" s="48"/>
      <c r="BG1508" s="48"/>
      <c r="BH1508" s="48"/>
      <c r="BI1508" s="158"/>
      <c r="BJ1508" s="158"/>
      <c r="BK1508" s="48"/>
      <c r="BL1508" s="307"/>
      <c r="BM1508" s="48"/>
      <c r="BN1508" s="48"/>
      <c r="BO1508" s="48"/>
      <c r="BP1508" s="48"/>
      <c r="BQ1508" s="48"/>
      <c r="BR1508" s="48"/>
      <c r="BS1508" s="48"/>
      <c r="BT1508" s="48"/>
      <c r="BU1508" s="48"/>
      <c r="BV1508" s="48"/>
      <c r="BW1508" s="48"/>
      <c r="BX1508" s="48"/>
      <c r="BY1508" s="48"/>
      <c r="BZ1508" s="328"/>
      <c r="CA1508" s="48"/>
      <c r="CB1508" s="48"/>
      <c r="CC1508" s="48"/>
      <c r="CD1508" s="48"/>
      <c r="CE1508" s="48"/>
      <c r="CF1508" s="48"/>
      <c r="CG1508" s="48"/>
      <c r="CH1508" s="48"/>
      <c r="CI1508" s="48"/>
      <c r="CJ1508" s="48"/>
      <c r="CK1508" s="48"/>
      <c r="CL1508" s="48"/>
      <c r="CM1508" s="48"/>
      <c r="CN1508" s="48"/>
      <c r="CO1508" s="48"/>
      <c r="CP1508" s="48"/>
      <c r="CQ1508" s="48"/>
      <c r="CR1508" s="48"/>
      <c r="CS1508" s="48"/>
      <c r="CT1508" s="48"/>
      <c r="CU1508" s="48"/>
      <c r="CV1508" s="48"/>
      <c r="CW1508" s="48"/>
      <c r="CX1508" s="48"/>
      <c r="CY1508" s="48"/>
      <c r="CZ1508" s="48"/>
      <c r="DA1508" s="48"/>
      <c r="DB1508" s="48"/>
      <c r="DC1508" s="48"/>
      <c r="DD1508" s="48"/>
      <c r="DE1508" s="48"/>
      <c r="DF1508" s="48"/>
      <c r="DG1508" s="48"/>
      <c r="DH1508" s="48"/>
      <c r="DI1508" s="48"/>
      <c r="DJ1508" s="48"/>
      <c r="DK1508" s="48"/>
      <c r="DL1508" s="48"/>
      <c r="DM1508" s="48"/>
      <c r="DN1508" s="48"/>
      <c r="DO1508" s="48"/>
      <c r="DP1508" s="48"/>
      <c r="DQ1508" s="48"/>
      <c r="DR1508" s="48"/>
      <c r="DS1508" s="48"/>
      <c r="DT1508" s="48"/>
      <c r="DU1508" s="48"/>
      <c r="DV1508" s="48"/>
      <c r="DW1508" s="48"/>
      <c r="DX1508" s="48"/>
      <c r="DY1508" s="48"/>
      <c r="DZ1508" s="48"/>
      <c r="EA1508" s="48"/>
      <c r="EB1508" s="48"/>
      <c r="EC1508" s="48"/>
      <c r="ED1508" s="48"/>
      <c r="EE1508" s="48"/>
      <c r="EF1508" s="48"/>
      <c r="EG1508" s="48"/>
      <c r="EH1508" s="48"/>
      <c r="EI1508" s="48"/>
      <c r="EJ1508" s="48"/>
      <c r="EK1508" s="48"/>
      <c r="EL1508" s="48"/>
      <c r="ET1508" s="33" t="s">
        <v>2090</v>
      </c>
      <c r="EU1508" s="33" t="s">
        <v>2088</v>
      </c>
    </row>
    <row r="1509" spans="1:151" ht="12" hidden="1" customHeight="1">
      <c r="A1509" s="48"/>
      <c r="B1509" s="60"/>
      <c r="C1509" s="48"/>
      <c r="D1509" s="60"/>
      <c r="E1509" s="60"/>
      <c r="F1509" s="60"/>
      <c r="G1509" s="60"/>
      <c r="H1509" s="60"/>
      <c r="I1509" s="60"/>
      <c r="J1509" s="60"/>
      <c r="K1509" s="60"/>
      <c r="L1509" s="60"/>
      <c r="M1509" s="48"/>
      <c r="N1509" s="48"/>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158"/>
      <c r="BJ1509" s="158"/>
      <c r="BK1509" s="48"/>
      <c r="BL1509" s="307"/>
      <c r="BM1509" s="48"/>
      <c r="BN1509" s="48"/>
      <c r="BO1509" s="48"/>
      <c r="BP1509" s="48"/>
      <c r="BQ1509" s="48"/>
      <c r="BR1509" s="48"/>
      <c r="BS1509" s="48"/>
      <c r="BT1509" s="48"/>
      <c r="BU1509" s="48"/>
      <c r="BV1509" s="48"/>
      <c r="BW1509" s="48"/>
      <c r="BX1509" s="48"/>
      <c r="BY1509" s="48"/>
      <c r="BZ1509" s="328"/>
      <c r="CA1509" s="48"/>
      <c r="CB1509" s="48"/>
      <c r="CC1509" s="48"/>
      <c r="CD1509" s="48"/>
      <c r="CE1509" s="48"/>
      <c r="CF1509" s="48"/>
      <c r="CG1509" s="48"/>
      <c r="CH1509" s="48"/>
      <c r="CI1509" s="48"/>
      <c r="CJ1509" s="48"/>
      <c r="CK1509" s="48"/>
      <c r="CL1509" s="48"/>
      <c r="CM1509" s="48"/>
      <c r="CN1509" s="48"/>
      <c r="CO1509" s="48"/>
      <c r="CP1509" s="48"/>
      <c r="CQ1509" s="48"/>
      <c r="CR1509" s="48"/>
      <c r="CS1509" s="48"/>
      <c r="CT1509" s="48"/>
      <c r="CU1509" s="48"/>
      <c r="CV1509" s="48"/>
      <c r="CW1509" s="48"/>
      <c r="CX1509" s="48"/>
      <c r="CY1509" s="48"/>
      <c r="CZ1509" s="48"/>
      <c r="DA1509" s="48"/>
      <c r="DB1509" s="48"/>
      <c r="DC1509" s="48"/>
      <c r="DD1509" s="48"/>
      <c r="DE1509" s="48"/>
      <c r="DF1509" s="48"/>
      <c r="DG1509" s="48"/>
      <c r="DH1509" s="48"/>
      <c r="DI1509" s="48"/>
      <c r="DJ1509" s="48"/>
      <c r="DK1509" s="48"/>
      <c r="DL1509" s="48"/>
      <c r="DM1509" s="48"/>
      <c r="DN1509" s="48"/>
      <c r="DO1509" s="48"/>
      <c r="DP1509" s="48"/>
      <c r="DQ1509" s="48"/>
      <c r="DR1509" s="48"/>
      <c r="DS1509" s="48"/>
      <c r="DT1509" s="48"/>
      <c r="DU1509" s="48"/>
      <c r="DV1509" s="48"/>
      <c r="DW1509" s="48"/>
      <c r="DX1509" s="48"/>
      <c r="DY1509" s="48"/>
      <c r="DZ1509" s="48"/>
      <c r="EA1509" s="48"/>
      <c r="EB1509" s="48"/>
      <c r="EC1509" s="48"/>
      <c r="ED1509" s="48"/>
      <c r="EE1509" s="48"/>
      <c r="EF1509" s="48"/>
      <c r="EG1509" s="48"/>
      <c r="EH1509" s="48"/>
      <c r="EI1509" s="48"/>
      <c r="EJ1509" s="48"/>
      <c r="EK1509" s="48"/>
      <c r="EL1509" s="48"/>
      <c r="ET1509" s="33" t="s">
        <v>2091</v>
      </c>
      <c r="EU1509" s="33" t="s">
        <v>2089</v>
      </c>
    </row>
    <row r="1510" spans="1:151" ht="12" hidden="1" customHeight="1">
      <c r="A1510" s="48"/>
      <c r="B1510" s="60"/>
      <c r="C1510" s="48"/>
      <c r="D1510" s="60"/>
      <c r="E1510" s="60"/>
      <c r="F1510" s="60"/>
      <c r="G1510" s="60"/>
      <c r="H1510" s="60"/>
      <c r="I1510" s="60"/>
      <c r="J1510" s="60"/>
      <c r="K1510" s="60"/>
      <c r="L1510" s="60"/>
      <c r="M1510" s="48"/>
      <c r="N1510" s="48"/>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158"/>
      <c r="BJ1510" s="158"/>
      <c r="BK1510" s="48"/>
      <c r="BL1510" s="307"/>
      <c r="BM1510" s="48"/>
      <c r="BN1510" s="48"/>
      <c r="BO1510" s="48"/>
      <c r="BP1510" s="48"/>
      <c r="BQ1510" s="48"/>
      <c r="BR1510" s="48"/>
      <c r="BS1510" s="48"/>
      <c r="BT1510" s="48"/>
      <c r="BU1510" s="48"/>
      <c r="BV1510" s="48"/>
      <c r="BW1510" s="48"/>
      <c r="BX1510" s="48"/>
      <c r="BY1510" s="48"/>
      <c r="BZ1510" s="328"/>
      <c r="CA1510" s="48"/>
      <c r="CB1510" s="48"/>
      <c r="CC1510" s="48"/>
      <c r="CD1510" s="48"/>
      <c r="CE1510" s="48"/>
      <c r="CF1510" s="48"/>
      <c r="CG1510" s="48"/>
      <c r="CH1510" s="48"/>
      <c r="CI1510" s="48"/>
      <c r="CJ1510" s="48"/>
      <c r="CK1510" s="48"/>
      <c r="CL1510" s="48"/>
      <c r="CM1510" s="48"/>
      <c r="CN1510" s="48"/>
      <c r="CO1510" s="48"/>
      <c r="CP1510" s="48"/>
      <c r="CQ1510" s="48"/>
      <c r="CR1510" s="48"/>
      <c r="CS1510" s="48"/>
      <c r="CT1510" s="48"/>
      <c r="CU1510" s="48"/>
      <c r="CV1510" s="48"/>
      <c r="CW1510" s="48"/>
      <c r="CX1510" s="48"/>
      <c r="CY1510" s="48"/>
      <c r="CZ1510" s="48"/>
      <c r="DA1510" s="48"/>
      <c r="DB1510" s="48"/>
      <c r="DC1510" s="48"/>
      <c r="DD1510" s="48"/>
      <c r="DE1510" s="48"/>
      <c r="DF1510" s="48"/>
      <c r="DG1510" s="48"/>
      <c r="DH1510" s="48"/>
      <c r="DI1510" s="48"/>
      <c r="DJ1510" s="48"/>
      <c r="DK1510" s="48"/>
      <c r="DL1510" s="48"/>
      <c r="DM1510" s="48"/>
      <c r="DN1510" s="48"/>
      <c r="DO1510" s="48"/>
      <c r="DP1510" s="48"/>
      <c r="DQ1510" s="48"/>
      <c r="DR1510" s="48"/>
      <c r="DS1510" s="48"/>
      <c r="DT1510" s="48"/>
      <c r="DU1510" s="48"/>
      <c r="DV1510" s="48"/>
      <c r="DW1510" s="48"/>
      <c r="DX1510" s="48"/>
      <c r="DY1510" s="48"/>
      <c r="DZ1510" s="48"/>
      <c r="EA1510" s="48"/>
      <c r="EB1510" s="48"/>
      <c r="EC1510" s="48"/>
      <c r="ED1510" s="48"/>
      <c r="EE1510" s="48"/>
      <c r="EF1510" s="48"/>
      <c r="EG1510" s="48"/>
      <c r="EH1510" s="48"/>
      <c r="EI1510" s="48"/>
      <c r="EJ1510" s="48"/>
      <c r="EK1510" s="48"/>
      <c r="EL1510" s="48"/>
      <c r="ET1510" s="33" t="s">
        <v>2092</v>
      </c>
      <c r="EU1510" s="33" t="s">
        <v>2090</v>
      </c>
    </row>
    <row r="1511" spans="1:151" ht="12" hidden="1" customHeight="1">
      <c r="A1511" s="48"/>
      <c r="B1511" s="60"/>
      <c r="C1511" s="48"/>
      <c r="D1511" s="60"/>
      <c r="E1511" s="60"/>
      <c r="F1511" s="60"/>
      <c r="G1511" s="60"/>
      <c r="H1511" s="60"/>
      <c r="I1511" s="60"/>
      <c r="J1511" s="60"/>
      <c r="K1511" s="60"/>
      <c r="L1511" s="60"/>
      <c r="M1511" s="48"/>
      <c r="N1511" s="48"/>
      <c r="O1511" s="48"/>
      <c r="P1511" s="48"/>
      <c r="Q1511" s="48"/>
      <c r="R1511" s="48"/>
      <c r="S1511" s="48"/>
      <c r="T1511" s="48"/>
      <c r="U1511" s="48"/>
      <c r="V1511" s="48"/>
      <c r="W1511" s="48"/>
      <c r="X1511" s="48"/>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158"/>
      <c r="BJ1511" s="158"/>
      <c r="BK1511" s="48"/>
      <c r="BL1511" s="307"/>
      <c r="BM1511" s="48"/>
      <c r="BN1511" s="48"/>
      <c r="BO1511" s="48"/>
      <c r="BP1511" s="48"/>
      <c r="BQ1511" s="48"/>
      <c r="BR1511" s="48"/>
      <c r="BS1511" s="48"/>
      <c r="BT1511" s="48"/>
      <c r="BU1511" s="48"/>
      <c r="BV1511" s="48"/>
      <c r="BW1511" s="48"/>
      <c r="BX1511" s="48"/>
      <c r="BY1511" s="48"/>
      <c r="BZ1511" s="328"/>
      <c r="CA1511" s="48"/>
      <c r="CB1511" s="48"/>
      <c r="CC1511" s="48"/>
      <c r="CD1511" s="48"/>
      <c r="CE1511" s="48"/>
      <c r="CF1511" s="48"/>
      <c r="CG1511" s="48"/>
      <c r="CH1511" s="48"/>
      <c r="CI1511" s="48"/>
      <c r="CJ1511" s="48"/>
      <c r="CK1511" s="48"/>
      <c r="CL1511" s="48"/>
      <c r="CM1511" s="48"/>
      <c r="CN1511" s="48"/>
      <c r="CO1511" s="48"/>
      <c r="CP1511" s="48"/>
      <c r="CQ1511" s="48"/>
      <c r="CR1511" s="48"/>
      <c r="CS1511" s="48"/>
      <c r="CT1511" s="48"/>
      <c r="CU1511" s="48"/>
      <c r="CV1511" s="48"/>
      <c r="CW1511" s="48"/>
      <c r="CX1511" s="48"/>
      <c r="CY1511" s="48"/>
      <c r="CZ1511" s="48"/>
      <c r="DA1511" s="48"/>
      <c r="DB1511" s="48"/>
      <c r="DC1511" s="48"/>
      <c r="DD1511" s="48"/>
      <c r="DE1511" s="48"/>
      <c r="DF1511" s="48"/>
      <c r="DG1511" s="48"/>
      <c r="DH1511" s="48"/>
      <c r="DI1511" s="48"/>
      <c r="DJ1511" s="48"/>
      <c r="DK1511" s="48"/>
      <c r="DL1511" s="48"/>
      <c r="DM1511" s="48"/>
      <c r="DN1511" s="48"/>
      <c r="DO1511" s="48"/>
      <c r="DP1511" s="48"/>
      <c r="DQ1511" s="48"/>
      <c r="DR1511" s="48"/>
      <c r="DS1511" s="48"/>
      <c r="DT1511" s="48"/>
      <c r="DU1511" s="48"/>
      <c r="DV1511" s="48"/>
      <c r="DW1511" s="48"/>
      <c r="DX1511" s="48"/>
      <c r="DY1511" s="48"/>
      <c r="DZ1511" s="48"/>
      <c r="EA1511" s="48"/>
      <c r="EB1511" s="48"/>
      <c r="EC1511" s="48"/>
      <c r="ED1511" s="48"/>
      <c r="EE1511" s="48"/>
      <c r="EF1511" s="48"/>
      <c r="EG1511" s="48"/>
      <c r="EH1511" s="48"/>
      <c r="EI1511" s="48"/>
      <c r="EJ1511" s="48"/>
      <c r="EK1511" s="48"/>
      <c r="EL1511" s="48"/>
      <c r="ET1511" s="33" t="s">
        <v>2093</v>
      </c>
      <c r="EU1511" s="33" t="s">
        <v>2091</v>
      </c>
    </row>
    <row r="1512" spans="1:151" ht="12" hidden="1" customHeight="1">
      <c r="A1512" s="48"/>
      <c r="B1512" s="60"/>
      <c r="C1512" s="48"/>
      <c r="D1512" s="60"/>
      <c r="E1512" s="60"/>
      <c r="F1512" s="60"/>
      <c r="G1512" s="60"/>
      <c r="H1512" s="60"/>
      <c r="I1512" s="60"/>
      <c r="J1512" s="60"/>
      <c r="K1512" s="60"/>
      <c r="L1512" s="60"/>
      <c r="M1512" s="48"/>
      <c r="N1512" s="48"/>
      <c r="O1512" s="48"/>
      <c r="P1512" s="48"/>
      <c r="Q1512" s="48"/>
      <c r="R1512" s="48"/>
      <c r="S1512" s="48"/>
      <c r="T1512" s="48"/>
      <c r="U1512" s="48"/>
      <c r="V1512" s="48"/>
      <c r="W1512" s="48"/>
      <c r="X1512" s="48"/>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158"/>
      <c r="BJ1512" s="158"/>
      <c r="BK1512" s="48"/>
      <c r="BL1512" s="307"/>
      <c r="BM1512" s="48"/>
      <c r="BN1512" s="48"/>
      <c r="BO1512" s="48"/>
      <c r="BP1512" s="48"/>
      <c r="BQ1512" s="48"/>
      <c r="BR1512" s="48"/>
      <c r="BS1512" s="48"/>
      <c r="BT1512" s="48"/>
      <c r="BU1512" s="48"/>
      <c r="BV1512" s="48"/>
      <c r="BW1512" s="48"/>
      <c r="BX1512" s="48"/>
      <c r="BY1512" s="48"/>
      <c r="BZ1512" s="328"/>
      <c r="CA1512" s="48"/>
      <c r="CB1512" s="48"/>
      <c r="CC1512" s="48"/>
      <c r="CD1512" s="48"/>
      <c r="CE1512" s="48"/>
      <c r="CF1512" s="48"/>
      <c r="CG1512" s="48"/>
      <c r="CH1512" s="48"/>
      <c r="CI1512" s="48"/>
      <c r="CJ1512" s="48"/>
      <c r="CK1512" s="48"/>
      <c r="CL1512" s="48"/>
      <c r="CM1512" s="48"/>
      <c r="CN1512" s="48"/>
      <c r="CO1512" s="48"/>
      <c r="CP1512" s="48"/>
      <c r="CQ1512" s="48"/>
      <c r="CR1512" s="48"/>
      <c r="CS1512" s="48"/>
      <c r="CT1512" s="48"/>
      <c r="CU1512" s="48"/>
      <c r="CV1512" s="48"/>
      <c r="CW1512" s="48"/>
      <c r="CX1512" s="48"/>
      <c r="CY1512" s="48"/>
      <c r="CZ1512" s="48"/>
      <c r="DA1512" s="48"/>
      <c r="DB1512" s="48"/>
      <c r="DC1512" s="48"/>
      <c r="DD1512" s="48"/>
      <c r="DE1512" s="48"/>
      <c r="DF1512" s="48"/>
      <c r="DG1512" s="48"/>
      <c r="DH1512" s="48"/>
      <c r="DI1512" s="48"/>
      <c r="DJ1512" s="48"/>
      <c r="DK1512" s="48"/>
      <c r="DL1512" s="48"/>
      <c r="DM1512" s="48"/>
      <c r="DN1512" s="48"/>
      <c r="DO1512" s="48"/>
      <c r="DP1512" s="48"/>
      <c r="DQ1512" s="48"/>
      <c r="DR1512" s="48"/>
      <c r="DS1512" s="48"/>
      <c r="DT1512" s="48"/>
      <c r="DU1512" s="48"/>
      <c r="DV1512" s="48"/>
      <c r="DW1512" s="48"/>
      <c r="DX1512" s="48"/>
      <c r="DY1512" s="48"/>
      <c r="DZ1512" s="48"/>
      <c r="EA1512" s="48"/>
      <c r="EB1512" s="48"/>
      <c r="EC1512" s="48"/>
      <c r="ED1512" s="48"/>
      <c r="EE1512" s="48"/>
      <c r="EF1512" s="48"/>
      <c r="EG1512" s="48"/>
      <c r="EH1512" s="48"/>
      <c r="EI1512" s="48"/>
      <c r="EJ1512" s="48"/>
      <c r="EK1512" s="48"/>
      <c r="EL1512" s="48"/>
      <c r="ET1512" s="33" t="s">
        <v>2094</v>
      </c>
      <c r="EU1512" s="33" t="s">
        <v>2092</v>
      </c>
    </row>
    <row r="1513" spans="1:151" ht="12" hidden="1" customHeight="1">
      <c r="A1513" s="48"/>
      <c r="B1513" s="60"/>
      <c r="C1513" s="48"/>
      <c r="D1513" s="60"/>
      <c r="E1513" s="60"/>
      <c r="F1513" s="60"/>
      <c r="G1513" s="60"/>
      <c r="H1513" s="60"/>
      <c r="I1513" s="60"/>
      <c r="J1513" s="60"/>
      <c r="K1513" s="60"/>
      <c r="L1513" s="60"/>
      <c r="M1513" s="48"/>
      <c r="N1513" s="48"/>
      <c r="O1513" s="48"/>
      <c r="P1513" s="48"/>
      <c r="Q1513" s="48"/>
      <c r="R1513" s="48"/>
      <c r="S1513" s="48"/>
      <c r="T1513" s="48"/>
      <c r="U1513" s="48"/>
      <c r="V1513" s="48"/>
      <c r="W1513" s="48"/>
      <c r="X1513" s="48"/>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158"/>
      <c r="BJ1513" s="158"/>
      <c r="BK1513" s="48"/>
      <c r="BL1513" s="307"/>
      <c r="BM1513" s="48"/>
      <c r="BN1513" s="48"/>
      <c r="BO1513" s="48"/>
      <c r="BP1513" s="48"/>
      <c r="BQ1513" s="48"/>
      <c r="BR1513" s="48"/>
      <c r="BS1513" s="48"/>
      <c r="BT1513" s="48"/>
      <c r="BU1513" s="48"/>
      <c r="BV1513" s="48"/>
      <c r="BW1513" s="48"/>
      <c r="BX1513" s="48"/>
      <c r="BY1513" s="48"/>
      <c r="BZ1513" s="328"/>
      <c r="CA1513" s="48"/>
      <c r="CB1513" s="48"/>
      <c r="CC1513" s="48"/>
      <c r="CD1513" s="48"/>
      <c r="CE1513" s="48"/>
      <c r="CF1513" s="48"/>
      <c r="CG1513" s="48"/>
      <c r="CH1513" s="48"/>
      <c r="CI1513" s="48"/>
      <c r="CJ1513" s="48"/>
      <c r="CK1513" s="48"/>
      <c r="CL1513" s="48"/>
      <c r="CM1513" s="48"/>
      <c r="CN1513" s="48"/>
      <c r="CO1513" s="48"/>
      <c r="CP1513" s="48"/>
      <c r="CQ1513" s="48"/>
      <c r="CR1513" s="48"/>
      <c r="CS1513" s="48"/>
      <c r="CT1513" s="48"/>
      <c r="CU1513" s="48"/>
      <c r="CV1513" s="48"/>
      <c r="CW1513" s="48"/>
      <c r="CX1513" s="48"/>
      <c r="CY1513" s="48"/>
      <c r="CZ1513" s="48"/>
      <c r="DA1513" s="48"/>
      <c r="DB1513" s="48"/>
      <c r="DC1513" s="48"/>
      <c r="DD1513" s="48"/>
      <c r="DE1513" s="48"/>
      <c r="DF1513" s="48"/>
      <c r="DG1513" s="48"/>
      <c r="DH1513" s="48"/>
      <c r="DI1513" s="48"/>
      <c r="DJ1513" s="48"/>
      <c r="DK1513" s="48"/>
      <c r="DL1513" s="48"/>
      <c r="DM1513" s="48"/>
      <c r="DN1513" s="48"/>
      <c r="DO1513" s="48"/>
      <c r="DP1513" s="48"/>
      <c r="DQ1513" s="48"/>
      <c r="DR1513" s="48"/>
      <c r="DS1513" s="48"/>
      <c r="DT1513" s="48"/>
      <c r="DU1513" s="48"/>
      <c r="DV1513" s="48"/>
      <c r="DW1513" s="48"/>
      <c r="DX1513" s="48"/>
      <c r="DY1513" s="48"/>
      <c r="DZ1513" s="48"/>
      <c r="EA1513" s="48"/>
      <c r="EB1513" s="48"/>
      <c r="EC1513" s="48"/>
      <c r="ED1513" s="48"/>
      <c r="EE1513" s="48"/>
      <c r="EF1513" s="48"/>
      <c r="EG1513" s="48"/>
      <c r="EH1513" s="48"/>
      <c r="EI1513" s="48"/>
      <c r="EJ1513" s="48"/>
      <c r="EK1513" s="48"/>
      <c r="EL1513" s="48"/>
      <c r="ET1513" s="33" t="s">
        <v>2095</v>
      </c>
      <c r="EU1513" s="33" t="s">
        <v>2093</v>
      </c>
    </row>
    <row r="1514" spans="1:151" ht="12" hidden="1" customHeight="1">
      <c r="A1514" s="48"/>
      <c r="B1514" s="60"/>
      <c r="C1514" s="48"/>
      <c r="D1514" s="60"/>
      <c r="E1514" s="60"/>
      <c r="F1514" s="60"/>
      <c r="G1514" s="60"/>
      <c r="H1514" s="60"/>
      <c r="I1514" s="60"/>
      <c r="J1514" s="60"/>
      <c r="K1514" s="60"/>
      <c r="L1514" s="60"/>
      <c r="M1514" s="48"/>
      <c r="N1514" s="48"/>
      <c r="O1514" s="48"/>
      <c r="P1514" s="48"/>
      <c r="Q1514" s="48"/>
      <c r="R1514" s="48"/>
      <c r="S1514" s="48"/>
      <c r="T1514" s="48"/>
      <c r="U1514" s="48"/>
      <c r="V1514" s="48"/>
      <c r="W1514" s="48"/>
      <c r="X1514" s="48"/>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158"/>
      <c r="BJ1514" s="158"/>
      <c r="BK1514" s="48"/>
      <c r="BL1514" s="307"/>
      <c r="BM1514" s="48"/>
      <c r="BN1514" s="48"/>
      <c r="BO1514" s="48"/>
      <c r="BP1514" s="48"/>
      <c r="BQ1514" s="48"/>
      <c r="BR1514" s="48"/>
      <c r="BS1514" s="48"/>
      <c r="BT1514" s="48"/>
      <c r="BU1514" s="48"/>
      <c r="BV1514" s="48"/>
      <c r="BW1514" s="48"/>
      <c r="BX1514" s="48"/>
      <c r="BY1514" s="48"/>
      <c r="BZ1514" s="328"/>
      <c r="CA1514" s="48"/>
      <c r="CB1514" s="48"/>
      <c r="CC1514" s="48"/>
      <c r="CD1514" s="48"/>
      <c r="CE1514" s="48"/>
      <c r="CF1514" s="48"/>
      <c r="CG1514" s="48"/>
      <c r="CH1514" s="48"/>
      <c r="CI1514" s="48"/>
      <c r="CJ1514" s="48"/>
      <c r="CK1514" s="48"/>
      <c r="CL1514" s="48"/>
      <c r="CM1514" s="48"/>
      <c r="CN1514" s="48"/>
      <c r="CO1514" s="48"/>
      <c r="CP1514" s="48"/>
      <c r="CQ1514" s="48"/>
      <c r="CR1514" s="48"/>
      <c r="CS1514" s="48"/>
      <c r="CT1514" s="48"/>
      <c r="CU1514" s="48"/>
      <c r="CV1514" s="48"/>
      <c r="CW1514" s="48"/>
      <c r="CX1514" s="48"/>
      <c r="CY1514" s="48"/>
      <c r="CZ1514" s="48"/>
      <c r="DA1514" s="48"/>
      <c r="DB1514" s="48"/>
      <c r="DC1514" s="48"/>
      <c r="DD1514" s="48"/>
      <c r="DE1514" s="48"/>
      <c r="DF1514" s="48"/>
      <c r="DG1514" s="48"/>
      <c r="DH1514" s="48"/>
      <c r="DI1514" s="48"/>
      <c r="DJ1514" s="48"/>
      <c r="DK1514" s="48"/>
      <c r="DL1514" s="48"/>
      <c r="DM1514" s="48"/>
      <c r="DN1514" s="48"/>
      <c r="DO1514" s="48"/>
      <c r="DP1514" s="48"/>
      <c r="DQ1514" s="48"/>
      <c r="DR1514" s="48"/>
      <c r="DS1514" s="48"/>
      <c r="DT1514" s="48"/>
      <c r="DU1514" s="48"/>
      <c r="DV1514" s="48"/>
      <c r="DW1514" s="48"/>
      <c r="DX1514" s="48"/>
      <c r="DY1514" s="48"/>
      <c r="DZ1514" s="48"/>
      <c r="EA1514" s="48"/>
      <c r="EB1514" s="48"/>
      <c r="EC1514" s="48"/>
      <c r="ED1514" s="48"/>
      <c r="EE1514" s="48"/>
      <c r="EF1514" s="48"/>
      <c r="EG1514" s="48"/>
      <c r="EH1514" s="48"/>
      <c r="EI1514" s="48"/>
      <c r="EJ1514" s="48"/>
      <c r="EK1514" s="48"/>
      <c r="EL1514" s="48"/>
      <c r="ET1514" s="33" t="s">
        <v>2096</v>
      </c>
      <c r="EU1514" s="33" t="s">
        <v>2094</v>
      </c>
    </row>
    <row r="1515" spans="1:151" ht="12" hidden="1" customHeight="1">
      <c r="A1515" s="48"/>
      <c r="B1515" s="60"/>
      <c r="C1515" s="48"/>
      <c r="D1515" s="60"/>
      <c r="E1515" s="60"/>
      <c r="F1515" s="60"/>
      <c r="G1515" s="60"/>
      <c r="H1515" s="60"/>
      <c r="I1515" s="60"/>
      <c r="J1515" s="60"/>
      <c r="K1515" s="60"/>
      <c r="L1515" s="60"/>
      <c r="M1515" s="48"/>
      <c r="N1515" s="48"/>
      <c r="O1515" s="48"/>
      <c r="P1515" s="48"/>
      <c r="Q1515" s="48"/>
      <c r="R1515" s="48"/>
      <c r="S1515" s="48"/>
      <c r="T1515" s="48"/>
      <c r="U1515" s="48"/>
      <c r="V1515" s="48"/>
      <c r="W1515" s="48"/>
      <c r="X1515" s="48"/>
      <c r="Y1515" s="48"/>
      <c r="Z1515" s="48"/>
      <c r="AA1515" s="48"/>
      <c r="AB1515" s="48"/>
      <c r="AC1515" s="48"/>
      <c r="AD1515" s="48"/>
      <c r="AE1515" s="48"/>
      <c r="AF1515" s="48"/>
      <c r="AG1515" s="48"/>
      <c r="AH1515" s="48"/>
      <c r="AI1515" s="48"/>
      <c r="AJ1515" s="48"/>
      <c r="AK1515" s="48"/>
      <c r="AL1515" s="48"/>
      <c r="AM1515" s="48"/>
      <c r="AN1515" s="48"/>
      <c r="AO1515" s="48"/>
      <c r="AP1515" s="48"/>
      <c r="AQ1515" s="48"/>
      <c r="AR1515" s="48"/>
      <c r="AS1515" s="48"/>
      <c r="AT1515" s="48"/>
      <c r="AU1515" s="48"/>
      <c r="AV1515" s="48"/>
      <c r="AW1515" s="48"/>
      <c r="AX1515" s="48"/>
      <c r="AY1515" s="48"/>
      <c r="AZ1515" s="48"/>
      <c r="BA1515" s="48"/>
      <c r="BB1515" s="48"/>
      <c r="BC1515" s="48"/>
      <c r="BD1515" s="48"/>
      <c r="BE1515" s="48"/>
      <c r="BF1515" s="48"/>
      <c r="BG1515" s="48"/>
      <c r="BH1515" s="48"/>
      <c r="BI1515" s="158"/>
      <c r="BJ1515" s="158"/>
      <c r="BK1515" s="48"/>
      <c r="BL1515" s="307"/>
      <c r="BM1515" s="48"/>
      <c r="BN1515" s="48"/>
      <c r="BO1515" s="48"/>
      <c r="BP1515" s="48"/>
      <c r="BQ1515" s="48"/>
      <c r="BR1515" s="48"/>
      <c r="BS1515" s="48"/>
      <c r="BT1515" s="48"/>
      <c r="BU1515" s="48"/>
      <c r="BV1515" s="48"/>
      <c r="BW1515" s="48"/>
      <c r="BX1515" s="48"/>
      <c r="BY1515" s="48"/>
      <c r="BZ1515" s="328"/>
      <c r="CA1515" s="48"/>
      <c r="CB1515" s="48"/>
      <c r="CC1515" s="48"/>
      <c r="CD1515" s="48"/>
      <c r="CE1515" s="48"/>
      <c r="CF1515" s="48"/>
      <c r="CG1515" s="48"/>
      <c r="CH1515" s="48"/>
      <c r="CI1515" s="48"/>
      <c r="CJ1515" s="48"/>
      <c r="CK1515" s="48"/>
      <c r="CL1515" s="48"/>
      <c r="CM1515" s="48"/>
      <c r="CN1515" s="48"/>
      <c r="CO1515" s="48"/>
      <c r="CP1515" s="48"/>
      <c r="CQ1515" s="48"/>
      <c r="CR1515" s="48"/>
      <c r="CS1515" s="48"/>
      <c r="CT1515" s="48"/>
      <c r="CU1515" s="48"/>
      <c r="CV1515" s="48"/>
      <c r="CW1515" s="48"/>
      <c r="CX1515" s="48"/>
      <c r="CY1515" s="48"/>
      <c r="CZ1515" s="48"/>
      <c r="DA1515" s="48"/>
      <c r="DB1515" s="48"/>
      <c r="DC1515" s="48"/>
      <c r="DD1515" s="48"/>
      <c r="DE1515" s="48"/>
      <c r="DF1515" s="48"/>
      <c r="DG1515" s="48"/>
      <c r="DH1515" s="48"/>
      <c r="DI1515" s="48"/>
      <c r="DJ1515" s="48"/>
      <c r="DK1515" s="48"/>
      <c r="DL1515" s="48"/>
      <c r="DM1515" s="48"/>
      <c r="DN1515" s="48"/>
      <c r="DO1515" s="48"/>
      <c r="DP1515" s="48"/>
      <c r="DQ1515" s="48"/>
      <c r="DR1515" s="48"/>
      <c r="DS1515" s="48"/>
      <c r="DT1515" s="48"/>
      <c r="DU1515" s="48"/>
      <c r="DV1515" s="48"/>
      <c r="DW1515" s="48"/>
      <c r="DX1515" s="48"/>
      <c r="DY1515" s="48"/>
      <c r="DZ1515" s="48"/>
      <c r="EA1515" s="48"/>
      <c r="EB1515" s="48"/>
      <c r="EC1515" s="48"/>
      <c r="ED1515" s="48"/>
      <c r="EE1515" s="48"/>
      <c r="EF1515" s="48"/>
      <c r="EG1515" s="48"/>
      <c r="EH1515" s="48"/>
      <c r="EI1515" s="48"/>
      <c r="EJ1515" s="48"/>
      <c r="EK1515" s="48"/>
      <c r="EL1515" s="48"/>
      <c r="ET1515" s="33" t="s">
        <v>2097</v>
      </c>
      <c r="EU1515" s="33" t="s">
        <v>2095</v>
      </c>
    </row>
    <row r="1516" spans="1:151" ht="12" hidden="1" customHeight="1">
      <c r="A1516" s="48"/>
      <c r="B1516" s="60"/>
      <c r="C1516" s="48"/>
      <c r="D1516" s="60"/>
      <c r="E1516" s="60"/>
      <c r="F1516" s="60"/>
      <c r="G1516" s="60"/>
      <c r="H1516" s="60"/>
      <c r="I1516" s="60"/>
      <c r="J1516" s="60"/>
      <c r="K1516" s="60"/>
      <c r="L1516" s="60"/>
      <c r="M1516" s="48"/>
      <c r="N1516" s="48"/>
      <c r="O1516" s="48"/>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158"/>
      <c r="BJ1516" s="158"/>
      <c r="BK1516" s="48"/>
      <c r="BL1516" s="307"/>
      <c r="BM1516" s="48"/>
      <c r="BN1516" s="48"/>
      <c r="BO1516" s="48"/>
      <c r="BP1516" s="48"/>
      <c r="BQ1516" s="48"/>
      <c r="BR1516" s="48"/>
      <c r="BS1516" s="48"/>
      <c r="BT1516" s="48"/>
      <c r="BU1516" s="48"/>
      <c r="BV1516" s="48"/>
      <c r="BW1516" s="48"/>
      <c r="BX1516" s="48"/>
      <c r="BY1516" s="48"/>
      <c r="BZ1516" s="328"/>
      <c r="CA1516" s="48"/>
      <c r="CB1516" s="48"/>
      <c r="CC1516" s="48"/>
      <c r="CD1516" s="48"/>
      <c r="CE1516" s="48"/>
      <c r="CF1516" s="48"/>
      <c r="CG1516" s="48"/>
      <c r="CH1516" s="48"/>
      <c r="CI1516" s="48"/>
      <c r="CJ1516" s="48"/>
      <c r="CK1516" s="48"/>
      <c r="CL1516" s="48"/>
      <c r="CM1516" s="48"/>
      <c r="CN1516" s="48"/>
      <c r="CO1516" s="48"/>
      <c r="CP1516" s="48"/>
      <c r="CQ1516" s="48"/>
      <c r="CR1516" s="48"/>
      <c r="CS1516" s="48"/>
      <c r="CT1516" s="48"/>
      <c r="CU1516" s="48"/>
      <c r="CV1516" s="48"/>
      <c r="CW1516" s="48"/>
      <c r="CX1516" s="48"/>
      <c r="CY1516" s="48"/>
      <c r="CZ1516" s="48"/>
      <c r="DA1516" s="48"/>
      <c r="DB1516" s="48"/>
      <c r="DC1516" s="48"/>
      <c r="DD1516" s="48"/>
      <c r="DE1516" s="48"/>
      <c r="DF1516" s="48"/>
      <c r="DG1516" s="48"/>
      <c r="DH1516" s="48"/>
      <c r="DI1516" s="48"/>
      <c r="DJ1516" s="48"/>
      <c r="DK1516" s="48"/>
      <c r="DL1516" s="48"/>
      <c r="DM1516" s="48"/>
      <c r="DN1516" s="48"/>
      <c r="DO1516" s="48"/>
      <c r="DP1516" s="48"/>
      <c r="DQ1516" s="48"/>
      <c r="DR1516" s="48"/>
      <c r="DS1516" s="48"/>
      <c r="DT1516" s="48"/>
      <c r="DU1516" s="48"/>
      <c r="DV1516" s="48"/>
      <c r="DW1516" s="48"/>
      <c r="DX1516" s="48"/>
      <c r="DY1516" s="48"/>
      <c r="DZ1516" s="48"/>
      <c r="EA1516" s="48"/>
      <c r="EB1516" s="48"/>
      <c r="EC1516" s="48"/>
      <c r="ED1516" s="48"/>
      <c r="EE1516" s="48"/>
      <c r="EF1516" s="48"/>
      <c r="EG1516" s="48"/>
      <c r="EH1516" s="48"/>
      <c r="EI1516" s="48"/>
      <c r="EJ1516" s="48"/>
      <c r="EK1516" s="48"/>
      <c r="EL1516" s="48"/>
      <c r="ET1516" s="33" t="s">
        <v>799</v>
      </c>
      <c r="EU1516" s="33" t="s">
        <v>2096</v>
      </c>
    </row>
    <row r="1517" spans="1:151" ht="12" hidden="1" customHeight="1">
      <c r="A1517" s="48"/>
      <c r="B1517" s="60"/>
      <c r="C1517" s="48"/>
      <c r="D1517" s="60"/>
      <c r="E1517" s="60"/>
      <c r="F1517" s="60"/>
      <c r="G1517" s="60"/>
      <c r="H1517" s="60"/>
      <c r="I1517" s="60"/>
      <c r="J1517" s="60"/>
      <c r="K1517" s="60"/>
      <c r="L1517" s="60"/>
      <c r="M1517" s="48"/>
      <c r="N1517" s="48"/>
      <c r="O1517" s="48"/>
      <c r="P1517" s="48"/>
      <c r="Q1517" s="48"/>
      <c r="R1517" s="48"/>
      <c r="S1517" s="48"/>
      <c r="T1517" s="48"/>
      <c r="U1517" s="48"/>
      <c r="V1517" s="48"/>
      <c r="W1517" s="48"/>
      <c r="X1517" s="48"/>
      <c r="Y1517" s="48"/>
      <c r="Z1517" s="48"/>
      <c r="AA1517" s="48"/>
      <c r="AB1517" s="48"/>
      <c r="AC1517" s="48"/>
      <c r="AD1517" s="48"/>
      <c r="AE1517" s="48"/>
      <c r="AF1517" s="48"/>
      <c r="AG1517" s="48"/>
      <c r="AH1517" s="48"/>
      <c r="AI1517" s="48"/>
      <c r="AJ1517" s="48"/>
      <c r="AK1517" s="48"/>
      <c r="AL1517" s="48"/>
      <c r="AM1517" s="48"/>
      <c r="AN1517" s="48"/>
      <c r="AO1517" s="48"/>
      <c r="AP1517" s="48"/>
      <c r="AQ1517" s="48"/>
      <c r="AR1517" s="48"/>
      <c r="AS1517" s="48"/>
      <c r="AT1517" s="48"/>
      <c r="AU1517" s="48"/>
      <c r="AV1517" s="48"/>
      <c r="AW1517" s="48"/>
      <c r="AX1517" s="48"/>
      <c r="AY1517" s="48"/>
      <c r="AZ1517" s="48"/>
      <c r="BA1517" s="48"/>
      <c r="BB1517" s="48"/>
      <c r="BC1517" s="48"/>
      <c r="BD1517" s="48"/>
      <c r="BE1517" s="48"/>
      <c r="BF1517" s="48"/>
      <c r="BG1517" s="48"/>
      <c r="BH1517" s="48"/>
      <c r="BI1517" s="158"/>
      <c r="BJ1517" s="158"/>
      <c r="BK1517" s="48"/>
      <c r="BL1517" s="307"/>
      <c r="BM1517" s="48"/>
      <c r="BN1517" s="48"/>
      <c r="BO1517" s="48"/>
      <c r="BP1517" s="48"/>
      <c r="BQ1517" s="48"/>
      <c r="BR1517" s="48"/>
      <c r="BS1517" s="48"/>
      <c r="BT1517" s="48"/>
      <c r="BU1517" s="48"/>
      <c r="BV1517" s="48"/>
      <c r="BW1517" s="48"/>
      <c r="BX1517" s="48"/>
      <c r="BY1517" s="48"/>
      <c r="BZ1517" s="328"/>
      <c r="CA1517" s="48"/>
      <c r="CB1517" s="48"/>
      <c r="CC1517" s="48"/>
      <c r="CD1517" s="48"/>
      <c r="CE1517" s="48"/>
      <c r="CF1517" s="48"/>
      <c r="CG1517" s="48"/>
      <c r="CH1517" s="48"/>
      <c r="CI1517" s="48"/>
      <c r="CJ1517" s="48"/>
      <c r="CK1517" s="48"/>
      <c r="CL1517" s="48"/>
      <c r="CM1517" s="48"/>
      <c r="CN1517" s="48"/>
      <c r="CO1517" s="48"/>
      <c r="CP1517" s="48"/>
      <c r="CQ1517" s="48"/>
      <c r="CR1517" s="48"/>
      <c r="CS1517" s="48"/>
      <c r="CT1517" s="48"/>
      <c r="CU1517" s="48"/>
      <c r="CV1517" s="48"/>
      <c r="CW1517" s="48"/>
      <c r="CX1517" s="48"/>
      <c r="CY1517" s="48"/>
      <c r="CZ1517" s="48"/>
      <c r="DA1517" s="48"/>
      <c r="DB1517" s="48"/>
      <c r="DC1517" s="48"/>
      <c r="DD1517" s="48"/>
      <c r="DE1517" s="48"/>
      <c r="DF1517" s="48"/>
      <c r="DG1517" s="48"/>
      <c r="DH1517" s="48"/>
      <c r="DI1517" s="48"/>
      <c r="DJ1517" s="48"/>
      <c r="DK1517" s="48"/>
      <c r="DL1517" s="48"/>
      <c r="DM1517" s="48"/>
      <c r="DN1517" s="48"/>
      <c r="DO1517" s="48"/>
      <c r="DP1517" s="48"/>
      <c r="DQ1517" s="48"/>
      <c r="DR1517" s="48"/>
      <c r="DS1517" s="48"/>
      <c r="DT1517" s="48"/>
      <c r="DU1517" s="48"/>
      <c r="DV1517" s="48"/>
      <c r="DW1517" s="48"/>
      <c r="DX1517" s="48"/>
      <c r="DY1517" s="48"/>
      <c r="DZ1517" s="48"/>
      <c r="EA1517" s="48"/>
      <c r="EB1517" s="48"/>
      <c r="EC1517" s="48"/>
      <c r="ED1517" s="48"/>
      <c r="EE1517" s="48"/>
      <c r="EF1517" s="48"/>
      <c r="EG1517" s="48"/>
      <c r="EH1517" s="48"/>
      <c r="EI1517" s="48"/>
      <c r="EJ1517" s="48"/>
      <c r="EK1517" s="48"/>
      <c r="EL1517" s="48"/>
      <c r="ET1517" s="33" t="s">
        <v>2098</v>
      </c>
      <c r="EU1517" s="33" t="s">
        <v>2097</v>
      </c>
    </row>
    <row r="1518" spans="1:151" ht="12" hidden="1" customHeight="1">
      <c r="A1518" s="48"/>
      <c r="B1518" s="60"/>
      <c r="C1518" s="48"/>
      <c r="D1518" s="60"/>
      <c r="E1518" s="60"/>
      <c r="F1518" s="60"/>
      <c r="G1518" s="60"/>
      <c r="H1518" s="60"/>
      <c r="I1518" s="60"/>
      <c r="J1518" s="60"/>
      <c r="K1518" s="60"/>
      <c r="L1518" s="60"/>
      <c r="M1518" s="48"/>
      <c r="N1518" s="48"/>
      <c r="O1518" s="48"/>
      <c r="P1518" s="48"/>
      <c r="Q1518" s="48"/>
      <c r="R1518" s="48"/>
      <c r="S1518" s="48"/>
      <c r="T1518" s="48"/>
      <c r="U1518" s="48"/>
      <c r="V1518" s="48"/>
      <c r="W1518" s="48"/>
      <c r="X1518" s="48"/>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158"/>
      <c r="BJ1518" s="158"/>
      <c r="BK1518" s="48"/>
      <c r="BL1518" s="307"/>
      <c r="BM1518" s="48"/>
      <c r="BN1518" s="48"/>
      <c r="BO1518" s="48"/>
      <c r="BP1518" s="48"/>
      <c r="BQ1518" s="48"/>
      <c r="BR1518" s="48"/>
      <c r="BS1518" s="48"/>
      <c r="BT1518" s="48"/>
      <c r="BU1518" s="48"/>
      <c r="BV1518" s="48"/>
      <c r="BW1518" s="48"/>
      <c r="BX1518" s="48"/>
      <c r="BY1518" s="48"/>
      <c r="BZ1518" s="328"/>
      <c r="CA1518" s="48"/>
      <c r="CB1518" s="48"/>
      <c r="CC1518" s="48"/>
      <c r="CD1518" s="48"/>
      <c r="CE1518" s="48"/>
      <c r="CF1518" s="48"/>
      <c r="CG1518" s="48"/>
      <c r="CH1518" s="48"/>
      <c r="CI1518" s="48"/>
      <c r="CJ1518" s="48"/>
      <c r="CK1518" s="48"/>
      <c r="CL1518" s="48"/>
      <c r="CM1518" s="48"/>
      <c r="CN1518" s="48"/>
      <c r="CO1518" s="48"/>
      <c r="CP1518" s="48"/>
      <c r="CQ1518" s="48"/>
      <c r="CR1518" s="48"/>
      <c r="CS1518" s="48"/>
      <c r="CT1518" s="48"/>
      <c r="CU1518" s="48"/>
      <c r="CV1518" s="48"/>
      <c r="CW1518" s="48"/>
      <c r="CX1518" s="48"/>
      <c r="CY1518" s="48"/>
      <c r="CZ1518" s="48"/>
      <c r="DA1518" s="48"/>
      <c r="DB1518" s="48"/>
      <c r="DC1518" s="48"/>
      <c r="DD1518" s="48"/>
      <c r="DE1518" s="48"/>
      <c r="DF1518" s="48"/>
      <c r="DG1518" s="48"/>
      <c r="DH1518" s="48"/>
      <c r="DI1518" s="48"/>
      <c r="DJ1518" s="48"/>
      <c r="DK1518" s="48"/>
      <c r="DL1518" s="48"/>
      <c r="DM1518" s="48"/>
      <c r="DN1518" s="48"/>
      <c r="DO1518" s="48"/>
      <c r="DP1518" s="48"/>
      <c r="DQ1518" s="48"/>
      <c r="DR1518" s="48"/>
      <c r="DS1518" s="48"/>
      <c r="DT1518" s="48"/>
      <c r="DU1518" s="48"/>
      <c r="DV1518" s="48"/>
      <c r="DW1518" s="48"/>
      <c r="DX1518" s="48"/>
      <c r="DY1518" s="48"/>
      <c r="DZ1518" s="48"/>
      <c r="EA1518" s="48"/>
      <c r="EB1518" s="48"/>
      <c r="EC1518" s="48"/>
      <c r="ED1518" s="48"/>
      <c r="EE1518" s="48"/>
      <c r="EF1518" s="48"/>
      <c r="EG1518" s="48"/>
      <c r="EH1518" s="48"/>
      <c r="EI1518" s="48"/>
      <c r="EJ1518" s="48"/>
      <c r="EK1518" s="48"/>
      <c r="EL1518" s="48"/>
      <c r="ET1518" s="33" t="s">
        <v>2099</v>
      </c>
      <c r="EU1518" s="33" t="s">
        <v>799</v>
      </c>
    </row>
    <row r="1519" spans="1:151" ht="12" hidden="1" customHeight="1">
      <c r="A1519" s="48"/>
      <c r="B1519" s="60"/>
      <c r="C1519" s="48"/>
      <c r="D1519" s="60"/>
      <c r="E1519" s="60"/>
      <c r="F1519" s="60"/>
      <c r="G1519" s="60"/>
      <c r="H1519" s="60"/>
      <c r="I1519" s="60"/>
      <c r="J1519" s="60"/>
      <c r="K1519" s="60"/>
      <c r="L1519" s="60"/>
      <c r="M1519" s="48"/>
      <c r="N1519" s="48"/>
      <c r="O1519" s="48"/>
      <c r="P1519" s="48"/>
      <c r="Q1519" s="48"/>
      <c r="R1519" s="48"/>
      <c r="S1519" s="48"/>
      <c r="T1519" s="48"/>
      <c r="U1519" s="48"/>
      <c r="V1519" s="48"/>
      <c r="W1519" s="48"/>
      <c r="X1519" s="48"/>
      <c r="Y1519" s="48"/>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158"/>
      <c r="BJ1519" s="158"/>
      <c r="BK1519" s="48"/>
      <c r="BL1519" s="307"/>
      <c r="BM1519" s="48"/>
      <c r="BN1519" s="48"/>
      <c r="BO1519" s="48"/>
      <c r="BP1519" s="48"/>
      <c r="BQ1519" s="48"/>
      <c r="BR1519" s="48"/>
      <c r="BS1519" s="48"/>
      <c r="BT1519" s="48"/>
      <c r="BU1519" s="48"/>
      <c r="BV1519" s="48"/>
      <c r="BW1519" s="48"/>
      <c r="BX1519" s="48"/>
      <c r="BY1519" s="48"/>
      <c r="BZ1519" s="328"/>
      <c r="CA1519" s="48"/>
      <c r="CB1519" s="48"/>
      <c r="CC1519" s="48"/>
      <c r="CD1519" s="48"/>
      <c r="CE1519" s="48"/>
      <c r="CF1519" s="48"/>
      <c r="CG1519" s="48"/>
      <c r="CH1519" s="48"/>
      <c r="CI1519" s="48"/>
      <c r="CJ1519" s="48"/>
      <c r="CK1519" s="48"/>
      <c r="CL1519" s="48"/>
      <c r="CM1519" s="48"/>
      <c r="CN1519" s="48"/>
      <c r="CO1519" s="48"/>
      <c r="CP1519" s="48"/>
      <c r="CQ1519" s="48"/>
      <c r="CR1519" s="48"/>
      <c r="CS1519" s="48"/>
      <c r="CT1519" s="48"/>
      <c r="CU1519" s="48"/>
      <c r="CV1519" s="48"/>
      <c r="CW1519" s="48"/>
      <c r="CX1519" s="48"/>
      <c r="CY1519" s="48"/>
      <c r="CZ1519" s="48"/>
      <c r="DA1519" s="48"/>
      <c r="DB1519" s="48"/>
      <c r="DC1519" s="48"/>
      <c r="DD1519" s="48"/>
      <c r="DE1519" s="48"/>
      <c r="DF1519" s="48"/>
      <c r="DG1519" s="48"/>
      <c r="DH1519" s="48"/>
      <c r="DI1519" s="48"/>
      <c r="DJ1519" s="48"/>
      <c r="DK1519" s="48"/>
      <c r="DL1519" s="48"/>
      <c r="DM1519" s="48"/>
      <c r="DN1519" s="48"/>
      <c r="DO1519" s="48"/>
      <c r="DP1519" s="48"/>
      <c r="DQ1519" s="48"/>
      <c r="DR1519" s="48"/>
      <c r="DS1519" s="48"/>
      <c r="DT1519" s="48"/>
      <c r="DU1519" s="48"/>
      <c r="DV1519" s="48"/>
      <c r="DW1519" s="48"/>
      <c r="DX1519" s="48"/>
      <c r="DY1519" s="48"/>
      <c r="DZ1519" s="48"/>
      <c r="EA1519" s="48"/>
      <c r="EB1519" s="48"/>
      <c r="EC1519" s="48"/>
      <c r="ED1519" s="48"/>
      <c r="EE1519" s="48"/>
      <c r="EF1519" s="48"/>
      <c r="EG1519" s="48"/>
      <c r="EH1519" s="48"/>
      <c r="EI1519" s="48"/>
      <c r="EJ1519" s="48"/>
      <c r="EK1519" s="48"/>
      <c r="EL1519" s="48"/>
      <c r="ET1519" s="33" t="s">
        <v>2100</v>
      </c>
      <c r="EU1519" s="33" t="s">
        <v>2098</v>
      </c>
    </row>
    <row r="1520" spans="1:151" ht="12" hidden="1" customHeight="1">
      <c r="A1520" s="48"/>
      <c r="B1520" s="60"/>
      <c r="C1520" s="48"/>
      <c r="D1520" s="60"/>
      <c r="E1520" s="60"/>
      <c r="F1520" s="60"/>
      <c r="G1520" s="60"/>
      <c r="H1520" s="60"/>
      <c r="I1520" s="60"/>
      <c r="J1520" s="60"/>
      <c r="K1520" s="60"/>
      <c r="L1520" s="60"/>
      <c r="M1520" s="48"/>
      <c r="N1520" s="48"/>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158"/>
      <c r="BJ1520" s="158"/>
      <c r="BK1520" s="48"/>
      <c r="BL1520" s="307"/>
      <c r="BM1520" s="48"/>
      <c r="BN1520" s="48"/>
      <c r="BO1520" s="48"/>
      <c r="BP1520" s="48"/>
      <c r="BQ1520" s="48"/>
      <c r="BR1520" s="48"/>
      <c r="BS1520" s="48"/>
      <c r="BT1520" s="48"/>
      <c r="BU1520" s="48"/>
      <c r="BV1520" s="48"/>
      <c r="BW1520" s="48"/>
      <c r="BX1520" s="48"/>
      <c r="BY1520" s="48"/>
      <c r="BZ1520" s="328"/>
      <c r="CA1520" s="48"/>
      <c r="CB1520" s="48"/>
      <c r="CC1520" s="48"/>
      <c r="CD1520" s="48"/>
      <c r="CE1520" s="48"/>
      <c r="CF1520" s="48"/>
      <c r="CG1520" s="48"/>
      <c r="CH1520" s="48"/>
      <c r="CI1520" s="48"/>
      <c r="CJ1520" s="48"/>
      <c r="CK1520" s="48"/>
      <c r="CL1520" s="48"/>
      <c r="CM1520" s="48"/>
      <c r="CN1520" s="48"/>
      <c r="CO1520" s="48"/>
      <c r="CP1520" s="48"/>
      <c r="CQ1520" s="48"/>
      <c r="CR1520" s="48"/>
      <c r="CS1520" s="48"/>
      <c r="CT1520" s="48"/>
      <c r="CU1520" s="48"/>
      <c r="CV1520" s="48"/>
      <c r="CW1520" s="48"/>
      <c r="CX1520" s="48"/>
      <c r="CY1520" s="48"/>
      <c r="CZ1520" s="48"/>
      <c r="DA1520" s="48"/>
      <c r="DB1520" s="48"/>
      <c r="DC1520" s="48"/>
      <c r="DD1520" s="48"/>
      <c r="DE1520" s="48"/>
      <c r="DF1520" s="48"/>
      <c r="DG1520" s="48"/>
      <c r="DH1520" s="48"/>
      <c r="DI1520" s="48"/>
      <c r="DJ1520" s="48"/>
      <c r="DK1520" s="48"/>
      <c r="DL1520" s="48"/>
      <c r="DM1520" s="48"/>
      <c r="DN1520" s="48"/>
      <c r="DO1520" s="48"/>
      <c r="DP1520" s="48"/>
      <c r="DQ1520" s="48"/>
      <c r="DR1520" s="48"/>
      <c r="DS1520" s="48"/>
      <c r="DT1520" s="48"/>
      <c r="DU1520" s="48"/>
      <c r="DV1520" s="48"/>
      <c r="DW1520" s="48"/>
      <c r="DX1520" s="48"/>
      <c r="DY1520" s="48"/>
      <c r="DZ1520" s="48"/>
      <c r="EA1520" s="48"/>
      <c r="EB1520" s="48"/>
      <c r="EC1520" s="48"/>
      <c r="ED1520" s="48"/>
      <c r="EE1520" s="48"/>
      <c r="EF1520" s="48"/>
      <c r="EG1520" s="48"/>
      <c r="EH1520" s="48"/>
      <c r="EI1520" s="48"/>
      <c r="EJ1520" s="48"/>
      <c r="EK1520" s="48"/>
      <c r="EL1520" s="48"/>
      <c r="ET1520" s="33" t="s">
        <v>2101</v>
      </c>
      <c r="EU1520" s="33" t="s">
        <v>2099</v>
      </c>
    </row>
    <row r="1521" spans="1:151" ht="12" hidden="1" customHeight="1">
      <c r="A1521" s="48"/>
      <c r="B1521" s="60"/>
      <c r="C1521" s="48"/>
      <c r="D1521" s="60"/>
      <c r="E1521" s="60"/>
      <c r="F1521" s="60"/>
      <c r="G1521" s="60"/>
      <c r="H1521" s="60"/>
      <c r="I1521" s="60"/>
      <c r="J1521" s="60"/>
      <c r="K1521" s="60"/>
      <c r="L1521" s="60"/>
      <c r="M1521" s="48"/>
      <c r="N1521" s="48"/>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158"/>
      <c r="BJ1521" s="158"/>
      <c r="BK1521" s="48"/>
      <c r="BL1521" s="307"/>
      <c r="BM1521" s="48"/>
      <c r="BN1521" s="48"/>
      <c r="BO1521" s="48"/>
      <c r="BP1521" s="48"/>
      <c r="BQ1521" s="48"/>
      <c r="BR1521" s="48"/>
      <c r="BS1521" s="48"/>
      <c r="BT1521" s="48"/>
      <c r="BU1521" s="48"/>
      <c r="BV1521" s="48"/>
      <c r="BW1521" s="48"/>
      <c r="BX1521" s="48"/>
      <c r="BY1521" s="48"/>
      <c r="BZ1521" s="328"/>
      <c r="CA1521" s="48"/>
      <c r="CB1521" s="48"/>
      <c r="CC1521" s="48"/>
      <c r="CD1521" s="48"/>
      <c r="CE1521" s="48"/>
      <c r="CF1521" s="48"/>
      <c r="CG1521" s="48"/>
      <c r="CH1521" s="48"/>
      <c r="CI1521" s="48"/>
      <c r="CJ1521" s="48"/>
      <c r="CK1521" s="48"/>
      <c r="CL1521" s="48"/>
      <c r="CM1521" s="48"/>
      <c r="CN1521" s="48"/>
      <c r="CO1521" s="48"/>
      <c r="CP1521" s="48"/>
      <c r="CQ1521" s="48"/>
      <c r="CR1521" s="48"/>
      <c r="CS1521" s="48"/>
      <c r="CT1521" s="48"/>
      <c r="CU1521" s="48"/>
      <c r="CV1521" s="48"/>
      <c r="CW1521" s="48"/>
      <c r="CX1521" s="48"/>
      <c r="CY1521" s="48"/>
      <c r="CZ1521" s="48"/>
      <c r="DA1521" s="48"/>
      <c r="DB1521" s="48"/>
      <c r="DC1521" s="48"/>
      <c r="DD1521" s="48"/>
      <c r="DE1521" s="48"/>
      <c r="DF1521" s="48"/>
      <c r="DG1521" s="48"/>
      <c r="DH1521" s="48"/>
      <c r="DI1521" s="48"/>
      <c r="DJ1521" s="48"/>
      <c r="DK1521" s="48"/>
      <c r="DL1521" s="48"/>
      <c r="DM1521" s="48"/>
      <c r="DN1521" s="48"/>
      <c r="DO1521" s="48"/>
      <c r="DP1521" s="48"/>
      <c r="DQ1521" s="48"/>
      <c r="DR1521" s="48"/>
      <c r="DS1521" s="48"/>
      <c r="DT1521" s="48"/>
      <c r="DU1521" s="48"/>
      <c r="DV1521" s="48"/>
      <c r="DW1521" s="48"/>
      <c r="DX1521" s="48"/>
      <c r="DY1521" s="48"/>
      <c r="DZ1521" s="48"/>
      <c r="EA1521" s="48"/>
      <c r="EB1521" s="48"/>
      <c r="EC1521" s="48"/>
      <c r="ED1521" s="48"/>
      <c r="EE1521" s="48"/>
      <c r="EF1521" s="48"/>
      <c r="EG1521" s="48"/>
      <c r="EH1521" s="48"/>
      <c r="EI1521" s="48"/>
      <c r="EJ1521" s="48"/>
      <c r="EK1521" s="48"/>
      <c r="EL1521" s="48"/>
      <c r="ET1521" s="33" t="s">
        <v>2102</v>
      </c>
      <c r="EU1521" s="33" t="s">
        <v>2100</v>
      </c>
    </row>
    <row r="1522" spans="1:151" ht="12" hidden="1" customHeight="1">
      <c r="A1522" s="48"/>
      <c r="B1522" s="60"/>
      <c r="C1522" s="48"/>
      <c r="D1522" s="60"/>
      <c r="E1522" s="60"/>
      <c r="F1522" s="60"/>
      <c r="G1522" s="60"/>
      <c r="H1522" s="60"/>
      <c r="I1522" s="60"/>
      <c r="J1522" s="60"/>
      <c r="K1522" s="60"/>
      <c r="L1522" s="60"/>
      <c r="M1522" s="48"/>
      <c r="N1522" s="48"/>
      <c r="O1522" s="48"/>
      <c r="P1522" s="48"/>
      <c r="Q1522" s="48"/>
      <c r="R1522" s="48"/>
      <c r="S1522" s="48"/>
      <c r="T1522" s="48"/>
      <c r="U1522" s="48"/>
      <c r="V1522" s="48"/>
      <c r="W1522" s="48"/>
      <c r="X1522" s="48"/>
      <c r="Y1522" s="48"/>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158"/>
      <c r="BJ1522" s="158"/>
      <c r="BK1522" s="48"/>
      <c r="BL1522" s="307"/>
      <c r="BM1522" s="48"/>
      <c r="BN1522" s="48"/>
      <c r="BO1522" s="48"/>
      <c r="BP1522" s="48"/>
      <c r="BQ1522" s="48"/>
      <c r="BR1522" s="48"/>
      <c r="BS1522" s="48"/>
      <c r="BT1522" s="48"/>
      <c r="BU1522" s="48"/>
      <c r="BV1522" s="48"/>
      <c r="BW1522" s="48"/>
      <c r="BX1522" s="48"/>
      <c r="BY1522" s="48"/>
      <c r="BZ1522" s="328"/>
      <c r="CA1522" s="48"/>
      <c r="CB1522" s="48"/>
      <c r="CC1522" s="48"/>
      <c r="CD1522" s="48"/>
      <c r="CE1522" s="48"/>
      <c r="CF1522" s="48"/>
      <c r="CG1522" s="48"/>
      <c r="CH1522" s="48"/>
      <c r="CI1522" s="48"/>
      <c r="CJ1522" s="48"/>
      <c r="CK1522" s="48"/>
      <c r="CL1522" s="48"/>
      <c r="CM1522" s="48"/>
      <c r="CN1522" s="48"/>
      <c r="CO1522" s="48"/>
      <c r="CP1522" s="48"/>
      <c r="CQ1522" s="48"/>
      <c r="CR1522" s="48"/>
      <c r="CS1522" s="48"/>
      <c r="CT1522" s="48"/>
      <c r="CU1522" s="48"/>
      <c r="CV1522" s="48"/>
      <c r="CW1522" s="48"/>
      <c r="CX1522" s="48"/>
      <c r="CY1522" s="48"/>
      <c r="CZ1522" s="48"/>
      <c r="DA1522" s="48"/>
      <c r="DB1522" s="48"/>
      <c r="DC1522" s="48"/>
      <c r="DD1522" s="48"/>
      <c r="DE1522" s="48"/>
      <c r="DF1522" s="48"/>
      <c r="DG1522" s="48"/>
      <c r="DH1522" s="48"/>
      <c r="DI1522" s="48"/>
      <c r="DJ1522" s="48"/>
      <c r="DK1522" s="48"/>
      <c r="DL1522" s="48"/>
      <c r="DM1522" s="48"/>
      <c r="DN1522" s="48"/>
      <c r="DO1522" s="48"/>
      <c r="DP1522" s="48"/>
      <c r="DQ1522" s="48"/>
      <c r="DR1522" s="48"/>
      <c r="DS1522" s="48"/>
      <c r="DT1522" s="48"/>
      <c r="DU1522" s="48"/>
      <c r="DV1522" s="48"/>
      <c r="DW1522" s="48"/>
      <c r="DX1522" s="48"/>
      <c r="DY1522" s="48"/>
      <c r="DZ1522" s="48"/>
      <c r="EA1522" s="48"/>
      <c r="EB1522" s="48"/>
      <c r="EC1522" s="48"/>
      <c r="ED1522" s="48"/>
      <c r="EE1522" s="48"/>
      <c r="EF1522" s="48"/>
      <c r="EG1522" s="48"/>
      <c r="EH1522" s="48"/>
      <c r="EI1522" s="48"/>
      <c r="EJ1522" s="48"/>
      <c r="EK1522" s="48"/>
      <c r="EL1522" s="48"/>
      <c r="ET1522" s="33" t="s">
        <v>2103</v>
      </c>
      <c r="EU1522" s="33" t="s">
        <v>2101</v>
      </c>
    </row>
    <row r="1523" spans="1:151" ht="12" hidden="1" customHeight="1">
      <c r="A1523" s="48"/>
      <c r="B1523" s="60"/>
      <c r="C1523" s="48"/>
      <c r="D1523" s="60"/>
      <c r="E1523" s="60"/>
      <c r="F1523" s="60"/>
      <c r="G1523" s="60"/>
      <c r="H1523" s="60"/>
      <c r="I1523" s="60"/>
      <c r="J1523" s="60"/>
      <c r="K1523" s="60"/>
      <c r="L1523" s="60"/>
      <c r="M1523" s="48"/>
      <c r="N1523" s="48"/>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158"/>
      <c r="BJ1523" s="158"/>
      <c r="BK1523" s="48"/>
      <c r="BL1523" s="307"/>
      <c r="BM1523" s="48"/>
      <c r="BN1523" s="48"/>
      <c r="BO1523" s="48"/>
      <c r="BP1523" s="48"/>
      <c r="BQ1523" s="48"/>
      <c r="BR1523" s="48"/>
      <c r="BS1523" s="48"/>
      <c r="BT1523" s="48"/>
      <c r="BU1523" s="48"/>
      <c r="BV1523" s="48"/>
      <c r="BW1523" s="48"/>
      <c r="BX1523" s="48"/>
      <c r="BY1523" s="48"/>
      <c r="BZ1523" s="328"/>
      <c r="CA1523" s="48"/>
      <c r="CB1523" s="48"/>
      <c r="CC1523" s="48"/>
      <c r="CD1523" s="48"/>
      <c r="CE1523" s="48"/>
      <c r="CF1523" s="48"/>
      <c r="CG1523" s="48"/>
      <c r="CH1523" s="48"/>
      <c r="CI1523" s="48"/>
      <c r="CJ1523" s="48"/>
      <c r="CK1523" s="48"/>
      <c r="CL1523" s="48"/>
      <c r="CM1523" s="48"/>
      <c r="CN1523" s="48"/>
      <c r="CO1523" s="48"/>
      <c r="CP1523" s="48"/>
      <c r="CQ1523" s="48"/>
      <c r="CR1523" s="48"/>
      <c r="CS1523" s="48"/>
      <c r="CT1523" s="48"/>
      <c r="CU1523" s="48"/>
      <c r="CV1523" s="48"/>
      <c r="CW1523" s="48"/>
      <c r="CX1523" s="48"/>
      <c r="CY1523" s="48"/>
      <c r="CZ1523" s="48"/>
      <c r="DA1523" s="48"/>
      <c r="DB1523" s="48"/>
      <c r="DC1523" s="48"/>
      <c r="DD1523" s="48"/>
      <c r="DE1523" s="48"/>
      <c r="DF1523" s="48"/>
      <c r="DG1523" s="48"/>
      <c r="DH1523" s="48"/>
      <c r="DI1523" s="48"/>
      <c r="DJ1523" s="48"/>
      <c r="DK1523" s="48"/>
      <c r="DL1523" s="48"/>
      <c r="DM1523" s="48"/>
      <c r="DN1523" s="48"/>
      <c r="DO1523" s="48"/>
      <c r="DP1523" s="48"/>
      <c r="DQ1523" s="48"/>
      <c r="DR1523" s="48"/>
      <c r="DS1523" s="48"/>
      <c r="DT1523" s="48"/>
      <c r="DU1523" s="48"/>
      <c r="DV1523" s="48"/>
      <c r="DW1523" s="48"/>
      <c r="DX1523" s="48"/>
      <c r="DY1523" s="48"/>
      <c r="DZ1523" s="48"/>
      <c r="EA1523" s="48"/>
      <c r="EB1523" s="48"/>
      <c r="EC1523" s="48"/>
      <c r="ED1523" s="48"/>
      <c r="EE1523" s="48"/>
      <c r="EF1523" s="48"/>
      <c r="EG1523" s="48"/>
      <c r="EH1523" s="48"/>
      <c r="EI1523" s="48"/>
      <c r="EJ1523" s="48"/>
      <c r="EK1523" s="48"/>
      <c r="EL1523" s="48"/>
      <c r="ET1523" s="33" t="s">
        <v>2104</v>
      </c>
      <c r="EU1523" s="33" t="s">
        <v>2102</v>
      </c>
    </row>
    <row r="1524" spans="1:151" ht="12" hidden="1" customHeight="1">
      <c r="A1524" s="48"/>
      <c r="B1524" s="60"/>
      <c r="C1524" s="48"/>
      <c r="D1524" s="60"/>
      <c r="E1524" s="60"/>
      <c r="F1524" s="60"/>
      <c r="G1524" s="60"/>
      <c r="H1524" s="60"/>
      <c r="I1524" s="60"/>
      <c r="J1524" s="60"/>
      <c r="K1524" s="60"/>
      <c r="L1524" s="60"/>
      <c r="M1524" s="48"/>
      <c r="N1524" s="48"/>
      <c r="O1524" s="48"/>
      <c r="P1524" s="48"/>
      <c r="Q1524" s="48"/>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c r="AM1524" s="48"/>
      <c r="AN1524" s="48"/>
      <c r="AO1524" s="48"/>
      <c r="AP1524" s="48"/>
      <c r="AQ1524" s="48"/>
      <c r="AR1524" s="48"/>
      <c r="AS1524" s="48"/>
      <c r="AT1524" s="48"/>
      <c r="AU1524" s="48"/>
      <c r="AV1524" s="48"/>
      <c r="AW1524" s="48"/>
      <c r="AX1524" s="48"/>
      <c r="AY1524" s="48"/>
      <c r="AZ1524" s="48"/>
      <c r="BA1524" s="48"/>
      <c r="BB1524" s="48"/>
      <c r="BC1524" s="48"/>
      <c r="BD1524" s="48"/>
      <c r="BE1524" s="48"/>
      <c r="BF1524" s="48"/>
      <c r="BG1524" s="48"/>
      <c r="BH1524" s="48"/>
      <c r="BI1524" s="158"/>
      <c r="BJ1524" s="158"/>
      <c r="BK1524" s="48"/>
      <c r="BL1524" s="307"/>
      <c r="BM1524" s="48"/>
      <c r="BN1524" s="48"/>
      <c r="BO1524" s="48"/>
      <c r="BP1524" s="48"/>
      <c r="BQ1524" s="48"/>
      <c r="BR1524" s="48"/>
      <c r="BS1524" s="48"/>
      <c r="BT1524" s="48"/>
      <c r="BU1524" s="48"/>
      <c r="BV1524" s="48"/>
      <c r="BW1524" s="48"/>
      <c r="BX1524" s="48"/>
      <c r="BY1524" s="48"/>
      <c r="BZ1524" s="328"/>
      <c r="CA1524" s="48"/>
      <c r="CB1524" s="48"/>
      <c r="CC1524" s="48"/>
      <c r="CD1524" s="48"/>
      <c r="CE1524" s="48"/>
      <c r="CF1524" s="48"/>
      <c r="CG1524" s="48"/>
      <c r="CH1524" s="48"/>
      <c r="CI1524" s="48"/>
      <c r="CJ1524" s="48"/>
      <c r="CK1524" s="48"/>
      <c r="CL1524" s="48"/>
      <c r="CM1524" s="48"/>
      <c r="CN1524" s="48"/>
      <c r="CO1524" s="48"/>
      <c r="CP1524" s="48"/>
      <c r="CQ1524" s="48"/>
      <c r="CR1524" s="48"/>
      <c r="CS1524" s="48"/>
      <c r="CT1524" s="48"/>
      <c r="CU1524" s="48"/>
      <c r="CV1524" s="48"/>
      <c r="CW1524" s="48"/>
      <c r="CX1524" s="48"/>
      <c r="CY1524" s="48"/>
      <c r="CZ1524" s="48"/>
      <c r="DA1524" s="48"/>
      <c r="DB1524" s="48"/>
      <c r="DC1524" s="48"/>
      <c r="DD1524" s="48"/>
      <c r="DE1524" s="48"/>
      <c r="DF1524" s="48"/>
      <c r="DG1524" s="48"/>
      <c r="DH1524" s="48"/>
      <c r="DI1524" s="48"/>
      <c r="DJ1524" s="48"/>
      <c r="DK1524" s="48"/>
      <c r="DL1524" s="48"/>
      <c r="DM1524" s="48"/>
      <c r="DN1524" s="48"/>
      <c r="DO1524" s="48"/>
      <c r="DP1524" s="48"/>
      <c r="DQ1524" s="48"/>
      <c r="DR1524" s="48"/>
      <c r="DS1524" s="48"/>
      <c r="DT1524" s="48"/>
      <c r="DU1524" s="48"/>
      <c r="DV1524" s="48"/>
      <c r="DW1524" s="48"/>
      <c r="DX1524" s="48"/>
      <c r="DY1524" s="48"/>
      <c r="DZ1524" s="48"/>
      <c r="EA1524" s="48"/>
      <c r="EB1524" s="48"/>
      <c r="EC1524" s="48"/>
      <c r="ED1524" s="48"/>
      <c r="EE1524" s="48"/>
      <c r="EF1524" s="48"/>
      <c r="EG1524" s="48"/>
      <c r="EH1524" s="48"/>
      <c r="EI1524" s="48"/>
      <c r="EJ1524" s="48"/>
      <c r="EK1524" s="48"/>
      <c r="EL1524" s="48"/>
      <c r="ET1524" s="33" t="s">
        <v>2105</v>
      </c>
      <c r="EU1524" s="33" t="s">
        <v>2103</v>
      </c>
    </row>
    <row r="1525" spans="1:151" ht="12" hidden="1" customHeight="1">
      <c r="A1525" s="48"/>
      <c r="B1525" s="60"/>
      <c r="C1525" s="48"/>
      <c r="D1525" s="60"/>
      <c r="E1525" s="60"/>
      <c r="F1525" s="60"/>
      <c r="G1525" s="60"/>
      <c r="H1525" s="60"/>
      <c r="I1525" s="60"/>
      <c r="J1525" s="60"/>
      <c r="K1525" s="60"/>
      <c r="L1525" s="60"/>
      <c r="M1525" s="48"/>
      <c r="N1525" s="48"/>
      <c r="O1525" s="48"/>
      <c r="P1525" s="48"/>
      <c r="Q1525" s="48"/>
      <c r="R1525" s="48"/>
      <c r="S1525" s="48"/>
      <c r="T1525" s="48"/>
      <c r="U1525" s="48"/>
      <c r="V1525" s="48"/>
      <c r="W1525" s="48"/>
      <c r="X1525" s="48"/>
      <c r="Y1525" s="48"/>
      <c r="Z1525" s="48"/>
      <c r="AA1525" s="48"/>
      <c r="AB1525" s="48"/>
      <c r="AC1525" s="48"/>
      <c r="AD1525" s="48"/>
      <c r="AE1525" s="48"/>
      <c r="AF1525" s="48"/>
      <c r="AG1525" s="48"/>
      <c r="AH1525" s="48"/>
      <c r="AI1525" s="48"/>
      <c r="AJ1525" s="48"/>
      <c r="AK1525" s="48"/>
      <c r="AL1525" s="48"/>
      <c r="AM1525" s="48"/>
      <c r="AN1525" s="48"/>
      <c r="AO1525" s="48"/>
      <c r="AP1525" s="48"/>
      <c r="AQ1525" s="48"/>
      <c r="AR1525" s="48"/>
      <c r="AS1525" s="48"/>
      <c r="AT1525" s="48"/>
      <c r="AU1525" s="48"/>
      <c r="AV1525" s="48"/>
      <c r="AW1525" s="48"/>
      <c r="AX1525" s="48"/>
      <c r="AY1525" s="48"/>
      <c r="AZ1525" s="48"/>
      <c r="BA1525" s="48"/>
      <c r="BB1525" s="48"/>
      <c r="BC1525" s="48"/>
      <c r="BD1525" s="48"/>
      <c r="BE1525" s="48"/>
      <c r="BF1525" s="48"/>
      <c r="BG1525" s="48"/>
      <c r="BH1525" s="48"/>
      <c r="BI1525" s="158"/>
      <c r="BJ1525" s="158"/>
      <c r="BK1525" s="48"/>
      <c r="BL1525" s="307"/>
      <c r="BM1525" s="48"/>
      <c r="BN1525" s="48"/>
      <c r="BO1525" s="48"/>
      <c r="BP1525" s="48"/>
      <c r="BQ1525" s="48"/>
      <c r="BR1525" s="48"/>
      <c r="BS1525" s="48"/>
      <c r="BT1525" s="48"/>
      <c r="BU1525" s="48"/>
      <c r="BV1525" s="48"/>
      <c r="BW1525" s="48"/>
      <c r="BX1525" s="48"/>
      <c r="BY1525" s="48"/>
      <c r="BZ1525" s="328"/>
      <c r="CA1525" s="48"/>
      <c r="CB1525" s="48"/>
      <c r="CC1525" s="48"/>
      <c r="CD1525" s="48"/>
      <c r="CE1525" s="48"/>
      <c r="CF1525" s="48"/>
      <c r="CG1525" s="48"/>
      <c r="CH1525" s="48"/>
      <c r="CI1525" s="48"/>
      <c r="CJ1525" s="48"/>
      <c r="CK1525" s="48"/>
      <c r="CL1525" s="48"/>
      <c r="CM1525" s="48"/>
      <c r="CN1525" s="48"/>
      <c r="CO1525" s="48"/>
      <c r="CP1525" s="48"/>
      <c r="CQ1525" s="48"/>
      <c r="CR1525" s="48"/>
      <c r="CS1525" s="48"/>
      <c r="CT1525" s="48"/>
      <c r="CU1525" s="48"/>
      <c r="CV1525" s="48"/>
      <c r="CW1525" s="48"/>
      <c r="CX1525" s="48"/>
      <c r="CY1525" s="48"/>
      <c r="CZ1525" s="48"/>
      <c r="DA1525" s="48"/>
      <c r="DB1525" s="48"/>
      <c r="DC1525" s="48"/>
      <c r="DD1525" s="48"/>
      <c r="DE1525" s="48"/>
      <c r="DF1525" s="48"/>
      <c r="DG1525" s="48"/>
      <c r="DH1525" s="48"/>
      <c r="DI1525" s="48"/>
      <c r="DJ1525" s="48"/>
      <c r="DK1525" s="48"/>
      <c r="DL1525" s="48"/>
      <c r="DM1525" s="48"/>
      <c r="DN1525" s="48"/>
      <c r="DO1525" s="48"/>
      <c r="DP1525" s="48"/>
      <c r="DQ1525" s="48"/>
      <c r="DR1525" s="48"/>
      <c r="DS1525" s="48"/>
      <c r="DT1525" s="48"/>
      <c r="DU1525" s="48"/>
      <c r="DV1525" s="48"/>
      <c r="DW1525" s="48"/>
      <c r="DX1525" s="48"/>
      <c r="DY1525" s="48"/>
      <c r="DZ1525" s="48"/>
      <c r="EA1525" s="48"/>
      <c r="EB1525" s="48"/>
      <c r="EC1525" s="48"/>
      <c r="ED1525" s="48"/>
      <c r="EE1525" s="48"/>
      <c r="EF1525" s="48"/>
      <c r="EG1525" s="48"/>
      <c r="EH1525" s="48"/>
      <c r="EI1525" s="48"/>
      <c r="EJ1525" s="48"/>
      <c r="EK1525" s="48"/>
      <c r="EL1525" s="48"/>
      <c r="ET1525" s="33" t="s">
        <v>2106</v>
      </c>
      <c r="EU1525" s="33" t="s">
        <v>2104</v>
      </c>
    </row>
    <row r="1526" spans="1:151" ht="12" hidden="1" customHeight="1">
      <c r="A1526" s="48"/>
      <c r="B1526" s="60"/>
      <c r="C1526" s="48"/>
      <c r="D1526" s="60"/>
      <c r="E1526" s="60"/>
      <c r="F1526" s="60"/>
      <c r="G1526" s="60"/>
      <c r="H1526" s="60"/>
      <c r="I1526" s="60"/>
      <c r="J1526" s="60"/>
      <c r="K1526" s="60"/>
      <c r="L1526" s="60"/>
      <c r="M1526" s="48"/>
      <c r="N1526" s="48"/>
      <c r="O1526" s="48"/>
      <c r="P1526" s="48"/>
      <c r="Q1526" s="48"/>
      <c r="R1526" s="48"/>
      <c r="S1526" s="48"/>
      <c r="T1526" s="48"/>
      <c r="U1526" s="48"/>
      <c r="V1526" s="48"/>
      <c r="W1526" s="48"/>
      <c r="X1526" s="48"/>
      <c r="Y1526" s="48"/>
      <c r="Z1526" s="48"/>
      <c r="AA1526" s="48"/>
      <c r="AB1526" s="48"/>
      <c r="AC1526" s="48"/>
      <c r="AD1526" s="48"/>
      <c r="AE1526" s="48"/>
      <c r="AF1526" s="48"/>
      <c r="AG1526" s="48"/>
      <c r="AH1526" s="48"/>
      <c r="AI1526" s="48"/>
      <c r="AJ1526" s="48"/>
      <c r="AK1526" s="48"/>
      <c r="AL1526" s="48"/>
      <c r="AM1526" s="48"/>
      <c r="AN1526" s="48"/>
      <c r="AO1526" s="48"/>
      <c r="AP1526" s="48"/>
      <c r="AQ1526" s="48"/>
      <c r="AR1526" s="48"/>
      <c r="AS1526" s="48"/>
      <c r="AT1526" s="48"/>
      <c r="AU1526" s="48"/>
      <c r="AV1526" s="48"/>
      <c r="AW1526" s="48"/>
      <c r="AX1526" s="48"/>
      <c r="AY1526" s="48"/>
      <c r="AZ1526" s="48"/>
      <c r="BA1526" s="48"/>
      <c r="BB1526" s="48"/>
      <c r="BC1526" s="48"/>
      <c r="BD1526" s="48"/>
      <c r="BE1526" s="48"/>
      <c r="BF1526" s="48"/>
      <c r="BG1526" s="48"/>
      <c r="BH1526" s="48"/>
      <c r="BI1526" s="158"/>
      <c r="BJ1526" s="158"/>
      <c r="BK1526" s="48"/>
      <c r="BL1526" s="307"/>
      <c r="BM1526" s="48"/>
      <c r="BN1526" s="48"/>
      <c r="BO1526" s="48"/>
      <c r="BP1526" s="48"/>
      <c r="BQ1526" s="48"/>
      <c r="BR1526" s="48"/>
      <c r="BS1526" s="48"/>
      <c r="BT1526" s="48"/>
      <c r="BU1526" s="48"/>
      <c r="BV1526" s="48"/>
      <c r="BW1526" s="48"/>
      <c r="BX1526" s="48"/>
      <c r="BY1526" s="48"/>
      <c r="BZ1526" s="328"/>
      <c r="CA1526" s="48"/>
      <c r="CB1526" s="48"/>
      <c r="CC1526" s="48"/>
      <c r="CD1526" s="48"/>
      <c r="CE1526" s="48"/>
      <c r="CF1526" s="48"/>
      <c r="CG1526" s="48"/>
      <c r="CH1526" s="48"/>
      <c r="CI1526" s="48"/>
      <c r="CJ1526" s="48"/>
      <c r="CK1526" s="48"/>
      <c r="CL1526" s="48"/>
      <c r="CM1526" s="48"/>
      <c r="CN1526" s="48"/>
      <c r="CO1526" s="48"/>
      <c r="CP1526" s="48"/>
      <c r="CQ1526" s="48"/>
      <c r="CR1526" s="48"/>
      <c r="CS1526" s="48"/>
      <c r="CT1526" s="48"/>
      <c r="CU1526" s="48"/>
      <c r="CV1526" s="48"/>
      <c r="CW1526" s="48"/>
      <c r="CX1526" s="48"/>
      <c r="CY1526" s="48"/>
      <c r="CZ1526" s="48"/>
      <c r="DA1526" s="48"/>
      <c r="DB1526" s="48"/>
      <c r="DC1526" s="48"/>
      <c r="DD1526" s="48"/>
      <c r="DE1526" s="48"/>
      <c r="DF1526" s="48"/>
      <c r="DG1526" s="48"/>
      <c r="DH1526" s="48"/>
      <c r="DI1526" s="48"/>
      <c r="DJ1526" s="48"/>
      <c r="DK1526" s="48"/>
      <c r="DL1526" s="48"/>
      <c r="DM1526" s="48"/>
      <c r="DN1526" s="48"/>
      <c r="DO1526" s="48"/>
      <c r="DP1526" s="48"/>
      <c r="DQ1526" s="48"/>
      <c r="DR1526" s="48"/>
      <c r="DS1526" s="48"/>
      <c r="DT1526" s="48"/>
      <c r="DU1526" s="48"/>
      <c r="DV1526" s="48"/>
      <c r="DW1526" s="48"/>
      <c r="DX1526" s="48"/>
      <c r="DY1526" s="48"/>
      <c r="DZ1526" s="48"/>
      <c r="EA1526" s="48"/>
      <c r="EB1526" s="48"/>
      <c r="EC1526" s="48"/>
      <c r="ED1526" s="48"/>
      <c r="EE1526" s="48"/>
      <c r="EF1526" s="48"/>
      <c r="EG1526" s="48"/>
      <c r="EH1526" s="48"/>
      <c r="EI1526" s="48"/>
      <c r="EJ1526" s="48"/>
      <c r="EK1526" s="48"/>
      <c r="EL1526" s="48"/>
      <c r="ET1526" s="33" t="s">
        <v>2107</v>
      </c>
      <c r="EU1526" s="33" t="s">
        <v>2105</v>
      </c>
    </row>
    <row r="1527" spans="1:151" ht="12" hidden="1" customHeight="1">
      <c r="A1527" s="48"/>
      <c r="B1527" s="60"/>
      <c r="C1527" s="48"/>
      <c r="D1527" s="60"/>
      <c r="E1527" s="60"/>
      <c r="F1527" s="60"/>
      <c r="G1527" s="60"/>
      <c r="H1527" s="60"/>
      <c r="I1527" s="60"/>
      <c r="J1527" s="60"/>
      <c r="K1527" s="60"/>
      <c r="L1527" s="60"/>
      <c r="M1527" s="48"/>
      <c r="N1527" s="48"/>
      <c r="O1527" s="48"/>
      <c r="P1527" s="48"/>
      <c r="Q1527" s="48"/>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c r="AM1527" s="48"/>
      <c r="AN1527" s="48"/>
      <c r="AO1527" s="48"/>
      <c r="AP1527" s="48"/>
      <c r="AQ1527" s="48"/>
      <c r="AR1527" s="48"/>
      <c r="AS1527" s="48"/>
      <c r="AT1527" s="48"/>
      <c r="AU1527" s="48"/>
      <c r="AV1527" s="48"/>
      <c r="AW1527" s="48"/>
      <c r="AX1527" s="48"/>
      <c r="AY1527" s="48"/>
      <c r="AZ1527" s="48"/>
      <c r="BA1527" s="48"/>
      <c r="BB1527" s="48"/>
      <c r="BC1527" s="48"/>
      <c r="BD1527" s="48"/>
      <c r="BE1527" s="48"/>
      <c r="BF1527" s="48"/>
      <c r="BG1527" s="48"/>
      <c r="BH1527" s="48"/>
      <c r="BI1527" s="158"/>
      <c r="BJ1527" s="158"/>
      <c r="BK1527" s="48"/>
      <c r="BL1527" s="307"/>
      <c r="BM1527" s="48"/>
      <c r="BN1527" s="48"/>
      <c r="BO1527" s="48"/>
      <c r="BP1527" s="48"/>
      <c r="BQ1527" s="48"/>
      <c r="BR1527" s="48"/>
      <c r="BS1527" s="48"/>
      <c r="BT1527" s="48"/>
      <c r="BU1527" s="48"/>
      <c r="BV1527" s="48"/>
      <c r="BW1527" s="48"/>
      <c r="BX1527" s="48"/>
      <c r="BY1527" s="48"/>
      <c r="BZ1527" s="328"/>
      <c r="CA1527" s="48"/>
      <c r="CB1527" s="48"/>
      <c r="CC1527" s="48"/>
      <c r="CD1527" s="48"/>
      <c r="CE1527" s="48"/>
      <c r="CF1527" s="48"/>
      <c r="CG1527" s="48"/>
      <c r="CH1527" s="48"/>
      <c r="CI1527" s="48"/>
      <c r="CJ1527" s="48"/>
      <c r="CK1527" s="48"/>
      <c r="CL1527" s="48"/>
      <c r="CM1527" s="48"/>
      <c r="CN1527" s="48"/>
      <c r="CO1527" s="48"/>
      <c r="CP1527" s="48"/>
      <c r="CQ1527" s="48"/>
      <c r="CR1527" s="48"/>
      <c r="CS1527" s="48"/>
      <c r="CT1527" s="48"/>
      <c r="CU1527" s="48"/>
      <c r="CV1527" s="48"/>
      <c r="CW1527" s="48"/>
      <c r="CX1527" s="48"/>
      <c r="CY1527" s="48"/>
      <c r="CZ1527" s="48"/>
      <c r="DA1527" s="48"/>
      <c r="DB1527" s="48"/>
      <c r="DC1527" s="48"/>
      <c r="DD1527" s="48"/>
      <c r="DE1527" s="48"/>
      <c r="DF1527" s="48"/>
      <c r="DG1527" s="48"/>
      <c r="DH1527" s="48"/>
      <c r="DI1527" s="48"/>
      <c r="DJ1527" s="48"/>
      <c r="DK1527" s="48"/>
      <c r="DL1527" s="48"/>
      <c r="DM1527" s="48"/>
      <c r="DN1527" s="48"/>
      <c r="DO1527" s="48"/>
      <c r="DP1527" s="48"/>
      <c r="DQ1527" s="48"/>
      <c r="DR1527" s="48"/>
      <c r="DS1527" s="48"/>
      <c r="DT1527" s="48"/>
      <c r="DU1527" s="48"/>
      <c r="DV1527" s="48"/>
      <c r="DW1527" s="48"/>
      <c r="DX1527" s="48"/>
      <c r="DY1527" s="48"/>
      <c r="DZ1527" s="48"/>
      <c r="EA1527" s="48"/>
      <c r="EB1527" s="48"/>
      <c r="EC1527" s="48"/>
      <c r="ED1527" s="48"/>
      <c r="EE1527" s="48"/>
      <c r="EF1527" s="48"/>
      <c r="EG1527" s="48"/>
      <c r="EH1527" s="48"/>
      <c r="EI1527" s="48"/>
      <c r="EJ1527" s="48"/>
      <c r="EK1527" s="48"/>
      <c r="EL1527" s="48"/>
      <c r="ET1527" s="33" t="s">
        <v>2108</v>
      </c>
      <c r="EU1527" s="33" t="s">
        <v>2106</v>
      </c>
    </row>
    <row r="1528" spans="1:151" ht="12" hidden="1" customHeight="1">
      <c r="A1528" s="48"/>
      <c r="B1528" s="60"/>
      <c r="C1528" s="48"/>
      <c r="D1528" s="60"/>
      <c r="E1528" s="60"/>
      <c r="F1528" s="60"/>
      <c r="G1528" s="60"/>
      <c r="H1528" s="60"/>
      <c r="I1528" s="60"/>
      <c r="J1528" s="60"/>
      <c r="K1528" s="60"/>
      <c r="L1528" s="60"/>
      <c r="M1528" s="48"/>
      <c r="N1528" s="48"/>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158"/>
      <c r="BJ1528" s="158"/>
      <c r="BK1528" s="48"/>
      <c r="BL1528" s="307"/>
      <c r="BM1528" s="48"/>
      <c r="BN1528" s="48"/>
      <c r="BO1528" s="48"/>
      <c r="BP1528" s="48"/>
      <c r="BQ1528" s="48"/>
      <c r="BR1528" s="48"/>
      <c r="BS1528" s="48"/>
      <c r="BT1528" s="48"/>
      <c r="BU1528" s="48"/>
      <c r="BV1528" s="48"/>
      <c r="BW1528" s="48"/>
      <c r="BX1528" s="48"/>
      <c r="BY1528" s="48"/>
      <c r="BZ1528" s="328"/>
      <c r="CA1528" s="48"/>
      <c r="CB1528" s="48"/>
      <c r="CC1528" s="48"/>
      <c r="CD1528" s="48"/>
      <c r="CE1528" s="48"/>
      <c r="CF1528" s="48"/>
      <c r="CG1528" s="48"/>
      <c r="CH1528" s="48"/>
      <c r="CI1528" s="48"/>
      <c r="CJ1528" s="48"/>
      <c r="CK1528" s="48"/>
      <c r="CL1528" s="48"/>
      <c r="CM1528" s="48"/>
      <c r="CN1528" s="48"/>
      <c r="CO1528" s="48"/>
      <c r="CP1528" s="48"/>
      <c r="CQ1528" s="48"/>
      <c r="CR1528" s="48"/>
      <c r="CS1528" s="48"/>
      <c r="CT1528" s="48"/>
      <c r="CU1528" s="48"/>
      <c r="CV1528" s="48"/>
      <c r="CW1528" s="48"/>
      <c r="CX1528" s="48"/>
      <c r="CY1528" s="48"/>
      <c r="CZ1528" s="48"/>
      <c r="DA1528" s="48"/>
      <c r="DB1528" s="48"/>
      <c r="DC1528" s="48"/>
      <c r="DD1528" s="48"/>
      <c r="DE1528" s="48"/>
      <c r="DF1528" s="48"/>
      <c r="DG1528" s="48"/>
      <c r="DH1528" s="48"/>
      <c r="DI1528" s="48"/>
      <c r="DJ1528" s="48"/>
      <c r="DK1528" s="48"/>
      <c r="DL1528" s="48"/>
      <c r="DM1528" s="48"/>
      <c r="DN1528" s="48"/>
      <c r="DO1528" s="48"/>
      <c r="DP1528" s="48"/>
      <c r="DQ1528" s="48"/>
      <c r="DR1528" s="48"/>
      <c r="DS1528" s="48"/>
      <c r="DT1528" s="48"/>
      <c r="DU1528" s="48"/>
      <c r="DV1528" s="48"/>
      <c r="DW1528" s="48"/>
      <c r="DX1528" s="48"/>
      <c r="DY1528" s="48"/>
      <c r="DZ1528" s="48"/>
      <c r="EA1528" s="48"/>
      <c r="EB1528" s="48"/>
      <c r="EC1528" s="48"/>
      <c r="ED1528" s="48"/>
      <c r="EE1528" s="48"/>
      <c r="EF1528" s="48"/>
      <c r="EG1528" s="48"/>
      <c r="EH1528" s="48"/>
      <c r="EI1528" s="48"/>
      <c r="EJ1528" s="48"/>
      <c r="EK1528" s="48"/>
      <c r="EL1528" s="48"/>
      <c r="ET1528" s="33" t="s">
        <v>2109</v>
      </c>
      <c r="EU1528" s="33" t="s">
        <v>2107</v>
      </c>
    </row>
    <row r="1529" spans="1:151" ht="12" hidden="1" customHeight="1">
      <c r="A1529" s="48"/>
      <c r="B1529" s="60"/>
      <c r="C1529" s="48"/>
      <c r="D1529" s="60"/>
      <c r="E1529" s="60"/>
      <c r="F1529" s="60"/>
      <c r="G1529" s="60"/>
      <c r="H1529" s="60"/>
      <c r="I1529" s="60"/>
      <c r="J1529" s="60"/>
      <c r="K1529" s="60"/>
      <c r="L1529" s="60"/>
      <c r="M1529" s="48"/>
      <c r="N1529" s="48"/>
      <c r="O1529" s="48"/>
      <c r="P1529" s="48"/>
      <c r="Q1529" s="48"/>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158"/>
      <c r="BJ1529" s="158"/>
      <c r="BK1529" s="48"/>
      <c r="BL1529" s="307"/>
      <c r="BM1529" s="48"/>
      <c r="BN1529" s="48"/>
      <c r="BO1529" s="48"/>
      <c r="BP1529" s="48"/>
      <c r="BQ1529" s="48"/>
      <c r="BR1529" s="48"/>
      <c r="BS1529" s="48"/>
      <c r="BT1529" s="48"/>
      <c r="BU1529" s="48"/>
      <c r="BV1529" s="48"/>
      <c r="BW1529" s="48"/>
      <c r="BX1529" s="48"/>
      <c r="BY1529" s="48"/>
      <c r="BZ1529" s="328"/>
      <c r="CA1529" s="48"/>
      <c r="CB1529" s="48"/>
      <c r="CC1529" s="48"/>
      <c r="CD1529" s="48"/>
      <c r="CE1529" s="48"/>
      <c r="CF1529" s="48"/>
      <c r="CG1529" s="48"/>
      <c r="CH1529" s="48"/>
      <c r="CI1529" s="48"/>
      <c r="CJ1529" s="48"/>
      <c r="CK1529" s="48"/>
      <c r="CL1529" s="48"/>
      <c r="CM1529" s="48"/>
      <c r="CN1529" s="48"/>
      <c r="CO1529" s="48"/>
      <c r="CP1529" s="48"/>
      <c r="CQ1529" s="48"/>
      <c r="CR1529" s="48"/>
      <c r="CS1529" s="48"/>
      <c r="CT1529" s="48"/>
      <c r="CU1529" s="48"/>
      <c r="CV1529" s="48"/>
      <c r="CW1529" s="48"/>
      <c r="CX1529" s="48"/>
      <c r="CY1529" s="48"/>
      <c r="CZ1529" s="48"/>
      <c r="DA1529" s="48"/>
      <c r="DB1529" s="48"/>
      <c r="DC1529" s="48"/>
      <c r="DD1529" s="48"/>
      <c r="DE1529" s="48"/>
      <c r="DF1529" s="48"/>
      <c r="DG1529" s="48"/>
      <c r="DH1529" s="48"/>
      <c r="DI1529" s="48"/>
      <c r="DJ1529" s="48"/>
      <c r="DK1529" s="48"/>
      <c r="DL1529" s="48"/>
      <c r="DM1529" s="48"/>
      <c r="DN1529" s="48"/>
      <c r="DO1529" s="48"/>
      <c r="DP1529" s="48"/>
      <c r="DQ1529" s="48"/>
      <c r="DR1529" s="48"/>
      <c r="DS1529" s="48"/>
      <c r="DT1529" s="48"/>
      <c r="DU1529" s="48"/>
      <c r="DV1529" s="48"/>
      <c r="DW1529" s="48"/>
      <c r="DX1529" s="48"/>
      <c r="DY1529" s="48"/>
      <c r="DZ1529" s="48"/>
      <c r="EA1529" s="48"/>
      <c r="EB1529" s="48"/>
      <c r="EC1529" s="48"/>
      <c r="ED1529" s="48"/>
      <c r="EE1529" s="48"/>
      <c r="EF1529" s="48"/>
      <c r="EG1529" s="48"/>
      <c r="EH1529" s="48"/>
      <c r="EI1529" s="48"/>
      <c r="EJ1529" s="48"/>
      <c r="EK1529" s="48"/>
      <c r="EL1529" s="48"/>
      <c r="ET1529" s="33" t="s">
        <v>2110</v>
      </c>
      <c r="EU1529" s="33" t="s">
        <v>2108</v>
      </c>
    </row>
    <row r="1530" spans="1:151" ht="12" hidden="1" customHeight="1">
      <c r="A1530" s="48"/>
      <c r="B1530" s="60"/>
      <c r="C1530" s="48"/>
      <c r="D1530" s="60"/>
      <c r="E1530" s="60"/>
      <c r="F1530" s="60"/>
      <c r="G1530" s="60"/>
      <c r="H1530" s="60"/>
      <c r="I1530" s="60"/>
      <c r="J1530" s="60"/>
      <c r="K1530" s="60"/>
      <c r="L1530" s="60"/>
      <c r="M1530" s="48"/>
      <c r="N1530" s="48"/>
      <c r="O1530" s="48"/>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158"/>
      <c r="BJ1530" s="158"/>
      <c r="BK1530" s="48"/>
      <c r="BL1530" s="307"/>
      <c r="BM1530" s="48"/>
      <c r="BN1530" s="48"/>
      <c r="BO1530" s="48"/>
      <c r="BP1530" s="48"/>
      <c r="BQ1530" s="48"/>
      <c r="BR1530" s="48"/>
      <c r="BS1530" s="48"/>
      <c r="BT1530" s="48"/>
      <c r="BU1530" s="48"/>
      <c r="BV1530" s="48"/>
      <c r="BW1530" s="48"/>
      <c r="BX1530" s="48"/>
      <c r="BY1530" s="48"/>
      <c r="BZ1530" s="328"/>
      <c r="CA1530" s="48"/>
      <c r="CB1530" s="48"/>
      <c r="CC1530" s="48"/>
      <c r="CD1530" s="48"/>
      <c r="CE1530" s="48"/>
      <c r="CF1530" s="48"/>
      <c r="CG1530" s="48"/>
      <c r="CH1530" s="48"/>
      <c r="CI1530" s="48"/>
      <c r="CJ1530" s="48"/>
      <c r="CK1530" s="48"/>
      <c r="CL1530" s="48"/>
      <c r="CM1530" s="48"/>
      <c r="CN1530" s="48"/>
      <c r="CO1530" s="48"/>
      <c r="CP1530" s="48"/>
      <c r="CQ1530" s="48"/>
      <c r="CR1530" s="48"/>
      <c r="CS1530" s="48"/>
      <c r="CT1530" s="48"/>
      <c r="CU1530" s="48"/>
      <c r="CV1530" s="48"/>
      <c r="CW1530" s="48"/>
      <c r="CX1530" s="48"/>
      <c r="CY1530" s="48"/>
      <c r="CZ1530" s="48"/>
      <c r="DA1530" s="48"/>
      <c r="DB1530" s="48"/>
      <c r="DC1530" s="48"/>
      <c r="DD1530" s="48"/>
      <c r="DE1530" s="48"/>
      <c r="DF1530" s="48"/>
      <c r="DG1530" s="48"/>
      <c r="DH1530" s="48"/>
      <c r="DI1530" s="48"/>
      <c r="DJ1530" s="48"/>
      <c r="DK1530" s="48"/>
      <c r="DL1530" s="48"/>
      <c r="DM1530" s="48"/>
      <c r="DN1530" s="48"/>
      <c r="DO1530" s="48"/>
      <c r="DP1530" s="48"/>
      <c r="DQ1530" s="48"/>
      <c r="DR1530" s="48"/>
      <c r="DS1530" s="48"/>
      <c r="DT1530" s="48"/>
      <c r="DU1530" s="48"/>
      <c r="DV1530" s="48"/>
      <c r="DW1530" s="48"/>
      <c r="DX1530" s="48"/>
      <c r="DY1530" s="48"/>
      <c r="DZ1530" s="48"/>
      <c r="EA1530" s="48"/>
      <c r="EB1530" s="48"/>
      <c r="EC1530" s="48"/>
      <c r="ED1530" s="48"/>
      <c r="EE1530" s="48"/>
      <c r="EF1530" s="48"/>
      <c r="EG1530" s="48"/>
      <c r="EH1530" s="48"/>
      <c r="EI1530" s="48"/>
      <c r="EJ1530" s="48"/>
      <c r="EK1530" s="48"/>
      <c r="EL1530" s="48"/>
      <c r="ET1530" s="33" t="s">
        <v>2111</v>
      </c>
      <c r="EU1530" s="33" t="s">
        <v>2109</v>
      </c>
    </row>
    <row r="1531" spans="1:151" ht="12" hidden="1" customHeight="1">
      <c r="A1531" s="48"/>
      <c r="B1531" s="60"/>
      <c r="C1531" s="48"/>
      <c r="D1531" s="60"/>
      <c r="E1531" s="60"/>
      <c r="F1531" s="60"/>
      <c r="G1531" s="60"/>
      <c r="H1531" s="60"/>
      <c r="I1531" s="60"/>
      <c r="J1531" s="60"/>
      <c r="K1531" s="60"/>
      <c r="L1531" s="60"/>
      <c r="M1531" s="48"/>
      <c r="N1531" s="48"/>
      <c r="O1531" s="48"/>
      <c r="P1531" s="48"/>
      <c r="Q1531" s="48"/>
      <c r="R1531" s="48"/>
      <c r="S1531" s="48"/>
      <c r="T1531" s="48"/>
      <c r="U1531" s="48"/>
      <c r="V1531" s="48"/>
      <c r="W1531" s="48"/>
      <c r="X1531" s="48"/>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158"/>
      <c r="BJ1531" s="158"/>
      <c r="BK1531" s="48"/>
      <c r="BL1531" s="307"/>
      <c r="BM1531" s="48"/>
      <c r="BN1531" s="48"/>
      <c r="BO1531" s="48"/>
      <c r="BP1531" s="48"/>
      <c r="BQ1531" s="48"/>
      <c r="BR1531" s="48"/>
      <c r="BS1531" s="48"/>
      <c r="BT1531" s="48"/>
      <c r="BU1531" s="48"/>
      <c r="BV1531" s="48"/>
      <c r="BW1531" s="48"/>
      <c r="BX1531" s="48"/>
      <c r="BY1531" s="48"/>
      <c r="BZ1531" s="328"/>
      <c r="CA1531" s="48"/>
      <c r="CB1531" s="48"/>
      <c r="CC1531" s="48"/>
      <c r="CD1531" s="48"/>
      <c r="CE1531" s="48"/>
      <c r="CF1531" s="48"/>
      <c r="CG1531" s="48"/>
      <c r="CH1531" s="48"/>
      <c r="CI1531" s="48"/>
      <c r="CJ1531" s="48"/>
      <c r="CK1531" s="48"/>
      <c r="CL1531" s="48"/>
      <c r="CM1531" s="48"/>
      <c r="CN1531" s="48"/>
      <c r="CO1531" s="48"/>
      <c r="CP1531" s="48"/>
      <c r="CQ1531" s="48"/>
      <c r="CR1531" s="48"/>
      <c r="CS1531" s="48"/>
      <c r="CT1531" s="48"/>
      <c r="CU1531" s="48"/>
      <c r="CV1531" s="48"/>
      <c r="CW1531" s="48"/>
      <c r="CX1531" s="48"/>
      <c r="CY1531" s="48"/>
      <c r="CZ1531" s="48"/>
      <c r="DA1531" s="48"/>
      <c r="DB1531" s="48"/>
      <c r="DC1531" s="48"/>
      <c r="DD1531" s="48"/>
      <c r="DE1531" s="48"/>
      <c r="DF1531" s="48"/>
      <c r="DG1531" s="48"/>
      <c r="DH1531" s="48"/>
      <c r="DI1531" s="48"/>
      <c r="DJ1531" s="48"/>
      <c r="DK1531" s="48"/>
      <c r="DL1531" s="48"/>
      <c r="DM1531" s="48"/>
      <c r="DN1531" s="48"/>
      <c r="DO1531" s="48"/>
      <c r="DP1531" s="48"/>
      <c r="DQ1531" s="48"/>
      <c r="DR1531" s="48"/>
      <c r="DS1531" s="48"/>
      <c r="DT1531" s="48"/>
      <c r="DU1531" s="48"/>
      <c r="DV1531" s="48"/>
      <c r="DW1531" s="48"/>
      <c r="DX1531" s="48"/>
      <c r="DY1531" s="48"/>
      <c r="DZ1531" s="48"/>
      <c r="EA1531" s="48"/>
      <c r="EB1531" s="48"/>
      <c r="EC1531" s="48"/>
      <c r="ED1531" s="48"/>
      <c r="EE1531" s="48"/>
      <c r="EF1531" s="48"/>
      <c r="EG1531" s="48"/>
      <c r="EH1531" s="48"/>
      <c r="EI1531" s="48"/>
      <c r="EJ1531" s="48"/>
      <c r="EK1531" s="48"/>
      <c r="EL1531" s="48"/>
      <c r="ET1531" s="33" t="s">
        <v>2112</v>
      </c>
      <c r="EU1531" s="33" t="s">
        <v>2110</v>
      </c>
    </row>
    <row r="1532" spans="1:151" ht="12" hidden="1" customHeight="1">
      <c r="A1532" s="48"/>
      <c r="B1532" s="60"/>
      <c r="C1532" s="48"/>
      <c r="D1532" s="60"/>
      <c r="E1532" s="60"/>
      <c r="F1532" s="60"/>
      <c r="G1532" s="60"/>
      <c r="H1532" s="60"/>
      <c r="I1532" s="60"/>
      <c r="J1532" s="60"/>
      <c r="K1532" s="60"/>
      <c r="L1532" s="60"/>
      <c r="M1532" s="48"/>
      <c r="N1532" s="48"/>
      <c r="O1532" s="48"/>
      <c r="P1532" s="48"/>
      <c r="Q1532" s="48"/>
      <c r="R1532" s="48"/>
      <c r="S1532" s="48"/>
      <c r="T1532" s="48"/>
      <c r="U1532" s="48"/>
      <c r="V1532" s="48"/>
      <c r="W1532" s="48"/>
      <c r="X1532" s="48"/>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158"/>
      <c r="BJ1532" s="158"/>
      <c r="BK1532" s="48"/>
      <c r="BL1532" s="307"/>
      <c r="BM1532" s="48"/>
      <c r="BN1532" s="48"/>
      <c r="BO1532" s="48"/>
      <c r="BP1532" s="48"/>
      <c r="BQ1532" s="48"/>
      <c r="BR1532" s="48"/>
      <c r="BS1532" s="48"/>
      <c r="BT1532" s="48"/>
      <c r="BU1532" s="48"/>
      <c r="BV1532" s="48"/>
      <c r="BW1532" s="48"/>
      <c r="BX1532" s="48"/>
      <c r="BY1532" s="48"/>
      <c r="BZ1532" s="328"/>
      <c r="CA1532" s="48"/>
      <c r="CB1532" s="48"/>
      <c r="CC1532" s="48"/>
      <c r="CD1532" s="48"/>
      <c r="CE1532" s="48"/>
      <c r="CF1532" s="48"/>
      <c r="CG1532" s="48"/>
      <c r="CH1532" s="48"/>
      <c r="CI1532" s="48"/>
      <c r="CJ1532" s="48"/>
      <c r="CK1532" s="48"/>
      <c r="CL1532" s="48"/>
      <c r="CM1532" s="48"/>
      <c r="CN1532" s="48"/>
      <c r="CO1532" s="48"/>
      <c r="CP1532" s="48"/>
      <c r="CQ1532" s="48"/>
      <c r="CR1532" s="48"/>
      <c r="CS1532" s="48"/>
      <c r="CT1532" s="48"/>
      <c r="CU1532" s="48"/>
      <c r="CV1532" s="48"/>
      <c r="CW1532" s="48"/>
      <c r="CX1532" s="48"/>
      <c r="CY1532" s="48"/>
      <c r="CZ1532" s="48"/>
      <c r="DA1532" s="48"/>
      <c r="DB1532" s="48"/>
      <c r="DC1532" s="48"/>
      <c r="DD1532" s="48"/>
      <c r="DE1532" s="48"/>
      <c r="DF1532" s="48"/>
      <c r="DG1532" s="48"/>
      <c r="DH1532" s="48"/>
      <c r="DI1532" s="48"/>
      <c r="DJ1532" s="48"/>
      <c r="DK1532" s="48"/>
      <c r="DL1532" s="48"/>
      <c r="DM1532" s="48"/>
      <c r="DN1532" s="48"/>
      <c r="DO1532" s="48"/>
      <c r="DP1532" s="48"/>
      <c r="DQ1532" s="48"/>
      <c r="DR1532" s="48"/>
      <c r="DS1532" s="48"/>
      <c r="DT1532" s="48"/>
      <c r="DU1532" s="48"/>
      <c r="DV1532" s="48"/>
      <c r="DW1532" s="48"/>
      <c r="DX1532" s="48"/>
      <c r="DY1532" s="48"/>
      <c r="DZ1532" s="48"/>
      <c r="EA1532" s="48"/>
      <c r="EB1532" s="48"/>
      <c r="EC1532" s="48"/>
      <c r="ED1532" s="48"/>
      <c r="EE1532" s="48"/>
      <c r="EF1532" s="48"/>
      <c r="EG1532" s="48"/>
      <c r="EH1532" s="48"/>
      <c r="EI1532" s="48"/>
      <c r="EJ1532" s="48"/>
      <c r="EK1532" s="48"/>
      <c r="EL1532" s="48"/>
      <c r="ET1532" s="33" t="s">
        <v>2113</v>
      </c>
      <c r="EU1532" s="33" t="s">
        <v>2111</v>
      </c>
    </row>
    <row r="1533" spans="1:151" ht="12" hidden="1" customHeight="1">
      <c r="A1533" s="48"/>
      <c r="B1533" s="60"/>
      <c r="C1533" s="48"/>
      <c r="D1533" s="60"/>
      <c r="E1533" s="60"/>
      <c r="F1533" s="60"/>
      <c r="G1533" s="60"/>
      <c r="H1533" s="60"/>
      <c r="I1533" s="60"/>
      <c r="J1533" s="60"/>
      <c r="K1533" s="60"/>
      <c r="L1533" s="60"/>
      <c r="M1533" s="48"/>
      <c r="N1533" s="48"/>
      <c r="O1533" s="48"/>
      <c r="P1533" s="48"/>
      <c r="Q1533" s="48"/>
      <c r="R1533" s="48"/>
      <c r="S1533" s="48"/>
      <c r="T1533" s="48"/>
      <c r="U1533" s="48"/>
      <c r="V1533" s="48"/>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158"/>
      <c r="BJ1533" s="158"/>
      <c r="BK1533" s="48"/>
      <c r="BL1533" s="307"/>
      <c r="BM1533" s="48"/>
      <c r="BN1533" s="48"/>
      <c r="BO1533" s="48"/>
      <c r="BP1533" s="48"/>
      <c r="BQ1533" s="48"/>
      <c r="BR1533" s="48"/>
      <c r="BS1533" s="48"/>
      <c r="BT1533" s="48"/>
      <c r="BU1533" s="48"/>
      <c r="BV1533" s="48"/>
      <c r="BW1533" s="48"/>
      <c r="BX1533" s="48"/>
      <c r="BY1533" s="48"/>
      <c r="BZ1533" s="328"/>
      <c r="CA1533" s="48"/>
      <c r="CB1533" s="48"/>
      <c r="CC1533" s="48"/>
      <c r="CD1533" s="48"/>
      <c r="CE1533" s="48"/>
      <c r="CF1533" s="48"/>
      <c r="CG1533" s="48"/>
      <c r="CH1533" s="48"/>
      <c r="CI1533" s="48"/>
      <c r="CJ1533" s="48"/>
      <c r="CK1533" s="48"/>
      <c r="CL1533" s="48"/>
      <c r="CM1533" s="48"/>
      <c r="CN1533" s="48"/>
      <c r="CO1533" s="48"/>
      <c r="CP1533" s="48"/>
      <c r="CQ1533" s="48"/>
      <c r="CR1533" s="48"/>
      <c r="CS1533" s="48"/>
      <c r="CT1533" s="48"/>
      <c r="CU1533" s="48"/>
      <c r="CV1533" s="48"/>
      <c r="CW1533" s="48"/>
      <c r="CX1533" s="48"/>
      <c r="CY1533" s="48"/>
      <c r="CZ1533" s="48"/>
      <c r="DA1533" s="48"/>
      <c r="DB1533" s="48"/>
      <c r="DC1533" s="48"/>
      <c r="DD1533" s="48"/>
      <c r="DE1533" s="48"/>
      <c r="DF1533" s="48"/>
      <c r="DG1533" s="48"/>
      <c r="DH1533" s="48"/>
      <c r="DI1533" s="48"/>
      <c r="DJ1533" s="48"/>
      <c r="DK1533" s="48"/>
      <c r="DL1533" s="48"/>
      <c r="DM1533" s="48"/>
      <c r="DN1533" s="48"/>
      <c r="DO1533" s="48"/>
      <c r="DP1533" s="48"/>
      <c r="DQ1533" s="48"/>
      <c r="DR1533" s="48"/>
      <c r="DS1533" s="48"/>
      <c r="DT1533" s="48"/>
      <c r="DU1533" s="48"/>
      <c r="DV1533" s="48"/>
      <c r="DW1533" s="48"/>
      <c r="DX1533" s="48"/>
      <c r="DY1533" s="48"/>
      <c r="DZ1533" s="48"/>
      <c r="EA1533" s="48"/>
      <c r="EB1533" s="48"/>
      <c r="EC1533" s="48"/>
      <c r="ED1533" s="48"/>
      <c r="EE1533" s="48"/>
      <c r="EF1533" s="48"/>
      <c r="EG1533" s="48"/>
      <c r="EH1533" s="48"/>
      <c r="EI1533" s="48"/>
      <c r="EJ1533" s="48"/>
      <c r="EK1533" s="48"/>
      <c r="EL1533" s="48"/>
      <c r="ET1533" s="33" t="s">
        <v>2114</v>
      </c>
      <c r="EU1533" s="33" t="s">
        <v>2112</v>
      </c>
    </row>
    <row r="1534" spans="1:151" ht="12" hidden="1" customHeight="1">
      <c r="A1534" s="48"/>
      <c r="B1534" s="60"/>
      <c r="C1534" s="48"/>
      <c r="D1534" s="60"/>
      <c r="E1534" s="60"/>
      <c r="F1534" s="60"/>
      <c r="G1534" s="60"/>
      <c r="H1534" s="60"/>
      <c r="I1534" s="60"/>
      <c r="J1534" s="60"/>
      <c r="K1534" s="60"/>
      <c r="L1534" s="60"/>
      <c r="M1534" s="48"/>
      <c r="N1534" s="48"/>
      <c r="O1534" s="48"/>
      <c r="P1534" s="48"/>
      <c r="Q1534" s="48"/>
      <c r="R1534" s="48"/>
      <c r="S1534" s="48"/>
      <c r="T1534" s="48"/>
      <c r="U1534" s="48"/>
      <c r="V1534" s="48"/>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158"/>
      <c r="BJ1534" s="158"/>
      <c r="BK1534" s="48"/>
      <c r="BL1534" s="307"/>
      <c r="BM1534" s="48"/>
      <c r="BN1534" s="48"/>
      <c r="BO1534" s="48"/>
      <c r="BP1534" s="48"/>
      <c r="BQ1534" s="48"/>
      <c r="BR1534" s="48"/>
      <c r="BS1534" s="48"/>
      <c r="BT1534" s="48"/>
      <c r="BU1534" s="48"/>
      <c r="BV1534" s="48"/>
      <c r="BW1534" s="48"/>
      <c r="BX1534" s="48"/>
      <c r="BY1534" s="48"/>
      <c r="BZ1534" s="328"/>
      <c r="CA1534" s="48"/>
      <c r="CB1534" s="48"/>
      <c r="CC1534" s="48"/>
      <c r="CD1534" s="48"/>
      <c r="CE1534" s="48"/>
      <c r="CF1534" s="48"/>
      <c r="CG1534" s="48"/>
      <c r="CH1534" s="48"/>
      <c r="CI1534" s="48"/>
      <c r="CJ1534" s="48"/>
      <c r="CK1534" s="48"/>
      <c r="CL1534" s="48"/>
      <c r="CM1534" s="48"/>
      <c r="CN1534" s="48"/>
      <c r="CO1534" s="48"/>
      <c r="CP1534" s="48"/>
      <c r="CQ1534" s="48"/>
      <c r="CR1534" s="48"/>
      <c r="CS1534" s="48"/>
      <c r="CT1534" s="48"/>
      <c r="CU1534" s="48"/>
      <c r="CV1534" s="48"/>
      <c r="CW1534" s="48"/>
      <c r="CX1534" s="48"/>
      <c r="CY1534" s="48"/>
      <c r="CZ1534" s="48"/>
      <c r="DA1534" s="48"/>
      <c r="DB1534" s="48"/>
      <c r="DC1534" s="48"/>
      <c r="DD1534" s="48"/>
      <c r="DE1534" s="48"/>
      <c r="DF1534" s="48"/>
      <c r="DG1534" s="48"/>
      <c r="DH1534" s="48"/>
      <c r="DI1534" s="48"/>
      <c r="DJ1534" s="48"/>
      <c r="DK1534" s="48"/>
      <c r="DL1534" s="48"/>
      <c r="DM1534" s="48"/>
      <c r="DN1534" s="48"/>
      <c r="DO1534" s="48"/>
      <c r="DP1534" s="48"/>
      <c r="DQ1534" s="48"/>
      <c r="DR1534" s="48"/>
      <c r="DS1534" s="48"/>
      <c r="DT1534" s="48"/>
      <c r="DU1534" s="48"/>
      <c r="DV1534" s="48"/>
      <c r="DW1534" s="48"/>
      <c r="DX1534" s="48"/>
      <c r="DY1534" s="48"/>
      <c r="DZ1534" s="48"/>
      <c r="EA1534" s="48"/>
      <c r="EB1534" s="48"/>
      <c r="EC1534" s="48"/>
      <c r="ED1534" s="48"/>
      <c r="EE1534" s="48"/>
      <c r="EF1534" s="48"/>
      <c r="EG1534" s="48"/>
      <c r="EH1534" s="48"/>
      <c r="EI1534" s="48"/>
      <c r="EJ1534" s="48"/>
      <c r="EK1534" s="48"/>
      <c r="EL1534" s="48"/>
      <c r="ET1534" s="33" t="s">
        <v>2115</v>
      </c>
      <c r="EU1534" s="33" t="s">
        <v>2113</v>
      </c>
    </row>
    <row r="1535" spans="1:151" ht="12" hidden="1" customHeight="1">
      <c r="A1535" s="48"/>
      <c r="B1535" s="60"/>
      <c r="C1535" s="48"/>
      <c r="D1535" s="60"/>
      <c r="E1535" s="60"/>
      <c r="F1535" s="60"/>
      <c r="G1535" s="60"/>
      <c r="H1535" s="60"/>
      <c r="I1535" s="60"/>
      <c r="J1535" s="60"/>
      <c r="K1535" s="60"/>
      <c r="L1535" s="60"/>
      <c r="M1535" s="48"/>
      <c r="N1535" s="48"/>
      <c r="O1535" s="48"/>
      <c r="P1535" s="48"/>
      <c r="Q1535" s="48"/>
      <c r="R1535" s="48"/>
      <c r="S1535" s="48"/>
      <c r="T1535" s="48"/>
      <c r="U1535" s="48"/>
      <c r="V1535" s="48"/>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158"/>
      <c r="BJ1535" s="158"/>
      <c r="BK1535" s="48"/>
      <c r="BL1535" s="307"/>
      <c r="BM1535" s="48"/>
      <c r="BN1535" s="48"/>
      <c r="BO1535" s="48"/>
      <c r="BP1535" s="48"/>
      <c r="BQ1535" s="48"/>
      <c r="BR1535" s="48"/>
      <c r="BS1535" s="48"/>
      <c r="BT1535" s="48"/>
      <c r="BU1535" s="48"/>
      <c r="BV1535" s="48"/>
      <c r="BW1535" s="48"/>
      <c r="BX1535" s="48"/>
      <c r="BY1535" s="48"/>
      <c r="BZ1535" s="328"/>
      <c r="CA1535" s="48"/>
      <c r="CB1535" s="48"/>
      <c r="CC1535" s="48"/>
      <c r="CD1535" s="48"/>
      <c r="CE1535" s="48"/>
      <c r="CF1535" s="48"/>
      <c r="CG1535" s="48"/>
      <c r="CH1535" s="48"/>
      <c r="CI1535" s="48"/>
      <c r="CJ1535" s="48"/>
      <c r="CK1535" s="48"/>
      <c r="CL1535" s="48"/>
      <c r="CM1535" s="48"/>
      <c r="CN1535" s="48"/>
      <c r="CO1535" s="48"/>
      <c r="CP1535" s="48"/>
      <c r="CQ1535" s="48"/>
      <c r="CR1535" s="48"/>
      <c r="CS1535" s="48"/>
      <c r="CT1535" s="48"/>
      <c r="CU1535" s="48"/>
      <c r="CV1535" s="48"/>
      <c r="CW1535" s="48"/>
      <c r="CX1535" s="48"/>
      <c r="CY1535" s="48"/>
      <c r="CZ1535" s="48"/>
      <c r="DA1535" s="48"/>
      <c r="DB1535" s="48"/>
      <c r="DC1535" s="48"/>
      <c r="DD1535" s="48"/>
      <c r="DE1535" s="48"/>
      <c r="DF1535" s="48"/>
      <c r="DG1535" s="48"/>
      <c r="DH1535" s="48"/>
      <c r="DI1535" s="48"/>
      <c r="DJ1535" s="48"/>
      <c r="DK1535" s="48"/>
      <c r="DL1535" s="48"/>
      <c r="DM1535" s="48"/>
      <c r="DN1535" s="48"/>
      <c r="DO1535" s="48"/>
      <c r="DP1535" s="48"/>
      <c r="DQ1535" s="48"/>
      <c r="DR1535" s="48"/>
      <c r="DS1535" s="48"/>
      <c r="DT1535" s="48"/>
      <c r="DU1535" s="48"/>
      <c r="DV1535" s="48"/>
      <c r="DW1535" s="48"/>
      <c r="DX1535" s="48"/>
      <c r="DY1535" s="48"/>
      <c r="DZ1535" s="48"/>
      <c r="EA1535" s="48"/>
      <c r="EB1535" s="48"/>
      <c r="EC1535" s="48"/>
      <c r="ED1535" s="48"/>
      <c r="EE1535" s="48"/>
      <c r="EF1535" s="48"/>
      <c r="EG1535" s="48"/>
      <c r="EH1535" s="48"/>
      <c r="EI1535" s="48"/>
      <c r="EJ1535" s="48"/>
      <c r="EK1535" s="48"/>
      <c r="EL1535" s="48"/>
      <c r="ET1535" s="33" t="s">
        <v>2116</v>
      </c>
      <c r="EU1535" s="33" t="s">
        <v>2114</v>
      </c>
    </row>
    <row r="1536" spans="1:151" ht="12" hidden="1" customHeight="1">
      <c r="A1536" s="48"/>
      <c r="B1536" s="60"/>
      <c r="C1536" s="48"/>
      <c r="D1536" s="60"/>
      <c r="E1536" s="60"/>
      <c r="F1536" s="60"/>
      <c r="G1536" s="60"/>
      <c r="H1536" s="60"/>
      <c r="I1536" s="60"/>
      <c r="J1536" s="60"/>
      <c r="K1536" s="60"/>
      <c r="L1536" s="60"/>
      <c r="M1536" s="48"/>
      <c r="N1536" s="48"/>
      <c r="O1536" s="48"/>
      <c r="P1536" s="48"/>
      <c r="Q1536" s="48"/>
      <c r="R1536" s="48"/>
      <c r="S1536" s="48"/>
      <c r="T1536" s="48"/>
      <c r="U1536" s="48"/>
      <c r="V1536" s="48"/>
      <c r="W1536" s="48"/>
      <c r="X1536" s="48"/>
      <c r="Y1536" s="48"/>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158"/>
      <c r="BJ1536" s="158"/>
      <c r="BK1536" s="48"/>
      <c r="BL1536" s="307"/>
      <c r="BM1536" s="48"/>
      <c r="BN1536" s="48"/>
      <c r="BO1536" s="48"/>
      <c r="BP1536" s="48"/>
      <c r="BQ1536" s="48"/>
      <c r="BR1536" s="48"/>
      <c r="BS1536" s="48"/>
      <c r="BT1536" s="48"/>
      <c r="BU1536" s="48"/>
      <c r="BV1536" s="48"/>
      <c r="BW1536" s="48"/>
      <c r="BX1536" s="48"/>
      <c r="BY1536" s="48"/>
      <c r="BZ1536" s="328"/>
      <c r="CA1536" s="48"/>
      <c r="CB1536" s="48"/>
      <c r="CC1536" s="48"/>
      <c r="CD1536" s="48"/>
      <c r="CE1536" s="48"/>
      <c r="CF1536" s="48"/>
      <c r="CG1536" s="48"/>
      <c r="CH1536" s="48"/>
      <c r="CI1536" s="48"/>
      <c r="CJ1536" s="48"/>
      <c r="CK1536" s="48"/>
      <c r="CL1536" s="48"/>
      <c r="CM1536" s="48"/>
      <c r="CN1536" s="48"/>
      <c r="CO1536" s="48"/>
      <c r="CP1536" s="48"/>
      <c r="CQ1536" s="48"/>
      <c r="CR1536" s="48"/>
      <c r="CS1536" s="48"/>
      <c r="CT1536" s="48"/>
      <c r="CU1536" s="48"/>
      <c r="CV1536" s="48"/>
      <c r="CW1536" s="48"/>
      <c r="CX1536" s="48"/>
      <c r="CY1536" s="48"/>
      <c r="CZ1536" s="48"/>
      <c r="DA1536" s="48"/>
      <c r="DB1536" s="48"/>
      <c r="DC1536" s="48"/>
      <c r="DD1536" s="48"/>
      <c r="DE1536" s="48"/>
      <c r="DF1536" s="48"/>
      <c r="DG1536" s="48"/>
      <c r="DH1536" s="48"/>
      <c r="DI1536" s="48"/>
      <c r="DJ1536" s="48"/>
      <c r="DK1536" s="48"/>
      <c r="DL1536" s="48"/>
      <c r="DM1536" s="48"/>
      <c r="DN1536" s="48"/>
      <c r="DO1536" s="48"/>
      <c r="DP1536" s="48"/>
      <c r="DQ1536" s="48"/>
      <c r="DR1536" s="48"/>
      <c r="DS1536" s="48"/>
      <c r="DT1536" s="48"/>
      <c r="DU1536" s="48"/>
      <c r="DV1536" s="48"/>
      <c r="DW1536" s="48"/>
      <c r="DX1536" s="48"/>
      <c r="DY1536" s="48"/>
      <c r="DZ1536" s="48"/>
      <c r="EA1536" s="48"/>
      <c r="EB1536" s="48"/>
      <c r="EC1536" s="48"/>
      <c r="ED1536" s="48"/>
      <c r="EE1536" s="48"/>
      <c r="EF1536" s="48"/>
      <c r="EG1536" s="48"/>
      <c r="EH1536" s="48"/>
      <c r="EI1536" s="48"/>
      <c r="EJ1536" s="48"/>
      <c r="EK1536" s="48"/>
      <c r="EL1536" s="48"/>
      <c r="ET1536" s="33" t="s">
        <v>2117</v>
      </c>
      <c r="EU1536" s="33" t="s">
        <v>2115</v>
      </c>
    </row>
    <row r="1537" spans="1:151" ht="12" hidden="1" customHeight="1">
      <c r="A1537" s="48"/>
      <c r="B1537" s="60"/>
      <c r="C1537" s="48"/>
      <c r="D1537" s="60"/>
      <c r="E1537" s="60"/>
      <c r="F1537" s="60"/>
      <c r="G1537" s="60"/>
      <c r="H1537" s="60"/>
      <c r="I1537" s="60"/>
      <c r="J1537" s="60"/>
      <c r="K1537" s="60"/>
      <c r="L1537" s="60"/>
      <c r="M1537" s="48"/>
      <c r="N1537" s="48"/>
      <c r="O1537" s="48"/>
      <c r="P1537" s="48"/>
      <c r="Q1537" s="48"/>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158"/>
      <c r="BJ1537" s="158"/>
      <c r="BK1537" s="48"/>
      <c r="BL1537" s="307"/>
      <c r="BM1537" s="48"/>
      <c r="BN1537" s="48"/>
      <c r="BO1537" s="48"/>
      <c r="BP1537" s="48"/>
      <c r="BQ1537" s="48"/>
      <c r="BR1537" s="48"/>
      <c r="BS1537" s="48"/>
      <c r="BT1537" s="48"/>
      <c r="BU1537" s="48"/>
      <c r="BV1537" s="48"/>
      <c r="BW1537" s="48"/>
      <c r="BX1537" s="48"/>
      <c r="BY1537" s="48"/>
      <c r="BZ1537" s="328"/>
      <c r="CA1537" s="48"/>
      <c r="CB1537" s="48"/>
      <c r="CC1537" s="48"/>
      <c r="CD1537" s="48"/>
      <c r="CE1537" s="48"/>
      <c r="CF1537" s="48"/>
      <c r="CG1537" s="48"/>
      <c r="CH1537" s="48"/>
      <c r="CI1537" s="48"/>
      <c r="CJ1537" s="48"/>
      <c r="CK1537" s="48"/>
      <c r="CL1537" s="48"/>
      <c r="CM1537" s="48"/>
      <c r="CN1537" s="48"/>
      <c r="CO1537" s="48"/>
      <c r="CP1537" s="48"/>
      <c r="CQ1537" s="48"/>
      <c r="CR1537" s="48"/>
      <c r="CS1537" s="48"/>
      <c r="CT1537" s="48"/>
      <c r="CU1537" s="48"/>
      <c r="CV1537" s="48"/>
      <c r="CW1537" s="48"/>
      <c r="CX1537" s="48"/>
      <c r="CY1537" s="48"/>
      <c r="CZ1537" s="48"/>
      <c r="DA1537" s="48"/>
      <c r="DB1537" s="48"/>
      <c r="DC1537" s="48"/>
      <c r="DD1537" s="48"/>
      <c r="DE1537" s="48"/>
      <c r="DF1537" s="48"/>
      <c r="DG1537" s="48"/>
      <c r="DH1537" s="48"/>
      <c r="DI1537" s="48"/>
      <c r="DJ1537" s="48"/>
      <c r="DK1537" s="48"/>
      <c r="DL1537" s="48"/>
      <c r="DM1537" s="48"/>
      <c r="DN1537" s="48"/>
      <c r="DO1537" s="48"/>
      <c r="DP1537" s="48"/>
      <c r="DQ1537" s="48"/>
      <c r="DR1537" s="48"/>
      <c r="DS1537" s="48"/>
      <c r="DT1537" s="48"/>
      <c r="DU1537" s="48"/>
      <c r="DV1537" s="48"/>
      <c r="DW1537" s="48"/>
      <c r="DX1537" s="48"/>
      <c r="DY1537" s="48"/>
      <c r="DZ1537" s="48"/>
      <c r="EA1537" s="48"/>
      <c r="EB1537" s="48"/>
      <c r="EC1537" s="48"/>
      <c r="ED1537" s="48"/>
      <c r="EE1537" s="48"/>
      <c r="EF1537" s="48"/>
      <c r="EG1537" s="48"/>
      <c r="EH1537" s="48"/>
      <c r="EI1537" s="48"/>
      <c r="EJ1537" s="48"/>
      <c r="EK1537" s="48"/>
      <c r="EL1537" s="48"/>
      <c r="ET1537" s="33" t="s">
        <v>2118</v>
      </c>
      <c r="EU1537" s="33" t="s">
        <v>2116</v>
      </c>
    </row>
    <row r="1538" spans="1:151" ht="12" hidden="1" customHeight="1">
      <c r="A1538" s="48"/>
      <c r="B1538" s="60"/>
      <c r="C1538" s="48"/>
      <c r="D1538" s="60"/>
      <c r="E1538" s="60"/>
      <c r="F1538" s="60"/>
      <c r="G1538" s="60"/>
      <c r="H1538" s="60"/>
      <c r="I1538" s="60"/>
      <c r="J1538" s="60"/>
      <c r="K1538" s="60"/>
      <c r="L1538" s="60"/>
      <c r="M1538" s="48"/>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158"/>
      <c r="BJ1538" s="158"/>
      <c r="BK1538" s="48"/>
      <c r="BL1538" s="307"/>
      <c r="BM1538" s="48"/>
      <c r="BN1538" s="48"/>
      <c r="BO1538" s="48"/>
      <c r="BP1538" s="48"/>
      <c r="BQ1538" s="48"/>
      <c r="BR1538" s="48"/>
      <c r="BS1538" s="48"/>
      <c r="BT1538" s="48"/>
      <c r="BU1538" s="48"/>
      <c r="BV1538" s="48"/>
      <c r="BW1538" s="48"/>
      <c r="BX1538" s="48"/>
      <c r="BY1538" s="48"/>
      <c r="BZ1538" s="328"/>
      <c r="CA1538" s="48"/>
      <c r="CB1538" s="48"/>
      <c r="CC1538" s="48"/>
      <c r="CD1538" s="48"/>
      <c r="CE1538" s="48"/>
      <c r="CF1538" s="48"/>
      <c r="CG1538" s="48"/>
      <c r="CH1538" s="48"/>
      <c r="CI1538" s="48"/>
      <c r="CJ1538" s="48"/>
      <c r="CK1538" s="48"/>
      <c r="CL1538" s="48"/>
      <c r="CM1538" s="48"/>
      <c r="CN1538" s="48"/>
      <c r="CO1538" s="48"/>
      <c r="CP1538" s="48"/>
      <c r="CQ1538" s="48"/>
      <c r="CR1538" s="48"/>
      <c r="CS1538" s="48"/>
      <c r="CT1538" s="48"/>
      <c r="CU1538" s="48"/>
      <c r="CV1538" s="48"/>
      <c r="CW1538" s="48"/>
      <c r="CX1538" s="48"/>
      <c r="CY1538" s="48"/>
      <c r="CZ1538" s="48"/>
      <c r="DA1538" s="48"/>
      <c r="DB1538" s="48"/>
      <c r="DC1538" s="48"/>
      <c r="DD1538" s="48"/>
      <c r="DE1538" s="48"/>
      <c r="DF1538" s="48"/>
      <c r="DG1538" s="48"/>
      <c r="DH1538" s="48"/>
      <c r="DI1538" s="48"/>
      <c r="DJ1538" s="48"/>
      <c r="DK1538" s="48"/>
      <c r="DL1538" s="48"/>
      <c r="DM1538" s="48"/>
      <c r="DN1538" s="48"/>
      <c r="DO1538" s="48"/>
      <c r="DP1538" s="48"/>
      <c r="DQ1538" s="48"/>
      <c r="DR1538" s="48"/>
      <c r="DS1538" s="48"/>
      <c r="DT1538" s="48"/>
      <c r="DU1538" s="48"/>
      <c r="DV1538" s="48"/>
      <c r="DW1538" s="48"/>
      <c r="DX1538" s="48"/>
      <c r="DY1538" s="48"/>
      <c r="DZ1538" s="48"/>
      <c r="EA1538" s="48"/>
      <c r="EB1538" s="48"/>
      <c r="EC1538" s="48"/>
      <c r="ED1538" s="48"/>
      <c r="EE1538" s="48"/>
      <c r="EF1538" s="48"/>
      <c r="EG1538" s="48"/>
      <c r="EH1538" s="48"/>
      <c r="EI1538" s="48"/>
      <c r="EJ1538" s="48"/>
      <c r="EK1538" s="48"/>
      <c r="EL1538" s="48"/>
      <c r="ET1538" s="33" t="s">
        <v>2119</v>
      </c>
      <c r="EU1538" s="33" t="s">
        <v>2117</v>
      </c>
    </row>
    <row r="1539" spans="1:151" ht="12" hidden="1" customHeight="1">
      <c r="A1539" s="48"/>
      <c r="B1539" s="60"/>
      <c r="C1539" s="48"/>
      <c r="D1539" s="60"/>
      <c r="E1539" s="60"/>
      <c r="F1539" s="60"/>
      <c r="G1539" s="60"/>
      <c r="H1539" s="60"/>
      <c r="I1539" s="60"/>
      <c r="J1539" s="60"/>
      <c r="K1539" s="60"/>
      <c r="L1539" s="60"/>
      <c r="M1539" s="48"/>
      <c r="N1539" s="48"/>
      <c r="O1539" s="48"/>
      <c r="P1539" s="48"/>
      <c r="Q1539" s="48"/>
      <c r="R1539" s="48"/>
      <c r="S1539" s="48"/>
      <c r="T1539" s="48"/>
      <c r="U1539" s="48"/>
      <c r="V1539" s="48"/>
      <c r="W1539" s="48"/>
      <c r="X1539" s="48"/>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158"/>
      <c r="BJ1539" s="158"/>
      <c r="BK1539" s="48"/>
      <c r="BL1539" s="307"/>
      <c r="BM1539" s="48"/>
      <c r="BN1539" s="48"/>
      <c r="BO1539" s="48"/>
      <c r="BP1539" s="48"/>
      <c r="BQ1539" s="48"/>
      <c r="BR1539" s="48"/>
      <c r="BS1539" s="48"/>
      <c r="BT1539" s="48"/>
      <c r="BU1539" s="48"/>
      <c r="BV1539" s="48"/>
      <c r="BW1539" s="48"/>
      <c r="BX1539" s="48"/>
      <c r="BY1539" s="48"/>
      <c r="BZ1539" s="328"/>
      <c r="CA1539" s="48"/>
      <c r="CB1539" s="48"/>
      <c r="CC1539" s="48"/>
      <c r="CD1539" s="48"/>
      <c r="CE1539" s="48"/>
      <c r="CF1539" s="48"/>
      <c r="CG1539" s="48"/>
      <c r="CH1539" s="48"/>
      <c r="CI1539" s="48"/>
      <c r="CJ1539" s="48"/>
      <c r="CK1539" s="48"/>
      <c r="CL1539" s="48"/>
      <c r="CM1539" s="48"/>
      <c r="CN1539" s="48"/>
      <c r="CO1539" s="48"/>
      <c r="CP1539" s="48"/>
      <c r="CQ1539" s="48"/>
      <c r="CR1539" s="48"/>
      <c r="CS1539" s="48"/>
      <c r="CT1539" s="48"/>
      <c r="CU1539" s="48"/>
      <c r="CV1539" s="48"/>
      <c r="CW1539" s="48"/>
      <c r="CX1539" s="48"/>
      <c r="CY1539" s="48"/>
      <c r="CZ1539" s="48"/>
      <c r="DA1539" s="48"/>
      <c r="DB1539" s="48"/>
      <c r="DC1539" s="48"/>
      <c r="DD1539" s="48"/>
      <c r="DE1539" s="48"/>
      <c r="DF1539" s="48"/>
      <c r="DG1539" s="48"/>
      <c r="DH1539" s="48"/>
      <c r="DI1539" s="48"/>
      <c r="DJ1539" s="48"/>
      <c r="DK1539" s="48"/>
      <c r="DL1539" s="48"/>
      <c r="DM1539" s="48"/>
      <c r="DN1539" s="48"/>
      <c r="DO1539" s="48"/>
      <c r="DP1539" s="48"/>
      <c r="DQ1539" s="48"/>
      <c r="DR1539" s="48"/>
      <c r="DS1539" s="48"/>
      <c r="DT1539" s="48"/>
      <c r="DU1539" s="48"/>
      <c r="DV1539" s="48"/>
      <c r="DW1539" s="48"/>
      <c r="DX1539" s="48"/>
      <c r="DY1539" s="48"/>
      <c r="DZ1539" s="48"/>
      <c r="EA1539" s="48"/>
      <c r="EB1539" s="48"/>
      <c r="EC1539" s="48"/>
      <c r="ED1539" s="48"/>
      <c r="EE1539" s="48"/>
      <c r="EF1539" s="48"/>
      <c r="EG1539" s="48"/>
      <c r="EH1539" s="48"/>
      <c r="EI1539" s="48"/>
      <c r="EJ1539" s="48"/>
      <c r="EK1539" s="48"/>
      <c r="EL1539" s="48"/>
      <c r="ET1539" s="33" t="s">
        <v>2120</v>
      </c>
      <c r="EU1539" s="33" t="s">
        <v>2118</v>
      </c>
    </row>
    <row r="1540" spans="1:151" ht="12" hidden="1" customHeight="1">
      <c r="A1540" s="48"/>
      <c r="B1540" s="60"/>
      <c r="C1540" s="48"/>
      <c r="D1540" s="60"/>
      <c r="E1540" s="60"/>
      <c r="F1540" s="60"/>
      <c r="G1540" s="60"/>
      <c r="H1540" s="60"/>
      <c r="I1540" s="60"/>
      <c r="J1540" s="60"/>
      <c r="K1540" s="60"/>
      <c r="L1540" s="60"/>
      <c r="M1540" s="48"/>
      <c r="N1540" s="48"/>
      <c r="O1540" s="48"/>
      <c r="P1540" s="48"/>
      <c r="Q1540" s="48"/>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158"/>
      <c r="BJ1540" s="158"/>
      <c r="BK1540" s="48"/>
      <c r="BL1540" s="307"/>
      <c r="BM1540" s="48"/>
      <c r="BN1540" s="48"/>
      <c r="BO1540" s="48"/>
      <c r="BP1540" s="48"/>
      <c r="BQ1540" s="48"/>
      <c r="BR1540" s="48"/>
      <c r="BS1540" s="48"/>
      <c r="BT1540" s="48"/>
      <c r="BU1540" s="48"/>
      <c r="BV1540" s="48"/>
      <c r="BW1540" s="48"/>
      <c r="BX1540" s="48"/>
      <c r="BY1540" s="48"/>
      <c r="BZ1540" s="328"/>
      <c r="CA1540" s="48"/>
      <c r="CB1540" s="48"/>
      <c r="CC1540" s="48"/>
      <c r="CD1540" s="48"/>
      <c r="CE1540" s="48"/>
      <c r="CF1540" s="48"/>
      <c r="CG1540" s="48"/>
      <c r="CH1540" s="48"/>
      <c r="CI1540" s="48"/>
      <c r="CJ1540" s="48"/>
      <c r="CK1540" s="48"/>
      <c r="CL1540" s="48"/>
      <c r="CM1540" s="48"/>
      <c r="CN1540" s="48"/>
      <c r="CO1540" s="48"/>
      <c r="CP1540" s="48"/>
      <c r="CQ1540" s="48"/>
      <c r="CR1540" s="48"/>
      <c r="CS1540" s="48"/>
      <c r="CT1540" s="48"/>
      <c r="CU1540" s="48"/>
      <c r="CV1540" s="48"/>
      <c r="CW1540" s="48"/>
      <c r="CX1540" s="48"/>
      <c r="CY1540" s="48"/>
      <c r="CZ1540" s="48"/>
      <c r="DA1540" s="48"/>
      <c r="DB1540" s="48"/>
      <c r="DC1540" s="48"/>
      <c r="DD1540" s="48"/>
      <c r="DE1540" s="48"/>
      <c r="DF1540" s="48"/>
      <c r="DG1540" s="48"/>
      <c r="DH1540" s="48"/>
      <c r="DI1540" s="48"/>
      <c r="DJ1540" s="48"/>
      <c r="DK1540" s="48"/>
      <c r="DL1540" s="48"/>
      <c r="DM1540" s="48"/>
      <c r="DN1540" s="48"/>
      <c r="DO1540" s="48"/>
      <c r="DP1540" s="48"/>
      <c r="DQ1540" s="48"/>
      <c r="DR1540" s="48"/>
      <c r="DS1540" s="48"/>
      <c r="DT1540" s="48"/>
      <c r="DU1540" s="48"/>
      <c r="DV1540" s="48"/>
      <c r="DW1540" s="48"/>
      <c r="DX1540" s="48"/>
      <c r="DY1540" s="48"/>
      <c r="DZ1540" s="48"/>
      <c r="EA1540" s="48"/>
      <c r="EB1540" s="48"/>
      <c r="EC1540" s="48"/>
      <c r="ED1540" s="48"/>
      <c r="EE1540" s="48"/>
      <c r="EF1540" s="48"/>
      <c r="EG1540" s="48"/>
      <c r="EH1540" s="48"/>
      <c r="EI1540" s="48"/>
      <c r="EJ1540" s="48"/>
      <c r="EK1540" s="48"/>
      <c r="EL1540" s="48"/>
      <c r="ET1540" s="33" t="s">
        <v>2121</v>
      </c>
      <c r="EU1540" s="33" t="s">
        <v>2119</v>
      </c>
    </row>
    <row r="1541" spans="1:151" ht="12" hidden="1" customHeight="1">
      <c r="A1541" s="48"/>
      <c r="B1541" s="60"/>
      <c r="C1541" s="48"/>
      <c r="D1541" s="60"/>
      <c r="E1541" s="60"/>
      <c r="F1541" s="60"/>
      <c r="G1541" s="60"/>
      <c r="H1541" s="60"/>
      <c r="I1541" s="60"/>
      <c r="J1541" s="60"/>
      <c r="K1541" s="60"/>
      <c r="L1541" s="60"/>
      <c r="M1541" s="48"/>
      <c r="N1541" s="48"/>
      <c r="O1541" s="48"/>
      <c r="P1541" s="48"/>
      <c r="Q1541" s="48"/>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158"/>
      <c r="BJ1541" s="158"/>
      <c r="BK1541" s="48"/>
      <c r="BL1541" s="307"/>
      <c r="BM1541" s="48"/>
      <c r="BN1541" s="48"/>
      <c r="BO1541" s="48"/>
      <c r="BP1541" s="48"/>
      <c r="BQ1541" s="48"/>
      <c r="BR1541" s="48"/>
      <c r="BS1541" s="48"/>
      <c r="BT1541" s="48"/>
      <c r="BU1541" s="48"/>
      <c r="BV1541" s="48"/>
      <c r="BW1541" s="48"/>
      <c r="BX1541" s="48"/>
      <c r="BY1541" s="48"/>
      <c r="BZ1541" s="328"/>
      <c r="CA1541" s="48"/>
      <c r="CB1541" s="48"/>
      <c r="CC1541" s="48"/>
      <c r="CD1541" s="48"/>
      <c r="CE1541" s="48"/>
      <c r="CF1541" s="48"/>
      <c r="CG1541" s="48"/>
      <c r="CH1541" s="48"/>
      <c r="CI1541" s="48"/>
      <c r="CJ1541" s="48"/>
      <c r="CK1541" s="48"/>
      <c r="CL1541" s="48"/>
      <c r="CM1541" s="48"/>
      <c r="CN1541" s="48"/>
      <c r="CO1541" s="48"/>
      <c r="CP1541" s="48"/>
      <c r="CQ1541" s="48"/>
      <c r="CR1541" s="48"/>
      <c r="CS1541" s="48"/>
      <c r="CT1541" s="48"/>
      <c r="CU1541" s="48"/>
      <c r="CV1541" s="48"/>
      <c r="CW1541" s="48"/>
      <c r="CX1541" s="48"/>
      <c r="CY1541" s="48"/>
      <c r="CZ1541" s="48"/>
      <c r="DA1541" s="48"/>
      <c r="DB1541" s="48"/>
      <c r="DC1541" s="48"/>
      <c r="DD1541" s="48"/>
      <c r="DE1541" s="48"/>
      <c r="DF1541" s="48"/>
      <c r="DG1541" s="48"/>
      <c r="DH1541" s="48"/>
      <c r="DI1541" s="48"/>
      <c r="DJ1541" s="48"/>
      <c r="DK1541" s="48"/>
      <c r="DL1541" s="48"/>
      <c r="DM1541" s="48"/>
      <c r="DN1541" s="48"/>
      <c r="DO1541" s="48"/>
      <c r="DP1541" s="48"/>
      <c r="DQ1541" s="48"/>
      <c r="DR1541" s="48"/>
      <c r="DS1541" s="48"/>
      <c r="DT1541" s="48"/>
      <c r="DU1541" s="48"/>
      <c r="DV1541" s="48"/>
      <c r="DW1541" s="48"/>
      <c r="DX1541" s="48"/>
      <c r="DY1541" s="48"/>
      <c r="DZ1541" s="48"/>
      <c r="EA1541" s="48"/>
      <c r="EB1541" s="48"/>
      <c r="EC1541" s="48"/>
      <c r="ED1541" s="48"/>
      <c r="EE1541" s="48"/>
      <c r="EF1541" s="48"/>
      <c r="EG1541" s="48"/>
      <c r="EH1541" s="48"/>
      <c r="EI1541" s="48"/>
      <c r="EJ1541" s="48"/>
      <c r="EK1541" s="48"/>
      <c r="EL1541" s="48"/>
      <c r="ET1541" s="33" t="s">
        <v>2122</v>
      </c>
      <c r="EU1541" s="33" t="s">
        <v>2120</v>
      </c>
    </row>
    <row r="1542" spans="1:151" ht="12" hidden="1" customHeight="1">
      <c r="A1542" s="48"/>
      <c r="B1542" s="60"/>
      <c r="C1542" s="48"/>
      <c r="D1542" s="60"/>
      <c r="E1542" s="60"/>
      <c r="F1542" s="60"/>
      <c r="G1542" s="60"/>
      <c r="H1542" s="60"/>
      <c r="I1542" s="60"/>
      <c r="J1542" s="60"/>
      <c r="K1542" s="60"/>
      <c r="L1542" s="60"/>
      <c r="M1542" s="48"/>
      <c r="N1542" s="48"/>
      <c r="O1542" s="48"/>
      <c r="P1542" s="48"/>
      <c r="Q1542" s="48"/>
      <c r="R1542" s="48"/>
      <c r="S1542" s="48"/>
      <c r="T1542" s="48"/>
      <c r="U1542" s="48"/>
      <c r="V1542" s="48"/>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158"/>
      <c r="BJ1542" s="158"/>
      <c r="BK1542" s="48"/>
      <c r="BL1542" s="307"/>
      <c r="BM1542" s="48"/>
      <c r="BN1542" s="48"/>
      <c r="BO1542" s="48"/>
      <c r="BP1542" s="48"/>
      <c r="BQ1542" s="48"/>
      <c r="BR1542" s="48"/>
      <c r="BS1542" s="48"/>
      <c r="BT1542" s="48"/>
      <c r="BU1542" s="48"/>
      <c r="BV1542" s="48"/>
      <c r="BW1542" s="48"/>
      <c r="BX1542" s="48"/>
      <c r="BY1542" s="48"/>
      <c r="BZ1542" s="328"/>
      <c r="CA1542" s="48"/>
      <c r="CB1542" s="48"/>
      <c r="CC1542" s="48"/>
      <c r="CD1542" s="48"/>
      <c r="CE1542" s="48"/>
      <c r="CF1542" s="48"/>
      <c r="CG1542" s="48"/>
      <c r="CH1542" s="48"/>
      <c r="CI1542" s="48"/>
      <c r="CJ1542" s="48"/>
      <c r="CK1542" s="48"/>
      <c r="CL1542" s="48"/>
      <c r="CM1542" s="48"/>
      <c r="CN1542" s="48"/>
      <c r="CO1542" s="48"/>
      <c r="CP1542" s="48"/>
      <c r="CQ1542" s="48"/>
      <c r="CR1542" s="48"/>
      <c r="CS1542" s="48"/>
      <c r="CT1542" s="48"/>
      <c r="CU1542" s="48"/>
      <c r="CV1542" s="48"/>
      <c r="CW1542" s="48"/>
      <c r="CX1542" s="48"/>
      <c r="CY1542" s="48"/>
      <c r="CZ1542" s="48"/>
      <c r="DA1542" s="48"/>
      <c r="DB1542" s="48"/>
      <c r="DC1542" s="48"/>
      <c r="DD1542" s="48"/>
      <c r="DE1542" s="48"/>
      <c r="DF1542" s="48"/>
      <c r="DG1542" s="48"/>
      <c r="DH1542" s="48"/>
      <c r="DI1542" s="48"/>
      <c r="DJ1542" s="48"/>
      <c r="DK1542" s="48"/>
      <c r="DL1542" s="48"/>
      <c r="DM1542" s="48"/>
      <c r="DN1542" s="48"/>
      <c r="DO1542" s="48"/>
      <c r="DP1542" s="48"/>
      <c r="DQ1542" s="48"/>
      <c r="DR1542" s="48"/>
      <c r="DS1542" s="48"/>
      <c r="DT1542" s="48"/>
      <c r="DU1542" s="48"/>
      <c r="DV1542" s="48"/>
      <c r="DW1542" s="48"/>
      <c r="DX1542" s="48"/>
      <c r="DY1542" s="48"/>
      <c r="DZ1542" s="48"/>
      <c r="EA1542" s="48"/>
      <c r="EB1542" s="48"/>
      <c r="EC1542" s="48"/>
      <c r="ED1542" s="48"/>
      <c r="EE1542" s="48"/>
      <c r="EF1542" s="48"/>
      <c r="EG1542" s="48"/>
      <c r="EH1542" s="48"/>
      <c r="EI1542" s="48"/>
      <c r="EJ1542" s="48"/>
      <c r="EK1542" s="48"/>
      <c r="EL1542" s="48"/>
      <c r="ET1542" s="33" t="s">
        <v>2123</v>
      </c>
      <c r="EU1542" s="33" t="s">
        <v>2121</v>
      </c>
    </row>
    <row r="1543" spans="1:151" ht="12" hidden="1" customHeight="1">
      <c r="A1543" s="48"/>
      <c r="B1543" s="60"/>
      <c r="C1543" s="48"/>
      <c r="D1543" s="60"/>
      <c r="E1543" s="60"/>
      <c r="F1543" s="60"/>
      <c r="G1543" s="60"/>
      <c r="H1543" s="60"/>
      <c r="I1543" s="60"/>
      <c r="J1543" s="60"/>
      <c r="K1543" s="60"/>
      <c r="L1543" s="60"/>
      <c r="M1543" s="48"/>
      <c r="N1543" s="48"/>
      <c r="O1543" s="48"/>
      <c r="P1543" s="48"/>
      <c r="Q1543" s="48"/>
      <c r="R1543" s="48"/>
      <c r="S1543" s="48"/>
      <c r="T1543" s="48"/>
      <c r="U1543" s="48"/>
      <c r="V1543" s="48"/>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158"/>
      <c r="BJ1543" s="158"/>
      <c r="BK1543" s="48"/>
      <c r="BL1543" s="307"/>
      <c r="BM1543" s="48"/>
      <c r="BN1543" s="48"/>
      <c r="BO1543" s="48"/>
      <c r="BP1543" s="48"/>
      <c r="BQ1543" s="48"/>
      <c r="BR1543" s="48"/>
      <c r="BS1543" s="48"/>
      <c r="BT1543" s="48"/>
      <c r="BU1543" s="48"/>
      <c r="BV1543" s="48"/>
      <c r="BW1543" s="48"/>
      <c r="BX1543" s="48"/>
      <c r="BY1543" s="48"/>
      <c r="BZ1543" s="328"/>
      <c r="CA1543" s="48"/>
      <c r="CB1543" s="48"/>
      <c r="CC1543" s="48"/>
      <c r="CD1543" s="48"/>
      <c r="CE1543" s="48"/>
      <c r="CF1543" s="48"/>
      <c r="CG1543" s="48"/>
      <c r="CH1543" s="48"/>
      <c r="CI1543" s="48"/>
      <c r="CJ1543" s="48"/>
      <c r="CK1543" s="48"/>
      <c r="CL1543" s="48"/>
      <c r="CM1543" s="48"/>
      <c r="CN1543" s="48"/>
      <c r="CO1543" s="48"/>
      <c r="CP1543" s="48"/>
      <c r="CQ1543" s="48"/>
      <c r="CR1543" s="48"/>
      <c r="CS1543" s="48"/>
      <c r="CT1543" s="48"/>
      <c r="CU1543" s="48"/>
      <c r="CV1543" s="48"/>
      <c r="CW1543" s="48"/>
      <c r="CX1543" s="48"/>
      <c r="CY1543" s="48"/>
      <c r="CZ1543" s="48"/>
      <c r="DA1543" s="48"/>
      <c r="DB1543" s="48"/>
      <c r="DC1543" s="48"/>
      <c r="DD1543" s="48"/>
      <c r="DE1543" s="48"/>
      <c r="DF1543" s="48"/>
      <c r="DG1543" s="48"/>
      <c r="DH1543" s="48"/>
      <c r="DI1543" s="48"/>
      <c r="DJ1543" s="48"/>
      <c r="DK1543" s="48"/>
      <c r="DL1543" s="48"/>
      <c r="DM1543" s="48"/>
      <c r="DN1543" s="48"/>
      <c r="DO1543" s="48"/>
      <c r="DP1543" s="48"/>
      <c r="DQ1543" s="48"/>
      <c r="DR1543" s="48"/>
      <c r="DS1543" s="48"/>
      <c r="DT1543" s="48"/>
      <c r="DU1543" s="48"/>
      <c r="DV1543" s="48"/>
      <c r="DW1543" s="48"/>
      <c r="DX1543" s="48"/>
      <c r="DY1543" s="48"/>
      <c r="DZ1543" s="48"/>
      <c r="EA1543" s="48"/>
      <c r="EB1543" s="48"/>
      <c r="EC1543" s="48"/>
      <c r="ED1543" s="48"/>
      <c r="EE1543" s="48"/>
      <c r="EF1543" s="48"/>
      <c r="EG1543" s="48"/>
      <c r="EH1543" s="48"/>
      <c r="EI1543" s="48"/>
      <c r="EJ1543" s="48"/>
      <c r="EK1543" s="48"/>
      <c r="EL1543" s="48"/>
      <c r="ET1543" s="33" t="s">
        <v>2124</v>
      </c>
      <c r="EU1543" s="33" t="s">
        <v>2122</v>
      </c>
    </row>
    <row r="1544" spans="1:151" ht="12" hidden="1" customHeight="1">
      <c r="A1544" s="48"/>
      <c r="B1544" s="60"/>
      <c r="C1544" s="48"/>
      <c r="D1544" s="60"/>
      <c r="E1544" s="60"/>
      <c r="F1544" s="60"/>
      <c r="G1544" s="60"/>
      <c r="H1544" s="60"/>
      <c r="I1544" s="60"/>
      <c r="J1544" s="60"/>
      <c r="K1544" s="60"/>
      <c r="L1544" s="60"/>
      <c r="M1544" s="48"/>
      <c r="N1544" s="48"/>
      <c r="O1544" s="48"/>
      <c r="P1544" s="48"/>
      <c r="Q1544" s="48"/>
      <c r="R1544" s="48"/>
      <c r="S1544" s="48"/>
      <c r="T1544" s="48"/>
      <c r="U1544" s="48"/>
      <c r="V1544" s="48"/>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158"/>
      <c r="BJ1544" s="158"/>
      <c r="BK1544" s="48"/>
      <c r="BL1544" s="307"/>
      <c r="BM1544" s="48"/>
      <c r="BN1544" s="48"/>
      <c r="BO1544" s="48"/>
      <c r="BP1544" s="48"/>
      <c r="BQ1544" s="48"/>
      <c r="BR1544" s="48"/>
      <c r="BS1544" s="48"/>
      <c r="BT1544" s="48"/>
      <c r="BU1544" s="48"/>
      <c r="BV1544" s="48"/>
      <c r="BW1544" s="48"/>
      <c r="BX1544" s="48"/>
      <c r="BY1544" s="48"/>
      <c r="BZ1544" s="328"/>
      <c r="CA1544" s="48"/>
      <c r="CB1544" s="48"/>
      <c r="CC1544" s="48"/>
      <c r="CD1544" s="48"/>
      <c r="CE1544" s="48"/>
      <c r="CF1544" s="48"/>
      <c r="CG1544" s="48"/>
      <c r="CH1544" s="48"/>
      <c r="CI1544" s="48"/>
      <c r="CJ1544" s="48"/>
      <c r="CK1544" s="48"/>
      <c r="CL1544" s="48"/>
      <c r="CM1544" s="48"/>
      <c r="CN1544" s="48"/>
      <c r="CO1544" s="48"/>
      <c r="CP1544" s="48"/>
      <c r="CQ1544" s="48"/>
      <c r="CR1544" s="48"/>
      <c r="CS1544" s="48"/>
      <c r="CT1544" s="48"/>
      <c r="CU1544" s="48"/>
      <c r="CV1544" s="48"/>
      <c r="CW1544" s="48"/>
      <c r="CX1544" s="48"/>
      <c r="CY1544" s="48"/>
      <c r="CZ1544" s="48"/>
      <c r="DA1544" s="48"/>
      <c r="DB1544" s="48"/>
      <c r="DC1544" s="48"/>
      <c r="DD1544" s="48"/>
      <c r="DE1544" s="48"/>
      <c r="DF1544" s="48"/>
      <c r="DG1544" s="48"/>
      <c r="DH1544" s="48"/>
      <c r="DI1544" s="48"/>
      <c r="DJ1544" s="48"/>
      <c r="DK1544" s="48"/>
      <c r="DL1544" s="48"/>
      <c r="DM1544" s="48"/>
      <c r="DN1544" s="48"/>
      <c r="DO1544" s="48"/>
      <c r="DP1544" s="48"/>
      <c r="DQ1544" s="48"/>
      <c r="DR1544" s="48"/>
      <c r="DS1544" s="48"/>
      <c r="DT1544" s="48"/>
      <c r="DU1544" s="48"/>
      <c r="DV1544" s="48"/>
      <c r="DW1544" s="48"/>
      <c r="DX1544" s="48"/>
      <c r="DY1544" s="48"/>
      <c r="DZ1544" s="48"/>
      <c r="EA1544" s="48"/>
      <c r="EB1544" s="48"/>
      <c r="EC1544" s="48"/>
      <c r="ED1544" s="48"/>
      <c r="EE1544" s="48"/>
      <c r="EF1544" s="48"/>
      <c r="EG1544" s="48"/>
      <c r="EH1544" s="48"/>
      <c r="EI1544" s="48"/>
      <c r="EJ1544" s="48"/>
      <c r="EK1544" s="48"/>
      <c r="EL1544" s="48"/>
      <c r="ET1544" s="33" t="s">
        <v>2125</v>
      </c>
      <c r="EU1544" s="33" t="s">
        <v>2123</v>
      </c>
    </row>
    <row r="1545" spans="1:151" ht="12" hidden="1" customHeight="1">
      <c r="A1545" s="48"/>
      <c r="B1545" s="60"/>
      <c r="C1545" s="48"/>
      <c r="D1545" s="60"/>
      <c r="E1545" s="60"/>
      <c r="F1545" s="60"/>
      <c r="G1545" s="60"/>
      <c r="H1545" s="60"/>
      <c r="I1545" s="60"/>
      <c r="J1545" s="60"/>
      <c r="K1545" s="60"/>
      <c r="L1545" s="60"/>
      <c r="M1545" s="48"/>
      <c r="N1545" s="48"/>
      <c r="O1545" s="48"/>
      <c r="P1545" s="48"/>
      <c r="Q1545" s="48"/>
      <c r="R1545" s="48"/>
      <c r="S1545" s="48"/>
      <c r="T1545" s="48"/>
      <c r="U1545" s="48"/>
      <c r="V1545" s="48"/>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158"/>
      <c r="BJ1545" s="158"/>
      <c r="BK1545" s="48"/>
      <c r="BL1545" s="307"/>
      <c r="BM1545" s="48"/>
      <c r="BN1545" s="48"/>
      <c r="BO1545" s="48"/>
      <c r="BP1545" s="48"/>
      <c r="BQ1545" s="48"/>
      <c r="BR1545" s="48"/>
      <c r="BS1545" s="48"/>
      <c r="BT1545" s="48"/>
      <c r="BU1545" s="48"/>
      <c r="BV1545" s="48"/>
      <c r="BW1545" s="48"/>
      <c r="BX1545" s="48"/>
      <c r="BY1545" s="48"/>
      <c r="BZ1545" s="328"/>
      <c r="CA1545" s="48"/>
      <c r="CB1545" s="48"/>
      <c r="CC1545" s="48"/>
      <c r="CD1545" s="48"/>
      <c r="CE1545" s="48"/>
      <c r="CF1545" s="48"/>
      <c r="CG1545" s="48"/>
      <c r="CH1545" s="48"/>
      <c r="CI1545" s="48"/>
      <c r="CJ1545" s="48"/>
      <c r="CK1545" s="48"/>
      <c r="CL1545" s="48"/>
      <c r="CM1545" s="48"/>
      <c r="CN1545" s="48"/>
      <c r="CO1545" s="48"/>
      <c r="CP1545" s="48"/>
      <c r="CQ1545" s="48"/>
      <c r="CR1545" s="48"/>
      <c r="CS1545" s="48"/>
      <c r="CT1545" s="48"/>
      <c r="CU1545" s="48"/>
      <c r="CV1545" s="48"/>
      <c r="CW1545" s="48"/>
      <c r="CX1545" s="48"/>
      <c r="CY1545" s="48"/>
      <c r="CZ1545" s="48"/>
      <c r="DA1545" s="48"/>
      <c r="DB1545" s="48"/>
      <c r="DC1545" s="48"/>
      <c r="DD1545" s="48"/>
      <c r="DE1545" s="48"/>
      <c r="DF1545" s="48"/>
      <c r="DG1545" s="48"/>
      <c r="DH1545" s="48"/>
      <c r="DI1545" s="48"/>
      <c r="DJ1545" s="48"/>
      <c r="DK1545" s="48"/>
      <c r="DL1545" s="48"/>
      <c r="DM1545" s="48"/>
      <c r="DN1545" s="48"/>
      <c r="DO1545" s="48"/>
      <c r="DP1545" s="48"/>
      <c r="DQ1545" s="48"/>
      <c r="DR1545" s="48"/>
      <c r="DS1545" s="48"/>
      <c r="DT1545" s="48"/>
      <c r="DU1545" s="48"/>
      <c r="DV1545" s="48"/>
      <c r="DW1545" s="48"/>
      <c r="DX1545" s="48"/>
      <c r="DY1545" s="48"/>
      <c r="DZ1545" s="48"/>
      <c r="EA1545" s="48"/>
      <c r="EB1545" s="48"/>
      <c r="EC1545" s="48"/>
      <c r="ED1545" s="48"/>
      <c r="EE1545" s="48"/>
      <c r="EF1545" s="48"/>
      <c r="EG1545" s="48"/>
      <c r="EH1545" s="48"/>
      <c r="EI1545" s="48"/>
      <c r="EJ1545" s="48"/>
      <c r="EK1545" s="48"/>
      <c r="EL1545" s="48"/>
      <c r="ET1545" s="33" t="s">
        <v>2126</v>
      </c>
      <c r="EU1545" s="33" t="s">
        <v>2124</v>
      </c>
    </row>
    <row r="1546" spans="1:151" ht="12" hidden="1" customHeight="1">
      <c r="A1546" s="48"/>
      <c r="B1546" s="60"/>
      <c r="C1546" s="48"/>
      <c r="D1546" s="60"/>
      <c r="E1546" s="60"/>
      <c r="F1546" s="60"/>
      <c r="G1546" s="60"/>
      <c r="H1546" s="60"/>
      <c r="I1546" s="60"/>
      <c r="J1546" s="60"/>
      <c r="K1546" s="60"/>
      <c r="L1546" s="60"/>
      <c r="M1546" s="48"/>
      <c r="N1546" s="48"/>
      <c r="O1546" s="48"/>
      <c r="P1546" s="48"/>
      <c r="Q1546" s="48"/>
      <c r="R1546" s="48"/>
      <c r="S1546" s="48"/>
      <c r="T1546" s="48"/>
      <c r="U1546" s="48"/>
      <c r="V1546" s="48"/>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158"/>
      <c r="BJ1546" s="158"/>
      <c r="BK1546" s="48"/>
      <c r="BL1546" s="307"/>
      <c r="BM1546" s="48"/>
      <c r="BN1546" s="48"/>
      <c r="BO1546" s="48"/>
      <c r="BP1546" s="48"/>
      <c r="BQ1546" s="48"/>
      <c r="BR1546" s="48"/>
      <c r="BS1546" s="48"/>
      <c r="BT1546" s="48"/>
      <c r="BU1546" s="48"/>
      <c r="BV1546" s="48"/>
      <c r="BW1546" s="48"/>
      <c r="BX1546" s="48"/>
      <c r="BY1546" s="48"/>
      <c r="BZ1546" s="328"/>
      <c r="CA1546" s="48"/>
      <c r="CB1546" s="48"/>
      <c r="CC1546" s="48"/>
      <c r="CD1546" s="48"/>
      <c r="CE1546" s="48"/>
      <c r="CF1546" s="48"/>
      <c r="CG1546" s="48"/>
      <c r="CH1546" s="48"/>
      <c r="CI1546" s="48"/>
      <c r="CJ1546" s="48"/>
      <c r="CK1546" s="48"/>
      <c r="CL1546" s="48"/>
      <c r="CM1546" s="48"/>
      <c r="CN1546" s="48"/>
      <c r="CO1546" s="48"/>
      <c r="CP1546" s="48"/>
      <c r="CQ1546" s="48"/>
      <c r="CR1546" s="48"/>
      <c r="CS1546" s="48"/>
      <c r="CT1546" s="48"/>
      <c r="CU1546" s="48"/>
      <c r="CV1546" s="48"/>
      <c r="CW1546" s="48"/>
      <c r="CX1546" s="48"/>
      <c r="CY1546" s="48"/>
      <c r="CZ1546" s="48"/>
      <c r="DA1546" s="48"/>
      <c r="DB1546" s="48"/>
      <c r="DC1546" s="48"/>
      <c r="DD1546" s="48"/>
      <c r="DE1546" s="48"/>
      <c r="DF1546" s="48"/>
      <c r="DG1546" s="48"/>
      <c r="DH1546" s="48"/>
      <c r="DI1546" s="48"/>
      <c r="DJ1546" s="48"/>
      <c r="DK1546" s="48"/>
      <c r="DL1546" s="48"/>
      <c r="DM1546" s="48"/>
      <c r="DN1546" s="48"/>
      <c r="DO1546" s="48"/>
      <c r="DP1546" s="48"/>
      <c r="DQ1546" s="48"/>
      <c r="DR1546" s="48"/>
      <c r="DS1546" s="48"/>
      <c r="DT1546" s="48"/>
      <c r="DU1546" s="48"/>
      <c r="DV1546" s="48"/>
      <c r="DW1546" s="48"/>
      <c r="DX1546" s="48"/>
      <c r="DY1546" s="48"/>
      <c r="DZ1546" s="48"/>
      <c r="EA1546" s="48"/>
      <c r="EB1546" s="48"/>
      <c r="EC1546" s="48"/>
      <c r="ED1546" s="48"/>
      <c r="EE1546" s="48"/>
      <c r="EF1546" s="48"/>
      <c r="EG1546" s="48"/>
      <c r="EH1546" s="48"/>
      <c r="EI1546" s="48"/>
      <c r="EJ1546" s="48"/>
      <c r="EK1546" s="48"/>
      <c r="EL1546" s="48"/>
      <c r="ET1546" s="33" t="s">
        <v>2127</v>
      </c>
      <c r="EU1546" s="33" t="s">
        <v>2125</v>
      </c>
    </row>
    <row r="1547" spans="1:151" ht="12" hidden="1" customHeight="1">
      <c r="A1547" s="48"/>
      <c r="B1547" s="60"/>
      <c r="C1547" s="48"/>
      <c r="D1547" s="60"/>
      <c r="E1547" s="60"/>
      <c r="F1547" s="60"/>
      <c r="G1547" s="60"/>
      <c r="H1547" s="60"/>
      <c r="I1547" s="60"/>
      <c r="J1547" s="60"/>
      <c r="K1547" s="60"/>
      <c r="L1547" s="60"/>
      <c r="M1547" s="48"/>
      <c r="N1547" s="48"/>
      <c r="O1547" s="48"/>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158"/>
      <c r="BJ1547" s="158"/>
      <c r="BK1547" s="48"/>
      <c r="BL1547" s="307"/>
      <c r="BM1547" s="48"/>
      <c r="BN1547" s="48"/>
      <c r="BO1547" s="48"/>
      <c r="BP1547" s="48"/>
      <c r="BQ1547" s="48"/>
      <c r="BR1547" s="48"/>
      <c r="BS1547" s="48"/>
      <c r="BT1547" s="48"/>
      <c r="BU1547" s="48"/>
      <c r="BV1547" s="48"/>
      <c r="BW1547" s="48"/>
      <c r="BX1547" s="48"/>
      <c r="BY1547" s="48"/>
      <c r="BZ1547" s="328"/>
      <c r="CA1547" s="48"/>
      <c r="CB1547" s="48"/>
      <c r="CC1547" s="48"/>
      <c r="CD1547" s="48"/>
      <c r="CE1547" s="48"/>
      <c r="CF1547" s="48"/>
      <c r="CG1547" s="48"/>
      <c r="CH1547" s="48"/>
      <c r="CI1547" s="48"/>
      <c r="CJ1547" s="48"/>
      <c r="CK1547" s="48"/>
      <c r="CL1547" s="48"/>
      <c r="CM1547" s="48"/>
      <c r="CN1547" s="48"/>
      <c r="CO1547" s="48"/>
      <c r="CP1547" s="48"/>
      <c r="CQ1547" s="48"/>
      <c r="CR1547" s="48"/>
      <c r="CS1547" s="48"/>
      <c r="CT1547" s="48"/>
      <c r="CU1547" s="48"/>
      <c r="CV1547" s="48"/>
      <c r="CW1547" s="48"/>
      <c r="CX1547" s="48"/>
      <c r="CY1547" s="48"/>
      <c r="CZ1547" s="48"/>
      <c r="DA1547" s="48"/>
      <c r="DB1547" s="48"/>
      <c r="DC1547" s="48"/>
      <c r="DD1547" s="48"/>
      <c r="DE1547" s="48"/>
      <c r="DF1547" s="48"/>
      <c r="DG1547" s="48"/>
      <c r="DH1547" s="48"/>
      <c r="DI1547" s="48"/>
      <c r="DJ1547" s="48"/>
      <c r="DK1547" s="48"/>
      <c r="DL1547" s="48"/>
      <c r="DM1547" s="48"/>
      <c r="DN1547" s="48"/>
      <c r="DO1547" s="48"/>
      <c r="DP1547" s="48"/>
      <c r="DQ1547" s="48"/>
      <c r="DR1547" s="48"/>
      <c r="DS1547" s="48"/>
      <c r="DT1547" s="48"/>
      <c r="DU1547" s="48"/>
      <c r="DV1547" s="48"/>
      <c r="DW1547" s="48"/>
      <c r="DX1547" s="48"/>
      <c r="DY1547" s="48"/>
      <c r="DZ1547" s="48"/>
      <c r="EA1547" s="48"/>
      <c r="EB1547" s="48"/>
      <c r="EC1547" s="48"/>
      <c r="ED1547" s="48"/>
      <c r="EE1547" s="48"/>
      <c r="EF1547" s="48"/>
      <c r="EG1547" s="48"/>
      <c r="EH1547" s="48"/>
      <c r="EI1547" s="48"/>
      <c r="EJ1547" s="48"/>
      <c r="EK1547" s="48"/>
      <c r="EL1547" s="48"/>
      <c r="ET1547" s="33" t="s">
        <v>2128</v>
      </c>
      <c r="EU1547" s="33" t="s">
        <v>2126</v>
      </c>
    </row>
    <row r="1548" spans="1:151" ht="12" hidden="1" customHeight="1">
      <c r="A1548" s="48"/>
      <c r="B1548" s="60"/>
      <c r="C1548" s="48"/>
      <c r="D1548" s="60"/>
      <c r="E1548" s="60"/>
      <c r="F1548" s="60"/>
      <c r="G1548" s="60"/>
      <c r="H1548" s="60"/>
      <c r="I1548" s="60"/>
      <c r="J1548" s="60"/>
      <c r="K1548" s="60"/>
      <c r="L1548" s="60"/>
      <c r="M1548" s="48"/>
      <c r="N1548" s="48"/>
      <c r="O1548" s="48"/>
      <c r="P1548" s="48"/>
      <c r="Q1548" s="48"/>
      <c r="R1548" s="48"/>
      <c r="S1548" s="48"/>
      <c r="T1548" s="48"/>
      <c r="U1548" s="48"/>
      <c r="V1548" s="48"/>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158"/>
      <c r="BJ1548" s="158"/>
      <c r="BK1548" s="48"/>
      <c r="BL1548" s="307"/>
      <c r="BM1548" s="48"/>
      <c r="BN1548" s="48"/>
      <c r="BO1548" s="48"/>
      <c r="BP1548" s="48"/>
      <c r="BQ1548" s="48"/>
      <c r="BR1548" s="48"/>
      <c r="BS1548" s="48"/>
      <c r="BT1548" s="48"/>
      <c r="BU1548" s="48"/>
      <c r="BV1548" s="48"/>
      <c r="BW1548" s="48"/>
      <c r="BX1548" s="48"/>
      <c r="BY1548" s="48"/>
      <c r="BZ1548" s="328"/>
      <c r="CA1548" s="48"/>
      <c r="CB1548" s="48"/>
      <c r="CC1548" s="48"/>
      <c r="CD1548" s="48"/>
      <c r="CE1548" s="48"/>
      <c r="CF1548" s="48"/>
      <c r="CG1548" s="48"/>
      <c r="CH1548" s="48"/>
      <c r="CI1548" s="48"/>
      <c r="CJ1548" s="48"/>
      <c r="CK1548" s="48"/>
      <c r="CL1548" s="48"/>
      <c r="CM1548" s="48"/>
      <c r="CN1548" s="48"/>
      <c r="CO1548" s="48"/>
      <c r="CP1548" s="48"/>
      <c r="CQ1548" s="48"/>
      <c r="CR1548" s="48"/>
      <c r="CS1548" s="48"/>
      <c r="CT1548" s="48"/>
      <c r="CU1548" s="48"/>
      <c r="CV1548" s="48"/>
      <c r="CW1548" s="48"/>
      <c r="CX1548" s="48"/>
      <c r="CY1548" s="48"/>
      <c r="CZ1548" s="48"/>
      <c r="DA1548" s="48"/>
      <c r="DB1548" s="48"/>
      <c r="DC1548" s="48"/>
      <c r="DD1548" s="48"/>
      <c r="DE1548" s="48"/>
      <c r="DF1548" s="48"/>
      <c r="DG1548" s="48"/>
      <c r="DH1548" s="48"/>
      <c r="DI1548" s="48"/>
      <c r="DJ1548" s="48"/>
      <c r="DK1548" s="48"/>
      <c r="DL1548" s="48"/>
      <c r="DM1548" s="48"/>
      <c r="DN1548" s="48"/>
      <c r="DO1548" s="48"/>
      <c r="DP1548" s="48"/>
      <c r="DQ1548" s="48"/>
      <c r="DR1548" s="48"/>
      <c r="DS1548" s="48"/>
      <c r="DT1548" s="48"/>
      <c r="DU1548" s="48"/>
      <c r="DV1548" s="48"/>
      <c r="DW1548" s="48"/>
      <c r="DX1548" s="48"/>
      <c r="DY1548" s="48"/>
      <c r="DZ1548" s="48"/>
      <c r="EA1548" s="48"/>
      <c r="EB1548" s="48"/>
      <c r="EC1548" s="48"/>
      <c r="ED1548" s="48"/>
      <c r="EE1548" s="48"/>
      <c r="EF1548" s="48"/>
      <c r="EG1548" s="48"/>
      <c r="EH1548" s="48"/>
      <c r="EI1548" s="48"/>
      <c r="EJ1548" s="48"/>
      <c r="EK1548" s="48"/>
      <c r="EL1548" s="48"/>
      <c r="ET1548" s="33" t="s">
        <v>2129</v>
      </c>
      <c r="EU1548" s="33" t="s">
        <v>2127</v>
      </c>
    </row>
    <row r="1549" spans="1:151" ht="12" hidden="1" customHeight="1">
      <c r="A1549" s="48"/>
      <c r="B1549" s="60"/>
      <c r="C1549" s="48"/>
      <c r="D1549" s="60"/>
      <c r="E1549" s="60"/>
      <c r="F1549" s="60"/>
      <c r="G1549" s="60"/>
      <c r="H1549" s="60"/>
      <c r="I1549" s="60"/>
      <c r="J1549" s="60"/>
      <c r="K1549" s="60"/>
      <c r="L1549" s="60"/>
      <c r="M1549" s="48"/>
      <c r="N1549" s="48"/>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158"/>
      <c r="BJ1549" s="158"/>
      <c r="BK1549" s="48"/>
      <c r="BL1549" s="307"/>
      <c r="BM1549" s="48"/>
      <c r="BN1549" s="48"/>
      <c r="BO1549" s="48"/>
      <c r="BP1549" s="48"/>
      <c r="BQ1549" s="48"/>
      <c r="BR1549" s="48"/>
      <c r="BS1549" s="48"/>
      <c r="BT1549" s="48"/>
      <c r="BU1549" s="48"/>
      <c r="BV1549" s="48"/>
      <c r="BW1549" s="48"/>
      <c r="BX1549" s="48"/>
      <c r="BY1549" s="48"/>
      <c r="BZ1549" s="328"/>
      <c r="CA1549" s="48"/>
      <c r="CB1549" s="48"/>
      <c r="CC1549" s="48"/>
      <c r="CD1549" s="48"/>
      <c r="CE1549" s="48"/>
      <c r="CF1549" s="48"/>
      <c r="CG1549" s="48"/>
      <c r="CH1549" s="48"/>
      <c r="CI1549" s="48"/>
      <c r="CJ1549" s="48"/>
      <c r="CK1549" s="48"/>
      <c r="CL1549" s="48"/>
      <c r="CM1549" s="48"/>
      <c r="CN1549" s="48"/>
      <c r="CO1549" s="48"/>
      <c r="CP1549" s="48"/>
      <c r="CQ1549" s="48"/>
      <c r="CR1549" s="48"/>
      <c r="CS1549" s="48"/>
      <c r="CT1549" s="48"/>
      <c r="CU1549" s="48"/>
      <c r="CV1549" s="48"/>
      <c r="CW1549" s="48"/>
      <c r="CX1549" s="48"/>
      <c r="CY1549" s="48"/>
      <c r="CZ1549" s="48"/>
      <c r="DA1549" s="48"/>
      <c r="DB1549" s="48"/>
      <c r="DC1549" s="48"/>
      <c r="DD1549" s="48"/>
      <c r="DE1549" s="48"/>
      <c r="DF1549" s="48"/>
      <c r="DG1549" s="48"/>
      <c r="DH1549" s="48"/>
      <c r="DI1549" s="48"/>
      <c r="DJ1549" s="48"/>
      <c r="DK1549" s="48"/>
      <c r="DL1549" s="48"/>
      <c r="DM1549" s="48"/>
      <c r="DN1549" s="48"/>
      <c r="DO1549" s="48"/>
      <c r="DP1549" s="48"/>
      <c r="DQ1549" s="48"/>
      <c r="DR1549" s="48"/>
      <c r="DS1549" s="48"/>
      <c r="DT1549" s="48"/>
      <c r="DU1549" s="48"/>
      <c r="DV1549" s="48"/>
      <c r="DW1549" s="48"/>
      <c r="DX1549" s="48"/>
      <c r="DY1549" s="48"/>
      <c r="DZ1549" s="48"/>
      <c r="EA1549" s="48"/>
      <c r="EB1549" s="48"/>
      <c r="EC1549" s="48"/>
      <c r="ED1549" s="48"/>
      <c r="EE1549" s="48"/>
      <c r="EF1549" s="48"/>
      <c r="EG1549" s="48"/>
      <c r="EH1549" s="48"/>
      <c r="EI1549" s="48"/>
      <c r="EJ1549" s="48"/>
      <c r="EK1549" s="48"/>
      <c r="EL1549" s="48"/>
      <c r="ET1549" s="33" t="s">
        <v>799</v>
      </c>
      <c r="EU1549" s="33" t="s">
        <v>2128</v>
      </c>
    </row>
    <row r="1550" spans="1:151" ht="12" hidden="1" customHeight="1">
      <c r="A1550" s="48"/>
      <c r="B1550" s="60"/>
      <c r="C1550" s="48"/>
      <c r="D1550" s="60"/>
      <c r="E1550" s="60"/>
      <c r="F1550" s="60"/>
      <c r="G1550" s="60"/>
      <c r="H1550" s="60"/>
      <c r="I1550" s="60"/>
      <c r="J1550" s="60"/>
      <c r="K1550" s="60"/>
      <c r="L1550" s="60"/>
      <c r="M1550" s="48"/>
      <c r="N1550" s="48"/>
      <c r="O1550" s="48"/>
      <c r="P1550" s="48"/>
      <c r="Q1550" s="48"/>
      <c r="R1550" s="48"/>
      <c r="S1550" s="48"/>
      <c r="T1550" s="48"/>
      <c r="U1550" s="48"/>
      <c r="V1550" s="48"/>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158"/>
      <c r="BJ1550" s="158"/>
      <c r="BK1550" s="48"/>
      <c r="BL1550" s="307"/>
      <c r="BM1550" s="48"/>
      <c r="BN1550" s="48"/>
      <c r="BO1550" s="48"/>
      <c r="BP1550" s="48"/>
      <c r="BQ1550" s="48"/>
      <c r="BR1550" s="48"/>
      <c r="BS1550" s="48"/>
      <c r="BT1550" s="48"/>
      <c r="BU1550" s="48"/>
      <c r="BV1550" s="48"/>
      <c r="BW1550" s="48"/>
      <c r="BX1550" s="48"/>
      <c r="BY1550" s="48"/>
      <c r="BZ1550" s="328"/>
      <c r="CA1550" s="48"/>
      <c r="CB1550" s="48"/>
      <c r="CC1550" s="48"/>
      <c r="CD1550" s="48"/>
      <c r="CE1550" s="48"/>
      <c r="CF1550" s="48"/>
      <c r="CG1550" s="48"/>
      <c r="CH1550" s="48"/>
      <c r="CI1550" s="48"/>
      <c r="CJ1550" s="48"/>
      <c r="CK1550" s="48"/>
      <c r="CL1550" s="48"/>
      <c r="CM1550" s="48"/>
      <c r="CN1550" s="48"/>
      <c r="CO1550" s="48"/>
      <c r="CP1550" s="48"/>
      <c r="CQ1550" s="48"/>
      <c r="CR1550" s="48"/>
      <c r="CS1550" s="48"/>
      <c r="CT1550" s="48"/>
      <c r="CU1550" s="48"/>
      <c r="CV1550" s="48"/>
      <c r="CW1550" s="48"/>
      <c r="CX1550" s="48"/>
      <c r="CY1550" s="48"/>
      <c r="CZ1550" s="48"/>
      <c r="DA1550" s="48"/>
      <c r="DB1550" s="48"/>
      <c r="DC1550" s="48"/>
      <c r="DD1550" s="48"/>
      <c r="DE1550" s="48"/>
      <c r="DF1550" s="48"/>
      <c r="DG1550" s="48"/>
      <c r="DH1550" s="48"/>
      <c r="DI1550" s="48"/>
      <c r="DJ1550" s="48"/>
      <c r="DK1550" s="48"/>
      <c r="DL1550" s="48"/>
      <c r="DM1550" s="48"/>
      <c r="DN1550" s="48"/>
      <c r="DO1550" s="48"/>
      <c r="DP1550" s="48"/>
      <c r="DQ1550" s="48"/>
      <c r="DR1550" s="48"/>
      <c r="DS1550" s="48"/>
      <c r="DT1550" s="48"/>
      <c r="DU1550" s="48"/>
      <c r="DV1550" s="48"/>
      <c r="DW1550" s="48"/>
      <c r="DX1550" s="48"/>
      <c r="DY1550" s="48"/>
      <c r="DZ1550" s="48"/>
      <c r="EA1550" s="48"/>
      <c r="EB1550" s="48"/>
      <c r="EC1550" s="48"/>
      <c r="ED1550" s="48"/>
      <c r="EE1550" s="48"/>
      <c r="EF1550" s="48"/>
      <c r="EG1550" s="48"/>
      <c r="EH1550" s="48"/>
      <c r="EI1550" s="48"/>
      <c r="EJ1550" s="48"/>
      <c r="EK1550" s="48"/>
      <c r="EL1550" s="48"/>
      <c r="ET1550" s="33" t="s">
        <v>2130</v>
      </c>
      <c r="EU1550" s="33" t="s">
        <v>2129</v>
      </c>
    </row>
    <row r="1551" spans="1:151" ht="12" hidden="1" customHeight="1">
      <c r="A1551" s="48"/>
      <c r="B1551" s="60"/>
      <c r="C1551" s="48"/>
      <c r="D1551" s="60"/>
      <c r="E1551" s="60"/>
      <c r="F1551" s="60"/>
      <c r="G1551" s="60"/>
      <c r="H1551" s="60"/>
      <c r="I1551" s="60"/>
      <c r="J1551" s="60"/>
      <c r="K1551" s="60"/>
      <c r="L1551" s="60"/>
      <c r="M1551" s="48"/>
      <c r="N1551" s="48"/>
      <c r="O1551" s="48"/>
      <c r="P1551" s="48"/>
      <c r="Q1551" s="48"/>
      <c r="R1551" s="48"/>
      <c r="S1551" s="48"/>
      <c r="T1551" s="48"/>
      <c r="U1551" s="48"/>
      <c r="V1551" s="48"/>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158"/>
      <c r="BJ1551" s="158"/>
      <c r="BK1551" s="48"/>
      <c r="BL1551" s="307"/>
      <c r="BM1551" s="48"/>
      <c r="BN1551" s="48"/>
      <c r="BO1551" s="48"/>
      <c r="BP1551" s="48"/>
      <c r="BQ1551" s="48"/>
      <c r="BR1551" s="48"/>
      <c r="BS1551" s="48"/>
      <c r="BT1551" s="48"/>
      <c r="BU1551" s="48"/>
      <c r="BV1551" s="48"/>
      <c r="BW1551" s="48"/>
      <c r="BX1551" s="48"/>
      <c r="BY1551" s="48"/>
      <c r="BZ1551" s="328"/>
      <c r="CA1551" s="48"/>
      <c r="CB1551" s="48"/>
      <c r="CC1551" s="48"/>
      <c r="CD1551" s="48"/>
      <c r="CE1551" s="48"/>
      <c r="CF1551" s="48"/>
      <c r="CG1551" s="48"/>
      <c r="CH1551" s="48"/>
      <c r="CI1551" s="48"/>
      <c r="CJ1551" s="48"/>
      <c r="CK1551" s="48"/>
      <c r="CL1551" s="48"/>
      <c r="CM1551" s="48"/>
      <c r="CN1551" s="48"/>
      <c r="CO1551" s="48"/>
      <c r="CP1551" s="48"/>
      <c r="CQ1551" s="48"/>
      <c r="CR1551" s="48"/>
      <c r="CS1551" s="48"/>
      <c r="CT1551" s="48"/>
      <c r="CU1551" s="48"/>
      <c r="CV1551" s="48"/>
      <c r="CW1551" s="48"/>
      <c r="CX1551" s="48"/>
      <c r="CY1551" s="48"/>
      <c r="CZ1551" s="48"/>
      <c r="DA1551" s="48"/>
      <c r="DB1551" s="48"/>
      <c r="DC1551" s="48"/>
      <c r="DD1551" s="48"/>
      <c r="DE1551" s="48"/>
      <c r="DF1551" s="48"/>
      <c r="DG1551" s="48"/>
      <c r="DH1551" s="48"/>
      <c r="DI1551" s="48"/>
      <c r="DJ1551" s="48"/>
      <c r="DK1551" s="48"/>
      <c r="DL1551" s="48"/>
      <c r="DM1551" s="48"/>
      <c r="DN1551" s="48"/>
      <c r="DO1551" s="48"/>
      <c r="DP1551" s="48"/>
      <c r="DQ1551" s="48"/>
      <c r="DR1551" s="48"/>
      <c r="DS1551" s="48"/>
      <c r="DT1551" s="48"/>
      <c r="DU1551" s="48"/>
      <c r="DV1551" s="48"/>
      <c r="DW1551" s="48"/>
      <c r="DX1551" s="48"/>
      <c r="DY1551" s="48"/>
      <c r="DZ1551" s="48"/>
      <c r="EA1551" s="48"/>
      <c r="EB1551" s="48"/>
      <c r="EC1551" s="48"/>
      <c r="ED1551" s="48"/>
      <c r="EE1551" s="48"/>
      <c r="EF1551" s="48"/>
      <c r="EG1551" s="48"/>
      <c r="EH1551" s="48"/>
      <c r="EI1551" s="48"/>
      <c r="EJ1551" s="48"/>
      <c r="EK1551" s="48"/>
      <c r="EL1551" s="48"/>
      <c r="ET1551" s="33" t="s">
        <v>2131</v>
      </c>
      <c r="EU1551" s="33" t="s">
        <v>799</v>
      </c>
    </row>
    <row r="1552" spans="1:151" ht="12" hidden="1" customHeight="1">
      <c r="A1552" s="48"/>
      <c r="B1552" s="60"/>
      <c r="C1552" s="48"/>
      <c r="D1552" s="60"/>
      <c r="E1552" s="60"/>
      <c r="F1552" s="60"/>
      <c r="G1552" s="60"/>
      <c r="H1552" s="60"/>
      <c r="I1552" s="60"/>
      <c r="J1552" s="60"/>
      <c r="K1552" s="60"/>
      <c r="L1552" s="60"/>
      <c r="M1552" s="48"/>
      <c r="N1552" s="48"/>
      <c r="O1552" s="48"/>
      <c r="P1552" s="48"/>
      <c r="Q1552" s="48"/>
      <c r="R1552" s="48"/>
      <c r="S1552" s="48"/>
      <c r="T1552" s="48"/>
      <c r="U1552" s="48"/>
      <c r="V1552" s="48"/>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158"/>
      <c r="BJ1552" s="158"/>
      <c r="BK1552" s="48"/>
      <c r="BL1552" s="307"/>
      <c r="BM1552" s="48"/>
      <c r="BN1552" s="48"/>
      <c r="BO1552" s="48"/>
      <c r="BP1552" s="48"/>
      <c r="BQ1552" s="48"/>
      <c r="BR1552" s="48"/>
      <c r="BS1552" s="48"/>
      <c r="BT1552" s="48"/>
      <c r="BU1552" s="48"/>
      <c r="BV1552" s="48"/>
      <c r="BW1552" s="48"/>
      <c r="BX1552" s="48"/>
      <c r="BY1552" s="48"/>
      <c r="BZ1552" s="328"/>
      <c r="CA1552" s="48"/>
      <c r="CB1552" s="48"/>
      <c r="CC1552" s="48"/>
      <c r="CD1552" s="48"/>
      <c r="CE1552" s="48"/>
      <c r="CF1552" s="48"/>
      <c r="CG1552" s="48"/>
      <c r="CH1552" s="48"/>
      <c r="CI1552" s="48"/>
      <c r="CJ1552" s="48"/>
      <c r="CK1552" s="48"/>
      <c r="CL1552" s="48"/>
      <c r="CM1552" s="48"/>
      <c r="CN1552" s="48"/>
      <c r="CO1552" s="48"/>
      <c r="CP1552" s="48"/>
      <c r="CQ1552" s="48"/>
      <c r="CR1552" s="48"/>
      <c r="CS1552" s="48"/>
      <c r="CT1552" s="48"/>
      <c r="CU1552" s="48"/>
      <c r="CV1552" s="48"/>
      <c r="CW1552" s="48"/>
      <c r="CX1552" s="48"/>
      <c r="CY1552" s="48"/>
      <c r="CZ1552" s="48"/>
      <c r="DA1552" s="48"/>
      <c r="DB1552" s="48"/>
      <c r="DC1552" s="48"/>
      <c r="DD1552" s="48"/>
      <c r="DE1552" s="48"/>
      <c r="DF1552" s="48"/>
      <c r="DG1552" s="48"/>
      <c r="DH1552" s="48"/>
      <c r="DI1552" s="48"/>
      <c r="DJ1552" s="48"/>
      <c r="DK1552" s="48"/>
      <c r="DL1552" s="48"/>
      <c r="DM1552" s="48"/>
      <c r="DN1552" s="48"/>
      <c r="DO1552" s="48"/>
      <c r="DP1552" s="48"/>
      <c r="DQ1552" s="48"/>
      <c r="DR1552" s="48"/>
      <c r="DS1552" s="48"/>
      <c r="DT1552" s="48"/>
      <c r="DU1552" s="48"/>
      <c r="DV1552" s="48"/>
      <c r="DW1552" s="48"/>
      <c r="DX1552" s="48"/>
      <c r="DY1552" s="48"/>
      <c r="DZ1552" s="48"/>
      <c r="EA1552" s="48"/>
      <c r="EB1552" s="48"/>
      <c r="EC1552" s="48"/>
      <c r="ED1552" s="48"/>
      <c r="EE1552" s="48"/>
      <c r="EF1552" s="48"/>
      <c r="EG1552" s="48"/>
      <c r="EH1552" s="48"/>
      <c r="EI1552" s="48"/>
      <c r="EJ1552" s="48"/>
      <c r="EK1552" s="48"/>
      <c r="EL1552" s="48"/>
      <c r="ET1552" s="33" t="s">
        <v>2132</v>
      </c>
      <c r="EU1552" s="33" t="s">
        <v>2130</v>
      </c>
    </row>
    <row r="1553" spans="1:151" ht="12" hidden="1" customHeight="1">
      <c r="A1553" s="48"/>
      <c r="B1553" s="60"/>
      <c r="C1553" s="48"/>
      <c r="D1553" s="60"/>
      <c r="E1553" s="60"/>
      <c r="F1553" s="60"/>
      <c r="G1553" s="60"/>
      <c r="H1553" s="60"/>
      <c r="I1553" s="60"/>
      <c r="J1553" s="60"/>
      <c r="K1553" s="60"/>
      <c r="L1553" s="60"/>
      <c r="M1553" s="48"/>
      <c r="N1553" s="48"/>
      <c r="O1553" s="48"/>
      <c r="P1553" s="48"/>
      <c r="Q1553" s="48"/>
      <c r="R1553" s="48"/>
      <c r="S1553" s="48"/>
      <c r="T1553" s="48"/>
      <c r="U1553" s="48"/>
      <c r="V1553" s="48"/>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158"/>
      <c r="BJ1553" s="158"/>
      <c r="BK1553" s="48"/>
      <c r="BL1553" s="307"/>
      <c r="BM1553" s="48"/>
      <c r="BN1553" s="48"/>
      <c r="BO1553" s="48"/>
      <c r="BP1553" s="48"/>
      <c r="BQ1553" s="48"/>
      <c r="BR1553" s="48"/>
      <c r="BS1553" s="48"/>
      <c r="BT1553" s="48"/>
      <c r="BU1553" s="48"/>
      <c r="BV1553" s="48"/>
      <c r="BW1553" s="48"/>
      <c r="BX1553" s="48"/>
      <c r="BY1553" s="48"/>
      <c r="BZ1553" s="328"/>
      <c r="CA1553" s="48"/>
      <c r="CB1553" s="48"/>
      <c r="CC1553" s="48"/>
      <c r="CD1553" s="48"/>
      <c r="CE1553" s="48"/>
      <c r="CF1553" s="48"/>
      <c r="CG1553" s="48"/>
      <c r="CH1553" s="48"/>
      <c r="CI1553" s="48"/>
      <c r="CJ1553" s="48"/>
      <c r="CK1553" s="48"/>
      <c r="CL1553" s="48"/>
      <c r="CM1553" s="48"/>
      <c r="CN1553" s="48"/>
      <c r="CO1553" s="48"/>
      <c r="CP1553" s="48"/>
      <c r="CQ1553" s="48"/>
      <c r="CR1553" s="48"/>
      <c r="CS1553" s="48"/>
      <c r="CT1553" s="48"/>
      <c r="CU1553" s="48"/>
      <c r="CV1553" s="48"/>
      <c r="CW1553" s="48"/>
      <c r="CX1553" s="48"/>
      <c r="CY1553" s="48"/>
      <c r="CZ1553" s="48"/>
      <c r="DA1553" s="48"/>
      <c r="DB1553" s="48"/>
      <c r="DC1553" s="48"/>
      <c r="DD1553" s="48"/>
      <c r="DE1553" s="48"/>
      <c r="DF1553" s="48"/>
      <c r="DG1553" s="48"/>
      <c r="DH1553" s="48"/>
      <c r="DI1553" s="48"/>
      <c r="DJ1553" s="48"/>
      <c r="DK1553" s="48"/>
      <c r="DL1553" s="48"/>
      <c r="DM1553" s="48"/>
      <c r="DN1553" s="48"/>
      <c r="DO1553" s="48"/>
      <c r="DP1553" s="48"/>
      <c r="DQ1553" s="48"/>
      <c r="DR1553" s="48"/>
      <c r="DS1553" s="48"/>
      <c r="DT1553" s="48"/>
      <c r="DU1553" s="48"/>
      <c r="DV1553" s="48"/>
      <c r="DW1553" s="48"/>
      <c r="DX1553" s="48"/>
      <c r="DY1553" s="48"/>
      <c r="DZ1553" s="48"/>
      <c r="EA1553" s="48"/>
      <c r="EB1553" s="48"/>
      <c r="EC1553" s="48"/>
      <c r="ED1553" s="48"/>
      <c r="EE1553" s="48"/>
      <c r="EF1553" s="48"/>
      <c r="EG1553" s="48"/>
      <c r="EH1553" s="48"/>
      <c r="EI1553" s="48"/>
      <c r="EJ1553" s="48"/>
      <c r="EK1553" s="48"/>
      <c r="EL1553" s="48"/>
      <c r="ET1553" s="33" t="s">
        <v>2133</v>
      </c>
      <c r="EU1553" s="33" t="s">
        <v>2131</v>
      </c>
    </row>
    <row r="1554" spans="1:151" ht="12" hidden="1" customHeight="1">
      <c r="A1554" s="48"/>
      <c r="B1554" s="60"/>
      <c r="C1554" s="48"/>
      <c r="D1554" s="60"/>
      <c r="E1554" s="60"/>
      <c r="F1554" s="60"/>
      <c r="G1554" s="60"/>
      <c r="H1554" s="60"/>
      <c r="I1554" s="60"/>
      <c r="J1554" s="60"/>
      <c r="K1554" s="60"/>
      <c r="L1554" s="60"/>
      <c r="M1554" s="48"/>
      <c r="N1554" s="48"/>
      <c r="O1554" s="48"/>
      <c r="P1554" s="48"/>
      <c r="Q1554" s="48"/>
      <c r="R1554" s="48"/>
      <c r="S1554" s="48"/>
      <c r="T1554" s="48"/>
      <c r="U1554" s="48"/>
      <c r="V1554" s="48"/>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158"/>
      <c r="BJ1554" s="158"/>
      <c r="BK1554" s="48"/>
      <c r="BL1554" s="307"/>
      <c r="BM1554" s="48"/>
      <c r="BN1554" s="48"/>
      <c r="BO1554" s="48"/>
      <c r="BP1554" s="48"/>
      <c r="BQ1554" s="48"/>
      <c r="BR1554" s="48"/>
      <c r="BS1554" s="48"/>
      <c r="BT1554" s="48"/>
      <c r="BU1554" s="48"/>
      <c r="BV1554" s="48"/>
      <c r="BW1554" s="48"/>
      <c r="BX1554" s="48"/>
      <c r="BY1554" s="48"/>
      <c r="BZ1554" s="328"/>
      <c r="CA1554" s="48"/>
      <c r="CB1554" s="48"/>
      <c r="CC1554" s="48"/>
      <c r="CD1554" s="48"/>
      <c r="CE1554" s="48"/>
      <c r="CF1554" s="48"/>
      <c r="CG1554" s="48"/>
      <c r="CH1554" s="48"/>
      <c r="CI1554" s="48"/>
      <c r="CJ1554" s="48"/>
      <c r="CK1554" s="48"/>
      <c r="CL1554" s="48"/>
      <c r="CM1554" s="48"/>
      <c r="CN1554" s="48"/>
      <c r="CO1554" s="48"/>
      <c r="CP1554" s="48"/>
      <c r="CQ1554" s="48"/>
      <c r="CR1554" s="48"/>
      <c r="CS1554" s="48"/>
      <c r="CT1554" s="48"/>
      <c r="CU1554" s="48"/>
      <c r="CV1554" s="48"/>
      <c r="CW1554" s="48"/>
      <c r="CX1554" s="48"/>
      <c r="CY1554" s="48"/>
      <c r="CZ1554" s="48"/>
      <c r="DA1554" s="48"/>
      <c r="DB1554" s="48"/>
      <c r="DC1554" s="48"/>
      <c r="DD1554" s="48"/>
      <c r="DE1554" s="48"/>
      <c r="DF1554" s="48"/>
      <c r="DG1554" s="48"/>
      <c r="DH1554" s="48"/>
      <c r="DI1554" s="48"/>
      <c r="DJ1554" s="48"/>
      <c r="DK1554" s="48"/>
      <c r="DL1554" s="48"/>
      <c r="DM1554" s="48"/>
      <c r="DN1554" s="48"/>
      <c r="DO1554" s="48"/>
      <c r="DP1554" s="48"/>
      <c r="DQ1554" s="48"/>
      <c r="DR1554" s="48"/>
      <c r="DS1554" s="48"/>
      <c r="DT1554" s="48"/>
      <c r="DU1554" s="48"/>
      <c r="DV1554" s="48"/>
      <c r="DW1554" s="48"/>
      <c r="DX1554" s="48"/>
      <c r="DY1554" s="48"/>
      <c r="DZ1554" s="48"/>
      <c r="EA1554" s="48"/>
      <c r="EB1554" s="48"/>
      <c r="EC1554" s="48"/>
      <c r="ED1554" s="48"/>
      <c r="EE1554" s="48"/>
      <c r="EF1554" s="48"/>
      <c r="EG1554" s="48"/>
      <c r="EH1554" s="48"/>
      <c r="EI1554" s="48"/>
      <c r="EJ1554" s="48"/>
      <c r="EK1554" s="48"/>
      <c r="EL1554" s="48"/>
      <c r="ET1554" s="33" t="s">
        <v>2134</v>
      </c>
      <c r="EU1554" s="33" t="s">
        <v>2132</v>
      </c>
    </row>
    <row r="1555" spans="1:151" ht="12" hidden="1" customHeight="1">
      <c r="A1555" s="48"/>
      <c r="B1555" s="60"/>
      <c r="C1555" s="48"/>
      <c r="D1555" s="60"/>
      <c r="E1555" s="60"/>
      <c r="F1555" s="60"/>
      <c r="G1555" s="60"/>
      <c r="H1555" s="60"/>
      <c r="I1555" s="60"/>
      <c r="J1555" s="60"/>
      <c r="K1555" s="60"/>
      <c r="L1555" s="60"/>
      <c r="M1555" s="48"/>
      <c r="N1555" s="48"/>
      <c r="O1555" s="48"/>
      <c r="P1555" s="48"/>
      <c r="Q1555" s="48"/>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158"/>
      <c r="BJ1555" s="158"/>
      <c r="BK1555" s="48"/>
      <c r="BL1555" s="307"/>
      <c r="BM1555" s="48"/>
      <c r="BN1555" s="48"/>
      <c r="BO1555" s="48"/>
      <c r="BP1555" s="48"/>
      <c r="BQ1555" s="48"/>
      <c r="BR1555" s="48"/>
      <c r="BS1555" s="48"/>
      <c r="BT1555" s="48"/>
      <c r="BU1555" s="48"/>
      <c r="BV1555" s="48"/>
      <c r="BW1555" s="48"/>
      <c r="BX1555" s="48"/>
      <c r="BY1555" s="48"/>
      <c r="BZ1555" s="328"/>
      <c r="CA1555" s="48"/>
      <c r="CB1555" s="48"/>
      <c r="CC1555" s="48"/>
      <c r="CD1555" s="48"/>
      <c r="CE1555" s="48"/>
      <c r="CF1555" s="48"/>
      <c r="CG1555" s="48"/>
      <c r="CH1555" s="48"/>
      <c r="CI1555" s="48"/>
      <c r="CJ1555" s="48"/>
      <c r="CK1555" s="48"/>
      <c r="CL1555" s="48"/>
      <c r="CM1555" s="48"/>
      <c r="CN1555" s="48"/>
      <c r="CO1555" s="48"/>
      <c r="CP1555" s="48"/>
      <c r="CQ1555" s="48"/>
      <c r="CR1555" s="48"/>
      <c r="CS1555" s="48"/>
      <c r="CT1555" s="48"/>
      <c r="CU1555" s="48"/>
      <c r="CV1555" s="48"/>
      <c r="CW1555" s="48"/>
      <c r="CX1555" s="48"/>
      <c r="CY1555" s="48"/>
      <c r="CZ1555" s="48"/>
      <c r="DA1555" s="48"/>
      <c r="DB1555" s="48"/>
      <c r="DC1555" s="48"/>
      <c r="DD1555" s="48"/>
      <c r="DE1555" s="48"/>
      <c r="DF1555" s="48"/>
      <c r="DG1555" s="48"/>
      <c r="DH1555" s="48"/>
      <c r="DI1555" s="48"/>
      <c r="DJ1555" s="48"/>
      <c r="DK1555" s="48"/>
      <c r="DL1555" s="48"/>
      <c r="DM1555" s="48"/>
      <c r="DN1555" s="48"/>
      <c r="DO1555" s="48"/>
      <c r="DP1555" s="48"/>
      <c r="DQ1555" s="48"/>
      <c r="DR1555" s="48"/>
      <c r="DS1555" s="48"/>
      <c r="DT1555" s="48"/>
      <c r="DU1555" s="48"/>
      <c r="DV1555" s="48"/>
      <c r="DW1555" s="48"/>
      <c r="DX1555" s="48"/>
      <c r="DY1555" s="48"/>
      <c r="DZ1555" s="48"/>
      <c r="EA1555" s="48"/>
      <c r="EB1555" s="48"/>
      <c r="EC1555" s="48"/>
      <c r="ED1555" s="48"/>
      <c r="EE1555" s="48"/>
      <c r="EF1555" s="48"/>
      <c r="EG1555" s="48"/>
      <c r="EH1555" s="48"/>
      <c r="EI1555" s="48"/>
      <c r="EJ1555" s="48"/>
      <c r="EK1555" s="48"/>
      <c r="EL1555" s="48"/>
      <c r="ET1555" s="33" t="s">
        <v>2135</v>
      </c>
      <c r="EU1555" s="33" t="s">
        <v>2133</v>
      </c>
    </row>
    <row r="1556" spans="1:151" ht="12" hidden="1" customHeight="1">
      <c r="A1556" s="48"/>
      <c r="B1556" s="60"/>
      <c r="C1556" s="48"/>
      <c r="D1556" s="60"/>
      <c r="E1556" s="60"/>
      <c r="F1556" s="60"/>
      <c r="G1556" s="60"/>
      <c r="H1556" s="60"/>
      <c r="I1556" s="60"/>
      <c r="J1556" s="60"/>
      <c r="K1556" s="60"/>
      <c r="L1556" s="60"/>
      <c r="M1556" s="48"/>
      <c r="N1556" s="48"/>
      <c r="O1556" s="48"/>
      <c r="P1556" s="48"/>
      <c r="Q1556" s="48"/>
      <c r="R1556" s="48"/>
      <c r="S1556" s="48"/>
      <c r="T1556" s="48"/>
      <c r="U1556" s="48"/>
      <c r="V1556" s="48"/>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158"/>
      <c r="BJ1556" s="158"/>
      <c r="BK1556" s="48"/>
      <c r="BL1556" s="307"/>
      <c r="BM1556" s="48"/>
      <c r="BN1556" s="48"/>
      <c r="BO1556" s="48"/>
      <c r="BP1556" s="48"/>
      <c r="BQ1556" s="48"/>
      <c r="BR1556" s="48"/>
      <c r="BS1556" s="48"/>
      <c r="BT1556" s="48"/>
      <c r="BU1556" s="48"/>
      <c r="BV1556" s="48"/>
      <c r="BW1556" s="48"/>
      <c r="BX1556" s="48"/>
      <c r="BY1556" s="48"/>
      <c r="BZ1556" s="328"/>
      <c r="CA1556" s="48"/>
      <c r="CB1556" s="48"/>
      <c r="CC1556" s="48"/>
      <c r="CD1556" s="48"/>
      <c r="CE1556" s="48"/>
      <c r="CF1556" s="48"/>
      <c r="CG1556" s="48"/>
      <c r="CH1556" s="48"/>
      <c r="CI1556" s="48"/>
      <c r="CJ1556" s="48"/>
      <c r="CK1556" s="48"/>
      <c r="CL1556" s="48"/>
      <c r="CM1556" s="48"/>
      <c r="CN1556" s="48"/>
      <c r="CO1556" s="48"/>
      <c r="CP1556" s="48"/>
      <c r="CQ1556" s="48"/>
      <c r="CR1556" s="48"/>
      <c r="CS1556" s="48"/>
      <c r="CT1556" s="48"/>
      <c r="CU1556" s="48"/>
      <c r="CV1556" s="48"/>
      <c r="CW1556" s="48"/>
      <c r="CX1556" s="48"/>
      <c r="CY1556" s="48"/>
      <c r="CZ1556" s="48"/>
      <c r="DA1556" s="48"/>
      <c r="DB1556" s="48"/>
      <c r="DC1556" s="48"/>
      <c r="DD1556" s="48"/>
      <c r="DE1556" s="48"/>
      <c r="DF1556" s="48"/>
      <c r="DG1556" s="48"/>
      <c r="DH1556" s="48"/>
      <c r="DI1556" s="48"/>
      <c r="DJ1556" s="48"/>
      <c r="DK1556" s="48"/>
      <c r="DL1556" s="48"/>
      <c r="DM1556" s="48"/>
      <c r="DN1556" s="48"/>
      <c r="DO1556" s="48"/>
      <c r="DP1556" s="48"/>
      <c r="DQ1556" s="48"/>
      <c r="DR1556" s="48"/>
      <c r="DS1556" s="48"/>
      <c r="DT1556" s="48"/>
      <c r="DU1556" s="48"/>
      <c r="DV1556" s="48"/>
      <c r="DW1556" s="48"/>
      <c r="DX1556" s="48"/>
      <c r="DY1556" s="48"/>
      <c r="DZ1556" s="48"/>
      <c r="EA1556" s="48"/>
      <c r="EB1556" s="48"/>
      <c r="EC1556" s="48"/>
      <c r="ED1556" s="48"/>
      <c r="EE1556" s="48"/>
      <c r="EF1556" s="48"/>
      <c r="EG1556" s="48"/>
      <c r="EH1556" s="48"/>
      <c r="EI1556" s="48"/>
      <c r="EJ1556" s="48"/>
      <c r="EK1556" s="48"/>
      <c r="EL1556" s="48"/>
      <c r="ET1556" s="33" t="s">
        <v>2136</v>
      </c>
      <c r="EU1556" s="33" t="s">
        <v>2134</v>
      </c>
    </row>
    <row r="1557" spans="1:151" ht="12" hidden="1" customHeight="1">
      <c r="A1557" s="48"/>
      <c r="B1557" s="60"/>
      <c r="C1557" s="48"/>
      <c r="D1557" s="60"/>
      <c r="E1557" s="60"/>
      <c r="F1557" s="60"/>
      <c r="G1557" s="60"/>
      <c r="H1557" s="60"/>
      <c r="I1557" s="60"/>
      <c r="J1557" s="60"/>
      <c r="K1557" s="60"/>
      <c r="L1557" s="60"/>
      <c r="M1557" s="48"/>
      <c r="N1557" s="48"/>
      <c r="O1557" s="48"/>
      <c r="P1557" s="48"/>
      <c r="Q1557" s="48"/>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158"/>
      <c r="BJ1557" s="158"/>
      <c r="BK1557" s="48"/>
      <c r="BL1557" s="307"/>
      <c r="BM1557" s="48"/>
      <c r="BN1557" s="48"/>
      <c r="BO1557" s="48"/>
      <c r="BP1557" s="48"/>
      <c r="BQ1557" s="48"/>
      <c r="BR1557" s="48"/>
      <c r="BS1557" s="48"/>
      <c r="BT1557" s="48"/>
      <c r="BU1557" s="48"/>
      <c r="BV1557" s="48"/>
      <c r="BW1557" s="48"/>
      <c r="BX1557" s="48"/>
      <c r="BY1557" s="48"/>
      <c r="BZ1557" s="328"/>
      <c r="CA1557" s="48"/>
      <c r="CB1557" s="48"/>
      <c r="CC1557" s="48"/>
      <c r="CD1557" s="48"/>
      <c r="CE1557" s="48"/>
      <c r="CF1557" s="48"/>
      <c r="CG1557" s="48"/>
      <c r="CH1557" s="48"/>
      <c r="CI1557" s="48"/>
      <c r="CJ1557" s="48"/>
      <c r="CK1557" s="48"/>
      <c r="CL1557" s="48"/>
      <c r="CM1557" s="48"/>
      <c r="CN1557" s="48"/>
      <c r="CO1557" s="48"/>
      <c r="CP1557" s="48"/>
      <c r="CQ1557" s="48"/>
      <c r="CR1557" s="48"/>
      <c r="CS1557" s="48"/>
      <c r="CT1557" s="48"/>
      <c r="CU1557" s="48"/>
      <c r="CV1557" s="48"/>
      <c r="CW1557" s="48"/>
      <c r="CX1557" s="48"/>
      <c r="CY1557" s="48"/>
      <c r="CZ1557" s="48"/>
      <c r="DA1557" s="48"/>
      <c r="DB1557" s="48"/>
      <c r="DC1557" s="48"/>
      <c r="DD1557" s="48"/>
      <c r="DE1557" s="48"/>
      <c r="DF1557" s="48"/>
      <c r="DG1557" s="48"/>
      <c r="DH1557" s="48"/>
      <c r="DI1557" s="48"/>
      <c r="DJ1557" s="48"/>
      <c r="DK1557" s="48"/>
      <c r="DL1557" s="48"/>
      <c r="DM1557" s="48"/>
      <c r="DN1557" s="48"/>
      <c r="DO1557" s="48"/>
      <c r="DP1557" s="48"/>
      <c r="DQ1557" s="48"/>
      <c r="DR1557" s="48"/>
      <c r="DS1557" s="48"/>
      <c r="DT1557" s="48"/>
      <c r="DU1557" s="48"/>
      <c r="DV1557" s="48"/>
      <c r="DW1557" s="48"/>
      <c r="DX1557" s="48"/>
      <c r="DY1557" s="48"/>
      <c r="DZ1557" s="48"/>
      <c r="EA1557" s="48"/>
      <c r="EB1557" s="48"/>
      <c r="EC1557" s="48"/>
      <c r="ED1557" s="48"/>
      <c r="EE1557" s="48"/>
      <c r="EF1557" s="48"/>
      <c r="EG1557" s="48"/>
      <c r="EH1557" s="48"/>
      <c r="EI1557" s="48"/>
      <c r="EJ1557" s="48"/>
      <c r="EK1557" s="48"/>
      <c r="EL1557" s="48"/>
      <c r="ET1557" s="33" t="s">
        <v>2137</v>
      </c>
      <c r="EU1557" s="33" t="s">
        <v>2135</v>
      </c>
    </row>
    <row r="1558" spans="1:151" ht="12" hidden="1" customHeight="1">
      <c r="A1558" s="48"/>
      <c r="B1558" s="60"/>
      <c r="C1558" s="48"/>
      <c r="D1558" s="60"/>
      <c r="E1558" s="60"/>
      <c r="F1558" s="60"/>
      <c r="G1558" s="60"/>
      <c r="H1558" s="60"/>
      <c r="I1558" s="60"/>
      <c r="J1558" s="60"/>
      <c r="K1558" s="60"/>
      <c r="L1558" s="60"/>
      <c r="M1558" s="48"/>
      <c r="N1558" s="48"/>
      <c r="O1558" s="48"/>
      <c r="P1558" s="48"/>
      <c r="Q1558" s="48"/>
      <c r="R1558" s="48"/>
      <c r="S1558" s="48"/>
      <c r="T1558" s="48"/>
      <c r="U1558" s="48"/>
      <c r="V1558" s="48"/>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158"/>
      <c r="BJ1558" s="158"/>
      <c r="BK1558" s="48"/>
      <c r="BL1558" s="307"/>
      <c r="BM1558" s="48"/>
      <c r="BN1558" s="48"/>
      <c r="BO1558" s="48"/>
      <c r="BP1558" s="48"/>
      <c r="BQ1558" s="48"/>
      <c r="BR1558" s="48"/>
      <c r="BS1558" s="48"/>
      <c r="BT1558" s="48"/>
      <c r="BU1558" s="48"/>
      <c r="BV1558" s="48"/>
      <c r="BW1558" s="48"/>
      <c r="BX1558" s="48"/>
      <c r="BY1558" s="48"/>
      <c r="BZ1558" s="328"/>
      <c r="CA1558" s="48"/>
      <c r="CB1558" s="48"/>
      <c r="CC1558" s="48"/>
      <c r="CD1558" s="48"/>
      <c r="CE1558" s="48"/>
      <c r="CF1558" s="48"/>
      <c r="CG1558" s="48"/>
      <c r="CH1558" s="48"/>
      <c r="CI1558" s="48"/>
      <c r="CJ1558" s="48"/>
      <c r="CK1558" s="48"/>
      <c r="CL1558" s="48"/>
      <c r="CM1558" s="48"/>
      <c r="CN1558" s="48"/>
      <c r="CO1558" s="48"/>
      <c r="CP1558" s="48"/>
      <c r="CQ1558" s="48"/>
      <c r="CR1558" s="48"/>
      <c r="CS1558" s="48"/>
      <c r="CT1558" s="48"/>
      <c r="CU1558" s="48"/>
      <c r="CV1558" s="48"/>
      <c r="CW1558" s="48"/>
      <c r="CX1558" s="48"/>
      <c r="CY1558" s="48"/>
      <c r="CZ1558" s="48"/>
      <c r="DA1558" s="48"/>
      <c r="DB1558" s="48"/>
      <c r="DC1558" s="48"/>
      <c r="DD1558" s="48"/>
      <c r="DE1558" s="48"/>
      <c r="DF1558" s="48"/>
      <c r="DG1558" s="48"/>
      <c r="DH1558" s="48"/>
      <c r="DI1558" s="48"/>
      <c r="DJ1558" s="48"/>
      <c r="DK1558" s="48"/>
      <c r="DL1558" s="48"/>
      <c r="DM1558" s="48"/>
      <c r="DN1558" s="48"/>
      <c r="DO1558" s="48"/>
      <c r="DP1558" s="48"/>
      <c r="DQ1558" s="48"/>
      <c r="DR1558" s="48"/>
      <c r="DS1558" s="48"/>
      <c r="DT1558" s="48"/>
      <c r="DU1558" s="48"/>
      <c r="DV1558" s="48"/>
      <c r="DW1558" s="48"/>
      <c r="DX1558" s="48"/>
      <c r="DY1558" s="48"/>
      <c r="DZ1558" s="48"/>
      <c r="EA1558" s="48"/>
      <c r="EB1558" s="48"/>
      <c r="EC1558" s="48"/>
      <c r="ED1558" s="48"/>
      <c r="EE1558" s="48"/>
      <c r="EF1558" s="48"/>
      <c r="EG1558" s="48"/>
      <c r="EH1558" s="48"/>
      <c r="EI1558" s="48"/>
      <c r="EJ1558" s="48"/>
      <c r="EK1558" s="48"/>
      <c r="EL1558" s="48"/>
      <c r="ET1558" s="33" t="s">
        <v>2138</v>
      </c>
      <c r="EU1558" s="33" t="s">
        <v>2136</v>
      </c>
    </row>
    <row r="1559" spans="1:151" ht="12" hidden="1" customHeight="1">
      <c r="A1559" s="48"/>
      <c r="B1559" s="60"/>
      <c r="C1559" s="48"/>
      <c r="D1559" s="60"/>
      <c r="E1559" s="60"/>
      <c r="F1559" s="60"/>
      <c r="G1559" s="60"/>
      <c r="H1559" s="60"/>
      <c r="I1559" s="60"/>
      <c r="J1559" s="60"/>
      <c r="K1559" s="60"/>
      <c r="L1559" s="60"/>
      <c r="M1559" s="48"/>
      <c r="N1559" s="48"/>
      <c r="O1559" s="48"/>
      <c r="P1559" s="48"/>
      <c r="Q1559" s="48"/>
      <c r="R1559" s="48"/>
      <c r="S1559" s="48"/>
      <c r="T1559" s="48"/>
      <c r="U1559" s="48"/>
      <c r="V1559" s="48"/>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158"/>
      <c r="BJ1559" s="158"/>
      <c r="BK1559" s="48"/>
      <c r="BL1559" s="307"/>
      <c r="BM1559" s="48"/>
      <c r="BN1559" s="48"/>
      <c r="BO1559" s="48"/>
      <c r="BP1559" s="48"/>
      <c r="BQ1559" s="48"/>
      <c r="BR1559" s="48"/>
      <c r="BS1559" s="48"/>
      <c r="BT1559" s="48"/>
      <c r="BU1559" s="48"/>
      <c r="BV1559" s="48"/>
      <c r="BW1559" s="48"/>
      <c r="BX1559" s="48"/>
      <c r="BY1559" s="48"/>
      <c r="BZ1559" s="328"/>
      <c r="CA1559" s="48"/>
      <c r="CB1559" s="48"/>
      <c r="CC1559" s="48"/>
      <c r="CD1559" s="48"/>
      <c r="CE1559" s="48"/>
      <c r="CF1559" s="48"/>
      <c r="CG1559" s="48"/>
      <c r="CH1559" s="48"/>
      <c r="CI1559" s="48"/>
      <c r="CJ1559" s="48"/>
      <c r="CK1559" s="48"/>
      <c r="CL1559" s="48"/>
      <c r="CM1559" s="48"/>
      <c r="CN1559" s="48"/>
      <c r="CO1559" s="48"/>
      <c r="CP1559" s="48"/>
      <c r="CQ1559" s="48"/>
      <c r="CR1559" s="48"/>
      <c r="CS1559" s="48"/>
      <c r="CT1559" s="48"/>
      <c r="CU1559" s="48"/>
      <c r="CV1559" s="48"/>
      <c r="CW1559" s="48"/>
      <c r="CX1559" s="48"/>
      <c r="CY1559" s="48"/>
      <c r="CZ1559" s="48"/>
      <c r="DA1559" s="48"/>
      <c r="DB1559" s="48"/>
      <c r="DC1559" s="48"/>
      <c r="DD1559" s="48"/>
      <c r="DE1559" s="48"/>
      <c r="DF1559" s="48"/>
      <c r="DG1559" s="48"/>
      <c r="DH1559" s="48"/>
      <c r="DI1559" s="48"/>
      <c r="DJ1559" s="48"/>
      <c r="DK1559" s="48"/>
      <c r="DL1559" s="48"/>
      <c r="DM1559" s="48"/>
      <c r="DN1559" s="48"/>
      <c r="DO1559" s="48"/>
      <c r="DP1559" s="48"/>
      <c r="DQ1559" s="48"/>
      <c r="DR1559" s="48"/>
      <c r="DS1559" s="48"/>
      <c r="DT1559" s="48"/>
      <c r="DU1559" s="48"/>
      <c r="DV1559" s="48"/>
      <c r="DW1559" s="48"/>
      <c r="DX1559" s="48"/>
      <c r="DY1559" s="48"/>
      <c r="DZ1559" s="48"/>
      <c r="EA1559" s="48"/>
      <c r="EB1559" s="48"/>
      <c r="EC1559" s="48"/>
      <c r="ED1559" s="48"/>
      <c r="EE1559" s="48"/>
      <c r="EF1559" s="48"/>
      <c r="EG1559" s="48"/>
      <c r="EH1559" s="48"/>
      <c r="EI1559" s="48"/>
      <c r="EJ1559" s="48"/>
      <c r="EK1559" s="48"/>
      <c r="EL1559" s="48"/>
      <c r="ET1559" s="33" t="s">
        <v>2139</v>
      </c>
      <c r="EU1559" s="33" t="s">
        <v>2137</v>
      </c>
    </row>
    <row r="1560" spans="1:151" ht="12" hidden="1" customHeight="1">
      <c r="A1560" s="48"/>
      <c r="B1560" s="60"/>
      <c r="C1560" s="48"/>
      <c r="D1560" s="60"/>
      <c r="E1560" s="60"/>
      <c r="F1560" s="60"/>
      <c r="G1560" s="60"/>
      <c r="H1560" s="60"/>
      <c r="I1560" s="60"/>
      <c r="J1560" s="60"/>
      <c r="K1560" s="60"/>
      <c r="L1560" s="60"/>
      <c r="M1560" s="48"/>
      <c r="N1560" s="48"/>
      <c r="O1560" s="48"/>
      <c r="P1560" s="48"/>
      <c r="Q1560" s="48"/>
      <c r="R1560" s="48"/>
      <c r="S1560" s="48"/>
      <c r="T1560" s="48"/>
      <c r="U1560" s="48"/>
      <c r="V1560" s="48"/>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158"/>
      <c r="BJ1560" s="158"/>
      <c r="BK1560" s="48"/>
      <c r="BL1560" s="307"/>
      <c r="BM1560" s="48"/>
      <c r="BN1560" s="48"/>
      <c r="BO1560" s="48"/>
      <c r="BP1560" s="48"/>
      <c r="BQ1560" s="48"/>
      <c r="BR1560" s="48"/>
      <c r="BS1560" s="48"/>
      <c r="BT1560" s="48"/>
      <c r="BU1560" s="48"/>
      <c r="BV1560" s="48"/>
      <c r="BW1560" s="48"/>
      <c r="BX1560" s="48"/>
      <c r="BY1560" s="48"/>
      <c r="BZ1560" s="328"/>
      <c r="CA1560" s="48"/>
      <c r="CB1560" s="48"/>
      <c r="CC1560" s="48"/>
      <c r="CD1560" s="48"/>
      <c r="CE1560" s="48"/>
      <c r="CF1560" s="48"/>
      <c r="CG1560" s="48"/>
      <c r="CH1560" s="48"/>
      <c r="CI1560" s="48"/>
      <c r="CJ1560" s="48"/>
      <c r="CK1560" s="48"/>
      <c r="CL1560" s="48"/>
      <c r="CM1560" s="48"/>
      <c r="CN1560" s="48"/>
      <c r="CO1560" s="48"/>
      <c r="CP1560" s="48"/>
      <c r="CQ1560" s="48"/>
      <c r="CR1560" s="48"/>
      <c r="CS1560" s="48"/>
      <c r="CT1560" s="48"/>
      <c r="CU1560" s="48"/>
      <c r="CV1560" s="48"/>
      <c r="CW1560" s="48"/>
      <c r="CX1560" s="48"/>
      <c r="CY1560" s="48"/>
      <c r="CZ1560" s="48"/>
      <c r="DA1560" s="48"/>
      <c r="DB1560" s="48"/>
      <c r="DC1560" s="48"/>
      <c r="DD1560" s="48"/>
      <c r="DE1560" s="48"/>
      <c r="DF1560" s="48"/>
      <c r="DG1560" s="48"/>
      <c r="DH1560" s="48"/>
      <c r="DI1560" s="48"/>
      <c r="DJ1560" s="48"/>
      <c r="DK1560" s="48"/>
      <c r="DL1560" s="48"/>
      <c r="DM1560" s="48"/>
      <c r="DN1560" s="48"/>
      <c r="DO1560" s="48"/>
      <c r="DP1560" s="48"/>
      <c r="DQ1560" s="48"/>
      <c r="DR1560" s="48"/>
      <c r="DS1560" s="48"/>
      <c r="DT1560" s="48"/>
      <c r="DU1560" s="48"/>
      <c r="DV1560" s="48"/>
      <c r="DW1560" s="48"/>
      <c r="DX1560" s="48"/>
      <c r="DY1560" s="48"/>
      <c r="DZ1560" s="48"/>
      <c r="EA1560" s="48"/>
      <c r="EB1560" s="48"/>
      <c r="EC1560" s="48"/>
      <c r="ED1560" s="48"/>
      <c r="EE1560" s="48"/>
      <c r="EF1560" s="48"/>
      <c r="EG1560" s="48"/>
      <c r="EH1560" s="48"/>
      <c r="EI1560" s="48"/>
      <c r="EJ1560" s="48"/>
      <c r="EK1560" s="48"/>
      <c r="EL1560" s="48"/>
      <c r="ET1560" s="33" t="s">
        <v>2140</v>
      </c>
      <c r="EU1560" s="33" t="s">
        <v>2138</v>
      </c>
    </row>
    <row r="1561" spans="1:151" ht="12" hidden="1" customHeight="1">
      <c r="A1561" s="48"/>
      <c r="B1561" s="60"/>
      <c r="C1561" s="48"/>
      <c r="D1561" s="60"/>
      <c r="E1561" s="60"/>
      <c r="F1561" s="60"/>
      <c r="G1561" s="60"/>
      <c r="H1561" s="60"/>
      <c r="I1561" s="60"/>
      <c r="J1561" s="60"/>
      <c r="K1561" s="60"/>
      <c r="L1561" s="60"/>
      <c r="M1561" s="48"/>
      <c r="N1561" s="48"/>
      <c r="O1561" s="48"/>
      <c r="P1561" s="48"/>
      <c r="Q1561" s="48"/>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158"/>
      <c r="BJ1561" s="158"/>
      <c r="BK1561" s="48"/>
      <c r="BL1561" s="307"/>
      <c r="BM1561" s="48"/>
      <c r="BN1561" s="48"/>
      <c r="BO1561" s="48"/>
      <c r="BP1561" s="48"/>
      <c r="BQ1561" s="48"/>
      <c r="BR1561" s="48"/>
      <c r="BS1561" s="48"/>
      <c r="BT1561" s="48"/>
      <c r="BU1561" s="48"/>
      <c r="BV1561" s="48"/>
      <c r="BW1561" s="48"/>
      <c r="BX1561" s="48"/>
      <c r="BY1561" s="48"/>
      <c r="BZ1561" s="328"/>
      <c r="CA1561" s="48"/>
      <c r="CB1561" s="48"/>
      <c r="CC1561" s="48"/>
      <c r="CD1561" s="48"/>
      <c r="CE1561" s="48"/>
      <c r="CF1561" s="48"/>
      <c r="CG1561" s="48"/>
      <c r="CH1561" s="48"/>
      <c r="CI1561" s="48"/>
      <c r="CJ1561" s="48"/>
      <c r="CK1561" s="48"/>
      <c r="CL1561" s="48"/>
      <c r="CM1561" s="48"/>
      <c r="CN1561" s="48"/>
      <c r="CO1561" s="48"/>
      <c r="CP1561" s="48"/>
      <c r="CQ1561" s="48"/>
      <c r="CR1561" s="48"/>
      <c r="CS1561" s="48"/>
      <c r="CT1561" s="48"/>
      <c r="CU1561" s="48"/>
      <c r="CV1561" s="48"/>
      <c r="CW1561" s="48"/>
      <c r="CX1561" s="48"/>
      <c r="CY1561" s="48"/>
      <c r="CZ1561" s="48"/>
      <c r="DA1561" s="48"/>
      <c r="DB1561" s="48"/>
      <c r="DC1561" s="48"/>
      <c r="DD1561" s="48"/>
      <c r="DE1561" s="48"/>
      <c r="DF1561" s="48"/>
      <c r="DG1561" s="48"/>
      <c r="DH1561" s="48"/>
      <c r="DI1561" s="48"/>
      <c r="DJ1561" s="48"/>
      <c r="DK1561" s="48"/>
      <c r="DL1561" s="48"/>
      <c r="DM1561" s="48"/>
      <c r="DN1561" s="48"/>
      <c r="DO1561" s="48"/>
      <c r="DP1561" s="48"/>
      <c r="DQ1561" s="48"/>
      <c r="DR1561" s="48"/>
      <c r="DS1561" s="48"/>
      <c r="DT1561" s="48"/>
      <c r="DU1561" s="48"/>
      <c r="DV1561" s="48"/>
      <c r="DW1561" s="48"/>
      <c r="DX1561" s="48"/>
      <c r="DY1561" s="48"/>
      <c r="DZ1561" s="48"/>
      <c r="EA1561" s="48"/>
      <c r="EB1561" s="48"/>
      <c r="EC1561" s="48"/>
      <c r="ED1561" s="48"/>
      <c r="EE1561" s="48"/>
      <c r="EF1561" s="48"/>
      <c r="EG1561" s="48"/>
      <c r="EH1561" s="48"/>
      <c r="EI1561" s="48"/>
      <c r="EJ1561" s="48"/>
      <c r="EK1561" s="48"/>
      <c r="EL1561" s="48"/>
      <c r="ET1561" s="33" t="s">
        <v>2141</v>
      </c>
      <c r="EU1561" s="33" t="s">
        <v>2139</v>
      </c>
    </row>
    <row r="1562" spans="1:151" ht="12" hidden="1" customHeight="1">
      <c r="A1562" s="48"/>
      <c r="B1562" s="60"/>
      <c r="C1562" s="48"/>
      <c r="D1562" s="60"/>
      <c r="E1562" s="60"/>
      <c r="F1562" s="60"/>
      <c r="G1562" s="60"/>
      <c r="H1562" s="60"/>
      <c r="I1562" s="60"/>
      <c r="J1562" s="60"/>
      <c r="K1562" s="60"/>
      <c r="L1562" s="60"/>
      <c r="M1562" s="48"/>
      <c r="N1562" s="48"/>
      <c r="O1562" s="48"/>
      <c r="P1562" s="48"/>
      <c r="Q1562" s="48"/>
      <c r="R1562" s="48"/>
      <c r="S1562" s="48"/>
      <c r="T1562" s="48"/>
      <c r="U1562" s="48"/>
      <c r="V1562" s="48"/>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158"/>
      <c r="BJ1562" s="158"/>
      <c r="BK1562" s="48"/>
      <c r="BL1562" s="307"/>
      <c r="BM1562" s="48"/>
      <c r="BN1562" s="48"/>
      <c r="BO1562" s="48"/>
      <c r="BP1562" s="48"/>
      <c r="BQ1562" s="48"/>
      <c r="BR1562" s="48"/>
      <c r="BS1562" s="48"/>
      <c r="BT1562" s="48"/>
      <c r="BU1562" s="48"/>
      <c r="BV1562" s="48"/>
      <c r="BW1562" s="48"/>
      <c r="BX1562" s="48"/>
      <c r="BY1562" s="48"/>
      <c r="BZ1562" s="328"/>
      <c r="CA1562" s="48"/>
      <c r="CB1562" s="48"/>
      <c r="CC1562" s="48"/>
      <c r="CD1562" s="48"/>
      <c r="CE1562" s="48"/>
      <c r="CF1562" s="48"/>
      <c r="CG1562" s="48"/>
      <c r="CH1562" s="48"/>
      <c r="CI1562" s="48"/>
      <c r="CJ1562" s="48"/>
      <c r="CK1562" s="48"/>
      <c r="CL1562" s="48"/>
      <c r="CM1562" s="48"/>
      <c r="CN1562" s="48"/>
      <c r="CO1562" s="48"/>
      <c r="CP1562" s="48"/>
      <c r="CQ1562" s="48"/>
      <c r="CR1562" s="48"/>
      <c r="CS1562" s="48"/>
      <c r="CT1562" s="48"/>
      <c r="CU1562" s="48"/>
      <c r="CV1562" s="48"/>
      <c r="CW1562" s="48"/>
      <c r="CX1562" s="48"/>
      <c r="CY1562" s="48"/>
      <c r="CZ1562" s="48"/>
      <c r="DA1562" s="48"/>
      <c r="DB1562" s="48"/>
      <c r="DC1562" s="48"/>
      <c r="DD1562" s="48"/>
      <c r="DE1562" s="48"/>
      <c r="DF1562" s="48"/>
      <c r="DG1562" s="48"/>
      <c r="DH1562" s="48"/>
      <c r="DI1562" s="48"/>
      <c r="DJ1562" s="48"/>
      <c r="DK1562" s="48"/>
      <c r="DL1562" s="48"/>
      <c r="DM1562" s="48"/>
      <c r="DN1562" s="48"/>
      <c r="DO1562" s="48"/>
      <c r="DP1562" s="48"/>
      <c r="DQ1562" s="48"/>
      <c r="DR1562" s="48"/>
      <c r="DS1562" s="48"/>
      <c r="DT1562" s="48"/>
      <c r="DU1562" s="48"/>
      <c r="DV1562" s="48"/>
      <c r="DW1562" s="48"/>
      <c r="DX1562" s="48"/>
      <c r="DY1562" s="48"/>
      <c r="DZ1562" s="48"/>
      <c r="EA1562" s="48"/>
      <c r="EB1562" s="48"/>
      <c r="EC1562" s="48"/>
      <c r="ED1562" s="48"/>
      <c r="EE1562" s="48"/>
      <c r="EF1562" s="48"/>
      <c r="EG1562" s="48"/>
      <c r="EH1562" s="48"/>
      <c r="EI1562" s="48"/>
      <c r="EJ1562" s="48"/>
      <c r="EK1562" s="48"/>
      <c r="EL1562" s="48"/>
      <c r="ET1562" s="33" t="s">
        <v>2142</v>
      </c>
      <c r="EU1562" s="33" t="s">
        <v>2140</v>
      </c>
    </row>
    <row r="1563" spans="1:151" ht="12" hidden="1" customHeight="1">
      <c r="A1563" s="48"/>
      <c r="B1563" s="60"/>
      <c r="C1563" s="48"/>
      <c r="D1563" s="60"/>
      <c r="E1563" s="60"/>
      <c r="F1563" s="60"/>
      <c r="G1563" s="60"/>
      <c r="H1563" s="60"/>
      <c r="I1563" s="60"/>
      <c r="J1563" s="60"/>
      <c r="K1563" s="60"/>
      <c r="L1563" s="60"/>
      <c r="M1563" s="48"/>
      <c r="N1563" s="48"/>
      <c r="O1563" s="48"/>
      <c r="P1563" s="48"/>
      <c r="Q1563" s="48"/>
      <c r="R1563" s="48"/>
      <c r="S1563" s="48"/>
      <c r="T1563" s="48"/>
      <c r="U1563" s="48"/>
      <c r="V1563" s="48"/>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158"/>
      <c r="BJ1563" s="158"/>
      <c r="BK1563" s="48"/>
      <c r="BL1563" s="307"/>
      <c r="BM1563" s="48"/>
      <c r="BN1563" s="48"/>
      <c r="BO1563" s="48"/>
      <c r="BP1563" s="48"/>
      <c r="BQ1563" s="48"/>
      <c r="BR1563" s="48"/>
      <c r="BS1563" s="48"/>
      <c r="BT1563" s="48"/>
      <c r="BU1563" s="48"/>
      <c r="BV1563" s="48"/>
      <c r="BW1563" s="48"/>
      <c r="BX1563" s="48"/>
      <c r="BY1563" s="48"/>
      <c r="BZ1563" s="328"/>
      <c r="CA1563" s="48"/>
      <c r="CB1563" s="48"/>
      <c r="CC1563" s="48"/>
      <c r="CD1563" s="48"/>
      <c r="CE1563" s="48"/>
      <c r="CF1563" s="48"/>
      <c r="CG1563" s="48"/>
      <c r="CH1563" s="48"/>
      <c r="CI1563" s="48"/>
      <c r="CJ1563" s="48"/>
      <c r="CK1563" s="48"/>
      <c r="CL1563" s="48"/>
      <c r="CM1563" s="48"/>
      <c r="CN1563" s="48"/>
      <c r="CO1563" s="48"/>
      <c r="CP1563" s="48"/>
      <c r="CQ1563" s="48"/>
      <c r="CR1563" s="48"/>
      <c r="CS1563" s="48"/>
      <c r="CT1563" s="48"/>
      <c r="CU1563" s="48"/>
      <c r="CV1563" s="48"/>
      <c r="CW1563" s="48"/>
      <c r="CX1563" s="48"/>
      <c r="CY1563" s="48"/>
      <c r="CZ1563" s="48"/>
      <c r="DA1563" s="48"/>
      <c r="DB1563" s="48"/>
      <c r="DC1563" s="48"/>
      <c r="DD1563" s="48"/>
      <c r="DE1563" s="48"/>
      <c r="DF1563" s="48"/>
      <c r="DG1563" s="48"/>
      <c r="DH1563" s="48"/>
      <c r="DI1563" s="48"/>
      <c r="DJ1563" s="48"/>
      <c r="DK1563" s="48"/>
      <c r="DL1563" s="48"/>
      <c r="DM1563" s="48"/>
      <c r="DN1563" s="48"/>
      <c r="DO1563" s="48"/>
      <c r="DP1563" s="48"/>
      <c r="DQ1563" s="48"/>
      <c r="DR1563" s="48"/>
      <c r="DS1563" s="48"/>
      <c r="DT1563" s="48"/>
      <c r="DU1563" s="48"/>
      <c r="DV1563" s="48"/>
      <c r="DW1563" s="48"/>
      <c r="DX1563" s="48"/>
      <c r="DY1563" s="48"/>
      <c r="DZ1563" s="48"/>
      <c r="EA1563" s="48"/>
      <c r="EB1563" s="48"/>
      <c r="EC1563" s="48"/>
      <c r="ED1563" s="48"/>
      <c r="EE1563" s="48"/>
      <c r="EF1563" s="48"/>
      <c r="EG1563" s="48"/>
      <c r="EH1563" s="48"/>
      <c r="EI1563" s="48"/>
      <c r="EJ1563" s="48"/>
      <c r="EK1563" s="48"/>
      <c r="EL1563" s="48"/>
      <c r="ET1563" s="33" t="s">
        <v>2143</v>
      </c>
      <c r="EU1563" s="33" t="s">
        <v>2141</v>
      </c>
    </row>
    <row r="1564" spans="1:151" ht="12" hidden="1" customHeight="1">
      <c r="A1564" s="48"/>
      <c r="B1564" s="60"/>
      <c r="C1564" s="48"/>
      <c r="D1564" s="60"/>
      <c r="E1564" s="60"/>
      <c r="F1564" s="60"/>
      <c r="G1564" s="60"/>
      <c r="H1564" s="60"/>
      <c r="I1564" s="60"/>
      <c r="J1564" s="60"/>
      <c r="K1564" s="60"/>
      <c r="L1564" s="60"/>
      <c r="M1564" s="48"/>
      <c r="N1564" s="48"/>
      <c r="O1564" s="48"/>
      <c r="P1564" s="48"/>
      <c r="Q1564" s="48"/>
      <c r="R1564" s="48"/>
      <c r="S1564" s="48"/>
      <c r="T1564" s="48"/>
      <c r="U1564" s="48"/>
      <c r="V1564" s="48"/>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158"/>
      <c r="BJ1564" s="158"/>
      <c r="BK1564" s="48"/>
      <c r="BL1564" s="307"/>
      <c r="BM1564" s="48"/>
      <c r="BN1564" s="48"/>
      <c r="BO1564" s="48"/>
      <c r="BP1564" s="48"/>
      <c r="BQ1564" s="48"/>
      <c r="BR1564" s="48"/>
      <c r="BS1564" s="48"/>
      <c r="BT1564" s="48"/>
      <c r="BU1564" s="48"/>
      <c r="BV1564" s="48"/>
      <c r="BW1564" s="48"/>
      <c r="BX1564" s="48"/>
      <c r="BY1564" s="48"/>
      <c r="BZ1564" s="328"/>
      <c r="CA1564" s="48"/>
      <c r="CB1564" s="48"/>
      <c r="CC1564" s="48"/>
      <c r="CD1564" s="48"/>
      <c r="CE1564" s="48"/>
      <c r="CF1564" s="48"/>
      <c r="CG1564" s="48"/>
      <c r="CH1564" s="48"/>
      <c r="CI1564" s="48"/>
      <c r="CJ1564" s="48"/>
      <c r="CK1564" s="48"/>
      <c r="CL1564" s="48"/>
      <c r="CM1564" s="48"/>
      <c r="CN1564" s="48"/>
      <c r="CO1564" s="48"/>
      <c r="CP1564" s="48"/>
      <c r="CQ1564" s="48"/>
      <c r="CR1564" s="48"/>
      <c r="CS1564" s="48"/>
      <c r="CT1564" s="48"/>
      <c r="CU1564" s="48"/>
      <c r="CV1564" s="48"/>
      <c r="CW1564" s="48"/>
      <c r="CX1564" s="48"/>
      <c r="CY1564" s="48"/>
      <c r="CZ1564" s="48"/>
      <c r="DA1564" s="48"/>
      <c r="DB1564" s="48"/>
      <c r="DC1564" s="48"/>
      <c r="DD1564" s="48"/>
      <c r="DE1564" s="48"/>
      <c r="DF1564" s="48"/>
      <c r="DG1564" s="48"/>
      <c r="DH1564" s="48"/>
      <c r="DI1564" s="48"/>
      <c r="DJ1564" s="48"/>
      <c r="DK1564" s="48"/>
      <c r="DL1564" s="48"/>
      <c r="DM1564" s="48"/>
      <c r="DN1564" s="48"/>
      <c r="DO1564" s="48"/>
      <c r="DP1564" s="48"/>
      <c r="DQ1564" s="48"/>
      <c r="DR1564" s="48"/>
      <c r="DS1564" s="48"/>
      <c r="DT1564" s="48"/>
      <c r="DU1564" s="48"/>
      <c r="DV1564" s="48"/>
      <c r="DW1564" s="48"/>
      <c r="DX1564" s="48"/>
      <c r="DY1564" s="48"/>
      <c r="DZ1564" s="48"/>
      <c r="EA1564" s="48"/>
      <c r="EB1564" s="48"/>
      <c r="EC1564" s="48"/>
      <c r="ED1564" s="48"/>
      <c r="EE1564" s="48"/>
      <c r="EF1564" s="48"/>
      <c r="EG1564" s="48"/>
      <c r="EH1564" s="48"/>
      <c r="EI1564" s="48"/>
      <c r="EJ1564" s="48"/>
      <c r="EK1564" s="48"/>
      <c r="EL1564" s="48"/>
      <c r="ET1564" s="33" t="s">
        <v>2144</v>
      </c>
      <c r="EU1564" s="33" t="s">
        <v>2142</v>
      </c>
    </row>
    <row r="1565" spans="1:151" ht="12" hidden="1" customHeight="1">
      <c r="A1565" s="48"/>
      <c r="B1565" s="60"/>
      <c r="C1565" s="48"/>
      <c r="D1565" s="60"/>
      <c r="E1565" s="60"/>
      <c r="F1565" s="60"/>
      <c r="G1565" s="60"/>
      <c r="H1565" s="60"/>
      <c r="I1565" s="60"/>
      <c r="J1565" s="60"/>
      <c r="K1565" s="60"/>
      <c r="L1565" s="60"/>
      <c r="M1565" s="48"/>
      <c r="N1565" s="48"/>
      <c r="O1565" s="48"/>
      <c r="P1565" s="48"/>
      <c r="Q1565" s="48"/>
      <c r="R1565" s="48"/>
      <c r="S1565" s="48"/>
      <c r="T1565" s="48"/>
      <c r="U1565" s="48"/>
      <c r="V1565" s="48"/>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158"/>
      <c r="BJ1565" s="158"/>
      <c r="BK1565" s="48"/>
      <c r="BL1565" s="307"/>
      <c r="BM1565" s="48"/>
      <c r="BN1565" s="48"/>
      <c r="BO1565" s="48"/>
      <c r="BP1565" s="48"/>
      <c r="BQ1565" s="48"/>
      <c r="BR1565" s="48"/>
      <c r="BS1565" s="48"/>
      <c r="BT1565" s="48"/>
      <c r="BU1565" s="48"/>
      <c r="BV1565" s="48"/>
      <c r="BW1565" s="48"/>
      <c r="BX1565" s="48"/>
      <c r="BY1565" s="48"/>
      <c r="BZ1565" s="328"/>
      <c r="CA1565" s="48"/>
      <c r="CB1565" s="48"/>
      <c r="CC1565" s="48"/>
      <c r="CD1565" s="48"/>
      <c r="CE1565" s="48"/>
      <c r="CF1565" s="48"/>
      <c r="CG1565" s="48"/>
      <c r="CH1565" s="48"/>
      <c r="CI1565" s="48"/>
      <c r="CJ1565" s="48"/>
      <c r="CK1565" s="48"/>
      <c r="CL1565" s="48"/>
      <c r="CM1565" s="48"/>
      <c r="CN1565" s="48"/>
      <c r="CO1565" s="48"/>
      <c r="CP1565" s="48"/>
      <c r="CQ1565" s="48"/>
      <c r="CR1565" s="48"/>
      <c r="CS1565" s="48"/>
      <c r="CT1565" s="48"/>
      <c r="CU1565" s="48"/>
      <c r="CV1565" s="48"/>
      <c r="CW1565" s="48"/>
      <c r="CX1565" s="48"/>
      <c r="CY1565" s="48"/>
      <c r="CZ1565" s="48"/>
      <c r="DA1565" s="48"/>
      <c r="DB1565" s="48"/>
      <c r="DC1565" s="48"/>
      <c r="DD1565" s="48"/>
      <c r="DE1565" s="48"/>
      <c r="DF1565" s="48"/>
      <c r="DG1565" s="48"/>
      <c r="DH1565" s="48"/>
      <c r="DI1565" s="48"/>
      <c r="DJ1565" s="48"/>
      <c r="DK1565" s="48"/>
      <c r="DL1565" s="48"/>
      <c r="DM1565" s="48"/>
      <c r="DN1565" s="48"/>
      <c r="DO1565" s="48"/>
      <c r="DP1565" s="48"/>
      <c r="DQ1565" s="48"/>
      <c r="DR1565" s="48"/>
      <c r="DS1565" s="48"/>
      <c r="DT1565" s="48"/>
      <c r="DU1565" s="48"/>
      <c r="DV1565" s="48"/>
      <c r="DW1565" s="48"/>
      <c r="DX1565" s="48"/>
      <c r="DY1565" s="48"/>
      <c r="DZ1565" s="48"/>
      <c r="EA1565" s="48"/>
      <c r="EB1565" s="48"/>
      <c r="EC1565" s="48"/>
      <c r="ED1565" s="48"/>
      <c r="EE1565" s="48"/>
      <c r="EF1565" s="48"/>
      <c r="EG1565" s="48"/>
      <c r="EH1565" s="48"/>
      <c r="EI1565" s="48"/>
      <c r="EJ1565" s="48"/>
      <c r="EK1565" s="48"/>
      <c r="EL1565" s="48"/>
      <c r="ET1565" s="33" t="s">
        <v>2145</v>
      </c>
      <c r="EU1565" s="33" t="s">
        <v>2143</v>
      </c>
    </row>
    <row r="1566" spans="1:151" ht="12" hidden="1" customHeight="1">
      <c r="A1566" s="48"/>
      <c r="B1566" s="60"/>
      <c r="C1566" s="48"/>
      <c r="D1566" s="60"/>
      <c r="E1566" s="60"/>
      <c r="F1566" s="60"/>
      <c r="G1566" s="60"/>
      <c r="H1566" s="60"/>
      <c r="I1566" s="60"/>
      <c r="J1566" s="60"/>
      <c r="K1566" s="60"/>
      <c r="L1566" s="60"/>
      <c r="M1566" s="48"/>
      <c r="N1566" s="48"/>
      <c r="O1566" s="48"/>
      <c r="P1566" s="48"/>
      <c r="Q1566" s="48"/>
      <c r="R1566" s="48"/>
      <c r="S1566" s="48"/>
      <c r="T1566" s="48"/>
      <c r="U1566" s="48"/>
      <c r="V1566" s="48"/>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158"/>
      <c r="BJ1566" s="158"/>
      <c r="BK1566" s="48"/>
      <c r="BL1566" s="307"/>
      <c r="BM1566" s="48"/>
      <c r="BN1566" s="48"/>
      <c r="BO1566" s="48"/>
      <c r="BP1566" s="48"/>
      <c r="BQ1566" s="48"/>
      <c r="BR1566" s="48"/>
      <c r="BS1566" s="48"/>
      <c r="BT1566" s="48"/>
      <c r="BU1566" s="48"/>
      <c r="BV1566" s="48"/>
      <c r="BW1566" s="48"/>
      <c r="BX1566" s="48"/>
      <c r="BY1566" s="48"/>
      <c r="BZ1566" s="328"/>
      <c r="CA1566" s="48"/>
      <c r="CB1566" s="48"/>
      <c r="CC1566" s="48"/>
      <c r="CD1566" s="48"/>
      <c r="CE1566" s="48"/>
      <c r="CF1566" s="48"/>
      <c r="CG1566" s="48"/>
      <c r="CH1566" s="48"/>
      <c r="CI1566" s="48"/>
      <c r="CJ1566" s="48"/>
      <c r="CK1566" s="48"/>
      <c r="CL1566" s="48"/>
      <c r="CM1566" s="48"/>
      <c r="CN1566" s="48"/>
      <c r="CO1566" s="48"/>
      <c r="CP1566" s="48"/>
      <c r="CQ1566" s="48"/>
      <c r="CR1566" s="48"/>
      <c r="CS1566" s="48"/>
      <c r="CT1566" s="48"/>
      <c r="CU1566" s="48"/>
      <c r="CV1566" s="48"/>
      <c r="CW1566" s="48"/>
      <c r="CX1566" s="48"/>
      <c r="CY1566" s="48"/>
      <c r="CZ1566" s="48"/>
      <c r="DA1566" s="48"/>
      <c r="DB1566" s="48"/>
      <c r="DC1566" s="48"/>
      <c r="DD1566" s="48"/>
      <c r="DE1566" s="48"/>
      <c r="DF1566" s="48"/>
      <c r="DG1566" s="48"/>
      <c r="DH1566" s="48"/>
      <c r="DI1566" s="48"/>
      <c r="DJ1566" s="48"/>
      <c r="DK1566" s="48"/>
      <c r="DL1566" s="48"/>
      <c r="DM1566" s="48"/>
      <c r="DN1566" s="48"/>
      <c r="DO1566" s="48"/>
      <c r="DP1566" s="48"/>
      <c r="DQ1566" s="48"/>
      <c r="DR1566" s="48"/>
      <c r="DS1566" s="48"/>
      <c r="DT1566" s="48"/>
      <c r="DU1566" s="48"/>
      <c r="DV1566" s="48"/>
      <c r="DW1566" s="48"/>
      <c r="DX1566" s="48"/>
      <c r="DY1566" s="48"/>
      <c r="DZ1566" s="48"/>
      <c r="EA1566" s="48"/>
      <c r="EB1566" s="48"/>
      <c r="EC1566" s="48"/>
      <c r="ED1566" s="48"/>
      <c r="EE1566" s="48"/>
      <c r="EF1566" s="48"/>
      <c r="EG1566" s="48"/>
      <c r="EH1566" s="48"/>
      <c r="EI1566" s="48"/>
      <c r="EJ1566" s="48"/>
      <c r="EK1566" s="48"/>
      <c r="EL1566" s="48"/>
      <c r="ET1566" s="33" t="s">
        <v>2146</v>
      </c>
      <c r="EU1566" s="33" t="s">
        <v>2144</v>
      </c>
    </row>
    <row r="1567" spans="1:151" ht="12" hidden="1" customHeight="1">
      <c r="A1567" s="48"/>
      <c r="B1567" s="60"/>
      <c r="C1567" s="48"/>
      <c r="D1567" s="60"/>
      <c r="E1567" s="60"/>
      <c r="F1567" s="60"/>
      <c r="G1567" s="60"/>
      <c r="H1567" s="60"/>
      <c r="I1567" s="60"/>
      <c r="J1567" s="60"/>
      <c r="K1567" s="60"/>
      <c r="L1567" s="60"/>
      <c r="M1567" s="48"/>
      <c r="N1567" s="48"/>
      <c r="O1567" s="48"/>
      <c r="P1567" s="48"/>
      <c r="Q1567" s="48"/>
      <c r="R1567" s="48"/>
      <c r="S1567" s="48"/>
      <c r="T1567" s="48"/>
      <c r="U1567" s="48"/>
      <c r="V1567" s="48"/>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158"/>
      <c r="BJ1567" s="158"/>
      <c r="BK1567" s="48"/>
      <c r="BL1567" s="307"/>
      <c r="BM1567" s="48"/>
      <c r="BN1567" s="48"/>
      <c r="BO1567" s="48"/>
      <c r="BP1567" s="48"/>
      <c r="BQ1567" s="48"/>
      <c r="BR1567" s="48"/>
      <c r="BS1567" s="48"/>
      <c r="BT1567" s="48"/>
      <c r="BU1567" s="48"/>
      <c r="BV1567" s="48"/>
      <c r="BW1567" s="48"/>
      <c r="BX1567" s="48"/>
      <c r="BY1567" s="48"/>
      <c r="BZ1567" s="328"/>
      <c r="CA1567" s="48"/>
      <c r="CB1567" s="48"/>
      <c r="CC1567" s="48"/>
      <c r="CD1567" s="48"/>
      <c r="CE1567" s="48"/>
      <c r="CF1567" s="48"/>
      <c r="CG1567" s="48"/>
      <c r="CH1567" s="48"/>
      <c r="CI1567" s="48"/>
      <c r="CJ1567" s="48"/>
      <c r="CK1567" s="48"/>
      <c r="CL1567" s="48"/>
      <c r="CM1567" s="48"/>
      <c r="CN1567" s="48"/>
      <c r="CO1567" s="48"/>
      <c r="CP1567" s="48"/>
      <c r="CQ1567" s="48"/>
      <c r="CR1567" s="48"/>
      <c r="CS1567" s="48"/>
      <c r="CT1567" s="48"/>
      <c r="CU1567" s="48"/>
      <c r="CV1567" s="48"/>
      <c r="CW1567" s="48"/>
      <c r="CX1567" s="48"/>
      <c r="CY1567" s="48"/>
      <c r="CZ1567" s="48"/>
      <c r="DA1567" s="48"/>
      <c r="DB1567" s="48"/>
      <c r="DC1567" s="48"/>
      <c r="DD1567" s="48"/>
      <c r="DE1567" s="48"/>
      <c r="DF1567" s="48"/>
      <c r="DG1567" s="48"/>
      <c r="DH1567" s="48"/>
      <c r="DI1567" s="48"/>
      <c r="DJ1567" s="48"/>
      <c r="DK1567" s="48"/>
      <c r="DL1567" s="48"/>
      <c r="DM1567" s="48"/>
      <c r="DN1567" s="48"/>
      <c r="DO1567" s="48"/>
      <c r="DP1567" s="48"/>
      <c r="DQ1567" s="48"/>
      <c r="DR1567" s="48"/>
      <c r="DS1567" s="48"/>
      <c r="DT1567" s="48"/>
      <c r="DU1567" s="48"/>
      <c r="DV1567" s="48"/>
      <c r="DW1567" s="48"/>
      <c r="DX1567" s="48"/>
      <c r="DY1567" s="48"/>
      <c r="DZ1567" s="48"/>
      <c r="EA1567" s="48"/>
      <c r="EB1567" s="48"/>
      <c r="EC1567" s="48"/>
      <c r="ED1567" s="48"/>
      <c r="EE1567" s="48"/>
      <c r="EF1567" s="48"/>
      <c r="EG1567" s="48"/>
      <c r="EH1567" s="48"/>
      <c r="EI1567" s="48"/>
      <c r="EJ1567" s="48"/>
      <c r="EK1567" s="48"/>
      <c r="EL1567" s="48"/>
      <c r="ET1567" s="33" t="s">
        <v>2147</v>
      </c>
      <c r="EU1567" s="33" t="s">
        <v>2145</v>
      </c>
    </row>
    <row r="1568" spans="1:151" ht="12" hidden="1" customHeight="1">
      <c r="A1568" s="48"/>
      <c r="B1568" s="60"/>
      <c r="C1568" s="48"/>
      <c r="D1568" s="60"/>
      <c r="E1568" s="60"/>
      <c r="F1568" s="60"/>
      <c r="G1568" s="60"/>
      <c r="H1568" s="60"/>
      <c r="I1568" s="60"/>
      <c r="J1568" s="60"/>
      <c r="K1568" s="60"/>
      <c r="L1568" s="60"/>
      <c r="M1568" s="48"/>
      <c r="N1568" s="48"/>
      <c r="O1568" s="48"/>
      <c r="P1568" s="48"/>
      <c r="Q1568" s="48"/>
      <c r="R1568" s="48"/>
      <c r="S1568" s="48"/>
      <c r="T1568" s="48"/>
      <c r="U1568" s="48"/>
      <c r="V1568" s="48"/>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158"/>
      <c r="BJ1568" s="158"/>
      <c r="BK1568" s="48"/>
      <c r="BL1568" s="307"/>
      <c r="BM1568" s="48"/>
      <c r="BN1568" s="48"/>
      <c r="BO1568" s="48"/>
      <c r="BP1568" s="48"/>
      <c r="BQ1568" s="48"/>
      <c r="BR1568" s="48"/>
      <c r="BS1568" s="48"/>
      <c r="BT1568" s="48"/>
      <c r="BU1568" s="48"/>
      <c r="BV1568" s="48"/>
      <c r="BW1568" s="48"/>
      <c r="BX1568" s="48"/>
      <c r="BY1568" s="48"/>
      <c r="BZ1568" s="328"/>
      <c r="CA1568" s="48"/>
      <c r="CB1568" s="48"/>
      <c r="CC1568" s="48"/>
      <c r="CD1568" s="48"/>
      <c r="CE1568" s="48"/>
      <c r="CF1568" s="48"/>
      <c r="CG1568" s="48"/>
      <c r="CH1568" s="48"/>
      <c r="CI1568" s="48"/>
      <c r="CJ1568" s="48"/>
      <c r="CK1568" s="48"/>
      <c r="CL1568" s="48"/>
      <c r="CM1568" s="48"/>
      <c r="CN1568" s="48"/>
      <c r="CO1568" s="48"/>
      <c r="CP1568" s="48"/>
      <c r="CQ1568" s="48"/>
      <c r="CR1568" s="48"/>
      <c r="CS1568" s="48"/>
      <c r="CT1568" s="48"/>
      <c r="CU1568" s="48"/>
      <c r="CV1568" s="48"/>
      <c r="CW1568" s="48"/>
      <c r="CX1568" s="48"/>
      <c r="CY1568" s="48"/>
      <c r="CZ1568" s="48"/>
      <c r="DA1568" s="48"/>
      <c r="DB1568" s="48"/>
      <c r="DC1568" s="48"/>
      <c r="DD1568" s="48"/>
      <c r="DE1568" s="48"/>
      <c r="DF1568" s="48"/>
      <c r="DG1568" s="48"/>
      <c r="DH1568" s="48"/>
      <c r="DI1568" s="48"/>
      <c r="DJ1568" s="48"/>
      <c r="DK1568" s="48"/>
      <c r="DL1568" s="48"/>
      <c r="DM1568" s="48"/>
      <c r="DN1568" s="48"/>
      <c r="DO1568" s="48"/>
      <c r="DP1568" s="48"/>
      <c r="DQ1568" s="48"/>
      <c r="DR1568" s="48"/>
      <c r="DS1568" s="48"/>
      <c r="DT1568" s="48"/>
      <c r="DU1568" s="48"/>
      <c r="DV1568" s="48"/>
      <c r="DW1568" s="48"/>
      <c r="DX1568" s="48"/>
      <c r="DY1568" s="48"/>
      <c r="DZ1568" s="48"/>
      <c r="EA1568" s="48"/>
      <c r="EB1568" s="48"/>
      <c r="EC1568" s="48"/>
      <c r="ED1568" s="48"/>
      <c r="EE1568" s="48"/>
      <c r="EF1568" s="48"/>
      <c r="EG1568" s="48"/>
      <c r="EH1568" s="48"/>
      <c r="EI1568" s="48"/>
      <c r="EJ1568" s="48"/>
      <c r="EK1568" s="48"/>
      <c r="EL1568" s="48"/>
      <c r="ET1568" s="33" t="s">
        <v>2148</v>
      </c>
      <c r="EU1568" s="33" t="s">
        <v>2146</v>
      </c>
    </row>
    <row r="1569" spans="1:151" ht="12" hidden="1" customHeight="1">
      <c r="A1569" s="48"/>
      <c r="B1569" s="60"/>
      <c r="C1569" s="48"/>
      <c r="D1569" s="60"/>
      <c r="E1569" s="60"/>
      <c r="F1569" s="60"/>
      <c r="G1569" s="60"/>
      <c r="H1569" s="60"/>
      <c r="I1569" s="60"/>
      <c r="J1569" s="60"/>
      <c r="K1569" s="60"/>
      <c r="L1569" s="60"/>
      <c r="M1569" s="48"/>
      <c r="N1569" s="48"/>
      <c r="O1569" s="48"/>
      <c r="P1569" s="48"/>
      <c r="Q1569" s="48"/>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158"/>
      <c r="BJ1569" s="158"/>
      <c r="BK1569" s="48"/>
      <c r="BL1569" s="307"/>
      <c r="BM1569" s="48"/>
      <c r="BN1569" s="48"/>
      <c r="BO1569" s="48"/>
      <c r="BP1569" s="48"/>
      <c r="BQ1569" s="48"/>
      <c r="BR1569" s="48"/>
      <c r="BS1569" s="48"/>
      <c r="BT1569" s="48"/>
      <c r="BU1569" s="48"/>
      <c r="BV1569" s="48"/>
      <c r="BW1569" s="48"/>
      <c r="BX1569" s="48"/>
      <c r="BY1569" s="48"/>
      <c r="BZ1569" s="328"/>
      <c r="CA1569" s="48"/>
      <c r="CB1569" s="48"/>
      <c r="CC1569" s="48"/>
      <c r="CD1569" s="48"/>
      <c r="CE1569" s="48"/>
      <c r="CF1569" s="48"/>
      <c r="CG1569" s="48"/>
      <c r="CH1569" s="48"/>
      <c r="CI1569" s="48"/>
      <c r="CJ1569" s="48"/>
      <c r="CK1569" s="48"/>
      <c r="CL1569" s="48"/>
      <c r="CM1569" s="48"/>
      <c r="CN1569" s="48"/>
      <c r="CO1569" s="48"/>
      <c r="CP1569" s="48"/>
      <c r="CQ1569" s="48"/>
      <c r="CR1569" s="48"/>
      <c r="CS1569" s="48"/>
      <c r="CT1569" s="48"/>
      <c r="CU1569" s="48"/>
      <c r="CV1569" s="48"/>
      <c r="CW1569" s="48"/>
      <c r="CX1569" s="48"/>
      <c r="CY1569" s="48"/>
      <c r="CZ1569" s="48"/>
      <c r="DA1569" s="48"/>
      <c r="DB1569" s="48"/>
      <c r="DC1569" s="48"/>
      <c r="DD1569" s="48"/>
      <c r="DE1569" s="48"/>
      <c r="DF1569" s="48"/>
      <c r="DG1569" s="48"/>
      <c r="DH1569" s="48"/>
      <c r="DI1569" s="48"/>
      <c r="DJ1569" s="48"/>
      <c r="DK1569" s="48"/>
      <c r="DL1569" s="48"/>
      <c r="DM1569" s="48"/>
      <c r="DN1569" s="48"/>
      <c r="DO1569" s="48"/>
      <c r="DP1569" s="48"/>
      <c r="DQ1569" s="48"/>
      <c r="DR1569" s="48"/>
      <c r="DS1569" s="48"/>
      <c r="DT1569" s="48"/>
      <c r="DU1569" s="48"/>
      <c r="DV1569" s="48"/>
      <c r="DW1569" s="48"/>
      <c r="DX1569" s="48"/>
      <c r="DY1569" s="48"/>
      <c r="DZ1569" s="48"/>
      <c r="EA1569" s="48"/>
      <c r="EB1569" s="48"/>
      <c r="EC1569" s="48"/>
      <c r="ED1569" s="48"/>
      <c r="EE1569" s="48"/>
      <c r="EF1569" s="48"/>
      <c r="EG1569" s="48"/>
      <c r="EH1569" s="48"/>
      <c r="EI1569" s="48"/>
      <c r="EJ1569" s="48"/>
      <c r="EK1569" s="48"/>
      <c r="EL1569" s="48"/>
      <c r="ET1569" s="33" t="s">
        <v>2149</v>
      </c>
      <c r="EU1569" s="33" t="s">
        <v>2147</v>
      </c>
    </row>
    <row r="1570" spans="1:151" ht="12" hidden="1" customHeight="1">
      <c r="A1570" s="48"/>
      <c r="B1570" s="60"/>
      <c r="C1570" s="48"/>
      <c r="D1570" s="60"/>
      <c r="E1570" s="60"/>
      <c r="F1570" s="60"/>
      <c r="G1570" s="60"/>
      <c r="H1570" s="60"/>
      <c r="I1570" s="60"/>
      <c r="J1570" s="60"/>
      <c r="K1570" s="60"/>
      <c r="L1570" s="60"/>
      <c r="M1570" s="48"/>
      <c r="N1570" s="48"/>
      <c r="O1570" s="48"/>
      <c r="P1570" s="48"/>
      <c r="Q1570" s="48"/>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158"/>
      <c r="BJ1570" s="158"/>
      <c r="BK1570" s="48"/>
      <c r="BL1570" s="307"/>
      <c r="BM1570" s="48"/>
      <c r="BN1570" s="48"/>
      <c r="BO1570" s="48"/>
      <c r="BP1570" s="48"/>
      <c r="BQ1570" s="48"/>
      <c r="BR1570" s="48"/>
      <c r="BS1570" s="48"/>
      <c r="BT1570" s="48"/>
      <c r="BU1570" s="48"/>
      <c r="BV1570" s="48"/>
      <c r="BW1570" s="48"/>
      <c r="BX1570" s="48"/>
      <c r="BY1570" s="48"/>
      <c r="BZ1570" s="328"/>
      <c r="CA1570" s="48"/>
      <c r="CB1570" s="48"/>
      <c r="CC1570" s="48"/>
      <c r="CD1570" s="48"/>
      <c r="CE1570" s="48"/>
      <c r="CF1570" s="48"/>
      <c r="CG1570" s="48"/>
      <c r="CH1570" s="48"/>
      <c r="CI1570" s="48"/>
      <c r="CJ1570" s="48"/>
      <c r="CK1570" s="48"/>
      <c r="CL1570" s="48"/>
      <c r="CM1570" s="48"/>
      <c r="CN1570" s="48"/>
      <c r="CO1570" s="48"/>
      <c r="CP1570" s="48"/>
      <c r="CQ1570" s="48"/>
      <c r="CR1570" s="48"/>
      <c r="CS1570" s="48"/>
      <c r="CT1570" s="48"/>
      <c r="CU1570" s="48"/>
      <c r="CV1570" s="48"/>
      <c r="CW1570" s="48"/>
      <c r="CX1570" s="48"/>
      <c r="CY1570" s="48"/>
      <c r="CZ1570" s="48"/>
      <c r="DA1570" s="48"/>
      <c r="DB1570" s="48"/>
      <c r="DC1570" s="48"/>
      <c r="DD1570" s="48"/>
      <c r="DE1570" s="48"/>
      <c r="DF1570" s="48"/>
      <c r="DG1570" s="48"/>
      <c r="DH1570" s="48"/>
      <c r="DI1570" s="48"/>
      <c r="DJ1570" s="48"/>
      <c r="DK1570" s="48"/>
      <c r="DL1570" s="48"/>
      <c r="DM1570" s="48"/>
      <c r="DN1570" s="48"/>
      <c r="DO1570" s="48"/>
      <c r="DP1570" s="48"/>
      <c r="DQ1570" s="48"/>
      <c r="DR1570" s="48"/>
      <c r="DS1570" s="48"/>
      <c r="DT1570" s="48"/>
      <c r="DU1570" s="48"/>
      <c r="DV1570" s="48"/>
      <c r="DW1570" s="48"/>
      <c r="DX1570" s="48"/>
      <c r="DY1570" s="48"/>
      <c r="DZ1570" s="48"/>
      <c r="EA1570" s="48"/>
      <c r="EB1570" s="48"/>
      <c r="EC1570" s="48"/>
      <c r="ED1570" s="48"/>
      <c r="EE1570" s="48"/>
      <c r="EF1570" s="48"/>
      <c r="EG1570" s="48"/>
      <c r="EH1570" s="48"/>
      <c r="EI1570" s="48"/>
      <c r="EJ1570" s="48"/>
      <c r="EK1570" s="48"/>
      <c r="EL1570" s="48"/>
      <c r="ET1570" s="33" t="s">
        <v>2150</v>
      </c>
      <c r="EU1570" s="33" t="s">
        <v>2148</v>
      </c>
    </row>
    <row r="1571" spans="1:151" ht="12" hidden="1" customHeight="1">
      <c r="A1571" s="48"/>
      <c r="B1571" s="60"/>
      <c r="C1571" s="48"/>
      <c r="D1571" s="60"/>
      <c r="E1571" s="60"/>
      <c r="F1571" s="60"/>
      <c r="G1571" s="60"/>
      <c r="H1571" s="60"/>
      <c r="I1571" s="60"/>
      <c r="J1571" s="60"/>
      <c r="K1571" s="60"/>
      <c r="L1571" s="60"/>
      <c r="M1571" s="48"/>
      <c r="N1571" s="48"/>
      <c r="O1571" s="48"/>
      <c r="P1571" s="48"/>
      <c r="Q1571" s="48"/>
      <c r="R1571" s="48"/>
      <c r="S1571" s="48"/>
      <c r="T1571" s="48"/>
      <c r="U1571" s="48"/>
      <c r="V1571" s="48"/>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158"/>
      <c r="BJ1571" s="158"/>
      <c r="BK1571" s="48"/>
      <c r="BL1571" s="307"/>
      <c r="BM1571" s="48"/>
      <c r="BN1571" s="48"/>
      <c r="BO1571" s="48"/>
      <c r="BP1571" s="48"/>
      <c r="BQ1571" s="48"/>
      <c r="BR1571" s="48"/>
      <c r="BS1571" s="48"/>
      <c r="BT1571" s="48"/>
      <c r="BU1571" s="48"/>
      <c r="BV1571" s="48"/>
      <c r="BW1571" s="48"/>
      <c r="BX1571" s="48"/>
      <c r="BY1571" s="48"/>
      <c r="BZ1571" s="328"/>
      <c r="CA1571" s="48"/>
      <c r="CB1571" s="48"/>
      <c r="CC1571" s="48"/>
      <c r="CD1571" s="48"/>
      <c r="CE1571" s="48"/>
      <c r="CF1571" s="48"/>
      <c r="CG1571" s="48"/>
      <c r="CH1571" s="48"/>
      <c r="CI1571" s="48"/>
      <c r="CJ1571" s="48"/>
      <c r="CK1571" s="48"/>
      <c r="CL1571" s="48"/>
      <c r="CM1571" s="48"/>
      <c r="CN1571" s="48"/>
      <c r="CO1571" s="48"/>
      <c r="CP1571" s="48"/>
      <c r="CQ1571" s="48"/>
      <c r="CR1571" s="48"/>
      <c r="CS1571" s="48"/>
      <c r="CT1571" s="48"/>
      <c r="CU1571" s="48"/>
      <c r="CV1571" s="48"/>
      <c r="CW1571" s="48"/>
      <c r="CX1571" s="48"/>
      <c r="CY1571" s="48"/>
      <c r="CZ1571" s="48"/>
      <c r="DA1571" s="48"/>
      <c r="DB1571" s="48"/>
      <c r="DC1571" s="48"/>
      <c r="DD1571" s="48"/>
      <c r="DE1571" s="48"/>
      <c r="DF1571" s="48"/>
      <c r="DG1571" s="48"/>
      <c r="DH1571" s="48"/>
      <c r="DI1571" s="48"/>
      <c r="DJ1571" s="48"/>
      <c r="DK1571" s="48"/>
      <c r="DL1571" s="48"/>
      <c r="DM1571" s="48"/>
      <c r="DN1571" s="48"/>
      <c r="DO1571" s="48"/>
      <c r="DP1571" s="48"/>
      <c r="DQ1571" s="48"/>
      <c r="DR1571" s="48"/>
      <c r="DS1571" s="48"/>
      <c r="DT1571" s="48"/>
      <c r="DU1571" s="48"/>
      <c r="DV1571" s="48"/>
      <c r="DW1571" s="48"/>
      <c r="DX1571" s="48"/>
      <c r="DY1571" s="48"/>
      <c r="DZ1571" s="48"/>
      <c r="EA1571" s="48"/>
      <c r="EB1571" s="48"/>
      <c r="EC1571" s="48"/>
      <c r="ED1571" s="48"/>
      <c r="EE1571" s="48"/>
      <c r="EF1571" s="48"/>
      <c r="EG1571" s="48"/>
      <c r="EH1571" s="48"/>
      <c r="EI1571" s="48"/>
      <c r="EJ1571" s="48"/>
      <c r="EK1571" s="48"/>
      <c r="EL1571" s="48"/>
      <c r="ET1571" s="33" t="s">
        <v>2151</v>
      </c>
      <c r="EU1571" s="33" t="s">
        <v>2149</v>
      </c>
    </row>
    <row r="1572" spans="1:151" ht="12" hidden="1" customHeight="1">
      <c r="A1572" s="48"/>
      <c r="B1572" s="60"/>
      <c r="C1572" s="48"/>
      <c r="D1572" s="60"/>
      <c r="E1572" s="60"/>
      <c r="F1572" s="60"/>
      <c r="G1572" s="60"/>
      <c r="H1572" s="60"/>
      <c r="I1572" s="60"/>
      <c r="J1572" s="60"/>
      <c r="K1572" s="60"/>
      <c r="L1572" s="60"/>
      <c r="M1572" s="48"/>
      <c r="N1572" s="48"/>
      <c r="O1572" s="48"/>
      <c r="P1572" s="48"/>
      <c r="Q1572" s="48"/>
      <c r="R1572" s="48"/>
      <c r="S1572" s="48"/>
      <c r="T1572" s="48"/>
      <c r="U1572" s="48"/>
      <c r="V1572" s="48"/>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158"/>
      <c r="BJ1572" s="158"/>
      <c r="BK1572" s="48"/>
      <c r="BL1572" s="307"/>
      <c r="BM1572" s="48"/>
      <c r="BN1572" s="48"/>
      <c r="BO1572" s="48"/>
      <c r="BP1572" s="48"/>
      <c r="BQ1572" s="48"/>
      <c r="BR1572" s="48"/>
      <c r="BS1572" s="48"/>
      <c r="BT1572" s="48"/>
      <c r="BU1572" s="48"/>
      <c r="BV1572" s="48"/>
      <c r="BW1572" s="48"/>
      <c r="BX1572" s="48"/>
      <c r="BY1572" s="48"/>
      <c r="BZ1572" s="328"/>
      <c r="CA1572" s="48"/>
      <c r="CB1572" s="48"/>
      <c r="CC1572" s="48"/>
      <c r="CD1572" s="48"/>
      <c r="CE1572" s="48"/>
      <c r="CF1572" s="48"/>
      <c r="CG1572" s="48"/>
      <c r="CH1572" s="48"/>
      <c r="CI1572" s="48"/>
      <c r="CJ1572" s="48"/>
      <c r="CK1572" s="48"/>
      <c r="CL1572" s="48"/>
      <c r="CM1572" s="48"/>
      <c r="CN1572" s="48"/>
      <c r="CO1572" s="48"/>
      <c r="CP1572" s="48"/>
      <c r="CQ1572" s="48"/>
      <c r="CR1572" s="48"/>
      <c r="CS1572" s="48"/>
      <c r="CT1572" s="48"/>
      <c r="CU1572" s="48"/>
      <c r="CV1572" s="48"/>
      <c r="CW1572" s="48"/>
      <c r="CX1572" s="48"/>
      <c r="CY1572" s="48"/>
      <c r="CZ1572" s="48"/>
      <c r="DA1572" s="48"/>
      <c r="DB1572" s="48"/>
      <c r="DC1572" s="48"/>
      <c r="DD1572" s="48"/>
      <c r="DE1572" s="48"/>
      <c r="DF1572" s="48"/>
      <c r="DG1572" s="48"/>
      <c r="DH1572" s="48"/>
      <c r="DI1572" s="48"/>
      <c r="DJ1572" s="48"/>
      <c r="DK1572" s="48"/>
      <c r="DL1572" s="48"/>
      <c r="DM1572" s="48"/>
      <c r="DN1572" s="48"/>
      <c r="DO1572" s="48"/>
      <c r="DP1572" s="48"/>
      <c r="DQ1572" s="48"/>
      <c r="DR1572" s="48"/>
      <c r="DS1572" s="48"/>
      <c r="DT1572" s="48"/>
      <c r="DU1572" s="48"/>
      <c r="DV1572" s="48"/>
      <c r="DW1572" s="48"/>
      <c r="DX1572" s="48"/>
      <c r="DY1572" s="48"/>
      <c r="DZ1572" s="48"/>
      <c r="EA1572" s="48"/>
      <c r="EB1572" s="48"/>
      <c r="EC1572" s="48"/>
      <c r="ED1572" s="48"/>
      <c r="EE1572" s="48"/>
      <c r="EF1572" s="48"/>
      <c r="EG1572" s="48"/>
      <c r="EH1572" s="48"/>
      <c r="EI1572" s="48"/>
      <c r="EJ1572" s="48"/>
      <c r="EK1572" s="48"/>
      <c r="EL1572" s="48"/>
      <c r="ET1572" s="33" t="s">
        <v>2152</v>
      </c>
      <c r="EU1572" s="33" t="s">
        <v>2150</v>
      </c>
    </row>
    <row r="1573" spans="1:151" ht="12" hidden="1" customHeight="1">
      <c r="A1573" s="48"/>
      <c r="B1573" s="60"/>
      <c r="C1573" s="48"/>
      <c r="D1573" s="60"/>
      <c r="E1573" s="60"/>
      <c r="F1573" s="60"/>
      <c r="G1573" s="60"/>
      <c r="H1573" s="60"/>
      <c r="I1573" s="60"/>
      <c r="J1573" s="60"/>
      <c r="K1573" s="60"/>
      <c r="L1573" s="60"/>
      <c r="M1573" s="48"/>
      <c r="N1573" s="48"/>
      <c r="O1573" s="48"/>
      <c r="P1573" s="48"/>
      <c r="Q1573" s="48"/>
      <c r="R1573" s="48"/>
      <c r="S1573" s="48"/>
      <c r="T1573" s="48"/>
      <c r="U1573" s="48"/>
      <c r="V1573" s="48"/>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158"/>
      <c r="BJ1573" s="158"/>
      <c r="BK1573" s="48"/>
      <c r="BL1573" s="307"/>
      <c r="BM1573" s="48"/>
      <c r="BN1573" s="48"/>
      <c r="BO1573" s="48"/>
      <c r="BP1573" s="48"/>
      <c r="BQ1573" s="48"/>
      <c r="BR1573" s="48"/>
      <c r="BS1573" s="48"/>
      <c r="BT1573" s="48"/>
      <c r="BU1573" s="48"/>
      <c r="BV1573" s="48"/>
      <c r="BW1573" s="48"/>
      <c r="BX1573" s="48"/>
      <c r="BY1573" s="48"/>
      <c r="BZ1573" s="328"/>
      <c r="CA1573" s="48"/>
      <c r="CB1573" s="48"/>
      <c r="CC1573" s="48"/>
      <c r="CD1573" s="48"/>
      <c r="CE1573" s="48"/>
      <c r="CF1573" s="48"/>
      <c r="CG1573" s="48"/>
      <c r="CH1573" s="48"/>
      <c r="CI1573" s="48"/>
      <c r="CJ1573" s="48"/>
      <c r="CK1573" s="48"/>
      <c r="CL1573" s="48"/>
      <c r="CM1573" s="48"/>
      <c r="CN1573" s="48"/>
      <c r="CO1573" s="48"/>
      <c r="CP1573" s="48"/>
      <c r="CQ1573" s="48"/>
      <c r="CR1573" s="48"/>
      <c r="CS1573" s="48"/>
      <c r="CT1573" s="48"/>
      <c r="CU1573" s="48"/>
      <c r="CV1573" s="48"/>
      <c r="CW1573" s="48"/>
      <c r="CX1573" s="48"/>
      <c r="CY1573" s="48"/>
      <c r="CZ1573" s="48"/>
      <c r="DA1573" s="48"/>
      <c r="DB1573" s="48"/>
      <c r="DC1573" s="48"/>
      <c r="DD1573" s="48"/>
      <c r="DE1573" s="48"/>
      <c r="DF1573" s="48"/>
      <c r="DG1573" s="48"/>
      <c r="DH1573" s="48"/>
      <c r="DI1573" s="48"/>
      <c r="DJ1573" s="48"/>
      <c r="DK1573" s="48"/>
      <c r="DL1573" s="48"/>
      <c r="DM1573" s="48"/>
      <c r="DN1573" s="48"/>
      <c r="DO1573" s="48"/>
      <c r="DP1573" s="48"/>
      <c r="DQ1573" s="48"/>
      <c r="DR1573" s="48"/>
      <c r="DS1573" s="48"/>
      <c r="DT1573" s="48"/>
      <c r="DU1573" s="48"/>
      <c r="DV1573" s="48"/>
      <c r="DW1573" s="48"/>
      <c r="DX1573" s="48"/>
      <c r="DY1573" s="48"/>
      <c r="DZ1573" s="48"/>
      <c r="EA1573" s="48"/>
      <c r="EB1573" s="48"/>
      <c r="EC1573" s="48"/>
      <c r="ED1573" s="48"/>
      <c r="EE1573" s="48"/>
      <c r="EF1573" s="48"/>
      <c r="EG1573" s="48"/>
      <c r="EH1573" s="48"/>
      <c r="EI1573" s="48"/>
      <c r="EJ1573" s="48"/>
      <c r="EK1573" s="48"/>
      <c r="EL1573" s="48"/>
      <c r="ET1573" s="33" t="s">
        <v>2153</v>
      </c>
      <c r="EU1573" s="33" t="s">
        <v>2151</v>
      </c>
    </row>
    <row r="1574" spans="1:151" ht="12" hidden="1" customHeight="1">
      <c r="A1574" s="48"/>
      <c r="B1574" s="60"/>
      <c r="C1574" s="48"/>
      <c r="D1574" s="60"/>
      <c r="E1574" s="60"/>
      <c r="F1574" s="60"/>
      <c r="G1574" s="60"/>
      <c r="H1574" s="60"/>
      <c r="I1574" s="60"/>
      <c r="J1574" s="60"/>
      <c r="K1574" s="60"/>
      <c r="L1574" s="60"/>
      <c r="M1574" s="48"/>
      <c r="N1574" s="48"/>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158"/>
      <c r="BJ1574" s="158"/>
      <c r="BK1574" s="48"/>
      <c r="BL1574" s="307"/>
      <c r="BM1574" s="48"/>
      <c r="BN1574" s="48"/>
      <c r="BO1574" s="48"/>
      <c r="BP1574" s="48"/>
      <c r="BQ1574" s="48"/>
      <c r="BR1574" s="48"/>
      <c r="BS1574" s="48"/>
      <c r="BT1574" s="48"/>
      <c r="BU1574" s="48"/>
      <c r="BV1574" s="48"/>
      <c r="BW1574" s="48"/>
      <c r="BX1574" s="48"/>
      <c r="BY1574" s="48"/>
      <c r="BZ1574" s="328"/>
      <c r="CA1574" s="48"/>
      <c r="CB1574" s="48"/>
      <c r="CC1574" s="48"/>
      <c r="CD1574" s="48"/>
      <c r="CE1574" s="48"/>
      <c r="CF1574" s="48"/>
      <c r="CG1574" s="48"/>
      <c r="CH1574" s="48"/>
      <c r="CI1574" s="48"/>
      <c r="CJ1574" s="48"/>
      <c r="CK1574" s="48"/>
      <c r="CL1574" s="48"/>
      <c r="CM1574" s="48"/>
      <c r="CN1574" s="48"/>
      <c r="CO1574" s="48"/>
      <c r="CP1574" s="48"/>
      <c r="CQ1574" s="48"/>
      <c r="CR1574" s="48"/>
      <c r="CS1574" s="48"/>
      <c r="CT1574" s="48"/>
      <c r="CU1574" s="48"/>
      <c r="CV1574" s="48"/>
      <c r="CW1574" s="48"/>
      <c r="CX1574" s="48"/>
      <c r="CY1574" s="48"/>
      <c r="CZ1574" s="48"/>
      <c r="DA1574" s="48"/>
      <c r="DB1574" s="48"/>
      <c r="DC1574" s="48"/>
      <c r="DD1574" s="48"/>
      <c r="DE1574" s="48"/>
      <c r="DF1574" s="48"/>
      <c r="DG1574" s="48"/>
      <c r="DH1574" s="48"/>
      <c r="DI1574" s="48"/>
      <c r="DJ1574" s="48"/>
      <c r="DK1574" s="48"/>
      <c r="DL1574" s="48"/>
      <c r="DM1574" s="48"/>
      <c r="DN1574" s="48"/>
      <c r="DO1574" s="48"/>
      <c r="DP1574" s="48"/>
      <c r="DQ1574" s="48"/>
      <c r="DR1574" s="48"/>
      <c r="DS1574" s="48"/>
      <c r="DT1574" s="48"/>
      <c r="DU1574" s="48"/>
      <c r="DV1574" s="48"/>
      <c r="DW1574" s="48"/>
      <c r="DX1574" s="48"/>
      <c r="DY1574" s="48"/>
      <c r="DZ1574" s="48"/>
      <c r="EA1574" s="48"/>
      <c r="EB1574" s="48"/>
      <c r="EC1574" s="48"/>
      <c r="ED1574" s="48"/>
      <c r="EE1574" s="48"/>
      <c r="EF1574" s="48"/>
      <c r="EG1574" s="48"/>
      <c r="EH1574" s="48"/>
      <c r="EI1574" s="48"/>
      <c r="EJ1574" s="48"/>
      <c r="EK1574" s="48"/>
      <c r="EL1574" s="48"/>
      <c r="ET1574" s="33" t="s">
        <v>2154</v>
      </c>
      <c r="EU1574" s="33" t="s">
        <v>2152</v>
      </c>
    </row>
    <row r="1575" spans="1:151" ht="12" hidden="1" customHeight="1">
      <c r="A1575" s="48"/>
      <c r="B1575" s="60"/>
      <c r="C1575" s="48"/>
      <c r="D1575" s="60"/>
      <c r="E1575" s="60"/>
      <c r="F1575" s="60"/>
      <c r="G1575" s="60"/>
      <c r="H1575" s="60"/>
      <c r="I1575" s="60"/>
      <c r="J1575" s="60"/>
      <c r="K1575" s="60"/>
      <c r="L1575" s="60"/>
      <c r="M1575" s="48"/>
      <c r="N1575" s="48"/>
      <c r="O1575" s="48"/>
      <c r="P1575" s="48"/>
      <c r="Q1575" s="48"/>
      <c r="R1575" s="48"/>
      <c r="S1575" s="48"/>
      <c r="T1575" s="48"/>
      <c r="U1575" s="48"/>
      <c r="V1575" s="48"/>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158"/>
      <c r="BJ1575" s="158"/>
      <c r="BK1575" s="48"/>
      <c r="BL1575" s="307"/>
      <c r="BM1575" s="48"/>
      <c r="BN1575" s="48"/>
      <c r="BO1575" s="48"/>
      <c r="BP1575" s="48"/>
      <c r="BQ1575" s="48"/>
      <c r="BR1575" s="48"/>
      <c r="BS1575" s="48"/>
      <c r="BT1575" s="48"/>
      <c r="BU1575" s="48"/>
      <c r="BV1575" s="48"/>
      <c r="BW1575" s="48"/>
      <c r="BX1575" s="48"/>
      <c r="BY1575" s="48"/>
      <c r="BZ1575" s="328"/>
      <c r="CA1575" s="48"/>
      <c r="CB1575" s="48"/>
      <c r="CC1575" s="48"/>
      <c r="CD1575" s="48"/>
      <c r="CE1575" s="48"/>
      <c r="CF1575" s="48"/>
      <c r="CG1575" s="48"/>
      <c r="CH1575" s="48"/>
      <c r="CI1575" s="48"/>
      <c r="CJ1575" s="48"/>
      <c r="CK1575" s="48"/>
      <c r="CL1575" s="48"/>
      <c r="CM1575" s="48"/>
      <c r="CN1575" s="48"/>
      <c r="CO1575" s="48"/>
      <c r="CP1575" s="48"/>
      <c r="CQ1575" s="48"/>
      <c r="CR1575" s="48"/>
      <c r="CS1575" s="48"/>
      <c r="CT1575" s="48"/>
      <c r="CU1575" s="48"/>
      <c r="CV1575" s="48"/>
      <c r="CW1575" s="48"/>
      <c r="CX1575" s="48"/>
      <c r="CY1575" s="48"/>
      <c r="CZ1575" s="48"/>
      <c r="DA1575" s="48"/>
      <c r="DB1575" s="48"/>
      <c r="DC1575" s="48"/>
      <c r="DD1575" s="48"/>
      <c r="DE1575" s="48"/>
      <c r="DF1575" s="48"/>
      <c r="DG1575" s="48"/>
      <c r="DH1575" s="48"/>
      <c r="DI1575" s="48"/>
      <c r="DJ1575" s="48"/>
      <c r="DK1575" s="48"/>
      <c r="DL1575" s="48"/>
      <c r="DM1575" s="48"/>
      <c r="DN1575" s="48"/>
      <c r="DO1575" s="48"/>
      <c r="DP1575" s="48"/>
      <c r="DQ1575" s="48"/>
      <c r="DR1575" s="48"/>
      <c r="DS1575" s="48"/>
      <c r="DT1575" s="48"/>
      <c r="DU1575" s="48"/>
      <c r="DV1575" s="48"/>
      <c r="DW1575" s="48"/>
      <c r="DX1575" s="48"/>
      <c r="DY1575" s="48"/>
      <c r="DZ1575" s="48"/>
      <c r="EA1575" s="48"/>
      <c r="EB1575" s="48"/>
      <c r="EC1575" s="48"/>
      <c r="ED1575" s="48"/>
      <c r="EE1575" s="48"/>
      <c r="EF1575" s="48"/>
      <c r="EG1575" s="48"/>
      <c r="EH1575" s="48"/>
      <c r="EI1575" s="48"/>
      <c r="EJ1575" s="48"/>
      <c r="EK1575" s="48"/>
      <c r="EL1575" s="48"/>
      <c r="ET1575" s="33" t="s">
        <v>2155</v>
      </c>
      <c r="EU1575" s="33" t="s">
        <v>2153</v>
      </c>
    </row>
    <row r="1576" spans="1:151" ht="12" hidden="1" customHeight="1">
      <c r="A1576" s="48"/>
      <c r="B1576" s="60"/>
      <c r="C1576" s="48"/>
      <c r="D1576" s="60"/>
      <c r="E1576" s="60"/>
      <c r="F1576" s="60"/>
      <c r="G1576" s="60"/>
      <c r="H1576" s="60"/>
      <c r="I1576" s="60"/>
      <c r="J1576" s="60"/>
      <c r="K1576" s="60"/>
      <c r="L1576" s="60"/>
      <c r="M1576" s="48"/>
      <c r="N1576" s="48"/>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158"/>
      <c r="BJ1576" s="158"/>
      <c r="BK1576" s="48"/>
      <c r="BL1576" s="307"/>
      <c r="BM1576" s="48"/>
      <c r="BN1576" s="48"/>
      <c r="BO1576" s="48"/>
      <c r="BP1576" s="48"/>
      <c r="BQ1576" s="48"/>
      <c r="BR1576" s="48"/>
      <c r="BS1576" s="48"/>
      <c r="BT1576" s="48"/>
      <c r="BU1576" s="48"/>
      <c r="BV1576" s="48"/>
      <c r="BW1576" s="48"/>
      <c r="BX1576" s="48"/>
      <c r="BY1576" s="48"/>
      <c r="BZ1576" s="328"/>
      <c r="CA1576" s="48"/>
      <c r="CB1576" s="48"/>
      <c r="CC1576" s="48"/>
      <c r="CD1576" s="48"/>
      <c r="CE1576" s="48"/>
      <c r="CF1576" s="48"/>
      <c r="CG1576" s="48"/>
      <c r="CH1576" s="48"/>
      <c r="CI1576" s="48"/>
      <c r="CJ1576" s="48"/>
      <c r="CK1576" s="48"/>
      <c r="CL1576" s="48"/>
      <c r="CM1576" s="48"/>
      <c r="CN1576" s="48"/>
      <c r="CO1576" s="48"/>
      <c r="CP1576" s="48"/>
      <c r="CQ1576" s="48"/>
      <c r="CR1576" s="48"/>
      <c r="CS1576" s="48"/>
      <c r="CT1576" s="48"/>
      <c r="CU1576" s="48"/>
      <c r="CV1576" s="48"/>
      <c r="CW1576" s="48"/>
      <c r="CX1576" s="48"/>
      <c r="CY1576" s="48"/>
      <c r="CZ1576" s="48"/>
      <c r="DA1576" s="48"/>
      <c r="DB1576" s="48"/>
      <c r="DC1576" s="48"/>
      <c r="DD1576" s="48"/>
      <c r="DE1576" s="48"/>
      <c r="DF1576" s="48"/>
      <c r="DG1576" s="48"/>
      <c r="DH1576" s="48"/>
      <c r="DI1576" s="48"/>
      <c r="DJ1576" s="48"/>
      <c r="DK1576" s="48"/>
      <c r="DL1576" s="48"/>
      <c r="DM1576" s="48"/>
      <c r="DN1576" s="48"/>
      <c r="DO1576" s="48"/>
      <c r="DP1576" s="48"/>
      <c r="DQ1576" s="48"/>
      <c r="DR1576" s="48"/>
      <c r="DS1576" s="48"/>
      <c r="DT1576" s="48"/>
      <c r="DU1576" s="48"/>
      <c r="DV1576" s="48"/>
      <c r="DW1576" s="48"/>
      <c r="DX1576" s="48"/>
      <c r="DY1576" s="48"/>
      <c r="DZ1576" s="48"/>
      <c r="EA1576" s="48"/>
      <c r="EB1576" s="48"/>
      <c r="EC1576" s="48"/>
      <c r="ED1576" s="48"/>
      <c r="EE1576" s="48"/>
      <c r="EF1576" s="48"/>
      <c r="EG1576" s="48"/>
      <c r="EH1576" s="48"/>
      <c r="EI1576" s="48"/>
      <c r="EJ1576" s="48"/>
      <c r="EK1576" s="48"/>
      <c r="EL1576" s="48"/>
      <c r="ET1576" s="33" t="s">
        <v>2156</v>
      </c>
      <c r="EU1576" s="33" t="s">
        <v>2154</v>
      </c>
    </row>
    <row r="1577" spans="1:151" ht="12" hidden="1" customHeight="1">
      <c r="A1577" s="48"/>
      <c r="B1577" s="60"/>
      <c r="C1577" s="48"/>
      <c r="D1577" s="60"/>
      <c r="E1577" s="60"/>
      <c r="F1577" s="60"/>
      <c r="G1577" s="60"/>
      <c r="H1577" s="60"/>
      <c r="I1577" s="60"/>
      <c r="J1577" s="60"/>
      <c r="K1577" s="60"/>
      <c r="L1577" s="60"/>
      <c r="M1577" s="48"/>
      <c r="N1577" s="48"/>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158"/>
      <c r="BJ1577" s="158"/>
      <c r="BK1577" s="48"/>
      <c r="BL1577" s="307"/>
      <c r="BM1577" s="48"/>
      <c r="BN1577" s="48"/>
      <c r="BO1577" s="48"/>
      <c r="BP1577" s="48"/>
      <c r="BQ1577" s="48"/>
      <c r="BR1577" s="48"/>
      <c r="BS1577" s="48"/>
      <c r="BT1577" s="48"/>
      <c r="BU1577" s="48"/>
      <c r="BV1577" s="48"/>
      <c r="BW1577" s="48"/>
      <c r="BX1577" s="48"/>
      <c r="BY1577" s="48"/>
      <c r="BZ1577" s="328"/>
      <c r="CA1577" s="48"/>
      <c r="CB1577" s="48"/>
      <c r="CC1577" s="48"/>
      <c r="CD1577" s="48"/>
      <c r="CE1577" s="48"/>
      <c r="CF1577" s="48"/>
      <c r="CG1577" s="48"/>
      <c r="CH1577" s="48"/>
      <c r="CI1577" s="48"/>
      <c r="CJ1577" s="48"/>
      <c r="CK1577" s="48"/>
      <c r="CL1577" s="48"/>
      <c r="CM1577" s="48"/>
      <c r="CN1577" s="48"/>
      <c r="CO1577" s="48"/>
      <c r="CP1577" s="48"/>
      <c r="CQ1577" s="48"/>
      <c r="CR1577" s="48"/>
      <c r="CS1577" s="48"/>
      <c r="CT1577" s="48"/>
      <c r="CU1577" s="48"/>
      <c r="CV1577" s="48"/>
      <c r="CW1577" s="48"/>
      <c r="CX1577" s="48"/>
      <c r="CY1577" s="48"/>
      <c r="CZ1577" s="48"/>
      <c r="DA1577" s="48"/>
      <c r="DB1577" s="48"/>
      <c r="DC1577" s="48"/>
      <c r="DD1577" s="48"/>
      <c r="DE1577" s="48"/>
      <c r="DF1577" s="48"/>
      <c r="DG1577" s="48"/>
      <c r="DH1577" s="48"/>
      <c r="DI1577" s="48"/>
      <c r="DJ1577" s="48"/>
      <c r="DK1577" s="48"/>
      <c r="DL1577" s="48"/>
      <c r="DM1577" s="48"/>
      <c r="DN1577" s="48"/>
      <c r="DO1577" s="48"/>
      <c r="DP1577" s="48"/>
      <c r="DQ1577" s="48"/>
      <c r="DR1577" s="48"/>
      <c r="DS1577" s="48"/>
      <c r="DT1577" s="48"/>
      <c r="DU1577" s="48"/>
      <c r="DV1577" s="48"/>
      <c r="DW1577" s="48"/>
      <c r="DX1577" s="48"/>
      <c r="DY1577" s="48"/>
      <c r="DZ1577" s="48"/>
      <c r="EA1577" s="48"/>
      <c r="EB1577" s="48"/>
      <c r="EC1577" s="48"/>
      <c r="ED1577" s="48"/>
      <c r="EE1577" s="48"/>
      <c r="EF1577" s="48"/>
      <c r="EG1577" s="48"/>
      <c r="EH1577" s="48"/>
      <c r="EI1577" s="48"/>
      <c r="EJ1577" s="48"/>
      <c r="EK1577" s="48"/>
      <c r="EL1577" s="48"/>
      <c r="ET1577" s="33" t="s">
        <v>2157</v>
      </c>
      <c r="EU1577" s="33" t="s">
        <v>2155</v>
      </c>
    </row>
    <row r="1578" spans="1:151" ht="12" hidden="1" customHeight="1">
      <c r="A1578" s="48"/>
      <c r="B1578" s="60"/>
      <c r="C1578" s="48"/>
      <c r="D1578" s="60"/>
      <c r="E1578" s="60"/>
      <c r="F1578" s="60"/>
      <c r="G1578" s="60"/>
      <c r="H1578" s="60"/>
      <c r="I1578" s="60"/>
      <c r="J1578" s="60"/>
      <c r="K1578" s="60"/>
      <c r="L1578" s="60"/>
      <c r="M1578" s="48"/>
      <c r="N1578" s="48"/>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158"/>
      <c r="BJ1578" s="158"/>
      <c r="BK1578" s="48"/>
      <c r="BL1578" s="307"/>
      <c r="BM1578" s="48"/>
      <c r="BN1578" s="48"/>
      <c r="BO1578" s="48"/>
      <c r="BP1578" s="48"/>
      <c r="BQ1578" s="48"/>
      <c r="BR1578" s="48"/>
      <c r="BS1578" s="48"/>
      <c r="BT1578" s="48"/>
      <c r="BU1578" s="48"/>
      <c r="BV1578" s="48"/>
      <c r="BW1578" s="48"/>
      <c r="BX1578" s="48"/>
      <c r="BY1578" s="48"/>
      <c r="BZ1578" s="328"/>
      <c r="CA1578" s="48"/>
      <c r="CB1578" s="48"/>
      <c r="CC1578" s="48"/>
      <c r="CD1578" s="48"/>
      <c r="CE1578" s="48"/>
      <c r="CF1578" s="48"/>
      <c r="CG1578" s="48"/>
      <c r="CH1578" s="48"/>
      <c r="CI1578" s="48"/>
      <c r="CJ1578" s="48"/>
      <c r="CK1578" s="48"/>
      <c r="CL1578" s="48"/>
      <c r="CM1578" s="48"/>
      <c r="CN1578" s="48"/>
      <c r="CO1578" s="48"/>
      <c r="CP1578" s="48"/>
      <c r="CQ1578" s="48"/>
      <c r="CR1578" s="48"/>
      <c r="CS1578" s="48"/>
      <c r="CT1578" s="48"/>
      <c r="CU1578" s="48"/>
      <c r="CV1578" s="48"/>
      <c r="CW1578" s="48"/>
      <c r="CX1578" s="48"/>
      <c r="CY1578" s="48"/>
      <c r="CZ1578" s="48"/>
      <c r="DA1578" s="48"/>
      <c r="DB1578" s="48"/>
      <c r="DC1578" s="48"/>
      <c r="DD1578" s="48"/>
      <c r="DE1578" s="48"/>
      <c r="DF1578" s="48"/>
      <c r="DG1578" s="48"/>
      <c r="DH1578" s="48"/>
      <c r="DI1578" s="48"/>
      <c r="DJ1578" s="48"/>
      <c r="DK1578" s="48"/>
      <c r="DL1578" s="48"/>
      <c r="DM1578" s="48"/>
      <c r="DN1578" s="48"/>
      <c r="DO1578" s="48"/>
      <c r="DP1578" s="48"/>
      <c r="DQ1578" s="48"/>
      <c r="DR1578" s="48"/>
      <c r="DS1578" s="48"/>
      <c r="DT1578" s="48"/>
      <c r="DU1578" s="48"/>
      <c r="DV1578" s="48"/>
      <c r="DW1578" s="48"/>
      <c r="DX1578" s="48"/>
      <c r="DY1578" s="48"/>
      <c r="DZ1578" s="48"/>
      <c r="EA1578" s="48"/>
      <c r="EB1578" s="48"/>
      <c r="EC1578" s="48"/>
      <c r="ED1578" s="48"/>
      <c r="EE1578" s="48"/>
      <c r="EF1578" s="48"/>
      <c r="EG1578" s="48"/>
      <c r="EH1578" s="48"/>
      <c r="EI1578" s="48"/>
      <c r="EJ1578" s="48"/>
      <c r="EK1578" s="48"/>
      <c r="EL1578" s="48"/>
      <c r="ET1578" s="33" t="s">
        <v>2158</v>
      </c>
      <c r="EU1578" s="33" t="s">
        <v>2156</v>
      </c>
    </row>
    <row r="1579" spans="1:151" ht="12" hidden="1" customHeight="1">
      <c r="A1579" s="48"/>
      <c r="B1579" s="60"/>
      <c r="C1579" s="48"/>
      <c r="D1579" s="60"/>
      <c r="E1579" s="60"/>
      <c r="F1579" s="60"/>
      <c r="G1579" s="60"/>
      <c r="H1579" s="60"/>
      <c r="I1579" s="60"/>
      <c r="J1579" s="60"/>
      <c r="K1579" s="60"/>
      <c r="L1579" s="60"/>
      <c r="M1579" s="48"/>
      <c r="N1579" s="48"/>
      <c r="O1579" s="48"/>
      <c r="P1579" s="48"/>
      <c r="Q1579" s="48"/>
      <c r="R1579" s="48"/>
      <c r="S1579" s="48"/>
      <c r="T1579" s="48"/>
      <c r="U1579" s="48"/>
      <c r="V1579" s="48"/>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158"/>
      <c r="BJ1579" s="158"/>
      <c r="BK1579" s="48"/>
      <c r="BL1579" s="307"/>
      <c r="BM1579" s="48"/>
      <c r="BN1579" s="48"/>
      <c r="BO1579" s="48"/>
      <c r="BP1579" s="48"/>
      <c r="BQ1579" s="48"/>
      <c r="BR1579" s="48"/>
      <c r="BS1579" s="48"/>
      <c r="BT1579" s="48"/>
      <c r="BU1579" s="48"/>
      <c r="BV1579" s="48"/>
      <c r="BW1579" s="48"/>
      <c r="BX1579" s="48"/>
      <c r="BY1579" s="48"/>
      <c r="BZ1579" s="328"/>
      <c r="CA1579" s="48"/>
      <c r="CB1579" s="48"/>
      <c r="CC1579" s="48"/>
      <c r="CD1579" s="48"/>
      <c r="CE1579" s="48"/>
      <c r="CF1579" s="48"/>
      <c r="CG1579" s="48"/>
      <c r="CH1579" s="48"/>
      <c r="CI1579" s="48"/>
      <c r="CJ1579" s="48"/>
      <c r="CK1579" s="48"/>
      <c r="CL1579" s="48"/>
      <c r="CM1579" s="48"/>
      <c r="CN1579" s="48"/>
      <c r="CO1579" s="48"/>
      <c r="CP1579" s="48"/>
      <c r="CQ1579" s="48"/>
      <c r="CR1579" s="48"/>
      <c r="CS1579" s="48"/>
      <c r="CT1579" s="48"/>
      <c r="CU1579" s="48"/>
      <c r="CV1579" s="48"/>
      <c r="CW1579" s="48"/>
      <c r="CX1579" s="48"/>
      <c r="CY1579" s="48"/>
      <c r="CZ1579" s="48"/>
      <c r="DA1579" s="48"/>
      <c r="DB1579" s="48"/>
      <c r="DC1579" s="48"/>
      <c r="DD1579" s="48"/>
      <c r="DE1579" s="48"/>
      <c r="DF1579" s="48"/>
      <c r="DG1579" s="48"/>
      <c r="DH1579" s="48"/>
      <c r="DI1579" s="48"/>
      <c r="DJ1579" s="48"/>
      <c r="DK1579" s="48"/>
      <c r="DL1579" s="48"/>
      <c r="DM1579" s="48"/>
      <c r="DN1579" s="48"/>
      <c r="DO1579" s="48"/>
      <c r="DP1579" s="48"/>
      <c r="DQ1579" s="48"/>
      <c r="DR1579" s="48"/>
      <c r="DS1579" s="48"/>
      <c r="DT1579" s="48"/>
      <c r="DU1579" s="48"/>
      <c r="DV1579" s="48"/>
      <c r="DW1579" s="48"/>
      <c r="DX1579" s="48"/>
      <c r="DY1579" s="48"/>
      <c r="DZ1579" s="48"/>
      <c r="EA1579" s="48"/>
      <c r="EB1579" s="48"/>
      <c r="EC1579" s="48"/>
      <c r="ED1579" s="48"/>
      <c r="EE1579" s="48"/>
      <c r="EF1579" s="48"/>
      <c r="EG1579" s="48"/>
      <c r="EH1579" s="48"/>
      <c r="EI1579" s="48"/>
      <c r="EJ1579" s="48"/>
      <c r="EK1579" s="48"/>
      <c r="EL1579" s="48"/>
      <c r="ET1579" s="33" t="s">
        <v>2159</v>
      </c>
      <c r="EU1579" s="33" t="s">
        <v>2157</v>
      </c>
    </row>
    <row r="1580" spans="1:151" ht="12" hidden="1" customHeight="1">
      <c r="A1580" s="48"/>
      <c r="B1580" s="60"/>
      <c r="C1580" s="48"/>
      <c r="D1580" s="60"/>
      <c r="E1580" s="60"/>
      <c r="F1580" s="60"/>
      <c r="G1580" s="60"/>
      <c r="H1580" s="60"/>
      <c r="I1580" s="60"/>
      <c r="J1580" s="60"/>
      <c r="K1580" s="60"/>
      <c r="L1580" s="60"/>
      <c r="M1580" s="48"/>
      <c r="N1580" s="48"/>
      <c r="O1580" s="48"/>
      <c r="P1580" s="48"/>
      <c r="Q1580" s="48"/>
      <c r="R1580" s="48"/>
      <c r="S1580" s="48"/>
      <c r="T1580" s="48"/>
      <c r="U1580" s="48"/>
      <c r="V1580" s="48"/>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158"/>
      <c r="BJ1580" s="158"/>
      <c r="BK1580" s="48"/>
      <c r="BL1580" s="307"/>
      <c r="BM1580" s="48"/>
      <c r="BN1580" s="48"/>
      <c r="BO1580" s="48"/>
      <c r="BP1580" s="48"/>
      <c r="BQ1580" s="48"/>
      <c r="BR1580" s="48"/>
      <c r="BS1580" s="48"/>
      <c r="BT1580" s="48"/>
      <c r="BU1580" s="48"/>
      <c r="BV1580" s="48"/>
      <c r="BW1580" s="48"/>
      <c r="BX1580" s="48"/>
      <c r="BY1580" s="48"/>
      <c r="BZ1580" s="328"/>
      <c r="CA1580" s="48"/>
      <c r="CB1580" s="48"/>
      <c r="CC1580" s="48"/>
      <c r="CD1580" s="48"/>
      <c r="CE1580" s="48"/>
      <c r="CF1580" s="48"/>
      <c r="CG1580" s="48"/>
      <c r="CH1580" s="48"/>
      <c r="CI1580" s="48"/>
      <c r="CJ1580" s="48"/>
      <c r="CK1580" s="48"/>
      <c r="CL1580" s="48"/>
      <c r="CM1580" s="48"/>
      <c r="CN1580" s="48"/>
      <c r="CO1580" s="48"/>
      <c r="CP1580" s="48"/>
      <c r="CQ1580" s="48"/>
      <c r="CR1580" s="48"/>
      <c r="CS1580" s="48"/>
      <c r="CT1580" s="48"/>
      <c r="CU1580" s="48"/>
      <c r="CV1580" s="48"/>
      <c r="CW1580" s="48"/>
      <c r="CX1580" s="48"/>
      <c r="CY1580" s="48"/>
      <c r="CZ1580" s="48"/>
      <c r="DA1580" s="48"/>
      <c r="DB1580" s="48"/>
      <c r="DC1580" s="48"/>
      <c r="DD1580" s="48"/>
      <c r="DE1580" s="48"/>
      <c r="DF1580" s="48"/>
      <c r="DG1580" s="48"/>
      <c r="DH1580" s="48"/>
      <c r="DI1580" s="48"/>
      <c r="DJ1580" s="48"/>
      <c r="DK1580" s="48"/>
      <c r="DL1580" s="48"/>
      <c r="DM1580" s="48"/>
      <c r="DN1580" s="48"/>
      <c r="DO1580" s="48"/>
      <c r="DP1580" s="48"/>
      <c r="DQ1580" s="48"/>
      <c r="DR1580" s="48"/>
      <c r="DS1580" s="48"/>
      <c r="DT1580" s="48"/>
      <c r="DU1580" s="48"/>
      <c r="DV1580" s="48"/>
      <c r="DW1580" s="48"/>
      <c r="DX1580" s="48"/>
      <c r="DY1580" s="48"/>
      <c r="DZ1580" s="48"/>
      <c r="EA1580" s="48"/>
      <c r="EB1580" s="48"/>
      <c r="EC1580" s="48"/>
      <c r="ED1580" s="48"/>
      <c r="EE1580" s="48"/>
      <c r="EF1580" s="48"/>
      <c r="EG1580" s="48"/>
      <c r="EH1580" s="48"/>
      <c r="EI1580" s="48"/>
      <c r="EJ1580" s="48"/>
      <c r="EK1580" s="48"/>
      <c r="EL1580" s="48"/>
      <c r="ET1580" s="33" t="s">
        <v>2160</v>
      </c>
      <c r="EU1580" s="33" t="s">
        <v>2158</v>
      </c>
    </row>
    <row r="1581" spans="1:151" ht="12" hidden="1" customHeight="1">
      <c r="A1581" s="48"/>
      <c r="B1581" s="60"/>
      <c r="C1581" s="48"/>
      <c r="D1581" s="60"/>
      <c r="E1581" s="60"/>
      <c r="F1581" s="60"/>
      <c r="G1581" s="60"/>
      <c r="H1581" s="60"/>
      <c r="I1581" s="60"/>
      <c r="J1581" s="60"/>
      <c r="K1581" s="60"/>
      <c r="L1581" s="60"/>
      <c r="M1581" s="48"/>
      <c r="N1581" s="48"/>
      <c r="O1581" s="48"/>
      <c r="P1581" s="48"/>
      <c r="Q1581" s="48"/>
      <c r="R1581" s="48"/>
      <c r="S1581" s="48"/>
      <c r="T1581" s="48"/>
      <c r="U1581" s="48"/>
      <c r="V1581" s="48"/>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158"/>
      <c r="BJ1581" s="158"/>
      <c r="BK1581" s="48"/>
      <c r="BL1581" s="307"/>
      <c r="BM1581" s="48"/>
      <c r="BN1581" s="48"/>
      <c r="BO1581" s="48"/>
      <c r="BP1581" s="48"/>
      <c r="BQ1581" s="48"/>
      <c r="BR1581" s="48"/>
      <c r="BS1581" s="48"/>
      <c r="BT1581" s="48"/>
      <c r="BU1581" s="48"/>
      <c r="BV1581" s="48"/>
      <c r="BW1581" s="48"/>
      <c r="BX1581" s="48"/>
      <c r="BY1581" s="48"/>
      <c r="BZ1581" s="328"/>
      <c r="CA1581" s="48"/>
      <c r="CB1581" s="48"/>
      <c r="CC1581" s="48"/>
      <c r="CD1581" s="48"/>
      <c r="CE1581" s="48"/>
      <c r="CF1581" s="48"/>
      <c r="CG1581" s="48"/>
      <c r="CH1581" s="48"/>
      <c r="CI1581" s="48"/>
      <c r="CJ1581" s="48"/>
      <c r="CK1581" s="48"/>
      <c r="CL1581" s="48"/>
      <c r="CM1581" s="48"/>
      <c r="CN1581" s="48"/>
      <c r="CO1581" s="48"/>
      <c r="CP1581" s="48"/>
      <c r="CQ1581" s="48"/>
      <c r="CR1581" s="48"/>
      <c r="CS1581" s="48"/>
      <c r="CT1581" s="48"/>
      <c r="CU1581" s="48"/>
      <c r="CV1581" s="48"/>
      <c r="CW1581" s="48"/>
      <c r="CX1581" s="48"/>
      <c r="CY1581" s="48"/>
      <c r="CZ1581" s="48"/>
      <c r="DA1581" s="48"/>
      <c r="DB1581" s="48"/>
      <c r="DC1581" s="48"/>
      <c r="DD1581" s="48"/>
      <c r="DE1581" s="48"/>
      <c r="DF1581" s="48"/>
      <c r="DG1581" s="48"/>
      <c r="DH1581" s="48"/>
      <c r="DI1581" s="48"/>
      <c r="DJ1581" s="48"/>
      <c r="DK1581" s="48"/>
      <c r="DL1581" s="48"/>
      <c r="DM1581" s="48"/>
      <c r="DN1581" s="48"/>
      <c r="DO1581" s="48"/>
      <c r="DP1581" s="48"/>
      <c r="DQ1581" s="48"/>
      <c r="DR1581" s="48"/>
      <c r="DS1581" s="48"/>
      <c r="DT1581" s="48"/>
      <c r="DU1581" s="48"/>
      <c r="DV1581" s="48"/>
      <c r="DW1581" s="48"/>
      <c r="DX1581" s="48"/>
      <c r="DY1581" s="48"/>
      <c r="DZ1581" s="48"/>
      <c r="EA1581" s="48"/>
      <c r="EB1581" s="48"/>
      <c r="EC1581" s="48"/>
      <c r="ED1581" s="48"/>
      <c r="EE1581" s="48"/>
      <c r="EF1581" s="48"/>
      <c r="EG1581" s="48"/>
      <c r="EH1581" s="48"/>
      <c r="EI1581" s="48"/>
      <c r="EJ1581" s="48"/>
      <c r="EK1581" s="48"/>
      <c r="EL1581" s="48"/>
      <c r="ET1581" s="33" t="s">
        <v>2161</v>
      </c>
      <c r="EU1581" s="33" t="s">
        <v>2159</v>
      </c>
    </row>
    <row r="1582" spans="1:151" ht="12" hidden="1" customHeight="1">
      <c r="A1582" s="48"/>
      <c r="B1582" s="60"/>
      <c r="C1582" s="48"/>
      <c r="D1582" s="60"/>
      <c r="E1582" s="60"/>
      <c r="F1582" s="60"/>
      <c r="G1582" s="60"/>
      <c r="H1582" s="60"/>
      <c r="I1582" s="60"/>
      <c r="J1582" s="60"/>
      <c r="K1582" s="60"/>
      <c r="L1582" s="60"/>
      <c r="M1582" s="48"/>
      <c r="N1582" s="48"/>
      <c r="O1582" s="48"/>
      <c r="P1582" s="48"/>
      <c r="Q1582" s="48"/>
      <c r="R1582" s="48"/>
      <c r="S1582" s="48"/>
      <c r="T1582" s="48"/>
      <c r="U1582" s="48"/>
      <c r="V1582" s="48"/>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158"/>
      <c r="BJ1582" s="158"/>
      <c r="BK1582" s="48"/>
      <c r="BL1582" s="307"/>
      <c r="BM1582" s="48"/>
      <c r="BN1582" s="48"/>
      <c r="BO1582" s="48"/>
      <c r="BP1582" s="48"/>
      <c r="BQ1582" s="48"/>
      <c r="BR1582" s="48"/>
      <c r="BS1582" s="48"/>
      <c r="BT1582" s="48"/>
      <c r="BU1582" s="48"/>
      <c r="BV1582" s="48"/>
      <c r="BW1582" s="48"/>
      <c r="BX1582" s="48"/>
      <c r="BY1582" s="48"/>
      <c r="BZ1582" s="328"/>
      <c r="CA1582" s="48"/>
      <c r="CB1582" s="48"/>
      <c r="CC1582" s="48"/>
      <c r="CD1582" s="48"/>
      <c r="CE1582" s="48"/>
      <c r="CF1582" s="48"/>
      <c r="CG1582" s="48"/>
      <c r="CH1582" s="48"/>
      <c r="CI1582" s="48"/>
      <c r="CJ1582" s="48"/>
      <c r="CK1582" s="48"/>
      <c r="CL1582" s="48"/>
      <c r="CM1582" s="48"/>
      <c r="CN1582" s="48"/>
      <c r="CO1582" s="48"/>
      <c r="CP1582" s="48"/>
      <c r="CQ1582" s="48"/>
      <c r="CR1582" s="48"/>
      <c r="CS1582" s="48"/>
      <c r="CT1582" s="48"/>
      <c r="CU1582" s="48"/>
      <c r="CV1582" s="48"/>
      <c r="CW1582" s="48"/>
      <c r="CX1582" s="48"/>
      <c r="CY1582" s="48"/>
      <c r="CZ1582" s="48"/>
      <c r="DA1582" s="48"/>
      <c r="DB1582" s="48"/>
      <c r="DC1582" s="48"/>
      <c r="DD1582" s="48"/>
      <c r="DE1582" s="48"/>
      <c r="DF1582" s="48"/>
      <c r="DG1582" s="48"/>
      <c r="DH1582" s="48"/>
      <c r="DI1582" s="48"/>
      <c r="DJ1582" s="48"/>
      <c r="DK1582" s="48"/>
      <c r="DL1582" s="48"/>
      <c r="DM1582" s="48"/>
      <c r="DN1582" s="48"/>
      <c r="DO1582" s="48"/>
      <c r="DP1582" s="48"/>
      <c r="DQ1582" s="48"/>
      <c r="DR1582" s="48"/>
      <c r="DS1582" s="48"/>
      <c r="DT1582" s="48"/>
      <c r="DU1582" s="48"/>
      <c r="DV1582" s="48"/>
      <c r="DW1582" s="48"/>
      <c r="DX1582" s="48"/>
      <c r="DY1582" s="48"/>
      <c r="DZ1582" s="48"/>
      <c r="EA1582" s="48"/>
      <c r="EB1582" s="48"/>
      <c r="EC1582" s="48"/>
      <c r="ED1582" s="48"/>
      <c r="EE1582" s="48"/>
      <c r="EF1582" s="48"/>
      <c r="EG1582" s="48"/>
      <c r="EH1582" s="48"/>
      <c r="EI1582" s="48"/>
      <c r="EJ1582" s="48"/>
      <c r="EK1582" s="48"/>
      <c r="EL1582" s="48"/>
      <c r="ET1582" s="33" t="s">
        <v>799</v>
      </c>
      <c r="EU1582" s="33" t="s">
        <v>2160</v>
      </c>
    </row>
    <row r="1583" spans="1:151" ht="12" hidden="1" customHeight="1">
      <c r="A1583" s="48"/>
      <c r="B1583" s="60"/>
      <c r="C1583" s="48"/>
      <c r="D1583" s="60"/>
      <c r="E1583" s="60"/>
      <c r="F1583" s="60"/>
      <c r="G1583" s="60"/>
      <c r="H1583" s="60"/>
      <c r="I1583" s="60"/>
      <c r="J1583" s="60"/>
      <c r="K1583" s="60"/>
      <c r="L1583" s="60"/>
      <c r="M1583" s="48"/>
      <c r="N1583" s="48"/>
      <c r="O1583" s="48"/>
      <c r="P1583" s="48"/>
      <c r="Q1583" s="48"/>
      <c r="R1583" s="48"/>
      <c r="S1583" s="48"/>
      <c r="T1583" s="48"/>
      <c r="U1583" s="48"/>
      <c r="V1583" s="48"/>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158"/>
      <c r="BJ1583" s="158"/>
      <c r="BK1583" s="48"/>
      <c r="BL1583" s="307"/>
      <c r="BM1583" s="48"/>
      <c r="BN1583" s="48"/>
      <c r="BO1583" s="48"/>
      <c r="BP1583" s="48"/>
      <c r="BQ1583" s="48"/>
      <c r="BR1583" s="48"/>
      <c r="BS1583" s="48"/>
      <c r="BT1583" s="48"/>
      <c r="BU1583" s="48"/>
      <c r="BV1583" s="48"/>
      <c r="BW1583" s="48"/>
      <c r="BX1583" s="48"/>
      <c r="BY1583" s="48"/>
      <c r="BZ1583" s="328"/>
      <c r="CA1583" s="48"/>
      <c r="CB1583" s="48"/>
      <c r="CC1583" s="48"/>
      <c r="CD1583" s="48"/>
      <c r="CE1583" s="48"/>
      <c r="CF1583" s="48"/>
      <c r="CG1583" s="48"/>
      <c r="CH1583" s="48"/>
      <c r="CI1583" s="48"/>
      <c r="CJ1583" s="48"/>
      <c r="CK1583" s="48"/>
      <c r="CL1583" s="48"/>
      <c r="CM1583" s="48"/>
      <c r="CN1583" s="48"/>
      <c r="CO1583" s="48"/>
      <c r="CP1583" s="48"/>
      <c r="CQ1583" s="48"/>
      <c r="CR1583" s="48"/>
      <c r="CS1583" s="48"/>
      <c r="CT1583" s="48"/>
      <c r="CU1583" s="48"/>
      <c r="CV1583" s="48"/>
      <c r="CW1583" s="48"/>
      <c r="CX1583" s="48"/>
      <c r="CY1583" s="48"/>
      <c r="CZ1583" s="48"/>
      <c r="DA1583" s="48"/>
      <c r="DB1583" s="48"/>
      <c r="DC1583" s="48"/>
      <c r="DD1583" s="48"/>
      <c r="DE1583" s="48"/>
      <c r="DF1583" s="48"/>
      <c r="DG1583" s="48"/>
      <c r="DH1583" s="48"/>
      <c r="DI1583" s="48"/>
      <c r="DJ1583" s="48"/>
      <c r="DK1583" s="48"/>
      <c r="DL1583" s="48"/>
      <c r="DM1583" s="48"/>
      <c r="DN1583" s="48"/>
      <c r="DO1583" s="48"/>
      <c r="DP1583" s="48"/>
      <c r="DQ1583" s="48"/>
      <c r="DR1583" s="48"/>
      <c r="DS1583" s="48"/>
      <c r="DT1583" s="48"/>
      <c r="DU1583" s="48"/>
      <c r="DV1583" s="48"/>
      <c r="DW1583" s="48"/>
      <c r="DX1583" s="48"/>
      <c r="DY1583" s="48"/>
      <c r="DZ1583" s="48"/>
      <c r="EA1583" s="48"/>
      <c r="EB1583" s="48"/>
      <c r="EC1583" s="48"/>
      <c r="ED1583" s="48"/>
      <c r="EE1583" s="48"/>
      <c r="EF1583" s="48"/>
      <c r="EG1583" s="48"/>
      <c r="EH1583" s="48"/>
      <c r="EI1583" s="48"/>
      <c r="EJ1583" s="48"/>
      <c r="EK1583" s="48"/>
      <c r="EL1583" s="48"/>
      <c r="ET1583" s="33" t="s">
        <v>2162</v>
      </c>
      <c r="EU1583" s="33" t="s">
        <v>2161</v>
      </c>
    </row>
    <row r="1584" spans="1:151" ht="12" hidden="1" customHeight="1">
      <c r="A1584" s="48"/>
      <c r="B1584" s="60"/>
      <c r="C1584" s="48"/>
      <c r="D1584" s="60"/>
      <c r="E1584" s="60"/>
      <c r="F1584" s="60"/>
      <c r="G1584" s="60"/>
      <c r="H1584" s="60"/>
      <c r="I1584" s="60"/>
      <c r="J1584" s="60"/>
      <c r="K1584" s="60"/>
      <c r="L1584" s="60"/>
      <c r="M1584" s="48"/>
      <c r="N1584" s="48"/>
      <c r="O1584" s="48"/>
      <c r="P1584" s="48"/>
      <c r="Q1584" s="48"/>
      <c r="R1584" s="48"/>
      <c r="S1584" s="48"/>
      <c r="T1584" s="48"/>
      <c r="U1584" s="48"/>
      <c r="V1584" s="48"/>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158"/>
      <c r="BJ1584" s="158"/>
      <c r="BK1584" s="48"/>
      <c r="BL1584" s="307"/>
      <c r="BM1584" s="48"/>
      <c r="BN1584" s="48"/>
      <c r="BO1584" s="48"/>
      <c r="BP1584" s="48"/>
      <c r="BQ1584" s="48"/>
      <c r="BR1584" s="48"/>
      <c r="BS1584" s="48"/>
      <c r="BT1584" s="48"/>
      <c r="BU1584" s="48"/>
      <c r="BV1584" s="48"/>
      <c r="BW1584" s="48"/>
      <c r="BX1584" s="48"/>
      <c r="BY1584" s="48"/>
      <c r="BZ1584" s="328"/>
      <c r="CA1584" s="48"/>
      <c r="CB1584" s="48"/>
      <c r="CC1584" s="48"/>
      <c r="CD1584" s="48"/>
      <c r="CE1584" s="48"/>
      <c r="CF1584" s="48"/>
      <c r="CG1584" s="48"/>
      <c r="CH1584" s="48"/>
      <c r="CI1584" s="48"/>
      <c r="CJ1584" s="48"/>
      <c r="CK1584" s="48"/>
      <c r="CL1584" s="48"/>
      <c r="CM1584" s="48"/>
      <c r="CN1584" s="48"/>
      <c r="CO1584" s="48"/>
      <c r="CP1584" s="48"/>
      <c r="CQ1584" s="48"/>
      <c r="CR1584" s="48"/>
      <c r="CS1584" s="48"/>
      <c r="CT1584" s="48"/>
      <c r="CU1584" s="48"/>
      <c r="CV1584" s="48"/>
      <c r="CW1584" s="48"/>
      <c r="CX1584" s="48"/>
      <c r="CY1584" s="48"/>
      <c r="CZ1584" s="48"/>
      <c r="DA1584" s="48"/>
      <c r="DB1584" s="48"/>
      <c r="DC1584" s="48"/>
      <c r="DD1584" s="48"/>
      <c r="DE1584" s="48"/>
      <c r="DF1584" s="48"/>
      <c r="DG1584" s="48"/>
      <c r="DH1584" s="48"/>
      <c r="DI1584" s="48"/>
      <c r="DJ1584" s="48"/>
      <c r="DK1584" s="48"/>
      <c r="DL1584" s="48"/>
      <c r="DM1584" s="48"/>
      <c r="DN1584" s="48"/>
      <c r="DO1584" s="48"/>
      <c r="DP1584" s="48"/>
      <c r="DQ1584" s="48"/>
      <c r="DR1584" s="48"/>
      <c r="DS1584" s="48"/>
      <c r="DT1584" s="48"/>
      <c r="DU1584" s="48"/>
      <c r="DV1584" s="48"/>
      <c r="DW1584" s="48"/>
      <c r="DX1584" s="48"/>
      <c r="DY1584" s="48"/>
      <c r="DZ1584" s="48"/>
      <c r="EA1584" s="48"/>
      <c r="EB1584" s="48"/>
      <c r="EC1584" s="48"/>
      <c r="ED1584" s="48"/>
      <c r="EE1584" s="48"/>
      <c r="EF1584" s="48"/>
      <c r="EG1584" s="48"/>
      <c r="EH1584" s="48"/>
      <c r="EI1584" s="48"/>
      <c r="EJ1584" s="48"/>
      <c r="EK1584" s="48"/>
      <c r="EL1584" s="48"/>
      <c r="ET1584" s="33" t="s">
        <v>2163</v>
      </c>
      <c r="EU1584" s="33" t="s">
        <v>799</v>
      </c>
    </row>
    <row r="1585" spans="1:151" ht="12" hidden="1" customHeight="1">
      <c r="A1585" s="48"/>
      <c r="B1585" s="60"/>
      <c r="C1585" s="48"/>
      <c r="D1585" s="60"/>
      <c r="E1585" s="60"/>
      <c r="F1585" s="60"/>
      <c r="G1585" s="60"/>
      <c r="H1585" s="60"/>
      <c r="I1585" s="60"/>
      <c r="J1585" s="60"/>
      <c r="K1585" s="60"/>
      <c r="L1585" s="60"/>
      <c r="M1585" s="48"/>
      <c r="N1585" s="48"/>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158"/>
      <c r="BJ1585" s="158"/>
      <c r="BK1585" s="48"/>
      <c r="BL1585" s="307"/>
      <c r="BM1585" s="48"/>
      <c r="BN1585" s="48"/>
      <c r="BO1585" s="48"/>
      <c r="BP1585" s="48"/>
      <c r="BQ1585" s="48"/>
      <c r="BR1585" s="48"/>
      <c r="BS1585" s="48"/>
      <c r="BT1585" s="48"/>
      <c r="BU1585" s="48"/>
      <c r="BV1585" s="48"/>
      <c r="BW1585" s="48"/>
      <c r="BX1585" s="48"/>
      <c r="BY1585" s="48"/>
      <c r="BZ1585" s="328"/>
      <c r="CA1585" s="48"/>
      <c r="CB1585" s="48"/>
      <c r="CC1585" s="48"/>
      <c r="CD1585" s="48"/>
      <c r="CE1585" s="48"/>
      <c r="CF1585" s="48"/>
      <c r="CG1585" s="48"/>
      <c r="CH1585" s="48"/>
      <c r="CI1585" s="48"/>
      <c r="CJ1585" s="48"/>
      <c r="CK1585" s="48"/>
      <c r="CL1585" s="48"/>
      <c r="CM1585" s="48"/>
      <c r="CN1585" s="48"/>
      <c r="CO1585" s="48"/>
      <c r="CP1585" s="48"/>
      <c r="CQ1585" s="48"/>
      <c r="CR1585" s="48"/>
      <c r="CS1585" s="48"/>
      <c r="CT1585" s="48"/>
      <c r="CU1585" s="48"/>
      <c r="CV1585" s="48"/>
      <c r="CW1585" s="48"/>
      <c r="CX1585" s="48"/>
      <c r="CY1585" s="48"/>
      <c r="CZ1585" s="48"/>
      <c r="DA1585" s="48"/>
      <c r="DB1585" s="48"/>
      <c r="DC1585" s="48"/>
      <c r="DD1585" s="48"/>
      <c r="DE1585" s="48"/>
      <c r="DF1585" s="48"/>
      <c r="DG1585" s="48"/>
      <c r="DH1585" s="48"/>
      <c r="DI1585" s="48"/>
      <c r="DJ1585" s="48"/>
      <c r="DK1585" s="48"/>
      <c r="DL1585" s="48"/>
      <c r="DM1585" s="48"/>
      <c r="DN1585" s="48"/>
      <c r="DO1585" s="48"/>
      <c r="DP1585" s="48"/>
      <c r="DQ1585" s="48"/>
      <c r="DR1585" s="48"/>
      <c r="DS1585" s="48"/>
      <c r="DT1585" s="48"/>
      <c r="DU1585" s="48"/>
      <c r="DV1585" s="48"/>
      <c r="DW1585" s="48"/>
      <c r="DX1585" s="48"/>
      <c r="DY1585" s="48"/>
      <c r="DZ1585" s="48"/>
      <c r="EA1585" s="48"/>
      <c r="EB1585" s="48"/>
      <c r="EC1585" s="48"/>
      <c r="ED1585" s="48"/>
      <c r="EE1585" s="48"/>
      <c r="EF1585" s="48"/>
      <c r="EG1585" s="48"/>
      <c r="EH1585" s="48"/>
      <c r="EI1585" s="48"/>
      <c r="EJ1585" s="48"/>
      <c r="EK1585" s="48"/>
      <c r="EL1585" s="48"/>
      <c r="ET1585" s="33" t="s">
        <v>2164</v>
      </c>
      <c r="EU1585" s="33" t="s">
        <v>2162</v>
      </c>
    </row>
    <row r="1586" spans="1:151" ht="12" hidden="1" customHeight="1">
      <c r="A1586" s="48"/>
      <c r="B1586" s="60"/>
      <c r="C1586" s="48"/>
      <c r="D1586" s="60"/>
      <c r="E1586" s="60"/>
      <c r="F1586" s="60"/>
      <c r="G1586" s="60"/>
      <c r="H1586" s="60"/>
      <c r="I1586" s="60"/>
      <c r="J1586" s="60"/>
      <c r="K1586" s="60"/>
      <c r="L1586" s="60"/>
      <c r="M1586" s="48"/>
      <c r="N1586" s="48"/>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158"/>
      <c r="BJ1586" s="158"/>
      <c r="BK1586" s="48"/>
      <c r="BL1586" s="307"/>
      <c r="BM1586" s="48"/>
      <c r="BN1586" s="48"/>
      <c r="BO1586" s="48"/>
      <c r="BP1586" s="48"/>
      <c r="BQ1586" s="48"/>
      <c r="BR1586" s="48"/>
      <c r="BS1586" s="48"/>
      <c r="BT1586" s="48"/>
      <c r="BU1586" s="48"/>
      <c r="BV1586" s="48"/>
      <c r="BW1586" s="48"/>
      <c r="BX1586" s="48"/>
      <c r="BY1586" s="48"/>
      <c r="BZ1586" s="328"/>
      <c r="CA1586" s="48"/>
      <c r="CB1586" s="48"/>
      <c r="CC1586" s="48"/>
      <c r="CD1586" s="48"/>
      <c r="CE1586" s="48"/>
      <c r="CF1586" s="48"/>
      <c r="CG1586" s="48"/>
      <c r="CH1586" s="48"/>
      <c r="CI1586" s="48"/>
      <c r="CJ1586" s="48"/>
      <c r="CK1586" s="48"/>
      <c r="CL1586" s="48"/>
      <c r="CM1586" s="48"/>
      <c r="CN1586" s="48"/>
      <c r="CO1586" s="48"/>
      <c r="CP1586" s="48"/>
      <c r="CQ1586" s="48"/>
      <c r="CR1586" s="48"/>
      <c r="CS1586" s="48"/>
      <c r="CT1586" s="48"/>
      <c r="CU1586" s="48"/>
      <c r="CV1586" s="48"/>
      <c r="CW1586" s="48"/>
      <c r="CX1586" s="48"/>
      <c r="CY1586" s="48"/>
      <c r="CZ1586" s="48"/>
      <c r="DA1586" s="48"/>
      <c r="DB1586" s="48"/>
      <c r="DC1586" s="48"/>
      <c r="DD1586" s="48"/>
      <c r="DE1586" s="48"/>
      <c r="DF1586" s="48"/>
      <c r="DG1586" s="48"/>
      <c r="DH1586" s="48"/>
      <c r="DI1586" s="48"/>
      <c r="DJ1586" s="48"/>
      <c r="DK1586" s="48"/>
      <c r="DL1586" s="48"/>
      <c r="DM1586" s="48"/>
      <c r="DN1586" s="48"/>
      <c r="DO1586" s="48"/>
      <c r="DP1586" s="48"/>
      <c r="DQ1586" s="48"/>
      <c r="DR1586" s="48"/>
      <c r="DS1586" s="48"/>
      <c r="DT1586" s="48"/>
      <c r="DU1586" s="48"/>
      <c r="DV1586" s="48"/>
      <c r="DW1586" s="48"/>
      <c r="DX1586" s="48"/>
      <c r="DY1586" s="48"/>
      <c r="DZ1586" s="48"/>
      <c r="EA1586" s="48"/>
      <c r="EB1586" s="48"/>
      <c r="EC1586" s="48"/>
      <c r="ED1586" s="48"/>
      <c r="EE1586" s="48"/>
      <c r="EF1586" s="48"/>
      <c r="EG1586" s="48"/>
      <c r="EH1586" s="48"/>
      <c r="EI1586" s="48"/>
      <c r="EJ1586" s="48"/>
      <c r="EK1586" s="48"/>
      <c r="EL1586" s="48"/>
      <c r="ET1586" s="33" t="s">
        <v>2165</v>
      </c>
      <c r="EU1586" s="33" t="s">
        <v>2163</v>
      </c>
    </row>
    <row r="1587" spans="1:151" ht="12" hidden="1" customHeight="1">
      <c r="A1587" s="48"/>
      <c r="B1587" s="60"/>
      <c r="C1587" s="48"/>
      <c r="D1587" s="60"/>
      <c r="E1587" s="60"/>
      <c r="F1587" s="60"/>
      <c r="G1587" s="60"/>
      <c r="H1587" s="60"/>
      <c r="I1587" s="60"/>
      <c r="J1587" s="60"/>
      <c r="K1587" s="60"/>
      <c r="L1587" s="60"/>
      <c r="M1587" s="48"/>
      <c r="N1587" s="48"/>
      <c r="O1587" s="48"/>
      <c r="P1587" s="48"/>
      <c r="Q1587" s="48"/>
      <c r="R1587" s="48"/>
      <c r="S1587" s="48"/>
      <c r="T1587" s="48"/>
      <c r="U1587" s="48"/>
      <c r="V1587" s="48"/>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158"/>
      <c r="BJ1587" s="158"/>
      <c r="BK1587" s="48"/>
      <c r="BL1587" s="307"/>
      <c r="BM1587" s="48"/>
      <c r="BN1587" s="48"/>
      <c r="BO1587" s="48"/>
      <c r="BP1587" s="48"/>
      <c r="BQ1587" s="48"/>
      <c r="BR1587" s="48"/>
      <c r="BS1587" s="48"/>
      <c r="BT1587" s="48"/>
      <c r="BU1587" s="48"/>
      <c r="BV1587" s="48"/>
      <c r="BW1587" s="48"/>
      <c r="BX1587" s="48"/>
      <c r="BY1587" s="48"/>
      <c r="BZ1587" s="328"/>
      <c r="CA1587" s="48"/>
      <c r="CB1587" s="48"/>
      <c r="CC1587" s="48"/>
      <c r="CD1587" s="48"/>
      <c r="CE1587" s="48"/>
      <c r="CF1587" s="48"/>
      <c r="CG1587" s="48"/>
      <c r="CH1587" s="48"/>
      <c r="CI1587" s="48"/>
      <c r="CJ1587" s="48"/>
      <c r="CK1587" s="48"/>
      <c r="CL1587" s="48"/>
      <c r="CM1587" s="48"/>
      <c r="CN1587" s="48"/>
      <c r="CO1587" s="48"/>
      <c r="CP1587" s="48"/>
      <c r="CQ1587" s="48"/>
      <c r="CR1587" s="48"/>
      <c r="CS1587" s="48"/>
      <c r="CT1587" s="48"/>
      <c r="CU1587" s="48"/>
      <c r="CV1587" s="48"/>
      <c r="CW1587" s="48"/>
      <c r="CX1587" s="48"/>
      <c r="CY1587" s="48"/>
      <c r="CZ1587" s="48"/>
      <c r="DA1587" s="48"/>
      <c r="DB1587" s="48"/>
      <c r="DC1587" s="48"/>
      <c r="DD1587" s="48"/>
      <c r="DE1587" s="48"/>
      <c r="DF1587" s="48"/>
      <c r="DG1587" s="48"/>
      <c r="DH1587" s="48"/>
      <c r="DI1587" s="48"/>
      <c r="DJ1587" s="48"/>
      <c r="DK1587" s="48"/>
      <c r="DL1587" s="48"/>
      <c r="DM1587" s="48"/>
      <c r="DN1587" s="48"/>
      <c r="DO1587" s="48"/>
      <c r="DP1587" s="48"/>
      <c r="DQ1587" s="48"/>
      <c r="DR1587" s="48"/>
      <c r="DS1587" s="48"/>
      <c r="DT1587" s="48"/>
      <c r="DU1587" s="48"/>
      <c r="DV1587" s="48"/>
      <c r="DW1587" s="48"/>
      <c r="DX1587" s="48"/>
      <c r="DY1587" s="48"/>
      <c r="DZ1587" s="48"/>
      <c r="EA1587" s="48"/>
      <c r="EB1587" s="48"/>
      <c r="EC1587" s="48"/>
      <c r="ED1587" s="48"/>
      <c r="EE1587" s="48"/>
      <c r="EF1587" s="48"/>
      <c r="EG1587" s="48"/>
      <c r="EH1587" s="48"/>
      <c r="EI1587" s="48"/>
      <c r="EJ1587" s="48"/>
      <c r="EK1587" s="48"/>
      <c r="EL1587" s="48"/>
      <c r="ET1587" s="33" t="s">
        <v>2166</v>
      </c>
      <c r="EU1587" s="33" t="s">
        <v>2164</v>
      </c>
    </row>
    <row r="1588" spans="1:151" ht="12" hidden="1" customHeight="1">
      <c r="A1588" s="48"/>
      <c r="B1588" s="60"/>
      <c r="C1588" s="48"/>
      <c r="D1588" s="60"/>
      <c r="E1588" s="60"/>
      <c r="F1588" s="60"/>
      <c r="G1588" s="60"/>
      <c r="H1588" s="60"/>
      <c r="I1588" s="60"/>
      <c r="J1588" s="60"/>
      <c r="K1588" s="60"/>
      <c r="L1588" s="60"/>
      <c r="M1588" s="48"/>
      <c r="N1588" s="48"/>
      <c r="O1588" s="48"/>
      <c r="P1588" s="48"/>
      <c r="Q1588" s="48"/>
      <c r="R1588" s="48"/>
      <c r="S1588" s="48"/>
      <c r="T1588" s="48"/>
      <c r="U1588" s="48"/>
      <c r="V1588" s="48"/>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158"/>
      <c r="BJ1588" s="158"/>
      <c r="BK1588" s="48"/>
      <c r="BL1588" s="307"/>
      <c r="BM1588" s="48"/>
      <c r="BN1588" s="48"/>
      <c r="BO1588" s="48"/>
      <c r="BP1588" s="48"/>
      <c r="BQ1588" s="48"/>
      <c r="BR1588" s="48"/>
      <c r="BS1588" s="48"/>
      <c r="BT1588" s="48"/>
      <c r="BU1588" s="48"/>
      <c r="BV1588" s="48"/>
      <c r="BW1588" s="48"/>
      <c r="BX1588" s="48"/>
      <c r="BY1588" s="48"/>
      <c r="BZ1588" s="328"/>
      <c r="CA1588" s="48"/>
      <c r="CB1588" s="48"/>
      <c r="CC1588" s="48"/>
      <c r="CD1588" s="48"/>
      <c r="CE1588" s="48"/>
      <c r="CF1588" s="48"/>
      <c r="CG1588" s="48"/>
      <c r="CH1588" s="48"/>
      <c r="CI1588" s="48"/>
      <c r="CJ1588" s="48"/>
      <c r="CK1588" s="48"/>
      <c r="CL1588" s="48"/>
      <c r="CM1588" s="48"/>
      <c r="CN1588" s="48"/>
      <c r="CO1588" s="48"/>
      <c r="CP1588" s="48"/>
      <c r="CQ1588" s="48"/>
      <c r="CR1588" s="48"/>
      <c r="CS1588" s="48"/>
      <c r="CT1588" s="48"/>
      <c r="CU1588" s="48"/>
      <c r="CV1588" s="48"/>
      <c r="CW1588" s="48"/>
      <c r="CX1588" s="48"/>
      <c r="CY1588" s="48"/>
      <c r="CZ1588" s="48"/>
      <c r="DA1588" s="48"/>
      <c r="DB1588" s="48"/>
      <c r="DC1588" s="48"/>
      <c r="DD1588" s="48"/>
      <c r="DE1588" s="48"/>
      <c r="DF1588" s="48"/>
      <c r="DG1588" s="48"/>
      <c r="DH1588" s="48"/>
      <c r="DI1588" s="48"/>
      <c r="DJ1588" s="48"/>
      <c r="DK1588" s="48"/>
      <c r="DL1588" s="48"/>
      <c r="DM1588" s="48"/>
      <c r="DN1588" s="48"/>
      <c r="DO1588" s="48"/>
      <c r="DP1588" s="48"/>
      <c r="DQ1588" s="48"/>
      <c r="DR1588" s="48"/>
      <c r="DS1588" s="48"/>
      <c r="DT1588" s="48"/>
      <c r="DU1588" s="48"/>
      <c r="DV1588" s="48"/>
      <c r="DW1588" s="48"/>
      <c r="DX1588" s="48"/>
      <c r="DY1588" s="48"/>
      <c r="DZ1588" s="48"/>
      <c r="EA1588" s="48"/>
      <c r="EB1588" s="48"/>
      <c r="EC1588" s="48"/>
      <c r="ED1588" s="48"/>
      <c r="EE1588" s="48"/>
      <c r="EF1588" s="48"/>
      <c r="EG1588" s="48"/>
      <c r="EH1588" s="48"/>
      <c r="EI1588" s="48"/>
      <c r="EJ1588" s="48"/>
      <c r="EK1588" s="48"/>
      <c r="EL1588" s="48"/>
      <c r="ET1588" s="33" t="s">
        <v>2167</v>
      </c>
      <c r="EU1588" s="33" t="s">
        <v>2165</v>
      </c>
    </row>
    <row r="1589" spans="1:151" ht="12" hidden="1" customHeight="1">
      <c r="A1589" s="48"/>
      <c r="B1589" s="60"/>
      <c r="C1589" s="48"/>
      <c r="D1589" s="60"/>
      <c r="E1589" s="60"/>
      <c r="F1589" s="60"/>
      <c r="G1589" s="60"/>
      <c r="H1589" s="60"/>
      <c r="I1589" s="60"/>
      <c r="J1589" s="60"/>
      <c r="K1589" s="60"/>
      <c r="L1589" s="60"/>
      <c r="M1589" s="48"/>
      <c r="N1589" s="48"/>
      <c r="O1589" s="48"/>
      <c r="P1589" s="48"/>
      <c r="Q1589" s="48"/>
      <c r="R1589" s="48"/>
      <c r="S1589" s="48"/>
      <c r="T1589" s="48"/>
      <c r="U1589" s="48"/>
      <c r="V1589" s="48"/>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158"/>
      <c r="BJ1589" s="158"/>
      <c r="BK1589" s="48"/>
      <c r="BL1589" s="307"/>
      <c r="BM1589" s="48"/>
      <c r="BN1589" s="48"/>
      <c r="BO1589" s="48"/>
      <c r="BP1589" s="48"/>
      <c r="BQ1589" s="48"/>
      <c r="BR1589" s="48"/>
      <c r="BS1589" s="48"/>
      <c r="BT1589" s="48"/>
      <c r="BU1589" s="48"/>
      <c r="BV1589" s="48"/>
      <c r="BW1589" s="48"/>
      <c r="BX1589" s="48"/>
      <c r="BY1589" s="48"/>
      <c r="BZ1589" s="328"/>
      <c r="CA1589" s="48"/>
      <c r="CB1589" s="48"/>
      <c r="CC1589" s="48"/>
      <c r="CD1589" s="48"/>
      <c r="CE1589" s="48"/>
      <c r="CF1589" s="48"/>
      <c r="CG1589" s="48"/>
      <c r="CH1589" s="48"/>
      <c r="CI1589" s="48"/>
      <c r="CJ1589" s="48"/>
      <c r="CK1589" s="48"/>
      <c r="CL1589" s="48"/>
      <c r="CM1589" s="48"/>
      <c r="CN1589" s="48"/>
      <c r="CO1589" s="48"/>
      <c r="CP1589" s="48"/>
      <c r="CQ1589" s="48"/>
      <c r="CR1589" s="48"/>
      <c r="CS1589" s="48"/>
      <c r="CT1589" s="48"/>
      <c r="CU1589" s="48"/>
      <c r="CV1589" s="48"/>
      <c r="CW1589" s="48"/>
      <c r="CX1589" s="48"/>
      <c r="CY1589" s="48"/>
      <c r="CZ1589" s="48"/>
      <c r="DA1589" s="48"/>
      <c r="DB1589" s="48"/>
      <c r="DC1589" s="48"/>
      <c r="DD1589" s="48"/>
      <c r="DE1589" s="48"/>
      <c r="DF1589" s="48"/>
      <c r="DG1589" s="48"/>
      <c r="DH1589" s="48"/>
      <c r="DI1589" s="48"/>
      <c r="DJ1589" s="48"/>
      <c r="DK1589" s="48"/>
      <c r="DL1589" s="48"/>
      <c r="DM1589" s="48"/>
      <c r="DN1589" s="48"/>
      <c r="DO1589" s="48"/>
      <c r="DP1589" s="48"/>
      <c r="DQ1589" s="48"/>
      <c r="DR1589" s="48"/>
      <c r="DS1589" s="48"/>
      <c r="DT1589" s="48"/>
      <c r="DU1589" s="48"/>
      <c r="DV1589" s="48"/>
      <c r="DW1589" s="48"/>
      <c r="DX1589" s="48"/>
      <c r="DY1589" s="48"/>
      <c r="DZ1589" s="48"/>
      <c r="EA1589" s="48"/>
      <c r="EB1589" s="48"/>
      <c r="EC1589" s="48"/>
      <c r="ED1589" s="48"/>
      <c r="EE1589" s="48"/>
      <c r="EF1589" s="48"/>
      <c r="EG1589" s="48"/>
      <c r="EH1589" s="48"/>
      <c r="EI1589" s="48"/>
      <c r="EJ1589" s="48"/>
      <c r="EK1589" s="48"/>
      <c r="EL1589" s="48"/>
      <c r="ET1589" s="33" t="s">
        <v>2168</v>
      </c>
      <c r="EU1589" s="33" t="s">
        <v>2166</v>
      </c>
    </row>
    <row r="1590" spans="1:151" ht="12" hidden="1" customHeight="1">
      <c r="A1590" s="48"/>
      <c r="B1590" s="60"/>
      <c r="C1590" s="48"/>
      <c r="D1590" s="60"/>
      <c r="E1590" s="60"/>
      <c r="F1590" s="60"/>
      <c r="G1590" s="60"/>
      <c r="H1590" s="60"/>
      <c r="I1590" s="60"/>
      <c r="J1590" s="60"/>
      <c r="K1590" s="60"/>
      <c r="L1590" s="60"/>
      <c r="M1590" s="48"/>
      <c r="N1590" s="48"/>
      <c r="O1590" s="48"/>
      <c r="P1590" s="48"/>
      <c r="Q1590" s="48"/>
      <c r="R1590" s="48"/>
      <c r="S1590" s="48"/>
      <c r="T1590" s="48"/>
      <c r="U1590" s="48"/>
      <c r="V1590" s="48"/>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158"/>
      <c r="BJ1590" s="158"/>
      <c r="BK1590" s="48"/>
      <c r="BL1590" s="307"/>
      <c r="BM1590" s="48"/>
      <c r="BN1590" s="48"/>
      <c r="BO1590" s="48"/>
      <c r="BP1590" s="48"/>
      <c r="BQ1590" s="48"/>
      <c r="BR1590" s="48"/>
      <c r="BS1590" s="48"/>
      <c r="BT1590" s="48"/>
      <c r="BU1590" s="48"/>
      <c r="BV1590" s="48"/>
      <c r="BW1590" s="48"/>
      <c r="BX1590" s="48"/>
      <c r="BY1590" s="48"/>
      <c r="BZ1590" s="328"/>
      <c r="CA1590" s="48"/>
      <c r="CB1590" s="48"/>
      <c r="CC1590" s="48"/>
      <c r="CD1590" s="48"/>
      <c r="CE1590" s="48"/>
      <c r="CF1590" s="48"/>
      <c r="CG1590" s="48"/>
      <c r="CH1590" s="48"/>
      <c r="CI1590" s="48"/>
      <c r="CJ1590" s="48"/>
      <c r="CK1590" s="48"/>
      <c r="CL1590" s="48"/>
      <c r="CM1590" s="48"/>
      <c r="CN1590" s="48"/>
      <c r="CO1590" s="48"/>
      <c r="CP1590" s="48"/>
      <c r="CQ1590" s="48"/>
      <c r="CR1590" s="48"/>
      <c r="CS1590" s="48"/>
      <c r="CT1590" s="48"/>
      <c r="CU1590" s="48"/>
      <c r="CV1590" s="48"/>
      <c r="CW1590" s="48"/>
      <c r="CX1590" s="48"/>
      <c r="CY1590" s="48"/>
      <c r="CZ1590" s="48"/>
      <c r="DA1590" s="48"/>
      <c r="DB1590" s="48"/>
      <c r="DC1590" s="48"/>
      <c r="DD1590" s="48"/>
      <c r="DE1590" s="48"/>
      <c r="DF1590" s="48"/>
      <c r="DG1590" s="48"/>
      <c r="DH1590" s="48"/>
      <c r="DI1590" s="48"/>
      <c r="DJ1590" s="48"/>
      <c r="DK1590" s="48"/>
      <c r="DL1590" s="48"/>
      <c r="DM1590" s="48"/>
      <c r="DN1590" s="48"/>
      <c r="DO1590" s="48"/>
      <c r="DP1590" s="48"/>
      <c r="DQ1590" s="48"/>
      <c r="DR1590" s="48"/>
      <c r="DS1590" s="48"/>
      <c r="DT1590" s="48"/>
      <c r="DU1590" s="48"/>
      <c r="DV1590" s="48"/>
      <c r="DW1590" s="48"/>
      <c r="DX1590" s="48"/>
      <c r="DY1590" s="48"/>
      <c r="DZ1590" s="48"/>
      <c r="EA1590" s="48"/>
      <c r="EB1590" s="48"/>
      <c r="EC1590" s="48"/>
      <c r="ED1590" s="48"/>
      <c r="EE1590" s="48"/>
      <c r="EF1590" s="48"/>
      <c r="EG1590" s="48"/>
      <c r="EH1590" s="48"/>
      <c r="EI1590" s="48"/>
      <c r="EJ1590" s="48"/>
      <c r="EK1590" s="48"/>
      <c r="EL1590" s="48"/>
      <c r="ET1590" s="33" t="s">
        <v>2169</v>
      </c>
      <c r="EU1590" s="33" t="s">
        <v>2167</v>
      </c>
    </row>
    <row r="1591" spans="1:151" ht="12" hidden="1" customHeight="1">
      <c r="A1591" s="48"/>
      <c r="B1591" s="60"/>
      <c r="C1591" s="48"/>
      <c r="D1591" s="60"/>
      <c r="E1591" s="60"/>
      <c r="F1591" s="60"/>
      <c r="G1591" s="60"/>
      <c r="H1591" s="60"/>
      <c r="I1591" s="60"/>
      <c r="J1591" s="60"/>
      <c r="K1591" s="60"/>
      <c r="L1591" s="60"/>
      <c r="M1591" s="48"/>
      <c r="N1591" s="48"/>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158"/>
      <c r="BJ1591" s="158"/>
      <c r="BK1591" s="48"/>
      <c r="BL1591" s="307"/>
      <c r="BM1591" s="48"/>
      <c r="BN1591" s="48"/>
      <c r="BO1591" s="48"/>
      <c r="BP1591" s="48"/>
      <c r="BQ1591" s="48"/>
      <c r="BR1591" s="48"/>
      <c r="BS1591" s="48"/>
      <c r="BT1591" s="48"/>
      <c r="BU1591" s="48"/>
      <c r="BV1591" s="48"/>
      <c r="BW1591" s="48"/>
      <c r="BX1591" s="48"/>
      <c r="BY1591" s="48"/>
      <c r="BZ1591" s="328"/>
      <c r="CA1591" s="48"/>
      <c r="CB1591" s="48"/>
      <c r="CC1591" s="48"/>
      <c r="CD1591" s="48"/>
      <c r="CE1591" s="48"/>
      <c r="CF1591" s="48"/>
      <c r="CG1591" s="48"/>
      <c r="CH1591" s="48"/>
      <c r="CI1591" s="48"/>
      <c r="CJ1591" s="48"/>
      <c r="CK1591" s="48"/>
      <c r="CL1591" s="48"/>
      <c r="CM1591" s="48"/>
      <c r="CN1591" s="48"/>
      <c r="CO1591" s="48"/>
      <c r="CP1591" s="48"/>
      <c r="CQ1591" s="48"/>
      <c r="CR1591" s="48"/>
      <c r="CS1591" s="48"/>
      <c r="CT1591" s="48"/>
      <c r="CU1591" s="48"/>
      <c r="CV1591" s="48"/>
      <c r="CW1591" s="48"/>
      <c r="CX1591" s="48"/>
      <c r="CY1591" s="48"/>
      <c r="CZ1591" s="48"/>
      <c r="DA1591" s="48"/>
      <c r="DB1591" s="48"/>
      <c r="DC1591" s="48"/>
      <c r="DD1591" s="48"/>
      <c r="DE1591" s="48"/>
      <c r="DF1591" s="48"/>
      <c r="DG1591" s="48"/>
      <c r="DH1591" s="48"/>
      <c r="DI1591" s="48"/>
      <c r="DJ1591" s="48"/>
      <c r="DK1591" s="48"/>
      <c r="DL1591" s="48"/>
      <c r="DM1591" s="48"/>
      <c r="DN1591" s="48"/>
      <c r="DO1591" s="48"/>
      <c r="DP1591" s="48"/>
      <c r="DQ1591" s="48"/>
      <c r="DR1591" s="48"/>
      <c r="DS1591" s="48"/>
      <c r="DT1591" s="48"/>
      <c r="DU1591" s="48"/>
      <c r="DV1591" s="48"/>
      <c r="DW1591" s="48"/>
      <c r="DX1591" s="48"/>
      <c r="DY1591" s="48"/>
      <c r="DZ1591" s="48"/>
      <c r="EA1591" s="48"/>
      <c r="EB1591" s="48"/>
      <c r="EC1591" s="48"/>
      <c r="ED1591" s="48"/>
      <c r="EE1591" s="48"/>
      <c r="EF1591" s="48"/>
      <c r="EG1591" s="48"/>
      <c r="EH1591" s="48"/>
      <c r="EI1591" s="48"/>
      <c r="EJ1591" s="48"/>
      <c r="EK1591" s="48"/>
      <c r="EL1591" s="48"/>
      <c r="ET1591" s="33" t="s">
        <v>2170</v>
      </c>
      <c r="EU1591" s="33" t="s">
        <v>2168</v>
      </c>
    </row>
    <row r="1592" spans="1:151" ht="12" hidden="1" customHeight="1">
      <c r="A1592" s="48"/>
      <c r="B1592" s="60"/>
      <c r="C1592" s="48"/>
      <c r="D1592" s="60"/>
      <c r="E1592" s="60"/>
      <c r="F1592" s="60"/>
      <c r="G1592" s="60"/>
      <c r="H1592" s="60"/>
      <c r="I1592" s="60"/>
      <c r="J1592" s="60"/>
      <c r="K1592" s="60"/>
      <c r="L1592" s="60"/>
      <c r="M1592" s="48"/>
      <c r="N1592" s="48"/>
      <c r="O1592" s="48"/>
      <c r="P1592" s="48"/>
      <c r="Q1592" s="48"/>
      <c r="R1592" s="48"/>
      <c r="S1592" s="48"/>
      <c r="T1592" s="48"/>
      <c r="U1592" s="48"/>
      <c r="V1592" s="48"/>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158"/>
      <c r="BJ1592" s="158"/>
      <c r="BK1592" s="48"/>
      <c r="BL1592" s="307"/>
      <c r="BM1592" s="48"/>
      <c r="BN1592" s="48"/>
      <c r="BO1592" s="48"/>
      <c r="BP1592" s="48"/>
      <c r="BQ1592" s="48"/>
      <c r="BR1592" s="48"/>
      <c r="BS1592" s="48"/>
      <c r="BT1592" s="48"/>
      <c r="BU1592" s="48"/>
      <c r="BV1592" s="48"/>
      <c r="BW1592" s="48"/>
      <c r="BX1592" s="48"/>
      <c r="BY1592" s="48"/>
      <c r="BZ1592" s="328"/>
      <c r="CA1592" s="48"/>
      <c r="CB1592" s="48"/>
      <c r="CC1592" s="48"/>
      <c r="CD1592" s="48"/>
      <c r="CE1592" s="48"/>
      <c r="CF1592" s="48"/>
      <c r="CG1592" s="48"/>
      <c r="CH1592" s="48"/>
      <c r="CI1592" s="48"/>
      <c r="CJ1592" s="48"/>
      <c r="CK1592" s="48"/>
      <c r="CL1592" s="48"/>
      <c r="CM1592" s="48"/>
      <c r="CN1592" s="48"/>
      <c r="CO1592" s="48"/>
      <c r="CP1592" s="48"/>
      <c r="CQ1592" s="48"/>
      <c r="CR1592" s="48"/>
      <c r="CS1592" s="48"/>
      <c r="CT1592" s="48"/>
      <c r="CU1592" s="48"/>
      <c r="CV1592" s="48"/>
      <c r="CW1592" s="48"/>
      <c r="CX1592" s="48"/>
      <c r="CY1592" s="48"/>
      <c r="CZ1592" s="48"/>
      <c r="DA1592" s="48"/>
      <c r="DB1592" s="48"/>
      <c r="DC1592" s="48"/>
      <c r="DD1592" s="48"/>
      <c r="DE1592" s="48"/>
      <c r="DF1592" s="48"/>
      <c r="DG1592" s="48"/>
      <c r="DH1592" s="48"/>
      <c r="DI1592" s="48"/>
      <c r="DJ1592" s="48"/>
      <c r="DK1592" s="48"/>
      <c r="DL1592" s="48"/>
      <c r="DM1592" s="48"/>
      <c r="DN1592" s="48"/>
      <c r="DO1592" s="48"/>
      <c r="DP1592" s="48"/>
      <c r="DQ1592" s="48"/>
      <c r="DR1592" s="48"/>
      <c r="DS1592" s="48"/>
      <c r="DT1592" s="48"/>
      <c r="DU1592" s="48"/>
      <c r="DV1592" s="48"/>
      <c r="DW1592" s="48"/>
      <c r="DX1592" s="48"/>
      <c r="DY1592" s="48"/>
      <c r="DZ1592" s="48"/>
      <c r="EA1592" s="48"/>
      <c r="EB1592" s="48"/>
      <c r="EC1592" s="48"/>
      <c r="ED1592" s="48"/>
      <c r="EE1592" s="48"/>
      <c r="EF1592" s="48"/>
      <c r="EG1592" s="48"/>
      <c r="EH1592" s="48"/>
      <c r="EI1592" s="48"/>
      <c r="EJ1592" s="48"/>
      <c r="EK1592" s="48"/>
      <c r="EL1592" s="48"/>
      <c r="ET1592" s="33" t="s">
        <v>2171</v>
      </c>
      <c r="EU1592" s="33" t="s">
        <v>2169</v>
      </c>
    </row>
    <row r="1593" spans="1:151" ht="12" hidden="1" customHeight="1">
      <c r="A1593" s="48"/>
      <c r="B1593" s="60"/>
      <c r="C1593" s="48"/>
      <c r="D1593" s="60"/>
      <c r="E1593" s="60"/>
      <c r="F1593" s="60"/>
      <c r="G1593" s="60"/>
      <c r="H1593" s="60"/>
      <c r="I1593" s="60"/>
      <c r="J1593" s="60"/>
      <c r="K1593" s="60"/>
      <c r="L1593" s="60"/>
      <c r="M1593" s="48"/>
      <c r="N1593" s="48"/>
      <c r="O1593" s="48"/>
      <c r="P1593" s="48"/>
      <c r="Q1593" s="48"/>
      <c r="R1593" s="48"/>
      <c r="S1593" s="48"/>
      <c r="T1593" s="48"/>
      <c r="U1593" s="48"/>
      <c r="V1593" s="48"/>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158"/>
      <c r="BJ1593" s="158"/>
      <c r="BK1593" s="48"/>
      <c r="BL1593" s="307"/>
      <c r="BM1593" s="48"/>
      <c r="BN1593" s="48"/>
      <c r="BO1593" s="48"/>
      <c r="BP1593" s="48"/>
      <c r="BQ1593" s="48"/>
      <c r="BR1593" s="48"/>
      <c r="BS1593" s="48"/>
      <c r="BT1593" s="48"/>
      <c r="BU1593" s="48"/>
      <c r="BV1593" s="48"/>
      <c r="BW1593" s="48"/>
      <c r="BX1593" s="48"/>
      <c r="BY1593" s="48"/>
      <c r="BZ1593" s="328"/>
      <c r="CA1593" s="48"/>
      <c r="CB1593" s="48"/>
      <c r="CC1593" s="48"/>
      <c r="CD1593" s="48"/>
      <c r="CE1593" s="48"/>
      <c r="CF1593" s="48"/>
      <c r="CG1593" s="48"/>
      <c r="CH1593" s="48"/>
      <c r="CI1593" s="48"/>
      <c r="CJ1593" s="48"/>
      <c r="CK1593" s="48"/>
      <c r="CL1593" s="48"/>
      <c r="CM1593" s="48"/>
      <c r="CN1593" s="48"/>
      <c r="CO1593" s="48"/>
      <c r="CP1593" s="48"/>
      <c r="CQ1593" s="48"/>
      <c r="CR1593" s="48"/>
      <c r="CS1593" s="48"/>
      <c r="CT1593" s="48"/>
      <c r="CU1593" s="48"/>
      <c r="CV1593" s="48"/>
      <c r="CW1593" s="48"/>
      <c r="CX1593" s="48"/>
      <c r="CY1593" s="48"/>
      <c r="CZ1593" s="48"/>
      <c r="DA1593" s="48"/>
      <c r="DB1593" s="48"/>
      <c r="DC1593" s="48"/>
      <c r="DD1593" s="48"/>
      <c r="DE1593" s="48"/>
      <c r="DF1593" s="48"/>
      <c r="DG1593" s="48"/>
      <c r="DH1593" s="48"/>
      <c r="DI1593" s="48"/>
      <c r="DJ1593" s="48"/>
      <c r="DK1593" s="48"/>
      <c r="DL1593" s="48"/>
      <c r="DM1593" s="48"/>
      <c r="DN1593" s="48"/>
      <c r="DO1593" s="48"/>
      <c r="DP1593" s="48"/>
      <c r="DQ1593" s="48"/>
      <c r="DR1593" s="48"/>
      <c r="DS1593" s="48"/>
      <c r="DT1593" s="48"/>
      <c r="DU1593" s="48"/>
      <c r="DV1593" s="48"/>
      <c r="DW1593" s="48"/>
      <c r="DX1593" s="48"/>
      <c r="DY1593" s="48"/>
      <c r="DZ1593" s="48"/>
      <c r="EA1593" s="48"/>
      <c r="EB1593" s="48"/>
      <c r="EC1593" s="48"/>
      <c r="ED1593" s="48"/>
      <c r="EE1593" s="48"/>
      <c r="EF1593" s="48"/>
      <c r="EG1593" s="48"/>
      <c r="EH1593" s="48"/>
      <c r="EI1593" s="48"/>
      <c r="EJ1593" s="48"/>
      <c r="EK1593" s="48"/>
      <c r="EL1593" s="48"/>
      <c r="ET1593" s="33" t="s">
        <v>2172</v>
      </c>
      <c r="EU1593" s="33" t="s">
        <v>2170</v>
      </c>
    </row>
    <row r="1594" spans="1:151" ht="12" hidden="1" customHeight="1">
      <c r="A1594" s="48"/>
      <c r="B1594" s="60"/>
      <c r="C1594" s="48"/>
      <c r="D1594" s="60"/>
      <c r="E1594" s="60"/>
      <c r="F1594" s="60"/>
      <c r="G1594" s="60"/>
      <c r="H1594" s="60"/>
      <c r="I1594" s="60"/>
      <c r="J1594" s="60"/>
      <c r="K1594" s="60"/>
      <c r="L1594" s="60"/>
      <c r="M1594" s="48"/>
      <c r="N1594" s="48"/>
      <c r="O1594" s="48"/>
      <c r="P1594" s="48"/>
      <c r="Q1594" s="48"/>
      <c r="R1594" s="48"/>
      <c r="S1594" s="48"/>
      <c r="T1594" s="48"/>
      <c r="U1594" s="48"/>
      <c r="V1594" s="48"/>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158"/>
      <c r="BJ1594" s="158"/>
      <c r="BK1594" s="48"/>
      <c r="BL1594" s="307"/>
      <c r="BM1594" s="48"/>
      <c r="BN1594" s="48"/>
      <c r="BO1594" s="48"/>
      <c r="BP1594" s="48"/>
      <c r="BQ1594" s="48"/>
      <c r="BR1594" s="48"/>
      <c r="BS1594" s="48"/>
      <c r="BT1594" s="48"/>
      <c r="BU1594" s="48"/>
      <c r="BV1594" s="48"/>
      <c r="BW1594" s="48"/>
      <c r="BX1594" s="48"/>
      <c r="BY1594" s="48"/>
      <c r="BZ1594" s="328"/>
      <c r="CA1594" s="48"/>
      <c r="CB1594" s="48"/>
      <c r="CC1594" s="48"/>
      <c r="CD1594" s="48"/>
      <c r="CE1594" s="48"/>
      <c r="CF1594" s="48"/>
      <c r="CG1594" s="48"/>
      <c r="CH1594" s="48"/>
      <c r="CI1594" s="48"/>
      <c r="CJ1594" s="48"/>
      <c r="CK1594" s="48"/>
      <c r="CL1594" s="48"/>
      <c r="CM1594" s="48"/>
      <c r="CN1594" s="48"/>
      <c r="CO1594" s="48"/>
      <c r="CP1594" s="48"/>
      <c r="CQ1594" s="48"/>
      <c r="CR1594" s="48"/>
      <c r="CS1594" s="48"/>
      <c r="CT1594" s="48"/>
      <c r="CU1594" s="48"/>
      <c r="CV1594" s="48"/>
      <c r="CW1594" s="48"/>
      <c r="CX1594" s="48"/>
      <c r="CY1594" s="48"/>
      <c r="CZ1594" s="48"/>
      <c r="DA1594" s="48"/>
      <c r="DB1594" s="48"/>
      <c r="DC1594" s="48"/>
      <c r="DD1594" s="48"/>
      <c r="DE1594" s="48"/>
      <c r="DF1594" s="48"/>
      <c r="DG1594" s="48"/>
      <c r="DH1594" s="48"/>
      <c r="DI1594" s="48"/>
      <c r="DJ1594" s="48"/>
      <c r="DK1594" s="48"/>
      <c r="DL1594" s="48"/>
      <c r="DM1594" s="48"/>
      <c r="DN1594" s="48"/>
      <c r="DO1594" s="48"/>
      <c r="DP1594" s="48"/>
      <c r="DQ1594" s="48"/>
      <c r="DR1594" s="48"/>
      <c r="DS1594" s="48"/>
      <c r="DT1594" s="48"/>
      <c r="DU1594" s="48"/>
      <c r="DV1594" s="48"/>
      <c r="DW1594" s="48"/>
      <c r="DX1594" s="48"/>
      <c r="DY1594" s="48"/>
      <c r="DZ1594" s="48"/>
      <c r="EA1594" s="48"/>
      <c r="EB1594" s="48"/>
      <c r="EC1594" s="48"/>
      <c r="ED1594" s="48"/>
      <c r="EE1594" s="48"/>
      <c r="EF1594" s="48"/>
      <c r="EG1594" s="48"/>
      <c r="EH1594" s="48"/>
      <c r="EI1594" s="48"/>
      <c r="EJ1594" s="48"/>
      <c r="EK1594" s="48"/>
      <c r="EL1594" s="48"/>
      <c r="ET1594" s="33" t="s">
        <v>2173</v>
      </c>
      <c r="EU1594" s="33" t="s">
        <v>2171</v>
      </c>
    </row>
    <row r="1595" spans="1:151" ht="12" hidden="1" customHeight="1">
      <c r="A1595" s="48"/>
      <c r="B1595" s="60"/>
      <c r="C1595" s="48"/>
      <c r="D1595" s="60"/>
      <c r="E1595" s="60"/>
      <c r="F1595" s="60"/>
      <c r="G1595" s="60"/>
      <c r="H1595" s="60"/>
      <c r="I1595" s="60"/>
      <c r="J1595" s="60"/>
      <c r="K1595" s="60"/>
      <c r="L1595" s="60"/>
      <c r="M1595" s="48"/>
      <c r="N1595" s="48"/>
      <c r="O1595" s="48"/>
      <c r="P1595" s="48"/>
      <c r="Q1595" s="48"/>
      <c r="R1595" s="48"/>
      <c r="S1595" s="48"/>
      <c r="T1595" s="48"/>
      <c r="U1595" s="48"/>
      <c r="V1595" s="48"/>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158"/>
      <c r="BJ1595" s="158"/>
      <c r="BK1595" s="48"/>
      <c r="BL1595" s="307"/>
      <c r="BM1595" s="48"/>
      <c r="BN1595" s="48"/>
      <c r="BO1595" s="48"/>
      <c r="BP1595" s="48"/>
      <c r="BQ1595" s="48"/>
      <c r="BR1595" s="48"/>
      <c r="BS1595" s="48"/>
      <c r="BT1595" s="48"/>
      <c r="BU1595" s="48"/>
      <c r="BV1595" s="48"/>
      <c r="BW1595" s="48"/>
      <c r="BX1595" s="48"/>
      <c r="BY1595" s="48"/>
      <c r="BZ1595" s="328"/>
      <c r="CA1595" s="48"/>
      <c r="CB1595" s="48"/>
      <c r="CC1595" s="48"/>
      <c r="CD1595" s="48"/>
      <c r="CE1595" s="48"/>
      <c r="CF1595" s="48"/>
      <c r="CG1595" s="48"/>
      <c r="CH1595" s="48"/>
      <c r="CI1595" s="48"/>
      <c r="CJ1595" s="48"/>
      <c r="CK1595" s="48"/>
      <c r="CL1595" s="48"/>
      <c r="CM1595" s="48"/>
      <c r="CN1595" s="48"/>
      <c r="CO1595" s="48"/>
      <c r="CP1595" s="48"/>
      <c r="CQ1595" s="48"/>
      <c r="CR1595" s="48"/>
      <c r="CS1595" s="48"/>
      <c r="CT1595" s="48"/>
      <c r="CU1595" s="48"/>
      <c r="CV1595" s="48"/>
      <c r="CW1595" s="48"/>
      <c r="CX1595" s="48"/>
      <c r="CY1595" s="48"/>
      <c r="CZ1595" s="48"/>
      <c r="DA1595" s="48"/>
      <c r="DB1595" s="48"/>
      <c r="DC1595" s="48"/>
      <c r="DD1595" s="48"/>
      <c r="DE1595" s="48"/>
      <c r="DF1595" s="48"/>
      <c r="DG1595" s="48"/>
      <c r="DH1595" s="48"/>
      <c r="DI1595" s="48"/>
      <c r="DJ1595" s="48"/>
      <c r="DK1595" s="48"/>
      <c r="DL1595" s="48"/>
      <c r="DM1595" s="48"/>
      <c r="DN1595" s="48"/>
      <c r="DO1595" s="48"/>
      <c r="DP1595" s="48"/>
      <c r="DQ1595" s="48"/>
      <c r="DR1595" s="48"/>
      <c r="DS1595" s="48"/>
      <c r="DT1595" s="48"/>
      <c r="DU1595" s="48"/>
      <c r="DV1595" s="48"/>
      <c r="DW1595" s="48"/>
      <c r="DX1595" s="48"/>
      <c r="DY1595" s="48"/>
      <c r="DZ1595" s="48"/>
      <c r="EA1595" s="48"/>
      <c r="EB1595" s="48"/>
      <c r="EC1595" s="48"/>
      <c r="ED1595" s="48"/>
      <c r="EE1595" s="48"/>
      <c r="EF1595" s="48"/>
      <c r="EG1595" s="48"/>
      <c r="EH1595" s="48"/>
      <c r="EI1595" s="48"/>
      <c r="EJ1595" s="48"/>
      <c r="EK1595" s="48"/>
      <c r="EL1595" s="48"/>
      <c r="ET1595" s="33" t="s">
        <v>2174</v>
      </c>
      <c r="EU1595" s="33" t="s">
        <v>2172</v>
      </c>
    </row>
    <row r="1596" spans="1:151" ht="12" hidden="1" customHeight="1">
      <c r="A1596" s="48"/>
      <c r="B1596" s="60"/>
      <c r="C1596" s="48"/>
      <c r="D1596" s="60"/>
      <c r="E1596" s="60"/>
      <c r="F1596" s="60"/>
      <c r="G1596" s="60"/>
      <c r="H1596" s="60"/>
      <c r="I1596" s="60"/>
      <c r="J1596" s="60"/>
      <c r="K1596" s="60"/>
      <c r="L1596" s="60"/>
      <c r="M1596" s="48"/>
      <c r="N1596" s="48"/>
      <c r="O1596" s="48"/>
      <c r="P1596" s="48"/>
      <c r="Q1596" s="48"/>
      <c r="R1596" s="48"/>
      <c r="S1596" s="48"/>
      <c r="T1596" s="48"/>
      <c r="U1596" s="48"/>
      <c r="V1596" s="48"/>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158"/>
      <c r="BJ1596" s="158"/>
      <c r="BK1596" s="48"/>
      <c r="BL1596" s="307"/>
      <c r="BM1596" s="48"/>
      <c r="BN1596" s="48"/>
      <c r="BO1596" s="48"/>
      <c r="BP1596" s="48"/>
      <c r="BQ1596" s="48"/>
      <c r="BR1596" s="48"/>
      <c r="BS1596" s="48"/>
      <c r="BT1596" s="48"/>
      <c r="BU1596" s="48"/>
      <c r="BV1596" s="48"/>
      <c r="BW1596" s="48"/>
      <c r="BX1596" s="48"/>
      <c r="BY1596" s="48"/>
      <c r="BZ1596" s="328"/>
      <c r="CA1596" s="48"/>
      <c r="CB1596" s="48"/>
      <c r="CC1596" s="48"/>
      <c r="CD1596" s="48"/>
      <c r="CE1596" s="48"/>
      <c r="CF1596" s="48"/>
      <c r="CG1596" s="48"/>
      <c r="CH1596" s="48"/>
      <c r="CI1596" s="48"/>
      <c r="CJ1596" s="48"/>
      <c r="CK1596" s="48"/>
      <c r="CL1596" s="48"/>
      <c r="CM1596" s="48"/>
      <c r="CN1596" s="48"/>
      <c r="CO1596" s="48"/>
      <c r="CP1596" s="48"/>
      <c r="CQ1596" s="48"/>
      <c r="CR1596" s="48"/>
      <c r="CS1596" s="48"/>
      <c r="CT1596" s="48"/>
      <c r="CU1596" s="48"/>
      <c r="CV1596" s="48"/>
      <c r="CW1596" s="48"/>
      <c r="CX1596" s="48"/>
      <c r="CY1596" s="48"/>
      <c r="CZ1596" s="48"/>
      <c r="DA1596" s="48"/>
      <c r="DB1596" s="48"/>
      <c r="DC1596" s="48"/>
      <c r="DD1596" s="48"/>
      <c r="DE1596" s="48"/>
      <c r="DF1596" s="48"/>
      <c r="DG1596" s="48"/>
      <c r="DH1596" s="48"/>
      <c r="DI1596" s="48"/>
      <c r="DJ1596" s="48"/>
      <c r="DK1596" s="48"/>
      <c r="DL1596" s="48"/>
      <c r="DM1596" s="48"/>
      <c r="DN1596" s="48"/>
      <c r="DO1596" s="48"/>
      <c r="DP1596" s="48"/>
      <c r="DQ1596" s="48"/>
      <c r="DR1596" s="48"/>
      <c r="DS1596" s="48"/>
      <c r="DT1596" s="48"/>
      <c r="DU1596" s="48"/>
      <c r="DV1596" s="48"/>
      <c r="DW1596" s="48"/>
      <c r="DX1596" s="48"/>
      <c r="DY1596" s="48"/>
      <c r="DZ1596" s="48"/>
      <c r="EA1596" s="48"/>
      <c r="EB1596" s="48"/>
      <c r="EC1596" s="48"/>
      <c r="ED1596" s="48"/>
      <c r="EE1596" s="48"/>
      <c r="EF1596" s="48"/>
      <c r="EG1596" s="48"/>
      <c r="EH1596" s="48"/>
      <c r="EI1596" s="48"/>
      <c r="EJ1596" s="48"/>
      <c r="EK1596" s="48"/>
      <c r="EL1596" s="48"/>
      <c r="ET1596" s="33" t="s">
        <v>2175</v>
      </c>
      <c r="EU1596" s="33" t="s">
        <v>2173</v>
      </c>
    </row>
    <row r="1597" spans="1:151" ht="12" hidden="1" customHeight="1">
      <c r="A1597" s="48"/>
      <c r="B1597" s="60"/>
      <c r="C1597" s="48"/>
      <c r="D1597" s="60"/>
      <c r="E1597" s="60"/>
      <c r="F1597" s="60"/>
      <c r="G1597" s="60"/>
      <c r="H1597" s="60"/>
      <c r="I1597" s="60"/>
      <c r="J1597" s="60"/>
      <c r="K1597" s="60"/>
      <c r="L1597" s="60"/>
      <c r="M1597" s="48"/>
      <c r="N1597" s="48"/>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158"/>
      <c r="BJ1597" s="158"/>
      <c r="BK1597" s="48"/>
      <c r="BL1597" s="307"/>
      <c r="BM1597" s="48"/>
      <c r="BN1597" s="48"/>
      <c r="BO1597" s="48"/>
      <c r="BP1597" s="48"/>
      <c r="BQ1597" s="48"/>
      <c r="BR1597" s="48"/>
      <c r="BS1597" s="48"/>
      <c r="BT1597" s="48"/>
      <c r="BU1597" s="48"/>
      <c r="BV1597" s="48"/>
      <c r="BW1597" s="48"/>
      <c r="BX1597" s="48"/>
      <c r="BY1597" s="48"/>
      <c r="BZ1597" s="328"/>
      <c r="CA1597" s="48"/>
      <c r="CB1597" s="48"/>
      <c r="CC1597" s="48"/>
      <c r="CD1597" s="48"/>
      <c r="CE1597" s="48"/>
      <c r="CF1597" s="48"/>
      <c r="CG1597" s="48"/>
      <c r="CH1597" s="48"/>
      <c r="CI1597" s="48"/>
      <c r="CJ1597" s="48"/>
      <c r="CK1597" s="48"/>
      <c r="CL1597" s="48"/>
      <c r="CM1597" s="48"/>
      <c r="CN1597" s="48"/>
      <c r="CO1597" s="48"/>
      <c r="CP1597" s="48"/>
      <c r="CQ1597" s="48"/>
      <c r="CR1597" s="48"/>
      <c r="CS1597" s="48"/>
      <c r="CT1597" s="48"/>
      <c r="CU1597" s="48"/>
      <c r="CV1597" s="48"/>
      <c r="CW1597" s="48"/>
      <c r="CX1597" s="48"/>
      <c r="CY1597" s="48"/>
      <c r="CZ1597" s="48"/>
      <c r="DA1597" s="48"/>
      <c r="DB1597" s="48"/>
      <c r="DC1597" s="48"/>
      <c r="DD1597" s="48"/>
      <c r="DE1597" s="48"/>
      <c r="DF1597" s="48"/>
      <c r="DG1597" s="48"/>
      <c r="DH1597" s="48"/>
      <c r="DI1597" s="48"/>
      <c r="DJ1597" s="48"/>
      <c r="DK1597" s="48"/>
      <c r="DL1597" s="48"/>
      <c r="DM1597" s="48"/>
      <c r="DN1597" s="48"/>
      <c r="DO1597" s="48"/>
      <c r="DP1597" s="48"/>
      <c r="DQ1597" s="48"/>
      <c r="DR1597" s="48"/>
      <c r="DS1597" s="48"/>
      <c r="DT1597" s="48"/>
      <c r="DU1597" s="48"/>
      <c r="DV1597" s="48"/>
      <c r="DW1597" s="48"/>
      <c r="DX1597" s="48"/>
      <c r="DY1597" s="48"/>
      <c r="DZ1597" s="48"/>
      <c r="EA1597" s="48"/>
      <c r="EB1597" s="48"/>
      <c r="EC1597" s="48"/>
      <c r="ED1597" s="48"/>
      <c r="EE1597" s="48"/>
      <c r="EF1597" s="48"/>
      <c r="EG1597" s="48"/>
      <c r="EH1597" s="48"/>
      <c r="EI1597" s="48"/>
      <c r="EJ1597" s="48"/>
      <c r="EK1597" s="48"/>
      <c r="EL1597" s="48"/>
      <c r="ET1597" s="33" t="s">
        <v>2176</v>
      </c>
      <c r="EU1597" s="33" t="s">
        <v>2174</v>
      </c>
    </row>
    <row r="1598" spans="1:151" ht="12" hidden="1" customHeight="1">
      <c r="A1598" s="48"/>
      <c r="B1598" s="60"/>
      <c r="C1598" s="48"/>
      <c r="D1598" s="60"/>
      <c r="E1598" s="60"/>
      <c r="F1598" s="60"/>
      <c r="G1598" s="60"/>
      <c r="H1598" s="60"/>
      <c r="I1598" s="60"/>
      <c r="J1598" s="60"/>
      <c r="K1598" s="60"/>
      <c r="L1598" s="60"/>
      <c r="M1598" s="48"/>
      <c r="N1598" s="48"/>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158"/>
      <c r="BJ1598" s="158"/>
      <c r="BK1598" s="48"/>
      <c r="BL1598" s="307"/>
      <c r="BM1598" s="48"/>
      <c r="BN1598" s="48"/>
      <c r="BO1598" s="48"/>
      <c r="BP1598" s="48"/>
      <c r="BQ1598" s="48"/>
      <c r="BR1598" s="48"/>
      <c r="BS1598" s="48"/>
      <c r="BT1598" s="48"/>
      <c r="BU1598" s="48"/>
      <c r="BV1598" s="48"/>
      <c r="BW1598" s="48"/>
      <c r="BX1598" s="48"/>
      <c r="BY1598" s="48"/>
      <c r="BZ1598" s="328"/>
      <c r="CA1598" s="48"/>
      <c r="CB1598" s="48"/>
      <c r="CC1598" s="48"/>
      <c r="CD1598" s="48"/>
      <c r="CE1598" s="48"/>
      <c r="CF1598" s="48"/>
      <c r="CG1598" s="48"/>
      <c r="CH1598" s="48"/>
      <c r="CI1598" s="48"/>
      <c r="CJ1598" s="48"/>
      <c r="CK1598" s="48"/>
      <c r="CL1598" s="48"/>
      <c r="CM1598" s="48"/>
      <c r="CN1598" s="48"/>
      <c r="CO1598" s="48"/>
      <c r="CP1598" s="48"/>
      <c r="CQ1598" s="48"/>
      <c r="CR1598" s="48"/>
      <c r="CS1598" s="48"/>
      <c r="CT1598" s="48"/>
      <c r="CU1598" s="48"/>
      <c r="CV1598" s="48"/>
      <c r="CW1598" s="48"/>
      <c r="CX1598" s="48"/>
      <c r="CY1598" s="48"/>
      <c r="CZ1598" s="48"/>
      <c r="DA1598" s="48"/>
      <c r="DB1598" s="48"/>
      <c r="DC1598" s="48"/>
      <c r="DD1598" s="48"/>
      <c r="DE1598" s="48"/>
      <c r="DF1598" s="48"/>
      <c r="DG1598" s="48"/>
      <c r="DH1598" s="48"/>
      <c r="DI1598" s="48"/>
      <c r="DJ1598" s="48"/>
      <c r="DK1598" s="48"/>
      <c r="DL1598" s="48"/>
      <c r="DM1598" s="48"/>
      <c r="DN1598" s="48"/>
      <c r="DO1598" s="48"/>
      <c r="DP1598" s="48"/>
      <c r="DQ1598" s="48"/>
      <c r="DR1598" s="48"/>
      <c r="DS1598" s="48"/>
      <c r="DT1598" s="48"/>
      <c r="DU1598" s="48"/>
      <c r="DV1598" s="48"/>
      <c r="DW1598" s="48"/>
      <c r="DX1598" s="48"/>
      <c r="DY1598" s="48"/>
      <c r="DZ1598" s="48"/>
      <c r="EA1598" s="48"/>
      <c r="EB1598" s="48"/>
      <c r="EC1598" s="48"/>
      <c r="ED1598" s="48"/>
      <c r="EE1598" s="48"/>
      <c r="EF1598" s="48"/>
      <c r="EG1598" s="48"/>
      <c r="EH1598" s="48"/>
      <c r="EI1598" s="48"/>
      <c r="EJ1598" s="48"/>
      <c r="EK1598" s="48"/>
      <c r="EL1598" s="48"/>
      <c r="ET1598" s="33" t="s">
        <v>2177</v>
      </c>
      <c r="EU1598" s="33" t="s">
        <v>2175</v>
      </c>
    </row>
    <row r="1599" spans="1:151" ht="12" hidden="1" customHeight="1">
      <c r="A1599" s="48"/>
      <c r="B1599" s="60"/>
      <c r="C1599" s="48"/>
      <c r="D1599" s="60"/>
      <c r="E1599" s="60"/>
      <c r="F1599" s="60"/>
      <c r="G1599" s="60"/>
      <c r="H1599" s="60"/>
      <c r="I1599" s="60"/>
      <c r="J1599" s="60"/>
      <c r="K1599" s="60"/>
      <c r="L1599" s="60"/>
      <c r="M1599" s="48"/>
      <c r="N1599" s="48"/>
      <c r="O1599" s="48"/>
      <c r="P1599" s="48"/>
      <c r="Q1599" s="48"/>
      <c r="R1599" s="48"/>
      <c r="S1599" s="48"/>
      <c r="T1599" s="48"/>
      <c r="U1599" s="48"/>
      <c r="V1599" s="48"/>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158"/>
      <c r="BJ1599" s="158"/>
      <c r="BK1599" s="48"/>
      <c r="BL1599" s="307"/>
      <c r="BM1599" s="48"/>
      <c r="BN1599" s="48"/>
      <c r="BO1599" s="48"/>
      <c r="BP1599" s="48"/>
      <c r="BQ1599" s="48"/>
      <c r="BR1599" s="48"/>
      <c r="BS1599" s="48"/>
      <c r="BT1599" s="48"/>
      <c r="BU1599" s="48"/>
      <c r="BV1599" s="48"/>
      <c r="BW1599" s="48"/>
      <c r="BX1599" s="48"/>
      <c r="BY1599" s="48"/>
      <c r="BZ1599" s="328"/>
      <c r="CA1599" s="48"/>
      <c r="CB1599" s="48"/>
      <c r="CC1599" s="48"/>
      <c r="CD1599" s="48"/>
      <c r="CE1599" s="48"/>
      <c r="CF1599" s="48"/>
      <c r="CG1599" s="48"/>
      <c r="CH1599" s="48"/>
      <c r="CI1599" s="48"/>
      <c r="CJ1599" s="48"/>
      <c r="CK1599" s="48"/>
      <c r="CL1599" s="48"/>
      <c r="CM1599" s="48"/>
      <c r="CN1599" s="48"/>
      <c r="CO1599" s="48"/>
      <c r="CP1599" s="48"/>
      <c r="CQ1599" s="48"/>
      <c r="CR1599" s="48"/>
      <c r="CS1599" s="48"/>
      <c r="CT1599" s="48"/>
      <c r="CU1599" s="48"/>
      <c r="CV1599" s="48"/>
      <c r="CW1599" s="48"/>
      <c r="CX1599" s="48"/>
      <c r="CY1599" s="48"/>
      <c r="CZ1599" s="48"/>
      <c r="DA1599" s="48"/>
      <c r="DB1599" s="48"/>
      <c r="DC1599" s="48"/>
      <c r="DD1599" s="48"/>
      <c r="DE1599" s="48"/>
      <c r="DF1599" s="48"/>
      <c r="DG1599" s="48"/>
      <c r="DH1599" s="48"/>
      <c r="DI1599" s="48"/>
      <c r="DJ1599" s="48"/>
      <c r="DK1599" s="48"/>
      <c r="DL1599" s="48"/>
      <c r="DM1599" s="48"/>
      <c r="DN1599" s="48"/>
      <c r="DO1599" s="48"/>
      <c r="DP1599" s="48"/>
      <c r="DQ1599" s="48"/>
      <c r="DR1599" s="48"/>
      <c r="DS1599" s="48"/>
      <c r="DT1599" s="48"/>
      <c r="DU1599" s="48"/>
      <c r="DV1599" s="48"/>
      <c r="DW1599" s="48"/>
      <c r="DX1599" s="48"/>
      <c r="DY1599" s="48"/>
      <c r="DZ1599" s="48"/>
      <c r="EA1599" s="48"/>
      <c r="EB1599" s="48"/>
      <c r="EC1599" s="48"/>
      <c r="ED1599" s="48"/>
      <c r="EE1599" s="48"/>
      <c r="EF1599" s="48"/>
      <c r="EG1599" s="48"/>
      <c r="EH1599" s="48"/>
      <c r="EI1599" s="48"/>
      <c r="EJ1599" s="48"/>
      <c r="EK1599" s="48"/>
      <c r="EL1599" s="48"/>
      <c r="ET1599" s="33" t="s">
        <v>2178</v>
      </c>
      <c r="EU1599" s="33" t="s">
        <v>2176</v>
      </c>
    </row>
    <row r="1600" spans="1:151" ht="12" hidden="1" customHeight="1">
      <c r="A1600" s="48"/>
      <c r="B1600" s="60"/>
      <c r="C1600" s="48"/>
      <c r="D1600" s="60"/>
      <c r="E1600" s="60"/>
      <c r="F1600" s="60"/>
      <c r="G1600" s="60"/>
      <c r="H1600" s="60"/>
      <c r="I1600" s="60"/>
      <c r="J1600" s="60"/>
      <c r="K1600" s="60"/>
      <c r="L1600" s="60"/>
      <c r="M1600" s="48"/>
      <c r="N1600" s="48"/>
      <c r="O1600" s="48"/>
      <c r="P1600" s="48"/>
      <c r="Q1600" s="48"/>
      <c r="R1600" s="48"/>
      <c r="S1600" s="48"/>
      <c r="T1600" s="48"/>
      <c r="U1600" s="48"/>
      <c r="V1600" s="48"/>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158"/>
      <c r="BJ1600" s="158"/>
      <c r="BK1600" s="48"/>
      <c r="BL1600" s="307"/>
      <c r="BM1600" s="48"/>
      <c r="BN1600" s="48"/>
      <c r="BO1600" s="48"/>
      <c r="BP1600" s="48"/>
      <c r="BQ1600" s="48"/>
      <c r="BR1600" s="48"/>
      <c r="BS1600" s="48"/>
      <c r="BT1600" s="48"/>
      <c r="BU1600" s="48"/>
      <c r="BV1600" s="48"/>
      <c r="BW1600" s="48"/>
      <c r="BX1600" s="48"/>
      <c r="BY1600" s="48"/>
      <c r="BZ1600" s="328"/>
      <c r="CA1600" s="48"/>
      <c r="CB1600" s="48"/>
      <c r="CC1600" s="48"/>
      <c r="CD1600" s="48"/>
      <c r="CE1600" s="48"/>
      <c r="CF1600" s="48"/>
      <c r="CG1600" s="48"/>
      <c r="CH1600" s="48"/>
      <c r="CI1600" s="48"/>
      <c r="CJ1600" s="48"/>
      <c r="CK1600" s="48"/>
      <c r="CL1600" s="48"/>
      <c r="CM1600" s="48"/>
      <c r="CN1600" s="48"/>
      <c r="CO1600" s="48"/>
      <c r="CP1600" s="48"/>
      <c r="CQ1600" s="48"/>
      <c r="CR1600" s="48"/>
      <c r="CS1600" s="48"/>
      <c r="CT1600" s="48"/>
      <c r="CU1600" s="48"/>
      <c r="CV1600" s="48"/>
      <c r="CW1600" s="48"/>
      <c r="CX1600" s="48"/>
      <c r="CY1600" s="48"/>
      <c r="CZ1600" s="48"/>
      <c r="DA1600" s="48"/>
      <c r="DB1600" s="48"/>
      <c r="DC1600" s="48"/>
      <c r="DD1600" s="48"/>
      <c r="DE1600" s="48"/>
      <c r="DF1600" s="48"/>
      <c r="DG1600" s="48"/>
      <c r="DH1600" s="48"/>
      <c r="DI1600" s="48"/>
      <c r="DJ1600" s="48"/>
      <c r="DK1600" s="48"/>
      <c r="DL1600" s="48"/>
      <c r="DM1600" s="48"/>
      <c r="DN1600" s="48"/>
      <c r="DO1600" s="48"/>
      <c r="DP1600" s="48"/>
      <c r="DQ1600" s="48"/>
      <c r="DR1600" s="48"/>
      <c r="DS1600" s="48"/>
      <c r="DT1600" s="48"/>
      <c r="DU1600" s="48"/>
      <c r="DV1600" s="48"/>
      <c r="DW1600" s="48"/>
      <c r="DX1600" s="48"/>
      <c r="DY1600" s="48"/>
      <c r="DZ1600" s="48"/>
      <c r="EA1600" s="48"/>
      <c r="EB1600" s="48"/>
      <c r="EC1600" s="48"/>
      <c r="ED1600" s="48"/>
      <c r="EE1600" s="48"/>
      <c r="EF1600" s="48"/>
      <c r="EG1600" s="48"/>
      <c r="EH1600" s="48"/>
      <c r="EI1600" s="48"/>
      <c r="EJ1600" s="48"/>
      <c r="EK1600" s="48"/>
      <c r="EL1600" s="48"/>
      <c r="ET1600" s="33" t="s">
        <v>2179</v>
      </c>
      <c r="EU1600" s="33" t="s">
        <v>2177</v>
      </c>
    </row>
    <row r="1601" spans="1:151" ht="12" hidden="1" customHeight="1">
      <c r="A1601" s="48"/>
      <c r="B1601" s="60"/>
      <c r="C1601" s="48"/>
      <c r="D1601" s="60"/>
      <c r="E1601" s="60"/>
      <c r="F1601" s="60"/>
      <c r="G1601" s="60"/>
      <c r="H1601" s="60"/>
      <c r="I1601" s="60"/>
      <c r="J1601" s="60"/>
      <c r="K1601" s="60"/>
      <c r="L1601" s="60"/>
      <c r="M1601" s="48"/>
      <c r="N1601" s="48"/>
      <c r="O1601" s="48"/>
      <c r="P1601" s="48"/>
      <c r="Q1601" s="48"/>
      <c r="R1601" s="48"/>
      <c r="S1601" s="48"/>
      <c r="T1601" s="48"/>
      <c r="U1601" s="48"/>
      <c r="V1601" s="48"/>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158"/>
      <c r="BJ1601" s="158"/>
      <c r="BK1601" s="48"/>
      <c r="BL1601" s="307"/>
      <c r="BM1601" s="48"/>
      <c r="BN1601" s="48"/>
      <c r="BO1601" s="48"/>
      <c r="BP1601" s="48"/>
      <c r="BQ1601" s="48"/>
      <c r="BR1601" s="48"/>
      <c r="BS1601" s="48"/>
      <c r="BT1601" s="48"/>
      <c r="BU1601" s="48"/>
      <c r="BV1601" s="48"/>
      <c r="BW1601" s="48"/>
      <c r="BX1601" s="48"/>
      <c r="BY1601" s="48"/>
      <c r="BZ1601" s="328"/>
      <c r="CA1601" s="48"/>
      <c r="CB1601" s="48"/>
      <c r="CC1601" s="48"/>
      <c r="CD1601" s="48"/>
      <c r="CE1601" s="48"/>
      <c r="CF1601" s="48"/>
      <c r="CG1601" s="48"/>
      <c r="CH1601" s="48"/>
      <c r="CI1601" s="48"/>
      <c r="CJ1601" s="48"/>
      <c r="CK1601" s="48"/>
      <c r="CL1601" s="48"/>
      <c r="CM1601" s="48"/>
      <c r="CN1601" s="48"/>
      <c r="CO1601" s="48"/>
      <c r="CP1601" s="48"/>
      <c r="CQ1601" s="48"/>
      <c r="CR1601" s="48"/>
      <c r="CS1601" s="48"/>
      <c r="CT1601" s="48"/>
      <c r="CU1601" s="48"/>
      <c r="CV1601" s="48"/>
      <c r="CW1601" s="48"/>
      <c r="CX1601" s="48"/>
      <c r="CY1601" s="48"/>
      <c r="CZ1601" s="48"/>
      <c r="DA1601" s="48"/>
      <c r="DB1601" s="48"/>
      <c r="DC1601" s="48"/>
      <c r="DD1601" s="48"/>
      <c r="DE1601" s="48"/>
      <c r="DF1601" s="48"/>
      <c r="DG1601" s="48"/>
      <c r="DH1601" s="48"/>
      <c r="DI1601" s="48"/>
      <c r="DJ1601" s="48"/>
      <c r="DK1601" s="48"/>
      <c r="DL1601" s="48"/>
      <c r="DM1601" s="48"/>
      <c r="DN1601" s="48"/>
      <c r="DO1601" s="48"/>
      <c r="DP1601" s="48"/>
      <c r="DQ1601" s="48"/>
      <c r="DR1601" s="48"/>
      <c r="DS1601" s="48"/>
      <c r="DT1601" s="48"/>
      <c r="DU1601" s="48"/>
      <c r="DV1601" s="48"/>
      <c r="DW1601" s="48"/>
      <c r="DX1601" s="48"/>
      <c r="DY1601" s="48"/>
      <c r="DZ1601" s="48"/>
      <c r="EA1601" s="48"/>
      <c r="EB1601" s="48"/>
      <c r="EC1601" s="48"/>
      <c r="ED1601" s="48"/>
      <c r="EE1601" s="48"/>
      <c r="EF1601" s="48"/>
      <c r="EG1601" s="48"/>
      <c r="EH1601" s="48"/>
      <c r="EI1601" s="48"/>
      <c r="EJ1601" s="48"/>
      <c r="EK1601" s="48"/>
      <c r="EL1601" s="48"/>
      <c r="ET1601" s="33" t="s">
        <v>2180</v>
      </c>
      <c r="EU1601" s="33" t="s">
        <v>2178</v>
      </c>
    </row>
    <row r="1602" spans="1:151" ht="12" hidden="1" customHeight="1">
      <c r="A1602" s="48"/>
      <c r="B1602" s="60"/>
      <c r="C1602" s="48"/>
      <c r="D1602" s="60"/>
      <c r="E1602" s="60"/>
      <c r="F1602" s="60"/>
      <c r="G1602" s="60"/>
      <c r="H1602" s="60"/>
      <c r="I1602" s="60"/>
      <c r="J1602" s="60"/>
      <c r="K1602" s="60"/>
      <c r="L1602" s="60"/>
      <c r="M1602" s="48"/>
      <c r="N1602" s="48"/>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158"/>
      <c r="BJ1602" s="158"/>
      <c r="BK1602" s="48"/>
      <c r="BL1602" s="307"/>
      <c r="BM1602" s="48"/>
      <c r="BN1602" s="48"/>
      <c r="BO1602" s="48"/>
      <c r="BP1602" s="48"/>
      <c r="BQ1602" s="48"/>
      <c r="BR1602" s="48"/>
      <c r="BS1602" s="48"/>
      <c r="BT1602" s="48"/>
      <c r="BU1602" s="48"/>
      <c r="BV1602" s="48"/>
      <c r="BW1602" s="48"/>
      <c r="BX1602" s="48"/>
      <c r="BY1602" s="48"/>
      <c r="BZ1602" s="328"/>
      <c r="CA1602" s="48"/>
      <c r="CB1602" s="48"/>
      <c r="CC1602" s="48"/>
      <c r="CD1602" s="48"/>
      <c r="CE1602" s="48"/>
      <c r="CF1602" s="48"/>
      <c r="CG1602" s="48"/>
      <c r="CH1602" s="48"/>
      <c r="CI1602" s="48"/>
      <c r="CJ1602" s="48"/>
      <c r="CK1602" s="48"/>
      <c r="CL1602" s="48"/>
      <c r="CM1602" s="48"/>
      <c r="CN1602" s="48"/>
      <c r="CO1602" s="48"/>
      <c r="CP1602" s="48"/>
      <c r="CQ1602" s="48"/>
      <c r="CR1602" s="48"/>
      <c r="CS1602" s="48"/>
      <c r="CT1602" s="48"/>
      <c r="CU1602" s="48"/>
      <c r="CV1602" s="48"/>
      <c r="CW1602" s="48"/>
      <c r="CX1602" s="48"/>
      <c r="CY1602" s="48"/>
      <c r="CZ1602" s="48"/>
      <c r="DA1602" s="48"/>
      <c r="DB1602" s="48"/>
      <c r="DC1602" s="48"/>
      <c r="DD1602" s="48"/>
      <c r="DE1602" s="48"/>
      <c r="DF1602" s="48"/>
      <c r="DG1602" s="48"/>
      <c r="DH1602" s="48"/>
      <c r="DI1602" s="48"/>
      <c r="DJ1602" s="48"/>
      <c r="DK1602" s="48"/>
      <c r="DL1602" s="48"/>
      <c r="DM1602" s="48"/>
      <c r="DN1602" s="48"/>
      <c r="DO1602" s="48"/>
      <c r="DP1602" s="48"/>
      <c r="DQ1602" s="48"/>
      <c r="DR1602" s="48"/>
      <c r="DS1602" s="48"/>
      <c r="DT1602" s="48"/>
      <c r="DU1602" s="48"/>
      <c r="DV1602" s="48"/>
      <c r="DW1602" s="48"/>
      <c r="DX1602" s="48"/>
      <c r="DY1602" s="48"/>
      <c r="DZ1602" s="48"/>
      <c r="EA1602" s="48"/>
      <c r="EB1602" s="48"/>
      <c r="EC1602" s="48"/>
      <c r="ED1602" s="48"/>
      <c r="EE1602" s="48"/>
      <c r="EF1602" s="48"/>
      <c r="EG1602" s="48"/>
      <c r="EH1602" s="48"/>
      <c r="EI1602" s="48"/>
      <c r="EJ1602" s="48"/>
      <c r="EK1602" s="48"/>
      <c r="EL1602" s="48"/>
      <c r="ET1602" s="33" t="s">
        <v>2181</v>
      </c>
      <c r="EU1602" s="33" t="s">
        <v>2179</v>
      </c>
    </row>
    <row r="1603" spans="1:151" ht="12" hidden="1" customHeight="1">
      <c r="A1603" s="48"/>
      <c r="B1603" s="60"/>
      <c r="C1603" s="48"/>
      <c r="D1603" s="60"/>
      <c r="E1603" s="60"/>
      <c r="F1603" s="60"/>
      <c r="G1603" s="60"/>
      <c r="H1603" s="60"/>
      <c r="I1603" s="60"/>
      <c r="J1603" s="60"/>
      <c r="K1603" s="60"/>
      <c r="L1603" s="60"/>
      <c r="M1603" s="48"/>
      <c r="N1603" s="48"/>
      <c r="O1603" s="48"/>
      <c r="P1603" s="48"/>
      <c r="Q1603" s="48"/>
      <c r="R1603" s="48"/>
      <c r="S1603" s="48"/>
      <c r="T1603" s="48"/>
      <c r="U1603" s="48"/>
      <c r="V1603" s="48"/>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158"/>
      <c r="BJ1603" s="158"/>
      <c r="BK1603" s="48"/>
      <c r="BL1603" s="307"/>
      <c r="BM1603" s="48"/>
      <c r="BN1603" s="48"/>
      <c r="BO1603" s="48"/>
      <c r="BP1603" s="48"/>
      <c r="BQ1603" s="48"/>
      <c r="BR1603" s="48"/>
      <c r="BS1603" s="48"/>
      <c r="BT1603" s="48"/>
      <c r="BU1603" s="48"/>
      <c r="BV1603" s="48"/>
      <c r="BW1603" s="48"/>
      <c r="BX1603" s="48"/>
      <c r="BY1603" s="48"/>
      <c r="BZ1603" s="328"/>
      <c r="CA1603" s="48"/>
      <c r="CB1603" s="48"/>
      <c r="CC1603" s="48"/>
      <c r="CD1603" s="48"/>
      <c r="CE1603" s="48"/>
      <c r="CF1603" s="48"/>
      <c r="CG1603" s="48"/>
      <c r="CH1603" s="48"/>
      <c r="CI1603" s="48"/>
      <c r="CJ1603" s="48"/>
      <c r="CK1603" s="48"/>
      <c r="CL1603" s="48"/>
      <c r="CM1603" s="48"/>
      <c r="CN1603" s="48"/>
      <c r="CO1603" s="48"/>
      <c r="CP1603" s="48"/>
      <c r="CQ1603" s="48"/>
      <c r="CR1603" s="48"/>
      <c r="CS1603" s="48"/>
      <c r="CT1603" s="48"/>
      <c r="CU1603" s="48"/>
      <c r="CV1603" s="48"/>
      <c r="CW1603" s="48"/>
      <c r="CX1603" s="48"/>
      <c r="CY1603" s="48"/>
      <c r="CZ1603" s="48"/>
      <c r="DA1603" s="48"/>
      <c r="DB1603" s="48"/>
      <c r="DC1603" s="48"/>
      <c r="DD1603" s="48"/>
      <c r="DE1603" s="48"/>
      <c r="DF1603" s="48"/>
      <c r="DG1603" s="48"/>
      <c r="DH1603" s="48"/>
      <c r="DI1603" s="48"/>
      <c r="DJ1603" s="48"/>
      <c r="DK1603" s="48"/>
      <c r="DL1603" s="48"/>
      <c r="DM1603" s="48"/>
      <c r="DN1603" s="48"/>
      <c r="DO1603" s="48"/>
      <c r="DP1603" s="48"/>
      <c r="DQ1603" s="48"/>
      <c r="DR1603" s="48"/>
      <c r="DS1603" s="48"/>
      <c r="DT1603" s="48"/>
      <c r="DU1603" s="48"/>
      <c r="DV1603" s="48"/>
      <c r="DW1603" s="48"/>
      <c r="DX1603" s="48"/>
      <c r="DY1603" s="48"/>
      <c r="DZ1603" s="48"/>
      <c r="EA1603" s="48"/>
      <c r="EB1603" s="48"/>
      <c r="EC1603" s="48"/>
      <c r="ED1603" s="48"/>
      <c r="EE1603" s="48"/>
      <c r="EF1603" s="48"/>
      <c r="EG1603" s="48"/>
      <c r="EH1603" s="48"/>
      <c r="EI1603" s="48"/>
      <c r="EJ1603" s="48"/>
      <c r="EK1603" s="48"/>
      <c r="EL1603" s="48"/>
      <c r="ET1603" s="33" t="s">
        <v>799</v>
      </c>
      <c r="EU1603" s="33" t="s">
        <v>2180</v>
      </c>
    </row>
    <row r="1604" spans="1:151" ht="12" hidden="1" customHeight="1">
      <c r="A1604" s="48"/>
      <c r="B1604" s="60"/>
      <c r="C1604" s="48"/>
      <c r="D1604" s="60"/>
      <c r="E1604" s="60"/>
      <c r="F1604" s="60"/>
      <c r="G1604" s="60"/>
      <c r="H1604" s="60"/>
      <c r="I1604" s="60"/>
      <c r="J1604" s="60"/>
      <c r="K1604" s="60"/>
      <c r="L1604" s="60"/>
      <c r="M1604" s="48"/>
      <c r="N1604" s="48"/>
      <c r="O1604" s="48"/>
      <c r="P1604" s="48"/>
      <c r="Q1604" s="48"/>
      <c r="R1604" s="48"/>
      <c r="S1604" s="48"/>
      <c r="T1604" s="48"/>
      <c r="U1604" s="48"/>
      <c r="V1604" s="48"/>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158"/>
      <c r="BJ1604" s="158"/>
      <c r="BK1604" s="48"/>
      <c r="BL1604" s="307"/>
      <c r="BM1604" s="48"/>
      <c r="BN1604" s="48"/>
      <c r="BO1604" s="48"/>
      <c r="BP1604" s="48"/>
      <c r="BQ1604" s="48"/>
      <c r="BR1604" s="48"/>
      <c r="BS1604" s="48"/>
      <c r="BT1604" s="48"/>
      <c r="BU1604" s="48"/>
      <c r="BV1604" s="48"/>
      <c r="BW1604" s="48"/>
      <c r="BX1604" s="48"/>
      <c r="BY1604" s="48"/>
      <c r="BZ1604" s="328"/>
      <c r="CA1604" s="48"/>
      <c r="CB1604" s="48"/>
      <c r="CC1604" s="48"/>
      <c r="CD1604" s="48"/>
      <c r="CE1604" s="48"/>
      <c r="CF1604" s="48"/>
      <c r="CG1604" s="48"/>
      <c r="CH1604" s="48"/>
      <c r="CI1604" s="48"/>
      <c r="CJ1604" s="48"/>
      <c r="CK1604" s="48"/>
      <c r="CL1604" s="48"/>
      <c r="CM1604" s="48"/>
      <c r="CN1604" s="48"/>
      <c r="CO1604" s="48"/>
      <c r="CP1604" s="48"/>
      <c r="CQ1604" s="48"/>
      <c r="CR1604" s="48"/>
      <c r="CS1604" s="48"/>
      <c r="CT1604" s="48"/>
      <c r="CU1604" s="48"/>
      <c r="CV1604" s="48"/>
      <c r="CW1604" s="48"/>
      <c r="CX1604" s="48"/>
      <c r="CY1604" s="48"/>
      <c r="CZ1604" s="48"/>
      <c r="DA1604" s="48"/>
      <c r="DB1604" s="48"/>
      <c r="DC1604" s="48"/>
      <c r="DD1604" s="48"/>
      <c r="DE1604" s="48"/>
      <c r="DF1604" s="48"/>
      <c r="DG1604" s="48"/>
      <c r="DH1604" s="48"/>
      <c r="DI1604" s="48"/>
      <c r="DJ1604" s="48"/>
      <c r="DK1604" s="48"/>
      <c r="DL1604" s="48"/>
      <c r="DM1604" s="48"/>
      <c r="DN1604" s="48"/>
      <c r="DO1604" s="48"/>
      <c r="DP1604" s="48"/>
      <c r="DQ1604" s="48"/>
      <c r="DR1604" s="48"/>
      <c r="DS1604" s="48"/>
      <c r="DT1604" s="48"/>
      <c r="DU1604" s="48"/>
      <c r="DV1604" s="48"/>
      <c r="DW1604" s="48"/>
      <c r="DX1604" s="48"/>
      <c r="DY1604" s="48"/>
      <c r="DZ1604" s="48"/>
      <c r="EA1604" s="48"/>
      <c r="EB1604" s="48"/>
      <c r="EC1604" s="48"/>
      <c r="ED1604" s="48"/>
      <c r="EE1604" s="48"/>
      <c r="EF1604" s="48"/>
      <c r="EG1604" s="48"/>
      <c r="EH1604" s="48"/>
      <c r="EI1604" s="48"/>
      <c r="EJ1604" s="48"/>
      <c r="EK1604" s="48"/>
      <c r="EL1604" s="48"/>
      <c r="ET1604" s="33" t="s">
        <v>2182</v>
      </c>
      <c r="EU1604" s="33" t="s">
        <v>2181</v>
      </c>
    </row>
    <row r="1605" spans="1:151" ht="12" hidden="1" customHeight="1">
      <c r="A1605" s="48"/>
      <c r="B1605" s="60"/>
      <c r="C1605" s="48"/>
      <c r="D1605" s="60"/>
      <c r="E1605" s="60"/>
      <c r="F1605" s="60"/>
      <c r="G1605" s="60"/>
      <c r="H1605" s="60"/>
      <c r="I1605" s="60"/>
      <c r="J1605" s="60"/>
      <c r="K1605" s="60"/>
      <c r="L1605" s="60"/>
      <c r="M1605" s="48"/>
      <c r="N1605" s="48"/>
      <c r="O1605" s="48"/>
      <c r="P1605" s="48"/>
      <c r="Q1605" s="48"/>
      <c r="R1605" s="48"/>
      <c r="S1605" s="48"/>
      <c r="T1605" s="48"/>
      <c r="U1605" s="48"/>
      <c r="V1605" s="48"/>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158"/>
      <c r="BJ1605" s="158"/>
      <c r="BK1605" s="48"/>
      <c r="BL1605" s="307"/>
      <c r="BM1605" s="48"/>
      <c r="BN1605" s="48"/>
      <c r="BO1605" s="48"/>
      <c r="BP1605" s="48"/>
      <c r="BQ1605" s="48"/>
      <c r="BR1605" s="48"/>
      <c r="BS1605" s="48"/>
      <c r="BT1605" s="48"/>
      <c r="BU1605" s="48"/>
      <c r="BV1605" s="48"/>
      <c r="BW1605" s="48"/>
      <c r="BX1605" s="48"/>
      <c r="BY1605" s="48"/>
      <c r="BZ1605" s="328"/>
      <c r="CA1605" s="48"/>
      <c r="CB1605" s="48"/>
      <c r="CC1605" s="48"/>
      <c r="CD1605" s="48"/>
      <c r="CE1605" s="48"/>
      <c r="CF1605" s="48"/>
      <c r="CG1605" s="48"/>
      <c r="CH1605" s="48"/>
      <c r="CI1605" s="48"/>
      <c r="CJ1605" s="48"/>
      <c r="CK1605" s="48"/>
      <c r="CL1605" s="48"/>
      <c r="CM1605" s="48"/>
      <c r="CN1605" s="48"/>
      <c r="CO1605" s="48"/>
      <c r="CP1605" s="48"/>
      <c r="CQ1605" s="48"/>
      <c r="CR1605" s="48"/>
      <c r="CS1605" s="48"/>
      <c r="CT1605" s="48"/>
      <c r="CU1605" s="48"/>
      <c r="CV1605" s="48"/>
      <c r="CW1605" s="48"/>
      <c r="CX1605" s="48"/>
      <c r="CY1605" s="48"/>
      <c r="CZ1605" s="48"/>
      <c r="DA1605" s="48"/>
      <c r="DB1605" s="48"/>
      <c r="DC1605" s="48"/>
      <c r="DD1605" s="48"/>
      <c r="DE1605" s="48"/>
      <c r="DF1605" s="48"/>
      <c r="DG1605" s="48"/>
      <c r="DH1605" s="48"/>
      <c r="DI1605" s="48"/>
      <c r="DJ1605" s="48"/>
      <c r="DK1605" s="48"/>
      <c r="DL1605" s="48"/>
      <c r="DM1605" s="48"/>
      <c r="DN1605" s="48"/>
      <c r="DO1605" s="48"/>
      <c r="DP1605" s="48"/>
      <c r="DQ1605" s="48"/>
      <c r="DR1605" s="48"/>
      <c r="DS1605" s="48"/>
      <c r="DT1605" s="48"/>
      <c r="DU1605" s="48"/>
      <c r="DV1605" s="48"/>
      <c r="DW1605" s="48"/>
      <c r="DX1605" s="48"/>
      <c r="DY1605" s="48"/>
      <c r="DZ1605" s="48"/>
      <c r="EA1605" s="48"/>
      <c r="EB1605" s="48"/>
      <c r="EC1605" s="48"/>
      <c r="ED1605" s="48"/>
      <c r="EE1605" s="48"/>
      <c r="EF1605" s="48"/>
      <c r="EG1605" s="48"/>
      <c r="EH1605" s="48"/>
      <c r="EI1605" s="48"/>
      <c r="EJ1605" s="48"/>
      <c r="EK1605" s="48"/>
      <c r="EL1605" s="48"/>
      <c r="ET1605" s="33" t="s">
        <v>2183</v>
      </c>
      <c r="EU1605" s="33" t="s">
        <v>799</v>
      </c>
    </row>
    <row r="1606" spans="1:151" ht="12" hidden="1" customHeight="1">
      <c r="A1606" s="48"/>
      <c r="B1606" s="60"/>
      <c r="C1606" s="48"/>
      <c r="D1606" s="60"/>
      <c r="E1606" s="60"/>
      <c r="F1606" s="60"/>
      <c r="G1606" s="60"/>
      <c r="H1606" s="60"/>
      <c r="I1606" s="60"/>
      <c r="J1606" s="60"/>
      <c r="K1606" s="60"/>
      <c r="L1606" s="60"/>
      <c r="M1606" s="48"/>
      <c r="N1606" s="48"/>
      <c r="O1606" s="48"/>
      <c r="P1606" s="48"/>
      <c r="Q1606" s="48"/>
      <c r="R1606" s="48"/>
      <c r="S1606" s="48"/>
      <c r="T1606" s="48"/>
      <c r="U1606" s="48"/>
      <c r="V1606" s="48"/>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158"/>
      <c r="BJ1606" s="158"/>
      <c r="BK1606" s="48"/>
      <c r="BL1606" s="307"/>
      <c r="BM1606" s="48"/>
      <c r="BN1606" s="48"/>
      <c r="BO1606" s="48"/>
      <c r="BP1606" s="48"/>
      <c r="BQ1606" s="48"/>
      <c r="BR1606" s="48"/>
      <c r="BS1606" s="48"/>
      <c r="BT1606" s="48"/>
      <c r="BU1606" s="48"/>
      <c r="BV1606" s="48"/>
      <c r="BW1606" s="48"/>
      <c r="BX1606" s="48"/>
      <c r="BY1606" s="48"/>
      <c r="BZ1606" s="328"/>
      <c r="CA1606" s="48"/>
      <c r="CB1606" s="48"/>
      <c r="CC1606" s="48"/>
      <c r="CD1606" s="48"/>
      <c r="CE1606" s="48"/>
      <c r="CF1606" s="48"/>
      <c r="CG1606" s="48"/>
      <c r="CH1606" s="48"/>
      <c r="CI1606" s="48"/>
      <c r="CJ1606" s="48"/>
      <c r="CK1606" s="48"/>
      <c r="CL1606" s="48"/>
      <c r="CM1606" s="48"/>
      <c r="CN1606" s="48"/>
      <c r="CO1606" s="48"/>
      <c r="CP1606" s="48"/>
      <c r="CQ1606" s="48"/>
      <c r="CR1606" s="48"/>
      <c r="CS1606" s="48"/>
      <c r="CT1606" s="48"/>
      <c r="CU1606" s="48"/>
      <c r="CV1606" s="48"/>
      <c r="CW1606" s="48"/>
      <c r="CX1606" s="48"/>
      <c r="CY1606" s="48"/>
      <c r="CZ1606" s="48"/>
      <c r="DA1606" s="48"/>
      <c r="DB1606" s="48"/>
      <c r="DC1606" s="48"/>
      <c r="DD1606" s="48"/>
      <c r="DE1606" s="48"/>
      <c r="DF1606" s="48"/>
      <c r="DG1606" s="48"/>
      <c r="DH1606" s="48"/>
      <c r="DI1606" s="48"/>
      <c r="DJ1606" s="48"/>
      <c r="DK1606" s="48"/>
      <c r="DL1606" s="48"/>
      <c r="DM1606" s="48"/>
      <c r="DN1606" s="48"/>
      <c r="DO1606" s="48"/>
      <c r="DP1606" s="48"/>
      <c r="DQ1606" s="48"/>
      <c r="DR1606" s="48"/>
      <c r="DS1606" s="48"/>
      <c r="DT1606" s="48"/>
      <c r="DU1606" s="48"/>
      <c r="DV1606" s="48"/>
      <c r="DW1606" s="48"/>
      <c r="DX1606" s="48"/>
      <c r="DY1606" s="48"/>
      <c r="DZ1606" s="48"/>
      <c r="EA1606" s="48"/>
      <c r="EB1606" s="48"/>
      <c r="EC1606" s="48"/>
      <c r="ED1606" s="48"/>
      <c r="EE1606" s="48"/>
      <c r="EF1606" s="48"/>
      <c r="EG1606" s="48"/>
      <c r="EH1606" s="48"/>
      <c r="EI1606" s="48"/>
      <c r="EJ1606" s="48"/>
      <c r="EK1606" s="48"/>
      <c r="EL1606" s="48"/>
      <c r="ET1606" s="33" t="s">
        <v>2184</v>
      </c>
      <c r="EU1606" s="33" t="s">
        <v>2182</v>
      </c>
    </row>
    <row r="1607" spans="1:151" ht="12" hidden="1" customHeight="1">
      <c r="A1607" s="48"/>
      <c r="B1607" s="60"/>
      <c r="C1607" s="48"/>
      <c r="D1607" s="60"/>
      <c r="E1607" s="60"/>
      <c r="F1607" s="60"/>
      <c r="G1607" s="60"/>
      <c r="H1607" s="60"/>
      <c r="I1607" s="60"/>
      <c r="J1607" s="60"/>
      <c r="K1607" s="60"/>
      <c r="L1607" s="60"/>
      <c r="M1607" s="48"/>
      <c r="N1607" s="48"/>
      <c r="O1607" s="48"/>
      <c r="P1607" s="48"/>
      <c r="Q1607" s="48"/>
      <c r="R1607" s="48"/>
      <c r="S1607" s="48"/>
      <c r="T1607" s="48"/>
      <c r="U1607" s="48"/>
      <c r="V1607" s="48"/>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158"/>
      <c r="BJ1607" s="158"/>
      <c r="BK1607" s="48"/>
      <c r="BL1607" s="307"/>
      <c r="BM1607" s="48"/>
      <c r="BN1607" s="48"/>
      <c r="BO1607" s="48"/>
      <c r="BP1607" s="48"/>
      <c r="BQ1607" s="48"/>
      <c r="BR1607" s="48"/>
      <c r="BS1607" s="48"/>
      <c r="BT1607" s="48"/>
      <c r="BU1607" s="48"/>
      <c r="BV1607" s="48"/>
      <c r="BW1607" s="48"/>
      <c r="BX1607" s="48"/>
      <c r="BY1607" s="48"/>
      <c r="BZ1607" s="328"/>
      <c r="CA1607" s="48"/>
      <c r="CB1607" s="48"/>
      <c r="CC1607" s="48"/>
      <c r="CD1607" s="48"/>
      <c r="CE1607" s="48"/>
      <c r="CF1607" s="48"/>
      <c r="CG1607" s="48"/>
      <c r="CH1607" s="48"/>
      <c r="CI1607" s="48"/>
      <c r="CJ1607" s="48"/>
      <c r="CK1607" s="48"/>
      <c r="CL1607" s="48"/>
      <c r="CM1607" s="48"/>
      <c r="CN1607" s="48"/>
      <c r="CO1607" s="48"/>
      <c r="CP1607" s="48"/>
      <c r="CQ1607" s="48"/>
      <c r="CR1607" s="48"/>
      <c r="CS1607" s="48"/>
      <c r="CT1607" s="48"/>
      <c r="CU1607" s="48"/>
      <c r="CV1607" s="48"/>
      <c r="CW1607" s="48"/>
      <c r="CX1607" s="48"/>
      <c r="CY1607" s="48"/>
      <c r="CZ1607" s="48"/>
      <c r="DA1607" s="48"/>
      <c r="DB1607" s="48"/>
      <c r="DC1607" s="48"/>
      <c r="DD1607" s="48"/>
      <c r="DE1607" s="48"/>
      <c r="DF1607" s="48"/>
      <c r="DG1607" s="48"/>
      <c r="DH1607" s="48"/>
      <c r="DI1607" s="48"/>
      <c r="DJ1607" s="48"/>
      <c r="DK1607" s="48"/>
      <c r="DL1607" s="48"/>
      <c r="DM1607" s="48"/>
      <c r="DN1607" s="48"/>
      <c r="DO1607" s="48"/>
      <c r="DP1607" s="48"/>
      <c r="DQ1607" s="48"/>
      <c r="DR1607" s="48"/>
      <c r="DS1607" s="48"/>
      <c r="DT1607" s="48"/>
      <c r="DU1607" s="48"/>
      <c r="DV1607" s="48"/>
      <c r="DW1607" s="48"/>
      <c r="DX1607" s="48"/>
      <c r="DY1607" s="48"/>
      <c r="DZ1607" s="48"/>
      <c r="EA1607" s="48"/>
      <c r="EB1607" s="48"/>
      <c r="EC1607" s="48"/>
      <c r="ED1607" s="48"/>
      <c r="EE1607" s="48"/>
      <c r="EF1607" s="48"/>
      <c r="EG1607" s="48"/>
      <c r="EH1607" s="48"/>
      <c r="EI1607" s="48"/>
      <c r="EJ1607" s="48"/>
      <c r="EK1607" s="48"/>
      <c r="EL1607" s="48"/>
      <c r="ET1607" s="33" t="s">
        <v>2185</v>
      </c>
      <c r="EU1607" s="33" t="s">
        <v>2183</v>
      </c>
    </row>
    <row r="1608" spans="1:151" ht="12" hidden="1" customHeight="1">
      <c r="A1608" s="48"/>
      <c r="B1608" s="60"/>
      <c r="C1608" s="48"/>
      <c r="D1608" s="60"/>
      <c r="E1608" s="60"/>
      <c r="F1608" s="60"/>
      <c r="G1608" s="60"/>
      <c r="H1608" s="60"/>
      <c r="I1608" s="60"/>
      <c r="J1608" s="60"/>
      <c r="K1608" s="60"/>
      <c r="L1608" s="60"/>
      <c r="M1608" s="48"/>
      <c r="N1608" s="48"/>
      <c r="O1608" s="48"/>
      <c r="P1608" s="48"/>
      <c r="Q1608" s="48"/>
      <c r="R1608" s="48"/>
      <c r="S1608" s="48"/>
      <c r="T1608" s="48"/>
      <c r="U1608" s="48"/>
      <c r="V1608" s="48"/>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158"/>
      <c r="BJ1608" s="158"/>
      <c r="BK1608" s="48"/>
      <c r="BL1608" s="307"/>
      <c r="BM1608" s="48"/>
      <c r="BN1608" s="48"/>
      <c r="BO1608" s="48"/>
      <c r="BP1608" s="48"/>
      <c r="BQ1608" s="48"/>
      <c r="BR1608" s="48"/>
      <c r="BS1608" s="48"/>
      <c r="BT1608" s="48"/>
      <c r="BU1608" s="48"/>
      <c r="BV1608" s="48"/>
      <c r="BW1608" s="48"/>
      <c r="BX1608" s="48"/>
      <c r="BY1608" s="48"/>
      <c r="BZ1608" s="328"/>
      <c r="CA1608" s="48"/>
      <c r="CB1608" s="48"/>
      <c r="CC1608" s="48"/>
      <c r="CD1608" s="48"/>
      <c r="CE1608" s="48"/>
      <c r="CF1608" s="48"/>
      <c r="CG1608" s="48"/>
      <c r="CH1608" s="48"/>
      <c r="CI1608" s="48"/>
      <c r="CJ1608" s="48"/>
      <c r="CK1608" s="48"/>
      <c r="CL1608" s="48"/>
      <c r="CM1608" s="48"/>
      <c r="CN1608" s="48"/>
      <c r="CO1608" s="48"/>
      <c r="CP1608" s="48"/>
      <c r="CQ1608" s="48"/>
      <c r="CR1608" s="48"/>
      <c r="CS1608" s="48"/>
      <c r="CT1608" s="48"/>
      <c r="CU1608" s="48"/>
      <c r="CV1608" s="48"/>
      <c r="CW1608" s="48"/>
      <c r="CX1608" s="48"/>
      <c r="CY1608" s="48"/>
      <c r="CZ1608" s="48"/>
      <c r="DA1608" s="48"/>
      <c r="DB1608" s="48"/>
      <c r="DC1608" s="48"/>
      <c r="DD1608" s="48"/>
      <c r="DE1608" s="48"/>
      <c r="DF1608" s="48"/>
      <c r="DG1608" s="48"/>
      <c r="DH1608" s="48"/>
      <c r="DI1608" s="48"/>
      <c r="DJ1608" s="48"/>
      <c r="DK1608" s="48"/>
      <c r="DL1608" s="48"/>
      <c r="DM1608" s="48"/>
      <c r="DN1608" s="48"/>
      <c r="DO1608" s="48"/>
      <c r="DP1608" s="48"/>
      <c r="DQ1608" s="48"/>
      <c r="DR1608" s="48"/>
      <c r="DS1608" s="48"/>
      <c r="DT1608" s="48"/>
      <c r="DU1608" s="48"/>
      <c r="DV1608" s="48"/>
      <c r="DW1608" s="48"/>
      <c r="DX1608" s="48"/>
      <c r="DY1608" s="48"/>
      <c r="DZ1608" s="48"/>
      <c r="EA1608" s="48"/>
      <c r="EB1608" s="48"/>
      <c r="EC1608" s="48"/>
      <c r="ED1608" s="48"/>
      <c r="EE1608" s="48"/>
      <c r="EF1608" s="48"/>
      <c r="EG1608" s="48"/>
      <c r="EH1608" s="48"/>
      <c r="EI1608" s="48"/>
      <c r="EJ1608" s="48"/>
      <c r="EK1608" s="48"/>
      <c r="EL1608" s="48"/>
      <c r="ET1608" s="33" t="s">
        <v>2186</v>
      </c>
      <c r="EU1608" s="33" t="s">
        <v>2184</v>
      </c>
    </row>
    <row r="1609" spans="1:151" ht="12" hidden="1" customHeight="1">
      <c r="A1609" s="48"/>
      <c r="B1609" s="60"/>
      <c r="C1609" s="48"/>
      <c r="D1609" s="60"/>
      <c r="E1609" s="60"/>
      <c r="F1609" s="60"/>
      <c r="G1609" s="60"/>
      <c r="H1609" s="60"/>
      <c r="I1609" s="60"/>
      <c r="J1609" s="60"/>
      <c r="K1609" s="60"/>
      <c r="L1609" s="60"/>
      <c r="M1609" s="48"/>
      <c r="N1609" s="48"/>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158"/>
      <c r="BJ1609" s="158"/>
      <c r="BK1609" s="48"/>
      <c r="BL1609" s="307"/>
      <c r="BM1609" s="48"/>
      <c r="BN1609" s="48"/>
      <c r="BO1609" s="48"/>
      <c r="BP1609" s="48"/>
      <c r="BQ1609" s="48"/>
      <c r="BR1609" s="48"/>
      <c r="BS1609" s="48"/>
      <c r="BT1609" s="48"/>
      <c r="BU1609" s="48"/>
      <c r="BV1609" s="48"/>
      <c r="BW1609" s="48"/>
      <c r="BX1609" s="48"/>
      <c r="BY1609" s="48"/>
      <c r="BZ1609" s="328"/>
      <c r="CA1609" s="48"/>
      <c r="CB1609" s="48"/>
      <c r="CC1609" s="48"/>
      <c r="CD1609" s="48"/>
      <c r="CE1609" s="48"/>
      <c r="CF1609" s="48"/>
      <c r="CG1609" s="48"/>
      <c r="CH1609" s="48"/>
      <c r="CI1609" s="48"/>
      <c r="CJ1609" s="48"/>
      <c r="CK1609" s="48"/>
      <c r="CL1609" s="48"/>
      <c r="CM1609" s="48"/>
      <c r="CN1609" s="48"/>
      <c r="CO1609" s="48"/>
      <c r="CP1609" s="48"/>
      <c r="CQ1609" s="48"/>
      <c r="CR1609" s="48"/>
      <c r="CS1609" s="48"/>
      <c r="CT1609" s="48"/>
      <c r="CU1609" s="48"/>
      <c r="CV1609" s="48"/>
      <c r="CW1609" s="48"/>
      <c r="CX1609" s="48"/>
      <c r="CY1609" s="48"/>
      <c r="CZ1609" s="48"/>
      <c r="DA1609" s="48"/>
      <c r="DB1609" s="48"/>
      <c r="DC1609" s="48"/>
      <c r="DD1609" s="48"/>
      <c r="DE1609" s="48"/>
      <c r="DF1609" s="48"/>
      <c r="DG1609" s="48"/>
      <c r="DH1609" s="48"/>
      <c r="DI1609" s="48"/>
      <c r="DJ1609" s="48"/>
      <c r="DK1609" s="48"/>
      <c r="DL1609" s="48"/>
      <c r="DM1609" s="48"/>
      <c r="DN1609" s="48"/>
      <c r="DO1609" s="48"/>
      <c r="DP1609" s="48"/>
      <c r="DQ1609" s="48"/>
      <c r="DR1609" s="48"/>
      <c r="DS1609" s="48"/>
      <c r="DT1609" s="48"/>
      <c r="DU1609" s="48"/>
      <c r="DV1609" s="48"/>
      <c r="DW1609" s="48"/>
      <c r="DX1609" s="48"/>
      <c r="DY1609" s="48"/>
      <c r="DZ1609" s="48"/>
      <c r="EA1609" s="48"/>
      <c r="EB1609" s="48"/>
      <c r="EC1609" s="48"/>
      <c r="ED1609" s="48"/>
      <c r="EE1609" s="48"/>
      <c r="EF1609" s="48"/>
      <c r="EG1609" s="48"/>
      <c r="EH1609" s="48"/>
      <c r="EI1609" s="48"/>
      <c r="EJ1609" s="48"/>
      <c r="EK1609" s="48"/>
      <c r="EL1609" s="48"/>
      <c r="ET1609" s="33" t="s">
        <v>2187</v>
      </c>
      <c r="EU1609" s="33" t="s">
        <v>2185</v>
      </c>
    </row>
    <row r="1610" spans="1:151" ht="12" hidden="1" customHeight="1">
      <c r="A1610" s="48"/>
      <c r="B1610" s="60"/>
      <c r="C1610" s="48"/>
      <c r="D1610" s="60"/>
      <c r="E1610" s="60"/>
      <c r="F1610" s="60"/>
      <c r="G1610" s="60"/>
      <c r="H1610" s="60"/>
      <c r="I1610" s="60"/>
      <c r="J1610" s="60"/>
      <c r="K1610" s="60"/>
      <c r="L1610" s="60"/>
      <c r="M1610" s="48"/>
      <c r="N1610" s="48"/>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158"/>
      <c r="BJ1610" s="158"/>
      <c r="BK1610" s="48"/>
      <c r="BL1610" s="307"/>
      <c r="BM1610" s="48"/>
      <c r="BN1610" s="48"/>
      <c r="BO1610" s="48"/>
      <c r="BP1610" s="48"/>
      <c r="BQ1610" s="48"/>
      <c r="BR1610" s="48"/>
      <c r="BS1610" s="48"/>
      <c r="BT1610" s="48"/>
      <c r="BU1610" s="48"/>
      <c r="BV1610" s="48"/>
      <c r="BW1610" s="48"/>
      <c r="BX1610" s="48"/>
      <c r="BY1610" s="48"/>
      <c r="BZ1610" s="328"/>
      <c r="CA1610" s="48"/>
      <c r="CB1610" s="48"/>
      <c r="CC1610" s="48"/>
      <c r="CD1610" s="48"/>
      <c r="CE1610" s="48"/>
      <c r="CF1610" s="48"/>
      <c r="CG1610" s="48"/>
      <c r="CH1610" s="48"/>
      <c r="CI1610" s="48"/>
      <c r="CJ1610" s="48"/>
      <c r="CK1610" s="48"/>
      <c r="CL1610" s="48"/>
      <c r="CM1610" s="48"/>
      <c r="CN1610" s="48"/>
      <c r="CO1610" s="48"/>
      <c r="CP1610" s="48"/>
      <c r="CQ1610" s="48"/>
      <c r="CR1610" s="48"/>
      <c r="CS1610" s="48"/>
      <c r="CT1610" s="48"/>
      <c r="CU1610" s="48"/>
      <c r="CV1610" s="48"/>
      <c r="CW1610" s="48"/>
      <c r="CX1610" s="48"/>
      <c r="CY1610" s="48"/>
      <c r="CZ1610" s="48"/>
      <c r="DA1610" s="48"/>
      <c r="DB1610" s="48"/>
      <c r="DC1610" s="48"/>
      <c r="DD1610" s="48"/>
      <c r="DE1610" s="48"/>
      <c r="DF1610" s="48"/>
      <c r="DG1610" s="48"/>
      <c r="DH1610" s="48"/>
      <c r="DI1610" s="48"/>
      <c r="DJ1610" s="48"/>
      <c r="DK1610" s="48"/>
      <c r="DL1610" s="48"/>
      <c r="DM1610" s="48"/>
      <c r="DN1610" s="48"/>
      <c r="DO1610" s="48"/>
      <c r="DP1610" s="48"/>
      <c r="DQ1610" s="48"/>
      <c r="DR1610" s="48"/>
      <c r="DS1610" s="48"/>
      <c r="DT1610" s="48"/>
      <c r="DU1610" s="48"/>
      <c r="DV1610" s="48"/>
      <c r="DW1610" s="48"/>
      <c r="DX1610" s="48"/>
      <c r="DY1610" s="48"/>
      <c r="DZ1610" s="48"/>
      <c r="EA1610" s="48"/>
      <c r="EB1610" s="48"/>
      <c r="EC1610" s="48"/>
      <c r="ED1610" s="48"/>
      <c r="EE1610" s="48"/>
      <c r="EF1610" s="48"/>
      <c r="EG1610" s="48"/>
      <c r="EH1610" s="48"/>
      <c r="EI1610" s="48"/>
      <c r="EJ1610" s="48"/>
      <c r="EK1610" s="48"/>
      <c r="EL1610" s="48"/>
      <c r="ET1610" s="33" t="s">
        <v>2188</v>
      </c>
      <c r="EU1610" s="33" t="s">
        <v>2186</v>
      </c>
    </row>
    <row r="1611" spans="1:151" ht="12" hidden="1" customHeight="1">
      <c r="A1611" s="48"/>
      <c r="B1611" s="60"/>
      <c r="C1611" s="48"/>
      <c r="D1611" s="60"/>
      <c r="E1611" s="60"/>
      <c r="F1611" s="60"/>
      <c r="G1611" s="60"/>
      <c r="H1611" s="60"/>
      <c r="I1611" s="60"/>
      <c r="J1611" s="60"/>
      <c r="K1611" s="60"/>
      <c r="L1611" s="60"/>
      <c r="M1611" s="48"/>
      <c r="N1611" s="48"/>
      <c r="O1611" s="48"/>
      <c r="P1611" s="48"/>
      <c r="Q1611" s="48"/>
      <c r="R1611" s="48"/>
      <c r="S1611" s="48"/>
      <c r="T1611" s="48"/>
      <c r="U1611" s="48"/>
      <c r="V1611" s="48"/>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158"/>
      <c r="BJ1611" s="158"/>
      <c r="BK1611" s="48"/>
      <c r="BL1611" s="307"/>
      <c r="BM1611" s="48"/>
      <c r="BN1611" s="48"/>
      <c r="BO1611" s="48"/>
      <c r="BP1611" s="48"/>
      <c r="BQ1611" s="48"/>
      <c r="BR1611" s="48"/>
      <c r="BS1611" s="48"/>
      <c r="BT1611" s="48"/>
      <c r="BU1611" s="48"/>
      <c r="BV1611" s="48"/>
      <c r="BW1611" s="48"/>
      <c r="BX1611" s="48"/>
      <c r="BY1611" s="48"/>
      <c r="BZ1611" s="328"/>
      <c r="CA1611" s="48"/>
      <c r="CB1611" s="48"/>
      <c r="CC1611" s="48"/>
      <c r="CD1611" s="48"/>
      <c r="CE1611" s="48"/>
      <c r="CF1611" s="48"/>
      <c r="CG1611" s="48"/>
      <c r="CH1611" s="48"/>
      <c r="CI1611" s="48"/>
      <c r="CJ1611" s="48"/>
      <c r="CK1611" s="48"/>
      <c r="CL1611" s="48"/>
      <c r="CM1611" s="48"/>
      <c r="CN1611" s="48"/>
      <c r="CO1611" s="48"/>
      <c r="CP1611" s="48"/>
      <c r="CQ1611" s="48"/>
      <c r="CR1611" s="48"/>
      <c r="CS1611" s="48"/>
      <c r="CT1611" s="48"/>
      <c r="CU1611" s="48"/>
      <c r="CV1611" s="48"/>
      <c r="CW1611" s="48"/>
      <c r="CX1611" s="48"/>
      <c r="CY1611" s="48"/>
      <c r="CZ1611" s="48"/>
      <c r="DA1611" s="48"/>
      <c r="DB1611" s="48"/>
      <c r="DC1611" s="48"/>
      <c r="DD1611" s="48"/>
      <c r="DE1611" s="48"/>
      <c r="DF1611" s="48"/>
      <c r="DG1611" s="48"/>
      <c r="DH1611" s="48"/>
      <c r="DI1611" s="48"/>
      <c r="DJ1611" s="48"/>
      <c r="DK1611" s="48"/>
      <c r="DL1611" s="48"/>
      <c r="DM1611" s="48"/>
      <c r="DN1611" s="48"/>
      <c r="DO1611" s="48"/>
      <c r="DP1611" s="48"/>
      <c r="DQ1611" s="48"/>
      <c r="DR1611" s="48"/>
      <c r="DS1611" s="48"/>
      <c r="DT1611" s="48"/>
      <c r="DU1611" s="48"/>
      <c r="DV1611" s="48"/>
      <c r="DW1611" s="48"/>
      <c r="DX1611" s="48"/>
      <c r="DY1611" s="48"/>
      <c r="DZ1611" s="48"/>
      <c r="EA1611" s="48"/>
      <c r="EB1611" s="48"/>
      <c r="EC1611" s="48"/>
      <c r="ED1611" s="48"/>
      <c r="EE1611" s="48"/>
      <c r="EF1611" s="48"/>
      <c r="EG1611" s="48"/>
      <c r="EH1611" s="48"/>
      <c r="EI1611" s="48"/>
      <c r="EJ1611" s="48"/>
      <c r="EK1611" s="48"/>
      <c r="EL1611" s="48"/>
      <c r="ET1611" s="33" t="s">
        <v>2189</v>
      </c>
      <c r="EU1611" s="33" t="s">
        <v>2187</v>
      </c>
    </row>
    <row r="1612" spans="1:151" ht="12" hidden="1" customHeight="1">
      <c r="A1612" s="48"/>
      <c r="B1612" s="60"/>
      <c r="C1612" s="48"/>
      <c r="D1612" s="60"/>
      <c r="E1612" s="60"/>
      <c r="F1612" s="60"/>
      <c r="G1612" s="60"/>
      <c r="H1612" s="60"/>
      <c r="I1612" s="60"/>
      <c r="J1612" s="60"/>
      <c r="K1612" s="60"/>
      <c r="L1612" s="60"/>
      <c r="M1612" s="48"/>
      <c r="N1612" s="48"/>
      <c r="O1612" s="48"/>
      <c r="P1612" s="48"/>
      <c r="Q1612" s="48"/>
      <c r="R1612" s="48"/>
      <c r="S1612" s="48"/>
      <c r="T1612" s="48"/>
      <c r="U1612" s="48"/>
      <c r="V1612" s="48"/>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158"/>
      <c r="BJ1612" s="158"/>
      <c r="BK1612" s="48"/>
      <c r="BL1612" s="307"/>
      <c r="BM1612" s="48"/>
      <c r="BN1612" s="48"/>
      <c r="BO1612" s="48"/>
      <c r="BP1612" s="48"/>
      <c r="BQ1612" s="48"/>
      <c r="BR1612" s="48"/>
      <c r="BS1612" s="48"/>
      <c r="BT1612" s="48"/>
      <c r="BU1612" s="48"/>
      <c r="BV1612" s="48"/>
      <c r="BW1612" s="48"/>
      <c r="BX1612" s="48"/>
      <c r="BY1612" s="48"/>
      <c r="BZ1612" s="328"/>
      <c r="CA1612" s="48"/>
      <c r="CB1612" s="48"/>
      <c r="CC1612" s="48"/>
      <c r="CD1612" s="48"/>
      <c r="CE1612" s="48"/>
      <c r="CF1612" s="48"/>
      <c r="CG1612" s="48"/>
      <c r="CH1612" s="48"/>
      <c r="CI1612" s="48"/>
      <c r="CJ1612" s="48"/>
      <c r="CK1612" s="48"/>
      <c r="CL1612" s="48"/>
      <c r="CM1612" s="48"/>
      <c r="CN1612" s="48"/>
      <c r="CO1612" s="48"/>
      <c r="CP1612" s="48"/>
      <c r="CQ1612" s="48"/>
      <c r="CR1612" s="48"/>
      <c r="CS1612" s="48"/>
      <c r="CT1612" s="48"/>
      <c r="CU1612" s="48"/>
      <c r="CV1612" s="48"/>
      <c r="CW1612" s="48"/>
      <c r="CX1612" s="48"/>
      <c r="CY1612" s="48"/>
      <c r="CZ1612" s="48"/>
      <c r="DA1612" s="48"/>
      <c r="DB1612" s="48"/>
      <c r="DC1612" s="48"/>
      <c r="DD1612" s="48"/>
      <c r="DE1612" s="48"/>
      <c r="DF1612" s="48"/>
      <c r="DG1612" s="48"/>
      <c r="DH1612" s="48"/>
      <c r="DI1612" s="48"/>
      <c r="DJ1612" s="48"/>
      <c r="DK1612" s="48"/>
      <c r="DL1612" s="48"/>
      <c r="DM1612" s="48"/>
      <c r="DN1612" s="48"/>
      <c r="DO1612" s="48"/>
      <c r="DP1612" s="48"/>
      <c r="DQ1612" s="48"/>
      <c r="DR1612" s="48"/>
      <c r="DS1612" s="48"/>
      <c r="DT1612" s="48"/>
      <c r="DU1612" s="48"/>
      <c r="DV1612" s="48"/>
      <c r="DW1612" s="48"/>
      <c r="DX1612" s="48"/>
      <c r="DY1612" s="48"/>
      <c r="DZ1612" s="48"/>
      <c r="EA1612" s="48"/>
      <c r="EB1612" s="48"/>
      <c r="EC1612" s="48"/>
      <c r="ED1612" s="48"/>
      <c r="EE1612" s="48"/>
      <c r="EF1612" s="48"/>
      <c r="EG1612" s="48"/>
      <c r="EH1612" s="48"/>
      <c r="EI1612" s="48"/>
      <c r="EJ1612" s="48"/>
      <c r="EK1612" s="48"/>
      <c r="EL1612" s="48"/>
      <c r="ET1612" s="33" t="s">
        <v>2190</v>
      </c>
      <c r="EU1612" s="33" t="s">
        <v>2188</v>
      </c>
    </row>
    <row r="1613" spans="1:151" ht="12" hidden="1" customHeight="1">
      <c r="A1613" s="48"/>
      <c r="B1613" s="60"/>
      <c r="C1613" s="48"/>
      <c r="D1613" s="60"/>
      <c r="E1613" s="60"/>
      <c r="F1613" s="60"/>
      <c r="G1613" s="60"/>
      <c r="H1613" s="60"/>
      <c r="I1613" s="60"/>
      <c r="J1613" s="60"/>
      <c r="K1613" s="60"/>
      <c r="L1613" s="60"/>
      <c r="M1613" s="48"/>
      <c r="N1613" s="48"/>
      <c r="O1613" s="48"/>
      <c r="P1613" s="48"/>
      <c r="Q1613" s="48"/>
      <c r="R1613" s="48"/>
      <c r="S1613" s="48"/>
      <c r="T1613" s="48"/>
      <c r="U1613" s="48"/>
      <c r="V1613" s="48"/>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158"/>
      <c r="BJ1613" s="158"/>
      <c r="BK1613" s="48"/>
      <c r="BL1613" s="307"/>
      <c r="BM1613" s="48"/>
      <c r="BN1613" s="48"/>
      <c r="BO1613" s="48"/>
      <c r="BP1613" s="48"/>
      <c r="BQ1613" s="48"/>
      <c r="BR1613" s="48"/>
      <c r="BS1613" s="48"/>
      <c r="BT1613" s="48"/>
      <c r="BU1613" s="48"/>
      <c r="BV1613" s="48"/>
      <c r="BW1613" s="48"/>
      <c r="BX1613" s="48"/>
      <c r="BY1613" s="48"/>
      <c r="BZ1613" s="328"/>
      <c r="CA1613" s="48"/>
      <c r="CB1613" s="48"/>
      <c r="CC1613" s="48"/>
      <c r="CD1613" s="48"/>
      <c r="CE1613" s="48"/>
      <c r="CF1613" s="48"/>
      <c r="CG1613" s="48"/>
      <c r="CH1613" s="48"/>
      <c r="CI1613" s="48"/>
      <c r="CJ1613" s="48"/>
      <c r="CK1613" s="48"/>
      <c r="CL1613" s="48"/>
      <c r="CM1613" s="48"/>
      <c r="CN1613" s="48"/>
      <c r="CO1613" s="48"/>
      <c r="CP1613" s="48"/>
      <c r="CQ1613" s="48"/>
      <c r="CR1613" s="48"/>
      <c r="CS1613" s="48"/>
      <c r="CT1613" s="48"/>
      <c r="CU1613" s="48"/>
      <c r="CV1613" s="48"/>
      <c r="CW1613" s="48"/>
      <c r="CX1613" s="48"/>
      <c r="CY1613" s="48"/>
      <c r="CZ1613" s="48"/>
      <c r="DA1613" s="48"/>
      <c r="DB1613" s="48"/>
      <c r="DC1613" s="48"/>
      <c r="DD1613" s="48"/>
      <c r="DE1613" s="48"/>
      <c r="DF1613" s="48"/>
      <c r="DG1613" s="48"/>
      <c r="DH1613" s="48"/>
      <c r="DI1613" s="48"/>
      <c r="DJ1613" s="48"/>
      <c r="DK1613" s="48"/>
      <c r="DL1613" s="48"/>
      <c r="DM1613" s="48"/>
      <c r="DN1613" s="48"/>
      <c r="DO1613" s="48"/>
      <c r="DP1613" s="48"/>
      <c r="DQ1613" s="48"/>
      <c r="DR1613" s="48"/>
      <c r="DS1613" s="48"/>
      <c r="DT1613" s="48"/>
      <c r="DU1613" s="48"/>
      <c r="DV1613" s="48"/>
      <c r="DW1613" s="48"/>
      <c r="DX1613" s="48"/>
      <c r="DY1613" s="48"/>
      <c r="DZ1613" s="48"/>
      <c r="EA1613" s="48"/>
      <c r="EB1613" s="48"/>
      <c r="EC1613" s="48"/>
      <c r="ED1613" s="48"/>
      <c r="EE1613" s="48"/>
      <c r="EF1613" s="48"/>
      <c r="EG1613" s="48"/>
      <c r="EH1613" s="48"/>
      <c r="EI1613" s="48"/>
      <c r="EJ1613" s="48"/>
      <c r="EK1613" s="48"/>
      <c r="EL1613" s="48"/>
      <c r="ET1613" s="33" t="s">
        <v>2191</v>
      </c>
      <c r="EU1613" s="33" t="s">
        <v>2189</v>
      </c>
    </row>
    <row r="1614" spans="1:151" ht="12" hidden="1" customHeight="1">
      <c r="A1614" s="48"/>
      <c r="B1614" s="60"/>
      <c r="C1614" s="48"/>
      <c r="D1614" s="60"/>
      <c r="E1614" s="60"/>
      <c r="F1614" s="60"/>
      <c r="G1614" s="60"/>
      <c r="H1614" s="60"/>
      <c r="I1614" s="60"/>
      <c r="J1614" s="60"/>
      <c r="K1614" s="60"/>
      <c r="L1614" s="60"/>
      <c r="M1614" s="48"/>
      <c r="N1614" s="48"/>
      <c r="O1614" s="48"/>
      <c r="P1614" s="48"/>
      <c r="Q1614" s="48"/>
      <c r="R1614" s="48"/>
      <c r="S1614" s="48"/>
      <c r="T1614" s="48"/>
      <c r="U1614" s="48"/>
      <c r="V1614" s="48"/>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158"/>
      <c r="BJ1614" s="158"/>
      <c r="BK1614" s="48"/>
      <c r="BL1614" s="307"/>
      <c r="BM1614" s="48"/>
      <c r="BN1614" s="48"/>
      <c r="BO1614" s="48"/>
      <c r="BP1614" s="48"/>
      <c r="BQ1614" s="48"/>
      <c r="BR1614" s="48"/>
      <c r="BS1614" s="48"/>
      <c r="BT1614" s="48"/>
      <c r="BU1614" s="48"/>
      <c r="BV1614" s="48"/>
      <c r="BW1614" s="48"/>
      <c r="BX1614" s="48"/>
      <c r="BY1614" s="48"/>
      <c r="BZ1614" s="328"/>
      <c r="CA1614" s="48"/>
      <c r="CB1614" s="48"/>
      <c r="CC1614" s="48"/>
      <c r="CD1614" s="48"/>
      <c r="CE1614" s="48"/>
      <c r="CF1614" s="48"/>
      <c r="CG1614" s="48"/>
      <c r="CH1614" s="48"/>
      <c r="CI1614" s="48"/>
      <c r="CJ1614" s="48"/>
      <c r="CK1614" s="48"/>
      <c r="CL1614" s="48"/>
      <c r="CM1614" s="48"/>
      <c r="CN1614" s="48"/>
      <c r="CO1614" s="48"/>
      <c r="CP1614" s="48"/>
      <c r="CQ1614" s="48"/>
      <c r="CR1614" s="48"/>
      <c r="CS1614" s="48"/>
      <c r="CT1614" s="48"/>
      <c r="CU1614" s="48"/>
      <c r="CV1614" s="48"/>
      <c r="CW1614" s="48"/>
      <c r="CX1614" s="48"/>
      <c r="CY1614" s="48"/>
      <c r="CZ1614" s="48"/>
      <c r="DA1614" s="48"/>
      <c r="DB1614" s="48"/>
      <c r="DC1614" s="48"/>
      <c r="DD1614" s="48"/>
      <c r="DE1614" s="48"/>
      <c r="DF1614" s="48"/>
      <c r="DG1614" s="48"/>
      <c r="DH1614" s="48"/>
      <c r="DI1614" s="48"/>
      <c r="DJ1614" s="48"/>
      <c r="DK1614" s="48"/>
      <c r="DL1614" s="48"/>
      <c r="DM1614" s="48"/>
      <c r="DN1614" s="48"/>
      <c r="DO1614" s="48"/>
      <c r="DP1614" s="48"/>
      <c r="DQ1614" s="48"/>
      <c r="DR1614" s="48"/>
      <c r="DS1614" s="48"/>
      <c r="DT1614" s="48"/>
      <c r="DU1614" s="48"/>
      <c r="DV1614" s="48"/>
      <c r="DW1614" s="48"/>
      <c r="DX1614" s="48"/>
      <c r="DY1614" s="48"/>
      <c r="DZ1614" s="48"/>
      <c r="EA1614" s="48"/>
      <c r="EB1614" s="48"/>
      <c r="EC1614" s="48"/>
      <c r="ED1614" s="48"/>
      <c r="EE1614" s="48"/>
      <c r="EF1614" s="48"/>
      <c r="EG1614" s="48"/>
      <c r="EH1614" s="48"/>
      <c r="EI1614" s="48"/>
      <c r="EJ1614" s="48"/>
      <c r="EK1614" s="48"/>
      <c r="EL1614" s="48"/>
      <c r="ET1614" s="33" t="s">
        <v>2192</v>
      </c>
      <c r="EU1614" s="33" t="s">
        <v>2190</v>
      </c>
    </row>
    <row r="1615" spans="1:151" ht="12" hidden="1" customHeight="1">
      <c r="A1615" s="48"/>
      <c r="B1615" s="60"/>
      <c r="C1615" s="48"/>
      <c r="D1615" s="60"/>
      <c r="E1615" s="60"/>
      <c r="F1615" s="60"/>
      <c r="G1615" s="60"/>
      <c r="H1615" s="60"/>
      <c r="I1615" s="60"/>
      <c r="J1615" s="60"/>
      <c r="K1615" s="60"/>
      <c r="L1615" s="60"/>
      <c r="M1615" s="48"/>
      <c r="N1615" s="48"/>
      <c r="O1615" s="48"/>
      <c r="P1615" s="48"/>
      <c r="Q1615" s="48"/>
      <c r="R1615" s="48"/>
      <c r="S1615" s="48"/>
      <c r="T1615" s="48"/>
      <c r="U1615" s="48"/>
      <c r="V1615" s="48"/>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158"/>
      <c r="BJ1615" s="158"/>
      <c r="BK1615" s="48"/>
      <c r="BL1615" s="307"/>
      <c r="BM1615" s="48"/>
      <c r="BN1615" s="48"/>
      <c r="BO1615" s="48"/>
      <c r="BP1615" s="48"/>
      <c r="BQ1615" s="48"/>
      <c r="BR1615" s="48"/>
      <c r="BS1615" s="48"/>
      <c r="BT1615" s="48"/>
      <c r="BU1615" s="48"/>
      <c r="BV1615" s="48"/>
      <c r="BW1615" s="48"/>
      <c r="BX1615" s="48"/>
      <c r="BY1615" s="48"/>
      <c r="BZ1615" s="328"/>
      <c r="CA1615" s="48"/>
      <c r="CB1615" s="48"/>
      <c r="CC1615" s="48"/>
      <c r="CD1615" s="48"/>
      <c r="CE1615" s="48"/>
      <c r="CF1615" s="48"/>
      <c r="CG1615" s="48"/>
      <c r="CH1615" s="48"/>
      <c r="CI1615" s="48"/>
      <c r="CJ1615" s="48"/>
      <c r="CK1615" s="48"/>
      <c r="CL1615" s="48"/>
      <c r="CM1615" s="48"/>
      <c r="CN1615" s="48"/>
      <c r="CO1615" s="48"/>
      <c r="CP1615" s="48"/>
      <c r="CQ1615" s="48"/>
      <c r="CR1615" s="48"/>
      <c r="CS1615" s="48"/>
      <c r="CT1615" s="48"/>
      <c r="CU1615" s="48"/>
      <c r="CV1615" s="48"/>
      <c r="CW1615" s="48"/>
      <c r="CX1615" s="48"/>
      <c r="CY1615" s="48"/>
      <c r="CZ1615" s="48"/>
      <c r="DA1615" s="48"/>
      <c r="DB1615" s="48"/>
      <c r="DC1615" s="48"/>
      <c r="DD1615" s="48"/>
      <c r="DE1615" s="48"/>
      <c r="DF1615" s="48"/>
      <c r="DG1615" s="48"/>
      <c r="DH1615" s="48"/>
      <c r="DI1615" s="48"/>
      <c r="DJ1615" s="48"/>
      <c r="DK1615" s="48"/>
      <c r="DL1615" s="48"/>
      <c r="DM1615" s="48"/>
      <c r="DN1615" s="48"/>
      <c r="DO1615" s="48"/>
      <c r="DP1615" s="48"/>
      <c r="DQ1615" s="48"/>
      <c r="DR1615" s="48"/>
      <c r="DS1615" s="48"/>
      <c r="DT1615" s="48"/>
      <c r="DU1615" s="48"/>
      <c r="DV1615" s="48"/>
      <c r="DW1615" s="48"/>
      <c r="DX1615" s="48"/>
      <c r="DY1615" s="48"/>
      <c r="DZ1615" s="48"/>
      <c r="EA1615" s="48"/>
      <c r="EB1615" s="48"/>
      <c r="EC1615" s="48"/>
      <c r="ED1615" s="48"/>
      <c r="EE1615" s="48"/>
      <c r="EF1615" s="48"/>
      <c r="EG1615" s="48"/>
      <c r="EH1615" s="48"/>
      <c r="EI1615" s="48"/>
      <c r="EJ1615" s="48"/>
      <c r="EK1615" s="48"/>
      <c r="EL1615" s="48"/>
      <c r="ET1615" s="33" t="s">
        <v>2193</v>
      </c>
      <c r="EU1615" s="33" t="s">
        <v>2191</v>
      </c>
    </row>
    <row r="1616" spans="1:151" ht="12" hidden="1" customHeight="1">
      <c r="A1616" s="48"/>
      <c r="B1616" s="60"/>
      <c r="C1616" s="48"/>
      <c r="D1616" s="60"/>
      <c r="E1616" s="60"/>
      <c r="F1616" s="60"/>
      <c r="G1616" s="60"/>
      <c r="H1616" s="60"/>
      <c r="I1616" s="60"/>
      <c r="J1616" s="60"/>
      <c r="K1616" s="60"/>
      <c r="L1616" s="60"/>
      <c r="M1616" s="48"/>
      <c r="N1616" s="48"/>
      <c r="O1616" s="48"/>
      <c r="P1616" s="48"/>
      <c r="Q1616" s="48"/>
      <c r="R1616" s="48"/>
      <c r="S1616" s="48"/>
      <c r="T1616" s="48"/>
      <c r="U1616" s="48"/>
      <c r="V1616" s="48"/>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158"/>
      <c r="BJ1616" s="158"/>
      <c r="BK1616" s="48"/>
      <c r="BL1616" s="307"/>
      <c r="BM1616" s="48"/>
      <c r="BN1616" s="48"/>
      <c r="BO1616" s="48"/>
      <c r="BP1616" s="48"/>
      <c r="BQ1616" s="48"/>
      <c r="BR1616" s="48"/>
      <c r="BS1616" s="48"/>
      <c r="BT1616" s="48"/>
      <c r="BU1616" s="48"/>
      <c r="BV1616" s="48"/>
      <c r="BW1616" s="48"/>
      <c r="BX1616" s="48"/>
      <c r="BY1616" s="48"/>
      <c r="BZ1616" s="328"/>
      <c r="CA1616" s="48"/>
      <c r="CB1616" s="48"/>
      <c r="CC1616" s="48"/>
      <c r="CD1616" s="48"/>
      <c r="CE1616" s="48"/>
      <c r="CF1616" s="48"/>
      <c r="CG1616" s="48"/>
      <c r="CH1616" s="48"/>
      <c r="CI1616" s="48"/>
      <c r="CJ1616" s="48"/>
      <c r="CK1616" s="48"/>
      <c r="CL1616" s="48"/>
      <c r="CM1616" s="48"/>
      <c r="CN1616" s="48"/>
      <c r="CO1616" s="48"/>
      <c r="CP1616" s="48"/>
      <c r="CQ1616" s="48"/>
      <c r="CR1616" s="48"/>
      <c r="CS1616" s="48"/>
      <c r="CT1616" s="48"/>
      <c r="CU1616" s="48"/>
      <c r="CV1616" s="48"/>
      <c r="CW1616" s="48"/>
      <c r="CX1616" s="48"/>
      <c r="CY1616" s="48"/>
      <c r="CZ1616" s="48"/>
      <c r="DA1616" s="48"/>
      <c r="DB1616" s="48"/>
      <c r="DC1616" s="48"/>
      <c r="DD1616" s="48"/>
      <c r="DE1616" s="48"/>
      <c r="DF1616" s="48"/>
      <c r="DG1616" s="48"/>
      <c r="DH1616" s="48"/>
      <c r="DI1616" s="48"/>
      <c r="DJ1616" s="48"/>
      <c r="DK1616" s="48"/>
      <c r="DL1616" s="48"/>
      <c r="DM1616" s="48"/>
      <c r="DN1616" s="48"/>
      <c r="DO1616" s="48"/>
      <c r="DP1616" s="48"/>
      <c r="DQ1616" s="48"/>
      <c r="DR1616" s="48"/>
      <c r="DS1616" s="48"/>
      <c r="DT1616" s="48"/>
      <c r="DU1616" s="48"/>
      <c r="DV1616" s="48"/>
      <c r="DW1616" s="48"/>
      <c r="DX1616" s="48"/>
      <c r="DY1616" s="48"/>
      <c r="DZ1616" s="48"/>
      <c r="EA1616" s="48"/>
      <c r="EB1616" s="48"/>
      <c r="EC1616" s="48"/>
      <c r="ED1616" s="48"/>
      <c r="EE1616" s="48"/>
      <c r="EF1616" s="48"/>
      <c r="EG1616" s="48"/>
      <c r="EH1616" s="48"/>
      <c r="EI1616" s="48"/>
      <c r="EJ1616" s="48"/>
      <c r="EK1616" s="48"/>
      <c r="EL1616" s="48"/>
      <c r="ET1616" s="33" t="s">
        <v>2194</v>
      </c>
      <c r="EU1616" s="33" t="s">
        <v>2192</v>
      </c>
    </row>
    <row r="1617" spans="1:151" ht="12" hidden="1" customHeight="1">
      <c r="A1617" s="48"/>
      <c r="B1617" s="60"/>
      <c r="C1617" s="48"/>
      <c r="D1617" s="60"/>
      <c r="E1617" s="60"/>
      <c r="F1617" s="60"/>
      <c r="G1617" s="60"/>
      <c r="H1617" s="60"/>
      <c r="I1617" s="60"/>
      <c r="J1617" s="60"/>
      <c r="K1617" s="60"/>
      <c r="L1617" s="60"/>
      <c r="M1617" s="48"/>
      <c r="N1617" s="48"/>
      <c r="O1617" s="48"/>
      <c r="P1617" s="48"/>
      <c r="Q1617" s="48"/>
      <c r="R1617" s="48"/>
      <c r="S1617" s="48"/>
      <c r="T1617" s="48"/>
      <c r="U1617" s="48"/>
      <c r="V1617" s="48"/>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158"/>
      <c r="BJ1617" s="158"/>
      <c r="BK1617" s="48"/>
      <c r="BL1617" s="307"/>
      <c r="BM1617" s="48"/>
      <c r="BN1617" s="48"/>
      <c r="BO1617" s="48"/>
      <c r="BP1617" s="48"/>
      <c r="BQ1617" s="48"/>
      <c r="BR1617" s="48"/>
      <c r="BS1617" s="48"/>
      <c r="BT1617" s="48"/>
      <c r="BU1617" s="48"/>
      <c r="BV1617" s="48"/>
      <c r="BW1617" s="48"/>
      <c r="BX1617" s="48"/>
      <c r="BY1617" s="48"/>
      <c r="BZ1617" s="328"/>
      <c r="CA1617" s="48"/>
      <c r="CB1617" s="48"/>
      <c r="CC1617" s="48"/>
      <c r="CD1617" s="48"/>
      <c r="CE1617" s="48"/>
      <c r="CF1617" s="48"/>
      <c r="CG1617" s="48"/>
      <c r="CH1617" s="48"/>
      <c r="CI1617" s="48"/>
      <c r="CJ1617" s="48"/>
      <c r="CK1617" s="48"/>
      <c r="CL1617" s="48"/>
      <c r="CM1617" s="48"/>
      <c r="CN1617" s="48"/>
      <c r="CO1617" s="48"/>
      <c r="CP1617" s="48"/>
      <c r="CQ1617" s="48"/>
      <c r="CR1617" s="48"/>
      <c r="CS1617" s="48"/>
      <c r="CT1617" s="48"/>
      <c r="CU1617" s="48"/>
      <c r="CV1617" s="48"/>
      <c r="CW1617" s="48"/>
      <c r="CX1617" s="48"/>
      <c r="CY1617" s="48"/>
      <c r="CZ1617" s="48"/>
      <c r="DA1617" s="48"/>
      <c r="DB1617" s="48"/>
      <c r="DC1617" s="48"/>
      <c r="DD1617" s="48"/>
      <c r="DE1617" s="48"/>
      <c r="DF1617" s="48"/>
      <c r="DG1617" s="48"/>
      <c r="DH1617" s="48"/>
      <c r="DI1617" s="48"/>
      <c r="DJ1617" s="48"/>
      <c r="DK1617" s="48"/>
      <c r="DL1617" s="48"/>
      <c r="DM1617" s="48"/>
      <c r="DN1617" s="48"/>
      <c r="DO1617" s="48"/>
      <c r="DP1617" s="48"/>
      <c r="DQ1617" s="48"/>
      <c r="DR1617" s="48"/>
      <c r="DS1617" s="48"/>
      <c r="DT1617" s="48"/>
      <c r="DU1617" s="48"/>
      <c r="DV1617" s="48"/>
      <c r="DW1617" s="48"/>
      <c r="DX1617" s="48"/>
      <c r="DY1617" s="48"/>
      <c r="DZ1617" s="48"/>
      <c r="EA1617" s="48"/>
      <c r="EB1617" s="48"/>
      <c r="EC1617" s="48"/>
      <c r="ED1617" s="48"/>
      <c r="EE1617" s="48"/>
      <c r="EF1617" s="48"/>
      <c r="EG1617" s="48"/>
      <c r="EH1617" s="48"/>
      <c r="EI1617" s="48"/>
      <c r="EJ1617" s="48"/>
      <c r="EK1617" s="48"/>
      <c r="EL1617" s="48"/>
      <c r="ET1617" s="33" t="s">
        <v>2195</v>
      </c>
      <c r="EU1617" s="33" t="s">
        <v>2193</v>
      </c>
    </row>
    <row r="1618" spans="1:151" ht="12" hidden="1" customHeight="1">
      <c r="A1618" s="48"/>
      <c r="B1618" s="60"/>
      <c r="C1618" s="48"/>
      <c r="D1618" s="60"/>
      <c r="E1618" s="60"/>
      <c r="F1618" s="60"/>
      <c r="G1618" s="60"/>
      <c r="H1618" s="60"/>
      <c r="I1618" s="60"/>
      <c r="J1618" s="60"/>
      <c r="K1618" s="60"/>
      <c r="L1618" s="60"/>
      <c r="M1618" s="48"/>
      <c r="N1618" s="48"/>
      <c r="O1618" s="48"/>
      <c r="P1618" s="48"/>
      <c r="Q1618" s="48"/>
      <c r="R1618" s="48"/>
      <c r="S1618" s="48"/>
      <c r="T1618" s="48"/>
      <c r="U1618" s="48"/>
      <c r="V1618" s="48"/>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158"/>
      <c r="BJ1618" s="158"/>
      <c r="BK1618" s="48"/>
      <c r="BL1618" s="307"/>
      <c r="BM1618" s="48"/>
      <c r="BN1618" s="48"/>
      <c r="BO1618" s="48"/>
      <c r="BP1618" s="48"/>
      <c r="BQ1618" s="48"/>
      <c r="BR1618" s="48"/>
      <c r="BS1618" s="48"/>
      <c r="BT1618" s="48"/>
      <c r="BU1618" s="48"/>
      <c r="BV1618" s="48"/>
      <c r="BW1618" s="48"/>
      <c r="BX1618" s="48"/>
      <c r="BY1618" s="48"/>
      <c r="BZ1618" s="328"/>
      <c r="CA1618" s="48"/>
      <c r="CB1618" s="48"/>
      <c r="CC1618" s="48"/>
      <c r="CD1618" s="48"/>
      <c r="CE1618" s="48"/>
      <c r="CF1618" s="48"/>
      <c r="CG1618" s="48"/>
      <c r="CH1618" s="48"/>
      <c r="CI1618" s="48"/>
      <c r="CJ1618" s="48"/>
      <c r="CK1618" s="48"/>
      <c r="CL1618" s="48"/>
      <c r="CM1618" s="48"/>
      <c r="CN1618" s="48"/>
      <c r="CO1618" s="48"/>
      <c r="CP1618" s="48"/>
      <c r="CQ1618" s="48"/>
      <c r="CR1618" s="48"/>
      <c r="CS1618" s="48"/>
      <c r="CT1618" s="48"/>
      <c r="CU1618" s="48"/>
      <c r="CV1618" s="48"/>
      <c r="CW1618" s="48"/>
      <c r="CX1618" s="48"/>
      <c r="CY1618" s="48"/>
      <c r="CZ1618" s="48"/>
      <c r="DA1618" s="48"/>
      <c r="DB1618" s="48"/>
      <c r="DC1618" s="48"/>
      <c r="DD1618" s="48"/>
      <c r="DE1618" s="48"/>
      <c r="DF1618" s="48"/>
      <c r="DG1618" s="48"/>
      <c r="DH1618" s="48"/>
      <c r="DI1618" s="48"/>
      <c r="DJ1618" s="48"/>
      <c r="DK1618" s="48"/>
      <c r="DL1618" s="48"/>
      <c r="DM1618" s="48"/>
      <c r="DN1618" s="48"/>
      <c r="DO1618" s="48"/>
      <c r="DP1618" s="48"/>
      <c r="DQ1618" s="48"/>
      <c r="DR1618" s="48"/>
      <c r="DS1618" s="48"/>
      <c r="DT1618" s="48"/>
      <c r="DU1618" s="48"/>
      <c r="DV1618" s="48"/>
      <c r="DW1618" s="48"/>
      <c r="DX1618" s="48"/>
      <c r="DY1618" s="48"/>
      <c r="DZ1618" s="48"/>
      <c r="EA1618" s="48"/>
      <c r="EB1618" s="48"/>
      <c r="EC1618" s="48"/>
      <c r="ED1618" s="48"/>
      <c r="EE1618" s="48"/>
      <c r="EF1618" s="48"/>
      <c r="EG1618" s="48"/>
      <c r="EH1618" s="48"/>
      <c r="EI1618" s="48"/>
      <c r="EJ1618" s="48"/>
      <c r="EK1618" s="48"/>
      <c r="EL1618" s="48"/>
      <c r="ET1618" s="33" t="s">
        <v>2196</v>
      </c>
      <c r="EU1618" s="33" t="s">
        <v>2194</v>
      </c>
    </row>
    <row r="1619" spans="1:151" ht="12" hidden="1" customHeight="1">
      <c r="A1619" s="48"/>
      <c r="B1619" s="60"/>
      <c r="C1619" s="48"/>
      <c r="D1619" s="60"/>
      <c r="E1619" s="60"/>
      <c r="F1619" s="60"/>
      <c r="G1619" s="60"/>
      <c r="H1619" s="60"/>
      <c r="I1619" s="60"/>
      <c r="J1619" s="60"/>
      <c r="K1619" s="60"/>
      <c r="L1619" s="60"/>
      <c r="M1619" s="48"/>
      <c r="N1619" s="48"/>
      <c r="O1619" s="48"/>
      <c r="P1619" s="48"/>
      <c r="Q1619" s="48"/>
      <c r="R1619" s="48"/>
      <c r="S1619" s="48"/>
      <c r="T1619" s="48"/>
      <c r="U1619" s="48"/>
      <c r="V1619" s="48"/>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158"/>
      <c r="BJ1619" s="158"/>
      <c r="BK1619" s="48"/>
      <c r="BL1619" s="307"/>
      <c r="BM1619" s="48"/>
      <c r="BN1619" s="48"/>
      <c r="BO1619" s="48"/>
      <c r="BP1619" s="48"/>
      <c r="BQ1619" s="48"/>
      <c r="BR1619" s="48"/>
      <c r="BS1619" s="48"/>
      <c r="BT1619" s="48"/>
      <c r="BU1619" s="48"/>
      <c r="BV1619" s="48"/>
      <c r="BW1619" s="48"/>
      <c r="BX1619" s="48"/>
      <c r="BY1619" s="48"/>
      <c r="BZ1619" s="328"/>
      <c r="CA1619" s="48"/>
      <c r="CB1619" s="48"/>
      <c r="CC1619" s="48"/>
      <c r="CD1619" s="48"/>
      <c r="CE1619" s="48"/>
      <c r="CF1619" s="48"/>
      <c r="CG1619" s="48"/>
      <c r="CH1619" s="48"/>
      <c r="CI1619" s="48"/>
      <c r="CJ1619" s="48"/>
      <c r="CK1619" s="48"/>
      <c r="CL1619" s="48"/>
      <c r="CM1619" s="48"/>
      <c r="CN1619" s="48"/>
      <c r="CO1619" s="48"/>
      <c r="CP1619" s="48"/>
      <c r="CQ1619" s="48"/>
      <c r="CR1619" s="48"/>
      <c r="CS1619" s="48"/>
      <c r="CT1619" s="48"/>
      <c r="CU1619" s="48"/>
      <c r="CV1619" s="48"/>
      <c r="CW1619" s="48"/>
      <c r="CX1619" s="48"/>
      <c r="CY1619" s="48"/>
      <c r="CZ1619" s="48"/>
      <c r="DA1619" s="48"/>
      <c r="DB1619" s="48"/>
      <c r="DC1619" s="48"/>
      <c r="DD1619" s="48"/>
      <c r="DE1619" s="48"/>
      <c r="DF1619" s="48"/>
      <c r="DG1619" s="48"/>
      <c r="DH1619" s="48"/>
      <c r="DI1619" s="48"/>
      <c r="DJ1619" s="48"/>
      <c r="DK1619" s="48"/>
      <c r="DL1619" s="48"/>
      <c r="DM1619" s="48"/>
      <c r="DN1619" s="48"/>
      <c r="DO1619" s="48"/>
      <c r="DP1619" s="48"/>
      <c r="DQ1619" s="48"/>
      <c r="DR1619" s="48"/>
      <c r="DS1619" s="48"/>
      <c r="DT1619" s="48"/>
      <c r="DU1619" s="48"/>
      <c r="DV1619" s="48"/>
      <c r="DW1619" s="48"/>
      <c r="DX1619" s="48"/>
      <c r="DY1619" s="48"/>
      <c r="DZ1619" s="48"/>
      <c r="EA1619" s="48"/>
      <c r="EB1619" s="48"/>
      <c r="EC1619" s="48"/>
      <c r="ED1619" s="48"/>
      <c r="EE1619" s="48"/>
      <c r="EF1619" s="48"/>
      <c r="EG1619" s="48"/>
      <c r="EH1619" s="48"/>
      <c r="EI1619" s="48"/>
      <c r="EJ1619" s="48"/>
      <c r="EK1619" s="48"/>
      <c r="EL1619" s="48"/>
      <c r="ET1619" s="33" t="s">
        <v>2197</v>
      </c>
      <c r="EU1619" s="33" t="s">
        <v>2195</v>
      </c>
    </row>
    <row r="1620" spans="1:151" ht="12" hidden="1" customHeight="1">
      <c r="A1620" s="48"/>
      <c r="B1620" s="60"/>
      <c r="C1620" s="48"/>
      <c r="D1620" s="60"/>
      <c r="E1620" s="60"/>
      <c r="F1620" s="60"/>
      <c r="G1620" s="60"/>
      <c r="H1620" s="60"/>
      <c r="I1620" s="60"/>
      <c r="J1620" s="60"/>
      <c r="K1620" s="60"/>
      <c r="L1620" s="60"/>
      <c r="M1620" s="48"/>
      <c r="N1620" s="48"/>
      <c r="O1620" s="48"/>
      <c r="P1620" s="48"/>
      <c r="Q1620" s="48"/>
      <c r="R1620" s="48"/>
      <c r="S1620" s="48"/>
      <c r="T1620" s="48"/>
      <c r="U1620" s="48"/>
      <c r="V1620" s="48"/>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158"/>
      <c r="BJ1620" s="158"/>
      <c r="BK1620" s="48"/>
      <c r="BL1620" s="307"/>
      <c r="BM1620" s="48"/>
      <c r="BN1620" s="48"/>
      <c r="BO1620" s="48"/>
      <c r="BP1620" s="48"/>
      <c r="BQ1620" s="48"/>
      <c r="BR1620" s="48"/>
      <c r="BS1620" s="48"/>
      <c r="BT1620" s="48"/>
      <c r="BU1620" s="48"/>
      <c r="BV1620" s="48"/>
      <c r="BW1620" s="48"/>
      <c r="BX1620" s="48"/>
      <c r="BY1620" s="48"/>
      <c r="BZ1620" s="328"/>
      <c r="CA1620" s="48"/>
      <c r="CB1620" s="48"/>
      <c r="CC1620" s="48"/>
      <c r="CD1620" s="48"/>
      <c r="CE1620" s="48"/>
      <c r="CF1620" s="48"/>
      <c r="CG1620" s="48"/>
      <c r="CH1620" s="48"/>
      <c r="CI1620" s="48"/>
      <c r="CJ1620" s="48"/>
      <c r="CK1620" s="48"/>
      <c r="CL1620" s="48"/>
      <c r="CM1620" s="48"/>
      <c r="CN1620" s="48"/>
      <c r="CO1620" s="48"/>
      <c r="CP1620" s="48"/>
      <c r="CQ1620" s="48"/>
      <c r="CR1620" s="48"/>
      <c r="CS1620" s="48"/>
      <c r="CT1620" s="48"/>
      <c r="CU1620" s="48"/>
      <c r="CV1620" s="48"/>
      <c r="CW1620" s="48"/>
      <c r="CX1620" s="48"/>
      <c r="CY1620" s="48"/>
      <c r="CZ1620" s="48"/>
      <c r="DA1620" s="48"/>
      <c r="DB1620" s="48"/>
      <c r="DC1620" s="48"/>
      <c r="DD1620" s="48"/>
      <c r="DE1620" s="48"/>
      <c r="DF1620" s="48"/>
      <c r="DG1620" s="48"/>
      <c r="DH1620" s="48"/>
      <c r="DI1620" s="48"/>
      <c r="DJ1620" s="48"/>
      <c r="DK1620" s="48"/>
      <c r="DL1620" s="48"/>
      <c r="DM1620" s="48"/>
      <c r="DN1620" s="48"/>
      <c r="DO1620" s="48"/>
      <c r="DP1620" s="48"/>
      <c r="DQ1620" s="48"/>
      <c r="DR1620" s="48"/>
      <c r="DS1620" s="48"/>
      <c r="DT1620" s="48"/>
      <c r="DU1620" s="48"/>
      <c r="DV1620" s="48"/>
      <c r="DW1620" s="48"/>
      <c r="DX1620" s="48"/>
      <c r="DY1620" s="48"/>
      <c r="DZ1620" s="48"/>
      <c r="EA1620" s="48"/>
      <c r="EB1620" s="48"/>
      <c r="EC1620" s="48"/>
      <c r="ED1620" s="48"/>
      <c r="EE1620" s="48"/>
      <c r="EF1620" s="48"/>
      <c r="EG1620" s="48"/>
      <c r="EH1620" s="48"/>
      <c r="EI1620" s="48"/>
      <c r="EJ1620" s="48"/>
      <c r="EK1620" s="48"/>
      <c r="EL1620" s="48"/>
      <c r="ET1620" s="33" t="s">
        <v>2198</v>
      </c>
      <c r="EU1620" s="33" t="s">
        <v>2196</v>
      </c>
    </row>
    <row r="1621" spans="1:151" ht="12" hidden="1" customHeight="1">
      <c r="A1621" s="48"/>
      <c r="B1621" s="60"/>
      <c r="C1621" s="48"/>
      <c r="D1621" s="60"/>
      <c r="E1621" s="60"/>
      <c r="F1621" s="60"/>
      <c r="G1621" s="60"/>
      <c r="H1621" s="60"/>
      <c r="I1621" s="60"/>
      <c r="J1621" s="60"/>
      <c r="K1621" s="60"/>
      <c r="L1621" s="60"/>
      <c r="M1621" s="48"/>
      <c r="N1621" s="48"/>
      <c r="O1621" s="48"/>
      <c r="P1621" s="48"/>
      <c r="Q1621" s="48"/>
      <c r="R1621" s="48"/>
      <c r="S1621" s="48"/>
      <c r="T1621" s="48"/>
      <c r="U1621" s="48"/>
      <c r="V1621" s="48"/>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158"/>
      <c r="BJ1621" s="158"/>
      <c r="BK1621" s="48"/>
      <c r="BL1621" s="307"/>
      <c r="BM1621" s="48"/>
      <c r="BN1621" s="48"/>
      <c r="BO1621" s="48"/>
      <c r="BP1621" s="48"/>
      <c r="BQ1621" s="48"/>
      <c r="BR1621" s="48"/>
      <c r="BS1621" s="48"/>
      <c r="BT1621" s="48"/>
      <c r="BU1621" s="48"/>
      <c r="BV1621" s="48"/>
      <c r="BW1621" s="48"/>
      <c r="BX1621" s="48"/>
      <c r="BY1621" s="48"/>
      <c r="BZ1621" s="328"/>
      <c r="CA1621" s="48"/>
      <c r="CB1621" s="48"/>
      <c r="CC1621" s="48"/>
      <c r="CD1621" s="48"/>
      <c r="CE1621" s="48"/>
      <c r="CF1621" s="48"/>
      <c r="CG1621" s="48"/>
      <c r="CH1621" s="48"/>
      <c r="CI1621" s="48"/>
      <c r="CJ1621" s="48"/>
      <c r="CK1621" s="48"/>
      <c r="CL1621" s="48"/>
      <c r="CM1621" s="48"/>
      <c r="CN1621" s="48"/>
      <c r="CO1621" s="48"/>
      <c r="CP1621" s="48"/>
      <c r="CQ1621" s="48"/>
      <c r="CR1621" s="48"/>
      <c r="CS1621" s="48"/>
      <c r="CT1621" s="48"/>
      <c r="CU1621" s="48"/>
      <c r="CV1621" s="48"/>
      <c r="CW1621" s="48"/>
      <c r="CX1621" s="48"/>
      <c r="CY1621" s="48"/>
      <c r="CZ1621" s="48"/>
      <c r="DA1621" s="48"/>
      <c r="DB1621" s="48"/>
      <c r="DC1621" s="48"/>
      <c r="DD1621" s="48"/>
      <c r="DE1621" s="48"/>
      <c r="DF1621" s="48"/>
      <c r="DG1621" s="48"/>
      <c r="DH1621" s="48"/>
      <c r="DI1621" s="48"/>
      <c r="DJ1621" s="48"/>
      <c r="DK1621" s="48"/>
      <c r="DL1621" s="48"/>
      <c r="DM1621" s="48"/>
      <c r="DN1621" s="48"/>
      <c r="DO1621" s="48"/>
      <c r="DP1621" s="48"/>
      <c r="DQ1621" s="48"/>
      <c r="DR1621" s="48"/>
      <c r="DS1621" s="48"/>
      <c r="DT1621" s="48"/>
      <c r="DU1621" s="48"/>
      <c r="DV1621" s="48"/>
      <c r="DW1621" s="48"/>
      <c r="DX1621" s="48"/>
      <c r="DY1621" s="48"/>
      <c r="DZ1621" s="48"/>
      <c r="EA1621" s="48"/>
      <c r="EB1621" s="48"/>
      <c r="EC1621" s="48"/>
      <c r="ED1621" s="48"/>
      <c r="EE1621" s="48"/>
      <c r="EF1621" s="48"/>
      <c r="EG1621" s="48"/>
      <c r="EH1621" s="48"/>
      <c r="EI1621" s="48"/>
      <c r="EJ1621" s="48"/>
      <c r="EK1621" s="48"/>
      <c r="EL1621" s="48"/>
      <c r="ET1621" s="33" t="s">
        <v>2199</v>
      </c>
      <c r="EU1621" s="33" t="s">
        <v>2197</v>
      </c>
    </row>
    <row r="1622" spans="1:151" ht="12" hidden="1" customHeight="1">
      <c r="A1622" s="48"/>
      <c r="B1622" s="60"/>
      <c r="C1622" s="48"/>
      <c r="D1622" s="60"/>
      <c r="E1622" s="60"/>
      <c r="F1622" s="60"/>
      <c r="G1622" s="60"/>
      <c r="H1622" s="60"/>
      <c r="I1622" s="60"/>
      <c r="J1622" s="60"/>
      <c r="K1622" s="60"/>
      <c r="L1622" s="60"/>
      <c r="M1622" s="48"/>
      <c r="N1622" s="48"/>
      <c r="O1622" s="48"/>
      <c r="P1622" s="48"/>
      <c r="Q1622" s="48"/>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158"/>
      <c r="BJ1622" s="158"/>
      <c r="BK1622" s="48"/>
      <c r="BL1622" s="307"/>
      <c r="BM1622" s="48"/>
      <c r="BN1622" s="48"/>
      <c r="BO1622" s="48"/>
      <c r="BP1622" s="48"/>
      <c r="BQ1622" s="48"/>
      <c r="BR1622" s="48"/>
      <c r="BS1622" s="48"/>
      <c r="BT1622" s="48"/>
      <c r="BU1622" s="48"/>
      <c r="BV1622" s="48"/>
      <c r="BW1622" s="48"/>
      <c r="BX1622" s="48"/>
      <c r="BY1622" s="48"/>
      <c r="BZ1622" s="328"/>
      <c r="CA1622" s="48"/>
      <c r="CB1622" s="48"/>
      <c r="CC1622" s="48"/>
      <c r="CD1622" s="48"/>
      <c r="CE1622" s="48"/>
      <c r="CF1622" s="48"/>
      <c r="CG1622" s="48"/>
      <c r="CH1622" s="48"/>
      <c r="CI1622" s="48"/>
      <c r="CJ1622" s="48"/>
      <c r="CK1622" s="48"/>
      <c r="CL1622" s="48"/>
      <c r="CM1622" s="48"/>
      <c r="CN1622" s="48"/>
      <c r="CO1622" s="48"/>
      <c r="CP1622" s="48"/>
      <c r="CQ1622" s="48"/>
      <c r="CR1622" s="48"/>
      <c r="CS1622" s="48"/>
      <c r="CT1622" s="48"/>
      <c r="CU1622" s="48"/>
      <c r="CV1622" s="48"/>
      <c r="CW1622" s="48"/>
      <c r="CX1622" s="48"/>
      <c r="CY1622" s="48"/>
      <c r="CZ1622" s="48"/>
      <c r="DA1622" s="48"/>
      <c r="DB1622" s="48"/>
      <c r="DC1622" s="48"/>
      <c r="DD1622" s="48"/>
      <c r="DE1622" s="48"/>
      <c r="DF1622" s="48"/>
      <c r="DG1622" s="48"/>
      <c r="DH1622" s="48"/>
      <c r="DI1622" s="48"/>
      <c r="DJ1622" s="48"/>
      <c r="DK1622" s="48"/>
      <c r="DL1622" s="48"/>
      <c r="DM1622" s="48"/>
      <c r="DN1622" s="48"/>
      <c r="DO1622" s="48"/>
      <c r="DP1622" s="48"/>
      <c r="DQ1622" s="48"/>
      <c r="DR1622" s="48"/>
      <c r="DS1622" s="48"/>
      <c r="DT1622" s="48"/>
      <c r="DU1622" s="48"/>
      <c r="DV1622" s="48"/>
      <c r="DW1622" s="48"/>
      <c r="DX1622" s="48"/>
      <c r="DY1622" s="48"/>
      <c r="DZ1622" s="48"/>
      <c r="EA1622" s="48"/>
      <c r="EB1622" s="48"/>
      <c r="EC1622" s="48"/>
      <c r="ED1622" s="48"/>
      <c r="EE1622" s="48"/>
      <c r="EF1622" s="48"/>
      <c r="EG1622" s="48"/>
      <c r="EH1622" s="48"/>
      <c r="EI1622" s="48"/>
      <c r="EJ1622" s="48"/>
      <c r="EK1622" s="48"/>
      <c r="EL1622" s="48"/>
      <c r="ET1622" s="33" t="s">
        <v>2200</v>
      </c>
      <c r="EU1622" s="33" t="s">
        <v>2198</v>
      </c>
    </row>
    <row r="1623" spans="1:151" ht="12" hidden="1" customHeight="1">
      <c r="A1623" s="48"/>
      <c r="B1623" s="60"/>
      <c r="C1623" s="48"/>
      <c r="D1623" s="60"/>
      <c r="E1623" s="60"/>
      <c r="F1623" s="60"/>
      <c r="G1623" s="60"/>
      <c r="H1623" s="60"/>
      <c r="I1623" s="60"/>
      <c r="J1623" s="60"/>
      <c r="K1623" s="60"/>
      <c r="L1623" s="60"/>
      <c r="M1623" s="48"/>
      <c r="N1623" s="48"/>
      <c r="O1623" s="48"/>
      <c r="P1623" s="48"/>
      <c r="Q1623" s="48"/>
      <c r="R1623" s="48"/>
      <c r="S1623" s="48"/>
      <c r="T1623" s="48"/>
      <c r="U1623" s="48"/>
      <c r="V1623" s="48"/>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158"/>
      <c r="BJ1623" s="158"/>
      <c r="BK1623" s="48"/>
      <c r="BL1623" s="307"/>
      <c r="BM1623" s="48"/>
      <c r="BN1623" s="48"/>
      <c r="BO1623" s="48"/>
      <c r="BP1623" s="48"/>
      <c r="BQ1623" s="48"/>
      <c r="BR1623" s="48"/>
      <c r="BS1623" s="48"/>
      <c r="BT1623" s="48"/>
      <c r="BU1623" s="48"/>
      <c r="BV1623" s="48"/>
      <c r="BW1623" s="48"/>
      <c r="BX1623" s="48"/>
      <c r="BY1623" s="48"/>
      <c r="BZ1623" s="328"/>
      <c r="CA1623" s="48"/>
      <c r="CB1623" s="48"/>
      <c r="CC1623" s="48"/>
      <c r="CD1623" s="48"/>
      <c r="CE1623" s="48"/>
      <c r="CF1623" s="48"/>
      <c r="CG1623" s="48"/>
      <c r="CH1623" s="48"/>
      <c r="CI1623" s="48"/>
      <c r="CJ1623" s="48"/>
      <c r="CK1623" s="48"/>
      <c r="CL1623" s="48"/>
      <c r="CM1623" s="48"/>
      <c r="CN1623" s="48"/>
      <c r="CO1623" s="48"/>
      <c r="CP1623" s="48"/>
      <c r="CQ1623" s="48"/>
      <c r="CR1623" s="48"/>
      <c r="CS1623" s="48"/>
      <c r="CT1623" s="48"/>
      <c r="CU1623" s="48"/>
      <c r="CV1623" s="48"/>
      <c r="CW1623" s="48"/>
      <c r="CX1623" s="48"/>
      <c r="CY1623" s="48"/>
      <c r="CZ1623" s="48"/>
      <c r="DA1623" s="48"/>
      <c r="DB1623" s="48"/>
      <c r="DC1623" s="48"/>
      <c r="DD1623" s="48"/>
      <c r="DE1623" s="48"/>
      <c r="DF1623" s="48"/>
      <c r="DG1623" s="48"/>
      <c r="DH1623" s="48"/>
      <c r="DI1623" s="48"/>
      <c r="DJ1623" s="48"/>
      <c r="DK1623" s="48"/>
      <c r="DL1623" s="48"/>
      <c r="DM1623" s="48"/>
      <c r="DN1623" s="48"/>
      <c r="DO1623" s="48"/>
      <c r="DP1623" s="48"/>
      <c r="DQ1623" s="48"/>
      <c r="DR1623" s="48"/>
      <c r="DS1623" s="48"/>
      <c r="DT1623" s="48"/>
      <c r="DU1623" s="48"/>
      <c r="DV1623" s="48"/>
      <c r="DW1623" s="48"/>
      <c r="DX1623" s="48"/>
      <c r="DY1623" s="48"/>
      <c r="DZ1623" s="48"/>
      <c r="EA1623" s="48"/>
      <c r="EB1623" s="48"/>
      <c r="EC1623" s="48"/>
      <c r="ED1623" s="48"/>
      <c r="EE1623" s="48"/>
      <c r="EF1623" s="48"/>
      <c r="EG1623" s="48"/>
      <c r="EH1623" s="48"/>
      <c r="EI1623" s="48"/>
      <c r="EJ1623" s="48"/>
      <c r="EK1623" s="48"/>
      <c r="EL1623" s="48"/>
      <c r="ET1623" s="33" t="s">
        <v>2201</v>
      </c>
      <c r="EU1623" s="33" t="s">
        <v>2199</v>
      </c>
    </row>
    <row r="1624" spans="1:151" ht="12" hidden="1" customHeight="1">
      <c r="A1624" s="48"/>
      <c r="B1624" s="60"/>
      <c r="C1624" s="48"/>
      <c r="D1624" s="60"/>
      <c r="E1624" s="60"/>
      <c r="F1624" s="60"/>
      <c r="G1624" s="60"/>
      <c r="H1624" s="60"/>
      <c r="I1624" s="60"/>
      <c r="J1624" s="60"/>
      <c r="K1624" s="60"/>
      <c r="L1624" s="60"/>
      <c r="M1624" s="48"/>
      <c r="N1624" s="48"/>
      <c r="O1624" s="48"/>
      <c r="P1624" s="48"/>
      <c r="Q1624" s="48"/>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158"/>
      <c r="BJ1624" s="158"/>
      <c r="BK1624" s="48"/>
      <c r="BL1624" s="307"/>
      <c r="BM1624" s="48"/>
      <c r="BN1624" s="48"/>
      <c r="BO1624" s="48"/>
      <c r="BP1624" s="48"/>
      <c r="BQ1624" s="48"/>
      <c r="BR1624" s="48"/>
      <c r="BS1624" s="48"/>
      <c r="BT1624" s="48"/>
      <c r="BU1624" s="48"/>
      <c r="BV1624" s="48"/>
      <c r="BW1624" s="48"/>
      <c r="BX1624" s="48"/>
      <c r="BY1624" s="48"/>
      <c r="BZ1624" s="328"/>
      <c r="CA1624" s="48"/>
      <c r="CB1624" s="48"/>
      <c r="CC1624" s="48"/>
      <c r="CD1624" s="48"/>
      <c r="CE1624" s="48"/>
      <c r="CF1624" s="48"/>
      <c r="CG1624" s="48"/>
      <c r="CH1624" s="48"/>
      <c r="CI1624" s="48"/>
      <c r="CJ1624" s="48"/>
      <c r="CK1624" s="48"/>
      <c r="CL1624" s="48"/>
      <c r="CM1624" s="48"/>
      <c r="CN1624" s="48"/>
      <c r="CO1624" s="48"/>
      <c r="CP1624" s="48"/>
      <c r="CQ1624" s="48"/>
      <c r="CR1624" s="48"/>
      <c r="CS1624" s="48"/>
      <c r="CT1624" s="48"/>
      <c r="CU1624" s="48"/>
      <c r="CV1624" s="48"/>
      <c r="CW1624" s="48"/>
      <c r="CX1624" s="48"/>
      <c r="CY1624" s="48"/>
      <c r="CZ1624" s="48"/>
      <c r="DA1624" s="48"/>
      <c r="DB1624" s="48"/>
      <c r="DC1624" s="48"/>
      <c r="DD1624" s="48"/>
      <c r="DE1624" s="48"/>
      <c r="DF1624" s="48"/>
      <c r="DG1624" s="48"/>
      <c r="DH1624" s="48"/>
      <c r="DI1624" s="48"/>
      <c r="DJ1624" s="48"/>
      <c r="DK1624" s="48"/>
      <c r="DL1624" s="48"/>
      <c r="DM1624" s="48"/>
      <c r="DN1624" s="48"/>
      <c r="DO1624" s="48"/>
      <c r="DP1624" s="48"/>
      <c r="DQ1624" s="48"/>
      <c r="DR1624" s="48"/>
      <c r="DS1624" s="48"/>
      <c r="DT1624" s="48"/>
      <c r="DU1624" s="48"/>
      <c r="DV1624" s="48"/>
      <c r="DW1624" s="48"/>
      <c r="DX1624" s="48"/>
      <c r="DY1624" s="48"/>
      <c r="DZ1624" s="48"/>
      <c r="EA1624" s="48"/>
      <c r="EB1624" s="48"/>
      <c r="EC1624" s="48"/>
      <c r="ED1624" s="48"/>
      <c r="EE1624" s="48"/>
      <c r="EF1624" s="48"/>
      <c r="EG1624" s="48"/>
      <c r="EH1624" s="48"/>
      <c r="EI1624" s="48"/>
      <c r="EJ1624" s="48"/>
      <c r="EK1624" s="48"/>
      <c r="EL1624" s="48"/>
      <c r="ET1624" s="33" t="s">
        <v>2202</v>
      </c>
      <c r="EU1624" s="33" t="s">
        <v>2200</v>
      </c>
    </row>
    <row r="1625" spans="1:151" ht="12" hidden="1" customHeight="1">
      <c r="A1625" s="48"/>
      <c r="B1625" s="60"/>
      <c r="C1625" s="48"/>
      <c r="D1625" s="60"/>
      <c r="E1625" s="60"/>
      <c r="F1625" s="60"/>
      <c r="G1625" s="60"/>
      <c r="H1625" s="60"/>
      <c r="I1625" s="60"/>
      <c r="J1625" s="60"/>
      <c r="K1625" s="60"/>
      <c r="L1625" s="60"/>
      <c r="M1625" s="48"/>
      <c r="N1625" s="48"/>
      <c r="O1625" s="48"/>
      <c r="P1625" s="48"/>
      <c r="Q1625" s="48"/>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158"/>
      <c r="BJ1625" s="158"/>
      <c r="BK1625" s="48"/>
      <c r="BL1625" s="307"/>
      <c r="BM1625" s="48"/>
      <c r="BN1625" s="48"/>
      <c r="BO1625" s="48"/>
      <c r="BP1625" s="48"/>
      <c r="BQ1625" s="48"/>
      <c r="BR1625" s="48"/>
      <c r="BS1625" s="48"/>
      <c r="BT1625" s="48"/>
      <c r="BU1625" s="48"/>
      <c r="BV1625" s="48"/>
      <c r="BW1625" s="48"/>
      <c r="BX1625" s="48"/>
      <c r="BY1625" s="48"/>
      <c r="BZ1625" s="328"/>
      <c r="CA1625" s="48"/>
      <c r="CB1625" s="48"/>
      <c r="CC1625" s="48"/>
      <c r="CD1625" s="48"/>
      <c r="CE1625" s="48"/>
      <c r="CF1625" s="48"/>
      <c r="CG1625" s="48"/>
      <c r="CH1625" s="48"/>
      <c r="CI1625" s="48"/>
      <c r="CJ1625" s="48"/>
      <c r="CK1625" s="48"/>
      <c r="CL1625" s="48"/>
      <c r="CM1625" s="48"/>
      <c r="CN1625" s="48"/>
      <c r="CO1625" s="48"/>
      <c r="CP1625" s="48"/>
      <c r="CQ1625" s="48"/>
      <c r="CR1625" s="48"/>
      <c r="CS1625" s="48"/>
      <c r="CT1625" s="48"/>
      <c r="CU1625" s="48"/>
      <c r="CV1625" s="48"/>
      <c r="CW1625" s="48"/>
      <c r="CX1625" s="48"/>
      <c r="CY1625" s="48"/>
      <c r="CZ1625" s="48"/>
      <c r="DA1625" s="48"/>
      <c r="DB1625" s="48"/>
      <c r="DC1625" s="48"/>
      <c r="DD1625" s="48"/>
      <c r="DE1625" s="48"/>
      <c r="DF1625" s="48"/>
      <c r="DG1625" s="48"/>
      <c r="DH1625" s="48"/>
      <c r="DI1625" s="48"/>
      <c r="DJ1625" s="48"/>
      <c r="DK1625" s="48"/>
      <c r="DL1625" s="48"/>
      <c r="DM1625" s="48"/>
      <c r="DN1625" s="48"/>
      <c r="DO1625" s="48"/>
      <c r="DP1625" s="48"/>
      <c r="DQ1625" s="48"/>
      <c r="DR1625" s="48"/>
      <c r="DS1625" s="48"/>
      <c r="DT1625" s="48"/>
      <c r="DU1625" s="48"/>
      <c r="DV1625" s="48"/>
      <c r="DW1625" s="48"/>
      <c r="DX1625" s="48"/>
      <c r="DY1625" s="48"/>
      <c r="DZ1625" s="48"/>
      <c r="EA1625" s="48"/>
      <c r="EB1625" s="48"/>
      <c r="EC1625" s="48"/>
      <c r="ED1625" s="48"/>
      <c r="EE1625" s="48"/>
      <c r="EF1625" s="48"/>
      <c r="EG1625" s="48"/>
      <c r="EH1625" s="48"/>
      <c r="EI1625" s="48"/>
      <c r="EJ1625" s="48"/>
      <c r="EK1625" s="48"/>
      <c r="EL1625" s="48"/>
      <c r="ET1625" s="33" t="s">
        <v>2203</v>
      </c>
      <c r="EU1625" s="33" t="s">
        <v>2201</v>
      </c>
    </row>
    <row r="1626" spans="1:151" ht="12" hidden="1" customHeight="1">
      <c r="A1626" s="48"/>
      <c r="B1626" s="60"/>
      <c r="C1626" s="48"/>
      <c r="D1626" s="60"/>
      <c r="E1626" s="60"/>
      <c r="F1626" s="60"/>
      <c r="G1626" s="60"/>
      <c r="H1626" s="60"/>
      <c r="I1626" s="60"/>
      <c r="J1626" s="60"/>
      <c r="K1626" s="60"/>
      <c r="L1626" s="60"/>
      <c r="M1626" s="48"/>
      <c r="N1626" s="48"/>
      <c r="O1626" s="48"/>
      <c r="P1626" s="48"/>
      <c r="Q1626" s="48"/>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158"/>
      <c r="BJ1626" s="158"/>
      <c r="BK1626" s="48"/>
      <c r="BL1626" s="307"/>
      <c r="BM1626" s="48"/>
      <c r="BN1626" s="48"/>
      <c r="BO1626" s="48"/>
      <c r="BP1626" s="48"/>
      <c r="BQ1626" s="48"/>
      <c r="BR1626" s="48"/>
      <c r="BS1626" s="48"/>
      <c r="BT1626" s="48"/>
      <c r="BU1626" s="48"/>
      <c r="BV1626" s="48"/>
      <c r="BW1626" s="48"/>
      <c r="BX1626" s="48"/>
      <c r="BY1626" s="48"/>
      <c r="BZ1626" s="328"/>
      <c r="CA1626" s="48"/>
      <c r="CB1626" s="48"/>
      <c r="CC1626" s="48"/>
      <c r="CD1626" s="48"/>
      <c r="CE1626" s="48"/>
      <c r="CF1626" s="48"/>
      <c r="CG1626" s="48"/>
      <c r="CH1626" s="48"/>
      <c r="CI1626" s="48"/>
      <c r="CJ1626" s="48"/>
      <c r="CK1626" s="48"/>
      <c r="CL1626" s="48"/>
      <c r="CM1626" s="48"/>
      <c r="CN1626" s="48"/>
      <c r="CO1626" s="48"/>
      <c r="CP1626" s="48"/>
      <c r="CQ1626" s="48"/>
      <c r="CR1626" s="48"/>
      <c r="CS1626" s="48"/>
      <c r="CT1626" s="48"/>
      <c r="CU1626" s="48"/>
      <c r="CV1626" s="48"/>
      <c r="CW1626" s="48"/>
      <c r="CX1626" s="48"/>
      <c r="CY1626" s="48"/>
      <c r="CZ1626" s="48"/>
      <c r="DA1626" s="48"/>
      <c r="DB1626" s="48"/>
      <c r="DC1626" s="48"/>
      <c r="DD1626" s="48"/>
      <c r="DE1626" s="48"/>
      <c r="DF1626" s="48"/>
      <c r="DG1626" s="48"/>
      <c r="DH1626" s="48"/>
      <c r="DI1626" s="48"/>
      <c r="DJ1626" s="48"/>
      <c r="DK1626" s="48"/>
      <c r="DL1626" s="48"/>
      <c r="DM1626" s="48"/>
      <c r="DN1626" s="48"/>
      <c r="DO1626" s="48"/>
      <c r="DP1626" s="48"/>
      <c r="DQ1626" s="48"/>
      <c r="DR1626" s="48"/>
      <c r="DS1626" s="48"/>
      <c r="DT1626" s="48"/>
      <c r="DU1626" s="48"/>
      <c r="DV1626" s="48"/>
      <c r="DW1626" s="48"/>
      <c r="DX1626" s="48"/>
      <c r="DY1626" s="48"/>
      <c r="DZ1626" s="48"/>
      <c r="EA1626" s="48"/>
      <c r="EB1626" s="48"/>
      <c r="EC1626" s="48"/>
      <c r="ED1626" s="48"/>
      <c r="EE1626" s="48"/>
      <c r="EF1626" s="48"/>
      <c r="EG1626" s="48"/>
      <c r="EH1626" s="48"/>
      <c r="EI1626" s="48"/>
      <c r="EJ1626" s="48"/>
      <c r="EK1626" s="48"/>
      <c r="EL1626" s="48"/>
      <c r="ET1626" s="33" t="s">
        <v>2204</v>
      </c>
      <c r="EU1626" s="33" t="s">
        <v>2202</v>
      </c>
    </row>
    <row r="1627" spans="1:151" ht="12" hidden="1" customHeight="1">
      <c r="A1627" s="48"/>
      <c r="B1627" s="60"/>
      <c r="C1627" s="48"/>
      <c r="D1627" s="60"/>
      <c r="E1627" s="60"/>
      <c r="F1627" s="60"/>
      <c r="G1627" s="60"/>
      <c r="H1627" s="60"/>
      <c r="I1627" s="60"/>
      <c r="J1627" s="60"/>
      <c r="K1627" s="60"/>
      <c r="L1627" s="60"/>
      <c r="M1627" s="48"/>
      <c r="N1627" s="48"/>
      <c r="O1627" s="48"/>
      <c r="P1627" s="48"/>
      <c r="Q1627" s="48"/>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158"/>
      <c r="BJ1627" s="158"/>
      <c r="BK1627" s="48"/>
      <c r="BL1627" s="307"/>
      <c r="BM1627" s="48"/>
      <c r="BN1627" s="48"/>
      <c r="BO1627" s="48"/>
      <c r="BP1627" s="48"/>
      <c r="BQ1627" s="48"/>
      <c r="BR1627" s="48"/>
      <c r="BS1627" s="48"/>
      <c r="BT1627" s="48"/>
      <c r="BU1627" s="48"/>
      <c r="BV1627" s="48"/>
      <c r="BW1627" s="48"/>
      <c r="BX1627" s="48"/>
      <c r="BY1627" s="48"/>
      <c r="BZ1627" s="328"/>
      <c r="CA1627" s="48"/>
      <c r="CB1627" s="48"/>
      <c r="CC1627" s="48"/>
      <c r="CD1627" s="48"/>
      <c r="CE1627" s="48"/>
      <c r="CF1627" s="48"/>
      <c r="CG1627" s="48"/>
      <c r="CH1627" s="48"/>
      <c r="CI1627" s="48"/>
      <c r="CJ1627" s="48"/>
      <c r="CK1627" s="48"/>
      <c r="CL1627" s="48"/>
      <c r="CM1627" s="48"/>
      <c r="CN1627" s="48"/>
      <c r="CO1627" s="48"/>
      <c r="CP1627" s="48"/>
      <c r="CQ1627" s="48"/>
      <c r="CR1627" s="48"/>
      <c r="CS1627" s="48"/>
      <c r="CT1627" s="48"/>
      <c r="CU1627" s="48"/>
      <c r="CV1627" s="48"/>
      <c r="CW1627" s="48"/>
      <c r="CX1627" s="48"/>
      <c r="CY1627" s="48"/>
      <c r="CZ1627" s="48"/>
      <c r="DA1627" s="48"/>
      <c r="DB1627" s="48"/>
      <c r="DC1627" s="48"/>
      <c r="DD1627" s="48"/>
      <c r="DE1627" s="48"/>
      <c r="DF1627" s="48"/>
      <c r="DG1627" s="48"/>
      <c r="DH1627" s="48"/>
      <c r="DI1627" s="48"/>
      <c r="DJ1627" s="48"/>
      <c r="DK1627" s="48"/>
      <c r="DL1627" s="48"/>
      <c r="DM1627" s="48"/>
      <c r="DN1627" s="48"/>
      <c r="DO1627" s="48"/>
      <c r="DP1627" s="48"/>
      <c r="DQ1627" s="48"/>
      <c r="DR1627" s="48"/>
      <c r="DS1627" s="48"/>
      <c r="DT1627" s="48"/>
      <c r="DU1627" s="48"/>
      <c r="DV1627" s="48"/>
      <c r="DW1627" s="48"/>
      <c r="DX1627" s="48"/>
      <c r="DY1627" s="48"/>
      <c r="DZ1627" s="48"/>
      <c r="EA1627" s="48"/>
      <c r="EB1627" s="48"/>
      <c r="EC1627" s="48"/>
      <c r="ED1627" s="48"/>
      <c r="EE1627" s="48"/>
      <c r="EF1627" s="48"/>
      <c r="EG1627" s="48"/>
      <c r="EH1627" s="48"/>
      <c r="EI1627" s="48"/>
      <c r="EJ1627" s="48"/>
      <c r="EK1627" s="48"/>
      <c r="EL1627" s="48"/>
      <c r="ET1627" s="33" t="s">
        <v>2205</v>
      </c>
      <c r="EU1627" s="33" t="s">
        <v>2203</v>
      </c>
    </row>
    <row r="1628" spans="1:151" ht="12" hidden="1" customHeight="1">
      <c r="A1628" s="48"/>
      <c r="B1628" s="60"/>
      <c r="C1628" s="48"/>
      <c r="D1628" s="60"/>
      <c r="E1628" s="60"/>
      <c r="F1628" s="60"/>
      <c r="G1628" s="60"/>
      <c r="H1628" s="60"/>
      <c r="I1628" s="60"/>
      <c r="J1628" s="60"/>
      <c r="K1628" s="60"/>
      <c r="L1628" s="60"/>
      <c r="M1628" s="48"/>
      <c r="N1628" s="48"/>
      <c r="O1628" s="48"/>
      <c r="P1628" s="48"/>
      <c r="Q1628" s="48"/>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158"/>
      <c r="BJ1628" s="158"/>
      <c r="BK1628" s="48"/>
      <c r="BL1628" s="307"/>
      <c r="BM1628" s="48"/>
      <c r="BN1628" s="48"/>
      <c r="BO1628" s="48"/>
      <c r="BP1628" s="48"/>
      <c r="BQ1628" s="48"/>
      <c r="BR1628" s="48"/>
      <c r="BS1628" s="48"/>
      <c r="BT1628" s="48"/>
      <c r="BU1628" s="48"/>
      <c r="BV1628" s="48"/>
      <c r="BW1628" s="48"/>
      <c r="BX1628" s="48"/>
      <c r="BY1628" s="48"/>
      <c r="BZ1628" s="328"/>
      <c r="CA1628" s="48"/>
      <c r="CB1628" s="48"/>
      <c r="CC1628" s="48"/>
      <c r="CD1628" s="48"/>
      <c r="CE1628" s="48"/>
      <c r="CF1628" s="48"/>
      <c r="CG1628" s="48"/>
      <c r="CH1628" s="48"/>
      <c r="CI1628" s="48"/>
      <c r="CJ1628" s="48"/>
      <c r="CK1628" s="48"/>
      <c r="CL1628" s="48"/>
      <c r="CM1628" s="48"/>
      <c r="CN1628" s="48"/>
      <c r="CO1628" s="48"/>
      <c r="CP1628" s="48"/>
      <c r="CQ1628" s="48"/>
      <c r="CR1628" s="48"/>
      <c r="CS1628" s="48"/>
      <c r="CT1628" s="48"/>
      <c r="CU1628" s="48"/>
      <c r="CV1628" s="48"/>
      <c r="CW1628" s="48"/>
      <c r="CX1628" s="48"/>
      <c r="CY1628" s="48"/>
      <c r="CZ1628" s="48"/>
      <c r="DA1628" s="48"/>
      <c r="DB1628" s="48"/>
      <c r="DC1628" s="48"/>
      <c r="DD1628" s="48"/>
      <c r="DE1628" s="48"/>
      <c r="DF1628" s="48"/>
      <c r="DG1628" s="48"/>
      <c r="DH1628" s="48"/>
      <c r="DI1628" s="48"/>
      <c r="DJ1628" s="48"/>
      <c r="DK1628" s="48"/>
      <c r="DL1628" s="48"/>
      <c r="DM1628" s="48"/>
      <c r="DN1628" s="48"/>
      <c r="DO1628" s="48"/>
      <c r="DP1628" s="48"/>
      <c r="DQ1628" s="48"/>
      <c r="DR1628" s="48"/>
      <c r="DS1628" s="48"/>
      <c r="DT1628" s="48"/>
      <c r="DU1628" s="48"/>
      <c r="DV1628" s="48"/>
      <c r="DW1628" s="48"/>
      <c r="DX1628" s="48"/>
      <c r="DY1628" s="48"/>
      <c r="DZ1628" s="48"/>
      <c r="EA1628" s="48"/>
      <c r="EB1628" s="48"/>
      <c r="EC1628" s="48"/>
      <c r="ED1628" s="48"/>
      <c r="EE1628" s="48"/>
      <c r="EF1628" s="48"/>
      <c r="EG1628" s="48"/>
      <c r="EH1628" s="48"/>
      <c r="EI1628" s="48"/>
      <c r="EJ1628" s="48"/>
      <c r="EK1628" s="48"/>
      <c r="EL1628" s="48"/>
      <c r="ET1628" s="33" t="s">
        <v>2206</v>
      </c>
      <c r="EU1628" s="33" t="s">
        <v>2204</v>
      </c>
    </row>
    <row r="1629" spans="1:151" ht="12" hidden="1" customHeight="1">
      <c r="A1629" s="48"/>
      <c r="B1629" s="60"/>
      <c r="C1629" s="48"/>
      <c r="D1629" s="60"/>
      <c r="E1629" s="60"/>
      <c r="F1629" s="60"/>
      <c r="G1629" s="60"/>
      <c r="H1629" s="60"/>
      <c r="I1629" s="60"/>
      <c r="J1629" s="60"/>
      <c r="K1629" s="60"/>
      <c r="L1629" s="60"/>
      <c r="M1629" s="48"/>
      <c r="N1629" s="48"/>
      <c r="O1629" s="48"/>
      <c r="P1629" s="48"/>
      <c r="Q1629" s="48"/>
      <c r="R1629" s="48"/>
      <c r="S1629" s="48"/>
      <c r="T1629" s="48"/>
      <c r="U1629" s="48"/>
      <c r="V1629" s="48"/>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158"/>
      <c r="BJ1629" s="158"/>
      <c r="BK1629" s="48"/>
      <c r="BL1629" s="307"/>
      <c r="BM1629" s="48"/>
      <c r="BN1629" s="48"/>
      <c r="BO1629" s="48"/>
      <c r="BP1629" s="48"/>
      <c r="BQ1629" s="48"/>
      <c r="BR1629" s="48"/>
      <c r="BS1629" s="48"/>
      <c r="BT1629" s="48"/>
      <c r="BU1629" s="48"/>
      <c r="BV1629" s="48"/>
      <c r="BW1629" s="48"/>
      <c r="BX1629" s="48"/>
      <c r="BY1629" s="48"/>
      <c r="BZ1629" s="328"/>
      <c r="CA1629" s="48"/>
      <c r="CB1629" s="48"/>
      <c r="CC1629" s="48"/>
      <c r="CD1629" s="48"/>
      <c r="CE1629" s="48"/>
      <c r="CF1629" s="48"/>
      <c r="CG1629" s="48"/>
      <c r="CH1629" s="48"/>
      <c r="CI1629" s="48"/>
      <c r="CJ1629" s="48"/>
      <c r="CK1629" s="48"/>
      <c r="CL1629" s="48"/>
      <c r="CM1629" s="48"/>
      <c r="CN1629" s="48"/>
      <c r="CO1629" s="48"/>
      <c r="CP1629" s="48"/>
      <c r="CQ1629" s="48"/>
      <c r="CR1629" s="48"/>
      <c r="CS1629" s="48"/>
      <c r="CT1629" s="48"/>
      <c r="CU1629" s="48"/>
      <c r="CV1629" s="48"/>
      <c r="CW1629" s="48"/>
      <c r="CX1629" s="48"/>
      <c r="CY1629" s="48"/>
      <c r="CZ1629" s="48"/>
      <c r="DA1629" s="48"/>
      <c r="DB1629" s="48"/>
      <c r="DC1629" s="48"/>
      <c r="DD1629" s="48"/>
      <c r="DE1629" s="48"/>
      <c r="DF1629" s="48"/>
      <c r="DG1629" s="48"/>
      <c r="DH1629" s="48"/>
      <c r="DI1629" s="48"/>
      <c r="DJ1629" s="48"/>
      <c r="DK1629" s="48"/>
      <c r="DL1629" s="48"/>
      <c r="DM1629" s="48"/>
      <c r="DN1629" s="48"/>
      <c r="DO1629" s="48"/>
      <c r="DP1629" s="48"/>
      <c r="DQ1629" s="48"/>
      <c r="DR1629" s="48"/>
      <c r="DS1629" s="48"/>
      <c r="DT1629" s="48"/>
      <c r="DU1629" s="48"/>
      <c r="DV1629" s="48"/>
      <c r="DW1629" s="48"/>
      <c r="DX1629" s="48"/>
      <c r="DY1629" s="48"/>
      <c r="DZ1629" s="48"/>
      <c r="EA1629" s="48"/>
      <c r="EB1629" s="48"/>
      <c r="EC1629" s="48"/>
      <c r="ED1629" s="48"/>
      <c r="EE1629" s="48"/>
      <c r="EF1629" s="48"/>
      <c r="EG1629" s="48"/>
      <c r="EH1629" s="48"/>
      <c r="EI1629" s="48"/>
      <c r="EJ1629" s="48"/>
      <c r="EK1629" s="48"/>
      <c r="EL1629" s="48"/>
      <c r="ET1629" s="33" t="s">
        <v>799</v>
      </c>
      <c r="EU1629" s="33" t="s">
        <v>2205</v>
      </c>
    </row>
    <row r="1630" spans="1:151" ht="12" hidden="1" customHeight="1">
      <c r="A1630" s="48"/>
      <c r="B1630" s="60"/>
      <c r="C1630" s="48"/>
      <c r="D1630" s="60"/>
      <c r="E1630" s="60"/>
      <c r="F1630" s="60"/>
      <c r="G1630" s="60"/>
      <c r="H1630" s="60"/>
      <c r="I1630" s="60"/>
      <c r="J1630" s="60"/>
      <c r="K1630" s="60"/>
      <c r="L1630" s="60"/>
      <c r="M1630" s="48"/>
      <c r="N1630" s="48"/>
      <c r="O1630" s="48"/>
      <c r="P1630" s="48"/>
      <c r="Q1630" s="48"/>
      <c r="R1630" s="48"/>
      <c r="S1630" s="48"/>
      <c r="T1630" s="48"/>
      <c r="U1630" s="48"/>
      <c r="V1630" s="48"/>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158"/>
      <c r="BJ1630" s="158"/>
      <c r="BK1630" s="48"/>
      <c r="BL1630" s="307"/>
      <c r="BM1630" s="48"/>
      <c r="BN1630" s="48"/>
      <c r="BO1630" s="48"/>
      <c r="BP1630" s="48"/>
      <c r="BQ1630" s="48"/>
      <c r="BR1630" s="48"/>
      <c r="BS1630" s="48"/>
      <c r="BT1630" s="48"/>
      <c r="BU1630" s="48"/>
      <c r="BV1630" s="48"/>
      <c r="BW1630" s="48"/>
      <c r="BX1630" s="48"/>
      <c r="BY1630" s="48"/>
      <c r="BZ1630" s="328"/>
      <c r="CA1630" s="48"/>
      <c r="CB1630" s="48"/>
      <c r="CC1630" s="48"/>
      <c r="CD1630" s="48"/>
      <c r="CE1630" s="48"/>
      <c r="CF1630" s="48"/>
      <c r="CG1630" s="48"/>
      <c r="CH1630" s="48"/>
      <c r="CI1630" s="48"/>
      <c r="CJ1630" s="48"/>
      <c r="CK1630" s="48"/>
      <c r="CL1630" s="48"/>
      <c r="CM1630" s="48"/>
      <c r="CN1630" s="48"/>
      <c r="CO1630" s="48"/>
      <c r="CP1630" s="48"/>
      <c r="CQ1630" s="48"/>
      <c r="CR1630" s="48"/>
      <c r="CS1630" s="48"/>
      <c r="CT1630" s="48"/>
      <c r="CU1630" s="48"/>
      <c r="CV1630" s="48"/>
      <c r="CW1630" s="48"/>
      <c r="CX1630" s="48"/>
      <c r="CY1630" s="48"/>
      <c r="CZ1630" s="48"/>
      <c r="DA1630" s="48"/>
      <c r="DB1630" s="48"/>
      <c r="DC1630" s="48"/>
      <c r="DD1630" s="48"/>
      <c r="DE1630" s="48"/>
      <c r="DF1630" s="48"/>
      <c r="DG1630" s="48"/>
      <c r="DH1630" s="48"/>
      <c r="DI1630" s="48"/>
      <c r="DJ1630" s="48"/>
      <c r="DK1630" s="48"/>
      <c r="DL1630" s="48"/>
      <c r="DM1630" s="48"/>
      <c r="DN1630" s="48"/>
      <c r="DO1630" s="48"/>
      <c r="DP1630" s="48"/>
      <c r="DQ1630" s="48"/>
      <c r="DR1630" s="48"/>
      <c r="DS1630" s="48"/>
      <c r="DT1630" s="48"/>
      <c r="DU1630" s="48"/>
      <c r="DV1630" s="48"/>
      <c r="DW1630" s="48"/>
      <c r="DX1630" s="48"/>
      <c r="DY1630" s="48"/>
      <c r="DZ1630" s="48"/>
      <c r="EA1630" s="48"/>
      <c r="EB1630" s="48"/>
      <c r="EC1630" s="48"/>
      <c r="ED1630" s="48"/>
      <c r="EE1630" s="48"/>
      <c r="EF1630" s="48"/>
      <c r="EG1630" s="48"/>
      <c r="EH1630" s="48"/>
      <c r="EI1630" s="48"/>
      <c r="EJ1630" s="48"/>
      <c r="EK1630" s="48"/>
      <c r="EL1630" s="48"/>
      <c r="ET1630" s="33" t="s">
        <v>2207</v>
      </c>
      <c r="EU1630" s="33" t="s">
        <v>2206</v>
      </c>
    </row>
    <row r="1631" spans="1:151" ht="12" hidden="1" customHeight="1">
      <c r="A1631" s="48"/>
      <c r="B1631" s="60"/>
      <c r="C1631" s="48"/>
      <c r="D1631" s="60"/>
      <c r="E1631" s="60"/>
      <c r="F1631" s="60"/>
      <c r="G1631" s="60"/>
      <c r="H1631" s="60"/>
      <c r="I1631" s="60"/>
      <c r="J1631" s="60"/>
      <c r="K1631" s="60"/>
      <c r="L1631" s="60"/>
      <c r="M1631" s="48"/>
      <c r="N1631" s="48"/>
      <c r="O1631" s="48"/>
      <c r="P1631" s="48"/>
      <c r="Q1631" s="48"/>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158"/>
      <c r="BJ1631" s="158"/>
      <c r="BK1631" s="48"/>
      <c r="BL1631" s="307"/>
      <c r="BM1631" s="48"/>
      <c r="BN1631" s="48"/>
      <c r="BO1631" s="48"/>
      <c r="BP1631" s="48"/>
      <c r="BQ1631" s="48"/>
      <c r="BR1631" s="48"/>
      <c r="BS1631" s="48"/>
      <c r="BT1631" s="48"/>
      <c r="BU1631" s="48"/>
      <c r="BV1631" s="48"/>
      <c r="BW1631" s="48"/>
      <c r="BX1631" s="48"/>
      <c r="BY1631" s="48"/>
      <c r="BZ1631" s="328"/>
      <c r="CA1631" s="48"/>
      <c r="CB1631" s="48"/>
      <c r="CC1631" s="48"/>
      <c r="CD1631" s="48"/>
      <c r="CE1631" s="48"/>
      <c r="CF1631" s="48"/>
      <c r="CG1631" s="48"/>
      <c r="CH1631" s="48"/>
      <c r="CI1631" s="48"/>
      <c r="CJ1631" s="48"/>
      <c r="CK1631" s="48"/>
      <c r="CL1631" s="48"/>
      <c r="CM1631" s="48"/>
      <c r="CN1631" s="48"/>
      <c r="CO1631" s="48"/>
      <c r="CP1631" s="48"/>
      <c r="CQ1631" s="48"/>
      <c r="CR1631" s="48"/>
      <c r="CS1631" s="48"/>
      <c r="CT1631" s="48"/>
      <c r="CU1631" s="48"/>
      <c r="CV1631" s="48"/>
      <c r="CW1631" s="48"/>
      <c r="CX1631" s="48"/>
      <c r="CY1631" s="48"/>
      <c r="CZ1631" s="48"/>
      <c r="DA1631" s="48"/>
      <c r="DB1631" s="48"/>
      <c r="DC1631" s="48"/>
      <c r="DD1631" s="48"/>
      <c r="DE1631" s="48"/>
      <c r="DF1631" s="48"/>
      <c r="DG1631" s="48"/>
      <c r="DH1631" s="48"/>
      <c r="DI1631" s="48"/>
      <c r="DJ1631" s="48"/>
      <c r="DK1631" s="48"/>
      <c r="DL1631" s="48"/>
      <c r="DM1631" s="48"/>
      <c r="DN1631" s="48"/>
      <c r="DO1631" s="48"/>
      <c r="DP1631" s="48"/>
      <c r="DQ1631" s="48"/>
      <c r="DR1631" s="48"/>
      <c r="DS1631" s="48"/>
      <c r="DT1631" s="48"/>
      <c r="DU1631" s="48"/>
      <c r="DV1631" s="48"/>
      <c r="DW1631" s="48"/>
      <c r="DX1631" s="48"/>
      <c r="DY1631" s="48"/>
      <c r="DZ1631" s="48"/>
      <c r="EA1631" s="48"/>
      <c r="EB1631" s="48"/>
      <c r="EC1631" s="48"/>
      <c r="ED1631" s="48"/>
      <c r="EE1631" s="48"/>
      <c r="EF1631" s="48"/>
      <c r="EG1631" s="48"/>
      <c r="EH1631" s="48"/>
      <c r="EI1631" s="48"/>
      <c r="EJ1631" s="48"/>
      <c r="EK1631" s="48"/>
      <c r="EL1631" s="48"/>
      <c r="ET1631" s="33" t="s">
        <v>2208</v>
      </c>
      <c r="EU1631" s="33" t="s">
        <v>799</v>
      </c>
    </row>
    <row r="1632" spans="1:151" ht="12" hidden="1" customHeight="1">
      <c r="A1632" s="48"/>
      <c r="B1632" s="60"/>
      <c r="C1632" s="48"/>
      <c r="D1632" s="60"/>
      <c r="E1632" s="60"/>
      <c r="F1632" s="60"/>
      <c r="G1632" s="60"/>
      <c r="H1632" s="60"/>
      <c r="I1632" s="60"/>
      <c r="J1632" s="60"/>
      <c r="K1632" s="60"/>
      <c r="L1632" s="60"/>
      <c r="M1632" s="48"/>
      <c r="N1632" s="48"/>
      <c r="O1632" s="48"/>
      <c r="P1632" s="48"/>
      <c r="Q1632" s="48"/>
      <c r="R1632" s="48"/>
      <c r="S1632" s="48"/>
      <c r="T1632" s="48"/>
      <c r="U1632" s="48"/>
      <c r="V1632" s="48"/>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158"/>
      <c r="BJ1632" s="158"/>
      <c r="BK1632" s="48"/>
      <c r="BL1632" s="307"/>
      <c r="BM1632" s="48"/>
      <c r="BN1632" s="48"/>
      <c r="BO1632" s="48"/>
      <c r="BP1632" s="48"/>
      <c r="BQ1632" s="48"/>
      <c r="BR1632" s="48"/>
      <c r="BS1632" s="48"/>
      <c r="BT1632" s="48"/>
      <c r="BU1632" s="48"/>
      <c r="BV1632" s="48"/>
      <c r="BW1632" s="48"/>
      <c r="BX1632" s="48"/>
      <c r="BY1632" s="48"/>
      <c r="BZ1632" s="328"/>
      <c r="CA1632" s="48"/>
      <c r="CB1632" s="48"/>
      <c r="CC1632" s="48"/>
      <c r="CD1632" s="48"/>
      <c r="CE1632" s="48"/>
      <c r="CF1632" s="48"/>
      <c r="CG1632" s="48"/>
      <c r="CH1632" s="48"/>
      <c r="CI1632" s="48"/>
      <c r="CJ1632" s="48"/>
      <c r="CK1632" s="48"/>
      <c r="CL1632" s="48"/>
      <c r="CM1632" s="48"/>
      <c r="CN1632" s="48"/>
      <c r="CO1632" s="48"/>
      <c r="CP1632" s="48"/>
      <c r="CQ1632" s="48"/>
      <c r="CR1632" s="48"/>
      <c r="CS1632" s="48"/>
      <c r="CT1632" s="48"/>
      <c r="CU1632" s="48"/>
      <c r="CV1632" s="48"/>
      <c r="CW1632" s="48"/>
      <c r="CX1632" s="48"/>
      <c r="CY1632" s="48"/>
      <c r="CZ1632" s="48"/>
      <c r="DA1632" s="48"/>
      <c r="DB1632" s="48"/>
      <c r="DC1632" s="48"/>
      <c r="DD1632" s="48"/>
      <c r="DE1632" s="48"/>
      <c r="DF1632" s="48"/>
      <c r="DG1632" s="48"/>
      <c r="DH1632" s="48"/>
      <c r="DI1632" s="48"/>
      <c r="DJ1632" s="48"/>
      <c r="DK1632" s="48"/>
      <c r="DL1632" s="48"/>
      <c r="DM1632" s="48"/>
      <c r="DN1632" s="48"/>
      <c r="DO1632" s="48"/>
      <c r="DP1632" s="48"/>
      <c r="DQ1632" s="48"/>
      <c r="DR1632" s="48"/>
      <c r="DS1632" s="48"/>
      <c r="DT1632" s="48"/>
      <c r="DU1632" s="48"/>
      <c r="DV1632" s="48"/>
      <c r="DW1632" s="48"/>
      <c r="DX1632" s="48"/>
      <c r="DY1632" s="48"/>
      <c r="DZ1632" s="48"/>
      <c r="EA1632" s="48"/>
      <c r="EB1632" s="48"/>
      <c r="EC1632" s="48"/>
      <c r="ED1632" s="48"/>
      <c r="EE1632" s="48"/>
      <c r="EF1632" s="48"/>
      <c r="EG1632" s="48"/>
      <c r="EH1632" s="48"/>
      <c r="EI1632" s="48"/>
      <c r="EJ1632" s="48"/>
      <c r="EK1632" s="48"/>
      <c r="EL1632" s="48"/>
      <c r="ET1632" s="33" t="s">
        <v>2209</v>
      </c>
      <c r="EU1632" s="33" t="s">
        <v>2207</v>
      </c>
    </row>
    <row r="1633" spans="1:151" ht="12" hidden="1" customHeight="1">
      <c r="A1633" s="48"/>
      <c r="B1633" s="60"/>
      <c r="C1633" s="48"/>
      <c r="D1633" s="60"/>
      <c r="E1633" s="60"/>
      <c r="F1633" s="60"/>
      <c r="G1633" s="60"/>
      <c r="H1633" s="60"/>
      <c r="I1633" s="60"/>
      <c r="J1633" s="60"/>
      <c r="K1633" s="60"/>
      <c r="L1633" s="60"/>
      <c r="M1633" s="48"/>
      <c r="N1633" s="48"/>
      <c r="O1633" s="48"/>
      <c r="P1633" s="48"/>
      <c r="Q1633" s="48"/>
      <c r="R1633" s="48"/>
      <c r="S1633" s="48"/>
      <c r="T1633" s="48"/>
      <c r="U1633" s="48"/>
      <c r="V1633" s="48"/>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158"/>
      <c r="BJ1633" s="158"/>
      <c r="BK1633" s="48"/>
      <c r="BL1633" s="307"/>
      <c r="BM1633" s="48"/>
      <c r="BN1633" s="48"/>
      <c r="BO1633" s="48"/>
      <c r="BP1633" s="48"/>
      <c r="BQ1633" s="48"/>
      <c r="BR1633" s="48"/>
      <c r="BS1633" s="48"/>
      <c r="BT1633" s="48"/>
      <c r="BU1633" s="48"/>
      <c r="BV1633" s="48"/>
      <c r="BW1633" s="48"/>
      <c r="BX1633" s="48"/>
      <c r="BY1633" s="48"/>
      <c r="BZ1633" s="328"/>
      <c r="CA1633" s="48"/>
      <c r="CB1633" s="48"/>
      <c r="CC1633" s="48"/>
      <c r="CD1633" s="48"/>
      <c r="CE1633" s="48"/>
      <c r="CF1633" s="48"/>
      <c r="CG1633" s="48"/>
      <c r="CH1633" s="48"/>
      <c r="CI1633" s="48"/>
      <c r="CJ1633" s="48"/>
      <c r="CK1633" s="48"/>
      <c r="CL1633" s="48"/>
      <c r="CM1633" s="48"/>
      <c r="CN1633" s="48"/>
      <c r="CO1633" s="48"/>
      <c r="CP1633" s="48"/>
      <c r="CQ1633" s="48"/>
      <c r="CR1633" s="48"/>
      <c r="CS1633" s="48"/>
      <c r="CT1633" s="48"/>
      <c r="CU1633" s="48"/>
      <c r="CV1633" s="48"/>
      <c r="CW1633" s="48"/>
      <c r="CX1633" s="48"/>
      <c r="CY1633" s="48"/>
      <c r="CZ1633" s="48"/>
      <c r="DA1633" s="48"/>
      <c r="DB1633" s="48"/>
      <c r="DC1633" s="48"/>
      <c r="DD1633" s="48"/>
      <c r="DE1633" s="48"/>
      <c r="DF1633" s="48"/>
      <c r="DG1633" s="48"/>
      <c r="DH1633" s="48"/>
      <c r="DI1633" s="48"/>
      <c r="DJ1633" s="48"/>
      <c r="DK1633" s="48"/>
      <c r="DL1633" s="48"/>
      <c r="DM1633" s="48"/>
      <c r="DN1633" s="48"/>
      <c r="DO1633" s="48"/>
      <c r="DP1633" s="48"/>
      <c r="DQ1633" s="48"/>
      <c r="DR1633" s="48"/>
      <c r="DS1633" s="48"/>
      <c r="DT1633" s="48"/>
      <c r="DU1633" s="48"/>
      <c r="DV1633" s="48"/>
      <c r="DW1633" s="48"/>
      <c r="DX1633" s="48"/>
      <c r="DY1633" s="48"/>
      <c r="DZ1633" s="48"/>
      <c r="EA1633" s="48"/>
      <c r="EB1633" s="48"/>
      <c r="EC1633" s="48"/>
      <c r="ED1633" s="48"/>
      <c r="EE1633" s="48"/>
      <c r="EF1633" s="48"/>
      <c r="EG1633" s="48"/>
      <c r="EH1633" s="48"/>
      <c r="EI1633" s="48"/>
      <c r="EJ1633" s="48"/>
      <c r="EK1633" s="48"/>
      <c r="EL1633" s="48"/>
      <c r="ET1633" s="33" t="s">
        <v>2210</v>
      </c>
      <c r="EU1633" s="33" t="s">
        <v>2208</v>
      </c>
    </row>
    <row r="1634" spans="1:151" ht="12" hidden="1" customHeight="1">
      <c r="A1634" s="48"/>
      <c r="B1634" s="60"/>
      <c r="C1634" s="48"/>
      <c r="D1634" s="60"/>
      <c r="E1634" s="60"/>
      <c r="F1634" s="60"/>
      <c r="G1634" s="60"/>
      <c r="H1634" s="60"/>
      <c r="I1634" s="60"/>
      <c r="J1634" s="60"/>
      <c r="K1634" s="60"/>
      <c r="L1634" s="60"/>
      <c r="M1634" s="48"/>
      <c r="N1634" s="48"/>
      <c r="O1634" s="48"/>
      <c r="P1634" s="48"/>
      <c r="Q1634" s="48"/>
      <c r="R1634" s="48"/>
      <c r="S1634" s="48"/>
      <c r="T1634" s="48"/>
      <c r="U1634" s="48"/>
      <c r="V1634" s="48"/>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158"/>
      <c r="BJ1634" s="158"/>
      <c r="BK1634" s="48"/>
      <c r="BL1634" s="307"/>
      <c r="BM1634" s="48"/>
      <c r="BN1634" s="48"/>
      <c r="BO1634" s="48"/>
      <c r="BP1634" s="48"/>
      <c r="BQ1634" s="48"/>
      <c r="BR1634" s="48"/>
      <c r="BS1634" s="48"/>
      <c r="BT1634" s="48"/>
      <c r="BU1634" s="48"/>
      <c r="BV1634" s="48"/>
      <c r="BW1634" s="48"/>
      <c r="BX1634" s="48"/>
      <c r="BY1634" s="48"/>
      <c r="BZ1634" s="328"/>
      <c r="CA1634" s="48"/>
      <c r="CB1634" s="48"/>
      <c r="CC1634" s="48"/>
      <c r="CD1634" s="48"/>
      <c r="CE1634" s="48"/>
      <c r="CF1634" s="48"/>
      <c r="CG1634" s="48"/>
      <c r="CH1634" s="48"/>
      <c r="CI1634" s="48"/>
      <c r="CJ1634" s="48"/>
      <c r="CK1634" s="48"/>
      <c r="CL1634" s="48"/>
      <c r="CM1634" s="48"/>
      <c r="CN1634" s="48"/>
      <c r="CO1634" s="48"/>
      <c r="CP1634" s="48"/>
      <c r="CQ1634" s="48"/>
      <c r="CR1634" s="48"/>
      <c r="CS1634" s="48"/>
      <c r="CT1634" s="48"/>
      <c r="CU1634" s="48"/>
      <c r="CV1634" s="48"/>
      <c r="CW1634" s="48"/>
      <c r="CX1634" s="48"/>
      <c r="CY1634" s="48"/>
      <c r="CZ1634" s="48"/>
      <c r="DA1634" s="48"/>
      <c r="DB1634" s="48"/>
      <c r="DC1634" s="48"/>
      <c r="DD1634" s="48"/>
      <c r="DE1634" s="48"/>
      <c r="DF1634" s="48"/>
      <c r="DG1634" s="48"/>
      <c r="DH1634" s="48"/>
      <c r="DI1634" s="48"/>
      <c r="DJ1634" s="48"/>
      <c r="DK1634" s="48"/>
      <c r="DL1634" s="48"/>
      <c r="DM1634" s="48"/>
      <c r="DN1634" s="48"/>
      <c r="DO1634" s="48"/>
      <c r="DP1634" s="48"/>
      <c r="DQ1634" s="48"/>
      <c r="DR1634" s="48"/>
      <c r="DS1634" s="48"/>
      <c r="DT1634" s="48"/>
      <c r="DU1634" s="48"/>
      <c r="DV1634" s="48"/>
      <c r="DW1634" s="48"/>
      <c r="DX1634" s="48"/>
      <c r="DY1634" s="48"/>
      <c r="DZ1634" s="48"/>
      <c r="EA1634" s="48"/>
      <c r="EB1634" s="48"/>
      <c r="EC1634" s="48"/>
      <c r="ED1634" s="48"/>
      <c r="EE1634" s="48"/>
      <c r="EF1634" s="48"/>
      <c r="EG1634" s="48"/>
      <c r="EH1634" s="48"/>
      <c r="EI1634" s="48"/>
      <c r="EJ1634" s="48"/>
      <c r="EK1634" s="48"/>
      <c r="EL1634" s="48"/>
      <c r="ET1634" s="33" t="s">
        <v>2211</v>
      </c>
      <c r="EU1634" s="33" t="s">
        <v>2209</v>
      </c>
    </row>
    <row r="1635" spans="1:151" ht="12" hidden="1" customHeight="1">
      <c r="A1635" s="48"/>
      <c r="B1635" s="60"/>
      <c r="C1635" s="48"/>
      <c r="D1635" s="60"/>
      <c r="E1635" s="60"/>
      <c r="F1635" s="60"/>
      <c r="G1635" s="60"/>
      <c r="H1635" s="60"/>
      <c r="I1635" s="60"/>
      <c r="J1635" s="60"/>
      <c r="K1635" s="60"/>
      <c r="L1635" s="60"/>
      <c r="M1635" s="48"/>
      <c r="N1635" s="48"/>
      <c r="O1635" s="48"/>
      <c r="P1635" s="48"/>
      <c r="Q1635" s="48"/>
      <c r="R1635" s="48"/>
      <c r="S1635" s="48"/>
      <c r="T1635" s="48"/>
      <c r="U1635" s="48"/>
      <c r="V1635" s="48"/>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158"/>
      <c r="BJ1635" s="158"/>
      <c r="BK1635" s="48"/>
      <c r="BL1635" s="307"/>
      <c r="BM1635" s="48"/>
      <c r="BN1635" s="48"/>
      <c r="BO1635" s="48"/>
      <c r="BP1635" s="48"/>
      <c r="BQ1635" s="48"/>
      <c r="BR1635" s="48"/>
      <c r="BS1635" s="48"/>
      <c r="BT1635" s="48"/>
      <c r="BU1635" s="48"/>
      <c r="BV1635" s="48"/>
      <c r="BW1635" s="48"/>
      <c r="BX1635" s="48"/>
      <c r="BY1635" s="48"/>
      <c r="BZ1635" s="328"/>
      <c r="CA1635" s="48"/>
      <c r="CB1635" s="48"/>
      <c r="CC1635" s="48"/>
      <c r="CD1635" s="48"/>
      <c r="CE1635" s="48"/>
      <c r="CF1635" s="48"/>
      <c r="CG1635" s="48"/>
      <c r="CH1635" s="48"/>
      <c r="CI1635" s="48"/>
      <c r="CJ1635" s="48"/>
      <c r="CK1635" s="48"/>
      <c r="CL1635" s="48"/>
      <c r="CM1635" s="48"/>
      <c r="CN1635" s="48"/>
      <c r="CO1635" s="48"/>
      <c r="CP1635" s="48"/>
      <c r="CQ1635" s="48"/>
      <c r="CR1635" s="48"/>
      <c r="CS1635" s="48"/>
      <c r="CT1635" s="48"/>
      <c r="CU1635" s="48"/>
      <c r="CV1635" s="48"/>
      <c r="CW1635" s="48"/>
      <c r="CX1635" s="48"/>
      <c r="CY1635" s="48"/>
      <c r="CZ1635" s="48"/>
      <c r="DA1635" s="48"/>
      <c r="DB1635" s="48"/>
      <c r="DC1635" s="48"/>
      <c r="DD1635" s="48"/>
      <c r="DE1635" s="48"/>
      <c r="DF1635" s="48"/>
      <c r="DG1635" s="48"/>
      <c r="DH1635" s="48"/>
      <c r="DI1635" s="48"/>
      <c r="DJ1635" s="48"/>
      <c r="DK1635" s="48"/>
      <c r="DL1635" s="48"/>
      <c r="DM1635" s="48"/>
      <c r="DN1635" s="48"/>
      <c r="DO1635" s="48"/>
      <c r="DP1635" s="48"/>
      <c r="DQ1635" s="48"/>
      <c r="DR1635" s="48"/>
      <c r="DS1635" s="48"/>
      <c r="DT1635" s="48"/>
      <c r="DU1635" s="48"/>
      <c r="DV1635" s="48"/>
      <c r="DW1635" s="48"/>
      <c r="DX1635" s="48"/>
      <c r="DY1635" s="48"/>
      <c r="DZ1635" s="48"/>
      <c r="EA1635" s="48"/>
      <c r="EB1635" s="48"/>
      <c r="EC1635" s="48"/>
      <c r="ED1635" s="48"/>
      <c r="EE1635" s="48"/>
      <c r="EF1635" s="48"/>
      <c r="EG1635" s="48"/>
      <c r="EH1635" s="48"/>
      <c r="EI1635" s="48"/>
      <c r="EJ1635" s="48"/>
      <c r="EK1635" s="48"/>
      <c r="EL1635" s="48"/>
      <c r="ET1635" s="33" t="s">
        <v>2212</v>
      </c>
      <c r="EU1635" s="33" t="s">
        <v>2210</v>
      </c>
    </row>
    <row r="1636" spans="1:151" ht="12" hidden="1" customHeight="1">
      <c r="A1636" s="48"/>
      <c r="B1636" s="60"/>
      <c r="C1636" s="48"/>
      <c r="D1636" s="60"/>
      <c r="E1636" s="60"/>
      <c r="F1636" s="60"/>
      <c r="G1636" s="60"/>
      <c r="H1636" s="60"/>
      <c r="I1636" s="60"/>
      <c r="J1636" s="60"/>
      <c r="K1636" s="60"/>
      <c r="L1636" s="60"/>
      <c r="M1636" s="48"/>
      <c r="N1636" s="48"/>
      <c r="O1636" s="48"/>
      <c r="P1636" s="48"/>
      <c r="Q1636" s="48"/>
      <c r="R1636" s="48"/>
      <c r="S1636" s="48"/>
      <c r="T1636" s="48"/>
      <c r="U1636" s="48"/>
      <c r="V1636" s="48"/>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158"/>
      <c r="BJ1636" s="158"/>
      <c r="BK1636" s="48"/>
      <c r="BL1636" s="307"/>
      <c r="BM1636" s="48"/>
      <c r="BN1636" s="48"/>
      <c r="BO1636" s="48"/>
      <c r="BP1636" s="48"/>
      <c r="BQ1636" s="48"/>
      <c r="BR1636" s="48"/>
      <c r="BS1636" s="48"/>
      <c r="BT1636" s="48"/>
      <c r="BU1636" s="48"/>
      <c r="BV1636" s="48"/>
      <c r="BW1636" s="48"/>
      <c r="BX1636" s="48"/>
      <c r="BY1636" s="48"/>
      <c r="BZ1636" s="328"/>
      <c r="CA1636" s="48"/>
      <c r="CB1636" s="48"/>
      <c r="CC1636" s="48"/>
      <c r="CD1636" s="48"/>
      <c r="CE1636" s="48"/>
      <c r="CF1636" s="48"/>
      <c r="CG1636" s="48"/>
      <c r="CH1636" s="48"/>
      <c r="CI1636" s="48"/>
      <c r="CJ1636" s="48"/>
      <c r="CK1636" s="48"/>
      <c r="CL1636" s="48"/>
      <c r="CM1636" s="48"/>
      <c r="CN1636" s="48"/>
      <c r="CO1636" s="48"/>
      <c r="CP1636" s="48"/>
      <c r="CQ1636" s="48"/>
      <c r="CR1636" s="48"/>
      <c r="CS1636" s="48"/>
      <c r="CT1636" s="48"/>
      <c r="CU1636" s="48"/>
      <c r="CV1636" s="48"/>
      <c r="CW1636" s="48"/>
      <c r="CX1636" s="48"/>
      <c r="CY1636" s="48"/>
      <c r="CZ1636" s="48"/>
      <c r="DA1636" s="48"/>
      <c r="DB1636" s="48"/>
      <c r="DC1636" s="48"/>
      <c r="DD1636" s="48"/>
      <c r="DE1636" s="48"/>
      <c r="DF1636" s="48"/>
      <c r="DG1636" s="48"/>
      <c r="DH1636" s="48"/>
      <c r="DI1636" s="48"/>
      <c r="DJ1636" s="48"/>
      <c r="DK1636" s="48"/>
      <c r="DL1636" s="48"/>
      <c r="DM1636" s="48"/>
      <c r="DN1636" s="48"/>
      <c r="DO1636" s="48"/>
      <c r="DP1636" s="48"/>
      <c r="DQ1636" s="48"/>
      <c r="DR1636" s="48"/>
      <c r="DS1636" s="48"/>
      <c r="DT1636" s="48"/>
      <c r="DU1636" s="48"/>
      <c r="DV1636" s="48"/>
      <c r="DW1636" s="48"/>
      <c r="DX1636" s="48"/>
      <c r="DY1636" s="48"/>
      <c r="DZ1636" s="48"/>
      <c r="EA1636" s="48"/>
      <c r="EB1636" s="48"/>
      <c r="EC1636" s="48"/>
      <c r="ED1636" s="48"/>
      <c r="EE1636" s="48"/>
      <c r="EF1636" s="48"/>
      <c r="EG1636" s="48"/>
      <c r="EH1636" s="48"/>
      <c r="EI1636" s="48"/>
      <c r="EJ1636" s="48"/>
      <c r="EK1636" s="48"/>
      <c r="EL1636" s="48"/>
      <c r="ET1636" s="33" t="s">
        <v>2213</v>
      </c>
      <c r="EU1636" s="33" t="s">
        <v>2211</v>
      </c>
    </row>
    <row r="1637" spans="1:151" ht="12" hidden="1" customHeight="1">
      <c r="A1637" s="48"/>
      <c r="B1637" s="60"/>
      <c r="C1637" s="48"/>
      <c r="D1637" s="60"/>
      <c r="E1637" s="60"/>
      <c r="F1637" s="60"/>
      <c r="G1637" s="60"/>
      <c r="H1637" s="60"/>
      <c r="I1637" s="60"/>
      <c r="J1637" s="60"/>
      <c r="K1637" s="60"/>
      <c r="L1637" s="60"/>
      <c r="M1637" s="48"/>
      <c r="N1637" s="48"/>
      <c r="O1637" s="48"/>
      <c r="P1637" s="48"/>
      <c r="Q1637" s="48"/>
      <c r="R1637" s="48"/>
      <c r="S1637" s="48"/>
      <c r="T1637" s="48"/>
      <c r="U1637" s="48"/>
      <c r="V1637" s="48"/>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158"/>
      <c r="BJ1637" s="158"/>
      <c r="BK1637" s="48"/>
      <c r="BL1637" s="307"/>
      <c r="BM1637" s="48"/>
      <c r="BN1637" s="48"/>
      <c r="BO1637" s="48"/>
      <c r="BP1637" s="48"/>
      <c r="BQ1637" s="48"/>
      <c r="BR1637" s="48"/>
      <c r="BS1637" s="48"/>
      <c r="BT1637" s="48"/>
      <c r="BU1637" s="48"/>
      <c r="BV1637" s="48"/>
      <c r="BW1637" s="48"/>
      <c r="BX1637" s="48"/>
      <c r="BY1637" s="48"/>
      <c r="BZ1637" s="328"/>
      <c r="CA1637" s="48"/>
      <c r="CB1637" s="48"/>
      <c r="CC1637" s="48"/>
      <c r="CD1637" s="48"/>
      <c r="CE1637" s="48"/>
      <c r="CF1637" s="48"/>
      <c r="CG1637" s="48"/>
      <c r="CH1637" s="48"/>
      <c r="CI1637" s="48"/>
      <c r="CJ1637" s="48"/>
      <c r="CK1637" s="48"/>
      <c r="CL1637" s="48"/>
      <c r="CM1637" s="48"/>
      <c r="CN1637" s="48"/>
      <c r="CO1637" s="48"/>
      <c r="CP1637" s="48"/>
      <c r="CQ1637" s="48"/>
      <c r="CR1637" s="48"/>
      <c r="CS1637" s="48"/>
      <c r="CT1637" s="48"/>
      <c r="CU1637" s="48"/>
      <c r="CV1637" s="48"/>
      <c r="CW1637" s="48"/>
      <c r="CX1637" s="48"/>
      <c r="CY1637" s="48"/>
      <c r="CZ1637" s="48"/>
      <c r="DA1637" s="48"/>
      <c r="DB1637" s="48"/>
      <c r="DC1637" s="48"/>
      <c r="DD1637" s="48"/>
      <c r="DE1637" s="48"/>
      <c r="DF1637" s="48"/>
      <c r="DG1637" s="48"/>
      <c r="DH1637" s="48"/>
      <c r="DI1637" s="48"/>
      <c r="DJ1637" s="48"/>
      <c r="DK1637" s="48"/>
      <c r="DL1637" s="48"/>
      <c r="DM1637" s="48"/>
      <c r="DN1637" s="48"/>
      <c r="DO1637" s="48"/>
      <c r="DP1637" s="48"/>
      <c r="DQ1637" s="48"/>
      <c r="DR1637" s="48"/>
      <c r="DS1637" s="48"/>
      <c r="DT1637" s="48"/>
      <c r="DU1637" s="48"/>
      <c r="DV1637" s="48"/>
      <c r="DW1637" s="48"/>
      <c r="DX1637" s="48"/>
      <c r="DY1637" s="48"/>
      <c r="DZ1637" s="48"/>
      <c r="EA1637" s="48"/>
      <c r="EB1637" s="48"/>
      <c r="EC1637" s="48"/>
      <c r="ED1637" s="48"/>
      <c r="EE1637" s="48"/>
      <c r="EF1637" s="48"/>
      <c r="EG1637" s="48"/>
      <c r="EH1637" s="48"/>
      <c r="EI1637" s="48"/>
      <c r="EJ1637" s="48"/>
      <c r="EK1637" s="48"/>
      <c r="EL1637" s="48"/>
      <c r="ET1637" s="33" t="s">
        <v>2214</v>
      </c>
      <c r="EU1637" s="33" t="s">
        <v>2212</v>
      </c>
    </row>
    <row r="1638" spans="1:151" ht="12" hidden="1" customHeight="1">
      <c r="A1638" s="48"/>
      <c r="B1638" s="60"/>
      <c r="C1638" s="48"/>
      <c r="D1638" s="60"/>
      <c r="E1638" s="60"/>
      <c r="F1638" s="60"/>
      <c r="G1638" s="60"/>
      <c r="H1638" s="60"/>
      <c r="I1638" s="60"/>
      <c r="J1638" s="60"/>
      <c r="K1638" s="60"/>
      <c r="L1638" s="60"/>
      <c r="M1638" s="48"/>
      <c r="N1638" s="48"/>
      <c r="O1638" s="48"/>
      <c r="P1638" s="48"/>
      <c r="Q1638" s="48"/>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158"/>
      <c r="BJ1638" s="158"/>
      <c r="BK1638" s="48"/>
      <c r="BL1638" s="307"/>
      <c r="BM1638" s="48"/>
      <c r="BN1638" s="48"/>
      <c r="BO1638" s="48"/>
      <c r="BP1638" s="48"/>
      <c r="BQ1638" s="48"/>
      <c r="BR1638" s="48"/>
      <c r="BS1638" s="48"/>
      <c r="BT1638" s="48"/>
      <c r="BU1638" s="48"/>
      <c r="BV1638" s="48"/>
      <c r="BW1638" s="48"/>
      <c r="BX1638" s="48"/>
      <c r="BY1638" s="48"/>
      <c r="BZ1638" s="328"/>
      <c r="CA1638" s="48"/>
      <c r="CB1638" s="48"/>
      <c r="CC1638" s="48"/>
      <c r="CD1638" s="48"/>
      <c r="CE1638" s="48"/>
      <c r="CF1638" s="48"/>
      <c r="CG1638" s="48"/>
      <c r="CH1638" s="48"/>
      <c r="CI1638" s="48"/>
      <c r="CJ1638" s="48"/>
      <c r="CK1638" s="48"/>
      <c r="CL1638" s="48"/>
      <c r="CM1638" s="48"/>
      <c r="CN1638" s="48"/>
      <c r="CO1638" s="48"/>
      <c r="CP1638" s="48"/>
      <c r="CQ1638" s="48"/>
      <c r="CR1638" s="48"/>
      <c r="CS1638" s="48"/>
      <c r="CT1638" s="48"/>
      <c r="CU1638" s="48"/>
      <c r="CV1638" s="48"/>
      <c r="CW1638" s="48"/>
      <c r="CX1638" s="48"/>
      <c r="CY1638" s="48"/>
      <c r="CZ1638" s="48"/>
      <c r="DA1638" s="48"/>
      <c r="DB1638" s="48"/>
      <c r="DC1638" s="48"/>
      <c r="DD1638" s="48"/>
      <c r="DE1638" s="48"/>
      <c r="DF1638" s="48"/>
      <c r="DG1638" s="48"/>
      <c r="DH1638" s="48"/>
      <c r="DI1638" s="48"/>
      <c r="DJ1638" s="48"/>
      <c r="DK1638" s="48"/>
      <c r="DL1638" s="48"/>
      <c r="DM1638" s="48"/>
      <c r="DN1638" s="48"/>
      <c r="DO1638" s="48"/>
      <c r="DP1638" s="48"/>
      <c r="DQ1638" s="48"/>
      <c r="DR1638" s="48"/>
      <c r="DS1638" s="48"/>
      <c r="DT1638" s="48"/>
      <c r="DU1638" s="48"/>
      <c r="DV1638" s="48"/>
      <c r="DW1638" s="48"/>
      <c r="DX1638" s="48"/>
      <c r="DY1638" s="48"/>
      <c r="DZ1638" s="48"/>
      <c r="EA1638" s="48"/>
      <c r="EB1638" s="48"/>
      <c r="EC1638" s="48"/>
      <c r="ED1638" s="48"/>
      <c r="EE1638" s="48"/>
      <c r="EF1638" s="48"/>
      <c r="EG1638" s="48"/>
      <c r="EH1638" s="48"/>
      <c r="EI1638" s="48"/>
      <c r="EJ1638" s="48"/>
      <c r="EK1638" s="48"/>
      <c r="EL1638" s="48"/>
      <c r="ET1638" s="33" t="s">
        <v>2215</v>
      </c>
      <c r="EU1638" s="33" t="s">
        <v>2213</v>
      </c>
    </row>
    <row r="1639" spans="1:151" ht="12" hidden="1" customHeight="1">
      <c r="A1639" s="48"/>
      <c r="B1639" s="60"/>
      <c r="C1639" s="48"/>
      <c r="D1639" s="60"/>
      <c r="E1639" s="60"/>
      <c r="F1639" s="60"/>
      <c r="G1639" s="60"/>
      <c r="H1639" s="60"/>
      <c r="I1639" s="60"/>
      <c r="J1639" s="60"/>
      <c r="K1639" s="60"/>
      <c r="L1639" s="60"/>
      <c r="M1639" s="48"/>
      <c r="N1639" s="48"/>
      <c r="O1639" s="48"/>
      <c r="P1639" s="48"/>
      <c r="Q1639" s="48"/>
      <c r="R1639" s="48"/>
      <c r="S1639" s="48"/>
      <c r="T1639" s="48"/>
      <c r="U1639" s="48"/>
      <c r="V1639" s="48"/>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158"/>
      <c r="BJ1639" s="158"/>
      <c r="BK1639" s="48"/>
      <c r="BL1639" s="307"/>
      <c r="BM1639" s="48"/>
      <c r="BN1639" s="48"/>
      <c r="BO1639" s="48"/>
      <c r="BP1639" s="48"/>
      <c r="BQ1639" s="48"/>
      <c r="BR1639" s="48"/>
      <c r="BS1639" s="48"/>
      <c r="BT1639" s="48"/>
      <c r="BU1639" s="48"/>
      <c r="BV1639" s="48"/>
      <c r="BW1639" s="48"/>
      <c r="BX1639" s="48"/>
      <c r="BY1639" s="48"/>
      <c r="BZ1639" s="328"/>
      <c r="CA1639" s="48"/>
      <c r="CB1639" s="48"/>
      <c r="CC1639" s="48"/>
      <c r="CD1639" s="48"/>
      <c r="CE1639" s="48"/>
      <c r="CF1639" s="48"/>
      <c r="CG1639" s="48"/>
      <c r="CH1639" s="48"/>
      <c r="CI1639" s="48"/>
      <c r="CJ1639" s="48"/>
      <c r="CK1639" s="48"/>
      <c r="CL1639" s="48"/>
      <c r="CM1639" s="48"/>
      <c r="CN1639" s="48"/>
      <c r="CO1639" s="48"/>
      <c r="CP1639" s="48"/>
      <c r="CQ1639" s="48"/>
      <c r="CR1639" s="48"/>
      <c r="CS1639" s="48"/>
      <c r="CT1639" s="48"/>
      <c r="CU1639" s="48"/>
      <c r="CV1639" s="48"/>
      <c r="CW1639" s="48"/>
      <c r="CX1639" s="48"/>
      <c r="CY1639" s="48"/>
      <c r="CZ1639" s="48"/>
      <c r="DA1639" s="48"/>
      <c r="DB1639" s="48"/>
      <c r="DC1639" s="48"/>
      <c r="DD1639" s="48"/>
      <c r="DE1639" s="48"/>
      <c r="DF1639" s="48"/>
      <c r="DG1639" s="48"/>
      <c r="DH1639" s="48"/>
      <c r="DI1639" s="48"/>
      <c r="DJ1639" s="48"/>
      <c r="DK1639" s="48"/>
      <c r="DL1639" s="48"/>
      <c r="DM1639" s="48"/>
      <c r="DN1639" s="48"/>
      <c r="DO1639" s="48"/>
      <c r="DP1639" s="48"/>
      <c r="DQ1639" s="48"/>
      <c r="DR1639" s="48"/>
      <c r="DS1639" s="48"/>
      <c r="DT1639" s="48"/>
      <c r="DU1639" s="48"/>
      <c r="DV1639" s="48"/>
      <c r="DW1639" s="48"/>
      <c r="DX1639" s="48"/>
      <c r="DY1639" s="48"/>
      <c r="DZ1639" s="48"/>
      <c r="EA1639" s="48"/>
      <c r="EB1639" s="48"/>
      <c r="EC1639" s="48"/>
      <c r="ED1639" s="48"/>
      <c r="EE1639" s="48"/>
      <c r="EF1639" s="48"/>
      <c r="EG1639" s="48"/>
      <c r="EH1639" s="48"/>
      <c r="EI1639" s="48"/>
      <c r="EJ1639" s="48"/>
      <c r="EK1639" s="48"/>
      <c r="EL1639" s="48"/>
      <c r="ET1639" s="33" t="s">
        <v>2216</v>
      </c>
      <c r="EU1639" s="33" t="s">
        <v>2214</v>
      </c>
    </row>
    <row r="1640" spans="1:151" ht="12" hidden="1" customHeight="1">
      <c r="A1640" s="48"/>
      <c r="B1640" s="60"/>
      <c r="C1640" s="48"/>
      <c r="D1640" s="60"/>
      <c r="E1640" s="60"/>
      <c r="F1640" s="60"/>
      <c r="G1640" s="60"/>
      <c r="H1640" s="60"/>
      <c r="I1640" s="60"/>
      <c r="J1640" s="60"/>
      <c r="K1640" s="60"/>
      <c r="L1640" s="60"/>
      <c r="M1640" s="48"/>
      <c r="N1640" s="48"/>
      <c r="O1640" s="48"/>
      <c r="P1640" s="48"/>
      <c r="Q1640" s="48"/>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158"/>
      <c r="BJ1640" s="158"/>
      <c r="BK1640" s="48"/>
      <c r="BL1640" s="307"/>
      <c r="BM1640" s="48"/>
      <c r="BN1640" s="48"/>
      <c r="BO1640" s="48"/>
      <c r="BP1640" s="48"/>
      <c r="BQ1640" s="48"/>
      <c r="BR1640" s="48"/>
      <c r="BS1640" s="48"/>
      <c r="BT1640" s="48"/>
      <c r="BU1640" s="48"/>
      <c r="BV1640" s="48"/>
      <c r="BW1640" s="48"/>
      <c r="BX1640" s="48"/>
      <c r="BY1640" s="48"/>
      <c r="BZ1640" s="328"/>
      <c r="CA1640" s="48"/>
      <c r="CB1640" s="48"/>
      <c r="CC1640" s="48"/>
      <c r="CD1640" s="48"/>
      <c r="CE1640" s="48"/>
      <c r="CF1640" s="48"/>
      <c r="CG1640" s="48"/>
      <c r="CH1640" s="48"/>
      <c r="CI1640" s="48"/>
      <c r="CJ1640" s="48"/>
      <c r="CK1640" s="48"/>
      <c r="CL1640" s="48"/>
      <c r="CM1640" s="48"/>
      <c r="CN1640" s="48"/>
      <c r="CO1640" s="48"/>
      <c r="CP1640" s="48"/>
      <c r="CQ1640" s="48"/>
      <c r="CR1640" s="48"/>
      <c r="CS1640" s="48"/>
      <c r="CT1640" s="48"/>
      <c r="CU1640" s="48"/>
      <c r="CV1640" s="48"/>
      <c r="CW1640" s="48"/>
      <c r="CX1640" s="48"/>
      <c r="CY1640" s="48"/>
      <c r="CZ1640" s="48"/>
      <c r="DA1640" s="48"/>
      <c r="DB1640" s="48"/>
      <c r="DC1640" s="48"/>
      <c r="DD1640" s="48"/>
      <c r="DE1640" s="48"/>
      <c r="DF1640" s="48"/>
      <c r="DG1640" s="48"/>
      <c r="DH1640" s="48"/>
      <c r="DI1640" s="48"/>
      <c r="DJ1640" s="48"/>
      <c r="DK1640" s="48"/>
      <c r="DL1640" s="48"/>
      <c r="DM1640" s="48"/>
      <c r="DN1640" s="48"/>
      <c r="DO1640" s="48"/>
      <c r="DP1640" s="48"/>
      <c r="DQ1640" s="48"/>
      <c r="DR1640" s="48"/>
      <c r="DS1640" s="48"/>
      <c r="DT1640" s="48"/>
      <c r="DU1640" s="48"/>
      <c r="DV1640" s="48"/>
      <c r="DW1640" s="48"/>
      <c r="DX1640" s="48"/>
      <c r="DY1640" s="48"/>
      <c r="DZ1640" s="48"/>
      <c r="EA1640" s="48"/>
      <c r="EB1640" s="48"/>
      <c r="EC1640" s="48"/>
      <c r="ED1640" s="48"/>
      <c r="EE1640" s="48"/>
      <c r="EF1640" s="48"/>
      <c r="EG1640" s="48"/>
      <c r="EH1640" s="48"/>
      <c r="EI1640" s="48"/>
      <c r="EJ1640" s="48"/>
      <c r="EK1640" s="48"/>
      <c r="EL1640" s="48"/>
      <c r="ET1640" s="33" t="s">
        <v>2217</v>
      </c>
      <c r="EU1640" s="33" t="s">
        <v>2215</v>
      </c>
    </row>
    <row r="1641" spans="1:151" ht="12" hidden="1" customHeight="1">
      <c r="A1641" s="48"/>
      <c r="B1641" s="60"/>
      <c r="C1641" s="48"/>
      <c r="D1641" s="60"/>
      <c r="E1641" s="60"/>
      <c r="F1641" s="60"/>
      <c r="G1641" s="60"/>
      <c r="H1641" s="60"/>
      <c r="I1641" s="60"/>
      <c r="J1641" s="60"/>
      <c r="K1641" s="60"/>
      <c r="L1641" s="60"/>
      <c r="M1641" s="48"/>
      <c r="N1641" s="48"/>
      <c r="O1641" s="48"/>
      <c r="P1641" s="48"/>
      <c r="Q1641" s="48"/>
      <c r="R1641" s="48"/>
      <c r="S1641" s="48"/>
      <c r="T1641" s="48"/>
      <c r="U1641" s="48"/>
      <c r="V1641" s="48"/>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158"/>
      <c r="BJ1641" s="158"/>
      <c r="BK1641" s="48"/>
      <c r="BL1641" s="307"/>
      <c r="BM1641" s="48"/>
      <c r="BN1641" s="48"/>
      <c r="BO1641" s="48"/>
      <c r="BP1641" s="48"/>
      <c r="BQ1641" s="48"/>
      <c r="BR1641" s="48"/>
      <c r="BS1641" s="48"/>
      <c r="BT1641" s="48"/>
      <c r="BU1641" s="48"/>
      <c r="BV1641" s="48"/>
      <c r="BW1641" s="48"/>
      <c r="BX1641" s="48"/>
      <c r="BY1641" s="48"/>
      <c r="BZ1641" s="328"/>
      <c r="CA1641" s="48"/>
      <c r="CB1641" s="48"/>
      <c r="CC1641" s="48"/>
      <c r="CD1641" s="48"/>
      <c r="CE1641" s="48"/>
      <c r="CF1641" s="48"/>
      <c r="CG1641" s="48"/>
      <c r="CH1641" s="48"/>
      <c r="CI1641" s="48"/>
      <c r="CJ1641" s="48"/>
      <c r="CK1641" s="48"/>
      <c r="CL1641" s="48"/>
      <c r="CM1641" s="48"/>
      <c r="CN1641" s="48"/>
      <c r="CO1641" s="48"/>
      <c r="CP1641" s="48"/>
      <c r="CQ1641" s="48"/>
      <c r="CR1641" s="48"/>
      <c r="CS1641" s="48"/>
      <c r="CT1641" s="48"/>
      <c r="CU1641" s="48"/>
      <c r="CV1641" s="48"/>
      <c r="CW1641" s="48"/>
      <c r="CX1641" s="48"/>
      <c r="CY1641" s="48"/>
      <c r="CZ1641" s="48"/>
      <c r="DA1641" s="48"/>
      <c r="DB1641" s="48"/>
      <c r="DC1641" s="48"/>
      <c r="DD1641" s="48"/>
      <c r="DE1641" s="48"/>
      <c r="DF1641" s="48"/>
      <c r="DG1641" s="48"/>
      <c r="DH1641" s="48"/>
      <c r="DI1641" s="48"/>
      <c r="DJ1641" s="48"/>
      <c r="DK1641" s="48"/>
      <c r="DL1641" s="48"/>
      <c r="DM1641" s="48"/>
      <c r="DN1641" s="48"/>
      <c r="DO1641" s="48"/>
      <c r="DP1641" s="48"/>
      <c r="DQ1641" s="48"/>
      <c r="DR1641" s="48"/>
      <c r="DS1641" s="48"/>
      <c r="DT1641" s="48"/>
      <c r="DU1641" s="48"/>
      <c r="DV1641" s="48"/>
      <c r="DW1641" s="48"/>
      <c r="DX1641" s="48"/>
      <c r="DY1641" s="48"/>
      <c r="DZ1641" s="48"/>
      <c r="EA1641" s="48"/>
      <c r="EB1641" s="48"/>
      <c r="EC1641" s="48"/>
      <c r="ED1641" s="48"/>
      <c r="EE1641" s="48"/>
      <c r="EF1641" s="48"/>
      <c r="EG1641" s="48"/>
      <c r="EH1641" s="48"/>
      <c r="EI1641" s="48"/>
      <c r="EJ1641" s="48"/>
      <c r="EK1641" s="48"/>
      <c r="EL1641" s="48"/>
      <c r="ET1641" s="33" t="s">
        <v>2218</v>
      </c>
      <c r="EU1641" s="33" t="s">
        <v>2216</v>
      </c>
    </row>
    <row r="1642" spans="1:151" ht="12" hidden="1" customHeight="1">
      <c r="A1642" s="48"/>
      <c r="B1642" s="60"/>
      <c r="C1642" s="48"/>
      <c r="D1642" s="60"/>
      <c r="E1642" s="60"/>
      <c r="F1642" s="60"/>
      <c r="G1642" s="60"/>
      <c r="H1642" s="60"/>
      <c r="I1642" s="60"/>
      <c r="J1642" s="60"/>
      <c r="K1642" s="60"/>
      <c r="L1642" s="60"/>
      <c r="M1642" s="48"/>
      <c r="N1642" s="48"/>
      <c r="O1642" s="48"/>
      <c r="P1642" s="48"/>
      <c r="Q1642" s="48"/>
      <c r="R1642" s="48"/>
      <c r="S1642" s="48"/>
      <c r="T1642" s="48"/>
      <c r="U1642" s="48"/>
      <c r="V1642" s="48"/>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158"/>
      <c r="BJ1642" s="158"/>
      <c r="BK1642" s="48"/>
      <c r="BL1642" s="307"/>
      <c r="BM1642" s="48"/>
      <c r="BN1642" s="48"/>
      <c r="BO1642" s="48"/>
      <c r="BP1642" s="48"/>
      <c r="BQ1642" s="48"/>
      <c r="BR1642" s="48"/>
      <c r="BS1642" s="48"/>
      <c r="BT1642" s="48"/>
      <c r="BU1642" s="48"/>
      <c r="BV1642" s="48"/>
      <c r="BW1642" s="48"/>
      <c r="BX1642" s="48"/>
      <c r="BY1642" s="48"/>
      <c r="BZ1642" s="328"/>
      <c r="CA1642" s="48"/>
      <c r="CB1642" s="48"/>
      <c r="CC1642" s="48"/>
      <c r="CD1642" s="48"/>
      <c r="CE1642" s="48"/>
      <c r="CF1642" s="48"/>
      <c r="CG1642" s="48"/>
      <c r="CH1642" s="48"/>
      <c r="CI1642" s="48"/>
      <c r="CJ1642" s="48"/>
      <c r="CK1642" s="48"/>
      <c r="CL1642" s="48"/>
      <c r="CM1642" s="48"/>
      <c r="CN1642" s="48"/>
      <c r="CO1642" s="48"/>
      <c r="CP1642" s="48"/>
      <c r="CQ1642" s="48"/>
      <c r="CR1642" s="48"/>
      <c r="CS1642" s="48"/>
      <c r="CT1642" s="48"/>
      <c r="CU1642" s="48"/>
      <c r="CV1642" s="48"/>
      <c r="CW1642" s="48"/>
      <c r="CX1642" s="48"/>
      <c r="CY1642" s="48"/>
      <c r="CZ1642" s="48"/>
      <c r="DA1642" s="48"/>
      <c r="DB1642" s="48"/>
      <c r="DC1642" s="48"/>
      <c r="DD1642" s="48"/>
      <c r="DE1642" s="48"/>
      <c r="DF1642" s="48"/>
      <c r="DG1642" s="48"/>
      <c r="DH1642" s="48"/>
      <c r="DI1642" s="48"/>
      <c r="DJ1642" s="48"/>
      <c r="DK1642" s="48"/>
      <c r="DL1642" s="48"/>
      <c r="DM1642" s="48"/>
      <c r="DN1642" s="48"/>
      <c r="DO1642" s="48"/>
      <c r="DP1642" s="48"/>
      <c r="DQ1642" s="48"/>
      <c r="DR1642" s="48"/>
      <c r="DS1642" s="48"/>
      <c r="DT1642" s="48"/>
      <c r="DU1642" s="48"/>
      <c r="DV1642" s="48"/>
      <c r="DW1642" s="48"/>
      <c r="DX1642" s="48"/>
      <c r="DY1642" s="48"/>
      <c r="DZ1642" s="48"/>
      <c r="EA1642" s="48"/>
      <c r="EB1642" s="48"/>
      <c r="EC1642" s="48"/>
      <c r="ED1642" s="48"/>
      <c r="EE1642" s="48"/>
      <c r="EF1642" s="48"/>
      <c r="EG1642" s="48"/>
      <c r="EH1642" s="48"/>
      <c r="EI1642" s="48"/>
      <c r="EJ1642" s="48"/>
      <c r="EK1642" s="48"/>
      <c r="EL1642" s="48"/>
      <c r="ET1642" s="33" t="s">
        <v>2219</v>
      </c>
      <c r="EU1642" s="33" t="s">
        <v>2217</v>
      </c>
    </row>
    <row r="1643" spans="1:151" ht="12" hidden="1" customHeight="1">
      <c r="A1643" s="48"/>
      <c r="B1643" s="60"/>
      <c r="C1643" s="48"/>
      <c r="D1643" s="60"/>
      <c r="E1643" s="60"/>
      <c r="F1643" s="60"/>
      <c r="G1643" s="60"/>
      <c r="H1643" s="60"/>
      <c r="I1643" s="60"/>
      <c r="J1643" s="60"/>
      <c r="K1643" s="60"/>
      <c r="L1643" s="60"/>
      <c r="M1643" s="48"/>
      <c r="N1643" s="48"/>
      <c r="O1643" s="48"/>
      <c r="P1643" s="48"/>
      <c r="Q1643" s="48"/>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158"/>
      <c r="BJ1643" s="158"/>
      <c r="BK1643" s="48"/>
      <c r="BL1643" s="307"/>
      <c r="BM1643" s="48"/>
      <c r="BN1643" s="48"/>
      <c r="BO1643" s="48"/>
      <c r="BP1643" s="48"/>
      <c r="BQ1643" s="48"/>
      <c r="BR1643" s="48"/>
      <c r="BS1643" s="48"/>
      <c r="BT1643" s="48"/>
      <c r="BU1643" s="48"/>
      <c r="BV1643" s="48"/>
      <c r="BW1643" s="48"/>
      <c r="BX1643" s="48"/>
      <c r="BY1643" s="48"/>
      <c r="BZ1643" s="328"/>
      <c r="CA1643" s="48"/>
      <c r="CB1643" s="48"/>
      <c r="CC1643" s="48"/>
      <c r="CD1643" s="48"/>
      <c r="CE1643" s="48"/>
      <c r="CF1643" s="48"/>
      <c r="CG1643" s="48"/>
      <c r="CH1643" s="48"/>
      <c r="CI1643" s="48"/>
      <c r="CJ1643" s="48"/>
      <c r="CK1643" s="48"/>
      <c r="CL1643" s="48"/>
      <c r="CM1643" s="48"/>
      <c r="CN1643" s="48"/>
      <c r="CO1643" s="48"/>
      <c r="CP1643" s="48"/>
      <c r="CQ1643" s="48"/>
      <c r="CR1643" s="48"/>
      <c r="CS1643" s="48"/>
      <c r="CT1643" s="48"/>
      <c r="CU1643" s="48"/>
      <c r="CV1643" s="48"/>
      <c r="CW1643" s="48"/>
      <c r="CX1643" s="48"/>
      <c r="CY1643" s="48"/>
      <c r="CZ1643" s="48"/>
      <c r="DA1643" s="48"/>
      <c r="DB1643" s="48"/>
      <c r="DC1643" s="48"/>
      <c r="DD1643" s="48"/>
      <c r="DE1643" s="48"/>
      <c r="DF1643" s="48"/>
      <c r="DG1643" s="48"/>
      <c r="DH1643" s="48"/>
      <c r="DI1643" s="48"/>
      <c r="DJ1643" s="48"/>
      <c r="DK1643" s="48"/>
      <c r="DL1643" s="48"/>
      <c r="DM1643" s="48"/>
      <c r="DN1643" s="48"/>
      <c r="DO1643" s="48"/>
      <c r="DP1643" s="48"/>
      <c r="DQ1643" s="48"/>
      <c r="DR1643" s="48"/>
      <c r="DS1643" s="48"/>
      <c r="DT1643" s="48"/>
      <c r="DU1643" s="48"/>
      <c r="DV1643" s="48"/>
      <c r="DW1643" s="48"/>
      <c r="DX1643" s="48"/>
      <c r="DY1643" s="48"/>
      <c r="DZ1643" s="48"/>
      <c r="EA1643" s="48"/>
      <c r="EB1643" s="48"/>
      <c r="EC1643" s="48"/>
      <c r="ED1643" s="48"/>
      <c r="EE1643" s="48"/>
      <c r="EF1643" s="48"/>
      <c r="EG1643" s="48"/>
      <c r="EH1643" s="48"/>
      <c r="EI1643" s="48"/>
      <c r="EJ1643" s="48"/>
      <c r="EK1643" s="48"/>
      <c r="EL1643" s="48"/>
      <c r="ET1643" s="33" t="s">
        <v>2220</v>
      </c>
      <c r="EU1643" s="33" t="s">
        <v>2218</v>
      </c>
    </row>
    <row r="1644" spans="1:151" ht="12" hidden="1" customHeight="1">
      <c r="A1644" s="48"/>
      <c r="B1644" s="60"/>
      <c r="C1644" s="48"/>
      <c r="D1644" s="60"/>
      <c r="E1644" s="60"/>
      <c r="F1644" s="60"/>
      <c r="G1644" s="60"/>
      <c r="H1644" s="60"/>
      <c r="I1644" s="60"/>
      <c r="J1644" s="60"/>
      <c r="K1644" s="60"/>
      <c r="L1644" s="60"/>
      <c r="M1644" s="48"/>
      <c r="N1644" s="48"/>
      <c r="O1644" s="48"/>
      <c r="P1644" s="48"/>
      <c r="Q1644" s="48"/>
      <c r="R1644" s="48"/>
      <c r="S1644" s="48"/>
      <c r="T1644" s="48"/>
      <c r="U1644" s="48"/>
      <c r="V1644" s="48"/>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158"/>
      <c r="BJ1644" s="158"/>
      <c r="BK1644" s="48"/>
      <c r="BL1644" s="307"/>
      <c r="BM1644" s="48"/>
      <c r="BN1644" s="48"/>
      <c r="BO1644" s="48"/>
      <c r="BP1644" s="48"/>
      <c r="BQ1644" s="48"/>
      <c r="BR1644" s="48"/>
      <c r="BS1644" s="48"/>
      <c r="BT1644" s="48"/>
      <c r="BU1644" s="48"/>
      <c r="BV1644" s="48"/>
      <c r="BW1644" s="48"/>
      <c r="BX1644" s="48"/>
      <c r="BY1644" s="48"/>
      <c r="BZ1644" s="328"/>
      <c r="CA1644" s="48"/>
      <c r="CB1644" s="48"/>
      <c r="CC1644" s="48"/>
      <c r="CD1644" s="48"/>
      <c r="CE1644" s="48"/>
      <c r="CF1644" s="48"/>
      <c r="CG1644" s="48"/>
      <c r="CH1644" s="48"/>
      <c r="CI1644" s="48"/>
      <c r="CJ1644" s="48"/>
      <c r="CK1644" s="48"/>
      <c r="CL1644" s="48"/>
      <c r="CM1644" s="48"/>
      <c r="CN1644" s="48"/>
      <c r="CO1644" s="48"/>
      <c r="CP1644" s="48"/>
      <c r="CQ1644" s="48"/>
      <c r="CR1644" s="48"/>
      <c r="CS1644" s="48"/>
      <c r="CT1644" s="48"/>
      <c r="CU1644" s="48"/>
      <c r="CV1644" s="48"/>
      <c r="CW1644" s="48"/>
      <c r="CX1644" s="48"/>
      <c r="CY1644" s="48"/>
      <c r="CZ1644" s="48"/>
      <c r="DA1644" s="48"/>
      <c r="DB1644" s="48"/>
      <c r="DC1644" s="48"/>
      <c r="DD1644" s="48"/>
      <c r="DE1644" s="48"/>
      <c r="DF1644" s="48"/>
      <c r="DG1644" s="48"/>
      <c r="DH1644" s="48"/>
      <c r="DI1644" s="48"/>
      <c r="DJ1644" s="48"/>
      <c r="DK1644" s="48"/>
      <c r="DL1644" s="48"/>
      <c r="DM1644" s="48"/>
      <c r="DN1644" s="48"/>
      <c r="DO1644" s="48"/>
      <c r="DP1644" s="48"/>
      <c r="DQ1644" s="48"/>
      <c r="DR1644" s="48"/>
      <c r="DS1644" s="48"/>
      <c r="DT1644" s="48"/>
      <c r="DU1644" s="48"/>
      <c r="DV1644" s="48"/>
      <c r="DW1644" s="48"/>
      <c r="DX1644" s="48"/>
      <c r="DY1644" s="48"/>
      <c r="DZ1644" s="48"/>
      <c r="EA1644" s="48"/>
      <c r="EB1644" s="48"/>
      <c r="EC1644" s="48"/>
      <c r="ED1644" s="48"/>
      <c r="EE1644" s="48"/>
      <c r="EF1644" s="48"/>
      <c r="EG1644" s="48"/>
      <c r="EH1644" s="48"/>
      <c r="EI1644" s="48"/>
      <c r="EJ1644" s="48"/>
      <c r="EK1644" s="48"/>
      <c r="EL1644" s="48"/>
      <c r="ET1644" s="33" t="s">
        <v>2221</v>
      </c>
      <c r="EU1644" s="33" t="s">
        <v>2219</v>
      </c>
    </row>
    <row r="1645" spans="1:151" ht="12" hidden="1" customHeight="1">
      <c r="A1645" s="48"/>
      <c r="B1645" s="60"/>
      <c r="C1645" s="48"/>
      <c r="D1645" s="60"/>
      <c r="E1645" s="60"/>
      <c r="F1645" s="60"/>
      <c r="G1645" s="60"/>
      <c r="H1645" s="60"/>
      <c r="I1645" s="60"/>
      <c r="J1645" s="60"/>
      <c r="K1645" s="60"/>
      <c r="L1645" s="60"/>
      <c r="M1645" s="48"/>
      <c r="N1645" s="48"/>
      <c r="O1645" s="48"/>
      <c r="P1645" s="48"/>
      <c r="Q1645" s="48"/>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158"/>
      <c r="BJ1645" s="158"/>
      <c r="BK1645" s="48"/>
      <c r="BL1645" s="307"/>
      <c r="BM1645" s="48"/>
      <c r="BN1645" s="48"/>
      <c r="BO1645" s="48"/>
      <c r="BP1645" s="48"/>
      <c r="BQ1645" s="48"/>
      <c r="BR1645" s="48"/>
      <c r="BS1645" s="48"/>
      <c r="BT1645" s="48"/>
      <c r="BU1645" s="48"/>
      <c r="BV1645" s="48"/>
      <c r="BW1645" s="48"/>
      <c r="BX1645" s="48"/>
      <c r="BY1645" s="48"/>
      <c r="BZ1645" s="328"/>
      <c r="CA1645" s="48"/>
      <c r="CB1645" s="48"/>
      <c r="CC1645" s="48"/>
      <c r="CD1645" s="48"/>
      <c r="CE1645" s="48"/>
      <c r="CF1645" s="48"/>
      <c r="CG1645" s="48"/>
      <c r="CH1645" s="48"/>
      <c r="CI1645" s="48"/>
      <c r="CJ1645" s="48"/>
      <c r="CK1645" s="48"/>
      <c r="CL1645" s="48"/>
      <c r="CM1645" s="48"/>
      <c r="CN1645" s="48"/>
      <c r="CO1645" s="48"/>
      <c r="CP1645" s="48"/>
      <c r="CQ1645" s="48"/>
      <c r="CR1645" s="48"/>
      <c r="CS1645" s="48"/>
      <c r="CT1645" s="48"/>
      <c r="CU1645" s="48"/>
      <c r="CV1645" s="48"/>
      <c r="CW1645" s="48"/>
      <c r="CX1645" s="48"/>
      <c r="CY1645" s="48"/>
      <c r="CZ1645" s="48"/>
      <c r="DA1645" s="48"/>
      <c r="DB1645" s="48"/>
      <c r="DC1645" s="48"/>
      <c r="DD1645" s="48"/>
      <c r="DE1645" s="48"/>
      <c r="DF1645" s="48"/>
      <c r="DG1645" s="48"/>
      <c r="DH1645" s="48"/>
      <c r="DI1645" s="48"/>
      <c r="DJ1645" s="48"/>
      <c r="DK1645" s="48"/>
      <c r="DL1645" s="48"/>
      <c r="DM1645" s="48"/>
      <c r="DN1645" s="48"/>
      <c r="DO1645" s="48"/>
      <c r="DP1645" s="48"/>
      <c r="DQ1645" s="48"/>
      <c r="DR1645" s="48"/>
      <c r="DS1645" s="48"/>
      <c r="DT1645" s="48"/>
      <c r="DU1645" s="48"/>
      <c r="DV1645" s="48"/>
      <c r="DW1645" s="48"/>
      <c r="DX1645" s="48"/>
      <c r="DY1645" s="48"/>
      <c r="DZ1645" s="48"/>
      <c r="EA1645" s="48"/>
      <c r="EB1645" s="48"/>
      <c r="EC1645" s="48"/>
      <c r="ED1645" s="48"/>
      <c r="EE1645" s="48"/>
      <c r="EF1645" s="48"/>
      <c r="EG1645" s="48"/>
      <c r="EH1645" s="48"/>
      <c r="EI1645" s="48"/>
      <c r="EJ1645" s="48"/>
      <c r="EK1645" s="48"/>
      <c r="EL1645" s="48"/>
      <c r="ET1645" s="33" t="s">
        <v>2222</v>
      </c>
      <c r="EU1645" s="33" t="s">
        <v>2220</v>
      </c>
    </row>
    <row r="1646" spans="1:151" ht="12" hidden="1" customHeight="1">
      <c r="A1646" s="48"/>
      <c r="B1646" s="60"/>
      <c r="C1646" s="48"/>
      <c r="D1646" s="60"/>
      <c r="E1646" s="60"/>
      <c r="F1646" s="60"/>
      <c r="G1646" s="60"/>
      <c r="H1646" s="60"/>
      <c r="I1646" s="60"/>
      <c r="J1646" s="60"/>
      <c r="K1646" s="60"/>
      <c r="L1646" s="60"/>
      <c r="M1646" s="48"/>
      <c r="N1646" s="48"/>
      <c r="O1646" s="48"/>
      <c r="P1646" s="48"/>
      <c r="Q1646" s="48"/>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158"/>
      <c r="BJ1646" s="158"/>
      <c r="BK1646" s="48"/>
      <c r="BL1646" s="307"/>
      <c r="BM1646" s="48"/>
      <c r="BN1646" s="48"/>
      <c r="BO1646" s="48"/>
      <c r="BP1646" s="48"/>
      <c r="BQ1646" s="48"/>
      <c r="BR1646" s="48"/>
      <c r="BS1646" s="48"/>
      <c r="BT1646" s="48"/>
      <c r="BU1646" s="48"/>
      <c r="BV1646" s="48"/>
      <c r="BW1646" s="48"/>
      <c r="BX1646" s="48"/>
      <c r="BY1646" s="48"/>
      <c r="BZ1646" s="328"/>
      <c r="CA1646" s="48"/>
      <c r="CB1646" s="48"/>
      <c r="CC1646" s="48"/>
      <c r="CD1646" s="48"/>
      <c r="CE1646" s="48"/>
      <c r="CF1646" s="48"/>
      <c r="CG1646" s="48"/>
      <c r="CH1646" s="48"/>
      <c r="CI1646" s="48"/>
      <c r="CJ1646" s="48"/>
      <c r="CK1646" s="48"/>
      <c r="CL1646" s="48"/>
      <c r="CM1646" s="48"/>
      <c r="CN1646" s="48"/>
      <c r="CO1646" s="48"/>
      <c r="CP1646" s="48"/>
      <c r="CQ1646" s="48"/>
      <c r="CR1646" s="48"/>
      <c r="CS1646" s="48"/>
      <c r="CT1646" s="48"/>
      <c r="CU1646" s="48"/>
      <c r="CV1646" s="48"/>
      <c r="CW1646" s="48"/>
      <c r="CX1646" s="48"/>
      <c r="CY1646" s="48"/>
      <c r="CZ1646" s="48"/>
      <c r="DA1646" s="48"/>
      <c r="DB1646" s="48"/>
      <c r="DC1646" s="48"/>
      <c r="DD1646" s="48"/>
      <c r="DE1646" s="48"/>
      <c r="DF1646" s="48"/>
      <c r="DG1646" s="48"/>
      <c r="DH1646" s="48"/>
      <c r="DI1646" s="48"/>
      <c r="DJ1646" s="48"/>
      <c r="DK1646" s="48"/>
      <c r="DL1646" s="48"/>
      <c r="DM1646" s="48"/>
      <c r="DN1646" s="48"/>
      <c r="DO1646" s="48"/>
      <c r="DP1646" s="48"/>
      <c r="DQ1646" s="48"/>
      <c r="DR1646" s="48"/>
      <c r="DS1646" s="48"/>
      <c r="DT1646" s="48"/>
      <c r="DU1646" s="48"/>
      <c r="DV1646" s="48"/>
      <c r="DW1646" s="48"/>
      <c r="DX1646" s="48"/>
      <c r="DY1646" s="48"/>
      <c r="DZ1646" s="48"/>
      <c r="EA1646" s="48"/>
      <c r="EB1646" s="48"/>
      <c r="EC1646" s="48"/>
      <c r="ED1646" s="48"/>
      <c r="EE1646" s="48"/>
      <c r="EF1646" s="48"/>
      <c r="EG1646" s="48"/>
      <c r="EH1646" s="48"/>
      <c r="EI1646" s="48"/>
      <c r="EJ1646" s="48"/>
      <c r="EK1646" s="48"/>
      <c r="EL1646" s="48"/>
      <c r="ET1646" s="33" t="s">
        <v>2223</v>
      </c>
      <c r="EU1646" s="33" t="s">
        <v>2221</v>
      </c>
    </row>
    <row r="1647" spans="1:151" ht="12" hidden="1" customHeight="1">
      <c r="A1647" s="48"/>
      <c r="B1647" s="60"/>
      <c r="C1647" s="48"/>
      <c r="D1647" s="60"/>
      <c r="E1647" s="60"/>
      <c r="F1647" s="60"/>
      <c r="G1647" s="60"/>
      <c r="H1647" s="60"/>
      <c r="I1647" s="60"/>
      <c r="J1647" s="60"/>
      <c r="K1647" s="60"/>
      <c r="L1647" s="60"/>
      <c r="M1647" s="48"/>
      <c r="N1647" s="48"/>
      <c r="O1647" s="48"/>
      <c r="P1647" s="48"/>
      <c r="Q1647" s="48"/>
      <c r="R1647" s="48"/>
      <c r="S1647" s="48"/>
      <c r="T1647" s="48"/>
      <c r="U1647" s="48"/>
      <c r="V1647" s="48"/>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158"/>
      <c r="BJ1647" s="158"/>
      <c r="BK1647" s="48"/>
      <c r="BL1647" s="307"/>
      <c r="BM1647" s="48"/>
      <c r="BN1647" s="48"/>
      <c r="BO1647" s="48"/>
      <c r="BP1647" s="48"/>
      <c r="BQ1647" s="48"/>
      <c r="BR1647" s="48"/>
      <c r="BS1647" s="48"/>
      <c r="BT1647" s="48"/>
      <c r="BU1647" s="48"/>
      <c r="BV1647" s="48"/>
      <c r="BW1647" s="48"/>
      <c r="BX1647" s="48"/>
      <c r="BY1647" s="48"/>
      <c r="BZ1647" s="328"/>
      <c r="CA1647" s="48"/>
      <c r="CB1647" s="48"/>
      <c r="CC1647" s="48"/>
      <c r="CD1647" s="48"/>
      <c r="CE1647" s="48"/>
      <c r="CF1647" s="48"/>
      <c r="CG1647" s="48"/>
      <c r="CH1647" s="48"/>
      <c r="CI1647" s="48"/>
      <c r="CJ1647" s="48"/>
      <c r="CK1647" s="48"/>
      <c r="CL1647" s="48"/>
      <c r="CM1647" s="48"/>
      <c r="CN1647" s="48"/>
      <c r="CO1647" s="48"/>
      <c r="CP1647" s="48"/>
      <c r="CQ1647" s="48"/>
      <c r="CR1647" s="48"/>
      <c r="CS1647" s="48"/>
      <c r="CT1647" s="48"/>
      <c r="CU1647" s="48"/>
      <c r="CV1647" s="48"/>
      <c r="CW1647" s="48"/>
      <c r="CX1647" s="48"/>
      <c r="CY1647" s="48"/>
      <c r="CZ1647" s="48"/>
      <c r="DA1647" s="48"/>
      <c r="DB1647" s="48"/>
      <c r="DC1647" s="48"/>
      <c r="DD1647" s="48"/>
      <c r="DE1647" s="48"/>
      <c r="DF1647" s="48"/>
      <c r="DG1647" s="48"/>
      <c r="DH1647" s="48"/>
      <c r="DI1647" s="48"/>
      <c r="DJ1647" s="48"/>
      <c r="DK1647" s="48"/>
      <c r="DL1647" s="48"/>
      <c r="DM1647" s="48"/>
      <c r="DN1647" s="48"/>
      <c r="DO1647" s="48"/>
      <c r="DP1647" s="48"/>
      <c r="DQ1647" s="48"/>
      <c r="DR1647" s="48"/>
      <c r="DS1647" s="48"/>
      <c r="DT1647" s="48"/>
      <c r="DU1647" s="48"/>
      <c r="DV1647" s="48"/>
      <c r="DW1647" s="48"/>
      <c r="DX1647" s="48"/>
      <c r="DY1647" s="48"/>
      <c r="DZ1647" s="48"/>
      <c r="EA1647" s="48"/>
      <c r="EB1647" s="48"/>
      <c r="EC1647" s="48"/>
      <c r="ED1647" s="48"/>
      <c r="EE1647" s="48"/>
      <c r="EF1647" s="48"/>
      <c r="EG1647" s="48"/>
      <c r="EH1647" s="48"/>
      <c r="EI1647" s="48"/>
      <c r="EJ1647" s="48"/>
      <c r="EK1647" s="48"/>
      <c r="EL1647" s="48"/>
      <c r="ET1647" s="33" t="s">
        <v>2224</v>
      </c>
      <c r="EU1647" s="33" t="s">
        <v>2222</v>
      </c>
    </row>
    <row r="1648" spans="1:151" ht="12" hidden="1" customHeight="1">
      <c r="A1648" s="48"/>
      <c r="B1648" s="60"/>
      <c r="C1648" s="48"/>
      <c r="D1648" s="60"/>
      <c r="E1648" s="60"/>
      <c r="F1648" s="60"/>
      <c r="G1648" s="60"/>
      <c r="H1648" s="60"/>
      <c r="I1648" s="60"/>
      <c r="J1648" s="60"/>
      <c r="K1648" s="60"/>
      <c r="L1648" s="60"/>
      <c r="M1648" s="48"/>
      <c r="N1648" s="48"/>
      <c r="O1648" s="48"/>
      <c r="P1648" s="48"/>
      <c r="Q1648" s="48"/>
      <c r="R1648" s="48"/>
      <c r="S1648" s="48"/>
      <c r="T1648" s="48"/>
      <c r="U1648" s="48"/>
      <c r="V1648" s="48"/>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158"/>
      <c r="BJ1648" s="158"/>
      <c r="BK1648" s="48"/>
      <c r="BL1648" s="307"/>
      <c r="BM1648" s="48"/>
      <c r="BN1648" s="48"/>
      <c r="BO1648" s="48"/>
      <c r="BP1648" s="48"/>
      <c r="BQ1648" s="48"/>
      <c r="BR1648" s="48"/>
      <c r="BS1648" s="48"/>
      <c r="BT1648" s="48"/>
      <c r="BU1648" s="48"/>
      <c r="BV1648" s="48"/>
      <c r="BW1648" s="48"/>
      <c r="BX1648" s="48"/>
      <c r="BY1648" s="48"/>
      <c r="BZ1648" s="328"/>
      <c r="CA1648" s="48"/>
      <c r="CB1648" s="48"/>
      <c r="CC1648" s="48"/>
      <c r="CD1648" s="48"/>
      <c r="CE1648" s="48"/>
      <c r="CF1648" s="48"/>
      <c r="CG1648" s="48"/>
      <c r="CH1648" s="48"/>
      <c r="CI1648" s="48"/>
      <c r="CJ1648" s="48"/>
      <c r="CK1648" s="48"/>
      <c r="CL1648" s="48"/>
      <c r="CM1648" s="48"/>
      <c r="CN1648" s="48"/>
      <c r="CO1648" s="48"/>
      <c r="CP1648" s="48"/>
      <c r="CQ1648" s="48"/>
      <c r="CR1648" s="48"/>
      <c r="CS1648" s="48"/>
      <c r="CT1648" s="48"/>
      <c r="CU1648" s="48"/>
      <c r="CV1648" s="48"/>
      <c r="CW1648" s="48"/>
      <c r="CX1648" s="48"/>
      <c r="CY1648" s="48"/>
      <c r="CZ1648" s="48"/>
      <c r="DA1648" s="48"/>
      <c r="DB1648" s="48"/>
      <c r="DC1648" s="48"/>
      <c r="DD1648" s="48"/>
      <c r="DE1648" s="48"/>
      <c r="DF1648" s="48"/>
      <c r="DG1648" s="48"/>
      <c r="DH1648" s="48"/>
      <c r="DI1648" s="48"/>
      <c r="DJ1648" s="48"/>
      <c r="DK1648" s="48"/>
      <c r="DL1648" s="48"/>
      <c r="DM1648" s="48"/>
      <c r="DN1648" s="48"/>
      <c r="DO1648" s="48"/>
      <c r="DP1648" s="48"/>
      <c r="DQ1648" s="48"/>
      <c r="DR1648" s="48"/>
      <c r="DS1648" s="48"/>
      <c r="DT1648" s="48"/>
      <c r="DU1648" s="48"/>
      <c r="DV1648" s="48"/>
      <c r="DW1648" s="48"/>
      <c r="DX1648" s="48"/>
      <c r="DY1648" s="48"/>
      <c r="DZ1648" s="48"/>
      <c r="EA1648" s="48"/>
      <c r="EB1648" s="48"/>
      <c r="EC1648" s="48"/>
      <c r="ED1648" s="48"/>
      <c r="EE1648" s="48"/>
      <c r="EF1648" s="48"/>
      <c r="EG1648" s="48"/>
      <c r="EH1648" s="48"/>
      <c r="EI1648" s="48"/>
      <c r="EJ1648" s="48"/>
      <c r="EK1648" s="48"/>
      <c r="EL1648" s="48"/>
      <c r="ET1648" s="33" t="s">
        <v>799</v>
      </c>
      <c r="EU1648" s="33" t="s">
        <v>2223</v>
      </c>
    </row>
    <row r="1649" spans="1:151" ht="12" hidden="1" customHeight="1">
      <c r="A1649" s="48"/>
      <c r="B1649" s="60"/>
      <c r="C1649" s="48"/>
      <c r="D1649" s="60"/>
      <c r="E1649" s="60"/>
      <c r="F1649" s="60"/>
      <c r="G1649" s="60"/>
      <c r="H1649" s="60"/>
      <c r="I1649" s="60"/>
      <c r="J1649" s="60"/>
      <c r="K1649" s="60"/>
      <c r="L1649" s="60"/>
      <c r="M1649" s="48"/>
      <c r="N1649" s="48"/>
      <c r="O1649" s="48"/>
      <c r="P1649" s="48"/>
      <c r="Q1649" s="48"/>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158"/>
      <c r="BJ1649" s="158"/>
      <c r="BK1649" s="48"/>
      <c r="BL1649" s="307"/>
      <c r="BM1649" s="48"/>
      <c r="BN1649" s="48"/>
      <c r="BO1649" s="48"/>
      <c r="BP1649" s="48"/>
      <c r="BQ1649" s="48"/>
      <c r="BR1649" s="48"/>
      <c r="BS1649" s="48"/>
      <c r="BT1649" s="48"/>
      <c r="BU1649" s="48"/>
      <c r="BV1649" s="48"/>
      <c r="BW1649" s="48"/>
      <c r="BX1649" s="48"/>
      <c r="BY1649" s="48"/>
      <c r="BZ1649" s="328"/>
      <c r="CA1649" s="48"/>
      <c r="CB1649" s="48"/>
      <c r="CC1649" s="48"/>
      <c r="CD1649" s="48"/>
      <c r="CE1649" s="48"/>
      <c r="CF1649" s="48"/>
      <c r="CG1649" s="48"/>
      <c r="CH1649" s="48"/>
      <c r="CI1649" s="48"/>
      <c r="CJ1649" s="48"/>
      <c r="CK1649" s="48"/>
      <c r="CL1649" s="48"/>
      <c r="CM1649" s="48"/>
      <c r="CN1649" s="48"/>
      <c r="CO1649" s="48"/>
      <c r="CP1649" s="48"/>
      <c r="CQ1649" s="48"/>
      <c r="CR1649" s="48"/>
      <c r="CS1649" s="48"/>
      <c r="CT1649" s="48"/>
      <c r="CU1649" s="48"/>
      <c r="CV1649" s="48"/>
      <c r="CW1649" s="48"/>
      <c r="CX1649" s="48"/>
      <c r="CY1649" s="48"/>
      <c r="CZ1649" s="48"/>
      <c r="DA1649" s="48"/>
      <c r="DB1649" s="48"/>
      <c r="DC1649" s="48"/>
      <c r="DD1649" s="48"/>
      <c r="DE1649" s="48"/>
      <c r="DF1649" s="48"/>
      <c r="DG1649" s="48"/>
      <c r="DH1649" s="48"/>
      <c r="DI1649" s="48"/>
      <c r="DJ1649" s="48"/>
      <c r="DK1649" s="48"/>
      <c r="DL1649" s="48"/>
      <c r="DM1649" s="48"/>
      <c r="DN1649" s="48"/>
      <c r="DO1649" s="48"/>
      <c r="DP1649" s="48"/>
      <c r="DQ1649" s="48"/>
      <c r="DR1649" s="48"/>
      <c r="DS1649" s="48"/>
      <c r="DT1649" s="48"/>
      <c r="DU1649" s="48"/>
      <c r="DV1649" s="48"/>
      <c r="DW1649" s="48"/>
      <c r="DX1649" s="48"/>
      <c r="DY1649" s="48"/>
      <c r="DZ1649" s="48"/>
      <c r="EA1649" s="48"/>
      <c r="EB1649" s="48"/>
      <c r="EC1649" s="48"/>
      <c r="ED1649" s="48"/>
      <c r="EE1649" s="48"/>
      <c r="EF1649" s="48"/>
      <c r="EG1649" s="48"/>
      <c r="EH1649" s="48"/>
      <c r="EI1649" s="48"/>
      <c r="EJ1649" s="48"/>
      <c r="EK1649" s="48"/>
      <c r="EL1649" s="48"/>
      <c r="ET1649" s="33" t="s">
        <v>2225</v>
      </c>
      <c r="EU1649" s="33" t="s">
        <v>2224</v>
      </c>
    </row>
    <row r="1650" spans="1:151" ht="12" hidden="1" customHeight="1">
      <c r="A1650" s="48"/>
      <c r="B1650" s="60"/>
      <c r="C1650" s="48"/>
      <c r="D1650" s="60"/>
      <c r="E1650" s="60"/>
      <c r="F1650" s="60"/>
      <c r="G1650" s="60"/>
      <c r="H1650" s="60"/>
      <c r="I1650" s="60"/>
      <c r="J1650" s="60"/>
      <c r="K1650" s="60"/>
      <c r="L1650" s="60"/>
      <c r="M1650" s="48"/>
      <c r="N1650" s="48"/>
      <c r="O1650" s="48"/>
      <c r="P1650" s="48"/>
      <c r="Q1650" s="48"/>
      <c r="R1650" s="48"/>
      <c r="S1650" s="48"/>
      <c r="T1650" s="48"/>
      <c r="U1650" s="48"/>
      <c r="V1650" s="48"/>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158"/>
      <c r="BJ1650" s="158"/>
      <c r="BK1650" s="48"/>
      <c r="BL1650" s="307"/>
      <c r="BM1650" s="48"/>
      <c r="BN1650" s="48"/>
      <c r="BO1650" s="48"/>
      <c r="BP1650" s="48"/>
      <c r="BQ1650" s="48"/>
      <c r="BR1650" s="48"/>
      <c r="BS1650" s="48"/>
      <c r="BT1650" s="48"/>
      <c r="BU1650" s="48"/>
      <c r="BV1650" s="48"/>
      <c r="BW1650" s="48"/>
      <c r="BX1650" s="48"/>
      <c r="BY1650" s="48"/>
      <c r="BZ1650" s="328"/>
      <c r="CA1650" s="48"/>
      <c r="CB1650" s="48"/>
      <c r="CC1650" s="48"/>
      <c r="CD1650" s="48"/>
      <c r="CE1650" s="48"/>
      <c r="CF1650" s="48"/>
      <c r="CG1650" s="48"/>
      <c r="CH1650" s="48"/>
      <c r="CI1650" s="48"/>
      <c r="CJ1650" s="48"/>
      <c r="CK1650" s="48"/>
      <c r="CL1650" s="48"/>
      <c r="CM1650" s="48"/>
      <c r="CN1650" s="48"/>
      <c r="CO1650" s="48"/>
      <c r="CP1650" s="48"/>
      <c r="CQ1650" s="48"/>
      <c r="CR1650" s="48"/>
      <c r="CS1650" s="48"/>
      <c r="CT1650" s="48"/>
      <c r="CU1650" s="48"/>
      <c r="CV1650" s="48"/>
      <c r="CW1650" s="48"/>
      <c r="CX1650" s="48"/>
      <c r="CY1650" s="48"/>
      <c r="CZ1650" s="48"/>
      <c r="DA1650" s="48"/>
      <c r="DB1650" s="48"/>
      <c r="DC1650" s="48"/>
      <c r="DD1650" s="48"/>
      <c r="DE1650" s="48"/>
      <c r="DF1650" s="48"/>
      <c r="DG1650" s="48"/>
      <c r="DH1650" s="48"/>
      <c r="DI1650" s="48"/>
      <c r="DJ1650" s="48"/>
      <c r="DK1650" s="48"/>
      <c r="DL1650" s="48"/>
      <c r="DM1650" s="48"/>
      <c r="DN1650" s="48"/>
      <c r="DO1650" s="48"/>
      <c r="DP1650" s="48"/>
      <c r="DQ1650" s="48"/>
      <c r="DR1650" s="48"/>
      <c r="DS1650" s="48"/>
      <c r="DT1650" s="48"/>
      <c r="DU1650" s="48"/>
      <c r="DV1650" s="48"/>
      <c r="DW1650" s="48"/>
      <c r="DX1650" s="48"/>
      <c r="DY1650" s="48"/>
      <c r="DZ1650" s="48"/>
      <c r="EA1650" s="48"/>
      <c r="EB1650" s="48"/>
      <c r="EC1650" s="48"/>
      <c r="ED1650" s="48"/>
      <c r="EE1650" s="48"/>
      <c r="EF1650" s="48"/>
      <c r="EG1650" s="48"/>
      <c r="EH1650" s="48"/>
      <c r="EI1650" s="48"/>
      <c r="EJ1650" s="48"/>
      <c r="EK1650" s="48"/>
      <c r="EL1650" s="48"/>
      <c r="ET1650" s="33" t="s">
        <v>2226</v>
      </c>
      <c r="EU1650" s="33" t="s">
        <v>799</v>
      </c>
    </row>
    <row r="1651" spans="1:151" ht="12" hidden="1" customHeight="1">
      <c r="A1651" s="48"/>
      <c r="B1651" s="60"/>
      <c r="C1651" s="48"/>
      <c r="D1651" s="60"/>
      <c r="E1651" s="60"/>
      <c r="F1651" s="60"/>
      <c r="G1651" s="60"/>
      <c r="H1651" s="60"/>
      <c r="I1651" s="60"/>
      <c r="J1651" s="60"/>
      <c r="K1651" s="60"/>
      <c r="L1651" s="60"/>
      <c r="M1651" s="48"/>
      <c r="N1651" s="48"/>
      <c r="O1651" s="48"/>
      <c r="P1651" s="48"/>
      <c r="Q1651" s="48"/>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158"/>
      <c r="BJ1651" s="158"/>
      <c r="BK1651" s="48"/>
      <c r="BL1651" s="307"/>
      <c r="BM1651" s="48"/>
      <c r="BN1651" s="48"/>
      <c r="BO1651" s="48"/>
      <c r="BP1651" s="48"/>
      <c r="BQ1651" s="48"/>
      <c r="BR1651" s="48"/>
      <c r="BS1651" s="48"/>
      <c r="BT1651" s="48"/>
      <c r="BU1651" s="48"/>
      <c r="BV1651" s="48"/>
      <c r="BW1651" s="48"/>
      <c r="BX1651" s="48"/>
      <c r="BY1651" s="48"/>
      <c r="BZ1651" s="328"/>
      <c r="CA1651" s="48"/>
      <c r="CB1651" s="48"/>
      <c r="CC1651" s="48"/>
      <c r="CD1651" s="48"/>
      <c r="CE1651" s="48"/>
      <c r="CF1651" s="48"/>
      <c r="CG1651" s="48"/>
      <c r="CH1651" s="48"/>
      <c r="CI1651" s="48"/>
      <c r="CJ1651" s="48"/>
      <c r="CK1651" s="48"/>
      <c r="CL1651" s="48"/>
      <c r="CM1651" s="48"/>
      <c r="CN1651" s="48"/>
      <c r="CO1651" s="48"/>
      <c r="CP1651" s="48"/>
      <c r="CQ1651" s="48"/>
      <c r="CR1651" s="48"/>
      <c r="CS1651" s="48"/>
      <c r="CT1651" s="48"/>
      <c r="CU1651" s="48"/>
      <c r="CV1651" s="48"/>
      <c r="CW1651" s="48"/>
      <c r="CX1651" s="48"/>
      <c r="CY1651" s="48"/>
      <c r="CZ1651" s="48"/>
      <c r="DA1651" s="48"/>
      <c r="DB1651" s="48"/>
      <c r="DC1651" s="48"/>
      <c r="DD1651" s="48"/>
      <c r="DE1651" s="48"/>
      <c r="DF1651" s="48"/>
      <c r="DG1651" s="48"/>
      <c r="DH1651" s="48"/>
      <c r="DI1651" s="48"/>
      <c r="DJ1651" s="48"/>
      <c r="DK1651" s="48"/>
      <c r="DL1651" s="48"/>
      <c r="DM1651" s="48"/>
      <c r="DN1651" s="48"/>
      <c r="DO1651" s="48"/>
      <c r="DP1651" s="48"/>
      <c r="DQ1651" s="48"/>
      <c r="DR1651" s="48"/>
      <c r="DS1651" s="48"/>
      <c r="DT1651" s="48"/>
      <c r="DU1651" s="48"/>
      <c r="DV1651" s="48"/>
      <c r="DW1651" s="48"/>
      <c r="DX1651" s="48"/>
      <c r="DY1651" s="48"/>
      <c r="DZ1651" s="48"/>
      <c r="EA1651" s="48"/>
      <c r="EB1651" s="48"/>
      <c r="EC1651" s="48"/>
      <c r="ED1651" s="48"/>
      <c r="EE1651" s="48"/>
      <c r="EF1651" s="48"/>
      <c r="EG1651" s="48"/>
      <c r="EH1651" s="48"/>
      <c r="EI1651" s="48"/>
      <c r="EJ1651" s="48"/>
      <c r="EK1651" s="48"/>
      <c r="EL1651" s="48"/>
      <c r="ET1651" s="33" t="s">
        <v>2227</v>
      </c>
      <c r="EU1651" s="33" t="s">
        <v>2225</v>
      </c>
    </row>
    <row r="1652" spans="1:151" ht="12" hidden="1" customHeight="1">
      <c r="A1652" s="48"/>
      <c r="B1652" s="60"/>
      <c r="C1652" s="48"/>
      <c r="D1652" s="60"/>
      <c r="E1652" s="60"/>
      <c r="F1652" s="60"/>
      <c r="G1652" s="60"/>
      <c r="H1652" s="60"/>
      <c r="I1652" s="60"/>
      <c r="J1652" s="60"/>
      <c r="K1652" s="60"/>
      <c r="L1652" s="60"/>
      <c r="M1652" s="48"/>
      <c r="N1652" s="48"/>
      <c r="O1652" s="48"/>
      <c r="P1652" s="48"/>
      <c r="Q1652" s="48"/>
      <c r="R1652" s="48"/>
      <c r="S1652" s="48"/>
      <c r="T1652" s="48"/>
      <c r="U1652" s="48"/>
      <c r="V1652" s="48"/>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158"/>
      <c r="BJ1652" s="158"/>
      <c r="BK1652" s="48"/>
      <c r="BL1652" s="307"/>
      <c r="BM1652" s="48"/>
      <c r="BN1652" s="48"/>
      <c r="BO1652" s="48"/>
      <c r="BP1652" s="48"/>
      <c r="BQ1652" s="48"/>
      <c r="BR1652" s="48"/>
      <c r="BS1652" s="48"/>
      <c r="BT1652" s="48"/>
      <c r="BU1652" s="48"/>
      <c r="BV1652" s="48"/>
      <c r="BW1652" s="48"/>
      <c r="BX1652" s="48"/>
      <c r="BY1652" s="48"/>
      <c r="BZ1652" s="328"/>
      <c r="CA1652" s="48"/>
      <c r="CB1652" s="48"/>
      <c r="CC1652" s="48"/>
      <c r="CD1652" s="48"/>
      <c r="CE1652" s="48"/>
      <c r="CF1652" s="48"/>
      <c r="CG1652" s="48"/>
      <c r="CH1652" s="48"/>
      <c r="CI1652" s="48"/>
      <c r="CJ1652" s="48"/>
      <c r="CK1652" s="48"/>
      <c r="CL1652" s="48"/>
      <c r="CM1652" s="48"/>
      <c r="CN1652" s="48"/>
      <c r="CO1652" s="48"/>
      <c r="CP1652" s="48"/>
      <c r="CQ1652" s="48"/>
      <c r="CR1652" s="48"/>
      <c r="CS1652" s="48"/>
      <c r="CT1652" s="48"/>
      <c r="CU1652" s="48"/>
      <c r="CV1652" s="48"/>
      <c r="CW1652" s="48"/>
      <c r="CX1652" s="48"/>
      <c r="CY1652" s="48"/>
      <c r="CZ1652" s="48"/>
      <c r="DA1652" s="48"/>
      <c r="DB1652" s="48"/>
      <c r="DC1652" s="48"/>
      <c r="DD1652" s="48"/>
      <c r="DE1652" s="48"/>
      <c r="DF1652" s="48"/>
      <c r="DG1652" s="48"/>
      <c r="DH1652" s="48"/>
      <c r="DI1652" s="48"/>
      <c r="DJ1652" s="48"/>
      <c r="DK1652" s="48"/>
      <c r="DL1652" s="48"/>
      <c r="DM1652" s="48"/>
      <c r="DN1652" s="48"/>
      <c r="DO1652" s="48"/>
      <c r="DP1652" s="48"/>
      <c r="DQ1652" s="48"/>
      <c r="DR1652" s="48"/>
      <c r="DS1652" s="48"/>
      <c r="DT1652" s="48"/>
      <c r="DU1652" s="48"/>
      <c r="DV1652" s="48"/>
      <c r="DW1652" s="48"/>
      <c r="DX1652" s="48"/>
      <c r="DY1652" s="48"/>
      <c r="DZ1652" s="48"/>
      <c r="EA1652" s="48"/>
      <c r="EB1652" s="48"/>
      <c r="EC1652" s="48"/>
      <c r="ED1652" s="48"/>
      <c r="EE1652" s="48"/>
      <c r="EF1652" s="48"/>
      <c r="EG1652" s="48"/>
      <c r="EH1652" s="48"/>
      <c r="EI1652" s="48"/>
      <c r="EJ1652" s="48"/>
      <c r="EK1652" s="48"/>
      <c r="EL1652" s="48"/>
      <c r="ET1652" s="33" t="s">
        <v>2228</v>
      </c>
      <c r="EU1652" s="33" t="s">
        <v>2226</v>
      </c>
    </row>
    <row r="1653" spans="1:151" ht="12" hidden="1" customHeight="1">
      <c r="A1653" s="48"/>
      <c r="B1653" s="60"/>
      <c r="C1653" s="48"/>
      <c r="D1653" s="60"/>
      <c r="E1653" s="60"/>
      <c r="F1653" s="60"/>
      <c r="G1653" s="60"/>
      <c r="H1653" s="60"/>
      <c r="I1653" s="60"/>
      <c r="J1653" s="60"/>
      <c r="K1653" s="60"/>
      <c r="L1653" s="60"/>
      <c r="M1653" s="48"/>
      <c r="N1653" s="48"/>
      <c r="O1653" s="48"/>
      <c r="P1653" s="48"/>
      <c r="Q1653" s="48"/>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158"/>
      <c r="BJ1653" s="158"/>
      <c r="BK1653" s="48"/>
      <c r="BL1653" s="307"/>
      <c r="BM1653" s="48"/>
      <c r="BN1653" s="48"/>
      <c r="BO1653" s="48"/>
      <c r="BP1653" s="48"/>
      <c r="BQ1653" s="48"/>
      <c r="BR1653" s="48"/>
      <c r="BS1653" s="48"/>
      <c r="BT1653" s="48"/>
      <c r="BU1653" s="48"/>
      <c r="BV1653" s="48"/>
      <c r="BW1653" s="48"/>
      <c r="BX1653" s="48"/>
      <c r="BY1653" s="48"/>
      <c r="BZ1653" s="328"/>
      <c r="CA1653" s="48"/>
      <c r="CB1653" s="48"/>
      <c r="CC1653" s="48"/>
      <c r="CD1653" s="48"/>
      <c r="CE1653" s="48"/>
      <c r="CF1653" s="48"/>
      <c r="CG1653" s="48"/>
      <c r="CH1653" s="48"/>
      <c r="CI1653" s="48"/>
      <c r="CJ1653" s="48"/>
      <c r="CK1653" s="48"/>
      <c r="CL1653" s="48"/>
      <c r="CM1653" s="48"/>
      <c r="CN1653" s="48"/>
      <c r="CO1653" s="48"/>
      <c r="CP1653" s="48"/>
      <c r="CQ1653" s="48"/>
      <c r="CR1653" s="48"/>
      <c r="CS1653" s="48"/>
      <c r="CT1653" s="48"/>
      <c r="CU1653" s="48"/>
      <c r="CV1653" s="48"/>
      <c r="CW1653" s="48"/>
      <c r="CX1653" s="48"/>
      <c r="CY1653" s="48"/>
      <c r="CZ1653" s="48"/>
      <c r="DA1653" s="48"/>
      <c r="DB1653" s="48"/>
      <c r="DC1653" s="48"/>
      <c r="DD1653" s="48"/>
      <c r="DE1653" s="48"/>
      <c r="DF1653" s="48"/>
      <c r="DG1653" s="48"/>
      <c r="DH1653" s="48"/>
      <c r="DI1653" s="48"/>
      <c r="DJ1653" s="48"/>
      <c r="DK1653" s="48"/>
      <c r="DL1653" s="48"/>
      <c r="DM1653" s="48"/>
      <c r="DN1653" s="48"/>
      <c r="DO1653" s="48"/>
      <c r="DP1653" s="48"/>
      <c r="DQ1653" s="48"/>
      <c r="DR1653" s="48"/>
      <c r="DS1653" s="48"/>
      <c r="DT1653" s="48"/>
      <c r="DU1653" s="48"/>
      <c r="DV1653" s="48"/>
      <c r="DW1653" s="48"/>
      <c r="DX1653" s="48"/>
      <c r="DY1653" s="48"/>
      <c r="DZ1653" s="48"/>
      <c r="EA1653" s="48"/>
      <c r="EB1653" s="48"/>
      <c r="EC1653" s="48"/>
      <c r="ED1653" s="48"/>
      <c r="EE1653" s="48"/>
      <c r="EF1653" s="48"/>
      <c r="EG1653" s="48"/>
      <c r="EH1653" s="48"/>
      <c r="EI1653" s="48"/>
      <c r="EJ1653" s="48"/>
      <c r="EK1653" s="48"/>
      <c r="EL1653" s="48"/>
      <c r="ET1653" s="33" t="s">
        <v>2229</v>
      </c>
      <c r="EU1653" s="33" t="s">
        <v>2227</v>
      </c>
    </row>
    <row r="1654" spans="1:151" ht="12" hidden="1" customHeight="1">
      <c r="A1654" s="48"/>
      <c r="B1654" s="60"/>
      <c r="C1654" s="48"/>
      <c r="D1654" s="60"/>
      <c r="E1654" s="60"/>
      <c r="F1654" s="60"/>
      <c r="G1654" s="60"/>
      <c r="H1654" s="60"/>
      <c r="I1654" s="60"/>
      <c r="J1654" s="60"/>
      <c r="K1654" s="60"/>
      <c r="L1654" s="60"/>
      <c r="M1654" s="48"/>
      <c r="N1654" s="48"/>
      <c r="O1654" s="48"/>
      <c r="P1654" s="48"/>
      <c r="Q1654" s="48"/>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158"/>
      <c r="BJ1654" s="158"/>
      <c r="BK1654" s="48"/>
      <c r="BL1654" s="307"/>
      <c r="BM1654" s="48"/>
      <c r="BN1654" s="48"/>
      <c r="BO1654" s="48"/>
      <c r="BP1654" s="48"/>
      <c r="BQ1654" s="48"/>
      <c r="BR1654" s="48"/>
      <c r="BS1654" s="48"/>
      <c r="BT1654" s="48"/>
      <c r="BU1654" s="48"/>
      <c r="BV1654" s="48"/>
      <c r="BW1654" s="48"/>
      <c r="BX1654" s="48"/>
      <c r="BY1654" s="48"/>
      <c r="BZ1654" s="328"/>
      <c r="CA1654" s="48"/>
      <c r="CB1654" s="48"/>
      <c r="CC1654" s="48"/>
      <c r="CD1654" s="48"/>
      <c r="CE1654" s="48"/>
      <c r="CF1654" s="48"/>
      <c r="CG1654" s="48"/>
      <c r="CH1654" s="48"/>
      <c r="CI1654" s="48"/>
      <c r="CJ1654" s="48"/>
      <c r="CK1654" s="48"/>
      <c r="CL1654" s="48"/>
      <c r="CM1654" s="48"/>
      <c r="CN1654" s="48"/>
      <c r="CO1654" s="48"/>
      <c r="CP1654" s="48"/>
      <c r="CQ1654" s="48"/>
      <c r="CR1654" s="48"/>
      <c r="CS1654" s="48"/>
      <c r="CT1654" s="48"/>
      <c r="CU1654" s="48"/>
      <c r="CV1654" s="48"/>
      <c r="CW1654" s="48"/>
      <c r="CX1654" s="48"/>
      <c r="CY1654" s="48"/>
      <c r="CZ1654" s="48"/>
      <c r="DA1654" s="48"/>
      <c r="DB1654" s="48"/>
      <c r="DC1654" s="48"/>
      <c r="DD1654" s="48"/>
      <c r="DE1654" s="48"/>
      <c r="DF1654" s="48"/>
      <c r="DG1654" s="48"/>
      <c r="DH1654" s="48"/>
      <c r="DI1654" s="48"/>
      <c r="DJ1654" s="48"/>
      <c r="DK1654" s="48"/>
      <c r="DL1654" s="48"/>
      <c r="DM1654" s="48"/>
      <c r="DN1654" s="48"/>
      <c r="DO1654" s="48"/>
      <c r="DP1654" s="48"/>
      <c r="DQ1654" s="48"/>
      <c r="DR1654" s="48"/>
      <c r="DS1654" s="48"/>
      <c r="DT1654" s="48"/>
      <c r="DU1654" s="48"/>
      <c r="DV1654" s="48"/>
      <c r="DW1654" s="48"/>
      <c r="DX1654" s="48"/>
      <c r="DY1654" s="48"/>
      <c r="DZ1654" s="48"/>
      <c r="EA1654" s="48"/>
      <c r="EB1654" s="48"/>
      <c r="EC1654" s="48"/>
      <c r="ED1654" s="48"/>
      <c r="EE1654" s="48"/>
      <c r="EF1654" s="48"/>
      <c r="EG1654" s="48"/>
      <c r="EH1654" s="48"/>
      <c r="EI1654" s="48"/>
      <c r="EJ1654" s="48"/>
      <c r="EK1654" s="48"/>
      <c r="EL1654" s="48"/>
      <c r="ET1654" s="33" t="s">
        <v>2230</v>
      </c>
      <c r="EU1654" s="33" t="s">
        <v>2228</v>
      </c>
    </row>
    <row r="1655" spans="1:151" ht="12" hidden="1" customHeight="1">
      <c r="A1655" s="48"/>
      <c r="B1655" s="60"/>
      <c r="C1655" s="48"/>
      <c r="D1655" s="60"/>
      <c r="E1655" s="60"/>
      <c r="F1655" s="60"/>
      <c r="G1655" s="60"/>
      <c r="H1655" s="60"/>
      <c r="I1655" s="60"/>
      <c r="J1655" s="60"/>
      <c r="K1655" s="60"/>
      <c r="L1655" s="60"/>
      <c r="M1655" s="48"/>
      <c r="N1655" s="48"/>
      <c r="O1655" s="48"/>
      <c r="P1655" s="48"/>
      <c r="Q1655" s="48"/>
      <c r="R1655" s="48"/>
      <c r="S1655" s="48"/>
      <c r="T1655" s="48"/>
      <c r="U1655" s="48"/>
      <c r="V1655" s="48"/>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158"/>
      <c r="BJ1655" s="158"/>
      <c r="BK1655" s="48"/>
      <c r="BL1655" s="307"/>
      <c r="BM1655" s="48"/>
      <c r="BN1655" s="48"/>
      <c r="BO1655" s="48"/>
      <c r="BP1655" s="48"/>
      <c r="BQ1655" s="48"/>
      <c r="BR1655" s="48"/>
      <c r="BS1655" s="48"/>
      <c r="BT1655" s="48"/>
      <c r="BU1655" s="48"/>
      <c r="BV1655" s="48"/>
      <c r="BW1655" s="48"/>
      <c r="BX1655" s="48"/>
      <c r="BY1655" s="48"/>
      <c r="BZ1655" s="328"/>
      <c r="CA1655" s="48"/>
      <c r="CB1655" s="48"/>
      <c r="CC1655" s="48"/>
      <c r="CD1655" s="48"/>
      <c r="CE1655" s="48"/>
      <c r="CF1655" s="48"/>
      <c r="CG1655" s="48"/>
      <c r="CH1655" s="48"/>
      <c r="CI1655" s="48"/>
      <c r="CJ1655" s="48"/>
      <c r="CK1655" s="48"/>
      <c r="CL1655" s="48"/>
      <c r="CM1655" s="48"/>
      <c r="CN1655" s="48"/>
      <c r="CO1655" s="48"/>
      <c r="CP1655" s="48"/>
      <c r="CQ1655" s="48"/>
      <c r="CR1655" s="48"/>
      <c r="CS1655" s="48"/>
      <c r="CT1655" s="48"/>
      <c r="CU1655" s="48"/>
      <c r="CV1655" s="48"/>
      <c r="CW1655" s="48"/>
      <c r="CX1655" s="48"/>
      <c r="CY1655" s="48"/>
      <c r="CZ1655" s="48"/>
      <c r="DA1655" s="48"/>
      <c r="DB1655" s="48"/>
      <c r="DC1655" s="48"/>
      <c r="DD1655" s="48"/>
      <c r="DE1655" s="48"/>
      <c r="DF1655" s="48"/>
      <c r="DG1655" s="48"/>
      <c r="DH1655" s="48"/>
      <c r="DI1655" s="48"/>
      <c r="DJ1655" s="48"/>
      <c r="DK1655" s="48"/>
      <c r="DL1655" s="48"/>
      <c r="DM1655" s="48"/>
      <c r="DN1655" s="48"/>
      <c r="DO1655" s="48"/>
      <c r="DP1655" s="48"/>
      <c r="DQ1655" s="48"/>
      <c r="DR1655" s="48"/>
      <c r="DS1655" s="48"/>
      <c r="DT1655" s="48"/>
      <c r="DU1655" s="48"/>
      <c r="DV1655" s="48"/>
      <c r="DW1655" s="48"/>
      <c r="DX1655" s="48"/>
      <c r="DY1655" s="48"/>
      <c r="DZ1655" s="48"/>
      <c r="EA1655" s="48"/>
      <c r="EB1655" s="48"/>
      <c r="EC1655" s="48"/>
      <c r="ED1655" s="48"/>
      <c r="EE1655" s="48"/>
      <c r="EF1655" s="48"/>
      <c r="EG1655" s="48"/>
      <c r="EH1655" s="48"/>
      <c r="EI1655" s="48"/>
      <c r="EJ1655" s="48"/>
      <c r="EK1655" s="48"/>
      <c r="EL1655" s="48"/>
      <c r="ET1655" s="33" t="s">
        <v>2231</v>
      </c>
      <c r="EU1655" s="33" t="s">
        <v>2229</v>
      </c>
    </row>
    <row r="1656" spans="1:151" ht="12" hidden="1" customHeight="1">
      <c r="A1656" s="48"/>
      <c r="B1656" s="60"/>
      <c r="C1656" s="48"/>
      <c r="D1656" s="60"/>
      <c r="E1656" s="60"/>
      <c r="F1656" s="60"/>
      <c r="G1656" s="60"/>
      <c r="H1656" s="60"/>
      <c r="I1656" s="60"/>
      <c r="J1656" s="60"/>
      <c r="K1656" s="60"/>
      <c r="L1656" s="60"/>
      <c r="M1656" s="48"/>
      <c r="N1656" s="48"/>
      <c r="O1656" s="48"/>
      <c r="P1656" s="48"/>
      <c r="Q1656" s="48"/>
      <c r="R1656" s="48"/>
      <c r="S1656" s="48"/>
      <c r="T1656" s="48"/>
      <c r="U1656" s="48"/>
      <c r="V1656" s="48"/>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158"/>
      <c r="BJ1656" s="158"/>
      <c r="BK1656" s="48"/>
      <c r="BL1656" s="307"/>
      <c r="BM1656" s="48"/>
      <c r="BN1656" s="48"/>
      <c r="BO1656" s="48"/>
      <c r="BP1656" s="48"/>
      <c r="BQ1656" s="48"/>
      <c r="BR1656" s="48"/>
      <c r="BS1656" s="48"/>
      <c r="BT1656" s="48"/>
      <c r="BU1656" s="48"/>
      <c r="BV1656" s="48"/>
      <c r="BW1656" s="48"/>
      <c r="BX1656" s="48"/>
      <c r="BY1656" s="48"/>
      <c r="BZ1656" s="328"/>
      <c r="CA1656" s="48"/>
      <c r="CB1656" s="48"/>
      <c r="CC1656" s="48"/>
      <c r="CD1656" s="48"/>
      <c r="CE1656" s="48"/>
      <c r="CF1656" s="48"/>
      <c r="CG1656" s="48"/>
      <c r="CH1656" s="48"/>
      <c r="CI1656" s="48"/>
      <c r="CJ1656" s="48"/>
      <c r="CK1656" s="48"/>
      <c r="CL1656" s="48"/>
      <c r="CM1656" s="48"/>
      <c r="CN1656" s="48"/>
      <c r="CO1656" s="48"/>
      <c r="CP1656" s="48"/>
      <c r="CQ1656" s="48"/>
      <c r="CR1656" s="48"/>
      <c r="CS1656" s="48"/>
      <c r="CT1656" s="48"/>
      <c r="CU1656" s="48"/>
      <c r="CV1656" s="48"/>
      <c r="CW1656" s="48"/>
      <c r="CX1656" s="48"/>
      <c r="CY1656" s="48"/>
      <c r="CZ1656" s="48"/>
      <c r="DA1656" s="48"/>
      <c r="DB1656" s="48"/>
      <c r="DC1656" s="48"/>
      <c r="DD1656" s="48"/>
      <c r="DE1656" s="48"/>
      <c r="DF1656" s="48"/>
      <c r="DG1656" s="48"/>
      <c r="DH1656" s="48"/>
      <c r="DI1656" s="48"/>
      <c r="DJ1656" s="48"/>
      <c r="DK1656" s="48"/>
      <c r="DL1656" s="48"/>
      <c r="DM1656" s="48"/>
      <c r="DN1656" s="48"/>
      <c r="DO1656" s="48"/>
      <c r="DP1656" s="48"/>
      <c r="DQ1656" s="48"/>
      <c r="DR1656" s="48"/>
      <c r="DS1656" s="48"/>
      <c r="DT1656" s="48"/>
      <c r="DU1656" s="48"/>
      <c r="DV1656" s="48"/>
      <c r="DW1656" s="48"/>
      <c r="DX1656" s="48"/>
      <c r="DY1656" s="48"/>
      <c r="DZ1656" s="48"/>
      <c r="EA1656" s="48"/>
      <c r="EB1656" s="48"/>
      <c r="EC1656" s="48"/>
      <c r="ED1656" s="48"/>
      <c r="EE1656" s="48"/>
      <c r="EF1656" s="48"/>
      <c r="EG1656" s="48"/>
      <c r="EH1656" s="48"/>
      <c r="EI1656" s="48"/>
      <c r="EJ1656" s="48"/>
      <c r="EK1656" s="48"/>
      <c r="EL1656" s="48"/>
      <c r="ET1656" s="33" t="s">
        <v>2232</v>
      </c>
      <c r="EU1656" s="33" t="s">
        <v>2230</v>
      </c>
    </row>
    <row r="1657" spans="1:151" ht="12" hidden="1" customHeight="1">
      <c r="A1657" s="48"/>
      <c r="B1657" s="60"/>
      <c r="C1657" s="48"/>
      <c r="D1657" s="60"/>
      <c r="E1657" s="60"/>
      <c r="F1657" s="60"/>
      <c r="G1657" s="60"/>
      <c r="H1657" s="60"/>
      <c r="I1657" s="60"/>
      <c r="J1657" s="60"/>
      <c r="K1657" s="60"/>
      <c r="L1657" s="60"/>
      <c r="M1657" s="48"/>
      <c r="N1657" s="48"/>
      <c r="O1657" s="48"/>
      <c r="P1657" s="48"/>
      <c r="Q1657" s="48"/>
      <c r="R1657" s="48"/>
      <c r="S1657" s="48"/>
      <c r="T1657" s="48"/>
      <c r="U1657" s="48"/>
      <c r="V1657" s="48"/>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158"/>
      <c r="BJ1657" s="158"/>
      <c r="BK1657" s="48"/>
      <c r="BL1657" s="307"/>
      <c r="BM1657" s="48"/>
      <c r="BN1657" s="48"/>
      <c r="BO1657" s="48"/>
      <c r="BP1657" s="48"/>
      <c r="BQ1657" s="48"/>
      <c r="BR1657" s="48"/>
      <c r="BS1657" s="48"/>
      <c r="BT1657" s="48"/>
      <c r="BU1657" s="48"/>
      <c r="BV1657" s="48"/>
      <c r="BW1657" s="48"/>
      <c r="BX1657" s="48"/>
      <c r="BY1657" s="48"/>
      <c r="BZ1657" s="328"/>
      <c r="CA1657" s="48"/>
      <c r="CB1657" s="48"/>
      <c r="CC1657" s="48"/>
      <c r="CD1657" s="48"/>
      <c r="CE1657" s="48"/>
      <c r="CF1657" s="48"/>
      <c r="CG1657" s="48"/>
      <c r="CH1657" s="48"/>
      <c r="CI1657" s="48"/>
      <c r="CJ1657" s="48"/>
      <c r="CK1657" s="48"/>
      <c r="CL1657" s="48"/>
      <c r="CM1657" s="48"/>
      <c r="CN1657" s="48"/>
      <c r="CO1657" s="48"/>
      <c r="CP1657" s="48"/>
      <c r="CQ1657" s="48"/>
      <c r="CR1657" s="48"/>
      <c r="CS1657" s="48"/>
      <c r="CT1657" s="48"/>
      <c r="CU1657" s="48"/>
      <c r="CV1657" s="48"/>
      <c r="CW1657" s="48"/>
      <c r="CX1657" s="48"/>
      <c r="CY1657" s="48"/>
      <c r="CZ1657" s="48"/>
      <c r="DA1657" s="48"/>
      <c r="DB1657" s="48"/>
      <c r="DC1657" s="48"/>
      <c r="DD1657" s="48"/>
      <c r="DE1657" s="48"/>
      <c r="DF1657" s="48"/>
      <c r="DG1657" s="48"/>
      <c r="DH1657" s="48"/>
      <c r="DI1657" s="48"/>
      <c r="DJ1657" s="48"/>
      <c r="DK1657" s="48"/>
      <c r="DL1657" s="48"/>
      <c r="DM1657" s="48"/>
      <c r="DN1657" s="48"/>
      <c r="DO1657" s="48"/>
      <c r="DP1657" s="48"/>
      <c r="DQ1657" s="48"/>
      <c r="DR1657" s="48"/>
      <c r="DS1657" s="48"/>
      <c r="DT1657" s="48"/>
      <c r="DU1657" s="48"/>
      <c r="DV1657" s="48"/>
      <c r="DW1657" s="48"/>
      <c r="DX1657" s="48"/>
      <c r="DY1657" s="48"/>
      <c r="DZ1657" s="48"/>
      <c r="EA1657" s="48"/>
      <c r="EB1657" s="48"/>
      <c r="EC1657" s="48"/>
      <c r="ED1657" s="48"/>
      <c r="EE1657" s="48"/>
      <c r="EF1657" s="48"/>
      <c r="EG1657" s="48"/>
      <c r="EH1657" s="48"/>
      <c r="EI1657" s="48"/>
      <c r="EJ1657" s="48"/>
      <c r="EK1657" s="48"/>
      <c r="EL1657" s="48"/>
      <c r="ET1657" s="33" t="s">
        <v>2233</v>
      </c>
      <c r="EU1657" s="33" t="s">
        <v>2231</v>
      </c>
    </row>
    <row r="1658" spans="1:151" ht="12" hidden="1" customHeight="1">
      <c r="A1658" s="48"/>
      <c r="B1658" s="60"/>
      <c r="C1658" s="48"/>
      <c r="D1658" s="60"/>
      <c r="E1658" s="60"/>
      <c r="F1658" s="60"/>
      <c r="G1658" s="60"/>
      <c r="H1658" s="60"/>
      <c r="I1658" s="60"/>
      <c r="J1658" s="60"/>
      <c r="K1658" s="60"/>
      <c r="L1658" s="60"/>
      <c r="M1658" s="48"/>
      <c r="N1658" s="48"/>
      <c r="O1658" s="48"/>
      <c r="P1658" s="48"/>
      <c r="Q1658" s="48"/>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158"/>
      <c r="BJ1658" s="158"/>
      <c r="BK1658" s="48"/>
      <c r="BL1658" s="307"/>
      <c r="BM1658" s="48"/>
      <c r="BN1658" s="48"/>
      <c r="BO1658" s="48"/>
      <c r="BP1658" s="48"/>
      <c r="BQ1658" s="48"/>
      <c r="BR1658" s="48"/>
      <c r="BS1658" s="48"/>
      <c r="BT1658" s="48"/>
      <c r="BU1658" s="48"/>
      <c r="BV1658" s="48"/>
      <c r="BW1658" s="48"/>
      <c r="BX1658" s="48"/>
      <c r="BY1658" s="48"/>
      <c r="BZ1658" s="328"/>
      <c r="CA1658" s="48"/>
      <c r="CB1658" s="48"/>
      <c r="CC1658" s="48"/>
      <c r="CD1658" s="48"/>
      <c r="CE1658" s="48"/>
      <c r="CF1658" s="48"/>
      <c r="CG1658" s="48"/>
      <c r="CH1658" s="48"/>
      <c r="CI1658" s="48"/>
      <c r="CJ1658" s="48"/>
      <c r="CK1658" s="48"/>
      <c r="CL1658" s="48"/>
      <c r="CM1658" s="48"/>
      <c r="CN1658" s="48"/>
      <c r="CO1658" s="48"/>
      <c r="CP1658" s="48"/>
      <c r="CQ1658" s="48"/>
      <c r="CR1658" s="48"/>
      <c r="CS1658" s="48"/>
      <c r="CT1658" s="48"/>
      <c r="CU1658" s="48"/>
      <c r="CV1658" s="48"/>
      <c r="CW1658" s="48"/>
      <c r="CX1658" s="48"/>
      <c r="CY1658" s="48"/>
      <c r="CZ1658" s="48"/>
      <c r="DA1658" s="48"/>
      <c r="DB1658" s="48"/>
      <c r="DC1658" s="48"/>
      <c r="DD1658" s="48"/>
      <c r="DE1658" s="48"/>
      <c r="DF1658" s="48"/>
      <c r="DG1658" s="48"/>
      <c r="DH1658" s="48"/>
      <c r="DI1658" s="48"/>
      <c r="DJ1658" s="48"/>
      <c r="DK1658" s="48"/>
      <c r="DL1658" s="48"/>
      <c r="DM1658" s="48"/>
      <c r="DN1658" s="48"/>
      <c r="DO1658" s="48"/>
      <c r="DP1658" s="48"/>
      <c r="DQ1658" s="48"/>
      <c r="DR1658" s="48"/>
      <c r="DS1658" s="48"/>
      <c r="DT1658" s="48"/>
      <c r="DU1658" s="48"/>
      <c r="DV1658" s="48"/>
      <c r="DW1658" s="48"/>
      <c r="DX1658" s="48"/>
      <c r="DY1658" s="48"/>
      <c r="DZ1658" s="48"/>
      <c r="EA1658" s="48"/>
      <c r="EB1658" s="48"/>
      <c r="EC1658" s="48"/>
      <c r="ED1658" s="48"/>
      <c r="EE1658" s="48"/>
      <c r="EF1658" s="48"/>
      <c r="EG1658" s="48"/>
      <c r="EH1658" s="48"/>
      <c r="EI1658" s="48"/>
      <c r="EJ1658" s="48"/>
      <c r="EK1658" s="48"/>
      <c r="EL1658" s="48"/>
      <c r="ET1658" s="33" t="s">
        <v>2234</v>
      </c>
      <c r="EU1658" s="33" t="s">
        <v>2232</v>
      </c>
    </row>
    <row r="1659" spans="1:151" ht="12" hidden="1" customHeight="1">
      <c r="A1659" s="48"/>
      <c r="B1659" s="60"/>
      <c r="C1659" s="48"/>
      <c r="D1659" s="60"/>
      <c r="E1659" s="60"/>
      <c r="F1659" s="60"/>
      <c r="G1659" s="60"/>
      <c r="H1659" s="60"/>
      <c r="I1659" s="60"/>
      <c r="J1659" s="60"/>
      <c r="K1659" s="60"/>
      <c r="L1659" s="60"/>
      <c r="M1659" s="48"/>
      <c r="N1659" s="48"/>
      <c r="O1659" s="48"/>
      <c r="P1659" s="48"/>
      <c r="Q1659" s="48"/>
      <c r="R1659" s="48"/>
      <c r="S1659" s="48"/>
      <c r="T1659" s="48"/>
      <c r="U1659" s="48"/>
      <c r="V1659" s="48"/>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158"/>
      <c r="BJ1659" s="158"/>
      <c r="BK1659" s="48"/>
      <c r="BL1659" s="307"/>
      <c r="BM1659" s="48"/>
      <c r="BN1659" s="48"/>
      <c r="BO1659" s="48"/>
      <c r="BP1659" s="48"/>
      <c r="BQ1659" s="48"/>
      <c r="BR1659" s="48"/>
      <c r="BS1659" s="48"/>
      <c r="BT1659" s="48"/>
      <c r="BU1659" s="48"/>
      <c r="BV1659" s="48"/>
      <c r="BW1659" s="48"/>
      <c r="BX1659" s="48"/>
      <c r="BY1659" s="48"/>
      <c r="BZ1659" s="328"/>
      <c r="CA1659" s="48"/>
      <c r="CB1659" s="48"/>
      <c r="CC1659" s="48"/>
      <c r="CD1659" s="48"/>
      <c r="CE1659" s="48"/>
      <c r="CF1659" s="48"/>
      <c r="CG1659" s="48"/>
      <c r="CH1659" s="48"/>
      <c r="CI1659" s="48"/>
      <c r="CJ1659" s="48"/>
      <c r="CK1659" s="48"/>
      <c r="CL1659" s="48"/>
      <c r="CM1659" s="48"/>
      <c r="CN1659" s="48"/>
      <c r="CO1659" s="48"/>
      <c r="CP1659" s="48"/>
      <c r="CQ1659" s="48"/>
      <c r="CR1659" s="48"/>
      <c r="CS1659" s="48"/>
      <c r="CT1659" s="48"/>
      <c r="CU1659" s="48"/>
      <c r="CV1659" s="48"/>
      <c r="CW1659" s="48"/>
      <c r="CX1659" s="48"/>
      <c r="CY1659" s="48"/>
      <c r="CZ1659" s="48"/>
      <c r="DA1659" s="48"/>
      <c r="DB1659" s="48"/>
      <c r="DC1659" s="48"/>
      <c r="DD1659" s="48"/>
      <c r="DE1659" s="48"/>
      <c r="DF1659" s="48"/>
      <c r="DG1659" s="48"/>
      <c r="DH1659" s="48"/>
      <c r="DI1659" s="48"/>
      <c r="DJ1659" s="48"/>
      <c r="DK1659" s="48"/>
      <c r="DL1659" s="48"/>
      <c r="DM1659" s="48"/>
      <c r="DN1659" s="48"/>
      <c r="DO1659" s="48"/>
      <c r="DP1659" s="48"/>
      <c r="DQ1659" s="48"/>
      <c r="DR1659" s="48"/>
      <c r="DS1659" s="48"/>
      <c r="DT1659" s="48"/>
      <c r="DU1659" s="48"/>
      <c r="DV1659" s="48"/>
      <c r="DW1659" s="48"/>
      <c r="DX1659" s="48"/>
      <c r="DY1659" s="48"/>
      <c r="DZ1659" s="48"/>
      <c r="EA1659" s="48"/>
      <c r="EB1659" s="48"/>
      <c r="EC1659" s="48"/>
      <c r="ED1659" s="48"/>
      <c r="EE1659" s="48"/>
      <c r="EF1659" s="48"/>
      <c r="EG1659" s="48"/>
      <c r="EH1659" s="48"/>
      <c r="EI1659" s="48"/>
      <c r="EJ1659" s="48"/>
      <c r="EK1659" s="48"/>
      <c r="EL1659" s="48"/>
      <c r="ET1659" s="33" t="s">
        <v>2235</v>
      </c>
      <c r="EU1659" s="33" t="s">
        <v>2233</v>
      </c>
    </row>
    <row r="1660" spans="1:151" ht="12" hidden="1" customHeight="1">
      <c r="A1660" s="48"/>
      <c r="B1660" s="60"/>
      <c r="C1660" s="48"/>
      <c r="D1660" s="60"/>
      <c r="E1660" s="60"/>
      <c r="F1660" s="60"/>
      <c r="G1660" s="60"/>
      <c r="H1660" s="60"/>
      <c r="I1660" s="60"/>
      <c r="J1660" s="60"/>
      <c r="K1660" s="60"/>
      <c r="L1660" s="60"/>
      <c r="M1660" s="48"/>
      <c r="N1660" s="48"/>
      <c r="O1660" s="48"/>
      <c r="P1660" s="48"/>
      <c r="Q1660" s="48"/>
      <c r="R1660" s="48"/>
      <c r="S1660" s="48"/>
      <c r="T1660" s="48"/>
      <c r="U1660" s="48"/>
      <c r="V1660" s="48"/>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158"/>
      <c r="BJ1660" s="158"/>
      <c r="BK1660" s="48"/>
      <c r="BL1660" s="307"/>
      <c r="BM1660" s="48"/>
      <c r="BN1660" s="48"/>
      <c r="BO1660" s="48"/>
      <c r="BP1660" s="48"/>
      <c r="BQ1660" s="48"/>
      <c r="BR1660" s="48"/>
      <c r="BS1660" s="48"/>
      <c r="BT1660" s="48"/>
      <c r="BU1660" s="48"/>
      <c r="BV1660" s="48"/>
      <c r="BW1660" s="48"/>
      <c r="BX1660" s="48"/>
      <c r="BY1660" s="48"/>
      <c r="BZ1660" s="328"/>
      <c r="CA1660" s="48"/>
      <c r="CB1660" s="48"/>
      <c r="CC1660" s="48"/>
      <c r="CD1660" s="48"/>
      <c r="CE1660" s="48"/>
      <c r="CF1660" s="48"/>
      <c r="CG1660" s="48"/>
      <c r="CH1660" s="48"/>
      <c r="CI1660" s="48"/>
      <c r="CJ1660" s="48"/>
      <c r="CK1660" s="48"/>
      <c r="CL1660" s="48"/>
      <c r="CM1660" s="48"/>
      <c r="CN1660" s="48"/>
      <c r="CO1660" s="48"/>
      <c r="CP1660" s="48"/>
      <c r="CQ1660" s="48"/>
      <c r="CR1660" s="48"/>
      <c r="CS1660" s="48"/>
      <c r="CT1660" s="48"/>
      <c r="CU1660" s="48"/>
      <c r="CV1660" s="48"/>
      <c r="CW1660" s="48"/>
      <c r="CX1660" s="48"/>
      <c r="CY1660" s="48"/>
      <c r="CZ1660" s="48"/>
      <c r="DA1660" s="48"/>
      <c r="DB1660" s="48"/>
      <c r="DC1660" s="48"/>
      <c r="DD1660" s="48"/>
      <c r="DE1660" s="48"/>
      <c r="DF1660" s="48"/>
      <c r="DG1660" s="48"/>
      <c r="DH1660" s="48"/>
      <c r="DI1660" s="48"/>
      <c r="DJ1660" s="48"/>
      <c r="DK1660" s="48"/>
      <c r="DL1660" s="48"/>
      <c r="DM1660" s="48"/>
      <c r="DN1660" s="48"/>
      <c r="DO1660" s="48"/>
      <c r="DP1660" s="48"/>
      <c r="DQ1660" s="48"/>
      <c r="DR1660" s="48"/>
      <c r="DS1660" s="48"/>
      <c r="DT1660" s="48"/>
      <c r="DU1660" s="48"/>
      <c r="DV1660" s="48"/>
      <c r="DW1660" s="48"/>
      <c r="DX1660" s="48"/>
      <c r="DY1660" s="48"/>
      <c r="DZ1660" s="48"/>
      <c r="EA1660" s="48"/>
      <c r="EB1660" s="48"/>
      <c r="EC1660" s="48"/>
      <c r="ED1660" s="48"/>
      <c r="EE1660" s="48"/>
      <c r="EF1660" s="48"/>
      <c r="EG1660" s="48"/>
      <c r="EH1660" s="48"/>
      <c r="EI1660" s="48"/>
      <c r="EJ1660" s="48"/>
      <c r="EK1660" s="48"/>
      <c r="EL1660" s="48"/>
      <c r="ET1660" s="33" t="s">
        <v>2236</v>
      </c>
      <c r="EU1660" s="33" t="s">
        <v>2234</v>
      </c>
    </row>
    <row r="1661" spans="1:151" ht="12" hidden="1" customHeight="1">
      <c r="A1661" s="48"/>
      <c r="B1661" s="60"/>
      <c r="C1661" s="48"/>
      <c r="D1661" s="60"/>
      <c r="E1661" s="60"/>
      <c r="F1661" s="60"/>
      <c r="G1661" s="60"/>
      <c r="H1661" s="60"/>
      <c r="I1661" s="60"/>
      <c r="J1661" s="60"/>
      <c r="K1661" s="60"/>
      <c r="L1661" s="60"/>
      <c r="M1661" s="48"/>
      <c r="N1661" s="48"/>
      <c r="O1661" s="48"/>
      <c r="P1661" s="48"/>
      <c r="Q1661" s="48"/>
      <c r="R1661" s="48"/>
      <c r="S1661" s="48"/>
      <c r="T1661" s="48"/>
      <c r="U1661" s="48"/>
      <c r="V1661" s="48"/>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158"/>
      <c r="BJ1661" s="158"/>
      <c r="BK1661" s="48"/>
      <c r="BL1661" s="307"/>
      <c r="BM1661" s="48"/>
      <c r="BN1661" s="48"/>
      <c r="BO1661" s="48"/>
      <c r="BP1661" s="48"/>
      <c r="BQ1661" s="48"/>
      <c r="BR1661" s="48"/>
      <c r="BS1661" s="48"/>
      <c r="BT1661" s="48"/>
      <c r="BU1661" s="48"/>
      <c r="BV1661" s="48"/>
      <c r="BW1661" s="48"/>
      <c r="BX1661" s="48"/>
      <c r="BY1661" s="48"/>
      <c r="BZ1661" s="328"/>
      <c r="CA1661" s="48"/>
      <c r="CB1661" s="48"/>
      <c r="CC1661" s="48"/>
      <c r="CD1661" s="48"/>
      <c r="CE1661" s="48"/>
      <c r="CF1661" s="48"/>
      <c r="CG1661" s="48"/>
      <c r="CH1661" s="48"/>
      <c r="CI1661" s="48"/>
      <c r="CJ1661" s="48"/>
      <c r="CK1661" s="48"/>
      <c r="CL1661" s="48"/>
      <c r="CM1661" s="48"/>
      <c r="CN1661" s="48"/>
      <c r="CO1661" s="48"/>
      <c r="CP1661" s="48"/>
      <c r="CQ1661" s="48"/>
      <c r="CR1661" s="48"/>
      <c r="CS1661" s="48"/>
      <c r="CT1661" s="48"/>
      <c r="CU1661" s="48"/>
      <c r="CV1661" s="48"/>
      <c r="CW1661" s="48"/>
      <c r="CX1661" s="48"/>
      <c r="CY1661" s="48"/>
      <c r="CZ1661" s="48"/>
      <c r="DA1661" s="48"/>
      <c r="DB1661" s="48"/>
      <c r="DC1661" s="48"/>
      <c r="DD1661" s="48"/>
      <c r="DE1661" s="48"/>
      <c r="DF1661" s="48"/>
      <c r="DG1661" s="48"/>
      <c r="DH1661" s="48"/>
      <c r="DI1661" s="48"/>
      <c r="DJ1661" s="48"/>
      <c r="DK1661" s="48"/>
      <c r="DL1661" s="48"/>
      <c r="DM1661" s="48"/>
      <c r="DN1661" s="48"/>
      <c r="DO1661" s="48"/>
      <c r="DP1661" s="48"/>
      <c r="DQ1661" s="48"/>
      <c r="DR1661" s="48"/>
      <c r="DS1661" s="48"/>
      <c r="DT1661" s="48"/>
      <c r="DU1661" s="48"/>
      <c r="DV1661" s="48"/>
      <c r="DW1661" s="48"/>
      <c r="DX1661" s="48"/>
      <c r="DY1661" s="48"/>
      <c r="DZ1661" s="48"/>
      <c r="EA1661" s="48"/>
      <c r="EB1661" s="48"/>
      <c r="EC1661" s="48"/>
      <c r="ED1661" s="48"/>
      <c r="EE1661" s="48"/>
      <c r="EF1661" s="48"/>
      <c r="EG1661" s="48"/>
      <c r="EH1661" s="48"/>
      <c r="EI1661" s="48"/>
      <c r="EJ1661" s="48"/>
      <c r="EK1661" s="48"/>
      <c r="EL1661" s="48"/>
      <c r="ET1661" s="33" t="s">
        <v>2237</v>
      </c>
      <c r="EU1661" s="33" t="s">
        <v>2235</v>
      </c>
    </row>
    <row r="1662" spans="1:151" ht="12" hidden="1" customHeight="1">
      <c r="A1662" s="48"/>
      <c r="B1662" s="60"/>
      <c r="C1662" s="48"/>
      <c r="D1662" s="60"/>
      <c r="E1662" s="60"/>
      <c r="F1662" s="60"/>
      <c r="G1662" s="60"/>
      <c r="H1662" s="60"/>
      <c r="I1662" s="60"/>
      <c r="J1662" s="60"/>
      <c r="K1662" s="60"/>
      <c r="L1662" s="60"/>
      <c r="M1662" s="48"/>
      <c r="N1662" s="48"/>
      <c r="O1662" s="48"/>
      <c r="P1662" s="48"/>
      <c r="Q1662" s="48"/>
      <c r="R1662" s="48"/>
      <c r="S1662" s="48"/>
      <c r="T1662" s="48"/>
      <c r="U1662" s="48"/>
      <c r="V1662" s="48"/>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158"/>
      <c r="BJ1662" s="158"/>
      <c r="BK1662" s="48"/>
      <c r="BL1662" s="307"/>
      <c r="BM1662" s="48"/>
      <c r="BN1662" s="48"/>
      <c r="BO1662" s="48"/>
      <c r="BP1662" s="48"/>
      <c r="BQ1662" s="48"/>
      <c r="BR1662" s="48"/>
      <c r="BS1662" s="48"/>
      <c r="BT1662" s="48"/>
      <c r="BU1662" s="48"/>
      <c r="BV1662" s="48"/>
      <c r="BW1662" s="48"/>
      <c r="BX1662" s="48"/>
      <c r="BY1662" s="48"/>
      <c r="BZ1662" s="328"/>
      <c r="CA1662" s="48"/>
      <c r="CB1662" s="48"/>
      <c r="CC1662" s="48"/>
      <c r="CD1662" s="48"/>
      <c r="CE1662" s="48"/>
      <c r="CF1662" s="48"/>
      <c r="CG1662" s="48"/>
      <c r="CH1662" s="48"/>
      <c r="CI1662" s="48"/>
      <c r="CJ1662" s="48"/>
      <c r="CK1662" s="48"/>
      <c r="CL1662" s="48"/>
      <c r="CM1662" s="48"/>
      <c r="CN1662" s="48"/>
      <c r="CO1662" s="48"/>
      <c r="CP1662" s="48"/>
      <c r="CQ1662" s="48"/>
      <c r="CR1662" s="48"/>
      <c r="CS1662" s="48"/>
      <c r="CT1662" s="48"/>
      <c r="CU1662" s="48"/>
      <c r="CV1662" s="48"/>
      <c r="CW1662" s="48"/>
      <c r="CX1662" s="48"/>
      <c r="CY1662" s="48"/>
      <c r="CZ1662" s="48"/>
      <c r="DA1662" s="48"/>
      <c r="DB1662" s="48"/>
      <c r="DC1662" s="48"/>
      <c r="DD1662" s="48"/>
      <c r="DE1662" s="48"/>
      <c r="DF1662" s="48"/>
      <c r="DG1662" s="48"/>
      <c r="DH1662" s="48"/>
      <c r="DI1662" s="48"/>
      <c r="DJ1662" s="48"/>
      <c r="DK1662" s="48"/>
      <c r="DL1662" s="48"/>
      <c r="DM1662" s="48"/>
      <c r="DN1662" s="48"/>
      <c r="DO1662" s="48"/>
      <c r="DP1662" s="48"/>
      <c r="DQ1662" s="48"/>
      <c r="DR1662" s="48"/>
      <c r="DS1662" s="48"/>
      <c r="DT1662" s="48"/>
      <c r="DU1662" s="48"/>
      <c r="DV1662" s="48"/>
      <c r="DW1662" s="48"/>
      <c r="DX1662" s="48"/>
      <c r="DY1662" s="48"/>
      <c r="DZ1662" s="48"/>
      <c r="EA1662" s="48"/>
      <c r="EB1662" s="48"/>
      <c r="EC1662" s="48"/>
      <c r="ED1662" s="48"/>
      <c r="EE1662" s="48"/>
      <c r="EF1662" s="48"/>
      <c r="EG1662" s="48"/>
      <c r="EH1662" s="48"/>
      <c r="EI1662" s="48"/>
      <c r="EJ1662" s="48"/>
      <c r="EK1662" s="48"/>
      <c r="EL1662" s="48"/>
      <c r="ET1662" s="33" t="s">
        <v>2238</v>
      </c>
      <c r="EU1662" s="33" t="s">
        <v>2236</v>
      </c>
    </row>
    <row r="1663" spans="1:151" ht="12" hidden="1" customHeight="1">
      <c r="A1663" s="48"/>
      <c r="B1663" s="60"/>
      <c r="C1663" s="48"/>
      <c r="D1663" s="60"/>
      <c r="E1663" s="60"/>
      <c r="F1663" s="60"/>
      <c r="G1663" s="60"/>
      <c r="H1663" s="60"/>
      <c r="I1663" s="60"/>
      <c r="J1663" s="60"/>
      <c r="K1663" s="60"/>
      <c r="L1663" s="60"/>
      <c r="M1663" s="48"/>
      <c r="N1663" s="48"/>
      <c r="O1663" s="48"/>
      <c r="P1663" s="48"/>
      <c r="Q1663" s="48"/>
      <c r="R1663" s="48"/>
      <c r="S1663" s="48"/>
      <c r="T1663" s="48"/>
      <c r="U1663" s="48"/>
      <c r="V1663" s="48"/>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158"/>
      <c r="BJ1663" s="158"/>
      <c r="BK1663" s="48"/>
      <c r="BL1663" s="307"/>
      <c r="BM1663" s="48"/>
      <c r="BN1663" s="48"/>
      <c r="BO1663" s="48"/>
      <c r="BP1663" s="48"/>
      <c r="BQ1663" s="48"/>
      <c r="BR1663" s="48"/>
      <c r="BS1663" s="48"/>
      <c r="BT1663" s="48"/>
      <c r="BU1663" s="48"/>
      <c r="BV1663" s="48"/>
      <c r="BW1663" s="48"/>
      <c r="BX1663" s="48"/>
      <c r="BY1663" s="48"/>
      <c r="BZ1663" s="328"/>
      <c r="CA1663" s="48"/>
      <c r="CB1663" s="48"/>
      <c r="CC1663" s="48"/>
      <c r="CD1663" s="48"/>
      <c r="CE1663" s="48"/>
      <c r="CF1663" s="48"/>
      <c r="CG1663" s="48"/>
      <c r="CH1663" s="48"/>
      <c r="CI1663" s="48"/>
      <c r="CJ1663" s="48"/>
      <c r="CK1663" s="48"/>
      <c r="CL1663" s="48"/>
      <c r="CM1663" s="48"/>
      <c r="CN1663" s="48"/>
      <c r="CO1663" s="48"/>
      <c r="CP1663" s="48"/>
      <c r="CQ1663" s="48"/>
      <c r="CR1663" s="48"/>
      <c r="CS1663" s="48"/>
      <c r="CT1663" s="48"/>
      <c r="CU1663" s="48"/>
      <c r="CV1663" s="48"/>
      <c r="CW1663" s="48"/>
      <c r="CX1663" s="48"/>
      <c r="CY1663" s="48"/>
      <c r="CZ1663" s="48"/>
      <c r="DA1663" s="48"/>
      <c r="DB1663" s="48"/>
      <c r="DC1663" s="48"/>
      <c r="DD1663" s="48"/>
      <c r="DE1663" s="48"/>
      <c r="DF1663" s="48"/>
      <c r="DG1663" s="48"/>
      <c r="DH1663" s="48"/>
      <c r="DI1663" s="48"/>
      <c r="DJ1663" s="48"/>
      <c r="DK1663" s="48"/>
      <c r="DL1663" s="48"/>
      <c r="DM1663" s="48"/>
      <c r="DN1663" s="48"/>
      <c r="DO1663" s="48"/>
      <c r="DP1663" s="48"/>
      <c r="DQ1663" s="48"/>
      <c r="DR1663" s="48"/>
      <c r="DS1663" s="48"/>
      <c r="DT1663" s="48"/>
      <c r="DU1663" s="48"/>
      <c r="DV1663" s="48"/>
      <c r="DW1663" s="48"/>
      <c r="DX1663" s="48"/>
      <c r="DY1663" s="48"/>
      <c r="DZ1663" s="48"/>
      <c r="EA1663" s="48"/>
      <c r="EB1663" s="48"/>
      <c r="EC1663" s="48"/>
      <c r="ED1663" s="48"/>
      <c r="EE1663" s="48"/>
      <c r="EF1663" s="48"/>
      <c r="EG1663" s="48"/>
      <c r="EH1663" s="48"/>
      <c r="EI1663" s="48"/>
      <c r="EJ1663" s="48"/>
      <c r="EK1663" s="48"/>
      <c r="EL1663" s="48"/>
      <c r="ET1663" s="33" t="s">
        <v>2239</v>
      </c>
      <c r="EU1663" s="33" t="s">
        <v>2237</v>
      </c>
    </row>
    <row r="1664" spans="1:151" ht="12" hidden="1" customHeight="1">
      <c r="A1664" s="48"/>
      <c r="B1664" s="60"/>
      <c r="C1664" s="48"/>
      <c r="D1664" s="60"/>
      <c r="E1664" s="60"/>
      <c r="F1664" s="60"/>
      <c r="G1664" s="60"/>
      <c r="H1664" s="60"/>
      <c r="I1664" s="60"/>
      <c r="J1664" s="60"/>
      <c r="K1664" s="60"/>
      <c r="L1664" s="60"/>
      <c r="M1664" s="48"/>
      <c r="N1664" s="48"/>
      <c r="O1664" s="48"/>
      <c r="P1664" s="48"/>
      <c r="Q1664" s="48"/>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158"/>
      <c r="BJ1664" s="158"/>
      <c r="BK1664" s="48"/>
      <c r="BL1664" s="307"/>
      <c r="BM1664" s="48"/>
      <c r="BN1664" s="48"/>
      <c r="BO1664" s="48"/>
      <c r="BP1664" s="48"/>
      <c r="BQ1664" s="48"/>
      <c r="BR1664" s="48"/>
      <c r="BS1664" s="48"/>
      <c r="BT1664" s="48"/>
      <c r="BU1664" s="48"/>
      <c r="BV1664" s="48"/>
      <c r="BW1664" s="48"/>
      <c r="BX1664" s="48"/>
      <c r="BY1664" s="48"/>
      <c r="BZ1664" s="328"/>
      <c r="CA1664" s="48"/>
      <c r="CB1664" s="48"/>
      <c r="CC1664" s="48"/>
      <c r="CD1664" s="48"/>
      <c r="CE1664" s="48"/>
      <c r="CF1664" s="48"/>
      <c r="CG1664" s="48"/>
      <c r="CH1664" s="48"/>
      <c r="CI1664" s="48"/>
      <c r="CJ1664" s="48"/>
      <c r="CK1664" s="48"/>
      <c r="CL1664" s="48"/>
      <c r="CM1664" s="48"/>
      <c r="CN1664" s="48"/>
      <c r="CO1664" s="48"/>
      <c r="CP1664" s="48"/>
      <c r="CQ1664" s="48"/>
      <c r="CR1664" s="48"/>
      <c r="CS1664" s="48"/>
      <c r="CT1664" s="48"/>
      <c r="CU1664" s="48"/>
      <c r="CV1664" s="48"/>
      <c r="CW1664" s="48"/>
      <c r="CX1664" s="48"/>
      <c r="CY1664" s="48"/>
      <c r="CZ1664" s="48"/>
      <c r="DA1664" s="48"/>
      <c r="DB1664" s="48"/>
      <c r="DC1664" s="48"/>
      <c r="DD1664" s="48"/>
      <c r="DE1664" s="48"/>
      <c r="DF1664" s="48"/>
      <c r="DG1664" s="48"/>
      <c r="DH1664" s="48"/>
      <c r="DI1664" s="48"/>
      <c r="DJ1664" s="48"/>
      <c r="DK1664" s="48"/>
      <c r="DL1664" s="48"/>
      <c r="DM1664" s="48"/>
      <c r="DN1664" s="48"/>
      <c r="DO1664" s="48"/>
      <c r="DP1664" s="48"/>
      <c r="DQ1664" s="48"/>
      <c r="DR1664" s="48"/>
      <c r="DS1664" s="48"/>
      <c r="DT1664" s="48"/>
      <c r="DU1664" s="48"/>
      <c r="DV1664" s="48"/>
      <c r="DW1664" s="48"/>
      <c r="DX1664" s="48"/>
      <c r="DY1664" s="48"/>
      <c r="DZ1664" s="48"/>
      <c r="EA1664" s="48"/>
      <c r="EB1664" s="48"/>
      <c r="EC1664" s="48"/>
      <c r="ED1664" s="48"/>
      <c r="EE1664" s="48"/>
      <c r="EF1664" s="48"/>
      <c r="EG1664" s="48"/>
      <c r="EH1664" s="48"/>
      <c r="EI1664" s="48"/>
      <c r="EJ1664" s="48"/>
      <c r="EK1664" s="48"/>
      <c r="EL1664" s="48"/>
      <c r="ET1664" s="33" t="s">
        <v>2240</v>
      </c>
      <c r="EU1664" s="33" t="s">
        <v>2238</v>
      </c>
    </row>
    <row r="1665" spans="1:151" ht="12" hidden="1" customHeight="1">
      <c r="A1665" s="48"/>
      <c r="B1665" s="60"/>
      <c r="C1665" s="48"/>
      <c r="D1665" s="60"/>
      <c r="E1665" s="60"/>
      <c r="F1665" s="60"/>
      <c r="G1665" s="60"/>
      <c r="H1665" s="60"/>
      <c r="I1665" s="60"/>
      <c r="J1665" s="60"/>
      <c r="K1665" s="60"/>
      <c r="L1665" s="60"/>
      <c r="M1665" s="48"/>
      <c r="N1665" s="48"/>
      <c r="O1665" s="48"/>
      <c r="P1665" s="48"/>
      <c r="Q1665" s="48"/>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158"/>
      <c r="BJ1665" s="158"/>
      <c r="BK1665" s="48"/>
      <c r="BL1665" s="307"/>
      <c r="BM1665" s="48"/>
      <c r="BN1665" s="48"/>
      <c r="BO1665" s="48"/>
      <c r="BP1665" s="48"/>
      <c r="BQ1665" s="48"/>
      <c r="BR1665" s="48"/>
      <c r="BS1665" s="48"/>
      <c r="BT1665" s="48"/>
      <c r="BU1665" s="48"/>
      <c r="BV1665" s="48"/>
      <c r="BW1665" s="48"/>
      <c r="BX1665" s="48"/>
      <c r="BY1665" s="48"/>
      <c r="BZ1665" s="328"/>
      <c r="CA1665" s="48"/>
      <c r="CB1665" s="48"/>
      <c r="CC1665" s="48"/>
      <c r="CD1665" s="48"/>
      <c r="CE1665" s="48"/>
      <c r="CF1665" s="48"/>
      <c r="CG1665" s="48"/>
      <c r="CH1665" s="48"/>
      <c r="CI1665" s="48"/>
      <c r="CJ1665" s="48"/>
      <c r="CK1665" s="48"/>
      <c r="CL1665" s="48"/>
      <c r="CM1665" s="48"/>
      <c r="CN1665" s="48"/>
      <c r="CO1665" s="48"/>
      <c r="CP1665" s="48"/>
      <c r="CQ1665" s="48"/>
      <c r="CR1665" s="48"/>
      <c r="CS1665" s="48"/>
      <c r="CT1665" s="48"/>
      <c r="CU1665" s="48"/>
      <c r="CV1665" s="48"/>
      <c r="CW1665" s="48"/>
      <c r="CX1665" s="48"/>
      <c r="CY1665" s="48"/>
      <c r="CZ1665" s="48"/>
      <c r="DA1665" s="48"/>
      <c r="DB1665" s="48"/>
      <c r="DC1665" s="48"/>
      <c r="DD1665" s="48"/>
      <c r="DE1665" s="48"/>
      <c r="DF1665" s="48"/>
      <c r="DG1665" s="48"/>
      <c r="DH1665" s="48"/>
      <c r="DI1665" s="48"/>
      <c r="DJ1665" s="48"/>
      <c r="DK1665" s="48"/>
      <c r="DL1665" s="48"/>
      <c r="DM1665" s="48"/>
      <c r="DN1665" s="48"/>
      <c r="DO1665" s="48"/>
      <c r="DP1665" s="48"/>
      <c r="DQ1665" s="48"/>
      <c r="DR1665" s="48"/>
      <c r="DS1665" s="48"/>
      <c r="DT1665" s="48"/>
      <c r="DU1665" s="48"/>
      <c r="DV1665" s="48"/>
      <c r="DW1665" s="48"/>
      <c r="DX1665" s="48"/>
      <c r="DY1665" s="48"/>
      <c r="DZ1665" s="48"/>
      <c r="EA1665" s="48"/>
      <c r="EB1665" s="48"/>
      <c r="EC1665" s="48"/>
      <c r="ED1665" s="48"/>
      <c r="EE1665" s="48"/>
      <c r="EF1665" s="48"/>
      <c r="EG1665" s="48"/>
      <c r="EH1665" s="48"/>
      <c r="EI1665" s="48"/>
      <c r="EJ1665" s="48"/>
      <c r="EK1665" s="48"/>
      <c r="EL1665" s="48"/>
      <c r="ET1665" s="33" t="s">
        <v>2241</v>
      </c>
      <c r="EU1665" s="33" t="s">
        <v>2239</v>
      </c>
    </row>
    <row r="1666" spans="1:151" ht="12" hidden="1" customHeight="1">
      <c r="A1666" s="48"/>
      <c r="B1666" s="60"/>
      <c r="C1666" s="48"/>
      <c r="D1666" s="60"/>
      <c r="E1666" s="60"/>
      <c r="F1666" s="60"/>
      <c r="G1666" s="60"/>
      <c r="H1666" s="60"/>
      <c r="I1666" s="60"/>
      <c r="J1666" s="60"/>
      <c r="K1666" s="60"/>
      <c r="L1666" s="60"/>
      <c r="M1666" s="48"/>
      <c r="N1666" s="48"/>
      <c r="O1666" s="48"/>
      <c r="P1666" s="48"/>
      <c r="Q1666" s="48"/>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158"/>
      <c r="BJ1666" s="158"/>
      <c r="BK1666" s="48"/>
      <c r="BL1666" s="307"/>
      <c r="BM1666" s="48"/>
      <c r="BN1666" s="48"/>
      <c r="BO1666" s="48"/>
      <c r="BP1666" s="48"/>
      <c r="BQ1666" s="48"/>
      <c r="BR1666" s="48"/>
      <c r="BS1666" s="48"/>
      <c r="BT1666" s="48"/>
      <c r="BU1666" s="48"/>
      <c r="BV1666" s="48"/>
      <c r="BW1666" s="48"/>
      <c r="BX1666" s="48"/>
      <c r="BY1666" s="48"/>
      <c r="BZ1666" s="328"/>
      <c r="CA1666" s="48"/>
      <c r="CB1666" s="48"/>
      <c r="CC1666" s="48"/>
      <c r="CD1666" s="48"/>
      <c r="CE1666" s="48"/>
      <c r="CF1666" s="48"/>
      <c r="CG1666" s="48"/>
      <c r="CH1666" s="48"/>
      <c r="CI1666" s="48"/>
      <c r="CJ1666" s="48"/>
      <c r="CK1666" s="48"/>
      <c r="CL1666" s="48"/>
      <c r="CM1666" s="48"/>
      <c r="CN1666" s="48"/>
      <c r="CO1666" s="48"/>
      <c r="CP1666" s="48"/>
      <c r="CQ1666" s="48"/>
      <c r="CR1666" s="48"/>
      <c r="CS1666" s="48"/>
      <c r="CT1666" s="48"/>
      <c r="CU1666" s="48"/>
      <c r="CV1666" s="48"/>
      <c r="CW1666" s="48"/>
      <c r="CX1666" s="48"/>
      <c r="CY1666" s="48"/>
      <c r="CZ1666" s="48"/>
      <c r="DA1666" s="48"/>
      <c r="DB1666" s="48"/>
      <c r="DC1666" s="48"/>
      <c r="DD1666" s="48"/>
      <c r="DE1666" s="48"/>
      <c r="DF1666" s="48"/>
      <c r="DG1666" s="48"/>
      <c r="DH1666" s="48"/>
      <c r="DI1666" s="48"/>
      <c r="DJ1666" s="48"/>
      <c r="DK1666" s="48"/>
      <c r="DL1666" s="48"/>
      <c r="DM1666" s="48"/>
      <c r="DN1666" s="48"/>
      <c r="DO1666" s="48"/>
      <c r="DP1666" s="48"/>
      <c r="DQ1666" s="48"/>
      <c r="DR1666" s="48"/>
      <c r="DS1666" s="48"/>
      <c r="DT1666" s="48"/>
      <c r="DU1666" s="48"/>
      <c r="DV1666" s="48"/>
      <c r="DW1666" s="48"/>
      <c r="DX1666" s="48"/>
      <c r="DY1666" s="48"/>
      <c r="DZ1666" s="48"/>
      <c r="EA1666" s="48"/>
      <c r="EB1666" s="48"/>
      <c r="EC1666" s="48"/>
      <c r="ED1666" s="48"/>
      <c r="EE1666" s="48"/>
      <c r="EF1666" s="48"/>
      <c r="EG1666" s="48"/>
      <c r="EH1666" s="48"/>
      <c r="EI1666" s="48"/>
      <c r="EJ1666" s="48"/>
      <c r="EK1666" s="48"/>
      <c r="EL1666" s="48"/>
      <c r="ET1666" s="33" t="s">
        <v>2242</v>
      </c>
      <c r="EU1666" s="33" t="s">
        <v>2240</v>
      </c>
    </row>
    <row r="1667" spans="1:151" ht="12" hidden="1" customHeight="1">
      <c r="A1667" s="48"/>
      <c r="B1667" s="60"/>
      <c r="C1667" s="48"/>
      <c r="D1667" s="60"/>
      <c r="E1667" s="60"/>
      <c r="F1667" s="60"/>
      <c r="G1667" s="60"/>
      <c r="H1667" s="60"/>
      <c r="I1667" s="60"/>
      <c r="J1667" s="60"/>
      <c r="K1667" s="60"/>
      <c r="L1667" s="60"/>
      <c r="M1667" s="48"/>
      <c r="N1667" s="48"/>
      <c r="O1667" s="48"/>
      <c r="P1667" s="48"/>
      <c r="Q1667" s="48"/>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158"/>
      <c r="BJ1667" s="158"/>
      <c r="BK1667" s="48"/>
      <c r="BL1667" s="307"/>
      <c r="BM1667" s="48"/>
      <c r="BN1667" s="48"/>
      <c r="BO1667" s="48"/>
      <c r="BP1667" s="48"/>
      <c r="BQ1667" s="48"/>
      <c r="BR1667" s="48"/>
      <c r="BS1667" s="48"/>
      <c r="BT1667" s="48"/>
      <c r="BU1667" s="48"/>
      <c r="BV1667" s="48"/>
      <c r="BW1667" s="48"/>
      <c r="BX1667" s="48"/>
      <c r="BY1667" s="48"/>
      <c r="BZ1667" s="328"/>
      <c r="CA1667" s="48"/>
      <c r="CB1667" s="48"/>
      <c r="CC1667" s="48"/>
      <c r="CD1667" s="48"/>
      <c r="CE1667" s="48"/>
      <c r="CF1667" s="48"/>
      <c r="CG1667" s="48"/>
      <c r="CH1667" s="48"/>
      <c r="CI1667" s="48"/>
      <c r="CJ1667" s="48"/>
      <c r="CK1667" s="48"/>
      <c r="CL1667" s="48"/>
      <c r="CM1667" s="48"/>
      <c r="CN1667" s="48"/>
      <c r="CO1667" s="48"/>
      <c r="CP1667" s="48"/>
      <c r="CQ1667" s="48"/>
      <c r="CR1667" s="48"/>
      <c r="CS1667" s="48"/>
      <c r="CT1667" s="48"/>
      <c r="CU1667" s="48"/>
      <c r="CV1667" s="48"/>
      <c r="CW1667" s="48"/>
      <c r="CX1667" s="48"/>
      <c r="CY1667" s="48"/>
      <c r="CZ1667" s="48"/>
      <c r="DA1667" s="48"/>
      <c r="DB1667" s="48"/>
      <c r="DC1667" s="48"/>
      <c r="DD1667" s="48"/>
      <c r="DE1667" s="48"/>
      <c r="DF1667" s="48"/>
      <c r="DG1667" s="48"/>
      <c r="DH1667" s="48"/>
      <c r="DI1667" s="48"/>
      <c r="DJ1667" s="48"/>
      <c r="DK1667" s="48"/>
      <c r="DL1667" s="48"/>
      <c r="DM1667" s="48"/>
      <c r="DN1667" s="48"/>
      <c r="DO1667" s="48"/>
      <c r="DP1667" s="48"/>
      <c r="DQ1667" s="48"/>
      <c r="DR1667" s="48"/>
      <c r="DS1667" s="48"/>
      <c r="DT1667" s="48"/>
      <c r="DU1667" s="48"/>
      <c r="DV1667" s="48"/>
      <c r="DW1667" s="48"/>
      <c r="DX1667" s="48"/>
      <c r="DY1667" s="48"/>
      <c r="DZ1667" s="48"/>
      <c r="EA1667" s="48"/>
      <c r="EB1667" s="48"/>
      <c r="EC1667" s="48"/>
      <c r="ED1667" s="48"/>
      <c r="EE1667" s="48"/>
      <c r="EF1667" s="48"/>
      <c r="EG1667" s="48"/>
      <c r="EH1667" s="48"/>
      <c r="EI1667" s="48"/>
      <c r="EJ1667" s="48"/>
      <c r="EK1667" s="48"/>
      <c r="EL1667" s="48"/>
      <c r="ET1667" s="33" t="s">
        <v>2243</v>
      </c>
      <c r="EU1667" s="33" t="s">
        <v>2241</v>
      </c>
    </row>
    <row r="1668" spans="1:151" ht="12" hidden="1" customHeight="1">
      <c r="A1668" s="48"/>
      <c r="B1668" s="60"/>
      <c r="C1668" s="48"/>
      <c r="D1668" s="60"/>
      <c r="E1668" s="60"/>
      <c r="F1668" s="60"/>
      <c r="G1668" s="60"/>
      <c r="H1668" s="60"/>
      <c r="I1668" s="60"/>
      <c r="J1668" s="60"/>
      <c r="K1668" s="60"/>
      <c r="L1668" s="60"/>
      <c r="M1668" s="48"/>
      <c r="N1668" s="48"/>
      <c r="O1668" s="48"/>
      <c r="P1668" s="48"/>
      <c r="Q1668" s="48"/>
      <c r="R1668" s="48"/>
      <c r="S1668" s="48"/>
      <c r="T1668" s="48"/>
      <c r="U1668" s="48"/>
      <c r="V1668" s="48"/>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158"/>
      <c r="BJ1668" s="158"/>
      <c r="BK1668" s="48"/>
      <c r="BL1668" s="307"/>
      <c r="BM1668" s="48"/>
      <c r="BN1668" s="48"/>
      <c r="BO1668" s="48"/>
      <c r="BP1668" s="48"/>
      <c r="BQ1668" s="48"/>
      <c r="BR1668" s="48"/>
      <c r="BS1668" s="48"/>
      <c r="BT1668" s="48"/>
      <c r="BU1668" s="48"/>
      <c r="BV1668" s="48"/>
      <c r="BW1668" s="48"/>
      <c r="BX1668" s="48"/>
      <c r="BY1668" s="48"/>
      <c r="BZ1668" s="328"/>
      <c r="CA1668" s="48"/>
      <c r="CB1668" s="48"/>
      <c r="CC1668" s="48"/>
      <c r="CD1668" s="48"/>
      <c r="CE1668" s="48"/>
      <c r="CF1668" s="48"/>
      <c r="CG1668" s="48"/>
      <c r="CH1668" s="48"/>
      <c r="CI1668" s="48"/>
      <c r="CJ1668" s="48"/>
      <c r="CK1668" s="48"/>
      <c r="CL1668" s="48"/>
      <c r="CM1668" s="48"/>
      <c r="CN1668" s="48"/>
      <c r="CO1668" s="48"/>
      <c r="CP1668" s="48"/>
      <c r="CQ1668" s="48"/>
      <c r="CR1668" s="48"/>
      <c r="CS1668" s="48"/>
      <c r="CT1668" s="48"/>
      <c r="CU1668" s="48"/>
      <c r="CV1668" s="48"/>
      <c r="CW1668" s="48"/>
      <c r="CX1668" s="48"/>
      <c r="CY1668" s="48"/>
      <c r="CZ1668" s="48"/>
      <c r="DA1668" s="48"/>
      <c r="DB1668" s="48"/>
      <c r="DC1668" s="48"/>
      <c r="DD1668" s="48"/>
      <c r="DE1668" s="48"/>
      <c r="DF1668" s="48"/>
      <c r="DG1668" s="48"/>
      <c r="DH1668" s="48"/>
      <c r="DI1668" s="48"/>
      <c r="DJ1668" s="48"/>
      <c r="DK1668" s="48"/>
      <c r="DL1668" s="48"/>
      <c r="DM1668" s="48"/>
      <c r="DN1668" s="48"/>
      <c r="DO1668" s="48"/>
      <c r="DP1668" s="48"/>
      <c r="DQ1668" s="48"/>
      <c r="DR1668" s="48"/>
      <c r="DS1668" s="48"/>
      <c r="DT1668" s="48"/>
      <c r="DU1668" s="48"/>
      <c r="DV1668" s="48"/>
      <c r="DW1668" s="48"/>
      <c r="DX1668" s="48"/>
      <c r="DY1668" s="48"/>
      <c r="DZ1668" s="48"/>
      <c r="EA1668" s="48"/>
      <c r="EB1668" s="48"/>
      <c r="EC1668" s="48"/>
      <c r="ED1668" s="48"/>
      <c r="EE1668" s="48"/>
      <c r="EF1668" s="48"/>
      <c r="EG1668" s="48"/>
      <c r="EH1668" s="48"/>
      <c r="EI1668" s="48"/>
      <c r="EJ1668" s="48"/>
      <c r="EK1668" s="48"/>
      <c r="EL1668" s="48"/>
      <c r="ET1668" s="33" t="s">
        <v>2244</v>
      </c>
      <c r="EU1668" s="33" t="s">
        <v>2242</v>
      </c>
    </row>
    <row r="1669" spans="1:151" ht="12" hidden="1" customHeight="1">
      <c r="A1669" s="48"/>
      <c r="B1669" s="60"/>
      <c r="C1669" s="48"/>
      <c r="D1669" s="60"/>
      <c r="E1669" s="60"/>
      <c r="F1669" s="60"/>
      <c r="G1669" s="60"/>
      <c r="H1669" s="60"/>
      <c r="I1669" s="60"/>
      <c r="J1669" s="60"/>
      <c r="K1669" s="60"/>
      <c r="L1669" s="60"/>
      <c r="M1669" s="48"/>
      <c r="N1669" s="48"/>
      <c r="O1669" s="48"/>
      <c r="P1669" s="48"/>
      <c r="Q1669" s="48"/>
      <c r="R1669" s="48"/>
      <c r="S1669" s="48"/>
      <c r="T1669" s="48"/>
      <c r="U1669" s="48"/>
      <c r="V1669" s="48"/>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158"/>
      <c r="BJ1669" s="158"/>
      <c r="BK1669" s="48"/>
      <c r="BL1669" s="307"/>
      <c r="BM1669" s="48"/>
      <c r="BN1669" s="48"/>
      <c r="BO1669" s="48"/>
      <c r="BP1669" s="48"/>
      <c r="BQ1669" s="48"/>
      <c r="BR1669" s="48"/>
      <c r="BS1669" s="48"/>
      <c r="BT1669" s="48"/>
      <c r="BU1669" s="48"/>
      <c r="BV1669" s="48"/>
      <c r="BW1669" s="48"/>
      <c r="BX1669" s="48"/>
      <c r="BY1669" s="48"/>
      <c r="BZ1669" s="328"/>
      <c r="CA1669" s="48"/>
      <c r="CB1669" s="48"/>
      <c r="CC1669" s="48"/>
      <c r="CD1669" s="48"/>
      <c r="CE1669" s="48"/>
      <c r="CF1669" s="48"/>
      <c r="CG1669" s="48"/>
      <c r="CH1669" s="48"/>
      <c r="CI1669" s="48"/>
      <c r="CJ1669" s="48"/>
      <c r="CK1669" s="48"/>
      <c r="CL1669" s="48"/>
      <c r="CM1669" s="48"/>
      <c r="CN1669" s="48"/>
      <c r="CO1669" s="48"/>
      <c r="CP1669" s="48"/>
      <c r="CQ1669" s="48"/>
      <c r="CR1669" s="48"/>
      <c r="CS1669" s="48"/>
      <c r="CT1669" s="48"/>
      <c r="CU1669" s="48"/>
      <c r="CV1669" s="48"/>
      <c r="CW1669" s="48"/>
      <c r="CX1669" s="48"/>
      <c r="CY1669" s="48"/>
      <c r="CZ1669" s="48"/>
      <c r="DA1669" s="48"/>
      <c r="DB1669" s="48"/>
      <c r="DC1669" s="48"/>
      <c r="DD1669" s="48"/>
      <c r="DE1669" s="48"/>
      <c r="DF1669" s="48"/>
      <c r="DG1669" s="48"/>
      <c r="DH1669" s="48"/>
      <c r="DI1669" s="48"/>
      <c r="DJ1669" s="48"/>
      <c r="DK1669" s="48"/>
      <c r="DL1669" s="48"/>
      <c r="DM1669" s="48"/>
      <c r="DN1669" s="48"/>
      <c r="DO1669" s="48"/>
      <c r="DP1669" s="48"/>
      <c r="DQ1669" s="48"/>
      <c r="DR1669" s="48"/>
      <c r="DS1669" s="48"/>
      <c r="DT1669" s="48"/>
      <c r="DU1669" s="48"/>
      <c r="DV1669" s="48"/>
      <c r="DW1669" s="48"/>
      <c r="DX1669" s="48"/>
      <c r="DY1669" s="48"/>
      <c r="DZ1669" s="48"/>
      <c r="EA1669" s="48"/>
      <c r="EB1669" s="48"/>
      <c r="EC1669" s="48"/>
      <c r="ED1669" s="48"/>
      <c r="EE1669" s="48"/>
      <c r="EF1669" s="48"/>
      <c r="EG1669" s="48"/>
      <c r="EH1669" s="48"/>
      <c r="EI1669" s="48"/>
      <c r="EJ1669" s="48"/>
      <c r="EK1669" s="48"/>
      <c r="EL1669" s="48"/>
      <c r="ET1669" s="33" t="s">
        <v>2245</v>
      </c>
      <c r="EU1669" s="33" t="s">
        <v>2243</v>
      </c>
    </row>
    <row r="1670" spans="1:151" ht="12" hidden="1" customHeight="1">
      <c r="A1670" s="48"/>
      <c r="B1670" s="60"/>
      <c r="C1670" s="48"/>
      <c r="D1670" s="60"/>
      <c r="E1670" s="60"/>
      <c r="F1670" s="60"/>
      <c r="G1670" s="60"/>
      <c r="H1670" s="60"/>
      <c r="I1670" s="60"/>
      <c r="J1670" s="60"/>
      <c r="K1670" s="60"/>
      <c r="L1670" s="60"/>
      <c r="M1670" s="48"/>
      <c r="N1670" s="48"/>
      <c r="O1670" s="48"/>
      <c r="P1670" s="48"/>
      <c r="Q1670" s="48"/>
      <c r="R1670" s="48"/>
      <c r="S1670" s="48"/>
      <c r="T1670" s="48"/>
      <c r="U1670" s="48"/>
      <c r="V1670" s="48"/>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158"/>
      <c r="BJ1670" s="158"/>
      <c r="BK1670" s="48"/>
      <c r="BL1670" s="307"/>
      <c r="BM1670" s="48"/>
      <c r="BN1670" s="48"/>
      <c r="BO1670" s="48"/>
      <c r="BP1670" s="48"/>
      <c r="BQ1670" s="48"/>
      <c r="BR1670" s="48"/>
      <c r="BS1670" s="48"/>
      <c r="BT1670" s="48"/>
      <c r="BU1670" s="48"/>
      <c r="BV1670" s="48"/>
      <c r="BW1670" s="48"/>
      <c r="BX1670" s="48"/>
      <c r="BY1670" s="48"/>
      <c r="BZ1670" s="328"/>
      <c r="CA1670" s="48"/>
      <c r="CB1670" s="48"/>
      <c r="CC1670" s="48"/>
      <c r="CD1670" s="48"/>
      <c r="CE1670" s="48"/>
      <c r="CF1670" s="48"/>
      <c r="CG1670" s="48"/>
      <c r="CH1670" s="48"/>
      <c r="CI1670" s="48"/>
      <c r="CJ1670" s="48"/>
      <c r="CK1670" s="48"/>
      <c r="CL1670" s="48"/>
      <c r="CM1670" s="48"/>
      <c r="CN1670" s="48"/>
      <c r="CO1670" s="48"/>
      <c r="CP1670" s="48"/>
      <c r="CQ1670" s="48"/>
      <c r="CR1670" s="48"/>
      <c r="CS1670" s="48"/>
      <c r="CT1670" s="48"/>
      <c r="CU1670" s="48"/>
      <c r="CV1670" s="48"/>
      <c r="CW1670" s="48"/>
      <c r="CX1670" s="48"/>
      <c r="CY1670" s="48"/>
      <c r="CZ1670" s="48"/>
      <c r="DA1670" s="48"/>
      <c r="DB1670" s="48"/>
      <c r="DC1670" s="48"/>
      <c r="DD1670" s="48"/>
      <c r="DE1670" s="48"/>
      <c r="DF1670" s="48"/>
      <c r="DG1670" s="48"/>
      <c r="DH1670" s="48"/>
      <c r="DI1670" s="48"/>
      <c r="DJ1670" s="48"/>
      <c r="DK1670" s="48"/>
      <c r="DL1670" s="48"/>
      <c r="DM1670" s="48"/>
      <c r="DN1670" s="48"/>
      <c r="DO1670" s="48"/>
      <c r="DP1670" s="48"/>
      <c r="DQ1670" s="48"/>
      <c r="DR1670" s="48"/>
      <c r="DS1670" s="48"/>
      <c r="DT1670" s="48"/>
      <c r="DU1670" s="48"/>
      <c r="DV1670" s="48"/>
      <c r="DW1670" s="48"/>
      <c r="DX1670" s="48"/>
      <c r="DY1670" s="48"/>
      <c r="DZ1670" s="48"/>
      <c r="EA1670" s="48"/>
      <c r="EB1670" s="48"/>
      <c r="EC1670" s="48"/>
      <c r="ED1670" s="48"/>
      <c r="EE1670" s="48"/>
      <c r="EF1670" s="48"/>
      <c r="EG1670" s="48"/>
      <c r="EH1670" s="48"/>
      <c r="EI1670" s="48"/>
      <c r="EJ1670" s="48"/>
      <c r="EK1670" s="48"/>
      <c r="EL1670" s="48"/>
      <c r="ET1670" s="33" t="s">
        <v>799</v>
      </c>
      <c r="EU1670" s="33" t="s">
        <v>2244</v>
      </c>
    </row>
    <row r="1671" spans="1:151" ht="12" hidden="1" customHeight="1">
      <c r="A1671" s="48"/>
      <c r="B1671" s="60"/>
      <c r="C1671" s="48"/>
      <c r="D1671" s="60"/>
      <c r="E1671" s="60"/>
      <c r="F1671" s="60"/>
      <c r="G1671" s="60"/>
      <c r="H1671" s="60"/>
      <c r="I1671" s="60"/>
      <c r="J1671" s="60"/>
      <c r="K1671" s="60"/>
      <c r="L1671" s="60"/>
      <c r="M1671" s="48"/>
      <c r="N1671" s="48"/>
      <c r="O1671" s="48"/>
      <c r="P1671" s="48"/>
      <c r="Q1671" s="48"/>
      <c r="R1671" s="48"/>
      <c r="S1671" s="48"/>
      <c r="T1671" s="48"/>
      <c r="U1671" s="48"/>
      <c r="V1671" s="48"/>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158"/>
      <c r="BJ1671" s="158"/>
      <c r="BK1671" s="48"/>
      <c r="BL1671" s="307"/>
      <c r="BM1671" s="48"/>
      <c r="BN1671" s="48"/>
      <c r="BO1671" s="48"/>
      <c r="BP1671" s="48"/>
      <c r="BQ1671" s="48"/>
      <c r="BR1671" s="48"/>
      <c r="BS1671" s="48"/>
      <c r="BT1671" s="48"/>
      <c r="BU1671" s="48"/>
      <c r="BV1671" s="48"/>
      <c r="BW1671" s="48"/>
      <c r="BX1671" s="48"/>
      <c r="BY1671" s="48"/>
      <c r="BZ1671" s="328"/>
      <c r="CA1671" s="48"/>
      <c r="CB1671" s="48"/>
      <c r="CC1671" s="48"/>
      <c r="CD1671" s="48"/>
      <c r="CE1671" s="48"/>
      <c r="CF1671" s="48"/>
      <c r="CG1671" s="48"/>
      <c r="CH1671" s="48"/>
      <c r="CI1671" s="48"/>
      <c r="CJ1671" s="48"/>
      <c r="CK1671" s="48"/>
      <c r="CL1671" s="48"/>
      <c r="CM1671" s="48"/>
      <c r="CN1671" s="48"/>
      <c r="CO1671" s="48"/>
      <c r="CP1671" s="48"/>
      <c r="CQ1671" s="48"/>
      <c r="CR1671" s="48"/>
      <c r="CS1671" s="48"/>
      <c r="CT1671" s="48"/>
      <c r="CU1671" s="48"/>
      <c r="CV1671" s="48"/>
      <c r="CW1671" s="48"/>
      <c r="CX1671" s="48"/>
      <c r="CY1671" s="48"/>
      <c r="CZ1671" s="48"/>
      <c r="DA1671" s="48"/>
      <c r="DB1671" s="48"/>
      <c r="DC1671" s="48"/>
      <c r="DD1671" s="48"/>
      <c r="DE1671" s="48"/>
      <c r="DF1671" s="48"/>
      <c r="DG1671" s="48"/>
      <c r="DH1671" s="48"/>
      <c r="DI1671" s="48"/>
      <c r="DJ1671" s="48"/>
      <c r="DK1671" s="48"/>
      <c r="DL1671" s="48"/>
      <c r="DM1671" s="48"/>
      <c r="DN1671" s="48"/>
      <c r="DO1671" s="48"/>
      <c r="DP1671" s="48"/>
      <c r="DQ1671" s="48"/>
      <c r="DR1671" s="48"/>
      <c r="DS1671" s="48"/>
      <c r="DT1671" s="48"/>
      <c r="DU1671" s="48"/>
      <c r="DV1671" s="48"/>
      <c r="DW1671" s="48"/>
      <c r="DX1671" s="48"/>
      <c r="DY1671" s="48"/>
      <c r="DZ1671" s="48"/>
      <c r="EA1671" s="48"/>
      <c r="EB1671" s="48"/>
      <c r="EC1671" s="48"/>
      <c r="ED1671" s="48"/>
      <c r="EE1671" s="48"/>
      <c r="EF1671" s="48"/>
      <c r="EG1671" s="48"/>
      <c r="EH1671" s="48"/>
      <c r="EI1671" s="48"/>
      <c r="EJ1671" s="48"/>
      <c r="EK1671" s="48"/>
      <c r="EL1671" s="48"/>
      <c r="ET1671" s="33" t="s">
        <v>2246</v>
      </c>
      <c r="EU1671" s="33" t="s">
        <v>2245</v>
      </c>
    </row>
    <row r="1672" spans="1:151" ht="12" hidden="1" customHeight="1">
      <c r="A1672" s="48"/>
      <c r="B1672" s="60"/>
      <c r="C1672" s="48"/>
      <c r="D1672" s="60"/>
      <c r="E1672" s="60"/>
      <c r="F1672" s="60"/>
      <c r="G1672" s="60"/>
      <c r="H1672" s="60"/>
      <c r="I1672" s="60"/>
      <c r="J1672" s="60"/>
      <c r="K1672" s="60"/>
      <c r="L1672" s="60"/>
      <c r="M1672" s="48"/>
      <c r="N1672" s="48"/>
      <c r="O1672" s="48"/>
      <c r="P1672" s="48"/>
      <c r="Q1672" s="48"/>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158"/>
      <c r="BJ1672" s="158"/>
      <c r="BK1672" s="48"/>
      <c r="BL1672" s="307"/>
      <c r="BM1672" s="48"/>
      <c r="BN1672" s="48"/>
      <c r="BO1672" s="48"/>
      <c r="BP1672" s="48"/>
      <c r="BQ1672" s="48"/>
      <c r="BR1672" s="48"/>
      <c r="BS1672" s="48"/>
      <c r="BT1672" s="48"/>
      <c r="BU1672" s="48"/>
      <c r="BV1672" s="48"/>
      <c r="BW1672" s="48"/>
      <c r="BX1672" s="48"/>
      <c r="BY1672" s="48"/>
      <c r="BZ1672" s="328"/>
      <c r="CA1672" s="48"/>
      <c r="CB1672" s="48"/>
      <c r="CC1672" s="48"/>
      <c r="CD1672" s="48"/>
      <c r="CE1672" s="48"/>
      <c r="CF1672" s="48"/>
      <c r="CG1672" s="48"/>
      <c r="CH1672" s="48"/>
      <c r="CI1672" s="48"/>
      <c r="CJ1672" s="48"/>
      <c r="CK1672" s="48"/>
      <c r="CL1672" s="48"/>
      <c r="CM1672" s="48"/>
      <c r="CN1672" s="48"/>
      <c r="CO1672" s="48"/>
      <c r="CP1672" s="48"/>
      <c r="CQ1672" s="48"/>
      <c r="CR1672" s="48"/>
      <c r="CS1672" s="48"/>
      <c r="CT1672" s="48"/>
      <c r="CU1672" s="48"/>
      <c r="CV1672" s="48"/>
      <c r="CW1672" s="48"/>
      <c r="CX1672" s="48"/>
      <c r="CY1672" s="48"/>
      <c r="CZ1672" s="48"/>
      <c r="DA1672" s="48"/>
      <c r="DB1672" s="48"/>
      <c r="DC1672" s="48"/>
      <c r="DD1672" s="48"/>
      <c r="DE1672" s="48"/>
      <c r="DF1672" s="48"/>
      <c r="DG1672" s="48"/>
      <c r="DH1672" s="48"/>
      <c r="DI1672" s="48"/>
      <c r="DJ1672" s="48"/>
      <c r="DK1672" s="48"/>
      <c r="DL1672" s="48"/>
      <c r="DM1672" s="48"/>
      <c r="DN1672" s="48"/>
      <c r="DO1672" s="48"/>
      <c r="DP1672" s="48"/>
      <c r="DQ1672" s="48"/>
      <c r="DR1672" s="48"/>
      <c r="DS1672" s="48"/>
      <c r="DT1672" s="48"/>
      <c r="DU1672" s="48"/>
      <c r="DV1672" s="48"/>
      <c r="DW1672" s="48"/>
      <c r="DX1672" s="48"/>
      <c r="DY1672" s="48"/>
      <c r="DZ1672" s="48"/>
      <c r="EA1672" s="48"/>
      <c r="EB1672" s="48"/>
      <c r="EC1672" s="48"/>
      <c r="ED1672" s="48"/>
      <c r="EE1672" s="48"/>
      <c r="EF1672" s="48"/>
      <c r="EG1672" s="48"/>
      <c r="EH1672" s="48"/>
      <c r="EI1672" s="48"/>
      <c r="EJ1672" s="48"/>
      <c r="EK1672" s="48"/>
      <c r="EL1672" s="48"/>
      <c r="ET1672" s="33" t="s">
        <v>2247</v>
      </c>
      <c r="EU1672" s="33" t="s">
        <v>799</v>
      </c>
    </row>
    <row r="1673" spans="1:151" ht="12" hidden="1" customHeight="1">
      <c r="A1673" s="48"/>
      <c r="B1673" s="60"/>
      <c r="C1673" s="48"/>
      <c r="D1673" s="60"/>
      <c r="E1673" s="60"/>
      <c r="F1673" s="60"/>
      <c r="G1673" s="60"/>
      <c r="H1673" s="60"/>
      <c r="I1673" s="60"/>
      <c r="J1673" s="60"/>
      <c r="K1673" s="60"/>
      <c r="L1673" s="60"/>
      <c r="M1673" s="48"/>
      <c r="N1673" s="48"/>
      <c r="O1673" s="48"/>
      <c r="P1673" s="48"/>
      <c r="Q1673" s="48"/>
      <c r="R1673" s="48"/>
      <c r="S1673" s="48"/>
      <c r="T1673" s="48"/>
      <c r="U1673" s="48"/>
      <c r="V1673" s="48"/>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158"/>
      <c r="BJ1673" s="158"/>
      <c r="BK1673" s="48"/>
      <c r="BL1673" s="307"/>
      <c r="BM1673" s="48"/>
      <c r="BN1673" s="48"/>
      <c r="BO1673" s="48"/>
      <c r="BP1673" s="48"/>
      <c r="BQ1673" s="48"/>
      <c r="BR1673" s="48"/>
      <c r="BS1673" s="48"/>
      <c r="BT1673" s="48"/>
      <c r="BU1673" s="48"/>
      <c r="BV1673" s="48"/>
      <c r="BW1673" s="48"/>
      <c r="BX1673" s="48"/>
      <c r="BY1673" s="48"/>
      <c r="BZ1673" s="328"/>
      <c r="CA1673" s="48"/>
      <c r="CB1673" s="48"/>
      <c r="CC1673" s="48"/>
      <c r="CD1673" s="48"/>
      <c r="CE1673" s="48"/>
      <c r="CF1673" s="48"/>
      <c r="CG1673" s="48"/>
      <c r="CH1673" s="48"/>
      <c r="CI1673" s="48"/>
      <c r="CJ1673" s="48"/>
      <c r="CK1673" s="48"/>
      <c r="CL1673" s="48"/>
      <c r="CM1673" s="48"/>
      <c r="CN1673" s="48"/>
      <c r="CO1673" s="48"/>
      <c r="CP1673" s="48"/>
      <c r="CQ1673" s="48"/>
      <c r="CR1673" s="48"/>
      <c r="CS1673" s="48"/>
      <c r="CT1673" s="48"/>
      <c r="CU1673" s="48"/>
      <c r="CV1673" s="48"/>
      <c r="CW1673" s="48"/>
      <c r="CX1673" s="48"/>
      <c r="CY1673" s="48"/>
      <c r="CZ1673" s="48"/>
      <c r="DA1673" s="48"/>
      <c r="DB1673" s="48"/>
      <c r="DC1673" s="48"/>
      <c r="DD1673" s="48"/>
      <c r="DE1673" s="48"/>
      <c r="DF1673" s="48"/>
      <c r="DG1673" s="48"/>
      <c r="DH1673" s="48"/>
      <c r="DI1673" s="48"/>
      <c r="DJ1673" s="48"/>
      <c r="DK1673" s="48"/>
      <c r="DL1673" s="48"/>
      <c r="DM1673" s="48"/>
      <c r="DN1673" s="48"/>
      <c r="DO1673" s="48"/>
      <c r="DP1673" s="48"/>
      <c r="DQ1673" s="48"/>
      <c r="DR1673" s="48"/>
      <c r="DS1673" s="48"/>
      <c r="DT1673" s="48"/>
      <c r="DU1673" s="48"/>
      <c r="DV1673" s="48"/>
      <c r="DW1673" s="48"/>
      <c r="DX1673" s="48"/>
      <c r="DY1673" s="48"/>
      <c r="DZ1673" s="48"/>
      <c r="EA1673" s="48"/>
      <c r="EB1673" s="48"/>
      <c r="EC1673" s="48"/>
      <c r="ED1673" s="48"/>
      <c r="EE1673" s="48"/>
      <c r="EF1673" s="48"/>
      <c r="EG1673" s="48"/>
      <c r="EH1673" s="48"/>
      <c r="EI1673" s="48"/>
      <c r="EJ1673" s="48"/>
      <c r="EK1673" s="48"/>
      <c r="EL1673" s="48"/>
      <c r="ET1673" s="33" t="s">
        <v>2248</v>
      </c>
      <c r="EU1673" s="33" t="s">
        <v>2246</v>
      </c>
    </row>
    <row r="1674" spans="1:151" ht="12" hidden="1" customHeight="1">
      <c r="A1674" s="48"/>
      <c r="B1674" s="60"/>
      <c r="C1674" s="48"/>
      <c r="D1674" s="60"/>
      <c r="E1674" s="60"/>
      <c r="F1674" s="60"/>
      <c r="G1674" s="60"/>
      <c r="H1674" s="60"/>
      <c r="I1674" s="60"/>
      <c r="J1674" s="60"/>
      <c r="K1674" s="60"/>
      <c r="L1674" s="60"/>
      <c r="M1674" s="48"/>
      <c r="N1674" s="48"/>
      <c r="O1674" s="48"/>
      <c r="P1674" s="48"/>
      <c r="Q1674" s="48"/>
      <c r="R1674" s="48"/>
      <c r="S1674" s="48"/>
      <c r="T1674" s="48"/>
      <c r="U1674" s="48"/>
      <c r="V1674" s="48"/>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158"/>
      <c r="BJ1674" s="158"/>
      <c r="BK1674" s="48"/>
      <c r="BL1674" s="307"/>
      <c r="BM1674" s="48"/>
      <c r="BN1674" s="48"/>
      <c r="BO1674" s="48"/>
      <c r="BP1674" s="48"/>
      <c r="BQ1674" s="48"/>
      <c r="BR1674" s="48"/>
      <c r="BS1674" s="48"/>
      <c r="BT1674" s="48"/>
      <c r="BU1674" s="48"/>
      <c r="BV1674" s="48"/>
      <c r="BW1674" s="48"/>
      <c r="BX1674" s="48"/>
      <c r="BY1674" s="48"/>
      <c r="BZ1674" s="328"/>
      <c r="CA1674" s="48"/>
      <c r="CB1674" s="48"/>
      <c r="CC1674" s="48"/>
      <c r="CD1674" s="48"/>
      <c r="CE1674" s="48"/>
      <c r="CF1674" s="48"/>
      <c r="CG1674" s="48"/>
      <c r="CH1674" s="48"/>
      <c r="CI1674" s="48"/>
      <c r="CJ1674" s="48"/>
      <c r="CK1674" s="48"/>
      <c r="CL1674" s="48"/>
      <c r="CM1674" s="48"/>
      <c r="CN1674" s="48"/>
      <c r="CO1674" s="48"/>
      <c r="CP1674" s="48"/>
      <c r="CQ1674" s="48"/>
      <c r="CR1674" s="48"/>
      <c r="CS1674" s="48"/>
      <c r="CT1674" s="48"/>
      <c r="CU1674" s="48"/>
      <c r="CV1674" s="48"/>
      <c r="CW1674" s="48"/>
      <c r="CX1674" s="48"/>
      <c r="CY1674" s="48"/>
      <c r="CZ1674" s="48"/>
      <c r="DA1674" s="48"/>
      <c r="DB1674" s="48"/>
      <c r="DC1674" s="48"/>
      <c r="DD1674" s="48"/>
      <c r="DE1674" s="48"/>
      <c r="DF1674" s="48"/>
      <c r="DG1674" s="48"/>
      <c r="DH1674" s="48"/>
      <c r="DI1674" s="48"/>
      <c r="DJ1674" s="48"/>
      <c r="DK1674" s="48"/>
      <c r="DL1674" s="48"/>
      <c r="DM1674" s="48"/>
      <c r="DN1674" s="48"/>
      <c r="DO1674" s="48"/>
      <c r="DP1674" s="48"/>
      <c r="DQ1674" s="48"/>
      <c r="DR1674" s="48"/>
      <c r="DS1674" s="48"/>
      <c r="DT1674" s="48"/>
      <c r="DU1674" s="48"/>
      <c r="DV1674" s="48"/>
      <c r="DW1674" s="48"/>
      <c r="DX1674" s="48"/>
      <c r="DY1674" s="48"/>
      <c r="DZ1674" s="48"/>
      <c r="EA1674" s="48"/>
      <c r="EB1674" s="48"/>
      <c r="EC1674" s="48"/>
      <c r="ED1674" s="48"/>
      <c r="EE1674" s="48"/>
      <c r="EF1674" s="48"/>
      <c r="EG1674" s="48"/>
      <c r="EH1674" s="48"/>
      <c r="EI1674" s="48"/>
      <c r="EJ1674" s="48"/>
      <c r="EK1674" s="48"/>
      <c r="EL1674" s="48"/>
      <c r="ET1674" s="33" t="s">
        <v>2249</v>
      </c>
      <c r="EU1674" s="33" t="s">
        <v>2247</v>
      </c>
    </row>
    <row r="1675" spans="1:151" ht="12" hidden="1" customHeight="1">
      <c r="A1675" s="48"/>
      <c r="B1675" s="60"/>
      <c r="C1675" s="48"/>
      <c r="D1675" s="60"/>
      <c r="E1675" s="60"/>
      <c r="F1675" s="60"/>
      <c r="G1675" s="60"/>
      <c r="H1675" s="60"/>
      <c r="I1675" s="60"/>
      <c r="J1675" s="60"/>
      <c r="K1675" s="60"/>
      <c r="L1675" s="60"/>
      <c r="M1675" s="48"/>
      <c r="N1675" s="48"/>
      <c r="O1675" s="48"/>
      <c r="P1675" s="48"/>
      <c r="Q1675" s="48"/>
      <c r="R1675" s="48"/>
      <c r="S1675" s="48"/>
      <c r="T1675" s="48"/>
      <c r="U1675" s="48"/>
      <c r="V1675" s="48"/>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158"/>
      <c r="BJ1675" s="158"/>
      <c r="BK1675" s="48"/>
      <c r="BL1675" s="307"/>
      <c r="BM1675" s="48"/>
      <c r="BN1675" s="48"/>
      <c r="BO1675" s="48"/>
      <c r="BP1675" s="48"/>
      <c r="BQ1675" s="48"/>
      <c r="BR1675" s="48"/>
      <c r="BS1675" s="48"/>
      <c r="BT1675" s="48"/>
      <c r="BU1675" s="48"/>
      <c r="BV1675" s="48"/>
      <c r="BW1675" s="48"/>
      <c r="BX1675" s="48"/>
      <c r="BY1675" s="48"/>
      <c r="BZ1675" s="328"/>
      <c r="CA1675" s="48"/>
      <c r="CB1675" s="48"/>
      <c r="CC1675" s="48"/>
      <c r="CD1675" s="48"/>
      <c r="CE1675" s="48"/>
      <c r="CF1675" s="48"/>
      <c r="CG1675" s="48"/>
      <c r="CH1675" s="48"/>
      <c r="CI1675" s="48"/>
      <c r="CJ1675" s="48"/>
      <c r="CK1675" s="48"/>
      <c r="CL1675" s="48"/>
      <c r="CM1675" s="48"/>
      <c r="CN1675" s="48"/>
      <c r="CO1675" s="48"/>
      <c r="CP1675" s="48"/>
      <c r="CQ1675" s="48"/>
      <c r="CR1675" s="48"/>
      <c r="CS1675" s="48"/>
      <c r="CT1675" s="48"/>
      <c r="CU1675" s="48"/>
      <c r="CV1675" s="48"/>
      <c r="CW1675" s="48"/>
      <c r="CX1675" s="48"/>
      <c r="CY1675" s="48"/>
      <c r="CZ1675" s="48"/>
      <c r="DA1675" s="48"/>
      <c r="DB1675" s="48"/>
      <c r="DC1675" s="48"/>
      <c r="DD1675" s="48"/>
      <c r="DE1675" s="48"/>
      <c r="DF1675" s="48"/>
      <c r="DG1675" s="48"/>
      <c r="DH1675" s="48"/>
      <c r="DI1675" s="48"/>
      <c r="DJ1675" s="48"/>
      <c r="DK1675" s="48"/>
      <c r="DL1675" s="48"/>
      <c r="DM1675" s="48"/>
      <c r="DN1675" s="48"/>
      <c r="DO1675" s="48"/>
      <c r="DP1675" s="48"/>
      <c r="DQ1675" s="48"/>
      <c r="DR1675" s="48"/>
      <c r="DS1675" s="48"/>
      <c r="DT1675" s="48"/>
      <c r="DU1675" s="48"/>
      <c r="DV1675" s="48"/>
      <c r="DW1675" s="48"/>
      <c r="DX1675" s="48"/>
      <c r="DY1675" s="48"/>
      <c r="DZ1675" s="48"/>
      <c r="EA1675" s="48"/>
      <c r="EB1675" s="48"/>
      <c r="EC1675" s="48"/>
      <c r="ED1675" s="48"/>
      <c r="EE1675" s="48"/>
      <c r="EF1675" s="48"/>
      <c r="EG1675" s="48"/>
      <c r="EH1675" s="48"/>
      <c r="EI1675" s="48"/>
      <c r="EJ1675" s="48"/>
      <c r="EK1675" s="48"/>
      <c r="EL1675" s="48"/>
      <c r="ET1675" s="33" t="s">
        <v>2250</v>
      </c>
      <c r="EU1675" s="33" t="s">
        <v>2248</v>
      </c>
    </row>
    <row r="1676" spans="1:151" ht="12" hidden="1" customHeight="1">
      <c r="A1676" s="48"/>
      <c r="B1676" s="60"/>
      <c r="C1676" s="48"/>
      <c r="D1676" s="60"/>
      <c r="E1676" s="60"/>
      <c r="F1676" s="60"/>
      <c r="G1676" s="60"/>
      <c r="H1676" s="60"/>
      <c r="I1676" s="60"/>
      <c r="J1676" s="60"/>
      <c r="K1676" s="60"/>
      <c r="L1676" s="60"/>
      <c r="M1676" s="48"/>
      <c r="N1676" s="48"/>
      <c r="O1676" s="48"/>
      <c r="P1676" s="48"/>
      <c r="Q1676" s="48"/>
      <c r="R1676" s="48"/>
      <c r="S1676" s="48"/>
      <c r="T1676" s="48"/>
      <c r="U1676" s="48"/>
      <c r="V1676" s="48"/>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158"/>
      <c r="BJ1676" s="158"/>
      <c r="BK1676" s="48"/>
      <c r="BL1676" s="307"/>
      <c r="BM1676" s="48"/>
      <c r="BN1676" s="48"/>
      <c r="BO1676" s="48"/>
      <c r="BP1676" s="48"/>
      <c r="BQ1676" s="48"/>
      <c r="BR1676" s="48"/>
      <c r="BS1676" s="48"/>
      <c r="BT1676" s="48"/>
      <c r="BU1676" s="48"/>
      <c r="BV1676" s="48"/>
      <c r="BW1676" s="48"/>
      <c r="BX1676" s="48"/>
      <c r="BY1676" s="48"/>
      <c r="BZ1676" s="328"/>
      <c r="CA1676" s="48"/>
      <c r="CB1676" s="48"/>
      <c r="CC1676" s="48"/>
      <c r="CD1676" s="48"/>
      <c r="CE1676" s="48"/>
      <c r="CF1676" s="48"/>
      <c r="CG1676" s="48"/>
      <c r="CH1676" s="48"/>
      <c r="CI1676" s="48"/>
      <c r="CJ1676" s="48"/>
      <c r="CK1676" s="48"/>
      <c r="CL1676" s="48"/>
      <c r="CM1676" s="48"/>
      <c r="CN1676" s="48"/>
      <c r="CO1676" s="48"/>
      <c r="CP1676" s="48"/>
      <c r="CQ1676" s="48"/>
      <c r="CR1676" s="48"/>
      <c r="CS1676" s="48"/>
      <c r="CT1676" s="48"/>
      <c r="CU1676" s="48"/>
      <c r="CV1676" s="48"/>
      <c r="CW1676" s="48"/>
      <c r="CX1676" s="48"/>
      <c r="CY1676" s="48"/>
      <c r="CZ1676" s="48"/>
      <c r="DA1676" s="48"/>
      <c r="DB1676" s="48"/>
      <c r="DC1676" s="48"/>
      <c r="DD1676" s="48"/>
      <c r="DE1676" s="48"/>
      <c r="DF1676" s="48"/>
      <c r="DG1676" s="48"/>
      <c r="DH1676" s="48"/>
      <c r="DI1676" s="48"/>
      <c r="DJ1676" s="48"/>
      <c r="DK1676" s="48"/>
      <c r="DL1676" s="48"/>
      <c r="DM1676" s="48"/>
      <c r="DN1676" s="48"/>
      <c r="DO1676" s="48"/>
      <c r="DP1676" s="48"/>
      <c r="DQ1676" s="48"/>
      <c r="DR1676" s="48"/>
      <c r="DS1676" s="48"/>
      <c r="DT1676" s="48"/>
      <c r="DU1676" s="48"/>
      <c r="DV1676" s="48"/>
      <c r="DW1676" s="48"/>
      <c r="DX1676" s="48"/>
      <c r="DY1676" s="48"/>
      <c r="DZ1676" s="48"/>
      <c r="EA1676" s="48"/>
      <c r="EB1676" s="48"/>
      <c r="EC1676" s="48"/>
      <c r="ED1676" s="48"/>
      <c r="EE1676" s="48"/>
      <c r="EF1676" s="48"/>
      <c r="EG1676" s="48"/>
      <c r="EH1676" s="48"/>
      <c r="EI1676" s="48"/>
      <c r="EJ1676" s="48"/>
      <c r="EK1676" s="48"/>
      <c r="EL1676" s="48"/>
      <c r="ET1676" s="33" t="s">
        <v>2251</v>
      </c>
      <c r="EU1676" s="33" t="s">
        <v>2249</v>
      </c>
    </row>
    <row r="1677" spans="1:151" ht="12" hidden="1" customHeight="1">
      <c r="A1677" s="48"/>
      <c r="B1677" s="60"/>
      <c r="C1677" s="48"/>
      <c r="D1677" s="60"/>
      <c r="E1677" s="60"/>
      <c r="F1677" s="60"/>
      <c r="G1677" s="60"/>
      <c r="H1677" s="60"/>
      <c r="I1677" s="60"/>
      <c r="J1677" s="60"/>
      <c r="K1677" s="60"/>
      <c r="L1677" s="60"/>
      <c r="M1677" s="48"/>
      <c r="N1677" s="48"/>
      <c r="O1677" s="48"/>
      <c r="P1677" s="48"/>
      <c r="Q1677" s="48"/>
      <c r="R1677" s="48"/>
      <c r="S1677" s="48"/>
      <c r="T1677" s="48"/>
      <c r="U1677" s="48"/>
      <c r="V1677" s="48"/>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158"/>
      <c r="BJ1677" s="158"/>
      <c r="BK1677" s="48"/>
      <c r="BL1677" s="307"/>
      <c r="BM1677" s="48"/>
      <c r="BN1677" s="48"/>
      <c r="BO1677" s="48"/>
      <c r="BP1677" s="48"/>
      <c r="BQ1677" s="48"/>
      <c r="BR1677" s="48"/>
      <c r="BS1677" s="48"/>
      <c r="BT1677" s="48"/>
      <c r="BU1677" s="48"/>
      <c r="BV1677" s="48"/>
      <c r="BW1677" s="48"/>
      <c r="BX1677" s="48"/>
      <c r="BY1677" s="48"/>
      <c r="BZ1677" s="328"/>
      <c r="CA1677" s="48"/>
      <c r="CB1677" s="48"/>
      <c r="CC1677" s="48"/>
      <c r="CD1677" s="48"/>
      <c r="CE1677" s="48"/>
      <c r="CF1677" s="48"/>
      <c r="CG1677" s="48"/>
      <c r="CH1677" s="48"/>
      <c r="CI1677" s="48"/>
      <c r="CJ1677" s="48"/>
      <c r="CK1677" s="48"/>
      <c r="CL1677" s="48"/>
      <c r="CM1677" s="48"/>
      <c r="CN1677" s="48"/>
      <c r="CO1677" s="48"/>
      <c r="CP1677" s="48"/>
      <c r="CQ1677" s="48"/>
      <c r="CR1677" s="48"/>
      <c r="CS1677" s="48"/>
      <c r="CT1677" s="48"/>
      <c r="CU1677" s="48"/>
      <c r="CV1677" s="48"/>
      <c r="CW1677" s="48"/>
      <c r="CX1677" s="48"/>
      <c r="CY1677" s="48"/>
      <c r="CZ1677" s="48"/>
      <c r="DA1677" s="48"/>
      <c r="DB1677" s="48"/>
      <c r="DC1677" s="48"/>
      <c r="DD1677" s="48"/>
      <c r="DE1677" s="48"/>
      <c r="DF1677" s="48"/>
      <c r="DG1677" s="48"/>
      <c r="DH1677" s="48"/>
      <c r="DI1677" s="48"/>
      <c r="DJ1677" s="48"/>
      <c r="DK1677" s="48"/>
      <c r="DL1677" s="48"/>
      <c r="DM1677" s="48"/>
      <c r="DN1677" s="48"/>
      <c r="DO1677" s="48"/>
      <c r="DP1677" s="48"/>
      <c r="DQ1677" s="48"/>
      <c r="DR1677" s="48"/>
      <c r="DS1677" s="48"/>
      <c r="DT1677" s="48"/>
      <c r="DU1677" s="48"/>
      <c r="DV1677" s="48"/>
      <c r="DW1677" s="48"/>
      <c r="DX1677" s="48"/>
      <c r="DY1677" s="48"/>
      <c r="DZ1677" s="48"/>
      <c r="EA1677" s="48"/>
      <c r="EB1677" s="48"/>
      <c r="EC1677" s="48"/>
      <c r="ED1677" s="48"/>
      <c r="EE1677" s="48"/>
      <c r="EF1677" s="48"/>
      <c r="EG1677" s="48"/>
      <c r="EH1677" s="48"/>
      <c r="EI1677" s="48"/>
      <c r="EJ1677" s="48"/>
      <c r="EK1677" s="48"/>
      <c r="EL1677" s="48"/>
      <c r="ET1677" s="33" t="s">
        <v>2252</v>
      </c>
      <c r="EU1677" s="33" t="s">
        <v>2250</v>
      </c>
    </row>
    <row r="1678" spans="1:151" ht="12" hidden="1" customHeight="1">
      <c r="A1678" s="48"/>
      <c r="B1678" s="60"/>
      <c r="C1678" s="48"/>
      <c r="D1678" s="60"/>
      <c r="E1678" s="60"/>
      <c r="F1678" s="60"/>
      <c r="G1678" s="60"/>
      <c r="H1678" s="60"/>
      <c r="I1678" s="60"/>
      <c r="J1678" s="60"/>
      <c r="K1678" s="60"/>
      <c r="L1678" s="60"/>
      <c r="M1678" s="48"/>
      <c r="N1678" s="48"/>
      <c r="O1678" s="48"/>
      <c r="P1678" s="48"/>
      <c r="Q1678" s="48"/>
      <c r="R1678" s="48"/>
      <c r="S1678" s="48"/>
      <c r="T1678" s="48"/>
      <c r="U1678" s="48"/>
      <c r="V1678" s="48"/>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158"/>
      <c r="BJ1678" s="158"/>
      <c r="BK1678" s="48"/>
      <c r="BL1678" s="307"/>
      <c r="BM1678" s="48"/>
      <c r="BN1678" s="48"/>
      <c r="BO1678" s="48"/>
      <c r="BP1678" s="48"/>
      <c r="BQ1678" s="48"/>
      <c r="BR1678" s="48"/>
      <c r="BS1678" s="48"/>
      <c r="BT1678" s="48"/>
      <c r="BU1678" s="48"/>
      <c r="BV1678" s="48"/>
      <c r="BW1678" s="48"/>
      <c r="BX1678" s="48"/>
      <c r="BY1678" s="48"/>
      <c r="BZ1678" s="328"/>
      <c r="CA1678" s="48"/>
      <c r="CB1678" s="48"/>
      <c r="CC1678" s="48"/>
      <c r="CD1678" s="48"/>
      <c r="CE1678" s="48"/>
      <c r="CF1678" s="48"/>
      <c r="CG1678" s="48"/>
      <c r="CH1678" s="48"/>
      <c r="CI1678" s="48"/>
      <c r="CJ1678" s="48"/>
      <c r="CK1678" s="48"/>
      <c r="CL1678" s="48"/>
      <c r="CM1678" s="48"/>
      <c r="CN1678" s="48"/>
      <c r="CO1678" s="48"/>
      <c r="CP1678" s="48"/>
      <c r="CQ1678" s="48"/>
      <c r="CR1678" s="48"/>
      <c r="CS1678" s="48"/>
      <c r="CT1678" s="48"/>
      <c r="CU1678" s="48"/>
      <c r="CV1678" s="48"/>
      <c r="CW1678" s="48"/>
      <c r="CX1678" s="48"/>
      <c r="CY1678" s="48"/>
      <c r="CZ1678" s="48"/>
      <c r="DA1678" s="48"/>
      <c r="DB1678" s="48"/>
      <c r="DC1678" s="48"/>
      <c r="DD1678" s="48"/>
      <c r="DE1678" s="48"/>
      <c r="DF1678" s="48"/>
      <c r="DG1678" s="48"/>
      <c r="DH1678" s="48"/>
      <c r="DI1678" s="48"/>
      <c r="DJ1678" s="48"/>
      <c r="DK1678" s="48"/>
      <c r="DL1678" s="48"/>
      <c r="DM1678" s="48"/>
      <c r="DN1678" s="48"/>
      <c r="DO1678" s="48"/>
      <c r="DP1678" s="48"/>
      <c r="DQ1678" s="48"/>
      <c r="DR1678" s="48"/>
      <c r="DS1678" s="48"/>
      <c r="DT1678" s="48"/>
      <c r="DU1678" s="48"/>
      <c r="DV1678" s="48"/>
      <c r="DW1678" s="48"/>
      <c r="DX1678" s="48"/>
      <c r="DY1678" s="48"/>
      <c r="DZ1678" s="48"/>
      <c r="EA1678" s="48"/>
      <c r="EB1678" s="48"/>
      <c r="EC1678" s="48"/>
      <c r="ED1678" s="48"/>
      <c r="EE1678" s="48"/>
      <c r="EF1678" s="48"/>
      <c r="EG1678" s="48"/>
      <c r="EH1678" s="48"/>
      <c r="EI1678" s="48"/>
      <c r="EJ1678" s="48"/>
      <c r="EK1678" s="48"/>
      <c r="EL1678" s="48"/>
      <c r="ET1678" s="33" t="s">
        <v>2253</v>
      </c>
      <c r="EU1678" s="33" t="s">
        <v>2251</v>
      </c>
    </row>
    <row r="1679" spans="1:151" ht="12" hidden="1" customHeight="1">
      <c r="A1679" s="48"/>
      <c r="B1679" s="60"/>
      <c r="C1679" s="48"/>
      <c r="D1679" s="60"/>
      <c r="E1679" s="60"/>
      <c r="F1679" s="60"/>
      <c r="G1679" s="60"/>
      <c r="H1679" s="60"/>
      <c r="I1679" s="60"/>
      <c r="J1679" s="60"/>
      <c r="K1679" s="60"/>
      <c r="L1679" s="60"/>
      <c r="M1679" s="48"/>
      <c r="N1679" s="48"/>
      <c r="O1679" s="48"/>
      <c r="P1679" s="48"/>
      <c r="Q1679" s="48"/>
      <c r="R1679" s="48"/>
      <c r="S1679" s="48"/>
      <c r="T1679" s="48"/>
      <c r="U1679" s="48"/>
      <c r="V1679" s="48"/>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158"/>
      <c r="BJ1679" s="158"/>
      <c r="BK1679" s="48"/>
      <c r="BL1679" s="307"/>
      <c r="BM1679" s="48"/>
      <c r="BN1679" s="48"/>
      <c r="BO1679" s="48"/>
      <c r="BP1679" s="48"/>
      <c r="BQ1679" s="48"/>
      <c r="BR1679" s="48"/>
      <c r="BS1679" s="48"/>
      <c r="BT1679" s="48"/>
      <c r="BU1679" s="48"/>
      <c r="BV1679" s="48"/>
      <c r="BW1679" s="48"/>
      <c r="BX1679" s="48"/>
      <c r="BY1679" s="48"/>
      <c r="BZ1679" s="328"/>
      <c r="CA1679" s="48"/>
      <c r="CB1679" s="48"/>
      <c r="CC1679" s="48"/>
      <c r="CD1679" s="48"/>
      <c r="CE1679" s="48"/>
      <c r="CF1679" s="48"/>
      <c r="CG1679" s="48"/>
      <c r="CH1679" s="48"/>
      <c r="CI1679" s="48"/>
      <c r="CJ1679" s="48"/>
      <c r="CK1679" s="48"/>
      <c r="CL1679" s="48"/>
      <c r="CM1679" s="48"/>
      <c r="CN1679" s="48"/>
      <c r="CO1679" s="48"/>
      <c r="CP1679" s="48"/>
      <c r="CQ1679" s="48"/>
      <c r="CR1679" s="48"/>
      <c r="CS1679" s="48"/>
      <c r="CT1679" s="48"/>
      <c r="CU1679" s="48"/>
      <c r="CV1679" s="48"/>
      <c r="CW1679" s="48"/>
      <c r="CX1679" s="48"/>
      <c r="CY1679" s="48"/>
      <c r="CZ1679" s="48"/>
      <c r="DA1679" s="48"/>
      <c r="DB1679" s="48"/>
      <c r="DC1679" s="48"/>
      <c r="DD1679" s="48"/>
      <c r="DE1679" s="48"/>
      <c r="DF1679" s="48"/>
      <c r="DG1679" s="48"/>
      <c r="DH1679" s="48"/>
      <c r="DI1679" s="48"/>
      <c r="DJ1679" s="48"/>
      <c r="DK1679" s="48"/>
      <c r="DL1679" s="48"/>
      <c r="DM1679" s="48"/>
      <c r="DN1679" s="48"/>
      <c r="DO1679" s="48"/>
      <c r="DP1679" s="48"/>
      <c r="DQ1679" s="48"/>
      <c r="DR1679" s="48"/>
      <c r="DS1679" s="48"/>
      <c r="DT1679" s="48"/>
      <c r="DU1679" s="48"/>
      <c r="DV1679" s="48"/>
      <c r="DW1679" s="48"/>
      <c r="DX1679" s="48"/>
      <c r="DY1679" s="48"/>
      <c r="DZ1679" s="48"/>
      <c r="EA1679" s="48"/>
      <c r="EB1679" s="48"/>
      <c r="EC1679" s="48"/>
      <c r="ED1679" s="48"/>
      <c r="EE1679" s="48"/>
      <c r="EF1679" s="48"/>
      <c r="EG1679" s="48"/>
      <c r="EH1679" s="48"/>
      <c r="EI1679" s="48"/>
      <c r="EJ1679" s="48"/>
      <c r="EK1679" s="48"/>
      <c r="EL1679" s="48"/>
      <c r="ET1679" s="33" t="s">
        <v>2254</v>
      </c>
      <c r="EU1679" s="33" t="s">
        <v>2252</v>
      </c>
    </row>
    <row r="1680" spans="1:151" ht="12" hidden="1" customHeight="1">
      <c r="A1680" s="48"/>
      <c r="B1680" s="60"/>
      <c r="C1680" s="48"/>
      <c r="D1680" s="60"/>
      <c r="E1680" s="60"/>
      <c r="F1680" s="60"/>
      <c r="G1680" s="60"/>
      <c r="H1680" s="60"/>
      <c r="I1680" s="60"/>
      <c r="J1680" s="60"/>
      <c r="K1680" s="60"/>
      <c r="L1680" s="60"/>
      <c r="M1680" s="48"/>
      <c r="N1680" s="48"/>
      <c r="O1680" s="48"/>
      <c r="P1680" s="48"/>
      <c r="Q1680" s="48"/>
      <c r="R1680" s="48"/>
      <c r="S1680" s="48"/>
      <c r="T1680" s="48"/>
      <c r="U1680" s="48"/>
      <c r="V1680" s="48"/>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158"/>
      <c r="BJ1680" s="158"/>
      <c r="BK1680" s="48"/>
      <c r="BL1680" s="307"/>
      <c r="BM1680" s="48"/>
      <c r="BN1680" s="48"/>
      <c r="BO1680" s="48"/>
      <c r="BP1680" s="48"/>
      <c r="BQ1680" s="48"/>
      <c r="BR1680" s="48"/>
      <c r="BS1680" s="48"/>
      <c r="BT1680" s="48"/>
      <c r="BU1680" s="48"/>
      <c r="BV1680" s="48"/>
      <c r="BW1680" s="48"/>
      <c r="BX1680" s="48"/>
      <c r="BY1680" s="48"/>
      <c r="BZ1680" s="328"/>
      <c r="CA1680" s="48"/>
      <c r="CB1680" s="48"/>
      <c r="CC1680" s="48"/>
      <c r="CD1680" s="48"/>
      <c r="CE1680" s="48"/>
      <c r="CF1680" s="48"/>
      <c r="CG1680" s="48"/>
      <c r="CH1680" s="48"/>
      <c r="CI1680" s="48"/>
      <c r="CJ1680" s="48"/>
      <c r="CK1680" s="48"/>
      <c r="CL1680" s="48"/>
      <c r="CM1680" s="48"/>
      <c r="CN1680" s="48"/>
      <c r="CO1680" s="48"/>
      <c r="CP1680" s="48"/>
      <c r="CQ1680" s="48"/>
      <c r="CR1680" s="48"/>
      <c r="CS1680" s="48"/>
      <c r="CT1680" s="48"/>
      <c r="CU1680" s="48"/>
      <c r="CV1680" s="48"/>
      <c r="CW1680" s="48"/>
      <c r="CX1680" s="48"/>
      <c r="CY1680" s="48"/>
      <c r="CZ1680" s="48"/>
      <c r="DA1680" s="48"/>
      <c r="DB1680" s="48"/>
      <c r="DC1680" s="48"/>
      <c r="DD1680" s="48"/>
      <c r="DE1680" s="48"/>
      <c r="DF1680" s="48"/>
      <c r="DG1680" s="48"/>
      <c r="DH1680" s="48"/>
      <c r="DI1680" s="48"/>
      <c r="DJ1680" s="48"/>
      <c r="DK1680" s="48"/>
      <c r="DL1680" s="48"/>
      <c r="DM1680" s="48"/>
      <c r="DN1680" s="48"/>
      <c r="DO1680" s="48"/>
      <c r="DP1680" s="48"/>
      <c r="DQ1680" s="48"/>
      <c r="DR1680" s="48"/>
      <c r="DS1680" s="48"/>
      <c r="DT1680" s="48"/>
      <c r="DU1680" s="48"/>
      <c r="DV1680" s="48"/>
      <c r="DW1680" s="48"/>
      <c r="DX1680" s="48"/>
      <c r="DY1680" s="48"/>
      <c r="DZ1680" s="48"/>
      <c r="EA1680" s="48"/>
      <c r="EB1680" s="48"/>
      <c r="EC1680" s="48"/>
      <c r="ED1680" s="48"/>
      <c r="EE1680" s="48"/>
      <c r="EF1680" s="48"/>
      <c r="EG1680" s="48"/>
      <c r="EH1680" s="48"/>
      <c r="EI1680" s="48"/>
      <c r="EJ1680" s="48"/>
      <c r="EK1680" s="48"/>
      <c r="EL1680" s="48"/>
      <c r="ET1680" s="33" t="s">
        <v>2255</v>
      </c>
      <c r="EU1680" s="33" t="s">
        <v>2253</v>
      </c>
    </row>
    <row r="1681" spans="1:151" ht="12" hidden="1" customHeight="1">
      <c r="A1681" s="48"/>
      <c r="B1681" s="60"/>
      <c r="C1681" s="48"/>
      <c r="D1681" s="60"/>
      <c r="E1681" s="60"/>
      <c r="F1681" s="60"/>
      <c r="G1681" s="60"/>
      <c r="H1681" s="60"/>
      <c r="I1681" s="60"/>
      <c r="J1681" s="60"/>
      <c r="K1681" s="60"/>
      <c r="L1681" s="60"/>
      <c r="M1681" s="48"/>
      <c r="N1681" s="48"/>
      <c r="O1681" s="48"/>
      <c r="P1681" s="48"/>
      <c r="Q1681" s="48"/>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158"/>
      <c r="BJ1681" s="158"/>
      <c r="BK1681" s="48"/>
      <c r="BL1681" s="307"/>
      <c r="BM1681" s="48"/>
      <c r="BN1681" s="48"/>
      <c r="BO1681" s="48"/>
      <c r="BP1681" s="48"/>
      <c r="BQ1681" s="48"/>
      <c r="BR1681" s="48"/>
      <c r="BS1681" s="48"/>
      <c r="BT1681" s="48"/>
      <c r="BU1681" s="48"/>
      <c r="BV1681" s="48"/>
      <c r="BW1681" s="48"/>
      <c r="BX1681" s="48"/>
      <c r="BY1681" s="48"/>
      <c r="BZ1681" s="328"/>
      <c r="CA1681" s="48"/>
      <c r="CB1681" s="48"/>
      <c r="CC1681" s="48"/>
      <c r="CD1681" s="48"/>
      <c r="CE1681" s="48"/>
      <c r="CF1681" s="48"/>
      <c r="CG1681" s="48"/>
      <c r="CH1681" s="48"/>
      <c r="CI1681" s="48"/>
      <c r="CJ1681" s="48"/>
      <c r="CK1681" s="48"/>
      <c r="CL1681" s="48"/>
      <c r="CM1681" s="48"/>
      <c r="CN1681" s="48"/>
      <c r="CO1681" s="48"/>
      <c r="CP1681" s="48"/>
      <c r="CQ1681" s="48"/>
      <c r="CR1681" s="48"/>
      <c r="CS1681" s="48"/>
      <c r="CT1681" s="48"/>
      <c r="CU1681" s="48"/>
      <c r="CV1681" s="48"/>
      <c r="CW1681" s="48"/>
      <c r="CX1681" s="48"/>
      <c r="CY1681" s="48"/>
      <c r="CZ1681" s="48"/>
      <c r="DA1681" s="48"/>
      <c r="DB1681" s="48"/>
      <c r="DC1681" s="48"/>
      <c r="DD1681" s="48"/>
      <c r="DE1681" s="48"/>
      <c r="DF1681" s="48"/>
      <c r="DG1681" s="48"/>
      <c r="DH1681" s="48"/>
      <c r="DI1681" s="48"/>
      <c r="DJ1681" s="48"/>
      <c r="DK1681" s="48"/>
      <c r="DL1681" s="48"/>
      <c r="DM1681" s="48"/>
      <c r="DN1681" s="48"/>
      <c r="DO1681" s="48"/>
      <c r="DP1681" s="48"/>
      <c r="DQ1681" s="48"/>
      <c r="DR1681" s="48"/>
      <c r="DS1681" s="48"/>
      <c r="DT1681" s="48"/>
      <c r="DU1681" s="48"/>
      <c r="DV1681" s="48"/>
      <c r="DW1681" s="48"/>
      <c r="DX1681" s="48"/>
      <c r="DY1681" s="48"/>
      <c r="DZ1681" s="48"/>
      <c r="EA1681" s="48"/>
      <c r="EB1681" s="48"/>
      <c r="EC1681" s="48"/>
      <c r="ED1681" s="48"/>
      <c r="EE1681" s="48"/>
      <c r="EF1681" s="48"/>
      <c r="EG1681" s="48"/>
      <c r="EH1681" s="48"/>
      <c r="EI1681" s="48"/>
      <c r="EJ1681" s="48"/>
      <c r="EK1681" s="48"/>
      <c r="EL1681" s="48"/>
      <c r="ET1681" s="33" t="s">
        <v>2256</v>
      </c>
      <c r="EU1681" s="33" t="s">
        <v>2254</v>
      </c>
    </row>
    <row r="1682" spans="1:151" ht="12" hidden="1" customHeight="1">
      <c r="A1682" s="48"/>
      <c r="B1682" s="60"/>
      <c r="C1682" s="48"/>
      <c r="D1682" s="60"/>
      <c r="E1682" s="60"/>
      <c r="F1682" s="60"/>
      <c r="G1682" s="60"/>
      <c r="H1682" s="60"/>
      <c r="I1682" s="60"/>
      <c r="J1682" s="60"/>
      <c r="K1682" s="60"/>
      <c r="L1682" s="60"/>
      <c r="M1682" s="48"/>
      <c r="N1682" s="48"/>
      <c r="O1682" s="48"/>
      <c r="P1682" s="48"/>
      <c r="Q1682" s="48"/>
      <c r="R1682" s="48"/>
      <c r="S1682" s="48"/>
      <c r="T1682" s="48"/>
      <c r="U1682" s="48"/>
      <c r="V1682" s="48"/>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158"/>
      <c r="BJ1682" s="158"/>
      <c r="BK1682" s="48"/>
      <c r="BL1682" s="307"/>
      <c r="BM1682" s="48"/>
      <c r="BN1682" s="48"/>
      <c r="BO1682" s="48"/>
      <c r="BP1682" s="48"/>
      <c r="BQ1682" s="48"/>
      <c r="BR1682" s="48"/>
      <c r="BS1682" s="48"/>
      <c r="BT1682" s="48"/>
      <c r="BU1682" s="48"/>
      <c r="BV1682" s="48"/>
      <c r="BW1682" s="48"/>
      <c r="BX1682" s="48"/>
      <c r="BY1682" s="48"/>
      <c r="BZ1682" s="328"/>
      <c r="CA1682" s="48"/>
      <c r="CB1682" s="48"/>
      <c r="CC1682" s="48"/>
      <c r="CD1682" s="48"/>
      <c r="CE1682" s="48"/>
      <c r="CF1682" s="48"/>
      <c r="CG1682" s="48"/>
      <c r="CH1682" s="48"/>
      <c r="CI1682" s="48"/>
      <c r="CJ1682" s="48"/>
      <c r="CK1682" s="48"/>
      <c r="CL1682" s="48"/>
      <c r="CM1682" s="48"/>
      <c r="CN1682" s="48"/>
      <c r="CO1682" s="48"/>
      <c r="CP1682" s="48"/>
      <c r="CQ1682" s="48"/>
      <c r="CR1682" s="48"/>
      <c r="CS1682" s="48"/>
      <c r="CT1682" s="48"/>
      <c r="CU1682" s="48"/>
      <c r="CV1682" s="48"/>
      <c r="CW1682" s="48"/>
      <c r="CX1682" s="48"/>
      <c r="CY1682" s="48"/>
      <c r="CZ1682" s="48"/>
      <c r="DA1682" s="48"/>
      <c r="DB1682" s="48"/>
      <c r="DC1682" s="48"/>
      <c r="DD1682" s="48"/>
      <c r="DE1682" s="48"/>
      <c r="DF1682" s="48"/>
      <c r="DG1682" s="48"/>
      <c r="DH1682" s="48"/>
      <c r="DI1682" s="48"/>
      <c r="DJ1682" s="48"/>
      <c r="DK1682" s="48"/>
      <c r="DL1682" s="48"/>
      <c r="DM1682" s="48"/>
      <c r="DN1682" s="48"/>
      <c r="DO1682" s="48"/>
      <c r="DP1682" s="48"/>
      <c r="DQ1682" s="48"/>
      <c r="DR1682" s="48"/>
      <c r="DS1682" s="48"/>
      <c r="DT1682" s="48"/>
      <c r="DU1682" s="48"/>
      <c r="DV1682" s="48"/>
      <c r="DW1682" s="48"/>
      <c r="DX1682" s="48"/>
      <c r="DY1682" s="48"/>
      <c r="DZ1682" s="48"/>
      <c r="EA1682" s="48"/>
      <c r="EB1682" s="48"/>
      <c r="EC1682" s="48"/>
      <c r="ED1682" s="48"/>
      <c r="EE1682" s="48"/>
      <c r="EF1682" s="48"/>
      <c r="EG1682" s="48"/>
      <c r="EH1682" s="48"/>
      <c r="EI1682" s="48"/>
      <c r="EJ1682" s="48"/>
      <c r="EK1682" s="48"/>
      <c r="EL1682" s="48"/>
      <c r="ET1682" s="33" t="s">
        <v>2257</v>
      </c>
      <c r="EU1682" s="33" t="s">
        <v>2255</v>
      </c>
    </row>
    <row r="1683" spans="1:151" ht="12" hidden="1" customHeight="1">
      <c r="A1683" s="48"/>
      <c r="B1683" s="60"/>
      <c r="C1683" s="48"/>
      <c r="D1683" s="60"/>
      <c r="E1683" s="60"/>
      <c r="F1683" s="60"/>
      <c r="G1683" s="60"/>
      <c r="H1683" s="60"/>
      <c r="I1683" s="60"/>
      <c r="J1683" s="60"/>
      <c r="K1683" s="60"/>
      <c r="L1683" s="60"/>
      <c r="M1683" s="48"/>
      <c r="N1683" s="48"/>
      <c r="O1683" s="48"/>
      <c r="P1683" s="48"/>
      <c r="Q1683" s="48"/>
      <c r="R1683" s="48"/>
      <c r="S1683" s="48"/>
      <c r="T1683" s="48"/>
      <c r="U1683" s="48"/>
      <c r="V1683" s="48"/>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158"/>
      <c r="BJ1683" s="158"/>
      <c r="BK1683" s="48"/>
      <c r="BL1683" s="307"/>
      <c r="BM1683" s="48"/>
      <c r="BN1683" s="48"/>
      <c r="BO1683" s="48"/>
      <c r="BP1683" s="48"/>
      <c r="BQ1683" s="48"/>
      <c r="BR1683" s="48"/>
      <c r="BS1683" s="48"/>
      <c r="BT1683" s="48"/>
      <c r="BU1683" s="48"/>
      <c r="BV1683" s="48"/>
      <c r="BW1683" s="48"/>
      <c r="BX1683" s="48"/>
      <c r="BY1683" s="48"/>
      <c r="BZ1683" s="328"/>
      <c r="CA1683" s="48"/>
      <c r="CB1683" s="48"/>
      <c r="CC1683" s="48"/>
      <c r="CD1683" s="48"/>
      <c r="CE1683" s="48"/>
      <c r="CF1683" s="48"/>
      <c r="CG1683" s="48"/>
      <c r="CH1683" s="48"/>
      <c r="CI1683" s="48"/>
      <c r="CJ1683" s="48"/>
      <c r="CK1683" s="48"/>
      <c r="CL1683" s="48"/>
      <c r="CM1683" s="48"/>
      <c r="CN1683" s="48"/>
      <c r="CO1683" s="48"/>
      <c r="CP1683" s="48"/>
      <c r="CQ1683" s="48"/>
      <c r="CR1683" s="48"/>
      <c r="CS1683" s="48"/>
      <c r="CT1683" s="48"/>
      <c r="CU1683" s="48"/>
      <c r="CV1683" s="48"/>
      <c r="CW1683" s="48"/>
      <c r="CX1683" s="48"/>
      <c r="CY1683" s="48"/>
      <c r="CZ1683" s="48"/>
      <c r="DA1683" s="48"/>
      <c r="DB1683" s="48"/>
      <c r="DC1683" s="48"/>
      <c r="DD1683" s="48"/>
      <c r="DE1683" s="48"/>
      <c r="DF1683" s="48"/>
      <c r="DG1683" s="48"/>
      <c r="DH1683" s="48"/>
      <c r="DI1683" s="48"/>
      <c r="DJ1683" s="48"/>
      <c r="DK1683" s="48"/>
      <c r="DL1683" s="48"/>
      <c r="DM1683" s="48"/>
      <c r="DN1683" s="48"/>
      <c r="DO1683" s="48"/>
      <c r="DP1683" s="48"/>
      <c r="DQ1683" s="48"/>
      <c r="DR1683" s="48"/>
      <c r="DS1683" s="48"/>
      <c r="DT1683" s="48"/>
      <c r="DU1683" s="48"/>
      <c r="DV1683" s="48"/>
      <c r="DW1683" s="48"/>
      <c r="DX1683" s="48"/>
      <c r="DY1683" s="48"/>
      <c r="DZ1683" s="48"/>
      <c r="EA1683" s="48"/>
      <c r="EB1683" s="48"/>
      <c r="EC1683" s="48"/>
      <c r="ED1683" s="48"/>
      <c r="EE1683" s="48"/>
      <c r="EF1683" s="48"/>
      <c r="EG1683" s="48"/>
      <c r="EH1683" s="48"/>
      <c r="EI1683" s="48"/>
      <c r="EJ1683" s="48"/>
      <c r="EK1683" s="48"/>
      <c r="EL1683" s="48"/>
      <c r="ET1683" s="33" t="s">
        <v>2258</v>
      </c>
      <c r="EU1683" s="33" t="s">
        <v>2256</v>
      </c>
    </row>
    <row r="1684" spans="1:151" ht="12" hidden="1" customHeight="1">
      <c r="A1684" s="48"/>
      <c r="B1684" s="60"/>
      <c r="C1684" s="48"/>
      <c r="D1684" s="60"/>
      <c r="E1684" s="60"/>
      <c r="F1684" s="60"/>
      <c r="G1684" s="60"/>
      <c r="H1684" s="60"/>
      <c r="I1684" s="60"/>
      <c r="J1684" s="60"/>
      <c r="K1684" s="60"/>
      <c r="L1684" s="60"/>
      <c r="M1684" s="48"/>
      <c r="N1684" s="48"/>
      <c r="O1684" s="48"/>
      <c r="P1684" s="48"/>
      <c r="Q1684" s="48"/>
      <c r="R1684" s="48"/>
      <c r="S1684" s="48"/>
      <c r="T1684" s="48"/>
      <c r="U1684" s="48"/>
      <c r="V1684" s="48"/>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158"/>
      <c r="BJ1684" s="158"/>
      <c r="BK1684" s="48"/>
      <c r="BL1684" s="307"/>
      <c r="BM1684" s="48"/>
      <c r="BN1684" s="48"/>
      <c r="BO1684" s="48"/>
      <c r="BP1684" s="48"/>
      <c r="BQ1684" s="48"/>
      <c r="BR1684" s="48"/>
      <c r="BS1684" s="48"/>
      <c r="BT1684" s="48"/>
      <c r="BU1684" s="48"/>
      <c r="BV1684" s="48"/>
      <c r="BW1684" s="48"/>
      <c r="BX1684" s="48"/>
      <c r="BY1684" s="48"/>
      <c r="BZ1684" s="328"/>
      <c r="CA1684" s="48"/>
      <c r="CB1684" s="48"/>
      <c r="CC1684" s="48"/>
      <c r="CD1684" s="48"/>
      <c r="CE1684" s="48"/>
      <c r="CF1684" s="48"/>
      <c r="CG1684" s="48"/>
      <c r="CH1684" s="48"/>
      <c r="CI1684" s="48"/>
      <c r="CJ1684" s="48"/>
      <c r="CK1684" s="48"/>
      <c r="CL1684" s="48"/>
      <c r="CM1684" s="48"/>
      <c r="CN1684" s="48"/>
      <c r="CO1684" s="48"/>
      <c r="CP1684" s="48"/>
      <c r="CQ1684" s="48"/>
      <c r="CR1684" s="48"/>
      <c r="CS1684" s="48"/>
      <c r="CT1684" s="48"/>
      <c r="CU1684" s="48"/>
      <c r="CV1684" s="48"/>
      <c r="CW1684" s="48"/>
      <c r="CX1684" s="48"/>
      <c r="CY1684" s="48"/>
      <c r="CZ1684" s="48"/>
      <c r="DA1684" s="48"/>
      <c r="DB1684" s="48"/>
      <c r="DC1684" s="48"/>
      <c r="DD1684" s="48"/>
      <c r="DE1684" s="48"/>
      <c r="DF1684" s="48"/>
      <c r="DG1684" s="48"/>
      <c r="DH1684" s="48"/>
      <c r="DI1684" s="48"/>
      <c r="DJ1684" s="48"/>
      <c r="DK1684" s="48"/>
      <c r="DL1684" s="48"/>
      <c r="DM1684" s="48"/>
      <c r="DN1684" s="48"/>
      <c r="DO1684" s="48"/>
      <c r="DP1684" s="48"/>
      <c r="DQ1684" s="48"/>
      <c r="DR1684" s="48"/>
      <c r="DS1684" s="48"/>
      <c r="DT1684" s="48"/>
      <c r="DU1684" s="48"/>
      <c r="DV1684" s="48"/>
      <c r="DW1684" s="48"/>
      <c r="DX1684" s="48"/>
      <c r="DY1684" s="48"/>
      <c r="DZ1684" s="48"/>
      <c r="EA1684" s="48"/>
      <c r="EB1684" s="48"/>
      <c r="EC1684" s="48"/>
      <c r="ED1684" s="48"/>
      <c r="EE1684" s="48"/>
      <c r="EF1684" s="48"/>
      <c r="EG1684" s="48"/>
      <c r="EH1684" s="48"/>
      <c r="EI1684" s="48"/>
      <c r="EJ1684" s="48"/>
      <c r="EK1684" s="48"/>
      <c r="EL1684" s="48"/>
      <c r="ET1684" s="33" t="s">
        <v>2259</v>
      </c>
      <c r="EU1684" s="33" t="s">
        <v>2257</v>
      </c>
    </row>
    <row r="1685" spans="1:151" ht="12" hidden="1" customHeight="1">
      <c r="A1685" s="48"/>
      <c r="B1685" s="60"/>
      <c r="C1685" s="48"/>
      <c r="D1685" s="60"/>
      <c r="E1685" s="60"/>
      <c r="F1685" s="60"/>
      <c r="G1685" s="60"/>
      <c r="H1685" s="60"/>
      <c r="I1685" s="60"/>
      <c r="J1685" s="60"/>
      <c r="K1685" s="60"/>
      <c r="L1685" s="60"/>
      <c r="M1685" s="48"/>
      <c r="N1685" s="48"/>
      <c r="O1685" s="48"/>
      <c r="P1685" s="48"/>
      <c r="Q1685" s="48"/>
      <c r="R1685" s="48"/>
      <c r="S1685" s="48"/>
      <c r="T1685" s="48"/>
      <c r="U1685" s="48"/>
      <c r="V1685" s="48"/>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158"/>
      <c r="BJ1685" s="158"/>
      <c r="BK1685" s="48"/>
      <c r="BL1685" s="307"/>
      <c r="BM1685" s="48"/>
      <c r="BN1685" s="48"/>
      <c r="BO1685" s="48"/>
      <c r="BP1685" s="48"/>
      <c r="BQ1685" s="48"/>
      <c r="BR1685" s="48"/>
      <c r="BS1685" s="48"/>
      <c r="BT1685" s="48"/>
      <c r="BU1685" s="48"/>
      <c r="BV1685" s="48"/>
      <c r="BW1685" s="48"/>
      <c r="BX1685" s="48"/>
      <c r="BY1685" s="48"/>
      <c r="BZ1685" s="328"/>
      <c r="CA1685" s="48"/>
      <c r="CB1685" s="48"/>
      <c r="CC1685" s="48"/>
      <c r="CD1685" s="48"/>
      <c r="CE1685" s="48"/>
      <c r="CF1685" s="48"/>
      <c r="CG1685" s="48"/>
      <c r="CH1685" s="48"/>
      <c r="CI1685" s="48"/>
      <c r="CJ1685" s="48"/>
      <c r="CK1685" s="48"/>
      <c r="CL1685" s="48"/>
      <c r="CM1685" s="48"/>
      <c r="CN1685" s="48"/>
      <c r="CO1685" s="48"/>
      <c r="CP1685" s="48"/>
      <c r="CQ1685" s="48"/>
      <c r="CR1685" s="48"/>
      <c r="CS1685" s="48"/>
      <c r="CT1685" s="48"/>
      <c r="CU1685" s="48"/>
      <c r="CV1685" s="48"/>
      <c r="CW1685" s="48"/>
      <c r="CX1685" s="48"/>
      <c r="CY1685" s="48"/>
      <c r="CZ1685" s="48"/>
      <c r="DA1685" s="48"/>
      <c r="DB1685" s="48"/>
      <c r="DC1685" s="48"/>
      <c r="DD1685" s="48"/>
      <c r="DE1685" s="48"/>
      <c r="DF1685" s="48"/>
      <c r="DG1685" s="48"/>
      <c r="DH1685" s="48"/>
      <c r="DI1685" s="48"/>
      <c r="DJ1685" s="48"/>
      <c r="DK1685" s="48"/>
      <c r="DL1685" s="48"/>
      <c r="DM1685" s="48"/>
      <c r="DN1685" s="48"/>
      <c r="DO1685" s="48"/>
      <c r="DP1685" s="48"/>
      <c r="DQ1685" s="48"/>
      <c r="DR1685" s="48"/>
      <c r="DS1685" s="48"/>
      <c r="DT1685" s="48"/>
      <c r="DU1685" s="48"/>
      <c r="DV1685" s="48"/>
      <c r="DW1685" s="48"/>
      <c r="DX1685" s="48"/>
      <c r="DY1685" s="48"/>
      <c r="DZ1685" s="48"/>
      <c r="EA1685" s="48"/>
      <c r="EB1685" s="48"/>
      <c r="EC1685" s="48"/>
      <c r="ED1685" s="48"/>
      <c r="EE1685" s="48"/>
      <c r="EF1685" s="48"/>
      <c r="EG1685" s="48"/>
      <c r="EH1685" s="48"/>
      <c r="EI1685" s="48"/>
      <c r="EJ1685" s="48"/>
      <c r="EK1685" s="48"/>
      <c r="EL1685" s="48"/>
      <c r="ET1685" s="33" t="s">
        <v>2260</v>
      </c>
      <c r="EU1685" s="33" t="s">
        <v>2258</v>
      </c>
    </row>
    <row r="1686" spans="1:151" ht="12" hidden="1" customHeight="1">
      <c r="A1686" s="48"/>
      <c r="B1686" s="60"/>
      <c r="C1686" s="48"/>
      <c r="D1686" s="60"/>
      <c r="E1686" s="60"/>
      <c r="F1686" s="60"/>
      <c r="G1686" s="60"/>
      <c r="H1686" s="60"/>
      <c r="I1686" s="60"/>
      <c r="J1686" s="60"/>
      <c r="K1686" s="60"/>
      <c r="L1686" s="60"/>
      <c r="M1686" s="48"/>
      <c r="N1686" s="48"/>
      <c r="O1686" s="48"/>
      <c r="P1686" s="48"/>
      <c r="Q1686" s="48"/>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158"/>
      <c r="BJ1686" s="158"/>
      <c r="BK1686" s="48"/>
      <c r="BL1686" s="307"/>
      <c r="BM1686" s="48"/>
      <c r="BN1686" s="48"/>
      <c r="BO1686" s="48"/>
      <c r="BP1686" s="48"/>
      <c r="BQ1686" s="48"/>
      <c r="BR1686" s="48"/>
      <c r="BS1686" s="48"/>
      <c r="BT1686" s="48"/>
      <c r="BU1686" s="48"/>
      <c r="BV1686" s="48"/>
      <c r="BW1686" s="48"/>
      <c r="BX1686" s="48"/>
      <c r="BY1686" s="48"/>
      <c r="BZ1686" s="328"/>
      <c r="CA1686" s="48"/>
      <c r="CB1686" s="48"/>
      <c r="CC1686" s="48"/>
      <c r="CD1686" s="48"/>
      <c r="CE1686" s="48"/>
      <c r="CF1686" s="48"/>
      <c r="CG1686" s="48"/>
      <c r="CH1686" s="48"/>
      <c r="CI1686" s="48"/>
      <c r="CJ1686" s="48"/>
      <c r="CK1686" s="48"/>
      <c r="CL1686" s="48"/>
      <c r="CM1686" s="48"/>
      <c r="CN1686" s="48"/>
      <c r="CO1686" s="48"/>
      <c r="CP1686" s="48"/>
      <c r="CQ1686" s="48"/>
      <c r="CR1686" s="48"/>
      <c r="CS1686" s="48"/>
      <c r="CT1686" s="48"/>
      <c r="CU1686" s="48"/>
      <c r="CV1686" s="48"/>
      <c r="CW1686" s="48"/>
      <c r="CX1686" s="48"/>
      <c r="CY1686" s="48"/>
      <c r="CZ1686" s="48"/>
      <c r="DA1686" s="48"/>
      <c r="DB1686" s="48"/>
      <c r="DC1686" s="48"/>
      <c r="DD1686" s="48"/>
      <c r="DE1686" s="48"/>
      <c r="DF1686" s="48"/>
      <c r="DG1686" s="48"/>
      <c r="DH1686" s="48"/>
      <c r="DI1686" s="48"/>
      <c r="DJ1686" s="48"/>
      <c r="DK1686" s="48"/>
      <c r="DL1686" s="48"/>
      <c r="DM1686" s="48"/>
      <c r="DN1686" s="48"/>
      <c r="DO1686" s="48"/>
      <c r="DP1686" s="48"/>
      <c r="DQ1686" s="48"/>
      <c r="DR1686" s="48"/>
      <c r="DS1686" s="48"/>
      <c r="DT1686" s="48"/>
      <c r="DU1686" s="48"/>
      <c r="DV1686" s="48"/>
      <c r="DW1686" s="48"/>
      <c r="DX1686" s="48"/>
      <c r="DY1686" s="48"/>
      <c r="DZ1686" s="48"/>
      <c r="EA1686" s="48"/>
      <c r="EB1686" s="48"/>
      <c r="EC1686" s="48"/>
      <c r="ED1686" s="48"/>
      <c r="EE1686" s="48"/>
      <c r="EF1686" s="48"/>
      <c r="EG1686" s="48"/>
      <c r="EH1686" s="48"/>
      <c r="EI1686" s="48"/>
      <c r="EJ1686" s="48"/>
      <c r="EK1686" s="48"/>
      <c r="EL1686" s="48"/>
      <c r="ET1686" s="33" t="s">
        <v>2261</v>
      </c>
      <c r="EU1686" s="33" t="s">
        <v>2259</v>
      </c>
    </row>
    <row r="1687" spans="1:151" ht="12" hidden="1" customHeight="1">
      <c r="A1687" s="48"/>
      <c r="B1687" s="60"/>
      <c r="C1687" s="48"/>
      <c r="D1687" s="60"/>
      <c r="E1687" s="60"/>
      <c r="F1687" s="60"/>
      <c r="G1687" s="60"/>
      <c r="H1687" s="60"/>
      <c r="I1687" s="60"/>
      <c r="J1687" s="60"/>
      <c r="K1687" s="60"/>
      <c r="L1687" s="60"/>
      <c r="M1687" s="48"/>
      <c r="N1687" s="48"/>
      <c r="O1687" s="48"/>
      <c r="P1687" s="48"/>
      <c r="Q1687" s="48"/>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158"/>
      <c r="BJ1687" s="158"/>
      <c r="BK1687" s="48"/>
      <c r="BL1687" s="307"/>
      <c r="BM1687" s="48"/>
      <c r="BN1687" s="48"/>
      <c r="BO1687" s="48"/>
      <c r="BP1687" s="48"/>
      <c r="BQ1687" s="48"/>
      <c r="BR1687" s="48"/>
      <c r="BS1687" s="48"/>
      <c r="BT1687" s="48"/>
      <c r="BU1687" s="48"/>
      <c r="BV1687" s="48"/>
      <c r="BW1687" s="48"/>
      <c r="BX1687" s="48"/>
      <c r="BY1687" s="48"/>
      <c r="BZ1687" s="328"/>
      <c r="CA1687" s="48"/>
      <c r="CB1687" s="48"/>
      <c r="CC1687" s="48"/>
      <c r="CD1687" s="48"/>
      <c r="CE1687" s="48"/>
      <c r="CF1687" s="48"/>
      <c r="CG1687" s="48"/>
      <c r="CH1687" s="48"/>
      <c r="CI1687" s="48"/>
      <c r="CJ1687" s="48"/>
      <c r="CK1687" s="48"/>
      <c r="CL1687" s="48"/>
      <c r="CM1687" s="48"/>
      <c r="CN1687" s="48"/>
      <c r="CO1687" s="48"/>
      <c r="CP1687" s="48"/>
      <c r="CQ1687" s="48"/>
      <c r="CR1687" s="48"/>
      <c r="CS1687" s="48"/>
      <c r="CT1687" s="48"/>
      <c r="CU1687" s="48"/>
      <c r="CV1687" s="48"/>
      <c r="CW1687" s="48"/>
      <c r="CX1687" s="48"/>
      <c r="CY1687" s="48"/>
      <c r="CZ1687" s="48"/>
      <c r="DA1687" s="48"/>
      <c r="DB1687" s="48"/>
      <c r="DC1687" s="48"/>
      <c r="DD1687" s="48"/>
      <c r="DE1687" s="48"/>
      <c r="DF1687" s="48"/>
      <c r="DG1687" s="48"/>
      <c r="DH1687" s="48"/>
      <c r="DI1687" s="48"/>
      <c r="DJ1687" s="48"/>
      <c r="DK1687" s="48"/>
      <c r="DL1687" s="48"/>
      <c r="DM1687" s="48"/>
      <c r="DN1687" s="48"/>
      <c r="DO1687" s="48"/>
      <c r="DP1687" s="48"/>
      <c r="DQ1687" s="48"/>
      <c r="DR1687" s="48"/>
      <c r="DS1687" s="48"/>
      <c r="DT1687" s="48"/>
      <c r="DU1687" s="48"/>
      <c r="DV1687" s="48"/>
      <c r="DW1687" s="48"/>
      <c r="DX1687" s="48"/>
      <c r="DY1687" s="48"/>
      <c r="DZ1687" s="48"/>
      <c r="EA1687" s="48"/>
      <c r="EB1687" s="48"/>
      <c r="EC1687" s="48"/>
      <c r="ED1687" s="48"/>
      <c r="EE1687" s="48"/>
      <c r="EF1687" s="48"/>
      <c r="EG1687" s="48"/>
      <c r="EH1687" s="48"/>
      <c r="EI1687" s="48"/>
      <c r="EJ1687" s="48"/>
      <c r="EK1687" s="48"/>
      <c r="EL1687" s="48"/>
      <c r="ET1687" s="33" t="s">
        <v>2262</v>
      </c>
      <c r="EU1687" s="33" t="s">
        <v>2260</v>
      </c>
    </row>
    <row r="1688" spans="1:151" ht="12" hidden="1" customHeight="1">
      <c r="A1688" s="48"/>
      <c r="B1688" s="60"/>
      <c r="C1688" s="48"/>
      <c r="D1688" s="60"/>
      <c r="E1688" s="60"/>
      <c r="F1688" s="60"/>
      <c r="G1688" s="60"/>
      <c r="H1688" s="60"/>
      <c r="I1688" s="60"/>
      <c r="J1688" s="60"/>
      <c r="K1688" s="60"/>
      <c r="L1688" s="60"/>
      <c r="M1688" s="48"/>
      <c r="N1688" s="48"/>
      <c r="O1688" s="48"/>
      <c r="P1688" s="48"/>
      <c r="Q1688" s="48"/>
      <c r="R1688" s="48"/>
      <c r="S1688" s="48"/>
      <c r="T1688" s="48"/>
      <c r="U1688" s="48"/>
      <c r="V1688" s="48"/>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158"/>
      <c r="BJ1688" s="158"/>
      <c r="BK1688" s="48"/>
      <c r="BL1688" s="307"/>
      <c r="BM1688" s="48"/>
      <c r="BN1688" s="48"/>
      <c r="BO1688" s="48"/>
      <c r="BP1688" s="48"/>
      <c r="BQ1688" s="48"/>
      <c r="BR1688" s="48"/>
      <c r="BS1688" s="48"/>
      <c r="BT1688" s="48"/>
      <c r="BU1688" s="48"/>
      <c r="BV1688" s="48"/>
      <c r="BW1688" s="48"/>
      <c r="BX1688" s="48"/>
      <c r="BY1688" s="48"/>
      <c r="BZ1688" s="328"/>
      <c r="CA1688" s="48"/>
      <c r="CB1688" s="48"/>
      <c r="CC1688" s="48"/>
      <c r="CD1688" s="48"/>
      <c r="CE1688" s="48"/>
      <c r="CF1688" s="48"/>
      <c r="CG1688" s="48"/>
      <c r="CH1688" s="48"/>
      <c r="CI1688" s="48"/>
      <c r="CJ1688" s="48"/>
      <c r="CK1688" s="48"/>
      <c r="CL1688" s="48"/>
      <c r="CM1688" s="48"/>
      <c r="CN1688" s="48"/>
      <c r="CO1688" s="48"/>
      <c r="CP1688" s="48"/>
      <c r="CQ1688" s="48"/>
      <c r="CR1688" s="48"/>
      <c r="CS1688" s="48"/>
      <c r="CT1688" s="48"/>
      <c r="CU1688" s="48"/>
      <c r="CV1688" s="48"/>
      <c r="CW1688" s="48"/>
      <c r="CX1688" s="48"/>
      <c r="CY1688" s="48"/>
      <c r="CZ1688" s="48"/>
      <c r="DA1688" s="48"/>
      <c r="DB1688" s="48"/>
      <c r="DC1688" s="48"/>
      <c r="DD1688" s="48"/>
      <c r="DE1688" s="48"/>
      <c r="DF1688" s="48"/>
      <c r="DG1688" s="48"/>
      <c r="DH1688" s="48"/>
      <c r="DI1688" s="48"/>
      <c r="DJ1688" s="48"/>
      <c r="DK1688" s="48"/>
      <c r="DL1688" s="48"/>
      <c r="DM1688" s="48"/>
      <c r="DN1688" s="48"/>
      <c r="DO1688" s="48"/>
      <c r="DP1688" s="48"/>
      <c r="DQ1688" s="48"/>
      <c r="DR1688" s="48"/>
      <c r="DS1688" s="48"/>
      <c r="DT1688" s="48"/>
      <c r="DU1688" s="48"/>
      <c r="DV1688" s="48"/>
      <c r="DW1688" s="48"/>
      <c r="DX1688" s="48"/>
      <c r="DY1688" s="48"/>
      <c r="DZ1688" s="48"/>
      <c r="EA1688" s="48"/>
      <c r="EB1688" s="48"/>
      <c r="EC1688" s="48"/>
      <c r="ED1688" s="48"/>
      <c r="EE1688" s="48"/>
      <c r="EF1688" s="48"/>
      <c r="EG1688" s="48"/>
      <c r="EH1688" s="48"/>
      <c r="EI1688" s="48"/>
      <c r="EJ1688" s="48"/>
      <c r="EK1688" s="48"/>
      <c r="EL1688" s="48"/>
      <c r="ET1688" s="33" t="s">
        <v>2263</v>
      </c>
      <c r="EU1688" s="33" t="s">
        <v>2261</v>
      </c>
    </row>
    <row r="1689" spans="1:151" ht="12" hidden="1" customHeight="1">
      <c r="A1689" s="48"/>
      <c r="B1689" s="60"/>
      <c r="C1689" s="48"/>
      <c r="D1689" s="60"/>
      <c r="E1689" s="60"/>
      <c r="F1689" s="60"/>
      <c r="G1689" s="60"/>
      <c r="H1689" s="60"/>
      <c r="I1689" s="60"/>
      <c r="J1689" s="60"/>
      <c r="K1689" s="60"/>
      <c r="L1689" s="60"/>
      <c r="M1689" s="48"/>
      <c r="N1689" s="48"/>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158"/>
      <c r="BJ1689" s="158"/>
      <c r="BK1689" s="48"/>
      <c r="BL1689" s="307"/>
      <c r="BM1689" s="48"/>
      <c r="BN1689" s="48"/>
      <c r="BO1689" s="48"/>
      <c r="BP1689" s="48"/>
      <c r="BQ1689" s="48"/>
      <c r="BR1689" s="48"/>
      <c r="BS1689" s="48"/>
      <c r="BT1689" s="48"/>
      <c r="BU1689" s="48"/>
      <c r="BV1689" s="48"/>
      <c r="BW1689" s="48"/>
      <c r="BX1689" s="48"/>
      <c r="BY1689" s="48"/>
      <c r="BZ1689" s="328"/>
      <c r="CA1689" s="48"/>
      <c r="CB1689" s="48"/>
      <c r="CC1689" s="48"/>
      <c r="CD1689" s="48"/>
      <c r="CE1689" s="48"/>
      <c r="CF1689" s="48"/>
      <c r="CG1689" s="48"/>
      <c r="CH1689" s="48"/>
      <c r="CI1689" s="48"/>
      <c r="CJ1689" s="48"/>
      <c r="CK1689" s="48"/>
      <c r="CL1689" s="48"/>
      <c r="CM1689" s="48"/>
      <c r="CN1689" s="48"/>
      <c r="CO1689" s="48"/>
      <c r="CP1689" s="48"/>
      <c r="CQ1689" s="48"/>
      <c r="CR1689" s="48"/>
      <c r="CS1689" s="48"/>
      <c r="CT1689" s="48"/>
      <c r="CU1689" s="48"/>
      <c r="CV1689" s="48"/>
      <c r="CW1689" s="48"/>
      <c r="CX1689" s="48"/>
      <c r="CY1689" s="48"/>
      <c r="CZ1689" s="48"/>
      <c r="DA1689" s="48"/>
      <c r="DB1689" s="48"/>
      <c r="DC1689" s="48"/>
      <c r="DD1689" s="48"/>
      <c r="DE1689" s="48"/>
      <c r="DF1689" s="48"/>
      <c r="DG1689" s="48"/>
      <c r="DH1689" s="48"/>
      <c r="DI1689" s="48"/>
      <c r="DJ1689" s="48"/>
      <c r="DK1689" s="48"/>
      <c r="DL1689" s="48"/>
      <c r="DM1689" s="48"/>
      <c r="DN1689" s="48"/>
      <c r="DO1689" s="48"/>
      <c r="DP1689" s="48"/>
      <c r="DQ1689" s="48"/>
      <c r="DR1689" s="48"/>
      <c r="DS1689" s="48"/>
      <c r="DT1689" s="48"/>
      <c r="DU1689" s="48"/>
      <c r="DV1689" s="48"/>
      <c r="DW1689" s="48"/>
      <c r="DX1689" s="48"/>
      <c r="DY1689" s="48"/>
      <c r="DZ1689" s="48"/>
      <c r="EA1689" s="48"/>
      <c r="EB1689" s="48"/>
      <c r="EC1689" s="48"/>
      <c r="ED1689" s="48"/>
      <c r="EE1689" s="48"/>
      <c r="EF1689" s="48"/>
      <c r="EG1689" s="48"/>
      <c r="EH1689" s="48"/>
      <c r="EI1689" s="48"/>
      <c r="EJ1689" s="48"/>
      <c r="EK1689" s="48"/>
      <c r="EL1689" s="48"/>
      <c r="ET1689" s="33" t="s">
        <v>2264</v>
      </c>
      <c r="EU1689" s="33" t="s">
        <v>2262</v>
      </c>
    </row>
    <row r="1690" spans="1:151" ht="12" hidden="1" customHeight="1">
      <c r="A1690" s="48"/>
      <c r="B1690" s="60"/>
      <c r="C1690" s="48"/>
      <c r="D1690" s="60"/>
      <c r="E1690" s="60"/>
      <c r="F1690" s="60"/>
      <c r="G1690" s="60"/>
      <c r="H1690" s="60"/>
      <c r="I1690" s="60"/>
      <c r="J1690" s="60"/>
      <c r="K1690" s="60"/>
      <c r="L1690" s="60"/>
      <c r="M1690" s="48"/>
      <c r="N1690" s="48"/>
      <c r="O1690" s="48"/>
      <c r="P1690" s="48"/>
      <c r="Q1690" s="48"/>
      <c r="R1690" s="48"/>
      <c r="S1690" s="48"/>
      <c r="T1690" s="48"/>
      <c r="U1690" s="48"/>
      <c r="V1690" s="48"/>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158"/>
      <c r="BJ1690" s="158"/>
      <c r="BK1690" s="48"/>
      <c r="BL1690" s="307"/>
      <c r="BM1690" s="48"/>
      <c r="BN1690" s="48"/>
      <c r="BO1690" s="48"/>
      <c r="BP1690" s="48"/>
      <c r="BQ1690" s="48"/>
      <c r="BR1690" s="48"/>
      <c r="BS1690" s="48"/>
      <c r="BT1690" s="48"/>
      <c r="BU1690" s="48"/>
      <c r="BV1690" s="48"/>
      <c r="BW1690" s="48"/>
      <c r="BX1690" s="48"/>
      <c r="BY1690" s="48"/>
      <c r="BZ1690" s="328"/>
      <c r="CA1690" s="48"/>
      <c r="CB1690" s="48"/>
      <c r="CC1690" s="48"/>
      <c r="CD1690" s="48"/>
      <c r="CE1690" s="48"/>
      <c r="CF1690" s="48"/>
      <c r="CG1690" s="48"/>
      <c r="CH1690" s="48"/>
      <c r="CI1690" s="48"/>
      <c r="CJ1690" s="48"/>
      <c r="CK1690" s="48"/>
      <c r="CL1690" s="48"/>
      <c r="CM1690" s="48"/>
      <c r="CN1690" s="48"/>
      <c r="CO1690" s="48"/>
      <c r="CP1690" s="48"/>
      <c r="CQ1690" s="48"/>
      <c r="CR1690" s="48"/>
      <c r="CS1690" s="48"/>
      <c r="CT1690" s="48"/>
      <c r="CU1690" s="48"/>
      <c r="CV1690" s="48"/>
      <c r="CW1690" s="48"/>
      <c r="CX1690" s="48"/>
      <c r="CY1690" s="48"/>
      <c r="CZ1690" s="48"/>
      <c r="DA1690" s="48"/>
      <c r="DB1690" s="48"/>
      <c r="DC1690" s="48"/>
      <c r="DD1690" s="48"/>
      <c r="DE1690" s="48"/>
      <c r="DF1690" s="48"/>
      <c r="DG1690" s="48"/>
      <c r="DH1690" s="48"/>
      <c r="DI1690" s="48"/>
      <c r="DJ1690" s="48"/>
      <c r="DK1690" s="48"/>
      <c r="DL1690" s="48"/>
      <c r="DM1690" s="48"/>
      <c r="DN1690" s="48"/>
      <c r="DO1690" s="48"/>
      <c r="DP1690" s="48"/>
      <c r="DQ1690" s="48"/>
      <c r="DR1690" s="48"/>
      <c r="DS1690" s="48"/>
      <c r="DT1690" s="48"/>
      <c r="DU1690" s="48"/>
      <c r="DV1690" s="48"/>
      <c r="DW1690" s="48"/>
      <c r="DX1690" s="48"/>
      <c r="DY1690" s="48"/>
      <c r="DZ1690" s="48"/>
      <c r="EA1690" s="48"/>
      <c r="EB1690" s="48"/>
      <c r="EC1690" s="48"/>
      <c r="ED1690" s="48"/>
      <c r="EE1690" s="48"/>
      <c r="EF1690" s="48"/>
      <c r="EG1690" s="48"/>
      <c r="EH1690" s="48"/>
      <c r="EI1690" s="48"/>
      <c r="EJ1690" s="48"/>
      <c r="EK1690" s="48"/>
      <c r="EL1690" s="48"/>
      <c r="ET1690" s="33" t="s">
        <v>2265</v>
      </c>
      <c r="EU1690" s="33" t="s">
        <v>2263</v>
      </c>
    </row>
    <row r="1691" spans="1:151" ht="12" hidden="1" customHeight="1">
      <c r="A1691" s="48"/>
      <c r="B1691" s="60"/>
      <c r="C1691" s="48"/>
      <c r="D1691" s="60"/>
      <c r="E1691" s="60"/>
      <c r="F1691" s="60"/>
      <c r="G1691" s="60"/>
      <c r="H1691" s="60"/>
      <c r="I1691" s="60"/>
      <c r="J1691" s="60"/>
      <c r="K1691" s="60"/>
      <c r="L1691" s="60"/>
      <c r="M1691" s="48"/>
      <c r="N1691" s="48"/>
      <c r="O1691" s="48"/>
      <c r="P1691" s="48"/>
      <c r="Q1691" s="48"/>
      <c r="R1691" s="48"/>
      <c r="S1691" s="48"/>
      <c r="T1691" s="48"/>
      <c r="U1691" s="48"/>
      <c r="V1691" s="48"/>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158"/>
      <c r="BJ1691" s="158"/>
      <c r="BK1691" s="48"/>
      <c r="BL1691" s="307"/>
      <c r="BM1691" s="48"/>
      <c r="BN1691" s="48"/>
      <c r="BO1691" s="48"/>
      <c r="BP1691" s="48"/>
      <c r="BQ1691" s="48"/>
      <c r="BR1691" s="48"/>
      <c r="BS1691" s="48"/>
      <c r="BT1691" s="48"/>
      <c r="BU1691" s="48"/>
      <c r="BV1691" s="48"/>
      <c r="BW1691" s="48"/>
      <c r="BX1691" s="48"/>
      <c r="BY1691" s="48"/>
      <c r="BZ1691" s="328"/>
      <c r="CA1691" s="48"/>
      <c r="CB1691" s="48"/>
      <c r="CC1691" s="48"/>
      <c r="CD1691" s="48"/>
      <c r="CE1691" s="48"/>
      <c r="CF1691" s="48"/>
      <c r="CG1691" s="48"/>
      <c r="CH1691" s="48"/>
      <c r="CI1691" s="48"/>
      <c r="CJ1691" s="48"/>
      <c r="CK1691" s="48"/>
      <c r="CL1691" s="48"/>
      <c r="CM1691" s="48"/>
      <c r="CN1691" s="48"/>
      <c r="CO1691" s="48"/>
      <c r="CP1691" s="48"/>
      <c r="CQ1691" s="48"/>
      <c r="CR1691" s="48"/>
      <c r="CS1691" s="48"/>
      <c r="CT1691" s="48"/>
      <c r="CU1691" s="48"/>
      <c r="CV1691" s="48"/>
      <c r="CW1691" s="48"/>
      <c r="CX1691" s="48"/>
      <c r="CY1691" s="48"/>
      <c r="CZ1691" s="48"/>
      <c r="DA1691" s="48"/>
      <c r="DB1691" s="48"/>
      <c r="DC1691" s="48"/>
      <c r="DD1691" s="48"/>
      <c r="DE1691" s="48"/>
      <c r="DF1691" s="48"/>
      <c r="DG1691" s="48"/>
      <c r="DH1691" s="48"/>
      <c r="DI1691" s="48"/>
      <c r="DJ1691" s="48"/>
      <c r="DK1691" s="48"/>
      <c r="DL1691" s="48"/>
      <c r="DM1691" s="48"/>
      <c r="DN1691" s="48"/>
      <c r="DO1691" s="48"/>
      <c r="DP1691" s="48"/>
      <c r="DQ1691" s="48"/>
      <c r="DR1691" s="48"/>
      <c r="DS1691" s="48"/>
      <c r="DT1691" s="48"/>
      <c r="DU1691" s="48"/>
      <c r="DV1691" s="48"/>
      <c r="DW1691" s="48"/>
      <c r="DX1691" s="48"/>
      <c r="DY1691" s="48"/>
      <c r="DZ1691" s="48"/>
      <c r="EA1691" s="48"/>
      <c r="EB1691" s="48"/>
      <c r="EC1691" s="48"/>
      <c r="ED1691" s="48"/>
      <c r="EE1691" s="48"/>
      <c r="EF1691" s="48"/>
      <c r="EG1691" s="48"/>
      <c r="EH1691" s="48"/>
      <c r="EI1691" s="48"/>
      <c r="EJ1691" s="48"/>
      <c r="EK1691" s="48"/>
      <c r="EL1691" s="48"/>
      <c r="ET1691" s="33" t="s">
        <v>2266</v>
      </c>
      <c r="EU1691" s="33" t="s">
        <v>2264</v>
      </c>
    </row>
    <row r="1692" spans="1:151" ht="12" hidden="1" customHeight="1">
      <c r="A1692" s="48"/>
      <c r="B1692" s="60"/>
      <c r="C1692" s="48"/>
      <c r="D1692" s="60"/>
      <c r="E1692" s="60"/>
      <c r="F1692" s="60"/>
      <c r="G1692" s="60"/>
      <c r="H1692" s="60"/>
      <c r="I1692" s="60"/>
      <c r="J1692" s="60"/>
      <c r="K1692" s="60"/>
      <c r="L1692" s="60"/>
      <c r="M1692" s="48"/>
      <c r="N1692" s="48"/>
      <c r="O1692" s="48"/>
      <c r="P1692" s="48"/>
      <c r="Q1692" s="48"/>
      <c r="R1692" s="48"/>
      <c r="S1692" s="48"/>
      <c r="T1692" s="48"/>
      <c r="U1692" s="48"/>
      <c r="V1692" s="48"/>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158"/>
      <c r="BJ1692" s="158"/>
      <c r="BK1692" s="48"/>
      <c r="BL1692" s="307"/>
      <c r="BM1692" s="48"/>
      <c r="BN1692" s="48"/>
      <c r="BO1692" s="48"/>
      <c r="BP1692" s="48"/>
      <c r="BQ1692" s="48"/>
      <c r="BR1692" s="48"/>
      <c r="BS1692" s="48"/>
      <c r="BT1692" s="48"/>
      <c r="BU1692" s="48"/>
      <c r="BV1692" s="48"/>
      <c r="BW1692" s="48"/>
      <c r="BX1692" s="48"/>
      <c r="BY1692" s="48"/>
      <c r="BZ1692" s="328"/>
      <c r="CA1692" s="48"/>
      <c r="CB1692" s="48"/>
      <c r="CC1692" s="48"/>
      <c r="CD1692" s="48"/>
      <c r="CE1692" s="48"/>
      <c r="CF1692" s="48"/>
      <c r="CG1692" s="48"/>
      <c r="CH1692" s="48"/>
      <c r="CI1692" s="48"/>
      <c r="CJ1692" s="48"/>
      <c r="CK1692" s="48"/>
      <c r="CL1692" s="48"/>
      <c r="CM1692" s="48"/>
      <c r="CN1692" s="48"/>
      <c r="CO1692" s="48"/>
      <c r="CP1692" s="48"/>
      <c r="CQ1692" s="48"/>
      <c r="CR1692" s="48"/>
      <c r="CS1692" s="48"/>
      <c r="CT1692" s="48"/>
      <c r="CU1692" s="48"/>
      <c r="CV1692" s="48"/>
      <c r="CW1692" s="48"/>
      <c r="CX1692" s="48"/>
      <c r="CY1692" s="48"/>
      <c r="CZ1692" s="48"/>
      <c r="DA1692" s="48"/>
      <c r="DB1692" s="48"/>
      <c r="DC1692" s="48"/>
      <c r="DD1692" s="48"/>
      <c r="DE1692" s="48"/>
      <c r="DF1692" s="48"/>
      <c r="DG1692" s="48"/>
      <c r="DH1692" s="48"/>
      <c r="DI1692" s="48"/>
      <c r="DJ1692" s="48"/>
      <c r="DK1692" s="48"/>
      <c r="DL1692" s="48"/>
      <c r="DM1692" s="48"/>
      <c r="DN1692" s="48"/>
      <c r="DO1692" s="48"/>
      <c r="DP1692" s="48"/>
      <c r="DQ1692" s="48"/>
      <c r="DR1692" s="48"/>
      <c r="DS1692" s="48"/>
      <c r="DT1692" s="48"/>
      <c r="DU1692" s="48"/>
      <c r="DV1692" s="48"/>
      <c r="DW1692" s="48"/>
      <c r="DX1692" s="48"/>
      <c r="DY1692" s="48"/>
      <c r="DZ1692" s="48"/>
      <c r="EA1692" s="48"/>
      <c r="EB1692" s="48"/>
      <c r="EC1692" s="48"/>
      <c r="ED1692" s="48"/>
      <c r="EE1692" s="48"/>
      <c r="EF1692" s="48"/>
      <c r="EG1692" s="48"/>
      <c r="EH1692" s="48"/>
      <c r="EI1692" s="48"/>
      <c r="EJ1692" s="48"/>
      <c r="EK1692" s="48"/>
      <c r="EL1692" s="48"/>
      <c r="ET1692" s="33" t="s">
        <v>2267</v>
      </c>
      <c r="EU1692" s="33" t="s">
        <v>2265</v>
      </c>
    </row>
    <row r="1693" spans="1:151" ht="12" hidden="1" customHeight="1">
      <c r="A1693" s="48"/>
      <c r="B1693" s="60"/>
      <c r="C1693" s="48"/>
      <c r="D1693" s="60"/>
      <c r="E1693" s="60"/>
      <c r="F1693" s="60"/>
      <c r="G1693" s="60"/>
      <c r="H1693" s="60"/>
      <c r="I1693" s="60"/>
      <c r="J1693" s="60"/>
      <c r="K1693" s="60"/>
      <c r="L1693" s="60"/>
      <c r="M1693" s="48"/>
      <c r="N1693" s="48"/>
      <c r="O1693" s="48"/>
      <c r="P1693" s="48"/>
      <c r="Q1693" s="48"/>
      <c r="R1693" s="48"/>
      <c r="S1693" s="48"/>
      <c r="T1693" s="48"/>
      <c r="U1693" s="48"/>
      <c r="V1693" s="48"/>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158"/>
      <c r="BJ1693" s="158"/>
      <c r="BK1693" s="48"/>
      <c r="BL1693" s="307"/>
      <c r="BM1693" s="48"/>
      <c r="BN1693" s="48"/>
      <c r="BO1693" s="48"/>
      <c r="BP1693" s="48"/>
      <c r="BQ1693" s="48"/>
      <c r="BR1693" s="48"/>
      <c r="BS1693" s="48"/>
      <c r="BT1693" s="48"/>
      <c r="BU1693" s="48"/>
      <c r="BV1693" s="48"/>
      <c r="BW1693" s="48"/>
      <c r="BX1693" s="48"/>
      <c r="BY1693" s="48"/>
      <c r="BZ1693" s="328"/>
      <c r="CA1693" s="48"/>
      <c r="CB1693" s="48"/>
      <c r="CC1693" s="48"/>
      <c r="CD1693" s="48"/>
      <c r="CE1693" s="48"/>
      <c r="CF1693" s="48"/>
      <c r="CG1693" s="48"/>
      <c r="CH1693" s="48"/>
      <c r="CI1693" s="48"/>
      <c r="CJ1693" s="48"/>
      <c r="CK1693" s="48"/>
      <c r="CL1693" s="48"/>
      <c r="CM1693" s="48"/>
      <c r="CN1693" s="48"/>
      <c r="CO1693" s="48"/>
      <c r="CP1693" s="48"/>
      <c r="CQ1693" s="48"/>
      <c r="CR1693" s="48"/>
      <c r="CS1693" s="48"/>
      <c r="CT1693" s="48"/>
      <c r="CU1693" s="48"/>
      <c r="CV1693" s="48"/>
      <c r="CW1693" s="48"/>
      <c r="CX1693" s="48"/>
      <c r="CY1693" s="48"/>
      <c r="CZ1693" s="48"/>
      <c r="DA1693" s="48"/>
      <c r="DB1693" s="48"/>
      <c r="DC1693" s="48"/>
      <c r="DD1693" s="48"/>
      <c r="DE1693" s="48"/>
      <c r="DF1693" s="48"/>
      <c r="DG1693" s="48"/>
      <c r="DH1693" s="48"/>
      <c r="DI1693" s="48"/>
      <c r="DJ1693" s="48"/>
      <c r="DK1693" s="48"/>
      <c r="DL1693" s="48"/>
      <c r="DM1693" s="48"/>
      <c r="DN1693" s="48"/>
      <c r="DO1693" s="48"/>
      <c r="DP1693" s="48"/>
      <c r="DQ1693" s="48"/>
      <c r="DR1693" s="48"/>
      <c r="DS1693" s="48"/>
      <c r="DT1693" s="48"/>
      <c r="DU1693" s="48"/>
      <c r="DV1693" s="48"/>
      <c r="DW1693" s="48"/>
      <c r="DX1693" s="48"/>
      <c r="DY1693" s="48"/>
      <c r="DZ1693" s="48"/>
      <c r="EA1693" s="48"/>
      <c r="EB1693" s="48"/>
      <c r="EC1693" s="48"/>
      <c r="ED1693" s="48"/>
      <c r="EE1693" s="48"/>
      <c r="EF1693" s="48"/>
      <c r="EG1693" s="48"/>
      <c r="EH1693" s="48"/>
      <c r="EI1693" s="48"/>
      <c r="EJ1693" s="48"/>
      <c r="EK1693" s="48"/>
      <c r="EL1693" s="48"/>
      <c r="ET1693" s="33" t="s">
        <v>2268</v>
      </c>
      <c r="EU1693" s="33" t="s">
        <v>2266</v>
      </c>
    </row>
    <row r="1694" spans="1:151" ht="12" hidden="1" customHeight="1">
      <c r="A1694" s="48"/>
      <c r="B1694" s="60"/>
      <c r="C1694" s="48"/>
      <c r="D1694" s="60"/>
      <c r="E1694" s="60"/>
      <c r="F1694" s="60"/>
      <c r="G1694" s="60"/>
      <c r="H1694" s="60"/>
      <c r="I1694" s="60"/>
      <c r="J1694" s="60"/>
      <c r="K1694" s="60"/>
      <c r="L1694" s="60"/>
      <c r="M1694" s="48"/>
      <c r="N1694" s="48"/>
      <c r="O1694" s="48"/>
      <c r="P1694" s="48"/>
      <c r="Q1694" s="48"/>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158"/>
      <c r="BJ1694" s="158"/>
      <c r="BK1694" s="48"/>
      <c r="BL1694" s="307"/>
      <c r="BM1694" s="48"/>
      <c r="BN1694" s="48"/>
      <c r="BO1694" s="48"/>
      <c r="BP1694" s="48"/>
      <c r="BQ1694" s="48"/>
      <c r="BR1694" s="48"/>
      <c r="BS1694" s="48"/>
      <c r="BT1694" s="48"/>
      <c r="BU1694" s="48"/>
      <c r="BV1694" s="48"/>
      <c r="BW1694" s="48"/>
      <c r="BX1694" s="48"/>
      <c r="BY1694" s="48"/>
      <c r="BZ1694" s="328"/>
      <c r="CA1694" s="48"/>
      <c r="CB1694" s="48"/>
      <c r="CC1694" s="48"/>
      <c r="CD1694" s="48"/>
      <c r="CE1694" s="48"/>
      <c r="CF1694" s="48"/>
      <c r="CG1694" s="48"/>
      <c r="CH1694" s="48"/>
      <c r="CI1694" s="48"/>
      <c r="CJ1694" s="48"/>
      <c r="CK1694" s="48"/>
      <c r="CL1694" s="48"/>
      <c r="CM1694" s="48"/>
      <c r="CN1694" s="48"/>
      <c r="CO1694" s="48"/>
      <c r="CP1694" s="48"/>
      <c r="CQ1694" s="48"/>
      <c r="CR1694" s="48"/>
      <c r="CS1694" s="48"/>
      <c r="CT1694" s="48"/>
      <c r="CU1694" s="48"/>
      <c r="CV1694" s="48"/>
      <c r="CW1694" s="48"/>
      <c r="CX1694" s="48"/>
      <c r="CY1694" s="48"/>
      <c r="CZ1694" s="48"/>
      <c r="DA1694" s="48"/>
      <c r="DB1694" s="48"/>
      <c r="DC1694" s="48"/>
      <c r="DD1694" s="48"/>
      <c r="DE1694" s="48"/>
      <c r="DF1694" s="48"/>
      <c r="DG1694" s="48"/>
      <c r="DH1694" s="48"/>
      <c r="DI1694" s="48"/>
      <c r="DJ1694" s="48"/>
      <c r="DK1694" s="48"/>
      <c r="DL1694" s="48"/>
      <c r="DM1694" s="48"/>
      <c r="DN1694" s="48"/>
      <c r="DO1694" s="48"/>
      <c r="DP1694" s="48"/>
      <c r="DQ1694" s="48"/>
      <c r="DR1694" s="48"/>
      <c r="DS1694" s="48"/>
      <c r="DT1694" s="48"/>
      <c r="DU1694" s="48"/>
      <c r="DV1694" s="48"/>
      <c r="DW1694" s="48"/>
      <c r="DX1694" s="48"/>
      <c r="DY1694" s="48"/>
      <c r="DZ1694" s="48"/>
      <c r="EA1694" s="48"/>
      <c r="EB1694" s="48"/>
      <c r="EC1694" s="48"/>
      <c r="ED1694" s="48"/>
      <c r="EE1694" s="48"/>
      <c r="EF1694" s="48"/>
      <c r="EG1694" s="48"/>
      <c r="EH1694" s="48"/>
      <c r="EI1694" s="48"/>
      <c r="EJ1694" s="48"/>
      <c r="EK1694" s="48"/>
      <c r="EL1694" s="48"/>
      <c r="ET1694" s="33" t="s">
        <v>2269</v>
      </c>
      <c r="EU1694" s="33" t="s">
        <v>2267</v>
      </c>
    </row>
    <row r="1695" spans="1:151" ht="12" hidden="1" customHeight="1">
      <c r="A1695" s="48"/>
      <c r="B1695" s="60"/>
      <c r="C1695" s="48"/>
      <c r="D1695" s="60"/>
      <c r="E1695" s="60"/>
      <c r="F1695" s="60"/>
      <c r="G1695" s="60"/>
      <c r="H1695" s="60"/>
      <c r="I1695" s="60"/>
      <c r="J1695" s="60"/>
      <c r="K1695" s="60"/>
      <c r="L1695" s="60"/>
      <c r="M1695" s="48"/>
      <c r="N1695" s="48"/>
      <c r="O1695" s="48"/>
      <c r="P1695" s="48"/>
      <c r="Q1695" s="48"/>
      <c r="R1695" s="48"/>
      <c r="S1695" s="48"/>
      <c r="T1695" s="48"/>
      <c r="U1695" s="48"/>
      <c r="V1695" s="48"/>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158"/>
      <c r="BJ1695" s="158"/>
      <c r="BK1695" s="48"/>
      <c r="BL1695" s="307"/>
      <c r="BM1695" s="48"/>
      <c r="BN1695" s="48"/>
      <c r="BO1695" s="48"/>
      <c r="BP1695" s="48"/>
      <c r="BQ1695" s="48"/>
      <c r="BR1695" s="48"/>
      <c r="BS1695" s="48"/>
      <c r="BT1695" s="48"/>
      <c r="BU1695" s="48"/>
      <c r="BV1695" s="48"/>
      <c r="BW1695" s="48"/>
      <c r="BX1695" s="48"/>
      <c r="BY1695" s="48"/>
      <c r="BZ1695" s="328"/>
      <c r="CA1695" s="48"/>
      <c r="CB1695" s="48"/>
      <c r="CC1695" s="48"/>
      <c r="CD1695" s="48"/>
      <c r="CE1695" s="48"/>
      <c r="CF1695" s="48"/>
      <c r="CG1695" s="48"/>
      <c r="CH1695" s="48"/>
      <c r="CI1695" s="48"/>
      <c r="CJ1695" s="48"/>
      <c r="CK1695" s="48"/>
      <c r="CL1695" s="48"/>
      <c r="CM1695" s="48"/>
      <c r="CN1695" s="48"/>
      <c r="CO1695" s="48"/>
      <c r="CP1695" s="48"/>
      <c r="CQ1695" s="48"/>
      <c r="CR1695" s="48"/>
      <c r="CS1695" s="48"/>
      <c r="CT1695" s="48"/>
      <c r="CU1695" s="48"/>
      <c r="CV1695" s="48"/>
      <c r="CW1695" s="48"/>
      <c r="CX1695" s="48"/>
      <c r="CY1695" s="48"/>
      <c r="CZ1695" s="48"/>
      <c r="DA1695" s="48"/>
      <c r="DB1695" s="48"/>
      <c r="DC1695" s="48"/>
      <c r="DD1695" s="48"/>
      <c r="DE1695" s="48"/>
      <c r="DF1695" s="48"/>
      <c r="DG1695" s="48"/>
      <c r="DH1695" s="48"/>
      <c r="DI1695" s="48"/>
      <c r="DJ1695" s="48"/>
      <c r="DK1695" s="48"/>
      <c r="DL1695" s="48"/>
      <c r="DM1695" s="48"/>
      <c r="DN1695" s="48"/>
      <c r="DO1695" s="48"/>
      <c r="DP1695" s="48"/>
      <c r="DQ1695" s="48"/>
      <c r="DR1695" s="48"/>
      <c r="DS1695" s="48"/>
      <c r="DT1695" s="48"/>
      <c r="DU1695" s="48"/>
      <c r="DV1695" s="48"/>
      <c r="DW1695" s="48"/>
      <c r="DX1695" s="48"/>
      <c r="DY1695" s="48"/>
      <c r="DZ1695" s="48"/>
      <c r="EA1695" s="48"/>
      <c r="EB1695" s="48"/>
      <c r="EC1695" s="48"/>
      <c r="ED1695" s="48"/>
      <c r="EE1695" s="48"/>
      <c r="EF1695" s="48"/>
      <c r="EG1695" s="48"/>
      <c r="EH1695" s="48"/>
      <c r="EI1695" s="48"/>
      <c r="EJ1695" s="48"/>
      <c r="EK1695" s="48"/>
      <c r="EL1695" s="48"/>
      <c r="ET1695" s="33" t="s">
        <v>2270</v>
      </c>
      <c r="EU1695" s="33" t="s">
        <v>2268</v>
      </c>
    </row>
    <row r="1696" spans="1:151" ht="12" hidden="1" customHeight="1">
      <c r="A1696" s="48"/>
      <c r="B1696" s="60"/>
      <c r="C1696" s="48"/>
      <c r="D1696" s="60"/>
      <c r="E1696" s="60"/>
      <c r="F1696" s="60"/>
      <c r="G1696" s="60"/>
      <c r="H1696" s="60"/>
      <c r="I1696" s="60"/>
      <c r="J1696" s="60"/>
      <c r="K1696" s="60"/>
      <c r="L1696" s="60"/>
      <c r="M1696" s="48"/>
      <c r="N1696" s="48"/>
      <c r="O1696" s="48"/>
      <c r="P1696" s="48"/>
      <c r="Q1696" s="48"/>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158"/>
      <c r="BJ1696" s="158"/>
      <c r="BK1696" s="48"/>
      <c r="BL1696" s="307"/>
      <c r="BM1696" s="48"/>
      <c r="BN1696" s="48"/>
      <c r="BO1696" s="48"/>
      <c r="BP1696" s="48"/>
      <c r="BQ1696" s="48"/>
      <c r="BR1696" s="48"/>
      <c r="BS1696" s="48"/>
      <c r="BT1696" s="48"/>
      <c r="BU1696" s="48"/>
      <c r="BV1696" s="48"/>
      <c r="BW1696" s="48"/>
      <c r="BX1696" s="48"/>
      <c r="BY1696" s="48"/>
      <c r="BZ1696" s="328"/>
      <c r="CA1696" s="48"/>
      <c r="CB1696" s="48"/>
      <c r="CC1696" s="48"/>
      <c r="CD1696" s="48"/>
      <c r="CE1696" s="48"/>
      <c r="CF1696" s="48"/>
      <c r="CG1696" s="48"/>
      <c r="CH1696" s="48"/>
      <c r="CI1696" s="48"/>
      <c r="CJ1696" s="48"/>
      <c r="CK1696" s="48"/>
      <c r="CL1696" s="48"/>
      <c r="CM1696" s="48"/>
      <c r="CN1696" s="48"/>
      <c r="CO1696" s="48"/>
      <c r="CP1696" s="48"/>
      <c r="CQ1696" s="48"/>
      <c r="CR1696" s="48"/>
      <c r="CS1696" s="48"/>
      <c r="CT1696" s="48"/>
      <c r="CU1696" s="48"/>
      <c r="CV1696" s="48"/>
      <c r="CW1696" s="48"/>
      <c r="CX1696" s="48"/>
      <c r="CY1696" s="48"/>
      <c r="CZ1696" s="48"/>
      <c r="DA1696" s="48"/>
      <c r="DB1696" s="48"/>
      <c r="DC1696" s="48"/>
      <c r="DD1696" s="48"/>
      <c r="DE1696" s="48"/>
      <c r="DF1696" s="48"/>
      <c r="DG1696" s="48"/>
      <c r="DH1696" s="48"/>
      <c r="DI1696" s="48"/>
      <c r="DJ1696" s="48"/>
      <c r="DK1696" s="48"/>
      <c r="DL1696" s="48"/>
      <c r="DM1696" s="48"/>
      <c r="DN1696" s="48"/>
      <c r="DO1696" s="48"/>
      <c r="DP1696" s="48"/>
      <c r="DQ1696" s="48"/>
      <c r="DR1696" s="48"/>
      <c r="DS1696" s="48"/>
      <c r="DT1696" s="48"/>
      <c r="DU1696" s="48"/>
      <c r="DV1696" s="48"/>
      <c r="DW1696" s="48"/>
      <c r="DX1696" s="48"/>
      <c r="DY1696" s="48"/>
      <c r="DZ1696" s="48"/>
      <c r="EA1696" s="48"/>
      <c r="EB1696" s="48"/>
      <c r="EC1696" s="48"/>
      <c r="ED1696" s="48"/>
      <c r="EE1696" s="48"/>
      <c r="EF1696" s="48"/>
      <c r="EG1696" s="48"/>
      <c r="EH1696" s="48"/>
      <c r="EI1696" s="48"/>
      <c r="EJ1696" s="48"/>
      <c r="EK1696" s="48"/>
      <c r="EL1696" s="48"/>
      <c r="ET1696" s="33" t="s">
        <v>2271</v>
      </c>
      <c r="EU1696" s="33" t="s">
        <v>2269</v>
      </c>
    </row>
    <row r="1697" spans="1:151" ht="12" hidden="1" customHeight="1">
      <c r="A1697" s="48"/>
      <c r="B1697" s="60"/>
      <c r="C1697" s="48"/>
      <c r="D1697" s="60"/>
      <c r="E1697" s="60"/>
      <c r="F1697" s="60"/>
      <c r="G1697" s="60"/>
      <c r="H1697" s="60"/>
      <c r="I1697" s="60"/>
      <c r="J1697" s="60"/>
      <c r="K1697" s="60"/>
      <c r="L1697" s="60"/>
      <c r="M1697" s="48"/>
      <c r="N1697" s="48"/>
      <c r="O1697" s="48"/>
      <c r="P1697" s="48"/>
      <c r="Q1697" s="48"/>
      <c r="R1697" s="48"/>
      <c r="S1697" s="48"/>
      <c r="T1697" s="48"/>
      <c r="U1697" s="48"/>
      <c r="V1697" s="48"/>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158"/>
      <c r="BJ1697" s="158"/>
      <c r="BK1697" s="48"/>
      <c r="BL1697" s="307"/>
      <c r="BM1697" s="48"/>
      <c r="BN1697" s="48"/>
      <c r="BO1697" s="48"/>
      <c r="BP1697" s="48"/>
      <c r="BQ1697" s="48"/>
      <c r="BR1697" s="48"/>
      <c r="BS1697" s="48"/>
      <c r="BT1697" s="48"/>
      <c r="BU1697" s="48"/>
      <c r="BV1697" s="48"/>
      <c r="BW1697" s="48"/>
      <c r="BX1697" s="48"/>
      <c r="BY1697" s="48"/>
      <c r="BZ1697" s="328"/>
      <c r="CA1697" s="48"/>
      <c r="CB1697" s="48"/>
      <c r="CC1697" s="48"/>
      <c r="CD1697" s="48"/>
      <c r="CE1697" s="48"/>
      <c r="CF1697" s="48"/>
      <c r="CG1697" s="48"/>
      <c r="CH1697" s="48"/>
      <c r="CI1697" s="48"/>
      <c r="CJ1697" s="48"/>
      <c r="CK1697" s="48"/>
      <c r="CL1697" s="48"/>
      <c r="CM1697" s="48"/>
      <c r="CN1697" s="48"/>
      <c r="CO1697" s="48"/>
      <c r="CP1697" s="48"/>
      <c r="CQ1697" s="48"/>
      <c r="CR1697" s="48"/>
      <c r="CS1697" s="48"/>
      <c r="CT1697" s="48"/>
      <c r="CU1697" s="48"/>
      <c r="CV1697" s="48"/>
      <c r="CW1697" s="48"/>
      <c r="CX1697" s="48"/>
      <c r="CY1697" s="48"/>
      <c r="CZ1697" s="48"/>
      <c r="DA1697" s="48"/>
      <c r="DB1697" s="48"/>
      <c r="DC1697" s="48"/>
      <c r="DD1697" s="48"/>
      <c r="DE1697" s="48"/>
      <c r="DF1697" s="48"/>
      <c r="DG1697" s="48"/>
      <c r="DH1697" s="48"/>
      <c r="DI1697" s="48"/>
      <c r="DJ1697" s="48"/>
      <c r="DK1697" s="48"/>
      <c r="DL1697" s="48"/>
      <c r="DM1697" s="48"/>
      <c r="DN1697" s="48"/>
      <c r="DO1697" s="48"/>
      <c r="DP1697" s="48"/>
      <c r="DQ1697" s="48"/>
      <c r="DR1697" s="48"/>
      <c r="DS1697" s="48"/>
      <c r="DT1697" s="48"/>
      <c r="DU1697" s="48"/>
      <c r="DV1697" s="48"/>
      <c r="DW1697" s="48"/>
      <c r="DX1697" s="48"/>
      <c r="DY1697" s="48"/>
      <c r="DZ1697" s="48"/>
      <c r="EA1697" s="48"/>
      <c r="EB1697" s="48"/>
      <c r="EC1697" s="48"/>
      <c r="ED1697" s="48"/>
      <c r="EE1697" s="48"/>
      <c r="EF1697" s="48"/>
      <c r="EG1697" s="48"/>
      <c r="EH1697" s="48"/>
      <c r="EI1697" s="48"/>
      <c r="EJ1697" s="48"/>
      <c r="EK1697" s="48"/>
      <c r="EL1697" s="48"/>
      <c r="ET1697" s="33" t="s">
        <v>2272</v>
      </c>
      <c r="EU1697" s="33" t="s">
        <v>2270</v>
      </c>
    </row>
    <row r="1698" spans="1:151" ht="12" hidden="1" customHeight="1">
      <c r="A1698" s="48"/>
      <c r="B1698" s="60"/>
      <c r="C1698" s="48"/>
      <c r="D1698" s="60"/>
      <c r="E1698" s="60"/>
      <c r="F1698" s="60"/>
      <c r="G1698" s="60"/>
      <c r="H1698" s="60"/>
      <c r="I1698" s="60"/>
      <c r="J1698" s="60"/>
      <c r="K1698" s="60"/>
      <c r="L1698" s="60"/>
      <c r="M1698" s="48"/>
      <c r="N1698" s="48"/>
      <c r="O1698" s="48"/>
      <c r="P1698" s="48"/>
      <c r="Q1698" s="48"/>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158"/>
      <c r="BJ1698" s="158"/>
      <c r="BK1698" s="48"/>
      <c r="BL1698" s="307"/>
      <c r="BM1698" s="48"/>
      <c r="BN1698" s="48"/>
      <c r="BO1698" s="48"/>
      <c r="BP1698" s="48"/>
      <c r="BQ1698" s="48"/>
      <c r="BR1698" s="48"/>
      <c r="BS1698" s="48"/>
      <c r="BT1698" s="48"/>
      <c r="BU1698" s="48"/>
      <c r="BV1698" s="48"/>
      <c r="BW1698" s="48"/>
      <c r="BX1698" s="48"/>
      <c r="BY1698" s="48"/>
      <c r="BZ1698" s="328"/>
      <c r="CA1698" s="48"/>
      <c r="CB1698" s="48"/>
      <c r="CC1698" s="48"/>
      <c r="CD1698" s="48"/>
      <c r="CE1698" s="48"/>
      <c r="CF1698" s="48"/>
      <c r="CG1698" s="48"/>
      <c r="CH1698" s="48"/>
      <c r="CI1698" s="48"/>
      <c r="CJ1698" s="48"/>
      <c r="CK1698" s="48"/>
      <c r="CL1698" s="48"/>
      <c r="CM1698" s="48"/>
      <c r="CN1698" s="48"/>
      <c r="CO1698" s="48"/>
      <c r="CP1698" s="48"/>
      <c r="CQ1698" s="48"/>
      <c r="CR1698" s="48"/>
      <c r="CS1698" s="48"/>
      <c r="CT1698" s="48"/>
      <c r="CU1698" s="48"/>
      <c r="CV1698" s="48"/>
      <c r="CW1698" s="48"/>
      <c r="CX1698" s="48"/>
      <c r="CY1698" s="48"/>
      <c r="CZ1698" s="48"/>
      <c r="DA1698" s="48"/>
      <c r="DB1698" s="48"/>
      <c r="DC1698" s="48"/>
      <c r="DD1698" s="48"/>
      <c r="DE1698" s="48"/>
      <c r="DF1698" s="48"/>
      <c r="DG1698" s="48"/>
      <c r="DH1698" s="48"/>
      <c r="DI1698" s="48"/>
      <c r="DJ1698" s="48"/>
      <c r="DK1698" s="48"/>
      <c r="DL1698" s="48"/>
      <c r="DM1698" s="48"/>
      <c r="DN1698" s="48"/>
      <c r="DO1698" s="48"/>
      <c r="DP1698" s="48"/>
      <c r="DQ1698" s="48"/>
      <c r="DR1698" s="48"/>
      <c r="DS1698" s="48"/>
      <c r="DT1698" s="48"/>
      <c r="DU1698" s="48"/>
      <c r="DV1698" s="48"/>
      <c r="DW1698" s="48"/>
      <c r="DX1698" s="48"/>
      <c r="DY1698" s="48"/>
      <c r="DZ1698" s="48"/>
      <c r="EA1698" s="48"/>
      <c r="EB1698" s="48"/>
      <c r="EC1698" s="48"/>
      <c r="ED1698" s="48"/>
      <c r="EE1698" s="48"/>
      <c r="EF1698" s="48"/>
      <c r="EG1698" s="48"/>
      <c r="EH1698" s="48"/>
      <c r="EI1698" s="48"/>
      <c r="EJ1698" s="48"/>
      <c r="EK1698" s="48"/>
      <c r="EL1698" s="48"/>
      <c r="ET1698" s="33" t="s">
        <v>2273</v>
      </c>
      <c r="EU1698" s="33" t="s">
        <v>2271</v>
      </c>
    </row>
    <row r="1699" spans="1:151" ht="12" hidden="1" customHeight="1">
      <c r="A1699" s="48"/>
      <c r="B1699" s="60"/>
      <c r="C1699" s="48"/>
      <c r="D1699" s="60"/>
      <c r="E1699" s="60"/>
      <c r="F1699" s="60"/>
      <c r="G1699" s="60"/>
      <c r="H1699" s="60"/>
      <c r="I1699" s="60"/>
      <c r="J1699" s="60"/>
      <c r="K1699" s="60"/>
      <c r="L1699" s="60"/>
      <c r="M1699" s="48"/>
      <c r="N1699" s="48"/>
      <c r="O1699" s="48"/>
      <c r="P1699" s="48"/>
      <c r="Q1699" s="48"/>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158"/>
      <c r="BJ1699" s="158"/>
      <c r="BK1699" s="48"/>
      <c r="BL1699" s="307"/>
      <c r="BM1699" s="48"/>
      <c r="BN1699" s="48"/>
      <c r="BO1699" s="48"/>
      <c r="BP1699" s="48"/>
      <c r="BQ1699" s="48"/>
      <c r="BR1699" s="48"/>
      <c r="BS1699" s="48"/>
      <c r="BT1699" s="48"/>
      <c r="BU1699" s="48"/>
      <c r="BV1699" s="48"/>
      <c r="BW1699" s="48"/>
      <c r="BX1699" s="48"/>
      <c r="BY1699" s="48"/>
      <c r="BZ1699" s="328"/>
      <c r="CA1699" s="48"/>
      <c r="CB1699" s="48"/>
      <c r="CC1699" s="48"/>
      <c r="CD1699" s="48"/>
      <c r="CE1699" s="48"/>
      <c r="CF1699" s="48"/>
      <c r="CG1699" s="48"/>
      <c r="CH1699" s="48"/>
      <c r="CI1699" s="48"/>
      <c r="CJ1699" s="48"/>
      <c r="CK1699" s="48"/>
      <c r="CL1699" s="48"/>
      <c r="CM1699" s="48"/>
      <c r="CN1699" s="48"/>
      <c r="CO1699" s="48"/>
      <c r="CP1699" s="48"/>
      <c r="CQ1699" s="48"/>
      <c r="CR1699" s="48"/>
      <c r="CS1699" s="48"/>
      <c r="CT1699" s="48"/>
      <c r="CU1699" s="48"/>
      <c r="CV1699" s="48"/>
      <c r="CW1699" s="48"/>
      <c r="CX1699" s="48"/>
      <c r="CY1699" s="48"/>
      <c r="CZ1699" s="48"/>
      <c r="DA1699" s="48"/>
      <c r="DB1699" s="48"/>
      <c r="DC1699" s="48"/>
      <c r="DD1699" s="48"/>
      <c r="DE1699" s="48"/>
      <c r="DF1699" s="48"/>
      <c r="DG1699" s="48"/>
      <c r="DH1699" s="48"/>
      <c r="DI1699" s="48"/>
      <c r="DJ1699" s="48"/>
      <c r="DK1699" s="48"/>
      <c r="DL1699" s="48"/>
      <c r="DM1699" s="48"/>
      <c r="DN1699" s="48"/>
      <c r="DO1699" s="48"/>
      <c r="DP1699" s="48"/>
      <c r="DQ1699" s="48"/>
      <c r="DR1699" s="48"/>
      <c r="DS1699" s="48"/>
      <c r="DT1699" s="48"/>
      <c r="DU1699" s="48"/>
      <c r="DV1699" s="48"/>
      <c r="DW1699" s="48"/>
      <c r="DX1699" s="48"/>
      <c r="DY1699" s="48"/>
      <c r="DZ1699" s="48"/>
      <c r="EA1699" s="48"/>
      <c r="EB1699" s="48"/>
      <c r="EC1699" s="48"/>
      <c r="ED1699" s="48"/>
      <c r="EE1699" s="48"/>
      <c r="EF1699" s="48"/>
      <c r="EG1699" s="48"/>
      <c r="EH1699" s="48"/>
      <c r="EI1699" s="48"/>
      <c r="EJ1699" s="48"/>
      <c r="EK1699" s="48"/>
      <c r="EL1699" s="48"/>
      <c r="ET1699" s="33" t="s">
        <v>2274</v>
      </c>
      <c r="EU1699" s="33" t="s">
        <v>2272</v>
      </c>
    </row>
    <row r="1700" spans="1:151" ht="12" hidden="1" customHeight="1">
      <c r="A1700" s="48"/>
      <c r="B1700" s="60"/>
      <c r="C1700" s="48"/>
      <c r="D1700" s="60"/>
      <c r="E1700" s="60"/>
      <c r="F1700" s="60"/>
      <c r="G1700" s="60"/>
      <c r="H1700" s="60"/>
      <c r="I1700" s="60"/>
      <c r="J1700" s="60"/>
      <c r="K1700" s="60"/>
      <c r="L1700" s="60"/>
      <c r="M1700" s="48"/>
      <c r="N1700" s="48"/>
      <c r="O1700" s="48"/>
      <c r="P1700" s="48"/>
      <c r="Q1700" s="48"/>
      <c r="R1700" s="48"/>
      <c r="S1700" s="48"/>
      <c r="T1700" s="48"/>
      <c r="U1700" s="48"/>
      <c r="V1700" s="48"/>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158"/>
      <c r="BJ1700" s="158"/>
      <c r="BK1700" s="48"/>
      <c r="BL1700" s="307"/>
      <c r="BM1700" s="48"/>
      <c r="BN1700" s="48"/>
      <c r="BO1700" s="48"/>
      <c r="BP1700" s="48"/>
      <c r="BQ1700" s="48"/>
      <c r="BR1700" s="48"/>
      <c r="BS1700" s="48"/>
      <c r="BT1700" s="48"/>
      <c r="BU1700" s="48"/>
      <c r="BV1700" s="48"/>
      <c r="BW1700" s="48"/>
      <c r="BX1700" s="48"/>
      <c r="BY1700" s="48"/>
      <c r="BZ1700" s="328"/>
      <c r="CA1700" s="48"/>
      <c r="CB1700" s="48"/>
      <c r="CC1700" s="48"/>
      <c r="CD1700" s="48"/>
      <c r="CE1700" s="48"/>
      <c r="CF1700" s="48"/>
      <c r="CG1700" s="48"/>
      <c r="CH1700" s="48"/>
      <c r="CI1700" s="48"/>
      <c r="CJ1700" s="48"/>
      <c r="CK1700" s="48"/>
      <c r="CL1700" s="48"/>
      <c r="CM1700" s="48"/>
      <c r="CN1700" s="48"/>
      <c r="CO1700" s="48"/>
      <c r="CP1700" s="48"/>
      <c r="CQ1700" s="48"/>
      <c r="CR1700" s="48"/>
      <c r="CS1700" s="48"/>
      <c r="CT1700" s="48"/>
      <c r="CU1700" s="48"/>
      <c r="CV1700" s="48"/>
      <c r="CW1700" s="48"/>
      <c r="CX1700" s="48"/>
      <c r="CY1700" s="48"/>
      <c r="CZ1700" s="48"/>
      <c r="DA1700" s="48"/>
      <c r="DB1700" s="48"/>
      <c r="DC1700" s="48"/>
      <c r="DD1700" s="48"/>
      <c r="DE1700" s="48"/>
      <c r="DF1700" s="48"/>
      <c r="DG1700" s="48"/>
      <c r="DH1700" s="48"/>
      <c r="DI1700" s="48"/>
      <c r="DJ1700" s="48"/>
      <c r="DK1700" s="48"/>
      <c r="DL1700" s="48"/>
      <c r="DM1700" s="48"/>
      <c r="DN1700" s="48"/>
      <c r="DO1700" s="48"/>
      <c r="DP1700" s="48"/>
      <c r="DQ1700" s="48"/>
      <c r="DR1700" s="48"/>
      <c r="DS1700" s="48"/>
      <c r="DT1700" s="48"/>
      <c r="DU1700" s="48"/>
      <c r="DV1700" s="48"/>
      <c r="DW1700" s="48"/>
      <c r="DX1700" s="48"/>
      <c r="DY1700" s="48"/>
      <c r="DZ1700" s="48"/>
      <c r="EA1700" s="48"/>
      <c r="EB1700" s="48"/>
      <c r="EC1700" s="48"/>
      <c r="ED1700" s="48"/>
      <c r="EE1700" s="48"/>
      <c r="EF1700" s="48"/>
      <c r="EG1700" s="48"/>
      <c r="EH1700" s="48"/>
      <c r="EI1700" s="48"/>
      <c r="EJ1700" s="48"/>
      <c r="EK1700" s="48"/>
      <c r="EL1700" s="48"/>
      <c r="ET1700" s="33" t="s">
        <v>2275</v>
      </c>
      <c r="EU1700" s="33" t="s">
        <v>2273</v>
      </c>
    </row>
    <row r="1701" spans="1:151" ht="12" hidden="1" customHeight="1">
      <c r="A1701" s="48"/>
      <c r="B1701" s="60"/>
      <c r="C1701" s="48"/>
      <c r="D1701" s="60"/>
      <c r="E1701" s="60"/>
      <c r="F1701" s="60"/>
      <c r="G1701" s="60"/>
      <c r="H1701" s="60"/>
      <c r="I1701" s="60"/>
      <c r="J1701" s="60"/>
      <c r="K1701" s="60"/>
      <c r="L1701" s="60"/>
      <c r="M1701" s="48"/>
      <c r="N1701" s="48"/>
      <c r="O1701" s="48"/>
      <c r="P1701" s="48"/>
      <c r="Q1701" s="48"/>
      <c r="R1701" s="48"/>
      <c r="S1701" s="48"/>
      <c r="T1701" s="48"/>
      <c r="U1701" s="48"/>
      <c r="V1701" s="48"/>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158"/>
      <c r="BJ1701" s="158"/>
      <c r="BK1701" s="48"/>
      <c r="BL1701" s="307"/>
      <c r="BM1701" s="48"/>
      <c r="BN1701" s="48"/>
      <c r="BO1701" s="48"/>
      <c r="BP1701" s="48"/>
      <c r="BQ1701" s="48"/>
      <c r="BR1701" s="48"/>
      <c r="BS1701" s="48"/>
      <c r="BT1701" s="48"/>
      <c r="BU1701" s="48"/>
      <c r="BV1701" s="48"/>
      <c r="BW1701" s="48"/>
      <c r="BX1701" s="48"/>
      <c r="BY1701" s="48"/>
      <c r="BZ1701" s="328"/>
      <c r="CA1701" s="48"/>
      <c r="CB1701" s="48"/>
      <c r="CC1701" s="48"/>
      <c r="CD1701" s="48"/>
      <c r="CE1701" s="48"/>
      <c r="CF1701" s="48"/>
      <c r="CG1701" s="48"/>
      <c r="CH1701" s="48"/>
      <c r="CI1701" s="48"/>
      <c r="CJ1701" s="48"/>
      <c r="CK1701" s="48"/>
      <c r="CL1701" s="48"/>
      <c r="CM1701" s="48"/>
      <c r="CN1701" s="48"/>
      <c r="CO1701" s="48"/>
      <c r="CP1701" s="48"/>
      <c r="CQ1701" s="48"/>
      <c r="CR1701" s="48"/>
      <c r="CS1701" s="48"/>
      <c r="CT1701" s="48"/>
      <c r="CU1701" s="48"/>
      <c r="CV1701" s="48"/>
      <c r="CW1701" s="48"/>
      <c r="CX1701" s="48"/>
      <c r="CY1701" s="48"/>
      <c r="CZ1701" s="48"/>
      <c r="DA1701" s="48"/>
      <c r="DB1701" s="48"/>
      <c r="DC1701" s="48"/>
      <c r="DD1701" s="48"/>
      <c r="DE1701" s="48"/>
      <c r="DF1701" s="48"/>
      <c r="DG1701" s="48"/>
      <c r="DH1701" s="48"/>
      <c r="DI1701" s="48"/>
      <c r="DJ1701" s="48"/>
      <c r="DK1701" s="48"/>
      <c r="DL1701" s="48"/>
      <c r="DM1701" s="48"/>
      <c r="DN1701" s="48"/>
      <c r="DO1701" s="48"/>
      <c r="DP1701" s="48"/>
      <c r="DQ1701" s="48"/>
      <c r="DR1701" s="48"/>
      <c r="DS1701" s="48"/>
      <c r="DT1701" s="48"/>
      <c r="DU1701" s="48"/>
      <c r="DV1701" s="48"/>
      <c r="DW1701" s="48"/>
      <c r="DX1701" s="48"/>
      <c r="DY1701" s="48"/>
      <c r="DZ1701" s="48"/>
      <c r="EA1701" s="48"/>
      <c r="EB1701" s="48"/>
      <c r="EC1701" s="48"/>
      <c r="ED1701" s="48"/>
      <c r="EE1701" s="48"/>
      <c r="EF1701" s="48"/>
      <c r="EG1701" s="48"/>
      <c r="EH1701" s="48"/>
      <c r="EI1701" s="48"/>
      <c r="EJ1701" s="48"/>
      <c r="EK1701" s="48"/>
      <c r="EL1701" s="48"/>
      <c r="ET1701" s="33" t="s">
        <v>2276</v>
      </c>
      <c r="EU1701" s="33" t="s">
        <v>2274</v>
      </c>
    </row>
    <row r="1702" spans="1:151" ht="12" hidden="1" customHeight="1">
      <c r="A1702" s="48"/>
      <c r="B1702" s="60"/>
      <c r="C1702" s="48"/>
      <c r="D1702" s="60"/>
      <c r="E1702" s="60"/>
      <c r="F1702" s="60"/>
      <c r="G1702" s="60"/>
      <c r="H1702" s="60"/>
      <c r="I1702" s="60"/>
      <c r="J1702" s="60"/>
      <c r="K1702" s="60"/>
      <c r="L1702" s="60"/>
      <c r="M1702" s="48"/>
      <c r="N1702" s="48"/>
      <c r="O1702" s="48"/>
      <c r="P1702" s="48"/>
      <c r="Q1702" s="48"/>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158"/>
      <c r="BJ1702" s="158"/>
      <c r="BK1702" s="48"/>
      <c r="BL1702" s="307"/>
      <c r="BM1702" s="48"/>
      <c r="BN1702" s="48"/>
      <c r="BO1702" s="48"/>
      <c r="BP1702" s="48"/>
      <c r="BQ1702" s="48"/>
      <c r="BR1702" s="48"/>
      <c r="BS1702" s="48"/>
      <c r="BT1702" s="48"/>
      <c r="BU1702" s="48"/>
      <c r="BV1702" s="48"/>
      <c r="BW1702" s="48"/>
      <c r="BX1702" s="48"/>
      <c r="BY1702" s="48"/>
      <c r="BZ1702" s="328"/>
      <c r="CA1702" s="48"/>
      <c r="CB1702" s="48"/>
      <c r="CC1702" s="48"/>
      <c r="CD1702" s="48"/>
      <c r="CE1702" s="48"/>
      <c r="CF1702" s="48"/>
      <c r="CG1702" s="48"/>
      <c r="CH1702" s="48"/>
      <c r="CI1702" s="48"/>
      <c r="CJ1702" s="48"/>
      <c r="CK1702" s="48"/>
      <c r="CL1702" s="48"/>
      <c r="CM1702" s="48"/>
      <c r="CN1702" s="48"/>
      <c r="CO1702" s="48"/>
      <c r="CP1702" s="48"/>
      <c r="CQ1702" s="48"/>
      <c r="CR1702" s="48"/>
      <c r="CS1702" s="48"/>
      <c r="CT1702" s="48"/>
      <c r="CU1702" s="48"/>
      <c r="CV1702" s="48"/>
      <c r="CW1702" s="48"/>
      <c r="CX1702" s="48"/>
      <c r="CY1702" s="48"/>
      <c r="CZ1702" s="48"/>
      <c r="DA1702" s="48"/>
      <c r="DB1702" s="48"/>
      <c r="DC1702" s="48"/>
      <c r="DD1702" s="48"/>
      <c r="DE1702" s="48"/>
      <c r="DF1702" s="48"/>
      <c r="DG1702" s="48"/>
      <c r="DH1702" s="48"/>
      <c r="DI1702" s="48"/>
      <c r="DJ1702" s="48"/>
      <c r="DK1702" s="48"/>
      <c r="DL1702" s="48"/>
      <c r="DM1702" s="48"/>
      <c r="DN1702" s="48"/>
      <c r="DO1702" s="48"/>
      <c r="DP1702" s="48"/>
      <c r="DQ1702" s="48"/>
      <c r="DR1702" s="48"/>
      <c r="DS1702" s="48"/>
      <c r="DT1702" s="48"/>
      <c r="DU1702" s="48"/>
      <c r="DV1702" s="48"/>
      <c r="DW1702" s="48"/>
      <c r="DX1702" s="48"/>
      <c r="DY1702" s="48"/>
      <c r="DZ1702" s="48"/>
      <c r="EA1702" s="48"/>
      <c r="EB1702" s="48"/>
      <c r="EC1702" s="48"/>
      <c r="ED1702" s="48"/>
      <c r="EE1702" s="48"/>
      <c r="EF1702" s="48"/>
      <c r="EG1702" s="48"/>
      <c r="EH1702" s="48"/>
      <c r="EI1702" s="48"/>
      <c r="EJ1702" s="48"/>
      <c r="EK1702" s="48"/>
      <c r="EL1702" s="48"/>
      <c r="ET1702" s="33" t="s">
        <v>2277</v>
      </c>
      <c r="EU1702" s="33" t="s">
        <v>2275</v>
      </c>
    </row>
    <row r="1703" spans="1:151" ht="12" hidden="1" customHeight="1">
      <c r="A1703" s="48"/>
      <c r="B1703" s="60"/>
      <c r="C1703" s="48"/>
      <c r="D1703" s="60"/>
      <c r="E1703" s="60"/>
      <c r="F1703" s="60"/>
      <c r="G1703" s="60"/>
      <c r="H1703" s="60"/>
      <c r="I1703" s="60"/>
      <c r="J1703" s="60"/>
      <c r="K1703" s="60"/>
      <c r="L1703" s="60"/>
      <c r="M1703" s="48"/>
      <c r="N1703" s="48"/>
      <c r="O1703" s="48"/>
      <c r="P1703" s="48"/>
      <c r="Q1703" s="48"/>
      <c r="R1703" s="48"/>
      <c r="S1703" s="48"/>
      <c r="T1703" s="48"/>
      <c r="U1703" s="48"/>
      <c r="V1703" s="48"/>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158"/>
      <c r="BJ1703" s="158"/>
      <c r="BK1703" s="48"/>
      <c r="BL1703" s="307"/>
      <c r="BM1703" s="48"/>
      <c r="BN1703" s="48"/>
      <c r="BO1703" s="48"/>
      <c r="BP1703" s="48"/>
      <c r="BQ1703" s="48"/>
      <c r="BR1703" s="48"/>
      <c r="BS1703" s="48"/>
      <c r="BT1703" s="48"/>
      <c r="BU1703" s="48"/>
      <c r="BV1703" s="48"/>
      <c r="BW1703" s="48"/>
      <c r="BX1703" s="48"/>
      <c r="BY1703" s="48"/>
      <c r="BZ1703" s="328"/>
      <c r="CA1703" s="48"/>
      <c r="CB1703" s="48"/>
      <c r="CC1703" s="48"/>
      <c r="CD1703" s="48"/>
      <c r="CE1703" s="48"/>
      <c r="CF1703" s="48"/>
      <c r="CG1703" s="48"/>
      <c r="CH1703" s="48"/>
      <c r="CI1703" s="48"/>
      <c r="CJ1703" s="48"/>
      <c r="CK1703" s="48"/>
      <c r="CL1703" s="48"/>
      <c r="CM1703" s="48"/>
      <c r="CN1703" s="48"/>
      <c r="CO1703" s="48"/>
      <c r="CP1703" s="48"/>
      <c r="CQ1703" s="48"/>
      <c r="CR1703" s="48"/>
      <c r="CS1703" s="48"/>
      <c r="CT1703" s="48"/>
      <c r="CU1703" s="48"/>
      <c r="CV1703" s="48"/>
      <c r="CW1703" s="48"/>
      <c r="CX1703" s="48"/>
      <c r="CY1703" s="48"/>
      <c r="CZ1703" s="48"/>
      <c r="DA1703" s="48"/>
      <c r="DB1703" s="48"/>
      <c r="DC1703" s="48"/>
      <c r="DD1703" s="48"/>
      <c r="DE1703" s="48"/>
      <c r="DF1703" s="48"/>
      <c r="DG1703" s="48"/>
      <c r="DH1703" s="48"/>
      <c r="DI1703" s="48"/>
      <c r="DJ1703" s="48"/>
      <c r="DK1703" s="48"/>
      <c r="DL1703" s="48"/>
      <c r="DM1703" s="48"/>
      <c r="DN1703" s="48"/>
      <c r="DO1703" s="48"/>
      <c r="DP1703" s="48"/>
      <c r="DQ1703" s="48"/>
      <c r="DR1703" s="48"/>
      <c r="DS1703" s="48"/>
      <c r="DT1703" s="48"/>
      <c r="DU1703" s="48"/>
      <c r="DV1703" s="48"/>
      <c r="DW1703" s="48"/>
      <c r="DX1703" s="48"/>
      <c r="DY1703" s="48"/>
      <c r="DZ1703" s="48"/>
      <c r="EA1703" s="48"/>
      <c r="EB1703" s="48"/>
      <c r="EC1703" s="48"/>
      <c r="ED1703" s="48"/>
      <c r="EE1703" s="48"/>
      <c r="EF1703" s="48"/>
      <c r="EG1703" s="48"/>
      <c r="EH1703" s="48"/>
      <c r="EI1703" s="48"/>
      <c r="EJ1703" s="48"/>
      <c r="EK1703" s="48"/>
      <c r="EL1703" s="48"/>
      <c r="ET1703" s="33" t="s">
        <v>2278</v>
      </c>
      <c r="EU1703" s="33" t="s">
        <v>2276</v>
      </c>
    </row>
    <row r="1704" spans="1:151" ht="12" hidden="1" customHeight="1">
      <c r="A1704" s="48"/>
      <c r="B1704" s="60"/>
      <c r="C1704" s="48"/>
      <c r="D1704" s="60"/>
      <c r="E1704" s="60"/>
      <c r="F1704" s="60"/>
      <c r="G1704" s="60"/>
      <c r="H1704" s="60"/>
      <c r="I1704" s="60"/>
      <c r="J1704" s="60"/>
      <c r="K1704" s="60"/>
      <c r="L1704" s="60"/>
      <c r="M1704" s="48"/>
      <c r="N1704" s="48"/>
      <c r="O1704" s="48"/>
      <c r="P1704" s="48"/>
      <c r="Q1704" s="48"/>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158"/>
      <c r="BJ1704" s="158"/>
      <c r="BK1704" s="48"/>
      <c r="BL1704" s="307"/>
      <c r="BM1704" s="48"/>
      <c r="BN1704" s="48"/>
      <c r="BO1704" s="48"/>
      <c r="BP1704" s="48"/>
      <c r="BQ1704" s="48"/>
      <c r="BR1704" s="48"/>
      <c r="BS1704" s="48"/>
      <c r="BT1704" s="48"/>
      <c r="BU1704" s="48"/>
      <c r="BV1704" s="48"/>
      <c r="BW1704" s="48"/>
      <c r="BX1704" s="48"/>
      <c r="BY1704" s="48"/>
      <c r="BZ1704" s="328"/>
      <c r="CA1704" s="48"/>
      <c r="CB1704" s="48"/>
      <c r="CC1704" s="48"/>
      <c r="CD1704" s="48"/>
      <c r="CE1704" s="48"/>
      <c r="CF1704" s="48"/>
      <c r="CG1704" s="48"/>
      <c r="CH1704" s="48"/>
      <c r="CI1704" s="48"/>
      <c r="CJ1704" s="48"/>
      <c r="CK1704" s="48"/>
      <c r="CL1704" s="48"/>
      <c r="CM1704" s="48"/>
      <c r="CN1704" s="48"/>
      <c r="CO1704" s="48"/>
      <c r="CP1704" s="48"/>
      <c r="CQ1704" s="48"/>
      <c r="CR1704" s="48"/>
      <c r="CS1704" s="48"/>
      <c r="CT1704" s="48"/>
      <c r="CU1704" s="48"/>
      <c r="CV1704" s="48"/>
      <c r="CW1704" s="48"/>
      <c r="CX1704" s="48"/>
      <c r="CY1704" s="48"/>
      <c r="CZ1704" s="48"/>
      <c r="DA1704" s="48"/>
      <c r="DB1704" s="48"/>
      <c r="DC1704" s="48"/>
      <c r="DD1704" s="48"/>
      <c r="DE1704" s="48"/>
      <c r="DF1704" s="48"/>
      <c r="DG1704" s="48"/>
      <c r="DH1704" s="48"/>
      <c r="DI1704" s="48"/>
      <c r="DJ1704" s="48"/>
      <c r="DK1704" s="48"/>
      <c r="DL1704" s="48"/>
      <c r="DM1704" s="48"/>
      <c r="DN1704" s="48"/>
      <c r="DO1704" s="48"/>
      <c r="DP1704" s="48"/>
      <c r="DQ1704" s="48"/>
      <c r="DR1704" s="48"/>
      <c r="DS1704" s="48"/>
      <c r="DT1704" s="48"/>
      <c r="DU1704" s="48"/>
      <c r="DV1704" s="48"/>
      <c r="DW1704" s="48"/>
      <c r="DX1704" s="48"/>
      <c r="DY1704" s="48"/>
      <c r="DZ1704" s="48"/>
      <c r="EA1704" s="48"/>
      <c r="EB1704" s="48"/>
      <c r="EC1704" s="48"/>
      <c r="ED1704" s="48"/>
      <c r="EE1704" s="48"/>
      <c r="EF1704" s="48"/>
      <c r="EG1704" s="48"/>
      <c r="EH1704" s="48"/>
      <c r="EI1704" s="48"/>
      <c r="EJ1704" s="48"/>
      <c r="EK1704" s="48"/>
      <c r="EL1704" s="48"/>
      <c r="ET1704" s="33" t="s">
        <v>2279</v>
      </c>
      <c r="EU1704" s="33" t="s">
        <v>2277</v>
      </c>
    </row>
    <row r="1705" spans="1:151" ht="12" hidden="1" customHeight="1">
      <c r="A1705" s="48"/>
      <c r="B1705" s="60"/>
      <c r="C1705" s="48"/>
      <c r="D1705" s="60"/>
      <c r="E1705" s="60"/>
      <c r="F1705" s="60"/>
      <c r="G1705" s="60"/>
      <c r="H1705" s="60"/>
      <c r="I1705" s="60"/>
      <c r="J1705" s="60"/>
      <c r="K1705" s="60"/>
      <c r="L1705" s="60"/>
      <c r="M1705" s="48"/>
      <c r="N1705" s="48"/>
      <c r="O1705" s="48"/>
      <c r="P1705" s="48"/>
      <c r="Q1705" s="48"/>
      <c r="R1705" s="48"/>
      <c r="S1705" s="48"/>
      <c r="T1705" s="48"/>
      <c r="U1705" s="48"/>
      <c r="V1705" s="48"/>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158"/>
      <c r="BJ1705" s="158"/>
      <c r="BK1705" s="48"/>
      <c r="BL1705" s="307"/>
      <c r="BM1705" s="48"/>
      <c r="BN1705" s="48"/>
      <c r="BO1705" s="48"/>
      <c r="BP1705" s="48"/>
      <c r="BQ1705" s="48"/>
      <c r="BR1705" s="48"/>
      <c r="BS1705" s="48"/>
      <c r="BT1705" s="48"/>
      <c r="BU1705" s="48"/>
      <c r="BV1705" s="48"/>
      <c r="BW1705" s="48"/>
      <c r="BX1705" s="48"/>
      <c r="BY1705" s="48"/>
      <c r="BZ1705" s="328"/>
      <c r="CA1705" s="48"/>
      <c r="CB1705" s="48"/>
      <c r="CC1705" s="48"/>
      <c r="CD1705" s="48"/>
      <c r="CE1705" s="48"/>
      <c r="CF1705" s="48"/>
      <c r="CG1705" s="48"/>
      <c r="CH1705" s="48"/>
      <c r="CI1705" s="48"/>
      <c r="CJ1705" s="48"/>
      <c r="CK1705" s="48"/>
      <c r="CL1705" s="48"/>
      <c r="CM1705" s="48"/>
      <c r="CN1705" s="48"/>
      <c r="CO1705" s="48"/>
      <c r="CP1705" s="48"/>
      <c r="CQ1705" s="48"/>
      <c r="CR1705" s="48"/>
      <c r="CS1705" s="48"/>
      <c r="CT1705" s="48"/>
      <c r="CU1705" s="48"/>
      <c r="CV1705" s="48"/>
      <c r="CW1705" s="48"/>
      <c r="CX1705" s="48"/>
      <c r="CY1705" s="48"/>
      <c r="CZ1705" s="48"/>
      <c r="DA1705" s="48"/>
      <c r="DB1705" s="48"/>
      <c r="DC1705" s="48"/>
      <c r="DD1705" s="48"/>
      <c r="DE1705" s="48"/>
      <c r="DF1705" s="48"/>
      <c r="DG1705" s="48"/>
      <c r="DH1705" s="48"/>
      <c r="DI1705" s="48"/>
      <c r="DJ1705" s="48"/>
      <c r="DK1705" s="48"/>
      <c r="DL1705" s="48"/>
      <c r="DM1705" s="48"/>
      <c r="DN1705" s="48"/>
      <c r="DO1705" s="48"/>
      <c r="DP1705" s="48"/>
      <c r="DQ1705" s="48"/>
      <c r="DR1705" s="48"/>
      <c r="DS1705" s="48"/>
      <c r="DT1705" s="48"/>
      <c r="DU1705" s="48"/>
      <c r="DV1705" s="48"/>
      <c r="DW1705" s="48"/>
      <c r="DX1705" s="48"/>
      <c r="DY1705" s="48"/>
      <c r="DZ1705" s="48"/>
      <c r="EA1705" s="48"/>
      <c r="EB1705" s="48"/>
      <c r="EC1705" s="48"/>
      <c r="ED1705" s="48"/>
      <c r="EE1705" s="48"/>
      <c r="EF1705" s="48"/>
      <c r="EG1705" s="48"/>
      <c r="EH1705" s="48"/>
      <c r="EI1705" s="48"/>
      <c r="EJ1705" s="48"/>
      <c r="EK1705" s="48"/>
      <c r="EL1705" s="48"/>
      <c r="ET1705" s="33" t="s">
        <v>2280</v>
      </c>
      <c r="EU1705" s="33" t="s">
        <v>2278</v>
      </c>
    </row>
    <row r="1706" spans="1:151" ht="12" hidden="1" customHeight="1">
      <c r="A1706" s="48"/>
      <c r="B1706" s="60"/>
      <c r="C1706" s="48"/>
      <c r="D1706" s="60"/>
      <c r="E1706" s="60"/>
      <c r="F1706" s="60"/>
      <c r="G1706" s="60"/>
      <c r="H1706" s="60"/>
      <c r="I1706" s="60"/>
      <c r="J1706" s="60"/>
      <c r="K1706" s="60"/>
      <c r="L1706" s="60"/>
      <c r="M1706" s="48"/>
      <c r="N1706" s="48"/>
      <c r="O1706" s="48"/>
      <c r="P1706" s="48"/>
      <c r="Q1706" s="48"/>
      <c r="R1706" s="48"/>
      <c r="S1706" s="48"/>
      <c r="T1706" s="48"/>
      <c r="U1706" s="48"/>
      <c r="V1706" s="48"/>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158"/>
      <c r="BJ1706" s="158"/>
      <c r="BK1706" s="48"/>
      <c r="BL1706" s="307"/>
      <c r="BM1706" s="48"/>
      <c r="BN1706" s="48"/>
      <c r="BO1706" s="48"/>
      <c r="BP1706" s="48"/>
      <c r="BQ1706" s="48"/>
      <c r="BR1706" s="48"/>
      <c r="BS1706" s="48"/>
      <c r="BT1706" s="48"/>
      <c r="BU1706" s="48"/>
      <c r="BV1706" s="48"/>
      <c r="BW1706" s="48"/>
      <c r="BX1706" s="48"/>
      <c r="BY1706" s="48"/>
      <c r="BZ1706" s="328"/>
      <c r="CA1706" s="48"/>
      <c r="CB1706" s="48"/>
      <c r="CC1706" s="48"/>
      <c r="CD1706" s="48"/>
      <c r="CE1706" s="48"/>
      <c r="CF1706" s="48"/>
      <c r="CG1706" s="48"/>
      <c r="CH1706" s="48"/>
      <c r="CI1706" s="48"/>
      <c r="CJ1706" s="48"/>
      <c r="CK1706" s="48"/>
      <c r="CL1706" s="48"/>
      <c r="CM1706" s="48"/>
      <c r="CN1706" s="48"/>
      <c r="CO1706" s="48"/>
      <c r="CP1706" s="48"/>
      <c r="CQ1706" s="48"/>
      <c r="CR1706" s="48"/>
      <c r="CS1706" s="48"/>
      <c r="CT1706" s="48"/>
      <c r="CU1706" s="48"/>
      <c r="CV1706" s="48"/>
      <c r="CW1706" s="48"/>
      <c r="CX1706" s="48"/>
      <c r="CY1706" s="48"/>
      <c r="CZ1706" s="48"/>
      <c r="DA1706" s="48"/>
      <c r="DB1706" s="48"/>
      <c r="DC1706" s="48"/>
      <c r="DD1706" s="48"/>
      <c r="DE1706" s="48"/>
      <c r="DF1706" s="48"/>
      <c r="DG1706" s="48"/>
      <c r="DH1706" s="48"/>
      <c r="DI1706" s="48"/>
      <c r="DJ1706" s="48"/>
      <c r="DK1706" s="48"/>
      <c r="DL1706" s="48"/>
      <c r="DM1706" s="48"/>
      <c r="DN1706" s="48"/>
      <c r="DO1706" s="48"/>
      <c r="DP1706" s="48"/>
      <c r="DQ1706" s="48"/>
      <c r="DR1706" s="48"/>
      <c r="DS1706" s="48"/>
      <c r="DT1706" s="48"/>
      <c r="DU1706" s="48"/>
      <c r="DV1706" s="48"/>
      <c r="DW1706" s="48"/>
      <c r="DX1706" s="48"/>
      <c r="DY1706" s="48"/>
      <c r="DZ1706" s="48"/>
      <c r="EA1706" s="48"/>
      <c r="EB1706" s="48"/>
      <c r="EC1706" s="48"/>
      <c r="ED1706" s="48"/>
      <c r="EE1706" s="48"/>
      <c r="EF1706" s="48"/>
      <c r="EG1706" s="48"/>
      <c r="EH1706" s="48"/>
      <c r="EI1706" s="48"/>
      <c r="EJ1706" s="48"/>
      <c r="EK1706" s="48"/>
      <c r="EL1706" s="48"/>
      <c r="ET1706" s="33" t="s">
        <v>799</v>
      </c>
      <c r="EU1706" s="33" t="s">
        <v>2279</v>
      </c>
    </row>
    <row r="1707" spans="1:151" ht="12" hidden="1" customHeight="1">
      <c r="A1707" s="48"/>
      <c r="B1707" s="60"/>
      <c r="C1707" s="48"/>
      <c r="D1707" s="60"/>
      <c r="E1707" s="60"/>
      <c r="F1707" s="60"/>
      <c r="G1707" s="60"/>
      <c r="H1707" s="60"/>
      <c r="I1707" s="60"/>
      <c r="J1707" s="60"/>
      <c r="K1707" s="60"/>
      <c r="L1707" s="60"/>
      <c r="M1707" s="48"/>
      <c r="N1707" s="48"/>
      <c r="O1707" s="48"/>
      <c r="P1707" s="48"/>
      <c r="Q1707" s="48"/>
      <c r="R1707" s="48"/>
      <c r="S1707" s="48"/>
      <c r="T1707" s="48"/>
      <c r="U1707" s="48"/>
      <c r="V1707" s="48"/>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158"/>
      <c r="BJ1707" s="158"/>
      <c r="BK1707" s="48"/>
      <c r="BL1707" s="307"/>
      <c r="BM1707" s="48"/>
      <c r="BN1707" s="48"/>
      <c r="BO1707" s="48"/>
      <c r="BP1707" s="48"/>
      <c r="BQ1707" s="48"/>
      <c r="BR1707" s="48"/>
      <c r="BS1707" s="48"/>
      <c r="BT1707" s="48"/>
      <c r="BU1707" s="48"/>
      <c r="BV1707" s="48"/>
      <c r="BW1707" s="48"/>
      <c r="BX1707" s="48"/>
      <c r="BY1707" s="48"/>
      <c r="BZ1707" s="328"/>
      <c r="CA1707" s="48"/>
      <c r="CB1707" s="48"/>
      <c r="CC1707" s="48"/>
      <c r="CD1707" s="48"/>
      <c r="CE1707" s="48"/>
      <c r="CF1707" s="48"/>
      <c r="CG1707" s="48"/>
      <c r="CH1707" s="48"/>
      <c r="CI1707" s="48"/>
      <c r="CJ1707" s="48"/>
      <c r="CK1707" s="48"/>
      <c r="CL1707" s="48"/>
      <c r="CM1707" s="48"/>
      <c r="CN1707" s="48"/>
      <c r="CO1707" s="48"/>
      <c r="CP1707" s="48"/>
      <c r="CQ1707" s="48"/>
      <c r="CR1707" s="48"/>
      <c r="CS1707" s="48"/>
      <c r="CT1707" s="48"/>
      <c r="CU1707" s="48"/>
      <c r="CV1707" s="48"/>
      <c r="CW1707" s="48"/>
      <c r="CX1707" s="48"/>
      <c r="CY1707" s="48"/>
      <c r="CZ1707" s="48"/>
      <c r="DA1707" s="48"/>
      <c r="DB1707" s="48"/>
      <c r="DC1707" s="48"/>
      <c r="DD1707" s="48"/>
      <c r="DE1707" s="48"/>
      <c r="DF1707" s="48"/>
      <c r="DG1707" s="48"/>
      <c r="DH1707" s="48"/>
      <c r="DI1707" s="48"/>
      <c r="DJ1707" s="48"/>
      <c r="DK1707" s="48"/>
      <c r="DL1707" s="48"/>
      <c r="DM1707" s="48"/>
      <c r="DN1707" s="48"/>
      <c r="DO1707" s="48"/>
      <c r="DP1707" s="48"/>
      <c r="DQ1707" s="48"/>
      <c r="DR1707" s="48"/>
      <c r="DS1707" s="48"/>
      <c r="DT1707" s="48"/>
      <c r="DU1707" s="48"/>
      <c r="DV1707" s="48"/>
      <c r="DW1707" s="48"/>
      <c r="DX1707" s="48"/>
      <c r="DY1707" s="48"/>
      <c r="DZ1707" s="48"/>
      <c r="EA1707" s="48"/>
      <c r="EB1707" s="48"/>
      <c r="EC1707" s="48"/>
      <c r="ED1707" s="48"/>
      <c r="EE1707" s="48"/>
      <c r="EF1707" s="48"/>
      <c r="EG1707" s="48"/>
      <c r="EH1707" s="48"/>
      <c r="EI1707" s="48"/>
      <c r="EJ1707" s="48"/>
      <c r="EK1707" s="48"/>
      <c r="EL1707" s="48"/>
      <c r="ET1707" s="33" t="s">
        <v>2281</v>
      </c>
      <c r="EU1707" s="33" t="s">
        <v>2280</v>
      </c>
    </row>
    <row r="1708" spans="1:151" ht="12" hidden="1" customHeight="1">
      <c r="A1708" s="48"/>
      <c r="B1708" s="60"/>
      <c r="C1708" s="48"/>
      <c r="D1708" s="60"/>
      <c r="E1708" s="60"/>
      <c r="F1708" s="60"/>
      <c r="G1708" s="60"/>
      <c r="H1708" s="60"/>
      <c r="I1708" s="60"/>
      <c r="J1708" s="60"/>
      <c r="K1708" s="60"/>
      <c r="L1708" s="60"/>
      <c r="M1708" s="48"/>
      <c r="N1708" s="48"/>
      <c r="O1708" s="48"/>
      <c r="P1708" s="48"/>
      <c r="Q1708" s="48"/>
      <c r="R1708" s="48"/>
      <c r="S1708" s="48"/>
      <c r="T1708" s="48"/>
      <c r="U1708" s="48"/>
      <c r="V1708" s="48"/>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158"/>
      <c r="BJ1708" s="158"/>
      <c r="BK1708" s="48"/>
      <c r="BL1708" s="307"/>
      <c r="BM1708" s="48"/>
      <c r="BN1708" s="48"/>
      <c r="BO1708" s="48"/>
      <c r="BP1708" s="48"/>
      <c r="BQ1708" s="48"/>
      <c r="BR1708" s="48"/>
      <c r="BS1708" s="48"/>
      <c r="BT1708" s="48"/>
      <c r="BU1708" s="48"/>
      <c r="BV1708" s="48"/>
      <c r="BW1708" s="48"/>
      <c r="BX1708" s="48"/>
      <c r="BY1708" s="48"/>
      <c r="BZ1708" s="328"/>
      <c r="CA1708" s="48"/>
      <c r="CB1708" s="48"/>
      <c r="CC1708" s="48"/>
      <c r="CD1708" s="48"/>
      <c r="CE1708" s="48"/>
      <c r="CF1708" s="48"/>
      <c r="CG1708" s="48"/>
      <c r="CH1708" s="48"/>
      <c r="CI1708" s="48"/>
      <c r="CJ1708" s="48"/>
      <c r="CK1708" s="48"/>
      <c r="CL1708" s="48"/>
      <c r="CM1708" s="48"/>
      <c r="CN1708" s="48"/>
      <c r="CO1708" s="48"/>
      <c r="CP1708" s="48"/>
      <c r="CQ1708" s="48"/>
      <c r="CR1708" s="48"/>
      <c r="CS1708" s="48"/>
      <c r="CT1708" s="48"/>
      <c r="CU1708" s="48"/>
      <c r="CV1708" s="48"/>
      <c r="CW1708" s="48"/>
      <c r="CX1708" s="48"/>
      <c r="CY1708" s="48"/>
      <c r="CZ1708" s="48"/>
      <c r="DA1708" s="48"/>
      <c r="DB1708" s="48"/>
      <c r="DC1708" s="48"/>
      <c r="DD1708" s="48"/>
      <c r="DE1708" s="48"/>
      <c r="DF1708" s="48"/>
      <c r="DG1708" s="48"/>
      <c r="DH1708" s="48"/>
      <c r="DI1708" s="48"/>
      <c r="DJ1708" s="48"/>
      <c r="DK1708" s="48"/>
      <c r="DL1708" s="48"/>
      <c r="DM1708" s="48"/>
      <c r="DN1708" s="48"/>
      <c r="DO1708" s="48"/>
      <c r="DP1708" s="48"/>
      <c r="DQ1708" s="48"/>
      <c r="DR1708" s="48"/>
      <c r="DS1708" s="48"/>
      <c r="DT1708" s="48"/>
      <c r="DU1708" s="48"/>
      <c r="DV1708" s="48"/>
      <c r="DW1708" s="48"/>
      <c r="DX1708" s="48"/>
      <c r="DY1708" s="48"/>
      <c r="DZ1708" s="48"/>
      <c r="EA1708" s="48"/>
      <c r="EB1708" s="48"/>
      <c r="EC1708" s="48"/>
      <c r="ED1708" s="48"/>
      <c r="EE1708" s="48"/>
      <c r="EF1708" s="48"/>
      <c r="EG1708" s="48"/>
      <c r="EH1708" s="48"/>
      <c r="EI1708" s="48"/>
      <c r="EJ1708" s="48"/>
      <c r="EK1708" s="48"/>
      <c r="EL1708" s="48"/>
      <c r="ET1708" s="33" t="s">
        <v>2282</v>
      </c>
      <c r="EU1708" s="33" t="s">
        <v>799</v>
      </c>
    </row>
    <row r="1709" spans="1:151" ht="12" hidden="1" customHeight="1">
      <c r="A1709" s="48"/>
      <c r="B1709" s="60"/>
      <c r="C1709" s="48"/>
      <c r="D1709" s="60"/>
      <c r="E1709" s="60"/>
      <c r="F1709" s="60"/>
      <c r="G1709" s="60"/>
      <c r="H1709" s="60"/>
      <c r="I1709" s="60"/>
      <c r="J1709" s="60"/>
      <c r="K1709" s="60"/>
      <c r="L1709" s="60"/>
      <c r="M1709" s="48"/>
      <c r="N1709" s="48"/>
      <c r="O1709" s="48"/>
      <c r="P1709" s="48"/>
      <c r="Q1709" s="48"/>
      <c r="R1709" s="48"/>
      <c r="S1709" s="48"/>
      <c r="T1709" s="48"/>
      <c r="U1709" s="48"/>
      <c r="V1709" s="48"/>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158"/>
      <c r="BJ1709" s="158"/>
      <c r="BK1709" s="48"/>
      <c r="BL1709" s="307"/>
      <c r="BM1709" s="48"/>
      <c r="BN1709" s="48"/>
      <c r="BO1709" s="48"/>
      <c r="BP1709" s="48"/>
      <c r="BQ1709" s="48"/>
      <c r="BR1709" s="48"/>
      <c r="BS1709" s="48"/>
      <c r="BT1709" s="48"/>
      <c r="BU1709" s="48"/>
      <c r="BV1709" s="48"/>
      <c r="BW1709" s="48"/>
      <c r="BX1709" s="48"/>
      <c r="BY1709" s="48"/>
      <c r="BZ1709" s="328"/>
      <c r="CA1709" s="48"/>
      <c r="CB1709" s="48"/>
      <c r="CC1709" s="48"/>
      <c r="CD1709" s="48"/>
      <c r="CE1709" s="48"/>
      <c r="CF1709" s="48"/>
      <c r="CG1709" s="48"/>
      <c r="CH1709" s="48"/>
      <c r="CI1709" s="48"/>
      <c r="CJ1709" s="48"/>
      <c r="CK1709" s="48"/>
      <c r="CL1709" s="48"/>
      <c r="CM1709" s="48"/>
      <c r="CN1709" s="48"/>
      <c r="CO1709" s="48"/>
      <c r="CP1709" s="48"/>
      <c r="CQ1709" s="48"/>
      <c r="CR1709" s="48"/>
      <c r="CS1709" s="48"/>
      <c r="CT1709" s="48"/>
      <c r="CU1709" s="48"/>
      <c r="CV1709" s="48"/>
      <c r="CW1709" s="48"/>
      <c r="CX1709" s="48"/>
      <c r="CY1709" s="48"/>
      <c r="CZ1709" s="48"/>
      <c r="DA1709" s="48"/>
      <c r="DB1709" s="48"/>
      <c r="DC1709" s="48"/>
      <c r="DD1709" s="48"/>
      <c r="DE1709" s="48"/>
      <c r="DF1709" s="48"/>
      <c r="DG1709" s="48"/>
      <c r="DH1709" s="48"/>
      <c r="DI1709" s="48"/>
      <c r="DJ1709" s="48"/>
      <c r="DK1709" s="48"/>
      <c r="DL1709" s="48"/>
      <c r="DM1709" s="48"/>
      <c r="DN1709" s="48"/>
      <c r="DO1709" s="48"/>
      <c r="DP1709" s="48"/>
      <c r="DQ1709" s="48"/>
      <c r="DR1709" s="48"/>
      <c r="DS1709" s="48"/>
      <c r="DT1709" s="48"/>
      <c r="DU1709" s="48"/>
      <c r="DV1709" s="48"/>
      <c r="DW1709" s="48"/>
      <c r="DX1709" s="48"/>
      <c r="DY1709" s="48"/>
      <c r="DZ1709" s="48"/>
      <c r="EA1709" s="48"/>
      <c r="EB1709" s="48"/>
      <c r="EC1709" s="48"/>
      <c r="ED1709" s="48"/>
      <c r="EE1709" s="48"/>
      <c r="EF1709" s="48"/>
      <c r="EG1709" s="48"/>
      <c r="EH1709" s="48"/>
      <c r="EI1709" s="48"/>
      <c r="EJ1709" s="48"/>
      <c r="EK1709" s="48"/>
      <c r="EL1709" s="48"/>
      <c r="ET1709" s="33" t="s">
        <v>2283</v>
      </c>
      <c r="EU1709" s="33" t="s">
        <v>2281</v>
      </c>
    </row>
    <row r="1710" spans="1:151" ht="12" hidden="1" customHeight="1">
      <c r="A1710" s="48"/>
      <c r="B1710" s="60"/>
      <c r="C1710" s="48"/>
      <c r="D1710" s="60"/>
      <c r="E1710" s="60"/>
      <c r="F1710" s="60"/>
      <c r="G1710" s="60"/>
      <c r="H1710" s="60"/>
      <c r="I1710" s="60"/>
      <c r="J1710" s="60"/>
      <c r="K1710" s="60"/>
      <c r="L1710" s="60"/>
      <c r="M1710" s="48"/>
      <c r="N1710" s="48"/>
      <c r="O1710" s="48"/>
      <c r="P1710" s="48"/>
      <c r="Q1710" s="48"/>
      <c r="R1710" s="48"/>
      <c r="S1710" s="48"/>
      <c r="T1710" s="48"/>
      <c r="U1710" s="48"/>
      <c r="V1710" s="48"/>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158"/>
      <c r="BJ1710" s="158"/>
      <c r="BK1710" s="48"/>
      <c r="BL1710" s="307"/>
      <c r="BM1710" s="48"/>
      <c r="BN1710" s="48"/>
      <c r="BO1710" s="48"/>
      <c r="BP1710" s="48"/>
      <c r="BQ1710" s="48"/>
      <c r="BR1710" s="48"/>
      <c r="BS1710" s="48"/>
      <c r="BT1710" s="48"/>
      <c r="BU1710" s="48"/>
      <c r="BV1710" s="48"/>
      <c r="BW1710" s="48"/>
      <c r="BX1710" s="48"/>
      <c r="BY1710" s="48"/>
      <c r="BZ1710" s="328"/>
      <c r="CA1710" s="48"/>
      <c r="CB1710" s="48"/>
      <c r="CC1710" s="48"/>
      <c r="CD1710" s="48"/>
      <c r="CE1710" s="48"/>
      <c r="CF1710" s="48"/>
      <c r="CG1710" s="48"/>
      <c r="CH1710" s="48"/>
      <c r="CI1710" s="48"/>
      <c r="CJ1710" s="48"/>
      <c r="CK1710" s="48"/>
      <c r="CL1710" s="48"/>
      <c r="CM1710" s="48"/>
      <c r="CN1710" s="48"/>
      <c r="CO1710" s="48"/>
      <c r="CP1710" s="48"/>
      <c r="CQ1710" s="48"/>
      <c r="CR1710" s="48"/>
      <c r="CS1710" s="48"/>
      <c r="CT1710" s="48"/>
      <c r="CU1710" s="48"/>
      <c r="CV1710" s="48"/>
      <c r="CW1710" s="48"/>
      <c r="CX1710" s="48"/>
      <c r="CY1710" s="48"/>
      <c r="CZ1710" s="48"/>
      <c r="DA1710" s="48"/>
      <c r="DB1710" s="48"/>
      <c r="DC1710" s="48"/>
      <c r="DD1710" s="48"/>
      <c r="DE1710" s="48"/>
      <c r="DF1710" s="48"/>
      <c r="DG1710" s="48"/>
      <c r="DH1710" s="48"/>
      <c r="DI1710" s="48"/>
      <c r="DJ1710" s="48"/>
      <c r="DK1710" s="48"/>
      <c r="DL1710" s="48"/>
      <c r="DM1710" s="48"/>
      <c r="DN1710" s="48"/>
      <c r="DO1710" s="48"/>
      <c r="DP1710" s="48"/>
      <c r="DQ1710" s="48"/>
      <c r="DR1710" s="48"/>
      <c r="DS1710" s="48"/>
      <c r="DT1710" s="48"/>
      <c r="DU1710" s="48"/>
      <c r="DV1710" s="48"/>
      <c r="DW1710" s="48"/>
      <c r="DX1710" s="48"/>
      <c r="DY1710" s="48"/>
      <c r="DZ1710" s="48"/>
      <c r="EA1710" s="48"/>
      <c r="EB1710" s="48"/>
      <c r="EC1710" s="48"/>
      <c r="ED1710" s="48"/>
      <c r="EE1710" s="48"/>
      <c r="EF1710" s="48"/>
      <c r="EG1710" s="48"/>
      <c r="EH1710" s="48"/>
      <c r="EI1710" s="48"/>
      <c r="EJ1710" s="48"/>
      <c r="EK1710" s="48"/>
      <c r="EL1710" s="48"/>
      <c r="ET1710" s="33" t="s">
        <v>2284</v>
      </c>
      <c r="EU1710" s="33" t="s">
        <v>2282</v>
      </c>
    </row>
    <row r="1711" spans="1:151" ht="12" hidden="1" customHeight="1">
      <c r="A1711" s="48"/>
      <c r="B1711" s="60"/>
      <c r="C1711" s="48"/>
      <c r="D1711" s="60"/>
      <c r="E1711" s="60"/>
      <c r="F1711" s="60"/>
      <c r="G1711" s="60"/>
      <c r="H1711" s="60"/>
      <c r="I1711" s="60"/>
      <c r="J1711" s="60"/>
      <c r="K1711" s="60"/>
      <c r="L1711" s="60"/>
      <c r="M1711" s="48"/>
      <c r="N1711" s="48"/>
      <c r="O1711" s="48"/>
      <c r="P1711" s="48"/>
      <c r="Q1711" s="48"/>
      <c r="R1711" s="48"/>
      <c r="S1711" s="48"/>
      <c r="T1711" s="48"/>
      <c r="U1711" s="48"/>
      <c r="V1711" s="48"/>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158"/>
      <c r="BJ1711" s="158"/>
      <c r="BK1711" s="48"/>
      <c r="BL1711" s="307"/>
      <c r="BM1711" s="48"/>
      <c r="BN1711" s="48"/>
      <c r="BO1711" s="48"/>
      <c r="BP1711" s="48"/>
      <c r="BQ1711" s="48"/>
      <c r="BR1711" s="48"/>
      <c r="BS1711" s="48"/>
      <c r="BT1711" s="48"/>
      <c r="BU1711" s="48"/>
      <c r="BV1711" s="48"/>
      <c r="BW1711" s="48"/>
      <c r="BX1711" s="48"/>
      <c r="BY1711" s="48"/>
      <c r="BZ1711" s="328"/>
      <c r="CA1711" s="48"/>
      <c r="CB1711" s="48"/>
      <c r="CC1711" s="48"/>
      <c r="CD1711" s="48"/>
      <c r="CE1711" s="48"/>
      <c r="CF1711" s="48"/>
      <c r="CG1711" s="48"/>
      <c r="CH1711" s="48"/>
      <c r="CI1711" s="48"/>
      <c r="CJ1711" s="48"/>
      <c r="CK1711" s="48"/>
      <c r="CL1711" s="48"/>
      <c r="CM1711" s="48"/>
      <c r="CN1711" s="48"/>
      <c r="CO1711" s="48"/>
      <c r="CP1711" s="48"/>
      <c r="CQ1711" s="48"/>
      <c r="CR1711" s="48"/>
      <c r="CS1711" s="48"/>
      <c r="CT1711" s="48"/>
      <c r="CU1711" s="48"/>
      <c r="CV1711" s="48"/>
      <c r="CW1711" s="48"/>
      <c r="CX1711" s="48"/>
      <c r="CY1711" s="48"/>
      <c r="CZ1711" s="48"/>
      <c r="DA1711" s="48"/>
      <c r="DB1711" s="48"/>
      <c r="DC1711" s="48"/>
      <c r="DD1711" s="48"/>
      <c r="DE1711" s="48"/>
      <c r="DF1711" s="48"/>
      <c r="DG1711" s="48"/>
      <c r="DH1711" s="48"/>
      <c r="DI1711" s="48"/>
      <c r="DJ1711" s="48"/>
      <c r="DK1711" s="48"/>
      <c r="DL1711" s="48"/>
      <c r="DM1711" s="48"/>
      <c r="DN1711" s="48"/>
      <c r="DO1711" s="48"/>
      <c r="DP1711" s="48"/>
      <c r="DQ1711" s="48"/>
      <c r="DR1711" s="48"/>
      <c r="DS1711" s="48"/>
      <c r="DT1711" s="48"/>
      <c r="DU1711" s="48"/>
      <c r="DV1711" s="48"/>
      <c r="DW1711" s="48"/>
      <c r="DX1711" s="48"/>
      <c r="DY1711" s="48"/>
      <c r="DZ1711" s="48"/>
      <c r="EA1711" s="48"/>
      <c r="EB1711" s="48"/>
      <c r="EC1711" s="48"/>
      <c r="ED1711" s="48"/>
      <c r="EE1711" s="48"/>
      <c r="EF1711" s="48"/>
      <c r="EG1711" s="48"/>
      <c r="EH1711" s="48"/>
      <c r="EI1711" s="48"/>
      <c r="EJ1711" s="48"/>
      <c r="EK1711" s="48"/>
      <c r="EL1711" s="48"/>
      <c r="ET1711" s="33" t="s">
        <v>2285</v>
      </c>
      <c r="EU1711" s="33" t="s">
        <v>2283</v>
      </c>
    </row>
    <row r="1712" spans="1:151" ht="12" hidden="1" customHeight="1">
      <c r="A1712" s="48"/>
      <c r="B1712" s="60"/>
      <c r="C1712" s="48"/>
      <c r="D1712" s="60"/>
      <c r="E1712" s="60"/>
      <c r="F1712" s="60"/>
      <c r="G1712" s="60"/>
      <c r="H1712" s="60"/>
      <c r="I1712" s="60"/>
      <c r="J1712" s="60"/>
      <c r="K1712" s="60"/>
      <c r="L1712" s="60"/>
      <c r="M1712" s="48"/>
      <c r="N1712" s="48"/>
      <c r="O1712" s="48"/>
      <c r="P1712" s="48"/>
      <c r="Q1712" s="48"/>
      <c r="R1712" s="48"/>
      <c r="S1712" s="48"/>
      <c r="T1712" s="48"/>
      <c r="U1712" s="48"/>
      <c r="V1712" s="48"/>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158"/>
      <c r="BJ1712" s="158"/>
      <c r="BK1712" s="48"/>
      <c r="BL1712" s="307"/>
      <c r="BM1712" s="48"/>
      <c r="BN1712" s="48"/>
      <c r="BO1712" s="48"/>
      <c r="BP1712" s="48"/>
      <c r="BQ1712" s="48"/>
      <c r="BR1712" s="48"/>
      <c r="BS1712" s="48"/>
      <c r="BT1712" s="48"/>
      <c r="BU1712" s="48"/>
      <c r="BV1712" s="48"/>
      <c r="BW1712" s="48"/>
      <c r="BX1712" s="48"/>
      <c r="BY1712" s="48"/>
      <c r="BZ1712" s="328"/>
      <c r="CA1712" s="48"/>
      <c r="CB1712" s="48"/>
      <c r="CC1712" s="48"/>
      <c r="CD1712" s="48"/>
      <c r="CE1712" s="48"/>
      <c r="CF1712" s="48"/>
      <c r="CG1712" s="48"/>
      <c r="CH1712" s="48"/>
      <c r="CI1712" s="48"/>
      <c r="CJ1712" s="48"/>
      <c r="CK1712" s="48"/>
      <c r="CL1712" s="48"/>
      <c r="CM1712" s="48"/>
      <c r="CN1712" s="48"/>
      <c r="CO1712" s="48"/>
      <c r="CP1712" s="48"/>
      <c r="CQ1712" s="48"/>
      <c r="CR1712" s="48"/>
      <c r="CS1712" s="48"/>
      <c r="CT1712" s="48"/>
      <c r="CU1712" s="48"/>
      <c r="CV1712" s="48"/>
      <c r="CW1712" s="48"/>
      <c r="CX1712" s="48"/>
      <c r="CY1712" s="48"/>
      <c r="CZ1712" s="48"/>
      <c r="DA1712" s="48"/>
      <c r="DB1712" s="48"/>
      <c r="DC1712" s="48"/>
      <c r="DD1712" s="48"/>
      <c r="DE1712" s="48"/>
      <c r="DF1712" s="48"/>
      <c r="DG1712" s="48"/>
      <c r="DH1712" s="48"/>
      <c r="DI1712" s="48"/>
      <c r="DJ1712" s="48"/>
      <c r="DK1712" s="48"/>
      <c r="DL1712" s="48"/>
      <c r="DM1712" s="48"/>
      <c r="DN1712" s="48"/>
      <c r="DO1712" s="48"/>
      <c r="DP1712" s="48"/>
      <c r="DQ1712" s="48"/>
      <c r="DR1712" s="48"/>
      <c r="DS1712" s="48"/>
      <c r="DT1712" s="48"/>
      <c r="DU1712" s="48"/>
      <c r="DV1712" s="48"/>
      <c r="DW1712" s="48"/>
      <c r="DX1712" s="48"/>
      <c r="DY1712" s="48"/>
      <c r="DZ1712" s="48"/>
      <c r="EA1712" s="48"/>
      <c r="EB1712" s="48"/>
      <c r="EC1712" s="48"/>
      <c r="ED1712" s="48"/>
      <c r="EE1712" s="48"/>
      <c r="EF1712" s="48"/>
      <c r="EG1712" s="48"/>
      <c r="EH1712" s="48"/>
      <c r="EI1712" s="48"/>
      <c r="EJ1712" s="48"/>
      <c r="EK1712" s="48"/>
      <c r="EL1712" s="48"/>
      <c r="ET1712" s="33" t="s">
        <v>2286</v>
      </c>
      <c r="EU1712" s="33" t="s">
        <v>2284</v>
      </c>
    </row>
    <row r="1713" spans="1:151" ht="12" hidden="1" customHeight="1">
      <c r="A1713" s="48"/>
      <c r="B1713" s="60"/>
      <c r="C1713" s="48"/>
      <c r="D1713" s="60"/>
      <c r="E1713" s="60"/>
      <c r="F1713" s="60"/>
      <c r="G1713" s="60"/>
      <c r="H1713" s="60"/>
      <c r="I1713" s="60"/>
      <c r="J1713" s="60"/>
      <c r="K1713" s="60"/>
      <c r="L1713" s="60"/>
      <c r="M1713" s="48"/>
      <c r="N1713" s="48"/>
      <c r="O1713" s="48"/>
      <c r="P1713" s="48"/>
      <c r="Q1713" s="48"/>
      <c r="R1713" s="48"/>
      <c r="S1713" s="48"/>
      <c r="T1713" s="48"/>
      <c r="U1713" s="48"/>
      <c r="V1713" s="48"/>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158"/>
      <c r="BJ1713" s="158"/>
      <c r="BK1713" s="48"/>
      <c r="BL1713" s="307"/>
      <c r="BM1713" s="48"/>
      <c r="BN1713" s="48"/>
      <c r="BO1713" s="48"/>
      <c r="BP1713" s="48"/>
      <c r="BQ1713" s="48"/>
      <c r="BR1713" s="48"/>
      <c r="BS1713" s="48"/>
      <c r="BT1713" s="48"/>
      <c r="BU1713" s="48"/>
      <c r="BV1713" s="48"/>
      <c r="BW1713" s="48"/>
      <c r="BX1713" s="48"/>
      <c r="BY1713" s="48"/>
      <c r="BZ1713" s="328"/>
      <c r="CA1713" s="48"/>
      <c r="CB1713" s="48"/>
      <c r="CC1713" s="48"/>
      <c r="CD1713" s="48"/>
      <c r="CE1713" s="48"/>
      <c r="CF1713" s="48"/>
      <c r="CG1713" s="48"/>
      <c r="CH1713" s="48"/>
      <c r="CI1713" s="48"/>
      <c r="CJ1713" s="48"/>
      <c r="CK1713" s="48"/>
      <c r="CL1713" s="48"/>
      <c r="CM1713" s="48"/>
      <c r="CN1713" s="48"/>
      <c r="CO1713" s="48"/>
      <c r="CP1713" s="48"/>
      <c r="CQ1713" s="48"/>
      <c r="CR1713" s="48"/>
      <c r="CS1713" s="48"/>
      <c r="CT1713" s="48"/>
      <c r="CU1713" s="48"/>
      <c r="CV1713" s="48"/>
      <c r="CW1713" s="48"/>
      <c r="CX1713" s="48"/>
      <c r="CY1713" s="48"/>
      <c r="CZ1713" s="48"/>
      <c r="DA1713" s="48"/>
      <c r="DB1713" s="48"/>
      <c r="DC1713" s="48"/>
      <c r="DD1713" s="48"/>
      <c r="DE1713" s="48"/>
      <c r="DF1713" s="48"/>
      <c r="DG1713" s="48"/>
      <c r="DH1713" s="48"/>
      <c r="DI1713" s="48"/>
      <c r="DJ1713" s="48"/>
      <c r="DK1713" s="48"/>
      <c r="DL1713" s="48"/>
      <c r="DM1713" s="48"/>
      <c r="DN1713" s="48"/>
      <c r="DO1713" s="48"/>
      <c r="DP1713" s="48"/>
      <c r="DQ1713" s="48"/>
      <c r="DR1713" s="48"/>
      <c r="DS1713" s="48"/>
      <c r="DT1713" s="48"/>
      <c r="DU1713" s="48"/>
      <c r="DV1713" s="48"/>
      <c r="DW1713" s="48"/>
      <c r="DX1713" s="48"/>
      <c r="DY1713" s="48"/>
      <c r="DZ1713" s="48"/>
      <c r="EA1713" s="48"/>
      <c r="EB1713" s="48"/>
      <c r="EC1713" s="48"/>
      <c r="ED1713" s="48"/>
      <c r="EE1713" s="48"/>
      <c r="EF1713" s="48"/>
      <c r="EG1713" s="48"/>
      <c r="EH1713" s="48"/>
      <c r="EI1713" s="48"/>
      <c r="EJ1713" s="48"/>
      <c r="EK1713" s="48"/>
      <c r="EL1713" s="48"/>
      <c r="ET1713" s="33" t="s">
        <v>2287</v>
      </c>
      <c r="EU1713" s="33" t="s">
        <v>2285</v>
      </c>
    </row>
    <row r="1714" spans="1:151" ht="12" hidden="1" customHeight="1">
      <c r="A1714" s="48"/>
      <c r="B1714" s="60"/>
      <c r="C1714" s="48"/>
      <c r="D1714" s="60"/>
      <c r="E1714" s="60"/>
      <c r="F1714" s="60"/>
      <c r="G1714" s="60"/>
      <c r="H1714" s="60"/>
      <c r="I1714" s="60"/>
      <c r="J1714" s="60"/>
      <c r="K1714" s="60"/>
      <c r="L1714" s="60"/>
      <c r="M1714" s="48"/>
      <c r="N1714" s="48"/>
      <c r="O1714" s="48"/>
      <c r="P1714" s="48"/>
      <c r="Q1714" s="48"/>
      <c r="R1714" s="48"/>
      <c r="S1714" s="48"/>
      <c r="T1714" s="48"/>
      <c r="U1714" s="48"/>
      <c r="V1714" s="48"/>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158"/>
      <c r="BJ1714" s="158"/>
      <c r="BK1714" s="48"/>
      <c r="BL1714" s="307"/>
      <c r="BM1714" s="48"/>
      <c r="BN1714" s="48"/>
      <c r="BO1714" s="48"/>
      <c r="BP1714" s="48"/>
      <c r="BQ1714" s="48"/>
      <c r="BR1714" s="48"/>
      <c r="BS1714" s="48"/>
      <c r="BT1714" s="48"/>
      <c r="BU1714" s="48"/>
      <c r="BV1714" s="48"/>
      <c r="BW1714" s="48"/>
      <c r="BX1714" s="48"/>
      <c r="BY1714" s="48"/>
      <c r="BZ1714" s="328"/>
      <c r="CA1714" s="48"/>
      <c r="CB1714" s="48"/>
      <c r="CC1714" s="48"/>
      <c r="CD1714" s="48"/>
      <c r="CE1714" s="48"/>
      <c r="CF1714" s="48"/>
      <c r="CG1714" s="48"/>
      <c r="CH1714" s="48"/>
      <c r="CI1714" s="48"/>
      <c r="CJ1714" s="48"/>
      <c r="CK1714" s="48"/>
      <c r="CL1714" s="48"/>
      <c r="CM1714" s="48"/>
      <c r="CN1714" s="48"/>
      <c r="CO1714" s="48"/>
      <c r="CP1714" s="48"/>
      <c r="CQ1714" s="48"/>
      <c r="CR1714" s="48"/>
      <c r="CS1714" s="48"/>
      <c r="CT1714" s="48"/>
      <c r="CU1714" s="48"/>
      <c r="CV1714" s="48"/>
      <c r="CW1714" s="48"/>
      <c r="CX1714" s="48"/>
      <c r="CY1714" s="48"/>
      <c r="CZ1714" s="48"/>
      <c r="DA1714" s="48"/>
      <c r="DB1714" s="48"/>
      <c r="DC1714" s="48"/>
      <c r="DD1714" s="48"/>
      <c r="DE1714" s="48"/>
      <c r="DF1714" s="48"/>
      <c r="DG1714" s="48"/>
      <c r="DH1714" s="48"/>
      <c r="DI1714" s="48"/>
      <c r="DJ1714" s="48"/>
      <c r="DK1714" s="48"/>
      <c r="DL1714" s="48"/>
      <c r="DM1714" s="48"/>
      <c r="DN1714" s="48"/>
      <c r="DO1714" s="48"/>
      <c r="DP1714" s="48"/>
      <c r="DQ1714" s="48"/>
      <c r="DR1714" s="48"/>
      <c r="DS1714" s="48"/>
      <c r="DT1714" s="48"/>
      <c r="DU1714" s="48"/>
      <c r="DV1714" s="48"/>
      <c r="DW1714" s="48"/>
      <c r="DX1714" s="48"/>
      <c r="DY1714" s="48"/>
      <c r="DZ1714" s="48"/>
      <c r="EA1714" s="48"/>
      <c r="EB1714" s="48"/>
      <c r="EC1714" s="48"/>
      <c r="ED1714" s="48"/>
      <c r="EE1714" s="48"/>
      <c r="EF1714" s="48"/>
      <c r="EG1714" s="48"/>
      <c r="EH1714" s="48"/>
      <c r="EI1714" s="48"/>
      <c r="EJ1714" s="48"/>
      <c r="EK1714" s="48"/>
      <c r="EL1714" s="48"/>
      <c r="ET1714" s="33" t="s">
        <v>2288</v>
      </c>
      <c r="EU1714" s="33" t="s">
        <v>2286</v>
      </c>
    </row>
    <row r="1715" spans="1:151" ht="12" hidden="1" customHeight="1">
      <c r="A1715" s="48"/>
      <c r="B1715" s="60"/>
      <c r="C1715" s="48"/>
      <c r="D1715" s="60"/>
      <c r="E1715" s="60"/>
      <c r="F1715" s="60"/>
      <c r="G1715" s="60"/>
      <c r="H1715" s="60"/>
      <c r="I1715" s="60"/>
      <c r="J1715" s="60"/>
      <c r="K1715" s="60"/>
      <c r="L1715" s="60"/>
      <c r="M1715" s="48"/>
      <c r="N1715" s="48"/>
      <c r="O1715" s="48"/>
      <c r="P1715" s="48"/>
      <c r="Q1715" s="48"/>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158"/>
      <c r="BJ1715" s="158"/>
      <c r="BK1715" s="48"/>
      <c r="BL1715" s="307"/>
      <c r="BM1715" s="48"/>
      <c r="BN1715" s="48"/>
      <c r="BO1715" s="48"/>
      <c r="BP1715" s="48"/>
      <c r="BQ1715" s="48"/>
      <c r="BR1715" s="48"/>
      <c r="BS1715" s="48"/>
      <c r="BT1715" s="48"/>
      <c r="BU1715" s="48"/>
      <c r="BV1715" s="48"/>
      <c r="BW1715" s="48"/>
      <c r="BX1715" s="48"/>
      <c r="BY1715" s="48"/>
      <c r="BZ1715" s="328"/>
      <c r="CA1715" s="48"/>
      <c r="CB1715" s="48"/>
      <c r="CC1715" s="48"/>
      <c r="CD1715" s="48"/>
      <c r="CE1715" s="48"/>
      <c r="CF1715" s="48"/>
      <c r="CG1715" s="48"/>
      <c r="CH1715" s="48"/>
      <c r="CI1715" s="48"/>
      <c r="CJ1715" s="48"/>
      <c r="CK1715" s="48"/>
      <c r="CL1715" s="48"/>
      <c r="CM1715" s="48"/>
      <c r="CN1715" s="48"/>
      <c r="CO1715" s="48"/>
      <c r="CP1715" s="48"/>
      <c r="CQ1715" s="48"/>
      <c r="CR1715" s="48"/>
      <c r="CS1715" s="48"/>
      <c r="CT1715" s="48"/>
      <c r="CU1715" s="48"/>
      <c r="CV1715" s="48"/>
      <c r="CW1715" s="48"/>
      <c r="CX1715" s="48"/>
      <c r="CY1715" s="48"/>
      <c r="CZ1715" s="48"/>
      <c r="DA1715" s="48"/>
      <c r="DB1715" s="48"/>
      <c r="DC1715" s="48"/>
      <c r="DD1715" s="48"/>
      <c r="DE1715" s="48"/>
      <c r="DF1715" s="48"/>
      <c r="DG1715" s="48"/>
      <c r="DH1715" s="48"/>
      <c r="DI1715" s="48"/>
      <c r="DJ1715" s="48"/>
      <c r="DK1715" s="48"/>
      <c r="DL1715" s="48"/>
      <c r="DM1715" s="48"/>
      <c r="DN1715" s="48"/>
      <c r="DO1715" s="48"/>
      <c r="DP1715" s="48"/>
      <c r="DQ1715" s="48"/>
      <c r="DR1715" s="48"/>
      <c r="DS1715" s="48"/>
      <c r="DT1715" s="48"/>
      <c r="DU1715" s="48"/>
      <c r="DV1715" s="48"/>
      <c r="DW1715" s="48"/>
      <c r="DX1715" s="48"/>
      <c r="DY1715" s="48"/>
      <c r="DZ1715" s="48"/>
      <c r="EA1715" s="48"/>
      <c r="EB1715" s="48"/>
      <c r="EC1715" s="48"/>
      <c r="ED1715" s="48"/>
      <c r="EE1715" s="48"/>
      <c r="EF1715" s="48"/>
      <c r="EG1715" s="48"/>
      <c r="EH1715" s="48"/>
      <c r="EI1715" s="48"/>
      <c r="EJ1715" s="48"/>
      <c r="EK1715" s="48"/>
      <c r="EL1715" s="48"/>
      <c r="ET1715" s="33" t="s">
        <v>2289</v>
      </c>
      <c r="EU1715" s="33" t="s">
        <v>2287</v>
      </c>
    </row>
    <row r="1716" spans="1:151" ht="12" hidden="1" customHeight="1">
      <c r="A1716" s="48"/>
      <c r="B1716" s="60"/>
      <c r="C1716" s="48"/>
      <c r="D1716" s="60"/>
      <c r="E1716" s="60"/>
      <c r="F1716" s="60"/>
      <c r="G1716" s="60"/>
      <c r="H1716" s="60"/>
      <c r="I1716" s="60"/>
      <c r="J1716" s="60"/>
      <c r="K1716" s="60"/>
      <c r="L1716" s="60"/>
      <c r="M1716" s="48"/>
      <c r="N1716" s="48"/>
      <c r="O1716" s="48"/>
      <c r="P1716" s="48"/>
      <c r="Q1716" s="48"/>
      <c r="R1716" s="48"/>
      <c r="S1716" s="48"/>
      <c r="T1716" s="48"/>
      <c r="U1716" s="48"/>
      <c r="V1716" s="48"/>
      <c r="W1716" s="48"/>
      <c r="X1716" s="48"/>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158"/>
      <c r="BJ1716" s="158"/>
      <c r="BK1716" s="48"/>
      <c r="BL1716" s="307"/>
      <c r="BM1716" s="48"/>
      <c r="BN1716" s="48"/>
      <c r="BO1716" s="48"/>
      <c r="BP1716" s="48"/>
      <c r="BQ1716" s="48"/>
      <c r="BR1716" s="48"/>
      <c r="BS1716" s="48"/>
      <c r="BT1716" s="48"/>
      <c r="BU1716" s="48"/>
      <c r="BV1716" s="48"/>
      <c r="BW1716" s="48"/>
      <c r="BX1716" s="48"/>
      <c r="BY1716" s="48"/>
      <c r="BZ1716" s="328"/>
      <c r="CA1716" s="48"/>
      <c r="CB1716" s="48"/>
      <c r="CC1716" s="48"/>
      <c r="CD1716" s="48"/>
      <c r="CE1716" s="48"/>
      <c r="CF1716" s="48"/>
      <c r="CG1716" s="48"/>
      <c r="CH1716" s="48"/>
      <c r="CI1716" s="48"/>
      <c r="CJ1716" s="48"/>
      <c r="CK1716" s="48"/>
      <c r="CL1716" s="48"/>
      <c r="CM1716" s="48"/>
      <c r="CN1716" s="48"/>
      <c r="CO1716" s="48"/>
      <c r="CP1716" s="48"/>
      <c r="CQ1716" s="48"/>
      <c r="CR1716" s="48"/>
      <c r="CS1716" s="48"/>
      <c r="CT1716" s="48"/>
      <c r="CU1716" s="48"/>
      <c r="CV1716" s="48"/>
      <c r="CW1716" s="48"/>
      <c r="CX1716" s="48"/>
      <c r="CY1716" s="48"/>
      <c r="CZ1716" s="48"/>
      <c r="DA1716" s="48"/>
      <c r="DB1716" s="48"/>
      <c r="DC1716" s="48"/>
      <c r="DD1716" s="48"/>
      <c r="DE1716" s="48"/>
      <c r="DF1716" s="48"/>
      <c r="DG1716" s="48"/>
      <c r="DH1716" s="48"/>
      <c r="DI1716" s="48"/>
      <c r="DJ1716" s="48"/>
      <c r="DK1716" s="48"/>
      <c r="DL1716" s="48"/>
      <c r="DM1716" s="48"/>
      <c r="DN1716" s="48"/>
      <c r="DO1716" s="48"/>
      <c r="DP1716" s="48"/>
      <c r="DQ1716" s="48"/>
      <c r="DR1716" s="48"/>
      <c r="DS1716" s="48"/>
      <c r="DT1716" s="48"/>
      <c r="DU1716" s="48"/>
      <c r="DV1716" s="48"/>
      <c r="DW1716" s="48"/>
      <c r="DX1716" s="48"/>
      <c r="DY1716" s="48"/>
      <c r="DZ1716" s="48"/>
      <c r="EA1716" s="48"/>
      <c r="EB1716" s="48"/>
      <c r="EC1716" s="48"/>
      <c r="ED1716" s="48"/>
      <c r="EE1716" s="48"/>
      <c r="EF1716" s="48"/>
      <c r="EG1716" s="48"/>
      <c r="EH1716" s="48"/>
      <c r="EI1716" s="48"/>
      <c r="EJ1716" s="48"/>
      <c r="EK1716" s="48"/>
      <c r="EL1716" s="48"/>
      <c r="ET1716" s="33" t="s">
        <v>2290</v>
      </c>
      <c r="EU1716" s="33" t="s">
        <v>2288</v>
      </c>
    </row>
    <row r="1717" spans="1:151" ht="12" hidden="1" customHeight="1">
      <c r="A1717" s="48"/>
      <c r="B1717" s="60"/>
      <c r="C1717" s="48"/>
      <c r="D1717" s="60"/>
      <c r="E1717" s="60"/>
      <c r="F1717" s="60"/>
      <c r="G1717" s="60"/>
      <c r="H1717" s="60"/>
      <c r="I1717" s="60"/>
      <c r="J1717" s="60"/>
      <c r="K1717" s="60"/>
      <c r="L1717" s="60"/>
      <c r="M1717" s="48"/>
      <c r="N1717" s="48"/>
      <c r="O1717" s="48"/>
      <c r="P1717" s="48"/>
      <c r="Q1717" s="48"/>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158"/>
      <c r="BJ1717" s="158"/>
      <c r="BK1717" s="48"/>
      <c r="BL1717" s="307"/>
      <c r="BM1717" s="48"/>
      <c r="BN1717" s="48"/>
      <c r="BO1717" s="48"/>
      <c r="BP1717" s="48"/>
      <c r="BQ1717" s="48"/>
      <c r="BR1717" s="48"/>
      <c r="BS1717" s="48"/>
      <c r="BT1717" s="48"/>
      <c r="BU1717" s="48"/>
      <c r="BV1717" s="48"/>
      <c r="BW1717" s="48"/>
      <c r="BX1717" s="48"/>
      <c r="BY1717" s="48"/>
      <c r="BZ1717" s="328"/>
      <c r="CA1717" s="48"/>
      <c r="CB1717" s="48"/>
      <c r="CC1717" s="48"/>
      <c r="CD1717" s="48"/>
      <c r="CE1717" s="48"/>
      <c r="CF1717" s="48"/>
      <c r="CG1717" s="48"/>
      <c r="CH1717" s="48"/>
      <c r="CI1717" s="48"/>
      <c r="CJ1717" s="48"/>
      <c r="CK1717" s="48"/>
      <c r="CL1717" s="48"/>
      <c r="CM1717" s="48"/>
      <c r="CN1717" s="48"/>
      <c r="CO1717" s="48"/>
      <c r="CP1717" s="48"/>
      <c r="CQ1717" s="48"/>
      <c r="CR1717" s="48"/>
      <c r="CS1717" s="48"/>
      <c r="CT1717" s="48"/>
      <c r="CU1717" s="48"/>
      <c r="CV1717" s="48"/>
      <c r="CW1717" s="48"/>
      <c r="CX1717" s="48"/>
      <c r="CY1717" s="48"/>
      <c r="CZ1717" s="48"/>
      <c r="DA1717" s="48"/>
      <c r="DB1717" s="48"/>
      <c r="DC1717" s="48"/>
      <c r="DD1717" s="48"/>
      <c r="DE1717" s="48"/>
      <c r="DF1717" s="48"/>
      <c r="DG1717" s="48"/>
      <c r="DH1717" s="48"/>
      <c r="DI1717" s="48"/>
      <c r="DJ1717" s="48"/>
      <c r="DK1717" s="48"/>
      <c r="DL1717" s="48"/>
      <c r="DM1717" s="48"/>
      <c r="DN1717" s="48"/>
      <c r="DO1717" s="48"/>
      <c r="DP1717" s="48"/>
      <c r="DQ1717" s="48"/>
      <c r="DR1717" s="48"/>
      <c r="DS1717" s="48"/>
      <c r="DT1717" s="48"/>
      <c r="DU1717" s="48"/>
      <c r="DV1717" s="48"/>
      <c r="DW1717" s="48"/>
      <c r="DX1717" s="48"/>
      <c r="DY1717" s="48"/>
      <c r="DZ1717" s="48"/>
      <c r="EA1717" s="48"/>
      <c r="EB1717" s="48"/>
      <c r="EC1717" s="48"/>
      <c r="ED1717" s="48"/>
      <c r="EE1717" s="48"/>
      <c r="EF1717" s="48"/>
      <c r="EG1717" s="48"/>
      <c r="EH1717" s="48"/>
      <c r="EI1717" s="48"/>
      <c r="EJ1717" s="48"/>
      <c r="EK1717" s="48"/>
      <c r="EL1717" s="48"/>
      <c r="ET1717" s="33" t="s">
        <v>2291</v>
      </c>
      <c r="EU1717" s="33" t="s">
        <v>2289</v>
      </c>
    </row>
    <row r="1718" spans="1:151" ht="12" hidden="1" customHeight="1">
      <c r="A1718" s="48"/>
      <c r="B1718" s="60"/>
      <c r="C1718" s="48"/>
      <c r="D1718" s="60"/>
      <c r="E1718" s="60"/>
      <c r="F1718" s="60"/>
      <c r="G1718" s="60"/>
      <c r="H1718" s="60"/>
      <c r="I1718" s="60"/>
      <c r="J1718" s="60"/>
      <c r="K1718" s="60"/>
      <c r="L1718" s="60"/>
      <c r="M1718" s="48"/>
      <c r="N1718" s="48"/>
      <c r="O1718" s="48"/>
      <c r="P1718" s="48"/>
      <c r="Q1718" s="48"/>
      <c r="R1718" s="48"/>
      <c r="S1718" s="48"/>
      <c r="T1718" s="48"/>
      <c r="U1718" s="48"/>
      <c r="V1718" s="48"/>
      <c r="W1718" s="48"/>
      <c r="X1718" s="48"/>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158"/>
      <c r="BJ1718" s="158"/>
      <c r="BK1718" s="48"/>
      <c r="BL1718" s="307"/>
      <c r="BM1718" s="48"/>
      <c r="BN1718" s="48"/>
      <c r="BO1718" s="48"/>
      <c r="BP1718" s="48"/>
      <c r="BQ1718" s="48"/>
      <c r="BR1718" s="48"/>
      <c r="BS1718" s="48"/>
      <c r="BT1718" s="48"/>
      <c r="BU1718" s="48"/>
      <c r="BV1718" s="48"/>
      <c r="BW1718" s="48"/>
      <c r="BX1718" s="48"/>
      <c r="BY1718" s="48"/>
      <c r="BZ1718" s="328"/>
      <c r="CA1718" s="48"/>
      <c r="CB1718" s="48"/>
      <c r="CC1718" s="48"/>
      <c r="CD1718" s="48"/>
      <c r="CE1718" s="48"/>
      <c r="CF1718" s="48"/>
      <c r="CG1718" s="48"/>
      <c r="CH1718" s="48"/>
      <c r="CI1718" s="48"/>
      <c r="CJ1718" s="48"/>
      <c r="CK1718" s="48"/>
      <c r="CL1718" s="48"/>
      <c r="CM1718" s="48"/>
      <c r="CN1718" s="48"/>
      <c r="CO1718" s="48"/>
      <c r="CP1718" s="48"/>
      <c r="CQ1718" s="48"/>
      <c r="CR1718" s="48"/>
      <c r="CS1718" s="48"/>
      <c r="CT1718" s="48"/>
      <c r="CU1718" s="48"/>
      <c r="CV1718" s="48"/>
      <c r="CW1718" s="48"/>
      <c r="CX1718" s="48"/>
      <c r="CY1718" s="48"/>
      <c r="CZ1718" s="48"/>
      <c r="DA1718" s="48"/>
      <c r="DB1718" s="48"/>
      <c r="DC1718" s="48"/>
      <c r="DD1718" s="48"/>
      <c r="DE1718" s="48"/>
      <c r="DF1718" s="48"/>
      <c r="DG1718" s="48"/>
      <c r="DH1718" s="48"/>
      <c r="DI1718" s="48"/>
      <c r="DJ1718" s="48"/>
      <c r="DK1718" s="48"/>
      <c r="DL1718" s="48"/>
      <c r="DM1718" s="48"/>
      <c r="DN1718" s="48"/>
      <c r="DO1718" s="48"/>
      <c r="DP1718" s="48"/>
      <c r="DQ1718" s="48"/>
      <c r="DR1718" s="48"/>
      <c r="DS1718" s="48"/>
      <c r="DT1718" s="48"/>
      <c r="DU1718" s="48"/>
      <c r="DV1718" s="48"/>
      <c r="DW1718" s="48"/>
      <c r="DX1718" s="48"/>
      <c r="DY1718" s="48"/>
      <c r="DZ1718" s="48"/>
      <c r="EA1718" s="48"/>
      <c r="EB1718" s="48"/>
      <c r="EC1718" s="48"/>
      <c r="ED1718" s="48"/>
      <c r="EE1718" s="48"/>
      <c r="EF1718" s="48"/>
      <c r="EG1718" s="48"/>
      <c r="EH1718" s="48"/>
      <c r="EI1718" s="48"/>
      <c r="EJ1718" s="48"/>
      <c r="EK1718" s="48"/>
      <c r="EL1718" s="48"/>
      <c r="ET1718" s="33" t="s">
        <v>2292</v>
      </c>
      <c r="EU1718" s="33" t="s">
        <v>2290</v>
      </c>
    </row>
    <row r="1719" spans="1:151" ht="12" hidden="1" customHeight="1">
      <c r="A1719" s="48"/>
      <c r="B1719" s="60"/>
      <c r="C1719" s="48"/>
      <c r="D1719" s="60"/>
      <c r="E1719" s="60"/>
      <c r="F1719" s="60"/>
      <c r="G1719" s="60"/>
      <c r="H1719" s="60"/>
      <c r="I1719" s="60"/>
      <c r="J1719" s="60"/>
      <c r="K1719" s="60"/>
      <c r="L1719" s="60"/>
      <c r="M1719" s="48"/>
      <c r="N1719" s="48"/>
      <c r="O1719" s="48"/>
      <c r="P1719" s="48"/>
      <c r="Q1719" s="48"/>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158"/>
      <c r="BJ1719" s="158"/>
      <c r="BK1719" s="48"/>
      <c r="BL1719" s="307"/>
      <c r="BM1719" s="48"/>
      <c r="BN1719" s="48"/>
      <c r="BO1719" s="48"/>
      <c r="BP1719" s="48"/>
      <c r="BQ1719" s="48"/>
      <c r="BR1719" s="48"/>
      <c r="BS1719" s="48"/>
      <c r="BT1719" s="48"/>
      <c r="BU1719" s="48"/>
      <c r="BV1719" s="48"/>
      <c r="BW1719" s="48"/>
      <c r="BX1719" s="48"/>
      <c r="BY1719" s="48"/>
      <c r="BZ1719" s="328"/>
      <c r="CA1719" s="48"/>
      <c r="CB1719" s="48"/>
      <c r="CC1719" s="48"/>
      <c r="CD1719" s="48"/>
      <c r="CE1719" s="48"/>
      <c r="CF1719" s="48"/>
      <c r="CG1719" s="48"/>
      <c r="CH1719" s="48"/>
      <c r="CI1719" s="48"/>
      <c r="CJ1719" s="48"/>
      <c r="CK1719" s="48"/>
      <c r="CL1719" s="48"/>
      <c r="CM1719" s="48"/>
      <c r="CN1719" s="48"/>
      <c r="CO1719" s="48"/>
      <c r="CP1719" s="48"/>
      <c r="CQ1719" s="48"/>
      <c r="CR1719" s="48"/>
      <c r="CS1719" s="48"/>
      <c r="CT1719" s="48"/>
      <c r="CU1719" s="48"/>
      <c r="CV1719" s="48"/>
      <c r="CW1719" s="48"/>
      <c r="CX1719" s="48"/>
      <c r="CY1719" s="48"/>
      <c r="CZ1719" s="48"/>
      <c r="DA1719" s="48"/>
      <c r="DB1719" s="48"/>
      <c r="DC1719" s="48"/>
      <c r="DD1719" s="48"/>
      <c r="DE1719" s="48"/>
      <c r="DF1719" s="48"/>
      <c r="DG1719" s="48"/>
      <c r="DH1719" s="48"/>
      <c r="DI1719" s="48"/>
      <c r="DJ1719" s="48"/>
      <c r="DK1719" s="48"/>
      <c r="DL1719" s="48"/>
      <c r="DM1719" s="48"/>
      <c r="DN1719" s="48"/>
      <c r="DO1719" s="48"/>
      <c r="DP1719" s="48"/>
      <c r="DQ1719" s="48"/>
      <c r="DR1719" s="48"/>
      <c r="DS1719" s="48"/>
      <c r="DT1719" s="48"/>
      <c r="DU1719" s="48"/>
      <c r="DV1719" s="48"/>
      <c r="DW1719" s="48"/>
      <c r="DX1719" s="48"/>
      <c r="DY1719" s="48"/>
      <c r="DZ1719" s="48"/>
      <c r="EA1719" s="48"/>
      <c r="EB1719" s="48"/>
      <c r="EC1719" s="48"/>
      <c r="ED1719" s="48"/>
      <c r="EE1719" s="48"/>
      <c r="EF1719" s="48"/>
      <c r="EG1719" s="48"/>
      <c r="EH1719" s="48"/>
      <c r="EI1719" s="48"/>
      <c r="EJ1719" s="48"/>
      <c r="EK1719" s="48"/>
      <c r="EL1719" s="48"/>
      <c r="ET1719" s="33" t="s">
        <v>2293</v>
      </c>
      <c r="EU1719" s="33" t="s">
        <v>2291</v>
      </c>
    </row>
    <row r="1720" spans="1:151" ht="12" hidden="1" customHeight="1">
      <c r="A1720" s="48"/>
      <c r="B1720" s="60"/>
      <c r="C1720" s="48"/>
      <c r="D1720" s="60"/>
      <c r="E1720" s="60"/>
      <c r="F1720" s="60"/>
      <c r="G1720" s="60"/>
      <c r="H1720" s="60"/>
      <c r="I1720" s="60"/>
      <c r="J1720" s="60"/>
      <c r="K1720" s="60"/>
      <c r="L1720" s="60"/>
      <c r="M1720" s="48"/>
      <c r="N1720" s="48"/>
      <c r="O1720" s="48"/>
      <c r="P1720" s="48"/>
      <c r="Q1720" s="48"/>
      <c r="R1720" s="48"/>
      <c r="S1720" s="48"/>
      <c r="T1720" s="48"/>
      <c r="U1720" s="48"/>
      <c r="V1720" s="48"/>
      <c r="W1720" s="48"/>
      <c r="X1720" s="48"/>
      <c r="Y1720" s="48"/>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158"/>
      <c r="BJ1720" s="158"/>
      <c r="BK1720" s="48"/>
      <c r="BL1720" s="307"/>
      <c r="BM1720" s="48"/>
      <c r="BN1720" s="48"/>
      <c r="BO1720" s="48"/>
      <c r="BP1720" s="48"/>
      <c r="BQ1720" s="48"/>
      <c r="BR1720" s="48"/>
      <c r="BS1720" s="48"/>
      <c r="BT1720" s="48"/>
      <c r="BU1720" s="48"/>
      <c r="BV1720" s="48"/>
      <c r="BW1720" s="48"/>
      <c r="BX1720" s="48"/>
      <c r="BY1720" s="48"/>
      <c r="BZ1720" s="328"/>
      <c r="CA1720" s="48"/>
      <c r="CB1720" s="48"/>
      <c r="CC1720" s="48"/>
      <c r="CD1720" s="48"/>
      <c r="CE1720" s="48"/>
      <c r="CF1720" s="48"/>
      <c r="CG1720" s="48"/>
      <c r="CH1720" s="48"/>
      <c r="CI1720" s="48"/>
      <c r="CJ1720" s="48"/>
      <c r="CK1720" s="48"/>
      <c r="CL1720" s="48"/>
      <c r="CM1720" s="48"/>
      <c r="CN1720" s="48"/>
      <c r="CO1720" s="48"/>
      <c r="CP1720" s="48"/>
      <c r="CQ1720" s="48"/>
      <c r="CR1720" s="48"/>
      <c r="CS1720" s="48"/>
      <c r="CT1720" s="48"/>
      <c r="CU1720" s="48"/>
      <c r="CV1720" s="48"/>
      <c r="CW1720" s="48"/>
      <c r="CX1720" s="48"/>
      <c r="CY1720" s="48"/>
      <c r="CZ1720" s="48"/>
      <c r="DA1720" s="48"/>
      <c r="DB1720" s="48"/>
      <c r="DC1720" s="48"/>
      <c r="DD1720" s="48"/>
      <c r="DE1720" s="48"/>
      <c r="DF1720" s="48"/>
      <c r="DG1720" s="48"/>
      <c r="DH1720" s="48"/>
      <c r="DI1720" s="48"/>
      <c r="DJ1720" s="48"/>
      <c r="DK1720" s="48"/>
      <c r="DL1720" s="48"/>
      <c r="DM1720" s="48"/>
      <c r="DN1720" s="48"/>
      <c r="DO1720" s="48"/>
      <c r="DP1720" s="48"/>
      <c r="DQ1720" s="48"/>
      <c r="DR1720" s="48"/>
      <c r="DS1720" s="48"/>
      <c r="DT1720" s="48"/>
      <c r="DU1720" s="48"/>
      <c r="DV1720" s="48"/>
      <c r="DW1720" s="48"/>
      <c r="DX1720" s="48"/>
      <c r="DY1720" s="48"/>
      <c r="DZ1720" s="48"/>
      <c r="EA1720" s="48"/>
      <c r="EB1720" s="48"/>
      <c r="EC1720" s="48"/>
      <c r="ED1720" s="48"/>
      <c r="EE1720" s="48"/>
      <c r="EF1720" s="48"/>
      <c r="EG1720" s="48"/>
      <c r="EH1720" s="48"/>
      <c r="EI1720" s="48"/>
      <c r="EJ1720" s="48"/>
      <c r="EK1720" s="48"/>
      <c r="EL1720" s="48"/>
      <c r="ET1720" s="33" t="s">
        <v>2294</v>
      </c>
      <c r="EU1720" s="33" t="s">
        <v>2292</v>
      </c>
    </row>
    <row r="1721" spans="1:151" ht="12" hidden="1" customHeight="1">
      <c r="A1721" s="48"/>
      <c r="B1721" s="60"/>
      <c r="C1721" s="48"/>
      <c r="D1721" s="60"/>
      <c r="E1721" s="60"/>
      <c r="F1721" s="60"/>
      <c r="G1721" s="60"/>
      <c r="H1721" s="60"/>
      <c r="I1721" s="60"/>
      <c r="J1721" s="60"/>
      <c r="K1721" s="60"/>
      <c r="L1721" s="60"/>
      <c r="M1721" s="48"/>
      <c r="N1721" s="48"/>
      <c r="O1721" s="48"/>
      <c r="P1721" s="48"/>
      <c r="Q1721" s="48"/>
      <c r="R1721" s="48"/>
      <c r="S1721" s="48"/>
      <c r="T1721" s="48"/>
      <c r="U1721" s="48"/>
      <c r="V1721" s="48"/>
      <c r="W1721" s="48"/>
      <c r="X1721" s="48"/>
      <c r="Y1721" s="48"/>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158"/>
      <c r="BJ1721" s="158"/>
      <c r="BK1721" s="48"/>
      <c r="BL1721" s="307"/>
      <c r="BM1721" s="48"/>
      <c r="BN1721" s="48"/>
      <c r="BO1721" s="48"/>
      <c r="BP1721" s="48"/>
      <c r="BQ1721" s="48"/>
      <c r="BR1721" s="48"/>
      <c r="BS1721" s="48"/>
      <c r="BT1721" s="48"/>
      <c r="BU1721" s="48"/>
      <c r="BV1721" s="48"/>
      <c r="BW1721" s="48"/>
      <c r="BX1721" s="48"/>
      <c r="BY1721" s="48"/>
      <c r="BZ1721" s="328"/>
      <c r="CA1721" s="48"/>
      <c r="CB1721" s="48"/>
      <c r="CC1721" s="48"/>
      <c r="CD1721" s="48"/>
      <c r="CE1721" s="48"/>
      <c r="CF1721" s="48"/>
      <c r="CG1721" s="48"/>
      <c r="CH1721" s="48"/>
      <c r="CI1721" s="48"/>
      <c r="CJ1721" s="48"/>
      <c r="CK1721" s="48"/>
      <c r="CL1721" s="48"/>
      <c r="CM1721" s="48"/>
      <c r="CN1721" s="48"/>
      <c r="CO1721" s="48"/>
      <c r="CP1721" s="48"/>
      <c r="CQ1721" s="48"/>
      <c r="CR1721" s="48"/>
      <c r="CS1721" s="48"/>
      <c r="CT1721" s="48"/>
      <c r="CU1721" s="48"/>
      <c r="CV1721" s="48"/>
      <c r="CW1721" s="48"/>
      <c r="CX1721" s="48"/>
      <c r="CY1721" s="48"/>
      <c r="CZ1721" s="48"/>
      <c r="DA1721" s="48"/>
      <c r="DB1721" s="48"/>
      <c r="DC1721" s="48"/>
      <c r="DD1721" s="48"/>
      <c r="DE1721" s="48"/>
      <c r="DF1721" s="48"/>
      <c r="DG1721" s="48"/>
      <c r="DH1721" s="48"/>
      <c r="DI1721" s="48"/>
      <c r="DJ1721" s="48"/>
      <c r="DK1721" s="48"/>
      <c r="DL1721" s="48"/>
      <c r="DM1721" s="48"/>
      <c r="DN1721" s="48"/>
      <c r="DO1721" s="48"/>
      <c r="DP1721" s="48"/>
      <c r="DQ1721" s="48"/>
      <c r="DR1721" s="48"/>
      <c r="DS1721" s="48"/>
      <c r="DT1721" s="48"/>
      <c r="DU1721" s="48"/>
      <c r="DV1721" s="48"/>
      <c r="DW1721" s="48"/>
      <c r="DX1721" s="48"/>
      <c r="DY1721" s="48"/>
      <c r="DZ1721" s="48"/>
      <c r="EA1721" s="48"/>
      <c r="EB1721" s="48"/>
      <c r="EC1721" s="48"/>
      <c r="ED1721" s="48"/>
      <c r="EE1721" s="48"/>
      <c r="EF1721" s="48"/>
      <c r="EG1721" s="48"/>
      <c r="EH1721" s="48"/>
      <c r="EI1721" s="48"/>
      <c r="EJ1721" s="48"/>
      <c r="EK1721" s="48"/>
      <c r="EL1721" s="48"/>
      <c r="ET1721" s="33" t="s">
        <v>2295</v>
      </c>
      <c r="EU1721" s="33" t="s">
        <v>2293</v>
      </c>
    </row>
    <row r="1722" spans="1:151" ht="12" hidden="1" customHeight="1">
      <c r="A1722" s="48"/>
      <c r="B1722" s="60"/>
      <c r="C1722" s="48"/>
      <c r="D1722" s="60"/>
      <c r="E1722" s="60"/>
      <c r="F1722" s="60"/>
      <c r="G1722" s="60"/>
      <c r="H1722" s="60"/>
      <c r="I1722" s="60"/>
      <c r="J1722" s="60"/>
      <c r="K1722" s="60"/>
      <c r="L1722" s="60"/>
      <c r="M1722" s="48"/>
      <c r="N1722" s="48"/>
      <c r="O1722" s="48"/>
      <c r="P1722" s="48"/>
      <c r="Q1722" s="48"/>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158"/>
      <c r="BJ1722" s="158"/>
      <c r="BK1722" s="48"/>
      <c r="BL1722" s="307"/>
      <c r="BM1722" s="48"/>
      <c r="BN1722" s="48"/>
      <c r="BO1722" s="48"/>
      <c r="BP1722" s="48"/>
      <c r="BQ1722" s="48"/>
      <c r="BR1722" s="48"/>
      <c r="BS1722" s="48"/>
      <c r="BT1722" s="48"/>
      <c r="BU1722" s="48"/>
      <c r="BV1722" s="48"/>
      <c r="BW1722" s="48"/>
      <c r="BX1722" s="48"/>
      <c r="BY1722" s="48"/>
      <c r="BZ1722" s="328"/>
      <c r="CA1722" s="48"/>
      <c r="CB1722" s="48"/>
      <c r="CC1722" s="48"/>
      <c r="CD1722" s="48"/>
      <c r="CE1722" s="48"/>
      <c r="CF1722" s="48"/>
      <c r="CG1722" s="48"/>
      <c r="CH1722" s="48"/>
      <c r="CI1722" s="48"/>
      <c r="CJ1722" s="48"/>
      <c r="CK1722" s="48"/>
      <c r="CL1722" s="48"/>
      <c r="CM1722" s="48"/>
      <c r="CN1722" s="48"/>
      <c r="CO1722" s="48"/>
      <c r="CP1722" s="48"/>
      <c r="CQ1722" s="48"/>
      <c r="CR1722" s="48"/>
      <c r="CS1722" s="48"/>
      <c r="CT1722" s="48"/>
      <c r="CU1722" s="48"/>
      <c r="CV1722" s="48"/>
      <c r="CW1722" s="48"/>
      <c r="CX1722" s="48"/>
      <c r="CY1722" s="48"/>
      <c r="CZ1722" s="48"/>
      <c r="DA1722" s="48"/>
      <c r="DB1722" s="48"/>
      <c r="DC1722" s="48"/>
      <c r="DD1722" s="48"/>
      <c r="DE1722" s="48"/>
      <c r="DF1722" s="48"/>
      <c r="DG1722" s="48"/>
      <c r="DH1722" s="48"/>
      <c r="DI1722" s="48"/>
      <c r="DJ1722" s="48"/>
      <c r="DK1722" s="48"/>
      <c r="DL1722" s="48"/>
      <c r="DM1722" s="48"/>
      <c r="DN1722" s="48"/>
      <c r="DO1722" s="48"/>
      <c r="DP1722" s="48"/>
      <c r="DQ1722" s="48"/>
      <c r="DR1722" s="48"/>
      <c r="DS1722" s="48"/>
      <c r="DT1722" s="48"/>
      <c r="DU1722" s="48"/>
      <c r="DV1722" s="48"/>
      <c r="DW1722" s="48"/>
      <c r="DX1722" s="48"/>
      <c r="DY1722" s="48"/>
      <c r="DZ1722" s="48"/>
      <c r="EA1722" s="48"/>
      <c r="EB1722" s="48"/>
      <c r="EC1722" s="48"/>
      <c r="ED1722" s="48"/>
      <c r="EE1722" s="48"/>
      <c r="EF1722" s="48"/>
      <c r="EG1722" s="48"/>
      <c r="EH1722" s="48"/>
      <c r="EI1722" s="48"/>
      <c r="EJ1722" s="48"/>
      <c r="EK1722" s="48"/>
      <c r="EL1722" s="48"/>
      <c r="ET1722" s="33" t="s">
        <v>2296</v>
      </c>
      <c r="EU1722" s="33" t="s">
        <v>2294</v>
      </c>
    </row>
    <row r="1723" spans="1:151" ht="12" hidden="1" customHeight="1">
      <c r="A1723" s="48"/>
      <c r="B1723" s="60"/>
      <c r="C1723" s="48"/>
      <c r="D1723" s="60"/>
      <c r="E1723" s="60"/>
      <c r="F1723" s="60"/>
      <c r="G1723" s="60"/>
      <c r="H1723" s="60"/>
      <c r="I1723" s="60"/>
      <c r="J1723" s="60"/>
      <c r="K1723" s="60"/>
      <c r="L1723" s="60"/>
      <c r="M1723" s="48"/>
      <c r="N1723" s="48"/>
      <c r="O1723" s="48"/>
      <c r="P1723" s="48"/>
      <c r="Q1723" s="48"/>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158"/>
      <c r="BJ1723" s="158"/>
      <c r="BK1723" s="48"/>
      <c r="BL1723" s="307"/>
      <c r="BM1723" s="48"/>
      <c r="BN1723" s="48"/>
      <c r="BO1723" s="48"/>
      <c r="BP1723" s="48"/>
      <c r="BQ1723" s="48"/>
      <c r="BR1723" s="48"/>
      <c r="BS1723" s="48"/>
      <c r="BT1723" s="48"/>
      <c r="BU1723" s="48"/>
      <c r="BV1723" s="48"/>
      <c r="BW1723" s="48"/>
      <c r="BX1723" s="48"/>
      <c r="BY1723" s="48"/>
      <c r="BZ1723" s="328"/>
      <c r="CA1723" s="48"/>
      <c r="CB1723" s="48"/>
      <c r="CC1723" s="48"/>
      <c r="CD1723" s="48"/>
      <c r="CE1723" s="48"/>
      <c r="CF1723" s="48"/>
      <c r="CG1723" s="48"/>
      <c r="CH1723" s="48"/>
      <c r="CI1723" s="48"/>
      <c r="CJ1723" s="48"/>
      <c r="CK1723" s="48"/>
      <c r="CL1723" s="48"/>
      <c r="CM1723" s="48"/>
      <c r="CN1723" s="48"/>
      <c r="CO1723" s="48"/>
      <c r="CP1723" s="48"/>
      <c r="CQ1723" s="48"/>
      <c r="CR1723" s="48"/>
      <c r="CS1723" s="48"/>
      <c r="CT1723" s="48"/>
      <c r="CU1723" s="48"/>
      <c r="CV1723" s="48"/>
      <c r="CW1723" s="48"/>
      <c r="CX1723" s="48"/>
      <c r="CY1723" s="48"/>
      <c r="CZ1723" s="48"/>
      <c r="DA1723" s="48"/>
      <c r="DB1723" s="48"/>
      <c r="DC1723" s="48"/>
      <c r="DD1723" s="48"/>
      <c r="DE1723" s="48"/>
      <c r="DF1723" s="48"/>
      <c r="DG1723" s="48"/>
      <c r="DH1723" s="48"/>
      <c r="DI1723" s="48"/>
      <c r="DJ1723" s="48"/>
      <c r="DK1723" s="48"/>
      <c r="DL1723" s="48"/>
      <c r="DM1723" s="48"/>
      <c r="DN1723" s="48"/>
      <c r="DO1723" s="48"/>
      <c r="DP1723" s="48"/>
      <c r="DQ1723" s="48"/>
      <c r="DR1723" s="48"/>
      <c r="DS1723" s="48"/>
      <c r="DT1723" s="48"/>
      <c r="DU1723" s="48"/>
      <c r="DV1723" s="48"/>
      <c r="DW1723" s="48"/>
      <c r="DX1723" s="48"/>
      <c r="DY1723" s="48"/>
      <c r="DZ1723" s="48"/>
      <c r="EA1723" s="48"/>
      <c r="EB1723" s="48"/>
      <c r="EC1723" s="48"/>
      <c r="ED1723" s="48"/>
      <c r="EE1723" s="48"/>
      <c r="EF1723" s="48"/>
      <c r="EG1723" s="48"/>
      <c r="EH1723" s="48"/>
      <c r="EI1723" s="48"/>
      <c r="EJ1723" s="48"/>
      <c r="EK1723" s="48"/>
      <c r="EL1723" s="48"/>
      <c r="ET1723" s="33" t="s">
        <v>2297</v>
      </c>
      <c r="EU1723" s="33" t="s">
        <v>2295</v>
      </c>
    </row>
    <row r="1724" spans="1:151" ht="12" hidden="1" customHeight="1">
      <c r="A1724" s="48"/>
      <c r="B1724" s="60"/>
      <c r="C1724" s="48"/>
      <c r="D1724" s="60"/>
      <c r="E1724" s="60"/>
      <c r="F1724" s="60"/>
      <c r="G1724" s="60"/>
      <c r="H1724" s="60"/>
      <c r="I1724" s="60"/>
      <c r="J1724" s="60"/>
      <c r="K1724" s="60"/>
      <c r="L1724" s="60"/>
      <c r="M1724" s="48"/>
      <c r="N1724" s="48"/>
      <c r="O1724" s="48"/>
      <c r="P1724" s="48"/>
      <c r="Q1724" s="48"/>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158"/>
      <c r="BJ1724" s="158"/>
      <c r="BK1724" s="48"/>
      <c r="BL1724" s="307"/>
      <c r="BM1724" s="48"/>
      <c r="BN1724" s="48"/>
      <c r="BO1724" s="48"/>
      <c r="BP1724" s="48"/>
      <c r="BQ1724" s="48"/>
      <c r="BR1724" s="48"/>
      <c r="BS1724" s="48"/>
      <c r="BT1724" s="48"/>
      <c r="BU1724" s="48"/>
      <c r="BV1724" s="48"/>
      <c r="BW1724" s="48"/>
      <c r="BX1724" s="48"/>
      <c r="BY1724" s="48"/>
      <c r="BZ1724" s="328"/>
      <c r="CA1724" s="48"/>
      <c r="CB1724" s="48"/>
      <c r="CC1724" s="48"/>
      <c r="CD1724" s="48"/>
      <c r="CE1724" s="48"/>
      <c r="CF1724" s="48"/>
      <c r="CG1724" s="48"/>
      <c r="CH1724" s="48"/>
      <c r="CI1724" s="48"/>
      <c r="CJ1724" s="48"/>
      <c r="CK1724" s="48"/>
      <c r="CL1724" s="48"/>
      <c r="CM1724" s="48"/>
      <c r="CN1724" s="48"/>
      <c r="CO1724" s="48"/>
      <c r="CP1724" s="48"/>
      <c r="CQ1724" s="48"/>
      <c r="CR1724" s="48"/>
      <c r="CS1724" s="48"/>
      <c r="CT1724" s="48"/>
      <c r="CU1724" s="48"/>
      <c r="CV1724" s="48"/>
      <c r="CW1724" s="48"/>
      <c r="CX1724" s="48"/>
      <c r="CY1724" s="48"/>
      <c r="CZ1724" s="48"/>
      <c r="DA1724" s="48"/>
      <c r="DB1724" s="48"/>
      <c r="DC1724" s="48"/>
      <c r="DD1724" s="48"/>
      <c r="DE1724" s="48"/>
      <c r="DF1724" s="48"/>
      <c r="DG1724" s="48"/>
      <c r="DH1724" s="48"/>
      <c r="DI1724" s="48"/>
      <c r="DJ1724" s="48"/>
      <c r="DK1724" s="48"/>
      <c r="DL1724" s="48"/>
      <c r="DM1724" s="48"/>
      <c r="DN1724" s="48"/>
      <c r="DO1724" s="48"/>
      <c r="DP1724" s="48"/>
      <c r="DQ1724" s="48"/>
      <c r="DR1724" s="48"/>
      <c r="DS1724" s="48"/>
      <c r="DT1724" s="48"/>
      <c r="DU1724" s="48"/>
      <c r="DV1724" s="48"/>
      <c r="DW1724" s="48"/>
      <c r="DX1724" s="48"/>
      <c r="DY1724" s="48"/>
      <c r="DZ1724" s="48"/>
      <c r="EA1724" s="48"/>
      <c r="EB1724" s="48"/>
      <c r="EC1724" s="48"/>
      <c r="ED1724" s="48"/>
      <c r="EE1724" s="48"/>
      <c r="EF1724" s="48"/>
      <c r="EG1724" s="48"/>
      <c r="EH1724" s="48"/>
      <c r="EI1724" s="48"/>
      <c r="EJ1724" s="48"/>
      <c r="EK1724" s="48"/>
      <c r="EL1724" s="48"/>
      <c r="ET1724" s="33" t="s">
        <v>2298</v>
      </c>
      <c r="EU1724" s="33" t="s">
        <v>2296</v>
      </c>
    </row>
    <row r="1725" spans="1:151" ht="12" hidden="1" customHeight="1">
      <c r="A1725" s="48"/>
      <c r="B1725" s="60"/>
      <c r="C1725" s="48"/>
      <c r="D1725" s="60"/>
      <c r="E1725" s="60"/>
      <c r="F1725" s="60"/>
      <c r="G1725" s="60"/>
      <c r="H1725" s="60"/>
      <c r="I1725" s="60"/>
      <c r="J1725" s="60"/>
      <c r="K1725" s="60"/>
      <c r="L1725" s="60"/>
      <c r="M1725" s="48"/>
      <c r="N1725" s="48"/>
      <c r="O1725" s="48"/>
      <c r="P1725" s="48"/>
      <c r="Q1725" s="48"/>
      <c r="R1725" s="48"/>
      <c r="S1725" s="48"/>
      <c r="T1725" s="48"/>
      <c r="U1725" s="48"/>
      <c r="V1725" s="48"/>
      <c r="W1725" s="48"/>
      <c r="X1725" s="48"/>
      <c r="Y1725" s="48"/>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158"/>
      <c r="BJ1725" s="158"/>
      <c r="BK1725" s="48"/>
      <c r="BL1725" s="307"/>
      <c r="BM1725" s="48"/>
      <c r="BN1725" s="48"/>
      <c r="BO1725" s="48"/>
      <c r="BP1725" s="48"/>
      <c r="BQ1725" s="48"/>
      <c r="BR1725" s="48"/>
      <c r="BS1725" s="48"/>
      <c r="BT1725" s="48"/>
      <c r="BU1725" s="48"/>
      <c r="BV1725" s="48"/>
      <c r="BW1725" s="48"/>
      <c r="BX1725" s="48"/>
      <c r="BY1725" s="48"/>
      <c r="BZ1725" s="328"/>
      <c r="CA1725" s="48"/>
      <c r="CB1725" s="48"/>
      <c r="CC1725" s="48"/>
      <c r="CD1725" s="48"/>
      <c r="CE1725" s="48"/>
      <c r="CF1725" s="48"/>
      <c r="CG1725" s="48"/>
      <c r="CH1725" s="48"/>
      <c r="CI1725" s="48"/>
      <c r="CJ1725" s="48"/>
      <c r="CK1725" s="48"/>
      <c r="CL1725" s="48"/>
      <c r="CM1725" s="48"/>
      <c r="CN1725" s="48"/>
      <c r="CO1725" s="48"/>
      <c r="CP1725" s="48"/>
      <c r="CQ1725" s="48"/>
      <c r="CR1725" s="48"/>
      <c r="CS1725" s="48"/>
      <c r="CT1725" s="48"/>
      <c r="CU1725" s="48"/>
      <c r="CV1725" s="48"/>
      <c r="CW1725" s="48"/>
      <c r="CX1725" s="48"/>
      <c r="CY1725" s="48"/>
      <c r="CZ1725" s="48"/>
      <c r="DA1725" s="48"/>
      <c r="DB1725" s="48"/>
      <c r="DC1725" s="48"/>
      <c r="DD1725" s="48"/>
      <c r="DE1725" s="48"/>
      <c r="DF1725" s="48"/>
      <c r="DG1725" s="48"/>
      <c r="DH1725" s="48"/>
      <c r="DI1725" s="48"/>
      <c r="DJ1725" s="48"/>
      <c r="DK1725" s="48"/>
      <c r="DL1725" s="48"/>
      <c r="DM1725" s="48"/>
      <c r="DN1725" s="48"/>
      <c r="DO1725" s="48"/>
      <c r="DP1725" s="48"/>
      <c r="DQ1725" s="48"/>
      <c r="DR1725" s="48"/>
      <c r="DS1725" s="48"/>
      <c r="DT1725" s="48"/>
      <c r="DU1725" s="48"/>
      <c r="DV1725" s="48"/>
      <c r="DW1725" s="48"/>
      <c r="DX1725" s="48"/>
      <c r="DY1725" s="48"/>
      <c r="DZ1725" s="48"/>
      <c r="EA1725" s="48"/>
      <c r="EB1725" s="48"/>
      <c r="EC1725" s="48"/>
      <c r="ED1725" s="48"/>
      <c r="EE1725" s="48"/>
      <c r="EF1725" s="48"/>
      <c r="EG1725" s="48"/>
      <c r="EH1725" s="48"/>
      <c r="EI1725" s="48"/>
      <c r="EJ1725" s="48"/>
      <c r="EK1725" s="48"/>
      <c r="EL1725" s="48"/>
      <c r="ET1725" s="33" t="s">
        <v>2299</v>
      </c>
      <c r="EU1725" s="33" t="s">
        <v>2297</v>
      </c>
    </row>
    <row r="1726" spans="1:151" ht="12" hidden="1" customHeight="1">
      <c r="A1726" s="48"/>
      <c r="B1726" s="60"/>
      <c r="C1726" s="48"/>
      <c r="D1726" s="60"/>
      <c r="E1726" s="60"/>
      <c r="F1726" s="60"/>
      <c r="G1726" s="60"/>
      <c r="H1726" s="60"/>
      <c r="I1726" s="60"/>
      <c r="J1726" s="60"/>
      <c r="K1726" s="60"/>
      <c r="L1726" s="60"/>
      <c r="M1726" s="48"/>
      <c r="N1726" s="48"/>
      <c r="O1726" s="48"/>
      <c r="P1726" s="48"/>
      <c r="Q1726" s="48"/>
      <c r="R1726" s="48"/>
      <c r="S1726" s="48"/>
      <c r="T1726" s="48"/>
      <c r="U1726" s="48"/>
      <c r="V1726" s="48"/>
      <c r="W1726" s="48"/>
      <c r="X1726" s="48"/>
      <c r="Y1726" s="48"/>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158"/>
      <c r="BJ1726" s="158"/>
      <c r="BK1726" s="48"/>
      <c r="BL1726" s="307"/>
      <c r="BM1726" s="48"/>
      <c r="BN1726" s="48"/>
      <c r="BO1726" s="48"/>
      <c r="BP1726" s="48"/>
      <c r="BQ1726" s="48"/>
      <c r="BR1726" s="48"/>
      <c r="BS1726" s="48"/>
      <c r="BT1726" s="48"/>
      <c r="BU1726" s="48"/>
      <c r="BV1726" s="48"/>
      <c r="BW1726" s="48"/>
      <c r="BX1726" s="48"/>
      <c r="BY1726" s="48"/>
      <c r="BZ1726" s="328"/>
      <c r="CA1726" s="48"/>
      <c r="CB1726" s="48"/>
      <c r="CC1726" s="48"/>
      <c r="CD1726" s="48"/>
      <c r="CE1726" s="48"/>
      <c r="CF1726" s="48"/>
      <c r="CG1726" s="48"/>
      <c r="CH1726" s="48"/>
      <c r="CI1726" s="48"/>
      <c r="CJ1726" s="48"/>
      <c r="CK1726" s="48"/>
      <c r="CL1726" s="48"/>
      <c r="CM1726" s="48"/>
      <c r="CN1726" s="48"/>
      <c r="CO1726" s="48"/>
      <c r="CP1726" s="48"/>
      <c r="CQ1726" s="48"/>
      <c r="CR1726" s="48"/>
      <c r="CS1726" s="48"/>
      <c r="CT1726" s="48"/>
      <c r="CU1726" s="48"/>
      <c r="CV1726" s="48"/>
      <c r="CW1726" s="48"/>
      <c r="CX1726" s="48"/>
      <c r="CY1726" s="48"/>
      <c r="CZ1726" s="48"/>
      <c r="DA1726" s="48"/>
      <c r="DB1726" s="48"/>
      <c r="DC1726" s="48"/>
      <c r="DD1726" s="48"/>
      <c r="DE1726" s="48"/>
      <c r="DF1726" s="48"/>
      <c r="DG1726" s="48"/>
      <c r="DH1726" s="48"/>
      <c r="DI1726" s="48"/>
      <c r="DJ1726" s="48"/>
      <c r="DK1726" s="48"/>
      <c r="DL1726" s="48"/>
      <c r="DM1726" s="48"/>
      <c r="DN1726" s="48"/>
      <c r="DO1726" s="48"/>
      <c r="DP1726" s="48"/>
      <c r="DQ1726" s="48"/>
      <c r="DR1726" s="48"/>
      <c r="DS1726" s="48"/>
      <c r="DT1726" s="48"/>
      <c r="DU1726" s="48"/>
      <c r="DV1726" s="48"/>
      <c r="DW1726" s="48"/>
      <c r="DX1726" s="48"/>
      <c r="DY1726" s="48"/>
      <c r="DZ1726" s="48"/>
      <c r="EA1726" s="48"/>
      <c r="EB1726" s="48"/>
      <c r="EC1726" s="48"/>
      <c r="ED1726" s="48"/>
      <c r="EE1726" s="48"/>
      <c r="EF1726" s="48"/>
      <c r="EG1726" s="48"/>
      <c r="EH1726" s="48"/>
      <c r="EI1726" s="48"/>
      <c r="EJ1726" s="48"/>
      <c r="EK1726" s="48"/>
      <c r="EL1726" s="48"/>
      <c r="ET1726" s="33" t="s">
        <v>2300</v>
      </c>
      <c r="EU1726" s="33" t="s">
        <v>2298</v>
      </c>
    </row>
    <row r="1727" spans="1:151" ht="12" hidden="1" customHeight="1">
      <c r="A1727" s="48"/>
      <c r="B1727" s="60"/>
      <c r="C1727" s="48"/>
      <c r="D1727" s="60"/>
      <c r="E1727" s="60"/>
      <c r="F1727" s="60"/>
      <c r="G1727" s="60"/>
      <c r="H1727" s="60"/>
      <c r="I1727" s="60"/>
      <c r="J1727" s="60"/>
      <c r="K1727" s="60"/>
      <c r="L1727" s="60"/>
      <c r="M1727" s="48"/>
      <c r="N1727" s="48"/>
      <c r="O1727" s="48"/>
      <c r="P1727" s="48"/>
      <c r="Q1727" s="48"/>
      <c r="R1727" s="48"/>
      <c r="S1727" s="48"/>
      <c r="T1727" s="48"/>
      <c r="U1727" s="48"/>
      <c r="V1727" s="48"/>
      <c r="W1727" s="48"/>
      <c r="X1727" s="48"/>
      <c r="Y1727" s="48"/>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158"/>
      <c r="BJ1727" s="158"/>
      <c r="BK1727" s="48"/>
      <c r="BL1727" s="307"/>
      <c r="BM1727" s="48"/>
      <c r="BN1727" s="48"/>
      <c r="BO1727" s="48"/>
      <c r="BP1727" s="48"/>
      <c r="BQ1727" s="48"/>
      <c r="BR1727" s="48"/>
      <c r="BS1727" s="48"/>
      <c r="BT1727" s="48"/>
      <c r="BU1727" s="48"/>
      <c r="BV1727" s="48"/>
      <c r="BW1727" s="48"/>
      <c r="BX1727" s="48"/>
      <c r="BY1727" s="48"/>
      <c r="BZ1727" s="328"/>
      <c r="CA1727" s="48"/>
      <c r="CB1727" s="48"/>
      <c r="CC1727" s="48"/>
      <c r="CD1727" s="48"/>
      <c r="CE1727" s="48"/>
      <c r="CF1727" s="48"/>
      <c r="CG1727" s="48"/>
      <c r="CH1727" s="48"/>
      <c r="CI1727" s="48"/>
      <c r="CJ1727" s="48"/>
      <c r="CK1727" s="48"/>
      <c r="CL1727" s="48"/>
      <c r="CM1727" s="48"/>
      <c r="CN1727" s="48"/>
      <c r="CO1727" s="48"/>
      <c r="CP1727" s="48"/>
      <c r="CQ1727" s="48"/>
      <c r="CR1727" s="48"/>
      <c r="CS1727" s="48"/>
      <c r="CT1727" s="48"/>
      <c r="CU1727" s="48"/>
      <c r="CV1727" s="48"/>
      <c r="CW1727" s="48"/>
      <c r="CX1727" s="48"/>
      <c r="CY1727" s="48"/>
      <c r="CZ1727" s="48"/>
      <c r="DA1727" s="48"/>
      <c r="DB1727" s="48"/>
      <c r="DC1727" s="48"/>
      <c r="DD1727" s="48"/>
      <c r="DE1727" s="48"/>
      <c r="DF1727" s="48"/>
      <c r="DG1727" s="48"/>
      <c r="DH1727" s="48"/>
      <c r="DI1727" s="48"/>
      <c r="DJ1727" s="48"/>
      <c r="DK1727" s="48"/>
      <c r="DL1727" s="48"/>
      <c r="DM1727" s="48"/>
      <c r="DN1727" s="48"/>
      <c r="DO1727" s="48"/>
      <c r="DP1727" s="48"/>
      <c r="DQ1727" s="48"/>
      <c r="DR1727" s="48"/>
      <c r="DS1727" s="48"/>
      <c r="DT1727" s="48"/>
      <c r="DU1727" s="48"/>
      <c r="DV1727" s="48"/>
      <c r="DW1727" s="48"/>
      <c r="DX1727" s="48"/>
      <c r="DY1727" s="48"/>
      <c r="DZ1727" s="48"/>
      <c r="EA1727" s="48"/>
      <c r="EB1727" s="48"/>
      <c r="EC1727" s="48"/>
      <c r="ED1727" s="48"/>
      <c r="EE1727" s="48"/>
      <c r="EF1727" s="48"/>
      <c r="EG1727" s="48"/>
      <c r="EH1727" s="48"/>
      <c r="EI1727" s="48"/>
      <c r="EJ1727" s="48"/>
      <c r="EK1727" s="48"/>
      <c r="EL1727" s="48"/>
      <c r="ET1727" s="33" t="s">
        <v>2301</v>
      </c>
      <c r="EU1727" s="33" t="s">
        <v>2299</v>
      </c>
    </row>
    <row r="1728" spans="1:151" ht="12" hidden="1" customHeight="1">
      <c r="A1728" s="48"/>
      <c r="B1728" s="60"/>
      <c r="C1728" s="48"/>
      <c r="D1728" s="60"/>
      <c r="E1728" s="60"/>
      <c r="F1728" s="60"/>
      <c r="G1728" s="60"/>
      <c r="H1728" s="60"/>
      <c r="I1728" s="60"/>
      <c r="J1728" s="60"/>
      <c r="K1728" s="60"/>
      <c r="L1728" s="60"/>
      <c r="M1728" s="48"/>
      <c r="N1728" s="48"/>
      <c r="O1728" s="48"/>
      <c r="P1728" s="48"/>
      <c r="Q1728" s="48"/>
      <c r="R1728" s="48"/>
      <c r="S1728" s="48"/>
      <c r="T1728" s="48"/>
      <c r="U1728" s="48"/>
      <c r="V1728" s="48"/>
      <c r="W1728" s="48"/>
      <c r="X1728" s="48"/>
      <c r="Y1728" s="48"/>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158"/>
      <c r="BJ1728" s="158"/>
      <c r="BK1728" s="48"/>
      <c r="BL1728" s="307"/>
      <c r="BM1728" s="48"/>
      <c r="BN1728" s="48"/>
      <c r="BO1728" s="48"/>
      <c r="BP1728" s="48"/>
      <c r="BQ1728" s="48"/>
      <c r="BR1728" s="48"/>
      <c r="BS1728" s="48"/>
      <c r="BT1728" s="48"/>
      <c r="BU1728" s="48"/>
      <c r="BV1728" s="48"/>
      <c r="BW1728" s="48"/>
      <c r="BX1728" s="48"/>
      <c r="BY1728" s="48"/>
      <c r="BZ1728" s="328"/>
      <c r="CA1728" s="48"/>
      <c r="CB1728" s="48"/>
      <c r="CC1728" s="48"/>
      <c r="CD1728" s="48"/>
      <c r="CE1728" s="48"/>
      <c r="CF1728" s="48"/>
      <c r="CG1728" s="48"/>
      <c r="CH1728" s="48"/>
      <c r="CI1728" s="48"/>
      <c r="CJ1728" s="48"/>
      <c r="CK1728" s="48"/>
      <c r="CL1728" s="48"/>
      <c r="CM1728" s="48"/>
      <c r="CN1728" s="48"/>
      <c r="CO1728" s="48"/>
      <c r="CP1728" s="48"/>
      <c r="CQ1728" s="48"/>
      <c r="CR1728" s="48"/>
      <c r="CS1728" s="48"/>
      <c r="CT1728" s="48"/>
      <c r="CU1728" s="48"/>
      <c r="CV1728" s="48"/>
      <c r="CW1728" s="48"/>
      <c r="CX1728" s="48"/>
      <c r="CY1728" s="48"/>
      <c r="CZ1728" s="48"/>
      <c r="DA1728" s="48"/>
      <c r="DB1728" s="48"/>
      <c r="DC1728" s="48"/>
      <c r="DD1728" s="48"/>
      <c r="DE1728" s="48"/>
      <c r="DF1728" s="48"/>
      <c r="DG1728" s="48"/>
      <c r="DH1728" s="48"/>
      <c r="DI1728" s="48"/>
      <c r="DJ1728" s="48"/>
      <c r="DK1728" s="48"/>
      <c r="DL1728" s="48"/>
      <c r="DM1728" s="48"/>
      <c r="DN1728" s="48"/>
      <c r="DO1728" s="48"/>
      <c r="DP1728" s="48"/>
      <c r="DQ1728" s="48"/>
      <c r="DR1728" s="48"/>
      <c r="DS1728" s="48"/>
      <c r="DT1728" s="48"/>
      <c r="DU1728" s="48"/>
      <c r="DV1728" s="48"/>
      <c r="DW1728" s="48"/>
      <c r="DX1728" s="48"/>
      <c r="DY1728" s="48"/>
      <c r="DZ1728" s="48"/>
      <c r="EA1728" s="48"/>
      <c r="EB1728" s="48"/>
      <c r="EC1728" s="48"/>
      <c r="ED1728" s="48"/>
      <c r="EE1728" s="48"/>
      <c r="EF1728" s="48"/>
      <c r="EG1728" s="48"/>
      <c r="EH1728" s="48"/>
      <c r="EI1728" s="48"/>
      <c r="EJ1728" s="48"/>
      <c r="EK1728" s="48"/>
      <c r="EL1728" s="48"/>
      <c r="ET1728" s="33" t="s">
        <v>2302</v>
      </c>
      <c r="EU1728" s="33" t="s">
        <v>2300</v>
      </c>
    </row>
    <row r="1729" spans="1:151" ht="12" hidden="1" customHeight="1">
      <c r="A1729" s="48"/>
      <c r="B1729" s="60"/>
      <c r="C1729" s="48"/>
      <c r="D1729" s="60"/>
      <c r="E1729" s="60"/>
      <c r="F1729" s="60"/>
      <c r="G1729" s="60"/>
      <c r="H1729" s="60"/>
      <c r="I1729" s="60"/>
      <c r="J1729" s="60"/>
      <c r="K1729" s="60"/>
      <c r="L1729" s="60"/>
      <c r="M1729" s="48"/>
      <c r="N1729" s="48"/>
      <c r="O1729" s="48"/>
      <c r="P1729" s="48"/>
      <c r="Q1729" s="48"/>
      <c r="R1729" s="48"/>
      <c r="S1729" s="48"/>
      <c r="T1729" s="48"/>
      <c r="U1729" s="48"/>
      <c r="V1729" s="48"/>
      <c r="W1729" s="48"/>
      <c r="X1729" s="48"/>
      <c r="Y1729" s="48"/>
      <c r="Z1729" s="48"/>
      <c r="AA1729" s="48"/>
      <c r="AB1729" s="48"/>
      <c r="AC1729" s="48"/>
      <c r="AD1729" s="48"/>
      <c r="AE1729" s="48"/>
      <c r="AF1729" s="48"/>
      <c r="AG1729" s="48"/>
      <c r="AH1729" s="48"/>
      <c r="AI1729" s="48"/>
      <c r="AJ1729" s="48"/>
      <c r="AK1729" s="48"/>
      <c r="AL1729" s="48"/>
      <c r="AM1729" s="48"/>
      <c r="AN1729" s="48"/>
      <c r="AO1729" s="48"/>
      <c r="AP1729" s="48"/>
      <c r="AQ1729" s="48"/>
      <c r="AR1729" s="48"/>
      <c r="AS1729" s="48"/>
      <c r="AT1729" s="48"/>
      <c r="AU1729" s="48"/>
      <c r="AV1729" s="48"/>
      <c r="AW1729" s="48"/>
      <c r="AX1729" s="48"/>
      <c r="AY1729" s="48"/>
      <c r="AZ1729" s="48"/>
      <c r="BA1729" s="48"/>
      <c r="BB1729" s="48"/>
      <c r="BC1729" s="48"/>
      <c r="BD1729" s="48"/>
      <c r="BE1729" s="48"/>
      <c r="BF1729" s="48"/>
      <c r="BG1729" s="48"/>
      <c r="BH1729" s="48"/>
      <c r="BI1729" s="158"/>
      <c r="BJ1729" s="158"/>
      <c r="BK1729" s="48"/>
      <c r="BL1729" s="307"/>
      <c r="BM1729" s="48"/>
      <c r="BN1729" s="48"/>
      <c r="BO1729" s="48"/>
      <c r="BP1729" s="48"/>
      <c r="BQ1729" s="48"/>
      <c r="BR1729" s="48"/>
      <c r="BS1729" s="48"/>
      <c r="BT1729" s="48"/>
      <c r="BU1729" s="48"/>
      <c r="BV1729" s="48"/>
      <c r="BW1729" s="48"/>
      <c r="BX1729" s="48"/>
      <c r="BY1729" s="48"/>
      <c r="BZ1729" s="328"/>
      <c r="CA1729" s="48"/>
      <c r="CB1729" s="48"/>
      <c r="CC1729" s="48"/>
      <c r="CD1729" s="48"/>
      <c r="CE1729" s="48"/>
      <c r="CF1729" s="48"/>
      <c r="CG1729" s="48"/>
      <c r="CH1729" s="48"/>
      <c r="CI1729" s="48"/>
      <c r="CJ1729" s="48"/>
      <c r="CK1729" s="48"/>
      <c r="CL1729" s="48"/>
      <c r="CM1729" s="48"/>
      <c r="CN1729" s="48"/>
      <c r="CO1729" s="48"/>
      <c r="CP1729" s="48"/>
      <c r="CQ1729" s="48"/>
      <c r="CR1729" s="48"/>
      <c r="CS1729" s="48"/>
      <c r="CT1729" s="48"/>
      <c r="CU1729" s="48"/>
      <c r="CV1729" s="48"/>
      <c r="CW1729" s="48"/>
      <c r="CX1729" s="48"/>
      <c r="CY1729" s="48"/>
      <c r="CZ1729" s="48"/>
      <c r="DA1729" s="48"/>
      <c r="DB1729" s="48"/>
      <c r="DC1729" s="48"/>
      <c r="DD1729" s="48"/>
      <c r="DE1729" s="48"/>
      <c r="DF1729" s="48"/>
      <c r="DG1729" s="48"/>
      <c r="DH1729" s="48"/>
      <c r="DI1729" s="48"/>
      <c r="DJ1729" s="48"/>
      <c r="DK1729" s="48"/>
      <c r="DL1729" s="48"/>
      <c r="DM1729" s="48"/>
      <c r="DN1729" s="48"/>
      <c r="DO1729" s="48"/>
      <c r="DP1729" s="48"/>
      <c r="DQ1729" s="48"/>
      <c r="DR1729" s="48"/>
      <c r="DS1729" s="48"/>
      <c r="DT1729" s="48"/>
      <c r="DU1729" s="48"/>
      <c r="DV1729" s="48"/>
      <c r="DW1729" s="48"/>
      <c r="DX1729" s="48"/>
      <c r="DY1729" s="48"/>
      <c r="DZ1729" s="48"/>
      <c r="EA1729" s="48"/>
      <c r="EB1729" s="48"/>
      <c r="EC1729" s="48"/>
      <c r="ED1729" s="48"/>
      <c r="EE1729" s="48"/>
      <c r="EF1729" s="48"/>
      <c r="EG1729" s="48"/>
      <c r="EH1729" s="48"/>
      <c r="EI1729" s="48"/>
      <c r="EJ1729" s="48"/>
      <c r="EK1729" s="48"/>
      <c r="EL1729" s="48"/>
      <c r="ET1729" s="33" t="s">
        <v>2303</v>
      </c>
      <c r="EU1729" s="33" t="s">
        <v>2301</v>
      </c>
    </row>
    <row r="1730" spans="1:151" ht="12" hidden="1" customHeight="1">
      <c r="A1730" s="48"/>
      <c r="B1730" s="60"/>
      <c r="C1730" s="48"/>
      <c r="D1730" s="60"/>
      <c r="E1730" s="60"/>
      <c r="F1730" s="60"/>
      <c r="G1730" s="60"/>
      <c r="H1730" s="60"/>
      <c r="I1730" s="60"/>
      <c r="J1730" s="60"/>
      <c r="K1730" s="60"/>
      <c r="L1730" s="60"/>
      <c r="M1730" s="48"/>
      <c r="N1730" s="48"/>
      <c r="O1730" s="48"/>
      <c r="P1730" s="48"/>
      <c r="Q1730" s="48"/>
      <c r="R1730" s="48"/>
      <c r="S1730" s="48"/>
      <c r="T1730" s="48"/>
      <c r="U1730" s="48"/>
      <c r="V1730" s="48"/>
      <c r="W1730" s="48"/>
      <c r="X1730" s="48"/>
      <c r="Y1730" s="48"/>
      <c r="Z1730" s="48"/>
      <c r="AA1730" s="48"/>
      <c r="AB1730" s="48"/>
      <c r="AC1730" s="48"/>
      <c r="AD1730" s="48"/>
      <c r="AE1730" s="48"/>
      <c r="AF1730" s="48"/>
      <c r="AG1730" s="48"/>
      <c r="AH1730" s="48"/>
      <c r="AI1730" s="48"/>
      <c r="AJ1730" s="48"/>
      <c r="AK1730" s="48"/>
      <c r="AL1730" s="48"/>
      <c r="AM1730" s="48"/>
      <c r="AN1730" s="48"/>
      <c r="AO1730" s="48"/>
      <c r="AP1730" s="48"/>
      <c r="AQ1730" s="48"/>
      <c r="AR1730" s="48"/>
      <c r="AS1730" s="48"/>
      <c r="AT1730" s="48"/>
      <c r="AU1730" s="48"/>
      <c r="AV1730" s="48"/>
      <c r="AW1730" s="48"/>
      <c r="AX1730" s="48"/>
      <c r="AY1730" s="48"/>
      <c r="AZ1730" s="48"/>
      <c r="BA1730" s="48"/>
      <c r="BB1730" s="48"/>
      <c r="BC1730" s="48"/>
      <c r="BD1730" s="48"/>
      <c r="BE1730" s="48"/>
      <c r="BF1730" s="48"/>
      <c r="BG1730" s="48"/>
      <c r="BH1730" s="48"/>
      <c r="BI1730" s="158"/>
      <c r="BJ1730" s="158"/>
      <c r="BK1730" s="48"/>
      <c r="BL1730" s="307"/>
      <c r="BM1730" s="48"/>
      <c r="BN1730" s="48"/>
      <c r="BO1730" s="48"/>
      <c r="BP1730" s="48"/>
      <c r="BQ1730" s="48"/>
      <c r="BR1730" s="48"/>
      <c r="BS1730" s="48"/>
      <c r="BT1730" s="48"/>
      <c r="BU1730" s="48"/>
      <c r="BV1730" s="48"/>
      <c r="BW1730" s="48"/>
      <c r="BX1730" s="48"/>
      <c r="BY1730" s="48"/>
      <c r="BZ1730" s="328"/>
      <c r="CA1730" s="48"/>
      <c r="CB1730" s="48"/>
      <c r="CC1730" s="48"/>
      <c r="CD1730" s="48"/>
      <c r="CE1730" s="48"/>
      <c r="CF1730" s="48"/>
      <c r="CG1730" s="48"/>
      <c r="CH1730" s="48"/>
      <c r="CI1730" s="48"/>
      <c r="CJ1730" s="48"/>
      <c r="CK1730" s="48"/>
      <c r="CL1730" s="48"/>
      <c r="CM1730" s="48"/>
      <c r="CN1730" s="48"/>
      <c r="CO1730" s="48"/>
      <c r="CP1730" s="48"/>
      <c r="CQ1730" s="48"/>
      <c r="CR1730" s="48"/>
      <c r="CS1730" s="48"/>
      <c r="CT1730" s="48"/>
      <c r="CU1730" s="48"/>
      <c r="CV1730" s="48"/>
      <c r="CW1730" s="48"/>
      <c r="CX1730" s="48"/>
      <c r="CY1730" s="48"/>
      <c r="CZ1730" s="48"/>
      <c r="DA1730" s="48"/>
      <c r="DB1730" s="48"/>
      <c r="DC1730" s="48"/>
      <c r="DD1730" s="48"/>
      <c r="DE1730" s="48"/>
      <c r="DF1730" s="48"/>
      <c r="DG1730" s="48"/>
      <c r="DH1730" s="48"/>
      <c r="DI1730" s="48"/>
      <c r="DJ1730" s="48"/>
      <c r="DK1730" s="48"/>
      <c r="DL1730" s="48"/>
      <c r="DM1730" s="48"/>
      <c r="DN1730" s="48"/>
      <c r="DO1730" s="48"/>
      <c r="DP1730" s="48"/>
      <c r="DQ1730" s="48"/>
      <c r="DR1730" s="48"/>
      <c r="DS1730" s="48"/>
      <c r="DT1730" s="48"/>
      <c r="DU1730" s="48"/>
      <c r="DV1730" s="48"/>
      <c r="DW1730" s="48"/>
      <c r="DX1730" s="48"/>
      <c r="DY1730" s="48"/>
      <c r="DZ1730" s="48"/>
      <c r="EA1730" s="48"/>
      <c r="EB1730" s="48"/>
      <c r="EC1730" s="48"/>
      <c r="ED1730" s="48"/>
      <c r="EE1730" s="48"/>
      <c r="EF1730" s="48"/>
      <c r="EG1730" s="48"/>
      <c r="EH1730" s="48"/>
      <c r="EI1730" s="48"/>
      <c r="EJ1730" s="48"/>
      <c r="EK1730" s="48"/>
      <c r="EL1730" s="48"/>
      <c r="ET1730" s="33" t="s">
        <v>2304</v>
      </c>
      <c r="EU1730" s="33" t="s">
        <v>2302</v>
      </c>
    </row>
    <row r="1731" spans="1:151" ht="12" hidden="1" customHeight="1">
      <c r="A1731" s="48"/>
      <c r="B1731" s="60"/>
      <c r="C1731" s="48"/>
      <c r="D1731" s="60"/>
      <c r="E1731" s="60"/>
      <c r="F1731" s="60"/>
      <c r="G1731" s="60"/>
      <c r="H1731" s="60"/>
      <c r="I1731" s="60"/>
      <c r="J1731" s="60"/>
      <c r="K1731" s="60"/>
      <c r="L1731" s="60"/>
      <c r="M1731" s="48"/>
      <c r="N1731" s="48"/>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c r="AM1731" s="48"/>
      <c r="AN1731" s="48"/>
      <c r="AO1731" s="48"/>
      <c r="AP1731" s="48"/>
      <c r="AQ1731" s="48"/>
      <c r="AR1731" s="48"/>
      <c r="AS1731" s="48"/>
      <c r="AT1731" s="48"/>
      <c r="AU1731" s="48"/>
      <c r="AV1731" s="48"/>
      <c r="AW1731" s="48"/>
      <c r="AX1731" s="48"/>
      <c r="AY1731" s="48"/>
      <c r="AZ1731" s="48"/>
      <c r="BA1731" s="48"/>
      <c r="BB1731" s="48"/>
      <c r="BC1731" s="48"/>
      <c r="BD1731" s="48"/>
      <c r="BE1731" s="48"/>
      <c r="BF1731" s="48"/>
      <c r="BG1731" s="48"/>
      <c r="BH1731" s="48"/>
      <c r="BI1731" s="158"/>
      <c r="BJ1731" s="158"/>
      <c r="BK1731" s="48"/>
      <c r="BL1731" s="307"/>
      <c r="BM1731" s="48"/>
      <c r="BN1731" s="48"/>
      <c r="BO1731" s="48"/>
      <c r="BP1731" s="48"/>
      <c r="BQ1731" s="48"/>
      <c r="BR1731" s="48"/>
      <c r="BS1731" s="48"/>
      <c r="BT1731" s="48"/>
      <c r="BU1731" s="48"/>
      <c r="BV1731" s="48"/>
      <c r="BW1731" s="48"/>
      <c r="BX1731" s="48"/>
      <c r="BY1731" s="48"/>
      <c r="BZ1731" s="328"/>
      <c r="CA1731" s="48"/>
      <c r="CB1731" s="48"/>
      <c r="CC1731" s="48"/>
      <c r="CD1731" s="48"/>
      <c r="CE1731" s="48"/>
      <c r="CF1731" s="48"/>
      <c r="CG1731" s="48"/>
      <c r="CH1731" s="48"/>
      <c r="CI1731" s="48"/>
      <c r="CJ1731" s="48"/>
      <c r="CK1731" s="48"/>
      <c r="CL1731" s="48"/>
      <c r="CM1731" s="48"/>
      <c r="CN1731" s="48"/>
      <c r="CO1731" s="48"/>
      <c r="CP1731" s="48"/>
      <c r="CQ1731" s="48"/>
      <c r="CR1731" s="48"/>
      <c r="CS1731" s="48"/>
      <c r="CT1731" s="48"/>
      <c r="CU1731" s="48"/>
      <c r="CV1731" s="48"/>
      <c r="CW1731" s="48"/>
      <c r="CX1731" s="48"/>
      <c r="CY1731" s="48"/>
      <c r="CZ1731" s="48"/>
      <c r="DA1731" s="48"/>
      <c r="DB1731" s="48"/>
      <c r="DC1731" s="48"/>
      <c r="DD1731" s="48"/>
      <c r="DE1731" s="48"/>
      <c r="DF1731" s="48"/>
      <c r="DG1731" s="48"/>
      <c r="DH1731" s="48"/>
      <c r="DI1731" s="48"/>
      <c r="DJ1731" s="48"/>
      <c r="DK1731" s="48"/>
      <c r="DL1731" s="48"/>
      <c r="DM1731" s="48"/>
      <c r="DN1731" s="48"/>
      <c r="DO1731" s="48"/>
      <c r="DP1731" s="48"/>
      <c r="DQ1731" s="48"/>
      <c r="DR1731" s="48"/>
      <c r="DS1731" s="48"/>
      <c r="DT1731" s="48"/>
      <c r="DU1731" s="48"/>
      <c r="DV1731" s="48"/>
      <c r="DW1731" s="48"/>
      <c r="DX1731" s="48"/>
      <c r="DY1731" s="48"/>
      <c r="DZ1731" s="48"/>
      <c r="EA1731" s="48"/>
      <c r="EB1731" s="48"/>
      <c r="EC1731" s="48"/>
      <c r="ED1731" s="48"/>
      <c r="EE1731" s="48"/>
      <c r="EF1731" s="48"/>
      <c r="EG1731" s="48"/>
      <c r="EH1731" s="48"/>
      <c r="EI1731" s="48"/>
      <c r="EJ1731" s="48"/>
      <c r="EK1731" s="48"/>
      <c r="EL1731" s="48"/>
      <c r="ET1731" s="33" t="s">
        <v>2305</v>
      </c>
      <c r="EU1731" s="33" t="s">
        <v>2303</v>
      </c>
    </row>
    <row r="1732" spans="1:151" ht="12" hidden="1" customHeight="1">
      <c r="A1732" s="48"/>
      <c r="B1732" s="60"/>
      <c r="C1732" s="48"/>
      <c r="D1732" s="60"/>
      <c r="E1732" s="60"/>
      <c r="F1732" s="60"/>
      <c r="G1732" s="60"/>
      <c r="H1732" s="60"/>
      <c r="I1732" s="60"/>
      <c r="J1732" s="60"/>
      <c r="K1732" s="60"/>
      <c r="L1732" s="60"/>
      <c r="M1732" s="48"/>
      <c r="N1732" s="48"/>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c r="AM1732" s="48"/>
      <c r="AN1732" s="48"/>
      <c r="AO1732" s="48"/>
      <c r="AP1732" s="48"/>
      <c r="AQ1732" s="48"/>
      <c r="AR1732" s="48"/>
      <c r="AS1732" s="48"/>
      <c r="AT1732" s="48"/>
      <c r="AU1732" s="48"/>
      <c r="AV1732" s="48"/>
      <c r="AW1732" s="48"/>
      <c r="AX1732" s="48"/>
      <c r="AY1732" s="48"/>
      <c r="AZ1732" s="48"/>
      <c r="BA1732" s="48"/>
      <c r="BB1732" s="48"/>
      <c r="BC1732" s="48"/>
      <c r="BD1732" s="48"/>
      <c r="BE1732" s="48"/>
      <c r="BF1732" s="48"/>
      <c r="BG1732" s="48"/>
      <c r="BH1732" s="48"/>
      <c r="BI1732" s="158"/>
      <c r="BJ1732" s="158"/>
      <c r="BK1732" s="48"/>
      <c r="BL1732" s="307"/>
      <c r="BM1732" s="48"/>
      <c r="BN1732" s="48"/>
      <c r="BO1732" s="48"/>
      <c r="BP1732" s="48"/>
      <c r="BQ1732" s="48"/>
      <c r="BR1732" s="48"/>
      <c r="BS1732" s="48"/>
      <c r="BT1732" s="48"/>
      <c r="BU1732" s="48"/>
      <c r="BV1732" s="48"/>
      <c r="BW1732" s="48"/>
      <c r="BX1732" s="48"/>
      <c r="BY1732" s="48"/>
      <c r="BZ1732" s="328"/>
      <c r="CA1732" s="48"/>
      <c r="CB1732" s="48"/>
      <c r="CC1732" s="48"/>
      <c r="CD1732" s="48"/>
      <c r="CE1732" s="48"/>
      <c r="CF1732" s="48"/>
      <c r="CG1732" s="48"/>
      <c r="CH1732" s="48"/>
      <c r="CI1732" s="48"/>
      <c r="CJ1732" s="48"/>
      <c r="CK1732" s="48"/>
      <c r="CL1732" s="48"/>
      <c r="CM1732" s="48"/>
      <c r="CN1732" s="48"/>
      <c r="CO1732" s="48"/>
      <c r="CP1732" s="48"/>
      <c r="CQ1732" s="48"/>
      <c r="CR1732" s="48"/>
      <c r="CS1732" s="48"/>
      <c r="CT1732" s="48"/>
      <c r="CU1732" s="48"/>
      <c r="CV1732" s="48"/>
      <c r="CW1732" s="48"/>
      <c r="CX1732" s="48"/>
      <c r="CY1732" s="48"/>
      <c r="CZ1732" s="48"/>
      <c r="DA1732" s="48"/>
      <c r="DB1732" s="48"/>
      <c r="DC1732" s="48"/>
      <c r="DD1732" s="48"/>
      <c r="DE1732" s="48"/>
      <c r="DF1732" s="48"/>
      <c r="DG1732" s="48"/>
      <c r="DH1732" s="48"/>
      <c r="DI1732" s="48"/>
      <c r="DJ1732" s="48"/>
      <c r="DK1732" s="48"/>
      <c r="DL1732" s="48"/>
      <c r="DM1732" s="48"/>
      <c r="DN1732" s="48"/>
      <c r="DO1732" s="48"/>
      <c r="DP1732" s="48"/>
      <c r="DQ1732" s="48"/>
      <c r="DR1732" s="48"/>
      <c r="DS1732" s="48"/>
      <c r="DT1732" s="48"/>
      <c r="DU1732" s="48"/>
      <c r="DV1732" s="48"/>
      <c r="DW1732" s="48"/>
      <c r="DX1732" s="48"/>
      <c r="DY1732" s="48"/>
      <c r="DZ1732" s="48"/>
      <c r="EA1732" s="48"/>
      <c r="EB1732" s="48"/>
      <c r="EC1732" s="48"/>
      <c r="ED1732" s="48"/>
      <c r="EE1732" s="48"/>
      <c r="EF1732" s="48"/>
      <c r="EG1732" s="48"/>
      <c r="EH1732" s="48"/>
      <c r="EI1732" s="48"/>
      <c r="EJ1732" s="48"/>
      <c r="EK1732" s="48"/>
      <c r="EL1732" s="48"/>
      <c r="ET1732" s="33" t="s">
        <v>2306</v>
      </c>
      <c r="EU1732" s="33" t="s">
        <v>2304</v>
      </c>
    </row>
    <row r="1733" spans="1:151" ht="12" hidden="1" customHeight="1">
      <c r="A1733" s="48"/>
      <c r="B1733" s="60"/>
      <c r="C1733" s="48"/>
      <c r="D1733" s="60"/>
      <c r="E1733" s="60"/>
      <c r="F1733" s="60"/>
      <c r="G1733" s="60"/>
      <c r="H1733" s="60"/>
      <c r="I1733" s="60"/>
      <c r="J1733" s="60"/>
      <c r="K1733" s="60"/>
      <c r="L1733" s="60"/>
      <c r="M1733" s="48"/>
      <c r="N1733" s="48"/>
      <c r="O1733" s="48"/>
      <c r="P1733" s="48"/>
      <c r="Q1733" s="48"/>
      <c r="R1733" s="48"/>
      <c r="S1733" s="48"/>
      <c r="T1733" s="48"/>
      <c r="U1733" s="48"/>
      <c r="V1733" s="48"/>
      <c r="W1733" s="48"/>
      <c r="X1733" s="48"/>
      <c r="Y1733" s="48"/>
      <c r="Z1733" s="48"/>
      <c r="AA1733" s="48"/>
      <c r="AB1733" s="48"/>
      <c r="AC1733" s="48"/>
      <c r="AD1733" s="48"/>
      <c r="AE1733" s="48"/>
      <c r="AF1733" s="48"/>
      <c r="AG1733" s="48"/>
      <c r="AH1733" s="48"/>
      <c r="AI1733" s="48"/>
      <c r="AJ1733" s="48"/>
      <c r="AK1733" s="48"/>
      <c r="AL1733" s="48"/>
      <c r="AM1733" s="48"/>
      <c r="AN1733" s="48"/>
      <c r="AO1733" s="48"/>
      <c r="AP1733" s="48"/>
      <c r="AQ1733" s="48"/>
      <c r="AR1733" s="48"/>
      <c r="AS1733" s="48"/>
      <c r="AT1733" s="48"/>
      <c r="AU1733" s="48"/>
      <c r="AV1733" s="48"/>
      <c r="AW1733" s="48"/>
      <c r="AX1733" s="48"/>
      <c r="AY1733" s="48"/>
      <c r="AZ1733" s="48"/>
      <c r="BA1733" s="48"/>
      <c r="BB1733" s="48"/>
      <c r="BC1733" s="48"/>
      <c r="BD1733" s="48"/>
      <c r="BE1733" s="48"/>
      <c r="BF1733" s="48"/>
      <c r="BG1733" s="48"/>
      <c r="BH1733" s="48"/>
      <c r="BI1733" s="158"/>
      <c r="BJ1733" s="158"/>
      <c r="BK1733" s="48"/>
      <c r="BL1733" s="307"/>
      <c r="BM1733" s="48"/>
      <c r="BN1733" s="48"/>
      <c r="BO1733" s="48"/>
      <c r="BP1733" s="48"/>
      <c r="BQ1733" s="48"/>
      <c r="BR1733" s="48"/>
      <c r="BS1733" s="48"/>
      <c r="BT1733" s="48"/>
      <c r="BU1733" s="48"/>
      <c r="BV1733" s="48"/>
      <c r="BW1733" s="48"/>
      <c r="BX1733" s="48"/>
      <c r="BY1733" s="48"/>
      <c r="BZ1733" s="328"/>
      <c r="CA1733" s="48"/>
      <c r="CB1733" s="48"/>
      <c r="CC1733" s="48"/>
      <c r="CD1733" s="48"/>
      <c r="CE1733" s="48"/>
      <c r="CF1733" s="48"/>
      <c r="CG1733" s="48"/>
      <c r="CH1733" s="48"/>
      <c r="CI1733" s="48"/>
      <c r="CJ1733" s="48"/>
      <c r="CK1733" s="48"/>
      <c r="CL1733" s="48"/>
      <c r="CM1733" s="48"/>
      <c r="CN1733" s="48"/>
      <c r="CO1733" s="48"/>
      <c r="CP1733" s="48"/>
      <c r="CQ1733" s="48"/>
      <c r="CR1733" s="48"/>
      <c r="CS1733" s="48"/>
      <c r="CT1733" s="48"/>
      <c r="CU1733" s="48"/>
      <c r="CV1733" s="48"/>
      <c r="CW1733" s="48"/>
      <c r="CX1733" s="48"/>
      <c r="CY1733" s="48"/>
      <c r="CZ1733" s="48"/>
      <c r="DA1733" s="48"/>
      <c r="DB1733" s="48"/>
      <c r="DC1733" s="48"/>
      <c r="DD1733" s="48"/>
      <c r="DE1733" s="48"/>
      <c r="DF1733" s="48"/>
      <c r="DG1733" s="48"/>
      <c r="DH1733" s="48"/>
      <c r="DI1733" s="48"/>
      <c r="DJ1733" s="48"/>
      <c r="DK1733" s="48"/>
      <c r="DL1733" s="48"/>
      <c r="DM1733" s="48"/>
      <c r="DN1733" s="48"/>
      <c r="DO1733" s="48"/>
      <c r="DP1733" s="48"/>
      <c r="DQ1733" s="48"/>
      <c r="DR1733" s="48"/>
      <c r="DS1733" s="48"/>
      <c r="DT1733" s="48"/>
      <c r="DU1733" s="48"/>
      <c r="DV1733" s="48"/>
      <c r="DW1733" s="48"/>
      <c r="DX1733" s="48"/>
      <c r="DY1733" s="48"/>
      <c r="DZ1733" s="48"/>
      <c r="EA1733" s="48"/>
      <c r="EB1733" s="48"/>
      <c r="EC1733" s="48"/>
      <c r="ED1733" s="48"/>
      <c r="EE1733" s="48"/>
      <c r="EF1733" s="48"/>
      <c r="EG1733" s="48"/>
      <c r="EH1733" s="48"/>
      <c r="EI1733" s="48"/>
      <c r="EJ1733" s="48"/>
      <c r="EK1733" s="48"/>
      <c r="EL1733" s="48"/>
      <c r="ET1733" s="33" t="s">
        <v>2307</v>
      </c>
      <c r="EU1733" s="33" t="s">
        <v>2305</v>
      </c>
    </row>
    <row r="1734" spans="1:151" ht="12" hidden="1" customHeight="1">
      <c r="A1734" s="48"/>
      <c r="B1734" s="60"/>
      <c r="C1734" s="48"/>
      <c r="D1734" s="60"/>
      <c r="E1734" s="60"/>
      <c r="F1734" s="60"/>
      <c r="G1734" s="60"/>
      <c r="H1734" s="60"/>
      <c r="I1734" s="60"/>
      <c r="J1734" s="60"/>
      <c r="K1734" s="60"/>
      <c r="L1734" s="60"/>
      <c r="M1734" s="48"/>
      <c r="N1734" s="48"/>
      <c r="O1734" s="48"/>
      <c r="P1734" s="48"/>
      <c r="Q1734" s="48"/>
      <c r="R1734" s="48"/>
      <c r="S1734" s="48"/>
      <c r="T1734" s="48"/>
      <c r="U1734" s="48"/>
      <c r="V1734" s="48"/>
      <c r="W1734" s="48"/>
      <c r="X1734" s="48"/>
      <c r="Y1734" s="48"/>
      <c r="Z1734" s="48"/>
      <c r="AA1734" s="48"/>
      <c r="AB1734" s="48"/>
      <c r="AC1734" s="48"/>
      <c r="AD1734" s="48"/>
      <c r="AE1734" s="48"/>
      <c r="AF1734" s="48"/>
      <c r="AG1734" s="48"/>
      <c r="AH1734" s="48"/>
      <c r="AI1734" s="48"/>
      <c r="AJ1734" s="48"/>
      <c r="AK1734" s="48"/>
      <c r="AL1734" s="48"/>
      <c r="AM1734" s="48"/>
      <c r="AN1734" s="48"/>
      <c r="AO1734" s="48"/>
      <c r="AP1734" s="48"/>
      <c r="AQ1734" s="48"/>
      <c r="AR1734" s="48"/>
      <c r="AS1734" s="48"/>
      <c r="AT1734" s="48"/>
      <c r="AU1734" s="48"/>
      <c r="AV1734" s="48"/>
      <c r="AW1734" s="48"/>
      <c r="AX1734" s="48"/>
      <c r="AY1734" s="48"/>
      <c r="AZ1734" s="48"/>
      <c r="BA1734" s="48"/>
      <c r="BB1734" s="48"/>
      <c r="BC1734" s="48"/>
      <c r="BD1734" s="48"/>
      <c r="BE1734" s="48"/>
      <c r="BF1734" s="48"/>
      <c r="BG1734" s="48"/>
      <c r="BH1734" s="48"/>
      <c r="BI1734" s="158"/>
      <c r="BJ1734" s="158"/>
      <c r="BK1734" s="48"/>
      <c r="BL1734" s="307"/>
      <c r="BM1734" s="48"/>
      <c r="BN1734" s="48"/>
      <c r="BO1734" s="48"/>
      <c r="BP1734" s="48"/>
      <c r="BQ1734" s="48"/>
      <c r="BR1734" s="48"/>
      <c r="BS1734" s="48"/>
      <c r="BT1734" s="48"/>
      <c r="BU1734" s="48"/>
      <c r="BV1734" s="48"/>
      <c r="BW1734" s="48"/>
      <c r="BX1734" s="48"/>
      <c r="BY1734" s="48"/>
      <c r="BZ1734" s="328"/>
      <c r="CA1734" s="48"/>
      <c r="CB1734" s="48"/>
      <c r="CC1734" s="48"/>
      <c r="CD1734" s="48"/>
      <c r="CE1734" s="48"/>
      <c r="CF1734" s="48"/>
      <c r="CG1734" s="48"/>
      <c r="CH1734" s="48"/>
      <c r="CI1734" s="48"/>
      <c r="CJ1734" s="48"/>
      <c r="CK1734" s="48"/>
      <c r="CL1734" s="48"/>
      <c r="CM1734" s="48"/>
      <c r="CN1734" s="48"/>
      <c r="CO1734" s="48"/>
      <c r="CP1734" s="48"/>
      <c r="CQ1734" s="48"/>
      <c r="CR1734" s="48"/>
      <c r="CS1734" s="48"/>
      <c r="CT1734" s="48"/>
      <c r="CU1734" s="48"/>
      <c r="CV1734" s="48"/>
      <c r="CW1734" s="48"/>
      <c r="CX1734" s="48"/>
      <c r="CY1734" s="48"/>
      <c r="CZ1734" s="48"/>
      <c r="DA1734" s="48"/>
      <c r="DB1734" s="48"/>
      <c r="DC1734" s="48"/>
      <c r="DD1734" s="48"/>
      <c r="DE1734" s="48"/>
      <c r="DF1734" s="48"/>
      <c r="DG1734" s="48"/>
      <c r="DH1734" s="48"/>
      <c r="DI1734" s="48"/>
      <c r="DJ1734" s="48"/>
      <c r="DK1734" s="48"/>
      <c r="DL1734" s="48"/>
      <c r="DM1734" s="48"/>
      <c r="DN1734" s="48"/>
      <c r="DO1734" s="48"/>
      <c r="DP1734" s="48"/>
      <c r="DQ1734" s="48"/>
      <c r="DR1734" s="48"/>
      <c r="DS1734" s="48"/>
      <c r="DT1734" s="48"/>
      <c r="DU1734" s="48"/>
      <c r="DV1734" s="48"/>
      <c r="DW1734" s="48"/>
      <c r="DX1734" s="48"/>
      <c r="DY1734" s="48"/>
      <c r="DZ1734" s="48"/>
      <c r="EA1734" s="48"/>
      <c r="EB1734" s="48"/>
      <c r="EC1734" s="48"/>
      <c r="ED1734" s="48"/>
      <c r="EE1734" s="48"/>
      <c r="EF1734" s="48"/>
      <c r="EG1734" s="48"/>
      <c r="EH1734" s="48"/>
      <c r="EI1734" s="48"/>
      <c r="EJ1734" s="48"/>
      <c r="EK1734" s="48"/>
      <c r="EL1734" s="48"/>
      <c r="ET1734" s="33" t="s">
        <v>2308</v>
      </c>
      <c r="EU1734" s="33" t="s">
        <v>2306</v>
      </c>
    </row>
    <row r="1735" spans="1:151" ht="12" hidden="1" customHeight="1">
      <c r="A1735" s="48"/>
      <c r="B1735" s="60"/>
      <c r="C1735" s="48"/>
      <c r="D1735" s="60"/>
      <c r="E1735" s="60"/>
      <c r="F1735" s="60"/>
      <c r="G1735" s="60"/>
      <c r="H1735" s="60"/>
      <c r="I1735" s="60"/>
      <c r="J1735" s="60"/>
      <c r="K1735" s="60"/>
      <c r="L1735" s="60"/>
      <c r="M1735" s="48"/>
      <c r="N1735" s="48"/>
      <c r="O1735" s="48"/>
      <c r="P1735" s="48"/>
      <c r="Q1735" s="48"/>
      <c r="R1735" s="48"/>
      <c r="S1735" s="48"/>
      <c r="T1735" s="48"/>
      <c r="U1735" s="48"/>
      <c r="V1735" s="48"/>
      <c r="W1735" s="48"/>
      <c r="X1735" s="48"/>
      <c r="Y1735" s="48"/>
      <c r="Z1735" s="48"/>
      <c r="AA1735" s="48"/>
      <c r="AB1735" s="48"/>
      <c r="AC1735" s="48"/>
      <c r="AD1735" s="48"/>
      <c r="AE1735" s="48"/>
      <c r="AF1735" s="48"/>
      <c r="AG1735" s="48"/>
      <c r="AH1735" s="48"/>
      <c r="AI1735" s="48"/>
      <c r="AJ1735" s="48"/>
      <c r="AK1735" s="48"/>
      <c r="AL1735" s="48"/>
      <c r="AM1735" s="48"/>
      <c r="AN1735" s="48"/>
      <c r="AO1735" s="48"/>
      <c r="AP1735" s="48"/>
      <c r="AQ1735" s="48"/>
      <c r="AR1735" s="48"/>
      <c r="AS1735" s="48"/>
      <c r="AT1735" s="48"/>
      <c r="AU1735" s="48"/>
      <c r="AV1735" s="48"/>
      <c r="AW1735" s="48"/>
      <c r="AX1735" s="48"/>
      <c r="AY1735" s="48"/>
      <c r="AZ1735" s="48"/>
      <c r="BA1735" s="48"/>
      <c r="BB1735" s="48"/>
      <c r="BC1735" s="48"/>
      <c r="BD1735" s="48"/>
      <c r="BE1735" s="48"/>
      <c r="BF1735" s="48"/>
      <c r="BG1735" s="48"/>
      <c r="BH1735" s="48"/>
      <c r="BI1735" s="158"/>
      <c r="BJ1735" s="158"/>
      <c r="BK1735" s="48"/>
      <c r="BL1735" s="307"/>
      <c r="BM1735" s="48"/>
      <c r="BN1735" s="48"/>
      <c r="BO1735" s="48"/>
      <c r="BP1735" s="48"/>
      <c r="BQ1735" s="48"/>
      <c r="BR1735" s="48"/>
      <c r="BS1735" s="48"/>
      <c r="BT1735" s="48"/>
      <c r="BU1735" s="48"/>
      <c r="BV1735" s="48"/>
      <c r="BW1735" s="48"/>
      <c r="BX1735" s="48"/>
      <c r="BY1735" s="48"/>
      <c r="BZ1735" s="328"/>
      <c r="CA1735" s="48"/>
      <c r="CB1735" s="48"/>
      <c r="CC1735" s="48"/>
      <c r="CD1735" s="48"/>
      <c r="CE1735" s="48"/>
      <c r="CF1735" s="48"/>
      <c r="CG1735" s="48"/>
      <c r="CH1735" s="48"/>
      <c r="CI1735" s="48"/>
      <c r="CJ1735" s="48"/>
      <c r="CK1735" s="48"/>
      <c r="CL1735" s="48"/>
      <c r="CM1735" s="48"/>
      <c r="CN1735" s="48"/>
      <c r="CO1735" s="48"/>
      <c r="CP1735" s="48"/>
      <c r="CQ1735" s="48"/>
      <c r="CR1735" s="48"/>
      <c r="CS1735" s="48"/>
      <c r="CT1735" s="48"/>
      <c r="CU1735" s="48"/>
      <c r="CV1735" s="48"/>
      <c r="CW1735" s="48"/>
      <c r="CX1735" s="48"/>
      <c r="CY1735" s="48"/>
      <c r="CZ1735" s="48"/>
      <c r="DA1735" s="48"/>
      <c r="DB1735" s="48"/>
      <c r="DC1735" s="48"/>
      <c r="DD1735" s="48"/>
      <c r="DE1735" s="48"/>
      <c r="DF1735" s="48"/>
      <c r="DG1735" s="48"/>
      <c r="DH1735" s="48"/>
      <c r="DI1735" s="48"/>
      <c r="DJ1735" s="48"/>
      <c r="DK1735" s="48"/>
      <c r="DL1735" s="48"/>
      <c r="DM1735" s="48"/>
      <c r="DN1735" s="48"/>
      <c r="DO1735" s="48"/>
      <c r="DP1735" s="48"/>
      <c r="DQ1735" s="48"/>
      <c r="DR1735" s="48"/>
      <c r="DS1735" s="48"/>
      <c r="DT1735" s="48"/>
      <c r="DU1735" s="48"/>
      <c r="DV1735" s="48"/>
      <c r="DW1735" s="48"/>
      <c r="DX1735" s="48"/>
      <c r="DY1735" s="48"/>
      <c r="DZ1735" s="48"/>
      <c r="EA1735" s="48"/>
      <c r="EB1735" s="48"/>
      <c r="EC1735" s="48"/>
      <c r="ED1735" s="48"/>
      <c r="EE1735" s="48"/>
      <c r="EF1735" s="48"/>
      <c r="EG1735" s="48"/>
      <c r="EH1735" s="48"/>
      <c r="EI1735" s="48"/>
      <c r="EJ1735" s="48"/>
      <c r="EK1735" s="48"/>
      <c r="EL1735" s="48"/>
      <c r="ET1735" s="33" t="s">
        <v>2309</v>
      </c>
      <c r="EU1735" s="33" t="s">
        <v>2307</v>
      </c>
    </row>
    <row r="1736" spans="1:151" ht="12" hidden="1" customHeight="1">
      <c r="A1736" s="48"/>
      <c r="B1736" s="60"/>
      <c r="C1736" s="48"/>
      <c r="D1736" s="60"/>
      <c r="E1736" s="60"/>
      <c r="F1736" s="60"/>
      <c r="G1736" s="60"/>
      <c r="H1736" s="60"/>
      <c r="I1736" s="60"/>
      <c r="J1736" s="60"/>
      <c r="K1736" s="60"/>
      <c r="L1736" s="60"/>
      <c r="M1736" s="48"/>
      <c r="N1736" s="48"/>
      <c r="O1736" s="48"/>
      <c r="P1736" s="48"/>
      <c r="Q1736" s="48"/>
      <c r="R1736" s="48"/>
      <c r="S1736" s="48"/>
      <c r="T1736" s="48"/>
      <c r="U1736" s="48"/>
      <c r="V1736" s="48"/>
      <c r="W1736" s="48"/>
      <c r="X1736" s="48"/>
      <c r="Y1736" s="48"/>
      <c r="Z1736" s="48"/>
      <c r="AA1736" s="48"/>
      <c r="AB1736" s="48"/>
      <c r="AC1736" s="48"/>
      <c r="AD1736" s="48"/>
      <c r="AE1736" s="48"/>
      <c r="AF1736" s="48"/>
      <c r="AG1736" s="48"/>
      <c r="AH1736" s="48"/>
      <c r="AI1736" s="48"/>
      <c r="AJ1736" s="48"/>
      <c r="AK1736" s="48"/>
      <c r="AL1736" s="48"/>
      <c r="AM1736" s="48"/>
      <c r="AN1736" s="48"/>
      <c r="AO1736" s="48"/>
      <c r="AP1736" s="48"/>
      <c r="AQ1736" s="48"/>
      <c r="AR1736" s="48"/>
      <c r="AS1736" s="48"/>
      <c r="AT1736" s="48"/>
      <c r="AU1736" s="48"/>
      <c r="AV1736" s="48"/>
      <c r="AW1736" s="48"/>
      <c r="AX1736" s="48"/>
      <c r="AY1736" s="48"/>
      <c r="AZ1736" s="48"/>
      <c r="BA1736" s="48"/>
      <c r="BB1736" s="48"/>
      <c r="BC1736" s="48"/>
      <c r="BD1736" s="48"/>
      <c r="BE1736" s="48"/>
      <c r="BF1736" s="48"/>
      <c r="BG1736" s="48"/>
      <c r="BH1736" s="48"/>
      <c r="BI1736" s="158"/>
      <c r="BJ1736" s="158"/>
      <c r="BK1736" s="48"/>
      <c r="BL1736" s="307"/>
      <c r="BM1736" s="48"/>
      <c r="BN1736" s="48"/>
      <c r="BO1736" s="48"/>
      <c r="BP1736" s="48"/>
      <c r="BQ1736" s="48"/>
      <c r="BR1736" s="48"/>
      <c r="BS1736" s="48"/>
      <c r="BT1736" s="48"/>
      <c r="BU1736" s="48"/>
      <c r="BV1736" s="48"/>
      <c r="BW1736" s="48"/>
      <c r="BX1736" s="48"/>
      <c r="BY1736" s="48"/>
      <c r="BZ1736" s="328"/>
      <c r="CA1736" s="48"/>
      <c r="CB1736" s="48"/>
      <c r="CC1736" s="48"/>
      <c r="CD1736" s="48"/>
      <c r="CE1736" s="48"/>
      <c r="CF1736" s="48"/>
      <c r="CG1736" s="48"/>
      <c r="CH1736" s="48"/>
      <c r="CI1736" s="48"/>
      <c r="CJ1736" s="48"/>
      <c r="CK1736" s="48"/>
      <c r="CL1736" s="48"/>
      <c r="CM1736" s="48"/>
      <c r="CN1736" s="48"/>
      <c r="CO1736" s="48"/>
      <c r="CP1736" s="48"/>
      <c r="CQ1736" s="48"/>
      <c r="CR1736" s="48"/>
      <c r="CS1736" s="48"/>
      <c r="CT1736" s="48"/>
      <c r="CU1736" s="48"/>
      <c r="CV1736" s="48"/>
      <c r="CW1736" s="48"/>
      <c r="CX1736" s="48"/>
      <c r="CY1736" s="48"/>
      <c r="CZ1736" s="48"/>
      <c r="DA1736" s="48"/>
      <c r="DB1736" s="48"/>
      <c r="DC1736" s="48"/>
      <c r="DD1736" s="48"/>
      <c r="DE1736" s="48"/>
      <c r="DF1736" s="48"/>
      <c r="DG1736" s="48"/>
      <c r="DH1736" s="48"/>
      <c r="DI1736" s="48"/>
      <c r="DJ1736" s="48"/>
      <c r="DK1736" s="48"/>
      <c r="DL1736" s="48"/>
      <c r="DM1736" s="48"/>
      <c r="DN1736" s="48"/>
      <c r="DO1736" s="48"/>
      <c r="DP1736" s="48"/>
      <c r="DQ1736" s="48"/>
      <c r="DR1736" s="48"/>
      <c r="DS1736" s="48"/>
      <c r="DT1736" s="48"/>
      <c r="DU1736" s="48"/>
      <c r="DV1736" s="48"/>
      <c r="DW1736" s="48"/>
      <c r="DX1736" s="48"/>
      <c r="DY1736" s="48"/>
      <c r="DZ1736" s="48"/>
      <c r="EA1736" s="48"/>
      <c r="EB1736" s="48"/>
      <c r="EC1736" s="48"/>
      <c r="ED1736" s="48"/>
      <c r="EE1736" s="48"/>
      <c r="EF1736" s="48"/>
      <c r="EG1736" s="48"/>
      <c r="EH1736" s="48"/>
      <c r="EI1736" s="48"/>
      <c r="EJ1736" s="48"/>
      <c r="EK1736" s="48"/>
      <c r="EL1736" s="48"/>
      <c r="ET1736" s="33" t="s">
        <v>2310</v>
      </c>
      <c r="EU1736" s="33" t="s">
        <v>2308</v>
      </c>
    </row>
    <row r="1737" spans="1:151" ht="12" hidden="1" customHeight="1">
      <c r="A1737" s="48"/>
      <c r="B1737" s="60"/>
      <c r="C1737" s="48"/>
      <c r="D1737" s="60"/>
      <c r="E1737" s="60"/>
      <c r="F1737" s="60"/>
      <c r="G1737" s="60"/>
      <c r="H1737" s="60"/>
      <c r="I1737" s="60"/>
      <c r="J1737" s="60"/>
      <c r="K1737" s="60"/>
      <c r="L1737" s="60"/>
      <c r="M1737" s="48"/>
      <c r="N1737" s="48"/>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c r="AM1737" s="48"/>
      <c r="AN1737" s="48"/>
      <c r="AO1737" s="48"/>
      <c r="AP1737" s="48"/>
      <c r="AQ1737" s="48"/>
      <c r="AR1737" s="48"/>
      <c r="AS1737" s="48"/>
      <c r="AT1737" s="48"/>
      <c r="AU1737" s="48"/>
      <c r="AV1737" s="48"/>
      <c r="AW1737" s="48"/>
      <c r="AX1737" s="48"/>
      <c r="AY1737" s="48"/>
      <c r="AZ1737" s="48"/>
      <c r="BA1737" s="48"/>
      <c r="BB1737" s="48"/>
      <c r="BC1737" s="48"/>
      <c r="BD1737" s="48"/>
      <c r="BE1737" s="48"/>
      <c r="BF1737" s="48"/>
      <c r="BG1737" s="48"/>
      <c r="BH1737" s="48"/>
      <c r="BI1737" s="158"/>
      <c r="BJ1737" s="158"/>
      <c r="BK1737" s="48"/>
      <c r="BL1737" s="307"/>
      <c r="BM1737" s="48"/>
      <c r="BN1737" s="48"/>
      <c r="BO1737" s="48"/>
      <c r="BP1737" s="48"/>
      <c r="BQ1737" s="48"/>
      <c r="BR1737" s="48"/>
      <c r="BS1737" s="48"/>
      <c r="BT1737" s="48"/>
      <c r="BU1737" s="48"/>
      <c r="BV1737" s="48"/>
      <c r="BW1737" s="48"/>
      <c r="BX1737" s="48"/>
      <c r="BY1737" s="48"/>
      <c r="BZ1737" s="328"/>
      <c r="CA1737" s="48"/>
      <c r="CB1737" s="48"/>
      <c r="CC1737" s="48"/>
      <c r="CD1737" s="48"/>
      <c r="CE1737" s="48"/>
      <c r="CF1737" s="48"/>
      <c r="CG1737" s="48"/>
      <c r="CH1737" s="48"/>
      <c r="CI1737" s="48"/>
      <c r="CJ1737" s="48"/>
      <c r="CK1737" s="48"/>
      <c r="CL1737" s="48"/>
      <c r="CM1737" s="48"/>
      <c r="CN1737" s="48"/>
      <c r="CO1737" s="48"/>
      <c r="CP1737" s="48"/>
      <c r="CQ1737" s="48"/>
      <c r="CR1737" s="48"/>
      <c r="CS1737" s="48"/>
      <c r="CT1737" s="48"/>
      <c r="CU1737" s="48"/>
      <c r="CV1737" s="48"/>
      <c r="CW1737" s="48"/>
      <c r="CX1737" s="48"/>
      <c r="CY1737" s="48"/>
      <c r="CZ1737" s="48"/>
      <c r="DA1737" s="48"/>
      <c r="DB1737" s="48"/>
      <c r="DC1737" s="48"/>
      <c r="DD1737" s="48"/>
      <c r="DE1737" s="48"/>
      <c r="DF1737" s="48"/>
      <c r="DG1737" s="48"/>
      <c r="DH1737" s="48"/>
      <c r="DI1737" s="48"/>
      <c r="DJ1737" s="48"/>
      <c r="DK1737" s="48"/>
      <c r="DL1737" s="48"/>
      <c r="DM1737" s="48"/>
      <c r="DN1737" s="48"/>
      <c r="DO1737" s="48"/>
      <c r="DP1737" s="48"/>
      <c r="DQ1737" s="48"/>
      <c r="DR1737" s="48"/>
      <c r="DS1737" s="48"/>
      <c r="DT1737" s="48"/>
      <c r="DU1737" s="48"/>
      <c r="DV1737" s="48"/>
      <c r="DW1737" s="48"/>
      <c r="DX1737" s="48"/>
      <c r="DY1737" s="48"/>
      <c r="DZ1737" s="48"/>
      <c r="EA1737" s="48"/>
      <c r="EB1737" s="48"/>
      <c r="EC1737" s="48"/>
      <c r="ED1737" s="48"/>
      <c r="EE1737" s="48"/>
      <c r="EF1737" s="48"/>
      <c r="EG1737" s="48"/>
      <c r="EH1737" s="48"/>
      <c r="EI1737" s="48"/>
      <c r="EJ1737" s="48"/>
      <c r="EK1737" s="48"/>
      <c r="EL1737" s="48"/>
      <c r="ET1737" s="33" t="s">
        <v>2311</v>
      </c>
      <c r="EU1737" s="33" t="s">
        <v>2309</v>
      </c>
    </row>
    <row r="1738" spans="1:151" ht="12" hidden="1" customHeight="1">
      <c r="A1738" s="48"/>
      <c r="B1738" s="60"/>
      <c r="C1738" s="48"/>
      <c r="D1738" s="60"/>
      <c r="E1738" s="60"/>
      <c r="F1738" s="60"/>
      <c r="G1738" s="60"/>
      <c r="H1738" s="60"/>
      <c r="I1738" s="60"/>
      <c r="J1738" s="60"/>
      <c r="K1738" s="60"/>
      <c r="L1738" s="60"/>
      <c r="M1738" s="48"/>
      <c r="N1738" s="48"/>
      <c r="O1738" s="48"/>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c r="AM1738" s="48"/>
      <c r="AN1738" s="48"/>
      <c r="AO1738" s="48"/>
      <c r="AP1738" s="48"/>
      <c r="AQ1738" s="48"/>
      <c r="AR1738" s="48"/>
      <c r="AS1738" s="48"/>
      <c r="AT1738" s="48"/>
      <c r="AU1738" s="48"/>
      <c r="AV1738" s="48"/>
      <c r="AW1738" s="48"/>
      <c r="AX1738" s="48"/>
      <c r="AY1738" s="48"/>
      <c r="AZ1738" s="48"/>
      <c r="BA1738" s="48"/>
      <c r="BB1738" s="48"/>
      <c r="BC1738" s="48"/>
      <c r="BD1738" s="48"/>
      <c r="BE1738" s="48"/>
      <c r="BF1738" s="48"/>
      <c r="BG1738" s="48"/>
      <c r="BH1738" s="48"/>
      <c r="BI1738" s="158"/>
      <c r="BJ1738" s="158"/>
      <c r="BK1738" s="48"/>
      <c r="BL1738" s="307"/>
      <c r="BM1738" s="48"/>
      <c r="BN1738" s="48"/>
      <c r="BO1738" s="48"/>
      <c r="BP1738" s="48"/>
      <c r="BQ1738" s="48"/>
      <c r="BR1738" s="48"/>
      <c r="BS1738" s="48"/>
      <c r="BT1738" s="48"/>
      <c r="BU1738" s="48"/>
      <c r="BV1738" s="48"/>
      <c r="BW1738" s="48"/>
      <c r="BX1738" s="48"/>
      <c r="BY1738" s="48"/>
      <c r="BZ1738" s="328"/>
      <c r="CA1738" s="48"/>
      <c r="CB1738" s="48"/>
      <c r="CC1738" s="48"/>
      <c r="CD1738" s="48"/>
      <c r="CE1738" s="48"/>
      <c r="CF1738" s="48"/>
      <c r="CG1738" s="48"/>
      <c r="CH1738" s="48"/>
      <c r="CI1738" s="48"/>
      <c r="CJ1738" s="48"/>
      <c r="CK1738" s="48"/>
      <c r="CL1738" s="48"/>
      <c r="CM1738" s="48"/>
      <c r="CN1738" s="48"/>
      <c r="CO1738" s="48"/>
      <c r="CP1738" s="48"/>
      <c r="CQ1738" s="48"/>
      <c r="CR1738" s="48"/>
      <c r="CS1738" s="48"/>
      <c r="CT1738" s="48"/>
      <c r="CU1738" s="48"/>
      <c r="CV1738" s="48"/>
      <c r="CW1738" s="48"/>
      <c r="CX1738" s="48"/>
      <c r="CY1738" s="48"/>
      <c r="CZ1738" s="48"/>
      <c r="DA1738" s="48"/>
      <c r="DB1738" s="48"/>
      <c r="DC1738" s="48"/>
      <c r="DD1738" s="48"/>
      <c r="DE1738" s="48"/>
      <c r="DF1738" s="48"/>
      <c r="DG1738" s="48"/>
      <c r="DH1738" s="48"/>
      <c r="DI1738" s="48"/>
      <c r="DJ1738" s="48"/>
      <c r="DK1738" s="48"/>
      <c r="DL1738" s="48"/>
      <c r="DM1738" s="48"/>
      <c r="DN1738" s="48"/>
      <c r="DO1738" s="48"/>
      <c r="DP1738" s="48"/>
      <c r="DQ1738" s="48"/>
      <c r="DR1738" s="48"/>
      <c r="DS1738" s="48"/>
      <c r="DT1738" s="48"/>
      <c r="DU1738" s="48"/>
      <c r="DV1738" s="48"/>
      <c r="DW1738" s="48"/>
      <c r="DX1738" s="48"/>
      <c r="DY1738" s="48"/>
      <c r="DZ1738" s="48"/>
      <c r="EA1738" s="48"/>
      <c r="EB1738" s="48"/>
      <c r="EC1738" s="48"/>
      <c r="ED1738" s="48"/>
      <c r="EE1738" s="48"/>
      <c r="EF1738" s="48"/>
      <c r="EG1738" s="48"/>
      <c r="EH1738" s="48"/>
      <c r="EI1738" s="48"/>
      <c r="EJ1738" s="48"/>
      <c r="EK1738" s="48"/>
      <c r="EL1738" s="48"/>
      <c r="ET1738" s="33" t="s">
        <v>2312</v>
      </c>
      <c r="EU1738" s="33" t="s">
        <v>2310</v>
      </c>
    </row>
    <row r="1739" spans="1:151" ht="12" hidden="1" customHeight="1">
      <c r="A1739" s="48"/>
      <c r="B1739" s="60"/>
      <c r="C1739" s="48"/>
      <c r="D1739" s="60"/>
      <c r="E1739" s="60"/>
      <c r="F1739" s="60"/>
      <c r="G1739" s="60"/>
      <c r="H1739" s="60"/>
      <c r="I1739" s="60"/>
      <c r="J1739" s="60"/>
      <c r="K1739" s="60"/>
      <c r="L1739" s="60"/>
      <c r="M1739" s="48"/>
      <c r="N1739" s="48"/>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c r="AM1739" s="48"/>
      <c r="AN1739" s="48"/>
      <c r="AO1739" s="48"/>
      <c r="AP1739" s="48"/>
      <c r="AQ1739" s="48"/>
      <c r="AR1739" s="48"/>
      <c r="AS1739" s="48"/>
      <c r="AT1739" s="48"/>
      <c r="AU1739" s="48"/>
      <c r="AV1739" s="48"/>
      <c r="AW1739" s="48"/>
      <c r="AX1739" s="48"/>
      <c r="AY1739" s="48"/>
      <c r="AZ1739" s="48"/>
      <c r="BA1739" s="48"/>
      <c r="BB1739" s="48"/>
      <c r="BC1739" s="48"/>
      <c r="BD1739" s="48"/>
      <c r="BE1739" s="48"/>
      <c r="BF1739" s="48"/>
      <c r="BG1739" s="48"/>
      <c r="BH1739" s="48"/>
      <c r="BI1739" s="158"/>
      <c r="BJ1739" s="158"/>
      <c r="BK1739" s="48"/>
      <c r="BL1739" s="307"/>
      <c r="BM1739" s="48"/>
      <c r="BN1739" s="48"/>
      <c r="BO1739" s="48"/>
      <c r="BP1739" s="48"/>
      <c r="BQ1739" s="48"/>
      <c r="BR1739" s="48"/>
      <c r="BS1739" s="48"/>
      <c r="BT1739" s="48"/>
      <c r="BU1739" s="48"/>
      <c r="BV1739" s="48"/>
      <c r="BW1739" s="48"/>
      <c r="BX1739" s="48"/>
      <c r="BY1739" s="48"/>
      <c r="BZ1739" s="328"/>
      <c r="CA1739" s="48"/>
      <c r="CB1739" s="48"/>
      <c r="CC1739" s="48"/>
      <c r="CD1739" s="48"/>
      <c r="CE1739" s="48"/>
      <c r="CF1739" s="48"/>
      <c r="CG1739" s="48"/>
      <c r="CH1739" s="48"/>
      <c r="CI1739" s="48"/>
      <c r="CJ1739" s="48"/>
      <c r="CK1739" s="48"/>
      <c r="CL1739" s="48"/>
      <c r="CM1739" s="48"/>
      <c r="CN1739" s="48"/>
      <c r="CO1739" s="48"/>
      <c r="CP1739" s="48"/>
      <c r="CQ1739" s="48"/>
      <c r="CR1739" s="48"/>
      <c r="CS1739" s="48"/>
      <c r="CT1739" s="48"/>
      <c r="CU1739" s="48"/>
      <c r="CV1739" s="48"/>
      <c r="CW1739" s="48"/>
      <c r="CX1739" s="48"/>
      <c r="CY1739" s="48"/>
      <c r="CZ1739" s="48"/>
      <c r="DA1739" s="48"/>
      <c r="DB1739" s="48"/>
      <c r="DC1739" s="48"/>
      <c r="DD1739" s="48"/>
      <c r="DE1739" s="48"/>
      <c r="DF1739" s="48"/>
      <c r="DG1739" s="48"/>
      <c r="DH1739" s="48"/>
      <c r="DI1739" s="48"/>
      <c r="DJ1739" s="48"/>
      <c r="DK1739" s="48"/>
      <c r="DL1739" s="48"/>
      <c r="DM1739" s="48"/>
      <c r="DN1739" s="48"/>
      <c r="DO1739" s="48"/>
      <c r="DP1739" s="48"/>
      <c r="DQ1739" s="48"/>
      <c r="DR1739" s="48"/>
      <c r="DS1739" s="48"/>
      <c r="DT1739" s="48"/>
      <c r="DU1739" s="48"/>
      <c r="DV1739" s="48"/>
      <c r="DW1739" s="48"/>
      <c r="DX1739" s="48"/>
      <c r="DY1739" s="48"/>
      <c r="DZ1739" s="48"/>
      <c r="EA1739" s="48"/>
      <c r="EB1739" s="48"/>
      <c r="EC1739" s="48"/>
      <c r="ED1739" s="48"/>
      <c r="EE1739" s="48"/>
      <c r="EF1739" s="48"/>
      <c r="EG1739" s="48"/>
      <c r="EH1739" s="48"/>
      <c r="EI1739" s="48"/>
      <c r="EJ1739" s="48"/>
      <c r="EK1739" s="48"/>
      <c r="EL1739" s="48"/>
      <c r="ET1739" s="33" t="s">
        <v>2313</v>
      </c>
      <c r="EU1739" s="33" t="s">
        <v>2311</v>
      </c>
    </row>
    <row r="1740" spans="1:151" ht="12" hidden="1" customHeight="1">
      <c r="A1740" s="48"/>
      <c r="B1740" s="60"/>
      <c r="C1740" s="48"/>
      <c r="D1740" s="60"/>
      <c r="E1740" s="60"/>
      <c r="F1740" s="60"/>
      <c r="G1740" s="60"/>
      <c r="H1740" s="60"/>
      <c r="I1740" s="60"/>
      <c r="J1740" s="60"/>
      <c r="K1740" s="60"/>
      <c r="L1740" s="60"/>
      <c r="M1740" s="48"/>
      <c r="N1740" s="48"/>
      <c r="O1740" s="48"/>
      <c r="P1740" s="48"/>
      <c r="Q1740" s="48"/>
      <c r="R1740" s="48"/>
      <c r="S1740" s="48"/>
      <c r="T1740" s="48"/>
      <c r="U1740" s="48"/>
      <c r="V1740" s="48"/>
      <c r="W1740" s="48"/>
      <c r="X1740" s="48"/>
      <c r="Y1740" s="48"/>
      <c r="Z1740" s="48"/>
      <c r="AA1740" s="48"/>
      <c r="AB1740" s="48"/>
      <c r="AC1740" s="48"/>
      <c r="AD1740" s="48"/>
      <c r="AE1740" s="48"/>
      <c r="AF1740" s="48"/>
      <c r="AG1740" s="48"/>
      <c r="AH1740" s="48"/>
      <c r="AI1740" s="48"/>
      <c r="AJ1740" s="48"/>
      <c r="AK1740" s="48"/>
      <c r="AL1740" s="48"/>
      <c r="AM1740" s="48"/>
      <c r="AN1740" s="48"/>
      <c r="AO1740" s="48"/>
      <c r="AP1740" s="48"/>
      <c r="AQ1740" s="48"/>
      <c r="AR1740" s="48"/>
      <c r="AS1740" s="48"/>
      <c r="AT1740" s="48"/>
      <c r="AU1740" s="48"/>
      <c r="AV1740" s="48"/>
      <c r="AW1740" s="48"/>
      <c r="AX1740" s="48"/>
      <c r="AY1740" s="48"/>
      <c r="AZ1740" s="48"/>
      <c r="BA1740" s="48"/>
      <c r="BB1740" s="48"/>
      <c r="BC1740" s="48"/>
      <c r="BD1740" s="48"/>
      <c r="BE1740" s="48"/>
      <c r="BF1740" s="48"/>
      <c r="BG1740" s="48"/>
      <c r="BH1740" s="48"/>
      <c r="BI1740" s="158"/>
      <c r="BJ1740" s="158"/>
      <c r="BK1740" s="48"/>
      <c r="BL1740" s="307"/>
      <c r="BM1740" s="48"/>
      <c r="BN1740" s="48"/>
      <c r="BO1740" s="48"/>
      <c r="BP1740" s="48"/>
      <c r="BQ1740" s="48"/>
      <c r="BR1740" s="48"/>
      <c r="BS1740" s="48"/>
      <c r="BT1740" s="48"/>
      <c r="BU1740" s="48"/>
      <c r="BV1740" s="48"/>
      <c r="BW1740" s="48"/>
      <c r="BX1740" s="48"/>
      <c r="BY1740" s="48"/>
      <c r="BZ1740" s="328"/>
      <c r="CA1740" s="48"/>
      <c r="CB1740" s="48"/>
      <c r="CC1740" s="48"/>
      <c r="CD1740" s="48"/>
      <c r="CE1740" s="48"/>
      <c r="CF1740" s="48"/>
      <c r="CG1740" s="48"/>
      <c r="CH1740" s="48"/>
      <c r="CI1740" s="48"/>
      <c r="CJ1740" s="48"/>
      <c r="CK1740" s="48"/>
      <c r="CL1740" s="48"/>
      <c r="CM1740" s="48"/>
      <c r="CN1740" s="48"/>
      <c r="CO1740" s="48"/>
      <c r="CP1740" s="48"/>
      <c r="CQ1740" s="48"/>
      <c r="CR1740" s="48"/>
      <c r="CS1740" s="48"/>
      <c r="CT1740" s="48"/>
      <c r="CU1740" s="48"/>
      <c r="CV1740" s="48"/>
      <c r="CW1740" s="48"/>
      <c r="CX1740" s="48"/>
      <c r="CY1740" s="48"/>
      <c r="CZ1740" s="48"/>
      <c r="DA1740" s="48"/>
      <c r="DB1740" s="48"/>
      <c r="DC1740" s="48"/>
      <c r="DD1740" s="48"/>
      <c r="DE1740" s="48"/>
      <c r="DF1740" s="48"/>
      <c r="DG1740" s="48"/>
      <c r="DH1740" s="48"/>
      <c r="DI1740" s="48"/>
      <c r="DJ1740" s="48"/>
      <c r="DK1740" s="48"/>
      <c r="DL1740" s="48"/>
      <c r="DM1740" s="48"/>
      <c r="DN1740" s="48"/>
      <c r="DO1740" s="48"/>
      <c r="DP1740" s="48"/>
      <c r="DQ1740" s="48"/>
      <c r="DR1740" s="48"/>
      <c r="DS1740" s="48"/>
      <c r="DT1740" s="48"/>
      <c r="DU1740" s="48"/>
      <c r="DV1740" s="48"/>
      <c r="DW1740" s="48"/>
      <c r="DX1740" s="48"/>
      <c r="DY1740" s="48"/>
      <c r="DZ1740" s="48"/>
      <c r="EA1740" s="48"/>
      <c r="EB1740" s="48"/>
      <c r="EC1740" s="48"/>
      <c r="ED1740" s="48"/>
      <c r="EE1740" s="48"/>
      <c r="EF1740" s="48"/>
      <c r="EG1740" s="48"/>
      <c r="EH1740" s="48"/>
      <c r="EI1740" s="48"/>
      <c r="EJ1740" s="48"/>
      <c r="EK1740" s="48"/>
      <c r="EL1740" s="48"/>
      <c r="ET1740" s="33" t="s">
        <v>2314</v>
      </c>
      <c r="EU1740" s="33" t="s">
        <v>2312</v>
      </c>
    </row>
    <row r="1741" spans="1:151" ht="12" hidden="1" customHeight="1">
      <c r="A1741" s="48"/>
      <c r="B1741" s="60"/>
      <c r="C1741" s="48"/>
      <c r="D1741" s="60"/>
      <c r="E1741" s="60"/>
      <c r="F1741" s="60"/>
      <c r="G1741" s="60"/>
      <c r="H1741" s="60"/>
      <c r="I1741" s="60"/>
      <c r="J1741" s="60"/>
      <c r="K1741" s="60"/>
      <c r="L1741" s="60"/>
      <c r="M1741" s="48"/>
      <c r="N1741" s="48"/>
      <c r="O1741" s="48"/>
      <c r="P1741" s="48"/>
      <c r="Q1741" s="48"/>
      <c r="R1741" s="48"/>
      <c r="S1741" s="48"/>
      <c r="T1741" s="48"/>
      <c r="U1741" s="48"/>
      <c r="V1741" s="48"/>
      <c r="W1741" s="48"/>
      <c r="X1741" s="48"/>
      <c r="Y1741" s="48"/>
      <c r="Z1741" s="48"/>
      <c r="AA1741" s="48"/>
      <c r="AB1741" s="48"/>
      <c r="AC1741" s="48"/>
      <c r="AD1741" s="48"/>
      <c r="AE1741" s="48"/>
      <c r="AF1741" s="48"/>
      <c r="AG1741" s="48"/>
      <c r="AH1741" s="48"/>
      <c r="AI1741" s="48"/>
      <c r="AJ1741" s="48"/>
      <c r="AK1741" s="48"/>
      <c r="AL1741" s="48"/>
      <c r="AM1741" s="48"/>
      <c r="AN1741" s="48"/>
      <c r="AO1741" s="48"/>
      <c r="AP1741" s="48"/>
      <c r="AQ1741" s="48"/>
      <c r="AR1741" s="48"/>
      <c r="AS1741" s="48"/>
      <c r="AT1741" s="48"/>
      <c r="AU1741" s="48"/>
      <c r="AV1741" s="48"/>
      <c r="AW1741" s="48"/>
      <c r="AX1741" s="48"/>
      <c r="AY1741" s="48"/>
      <c r="AZ1741" s="48"/>
      <c r="BA1741" s="48"/>
      <c r="BB1741" s="48"/>
      <c r="BC1741" s="48"/>
      <c r="BD1741" s="48"/>
      <c r="BE1741" s="48"/>
      <c r="BF1741" s="48"/>
      <c r="BG1741" s="48"/>
      <c r="BH1741" s="48"/>
      <c r="BI1741" s="158"/>
      <c r="BJ1741" s="158"/>
      <c r="BK1741" s="48"/>
      <c r="BL1741" s="307"/>
      <c r="BM1741" s="48"/>
      <c r="BN1741" s="48"/>
      <c r="BO1741" s="48"/>
      <c r="BP1741" s="48"/>
      <c r="BQ1741" s="48"/>
      <c r="BR1741" s="48"/>
      <c r="BS1741" s="48"/>
      <c r="BT1741" s="48"/>
      <c r="BU1741" s="48"/>
      <c r="BV1741" s="48"/>
      <c r="BW1741" s="48"/>
      <c r="BX1741" s="48"/>
      <c r="BY1741" s="48"/>
      <c r="BZ1741" s="328"/>
      <c r="CA1741" s="48"/>
      <c r="CB1741" s="48"/>
      <c r="CC1741" s="48"/>
      <c r="CD1741" s="48"/>
      <c r="CE1741" s="48"/>
      <c r="CF1741" s="48"/>
      <c r="CG1741" s="48"/>
      <c r="CH1741" s="48"/>
      <c r="CI1741" s="48"/>
      <c r="CJ1741" s="48"/>
      <c r="CK1741" s="48"/>
      <c r="CL1741" s="48"/>
      <c r="CM1741" s="48"/>
      <c r="CN1741" s="48"/>
      <c r="CO1741" s="48"/>
      <c r="CP1741" s="48"/>
      <c r="CQ1741" s="48"/>
      <c r="CR1741" s="48"/>
      <c r="CS1741" s="48"/>
      <c r="CT1741" s="48"/>
      <c r="CU1741" s="48"/>
      <c r="CV1741" s="48"/>
      <c r="CW1741" s="48"/>
      <c r="CX1741" s="48"/>
      <c r="CY1741" s="48"/>
      <c r="CZ1741" s="48"/>
      <c r="DA1741" s="48"/>
      <c r="DB1741" s="48"/>
      <c r="DC1741" s="48"/>
      <c r="DD1741" s="48"/>
      <c r="DE1741" s="48"/>
      <c r="DF1741" s="48"/>
      <c r="DG1741" s="48"/>
      <c r="DH1741" s="48"/>
      <c r="DI1741" s="48"/>
      <c r="DJ1741" s="48"/>
      <c r="DK1741" s="48"/>
      <c r="DL1741" s="48"/>
      <c r="DM1741" s="48"/>
      <c r="DN1741" s="48"/>
      <c r="DO1741" s="48"/>
      <c r="DP1741" s="48"/>
      <c r="DQ1741" s="48"/>
      <c r="DR1741" s="48"/>
      <c r="DS1741" s="48"/>
      <c r="DT1741" s="48"/>
      <c r="DU1741" s="48"/>
      <c r="DV1741" s="48"/>
      <c r="DW1741" s="48"/>
      <c r="DX1741" s="48"/>
      <c r="DY1741" s="48"/>
      <c r="DZ1741" s="48"/>
      <c r="EA1741" s="48"/>
      <c r="EB1741" s="48"/>
      <c r="EC1741" s="48"/>
      <c r="ED1741" s="48"/>
      <c r="EE1741" s="48"/>
      <c r="EF1741" s="48"/>
      <c r="EG1741" s="48"/>
      <c r="EH1741" s="48"/>
      <c r="EI1741" s="48"/>
      <c r="EJ1741" s="48"/>
      <c r="EK1741" s="48"/>
      <c r="EL1741" s="48"/>
      <c r="ET1741" s="33" t="s">
        <v>2315</v>
      </c>
      <c r="EU1741" s="33" t="s">
        <v>2313</v>
      </c>
    </row>
    <row r="1742" spans="1:151" ht="12" hidden="1" customHeight="1">
      <c r="A1742" s="48"/>
      <c r="B1742" s="60"/>
      <c r="C1742" s="48"/>
      <c r="D1742" s="60"/>
      <c r="E1742" s="60"/>
      <c r="F1742" s="60"/>
      <c r="G1742" s="60"/>
      <c r="H1742" s="60"/>
      <c r="I1742" s="60"/>
      <c r="J1742" s="60"/>
      <c r="K1742" s="60"/>
      <c r="L1742" s="60"/>
      <c r="M1742" s="48"/>
      <c r="N1742" s="48"/>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c r="AM1742" s="48"/>
      <c r="AN1742" s="48"/>
      <c r="AO1742" s="48"/>
      <c r="AP1742" s="48"/>
      <c r="AQ1742" s="48"/>
      <c r="AR1742" s="48"/>
      <c r="AS1742" s="48"/>
      <c r="AT1742" s="48"/>
      <c r="AU1742" s="48"/>
      <c r="AV1742" s="48"/>
      <c r="AW1742" s="48"/>
      <c r="AX1742" s="48"/>
      <c r="AY1742" s="48"/>
      <c r="AZ1742" s="48"/>
      <c r="BA1742" s="48"/>
      <c r="BB1742" s="48"/>
      <c r="BC1742" s="48"/>
      <c r="BD1742" s="48"/>
      <c r="BE1742" s="48"/>
      <c r="BF1742" s="48"/>
      <c r="BG1742" s="48"/>
      <c r="BH1742" s="48"/>
      <c r="BI1742" s="158"/>
      <c r="BJ1742" s="158"/>
      <c r="BK1742" s="48"/>
      <c r="BL1742" s="307"/>
      <c r="BM1742" s="48"/>
      <c r="BN1742" s="48"/>
      <c r="BO1742" s="48"/>
      <c r="BP1742" s="48"/>
      <c r="BQ1742" s="48"/>
      <c r="BR1742" s="48"/>
      <c r="BS1742" s="48"/>
      <c r="BT1742" s="48"/>
      <c r="BU1742" s="48"/>
      <c r="BV1742" s="48"/>
      <c r="BW1742" s="48"/>
      <c r="BX1742" s="48"/>
      <c r="BY1742" s="48"/>
      <c r="BZ1742" s="328"/>
      <c r="CA1742" s="48"/>
      <c r="CB1742" s="48"/>
      <c r="CC1742" s="48"/>
      <c r="CD1742" s="48"/>
      <c r="CE1742" s="48"/>
      <c r="CF1742" s="48"/>
      <c r="CG1742" s="48"/>
      <c r="CH1742" s="48"/>
      <c r="CI1742" s="48"/>
      <c r="CJ1742" s="48"/>
      <c r="CK1742" s="48"/>
      <c r="CL1742" s="48"/>
      <c r="CM1742" s="48"/>
      <c r="CN1742" s="48"/>
      <c r="CO1742" s="48"/>
      <c r="CP1742" s="48"/>
      <c r="CQ1742" s="48"/>
      <c r="CR1742" s="48"/>
      <c r="CS1742" s="48"/>
      <c r="CT1742" s="48"/>
      <c r="CU1742" s="48"/>
      <c r="CV1742" s="48"/>
      <c r="CW1742" s="48"/>
      <c r="CX1742" s="48"/>
      <c r="CY1742" s="48"/>
      <c r="CZ1742" s="48"/>
      <c r="DA1742" s="48"/>
      <c r="DB1742" s="48"/>
      <c r="DC1742" s="48"/>
      <c r="DD1742" s="48"/>
      <c r="DE1742" s="48"/>
      <c r="DF1742" s="48"/>
      <c r="DG1742" s="48"/>
      <c r="DH1742" s="48"/>
      <c r="DI1742" s="48"/>
      <c r="DJ1742" s="48"/>
      <c r="DK1742" s="48"/>
      <c r="DL1742" s="48"/>
      <c r="DM1742" s="48"/>
      <c r="DN1742" s="48"/>
      <c r="DO1742" s="48"/>
      <c r="DP1742" s="48"/>
      <c r="DQ1742" s="48"/>
      <c r="DR1742" s="48"/>
      <c r="DS1742" s="48"/>
      <c r="DT1742" s="48"/>
      <c r="DU1742" s="48"/>
      <c r="DV1742" s="48"/>
      <c r="DW1742" s="48"/>
      <c r="DX1742" s="48"/>
      <c r="DY1742" s="48"/>
      <c r="DZ1742" s="48"/>
      <c r="EA1742" s="48"/>
      <c r="EB1742" s="48"/>
      <c r="EC1742" s="48"/>
      <c r="ED1742" s="48"/>
      <c r="EE1742" s="48"/>
      <c r="EF1742" s="48"/>
      <c r="EG1742" s="48"/>
      <c r="EH1742" s="48"/>
      <c r="EI1742" s="48"/>
      <c r="EJ1742" s="48"/>
      <c r="EK1742" s="48"/>
      <c r="EL1742" s="48"/>
      <c r="ET1742" s="33" t="s">
        <v>2316</v>
      </c>
      <c r="EU1742" s="33" t="s">
        <v>2314</v>
      </c>
    </row>
    <row r="1743" spans="1:151" ht="12" hidden="1" customHeight="1">
      <c r="A1743" s="48"/>
      <c r="B1743" s="60"/>
      <c r="C1743" s="48"/>
      <c r="D1743" s="60"/>
      <c r="E1743" s="60"/>
      <c r="F1743" s="60"/>
      <c r="G1743" s="60"/>
      <c r="H1743" s="60"/>
      <c r="I1743" s="60"/>
      <c r="J1743" s="60"/>
      <c r="K1743" s="60"/>
      <c r="L1743" s="60"/>
      <c r="M1743" s="48"/>
      <c r="N1743" s="48"/>
      <c r="O1743" s="48"/>
      <c r="P1743" s="48"/>
      <c r="Q1743" s="48"/>
      <c r="R1743" s="48"/>
      <c r="S1743" s="48"/>
      <c r="T1743" s="48"/>
      <c r="U1743" s="48"/>
      <c r="V1743" s="48"/>
      <c r="W1743" s="48"/>
      <c r="X1743" s="48"/>
      <c r="Y1743" s="48"/>
      <c r="Z1743" s="48"/>
      <c r="AA1743" s="48"/>
      <c r="AB1743" s="48"/>
      <c r="AC1743" s="48"/>
      <c r="AD1743" s="48"/>
      <c r="AE1743" s="48"/>
      <c r="AF1743" s="48"/>
      <c r="AG1743" s="48"/>
      <c r="AH1743" s="48"/>
      <c r="AI1743" s="48"/>
      <c r="AJ1743" s="48"/>
      <c r="AK1743" s="48"/>
      <c r="AL1743" s="48"/>
      <c r="AM1743" s="48"/>
      <c r="AN1743" s="48"/>
      <c r="AO1743" s="48"/>
      <c r="AP1743" s="48"/>
      <c r="AQ1743" s="48"/>
      <c r="AR1743" s="48"/>
      <c r="AS1743" s="48"/>
      <c r="AT1743" s="48"/>
      <c r="AU1743" s="48"/>
      <c r="AV1743" s="48"/>
      <c r="AW1743" s="48"/>
      <c r="AX1743" s="48"/>
      <c r="AY1743" s="48"/>
      <c r="AZ1743" s="48"/>
      <c r="BA1743" s="48"/>
      <c r="BB1743" s="48"/>
      <c r="BC1743" s="48"/>
      <c r="BD1743" s="48"/>
      <c r="BE1743" s="48"/>
      <c r="BF1743" s="48"/>
      <c r="BG1743" s="48"/>
      <c r="BH1743" s="48"/>
      <c r="BI1743" s="158"/>
      <c r="BJ1743" s="158"/>
      <c r="BK1743" s="48"/>
      <c r="BL1743" s="307"/>
      <c r="BM1743" s="48"/>
      <c r="BN1743" s="48"/>
      <c r="BO1743" s="48"/>
      <c r="BP1743" s="48"/>
      <c r="BQ1743" s="48"/>
      <c r="BR1743" s="48"/>
      <c r="BS1743" s="48"/>
      <c r="BT1743" s="48"/>
      <c r="BU1743" s="48"/>
      <c r="BV1743" s="48"/>
      <c r="BW1743" s="48"/>
      <c r="BX1743" s="48"/>
      <c r="BY1743" s="48"/>
      <c r="BZ1743" s="328"/>
      <c r="CA1743" s="48"/>
      <c r="CB1743" s="48"/>
      <c r="CC1743" s="48"/>
      <c r="CD1743" s="48"/>
      <c r="CE1743" s="48"/>
      <c r="CF1743" s="48"/>
      <c r="CG1743" s="48"/>
      <c r="CH1743" s="48"/>
      <c r="CI1743" s="48"/>
      <c r="CJ1743" s="48"/>
      <c r="CK1743" s="48"/>
      <c r="CL1743" s="48"/>
      <c r="CM1743" s="48"/>
      <c r="CN1743" s="48"/>
      <c r="CO1743" s="48"/>
      <c r="CP1743" s="48"/>
      <c r="CQ1743" s="48"/>
      <c r="CR1743" s="48"/>
      <c r="CS1743" s="48"/>
      <c r="CT1743" s="48"/>
      <c r="CU1743" s="48"/>
      <c r="CV1743" s="48"/>
      <c r="CW1743" s="48"/>
      <c r="CX1743" s="48"/>
      <c r="CY1743" s="48"/>
      <c r="CZ1743" s="48"/>
      <c r="DA1743" s="48"/>
      <c r="DB1743" s="48"/>
      <c r="DC1743" s="48"/>
      <c r="DD1743" s="48"/>
      <c r="DE1743" s="48"/>
      <c r="DF1743" s="48"/>
      <c r="DG1743" s="48"/>
      <c r="DH1743" s="48"/>
      <c r="DI1743" s="48"/>
      <c r="DJ1743" s="48"/>
      <c r="DK1743" s="48"/>
      <c r="DL1743" s="48"/>
      <c r="DM1743" s="48"/>
      <c r="DN1743" s="48"/>
      <c r="DO1743" s="48"/>
      <c r="DP1743" s="48"/>
      <c r="DQ1743" s="48"/>
      <c r="DR1743" s="48"/>
      <c r="DS1743" s="48"/>
      <c r="DT1743" s="48"/>
      <c r="DU1743" s="48"/>
      <c r="DV1743" s="48"/>
      <c r="DW1743" s="48"/>
      <c r="DX1743" s="48"/>
      <c r="DY1743" s="48"/>
      <c r="DZ1743" s="48"/>
      <c r="EA1743" s="48"/>
      <c r="EB1743" s="48"/>
      <c r="EC1743" s="48"/>
      <c r="ED1743" s="48"/>
      <c r="EE1743" s="48"/>
      <c r="EF1743" s="48"/>
      <c r="EG1743" s="48"/>
      <c r="EH1743" s="48"/>
      <c r="EI1743" s="48"/>
      <c r="EJ1743" s="48"/>
      <c r="EK1743" s="48"/>
      <c r="EL1743" s="48"/>
      <c r="ET1743" s="33" t="s">
        <v>2317</v>
      </c>
      <c r="EU1743" s="33" t="s">
        <v>2315</v>
      </c>
    </row>
    <row r="1744" spans="1:151" ht="12" hidden="1" customHeight="1">
      <c r="A1744" s="48"/>
      <c r="B1744" s="60"/>
      <c r="C1744" s="48"/>
      <c r="D1744" s="60"/>
      <c r="E1744" s="60"/>
      <c r="F1744" s="60"/>
      <c r="G1744" s="60"/>
      <c r="H1744" s="60"/>
      <c r="I1744" s="60"/>
      <c r="J1744" s="60"/>
      <c r="K1744" s="60"/>
      <c r="L1744" s="60"/>
      <c r="M1744" s="48"/>
      <c r="N1744" s="48"/>
      <c r="O1744" s="48"/>
      <c r="P1744" s="48"/>
      <c r="Q1744" s="48"/>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c r="AM1744" s="48"/>
      <c r="AN1744" s="48"/>
      <c r="AO1744" s="48"/>
      <c r="AP1744" s="48"/>
      <c r="AQ1744" s="48"/>
      <c r="AR1744" s="48"/>
      <c r="AS1744" s="48"/>
      <c r="AT1744" s="48"/>
      <c r="AU1744" s="48"/>
      <c r="AV1744" s="48"/>
      <c r="AW1744" s="48"/>
      <c r="AX1744" s="48"/>
      <c r="AY1744" s="48"/>
      <c r="AZ1744" s="48"/>
      <c r="BA1744" s="48"/>
      <c r="BB1744" s="48"/>
      <c r="BC1744" s="48"/>
      <c r="BD1744" s="48"/>
      <c r="BE1744" s="48"/>
      <c r="BF1744" s="48"/>
      <c r="BG1744" s="48"/>
      <c r="BH1744" s="48"/>
      <c r="BI1744" s="158"/>
      <c r="BJ1744" s="158"/>
      <c r="BK1744" s="48"/>
      <c r="BL1744" s="307"/>
      <c r="BM1744" s="48"/>
      <c r="BN1744" s="48"/>
      <c r="BO1744" s="48"/>
      <c r="BP1744" s="48"/>
      <c r="BQ1744" s="48"/>
      <c r="BR1744" s="48"/>
      <c r="BS1744" s="48"/>
      <c r="BT1744" s="48"/>
      <c r="BU1744" s="48"/>
      <c r="BV1744" s="48"/>
      <c r="BW1744" s="48"/>
      <c r="BX1744" s="48"/>
      <c r="BY1744" s="48"/>
      <c r="BZ1744" s="328"/>
      <c r="CA1744" s="48"/>
      <c r="CB1744" s="48"/>
      <c r="CC1744" s="48"/>
      <c r="CD1744" s="48"/>
      <c r="CE1744" s="48"/>
      <c r="CF1744" s="48"/>
      <c r="CG1744" s="48"/>
      <c r="CH1744" s="48"/>
      <c r="CI1744" s="48"/>
      <c r="CJ1744" s="48"/>
      <c r="CK1744" s="48"/>
      <c r="CL1744" s="48"/>
      <c r="CM1744" s="48"/>
      <c r="CN1744" s="48"/>
      <c r="CO1744" s="48"/>
      <c r="CP1744" s="48"/>
      <c r="CQ1744" s="48"/>
      <c r="CR1744" s="48"/>
      <c r="CS1744" s="48"/>
      <c r="CT1744" s="48"/>
      <c r="CU1744" s="48"/>
      <c r="CV1744" s="48"/>
      <c r="CW1744" s="48"/>
      <c r="CX1744" s="48"/>
      <c r="CY1744" s="48"/>
      <c r="CZ1744" s="48"/>
      <c r="DA1744" s="48"/>
      <c r="DB1744" s="48"/>
      <c r="DC1744" s="48"/>
      <c r="DD1744" s="48"/>
      <c r="DE1744" s="48"/>
      <c r="DF1744" s="48"/>
      <c r="DG1744" s="48"/>
      <c r="DH1744" s="48"/>
      <c r="DI1744" s="48"/>
      <c r="DJ1744" s="48"/>
      <c r="DK1744" s="48"/>
      <c r="DL1744" s="48"/>
      <c r="DM1744" s="48"/>
      <c r="DN1744" s="48"/>
      <c r="DO1744" s="48"/>
      <c r="DP1744" s="48"/>
      <c r="DQ1744" s="48"/>
      <c r="DR1744" s="48"/>
      <c r="DS1744" s="48"/>
      <c r="DT1744" s="48"/>
      <c r="DU1744" s="48"/>
      <c r="DV1744" s="48"/>
      <c r="DW1744" s="48"/>
      <c r="DX1744" s="48"/>
      <c r="DY1744" s="48"/>
      <c r="DZ1744" s="48"/>
      <c r="EA1744" s="48"/>
      <c r="EB1744" s="48"/>
      <c r="EC1744" s="48"/>
      <c r="ED1744" s="48"/>
      <c r="EE1744" s="48"/>
      <c r="EF1744" s="48"/>
      <c r="EG1744" s="48"/>
      <c r="EH1744" s="48"/>
      <c r="EI1744" s="48"/>
      <c r="EJ1744" s="48"/>
      <c r="EK1744" s="48"/>
      <c r="EL1744" s="48"/>
      <c r="ET1744" s="33" t="s">
        <v>2318</v>
      </c>
      <c r="EU1744" s="33" t="s">
        <v>2316</v>
      </c>
    </row>
    <row r="1745" spans="1:151" ht="12" hidden="1" customHeight="1">
      <c r="A1745" s="48"/>
      <c r="B1745" s="60"/>
      <c r="C1745" s="48"/>
      <c r="D1745" s="60"/>
      <c r="E1745" s="60"/>
      <c r="F1745" s="60"/>
      <c r="G1745" s="60"/>
      <c r="H1745" s="60"/>
      <c r="I1745" s="60"/>
      <c r="J1745" s="60"/>
      <c r="K1745" s="60"/>
      <c r="L1745" s="60"/>
      <c r="M1745" s="48"/>
      <c r="N1745" s="48"/>
      <c r="O1745" s="48"/>
      <c r="P1745" s="48"/>
      <c r="Q1745" s="48"/>
      <c r="R1745" s="48"/>
      <c r="S1745" s="48"/>
      <c r="T1745" s="48"/>
      <c r="U1745" s="48"/>
      <c r="V1745" s="48"/>
      <c r="W1745" s="48"/>
      <c r="X1745" s="48"/>
      <c r="Y1745" s="48"/>
      <c r="Z1745" s="48"/>
      <c r="AA1745" s="48"/>
      <c r="AB1745" s="48"/>
      <c r="AC1745" s="48"/>
      <c r="AD1745" s="48"/>
      <c r="AE1745" s="48"/>
      <c r="AF1745" s="48"/>
      <c r="AG1745" s="48"/>
      <c r="AH1745" s="48"/>
      <c r="AI1745" s="48"/>
      <c r="AJ1745" s="48"/>
      <c r="AK1745" s="48"/>
      <c r="AL1745" s="48"/>
      <c r="AM1745" s="48"/>
      <c r="AN1745" s="48"/>
      <c r="AO1745" s="48"/>
      <c r="AP1745" s="48"/>
      <c r="AQ1745" s="48"/>
      <c r="AR1745" s="48"/>
      <c r="AS1745" s="48"/>
      <c r="AT1745" s="48"/>
      <c r="AU1745" s="48"/>
      <c r="AV1745" s="48"/>
      <c r="AW1745" s="48"/>
      <c r="AX1745" s="48"/>
      <c r="AY1745" s="48"/>
      <c r="AZ1745" s="48"/>
      <c r="BA1745" s="48"/>
      <c r="BB1745" s="48"/>
      <c r="BC1745" s="48"/>
      <c r="BD1745" s="48"/>
      <c r="BE1745" s="48"/>
      <c r="BF1745" s="48"/>
      <c r="BG1745" s="48"/>
      <c r="BH1745" s="48"/>
      <c r="BI1745" s="158"/>
      <c r="BJ1745" s="158"/>
      <c r="BK1745" s="48"/>
      <c r="BL1745" s="307"/>
      <c r="BM1745" s="48"/>
      <c r="BN1745" s="48"/>
      <c r="BO1745" s="48"/>
      <c r="BP1745" s="48"/>
      <c r="BQ1745" s="48"/>
      <c r="BR1745" s="48"/>
      <c r="BS1745" s="48"/>
      <c r="BT1745" s="48"/>
      <c r="BU1745" s="48"/>
      <c r="BV1745" s="48"/>
      <c r="BW1745" s="48"/>
      <c r="BX1745" s="48"/>
      <c r="BY1745" s="48"/>
      <c r="BZ1745" s="328"/>
      <c r="CA1745" s="48"/>
      <c r="CB1745" s="48"/>
      <c r="CC1745" s="48"/>
      <c r="CD1745" s="48"/>
      <c r="CE1745" s="48"/>
      <c r="CF1745" s="48"/>
      <c r="CG1745" s="48"/>
      <c r="CH1745" s="48"/>
      <c r="CI1745" s="48"/>
      <c r="CJ1745" s="48"/>
      <c r="CK1745" s="48"/>
      <c r="CL1745" s="48"/>
      <c r="CM1745" s="48"/>
      <c r="CN1745" s="48"/>
      <c r="CO1745" s="48"/>
      <c r="CP1745" s="48"/>
      <c r="CQ1745" s="48"/>
      <c r="CR1745" s="48"/>
      <c r="CS1745" s="48"/>
      <c r="CT1745" s="48"/>
      <c r="CU1745" s="48"/>
      <c r="CV1745" s="48"/>
      <c r="CW1745" s="48"/>
      <c r="CX1745" s="48"/>
      <c r="CY1745" s="48"/>
      <c r="CZ1745" s="48"/>
      <c r="DA1745" s="48"/>
      <c r="DB1745" s="48"/>
      <c r="DC1745" s="48"/>
      <c r="DD1745" s="48"/>
      <c r="DE1745" s="48"/>
      <c r="DF1745" s="48"/>
      <c r="DG1745" s="48"/>
      <c r="DH1745" s="48"/>
      <c r="DI1745" s="48"/>
      <c r="DJ1745" s="48"/>
      <c r="DK1745" s="48"/>
      <c r="DL1745" s="48"/>
      <c r="DM1745" s="48"/>
      <c r="DN1745" s="48"/>
      <c r="DO1745" s="48"/>
      <c r="DP1745" s="48"/>
      <c r="DQ1745" s="48"/>
      <c r="DR1745" s="48"/>
      <c r="DS1745" s="48"/>
      <c r="DT1745" s="48"/>
      <c r="DU1745" s="48"/>
      <c r="DV1745" s="48"/>
      <c r="DW1745" s="48"/>
      <c r="DX1745" s="48"/>
      <c r="DY1745" s="48"/>
      <c r="DZ1745" s="48"/>
      <c r="EA1745" s="48"/>
      <c r="EB1745" s="48"/>
      <c r="EC1745" s="48"/>
      <c r="ED1745" s="48"/>
      <c r="EE1745" s="48"/>
      <c r="EF1745" s="48"/>
      <c r="EG1745" s="48"/>
      <c r="EH1745" s="48"/>
      <c r="EI1745" s="48"/>
      <c r="EJ1745" s="48"/>
      <c r="EK1745" s="48"/>
      <c r="EL1745" s="48"/>
      <c r="ET1745" s="33" t="s">
        <v>2319</v>
      </c>
      <c r="EU1745" s="33" t="s">
        <v>2317</v>
      </c>
    </row>
    <row r="1746" spans="1:151" ht="12" hidden="1" customHeight="1">
      <c r="A1746" s="48"/>
      <c r="B1746" s="60"/>
      <c r="C1746" s="48"/>
      <c r="D1746" s="60"/>
      <c r="E1746" s="60"/>
      <c r="F1746" s="60"/>
      <c r="G1746" s="60"/>
      <c r="H1746" s="60"/>
      <c r="I1746" s="60"/>
      <c r="J1746" s="60"/>
      <c r="K1746" s="60"/>
      <c r="L1746" s="60"/>
      <c r="M1746" s="48"/>
      <c r="N1746" s="48"/>
      <c r="O1746" s="48"/>
      <c r="P1746" s="48"/>
      <c r="Q1746" s="48"/>
      <c r="R1746" s="48"/>
      <c r="S1746" s="48"/>
      <c r="T1746" s="48"/>
      <c r="U1746" s="48"/>
      <c r="V1746" s="48"/>
      <c r="W1746" s="48"/>
      <c r="X1746" s="48"/>
      <c r="Y1746" s="48"/>
      <c r="Z1746" s="48"/>
      <c r="AA1746" s="48"/>
      <c r="AB1746" s="48"/>
      <c r="AC1746" s="48"/>
      <c r="AD1746" s="48"/>
      <c r="AE1746" s="48"/>
      <c r="AF1746" s="48"/>
      <c r="AG1746" s="48"/>
      <c r="AH1746" s="48"/>
      <c r="AI1746" s="48"/>
      <c r="AJ1746" s="48"/>
      <c r="AK1746" s="48"/>
      <c r="AL1746" s="48"/>
      <c r="AM1746" s="48"/>
      <c r="AN1746" s="48"/>
      <c r="AO1746" s="48"/>
      <c r="AP1746" s="48"/>
      <c r="AQ1746" s="48"/>
      <c r="AR1746" s="48"/>
      <c r="AS1746" s="48"/>
      <c r="AT1746" s="48"/>
      <c r="AU1746" s="48"/>
      <c r="AV1746" s="48"/>
      <c r="AW1746" s="48"/>
      <c r="AX1746" s="48"/>
      <c r="AY1746" s="48"/>
      <c r="AZ1746" s="48"/>
      <c r="BA1746" s="48"/>
      <c r="BB1746" s="48"/>
      <c r="BC1746" s="48"/>
      <c r="BD1746" s="48"/>
      <c r="BE1746" s="48"/>
      <c r="BF1746" s="48"/>
      <c r="BG1746" s="48"/>
      <c r="BH1746" s="48"/>
      <c r="BI1746" s="158"/>
      <c r="BJ1746" s="158"/>
      <c r="BK1746" s="48"/>
      <c r="BL1746" s="307"/>
      <c r="BM1746" s="48"/>
      <c r="BN1746" s="48"/>
      <c r="BO1746" s="48"/>
      <c r="BP1746" s="48"/>
      <c r="BQ1746" s="48"/>
      <c r="BR1746" s="48"/>
      <c r="BS1746" s="48"/>
      <c r="BT1746" s="48"/>
      <c r="BU1746" s="48"/>
      <c r="BV1746" s="48"/>
      <c r="BW1746" s="48"/>
      <c r="BX1746" s="48"/>
      <c r="BY1746" s="48"/>
      <c r="BZ1746" s="328"/>
      <c r="CA1746" s="48"/>
      <c r="CB1746" s="48"/>
      <c r="CC1746" s="48"/>
      <c r="CD1746" s="48"/>
      <c r="CE1746" s="48"/>
      <c r="CF1746" s="48"/>
      <c r="CG1746" s="48"/>
      <c r="CH1746" s="48"/>
      <c r="CI1746" s="48"/>
      <c r="CJ1746" s="48"/>
      <c r="CK1746" s="48"/>
      <c r="CL1746" s="48"/>
      <c r="CM1746" s="48"/>
      <c r="CN1746" s="48"/>
      <c r="CO1746" s="48"/>
      <c r="CP1746" s="48"/>
      <c r="CQ1746" s="48"/>
      <c r="CR1746" s="48"/>
      <c r="CS1746" s="48"/>
      <c r="CT1746" s="48"/>
      <c r="CU1746" s="48"/>
      <c r="CV1746" s="48"/>
      <c r="CW1746" s="48"/>
      <c r="CX1746" s="48"/>
      <c r="CY1746" s="48"/>
      <c r="CZ1746" s="48"/>
      <c r="DA1746" s="48"/>
      <c r="DB1746" s="48"/>
      <c r="DC1746" s="48"/>
      <c r="DD1746" s="48"/>
      <c r="DE1746" s="48"/>
      <c r="DF1746" s="48"/>
      <c r="DG1746" s="48"/>
      <c r="DH1746" s="48"/>
      <c r="DI1746" s="48"/>
      <c r="DJ1746" s="48"/>
      <c r="DK1746" s="48"/>
      <c r="DL1746" s="48"/>
      <c r="DM1746" s="48"/>
      <c r="DN1746" s="48"/>
      <c r="DO1746" s="48"/>
      <c r="DP1746" s="48"/>
      <c r="DQ1746" s="48"/>
      <c r="DR1746" s="48"/>
      <c r="DS1746" s="48"/>
      <c r="DT1746" s="48"/>
      <c r="DU1746" s="48"/>
      <c r="DV1746" s="48"/>
      <c r="DW1746" s="48"/>
      <c r="DX1746" s="48"/>
      <c r="DY1746" s="48"/>
      <c r="DZ1746" s="48"/>
      <c r="EA1746" s="48"/>
      <c r="EB1746" s="48"/>
      <c r="EC1746" s="48"/>
      <c r="ED1746" s="48"/>
      <c r="EE1746" s="48"/>
      <c r="EF1746" s="48"/>
      <c r="EG1746" s="48"/>
      <c r="EH1746" s="48"/>
      <c r="EI1746" s="48"/>
      <c r="EJ1746" s="48"/>
      <c r="EK1746" s="48"/>
      <c r="EL1746" s="48"/>
      <c r="ET1746" s="33" t="s">
        <v>2320</v>
      </c>
      <c r="EU1746" s="33" t="s">
        <v>2318</v>
      </c>
    </row>
    <row r="1747" spans="1:151" ht="12" hidden="1" customHeight="1">
      <c r="A1747" s="48"/>
      <c r="B1747" s="60"/>
      <c r="C1747" s="48"/>
      <c r="D1747" s="60"/>
      <c r="E1747" s="60"/>
      <c r="F1747" s="60"/>
      <c r="G1747" s="60"/>
      <c r="H1747" s="60"/>
      <c r="I1747" s="60"/>
      <c r="J1747" s="60"/>
      <c r="K1747" s="60"/>
      <c r="L1747" s="60"/>
      <c r="M1747" s="48"/>
      <c r="N1747" s="48"/>
      <c r="O1747" s="48"/>
      <c r="P1747" s="48"/>
      <c r="Q1747" s="48"/>
      <c r="R1747" s="48"/>
      <c r="S1747" s="48"/>
      <c r="T1747" s="48"/>
      <c r="U1747" s="48"/>
      <c r="V1747" s="48"/>
      <c r="W1747" s="48"/>
      <c r="X1747" s="48"/>
      <c r="Y1747" s="48"/>
      <c r="Z1747" s="48"/>
      <c r="AA1747" s="48"/>
      <c r="AB1747" s="48"/>
      <c r="AC1747" s="48"/>
      <c r="AD1747" s="48"/>
      <c r="AE1747" s="48"/>
      <c r="AF1747" s="48"/>
      <c r="AG1747" s="48"/>
      <c r="AH1747" s="48"/>
      <c r="AI1747" s="48"/>
      <c r="AJ1747" s="48"/>
      <c r="AK1747" s="48"/>
      <c r="AL1747" s="48"/>
      <c r="AM1747" s="48"/>
      <c r="AN1747" s="48"/>
      <c r="AO1747" s="48"/>
      <c r="AP1747" s="48"/>
      <c r="AQ1747" s="48"/>
      <c r="AR1747" s="48"/>
      <c r="AS1747" s="48"/>
      <c r="AT1747" s="48"/>
      <c r="AU1747" s="48"/>
      <c r="AV1747" s="48"/>
      <c r="AW1747" s="48"/>
      <c r="AX1747" s="48"/>
      <c r="AY1747" s="48"/>
      <c r="AZ1747" s="48"/>
      <c r="BA1747" s="48"/>
      <c r="BB1747" s="48"/>
      <c r="BC1747" s="48"/>
      <c r="BD1747" s="48"/>
      <c r="BE1747" s="48"/>
      <c r="BF1747" s="48"/>
      <c r="BG1747" s="48"/>
      <c r="BH1747" s="48"/>
      <c r="BI1747" s="158"/>
      <c r="BJ1747" s="158"/>
      <c r="BK1747" s="48"/>
      <c r="BL1747" s="307"/>
      <c r="BM1747" s="48"/>
      <c r="BN1747" s="48"/>
      <c r="BO1747" s="48"/>
      <c r="BP1747" s="48"/>
      <c r="BQ1747" s="48"/>
      <c r="BR1747" s="48"/>
      <c r="BS1747" s="48"/>
      <c r="BT1747" s="48"/>
      <c r="BU1747" s="48"/>
      <c r="BV1747" s="48"/>
      <c r="BW1747" s="48"/>
      <c r="BX1747" s="48"/>
      <c r="BY1747" s="48"/>
      <c r="BZ1747" s="328"/>
      <c r="CA1747" s="48"/>
      <c r="CB1747" s="48"/>
      <c r="CC1747" s="48"/>
      <c r="CD1747" s="48"/>
      <c r="CE1747" s="48"/>
      <c r="CF1747" s="48"/>
      <c r="CG1747" s="48"/>
      <c r="CH1747" s="48"/>
      <c r="CI1747" s="48"/>
      <c r="CJ1747" s="48"/>
      <c r="CK1747" s="48"/>
      <c r="CL1747" s="48"/>
      <c r="CM1747" s="48"/>
      <c r="CN1747" s="48"/>
      <c r="CO1747" s="48"/>
      <c r="CP1747" s="48"/>
      <c r="CQ1747" s="48"/>
      <c r="CR1747" s="48"/>
      <c r="CS1747" s="48"/>
      <c r="CT1747" s="48"/>
      <c r="CU1747" s="48"/>
      <c r="CV1747" s="48"/>
      <c r="CW1747" s="48"/>
      <c r="CX1747" s="48"/>
      <c r="CY1747" s="48"/>
      <c r="CZ1747" s="48"/>
      <c r="DA1747" s="48"/>
      <c r="DB1747" s="48"/>
      <c r="DC1747" s="48"/>
      <c r="DD1747" s="48"/>
      <c r="DE1747" s="48"/>
      <c r="DF1747" s="48"/>
      <c r="DG1747" s="48"/>
      <c r="DH1747" s="48"/>
      <c r="DI1747" s="48"/>
      <c r="DJ1747" s="48"/>
      <c r="DK1747" s="48"/>
      <c r="DL1747" s="48"/>
      <c r="DM1747" s="48"/>
      <c r="DN1747" s="48"/>
      <c r="DO1747" s="48"/>
      <c r="DP1747" s="48"/>
      <c r="DQ1747" s="48"/>
      <c r="DR1747" s="48"/>
      <c r="DS1747" s="48"/>
      <c r="DT1747" s="48"/>
      <c r="DU1747" s="48"/>
      <c r="DV1747" s="48"/>
      <c r="DW1747" s="48"/>
      <c r="DX1747" s="48"/>
      <c r="DY1747" s="48"/>
      <c r="DZ1747" s="48"/>
      <c r="EA1747" s="48"/>
      <c r="EB1747" s="48"/>
      <c r="EC1747" s="48"/>
      <c r="ED1747" s="48"/>
      <c r="EE1747" s="48"/>
      <c r="EF1747" s="48"/>
      <c r="EG1747" s="48"/>
      <c r="EH1747" s="48"/>
      <c r="EI1747" s="48"/>
      <c r="EJ1747" s="48"/>
      <c r="EK1747" s="48"/>
      <c r="EL1747" s="48"/>
      <c r="ET1747" s="33" t="s">
        <v>2321</v>
      </c>
      <c r="EU1747" s="33" t="s">
        <v>2319</v>
      </c>
    </row>
    <row r="1748" spans="1:151" ht="12" hidden="1" customHeight="1">
      <c r="A1748" s="48"/>
      <c r="B1748" s="60"/>
      <c r="C1748" s="48"/>
      <c r="D1748" s="60"/>
      <c r="E1748" s="60"/>
      <c r="F1748" s="60"/>
      <c r="G1748" s="60"/>
      <c r="H1748" s="60"/>
      <c r="I1748" s="60"/>
      <c r="J1748" s="60"/>
      <c r="K1748" s="60"/>
      <c r="L1748" s="60"/>
      <c r="M1748" s="48"/>
      <c r="N1748" s="48"/>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c r="AM1748" s="48"/>
      <c r="AN1748" s="48"/>
      <c r="AO1748" s="48"/>
      <c r="AP1748" s="48"/>
      <c r="AQ1748" s="48"/>
      <c r="AR1748" s="48"/>
      <c r="AS1748" s="48"/>
      <c r="AT1748" s="48"/>
      <c r="AU1748" s="48"/>
      <c r="AV1748" s="48"/>
      <c r="AW1748" s="48"/>
      <c r="AX1748" s="48"/>
      <c r="AY1748" s="48"/>
      <c r="AZ1748" s="48"/>
      <c r="BA1748" s="48"/>
      <c r="BB1748" s="48"/>
      <c r="BC1748" s="48"/>
      <c r="BD1748" s="48"/>
      <c r="BE1748" s="48"/>
      <c r="BF1748" s="48"/>
      <c r="BG1748" s="48"/>
      <c r="BH1748" s="48"/>
      <c r="BI1748" s="158"/>
      <c r="BJ1748" s="158"/>
      <c r="BK1748" s="48"/>
      <c r="BL1748" s="307"/>
      <c r="BM1748" s="48"/>
      <c r="BN1748" s="48"/>
      <c r="BO1748" s="48"/>
      <c r="BP1748" s="48"/>
      <c r="BQ1748" s="48"/>
      <c r="BR1748" s="48"/>
      <c r="BS1748" s="48"/>
      <c r="BT1748" s="48"/>
      <c r="BU1748" s="48"/>
      <c r="BV1748" s="48"/>
      <c r="BW1748" s="48"/>
      <c r="BX1748" s="48"/>
      <c r="BY1748" s="48"/>
      <c r="BZ1748" s="328"/>
      <c r="CA1748" s="48"/>
      <c r="CB1748" s="48"/>
      <c r="CC1748" s="48"/>
      <c r="CD1748" s="48"/>
      <c r="CE1748" s="48"/>
      <c r="CF1748" s="48"/>
      <c r="CG1748" s="48"/>
      <c r="CH1748" s="48"/>
      <c r="CI1748" s="48"/>
      <c r="CJ1748" s="48"/>
      <c r="CK1748" s="48"/>
      <c r="CL1748" s="48"/>
      <c r="CM1748" s="48"/>
      <c r="CN1748" s="48"/>
      <c r="CO1748" s="48"/>
      <c r="CP1748" s="48"/>
      <c r="CQ1748" s="48"/>
      <c r="CR1748" s="48"/>
      <c r="CS1748" s="48"/>
      <c r="CT1748" s="48"/>
      <c r="CU1748" s="48"/>
      <c r="CV1748" s="48"/>
      <c r="CW1748" s="48"/>
      <c r="CX1748" s="48"/>
      <c r="CY1748" s="48"/>
      <c r="CZ1748" s="48"/>
      <c r="DA1748" s="48"/>
      <c r="DB1748" s="48"/>
      <c r="DC1748" s="48"/>
      <c r="DD1748" s="48"/>
      <c r="DE1748" s="48"/>
      <c r="DF1748" s="48"/>
      <c r="DG1748" s="48"/>
      <c r="DH1748" s="48"/>
      <c r="DI1748" s="48"/>
      <c r="DJ1748" s="48"/>
      <c r="DK1748" s="48"/>
      <c r="DL1748" s="48"/>
      <c r="DM1748" s="48"/>
      <c r="DN1748" s="48"/>
      <c r="DO1748" s="48"/>
      <c r="DP1748" s="48"/>
      <c r="DQ1748" s="48"/>
      <c r="DR1748" s="48"/>
      <c r="DS1748" s="48"/>
      <c r="DT1748" s="48"/>
      <c r="DU1748" s="48"/>
      <c r="DV1748" s="48"/>
      <c r="DW1748" s="48"/>
      <c r="DX1748" s="48"/>
      <c r="DY1748" s="48"/>
      <c r="DZ1748" s="48"/>
      <c r="EA1748" s="48"/>
      <c r="EB1748" s="48"/>
      <c r="EC1748" s="48"/>
      <c r="ED1748" s="48"/>
      <c r="EE1748" s="48"/>
      <c r="EF1748" s="48"/>
      <c r="EG1748" s="48"/>
      <c r="EH1748" s="48"/>
      <c r="EI1748" s="48"/>
      <c r="EJ1748" s="48"/>
      <c r="EK1748" s="48"/>
      <c r="EL1748" s="48"/>
      <c r="ET1748" s="33" t="s">
        <v>2322</v>
      </c>
      <c r="EU1748" s="33" t="s">
        <v>2320</v>
      </c>
    </row>
    <row r="1749" spans="1:151" ht="12" hidden="1" customHeight="1">
      <c r="A1749" s="48"/>
      <c r="B1749" s="60"/>
      <c r="C1749" s="48"/>
      <c r="D1749" s="60"/>
      <c r="E1749" s="60"/>
      <c r="F1749" s="60"/>
      <c r="G1749" s="60"/>
      <c r="H1749" s="60"/>
      <c r="I1749" s="60"/>
      <c r="J1749" s="60"/>
      <c r="K1749" s="60"/>
      <c r="L1749" s="60"/>
      <c r="M1749" s="48"/>
      <c r="N1749" s="48"/>
      <c r="O1749" s="48"/>
      <c r="P1749" s="48"/>
      <c r="Q1749" s="48"/>
      <c r="R1749" s="48"/>
      <c r="S1749" s="48"/>
      <c r="T1749" s="48"/>
      <c r="U1749" s="48"/>
      <c r="V1749" s="48"/>
      <c r="W1749" s="48"/>
      <c r="X1749" s="48"/>
      <c r="Y1749" s="48"/>
      <c r="Z1749" s="48"/>
      <c r="AA1749" s="48"/>
      <c r="AB1749" s="48"/>
      <c r="AC1749" s="48"/>
      <c r="AD1749" s="48"/>
      <c r="AE1749" s="48"/>
      <c r="AF1749" s="48"/>
      <c r="AG1749" s="48"/>
      <c r="AH1749" s="48"/>
      <c r="AI1749" s="48"/>
      <c r="AJ1749" s="48"/>
      <c r="AK1749" s="48"/>
      <c r="AL1749" s="48"/>
      <c r="AM1749" s="48"/>
      <c r="AN1749" s="48"/>
      <c r="AO1749" s="48"/>
      <c r="AP1749" s="48"/>
      <c r="AQ1749" s="48"/>
      <c r="AR1749" s="48"/>
      <c r="AS1749" s="48"/>
      <c r="AT1749" s="48"/>
      <c r="AU1749" s="48"/>
      <c r="AV1749" s="48"/>
      <c r="AW1749" s="48"/>
      <c r="AX1749" s="48"/>
      <c r="AY1749" s="48"/>
      <c r="AZ1749" s="48"/>
      <c r="BA1749" s="48"/>
      <c r="BB1749" s="48"/>
      <c r="BC1749" s="48"/>
      <c r="BD1749" s="48"/>
      <c r="BE1749" s="48"/>
      <c r="BF1749" s="48"/>
      <c r="BG1749" s="48"/>
      <c r="BH1749" s="48"/>
      <c r="BI1749" s="158"/>
      <c r="BJ1749" s="158"/>
      <c r="BK1749" s="48"/>
      <c r="BL1749" s="307"/>
      <c r="BM1749" s="48"/>
      <c r="BN1749" s="48"/>
      <c r="BO1749" s="48"/>
      <c r="BP1749" s="48"/>
      <c r="BQ1749" s="48"/>
      <c r="BR1749" s="48"/>
      <c r="BS1749" s="48"/>
      <c r="BT1749" s="48"/>
      <c r="BU1749" s="48"/>
      <c r="BV1749" s="48"/>
      <c r="BW1749" s="48"/>
      <c r="BX1749" s="48"/>
      <c r="BY1749" s="48"/>
      <c r="BZ1749" s="328"/>
      <c r="CA1749" s="48"/>
      <c r="CB1749" s="48"/>
      <c r="CC1749" s="48"/>
      <c r="CD1749" s="48"/>
      <c r="CE1749" s="48"/>
      <c r="CF1749" s="48"/>
      <c r="CG1749" s="48"/>
      <c r="CH1749" s="48"/>
      <c r="CI1749" s="48"/>
      <c r="CJ1749" s="48"/>
      <c r="CK1749" s="48"/>
      <c r="CL1749" s="48"/>
      <c r="CM1749" s="48"/>
      <c r="CN1749" s="48"/>
      <c r="CO1749" s="48"/>
      <c r="CP1749" s="48"/>
      <c r="CQ1749" s="48"/>
      <c r="CR1749" s="48"/>
      <c r="CS1749" s="48"/>
      <c r="CT1749" s="48"/>
      <c r="CU1749" s="48"/>
      <c r="CV1749" s="48"/>
      <c r="CW1749" s="48"/>
      <c r="CX1749" s="48"/>
      <c r="CY1749" s="48"/>
      <c r="CZ1749" s="48"/>
      <c r="DA1749" s="48"/>
      <c r="DB1749" s="48"/>
      <c r="DC1749" s="48"/>
      <c r="DD1749" s="48"/>
      <c r="DE1749" s="48"/>
      <c r="DF1749" s="48"/>
      <c r="DG1749" s="48"/>
      <c r="DH1749" s="48"/>
      <c r="DI1749" s="48"/>
      <c r="DJ1749" s="48"/>
      <c r="DK1749" s="48"/>
      <c r="DL1749" s="48"/>
      <c r="DM1749" s="48"/>
      <c r="DN1749" s="48"/>
      <c r="DO1749" s="48"/>
      <c r="DP1749" s="48"/>
      <c r="DQ1749" s="48"/>
      <c r="DR1749" s="48"/>
      <c r="DS1749" s="48"/>
      <c r="DT1749" s="48"/>
      <c r="DU1749" s="48"/>
      <c r="DV1749" s="48"/>
      <c r="DW1749" s="48"/>
      <c r="DX1749" s="48"/>
      <c r="DY1749" s="48"/>
      <c r="DZ1749" s="48"/>
      <c r="EA1749" s="48"/>
      <c r="EB1749" s="48"/>
      <c r="EC1749" s="48"/>
      <c r="ED1749" s="48"/>
      <c r="EE1749" s="48"/>
      <c r="EF1749" s="48"/>
      <c r="EG1749" s="48"/>
      <c r="EH1749" s="48"/>
      <c r="EI1749" s="48"/>
      <c r="EJ1749" s="48"/>
      <c r="EK1749" s="48"/>
      <c r="EL1749" s="48"/>
      <c r="ET1749" s="33" t="s">
        <v>2323</v>
      </c>
      <c r="EU1749" s="33" t="s">
        <v>2321</v>
      </c>
    </row>
    <row r="1750" spans="1:151" ht="12" hidden="1" customHeight="1">
      <c r="A1750" s="48"/>
      <c r="B1750" s="60"/>
      <c r="C1750" s="48"/>
      <c r="D1750" s="60"/>
      <c r="E1750" s="60"/>
      <c r="F1750" s="60"/>
      <c r="G1750" s="60"/>
      <c r="H1750" s="60"/>
      <c r="I1750" s="60"/>
      <c r="J1750" s="60"/>
      <c r="K1750" s="60"/>
      <c r="L1750" s="60"/>
      <c r="M1750" s="48"/>
      <c r="N1750" s="48"/>
      <c r="O1750" s="48"/>
      <c r="P1750" s="48"/>
      <c r="Q1750" s="48"/>
      <c r="R1750" s="48"/>
      <c r="S1750" s="48"/>
      <c r="T1750" s="48"/>
      <c r="U1750" s="48"/>
      <c r="V1750" s="48"/>
      <c r="W1750" s="48"/>
      <c r="X1750" s="48"/>
      <c r="Y1750" s="48"/>
      <c r="Z1750" s="48"/>
      <c r="AA1750" s="48"/>
      <c r="AB1750" s="48"/>
      <c r="AC1750" s="48"/>
      <c r="AD1750" s="48"/>
      <c r="AE1750" s="48"/>
      <c r="AF1750" s="48"/>
      <c r="AG1750" s="48"/>
      <c r="AH1750" s="48"/>
      <c r="AI1750" s="48"/>
      <c r="AJ1750" s="48"/>
      <c r="AK1750" s="48"/>
      <c r="AL1750" s="48"/>
      <c r="AM1750" s="48"/>
      <c r="AN1750" s="48"/>
      <c r="AO1750" s="48"/>
      <c r="AP1750" s="48"/>
      <c r="AQ1750" s="48"/>
      <c r="AR1750" s="48"/>
      <c r="AS1750" s="48"/>
      <c r="AT1750" s="48"/>
      <c r="AU1750" s="48"/>
      <c r="AV1750" s="48"/>
      <c r="AW1750" s="48"/>
      <c r="AX1750" s="48"/>
      <c r="AY1750" s="48"/>
      <c r="AZ1750" s="48"/>
      <c r="BA1750" s="48"/>
      <c r="BB1750" s="48"/>
      <c r="BC1750" s="48"/>
      <c r="BD1750" s="48"/>
      <c r="BE1750" s="48"/>
      <c r="BF1750" s="48"/>
      <c r="BG1750" s="48"/>
      <c r="BH1750" s="48"/>
      <c r="BI1750" s="158"/>
      <c r="BJ1750" s="158"/>
      <c r="BK1750" s="48"/>
      <c r="BL1750" s="307"/>
      <c r="BM1750" s="48"/>
      <c r="BN1750" s="48"/>
      <c r="BO1750" s="48"/>
      <c r="BP1750" s="48"/>
      <c r="BQ1750" s="48"/>
      <c r="BR1750" s="48"/>
      <c r="BS1750" s="48"/>
      <c r="BT1750" s="48"/>
      <c r="BU1750" s="48"/>
      <c r="BV1750" s="48"/>
      <c r="BW1750" s="48"/>
      <c r="BX1750" s="48"/>
      <c r="BY1750" s="48"/>
      <c r="BZ1750" s="328"/>
      <c r="CA1750" s="48"/>
      <c r="CB1750" s="48"/>
      <c r="CC1750" s="48"/>
      <c r="CD1750" s="48"/>
      <c r="CE1750" s="48"/>
      <c r="CF1750" s="48"/>
      <c r="CG1750" s="48"/>
      <c r="CH1750" s="48"/>
      <c r="CI1750" s="48"/>
      <c r="CJ1750" s="48"/>
      <c r="CK1750" s="48"/>
      <c r="CL1750" s="48"/>
      <c r="CM1750" s="48"/>
      <c r="CN1750" s="48"/>
      <c r="CO1750" s="48"/>
      <c r="CP1750" s="48"/>
      <c r="CQ1750" s="48"/>
      <c r="CR1750" s="48"/>
      <c r="CS1750" s="48"/>
      <c r="CT1750" s="48"/>
      <c r="CU1750" s="48"/>
      <c r="CV1750" s="48"/>
      <c r="CW1750" s="48"/>
      <c r="CX1750" s="48"/>
      <c r="CY1750" s="48"/>
      <c r="CZ1750" s="48"/>
      <c r="DA1750" s="48"/>
      <c r="DB1750" s="48"/>
      <c r="DC1750" s="48"/>
      <c r="DD1750" s="48"/>
      <c r="DE1750" s="48"/>
      <c r="DF1750" s="48"/>
      <c r="DG1750" s="48"/>
      <c r="DH1750" s="48"/>
      <c r="DI1750" s="48"/>
      <c r="DJ1750" s="48"/>
      <c r="DK1750" s="48"/>
      <c r="DL1750" s="48"/>
      <c r="DM1750" s="48"/>
      <c r="DN1750" s="48"/>
      <c r="DO1750" s="48"/>
      <c r="DP1750" s="48"/>
      <c r="DQ1750" s="48"/>
      <c r="DR1750" s="48"/>
      <c r="DS1750" s="48"/>
      <c r="DT1750" s="48"/>
      <c r="DU1750" s="48"/>
      <c r="DV1750" s="48"/>
      <c r="DW1750" s="48"/>
      <c r="DX1750" s="48"/>
      <c r="DY1750" s="48"/>
      <c r="DZ1750" s="48"/>
      <c r="EA1750" s="48"/>
      <c r="EB1750" s="48"/>
      <c r="EC1750" s="48"/>
      <c r="ED1750" s="48"/>
      <c r="EE1750" s="48"/>
      <c r="EF1750" s="48"/>
      <c r="EG1750" s="48"/>
      <c r="EH1750" s="48"/>
      <c r="EI1750" s="48"/>
      <c r="EJ1750" s="48"/>
      <c r="EK1750" s="48"/>
      <c r="EL1750" s="48"/>
      <c r="ET1750" s="33" t="s">
        <v>2324</v>
      </c>
      <c r="EU1750" s="33" t="s">
        <v>2322</v>
      </c>
    </row>
    <row r="1751" spans="1:151" ht="12" hidden="1" customHeight="1">
      <c r="A1751" s="48"/>
      <c r="B1751" s="60"/>
      <c r="C1751" s="48"/>
      <c r="D1751" s="60"/>
      <c r="E1751" s="60"/>
      <c r="F1751" s="60"/>
      <c r="G1751" s="60"/>
      <c r="H1751" s="60"/>
      <c r="I1751" s="60"/>
      <c r="J1751" s="60"/>
      <c r="K1751" s="60"/>
      <c r="L1751" s="60"/>
      <c r="M1751" s="48"/>
      <c r="N1751" s="48"/>
      <c r="O1751" s="48"/>
      <c r="P1751" s="48"/>
      <c r="Q1751" s="48"/>
      <c r="R1751" s="48"/>
      <c r="S1751" s="48"/>
      <c r="T1751" s="48"/>
      <c r="U1751" s="48"/>
      <c r="V1751" s="48"/>
      <c r="W1751" s="48"/>
      <c r="X1751" s="48"/>
      <c r="Y1751" s="48"/>
      <c r="Z1751" s="48"/>
      <c r="AA1751" s="48"/>
      <c r="AB1751" s="48"/>
      <c r="AC1751" s="48"/>
      <c r="AD1751" s="48"/>
      <c r="AE1751" s="48"/>
      <c r="AF1751" s="48"/>
      <c r="AG1751" s="48"/>
      <c r="AH1751" s="48"/>
      <c r="AI1751" s="48"/>
      <c r="AJ1751" s="48"/>
      <c r="AK1751" s="48"/>
      <c r="AL1751" s="48"/>
      <c r="AM1751" s="48"/>
      <c r="AN1751" s="48"/>
      <c r="AO1751" s="48"/>
      <c r="AP1751" s="48"/>
      <c r="AQ1751" s="48"/>
      <c r="AR1751" s="48"/>
      <c r="AS1751" s="48"/>
      <c r="AT1751" s="48"/>
      <c r="AU1751" s="48"/>
      <c r="AV1751" s="48"/>
      <c r="AW1751" s="48"/>
      <c r="AX1751" s="48"/>
      <c r="AY1751" s="48"/>
      <c r="AZ1751" s="48"/>
      <c r="BA1751" s="48"/>
      <c r="BB1751" s="48"/>
      <c r="BC1751" s="48"/>
      <c r="BD1751" s="48"/>
      <c r="BE1751" s="48"/>
      <c r="BF1751" s="48"/>
      <c r="BG1751" s="48"/>
      <c r="BH1751" s="48"/>
      <c r="BI1751" s="158"/>
      <c r="BJ1751" s="158"/>
      <c r="BK1751" s="48"/>
      <c r="BL1751" s="307"/>
      <c r="BM1751" s="48"/>
      <c r="BN1751" s="48"/>
      <c r="BO1751" s="48"/>
      <c r="BP1751" s="48"/>
      <c r="BQ1751" s="48"/>
      <c r="BR1751" s="48"/>
      <c r="BS1751" s="48"/>
      <c r="BT1751" s="48"/>
      <c r="BU1751" s="48"/>
      <c r="BV1751" s="48"/>
      <c r="BW1751" s="48"/>
      <c r="BX1751" s="48"/>
      <c r="BY1751" s="48"/>
      <c r="BZ1751" s="328"/>
      <c r="CA1751" s="48"/>
      <c r="CB1751" s="48"/>
      <c r="CC1751" s="48"/>
      <c r="CD1751" s="48"/>
      <c r="CE1751" s="48"/>
      <c r="CF1751" s="48"/>
      <c r="CG1751" s="48"/>
      <c r="CH1751" s="48"/>
      <c r="CI1751" s="48"/>
      <c r="CJ1751" s="48"/>
      <c r="CK1751" s="48"/>
      <c r="CL1751" s="48"/>
      <c r="CM1751" s="48"/>
      <c r="CN1751" s="48"/>
      <c r="CO1751" s="48"/>
      <c r="CP1751" s="48"/>
      <c r="CQ1751" s="48"/>
      <c r="CR1751" s="48"/>
      <c r="CS1751" s="48"/>
      <c r="CT1751" s="48"/>
      <c r="CU1751" s="48"/>
      <c r="CV1751" s="48"/>
      <c r="CW1751" s="48"/>
      <c r="CX1751" s="48"/>
      <c r="CY1751" s="48"/>
      <c r="CZ1751" s="48"/>
      <c r="DA1751" s="48"/>
      <c r="DB1751" s="48"/>
      <c r="DC1751" s="48"/>
      <c r="DD1751" s="48"/>
      <c r="DE1751" s="48"/>
      <c r="DF1751" s="48"/>
      <c r="DG1751" s="48"/>
      <c r="DH1751" s="48"/>
      <c r="DI1751" s="48"/>
      <c r="DJ1751" s="48"/>
      <c r="DK1751" s="48"/>
      <c r="DL1751" s="48"/>
      <c r="DM1751" s="48"/>
      <c r="DN1751" s="48"/>
      <c r="DO1751" s="48"/>
      <c r="DP1751" s="48"/>
      <c r="DQ1751" s="48"/>
      <c r="DR1751" s="48"/>
      <c r="DS1751" s="48"/>
      <c r="DT1751" s="48"/>
      <c r="DU1751" s="48"/>
      <c r="DV1751" s="48"/>
      <c r="DW1751" s="48"/>
      <c r="DX1751" s="48"/>
      <c r="DY1751" s="48"/>
      <c r="DZ1751" s="48"/>
      <c r="EA1751" s="48"/>
      <c r="EB1751" s="48"/>
      <c r="EC1751" s="48"/>
      <c r="ED1751" s="48"/>
      <c r="EE1751" s="48"/>
      <c r="EF1751" s="48"/>
      <c r="EG1751" s="48"/>
      <c r="EH1751" s="48"/>
      <c r="EI1751" s="48"/>
      <c r="EJ1751" s="48"/>
      <c r="EK1751" s="48"/>
      <c r="EL1751" s="48"/>
      <c r="ET1751" s="33" t="s">
        <v>2325</v>
      </c>
      <c r="EU1751" s="33" t="s">
        <v>2323</v>
      </c>
    </row>
    <row r="1752" spans="1:151" ht="12" hidden="1" customHeight="1">
      <c r="A1752" s="48"/>
      <c r="B1752" s="60"/>
      <c r="C1752" s="48"/>
      <c r="D1752" s="60"/>
      <c r="E1752" s="60"/>
      <c r="F1752" s="60"/>
      <c r="G1752" s="60"/>
      <c r="H1752" s="60"/>
      <c r="I1752" s="60"/>
      <c r="J1752" s="60"/>
      <c r="K1752" s="60"/>
      <c r="L1752" s="60"/>
      <c r="M1752" s="48"/>
      <c r="N1752" s="48"/>
      <c r="O1752" s="48"/>
      <c r="P1752" s="48"/>
      <c r="Q1752" s="48"/>
      <c r="R1752" s="48"/>
      <c r="S1752" s="48"/>
      <c r="T1752" s="48"/>
      <c r="U1752" s="48"/>
      <c r="V1752" s="48"/>
      <c r="W1752" s="48"/>
      <c r="X1752" s="48"/>
      <c r="Y1752" s="48"/>
      <c r="Z1752" s="48"/>
      <c r="AA1752" s="48"/>
      <c r="AB1752" s="48"/>
      <c r="AC1752" s="48"/>
      <c r="AD1752" s="48"/>
      <c r="AE1752" s="48"/>
      <c r="AF1752" s="48"/>
      <c r="AG1752" s="48"/>
      <c r="AH1752" s="48"/>
      <c r="AI1752" s="48"/>
      <c r="AJ1752" s="48"/>
      <c r="AK1752" s="48"/>
      <c r="AL1752" s="48"/>
      <c r="AM1752" s="48"/>
      <c r="AN1752" s="48"/>
      <c r="AO1752" s="48"/>
      <c r="AP1752" s="48"/>
      <c r="AQ1752" s="48"/>
      <c r="AR1752" s="48"/>
      <c r="AS1752" s="48"/>
      <c r="AT1752" s="48"/>
      <c r="AU1752" s="48"/>
      <c r="AV1752" s="48"/>
      <c r="AW1752" s="48"/>
      <c r="AX1752" s="48"/>
      <c r="AY1752" s="48"/>
      <c r="AZ1752" s="48"/>
      <c r="BA1752" s="48"/>
      <c r="BB1752" s="48"/>
      <c r="BC1752" s="48"/>
      <c r="BD1752" s="48"/>
      <c r="BE1752" s="48"/>
      <c r="BF1752" s="48"/>
      <c r="BG1752" s="48"/>
      <c r="BH1752" s="48"/>
      <c r="BI1752" s="158"/>
      <c r="BJ1752" s="158"/>
      <c r="BK1752" s="48"/>
      <c r="BL1752" s="307"/>
      <c r="BM1752" s="48"/>
      <c r="BN1752" s="48"/>
      <c r="BO1752" s="48"/>
      <c r="BP1752" s="48"/>
      <c r="BQ1752" s="48"/>
      <c r="BR1752" s="48"/>
      <c r="BS1752" s="48"/>
      <c r="BT1752" s="48"/>
      <c r="BU1752" s="48"/>
      <c r="BV1752" s="48"/>
      <c r="BW1752" s="48"/>
      <c r="BX1752" s="48"/>
      <c r="BY1752" s="48"/>
      <c r="BZ1752" s="328"/>
      <c r="CA1752" s="48"/>
      <c r="CB1752" s="48"/>
      <c r="CC1752" s="48"/>
      <c r="CD1752" s="48"/>
      <c r="CE1752" s="48"/>
      <c r="CF1752" s="48"/>
      <c r="CG1752" s="48"/>
      <c r="CH1752" s="48"/>
      <c r="CI1752" s="48"/>
      <c r="CJ1752" s="48"/>
      <c r="CK1752" s="48"/>
      <c r="CL1752" s="48"/>
      <c r="CM1752" s="48"/>
      <c r="CN1752" s="48"/>
      <c r="CO1752" s="48"/>
      <c r="CP1752" s="48"/>
      <c r="CQ1752" s="48"/>
      <c r="CR1752" s="48"/>
      <c r="CS1752" s="48"/>
      <c r="CT1752" s="48"/>
      <c r="CU1752" s="48"/>
      <c r="CV1752" s="48"/>
      <c r="CW1752" s="48"/>
      <c r="CX1752" s="48"/>
      <c r="CY1752" s="48"/>
      <c r="CZ1752" s="48"/>
      <c r="DA1752" s="48"/>
      <c r="DB1752" s="48"/>
      <c r="DC1752" s="48"/>
      <c r="DD1752" s="48"/>
      <c r="DE1752" s="48"/>
      <c r="DF1752" s="48"/>
      <c r="DG1752" s="48"/>
      <c r="DH1752" s="48"/>
      <c r="DI1752" s="48"/>
      <c r="DJ1752" s="48"/>
      <c r="DK1752" s="48"/>
      <c r="DL1752" s="48"/>
      <c r="DM1752" s="48"/>
      <c r="DN1752" s="48"/>
      <c r="DO1752" s="48"/>
      <c r="DP1752" s="48"/>
      <c r="DQ1752" s="48"/>
      <c r="DR1752" s="48"/>
      <c r="DS1752" s="48"/>
      <c r="DT1752" s="48"/>
      <c r="DU1752" s="48"/>
      <c r="DV1752" s="48"/>
      <c r="DW1752" s="48"/>
      <c r="DX1752" s="48"/>
      <c r="DY1752" s="48"/>
      <c r="DZ1752" s="48"/>
      <c r="EA1752" s="48"/>
      <c r="EB1752" s="48"/>
      <c r="EC1752" s="48"/>
      <c r="ED1752" s="48"/>
      <c r="EE1752" s="48"/>
      <c r="EF1752" s="48"/>
      <c r="EG1752" s="48"/>
      <c r="EH1752" s="48"/>
      <c r="EI1752" s="48"/>
      <c r="EJ1752" s="48"/>
      <c r="EK1752" s="48"/>
      <c r="EL1752" s="48"/>
      <c r="ET1752" s="33" t="s">
        <v>2326</v>
      </c>
      <c r="EU1752" s="33" t="s">
        <v>2324</v>
      </c>
    </row>
    <row r="1753" spans="1:151" ht="12" hidden="1" customHeight="1">
      <c r="A1753" s="48"/>
      <c r="B1753" s="60"/>
      <c r="C1753" s="48"/>
      <c r="D1753" s="60"/>
      <c r="E1753" s="60"/>
      <c r="F1753" s="60"/>
      <c r="G1753" s="60"/>
      <c r="H1753" s="60"/>
      <c r="I1753" s="60"/>
      <c r="J1753" s="60"/>
      <c r="K1753" s="60"/>
      <c r="L1753" s="60"/>
      <c r="M1753" s="48"/>
      <c r="N1753" s="48"/>
      <c r="O1753" s="48"/>
      <c r="P1753" s="48"/>
      <c r="Q1753" s="48"/>
      <c r="R1753" s="48"/>
      <c r="S1753" s="48"/>
      <c r="T1753" s="48"/>
      <c r="U1753" s="48"/>
      <c r="V1753" s="48"/>
      <c r="W1753" s="48"/>
      <c r="X1753" s="48"/>
      <c r="Y1753" s="48"/>
      <c r="Z1753" s="48"/>
      <c r="AA1753" s="48"/>
      <c r="AB1753" s="48"/>
      <c r="AC1753" s="48"/>
      <c r="AD1753" s="48"/>
      <c r="AE1753" s="48"/>
      <c r="AF1753" s="48"/>
      <c r="AG1753" s="48"/>
      <c r="AH1753" s="48"/>
      <c r="AI1753" s="48"/>
      <c r="AJ1753" s="48"/>
      <c r="AK1753" s="48"/>
      <c r="AL1753" s="48"/>
      <c r="AM1753" s="48"/>
      <c r="AN1753" s="48"/>
      <c r="AO1753" s="48"/>
      <c r="AP1753" s="48"/>
      <c r="AQ1753" s="48"/>
      <c r="AR1753" s="48"/>
      <c r="AS1753" s="48"/>
      <c r="AT1753" s="48"/>
      <c r="AU1753" s="48"/>
      <c r="AV1753" s="48"/>
      <c r="AW1753" s="48"/>
      <c r="AX1753" s="48"/>
      <c r="AY1753" s="48"/>
      <c r="AZ1753" s="48"/>
      <c r="BA1753" s="48"/>
      <c r="BB1753" s="48"/>
      <c r="BC1753" s="48"/>
      <c r="BD1753" s="48"/>
      <c r="BE1753" s="48"/>
      <c r="BF1753" s="48"/>
      <c r="BG1753" s="48"/>
      <c r="BH1753" s="48"/>
      <c r="BI1753" s="158"/>
      <c r="BJ1753" s="158"/>
      <c r="BK1753" s="48"/>
      <c r="BL1753" s="307"/>
      <c r="BM1753" s="48"/>
      <c r="BN1753" s="48"/>
      <c r="BO1753" s="48"/>
      <c r="BP1753" s="48"/>
      <c r="BQ1753" s="48"/>
      <c r="BR1753" s="48"/>
      <c r="BS1753" s="48"/>
      <c r="BT1753" s="48"/>
      <c r="BU1753" s="48"/>
      <c r="BV1753" s="48"/>
      <c r="BW1753" s="48"/>
      <c r="BX1753" s="48"/>
      <c r="BY1753" s="48"/>
      <c r="BZ1753" s="328"/>
      <c r="CA1753" s="48"/>
      <c r="CB1753" s="48"/>
      <c r="CC1753" s="48"/>
      <c r="CD1753" s="48"/>
      <c r="CE1753" s="48"/>
      <c r="CF1753" s="48"/>
      <c r="CG1753" s="48"/>
      <c r="CH1753" s="48"/>
      <c r="CI1753" s="48"/>
      <c r="CJ1753" s="48"/>
      <c r="CK1753" s="48"/>
      <c r="CL1753" s="48"/>
      <c r="CM1753" s="48"/>
      <c r="CN1753" s="48"/>
      <c r="CO1753" s="48"/>
      <c r="CP1753" s="48"/>
      <c r="CQ1753" s="48"/>
      <c r="CR1753" s="48"/>
      <c r="CS1753" s="48"/>
      <c r="CT1753" s="48"/>
      <c r="CU1753" s="48"/>
      <c r="CV1753" s="48"/>
      <c r="CW1753" s="48"/>
      <c r="CX1753" s="48"/>
      <c r="CY1753" s="48"/>
      <c r="CZ1753" s="48"/>
      <c r="DA1753" s="48"/>
      <c r="DB1753" s="48"/>
      <c r="DC1753" s="48"/>
      <c r="DD1753" s="48"/>
      <c r="DE1753" s="48"/>
      <c r="DF1753" s="48"/>
      <c r="DG1753" s="48"/>
      <c r="DH1753" s="48"/>
      <c r="DI1753" s="48"/>
      <c r="DJ1753" s="48"/>
      <c r="DK1753" s="48"/>
      <c r="DL1753" s="48"/>
      <c r="DM1753" s="48"/>
      <c r="DN1753" s="48"/>
      <c r="DO1753" s="48"/>
      <c r="DP1753" s="48"/>
      <c r="DQ1753" s="48"/>
      <c r="DR1753" s="48"/>
      <c r="DS1753" s="48"/>
      <c r="DT1753" s="48"/>
      <c r="DU1753" s="48"/>
      <c r="DV1753" s="48"/>
      <c r="DW1753" s="48"/>
      <c r="DX1753" s="48"/>
      <c r="DY1753" s="48"/>
      <c r="DZ1753" s="48"/>
      <c r="EA1753" s="48"/>
      <c r="EB1753" s="48"/>
      <c r="EC1753" s="48"/>
      <c r="ED1753" s="48"/>
      <c r="EE1753" s="48"/>
      <c r="EF1753" s="48"/>
      <c r="EG1753" s="48"/>
      <c r="EH1753" s="48"/>
      <c r="EI1753" s="48"/>
      <c r="EJ1753" s="48"/>
      <c r="EK1753" s="48"/>
      <c r="EL1753" s="48"/>
      <c r="ET1753" s="33" t="s">
        <v>2327</v>
      </c>
      <c r="EU1753" s="33" t="s">
        <v>2325</v>
      </c>
    </row>
    <row r="1754" spans="1:151" ht="12" hidden="1" customHeight="1">
      <c r="A1754" s="48"/>
      <c r="B1754" s="60"/>
      <c r="C1754" s="48"/>
      <c r="D1754" s="60"/>
      <c r="E1754" s="60"/>
      <c r="F1754" s="60"/>
      <c r="G1754" s="60"/>
      <c r="H1754" s="60"/>
      <c r="I1754" s="60"/>
      <c r="J1754" s="60"/>
      <c r="K1754" s="60"/>
      <c r="L1754" s="60"/>
      <c r="M1754" s="48"/>
      <c r="N1754" s="48"/>
      <c r="O1754" s="48"/>
      <c r="P1754" s="48"/>
      <c r="Q1754" s="48"/>
      <c r="R1754" s="48"/>
      <c r="S1754" s="48"/>
      <c r="T1754" s="48"/>
      <c r="U1754" s="48"/>
      <c r="V1754" s="48"/>
      <c r="W1754" s="48"/>
      <c r="X1754" s="48"/>
      <c r="Y1754" s="48"/>
      <c r="Z1754" s="48"/>
      <c r="AA1754" s="48"/>
      <c r="AB1754" s="48"/>
      <c r="AC1754" s="48"/>
      <c r="AD1754" s="48"/>
      <c r="AE1754" s="48"/>
      <c r="AF1754" s="48"/>
      <c r="AG1754" s="48"/>
      <c r="AH1754" s="48"/>
      <c r="AI1754" s="48"/>
      <c r="AJ1754" s="48"/>
      <c r="AK1754" s="48"/>
      <c r="AL1754" s="48"/>
      <c r="AM1754" s="48"/>
      <c r="AN1754" s="48"/>
      <c r="AO1754" s="48"/>
      <c r="AP1754" s="48"/>
      <c r="AQ1754" s="48"/>
      <c r="AR1754" s="48"/>
      <c r="AS1754" s="48"/>
      <c r="AT1754" s="48"/>
      <c r="AU1754" s="48"/>
      <c r="AV1754" s="48"/>
      <c r="AW1754" s="48"/>
      <c r="AX1754" s="48"/>
      <c r="AY1754" s="48"/>
      <c r="AZ1754" s="48"/>
      <c r="BA1754" s="48"/>
      <c r="BB1754" s="48"/>
      <c r="BC1754" s="48"/>
      <c r="BD1754" s="48"/>
      <c r="BE1754" s="48"/>
      <c r="BF1754" s="48"/>
      <c r="BG1754" s="48"/>
      <c r="BH1754" s="48"/>
      <c r="BI1754" s="158"/>
      <c r="BJ1754" s="158"/>
      <c r="BK1754" s="48"/>
      <c r="BL1754" s="307"/>
      <c r="BM1754" s="48"/>
      <c r="BN1754" s="48"/>
      <c r="BO1754" s="48"/>
      <c r="BP1754" s="48"/>
      <c r="BQ1754" s="48"/>
      <c r="BR1754" s="48"/>
      <c r="BS1754" s="48"/>
      <c r="BT1754" s="48"/>
      <c r="BU1754" s="48"/>
      <c r="BV1754" s="48"/>
      <c r="BW1754" s="48"/>
      <c r="BX1754" s="48"/>
      <c r="BY1754" s="48"/>
      <c r="BZ1754" s="328"/>
      <c r="CA1754" s="48"/>
      <c r="CB1754" s="48"/>
      <c r="CC1754" s="48"/>
      <c r="CD1754" s="48"/>
      <c r="CE1754" s="48"/>
      <c r="CF1754" s="48"/>
      <c r="CG1754" s="48"/>
      <c r="CH1754" s="48"/>
      <c r="CI1754" s="48"/>
      <c r="CJ1754" s="48"/>
      <c r="CK1754" s="48"/>
      <c r="CL1754" s="48"/>
      <c r="CM1754" s="48"/>
      <c r="CN1754" s="48"/>
      <c r="CO1754" s="48"/>
      <c r="CP1754" s="48"/>
      <c r="CQ1754" s="48"/>
      <c r="CR1754" s="48"/>
      <c r="CS1754" s="48"/>
      <c r="CT1754" s="48"/>
      <c r="CU1754" s="48"/>
      <c r="CV1754" s="48"/>
      <c r="CW1754" s="48"/>
      <c r="CX1754" s="48"/>
      <c r="CY1754" s="48"/>
      <c r="CZ1754" s="48"/>
      <c r="DA1754" s="48"/>
      <c r="DB1754" s="48"/>
      <c r="DC1754" s="48"/>
      <c r="DD1754" s="48"/>
      <c r="DE1754" s="48"/>
      <c r="DF1754" s="48"/>
      <c r="DG1754" s="48"/>
      <c r="DH1754" s="48"/>
      <c r="DI1754" s="48"/>
      <c r="DJ1754" s="48"/>
      <c r="DK1754" s="48"/>
      <c r="DL1754" s="48"/>
      <c r="DM1754" s="48"/>
      <c r="DN1754" s="48"/>
      <c r="DO1754" s="48"/>
      <c r="DP1754" s="48"/>
      <c r="DQ1754" s="48"/>
      <c r="DR1754" s="48"/>
      <c r="DS1754" s="48"/>
      <c r="DT1754" s="48"/>
      <c r="DU1754" s="48"/>
      <c r="DV1754" s="48"/>
      <c r="DW1754" s="48"/>
      <c r="DX1754" s="48"/>
      <c r="DY1754" s="48"/>
      <c r="DZ1754" s="48"/>
      <c r="EA1754" s="48"/>
      <c r="EB1754" s="48"/>
      <c r="EC1754" s="48"/>
      <c r="ED1754" s="48"/>
      <c r="EE1754" s="48"/>
      <c r="EF1754" s="48"/>
      <c r="EG1754" s="48"/>
      <c r="EH1754" s="48"/>
      <c r="EI1754" s="48"/>
      <c r="EJ1754" s="48"/>
      <c r="EK1754" s="48"/>
      <c r="EL1754" s="48"/>
      <c r="ET1754" s="33" t="s">
        <v>2328</v>
      </c>
      <c r="EU1754" s="33" t="s">
        <v>2326</v>
      </c>
    </row>
    <row r="1755" spans="1:151" ht="12" hidden="1" customHeight="1">
      <c r="A1755" s="48"/>
      <c r="B1755" s="60"/>
      <c r="C1755" s="48"/>
      <c r="D1755" s="60"/>
      <c r="E1755" s="60"/>
      <c r="F1755" s="60"/>
      <c r="G1755" s="60"/>
      <c r="H1755" s="60"/>
      <c r="I1755" s="60"/>
      <c r="J1755" s="60"/>
      <c r="K1755" s="60"/>
      <c r="L1755" s="60"/>
      <c r="M1755" s="48"/>
      <c r="N1755" s="48"/>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c r="AM1755" s="48"/>
      <c r="AN1755" s="48"/>
      <c r="AO1755" s="48"/>
      <c r="AP1755" s="48"/>
      <c r="AQ1755" s="48"/>
      <c r="AR1755" s="48"/>
      <c r="AS1755" s="48"/>
      <c r="AT1755" s="48"/>
      <c r="AU1755" s="48"/>
      <c r="AV1755" s="48"/>
      <c r="AW1755" s="48"/>
      <c r="AX1755" s="48"/>
      <c r="AY1755" s="48"/>
      <c r="AZ1755" s="48"/>
      <c r="BA1755" s="48"/>
      <c r="BB1755" s="48"/>
      <c r="BC1755" s="48"/>
      <c r="BD1755" s="48"/>
      <c r="BE1755" s="48"/>
      <c r="BF1755" s="48"/>
      <c r="BG1755" s="48"/>
      <c r="BH1755" s="48"/>
      <c r="BI1755" s="158"/>
      <c r="BJ1755" s="158"/>
      <c r="BK1755" s="48"/>
      <c r="BL1755" s="307"/>
      <c r="BM1755" s="48"/>
      <c r="BN1755" s="48"/>
      <c r="BO1755" s="48"/>
      <c r="BP1755" s="48"/>
      <c r="BQ1755" s="48"/>
      <c r="BR1755" s="48"/>
      <c r="BS1755" s="48"/>
      <c r="BT1755" s="48"/>
      <c r="BU1755" s="48"/>
      <c r="BV1755" s="48"/>
      <c r="BW1755" s="48"/>
      <c r="BX1755" s="48"/>
      <c r="BY1755" s="48"/>
      <c r="BZ1755" s="328"/>
      <c r="CA1755" s="48"/>
      <c r="CB1755" s="48"/>
      <c r="CC1755" s="48"/>
      <c r="CD1755" s="48"/>
      <c r="CE1755" s="48"/>
      <c r="CF1755" s="48"/>
      <c r="CG1755" s="48"/>
      <c r="CH1755" s="48"/>
      <c r="CI1755" s="48"/>
      <c r="CJ1755" s="48"/>
      <c r="CK1755" s="48"/>
      <c r="CL1755" s="48"/>
      <c r="CM1755" s="48"/>
      <c r="CN1755" s="48"/>
      <c r="CO1755" s="48"/>
      <c r="CP1755" s="48"/>
      <c r="CQ1755" s="48"/>
      <c r="CR1755" s="48"/>
      <c r="CS1755" s="48"/>
      <c r="CT1755" s="48"/>
      <c r="CU1755" s="48"/>
      <c r="CV1755" s="48"/>
      <c r="CW1755" s="48"/>
      <c r="CX1755" s="48"/>
      <c r="CY1755" s="48"/>
      <c r="CZ1755" s="48"/>
      <c r="DA1755" s="48"/>
      <c r="DB1755" s="48"/>
      <c r="DC1755" s="48"/>
      <c r="DD1755" s="48"/>
      <c r="DE1755" s="48"/>
      <c r="DF1755" s="48"/>
      <c r="DG1755" s="48"/>
      <c r="DH1755" s="48"/>
      <c r="DI1755" s="48"/>
      <c r="DJ1755" s="48"/>
      <c r="DK1755" s="48"/>
      <c r="DL1755" s="48"/>
      <c r="DM1755" s="48"/>
      <c r="DN1755" s="48"/>
      <c r="DO1755" s="48"/>
      <c r="DP1755" s="48"/>
      <c r="DQ1755" s="48"/>
      <c r="DR1755" s="48"/>
      <c r="DS1755" s="48"/>
      <c r="DT1755" s="48"/>
      <c r="DU1755" s="48"/>
      <c r="DV1755" s="48"/>
      <c r="DW1755" s="48"/>
      <c r="DX1755" s="48"/>
      <c r="DY1755" s="48"/>
      <c r="DZ1755" s="48"/>
      <c r="EA1755" s="48"/>
      <c r="EB1755" s="48"/>
      <c r="EC1755" s="48"/>
      <c r="ED1755" s="48"/>
      <c r="EE1755" s="48"/>
      <c r="EF1755" s="48"/>
      <c r="EG1755" s="48"/>
      <c r="EH1755" s="48"/>
      <c r="EI1755" s="48"/>
      <c r="EJ1755" s="48"/>
      <c r="EK1755" s="48"/>
      <c r="EL1755" s="48"/>
      <c r="ET1755" s="33" t="s">
        <v>2329</v>
      </c>
      <c r="EU1755" s="33" t="s">
        <v>2327</v>
      </c>
    </row>
    <row r="1756" spans="1:151" ht="12" hidden="1" customHeight="1">
      <c r="A1756" s="48"/>
      <c r="B1756" s="60"/>
      <c r="C1756" s="48"/>
      <c r="D1756" s="60"/>
      <c r="E1756" s="60"/>
      <c r="F1756" s="60"/>
      <c r="G1756" s="60"/>
      <c r="H1756" s="60"/>
      <c r="I1756" s="60"/>
      <c r="J1756" s="60"/>
      <c r="K1756" s="60"/>
      <c r="L1756" s="60"/>
      <c r="M1756" s="48"/>
      <c r="N1756" s="48"/>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c r="AM1756" s="48"/>
      <c r="AN1756" s="48"/>
      <c r="AO1756" s="48"/>
      <c r="AP1756" s="48"/>
      <c r="AQ1756" s="48"/>
      <c r="AR1756" s="48"/>
      <c r="AS1756" s="48"/>
      <c r="AT1756" s="48"/>
      <c r="AU1756" s="48"/>
      <c r="AV1756" s="48"/>
      <c r="AW1756" s="48"/>
      <c r="AX1756" s="48"/>
      <c r="AY1756" s="48"/>
      <c r="AZ1756" s="48"/>
      <c r="BA1756" s="48"/>
      <c r="BB1756" s="48"/>
      <c r="BC1756" s="48"/>
      <c r="BD1756" s="48"/>
      <c r="BE1756" s="48"/>
      <c r="BF1756" s="48"/>
      <c r="BG1756" s="48"/>
      <c r="BH1756" s="48"/>
      <c r="BI1756" s="158"/>
      <c r="BJ1756" s="158"/>
      <c r="BK1756" s="48"/>
      <c r="BL1756" s="307"/>
      <c r="BM1756" s="48"/>
      <c r="BN1756" s="48"/>
      <c r="BO1756" s="48"/>
      <c r="BP1756" s="48"/>
      <c r="BQ1756" s="48"/>
      <c r="BR1756" s="48"/>
      <c r="BS1756" s="48"/>
      <c r="BT1756" s="48"/>
      <c r="BU1756" s="48"/>
      <c r="BV1756" s="48"/>
      <c r="BW1756" s="48"/>
      <c r="BX1756" s="48"/>
      <c r="BY1756" s="48"/>
      <c r="BZ1756" s="328"/>
      <c r="CA1756" s="48"/>
      <c r="CB1756" s="48"/>
      <c r="CC1756" s="48"/>
      <c r="CD1756" s="48"/>
      <c r="CE1756" s="48"/>
      <c r="CF1756" s="48"/>
      <c r="CG1756" s="48"/>
      <c r="CH1756" s="48"/>
      <c r="CI1756" s="48"/>
      <c r="CJ1756" s="48"/>
      <c r="CK1756" s="48"/>
      <c r="CL1756" s="48"/>
      <c r="CM1756" s="48"/>
      <c r="CN1756" s="48"/>
      <c r="CO1756" s="48"/>
      <c r="CP1756" s="48"/>
      <c r="CQ1756" s="48"/>
      <c r="CR1756" s="48"/>
      <c r="CS1756" s="48"/>
      <c r="CT1756" s="48"/>
      <c r="CU1756" s="48"/>
      <c r="CV1756" s="48"/>
      <c r="CW1756" s="48"/>
      <c r="CX1756" s="48"/>
      <c r="CY1756" s="48"/>
      <c r="CZ1756" s="48"/>
      <c r="DA1756" s="48"/>
      <c r="DB1756" s="48"/>
      <c r="DC1756" s="48"/>
      <c r="DD1756" s="48"/>
      <c r="DE1756" s="48"/>
      <c r="DF1756" s="48"/>
      <c r="DG1756" s="48"/>
      <c r="DH1756" s="48"/>
      <c r="DI1756" s="48"/>
      <c r="DJ1756" s="48"/>
      <c r="DK1756" s="48"/>
      <c r="DL1756" s="48"/>
      <c r="DM1756" s="48"/>
      <c r="DN1756" s="48"/>
      <c r="DO1756" s="48"/>
      <c r="DP1756" s="48"/>
      <c r="DQ1756" s="48"/>
      <c r="DR1756" s="48"/>
      <c r="DS1756" s="48"/>
      <c r="DT1756" s="48"/>
      <c r="DU1756" s="48"/>
      <c r="DV1756" s="48"/>
      <c r="DW1756" s="48"/>
      <c r="DX1756" s="48"/>
      <c r="DY1756" s="48"/>
      <c r="DZ1756" s="48"/>
      <c r="EA1756" s="48"/>
      <c r="EB1756" s="48"/>
      <c r="EC1756" s="48"/>
      <c r="ED1756" s="48"/>
      <c r="EE1756" s="48"/>
      <c r="EF1756" s="48"/>
      <c r="EG1756" s="48"/>
      <c r="EH1756" s="48"/>
      <c r="EI1756" s="48"/>
      <c r="EJ1756" s="48"/>
      <c r="EK1756" s="48"/>
      <c r="EL1756" s="48"/>
      <c r="ET1756" s="33" t="s">
        <v>2330</v>
      </c>
      <c r="EU1756" s="33" t="s">
        <v>2328</v>
      </c>
    </row>
    <row r="1757" spans="1:151" ht="12" hidden="1" customHeight="1">
      <c r="A1757" s="48"/>
      <c r="B1757" s="60"/>
      <c r="C1757" s="48"/>
      <c r="D1757" s="60"/>
      <c r="E1757" s="60"/>
      <c r="F1757" s="60"/>
      <c r="G1757" s="60"/>
      <c r="H1757" s="60"/>
      <c r="I1757" s="60"/>
      <c r="J1757" s="60"/>
      <c r="K1757" s="60"/>
      <c r="L1757" s="60"/>
      <c r="M1757" s="48"/>
      <c r="N1757" s="48"/>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c r="AM1757" s="48"/>
      <c r="AN1757" s="48"/>
      <c r="AO1757" s="48"/>
      <c r="AP1757" s="48"/>
      <c r="AQ1757" s="48"/>
      <c r="AR1757" s="48"/>
      <c r="AS1757" s="48"/>
      <c r="AT1757" s="48"/>
      <c r="AU1757" s="48"/>
      <c r="AV1757" s="48"/>
      <c r="AW1757" s="48"/>
      <c r="AX1757" s="48"/>
      <c r="AY1757" s="48"/>
      <c r="AZ1757" s="48"/>
      <c r="BA1757" s="48"/>
      <c r="BB1757" s="48"/>
      <c r="BC1757" s="48"/>
      <c r="BD1757" s="48"/>
      <c r="BE1757" s="48"/>
      <c r="BF1757" s="48"/>
      <c r="BG1757" s="48"/>
      <c r="BH1757" s="48"/>
      <c r="BI1757" s="158"/>
      <c r="BJ1757" s="158"/>
      <c r="BK1757" s="48"/>
      <c r="BL1757" s="307"/>
      <c r="BM1757" s="48"/>
      <c r="BN1757" s="48"/>
      <c r="BO1757" s="48"/>
      <c r="BP1757" s="48"/>
      <c r="BQ1757" s="48"/>
      <c r="BR1757" s="48"/>
      <c r="BS1757" s="48"/>
      <c r="BT1757" s="48"/>
      <c r="BU1757" s="48"/>
      <c r="BV1757" s="48"/>
      <c r="BW1757" s="48"/>
      <c r="BX1757" s="48"/>
      <c r="BY1757" s="48"/>
      <c r="BZ1757" s="328"/>
      <c r="CA1757" s="48"/>
      <c r="CB1757" s="48"/>
      <c r="CC1757" s="48"/>
      <c r="CD1757" s="48"/>
      <c r="CE1757" s="48"/>
      <c r="CF1757" s="48"/>
      <c r="CG1757" s="48"/>
      <c r="CH1757" s="48"/>
      <c r="CI1757" s="48"/>
      <c r="CJ1757" s="48"/>
      <c r="CK1757" s="48"/>
      <c r="CL1757" s="48"/>
      <c r="CM1757" s="48"/>
      <c r="CN1757" s="48"/>
      <c r="CO1757" s="48"/>
      <c r="CP1757" s="48"/>
      <c r="CQ1757" s="48"/>
      <c r="CR1757" s="48"/>
      <c r="CS1757" s="48"/>
      <c r="CT1757" s="48"/>
      <c r="CU1757" s="48"/>
      <c r="CV1757" s="48"/>
      <c r="CW1757" s="48"/>
      <c r="CX1757" s="48"/>
      <c r="CY1757" s="48"/>
      <c r="CZ1757" s="48"/>
      <c r="DA1757" s="48"/>
      <c r="DB1757" s="48"/>
      <c r="DC1757" s="48"/>
      <c r="DD1757" s="48"/>
      <c r="DE1757" s="48"/>
      <c r="DF1757" s="48"/>
      <c r="DG1757" s="48"/>
      <c r="DH1757" s="48"/>
      <c r="DI1757" s="48"/>
      <c r="DJ1757" s="48"/>
      <c r="DK1757" s="48"/>
      <c r="DL1757" s="48"/>
      <c r="DM1757" s="48"/>
      <c r="DN1757" s="48"/>
      <c r="DO1757" s="48"/>
      <c r="DP1757" s="48"/>
      <c r="DQ1757" s="48"/>
      <c r="DR1757" s="48"/>
      <c r="DS1757" s="48"/>
      <c r="DT1757" s="48"/>
      <c r="DU1757" s="48"/>
      <c r="DV1757" s="48"/>
      <c r="DW1757" s="48"/>
      <c r="DX1757" s="48"/>
      <c r="DY1757" s="48"/>
      <c r="DZ1757" s="48"/>
      <c r="EA1757" s="48"/>
      <c r="EB1757" s="48"/>
      <c r="EC1757" s="48"/>
      <c r="ED1757" s="48"/>
      <c r="EE1757" s="48"/>
      <c r="EF1757" s="48"/>
      <c r="EG1757" s="48"/>
      <c r="EH1757" s="48"/>
      <c r="EI1757" s="48"/>
      <c r="EJ1757" s="48"/>
      <c r="EK1757" s="48"/>
      <c r="EL1757" s="48"/>
      <c r="ET1757" s="33" t="s">
        <v>2331</v>
      </c>
      <c r="EU1757" s="33" t="s">
        <v>2329</v>
      </c>
    </row>
    <row r="1758" spans="1:151" ht="12" hidden="1" customHeight="1">
      <c r="A1758" s="48"/>
      <c r="B1758" s="60"/>
      <c r="C1758" s="48"/>
      <c r="D1758" s="60"/>
      <c r="E1758" s="60"/>
      <c r="F1758" s="60"/>
      <c r="G1758" s="60"/>
      <c r="H1758" s="60"/>
      <c r="I1758" s="60"/>
      <c r="J1758" s="60"/>
      <c r="K1758" s="60"/>
      <c r="L1758" s="60"/>
      <c r="M1758" s="48"/>
      <c r="N1758" s="48"/>
      <c r="O1758" s="48"/>
      <c r="P1758" s="48"/>
      <c r="Q1758" s="48"/>
      <c r="R1758" s="48"/>
      <c r="S1758" s="48"/>
      <c r="T1758" s="48"/>
      <c r="U1758" s="48"/>
      <c r="V1758" s="48"/>
      <c r="W1758" s="48"/>
      <c r="X1758" s="48"/>
      <c r="Y1758" s="48"/>
      <c r="Z1758" s="48"/>
      <c r="AA1758" s="48"/>
      <c r="AB1758" s="48"/>
      <c r="AC1758" s="48"/>
      <c r="AD1758" s="48"/>
      <c r="AE1758" s="48"/>
      <c r="AF1758" s="48"/>
      <c r="AG1758" s="48"/>
      <c r="AH1758" s="48"/>
      <c r="AI1758" s="48"/>
      <c r="AJ1758" s="48"/>
      <c r="AK1758" s="48"/>
      <c r="AL1758" s="48"/>
      <c r="AM1758" s="48"/>
      <c r="AN1758" s="48"/>
      <c r="AO1758" s="48"/>
      <c r="AP1758" s="48"/>
      <c r="AQ1758" s="48"/>
      <c r="AR1758" s="48"/>
      <c r="AS1758" s="48"/>
      <c r="AT1758" s="48"/>
      <c r="AU1758" s="48"/>
      <c r="AV1758" s="48"/>
      <c r="AW1758" s="48"/>
      <c r="AX1758" s="48"/>
      <c r="AY1758" s="48"/>
      <c r="AZ1758" s="48"/>
      <c r="BA1758" s="48"/>
      <c r="BB1758" s="48"/>
      <c r="BC1758" s="48"/>
      <c r="BD1758" s="48"/>
      <c r="BE1758" s="48"/>
      <c r="BF1758" s="48"/>
      <c r="BG1758" s="48"/>
      <c r="BH1758" s="48"/>
      <c r="BI1758" s="158"/>
      <c r="BJ1758" s="158"/>
      <c r="BK1758" s="48"/>
      <c r="BL1758" s="307"/>
      <c r="BM1758" s="48"/>
      <c r="BN1758" s="48"/>
      <c r="BO1758" s="48"/>
      <c r="BP1758" s="48"/>
      <c r="BQ1758" s="48"/>
      <c r="BR1758" s="48"/>
      <c r="BS1758" s="48"/>
      <c r="BT1758" s="48"/>
      <c r="BU1758" s="48"/>
      <c r="BV1758" s="48"/>
      <c r="BW1758" s="48"/>
      <c r="BX1758" s="48"/>
      <c r="BY1758" s="48"/>
      <c r="BZ1758" s="328"/>
      <c r="CA1758" s="48"/>
      <c r="CB1758" s="48"/>
      <c r="CC1758" s="48"/>
      <c r="CD1758" s="48"/>
      <c r="CE1758" s="48"/>
      <c r="CF1758" s="48"/>
      <c r="CG1758" s="48"/>
      <c r="CH1758" s="48"/>
      <c r="CI1758" s="48"/>
      <c r="CJ1758" s="48"/>
      <c r="CK1758" s="48"/>
      <c r="CL1758" s="48"/>
      <c r="CM1758" s="48"/>
      <c r="CN1758" s="48"/>
      <c r="CO1758" s="48"/>
      <c r="CP1758" s="48"/>
      <c r="CQ1758" s="48"/>
      <c r="CR1758" s="48"/>
      <c r="CS1758" s="48"/>
      <c r="CT1758" s="48"/>
      <c r="CU1758" s="48"/>
      <c r="CV1758" s="48"/>
      <c r="CW1758" s="48"/>
      <c r="CX1758" s="48"/>
      <c r="CY1758" s="48"/>
      <c r="CZ1758" s="48"/>
      <c r="DA1758" s="48"/>
      <c r="DB1758" s="48"/>
      <c r="DC1758" s="48"/>
      <c r="DD1758" s="48"/>
      <c r="DE1758" s="48"/>
      <c r="DF1758" s="48"/>
      <c r="DG1758" s="48"/>
      <c r="DH1758" s="48"/>
      <c r="DI1758" s="48"/>
      <c r="DJ1758" s="48"/>
      <c r="DK1758" s="48"/>
      <c r="DL1758" s="48"/>
      <c r="DM1758" s="48"/>
      <c r="DN1758" s="48"/>
      <c r="DO1758" s="48"/>
      <c r="DP1758" s="48"/>
      <c r="DQ1758" s="48"/>
      <c r="DR1758" s="48"/>
      <c r="DS1758" s="48"/>
      <c r="DT1758" s="48"/>
      <c r="DU1758" s="48"/>
      <c r="DV1758" s="48"/>
      <c r="DW1758" s="48"/>
      <c r="DX1758" s="48"/>
      <c r="DY1758" s="48"/>
      <c r="DZ1758" s="48"/>
      <c r="EA1758" s="48"/>
      <c r="EB1758" s="48"/>
      <c r="EC1758" s="48"/>
      <c r="ED1758" s="48"/>
      <c r="EE1758" s="48"/>
      <c r="EF1758" s="48"/>
      <c r="EG1758" s="48"/>
      <c r="EH1758" s="48"/>
      <c r="EI1758" s="48"/>
      <c r="EJ1758" s="48"/>
      <c r="EK1758" s="48"/>
      <c r="EL1758" s="48"/>
      <c r="ET1758" s="33" t="s">
        <v>2332</v>
      </c>
      <c r="EU1758" s="33" t="s">
        <v>2330</v>
      </c>
    </row>
    <row r="1759" spans="1:151" ht="12" hidden="1" customHeight="1">
      <c r="A1759" s="48"/>
      <c r="B1759" s="60"/>
      <c r="C1759" s="48"/>
      <c r="D1759" s="60"/>
      <c r="E1759" s="60"/>
      <c r="F1759" s="60"/>
      <c r="G1759" s="60"/>
      <c r="H1759" s="60"/>
      <c r="I1759" s="60"/>
      <c r="J1759" s="60"/>
      <c r="K1759" s="60"/>
      <c r="L1759" s="60"/>
      <c r="M1759" s="48"/>
      <c r="N1759" s="48"/>
      <c r="O1759" s="48"/>
      <c r="P1759" s="48"/>
      <c r="Q1759" s="48"/>
      <c r="R1759" s="48"/>
      <c r="S1759" s="48"/>
      <c r="T1759" s="48"/>
      <c r="U1759" s="48"/>
      <c r="V1759" s="48"/>
      <c r="W1759" s="48"/>
      <c r="X1759" s="48"/>
      <c r="Y1759" s="48"/>
      <c r="Z1759" s="48"/>
      <c r="AA1759" s="48"/>
      <c r="AB1759" s="48"/>
      <c r="AC1759" s="48"/>
      <c r="AD1759" s="48"/>
      <c r="AE1759" s="48"/>
      <c r="AF1759" s="48"/>
      <c r="AG1759" s="48"/>
      <c r="AH1759" s="48"/>
      <c r="AI1759" s="48"/>
      <c r="AJ1759" s="48"/>
      <c r="AK1759" s="48"/>
      <c r="AL1759" s="48"/>
      <c r="AM1759" s="48"/>
      <c r="AN1759" s="48"/>
      <c r="AO1759" s="48"/>
      <c r="AP1759" s="48"/>
      <c r="AQ1759" s="48"/>
      <c r="AR1759" s="48"/>
      <c r="AS1759" s="48"/>
      <c r="AT1759" s="48"/>
      <c r="AU1759" s="48"/>
      <c r="AV1759" s="48"/>
      <c r="AW1759" s="48"/>
      <c r="AX1759" s="48"/>
      <c r="AY1759" s="48"/>
      <c r="AZ1759" s="48"/>
      <c r="BA1759" s="48"/>
      <c r="BB1759" s="48"/>
      <c r="BC1759" s="48"/>
      <c r="BD1759" s="48"/>
      <c r="BE1759" s="48"/>
      <c r="BF1759" s="48"/>
      <c r="BG1759" s="48"/>
      <c r="BH1759" s="48"/>
      <c r="BI1759" s="158"/>
      <c r="BJ1759" s="158"/>
      <c r="BK1759" s="48"/>
      <c r="BL1759" s="307"/>
      <c r="BM1759" s="48"/>
      <c r="BN1759" s="48"/>
      <c r="BO1759" s="48"/>
      <c r="BP1759" s="48"/>
      <c r="BQ1759" s="48"/>
      <c r="BR1759" s="48"/>
      <c r="BS1759" s="48"/>
      <c r="BT1759" s="48"/>
      <c r="BU1759" s="48"/>
      <c r="BV1759" s="48"/>
      <c r="BW1759" s="48"/>
      <c r="BX1759" s="48"/>
      <c r="BY1759" s="48"/>
      <c r="BZ1759" s="328"/>
      <c r="CA1759" s="48"/>
      <c r="CB1759" s="48"/>
      <c r="CC1759" s="48"/>
      <c r="CD1759" s="48"/>
      <c r="CE1759" s="48"/>
      <c r="CF1759" s="48"/>
      <c r="CG1759" s="48"/>
      <c r="CH1759" s="48"/>
      <c r="CI1759" s="48"/>
      <c r="CJ1759" s="48"/>
      <c r="CK1759" s="48"/>
      <c r="CL1759" s="48"/>
      <c r="CM1759" s="48"/>
      <c r="CN1759" s="48"/>
      <c r="CO1759" s="48"/>
      <c r="CP1759" s="48"/>
      <c r="CQ1759" s="48"/>
      <c r="CR1759" s="48"/>
      <c r="CS1759" s="48"/>
      <c r="CT1759" s="48"/>
      <c r="CU1759" s="48"/>
      <c r="CV1759" s="48"/>
      <c r="CW1759" s="48"/>
      <c r="CX1759" s="48"/>
      <c r="CY1759" s="48"/>
      <c r="CZ1759" s="48"/>
      <c r="DA1759" s="48"/>
      <c r="DB1759" s="48"/>
      <c r="DC1759" s="48"/>
      <c r="DD1759" s="48"/>
      <c r="DE1759" s="48"/>
      <c r="DF1759" s="48"/>
      <c r="DG1759" s="48"/>
      <c r="DH1759" s="48"/>
      <c r="DI1759" s="48"/>
      <c r="DJ1759" s="48"/>
      <c r="DK1759" s="48"/>
      <c r="DL1759" s="48"/>
      <c r="DM1759" s="48"/>
      <c r="DN1759" s="48"/>
      <c r="DO1759" s="48"/>
      <c r="DP1759" s="48"/>
      <c r="DQ1759" s="48"/>
      <c r="DR1759" s="48"/>
      <c r="DS1759" s="48"/>
      <c r="DT1759" s="48"/>
      <c r="DU1759" s="48"/>
      <c r="DV1759" s="48"/>
      <c r="DW1759" s="48"/>
      <c r="DX1759" s="48"/>
      <c r="DY1759" s="48"/>
      <c r="DZ1759" s="48"/>
      <c r="EA1759" s="48"/>
      <c r="EB1759" s="48"/>
      <c r="EC1759" s="48"/>
      <c r="ED1759" s="48"/>
      <c r="EE1759" s="48"/>
      <c r="EF1759" s="48"/>
      <c r="EG1759" s="48"/>
      <c r="EH1759" s="48"/>
      <c r="EI1759" s="48"/>
      <c r="EJ1759" s="48"/>
      <c r="EK1759" s="48"/>
      <c r="EL1759" s="48"/>
      <c r="ET1759" s="33" t="s">
        <v>2333</v>
      </c>
      <c r="EU1759" s="33" t="s">
        <v>2331</v>
      </c>
    </row>
    <row r="1760" spans="1:151" ht="12" hidden="1" customHeight="1">
      <c r="A1760" s="48"/>
      <c r="B1760" s="60"/>
      <c r="C1760" s="48"/>
      <c r="D1760" s="60"/>
      <c r="E1760" s="60"/>
      <c r="F1760" s="60"/>
      <c r="G1760" s="60"/>
      <c r="H1760" s="60"/>
      <c r="I1760" s="60"/>
      <c r="J1760" s="60"/>
      <c r="K1760" s="60"/>
      <c r="L1760" s="60"/>
      <c r="M1760" s="48"/>
      <c r="N1760" s="48"/>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c r="AM1760" s="48"/>
      <c r="AN1760" s="48"/>
      <c r="AO1760" s="48"/>
      <c r="AP1760" s="48"/>
      <c r="AQ1760" s="48"/>
      <c r="AR1760" s="48"/>
      <c r="AS1760" s="48"/>
      <c r="AT1760" s="48"/>
      <c r="AU1760" s="48"/>
      <c r="AV1760" s="48"/>
      <c r="AW1760" s="48"/>
      <c r="AX1760" s="48"/>
      <c r="AY1760" s="48"/>
      <c r="AZ1760" s="48"/>
      <c r="BA1760" s="48"/>
      <c r="BB1760" s="48"/>
      <c r="BC1760" s="48"/>
      <c r="BD1760" s="48"/>
      <c r="BE1760" s="48"/>
      <c r="BF1760" s="48"/>
      <c r="BG1760" s="48"/>
      <c r="BH1760" s="48"/>
      <c r="BI1760" s="158"/>
      <c r="BJ1760" s="158"/>
      <c r="BK1760" s="48"/>
      <c r="BL1760" s="307"/>
      <c r="BM1760" s="48"/>
      <c r="BN1760" s="48"/>
      <c r="BO1760" s="48"/>
      <c r="BP1760" s="48"/>
      <c r="BQ1760" s="48"/>
      <c r="BR1760" s="48"/>
      <c r="BS1760" s="48"/>
      <c r="BT1760" s="48"/>
      <c r="BU1760" s="48"/>
      <c r="BV1760" s="48"/>
      <c r="BW1760" s="48"/>
      <c r="BX1760" s="48"/>
      <c r="BY1760" s="48"/>
      <c r="BZ1760" s="328"/>
      <c r="CA1760" s="48"/>
      <c r="CB1760" s="48"/>
      <c r="CC1760" s="48"/>
      <c r="CD1760" s="48"/>
      <c r="CE1760" s="48"/>
      <c r="CF1760" s="48"/>
      <c r="CG1760" s="48"/>
      <c r="CH1760" s="48"/>
      <c r="CI1760" s="48"/>
      <c r="CJ1760" s="48"/>
      <c r="CK1760" s="48"/>
      <c r="CL1760" s="48"/>
      <c r="CM1760" s="48"/>
      <c r="CN1760" s="48"/>
      <c r="CO1760" s="48"/>
      <c r="CP1760" s="48"/>
      <c r="CQ1760" s="48"/>
      <c r="CR1760" s="48"/>
      <c r="CS1760" s="48"/>
      <c r="CT1760" s="48"/>
      <c r="CU1760" s="48"/>
      <c r="CV1760" s="48"/>
      <c r="CW1760" s="48"/>
      <c r="CX1760" s="48"/>
      <c r="CY1760" s="48"/>
      <c r="CZ1760" s="48"/>
      <c r="DA1760" s="48"/>
      <c r="DB1760" s="48"/>
      <c r="DC1760" s="48"/>
      <c r="DD1760" s="48"/>
      <c r="DE1760" s="48"/>
      <c r="DF1760" s="48"/>
      <c r="DG1760" s="48"/>
      <c r="DH1760" s="48"/>
      <c r="DI1760" s="48"/>
      <c r="DJ1760" s="48"/>
      <c r="DK1760" s="48"/>
      <c r="DL1760" s="48"/>
      <c r="DM1760" s="48"/>
      <c r="DN1760" s="48"/>
      <c r="DO1760" s="48"/>
      <c r="DP1760" s="48"/>
      <c r="DQ1760" s="48"/>
      <c r="DR1760" s="48"/>
      <c r="DS1760" s="48"/>
      <c r="DT1760" s="48"/>
      <c r="DU1760" s="48"/>
      <c r="DV1760" s="48"/>
      <c r="DW1760" s="48"/>
      <c r="DX1760" s="48"/>
      <c r="DY1760" s="48"/>
      <c r="DZ1760" s="48"/>
      <c r="EA1760" s="48"/>
      <c r="EB1760" s="48"/>
      <c r="EC1760" s="48"/>
      <c r="ED1760" s="48"/>
      <c r="EE1760" s="48"/>
      <c r="EF1760" s="48"/>
      <c r="EG1760" s="48"/>
      <c r="EH1760" s="48"/>
      <c r="EI1760" s="48"/>
      <c r="EJ1760" s="48"/>
      <c r="EK1760" s="48"/>
      <c r="EL1760" s="48"/>
      <c r="ET1760" s="33" t="s">
        <v>2334</v>
      </c>
      <c r="EU1760" s="33" t="s">
        <v>2332</v>
      </c>
    </row>
    <row r="1761" spans="1:151" ht="12" hidden="1" customHeight="1">
      <c r="A1761" s="48"/>
      <c r="B1761" s="60"/>
      <c r="C1761" s="48"/>
      <c r="D1761" s="60"/>
      <c r="E1761" s="60"/>
      <c r="F1761" s="60"/>
      <c r="G1761" s="60"/>
      <c r="H1761" s="60"/>
      <c r="I1761" s="60"/>
      <c r="J1761" s="60"/>
      <c r="K1761" s="60"/>
      <c r="L1761" s="60"/>
      <c r="M1761" s="48"/>
      <c r="N1761" s="48"/>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c r="AM1761" s="48"/>
      <c r="AN1761" s="48"/>
      <c r="AO1761" s="48"/>
      <c r="AP1761" s="48"/>
      <c r="AQ1761" s="48"/>
      <c r="AR1761" s="48"/>
      <c r="AS1761" s="48"/>
      <c r="AT1761" s="48"/>
      <c r="AU1761" s="48"/>
      <c r="AV1761" s="48"/>
      <c r="AW1761" s="48"/>
      <c r="AX1761" s="48"/>
      <c r="AY1761" s="48"/>
      <c r="AZ1761" s="48"/>
      <c r="BA1761" s="48"/>
      <c r="BB1761" s="48"/>
      <c r="BC1761" s="48"/>
      <c r="BD1761" s="48"/>
      <c r="BE1761" s="48"/>
      <c r="BF1761" s="48"/>
      <c r="BG1761" s="48"/>
      <c r="BH1761" s="48"/>
      <c r="BI1761" s="158"/>
      <c r="BJ1761" s="158"/>
      <c r="BK1761" s="48"/>
      <c r="BL1761" s="307"/>
      <c r="BM1761" s="48"/>
      <c r="BN1761" s="48"/>
      <c r="BO1761" s="48"/>
      <c r="BP1761" s="48"/>
      <c r="BQ1761" s="48"/>
      <c r="BR1761" s="48"/>
      <c r="BS1761" s="48"/>
      <c r="BT1761" s="48"/>
      <c r="BU1761" s="48"/>
      <c r="BV1761" s="48"/>
      <c r="BW1761" s="48"/>
      <c r="BX1761" s="48"/>
      <c r="BY1761" s="48"/>
      <c r="BZ1761" s="328"/>
      <c r="CA1761" s="48"/>
      <c r="CB1761" s="48"/>
      <c r="CC1761" s="48"/>
      <c r="CD1761" s="48"/>
      <c r="CE1761" s="48"/>
      <c r="CF1761" s="48"/>
      <c r="CG1761" s="48"/>
      <c r="CH1761" s="48"/>
      <c r="CI1761" s="48"/>
      <c r="CJ1761" s="48"/>
      <c r="CK1761" s="48"/>
      <c r="CL1761" s="48"/>
      <c r="CM1761" s="48"/>
      <c r="CN1761" s="48"/>
      <c r="CO1761" s="48"/>
      <c r="CP1761" s="48"/>
      <c r="CQ1761" s="48"/>
      <c r="CR1761" s="48"/>
      <c r="CS1761" s="48"/>
      <c r="CT1761" s="48"/>
      <c r="CU1761" s="48"/>
      <c r="CV1761" s="48"/>
      <c r="CW1761" s="48"/>
      <c r="CX1761" s="48"/>
      <c r="CY1761" s="48"/>
      <c r="CZ1761" s="48"/>
      <c r="DA1761" s="48"/>
      <c r="DB1761" s="48"/>
      <c r="DC1761" s="48"/>
      <c r="DD1761" s="48"/>
      <c r="DE1761" s="48"/>
      <c r="DF1761" s="48"/>
      <c r="DG1761" s="48"/>
      <c r="DH1761" s="48"/>
      <c r="DI1761" s="48"/>
      <c r="DJ1761" s="48"/>
      <c r="DK1761" s="48"/>
      <c r="DL1761" s="48"/>
      <c r="DM1761" s="48"/>
      <c r="DN1761" s="48"/>
      <c r="DO1761" s="48"/>
      <c r="DP1761" s="48"/>
      <c r="DQ1761" s="48"/>
      <c r="DR1761" s="48"/>
      <c r="DS1761" s="48"/>
      <c r="DT1761" s="48"/>
      <c r="DU1761" s="48"/>
      <c r="DV1761" s="48"/>
      <c r="DW1761" s="48"/>
      <c r="DX1761" s="48"/>
      <c r="DY1761" s="48"/>
      <c r="DZ1761" s="48"/>
      <c r="EA1761" s="48"/>
      <c r="EB1761" s="48"/>
      <c r="EC1761" s="48"/>
      <c r="ED1761" s="48"/>
      <c r="EE1761" s="48"/>
      <c r="EF1761" s="48"/>
      <c r="EG1761" s="48"/>
      <c r="EH1761" s="48"/>
      <c r="EI1761" s="48"/>
      <c r="EJ1761" s="48"/>
      <c r="EK1761" s="48"/>
      <c r="EL1761" s="48"/>
      <c r="ET1761" s="33" t="s">
        <v>2335</v>
      </c>
      <c r="EU1761" s="33" t="s">
        <v>2333</v>
      </c>
    </row>
    <row r="1762" spans="1:151" ht="12" hidden="1" customHeight="1">
      <c r="A1762" s="48"/>
      <c r="B1762" s="60"/>
      <c r="C1762" s="48"/>
      <c r="D1762" s="60"/>
      <c r="E1762" s="60"/>
      <c r="F1762" s="60"/>
      <c r="G1762" s="60"/>
      <c r="H1762" s="60"/>
      <c r="I1762" s="60"/>
      <c r="J1762" s="60"/>
      <c r="K1762" s="60"/>
      <c r="L1762" s="60"/>
      <c r="M1762" s="48"/>
      <c r="N1762" s="48"/>
      <c r="O1762" s="48"/>
      <c r="P1762" s="48"/>
      <c r="Q1762" s="48"/>
      <c r="R1762" s="48"/>
      <c r="S1762" s="48"/>
      <c r="T1762" s="48"/>
      <c r="U1762" s="48"/>
      <c r="V1762" s="48"/>
      <c r="W1762" s="48"/>
      <c r="X1762" s="48"/>
      <c r="Y1762" s="48"/>
      <c r="Z1762" s="48"/>
      <c r="AA1762" s="48"/>
      <c r="AB1762" s="48"/>
      <c r="AC1762" s="48"/>
      <c r="AD1762" s="48"/>
      <c r="AE1762" s="48"/>
      <c r="AF1762" s="48"/>
      <c r="AG1762" s="48"/>
      <c r="AH1762" s="48"/>
      <c r="AI1762" s="48"/>
      <c r="AJ1762" s="48"/>
      <c r="AK1762" s="48"/>
      <c r="AL1762" s="48"/>
      <c r="AM1762" s="48"/>
      <c r="AN1762" s="48"/>
      <c r="AO1762" s="48"/>
      <c r="AP1762" s="48"/>
      <c r="AQ1762" s="48"/>
      <c r="AR1762" s="48"/>
      <c r="AS1762" s="48"/>
      <c r="AT1762" s="48"/>
      <c r="AU1762" s="48"/>
      <c r="AV1762" s="48"/>
      <c r="AW1762" s="48"/>
      <c r="AX1762" s="48"/>
      <c r="AY1762" s="48"/>
      <c r="AZ1762" s="48"/>
      <c r="BA1762" s="48"/>
      <c r="BB1762" s="48"/>
      <c r="BC1762" s="48"/>
      <c r="BD1762" s="48"/>
      <c r="BE1762" s="48"/>
      <c r="BF1762" s="48"/>
      <c r="BG1762" s="48"/>
      <c r="BH1762" s="48"/>
      <c r="BI1762" s="158"/>
      <c r="BJ1762" s="158"/>
      <c r="BK1762" s="48"/>
      <c r="BL1762" s="307"/>
      <c r="BM1762" s="48"/>
      <c r="BN1762" s="48"/>
      <c r="BO1762" s="48"/>
      <c r="BP1762" s="48"/>
      <c r="BQ1762" s="48"/>
      <c r="BR1762" s="48"/>
      <c r="BS1762" s="48"/>
      <c r="BT1762" s="48"/>
      <c r="BU1762" s="48"/>
      <c r="BV1762" s="48"/>
      <c r="BW1762" s="48"/>
      <c r="BX1762" s="48"/>
      <c r="BY1762" s="48"/>
      <c r="BZ1762" s="328"/>
      <c r="CA1762" s="48"/>
      <c r="CB1762" s="48"/>
      <c r="CC1762" s="48"/>
      <c r="CD1762" s="48"/>
      <c r="CE1762" s="48"/>
      <c r="CF1762" s="48"/>
      <c r="CG1762" s="48"/>
      <c r="CH1762" s="48"/>
      <c r="CI1762" s="48"/>
      <c r="CJ1762" s="48"/>
      <c r="CK1762" s="48"/>
      <c r="CL1762" s="48"/>
      <c r="CM1762" s="48"/>
      <c r="CN1762" s="48"/>
      <c r="CO1762" s="48"/>
      <c r="CP1762" s="48"/>
      <c r="CQ1762" s="48"/>
      <c r="CR1762" s="48"/>
      <c r="CS1762" s="48"/>
      <c r="CT1762" s="48"/>
      <c r="CU1762" s="48"/>
      <c r="CV1762" s="48"/>
      <c r="CW1762" s="48"/>
      <c r="CX1762" s="48"/>
      <c r="CY1762" s="48"/>
      <c r="CZ1762" s="48"/>
      <c r="DA1762" s="48"/>
      <c r="DB1762" s="48"/>
      <c r="DC1762" s="48"/>
      <c r="DD1762" s="48"/>
      <c r="DE1762" s="48"/>
      <c r="DF1762" s="48"/>
      <c r="DG1762" s="48"/>
      <c r="DH1762" s="48"/>
      <c r="DI1762" s="48"/>
      <c r="DJ1762" s="48"/>
      <c r="DK1762" s="48"/>
      <c r="DL1762" s="48"/>
      <c r="DM1762" s="48"/>
      <c r="DN1762" s="48"/>
      <c r="DO1762" s="48"/>
      <c r="DP1762" s="48"/>
      <c r="DQ1762" s="48"/>
      <c r="DR1762" s="48"/>
      <c r="DS1762" s="48"/>
      <c r="DT1762" s="48"/>
      <c r="DU1762" s="48"/>
      <c r="DV1762" s="48"/>
      <c r="DW1762" s="48"/>
      <c r="DX1762" s="48"/>
      <c r="DY1762" s="48"/>
      <c r="DZ1762" s="48"/>
      <c r="EA1762" s="48"/>
      <c r="EB1762" s="48"/>
      <c r="EC1762" s="48"/>
      <c r="ED1762" s="48"/>
      <c r="EE1762" s="48"/>
      <c r="EF1762" s="48"/>
      <c r="EG1762" s="48"/>
      <c r="EH1762" s="48"/>
      <c r="EI1762" s="48"/>
      <c r="EJ1762" s="48"/>
      <c r="EK1762" s="48"/>
      <c r="EL1762" s="48"/>
      <c r="ET1762" s="33" t="s">
        <v>2336</v>
      </c>
      <c r="EU1762" s="33" t="s">
        <v>2334</v>
      </c>
    </row>
    <row r="1763" spans="1:151" ht="12" hidden="1" customHeight="1">
      <c r="A1763" s="48"/>
      <c r="B1763" s="60"/>
      <c r="C1763" s="48"/>
      <c r="D1763" s="60"/>
      <c r="E1763" s="60"/>
      <c r="F1763" s="60"/>
      <c r="G1763" s="60"/>
      <c r="H1763" s="60"/>
      <c r="I1763" s="60"/>
      <c r="J1763" s="60"/>
      <c r="K1763" s="60"/>
      <c r="L1763" s="60"/>
      <c r="M1763" s="48"/>
      <c r="N1763" s="48"/>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c r="AM1763" s="48"/>
      <c r="AN1763" s="48"/>
      <c r="AO1763" s="48"/>
      <c r="AP1763" s="48"/>
      <c r="AQ1763" s="48"/>
      <c r="AR1763" s="48"/>
      <c r="AS1763" s="48"/>
      <c r="AT1763" s="48"/>
      <c r="AU1763" s="48"/>
      <c r="AV1763" s="48"/>
      <c r="AW1763" s="48"/>
      <c r="AX1763" s="48"/>
      <c r="AY1763" s="48"/>
      <c r="AZ1763" s="48"/>
      <c r="BA1763" s="48"/>
      <c r="BB1763" s="48"/>
      <c r="BC1763" s="48"/>
      <c r="BD1763" s="48"/>
      <c r="BE1763" s="48"/>
      <c r="BF1763" s="48"/>
      <c r="BG1763" s="48"/>
      <c r="BH1763" s="48"/>
      <c r="BI1763" s="158"/>
      <c r="BJ1763" s="158"/>
      <c r="BK1763" s="48"/>
      <c r="BL1763" s="307"/>
      <c r="BM1763" s="48"/>
      <c r="BN1763" s="48"/>
      <c r="BO1763" s="48"/>
      <c r="BP1763" s="48"/>
      <c r="BQ1763" s="48"/>
      <c r="BR1763" s="48"/>
      <c r="BS1763" s="48"/>
      <c r="BT1763" s="48"/>
      <c r="BU1763" s="48"/>
      <c r="BV1763" s="48"/>
      <c r="BW1763" s="48"/>
      <c r="BX1763" s="48"/>
      <c r="BY1763" s="48"/>
      <c r="BZ1763" s="328"/>
      <c r="CA1763" s="48"/>
      <c r="CB1763" s="48"/>
      <c r="CC1763" s="48"/>
      <c r="CD1763" s="48"/>
      <c r="CE1763" s="48"/>
      <c r="CF1763" s="48"/>
      <c r="CG1763" s="48"/>
      <c r="CH1763" s="48"/>
      <c r="CI1763" s="48"/>
      <c r="CJ1763" s="48"/>
      <c r="CK1763" s="48"/>
      <c r="CL1763" s="48"/>
      <c r="CM1763" s="48"/>
      <c r="CN1763" s="48"/>
      <c r="CO1763" s="48"/>
      <c r="CP1763" s="48"/>
      <c r="CQ1763" s="48"/>
      <c r="CR1763" s="48"/>
      <c r="CS1763" s="48"/>
      <c r="CT1763" s="48"/>
      <c r="CU1763" s="48"/>
      <c r="CV1763" s="48"/>
      <c r="CW1763" s="48"/>
      <c r="CX1763" s="48"/>
      <c r="CY1763" s="48"/>
      <c r="CZ1763" s="48"/>
      <c r="DA1763" s="48"/>
      <c r="DB1763" s="48"/>
      <c r="DC1763" s="48"/>
      <c r="DD1763" s="48"/>
      <c r="DE1763" s="48"/>
      <c r="DF1763" s="48"/>
      <c r="DG1763" s="48"/>
      <c r="DH1763" s="48"/>
      <c r="DI1763" s="48"/>
      <c r="DJ1763" s="48"/>
      <c r="DK1763" s="48"/>
      <c r="DL1763" s="48"/>
      <c r="DM1763" s="48"/>
      <c r="DN1763" s="48"/>
      <c r="DO1763" s="48"/>
      <c r="DP1763" s="48"/>
      <c r="DQ1763" s="48"/>
      <c r="DR1763" s="48"/>
      <c r="DS1763" s="48"/>
      <c r="DT1763" s="48"/>
      <c r="DU1763" s="48"/>
      <c r="DV1763" s="48"/>
      <c r="DW1763" s="48"/>
      <c r="DX1763" s="48"/>
      <c r="DY1763" s="48"/>
      <c r="DZ1763" s="48"/>
      <c r="EA1763" s="48"/>
      <c r="EB1763" s="48"/>
      <c r="EC1763" s="48"/>
      <c r="ED1763" s="48"/>
      <c r="EE1763" s="48"/>
      <c r="EF1763" s="48"/>
      <c r="EG1763" s="48"/>
      <c r="EH1763" s="48"/>
      <c r="EI1763" s="48"/>
      <c r="EJ1763" s="48"/>
      <c r="EK1763" s="48"/>
      <c r="EL1763" s="48"/>
      <c r="ET1763" s="33" t="s">
        <v>2337</v>
      </c>
      <c r="EU1763" s="33" t="s">
        <v>2335</v>
      </c>
    </row>
    <row r="1764" spans="1:151" ht="12" hidden="1" customHeight="1">
      <c r="A1764" s="48"/>
      <c r="B1764" s="60"/>
      <c r="C1764" s="48"/>
      <c r="D1764" s="60"/>
      <c r="E1764" s="60"/>
      <c r="F1764" s="60"/>
      <c r="G1764" s="60"/>
      <c r="H1764" s="60"/>
      <c r="I1764" s="60"/>
      <c r="J1764" s="60"/>
      <c r="K1764" s="60"/>
      <c r="L1764" s="60"/>
      <c r="M1764" s="48"/>
      <c r="N1764" s="48"/>
      <c r="O1764" s="48"/>
      <c r="P1764" s="48"/>
      <c r="Q1764" s="48"/>
      <c r="R1764" s="48"/>
      <c r="S1764" s="48"/>
      <c r="T1764" s="48"/>
      <c r="U1764" s="48"/>
      <c r="V1764" s="48"/>
      <c r="W1764" s="48"/>
      <c r="X1764" s="48"/>
      <c r="Y1764" s="48"/>
      <c r="Z1764" s="48"/>
      <c r="AA1764" s="48"/>
      <c r="AB1764" s="48"/>
      <c r="AC1764" s="48"/>
      <c r="AD1764" s="48"/>
      <c r="AE1764" s="48"/>
      <c r="AF1764" s="48"/>
      <c r="AG1764" s="48"/>
      <c r="AH1764" s="48"/>
      <c r="AI1764" s="48"/>
      <c r="AJ1764" s="48"/>
      <c r="AK1764" s="48"/>
      <c r="AL1764" s="48"/>
      <c r="AM1764" s="48"/>
      <c r="AN1764" s="48"/>
      <c r="AO1764" s="48"/>
      <c r="AP1764" s="48"/>
      <c r="AQ1764" s="48"/>
      <c r="AR1764" s="48"/>
      <c r="AS1764" s="48"/>
      <c r="AT1764" s="48"/>
      <c r="AU1764" s="48"/>
      <c r="AV1764" s="48"/>
      <c r="AW1764" s="48"/>
      <c r="AX1764" s="48"/>
      <c r="AY1764" s="48"/>
      <c r="AZ1764" s="48"/>
      <c r="BA1764" s="48"/>
      <c r="BB1764" s="48"/>
      <c r="BC1764" s="48"/>
      <c r="BD1764" s="48"/>
      <c r="BE1764" s="48"/>
      <c r="BF1764" s="48"/>
      <c r="BG1764" s="48"/>
      <c r="BH1764" s="48"/>
      <c r="BI1764" s="158"/>
      <c r="BJ1764" s="158"/>
      <c r="BK1764" s="48"/>
      <c r="BL1764" s="307"/>
      <c r="BM1764" s="48"/>
      <c r="BN1764" s="48"/>
      <c r="BO1764" s="48"/>
      <c r="BP1764" s="48"/>
      <c r="BQ1764" s="48"/>
      <c r="BR1764" s="48"/>
      <c r="BS1764" s="48"/>
      <c r="BT1764" s="48"/>
      <c r="BU1764" s="48"/>
      <c r="BV1764" s="48"/>
      <c r="BW1764" s="48"/>
      <c r="BX1764" s="48"/>
      <c r="BY1764" s="48"/>
      <c r="BZ1764" s="328"/>
      <c r="CA1764" s="48"/>
      <c r="CB1764" s="48"/>
      <c r="CC1764" s="48"/>
      <c r="CD1764" s="48"/>
      <c r="CE1764" s="48"/>
      <c r="CF1764" s="48"/>
      <c r="CG1764" s="48"/>
      <c r="CH1764" s="48"/>
      <c r="CI1764" s="48"/>
      <c r="CJ1764" s="48"/>
      <c r="CK1764" s="48"/>
      <c r="CL1764" s="48"/>
      <c r="CM1764" s="48"/>
      <c r="CN1764" s="48"/>
      <c r="CO1764" s="48"/>
      <c r="CP1764" s="48"/>
      <c r="CQ1764" s="48"/>
      <c r="CR1764" s="48"/>
      <c r="CS1764" s="48"/>
      <c r="CT1764" s="48"/>
      <c r="CU1764" s="48"/>
      <c r="CV1764" s="48"/>
      <c r="CW1764" s="48"/>
      <c r="CX1764" s="48"/>
      <c r="CY1764" s="48"/>
      <c r="CZ1764" s="48"/>
      <c r="DA1764" s="48"/>
      <c r="DB1764" s="48"/>
      <c r="DC1764" s="48"/>
      <c r="DD1764" s="48"/>
      <c r="DE1764" s="48"/>
      <c r="DF1764" s="48"/>
      <c r="DG1764" s="48"/>
      <c r="DH1764" s="48"/>
      <c r="DI1764" s="48"/>
      <c r="DJ1764" s="48"/>
      <c r="DK1764" s="48"/>
      <c r="DL1764" s="48"/>
      <c r="DM1764" s="48"/>
      <c r="DN1764" s="48"/>
      <c r="DO1764" s="48"/>
      <c r="DP1764" s="48"/>
      <c r="DQ1764" s="48"/>
      <c r="DR1764" s="48"/>
      <c r="DS1764" s="48"/>
      <c r="DT1764" s="48"/>
      <c r="DU1764" s="48"/>
      <c r="DV1764" s="48"/>
      <c r="DW1764" s="48"/>
      <c r="DX1764" s="48"/>
      <c r="DY1764" s="48"/>
      <c r="DZ1764" s="48"/>
      <c r="EA1764" s="48"/>
      <c r="EB1764" s="48"/>
      <c r="EC1764" s="48"/>
      <c r="ED1764" s="48"/>
      <c r="EE1764" s="48"/>
      <c r="EF1764" s="48"/>
      <c r="EG1764" s="48"/>
      <c r="EH1764" s="48"/>
      <c r="EI1764" s="48"/>
      <c r="EJ1764" s="48"/>
      <c r="EK1764" s="48"/>
      <c r="EL1764" s="48"/>
      <c r="ET1764" s="33" t="s">
        <v>2338</v>
      </c>
      <c r="EU1764" s="33" t="s">
        <v>2336</v>
      </c>
    </row>
    <row r="1765" spans="1:151" ht="12" hidden="1" customHeight="1">
      <c r="A1765" s="48"/>
      <c r="B1765" s="60"/>
      <c r="C1765" s="48"/>
      <c r="D1765" s="60"/>
      <c r="E1765" s="60"/>
      <c r="F1765" s="60"/>
      <c r="G1765" s="60"/>
      <c r="H1765" s="60"/>
      <c r="I1765" s="60"/>
      <c r="J1765" s="60"/>
      <c r="K1765" s="60"/>
      <c r="L1765" s="60"/>
      <c r="M1765" s="48"/>
      <c r="N1765" s="48"/>
      <c r="O1765" s="48"/>
      <c r="P1765" s="48"/>
      <c r="Q1765" s="48"/>
      <c r="R1765" s="48"/>
      <c r="S1765" s="48"/>
      <c r="T1765" s="48"/>
      <c r="U1765" s="48"/>
      <c r="V1765" s="48"/>
      <c r="W1765" s="48"/>
      <c r="X1765" s="48"/>
      <c r="Y1765" s="48"/>
      <c r="Z1765" s="48"/>
      <c r="AA1765" s="48"/>
      <c r="AB1765" s="48"/>
      <c r="AC1765" s="48"/>
      <c r="AD1765" s="48"/>
      <c r="AE1765" s="48"/>
      <c r="AF1765" s="48"/>
      <c r="AG1765" s="48"/>
      <c r="AH1765" s="48"/>
      <c r="AI1765" s="48"/>
      <c r="AJ1765" s="48"/>
      <c r="AK1765" s="48"/>
      <c r="AL1765" s="48"/>
      <c r="AM1765" s="48"/>
      <c r="AN1765" s="48"/>
      <c r="AO1765" s="48"/>
      <c r="AP1765" s="48"/>
      <c r="AQ1765" s="48"/>
      <c r="AR1765" s="48"/>
      <c r="AS1765" s="48"/>
      <c r="AT1765" s="48"/>
      <c r="AU1765" s="48"/>
      <c r="AV1765" s="48"/>
      <c r="AW1765" s="48"/>
      <c r="AX1765" s="48"/>
      <c r="AY1765" s="48"/>
      <c r="AZ1765" s="48"/>
      <c r="BA1765" s="48"/>
      <c r="BB1765" s="48"/>
      <c r="BC1765" s="48"/>
      <c r="BD1765" s="48"/>
      <c r="BE1765" s="48"/>
      <c r="BF1765" s="48"/>
      <c r="BG1765" s="48"/>
      <c r="BH1765" s="48"/>
      <c r="BI1765" s="158"/>
      <c r="BJ1765" s="158"/>
      <c r="BK1765" s="48"/>
      <c r="BL1765" s="307"/>
      <c r="BM1765" s="48"/>
      <c r="BN1765" s="48"/>
      <c r="BO1765" s="48"/>
      <c r="BP1765" s="48"/>
      <c r="BQ1765" s="48"/>
      <c r="BR1765" s="48"/>
      <c r="BS1765" s="48"/>
      <c r="BT1765" s="48"/>
      <c r="BU1765" s="48"/>
      <c r="BV1765" s="48"/>
      <c r="BW1765" s="48"/>
      <c r="BX1765" s="48"/>
      <c r="BY1765" s="48"/>
      <c r="BZ1765" s="328"/>
      <c r="CA1765" s="48"/>
      <c r="CB1765" s="48"/>
      <c r="CC1765" s="48"/>
      <c r="CD1765" s="48"/>
      <c r="CE1765" s="48"/>
      <c r="CF1765" s="48"/>
      <c r="CG1765" s="48"/>
      <c r="CH1765" s="48"/>
      <c r="CI1765" s="48"/>
      <c r="CJ1765" s="48"/>
      <c r="CK1765" s="48"/>
      <c r="CL1765" s="48"/>
      <c r="CM1765" s="48"/>
      <c r="CN1765" s="48"/>
      <c r="CO1765" s="48"/>
      <c r="CP1765" s="48"/>
      <c r="CQ1765" s="48"/>
      <c r="CR1765" s="48"/>
      <c r="CS1765" s="48"/>
      <c r="CT1765" s="48"/>
      <c r="CU1765" s="48"/>
      <c r="CV1765" s="48"/>
      <c r="CW1765" s="48"/>
      <c r="CX1765" s="48"/>
      <c r="CY1765" s="48"/>
      <c r="CZ1765" s="48"/>
      <c r="DA1765" s="48"/>
      <c r="DB1765" s="48"/>
      <c r="DC1765" s="48"/>
      <c r="DD1765" s="48"/>
      <c r="DE1765" s="48"/>
      <c r="DF1765" s="48"/>
      <c r="DG1765" s="48"/>
      <c r="DH1765" s="48"/>
      <c r="DI1765" s="48"/>
      <c r="DJ1765" s="48"/>
      <c r="DK1765" s="48"/>
      <c r="DL1765" s="48"/>
      <c r="DM1765" s="48"/>
      <c r="DN1765" s="48"/>
      <c r="DO1765" s="48"/>
      <c r="DP1765" s="48"/>
      <c r="DQ1765" s="48"/>
      <c r="DR1765" s="48"/>
      <c r="DS1765" s="48"/>
      <c r="DT1765" s="48"/>
      <c r="DU1765" s="48"/>
      <c r="DV1765" s="48"/>
      <c r="DW1765" s="48"/>
      <c r="DX1765" s="48"/>
      <c r="DY1765" s="48"/>
      <c r="DZ1765" s="48"/>
      <c r="EA1765" s="48"/>
      <c r="EB1765" s="48"/>
      <c r="EC1765" s="48"/>
      <c r="ED1765" s="48"/>
      <c r="EE1765" s="48"/>
      <c r="EF1765" s="48"/>
      <c r="EG1765" s="48"/>
      <c r="EH1765" s="48"/>
      <c r="EI1765" s="48"/>
      <c r="EJ1765" s="48"/>
      <c r="EK1765" s="48"/>
      <c r="EL1765" s="48"/>
      <c r="ET1765" s="33" t="s">
        <v>2339</v>
      </c>
      <c r="EU1765" s="33" t="s">
        <v>2337</v>
      </c>
    </row>
    <row r="1766" spans="1:151" ht="12" hidden="1" customHeight="1">
      <c r="A1766" s="48"/>
      <c r="B1766" s="60"/>
      <c r="C1766" s="48"/>
      <c r="D1766" s="60"/>
      <c r="E1766" s="60"/>
      <c r="F1766" s="60"/>
      <c r="G1766" s="60"/>
      <c r="H1766" s="60"/>
      <c r="I1766" s="60"/>
      <c r="J1766" s="60"/>
      <c r="K1766" s="60"/>
      <c r="L1766" s="60"/>
      <c r="M1766" s="48"/>
      <c r="N1766" s="48"/>
      <c r="O1766" s="48"/>
      <c r="P1766" s="48"/>
      <c r="Q1766" s="48"/>
      <c r="R1766" s="48"/>
      <c r="S1766" s="48"/>
      <c r="T1766" s="48"/>
      <c r="U1766" s="48"/>
      <c r="V1766" s="48"/>
      <c r="W1766" s="48"/>
      <c r="X1766" s="48"/>
      <c r="Y1766" s="48"/>
      <c r="Z1766" s="48"/>
      <c r="AA1766" s="48"/>
      <c r="AB1766" s="48"/>
      <c r="AC1766" s="48"/>
      <c r="AD1766" s="48"/>
      <c r="AE1766" s="48"/>
      <c r="AF1766" s="48"/>
      <c r="AG1766" s="48"/>
      <c r="AH1766" s="48"/>
      <c r="AI1766" s="48"/>
      <c r="AJ1766" s="48"/>
      <c r="AK1766" s="48"/>
      <c r="AL1766" s="48"/>
      <c r="AM1766" s="48"/>
      <c r="AN1766" s="48"/>
      <c r="AO1766" s="48"/>
      <c r="AP1766" s="48"/>
      <c r="AQ1766" s="48"/>
      <c r="AR1766" s="48"/>
      <c r="AS1766" s="48"/>
      <c r="AT1766" s="48"/>
      <c r="AU1766" s="48"/>
      <c r="AV1766" s="48"/>
      <c r="AW1766" s="48"/>
      <c r="AX1766" s="48"/>
      <c r="AY1766" s="48"/>
      <c r="AZ1766" s="48"/>
      <c r="BA1766" s="48"/>
      <c r="BB1766" s="48"/>
      <c r="BC1766" s="48"/>
      <c r="BD1766" s="48"/>
      <c r="BE1766" s="48"/>
      <c r="BF1766" s="48"/>
      <c r="BG1766" s="48"/>
      <c r="BH1766" s="48"/>
      <c r="BI1766" s="158"/>
      <c r="BJ1766" s="158"/>
      <c r="BK1766" s="48"/>
      <c r="BL1766" s="307"/>
      <c r="BM1766" s="48"/>
      <c r="BN1766" s="48"/>
      <c r="BO1766" s="48"/>
      <c r="BP1766" s="48"/>
      <c r="BQ1766" s="48"/>
      <c r="BR1766" s="48"/>
      <c r="BS1766" s="48"/>
      <c r="BT1766" s="48"/>
      <c r="BU1766" s="48"/>
      <c r="BV1766" s="48"/>
      <c r="BW1766" s="48"/>
      <c r="BX1766" s="48"/>
      <c r="BY1766" s="48"/>
      <c r="BZ1766" s="328"/>
      <c r="CA1766" s="48"/>
      <c r="CB1766" s="48"/>
      <c r="CC1766" s="48"/>
      <c r="CD1766" s="48"/>
      <c r="CE1766" s="48"/>
      <c r="CF1766" s="48"/>
      <c r="CG1766" s="48"/>
      <c r="CH1766" s="48"/>
      <c r="CI1766" s="48"/>
      <c r="CJ1766" s="48"/>
      <c r="CK1766" s="48"/>
      <c r="CL1766" s="48"/>
      <c r="CM1766" s="48"/>
      <c r="CN1766" s="48"/>
      <c r="CO1766" s="48"/>
      <c r="CP1766" s="48"/>
      <c r="CQ1766" s="48"/>
      <c r="CR1766" s="48"/>
      <c r="CS1766" s="48"/>
      <c r="CT1766" s="48"/>
      <c r="CU1766" s="48"/>
      <c r="CV1766" s="48"/>
      <c r="CW1766" s="48"/>
      <c r="CX1766" s="48"/>
      <c r="CY1766" s="48"/>
      <c r="CZ1766" s="48"/>
      <c r="DA1766" s="48"/>
      <c r="DB1766" s="48"/>
      <c r="DC1766" s="48"/>
      <c r="DD1766" s="48"/>
      <c r="DE1766" s="48"/>
      <c r="DF1766" s="48"/>
      <c r="DG1766" s="48"/>
      <c r="DH1766" s="48"/>
      <c r="DI1766" s="48"/>
      <c r="DJ1766" s="48"/>
      <c r="DK1766" s="48"/>
      <c r="DL1766" s="48"/>
      <c r="DM1766" s="48"/>
      <c r="DN1766" s="48"/>
      <c r="DO1766" s="48"/>
      <c r="DP1766" s="48"/>
      <c r="DQ1766" s="48"/>
      <c r="DR1766" s="48"/>
      <c r="DS1766" s="48"/>
      <c r="DT1766" s="48"/>
      <c r="DU1766" s="48"/>
      <c r="DV1766" s="48"/>
      <c r="DW1766" s="48"/>
      <c r="DX1766" s="48"/>
      <c r="DY1766" s="48"/>
      <c r="DZ1766" s="48"/>
      <c r="EA1766" s="48"/>
      <c r="EB1766" s="48"/>
      <c r="EC1766" s="48"/>
      <c r="ED1766" s="48"/>
      <c r="EE1766" s="48"/>
      <c r="EF1766" s="48"/>
      <c r="EG1766" s="48"/>
      <c r="EH1766" s="48"/>
      <c r="EI1766" s="48"/>
      <c r="EJ1766" s="48"/>
      <c r="EK1766" s="48"/>
      <c r="EL1766" s="48"/>
      <c r="ET1766" s="33" t="s">
        <v>2340</v>
      </c>
      <c r="EU1766" s="33" t="s">
        <v>2338</v>
      </c>
    </row>
    <row r="1767" spans="1:151" ht="12" hidden="1" customHeight="1">
      <c r="A1767" s="48"/>
      <c r="B1767" s="60"/>
      <c r="C1767" s="48"/>
      <c r="D1767" s="60"/>
      <c r="E1767" s="60"/>
      <c r="F1767" s="60"/>
      <c r="G1767" s="60"/>
      <c r="H1767" s="60"/>
      <c r="I1767" s="60"/>
      <c r="J1767" s="60"/>
      <c r="K1767" s="60"/>
      <c r="L1767" s="60"/>
      <c r="M1767" s="48"/>
      <c r="N1767" s="48"/>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c r="AM1767" s="48"/>
      <c r="AN1767" s="48"/>
      <c r="AO1767" s="48"/>
      <c r="AP1767" s="48"/>
      <c r="AQ1767" s="48"/>
      <c r="AR1767" s="48"/>
      <c r="AS1767" s="48"/>
      <c r="AT1767" s="48"/>
      <c r="AU1767" s="48"/>
      <c r="AV1767" s="48"/>
      <c r="AW1767" s="48"/>
      <c r="AX1767" s="48"/>
      <c r="AY1767" s="48"/>
      <c r="AZ1767" s="48"/>
      <c r="BA1767" s="48"/>
      <c r="BB1767" s="48"/>
      <c r="BC1767" s="48"/>
      <c r="BD1767" s="48"/>
      <c r="BE1767" s="48"/>
      <c r="BF1767" s="48"/>
      <c r="BG1767" s="48"/>
      <c r="BH1767" s="48"/>
      <c r="BI1767" s="158"/>
      <c r="BJ1767" s="158"/>
      <c r="BK1767" s="48"/>
      <c r="BL1767" s="307"/>
      <c r="BM1767" s="48"/>
      <c r="BN1767" s="48"/>
      <c r="BO1767" s="48"/>
      <c r="BP1767" s="48"/>
      <c r="BQ1767" s="48"/>
      <c r="BR1767" s="48"/>
      <c r="BS1767" s="48"/>
      <c r="BT1767" s="48"/>
      <c r="BU1767" s="48"/>
      <c r="BV1767" s="48"/>
      <c r="BW1767" s="48"/>
      <c r="BX1767" s="48"/>
      <c r="BY1767" s="48"/>
      <c r="BZ1767" s="328"/>
      <c r="CA1767" s="48"/>
      <c r="CB1767" s="48"/>
      <c r="CC1767" s="48"/>
      <c r="CD1767" s="48"/>
      <c r="CE1767" s="48"/>
      <c r="CF1767" s="48"/>
      <c r="CG1767" s="48"/>
      <c r="CH1767" s="48"/>
      <c r="CI1767" s="48"/>
      <c r="CJ1767" s="48"/>
      <c r="CK1767" s="48"/>
      <c r="CL1767" s="48"/>
      <c r="CM1767" s="48"/>
      <c r="CN1767" s="48"/>
      <c r="CO1767" s="48"/>
      <c r="CP1767" s="48"/>
      <c r="CQ1767" s="48"/>
      <c r="CR1767" s="48"/>
      <c r="CS1767" s="48"/>
      <c r="CT1767" s="48"/>
      <c r="CU1767" s="48"/>
      <c r="CV1767" s="48"/>
      <c r="CW1767" s="48"/>
      <c r="CX1767" s="48"/>
      <c r="CY1767" s="48"/>
      <c r="CZ1767" s="48"/>
      <c r="DA1767" s="48"/>
      <c r="DB1767" s="48"/>
      <c r="DC1767" s="48"/>
      <c r="DD1767" s="48"/>
      <c r="DE1767" s="48"/>
      <c r="DF1767" s="48"/>
      <c r="DG1767" s="48"/>
      <c r="DH1767" s="48"/>
      <c r="DI1767" s="48"/>
      <c r="DJ1767" s="48"/>
      <c r="DK1767" s="48"/>
      <c r="DL1767" s="48"/>
      <c r="DM1767" s="48"/>
      <c r="DN1767" s="48"/>
      <c r="DO1767" s="48"/>
      <c r="DP1767" s="48"/>
      <c r="DQ1767" s="48"/>
      <c r="DR1767" s="48"/>
      <c r="DS1767" s="48"/>
      <c r="DT1767" s="48"/>
      <c r="DU1767" s="48"/>
      <c r="DV1767" s="48"/>
      <c r="DW1767" s="48"/>
      <c r="DX1767" s="48"/>
      <c r="DY1767" s="48"/>
      <c r="DZ1767" s="48"/>
      <c r="EA1767" s="48"/>
      <c r="EB1767" s="48"/>
      <c r="EC1767" s="48"/>
      <c r="ED1767" s="48"/>
      <c r="EE1767" s="48"/>
      <c r="EF1767" s="48"/>
      <c r="EG1767" s="48"/>
      <c r="EH1767" s="48"/>
      <c r="EI1767" s="48"/>
      <c r="EJ1767" s="48"/>
      <c r="EK1767" s="48"/>
      <c r="EL1767" s="48"/>
      <c r="ET1767" s="33" t="s">
        <v>2341</v>
      </c>
      <c r="EU1767" s="33" t="s">
        <v>2339</v>
      </c>
    </row>
    <row r="1768" spans="1:151" ht="12" hidden="1" customHeight="1">
      <c r="A1768" s="48"/>
      <c r="B1768" s="60"/>
      <c r="C1768" s="48"/>
      <c r="D1768" s="60"/>
      <c r="E1768" s="60"/>
      <c r="F1768" s="60"/>
      <c r="G1768" s="60"/>
      <c r="H1768" s="60"/>
      <c r="I1768" s="60"/>
      <c r="J1768" s="60"/>
      <c r="K1768" s="60"/>
      <c r="L1768" s="60"/>
      <c r="M1768" s="48"/>
      <c r="N1768" s="48"/>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c r="AM1768" s="48"/>
      <c r="AN1768" s="48"/>
      <c r="AO1768" s="48"/>
      <c r="AP1768" s="48"/>
      <c r="AQ1768" s="48"/>
      <c r="AR1768" s="48"/>
      <c r="AS1768" s="48"/>
      <c r="AT1768" s="48"/>
      <c r="AU1768" s="48"/>
      <c r="AV1768" s="48"/>
      <c r="AW1768" s="48"/>
      <c r="AX1768" s="48"/>
      <c r="AY1768" s="48"/>
      <c r="AZ1768" s="48"/>
      <c r="BA1768" s="48"/>
      <c r="BB1768" s="48"/>
      <c r="BC1768" s="48"/>
      <c r="BD1768" s="48"/>
      <c r="BE1768" s="48"/>
      <c r="BF1768" s="48"/>
      <c r="BG1768" s="48"/>
      <c r="BH1768" s="48"/>
      <c r="BI1768" s="158"/>
      <c r="BJ1768" s="158"/>
      <c r="BK1768" s="48"/>
      <c r="BL1768" s="307"/>
      <c r="BM1768" s="48"/>
      <c r="BN1768" s="48"/>
      <c r="BO1768" s="48"/>
      <c r="BP1768" s="48"/>
      <c r="BQ1768" s="48"/>
      <c r="BR1768" s="48"/>
      <c r="BS1768" s="48"/>
      <c r="BT1768" s="48"/>
      <c r="BU1768" s="48"/>
      <c r="BV1768" s="48"/>
      <c r="BW1768" s="48"/>
      <c r="BX1768" s="48"/>
      <c r="BY1768" s="48"/>
      <c r="BZ1768" s="328"/>
      <c r="CA1768" s="48"/>
      <c r="CB1768" s="48"/>
      <c r="CC1768" s="48"/>
      <c r="CD1768" s="48"/>
      <c r="CE1768" s="48"/>
      <c r="CF1768" s="48"/>
      <c r="CG1768" s="48"/>
      <c r="CH1768" s="48"/>
      <c r="CI1768" s="48"/>
      <c r="CJ1768" s="48"/>
      <c r="CK1768" s="48"/>
      <c r="CL1768" s="48"/>
      <c r="CM1768" s="48"/>
      <c r="CN1768" s="48"/>
      <c r="CO1768" s="48"/>
      <c r="CP1768" s="48"/>
      <c r="CQ1768" s="48"/>
      <c r="CR1768" s="48"/>
      <c r="CS1768" s="48"/>
      <c r="CT1768" s="48"/>
      <c r="CU1768" s="48"/>
      <c r="CV1768" s="48"/>
      <c r="CW1768" s="48"/>
      <c r="CX1768" s="48"/>
      <c r="CY1768" s="48"/>
      <c r="CZ1768" s="48"/>
      <c r="DA1768" s="48"/>
      <c r="DB1768" s="48"/>
      <c r="DC1768" s="48"/>
      <c r="DD1768" s="48"/>
      <c r="DE1768" s="48"/>
      <c r="DF1768" s="48"/>
      <c r="DG1768" s="48"/>
      <c r="DH1768" s="48"/>
      <c r="DI1768" s="48"/>
      <c r="DJ1768" s="48"/>
      <c r="DK1768" s="48"/>
      <c r="DL1768" s="48"/>
      <c r="DM1768" s="48"/>
      <c r="DN1768" s="48"/>
      <c r="DO1768" s="48"/>
      <c r="DP1768" s="48"/>
      <c r="DQ1768" s="48"/>
      <c r="DR1768" s="48"/>
      <c r="DS1768" s="48"/>
      <c r="DT1768" s="48"/>
      <c r="DU1768" s="48"/>
      <c r="DV1768" s="48"/>
      <c r="DW1768" s="48"/>
      <c r="DX1768" s="48"/>
      <c r="DY1768" s="48"/>
      <c r="DZ1768" s="48"/>
      <c r="EA1768" s="48"/>
      <c r="EB1768" s="48"/>
      <c r="EC1768" s="48"/>
      <c r="ED1768" s="48"/>
      <c r="EE1768" s="48"/>
      <c r="EF1768" s="48"/>
      <c r="EG1768" s="48"/>
      <c r="EH1768" s="48"/>
      <c r="EI1768" s="48"/>
      <c r="EJ1768" s="48"/>
      <c r="EK1768" s="48"/>
      <c r="EL1768" s="48"/>
      <c r="ET1768" s="33" t="s">
        <v>2342</v>
      </c>
      <c r="EU1768" s="33" t="s">
        <v>2340</v>
      </c>
    </row>
    <row r="1769" spans="1:151" ht="12" hidden="1" customHeight="1">
      <c r="A1769" s="48"/>
      <c r="B1769" s="60"/>
      <c r="C1769" s="48"/>
      <c r="D1769" s="60"/>
      <c r="E1769" s="60"/>
      <c r="F1769" s="60"/>
      <c r="G1769" s="60"/>
      <c r="H1769" s="60"/>
      <c r="I1769" s="60"/>
      <c r="J1769" s="60"/>
      <c r="K1769" s="60"/>
      <c r="L1769" s="60"/>
      <c r="M1769" s="48"/>
      <c r="N1769" s="48"/>
      <c r="O1769" s="48"/>
      <c r="P1769" s="48"/>
      <c r="Q1769" s="48"/>
      <c r="R1769" s="48"/>
      <c r="S1769" s="48"/>
      <c r="T1769" s="48"/>
      <c r="U1769" s="48"/>
      <c r="V1769" s="48"/>
      <c r="W1769" s="48"/>
      <c r="X1769" s="48"/>
      <c r="Y1769" s="48"/>
      <c r="Z1769" s="48"/>
      <c r="AA1769" s="48"/>
      <c r="AB1769" s="48"/>
      <c r="AC1769" s="48"/>
      <c r="AD1769" s="48"/>
      <c r="AE1769" s="48"/>
      <c r="AF1769" s="48"/>
      <c r="AG1769" s="48"/>
      <c r="AH1769" s="48"/>
      <c r="AI1769" s="48"/>
      <c r="AJ1769" s="48"/>
      <c r="AK1769" s="48"/>
      <c r="AL1769" s="48"/>
      <c r="AM1769" s="48"/>
      <c r="AN1769" s="48"/>
      <c r="AO1769" s="48"/>
      <c r="AP1769" s="48"/>
      <c r="AQ1769" s="48"/>
      <c r="AR1769" s="48"/>
      <c r="AS1769" s="48"/>
      <c r="AT1769" s="48"/>
      <c r="AU1769" s="48"/>
      <c r="AV1769" s="48"/>
      <c r="AW1769" s="48"/>
      <c r="AX1769" s="48"/>
      <c r="AY1769" s="48"/>
      <c r="AZ1769" s="48"/>
      <c r="BA1769" s="48"/>
      <c r="BB1769" s="48"/>
      <c r="BC1769" s="48"/>
      <c r="BD1769" s="48"/>
      <c r="BE1769" s="48"/>
      <c r="BF1769" s="48"/>
      <c r="BG1769" s="48"/>
      <c r="BH1769" s="48"/>
      <c r="BI1769" s="158"/>
      <c r="BJ1769" s="158"/>
      <c r="BK1769" s="48"/>
      <c r="BL1769" s="307"/>
      <c r="BM1769" s="48"/>
      <c r="BN1769" s="48"/>
      <c r="BO1769" s="48"/>
      <c r="BP1769" s="48"/>
      <c r="BQ1769" s="48"/>
      <c r="BR1769" s="48"/>
      <c r="BS1769" s="48"/>
      <c r="BT1769" s="48"/>
      <c r="BU1769" s="48"/>
      <c r="BV1769" s="48"/>
      <c r="BW1769" s="48"/>
      <c r="BX1769" s="48"/>
      <c r="BY1769" s="48"/>
      <c r="BZ1769" s="328"/>
      <c r="CA1769" s="48"/>
      <c r="CB1769" s="48"/>
      <c r="CC1769" s="48"/>
      <c r="CD1769" s="48"/>
      <c r="CE1769" s="48"/>
      <c r="CF1769" s="48"/>
      <c r="CG1769" s="48"/>
      <c r="CH1769" s="48"/>
      <c r="CI1769" s="48"/>
      <c r="CJ1769" s="48"/>
      <c r="CK1769" s="48"/>
      <c r="CL1769" s="48"/>
      <c r="CM1769" s="48"/>
      <c r="CN1769" s="48"/>
      <c r="CO1769" s="48"/>
      <c r="CP1769" s="48"/>
      <c r="CQ1769" s="48"/>
      <c r="CR1769" s="48"/>
      <c r="CS1769" s="48"/>
      <c r="CT1769" s="48"/>
      <c r="CU1769" s="48"/>
      <c r="CV1769" s="48"/>
      <c r="CW1769" s="48"/>
      <c r="CX1769" s="48"/>
      <c r="CY1769" s="48"/>
      <c r="CZ1769" s="48"/>
      <c r="DA1769" s="48"/>
      <c r="DB1769" s="48"/>
      <c r="DC1769" s="48"/>
      <c r="DD1769" s="48"/>
      <c r="DE1769" s="48"/>
      <c r="DF1769" s="48"/>
      <c r="DG1769" s="48"/>
      <c r="DH1769" s="48"/>
      <c r="DI1769" s="48"/>
      <c r="DJ1769" s="48"/>
      <c r="DK1769" s="48"/>
      <c r="DL1769" s="48"/>
      <c r="DM1769" s="48"/>
      <c r="DN1769" s="48"/>
      <c r="DO1769" s="48"/>
      <c r="DP1769" s="48"/>
      <c r="DQ1769" s="48"/>
      <c r="DR1769" s="48"/>
      <c r="DS1769" s="48"/>
      <c r="DT1769" s="48"/>
      <c r="DU1769" s="48"/>
      <c r="DV1769" s="48"/>
      <c r="DW1769" s="48"/>
      <c r="DX1769" s="48"/>
      <c r="DY1769" s="48"/>
      <c r="DZ1769" s="48"/>
      <c r="EA1769" s="48"/>
      <c r="EB1769" s="48"/>
      <c r="EC1769" s="48"/>
      <c r="ED1769" s="48"/>
      <c r="EE1769" s="48"/>
      <c r="EF1769" s="48"/>
      <c r="EG1769" s="48"/>
      <c r="EH1769" s="48"/>
      <c r="EI1769" s="48"/>
      <c r="EJ1769" s="48"/>
      <c r="EK1769" s="48"/>
      <c r="EL1769" s="48"/>
      <c r="ET1769" s="33" t="s">
        <v>2343</v>
      </c>
      <c r="EU1769" s="33" t="s">
        <v>2341</v>
      </c>
    </row>
    <row r="1770" spans="1:151" ht="12" hidden="1" customHeight="1">
      <c r="A1770" s="48"/>
      <c r="B1770" s="60"/>
      <c r="C1770" s="48"/>
      <c r="D1770" s="60"/>
      <c r="E1770" s="60"/>
      <c r="F1770" s="60"/>
      <c r="G1770" s="60"/>
      <c r="H1770" s="60"/>
      <c r="I1770" s="60"/>
      <c r="J1770" s="60"/>
      <c r="K1770" s="60"/>
      <c r="L1770" s="60"/>
      <c r="M1770" s="48"/>
      <c r="N1770" s="48"/>
      <c r="O1770" s="48"/>
      <c r="P1770" s="48"/>
      <c r="Q1770" s="48"/>
      <c r="R1770" s="48"/>
      <c r="S1770" s="48"/>
      <c r="T1770" s="48"/>
      <c r="U1770" s="48"/>
      <c r="V1770" s="48"/>
      <c r="W1770" s="48"/>
      <c r="X1770" s="48"/>
      <c r="Y1770" s="48"/>
      <c r="Z1770" s="48"/>
      <c r="AA1770" s="48"/>
      <c r="AB1770" s="48"/>
      <c r="AC1770" s="48"/>
      <c r="AD1770" s="48"/>
      <c r="AE1770" s="48"/>
      <c r="AF1770" s="48"/>
      <c r="AG1770" s="48"/>
      <c r="AH1770" s="48"/>
      <c r="AI1770" s="48"/>
      <c r="AJ1770" s="48"/>
      <c r="AK1770" s="48"/>
      <c r="AL1770" s="48"/>
      <c r="AM1770" s="48"/>
      <c r="AN1770" s="48"/>
      <c r="AO1770" s="48"/>
      <c r="AP1770" s="48"/>
      <c r="AQ1770" s="48"/>
      <c r="AR1770" s="48"/>
      <c r="AS1770" s="48"/>
      <c r="AT1770" s="48"/>
      <c r="AU1770" s="48"/>
      <c r="AV1770" s="48"/>
      <c r="AW1770" s="48"/>
      <c r="AX1770" s="48"/>
      <c r="AY1770" s="48"/>
      <c r="AZ1770" s="48"/>
      <c r="BA1770" s="48"/>
      <c r="BB1770" s="48"/>
      <c r="BC1770" s="48"/>
      <c r="BD1770" s="48"/>
      <c r="BE1770" s="48"/>
      <c r="BF1770" s="48"/>
      <c r="BG1770" s="48"/>
      <c r="BH1770" s="48"/>
      <c r="BI1770" s="158"/>
      <c r="BJ1770" s="158"/>
      <c r="BK1770" s="48"/>
      <c r="BL1770" s="307"/>
      <c r="BM1770" s="48"/>
      <c r="BN1770" s="48"/>
      <c r="BO1770" s="48"/>
      <c r="BP1770" s="48"/>
      <c r="BQ1770" s="48"/>
      <c r="BR1770" s="48"/>
      <c r="BS1770" s="48"/>
      <c r="BT1770" s="48"/>
      <c r="BU1770" s="48"/>
      <c r="BV1770" s="48"/>
      <c r="BW1770" s="48"/>
      <c r="BX1770" s="48"/>
      <c r="BY1770" s="48"/>
      <c r="BZ1770" s="328"/>
      <c r="CA1770" s="48"/>
      <c r="CB1770" s="48"/>
      <c r="CC1770" s="48"/>
      <c r="CD1770" s="48"/>
      <c r="CE1770" s="48"/>
      <c r="CF1770" s="48"/>
      <c r="CG1770" s="48"/>
      <c r="CH1770" s="48"/>
      <c r="CI1770" s="48"/>
      <c r="CJ1770" s="48"/>
      <c r="CK1770" s="48"/>
      <c r="CL1770" s="48"/>
      <c r="CM1770" s="48"/>
      <c r="CN1770" s="48"/>
      <c r="CO1770" s="48"/>
      <c r="CP1770" s="48"/>
      <c r="CQ1770" s="48"/>
      <c r="CR1770" s="48"/>
      <c r="CS1770" s="48"/>
      <c r="CT1770" s="48"/>
      <c r="CU1770" s="48"/>
      <c r="CV1770" s="48"/>
      <c r="CW1770" s="48"/>
      <c r="CX1770" s="48"/>
      <c r="CY1770" s="48"/>
      <c r="CZ1770" s="48"/>
      <c r="DA1770" s="48"/>
      <c r="DB1770" s="48"/>
      <c r="DC1770" s="48"/>
      <c r="DD1770" s="48"/>
      <c r="DE1770" s="48"/>
      <c r="DF1770" s="48"/>
      <c r="DG1770" s="48"/>
      <c r="DH1770" s="48"/>
      <c r="DI1770" s="48"/>
      <c r="DJ1770" s="48"/>
      <c r="DK1770" s="48"/>
      <c r="DL1770" s="48"/>
      <c r="DM1770" s="48"/>
      <c r="DN1770" s="48"/>
      <c r="DO1770" s="48"/>
      <c r="DP1770" s="48"/>
      <c r="DQ1770" s="48"/>
      <c r="DR1770" s="48"/>
      <c r="DS1770" s="48"/>
      <c r="DT1770" s="48"/>
      <c r="DU1770" s="48"/>
      <c r="DV1770" s="48"/>
      <c r="DW1770" s="48"/>
      <c r="DX1770" s="48"/>
      <c r="DY1770" s="48"/>
      <c r="DZ1770" s="48"/>
      <c r="EA1770" s="48"/>
      <c r="EB1770" s="48"/>
      <c r="EC1770" s="48"/>
      <c r="ED1770" s="48"/>
      <c r="EE1770" s="48"/>
      <c r="EF1770" s="48"/>
      <c r="EG1770" s="48"/>
      <c r="EH1770" s="48"/>
      <c r="EI1770" s="48"/>
      <c r="EJ1770" s="48"/>
      <c r="EK1770" s="48"/>
      <c r="EL1770" s="48"/>
      <c r="ET1770" s="33" t="s">
        <v>2344</v>
      </c>
      <c r="EU1770" s="33" t="s">
        <v>2342</v>
      </c>
    </row>
    <row r="1771" spans="1:151" ht="12" hidden="1" customHeight="1">
      <c r="A1771" s="48"/>
      <c r="B1771" s="60"/>
      <c r="C1771" s="48"/>
      <c r="D1771" s="60"/>
      <c r="E1771" s="60"/>
      <c r="F1771" s="60"/>
      <c r="G1771" s="60"/>
      <c r="H1771" s="60"/>
      <c r="I1771" s="60"/>
      <c r="J1771" s="60"/>
      <c r="K1771" s="60"/>
      <c r="L1771" s="60"/>
      <c r="M1771" s="48"/>
      <c r="N1771" s="48"/>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c r="AM1771" s="48"/>
      <c r="AN1771" s="48"/>
      <c r="AO1771" s="48"/>
      <c r="AP1771" s="48"/>
      <c r="AQ1771" s="48"/>
      <c r="AR1771" s="48"/>
      <c r="AS1771" s="48"/>
      <c r="AT1771" s="48"/>
      <c r="AU1771" s="48"/>
      <c r="AV1771" s="48"/>
      <c r="AW1771" s="48"/>
      <c r="AX1771" s="48"/>
      <c r="AY1771" s="48"/>
      <c r="AZ1771" s="48"/>
      <c r="BA1771" s="48"/>
      <c r="BB1771" s="48"/>
      <c r="BC1771" s="48"/>
      <c r="BD1771" s="48"/>
      <c r="BE1771" s="48"/>
      <c r="BF1771" s="48"/>
      <c r="BG1771" s="48"/>
      <c r="BH1771" s="48"/>
      <c r="BI1771" s="158"/>
      <c r="BJ1771" s="158"/>
      <c r="BK1771" s="48"/>
      <c r="BL1771" s="307"/>
      <c r="BM1771" s="48"/>
      <c r="BN1771" s="48"/>
      <c r="BO1771" s="48"/>
      <c r="BP1771" s="48"/>
      <c r="BQ1771" s="48"/>
      <c r="BR1771" s="48"/>
      <c r="BS1771" s="48"/>
      <c r="BT1771" s="48"/>
      <c r="BU1771" s="48"/>
      <c r="BV1771" s="48"/>
      <c r="BW1771" s="48"/>
      <c r="BX1771" s="48"/>
      <c r="BY1771" s="48"/>
      <c r="BZ1771" s="328"/>
      <c r="CA1771" s="48"/>
      <c r="CB1771" s="48"/>
      <c r="CC1771" s="48"/>
      <c r="CD1771" s="48"/>
      <c r="CE1771" s="48"/>
      <c r="CF1771" s="48"/>
      <c r="CG1771" s="48"/>
      <c r="CH1771" s="48"/>
      <c r="CI1771" s="48"/>
      <c r="CJ1771" s="48"/>
      <c r="CK1771" s="48"/>
      <c r="CL1771" s="48"/>
      <c r="CM1771" s="48"/>
      <c r="CN1771" s="48"/>
      <c r="CO1771" s="48"/>
      <c r="CP1771" s="48"/>
      <c r="CQ1771" s="48"/>
      <c r="CR1771" s="48"/>
      <c r="CS1771" s="48"/>
      <c r="CT1771" s="48"/>
      <c r="CU1771" s="48"/>
      <c r="CV1771" s="48"/>
      <c r="CW1771" s="48"/>
      <c r="CX1771" s="48"/>
      <c r="CY1771" s="48"/>
      <c r="CZ1771" s="48"/>
      <c r="DA1771" s="48"/>
      <c r="DB1771" s="48"/>
      <c r="DC1771" s="48"/>
      <c r="DD1771" s="48"/>
      <c r="DE1771" s="48"/>
      <c r="DF1771" s="48"/>
      <c r="DG1771" s="48"/>
      <c r="DH1771" s="48"/>
      <c r="DI1771" s="48"/>
      <c r="DJ1771" s="48"/>
      <c r="DK1771" s="48"/>
      <c r="DL1771" s="48"/>
      <c r="DM1771" s="48"/>
      <c r="DN1771" s="48"/>
      <c r="DO1771" s="48"/>
      <c r="DP1771" s="48"/>
      <c r="DQ1771" s="48"/>
      <c r="DR1771" s="48"/>
      <c r="DS1771" s="48"/>
      <c r="DT1771" s="48"/>
      <c r="DU1771" s="48"/>
      <c r="DV1771" s="48"/>
      <c r="DW1771" s="48"/>
      <c r="DX1771" s="48"/>
      <c r="DY1771" s="48"/>
      <c r="DZ1771" s="48"/>
      <c r="EA1771" s="48"/>
      <c r="EB1771" s="48"/>
      <c r="EC1771" s="48"/>
      <c r="ED1771" s="48"/>
      <c r="EE1771" s="48"/>
      <c r="EF1771" s="48"/>
      <c r="EG1771" s="48"/>
      <c r="EH1771" s="48"/>
      <c r="EI1771" s="48"/>
      <c r="EJ1771" s="48"/>
      <c r="EK1771" s="48"/>
      <c r="EL1771" s="48"/>
      <c r="ET1771" s="33" t="s">
        <v>2345</v>
      </c>
      <c r="EU1771" s="33" t="s">
        <v>2343</v>
      </c>
    </row>
    <row r="1772" spans="1:151" ht="12" hidden="1" customHeight="1">
      <c r="A1772" s="48"/>
      <c r="B1772" s="60"/>
      <c r="C1772" s="48"/>
      <c r="D1772" s="60"/>
      <c r="E1772" s="60"/>
      <c r="F1772" s="60"/>
      <c r="G1772" s="60"/>
      <c r="H1772" s="60"/>
      <c r="I1772" s="60"/>
      <c r="J1772" s="60"/>
      <c r="K1772" s="60"/>
      <c r="L1772" s="60"/>
      <c r="M1772" s="48"/>
      <c r="N1772" s="48"/>
      <c r="O1772" s="48"/>
      <c r="P1772" s="48"/>
      <c r="Q1772" s="48"/>
      <c r="R1772" s="48"/>
      <c r="S1772" s="48"/>
      <c r="T1772" s="48"/>
      <c r="U1772" s="48"/>
      <c r="V1772" s="48"/>
      <c r="W1772" s="48"/>
      <c r="X1772" s="48"/>
      <c r="Y1772" s="48"/>
      <c r="Z1772" s="48"/>
      <c r="AA1772" s="48"/>
      <c r="AB1772" s="48"/>
      <c r="AC1772" s="48"/>
      <c r="AD1772" s="48"/>
      <c r="AE1772" s="48"/>
      <c r="AF1772" s="48"/>
      <c r="AG1772" s="48"/>
      <c r="AH1772" s="48"/>
      <c r="AI1772" s="48"/>
      <c r="AJ1772" s="48"/>
      <c r="AK1772" s="48"/>
      <c r="AL1772" s="48"/>
      <c r="AM1772" s="48"/>
      <c r="AN1772" s="48"/>
      <c r="AO1772" s="48"/>
      <c r="AP1772" s="48"/>
      <c r="AQ1772" s="48"/>
      <c r="AR1772" s="48"/>
      <c r="AS1772" s="48"/>
      <c r="AT1772" s="48"/>
      <c r="AU1772" s="48"/>
      <c r="AV1772" s="48"/>
      <c r="AW1772" s="48"/>
      <c r="AX1772" s="48"/>
      <c r="AY1772" s="48"/>
      <c r="AZ1772" s="48"/>
      <c r="BA1772" s="48"/>
      <c r="BB1772" s="48"/>
      <c r="BC1772" s="48"/>
      <c r="BD1772" s="48"/>
      <c r="BE1772" s="48"/>
      <c r="BF1772" s="48"/>
      <c r="BG1772" s="48"/>
      <c r="BH1772" s="48"/>
      <c r="BI1772" s="158"/>
      <c r="BJ1772" s="158"/>
      <c r="BK1772" s="48"/>
      <c r="BL1772" s="307"/>
      <c r="BM1772" s="48"/>
      <c r="BN1772" s="48"/>
      <c r="BO1772" s="48"/>
      <c r="BP1772" s="48"/>
      <c r="BQ1772" s="48"/>
      <c r="BR1772" s="48"/>
      <c r="BS1772" s="48"/>
      <c r="BT1772" s="48"/>
      <c r="BU1772" s="48"/>
      <c r="BV1772" s="48"/>
      <c r="BW1772" s="48"/>
      <c r="BX1772" s="48"/>
      <c r="BY1772" s="48"/>
      <c r="BZ1772" s="328"/>
      <c r="CA1772" s="48"/>
      <c r="CB1772" s="48"/>
      <c r="CC1772" s="48"/>
      <c r="CD1772" s="48"/>
      <c r="CE1772" s="48"/>
      <c r="CF1772" s="48"/>
      <c r="CG1772" s="48"/>
      <c r="CH1772" s="48"/>
      <c r="CI1772" s="48"/>
      <c r="CJ1772" s="48"/>
      <c r="CK1772" s="48"/>
      <c r="CL1772" s="48"/>
      <c r="CM1772" s="48"/>
      <c r="CN1772" s="48"/>
      <c r="CO1772" s="48"/>
      <c r="CP1772" s="48"/>
      <c r="CQ1772" s="48"/>
      <c r="CR1772" s="48"/>
      <c r="CS1772" s="48"/>
      <c r="CT1772" s="48"/>
      <c r="CU1772" s="48"/>
      <c r="CV1772" s="48"/>
      <c r="CW1772" s="48"/>
      <c r="CX1772" s="48"/>
      <c r="CY1772" s="48"/>
      <c r="CZ1772" s="48"/>
      <c r="DA1772" s="48"/>
      <c r="DB1772" s="48"/>
      <c r="DC1772" s="48"/>
      <c r="DD1772" s="48"/>
      <c r="DE1772" s="48"/>
      <c r="DF1772" s="48"/>
      <c r="DG1772" s="48"/>
      <c r="DH1772" s="48"/>
      <c r="DI1772" s="48"/>
      <c r="DJ1772" s="48"/>
      <c r="DK1772" s="48"/>
      <c r="DL1772" s="48"/>
      <c r="DM1772" s="48"/>
      <c r="DN1772" s="48"/>
      <c r="DO1772" s="48"/>
      <c r="DP1772" s="48"/>
      <c r="DQ1772" s="48"/>
      <c r="DR1772" s="48"/>
      <c r="DS1772" s="48"/>
      <c r="DT1772" s="48"/>
      <c r="DU1772" s="48"/>
      <c r="DV1772" s="48"/>
      <c r="DW1772" s="48"/>
      <c r="DX1772" s="48"/>
      <c r="DY1772" s="48"/>
      <c r="DZ1772" s="48"/>
      <c r="EA1772" s="48"/>
      <c r="EB1772" s="48"/>
      <c r="EC1772" s="48"/>
      <c r="ED1772" s="48"/>
      <c r="EE1772" s="48"/>
      <c r="EF1772" s="48"/>
      <c r="EG1772" s="48"/>
      <c r="EH1772" s="48"/>
      <c r="EI1772" s="48"/>
      <c r="EJ1772" s="48"/>
      <c r="EK1772" s="48"/>
      <c r="EL1772" s="48"/>
      <c r="ET1772" s="33" t="s">
        <v>2346</v>
      </c>
      <c r="EU1772" s="33" t="s">
        <v>2344</v>
      </c>
    </row>
    <row r="1773" spans="1:151" ht="12" hidden="1" customHeight="1">
      <c r="A1773" s="48"/>
      <c r="B1773" s="60"/>
      <c r="C1773" s="48"/>
      <c r="D1773" s="60"/>
      <c r="E1773" s="60"/>
      <c r="F1773" s="60"/>
      <c r="G1773" s="60"/>
      <c r="H1773" s="60"/>
      <c r="I1773" s="60"/>
      <c r="J1773" s="60"/>
      <c r="K1773" s="60"/>
      <c r="L1773" s="60"/>
      <c r="M1773" s="48"/>
      <c r="N1773" s="48"/>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c r="AM1773" s="48"/>
      <c r="AN1773" s="48"/>
      <c r="AO1773" s="48"/>
      <c r="AP1773" s="48"/>
      <c r="AQ1773" s="48"/>
      <c r="AR1773" s="48"/>
      <c r="AS1773" s="48"/>
      <c r="AT1773" s="48"/>
      <c r="AU1773" s="48"/>
      <c r="AV1773" s="48"/>
      <c r="AW1773" s="48"/>
      <c r="AX1773" s="48"/>
      <c r="AY1773" s="48"/>
      <c r="AZ1773" s="48"/>
      <c r="BA1773" s="48"/>
      <c r="BB1773" s="48"/>
      <c r="BC1773" s="48"/>
      <c r="BD1773" s="48"/>
      <c r="BE1773" s="48"/>
      <c r="BF1773" s="48"/>
      <c r="BG1773" s="48"/>
      <c r="BH1773" s="48"/>
      <c r="BI1773" s="158"/>
      <c r="BJ1773" s="158"/>
      <c r="BK1773" s="48"/>
      <c r="BL1773" s="307"/>
      <c r="BM1773" s="48"/>
      <c r="BN1773" s="48"/>
      <c r="BO1773" s="48"/>
      <c r="BP1773" s="48"/>
      <c r="BQ1773" s="48"/>
      <c r="BR1773" s="48"/>
      <c r="BS1773" s="48"/>
      <c r="BT1773" s="48"/>
      <c r="BU1773" s="48"/>
      <c r="BV1773" s="48"/>
      <c r="BW1773" s="48"/>
      <c r="BX1773" s="48"/>
      <c r="BY1773" s="48"/>
      <c r="BZ1773" s="328"/>
      <c r="CA1773" s="48"/>
      <c r="CB1773" s="48"/>
      <c r="CC1773" s="48"/>
      <c r="CD1773" s="48"/>
      <c r="CE1773" s="48"/>
      <c r="CF1773" s="48"/>
      <c r="CG1773" s="48"/>
      <c r="CH1773" s="48"/>
      <c r="CI1773" s="48"/>
      <c r="CJ1773" s="48"/>
      <c r="CK1773" s="48"/>
      <c r="CL1773" s="48"/>
      <c r="CM1773" s="48"/>
      <c r="CN1773" s="48"/>
      <c r="CO1773" s="48"/>
      <c r="CP1773" s="48"/>
      <c r="CQ1773" s="48"/>
      <c r="CR1773" s="48"/>
      <c r="CS1773" s="48"/>
      <c r="CT1773" s="48"/>
      <c r="CU1773" s="48"/>
      <c r="CV1773" s="48"/>
      <c r="CW1773" s="48"/>
      <c r="CX1773" s="48"/>
      <c r="CY1773" s="48"/>
      <c r="CZ1773" s="48"/>
      <c r="DA1773" s="48"/>
      <c r="DB1773" s="48"/>
      <c r="DC1773" s="48"/>
      <c r="DD1773" s="48"/>
      <c r="DE1773" s="48"/>
      <c r="DF1773" s="48"/>
      <c r="DG1773" s="48"/>
      <c r="DH1773" s="48"/>
      <c r="DI1773" s="48"/>
      <c r="DJ1773" s="48"/>
      <c r="DK1773" s="48"/>
      <c r="DL1773" s="48"/>
      <c r="DM1773" s="48"/>
      <c r="DN1773" s="48"/>
      <c r="DO1773" s="48"/>
      <c r="DP1773" s="48"/>
      <c r="DQ1773" s="48"/>
      <c r="DR1773" s="48"/>
      <c r="DS1773" s="48"/>
      <c r="DT1773" s="48"/>
      <c r="DU1773" s="48"/>
      <c r="DV1773" s="48"/>
      <c r="DW1773" s="48"/>
      <c r="DX1773" s="48"/>
      <c r="DY1773" s="48"/>
      <c r="DZ1773" s="48"/>
      <c r="EA1773" s="48"/>
      <c r="EB1773" s="48"/>
      <c r="EC1773" s="48"/>
      <c r="ED1773" s="48"/>
      <c r="EE1773" s="48"/>
      <c r="EF1773" s="48"/>
      <c r="EG1773" s="48"/>
      <c r="EH1773" s="48"/>
      <c r="EI1773" s="48"/>
      <c r="EJ1773" s="48"/>
      <c r="EK1773" s="48"/>
      <c r="EL1773" s="48"/>
      <c r="ET1773" s="33" t="s">
        <v>2347</v>
      </c>
      <c r="EU1773" s="33" t="s">
        <v>2345</v>
      </c>
    </row>
    <row r="1774" spans="1:151" ht="12" hidden="1" customHeight="1">
      <c r="A1774" s="48"/>
      <c r="B1774" s="60"/>
      <c r="C1774" s="48"/>
      <c r="D1774" s="60"/>
      <c r="E1774" s="60"/>
      <c r="F1774" s="60"/>
      <c r="G1774" s="60"/>
      <c r="H1774" s="60"/>
      <c r="I1774" s="60"/>
      <c r="J1774" s="60"/>
      <c r="K1774" s="60"/>
      <c r="L1774" s="60"/>
      <c r="M1774" s="48"/>
      <c r="N1774" s="48"/>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c r="AM1774" s="48"/>
      <c r="AN1774" s="48"/>
      <c r="AO1774" s="48"/>
      <c r="AP1774" s="48"/>
      <c r="AQ1774" s="48"/>
      <c r="AR1774" s="48"/>
      <c r="AS1774" s="48"/>
      <c r="AT1774" s="48"/>
      <c r="AU1774" s="48"/>
      <c r="AV1774" s="48"/>
      <c r="AW1774" s="48"/>
      <c r="AX1774" s="48"/>
      <c r="AY1774" s="48"/>
      <c r="AZ1774" s="48"/>
      <c r="BA1774" s="48"/>
      <c r="BB1774" s="48"/>
      <c r="BC1774" s="48"/>
      <c r="BD1774" s="48"/>
      <c r="BE1774" s="48"/>
      <c r="BF1774" s="48"/>
      <c r="BG1774" s="48"/>
      <c r="BH1774" s="48"/>
      <c r="BI1774" s="158"/>
      <c r="BJ1774" s="158"/>
      <c r="BK1774" s="48"/>
      <c r="BL1774" s="307"/>
      <c r="BM1774" s="48"/>
      <c r="BN1774" s="48"/>
      <c r="BO1774" s="48"/>
      <c r="BP1774" s="48"/>
      <c r="BQ1774" s="48"/>
      <c r="BR1774" s="48"/>
      <c r="BS1774" s="48"/>
      <c r="BT1774" s="48"/>
      <c r="BU1774" s="48"/>
      <c r="BV1774" s="48"/>
      <c r="BW1774" s="48"/>
      <c r="BX1774" s="48"/>
      <c r="BY1774" s="48"/>
      <c r="BZ1774" s="328"/>
      <c r="CA1774" s="48"/>
      <c r="CB1774" s="48"/>
      <c r="CC1774" s="48"/>
      <c r="CD1774" s="48"/>
      <c r="CE1774" s="48"/>
      <c r="CF1774" s="48"/>
      <c r="CG1774" s="48"/>
      <c r="CH1774" s="48"/>
      <c r="CI1774" s="48"/>
      <c r="CJ1774" s="48"/>
      <c r="CK1774" s="48"/>
      <c r="CL1774" s="48"/>
      <c r="CM1774" s="48"/>
      <c r="CN1774" s="48"/>
      <c r="CO1774" s="48"/>
      <c r="CP1774" s="48"/>
      <c r="CQ1774" s="48"/>
      <c r="CR1774" s="48"/>
      <c r="CS1774" s="48"/>
      <c r="CT1774" s="48"/>
      <c r="CU1774" s="48"/>
      <c r="CV1774" s="48"/>
      <c r="CW1774" s="48"/>
      <c r="CX1774" s="48"/>
      <c r="CY1774" s="48"/>
      <c r="CZ1774" s="48"/>
      <c r="DA1774" s="48"/>
      <c r="DB1774" s="48"/>
      <c r="DC1774" s="48"/>
      <c r="DD1774" s="48"/>
      <c r="DE1774" s="48"/>
      <c r="DF1774" s="48"/>
      <c r="DG1774" s="48"/>
      <c r="DH1774" s="48"/>
      <c r="DI1774" s="48"/>
      <c r="DJ1774" s="48"/>
      <c r="DK1774" s="48"/>
      <c r="DL1774" s="48"/>
      <c r="DM1774" s="48"/>
      <c r="DN1774" s="48"/>
      <c r="DO1774" s="48"/>
      <c r="DP1774" s="48"/>
      <c r="DQ1774" s="48"/>
      <c r="DR1774" s="48"/>
      <c r="DS1774" s="48"/>
      <c r="DT1774" s="48"/>
      <c r="DU1774" s="48"/>
      <c r="DV1774" s="48"/>
      <c r="DW1774" s="48"/>
      <c r="DX1774" s="48"/>
      <c r="DY1774" s="48"/>
      <c r="DZ1774" s="48"/>
      <c r="EA1774" s="48"/>
      <c r="EB1774" s="48"/>
      <c r="EC1774" s="48"/>
      <c r="ED1774" s="48"/>
      <c r="EE1774" s="48"/>
      <c r="EF1774" s="48"/>
      <c r="EG1774" s="48"/>
      <c r="EH1774" s="48"/>
      <c r="EI1774" s="48"/>
      <c r="EJ1774" s="48"/>
      <c r="EK1774" s="48"/>
      <c r="EL1774" s="48"/>
      <c r="ET1774" s="33" t="s">
        <v>2348</v>
      </c>
      <c r="EU1774" s="33" t="s">
        <v>2346</v>
      </c>
    </row>
    <row r="1775" spans="1:151" ht="12" hidden="1" customHeight="1">
      <c r="A1775" s="48"/>
      <c r="B1775" s="60"/>
      <c r="C1775" s="48"/>
      <c r="D1775" s="60"/>
      <c r="E1775" s="60"/>
      <c r="F1775" s="60"/>
      <c r="G1775" s="60"/>
      <c r="H1775" s="60"/>
      <c r="I1775" s="60"/>
      <c r="J1775" s="60"/>
      <c r="K1775" s="60"/>
      <c r="L1775" s="60"/>
      <c r="M1775" s="48"/>
      <c r="N1775" s="48"/>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c r="AM1775" s="48"/>
      <c r="AN1775" s="48"/>
      <c r="AO1775" s="48"/>
      <c r="AP1775" s="48"/>
      <c r="AQ1775" s="48"/>
      <c r="AR1775" s="48"/>
      <c r="AS1775" s="48"/>
      <c r="AT1775" s="48"/>
      <c r="AU1775" s="48"/>
      <c r="AV1775" s="48"/>
      <c r="AW1775" s="48"/>
      <c r="AX1775" s="48"/>
      <c r="AY1775" s="48"/>
      <c r="AZ1775" s="48"/>
      <c r="BA1775" s="48"/>
      <c r="BB1775" s="48"/>
      <c r="BC1775" s="48"/>
      <c r="BD1775" s="48"/>
      <c r="BE1775" s="48"/>
      <c r="BF1775" s="48"/>
      <c r="BG1775" s="48"/>
      <c r="BH1775" s="48"/>
      <c r="BI1775" s="158"/>
      <c r="BJ1775" s="158"/>
      <c r="BK1775" s="48"/>
      <c r="BL1775" s="307"/>
      <c r="BM1775" s="48"/>
      <c r="BN1775" s="48"/>
      <c r="BO1775" s="48"/>
      <c r="BP1775" s="48"/>
      <c r="BQ1775" s="48"/>
      <c r="BR1775" s="48"/>
      <c r="BS1775" s="48"/>
      <c r="BT1775" s="48"/>
      <c r="BU1775" s="48"/>
      <c r="BV1775" s="48"/>
      <c r="BW1775" s="48"/>
      <c r="BX1775" s="48"/>
      <c r="BY1775" s="48"/>
      <c r="BZ1775" s="328"/>
      <c r="CA1775" s="48"/>
      <c r="CB1775" s="48"/>
      <c r="CC1775" s="48"/>
      <c r="CD1775" s="48"/>
      <c r="CE1775" s="48"/>
      <c r="CF1775" s="48"/>
      <c r="CG1775" s="48"/>
      <c r="CH1775" s="48"/>
      <c r="CI1775" s="48"/>
      <c r="CJ1775" s="48"/>
      <c r="CK1775" s="48"/>
      <c r="CL1775" s="48"/>
      <c r="CM1775" s="48"/>
      <c r="CN1775" s="48"/>
      <c r="CO1775" s="48"/>
      <c r="CP1775" s="48"/>
      <c r="CQ1775" s="48"/>
      <c r="CR1775" s="48"/>
      <c r="CS1775" s="48"/>
      <c r="CT1775" s="48"/>
      <c r="CU1775" s="48"/>
      <c r="CV1775" s="48"/>
      <c r="CW1775" s="48"/>
      <c r="CX1775" s="48"/>
      <c r="CY1775" s="48"/>
      <c r="CZ1775" s="48"/>
      <c r="DA1775" s="48"/>
      <c r="DB1775" s="48"/>
      <c r="DC1775" s="48"/>
      <c r="DD1775" s="48"/>
      <c r="DE1775" s="48"/>
      <c r="DF1775" s="48"/>
      <c r="DG1775" s="48"/>
      <c r="DH1775" s="48"/>
      <c r="DI1775" s="48"/>
      <c r="DJ1775" s="48"/>
      <c r="DK1775" s="48"/>
      <c r="DL1775" s="48"/>
      <c r="DM1775" s="48"/>
      <c r="DN1775" s="48"/>
      <c r="DO1775" s="48"/>
      <c r="DP1775" s="48"/>
      <c r="DQ1775" s="48"/>
      <c r="DR1775" s="48"/>
      <c r="DS1775" s="48"/>
      <c r="DT1775" s="48"/>
      <c r="DU1775" s="48"/>
      <c r="DV1775" s="48"/>
      <c r="DW1775" s="48"/>
      <c r="DX1775" s="48"/>
      <c r="DY1775" s="48"/>
      <c r="DZ1775" s="48"/>
      <c r="EA1775" s="48"/>
      <c r="EB1775" s="48"/>
      <c r="EC1775" s="48"/>
      <c r="ED1775" s="48"/>
      <c r="EE1775" s="48"/>
      <c r="EF1775" s="48"/>
      <c r="EG1775" s="48"/>
      <c r="EH1775" s="48"/>
      <c r="EI1775" s="48"/>
      <c r="EJ1775" s="48"/>
      <c r="EK1775" s="48"/>
      <c r="EL1775" s="48"/>
      <c r="ET1775" s="33" t="s">
        <v>2349</v>
      </c>
      <c r="EU1775" s="33" t="s">
        <v>2347</v>
      </c>
    </row>
    <row r="1776" spans="1:151" ht="12" hidden="1" customHeight="1">
      <c r="A1776" s="48"/>
      <c r="B1776" s="60"/>
      <c r="C1776" s="48"/>
      <c r="D1776" s="60"/>
      <c r="E1776" s="60"/>
      <c r="F1776" s="60"/>
      <c r="G1776" s="60"/>
      <c r="H1776" s="60"/>
      <c r="I1776" s="60"/>
      <c r="J1776" s="60"/>
      <c r="K1776" s="60"/>
      <c r="L1776" s="60"/>
      <c r="M1776" s="48"/>
      <c r="N1776" s="48"/>
      <c r="O1776" s="48"/>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c r="AM1776" s="48"/>
      <c r="AN1776" s="48"/>
      <c r="AO1776" s="48"/>
      <c r="AP1776" s="48"/>
      <c r="AQ1776" s="48"/>
      <c r="AR1776" s="48"/>
      <c r="AS1776" s="48"/>
      <c r="AT1776" s="48"/>
      <c r="AU1776" s="48"/>
      <c r="AV1776" s="48"/>
      <c r="AW1776" s="48"/>
      <c r="AX1776" s="48"/>
      <c r="AY1776" s="48"/>
      <c r="AZ1776" s="48"/>
      <c r="BA1776" s="48"/>
      <c r="BB1776" s="48"/>
      <c r="BC1776" s="48"/>
      <c r="BD1776" s="48"/>
      <c r="BE1776" s="48"/>
      <c r="BF1776" s="48"/>
      <c r="BG1776" s="48"/>
      <c r="BH1776" s="48"/>
      <c r="BI1776" s="158"/>
      <c r="BJ1776" s="158"/>
      <c r="BK1776" s="48"/>
      <c r="BL1776" s="307"/>
      <c r="BM1776" s="48"/>
      <c r="BN1776" s="48"/>
      <c r="BO1776" s="48"/>
      <c r="BP1776" s="48"/>
      <c r="BQ1776" s="48"/>
      <c r="BR1776" s="48"/>
      <c r="BS1776" s="48"/>
      <c r="BT1776" s="48"/>
      <c r="BU1776" s="48"/>
      <c r="BV1776" s="48"/>
      <c r="BW1776" s="48"/>
      <c r="BX1776" s="48"/>
      <c r="BY1776" s="48"/>
      <c r="BZ1776" s="328"/>
      <c r="CA1776" s="48"/>
      <c r="CB1776" s="48"/>
      <c r="CC1776" s="48"/>
      <c r="CD1776" s="48"/>
      <c r="CE1776" s="48"/>
      <c r="CF1776" s="48"/>
      <c r="CG1776" s="48"/>
      <c r="CH1776" s="48"/>
      <c r="CI1776" s="48"/>
      <c r="CJ1776" s="48"/>
      <c r="CK1776" s="48"/>
      <c r="CL1776" s="48"/>
      <c r="CM1776" s="48"/>
      <c r="CN1776" s="48"/>
      <c r="CO1776" s="48"/>
      <c r="CP1776" s="48"/>
      <c r="CQ1776" s="48"/>
      <c r="CR1776" s="48"/>
      <c r="CS1776" s="48"/>
      <c r="CT1776" s="48"/>
      <c r="CU1776" s="48"/>
      <c r="CV1776" s="48"/>
      <c r="CW1776" s="48"/>
      <c r="CX1776" s="48"/>
      <c r="CY1776" s="48"/>
      <c r="CZ1776" s="48"/>
      <c r="DA1776" s="48"/>
      <c r="DB1776" s="48"/>
      <c r="DC1776" s="48"/>
      <c r="DD1776" s="48"/>
      <c r="DE1776" s="48"/>
      <c r="DF1776" s="48"/>
      <c r="DG1776" s="48"/>
      <c r="DH1776" s="48"/>
      <c r="DI1776" s="48"/>
      <c r="DJ1776" s="48"/>
      <c r="DK1776" s="48"/>
      <c r="DL1776" s="48"/>
      <c r="DM1776" s="48"/>
      <c r="DN1776" s="48"/>
      <c r="DO1776" s="48"/>
      <c r="DP1776" s="48"/>
      <c r="DQ1776" s="48"/>
      <c r="DR1776" s="48"/>
      <c r="DS1776" s="48"/>
      <c r="DT1776" s="48"/>
      <c r="DU1776" s="48"/>
      <c r="DV1776" s="48"/>
      <c r="DW1776" s="48"/>
      <c r="DX1776" s="48"/>
      <c r="DY1776" s="48"/>
      <c r="DZ1776" s="48"/>
      <c r="EA1776" s="48"/>
      <c r="EB1776" s="48"/>
      <c r="EC1776" s="48"/>
      <c r="ED1776" s="48"/>
      <c r="EE1776" s="48"/>
      <c r="EF1776" s="48"/>
      <c r="EG1776" s="48"/>
      <c r="EH1776" s="48"/>
      <c r="EI1776" s="48"/>
      <c r="EJ1776" s="48"/>
      <c r="EK1776" s="48"/>
      <c r="EL1776" s="48"/>
      <c r="ET1776" s="33" t="s">
        <v>2350</v>
      </c>
      <c r="EU1776" s="33" t="s">
        <v>2348</v>
      </c>
    </row>
    <row r="1777" spans="1:151" ht="12" hidden="1" customHeight="1">
      <c r="A1777" s="48"/>
      <c r="B1777" s="60"/>
      <c r="C1777" s="48"/>
      <c r="D1777" s="60"/>
      <c r="E1777" s="60"/>
      <c r="F1777" s="60"/>
      <c r="G1777" s="60"/>
      <c r="H1777" s="60"/>
      <c r="I1777" s="60"/>
      <c r="J1777" s="60"/>
      <c r="K1777" s="60"/>
      <c r="L1777" s="60"/>
      <c r="M1777" s="48"/>
      <c r="N1777" s="48"/>
      <c r="O1777" s="48"/>
      <c r="P1777" s="48"/>
      <c r="Q1777" s="48"/>
      <c r="R1777" s="48"/>
      <c r="S1777" s="48"/>
      <c r="T1777" s="48"/>
      <c r="U1777" s="48"/>
      <c r="V1777" s="48"/>
      <c r="W1777" s="48"/>
      <c r="X1777" s="48"/>
      <c r="Y1777" s="48"/>
      <c r="Z1777" s="48"/>
      <c r="AA1777" s="48"/>
      <c r="AB1777" s="48"/>
      <c r="AC1777" s="48"/>
      <c r="AD1777" s="48"/>
      <c r="AE1777" s="48"/>
      <c r="AF1777" s="48"/>
      <c r="AG1777" s="48"/>
      <c r="AH1777" s="48"/>
      <c r="AI1777" s="48"/>
      <c r="AJ1777" s="48"/>
      <c r="AK1777" s="48"/>
      <c r="AL1777" s="48"/>
      <c r="AM1777" s="48"/>
      <c r="AN1777" s="48"/>
      <c r="AO1777" s="48"/>
      <c r="AP1777" s="48"/>
      <c r="AQ1777" s="48"/>
      <c r="AR1777" s="48"/>
      <c r="AS1777" s="48"/>
      <c r="AT1777" s="48"/>
      <c r="AU1777" s="48"/>
      <c r="AV1777" s="48"/>
      <c r="AW1777" s="48"/>
      <c r="AX1777" s="48"/>
      <c r="AY1777" s="48"/>
      <c r="AZ1777" s="48"/>
      <c r="BA1777" s="48"/>
      <c r="BB1777" s="48"/>
      <c r="BC1777" s="48"/>
      <c r="BD1777" s="48"/>
      <c r="BE1777" s="48"/>
      <c r="BF1777" s="48"/>
      <c r="BG1777" s="48"/>
      <c r="BH1777" s="48"/>
      <c r="BI1777" s="158"/>
      <c r="BJ1777" s="158"/>
      <c r="BK1777" s="48"/>
      <c r="BL1777" s="307"/>
      <c r="BM1777" s="48"/>
      <c r="BN1777" s="48"/>
      <c r="BO1777" s="48"/>
      <c r="BP1777" s="48"/>
      <c r="BQ1777" s="48"/>
      <c r="BR1777" s="48"/>
      <c r="BS1777" s="48"/>
      <c r="BT1777" s="48"/>
      <c r="BU1777" s="48"/>
      <c r="BV1777" s="48"/>
      <c r="BW1777" s="48"/>
      <c r="BX1777" s="48"/>
      <c r="BY1777" s="48"/>
      <c r="BZ1777" s="328"/>
      <c r="CA1777" s="48"/>
      <c r="CB1777" s="48"/>
      <c r="CC1777" s="48"/>
      <c r="CD1777" s="48"/>
      <c r="CE1777" s="48"/>
      <c r="CF1777" s="48"/>
      <c r="CG1777" s="48"/>
      <c r="CH1777" s="48"/>
      <c r="CI1777" s="48"/>
      <c r="CJ1777" s="48"/>
      <c r="CK1777" s="48"/>
      <c r="CL1777" s="48"/>
      <c r="CM1777" s="48"/>
      <c r="CN1777" s="48"/>
      <c r="CO1777" s="48"/>
      <c r="CP1777" s="48"/>
      <c r="CQ1777" s="48"/>
      <c r="CR1777" s="48"/>
      <c r="CS1777" s="48"/>
      <c r="CT1777" s="48"/>
      <c r="CU1777" s="48"/>
      <c r="CV1777" s="48"/>
      <c r="CW1777" s="48"/>
      <c r="CX1777" s="48"/>
      <c r="CY1777" s="48"/>
      <c r="CZ1777" s="48"/>
      <c r="DA1777" s="48"/>
      <c r="DB1777" s="48"/>
      <c r="DC1777" s="48"/>
      <c r="DD1777" s="48"/>
      <c r="DE1777" s="48"/>
      <c r="DF1777" s="48"/>
      <c r="DG1777" s="48"/>
      <c r="DH1777" s="48"/>
      <c r="DI1777" s="48"/>
      <c r="DJ1777" s="48"/>
      <c r="DK1777" s="48"/>
      <c r="DL1777" s="48"/>
      <c r="DM1777" s="48"/>
      <c r="DN1777" s="48"/>
      <c r="DO1777" s="48"/>
      <c r="DP1777" s="48"/>
      <c r="DQ1777" s="48"/>
      <c r="DR1777" s="48"/>
      <c r="DS1777" s="48"/>
      <c r="DT1777" s="48"/>
      <c r="DU1777" s="48"/>
      <c r="DV1777" s="48"/>
      <c r="DW1777" s="48"/>
      <c r="DX1777" s="48"/>
      <c r="DY1777" s="48"/>
      <c r="DZ1777" s="48"/>
      <c r="EA1777" s="48"/>
      <c r="EB1777" s="48"/>
      <c r="EC1777" s="48"/>
      <c r="ED1777" s="48"/>
      <c r="EE1777" s="48"/>
      <c r="EF1777" s="48"/>
      <c r="EG1777" s="48"/>
      <c r="EH1777" s="48"/>
      <c r="EI1777" s="48"/>
      <c r="EJ1777" s="48"/>
      <c r="EK1777" s="48"/>
      <c r="EL1777" s="48"/>
      <c r="ET1777" s="33" t="s">
        <v>2351</v>
      </c>
      <c r="EU1777" s="33" t="s">
        <v>2349</v>
      </c>
    </row>
    <row r="1778" spans="1:151" ht="12" hidden="1" customHeight="1">
      <c r="A1778" s="48"/>
      <c r="B1778" s="60"/>
      <c r="C1778" s="48"/>
      <c r="D1778" s="60"/>
      <c r="E1778" s="60"/>
      <c r="F1778" s="60"/>
      <c r="G1778" s="60"/>
      <c r="H1778" s="60"/>
      <c r="I1778" s="60"/>
      <c r="J1778" s="60"/>
      <c r="K1778" s="60"/>
      <c r="L1778" s="60"/>
      <c r="M1778" s="48"/>
      <c r="N1778" s="48"/>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c r="AM1778" s="48"/>
      <c r="AN1778" s="48"/>
      <c r="AO1778" s="48"/>
      <c r="AP1778" s="48"/>
      <c r="AQ1778" s="48"/>
      <c r="AR1778" s="48"/>
      <c r="AS1778" s="48"/>
      <c r="AT1778" s="48"/>
      <c r="AU1778" s="48"/>
      <c r="AV1778" s="48"/>
      <c r="AW1778" s="48"/>
      <c r="AX1778" s="48"/>
      <c r="AY1778" s="48"/>
      <c r="AZ1778" s="48"/>
      <c r="BA1778" s="48"/>
      <c r="BB1778" s="48"/>
      <c r="BC1778" s="48"/>
      <c r="BD1778" s="48"/>
      <c r="BE1778" s="48"/>
      <c r="BF1778" s="48"/>
      <c r="BG1778" s="48"/>
      <c r="BH1778" s="48"/>
      <c r="BI1778" s="158"/>
      <c r="BJ1778" s="158"/>
      <c r="BK1778" s="48"/>
      <c r="BL1778" s="307"/>
      <c r="BM1778" s="48"/>
      <c r="BN1778" s="48"/>
      <c r="BO1778" s="48"/>
      <c r="BP1778" s="48"/>
      <c r="BQ1778" s="48"/>
      <c r="BR1778" s="48"/>
      <c r="BS1778" s="48"/>
      <c r="BT1778" s="48"/>
      <c r="BU1778" s="48"/>
      <c r="BV1778" s="48"/>
      <c r="BW1778" s="48"/>
      <c r="BX1778" s="48"/>
      <c r="BY1778" s="48"/>
      <c r="BZ1778" s="328"/>
      <c r="CA1778" s="48"/>
      <c r="CB1778" s="48"/>
      <c r="CC1778" s="48"/>
      <c r="CD1778" s="48"/>
      <c r="CE1778" s="48"/>
      <c r="CF1778" s="48"/>
      <c r="CG1778" s="48"/>
      <c r="CH1778" s="48"/>
      <c r="CI1778" s="48"/>
      <c r="CJ1778" s="48"/>
      <c r="CK1778" s="48"/>
      <c r="CL1778" s="48"/>
      <c r="CM1778" s="48"/>
      <c r="CN1778" s="48"/>
      <c r="CO1778" s="48"/>
      <c r="CP1778" s="48"/>
      <c r="CQ1778" s="48"/>
      <c r="CR1778" s="48"/>
      <c r="CS1778" s="48"/>
      <c r="CT1778" s="48"/>
      <c r="CU1778" s="48"/>
      <c r="CV1778" s="48"/>
      <c r="CW1778" s="48"/>
      <c r="CX1778" s="48"/>
      <c r="CY1778" s="48"/>
      <c r="CZ1778" s="48"/>
      <c r="DA1778" s="48"/>
      <c r="DB1778" s="48"/>
      <c r="DC1778" s="48"/>
      <c r="DD1778" s="48"/>
      <c r="DE1778" s="48"/>
      <c r="DF1778" s="48"/>
      <c r="DG1778" s="48"/>
      <c r="DH1778" s="48"/>
      <c r="DI1778" s="48"/>
      <c r="DJ1778" s="48"/>
      <c r="DK1778" s="48"/>
      <c r="DL1778" s="48"/>
      <c r="DM1778" s="48"/>
      <c r="DN1778" s="48"/>
      <c r="DO1778" s="48"/>
      <c r="DP1778" s="48"/>
      <c r="DQ1778" s="48"/>
      <c r="DR1778" s="48"/>
      <c r="DS1778" s="48"/>
      <c r="DT1778" s="48"/>
      <c r="DU1778" s="48"/>
      <c r="DV1778" s="48"/>
      <c r="DW1778" s="48"/>
      <c r="DX1778" s="48"/>
      <c r="DY1778" s="48"/>
      <c r="DZ1778" s="48"/>
      <c r="EA1778" s="48"/>
      <c r="EB1778" s="48"/>
      <c r="EC1778" s="48"/>
      <c r="ED1778" s="48"/>
      <c r="EE1778" s="48"/>
      <c r="EF1778" s="48"/>
      <c r="EG1778" s="48"/>
      <c r="EH1778" s="48"/>
      <c r="EI1778" s="48"/>
      <c r="EJ1778" s="48"/>
      <c r="EK1778" s="48"/>
      <c r="EL1778" s="48"/>
      <c r="ET1778" s="33" t="s">
        <v>2352</v>
      </c>
      <c r="EU1778" s="33" t="s">
        <v>2350</v>
      </c>
    </row>
    <row r="1779" spans="1:151" ht="12" hidden="1" customHeight="1">
      <c r="A1779" s="48"/>
      <c r="B1779" s="60"/>
      <c r="C1779" s="48"/>
      <c r="D1779" s="60"/>
      <c r="E1779" s="60"/>
      <c r="F1779" s="60"/>
      <c r="G1779" s="60"/>
      <c r="H1779" s="60"/>
      <c r="I1779" s="60"/>
      <c r="J1779" s="60"/>
      <c r="K1779" s="60"/>
      <c r="L1779" s="60"/>
      <c r="M1779" s="48"/>
      <c r="N1779" s="48"/>
      <c r="O1779" s="48"/>
      <c r="P1779" s="48"/>
      <c r="Q1779" s="48"/>
      <c r="R1779" s="48"/>
      <c r="S1779" s="48"/>
      <c r="T1779" s="48"/>
      <c r="U1779" s="48"/>
      <c r="V1779" s="48"/>
      <c r="W1779" s="48"/>
      <c r="X1779" s="48"/>
      <c r="Y1779" s="48"/>
      <c r="Z1779" s="48"/>
      <c r="AA1779" s="48"/>
      <c r="AB1779" s="48"/>
      <c r="AC1779" s="48"/>
      <c r="AD1779" s="48"/>
      <c r="AE1779" s="48"/>
      <c r="AF1779" s="48"/>
      <c r="AG1779" s="48"/>
      <c r="AH1779" s="48"/>
      <c r="AI1779" s="48"/>
      <c r="AJ1779" s="48"/>
      <c r="AK1779" s="48"/>
      <c r="AL1779" s="48"/>
      <c r="AM1779" s="48"/>
      <c r="AN1779" s="48"/>
      <c r="AO1779" s="48"/>
      <c r="AP1779" s="48"/>
      <c r="AQ1779" s="48"/>
      <c r="AR1779" s="48"/>
      <c r="AS1779" s="48"/>
      <c r="AT1779" s="48"/>
      <c r="AU1779" s="48"/>
      <c r="AV1779" s="48"/>
      <c r="AW1779" s="48"/>
      <c r="AX1779" s="48"/>
      <c r="AY1779" s="48"/>
      <c r="AZ1779" s="48"/>
      <c r="BA1779" s="48"/>
      <c r="BB1779" s="48"/>
      <c r="BC1779" s="48"/>
      <c r="BD1779" s="48"/>
      <c r="BE1779" s="48"/>
      <c r="BF1779" s="48"/>
      <c r="BG1779" s="48"/>
      <c r="BH1779" s="48"/>
      <c r="BI1779" s="158"/>
      <c r="BJ1779" s="158"/>
      <c r="BK1779" s="48"/>
      <c r="BL1779" s="307"/>
      <c r="BM1779" s="48"/>
      <c r="BN1779" s="48"/>
      <c r="BO1779" s="48"/>
      <c r="BP1779" s="48"/>
      <c r="BQ1779" s="48"/>
      <c r="BR1779" s="48"/>
      <c r="BS1779" s="48"/>
      <c r="BT1779" s="48"/>
      <c r="BU1779" s="48"/>
      <c r="BV1779" s="48"/>
      <c r="BW1779" s="48"/>
      <c r="BX1779" s="48"/>
      <c r="BY1779" s="48"/>
      <c r="BZ1779" s="328"/>
      <c r="CA1779" s="48"/>
      <c r="CB1779" s="48"/>
      <c r="CC1779" s="48"/>
      <c r="CD1779" s="48"/>
      <c r="CE1779" s="48"/>
      <c r="CF1779" s="48"/>
      <c r="CG1779" s="48"/>
      <c r="CH1779" s="48"/>
      <c r="CI1779" s="48"/>
      <c r="CJ1779" s="48"/>
      <c r="CK1779" s="48"/>
      <c r="CL1779" s="48"/>
      <c r="CM1779" s="48"/>
      <c r="CN1779" s="48"/>
      <c r="CO1779" s="48"/>
      <c r="CP1779" s="48"/>
      <c r="CQ1779" s="48"/>
      <c r="CR1779" s="48"/>
      <c r="CS1779" s="48"/>
      <c r="CT1779" s="48"/>
      <c r="CU1779" s="48"/>
      <c r="CV1779" s="48"/>
      <c r="CW1779" s="48"/>
      <c r="CX1779" s="48"/>
      <c r="CY1779" s="48"/>
      <c r="CZ1779" s="48"/>
      <c r="DA1779" s="48"/>
      <c r="DB1779" s="48"/>
      <c r="DC1779" s="48"/>
      <c r="DD1779" s="48"/>
      <c r="DE1779" s="48"/>
      <c r="DF1779" s="48"/>
      <c r="DG1779" s="48"/>
      <c r="DH1779" s="48"/>
      <c r="DI1779" s="48"/>
      <c r="DJ1779" s="48"/>
      <c r="DK1779" s="48"/>
      <c r="DL1779" s="48"/>
      <c r="DM1779" s="48"/>
      <c r="DN1779" s="48"/>
      <c r="DO1779" s="48"/>
      <c r="DP1779" s="48"/>
      <c r="DQ1779" s="48"/>
      <c r="DR1779" s="48"/>
      <c r="DS1779" s="48"/>
      <c r="DT1779" s="48"/>
      <c r="DU1779" s="48"/>
      <c r="DV1779" s="48"/>
      <c r="DW1779" s="48"/>
      <c r="DX1779" s="48"/>
      <c r="DY1779" s="48"/>
      <c r="DZ1779" s="48"/>
      <c r="EA1779" s="48"/>
      <c r="EB1779" s="48"/>
      <c r="EC1779" s="48"/>
      <c r="ED1779" s="48"/>
      <c r="EE1779" s="48"/>
      <c r="EF1779" s="48"/>
      <c r="EG1779" s="48"/>
      <c r="EH1779" s="48"/>
      <c r="EI1779" s="48"/>
      <c r="EJ1779" s="48"/>
      <c r="EK1779" s="48"/>
      <c r="EL1779" s="48"/>
      <c r="ET1779" s="33" t="s">
        <v>2353</v>
      </c>
      <c r="EU1779" s="33" t="s">
        <v>2351</v>
      </c>
    </row>
    <row r="1780" spans="1:151" ht="12" hidden="1" customHeight="1">
      <c r="A1780" s="48"/>
      <c r="B1780" s="60"/>
      <c r="C1780" s="48"/>
      <c r="D1780" s="60"/>
      <c r="E1780" s="60"/>
      <c r="F1780" s="60"/>
      <c r="G1780" s="60"/>
      <c r="H1780" s="60"/>
      <c r="I1780" s="60"/>
      <c r="J1780" s="60"/>
      <c r="K1780" s="60"/>
      <c r="L1780" s="60"/>
      <c r="M1780" s="48"/>
      <c r="N1780" s="48"/>
      <c r="O1780" s="48"/>
      <c r="P1780" s="48"/>
      <c r="Q1780" s="48"/>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c r="AM1780" s="48"/>
      <c r="AN1780" s="48"/>
      <c r="AO1780" s="48"/>
      <c r="AP1780" s="48"/>
      <c r="AQ1780" s="48"/>
      <c r="AR1780" s="48"/>
      <c r="AS1780" s="48"/>
      <c r="AT1780" s="48"/>
      <c r="AU1780" s="48"/>
      <c r="AV1780" s="48"/>
      <c r="AW1780" s="48"/>
      <c r="AX1780" s="48"/>
      <c r="AY1780" s="48"/>
      <c r="AZ1780" s="48"/>
      <c r="BA1780" s="48"/>
      <c r="BB1780" s="48"/>
      <c r="BC1780" s="48"/>
      <c r="BD1780" s="48"/>
      <c r="BE1780" s="48"/>
      <c r="BF1780" s="48"/>
      <c r="BG1780" s="48"/>
      <c r="BH1780" s="48"/>
      <c r="BI1780" s="158"/>
      <c r="BJ1780" s="158"/>
      <c r="BK1780" s="48"/>
      <c r="BL1780" s="307"/>
      <c r="BM1780" s="48"/>
      <c r="BN1780" s="48"/>
      <c r="BO1780" s="48"/>
      <c r="BP1780" s="48"/>
      <c r="BQ1780" s="48"/>
      <c r="BR1780" s="48"/>
      <c r="BS1780" s="48"/>
      <c r="BT1780" s="48"/>
      <c r="BU1780" s="48"/>
      <c r="BV1780" s="48"/>
      <c r="BW1780" s="48"/>
      <c r="BX1780" s="48"/>
      <c r="BY1780" s="48"/>
      <c r="BZ1780" s="328"/>
      <c r="CA1780" s="48"/>
      <c r="CB1780" s="48"/>
      <c r="CC1780" s="48"/>
      <c r="CD1780" s="48"/>
      <c r="CE1780" s="48"/>
      <c r="CF1780" s="48"/>
      <c r="CG1780" s="48"/>
      <c r="CH1780" s="48"/>
      <c r="CI1780" s="48"/>
      <c r="CJ1780" s="48"/>
      <c r="CK1780" s="48"/>
      <c r="CL1780" s="48"/>
      <c r="CM1780" s="48"/>
      <c r="CN1780" s="48"/>
      <c r="CO1780" s="48"/>
      <c r="CP1780" s="48"/>
      <c r="CQ1780" s="48"/>
      <c r="CR1780" s="48"/>
      <c r="CS1780" s="48"/>
      <c r="CT1780" s="48"/>
      <c r="CU1780" s="48"/>
      <c r="CV1780" s="48"/>
      <c r="CW1780" s="48"/>
      <c r="CX1780" s="48"/>
      <c r="CY1780" s="48"/>
      <c r="CZ1780" s="48"/>
      <c r="DA1780" s="48"/>
      <c r="DB1780" s="48"/>
      <c r="DC1780" s="48"/>
      <c r="DD1780" s="48"/>
      <c r="DE1780" s="48"/>
      <c r="DF1780" s="48"/>
      <c r="DG1780" s="48"/>
      <c r="DH1780" s="48"/>
      <c r="DI1780" s="48"/>
      <c r="DJ1780" s="48"/>
      <c r="DK1780" s="48"/>
      <c r="DL1780" s="48"/>
      <c r="DM1780" s="48"/>
      <c r="DN1780" s="48"/>
      <c r="DO1780" s="48"/>
      <c r="DP1780" s="48"/>
      <c r="DQ1780" s="48"/>
      <c r="DR1780" s="48"/>
      <c r="DS1780" s="48"/>
      <c r="DT1780" s="48"/>
      <c r="DU1780" s="48"/>
      <c r="DV1780" s="48"/>
      <c r="DW1780" s="48"/>
      <c r="DX1780" s="48"/>
      <c r="DY1780" s="48"/>
      <c r="DZ1780" s="48"/>
      <c r="EA1780" s="48"/>
      <c r="EB1780" s="48"/>
      <c r="EC1780" s="48"/>
      <c r="ED1780" s="48"/>
      <c r="EE1780" s="48"/>
      <c r="EF1780" s="48"/>
      <c r="EG1780" s="48"/>
      <c r="EH1780" s="48"/>
      <c r="EI1780" s="48"/>
      <c r="EJ1780" s="48"/>
      <c r="EK1780" s="48"/>
      <c r="EL1780" s="48"/>
      <c r="ET1780" s="33" t="s">
        <v>2354</v>
      </c>
      <c r="EU1780" s="33" t="s">
        <v>2352</v>
      </c>
    </row>
    <row r="1781" spans="1:151" ht="12" hidden="1" customHeight="1">
      <c r="A1781" s="48"/>
      <c r="B1781" s="60"/>
      <c r="C1781" s="48"/>
      <c r="D1781" s="60"/>
      <c r="E1781" s="60"/>
      <c r="F1781" s="60"/>
      <c r="G1781" s="60"/>
      <c r="H1781" s="60"/>
      <c r="I1781" s="60"/>
      <c r="J1781" s="60"/>
      <c r="K1781" s="60"/>
      <c r="L1781" s="60"/>
      <c r="M1781" s="48"/>
      <c r="N1781" s="48"/>
      <c r="O1781" s="48"/>
      <c r="P1781" s="48"/>
      <c r="Q1781" s="48"/>
      <c r="R1781" s="48"/>
      <c r="S1781" s="48"/>
      <c r="T1781" s="48"/>
      <c r="U1781" s="48"/>
      <c r="V1781" s="48"/>
      <c r="W1781" s="48"/>
      <c r="X1781" s="48"/>
      <c r="Y1781" s="48"/>
      <c r="Z1781" s="48"/>
      <c r="AA1781" s="48"/>
      <c r="AB1781" s="48"/>
      <c r="AC1781" s="48"/>
      <c r="AD1781" s="48"/>
      <c r="AE1781" s="48"/>
      <c r="AF1781" s="48"/>
      <c r="AG1781" s="48"/>
      <c r="AH1781" s="48"/>
      <c r="AI1781" s="48"/>
      <c r="AJ1781" s="48"/>
      <c r="AK1781" s="48"/>
      <c r="AL1781" s="48"/>
      <c r="AM1781" s="48"/>
      <c r="AN1781" s="48"/>
      <c r="AO1781" s="48"/>
      <c r="AP1781" s="48"/>
      <c r="AQ1781" s="48"/>
      <c r="AR1781" s="48"/>
      <c r="AS1781" s="48"/>
      <c r="AT1781" s="48"/>
      <c r="AU1781" s="48"/>
      <c r="AV1781" s="48"/>
      <c r="AW1781" s="48"/>
      <c r="AX1781" s="48"/>
      <c r="AY1781" s="48"/>
      <c r="AZ1781" s="48"/>
      <c r="BA1781" s="48"/>
      <c r="BB1781" s="48"/>
      <c r="BC1781" s="48"/>
      <c r="BD1781" s="48"/>
      <c r="BE1781" s="48"/>
      <c r="BF1781" s="48"/>
      <c r="BG1781" s="48"/>
      <c r="BH1781" s="48"/>
      <c r="BI1781" s="158"/>
      <c r="BJ1781" s="158"/>
      <c r="BK1781" s="48"/>
      <c r="BL1781" s="307"/>
      <c r="BM1781" s="48"/>
      <c r="BN1781" s="48"/>
      <c r="BO1781" s="48"/>
      <c r="BP1781" s="48"/>
      <c r="BQ1781" s="48"/>
      <c r="BR1781" s="48"/>
      <c r="BS1781" s="48"/>
      <c r="BT1781" s="48"/>
      <c r="BU1781" s="48"/>
      <c r="BV1781" s="48"/>
      <c r="BW1781" s="48"/>
      <c r="BX1781" s="48"/>
      <c r="BY1781" s="48"/>
      <c r="BZ1781" s="328"/>
      <c r="CA1781" s="48"/>
      <c r="CB1781" s="48"/>
      <c r="CC1781" s="48"/>
      <c r="CD1781" s="48"/>
      <c r="CE1781" s="48"/>
      <c r="CF1781" s="48"/>
      <c r="CG1781" s="48"/>
      <c r="CH1781" s="48"/>
      <c r="CI1781" s="48"/>
      <c r="CJ1781" s="48"/>
      <c r="CK1781" s="48"/>
      <c r="CL1781" s="48"/>
      <c r="CM1781" s="48"/>
      <c r="CN1781" s="48"/>
      <c r="CO1781" s="48"/>
      <c r="CP1781" s="48"/>
      <c r="CQ1781" s="48"/>
      <c r="CR1781" s="48"/>
      <c r="CS1781" s="48"/>
      <c r="CT1781" s="48"/>
      <c r="CU1781" s="48"/>
      <c r="CV1781" s="48"/>
      <c r="CW1781" s="48"/>
      <c r="CX1781" s="48"/>
      <c r="CY1781" s="48"/>
      <c r="CZ1781" s="48"/>
      <c r="DA1781" s="48"/>
      <c r="DB1781" s="48"/>
      <c r="DC1781" s="48"/>
      <c r="DD1781" s="48"/>
      <c r="DE1781" s="48"/>
      <c r="DF1781" s="48"/>
      <c r="DG1781" s="48"/>
      <c r="DH1781" s="48"/>
      <c r="DI1781" s="48"/>
      <c r="DJ1781" s="48"/>
      <c r="DK1781" s="48"/>
      <c r="DL1781" s="48"/>
      <c r="DM1781" s="48"/>
      <c r="DN1781" s="48"/>
      <c r="DO1781" s="48"/>
      <c r="DP1781" s="48"/>
      <c r="DQ1781" s="48"/>
      <c r="DR1781" s="48"/>
      <c r="DS1781" s="48"/>
      <c r="DT1781" s="48"/>
      <c r="DU1781" s="48"/>
      <c r="DV1781" s="48"/>
      <c r="DW1781" s="48"/>
      <c r="DX1781" s="48"/>
      <c r="DY1781" s="48"/>
      <c r="DZ1781" s="48"/>
      <c r="EA1781" s="48"/>
      <c r="EB1781" s="48"/>
      <c r="EC1781" s="48"/>
      <c r="ED1781" s="48"/>
      <c r="EE1781" s="48"/>
      <c r="EF1781" s="48"/>
      <c r="EG1781" s="48"/>
      <c r="EH1781" s="48"/>
      <c r="EI1781" s="48"/>
      <c r="EJ1781" s="48"/>
      <c r="EK1781" s="48"/>
      <c r="EL1781" s="48"/>
      <c r="ET1781" s="33" t="s">
        <v>2355</v>
      </c>
      <c r="EU1781" s="33" t="s">
        <v>2353</v>
      </c>
    </row>
    <row r="1782" spans="1:151" ht="12" hidden="1" customHeight="1">
      <c r="A1782" s="48"/>
      <c r="B1782" s="60"/>
      <c r="C1782" s="48"/>
      <c r="D1782" s="60"/>
      <c r="E1782" s="60"/>
      <c r="F1782" s="60"/>
      <c r="G1782" s="60"/>
      <c r="H1782" s="60"/>
      <c r="I1782" s="60"/>
      <c r="J1782" s="60"/>
      <c r="K1782" s="60"/>
      <c r="L1782" s="60"/>
      <c r="M1782" s="48"/>
      <c r="N1782" s="48"/>
      <c r="O1782" s="48"/>
      <c r="P1782" s="48"/>
      <c r="Q1782" s="48"/>
      <c r="R1782" s="48"/>
      <c r="S1782" s="48"/>
      <c r="T1782" s="48"/>
      <c r="U1782" s="48"/>
      <c r="V1782" s="48"/>
      <c r="W1782" s="48"/>
      <c r="X1782" s="48"/>
      <c r="Y1782" s="48"/>
      <c r="Z1782" s="48"/>
      <c r="AA1782" s="48"/>
      <c r="AB1782" s="48"/>
      <c r="AC1782" s="48"/>
      <c r="AD1782" s="48"/>
      <c r="AE1782" s="48"/>
      <c r="AF1782" s="48"/>
      <c r="AG1782" s="48"/>
      <c r="AH1782" s="48"/>
      <c r="AI1782" s="48"/>
      <c r="AJ1782" s="48"/>
      <c r="AK1782" s="48"/>
      <c r="AL1782" s="48"/>
      <c r="AM1782" s="48"/>
      <c r="AN1782" s="48"/>
      <c r="AO1782" s="48"/>
      <c r="AP1782" s="48"/>
      <c r="AQ1782" s="48"/>
      <c r="AR1782" s="48"/>
      <c r="AS1782" s="48"/>
      <c r="AT1782" s="48"/>
      <c r="AU1782" s="48"/>
      <c r="AV1782" s="48"/>
      <c r="AW1782" s="48"/>
      <c r="AX1782" s="48"/>
      <c r="AY1782" s="48"/>
      <c r="AZ1782" s="48"/>
      <c r="BA1782" s="48"/>
      <c r="BB1782" s="48"/>
      <c r="BC1782" s="48"/>
      <c r="BD1782" s="48"/>
      <c r="BE1782" s="48"/>
      <c r="BF1782" s="48"/>
      <c r="BG1782" s="48"/>
      <c r="BH1782" s="48"/>
      <c r="BI1782" s="158"/>
      <c r="BJ1782" s="158"/>
      <c r="BK1782" s="48"/>
      <c r="BL1782" s="307"/>
      <c r="BM1782" s="48"/>
      <c r="BN1782" s="48"/>
      <c r="BO1782" s="48"/>
      <c r="BP1782" s="48"/>
      <c r="BQ1782" s="48"/>
      <c r="BR1782" s="48"/>
      <c r="BS1782" s="48"/>
      <c r="BT1782" s="48"/>
      <c r="BU1782" s="48"/>
      <c r="BV1782" s="48"/>
      <c r="BW1782" s="48"/>
      <c r="BX1782" s="48"/>
      <c r="BY1782" s="48"/>
      <c r="BZ1782" s="328"/>
      <c r="CA1782" s="48"/>
      <c r="CB1782" s="48"/>
      <c r="CC1782" s="48"/>
      <c r="CD1782" s="48"/>
      <c r="CE1782" s="48"/>
      <c r="CF1782" s="48"/>
      <c r="CG1782" s="48"/>
      <c r="CH1782" s="48"/>
      <c r="CI1782" s="48"/>
      <c r="CJ1782" s="48"/>
      <c r="CK1782" s="48"/>
      <c r="CL1782" s="48"/>
      <c r="CM1782" s="48"/>
      <c r="CN1782" s="48"/>
      <c r="CO1782" s="48"/>
      <c r="CP1782" s="48"/>
      <c r="CQ1782" s="48"/>
      <c r="CR1782" s="48"/>
      <c r="CS1782" s="48"/>
      <c r="CT1782" s="48"/>
      <c r="CU1782" s="48"/>
      <c r="CV1782" s="48"/>
      <c r="CW1782" s="48"/>
      <c r="CX1782" s="48"/>
      <c r="CY1782" s="48"/>
      <c r="CZ1782" s="48"/>
      <c r="DA1782" s="48"/>
      <c r="DB1782" s="48"/>
      <c r="DC1782" s="48"/>
      <c r="DD1782" s="48"/>
      <c r="DE1782" s="48"/>
      <c r="DF1782" s="48"/>
      <c r="DG1782" s="48"/>
      <c r="DH1782" s="48"/>
      <c r="DI1782" s="48"/>
      <c r="DJ1782" s="48"/>
      <c r="DK1782" s="48"/>
      <c r="DL1782" s="48"/>
      <c r="DM1782" s="48"/>
      <c r="DN1782" s="48"/>
      <c r="DO1782" s="48"/>
      <c r="DP1782" s="48"/>
      <c r="DQ1782" s="48"/>
      <c r="DR1782" s="48"/>
      <c r="DS1782" s="48"/>
      <c r="DT1782" s="48"/>
      <c r="DU1782" s="48"/>
      <c r="DV1782" s="48"/>
      <c r="DW1782" s="48"/>
      <c r="DX1782" s="48"/>
      <c r="DY1782" s="48"/>
      <c r="DZ1782" s="48"/>
      <c r="EA1782" s="48"/>
      <c r="EB1782" s="48"/>
      <c r="EC1782" s="48"/>
      <c r="ED1782" s="48"/>
      <c r="EE1782" s="48"/>
      <c r="EF1782" s="48"/>
      <c r="EG1782" s="48"/>
      <c r="EH1782" s="48"/>
      <c r="EI1782" s="48"/>
      <c r="EJ1782" s="48"/>
      <c r="EK1782" s="48"/>
      <c r="EL1782" s="48"/>
      <c r="ET1782" s="33" t="s">
        <v>799</v>
      </c>
      <c r="EU1782" s="33" t="s">
        <v>2354</v>
      </c>
    </row>
    <row r="1783" spans="1:151" ht="12" hidden="1" customHeight="1">
      <c r="A1783" s="48"/>
      <c r="B1783" s="60"/>
      <c r="C1783" s="48"/>
      <c r="D1783" s="60"/>
      <c r="E1783" s="60"/>
      <c r="F1783" s="60"/>
      <c r="G1783" s="60"/>
      <c r="H1783" s="60"/>
      <c r="I1783" s="60"/>
      <c r="J1783" s="60"/>
      <c r="K1783" s="60"/>
      <c r="L1783" s="60"/>
      <c r="M1783" s="48"/>
      <c r="N1783" s="48"/>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c r="AM1783" s="48"/>
      <c r="AN1783" s="48"/>
      <c r="AO1783" s="48"/>
      <c r="AP1783" s="48"/>
      <c r="AQ1783" s="48"/>
      <c r="AR1783" s="48"/>
      <c r="AS1783" s="48"/>
      <c r="AT1783" s="48"/>
      <c r="AU1783" s="48"/>
      <c r="AV1783" s="48"/>
      <c r="AW1783" s="48"/>
      <c r="AX1783" s="48"/>
      <c r="AY1783" s="48"/>
      <c r="AZ1783" s="48"/>
      <c r="BA1783" s="48"/>
      <c r="BB1783" s="48"/>
      <c r="BC1783" s="48"/>
      <c r="BD1783" s="48"/>
      <c r="BE1783" s="48"/>
      <c r="BF1783" s="48"/>
      <c r="BG1783" s="48"/>
      <c r="BH1783" s="48"/>
      <c r="BI1783" s="158"/>
      <c r="BJ1783" s="158"/>
      <c r="BK1783" s="48"/>
      <c r="BL1783" s="307"/>
      <c r="BM1783" s="48"/>
      <c r="BN1783" s="48"/>
      <c r="BO1783" s="48"/>
      <c r="BP1783" s="48"/>
      <c r="BQ1783" s="48"/>
      <c r="BR1783" s="48"/>
      <c r="BS1783" s="48"/>
      <c r="BT1783" s="48"/>
      <c r="BU1783" s="48"/>
      <c r="BV1783" s="48"/>
      <c r="BW1783" s="48"/>
      <c r="BX1783" s="48"/>
      <c r="BY1783" s="48"/>
      <c r="BZ1783" s="328"/>
      <c r="CA1783" s="48"/>
      <c r="CB1783" s="48"/>
      <c r="CC1783" s="48"/>
      <c r="CD1783" s="48"/>
      <c r="CE1783" s="48"/>
      <c r="CF1783" s="48"/>
      <c r="CG1783" s="48"/>
      <c r="CH1783" s="48"/>
      <c r="CI1783" s="48"/>
      <c r="CJ1783" s="48"/>
      <c r="CK1783" s="48"/>
      <c r="CL1783" s="48"/>
      <c r="CM1783" s="48"/>
      <c r="CN1783" s="48"/>
      <c r="CO1783" s="48"/>
      <c r="CP1783" s="48"/>
      <c r="CQ1783" s="48"/>
      <c r="CR1783" s="48"/>
      <c r="CS1783" s="48"/>
      <c r="CT1783" s="48"/>
      <c r="CU1783" s="48"/>
      <c r="CV1783" s="48"/>
      <c r="CW1783" s="48"/>
      <c r="CX1783" s="48"/>
      <c r="CY1783" s="48"/>
      <c r="CZ1783" s="48"/>
      <c r="DA1783" s="48"/>
      <c r="DB1783" s="48"/>
      <c r="DC1783" s="48"/>
      <c r="DD1783" s="48"/>
      <c r="DE1783" s="48"/>
      <c r="DF1783" s="48"/>
      <c r="DG1783" s="48"/>
      <c r="DH1783" s="48"/>
      <c r="DI1783" s="48"/>
      <c r="DJ1783" s="48"/>
      <c r="DK1783" s="48"/>
      <c r="DL1783" s="48"/>
      <c r="DM1783" s="48"/>
      <c r="DN1783" s="48"/>
      <c r="DO1783" s="48"/>
      <c r="DP1783" s="48"/>
      <c r="DQ1783" s="48"/>
      <c r="DR1783" s="48"/>
      <c r="DS1783" s="48"/>
      <c r="DT1783" s="48"/>
      <c r="DU1783" s="48"/>
      <c r="DV1783" s="48"/>
      <c r="DW1783" s="48"/>
      <c r="DX1783" s="48"/>
      <c r="DY1783" s="48"/>
      <c r="DZ1783" s="48"/>
      <c r="EA1783" s="48"/>
      <c r="EB1783" s="48"/>
      <c r="EC1783" s="48"/>
      <c r="ED1783" s="48"/>
      <c r="EE1783" s="48"/>
      <c r="EF1783" s="48"/>
      <c r="EG1783" s="48"/>
      <c r="EH1783" s="48"/>
      <c r="EI1783" s="48"/>
      <c r="EJ1783" s="48"/>
      <c r="EK1783" s="48"/>
      <c r="EL1783" s="48"/>
      <c r="ET1783" s="33" t="s">
        <v>2356</v>
      </c>
      <c r="EU1783" s="33" t="s">
        <v>2355</v>
      </c>
    </row>
    <row r="1784" spans="1:151" ht="12" hidden="1" customHeight="1">
      <c r="A1784" s="48"/>
      <c r="B1784" s="60"/>
      <c r="C1784" s="48"/>
      <c r="D1784" s="60"/>
      <c r="E1784" s="60"/>
      <c r="F1784" s="60"/>
      <c r="G1784" s="60"/>
      <c r="H1784" s="60"/>
      <c r="I1784" s="60"/>
      <c r="J1784" s="60"/>
      <c r="K1784" s="60"/>
      <c r="L1784" s="60"/>
      <c r="M1784" s="48"/>
      <c r="N1784" s="48"/>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c r="AM1784" s="48"/>
      <c r="AN1784" s="48"/>
      <c r="AO1784" s="48"/>
      <c r="AP1784" s="48"/>
      <c r="AQ1784" s="48"/>
      <c r="AR1784" s="48"/>
      <c r="AS1784" s="48"/>
      <c r="AT1784" s="48"/>
      <c r="AU1784" s="48"/>
      <c r="AV1784" s="48"/>
      <c r="AW1784" s="48"/>
      <c r="AX1784" s="48"/>
      <c r="AY1784" s="48"/>
      <c r="AZ1784" s="48"/>
      <c r="BA1784" s="48"/>
      <c r="BB1784" s="48"/>
      <c r="BC1784" s="48"/>
      <c r="BD1784" s="48"/>
      <c r="BE1784" s="48"/>
      <c r="BF1784" s="48"/>
      <c r="BG1784" s="48"/>
      <c r="BH1784" s="48"/>
      <c r="BI1784" s="158"/>
      <c r="BJ1784" s="158"/>
      <c r="BK1784" s="48"/>
      <c r="BL1784" s="307"/>
      <c r="BM1784" s="48"/>
      <c r="BN1784" s="48"/>
      <c r="BO1784" s="48"/>
      <c r="BP1784" s="48"/>
      <c r="BQ1784" s="48"/>
      <c r="BR1784" s="48"/>
      <c r="BS1784" s="48"/>
      <c r="BT1784" s="48"/>
      <c r="BU1784" s="48"/>
      <c r="BV1784" s="48"/>
      <c r="BW1784" s="48"/>
      <c r="BX1784" s="48"/>
      <c r="BY1784" s="48"/>
      <c r="BZ1784" s="328"/>
      <c r="CA1784" s="48"/>
      <c r="CB1784" s="48"/>
      <c r="CC1784" s="48"/>
      <c r="CD1784" s="48"/>
      <c r="CE1784" s="48"/>
      <c r="CF1784" s="48"/>
      <c r="CG1784" s="48"/>
      <c r="CH1784" s="48"/>
      <c r="CI1784" s="48"/>
      <c r="CJ1784" s="48"/>
      <c r="CK1784" s="48"/>
      <c r="CL1784" s="48"/>
      <c r="CM1784" s="48"/>
      <c r="CN1784" s="48"/>
      <c r="CO1784" s="48"/>
      <c r="CP1784" s="48"/>
      <c r="CQ1784" s="48"/>
      <c r="CR1784" s="48"/>
      <c r="CS1784" s="48"/>
      <c r="CT1784" s="48"/>
      <c r="CU1784" s="48"/>
      <c r="CV1784" s="48"/>
      <c r="CW1784" s="48"/>
      <c r="CX1784" s="48"/>
      <c r="CY1784" s="48"/>
      <c r="CZ1784" s="48"/>
      <c r="DA1784" s="48"/>
      <c r="DB1784" s="48"/>
      <c r="DC1784" s="48"/>
      <c r="DD1784" s="48"/>
      <c r="DE1784" s="48"/>
      <c r="DF1784" s="48"/>
      <c r="DG1784" s="48"/>
      <c r="DH1784" s="48"/>
      <c r="DI1784" s="48"/>
      <c r="DJ1784" s="48"/>
      <c r="DK1784" s="48"/>
      <c r="DL1784" s="48"/>
      <c r="DM1784" s="48"/>
      <c r="DN1784" s="48"/>
      <c r="DO1784" s="48"/>
      <c r="DP1784" s="48"/>
      <c r="DQ1784" s="48"/>
      <c r="DR1784" s="48"/>
      <c r="DS1784" s="48"/>
      <c r="DT1784" s="48"/>
      <c r="DU1784" s="48"/>
      <c r="DV1784" s="48"/>
      <c r="DW1784" s="48"/>
      <c r="DX1784" s="48"/>
      <c r="DY1784" s="48"/>
      <c r="DZ1784" s="48"/>
      <c r="EA1784" s="48"/>
      <c r="EB1784" s="48"/>
      <c r="EC1784" s="48"/>
      <c r="ED1784" s="48"/>
      <c r="EE1784" s="48"/>
      <c r="EF1784" s="48"/>
      <c r="EG1784" s="48"/>
      <c r="EH1784" s="48"/>
      <c r="EI1784" s="48"/>
      <c r="EJ1784" s="48"/>
      <c r="EK1784" s="48"/>
      <c r="EL1784" s="48"/>
      <c r="ET1784" s="33" t="s">
        <v>2357</v>
      </c>
      <c r="EU1784" s="33" t="s">
        <v>799</v>
      </c>
    </row>
    <row r="1785" spans="1:151" ht="12" hidden="1" customHeight="1">
      <c r="A1785" s="48"/>
      <c r="B1785" s="60"/>
      <c r="C1785" s="48"/>
      <c r="D1785" s="60"/>
      <c r="E1785" s="60"/>
      <c r="F1785" s="60"/>
      <c r="G1785" s="60"/>
      <c r="H1785" s="60"/>
      <c r="I1785" s="60"/>
      <c r="J1785" s="60"/>
      <c r="K1785" s="60"/>
      <c r="L1785" s="60"/>
      <c r="M1785" s="48"/>
      <c r="N1785" s="48"/>
      <c r="O1785" s="48"/>
      <c r="P1785" s="48"/>
      <c r="Q1785" s="48"/>
      <c r="R1785" s="48"/>
      <c r="S1785" s="48"/>
      <c r="T1785" s="48"/>
      <c r="U1785" s="48"/>
      <c r="V1785" s="48"/>
      <c r="W1785" s="48"/>
      <c r="X1785" s="48"/>
      <c r="Y1785" s="48"/>
      <c r="Z1785" s="48"/>
      <c r="AA1785" s="48"/>
      <c r="AB1785" s="48"/>
      <c r="AC1785" s="48"/>
      <c r="AD1785" s="48"/>
      <c r="AE1785" s="48"/>
      <c r="AF1785" s="48"/>
      <c r="AG1785" s="48"/>
      <c r="AH1785" s="48"/>
      <c r="AI1785" s="48"/>
      <c r="AJ1785" s="48"/>
      <c r="AK1785" s="48"/>
      <c r="AL1785" s="48"/>
      <c r="AM1785" s="48"/>
      <c r="AN1785" s="48"/>
      <c r="AO1785" s="48"/>
      <c r="AP1785" s="48"/>
      <c r="AQ1785" s="48"/>
      <c r="AR1785" s="48"/>
      <c r="AS1785" s="48"/>
      <c r="AT1785" s="48"/>
      <c r="AU1785" s="48"/>
      <c r="AV1785" s="48"/>
      <c r="AW1785" s="48"/>
      <c r="AX1785" s="48"/>
      <c r="AY1785" s="48"/>
      <c r="AZ1785" s="48"/>
      <c r="BA1785" s="48"/>
      <c r="BB1785" s="48"/>
      <c r="BC1785" s="48"/>
      <c r="BD1785" s="48"/>
      <c r="BE1785" s="48"/>
      <c r="BF1785" s="48"/>
      <c r="BG1785" s="48"/>
      <c r="BH1785" s="48"/>
      <c r="BI1785" s="158"/>
      <c r="BJ1785" s="158"/>
      <c r="BK1785" s="48"/>
      <c r="BL1785" s="307"/>
      <c r="BM1785" s="48"/>
      <c r="BN1785" s="48"/>
      <c r="BO1785" s="48"/>
      <c r="BP1785" s="48"/>
      <c r="BQ1785" s="48"/>
      <c r="BR1785" s="48"/>
      <c r="BS1785" s="48"/>
      <c r="BT1785" s="48"/>
      <c r="BU1785" s="48"/>
      <c r="BV1785" s="48"/>
      <c r="BW1785" s="48"/>
      <c r="BX1785" s="48"/>
      <c r="BY1785" s="48"/>
      <c r="BZ1785" s="328"/>
      <c r="CA1785" s="48"/>
      <c r="CB1785" s="48"/>
      <c r="CC1785" s="48"/>
      <c r="CD1785" s="48"/>
      <c r="CE1785" s="48"/>
      <c r="CF1785" s="48"/>
      <c r="CG1785" s="48"/>
      <c r="CH1785" s="48"/>
      <c r="CI1785" s="48"/>
      <c r="CJ1785" s="48"/>
      <c r="CK1785" s="48"/>
      <c r="CL1785" s="48"/>
      <c r="CM1785" s="48"/>
      <c r="CN1785" s="48"/>
      <c r="CO1785" s="48"/>
      <c r="CP1785" s="48"/>
      <c r="CQ1785" s="48"/>
      <c r="CR1785" s="48"/>
      <c r="CS1785" s="48"/>
      <c r="CT1785" s="48"/>
      <c r="CU1785" s="48"/>
      <c r="CV1785" s="48"/>
      <c r="CW1785" s="48"/>
      <c r="CX1785" s="48"/>
      <c r="CY1785" s="48"/>
      <c r="CZ1785" s="48"/>
      <c r="DA1785" s="48"/>
      <c r="DB1785" s="48"/>
      <c r="DC1785" s="48"/>
      <c r="DD1785" s="48"/>
      <c r="DE1785" s="48"/>
      <c r="DF1785" s="48"/>
      <c r="DG1785" s="48"/>
      <c r="DH1785" s="48"/>
      <c r="DI1785" s="48"/>
      <c r="DJ1785" s="48"/>
      <c r="DK1785" s="48"/>
      <c r="DL1785" s="48"/>
      <c r="DM1785" s="48"/>
      <c r="DN1785" s="48"/>
      <c r="DO1785" s="48"/>
      <c r="DP1785" s="48"/>
      <c r="DQ1785" s="48"/>
      <c r="DR1785" s="48"/>
      <c r="DS1785" s="48"/>
      <c r="DT1785" s="48"/>
      <c r="DU1785" s="48"/>
      <c r="DV1785" s="48"/>
      <c r="DW1785" s="48"/>
      <c r="DX1785" s="48"/>
      <c r="DY1785" s="48"/>
      <c r="DZ1785" s="48"/>
      <c r="EA1785" s="48"/>
      <c r="EB1785" s="48"/>
      <c r="EC1785" s="48"/>
      <c r="ED1785" s="48"/>
      <c r="EE1785" s="48"/>
      <c r="EF1785" s="48"/>
      <c r="EG1785" s="48"/>
      <c r="EH1785" s="48"/>
      <c r="EI1785" s="48"/>
      <c r="EJ1785" s="48"/>
      <c r="EK1785" s="48"/>
      <c r="EL1785" s="48"/>
      <c r="ET1785" s="33" t="s">
        <v>2358</v>
      </c>
      <c r="EU1785" s="33" t="s">
        <v>2356</v>
      </c>
    </row>
    <row r="1786" spans="1:151" ht="12" hidden="1" customHeight="1">
      <c r="A1786" s="48"/>
      <c r="B1786" s="60"/>
      <c r="C1786" s="48"/>
      <c r="D1786" s="60"/>
      <c r="E1786" s="60"/>
      <c r="F1786" s="60"/>
      <c r="G1786" s="60"/>
      <c r="H1786" s="60"/>
      <c r="I1786" s="60"/>
      <c r="J1786" s="60"/>
      <c r="K1786" s="60"/>
      <c r="L1786" s="60"/>
      <c r="M1786" s="48"/>
      <c r="N1786" s="48"/>
      <c r="O1786" s="48"/>
      <c r="P1786" s="48"/>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c r="AM1786" s="48"/>
      <c r="AN1786" s="48"/>
      <c r="AO1786" s="48"/>
      <c r="AP1786" s="48"/>
      <c r="AQ1786" s="48"/>
      <c r="AR1786" s="48"/>
      <c r="AS1786" s="48"/>
      <c r="AT1786" s="48"/>
      <c r="AU1786" s="48"/>
      <c r="AV1786" s="48"/>
      <c r="AW1786" s="48"/>
      <c r="AX1786" s="48"/>
      <c r="AY1786" s="48"/>
      <c r="AZ1786" s="48"/>
      <c r="BA1786" s="48"/>
      <c r="BB1786" s="48"/>
      <c r="BC1786" s="48"/>
      <c r="BD1786" s="48"/>
      <c r="BE1786" s="48"/>
      <c r="BF1786" s="48"/>
      <c r="BG1786" s="48"/>
      <c r="BH1786" s="48"/>
      <c r="BI1786" s="158"/>
      <c r="BJ1786" s="158"/>
      <c r="BK1786" s="48"/>
      <c r="BL1786" s="307"/>
      <c r="BM1786" s="48"/>
      <c r="BN1786" s="48"/>
      <c r="BO1786" s="48"/>
      <c r="BP1786" s="48"/>
      <c r="BQ1786" s="48"/>
      <c r="BR1786" s="48"/>
      <c r="BS1786" s="48"/>
      <c r="BT1786" s="48"/>
      <c r="BU1786" s="48"/>
      <c r="BV1786" s="48"/>
      <c r="BW1786" s="48"/>
      <c r="BX1786" s="48"/>
      <c r="BY1786" s="48"/>
      <c r="BZ1786" s="328"/>
      <c r="CA1786" s="48"/>
      <c r="CB1786" s="48"/>
      <c r="CC1786" s="48"/>
      <c r="CD1786" s="48"/>
      <c r="CE1786" s="48"/>
      <c r="CF1786" s="48"/>
      <c r="CG1786" s="48"/>
      <c r="CH1786" s="48"/>
      <c r="CI1786" s="48"/>
      <c r="CJ1786" s="48"/>
      <c r="CK1786" s="48"/>
      <c r="CL1786" s="48"/>
      <c r="CM1786" s="48"/>
      <c r="CN1786" s="48"/>
      <c r="CO1786" s="48"/>
      <c r="CP1786" s="48"/>
      <c r="CQ1786" s="48"/>
      <c r="CR1786" s="48"/>
      <c r="CS1786" s="48"/>
      <c r="CT1786" s="48"/>
      <c r="CU1786" s="48"/>
      <c r="CV1786" s="48"/>
      <c r="CW1786" s="48"/>
      <c r="CX1786" s="48"/>
      <c r="CY1786" s="48"/>
      <c r="CZ1786" s="48"/>
      <c r="DA1786" s="48"/>
      <c r="DB1786" s="48"/>
      <c r="DC1786" s="48"/>
      <c r="DD1786" s="48"/>
      <c r="DE1786" s="48"/>
      <c r="DF1786" s="48"/>
      <c r="DG1786" s="48"/>
      <c r="DH1786" s="48"/>
      <c r="DI1786" s="48"/>
      <c r="DJ1786" s="48"/>
      <c r="DK1786" s="48"/>
      <c r="DL1786" s="48"/>
      <c r="DM1786" s="48"/>
      <c r="DN1786" s="48"/>
      <c r="DO1786" s="48"/>
      <c r="DP1786" s="48"/>
      <c r="DQ1786" s="48"/>
      <c r="DR1786" s="48"/>
      <c r="DS1786" s="48"/>
      <c r="DT1786" s="48"/>
      <c r="DU1786" s="48"/>
      <c r="DV1786" s="48"/>
      <c r="DW1786" s="48"/>
      <c r="DX1786" s="48"/>
      <c r="DY1786" s="48"/>
      <c r="DZ1786" s="48"/>
      <c r="EA1786" s="48"/>
      <c r="EB1786" s="48"/>
      <c r="EC1786" s="48"/>
      <c r="ED1786" s="48"/>
      <c r="EE1786" s="48"/>
      <c r="EF1786" s="48"/>
      <c r="EG1786" s="48"/>
      <c r="EH1786" s="48"/>
      <c r="EI1786" s="48"/>
      <c r="EJ1786" s="48"/>
      <c r="EK1786" s="48"/>
      <c r="EL1786" s="48"/>
      <c r="ET1786" s="33" t="s">
        <v>2359</v>
      </c>
      <c r="EU1786" s="33" t="s">
        <v>2357</v>
      </c>
    </row>
    <row r="1787" spans="1:151" ht="12" hidden="1" customHeight="1">
      <c r="A1787" s="48"/>
      <c r="B1787" s="60"/>
      <c r="C1787" s="48"/>
      <c r="D1787" s="60"/>
      <c r="E1787" s="60"/>
      <c r="F1787" s="60"/>
      <c r="G1787" s="60"/>
      <c r="H1787" s="60"/>
      <c r="I1787" s="60"/>
      <c r="J1787" s="60"/>
      <c r="K1787" s="60"/>
      <c r="L1787" s="60"/>
      <c r="M1787" s="48"/>
      <c r="N1787" s="48"/>
      <c r="O1787" s="48"/>
      <c r="P1787" s="48"/>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c r="AM1787" s="48"/>
      <c r="AN1787" s="48"/>
      <c r="AO1787" s="48"/>
      <c r="AP1787" s="48"/>
      <c r="AQ1787" s="48"/>
      <c r="AR1787" s="48"/>
      <c r="AS1787" s="48"/>
      <c r="AT1787" s="48"/>
      <c r="AU1787" s="48"/>
      <c r="AV1787" s="48"/>
      <c r="AW1787" s="48"/>
      <c r="AX1787" s="48"/>
      <c r="AY1787" s="48"/>
      <c r="AZ1787" s="48"/>
      <c r="BA1787" s="48"/>
      <c r="BB1787" s="48"/>
      <c r="BC1787" s="48"/>
      <c r="BD1787" s="48"/>
      <c r="BE1787" s="48"/>
      <c r="BF1787" s="48"/>
      <c r="BG1787" s="48"/>
      <c r="BH1787" s="48"/>
      <c r="BI1787" s="158"/>
      <c r="BJ1787" s="158"/>
      <c r="BK1787" s="48"/>
      <c r="BL1787" s="307"/>
      <c r="BM1787" s="48"/>
      <c r="BN1787" s="48"/>
      <c r="BO1787" s="48"/>
      <c r="BP1787" s="48"/>
      <c r="BQ1787" s="48"/>
      <c r="BR1787" s="48"/>
      <c r="BS1787" s="48"/>
      <c r="BT1787" s="48"/>
      <c r="BU1787" s="48"/>
      <c r="BV1787" s="48"/>
      <c r="BW1787" s="48"/>
      <c r="BX1787" s="48"/>
      <c r="BY1787" s="48"/>
      <c r="BZ1787" s="328"/>
      <c r="CA1787" s="48"/>
      <c r="CB1787" s="48"/>
      <c r="CC1787" s="48"/>
      <c r="CD1787" s="48"/>
      <c r="CE1787" s="48"/>
      <c r="CF1787" s="48"/>
      <c r="CG1787" s="48"/>
      <c r="CH1787" s="48"/>
      <c r="CI1787" s="48"/>
      <c r="CJ1787" s="48"/>
      <c r="CK1787" s="48"/>
      <c r="CL1787" s="48"/>
      <c r="CM1787" s="48"/>
      <c r="CN1787" s="48"/>
      <c r="CO1787" s="48"/>
      <c r="CP1787" s="48"/>
      <c r="CQ1787" s="48"/>
      <c r="CR1787" s="48"/>
      <c r="CS1787" s="48"/>
      <c r="CT1787" s="48"/>
      <c r="CU1787" s="48"/>
      <c r="CV1787" s="48"/>
      <c r="CW1787" s="48"/>
      <c r="CX1787" s="48"/>
      <c r="CY1787" s="48"/>
      <c r="CZ1787" s="48"/>
      <c r="DA1787" s="48"/>
      <c r="DB1787" s="48"/>
      <c r="DC1787" s="48"/>
      <c r="DD1787" s="48"/>
      <c r="DE1787" s="48"/>
      <c r="DF1787" s="48"/>
      <c r="DG1787" s="48"/>
      <c r="DH1787" s="48"/>
      <c r="DI1787" s="48"/>
      <c r="DJ1787" s="48"/>
      <c r="DK1787" s="48"/>
      <c r="DL1787" s="48"/>
      <c r="DM1787" s="48"/>
      <c r="DN1787" s="48"/>
      <c r="DO1787" s="48"/>
      <c r="DP1787" s="48"/>
      <c r="DQ1787" s="48"/>
      <c r="DR1787" s="48"/>
      <c r="DS1787" s="48"/>
      <c r="DT1787" s="48"/>
      <c r="DU1787" s="48"/>
      <c r="DV1787" s="48"/>
      <c r="DW1787" s="48"/>
      <c r="DX1787" s="48"/>
      <c r="DY1787" s="48"/>
      <c r="DZ1787" s="48"/>
      <c r="EA1787" s="48"/>
      <c r="EB1787" s="48"/>
      <c r="EC1787" s="48"/>
      <c r="ED1787" s="48"/>
      <c r="EE1787" s="48"/>
      <c r="EF1787" s="48"/>
      <c r="EG1787" s="48"/>
      <c r="EH1787" s="48"/>
      <c r="EI1787" s="48"/>
      <c r="EJ1787" s="48"/>
      <c r="EK1787" s="48"/>
      <c r="EL1787" s="48"/>
      <c r="ET1787" s="33" t="s">
        <v>2360</v>
      </c>
      <c r="EU1787" s="33" t="s">
        <v>2358</v>
      </c>
    </row>
    <row r="1788" spans="1:151" ht="12" hidden="1" customHeight="1">
      <c r="A1788" s="48"/>
      <c r="B1788" s="60"/>
      <c r="C1788" s="48"/>
      <c r="D1788" s="60"/>
      <c r="E1788" s="60"/>
      <c r="F1788" s="60"/>
      <c r="G1788" s="60"/>
      <c r="H1788" s="60"/>
      <c r="I1788" s="60"/>
      <c r="J1788" s="60"/>
      <c r="K1788" s="60"/>
      <c r="L1788" s="60"/>
      <c r="M1788" s="48"/>
      <c r="N1788" s="48"/>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c r="AM1788" s="48"/>
      <c r="AN1788" s="48"/>
      <c r="AO1788" s="48"/>
      <c r="AP1788" s="48"/>
      <c r="AQ1788" s="48"/>
      <c r="AR1788" s="48"/>
      <c r="AS1788" s="48"/>
      <c r="AT1788" s="48"/>
      <c r="AU1788" s="48"/>
      <c r="AV1788" s="48"/>
      <c r="AW1788" s="48"/>
      <c r="AX1788" s="48"/>
      <c r="AY1788" s="48"/>
      <c r="AZ1788" s="48"/>
      <c r="BA1788" s="48"/>
      <c r="BB1788" s="48"/>
      <c r="BC1788" s="48"/>
      <c r="BD1788" s="48"/>
      <c r="BE1788" s="48"/>
      <c r="BF1788" s="48"/>
      <c r="BG1788" s="48"/>
      <c r="BH1788" s="48"/>
      <c r="BI1788" s="158"/>
      <c r="BJ1788" s="158"/>
      <c r="BK1788" s="48"/>
      <c r="BL1788" s="307"/>
      <c r="BM1788" s="48"/>
      <c r="BN1788" s="48"/>
      <c r="BO1788" s="48"/>
      <c r="BP1788" s="48"/>
      <c r="BQ1788" s="48"/>
      <c r="BR1788" s="48"/>
      <c r="BS1788" s="48"/>
      <c r="BT1788" s="48"/>
      <c r="BU1788" s="48"/>
      <c r="BV1788" s="48"/>
      <c r="BW1788" s="48"/>
      <c r="BX1788" s="48"/>
      <c r="BY1788" s="48"/>
      <c r="BZ1788" s="328"/>
      <c r="CA1788" s="48"/>
      <c r="CB1788" s="48"/>
      <c r="CC1788" s="48"/>
      <c r="CD1788" s="48"/>
      <c r="CE1788" s="48"/>
      <c r="CF1788" s="48"/>
      <c r="CG1788" s="48"/>
      <c r="CH1788" s="48"/>
      <c r="CI1788" s="48"/>
      <c r="CJ1788" s="48"/>
      <c r="CK1788" s="48"/>
      <c r="CL1788" s="48"/>
      <c r="CM1788" s="48"/>
      <c r="CN1788" s="48"/>
      <c r="CO1788" s="48"/>
      <c r="CP1788" s="48"/>
      <c r="CQ1788" s="48"/>
      <c r="CR1788" s="48"/>
      <c r="CS1788" s="48"/>
      <c r="CT1788" s="48"/>
      <c r="CU1788" s="48"/>
      <c r="CV1788" s="48"/>
      <c r="CW1788" s="48"/>
      <c r="CX1788" s="48"/>
      <c r="CY1788" s="48"/>
      <c r="CZ1788" s="48"/>
      <c r="DA1788" s="48"/>
      <c r="DB1788" s="48"/>
      <c r="DC1788" s="48"/>
      <c r="DD1788" s="48"/>
      <c r="DE1788" s="48"/>
      <c r="DF1788" s="48"/>
      <c r="DG1788" s="48"/>
      <c r="DH1788" s="48"/>
      <c r="DI1788" s="48"/>
      <c r="DJ1788" s="48"/>
      <c r="DK1788" s="48"/>
      <c r="DL1788" s="48"/>
      <c r="DM1788" s="48"/>
      <c r="DN1788" s="48"/>
      <c r="DO1788" s="48"/>
      <c r="DP1788" s="48"/>
      <c r="DQ1788" s="48"/>
      <c r="DR1788" s="48"/>
      <c r="DS1788" s="48"/>
      <c r="DT1788" s="48"/>
      <c r="DU1788" s="48"/>
      <c r="DV1788" s="48"/>
      <c r="DW1788" s="48"/>
      <c r="DX1788" s="48"/>
      <c r="DY1788" s="48"/>
      <c r="DZ1788" s="48"/>
      <c r="EA1788" s="48"/>
      <c r="EB1788" s="48"/>
      <c r="EC1788" s="48"/>
      <c r="ED1788" s="48"/>
      <c r="EE1788" s="48"/>
      <c r="EF1788" s="48"/>
      <c r="EG1788" s="48"/>
      <c r="EH1788" s="48"/>
      <c r="EI1788" s="48"/>
      <c r="EJ1788" s="48"/>
      <c r="EK1788" s="48"/>
      <c r="EL1788" s="48"/>
      <c r="ET1788" s="33" t="s">
        <v>2361</v>
      </c>
      <c r="EU1788" s="33" t="s">
        <v>2359</v>
      </c>
    </row>
    <row r="1789" spans="1:151" ht="12" hidden="1" customHeight="1">
      <c r="A1789" s="48"/>
      <c r="B1789" s="60"/>
      <c r="C1789" s="48"/>
      <c r="D1789" s="60"/>
      <c r="E1789" s="60"/>
      <c r="F1789" s="60"/>
      <c r="G1789" s="60"/>
      <c r="H1789" s="60"/>
      <c r="I1789" s="60"/>
      <c r="J1789" s="60"/>
      <c r="K1789" s="60"/>
      <c r="L1789" s="60"/>
      <c r="M1789" s="48"/>
      <c r="N1789" s="48"/>
      <c r="O1789" s="48"/>
      <c r="P1789" s="48"/>
      <c r="Q1789" s="48"/>
      <c r="R1789" s="48"/>
      <c r="S1789" s="48"/>
      <c r="T1789" s="48"/>
      <c r="U1789" s="48"/>
      <c r="V1789" s="48"/>
      <c r="W1789" s="48"/>
      <c r="X1789" s="48"/>
      <c r="Y1789" s="48"/>
      <c r="Z1789" s="48"/>
      <c r="AA1789" s="48"/>
      <c r="AB1789" s="48"/>
      <c r="AC1789" s="48"/>
      <c r="AD1789" s="48"/>
      <c r="AE1789" s="48"/>
      <c r="AF1789" s="48"/>
      <c r="AG1789" s="48"/>
      <c r="AH1789" s="48"/>
      <c r="AI1789" s="48"/>
      <c r="AJ1789" s="48"/>
      <c r="AK1789" s="48"/>
      <c r="AL1789" s="48"/>
      <c r="AM1789" s="48"/>
      <c r="AN1789" s="48"/>
      <c r="AO1789" s="48"/>
      <c r="AP1789" s="48"/>
      <c r="AQ1789" s="48"/>
      <c r="AR1789" s="48"/>
      <c r="AS1789" s="48"/>
      <c r="AT1789" s="48"/>
      <c r="AU1789" s="48"/>
      <c r="AV1789" s="48"/>
      <c r="AW1789" s="48"/>
      <c r="AX1789" s="48"/>
      <c r="AY1789" s="48"/>
      <c r="AZ1789" s="48"/>
      <c r="BA1789" s="48"/>
      <c r="BB1789" s="48"/>
      <c r="BC1789" s="48"/>
      <c r="BD1789" s="48"/>
      <c r="BE1789" s="48"/>
      <c r="BF1789" s="48"/>
      <c r="BG1789" s="48"/>
      <c r="BH1789" s="48"/>
      <c r="BI1789" s="158"/>
      <c r="BJ1789" s="158"/>
      <c r="BK1789" s="48"/>
      <c r="BL1789" s="307"/>
      <c r="BM1789" s="48"/>
      <c r="BN1789" s="48"/>
      <c r="BO1789" s="48"/>
      <c r="BP1789" s="48"/>
      <c r="BQ1789" s="48"/>
      <c r="BR1789" s="48"/>
      <c r="BS1789" s="48"/>
      <c r="BT1789" s="48"/>
      <c r="BU1789" s="48"/>
      <c r="BV1789" s="48"/>
      <c r="BW1789" s="48"/>
      <c r="BX1789" s="48"/>
      <c r="BY1789" s="48"/>
      <c r="BZ1789" s="328"/>
      <c r="CA1789" s="48"/>
      <c r="CB1789" s="48"/>
      <c r="CC1789" s="48"/>
      <c r="CD1789" s="48"/>
      <c r="CE1789" s="48"/>
      <c r="CF1789" s="48"/>
      <c r="CG1789" s="48"/>
      <c r="CH1789" s="48"/>
      <c r="CI1789" s="48"/>
      <c r="CJ1789" s="48"/>
      <c r="CK1789" s="48"/>
      <c r="CL1789" s="48"/>
      <c r="CM1789" s="48"/>
      <c r="CN1789" s="48"/>
      <c r="CO1789" s="48"/>
      <c r="CP1789" s="48"/>
      <c r="CQ1789" s="48"/>
      <c r="CR1789" s="48"/>
      <c r="CS1789" s="48"/>
      <c r="CT1789" s="48"/>
      <c r="CU1789" s="48"/>
      <c r="CV1789" s="48"/>
      <c r="CW1789" s="48"/>
      <c r="CX1789" s="48"/>
      <c r="CY1789" s="48"/>
      <c r="CZ1789" s="48"/>
      <c r="DA1789" s="48"/>
      <c r="DB1789" s="48"/>
      <c r="DC1789" s="48"/>
      <c r="DD1789" s="48"/>
      <c r="DE1789" s="48"/>
      <c r="DF1789" s="48"/>
      <c r="DG1789" s="48"/>
      <c r="DH1789" s="48"/>
      <c r="DI1789" s="48"/>
      <c r="DJ1789" s="48"/>
      <c r="DK1789" s="48"/>
      <c r="DL1789" s="48"/>
      <c r="DM1789" s="48"/>
      <c r="DN1789" s="48"/>
      <c r="DO1789" s="48"/>
      <c r="DP1789" s="48"/>
      <c r="DQ1789" s="48"/>
      <c r="DR1789" s="48"/>
      <c r="DS1789" s="48"/>
      <c r="DT1789" s="48"/>
      <c r="DU1789" s="48"/>
      <c r="DV1789" s="48"/>
      <c r="DW1789" s="48"/>
      <c r="DX1789" s="48"/>
      <c r="DY1789" s="48"/>
      <c r="DZ1789" s="48"/>
      <c r="EA1789" s="48"/>
      <c r="EB1789" s="48"/>
      <c r="EC1789" s="48"/>
      <c r="ED1789" s="48"/>
      <c r="EE1789" s="48"/>
      <c r="EF1789" s="48"/>
      <c r="EG1789" s="48"/>
      <c r="EH1789" s="48"/>
      <c r="EI1789" s="48"/>
      <c r="EJ1789" s="48"/>
      <c r="EK1789" s="48"/>
      <c r="EL1789" s="48"/>
      <c r="ET1789" s="33" t="s">
        <v>2362</v>
      </c>
      <c r="EU1789" s="33" t="s">
        <v>2360</v>
      </c>
    </row>
    <row r="1790" spans="1:151" ht="12" hidden="1" customHeight="1">
      <c r="A1790" s="48"/>
      <c r="B1790" s="60"/>
      <c r="C1790" s="48"/>
      <c r="D1790" s="60"/>
      <c r="E1790" s="60"/>
      <c r="F1790" s="60"/>
      <c r="G1790" s="60"/>
      <c r="H1790" s="60"/>
      <c r="I1790" s="60"/>
      <c r="J1790" s="60"/>
      <c r="K1790" s="60"/>
      <c r="L1790" s="60"/>
      <c r="M1790" s="48"/>
      <c r="N1790" s="48"/>
      <c r="O1790" s="48"/>
      <c r="P1790" s="48"/>
      <c r="Q1790" s="48"/>
      <c r="R1790" s="48"/>
      <c r="S1790" s="48"/>
      <c r="T1790" s="48"/>
      <c r="U1790" s="48"/>
      <c r="V1790" s="48"/>
      <c r="W1790" s="48"/>
      <c r="X1790" s="48"/>
      <c r="Y1790" s="48"/>
      <c r="Z1790" s="48"/>
      <c r="AA1790" s="48"/>
      <c r="AB1790" s="48"/>
      <c r="AC1790" s="48"/>
      <c r="AD1790" s="48"/>
      <c r="AE1790" s="48"/>
      <c r="AF1790" s="48"/>
      <c r="AG1790" s="48"/>
      <c r="AH1790" s="48"/>
      <c r="AI1790" s="48"/>
      <c r="AJ1790" s="48"/>
      <c r="AK1790" s="48"/>
      <c r="AL1790" s="48"/>
      <c r="AM1790" s="48"/>
      <c r="AN1790" s="48"/>
      <c r="AO1790" s="48"/>
      <c r="AP1790" s="48"/>
      <c r="AQ1790" s="48"/>
      <c r="AR1790" s="48"/>
      <c r="AS1790" s="48"/>
      <c r="AT1790" s="48"/>
      <c r="AU1790" s="48"/>
      <c r="AV1790" s="48"/>
      <c r="AW1790" s="48"/>
      <c r="AX1790" s="48"/>
      <c r="AY1790" s="48"/>
      <c r="AZ1790" s="48"/>
      <c r="BA1790" s="48"/>
      <c r="BB1790" s="48"/>
      <c r="BC1790" s="48"/>
      <c r="BD1790" s="48"/>
      <c r="BE1790" s="48"/>
      <c r="BF1790" s="48"/>
      <c r="BG1790" s="48"/>
      <c r="BH1790" s="48"/>
      <c r="BI1790" s="158"/>
      <c r="BJ1790" s="158"/>
      <c r="BK1790" s="48"/>
      <c r="BL1790" s="307"/>
      <c r="BM1790" s="48"/>
      <c r="BN1790" s="48"/>
      <c r="BO1790" s="48"/>
      <c r="BP1790" s="48"/>
      <c r="BQ1790" s="48"/>
      <c r="BR1790" s="48"/>
      <c r="BS1790" s="48"/>
      <c r="BT1790" s="48"/>
      <c r="BU1790" s="48"/>
      <c r="BV1790" s="48"/>
      <c r="BW1790" s="48"/>
      <c r="BX1790" s="48"/>
      <c r="BY1790" s="48"/>
      <c r="BZ1790" s="328"/>
      <c r="CA1790" s="48"/>
      <c r="CB1790" s="48"/>
      <c r="CC1790" s="48"/>
      <c r="CD1790" s="48"/>
      <c r="CE1790" s="48"/>
      <c r="CF1790" s="48"/>
      <c r="CG1790" s="48"/>
      <c r="CH1790" s="48"/>
      <c r="CI1790" s="48"/>
      <c r="CJ1790" s="48"/>
      <c r="CK1790" s="48"/>
      <c r="CL1790" s="48"/>
      <c r="CM1790" s="48"/>
      <c r="CN1790" s="48"/>
      <c r="CO1790" s="48"/>
      <c r="CP1790" s="48"/>
      <c r="CQ1790" s="48"/>
      <c r="CR1790" s="48"/>
      <c r="CS1790" s="48"/>
      <c r="CT1790" s="48"/>
      <c r="CU1790" s="48"/>
      <c r="CV1790" s="48"/>
      <c r="CW1790" s="48"/>
      <c r="CX1790" s="48"/>
      <c r="CY1790" s="48"/>
      <c r="CZ1790" s="48"/>
      <c r="DA1790" s="48"/>
      <c r="DB1790" s="48"/>
      <c r="DC1790" s="48"/>
      <c r="DD1790" s="48"/>
      <c r="DE1790" s="48"/>
      <c r="DF1790" s="48"/>
      <c r="DG1790" s="48"/>
      <c r="DH1790" s="48"/>
      <c r="DI1790" s="48"/>
      <c r="DJ1790" s="48"/>
      <c r="DK1790" s="48"/>
      <c r="DL1790" s="48"/>
      <c r="DM1790" s="48"/>
      <c r="DN1790" s="48"/>
      <c r="DO1790" s="48"/>
      <c r="DP1790" s="48"/>
      <c r="DQ1790" s="48"/>
      <c r="DR1790" s="48"/>
      <c r="DS1790" s="48"/>
      <c r="DT1790" s="48"/>
      <c r="DU1790" s="48"/>
      <c r="DV1790" s="48"/>
      <c r="DW1790" s="48"/>
      <c r="DX1790" s="48"/>
      <c r="DY1790" s="48"/>
      <c r="DZ1790" s="48"/>
      <c r="EA1790" s="48"/>
      <c r="EB1790" s="48"/>
      <c r="EC1790" s="48"/>
      <c r="ED1790" s="48"/>
      <c r="EE1790" s="48"/>
      <c r="EF1790" s="48"/>
      <c r="EG1790" s="48"/>
      <c r="EH1790" s="48"/>
      <c r="EI1790" s="48"/>
      <c r="EJ1790" s="48"/>
      <c r="EK1790" s="48"/>
      <c r="EL1790" s="48"/>
      <c r="ET1790" s="33" t="s">
        <v>2363</v>
      </c>
      <c r="EU1790" s="33" t="s">
        <v>2361</v>
      </c>
    </row>
    <row r="1791" spans="1:151" ht="12" hidden="1" customHeight="1">
      <c r="A1791" s="48"/>
      <c r="B1791" s="60"/>
      <c r="C1791" s="48"/>
      <c r="D1791" s="60"/>
      <c r="E1791" s="60"/>
      <c r="F1791" s="60"/>
      <c r="G1791" s="60"/>
      <c r="H1791" s="60"/>
      <c r="I1791" s="60"/>
      <c r="J1791" s="60"/>
      <c r="K1791" s="60"/>
      <c r="L1791" s="60"/>
      <c r="M1791" s="48"/>
      <c r="N1791" s="48"/>
      <c r="O1791" s="48"/>
      <c r="P1791" s="48"/>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c r="AM1791" s="48"/>
      <c r="AN1791" s="48"/>
      <c r="AO1791" s="48"/>
      <c r="AP1791" s="48"/>
      <c r="AQ1791" s="48"/>
      <c r="AR1791" s="48"/>
      <c r="AS1791" s="48"/>
      <c r="AT1791" s="48"/>
      <c r="AU1791" s="48"/>
      <c r="AV1791" s="48"/>
      <c r="AW1791" s="48"/>
      <c r="AX1791" s="48"/>
      <c r="AY1791" s="48"/>
      <c r="AZ1791" s="48"/>
      <c r="BA1791" s="48"/>
      <c r="BB1791" s="48"/>
      <c r="BC1791" s="48"/>
      <c r="BD1791" s="48"/>
      <c r="BE1791" s="48"/>
      <c r="BF1791" s="48"/>
      <c r="BG1791" s="48"/>
      <c r="BH1791" s="48"/>
      <c r="BI1791" s="158"/>
      <c r="BJ1791" s="158"/>
      <c r="BK1791" s="48"/>
      <c r="BL1791" s="307"/>
      <c r="BM1791" s="48"/>
      <c r="BN1791" s="48"/>
      <c r="BO1791" s="48"/>
      <c r="BP1791" s="48"/>
      <c r="BQ1791" s="48"/>
      <c r="BR1791" s="48"/>
      <c r="BS1791" s="48"/>
      <c r="BT1791" s="48"/>
      <c r="BU1791" s="48"/>
      <c r="BV1791" s="48"/>
      <c r="BW1791" s="48"/>
      <c r="BX1791" s="48"/>
      <c r="BY1791" s="48"/>
      <c r="BZ1791" s="328"/>
      <c r="CA1791" s="48"/>
      <c r="CB1791" s="48"/>
      <c r="CC1791" s="48"/>
      <c r="CD1791" s="48"/>
      <c r="CE1791" s="48"/>
      <c r="CF1791" s="48"/>
      <c r="CG1791" s="48"/>
      <c r="CH1791" s="48"/>
      <c r="CI1791" s="48"/>
      <c r="CJ1791" s="48"/>
      <c r="CK1791" s="48"/>
      <c r="CL1791" s="48"/>
      <c r="CM1791" s="48"/>
      <c r="CN1791" s="48"/>
      <c r="CO1791" s="48"/>
      <c r="CP1791" s="48"/>
      <c r="CQ1791" s="48"/>
      <c r="CR1791" s="48"/>
      <c r="CS1791" s="48"/>
      <c r="CT1791" s="48"/>
      <c r="CU1791" s="48"/>
      <c r="CV1791" s="48"/>
      <c r="CW1791" s="48"/>
      <c r="CX1791" s="48"/>
      <c r="CY1791" s="48"/>
      <c r="CZ1791" s="48"/>
      <c r="DA1791" s="48"/>
      <c r="DB1791" s="48"/>
      <c r="DC1791" s="48"/>
      <c r="DD1791" s="48"/>
      <c r="DE1791" s="48"/>
      <c r="DF1791" s="48"/>
      <c r="DG1791" s="48"/>
      <c r="DH1791" s="48"/>
      <c r="DI1791" s="48"/>
      <c r="DJ1791" s="48"/>
      <c r="DK1791" s="48"/>
      <c r="DL1791" s="48"/>
      <c r="DM1791" s="48"/>
      <c r="DN1791" s="48"/>
      <c r="DO1791" s="48"/>
      <c r="DP1791" s="48"/>
      <c r="DQ1791" s="48"/>
      <c r="DR1791" s="48"/>
      <c r="DS1791" s="48"/>
      <c r="DT1791" s="48"/>
      <c r="DU1791" s="48"/>
      <c r="DV1791" s="48"/>
      <c r="DW1791" s="48"/>
      <c r="DX1791" s="48"/>
      <c r="DY1791" s="48"/>
      <c r="DZ1791" s="48"/>
      <c r="EA1791" s="48"/>
      <c r="EB1791" s="48"/>
      <c r="EC1791" s="48"/>
      <c r="ED1791" s="48"/>
      <c r="EE1791" s="48"/>
      <c r="EF1791" s="48"/>
      <c r="EG1791" s="48"/>
      <c r="EH1791" s="48"/>
      <c r="EI1791" s="48"/>
      <c r="EJ1791" s="48"/>
      <c r="EK1791" s="48"/>
      <c r="EL1791" s="48"/>
      <c r="ET1791" s="33" t="s">
        <v>2364</v>
      </c>
      <c r="EU1791" s="33" t="s">
        <v>2362</v>
      </c>
    </row>
    <row r="1792" spans="1:151" ht="12" hidden="1" customHeight="1">
      <c r="A1792" s="48"/>
      <c r="B1792" s="60"/>
      <c r="C1792" s="48"/>
      <c r="D1792" s="60"/>
      <c r="E1792" s="60"/>
      <c r="F1792" s="60"/>
      <c r="G1792" s="60"/>
      <c r="H1792" s="60"/>
      <c r="I1792" s="60"/>
      <c r="J1792" s="60"/>
      <c r="K1792" s="60"/>
      <c r="L1792" s="60"/>
      <c r="M1792" s="48"/>
      <c r="N1792" s="48"/>
      <c r="O1792" s="48"/>
      <c r="P1792" s="48"/>
      <c r="Q1792" s="48"/>
      <c r="R1792" s="48"/>
      <c r="S1792" s="48"/>
      <c r="T1792" s="48"/>
      <c r="U1792" s="48"/>
      <c r="V1792" s="48"/>
      <c r="W1792" s="48"/>
      <c r="X1792" s="48"/>
      <c r="Y1792" s="48"/>
      <c r="Z1792" s="48"/>
      <c r="AA1792" s="48"/>
      <c r="AB1792" s="48"/>
      <c r="AC1792" s="48"/>
      <c r="AD1792" s="48"/>
      <c r="AE1792" s="48"/>
      <c r="AF1792" s="48"/>
      <c r="AG1792" s="48"/>
      <c r="AH1792" s="48"/>
      <c r="AI1792" s="48"/>
      <c r="AJ1792" s="48"/>
      <c r="AK1792" s="48"/>
      <c r="AL1792" s="48"/>
      <c r="AM1792" s="48"/>
      <c r="AN1792" s="48"/>
      <c r="AO1792" s="48"/>
      <c r="AP1792" s="48"/>
      <c r="AQ1792" s="48"/>
      <c r="AR1792" s="48"/>
      <c r="AS1792" s="48"/>
      <c r="AT1792" s="48"/>
      <c r="AU1792" s="48"/>
      <c r="AV1792" s="48"/>
      <c r="AW1792" s="48"/>
      <c r="AX1792" s="48"/>
      <c r="AY1792" s="48"/>
      <c r="AZ1792" s="48"/>
      <c r="BA1792" s="48"/>
      <c r="BB1792" s="48"/>
      <c r="BC1792" s="48"/>
      <c r="BD1792" s="48"/>
      <c r="BE1792" s="48"/>
      <c r="BF1792" s="48"/>
      <c r="BG1792" s="48"/>
      <c r="BH1792" s="48"/>
      <c r="BI1792" s="158"/>
      <c r="BJ1792" s="158"/>
      <c r="BK1792" s="48"/>
      <c r="BL1792" s="307"/>
      <c r="BM1792" s="48"/>
      <c r="BN1792" s="48"/>
      <c r="BO1792" s="48"/>
      <c r="BP1792" s="48"/>
      <c r="BQ1792" s="48"/>
      <c r="BR1792" s="48"/>
      <c r="BS1792" s="48"/>
      <c r="BT1792" s="48"/>
      <c r="BU1792" s="48"/>
      <c r="BV1792" s="48"/>
      <c r="BW1792" s="48"/>
      <c r="BX1792" s="48"/>
      <c r="BY1792" s="48"/>
      <c r="BZ1792" s="328"/>
      <c r="CA1792" s="48"/>
      <c r="CB1792" s="48"/>
      <c r="CC1792" s="48"/>
      <c r="CD1792" s="48"/>
      <c r="CE1792" s="48"/>
      <c r="CF1792" s="48"/>
      <c r="CG1792" s="48"/>
      <c r="CH1792" s="48"/>
      <c r="CI1792" s="48"/>
      <c r="CJ1792" s="48"/>
      <c r="CK1792" s="48"/>
      <c r="CL1792" s="48"/>
      <c r="CM1792" s="48"/>
      <c r="CN1792" s="48"/>
      <c r="CO1792" s="48"/>
      <c r="CP1792" s="48"/>
      <c r="CQ1792" s="48"/>
      <c r="CR1792" s="48"/>
      <c r="CS1792" s="48"/>
      <c r="CT1792" s="48"/>
      <c r="CU1792" s="48"/>
      <c r="CV1792" s="48"/>
      <c r="CW1792" s="48"/>
      <c r="CX1792" s="48"/>
      <c r="CY1792" s="48"/>
      <c r="CZ1792" s="48"/>
      <c r="DA1792" s="48"/>
      <c r="DB1792" s="48"/>
      <c r="DC1792" s="48"/>
      <c r="DD1792" s="48"/>
      <c r="DE1792" s="48"/>
      <c r="DF1792" s="48"/>
      <c r="DG1792" s="48"/>
      <c r="DH1792" s="48"/>
      <c r="DI1792" s="48"/>
      <c r="DJ1792" s="48"/>
      <c r="DK1792" s="48"/>
      <c r="DL1792" s="48"/>
      <c r="DM1792" s="48"/>
      <c r="DN1792" s="48"/>
      <c r="DO1792" s="48"/>
      <c r="DP1792" s="48"/>
      <c r="DQ1792" s="48"/>
      <c r="DR1792" s="48"/>
      <c r="DS1792" s="48"/>
      <c r="DT1792" s="48"/>
      <c r="DU1792" s="48"/>
      <c r="DV1792" s="48"/>
      <c r="DW1792" s="48"/>
      <c r="DX1792" s="48"/>
      <c r="DY1792" s="48"/>
      <c r="DZ1792" s="48"/>
      <c r="EA1792" s="48"/>
      <c r="EB1792" s="48"/>
      <c r="EC1792" s="48"/>
      <c r="ED1792" s="48"/>
      <c r="EE1792" s="48"/>
      <c r="EF1792" s="48"/>
      <c r="EG1792" s="48"/>
      <c r="EH1792" s="48"/>
      <c r="EI1792" s="48"/>
      <c r="EJ1792" s="48"/>
      <c r="EK1792" s="48"/>
      <c r="EL1792" s="48"/>
      <c r="ET1792" s="33" t="s">
        <v>2365</v>
      </c>
      <c r="EU1792" s="33" t="s">
        <v>2363</v>
      </c>
    </row>
    <row r="1793" spans="1:151" ht="12" hidden="1" customHeight="1">
      <c r="A1793" s="48"/>
      <c r="B1793" s="60"/>
      <c r="C1793" s="48"/>
      <c r="D1793" s="60"/>
      <c r="E1793" s="60"/>
      <c r="F1793" s="60"/>
      <c r="G1793" s="60"/>
      <c r="H1793" s="60"/>
      <c r="I1793" s="60"/>
      <c r="J1793" s="60"/>
      <c r="K1793" s="60"/>
      <c r="L1793" s="60"/>
      <c r="M1793" s="48"/>
      <c r="N1793" s="48"/>
      <c r="O1793" s="48"/>
      <c r="P1793" s="48"/>
      <c r="Q1793" s="48"/>
      <c r="R1793" s="48"/>
      <c r="S1793" s="48"/>
      <c r="T1793" s="48"/>
      <c r="U1793" s="48"/>
      <c r="V1793" s="48"/>
      <c r="W1793" s="48"/>
      <c r="X1793" s="48"/>
      <c r="Y1793" s="48"/>
      <c r="Z1793" s="48"/>
      <c r="AA1793" s="48"/>
      <c r="AB1793" s="48"/>
      <c r="AC1793" s="48"/>
      <c r="AD1793" s="48"/>
      <c r="AE1793" s="48"/>
      <c r="AF1793" s="48"/>
      <c r="AG1793" s="48"/>
      <c r="AH1793" s="48"/>
      <c r="AI1793" s="48"/>
      <c r="AJ1793" s="48"/>
      <c r="AK1793" s="48"/>
      <c r="AL1793" s="48"/>
      <c r="AM1793" s="48"/>
      <c r="AN1793" s="48"/>
      <c r="AO1793" s="48"/>
      <c r="AP1793" s="48"/>
      <c r="AQ1793" s="48"/>
      <c r="AR1793" s="48"/>
      <c r="AS1793" s="48"/>
      <c r="AT1793" s="48"/>
      <c r="AU1793" s="48"/>
      <c r="AV1793" s="48"/>
      <c r="AW1793" s="48"/>
      <c r="AX1793" s="48"/>
      <c r="AY1793" s="48"/>
      <c r="AZ1793" s="48"/>
      <c r="BA1793" s="48"/>
      <c r="BB1793" s="48"/>
      <c r="BC1793" s="48"/>
      <c r="BD1793" s="48"/>
      <c r="BE1793" s="48"/>
      <c r="BF1793" s="48"/>
      <c r="BG1793" s="48"/>
      <c r="BH1793" s="48"/>
      <c r="BI1793" s="158"/>
      <c r="BJ1793" s="158"/>
      <c r="BK1793" s="48"/>
      <c r="BL1793" s="307"/>
      <c r="BM1793" s="48"/>
      <c r="BN1793" s="48"/>
      <c r="BO1793" s="48"/>
      <c r="BP1793" s="48"/>
      <c r="BQ1793" s="48"/>
      <c r="BR1793" s="48"/>
      <c r="BS1793" s="48"/>
      <c r="BT1793" s="48"/>
      <c r="BU1793" s="48"/>
      <c r="BV1793" s="48"/>
      <c r="BW1793" s="48"/>
      <c r="BX1793" s="48"/>
      <c r="BY1793" s="48"/>
      <c r="BZ1793" s="328"/>
      <c r="CA1793" s="48"/>
      <c r="CB1793" s="48"/>
      <c r="CC1793" s="48"/>
      <c r="CD1793" s="48"/>
      <c r="CE1793" s="48"/>
      <c r="CF1793" s="48"/>
      <c r="CG1793" s="48"/>
      <c r="CH1793" s="48"/>
      <c r="CI1793" s="48"/>
      <c r="CJ1793" s="48"/>
      <c r="CK1793" s="48"/>
      <c r="CL1793" s="48"/>
      <c r="CM1793" s="48"/>
      <c r="CN1793" s="48"/>
      <c r="CO1793" s="48"/>
      <c r="CP1793" s="48"/>
      <c r="CQ1793" s="48"/>
      <c r="CR1793" s="48"/>
      <c r="CS1793" s="48"/>
      <c r="CT1793" s="48"/>
      <c r="CU1793" s="48"/>
      <c r="CV1793" s="48"/>
      <c r="CW1793" s="48"/>
      <c r="CX1793" s="48"/>
      <c r="CY1793" s="48"/>
      <c r="CZ1793" s="48"/>
      <c r="DA1793" s="48"/>
      <c r="DB1793" s="48"/>
      <c r="DC1793" s="48"/>
      <c r="DD1793" s="48"/>
      <c r="DE1793" s="48"/>
      <c r="DF1793" s="48"/>
      <c r="DG1793" s="48"/>
      <c r="DH1793" s="48"/>
      <c r="DI1793" s="48"/>
      <c r="DJ1793" s="48"/>
      <c r="DK1793" s="48"/>
      <c r="DL1793" s="48"/>
      <c r="DM1793" s="48"/>
      <c r="DN1793" s="48"/>
      <c r="DO1793" s="48"/>
      <c r="DP1793" s="48"/>
      <c r="DQ1793" s="48"/>
      <c r="DR1793" s="48"/>
      <c r="DS1793" s="48"/>
      <c r="DT1793" s="48"/>
      <c r="DU1793" s="48"/>
      <c r="DV1793" s="48"/>
      <c r="DW1793" s="48"/>
      <c r="DX1793" s="48"/>
      <c r="DY1793" s="48"/>
      <c r="DZ1793" s="48"/>
      <c r="EA1793" s="48"/>
      <c r="EB1793" s="48"/>
      <c r="EC1793" s="48"/>
      <c r="ED1793" s="48"/>
      <c r="EE1793" s="48"/>
      <c r="EF1793" s="48"/>
      <c r="EG1793" s="48"/>
      <c r="EH1793" s="48"/>
      <c r="EI1793" s="48"/>
      <c r="EJ1793" s="48"/>
      <c r="EK1793" s="48"/>
      <c r="EL1793" s="48"/>
      <c r="ET1793" s="33" t="s">
        <v>2366</v>
      </c>
      <c r="EU1793" s="33" t="s">
        <v>2364</v>
      </c>
    </row>
    <row r="1794" spans="1:151" ht="12" hidden="1" customHeight="1">
      <c r="A1794" s="48"/>
      <c r="B1794" s="60"/>
      <c r="C1794" s="48"/>
      <c r="D1794" s="60"/>
      <c r="E1794" s="60"/>
      <c r="F1794" s="60"/>
      <c r="G1794" s="60"/>
      <c r="H1794" s="60"/>
      <c r="I1794" s="60"/>
      <c r="J1794" s="60"/>
      <c r="K1794" s="60"/>
      <c r="L1794" s="60"/>
      <c r="M1794" s="48"/>
      <c r="N1794" s="48"/>
      <c r="O1794" s="48"/>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c r="AM1794" s="48"/>
      <c r="AN1794" s="48"/>
      <c r="AO1794" s="48"/>
      <c r="AP1794" s="48"/>
      <c r="AQ1794" s="48"/>
      <c r="AR1794" s="48"/>
      <c r="AS1794" s="48"/>
      <c r="AT1794" s="48"/>
      <c r="AU1794" s="48"/>
      <c r="AV1794" s="48"/>
      <c r="AW1794" s="48"/>
      <c r="AX1794" s="48"/>
      <c r="AY1794" s="48"/>
      <c r="AZ1794" s="48"/>
      <c r="BA1794" s="48"/>
      <c r="BB1794" s="48"/>
      <c r="BC1794" s="48"/>
      <c r="BD1794" s="48"/>
      <c r="BE1794" s="48"/>
      <c r="BF1794" s="48"/>
      <c r="BG1794" s="48"/>
      <c r="BH1794" s="48"/>
      <c r="BI1794" s="158"/>
      <c r="BJ1794" s="158"/>
      <c r="BK1794" s="48"/>
      <c r="BL1794" s="307"/>
      <c r="BM1794" s="48"/>
      <c r="BN1794" s="48"/>
      <c r="BO1794" s="48"/>
      <c r="BP1794" s="48"/>
      <c r="BQ1794" s="48"/>
      <c r="BR1794" s="48"/>
      <c r="BS1794" s="48"/>
      <c r="BT1794" s="48"/>
      <c r="BU1794" s="48"/>
      <c r="BV1794" s="48"/>
      <c r="BW1794" s="48"/>
      <c r="BX1794" s="48"/>
      <c r="BY1794" s="48"/>
      <c r="BZ1794" s="328"/>
      <c r="CA1794" s="48"/>
      <c r="CB1794" s="48"/>
      <c r="CC1794" s="48"/>
      <c r="CD1794" s="48"/>
      <c r="CE1794" s="48"/>
      <c r="CF1794" s="48"/>
      <c r="CG1794" s="48"/>
      <c r="CH1794" s="48"/>
      <c r="CI1794" s="48"/>
      <c r="CJ1794" s="48"/>
      <c r="CK1794" s="48"/>
      <c r="CL1794" s="48"/>
      <c r="CM1794" s="48"/>
      <c r="CN1794" s="48"/>
      <c r="CO1794" s="48"/>
      <c r="CP1794" s="48"/>
      <c r="CQ1794" s="48"/>
      <c r="CR1794" s="48"/>
      <c r="CS1794" s="48"/>
      <c r="CT1794" s="48"/>
      <c r="CU1794" s="48"/>
      <c r="CV1794" s="48"/>
      <c r="CW1794" s="48"/>
      <c r="CX1794" s="48"/>
      <c r="CY1794" s="48"/>
      <c r="CZ1794" s="48"/>
      <c r="DA1794" s="48"/>
      <c r="DB1794" s="48"/>
      <c r="DC1794" s="48"/>
      <c r="DD1794" s="48"/>
      <c r="DE1794" s="48"/>
      <c r="DF1794" s="48"/>
      <c r="DG1794" s="48"/>
      <c r="DH1794" s="48"/>
      <c r="DI1794" s="48"/>
      <c r="DJ1794" s="48"/>
      <c r="DK1794" s="48"/>
      <c r="DL1794" s="48"/>
      <c r="DM1794" s="48"/>
      <c r="DN1794" s="48"/>
      <c r="DO1794" s="48"/>
      <c r="DP1794" s="48"/>
      <c r="DQ1794" s="48"/>
      <c r="DR1794" s="48"/>
      <c r="DS1794" s="48"/>
      <c r="DT1794" s="48"/>
      <c r="DU1794" s="48"/>
      <c r="DV1794" s="48"/>
      <c r="DW1794" s="48"/>
      <c r="DX1794" s="48"/>
      <c r="DY1794" s="48"/>
      <c r="DZ1794" s="48"/>
      <c r="EA1794" s="48"/>
      <c r="EB1794" s="48"/>
      <c r="EC1794" s="48"/>
      <c r="ED1794" s="48"/>
      <c r="EE1794" s="48"/>
      <c r="EF1794" s="48"/>
      <c r="EG1794" s="48"/>
      <c r="EH1794" s="48"/>
      <c r="EI1794" s="48"/>
      <c r="EJ1794" s="48"/>
      <c r="EK1794" s="48"/>
      <c r="EL1794" s="48"/>
      <c r="ET1794" s="33" t="s">
        <v>2367</v>
      </c>
      <c r="EU1794" s="33" t="s">
        <v>2365</v>
      </c>
    </row>
    <row r="1795" spans="1:151" ht="12" hidden="1" customHeight="1">
      <c r="A1795" s="48"/>
      <c r="B1795" s="60"/>
      <c r="C1795" s="48"/>
      <c r="D1795" s="60"/>
      <c r="E1795" s="60"/>
      <c r="F1795" s="60"/>
      <c r="G1795" s="60"/>
      <c r="H1795" s="60"/>
      <c r="I1795" s="60"/>
      <c r="J1795" s="60"/>
      <c r="K1795" s="60"/>
      <c r="L1795" s="60"/>
      <c r="M1795" s="48"/>
      <c r="N1795" s="48"/>
      <c r="O1795" s="48"/>
      <c r="P1795" s="48"/>
      <c r="Q1795" s="48"/>
      <c r="R1795" s="48"/>
      <c r="S1795" s="48"/>
      <c r="T1795" s="48"/>
      <c r="U1795" s="48"/>
      <c r="V1795" s="48"/>
      <c r="W1795" s="48"/>
      <c r="X1795" s="48"/>
      <c r="Y1795" s="48"/>
      <c r="Z1795" s="48"/>
      <c r="AA1795" s="48"/>
      <c r="AB1795" s="48"/>
      <c r="AC1795" s="48"/>
      <c r="AD1795" s="48"/>
      <c r="AE1795" s="48"/>
      <c r="AF1795" s="48"/>
      <c r="AG1795" s="48"/>
      <c r="AH1795" s="48"/>
      <c r="AI1795" s="48"/>
      <c r="AJ1795" s="48"/>
      <c r="AK1795" s="48"/>
      <c r="AL1795" s="48"/>
      <c r="AM1795" s="48"/>
      <c r="AN1795" s="48"/>
      <c r="AO1795" s="48"/>
      <c r="AP1795" s="48"/>
      <c r="AQ1795" s="48"/>
      <c r="AR1795" s="48"/>
      <c r="AS1795" s="48"/>
      <c r="AT1795" s="48"/>
      <c r="AU1795" s="48"/>
      <c r="AV1795" s="48"/>
      <c r="AW1795" s="48"/>
      <c r="AX1795" s="48"/>
      <c r="AY1795" s="48"/>
      <c r="AZ1795" s="48"/>
      <c r="BA1795" s="48"/>
      <c r="BB1795" s="48"/>
      <c r="BC1795" s="48"/>
      <c r="BD1795" s="48"/>
      <c r="BE1795" s="48"/>
      <c r="BF1795" s="48"/>
      <c r="BG1795" s="48"/>
      <c r="BH1795" s="48"/>
      <c r="BI1795" s="158"/>
      <c r="BJ1795" s="158"/>
      <c r="BK1795" s="48"/>
      <c r="BL1795" s="307"/>
      <c r="BM1795" s="48"/>
      <c r="BN1795" s="48"/>
      <c r="BO1795" s="48"/>
      <c r="BP1795" s="48"/>
      <c r="BQ1795" s="48"/>
      <c r="BR1795" s="48"/>
      <c r="BS1795" s="48"/>
      <c r="BT1795" s="48"/>
      <c r="BU1795" s="48"/>
      <c r="BV1795" s="48"/>
      <c r="BW1795" s="48"/>
      <c r="BX1795" s="48"/>
      <c r="BY1795" s="48"/>
      <c r="BZ1795" s="328"/>
      <c r="CA1795" s="48"/>
      <c r="CB1795" s="48"/>
      <c r="CC1795" s="48"/>
      <c r="CD1795" s="48"/>
      <c r="CE1795" s="48"/>
      <c r="CF1795" s="48"/>
      <c r="CG1795" s="48"/>
      <c r="CH1795" s="48"/>
      <c r="CI1795" s="48"/>
      <c r="CJ1795" s="48"/>
      <c r="CK1795" s="48"/>
      <c r="CL1795" s="48"/>
      <c r="CM1795" s="48"/>
      <c r="CN1795" s="48"/>
      <c r="CO1795" s="48"/>
      <c r="CP1795" s="48"/>
      <c r="CQ1795" s="48"/>
      <c r="CR1795" s="48"/>
      <c r="CS1795" s="48"/>
      <c r="CT1795" s="48"/>
      <c r="CU1795" s="48"/>
      <c r="CV1795" s="48"/>
      <c r="CW1795" s="48"/>
      <c r="CX1795" s="48"/>
      <c r="CY1795" s="48"/>
      <c r="CZ1795" s="48"/>
      <c r="DA1795" s="48"/>
      <c r="DB1795" s="48"/>
      <c r="DC1795" s="48"/>
      <c r="DD1795" s="48"/>
      <c r="DE1795" s="48"/>
      <c r="DF1795" s="48"/>
      <c r="DG1795" s="48"/>
      <c r="DH1795" s="48"/>
      <c r="DI1795" s="48"/>
      <c r="DJ1795" s="48"/>
      <c r="DK1795" s="48"/>
      <c r="DL1795" s="48"/>
      <c r="DM1795" s="48"/>
      <c r="DN1795" s="48"/>
      <c r="DO1795" s="48"/>
      <c r="DP1795" s="48"/>
      <c r="DQ1795" s="48"/>
      <c r="DR1795" s="48"/>
      <c r="DS1795" s="48"/>
      <c r="DT1795" s="48"/>
      <c r="DU1795" s="48"/>
      <c r="DV1795" s="48"/>
      <c r="DW1795" s="48"/>
      <c r="DX1795" s="48"/>
      <c r="DY1795" s="48"/>
      <c r="DZ1795" s="48"/>
      <c r="EA1795" s="48"/>
      <c r="EB1795" s="48"/>
      <c r="EC1795" s="48"/>
      <c r="ED1795" s="48"/>
      <c r="EE1795" s="48"/>
      <c r="EF1795" s="48"/>
      <c r="EG1795" s="48"/>
      <c r="EH1795" s="48"/>
      <c r="EI1795" s="48"/>
      <c r="EJ1795" s="48"/>
      <c r="EK1795" s="48"/>
      <c r="EL1795" s="48"/>
      <c r="ET1795" s="33" t="s">
        <v>2368</v>
      </c>
      <c r="EU1795" s="33" t="s">
        <v>2366</v>
      </c>
    </row>
    <row r="1796" spans="1:151" ht="12" hidden="1" customHeight="1">
      <c r="A1796" s="48"/>
      <c r="B1796" s="60"/>
      <c r="C1796" s="48"/>
      <c r="D1796" s="60"/>
      <c r="E1796" s="60"/>
      <c r="F1796" s="60"/>
      <c r="G1796" s="60"/>
      <c r="H1796" s="60"/>
      <c r="I1796" s="60"/>
      <c r="J1796" s="60"/>
      <c r="K1796" s="60"/>
      <c r="L1796" s="60"/>
      <c r="M1796" s="48"/>
      <c r="N1796" s="48"/>
      <c r="O1796" s="48"/>
      <c r="P1796" s="48"/>
      <c r="Q1796" s="48"/>
      <c r="R1796" s="48"/>
      <c r="S1796" s="48"/>
      <c r="T1796" s="48"/>
      <c r="U1796" s="48"/>
      <c r="V1796" s="48"/>
      <c r="W1796" s="48"/>
      <c r="X1796" s="48"/>
      <c r="Y1796" s="48"/>
      <c r="Z1796" s="48"/>
      <c r="AA1796" s="48"/>
      <c r="AB1796" s="48"/>
      <c r="AC1796" s="48"/>
      <c r="AD1796" s="48"/>
      <c r="AE1796" s="48"/>
      <c r="AF1796" s="48"/>
      <c r="AG1796" s="48"/>
      <c r="AH1796" s="48"/>
      <c r="AI1796" s="48"/>
      <c r="AJ1796" s="48"/>
      <c r="AK1796" s="48"/>
      <c r="AL1796" s="48"/>
      <c r="AM1796" s="48"/>
      <c r="AN1796" s="48"/>
      <c r="AO1796" s="48"/>
      <c r="AP1796" s="48"/>
      <c r="AQ1796" s="48"/>
      <c r="AR1796" s="48"/>
      <c r="AS1796" s="48"/>
      <c r="AT1796" s="48"/>
      <c r="AU1796" s="48"/>
      <c r="AV1796" s="48"/>
      <c r="AW1796" s="48"/>
      <c r="AX1796" s="48"/>
      <c r="AY1796" s="48"/>
      <c r="AZ1796" s="48"/>
      <c r="BA1796" s="48"/>
      <c r="BB1796" s="48"/>
      <c r="BC1796" s="48"/>
      <c r="BD1796" s="48"/>
      <c r="BE1796" s="48"/>
      <c r="BF1796" s="48"/>
      <c r="BG1796" s="48"/>
      <c r="BH1796" s="48"/>
      <c r="BI1796" s="158"/>
      <c r="BJ1796" s="158"/>
      <c r="BK1796" s="48"/>
      <c r="BL1796" s="307"/>
      <c r="BM1796" s="48"/>
      <c r="BN1796" s="48"/>
      <c r="BO1796" s="48"/>
      <c r="BP1796" s="48"/>
      <c r="BQ1796" s="48"/>
      <c r="BR1796" s="48"/>
      <c r="BS1796" s="48"/>
      <c r="BT1796" s="48"/>
      <c r="BU1796" s="48"/>
      <c r="BV1796" s="48"/>
      <c r="BW1796" s="48"/>
      <c r="BX1796" s="48"/>
      <c r="BY1796" s="48"/>
      <c r="BZ1796" s="328"/>
      <c r="CA1796" s="48"/>
      <c r="CB1796" s="48"/>
      <c r="CC1796" s="48"/>
      <c r="CD1796" s="48"/>
      <c r="CE1796" s="48"/>
      <c r="CF1796" s="48"/>
      <c r="CG1796" s="48"/>
      <c r="CH1796" s="48"/>
      <c r="CI1796" s="48"/>
      <c r="CJ1796" s="48"/>
      <c r="CK1796" s="48"/>
      <c r="CL1796" s="48"/>
      <c r="CM1796" s="48"/>
      <c r="CN1796" s="48"/>
      <c r="CO1796" s="48"/>
      <c r="CP1796" s="48"/>
      <c r="CQ1796" s="48"/>
      <c r="CR1796" s="48"/>
      <c r="CS1796" s="48"/>
      <c r="CT1796" s="48"/>
      <c r="CU1796" s="48"/>
      <c r="CV1796" s="48"/>
      <c r="CW1796" s="48"/>
      <c r="CX1796" s="48"/>
      <c r="CY1796" s="48"/>
      <c r="CZ1796" s="48"/>
      <c r="DA1796" s="48"/>
      <c r="DB1796" s="48"/>
      <c r="DC1796" s="48"/>
      <c r="DD1796" s="48"/>
      <c r="DE1796" s="48"/>
      <c r="DF1796" s="48"/>
      <c r="DG1796" s="48"/>
      <c r="DH1796" s="48"/>
      <c r="DI1796" s="48"/>
      <c r="DJ1796" s="48"/>
      <c r="DK1796" s="48"/>
      <c r="DL1796" s="48"/>
      <c r="DM1796" s="48"/>
      <c r="DN1796" s="48"/>
      <c r="DO1796" s="48"/>
      <c r="DP1796" s="48"/>
      <c r="DQ1796" s="48"/>
      <c r="DR1796" s="48"/>
      <c r="DS1796" s="48"/>
      <c r="DT1796" s="48"/>
      <c r="DU1796" s="48"/>
      <c r="DV1796" s="48"/>
      <c r="DW1796" s="48"/>
      <c r="DX1796" s="48"/>
      <c r="DY1796" s="48"/>
      <c r="DZ1796" s="48"/>
      <c r="EA1796" s="48"/>
      <c r="EB1796" s="48"/>
      <c r="EC1796" s="48"/>
      <c r="ED1796" s="48"/>
      <c r="EE1796" s="48"/>
      <c r="EF1796" s="48"/>
      <c r="EG1796" s="48"/>
      <c r="EH1796" s="48"/>
      <c r="EI1796" s="48"/>
      <c r="EJ1796" s="48"/>
      <c r="EK1796" s="48"/>
      <c r="EL1796" s="48"/>
      <c r="ET1796" s="33" t="s">
        <v>2369</v>
      </c>
      <c r="EU1796" s="33" t="s">
        <v>2367</v>
      </c>
    </row>
    <row r="1797" spans="1:151" ht="12" hidden="1" customHeight="1">
      <c r="A1797" s="48"/>
      <c r="B1797" s="60"/>
      <c r="C1797" s="48"/>
      <c r="D1797" s="60"/>
      <c r="E1797" s="60"/>
      <c r="F1797" s="60"/>
      <c r="G1797" s="60"/>
      <c r="H1797" s="60"/>
      <c r="I1797" s="60"/>
      <c r="J1797" s="60"/>
      <c r="K1797" s="60"/>
      <c r="L1797" s="60"/>
      <c r="M1797" s="48"/>
      <c r="N1797" s="48"/>
      <c r="O1797" s="48"/>
      <c r="P1797" s="48"/>
      <c r="Q1797" s="48"/>
      <c r="R1797" s="48"/>
      <c r="S1797" s="48"/>
      <c r="T1797" s="48"/>
      <c r="U1797" s="48"/>
      <c r="V1797" s="48"/>
      <c r="W1797" s="48"/>
      <c r="X1797" s="48"/>
      <c r="Y1797" s="48"/>
      <c r="Z1797" s="48"/>
      <c r="AA1797" s="48"/>
      <c r="AB1797" s="48"/>
      <c r="AC1797" s="48"/>
      <c r="AD1797" s="48"/>
      <c r="AE1797" s="48"/>
      <c r="AF1797" s="48"/>
      <c r="AG1797" s="48"/>
      <c r="AH1797" s="48"/>
      <c r="AI1797" s="48"/>
      <c r="AJ1797" s="48"/>
      <c r="AK1797" s="48"/>
      <c r="AL1797" s="48"/>
      <c r="AM1797" s="48"/>
      <c r="AN1797" s="48"/>
      <c r="AO1797" s="48"/>
      <c r="AP1797" s="48"/>
      <c r="AQ1797" s="48"/>
      <c r="AR1797" s="48"/>
      <c r="AS1797" s="48"/>
      <c r="AT1797" s="48"/>
      <c r="AU1797" s="48"/>
      <c r="AV1797" s="48"/>
      <c r="AW1797" s="48"/>
      <c r="AX1797" s="48"/>
      <c r="AY1797" s="48"/>
      <c r="AZ1797" s="48"/>
      <c r="BA1797" s="48"/>
      <c r="BB1797" s="48"/>
      <c r="BC1797" s="48"/>
      <c r="BD1797" s="48"/>
      <c r="BE1797" s="48"/>
      <c r="BF1797" s="48"/>
      <c r="BG1797" s="48"/>
      <c r="BH1797" s="48"/>
      <c r="BI1797" s="158"/>
      <c r="BJ1797" s="158"/>
      <c r="BK1797" s="48"/>
      <c r="BL1797" s="307"/>
      <c r="BM1797" s="48"/>
      <c r="BN1797" s="48"/>
      <c r="BO1797" s="48"/>
      <c r="BP1797" s="48"/>
      <c r="BQ1797" s="48"/>
      <c r="BR1797" s="48"/>
      <c r="BS1797" s="48"/>
      <c r="BT1797" s="48"/>
      <c r="BU1797" s="48"/>
      <c r="BV1797" s="48"/>
      <c r="BW1797" s="48"/>
      <c r="BX1797" s="48"/>
      <c r="BY1797" s="48"/>
      <c r="BZ1797" s="328"/>
      <c r="CA1797" s="48"/>
      <c r="CB1797" s="48"/>
      <c r="CC1797" s="48"/>
      <c r="CD1797" s="48"/>
      <c r="CE1797" s="48"/>
      <c r="CF1797" s="48"/>
      <c r="CG1797" s="48"/>
      <c r="CH1797" s="48"/>
      <c r="CI1797" s="48"/>
      <c r="CJ1797" s="48"/>
      <c r="CK1797" s="48"/>
      <c r="CL1797" s="48"/>
      <c r="CM1797" s="48"/>
      <c r="CN1797" s="48"/>
      <c r="CO1797" s="48"/>
      <c r="CP1797" s="48"/>
      <c r="CQ1797" s="48"/>
      <c r="CR1797" s="48"/>
      <c r="CS1797" s="48"/>
      <c r="CT1797" s="48"/>
      <c r="CU1797" s="48"/>
      <c r="CV1797" s="48"/>
      <c r="CW1797" s="48"/>
      <c r="CX1797" s="48"/>
      <c r="CY1797" s="48"/>
      <c r="CZ1797" s="48"/>
      <c r="DA1797" s="48"/>
      <c r="DB1797" s="48"/>
      <c r="DC1797" s="48"/>
      <c r="DD1797" s="48"/>
      <c r="DE1797" s="48"/>
      <c r="DF1797" s="48"/>
      <c r="DG1797" s="48"/>
      <c r="DH1797" s="48"/>
      <c r="DI1797" s="48"/>
      <c r="DJ1797" s="48"/>
      <c r="DK1797" s="48"/>
      <c r="DL1797" s="48"/>
      <c r="DM1797" s="48"/>
      <c r="DN1797" s="48"/>
      <c r="DO1797" s="48"/>
      <c r="DP1797" s="48"/>
      <c r="DQ1797" s="48"/>
      <c r="DR1797" s="48"/>
      <c r="DS1797" s="48"/>
      <c r="DT1797" s="48"/>
      <c r="DU1797" s="48"/>
      <c r="DV1797" s="48"/>
      <c r="DW1797" s="48"/>
      <c r="DX1797" s="48"/>
      <c r="DY1797" s="48"/>
      <c r="DZ1797" s="48"/>
      <c r="EA1797" s="48"/>
      <c r="EB1797" s="48"/>
      <c r="EC1797" s="48"/>
      <c r="ED1797" s="48"/>
      <c r="EE1797" s="48"/>
      <c r="EF1797" s="48"/>
      <c r="EG1797" s="48"/>
      <c r="EH1797" s="48"/>
      <c r="EI1797" s="48"/>
      <c r="EJ1797" s="48"/>
      <c r="EK1797" s="48"/>
      <c r="EL1797" s="48"/>
      <c r="ET1797" s="33" t="s">
        <v>2370</v>
      </c>
      <c r="EU1797" s="33" t="s">
        <v>2368</v>
      </c>
    </row>
    <row r="1798" spans="1:151" ht="12" hidden="1" customHeight="1">
      <c r="A1798" s="48"/>
      <c r="B1798" s="60"/>
      <c r="C1798" s="48"/>
      <c r="D1798" s="60"/>
      <c r="E1798" s="60"/>
      <c r="F1798" s="60"/>
      <c r="G1798" s="60"/>
      <c r="H1798" s="60"/>
      <c r="I1798" s="60"/>
      <c r="J1798" s="60"/>
      <c r="K1798" s="60"/>
      <c r="L1798" s="60"/>
      <c r="M1798" s="48"/>
      <c r="N1798" s="48"/>
      <c r="O1798" s="48"/>
      <c r="P1798" s="48"/>
      <c r="Q1798" s="48"/>
      <c r="R1798" s="48"/>
      <c r="S1798" s="48"/>
      <c r="T1798" s="48"/>
      <c r="U1798" s="48"/>
      <c r="V1798" s="48"/>
      <c r="W1798" s="48"/>
      <c r="X1798" s="48"/>
      <c r="Y1798" s="48"/>
      <c r="Z1798" s="48"/>
      <c r="AA1798" s="48"/>
      <c r="AB1798" s="48"/>
      <c r="AC1798" s="48"/>
      <c r="AD1798" s="48"/>
      <c r="AE1798" s="48"/>
      <c r="AF1798" s="48"/>
      <c r="AG1798" s="48"/>
      <c r="AH1798" s="48"/>
      <c r="AI1798" s="48"/>
      <c r="AJ1798" s="48"/>
      <c r="AK1798" s="48"/>
      <c r="AL1798" s="48"/>
      <c r="AM1798" s="48"/>
      <c r="AN1798" s="48"/>
      <c r="AO1798" s="48"/>
      <c r="AP1798" s="48"/>
      <c r="AQ1798" s="48"/>
      <c r="AR1798" s="48"/>
      <c r="AS1798" s="48"/>
      <c r="AT1798" s="48"/>
      <c r="AU1798" s="48"/>
      <c r="AV1798" s="48"/>
      <c r="AW1798" s="48"/>
      <c r="AX1798" s="48"/>
      <c r="AY1798" s="48"/>
      <c r="AZ1798" s="48"/>
      <c r="BA1798" s="48"/>
      <c r="BB1798" s="48"/>
      <c r="BC1798" s="48"/>
      <c r="BD1798" s="48"/>
      <c r="BE1798" s="48"/>
      <c r="BF1798" s="48"/>
      <c r="BG1798" s="48"/>
      <c r="BH1798" s="48"/>
      <c r="BI1798" s="158"/>
      <c r="BJ1798" s="158"/>
      <c r="BK1798" s="48"/>
      <c r="BL1798" s="307"/>
      <c r="BM1798" s="48"/>
      <c r="BN1798" s="48"/>
      <c r="BO1798" s="48"/>
      <c r="BP1798" s="48"/>
      <c r="BQ1798" s="48"/>
      <c r="BR1798" s="48"/>
      <c r="BS1798" s="48"/>
      <c r="BT1798" s="48"/>
      <c r="BU1798" s="48"/>
      <c r="BV1798" s="48"/>
      <c r="BW1798" s="48"/>
      <c r="BX1798" s="48"/>
      <c r="BY1798" s="48"/>
      <c r="BZ1798" s="328"/>
      <c r="CA1798" s="48"/>
      <c r="CB1798" s="48"/>
      <c r="CC1798" s="48"/>
      <c r="CD1798" s="48"/>
      <c r="CE1798" s="48"/>
      <c r="CF1798" s="48"/>
      <c r="CG1798" s="48"/>
      <c r="CH1798" s="48"/>
      <c r="CI1798" s="48"/>
      <c r="CJ1798" s="48"/>
      <c r="CK1798" s="48"/>
      <c r="CL1798" s="48"/>
      <c r="CM1798" s="48"/>
      <c r="CN1798" s="48"/>
      <c r="CO1798" s="48"/>
      <c r="CP1798" s="48"/>
      <c r="CQ1798" s="48"/>
      <c r="CR1798" s="48"/>
      <c r="CS1798" s="48"/>
      <c r="CT1798" s="48"/>
      <c r="CU1798" s="48"/>
      <c r="CV1798" s="48"/>
      <c r="CW1798" s="48"/>
      <c r="CX1798" s="48"/>
      <c r="CY1798" s="48"/>
      <c r="CZ1798" s="48"/>
      <c r="DA1798" s="48"/>
      <c r="DB1798" s="48"/>
      <c r="DC1798" s="48"/>
      <c r="DD1798" s="48"/>
      <c r="DE1798" s="48"/>
      <c r="DF1798" s="48"/>
      <c r="DG1798" s="48"/>
      <c r="DH1798" s="48"/>
      <c r="DI1798" s="48"/>
      <c r="DJ1798" s="48"/>
      <c r="DK1798" s="48"/>
      <c r="DL1798" s="48"/>
      <c r="DM1798" s="48"/>
      <c r="DN1798" s="48"/>
      <c r="DO1798" s="48"/>
      <c r="DP1798" s="48"/>
      <c r="DQ1798" s="48"/>
      <c r="DR1798" s="48"/>
      <c r="DS1798" s="48"/>
      <c r="DT1798" s="48"/>
      <c r="DU1798" s="48"/>
      <c r="DV1798" s="48"/>
      <c r="DW1798" s="48"/>
      <c r="DX1798" s="48"/>
      <c r="DY1798" s="48"/>
      <c r="DZ1798" s="48"/>
      <c r="EA1798" s="48"/>
      <c r="EB1798" s="48"/>
      <c r="EC1798" s="48"/>
      <c r="ED1798" s="48"/>
      <c r="EE1798" s="48"/>
      <c r="EF1798" s="48"/>
      <c r="EG1798" s="48"/>
      <c r="EH1798" s="48"/>
      <c r="EI1798" s="48"/>
      <c r="EJ1798" s="48"/>
      <c r="EK1798" s="48"/>
      <c r="EL1798" s="48"/>
      <c r="ET1798" s="33" t="s">
        <v>2371</v>
      </c>
      <c r="EU1798" s="33" t="s">
        <v>2369</v>
      </c>
    </row>
    <row r="1799" spans="1:151" ht="12" hidden="1" customHeight="1">
      <c r="A1799" s="48"/>
      <c r="B1799" s="60"/>
      <c r="C1799" s="48"/>
      <c r="D1799" s="60"/>
      <c r="E1799" s="60"/>
      <c r="F1799" s="60"/>
      <c r="G1799" s="60"/>
      <c r="H1799" s="60"/>
      <c r="I1799" s="60"/>
      <c r="J1799" s="60"/>
      <c r="K1799" s="60"/>
      <c r="L1799" s="60"/>
      <c r="M1799" s="48"/>
      <c r="N1799" s="48"/>
      <c r="O1799" s="48"/>
      <c r="P1799" s="48"/>
      <c r="Q1799" s="48"/>
      <c r="R1799" s="48"/>
      <c r="S1799" s="48"/>
      <c r="T1799" s="48"/>
      <c r="U1799" s="48"/>
      <c r="V1799" s="48"/>
      <c r="W1799" s="48"/>
      <c r="X1799" s="48"/>
      <c r="Y1799" s="48"/>
      <c r="Z1799" s="48"/>
      <c r="AA1799" s="48"/>
      <c r="AB1799" s="48"/>
      <c r="AC1799" s="48"/>
      <c r="AD1799" s="48"/>
      <c r="AE1799" s="48"/>
      <c r="AF1799" s="48"/>
      <c r="AG1799" s="48"/>
      <c r="AH1799" s="48"/>
      <c r="AI1799" s="48"/>
      <c r="AJ1799" s="48"/>
      <c r="AK1799" s="48"/>
      <c r="AL1799" s="48"/>
      <c r="AM1799" s="48"/>
      <c r="AN1799" s="48"/>
      <c r="AO1799" s="48"/>
      <c r="AP1799" s="48"/>
      <c r="AQ1799" s="48"/>
      <c r="AR1799" s="48"/>
      <c r="AS1799" s="48"/>
      <c r="AT1799" s="48"/>
      <c r="AU1799" s="48"/>
      <c r="AV1799" s="48"/>
      <c r="AW1799" s="48"/>
      <c r="AX1799" s="48"/>
      <c r="AY1799" s="48"/>
      <c r="AZ1799" s="48"/>
      <c r="BA1799" s="48"/>
      <c r="BB1799" s="48"/>
      <c r="BC1799" s="48"/>
      <c r="BD1799" s="48"/>
      <c r="BE1799" s="48"/>
      <c r="BF1799" s="48"/>
      <c r="BG1799" s="48"/>
      <c r="BH1799" s="48"/>
      <c r="BI1799" s="158"/>
      <c r="BJ1799" s="158"/>
      <c r="BK1799" s="48"/>
      <c r="BL1799" s="307"/>
      <c r="BM1799" s="48"/>
      <c r="BN1799" s="48"/>
      <c r="BO1799" s="48"/>
      <c r="BP1799" s="48"/>
      <c r="BQ1799" s="48"/>
      <c r="BR1799" s="48"/>
      <c r="BS1799" s="48"/>
      <c r="BT1799" s="48"/>
      <c r="BU1799" s="48"/>
      <c r="BV1799" s="48"/>
      <c r="BW1799" s="48"/>
      <c r="BX1799" s="48"/>
      <c r="BY1799" s="48"/>
      <c r="BZ1799" s="328"/>
      <c r="CA1799" s="48"/>
      <c r="CB1799" s="48"/>
      <c r="CC1799" s="48"/>
      <c r="CD1799" s="48"/>
      <c r="CE1799" s="48"/>
      <c r="CF1799" s="48"/>
      <c r="CG1799" s="48"/>
      <c r="CH1799" s="48"/>
      <c r="CI1799" s="48"/>
      <c r="CJ1799" s="48"/>
      <c r="CK1799" s="48"/>
      <c r="CL1799" s="48"/>
      <c r="CM1799" s="48"/>
      <c r="CN1799" s="48"/>
      <c r="CO1799" s="48"/>
      <c r="CP1799" s="48"/>
      <c r="CQ1799" s="48"/>
      <c r="CR1799" s="48"/>
      <c r="CS1799" s="48"/>
      <c r="CT1799" s="48"/>
      <c r="CU1799" s="48"/>
      <c r="CV1799" s="48"/>
      <c r="CW1799" s="48"/>
      <c r="CX1799" s="48"/>
      <c r="CY1799" s="48"/>
      <c r="CZ1799" s="48"/>
      <c r="DA1799" s="48"/>
      <c r="DB1799" s="48"/>
      <c r="DC1799" s="48"/>
      <c r="DD1799" s="48"/>
      <c r="DE1799" s="48"/>
      <c r="DF1799" s="48"/>
      <c r="DG1799" s="48"/>
      <c r="DH1799" s="48"/>
      <c r="DI1799" s="48"/>
      <c r="DJ1799" s="48"/>
      <c r="DK1799" s="48"/>
      <c r="DL1799" s="48"/>
      <c r="DM1799" s="48"/>
      <c r="DN1799" s="48"/>
      <c r="DO1799" s="48"/>
      <c r="DP1799" s="48"/>
      <c r="DQ1799" s="48"/>
      <c r="DR1799" s="48"/>
      <c r="DS1799" s="48"/>
      <c r="DT1799" s="48"/>
      <c r="DU1799" s="48"/>
      <c r="DV1799" s="48"/>
      <c r="DW1799" s="48"/>
      <c r="DX1799" s="48"/>
      <c r="DY1799" s="48"/>
      <c r="DZ1799" s="48"/>
      <c r="EA1799" s="48"/>
      <c r="EB1799" s="48"/>
      <c r="EC1799" s="48"/>
      <c r="ED1799" s="48"/>
      <c r="EE1799" s="48"/>
      <c r="EF1799" s="48"/>
      <c r="EG1799" s="48"/>
      <c r="EH1799" s="48"/>
      <c r="EI1799" s="48"/>
      <c r="EJ1799" s="48"/>
      <c r="EK1799" s="48"/>
      <c r="EL1799" s="48"/>
      <c r="ET1799" s="33" t="s">
        <v>2372</v>
      </c>
      <c r="EU1799" s="33" t="s">
        <v>2370</v>
      </c>
    </row>
    <row r="1800" spans="1:151" ht="12" hidden="1" customHeight="1">
      <c r="A1800" s="48"/>
      <c r="B1800" s="60"/>
      <c r="C1800" s="48"/>
      <c r="D1800" s="60"/>
      <c r="E1800" s="60"/>
      <c r="F1800" s="60"/>
      <c r="G1800" s="60"/>
      <c r="H1800" s="60"/>
      <c r="I1800" s="60"/>
      <c r="J1800" s="60"/>
      <c r="K1800" s="60"/>
      <c r="L1800" s="60"/>
      <c r="M1800" s="48"/>
      <c r="N1800" s="48"/>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c r="AM1800" s="48"/>
      <c r="AN1800" s="48"/>
      <c r="AO1800" s="48"/>
      <c r="AP1800" s="48"/>
      <c r="AQ1800" s="48"/>
      <c r="AR1800" s="48"/>
      <c r="AS1800" s="48"/>
      <c r="AT1800" s="48"/>
      <c r="AU1800" s="48"/>
      <c r="AV1800" s="48"/>
      <c r="AW1800" s="48"/>
      <c r="AX1800" s="48"/>
      <c r="AY1800" s="48"/>
      <c r="AZ1800" s="48"/>
      <c r="BA1800" s="48"/>
      <c r="BB1800" s="48"/>
      <c r="BC1800" s="48"/>
      <c r="BD1800" s="48"/>
      <c r="BE1800" s="48"/>
      <c r="BF1800" s="48"/>
      <c r="BG1800" s="48"/>
      <c r="BH1800" s="48"/>
      <c r="BI1800" s="158"/>
      <c r="BJ1800" s="158"/>
      <c r="BK1800" s="48"/>
      <c r="BL1800" s="307"/>
      <c r="BM1800" s="48"/>
      <c r="BN1800" s="48"/>
      <c r="BO1800" s="48"/>
      <c r="BP1800" s="48"/>
      <c r="BQ1800" s="48"/>
      <c r="BR1800" s="48"/>
      <c r="BS1800" s="48"/>
      <c r="BT1800" s="48"/>
      <c r="BU1800" s="48"/>
      <c r="BV1800" s="48"/>
      <c r="BW1800" s="48"/>
      <c r="BX1800" s="48"/>
      <c r="BY1800" s="48"/>
      <c r="BZ1800" s="328"/>
      <c r="CA1800" s="48"/>
      <c r="CB1800" s="48"/>
      <c r="CC1800" s="48"/>
      <c r="CD1800" s="48"/>
      <c r="CE1800" s="48"/>
      <c r="CF1800" s="48"/>
      <c r="CG1800" s="48"/>
      <c r="CH1800" s="48"/>
      <c r="CI1800" s="48"/>
      <c r="CJ1800" s="48"/>
      <c r="CK1800" s="48"/>
      <c r="CL1800" s="48"/>
      <c r="CM1800" s="48"/>
      <c r="CN1800" s="48"/>
      <c r="CO1800" s="48"/>
      <c r="CP1800" s="48"/>
      <c r="CQ1800" s="48"/>
      <c r="CR1800" s="48"/>
      <c r="CS1800" s="48"/>
      <c r="CT1800" s="48"/>
      <c r="CU1800" s="48"/>
      <c r="CV1800" s="48"/>
      <c r="CW1800" s="48"/>
      <c r="CX1800" s="48"/>
      <c r="CY1800" s="48"/>
      <c r="CZ1800" s="48"/>
      <c r="DA1800" s="48"/>
      <c r="DB1800" s="48"/>
      <c r="DC1800" s="48"/>
      <c r="DD1800" s="48"/>
      <c r="DE1800" s="48"/>
      <c r="DF1800" s="48"/>
      <c r="DG1800" s="48"/>
      <c r="DH1800" s="48"/>
      <c r="DI1800" s="48"/>
      <c r="DJ1800" s="48"/>
      <c r="DK1800" s="48"/>
      <c r="DL1800" s="48"/>
      <c r="DM1800" s="48"/>
      <c r="DN1800" s="48"/>
      <c r="DO1800" s="48"/>
      <c r="DP1800" s="48"/>
      <c r="DQ1800" s="48"/>
      <c r="DR1800" s="48"/>
      <c r="DS1800" s="48"/>
      <c r="DT1800" s="48"/>
      <c r="DU1800" s="48"/>
      <c r="DV1800" s="48"/>
      <c r="DW1800" s="48"/>
      <c r="DX1800" s="48"/>
      <c r="DY1800" s="48"/>
      <c r="DZ1800" s="48"/>
      <c r="EA1800" s="48"/>
      <c r="EB1800" s="48"/>
      <c r="EC1800" s="48"/>
      <c r="ED1800" s="48"/>
      <c r="EE1800" s="48"/>
      <c r="EF1800" s="48"/>
      <c r="EG1800" s="48"/>
      <c r="EH1800" s="48"/>
      <c r="EI1800" s="48"/>
      <c r="EJ1800" s="48"/>
      <c r="EK1800" s="48"/>
      <c r="EL1800" s="48"/>
      <c r="ET1800" s="33" t="s">
        <v>2373</v>
      </c>
      <c r="EU1800" s="33" t="s">
        <v>2371</v>
      </c>
    </row>
    <row r="1801" spans="1:151" ht="12" hidden="1" customHeight="1">
      <c r="A1801" s="48"/>
      <c r="B1801" s="60"/>
      <c r="C1801" s="48"/>
      <c r="D1801" s="60"/>
      <c r="E1801" s="60"/>
      <c r="F1801" s="60"/>
      <c r="G1801" s="60"/>
      <c r="H1801" s="60"/>
      <c r="I1801" s="60"/>
      <c r="J1801" s="60"/>
      <c r="K1801" s="60"/>
      <c r="L1801" s="60"/>
      <c r="M1801" s="48"/>
      <c r="N1801" s="48"/>
      <c r="O1801" s="48"/>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c r="AM1801" s="48"/>
      <c r="AN1801" s="48"/>
      <c r="AO1801" s="48"/>
      <c r="AP1801" s="48"/>
      <c r="AQ1801" s="48"/>
      <c r="AR1801" s="48"/>
      <c r="AS1801" s="48"/>
      <c r="AT1801" s="48"/>
      <c r="AU1801" s="48"/>
      <c r="AV1801" s="48"/>
      <c r="AW1801" s="48"/>
      <c r="AX1801" s="48"/>
      <c r="AY1801" s="48"/>
      <c r="AZ1801" s="48"/>
      <c r="BA1801" s="48"/>
      <c r="BB1801" s="48"/>
      <c r="BC1801" s="48"/>
      <c r="BD1801" s="48"/>
      <c r="BE1801" s="48"/>
      <c r="BF1801" s="48"/>
      <c r="BG1801" s="48"/>
      <c r="BH1801" s="48"/>
      <c r="BI1801" s="158"/>
      <c r="BJ1801" s="158"/>
      <c r="BK1801" s="48"/>
      <c r="BL1801" s="307"/>
      <c r="BM1801" s="48"/>
      <c r="BN1801" s="48"/>
      <c r="BO1801" s="48"/>
      <c r="BP1801" s="48"/>
      <c r="BQ1801" s="48"/>
      <c r="BR1801" s="48"/>
      <c r="BS1801" s="48"/>
      <c r="BT1801" s="48"/>
      <c r="BU1801" s="48"/>
      <c r="BV1801" s="48"/>
      <c r="BW1801" s="48"/>
      <c r="BX1801" s="48"/>
      <c r="BY1801" s="48"/>
      <c r="BZ1801" s="328"/>
      <c r="CA1801" s="48"/>
      <c r="CB1801" s="48"/>
      <c r="CC1801" s="48"/>
      <c r="CD1801" s="48"/>
      <c r="CE1801" s="48"/>
      <c r="CF1801" s="48"/>
      <c r="CG1801" s="48"/>
      <c r="CH1801" s="48"/>
      <c r="CI1801" s="48"/>
      <c r="CJ1801" s="48"/>
      <c r="CK1801" s="48"/>
      <c r="CL1801" s="48"/>
      <c r="CM1801" s="48"/>
      <c r="CN1801" s="48"/>
      <c r="CO1801" s="48"/>
      <c r="CP1801" s="48"/>
      <c r="CQ1801" s="48"/>
      <c r="CR1801" s="48"/>
      <c r="CS1801" s="48"/>
      <c r="CT1801" s="48"/>
      <c r="CU1801" s="48"/>
      <c r="CV1801" s="48"/>
      <c r="CW1801" s="48"/>
      <c r="CX1801" s="48"/>
      <c r="CY1801" s="48"/>
      <c r="CZ1801" s="48"/>
      <c r="DA1801" s="48"/>
      <c r="DB1801" s="48"/>
      <c r="DC1801" s="48"/>
      <c r="DD1801" s="48"/>
      <c r="DE1801" s="48"/>
      <c r="DF1801" s="48"/>
      <c r="DG1801" s="48"/>
      <c r="DH1801" s="48"/>
      <c r="DI1801" s="48"/>
      <c r="DJ1801" s="48"/>
      <c r="DK1801" s="48"/>
      <c r="DL1801" s="48"/>
      <c r="DM1801" s="48"/>
      <c r="DN1801" s="48"/>
      <c r="DO1801" s="48"/>
      <c r="DP1801" s="48"/>
      <c r="DQ1801" s="48"/>
      <c r="DR1801" s="48"/>
      <c r="DS1801" s="48"/>
      <c r="DT1801" s="48"/>
      <c r="DU1801" s="48"/>
      <c r="DV1801" s="48"/>
      <c r="DW1801" s="48"/>
      <c r="DX1801" s="48"/>
      <c r="DY1801" s="48"/>
      <c r="DZ1801" s="48"/>
      <c r="EA1801" s="48"/>
      <c r="EB1801" s="48"/>
      <c r="EC1801" s="48"/>
      <c r="ED1801" s="48"/>
      <c r="EE1801" s="48"/>
      <c r="EF1801" s="48"/>
      <c r="EG1801" s="48"/>
      <c r="EH1801" s="48"/>
      <c r="EI1801" s="48"/>
      <c r="EJ1801" s="48"/>
      <c r="EK1801" s="48"/>
      <c r="EL1801" s="48"/>
      <c r="ET1801" s="33" t="s">
        <v>2374</v>
      </c>
      <c r="EU1801" s="33" t="s">
        <v>2372</v>
      </c>
    </row>
    <row r="1802" spans="1:151" ht="12" hidden="1" customHeight="1">
      <c r="A1802" s="48"/>
      <c r="B1802" s="60"/>
      <c r="C1802" s="48"/>
      <c r="D1802" s="60"/>
      <c r="E1802" s="60"/>
      <c r="F1802" s="60"/>
      <c r="G1802" s="60"/>
      <c r="H1802" s="60"/>
      <c r="I1802" s="60"/>
      <c r="J1802" s="60"/>
      <c r="K1802" s="60"/>
      <c r="L1802" s="60"/>
      <c r="M1802" s="48"/>
      <c r="N1802" s="48"/>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c r="AM1802" s="48"/>
      <c r="AN1802" s="48"/>
      <c r="AO1802" s="48"/>
      <c r="AP1802" s="48"/>
      <c r="AQ1802" s="48"/>
      <c r="AR1802" s="48"/>
      <c r="AS1802" s="48"/>
      <c r="AT1802" s="48"/>
      <c r="AU1802" s="48"/>
      <c r="AV1802" s="48"/>
      <c r="AW1802" s="48"/>
      <c r="AX1802" s="48"/>
      <c r="AY1802" s="48"/>
      <c r="AZ1802" s="48"/>
      <c r="BA1802" s="48"/>
      <c r="BB1802" s="48"/>
      <c r="BC1802" s="48"/>
      <c r="BD1802" s="48"/>
      <c r="BE1802" s="48"/>
      <c r="BF1802" s="48"/>
      <c r="BG1802" s="48"/>
      <c r="BH1802" s="48"/>
      <c r="BI1802" s="158"/>
      <c r="BJ1802" s="158"/>
      <c r="BK1802" s="48"/>
      <c r="BL1802" s="307"/>
      <c r="BM1802" s="48"/>
      <c r="BN1802" s="48"/>
      <c r="BO1802" s="48"/>
      <c r="BP1802" s="48"/>
      <c r="BQ1802" s="48"/>
      <c r="BR1802" s="48"/>
      <c r="BS1802" s="48"/>
      <c r="BT1802" s="48"/>
      <c r="BU1802" s="48"/>
      <c r="BV1802" s="48"/>
      <c r="BW1802" s="48"/>
      <c r="BX1802" s="48"/>
      <c r="BY1802" s="48"/>
      <c r="BZ1802" s="328"/>
      <c r="CA1802" s="48"/>
      <c r="CB1802" s="48"/>
      <c r="CC1802" s="48"/>
      <c r="CD1802" s="48"/>
      <c r="CE1802" s="48"/>
      <c r="CF1802" s="48"/>
      <c r="CG1802" s="48"/>
      <c r="CH1802" s="48"/>
      <c r="CI1802" s="48"/>
      <c r="CJ1802" s="48"/>
      <c r="CK1802" s="48"/>
      <c r="CL1802" s="48"/>
      <c r="CM1802" s="48"/>
      <c r="CN1802" s="48"/>
      <c r="CO1802" s="48"/>
      <c r="CP1802" s="48"/>
      <c r="CQ1802" s="48"/>
      <c r="CR1802" s="48"/>
      <c r="CS1802" s="48"/>
      <c r="CT1802" s="48"/>
      <c r="CU1802" s="48"/>
      <c r="CV1802" s="48"/>
      <c r="CW1802" s="48"/>
      <c r="CX1802" s="48"/>
      <c r="CY1802" s="48"/>
      <c r="CZ1802" s="48"/>
      <c r="DA1802" s="48"/>
      <c r="DB1802" s="48"/>
      <c r="DC1802" s="48"/>
      <c r="DD1802" s="48"/>
      <c r="DE1802" s="48"/>
      <c r="DF1802" s="48"/>
      <c r="DG1802" s="48"/>
      <c r="DH1802" s="48"/>
      <c r="DI1802" s="48"/>
      <c r="DJ1802" s="48"/>
      <c r="DK1802" s="48"/>
      <c r="DL1802" s="48"/>
      <c r="DM1802" s="48"/>
      <c r="DN1802" s="48"/>
      <c r="DO1802" s="48"/>
      <c r="DP1802" s="48"/>
      <c r="DQ1802" s="48"/>
      <c r="DR1802" s="48"/>
      <c r="DS1802" s="48"/>
      <c r="DT1802" s="48"/>
      <c r="DU1802" s="48"/>
      <c r="DV1802" s="48"/>
      <c r="DW1802" s="48"/>
      <c r="DX1802" s="48"/>
      <c r="DY1802" s="48"/>
      <c r="DZ1802" s="48"/>
      <c r="EA1802" s="48"/>
      <c r="EB1802" s="48"/>
      <c r="EC1802" s="48"/>
      <c r="ED1802" s="48"/>
      <c r="EE1802" s="48"/>
      <c r="EF1802" s="48"/>
      <c r="EG1802" s="48"/>
      <c r="EH1802" s="48"/>
      <c r="EI1802" s="48"/>
      <c r="EJ1802" s="48"/>
      <c r="EK1802" s="48"/>
      <c r="EL1802" s="48"/>
      <c r="ET1802" s="33" t="s">
        <v>2375</v>
      </c>
      <c r="EU1802" s="33" t="s">
        <v>2373</v>
      </c>
    </row>
    <row r="1803" spans="1:151" ht="12" hidden="1" customHeight="1">
      <c r="A1803" s="48"/>
      <c r="B1803" s="60"/>
      <c r="C1803" s="48"/>
      <c r="D1803" s="60"/>
      <c r="E1803" s="60"/>
      <c r="F1803" s="60"/>
      <c r="G1803" s="60"/>
      <c r="H1803" s="60"/>
      <c r="I1803" s="60"/>
      <c r="J1803" s="60"/>
      <c r="K1803" s="60"/>
      <c r="L1803" s="60"/>
      <c r="M1803" s="48"/>
      <c r="N1803" s="48"/>
      <c r="O1803" s="48"/>
      <c r="P1803" s="48"/>
      <c r="Q1803" s="48"/>
      <c r="R1803" s="48"/>
      <c r="S1803" s="48"/>
      <c r="T1803" s="48"/>
      <c r="U1803" s="48"/>
      <c r="V1803" s="48"/>
      <c r="W1803" s="48"/>
      <c r="X1803" s="48"/>
      <c r="Y1803" s="48"/>
      <c r="Z1803" s="48"/>
      <c r="AA1803" s="48"/>
      <c r="AB1803" s="48"/>
      <c r="AC1803" s="48"/>
      <c r="AD1803" s="48"/>
      <c r="AE1803" s="48"/>
      <c r="AF1803" s="48"/>
      <c r="AG1803" s="48"/>
      <c r="AH1803" s="48"/>
      <c r="AI1803" s="48"/>
      <c r="AJ1803" s="48"/>
      <c r="AK1803" s="48"/>
      <c r="AL1803" s="48"/>
      <c r="AM1803" s="48"/>
      <c r="AN1803" s="48"/>
      <c r="AO1803" s="48"/>
      <c r="AP1803" s="48"/>
      <c r="AQ1803" s="48"/>
      <c r="AR1803" s="48"/>
      <c r="AS1803" s="48"/>
      <c r="AT1803" s="48"/>
      <c r="AU1803" s="48"/>
      <c r="AV1803" s="48"/>
      <c r="AW1803" s="48"/>
      <c r="AX1803" s="48"/>
      <c r="AY1803" s="48"/>
      <c r="AZ1803" s="48"/>
      <c r="BA1803" s="48"/>
      <c r="BB1803" s="48"/>
      <c r="BC1803" s="48"/>
      <c r="BD1803" s="48"/>
      <c r="BE1803" s="48"/>
      <c r="BF1803" s="48"/>
      <c r="BG1803" s="48"/>
      <c r="BH1803" s="48"/>
      <c r="BI1803" s="158"/>
      <c r="BJ1803" s="158"/>
      <c r="BK1803" s="48"/>
      <c r="BL1803" s="307"/>
      <c r="BM1803" s="48"/>
      <c r="BN1803" s="48"/>
      <c r="BO1803" s="48"/>
      <c r="BP1803" s="48"/>
      <c r="BQ1803" s="48"/>
      <c r="BR1803" s="48"/>
      <c r="BS1803" s="48"/>
      <c r="BT1803" s="48"/>
      <c r="BU1803" s="48"/>
      <c r="BV1803" s="48"/>
      <c r="BW1803" s="48"/>
      <c r="BX1803" s="48"/>
      <c r="BY1803" s="48"/>
      <c r="BZ1803" s="328"/>
      <c r="CA1803" s="48"/>
      <c r="CB1803" s="48"/>
      <c r="CC1803" s="48"/>
      <c r="CD1803" s="48"/>
      <c r="CE1803" s="48"/>
      <c r="CF1803" s="48"/>
      <c r="CG1803" s="48"/>
      <c r="CH1803" s="48"/>
      <c r="CI1803" s="48"/>
      <c r="CJ1803" s="48"/>
      <c r="CK1803" s="48"/>
      <c r="CL1803" s="48"/>
      <c r="CM1803" s="48"/>
      <c r="CN1803" s="48"/>
      <c r="CO1803" s="48"/>
      <c r="CP1803" s="48"/>
      <c r="CQ1803" s="48"/>
      <c r="CR1803" s="48"/>
      <c r="CS1803" s="48"/>
      <c r="CT1803" s="48"/>
      <c r="CU1803" s="48"/>
      <c r="CV1803" s="48"/>
      <c r="CW1803" s="48"/>
      <c r="CX1803" s="48"/>
      <c r="CY1803" s="48"/>
      <c r="CZ1803" s="48"/>
      <c r="DA1803" s="48"/>
      <c r="DB1803" s="48"/>
      <c r="DC1803" s="48"/>
      <c r="DD1803" s="48"/>
      <c r="DE1803" s="48"/>
      <c r="DF1803" s="48"/>
      <c r="DG1803" s="48"/>
      <c r="DH1803" s="48"/>
      <c r="DI1803" s="48"/>
      <c r="DJ1803" s="48"/>
      <c r="DK1803" s="48"/>
      <c r="DL1803" s="48"/>
      <c r="DM1803" s="48"/>
      <c r="DN1803" s="48"/>
      <c r="DO1803" s="48"/>
      <c r="DP1803" s="48"/>
      <c r="DQ1803" s="48"/>
      <c r="DR1803" s="48"/>
      <c r="DS1803" s="48"/>
      <c r="DT1803" s="48"/>
      <c r="DU1803" s="48"/>
      <c r="DV1803" s="48"/>
      <c r="DW1803" s="48"/>
      <c r="DX1803" s="48"/>
      <c r="DY1803" s="48"/>
      <c r="DZ1803" s="48"/>
      <c r="EA1803" s="48"/>
      <c r="EB1803" s="48"/>
      <c r="EC1803" s="48"/>
      <c r="ED1803" s="48"/>
      <c r="EE1803" s="48"/>
      <c r="EF1803" s="48"/>
      <c r="EG1803" s="48"/>
      <c r="EH1803" s="48"/>
      <c r="EI1803" s="48"/>
      <c r="EJ1803" s="48"/>
      <c r="EK1803" s="48"/>
      <c r="EL1803" s="48"/>
      <c r="ET1803" s="33" t="s">
        <v>2376</v>
      </c>
      <c r="EU1803" s="33" t="s">
        <v>2374</v>
      </c>
    </row>
    <row r="1804" spans="1:151" ht="12" hidden="1" customHeight="1">
      <c r="A1804" s="48"/>
      <c r="B1804" s="60"/>
      <c r="C1804" s="48"/>
      <c r="D1804" s="60"/>
      <c r="E1804" s="60"/>
      <c r="F1804" s="60"/>
      <c r="G1804" s="60"/>
      <c r="H1804" s="60"/>
      <c r="I1804" s="60"/>
      <c r="J1804" s="60"/>
      <c r="K1804" s="60"/>
      <c r="L1804" s="60"/>
      <c r="M1804" s="48"/>
      <c r="N1804" s="48"/>
      <c r="O1804" s="48"/>
      <c r="P1804" s="48"/>
      <c r="Q1804" s="48"/>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c r="AM1804" s="48"/>
      <c r="AN1804" s="48"/>
      <c r="AO1804" s="48"/>
      <c r="AP1804" s="48"/>
      <c r="AQ1804" s="48"/>
      <c r="AR1804" s="48"/>
      <c r="AS1804" s="48"/>
      <c r="AT1804" s="48"/>
      <c r="AU1804" s="48"/>
      <c r="AV1804" s="48"/>
      <c r="AW1804" s="48"/>
      <c r="AX1804" s="48"/>
      <c r="AY1804" s="48"/>
      <c r="AZ1804" s="48"/>
      <c r="BA1804" s="48"/>
      <c r="BB1804" s="48"/>
      <c r="BC1804" s="48"/>
      <c r="BD1804" s="48"/>
      <c r="BE1804" s="48"/>
      <c r="BF1804" s="48"/>
      <c r="BG1804" s="48"/>
      <c r="BH1804" s="48"/>
      <c r="BI1804" s="158"/>
      <c r="BJ1804" s="158"/>
      <c r="BK1804" s="48"/>
      <c r="BL1804" s="307"/>
      <c r="BM1804" s="48"/>
      <c r="BN1804" s="48"/>
      <c r="BO1804" s="48"/>
      <c r="BP1804" s="48"/>
      <c r="BQ1804" s="48"/>
      <c r="BR1804" s="48"/>
      <c r="BS1804" s="48"/>
      <c r="BT1804" s="48"/>
      <c r="BU1804" s="48"/>
      <c r="BV1804" s="48"/>
      <c r="BW1804" s="48"/>
      <c r="BX1804" s="48"/>
      <c r="BY1804" s="48"/>
      <c r="BZ1804" s="328"/>
      <c r="CA1804" s="48"/>
      <c r="CB1804" s="48"/>
      <c r="CC1804" s="48"/>
      <c r="CD1804" s="48"/>
      <c r="CE1804" s="48"/>
      <c r="CF1804" s="48"/>
      <c r="CG1804" s="48"/>
      <c r="CH1804" s="48"/>
      <c r="CI1804" s="48"/>
      <c r="CJ1804" s="48"/>
      <c r="CK1804" s="48"/>
      <c r="CL1804" s="48"/>
      <c r="CM1804" s="48"/>
      <c r="CN1804" s="48"/>
      <c r="CO1804" s="48"/>
      <c r="CP1804" s="48"/>
      <c r="CQ1804" s="48"/>
      <c r="CR1804" s="48"/>
      <c r="CS1804" s="48"/>
      <c r="CT1804" s="48"/>
      <c r="CU1804" s="48"/>
      <c r="CV1804" s="48"/>
      <c r="CW1804" s="48"/>
      <c r="CX1804" s="48"/>
      <c r="CY1804" s="48"/>
      <c r="CZ1804" s="48"/>
      <c r="DA1804" s="48"/>
      <c r="DB1804" s="48"/>
      <c r="DC1804" s="48"/>
      <c r="DD1804" s="48"/>
      <c r="DE1804" s="48"/>
      <c r="DF1804" s="48"/>
      <c r="DG1804" s="48"/>
      <c r="DH1804" s="48"/>
      <c r="DI1804" s="48"/>
      <c r="DJ1804" s="48"/>
      <c r="DK1804" s="48"/>
      <c r="DL1804" s="48"/>
      <c r="DM1804" s="48"/>
      <c r="DN1804" s="48"/>
      <c r="DO1804" s="48"/>
      <c r="DP1804" s="48"/>
      <c r="DQ1804" s="48"/>
      <c r="DR1804" s="48"/>
      <c r="DS1804" s="48"/>
      <c r="DT1804" s="48"/>
      <c r="DU1804" s="48"/>
      <c r="DV1804" s="48"/>
      <c r="DW1804" s="48"/>
      <c r="DX1804" s="48"/>
      <c r="DY1804" s="48"/>
      <c r="DZ1804" s="48"/>
      <c r="EA1804" s="48"/>
      <c r="EB1804" s="48"/>
      <c r="EC1804" s="48"/>
      <c r="ED1804" s="48"/>
      <c r="EE1804" s="48"/>
      <c r="EF1804" s="48"/>
      <c r="EG1804" s="48"/>
      <c r="EH1804" s="48"/>
      <c r="EI1804" s="48"/>
      <c r="EJ1804" s="48"/>
      <c r="EK1804" s="48"/>
      <c r="EL1804" s="48"/>
      <c r="ET1804" s="33" t="s">
        <v>799</v>
      </c>
      <c r="EU1804" s="33" t="s">
        <v>2375</v>
      </c>
    </row>
    <row r="1805" spans="1:151" ht="12" hidden="1" customHeight="1">
      <c r="A1805" s="48"/>
      <c r="B1805" s="60"/>
      <c r="C1805" s="48"/>
      <c r="D1805" s="60"/>
      <c r="E1805" s="60"/>
      <c r="F1805" s="60"/>
      <c r="G1805" s="60"/>
      <c r="H1805" s="60"/>
      <c r="I1805" s="60"/>
      <c r="J1805" s="60"/>
      <c r="K1805" s="60"/>
      <c r="L1805" s="60"/>
      <c r="M1805" s="48"/>
      <c r="N1805" s="48"/>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c r="AM1805" s="48"/>
      <c r="AN1805" s="48"/>
      <c r="AO1805" s="48"/>
      <c r="AP1805" s="48"/>
      <c r="AQ1805" s="48"/>
      <c r="AR1805" s="48"/>
      <c r="AS1805" s="48"/>
      <c r="AT1805" s="48"/>
      <c r="AU1805" s="48"/>
      <c r="AV1805" s="48"/>
      <c r="AW1805" s="48"/>
      <c r="AX1805" s="48"/>
      <c r="AY1805" s="48"/>
      <c r="AZ1805" s="48"/>
      <c r="BA1805" s="48"/>
      <c r="BB1805" s="48"/>
      <c r="BC1805" s="48"/>
      <c r="BD1805" s="48"/>
      <c r="BE1805" s="48"/>
      <c r="BF1805" s="48"/>
      <c r="BG1805" s="48"/>
      <c r="BH1805" s="48"/>
      <c r="BI1805" s="158"/>
      <c r="BJ1805" s="158"/>
      <c r="BK1805" s="48"/>
      <c r="BL1805" s="307"/>
      <c r="BM1805" s="48"/>
      <c r="BN1805" s="48"/>
      <c r="BO1805" s="48"/>
      <c r="BP1805" s="48"/>
      <c r="BQ1805" s="48"/>
      <c r="BR1805" s="48"/>
      <c r="BS1805" s="48"/>
      <c r="BT1805" s="48"/>
      <c r="BU1805" s="48"/>
      <c r="BV1805" s="48"/>
      <c r="BW1805" s="48"/>
      <c r="BX1805" s="48"/>
      <c r="BY1805" s="48"/>
      <c r="BZ1805" s="328"/>
      <c r="CA1805" s="48"/>
      <c r="CB1805" s="48"/>
      <c r="CC1805" s="48"/>
      <c r="CD1805" s="48"/>
      <c r="CE1805" s="48"/>
      <c r="CF1805" s="48"/>
      <c r="CG1805" s="48"/>
      <c r="CH1805" s="48"/>
      <c r="CI1805" s="48"/>
      <c r="CJ1805" s="48"/>
      <c r="CK1805" s="48"/>
      <c r="CL1805" s="48"/>
      <c r="CM1805" s="48"/>
      <c r="CN1805" s="48"/>
      <c r="CO1805" s="48"/>
      <c r="CP1805" s="48"/>
      <c r="CQ1805" s="48"/>
      <c r="CR1805" s="48"/>
      <c r="CS1805" s="48"/>
      <c r="CT1805" s="48"/>
      <c r="CU1805" s="48"/>
      <c r="CV1805" s="48"/>
      <c r="CW1805" s="48"/>
      <c r="CX1805" s="48"/>
      <c r="CY1805" s="48"/>
      <c r="CZ1805" s="48"/>
      <c r="DA1805" s="48"/>
      <c r="DB1805" s="48"/>
      <c r="DC1805" s="48"/>
      <c r="DD1805" s="48"/>
      <c r="DE1805" s="48"/>
      <c r="DF1805" s="48"/>
      <c r="DG1805" s="48"/>
      <c r="DH1805" s="48"/>
      <c r="DI1805" s="48"/>
      <c r="DJ1805" s="48"/>
      <c r="DK1805" s="48"/>
      <c r="DL1805" s="48"/>
      <c r="DM1805" s="48"/>
      <c r="DN1805" s="48"/>
      <c r="DO1805" s="48"/>
      <c r="DP1805" s="48"/>
      <c r="DQ1805" s="48"/>
      <c r="DR1805" s="48"/>
      <c r="DS1805" s="48"/>
      <c r="DT1805" s="48"/>
      <c r="DU1805" s="48"/>
      <c r="DV1805" s="48"/>
      <c r="DW1805" s="48"/>
      <c r="DX1805" s="48"/>
      <c r="DY1805" s="48"/>
      <c r="DZ1805" s="48"/>
      <c r="EA1805" s="48"/>
      <c r="EB1805" s="48"/>
      <c r="EC1805" s="48"/>
      <c r="ED1805" s="48"/>
      <c r="EE1805" s="48"/>
      <c r="EF1805" s="48"/>
      <c r="EG1805" s="48"/>
      <c r="EH1805" s="48"/>
      <c r="EI1805" s="48"/>
      <c r="EJ1805" s="48"/>
      <c r="EK1805" s="48"/>
      <c r="EL1805" s="48"/>
      <c r="ET1805" s="33" t="s">
        <v>2377</v>
      </c>
      <c r="EU1805" s="33" t="s">
        <v>2376</v>
      </c>
    </row>
    <row r="1806" spans="1:151" ht="12" hidden="1" customHeight="1">
      <c r="A1806" s="48"/>
      <c r="B1806" s="60"/>
      <c r="C1806" s="48"/>
      <c r="D1806" s="60"/>
      <c r="E1806" s="60"/>
      <c r="F1806" s="60"/>
      <c r="G1806" s="60"/>
      <c r="H1806" s="60"/>
      <c r="I1806" s="60"/>
      <c r="J1806" s="60"/>
      <c r="K1806" s="60"/>
      <c r="L1806" s="60"/>
      <c r="M1806" s="48"/>
      <c r="N1806" s="48"/>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c r="AM1806" s="48"/>
      <c r="AN1806" s="48"/>
      <c r="AO1806" s="48"/>
      <c r="AP1806" s="48"/>
      <c r="AQ1806" s="48"/>
      <c r="AR1806" s="48"/>
      <c r="AS1806" s="48"/>
      <c r="AT1806" s="48"/>
      <c r="AU1806" s="48"/>
      <c r="AV1806" s="48"/>
      <c r="AW1806" s="48"/>
      <c r="AX1806" s="48"/>
      <c r="AY1806" s="48"/>
      <c r="AZ1806" s="48"/>
      <c r="BA1806" s="48"/>
      <c r="BB1806" s="48"/>
      <c r="BC1806" s="48"/>
      <c r="BD1806" s="48"/>
      <c r="BE1806" s="48"/>
      <c r="BF1806" s="48"/>
      <c r="BG1806" s="48"/>
      <c r="BH1806" s="48"/>
      <c r="BI1806" s="158"/>
      <c r="BJ1806" s="158"/>
      <c r="BK1806" s="48"/>
      <c r="BL1806" s="307"/>
      <c r="BM1806" s="48"/>
      <c r="BN1806" s="48"/>
      <c r="BO1806" s="48"/>
      <c r="BP1806" s="48"/>
      <c r="BQ1806" s="48"/>
      <c r="BR1806" s="48"/>
      <c r="BS1806" s="48"/>
      <c r="BT1806" s="48"/>
      <c r="BU1806" s="48"/>
      <c r="BV1806" s="48"/>
      <c r="BW1806" s="48"/>
      <c r="BX1806" s="48"/>
      <c r="BY1806" s="48"/>
      <c r="BZ1806" s="328"/>
      <c r="CA1806" s="48"/>
      <c r="CB1806" s="48"/>
      <c r="CC1806" s="48"/>
      <c r="CD1806" s="48"/>
      <c r="CE1806" s="48"/>
      <c r="CF1806" s="48"/>
      <c r="CG1806" s="48"/>
      <c r="CH1806" s="48"/>
      <c r="CI1806" s="48"/>
      <c r="CJ1806" s="48"/>
      <c r="CK1806" s="48"/>
      <c r="CL1806" s="48"/>
      <c r="CM1806" s="48"/>
      <c r="CN1806" s="48"/>
      <c r="CO1806" s="48"/>
      <c r="CP1806" s="48"/>
      <c r="CQ1806" s="48"/>
      <c r="CR1806" s="48"/>
      <c r="CS1806" s="48"/>
      <c r="CT1806" s="48"/>
      <c r="CU1806" s="48"/>
      <c r="CV1806" s="48"/>
      <c r="CW1806" s="48"/>
      <c r="CX1806" s="48"/>
      <c r="CY1806" s="48"/>
      <c r="CZ1806" s="48"/>
      <c r="DA1806" s="48"/>
      <c r="DB1806" s="48"/>
      <c r="DC1806" s="48"/>
      <c r="DD1806" s="48"/>
      <c r="DE1806" s="48"/>
      <c r="DF1806" s="48"/>
      <c r="DG1806" s="48"/>
      <c r="DH1806" s="48"/>
      <c r="DI1806" s="48"/>
      <c r="DJ1806" s="48"/>
      <c r="DK1806" s="48"/>
      <c r="DL1806" s="48"/>
      <c r="DM1806" s="48"/>
      <c r="DN1806" s="48"/>
      <c r="DO1806" s="48"/>
      <c r="DP1806" s="48"/>
      <c r="DQ1806" s="48"/>
      <c r="DR1806" s="48"/>
      <c r="DS1806" s="48"/>
      <c r="DT1806" s="48"/>
      <c r="DU1806" s="48"/>
      <c r="DV1806" s="48"/>
      <c r="DW1806" s="48"/>
      <c r="DX1806" s="48"/>
      <c r="DY1806" s="48"/>
      <c r="DZ1806" s="48"/>
      <c r="EA1806" s="48"/>
      <c r="EB1806" s="48"/>
      <c r="EC1806" s="48"/>
      <c r="ED1806" s="48"/>
      <c r="EE1806" s="48"/>
      <c r="EF1806" s="48"/>
      <c r="EG1806" s="48"/>
      <c r="EH1806" s="48"/>
      <c r="EI1806" s="48"/>
      <c r="EJ1806" s="48"/>
      <c r="EK1806" s="48"/>
      <c r="EL1806" s="48"/>
      <c r="ET1806" s="33" t="s">
        <v>2378</v>
      </c>
      <c r="EU1806" s="33" t="s">
        <v>799</v>
      </c>
    </row>
    <row r="1807" spans="1:151" ht="12" hidden="1" customHeight="1">
      <c r="A1807" s="48"/>
      <c r="B1807" s="60"/>
      <c r="C1807" s="48"/>
      <c r="D1807" s="60"/>
      <c r="E1807" s="60"/>
      <c r="F1807" s="60"/>
      <c r="G1807" s="60"/>
      <c r="H1807" s="60"/>
      <c r="I1807" s="60"/>
      <c r="J1807" s="60"/>
      <c r="K1807" s="60"/>
      <c r="L1807" s="60"/>
      <c r="M1807" s="48"/>
      <c r="N1807" s="48"/>
      <c r="O1807" s="48"/>
      <c r="P1807" s="48"/>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c r="AM1807" s="48"/>
      <c r="AN1807" s="48"/>
      <c r="AO1807" s="48"/>
      <c r="AP1807" s="48"/>
      <c r="AQ1807" s="48"/>
      <c r="AR1807" s="48"/>
      <c r="AS1807" s="48"/>
      <c r="AT1807" s="48"/>
      <c r="AU1807" s="48"/>
      <c r="AV1807" s="48"/>
      <c r="AW1807" s="48"/>
      <c r="AX1807" s="48"/>
      <c r="AY1807" s="48"/>
      <c r="AZ1807" s="48"/>
      <c r="BA1807" s="48"/>
      <c r="BB1807" s="48"/>
      <c r="BC1807" s="48"/>
      <c r="BD1807" s="48"/>
      <c r="BE1807" s="48"/>
      <c r="BF1807" s="48"/>
      <c r="BG1807" s="48"/>
      <c r="BH1807" s="48"/>
      <c r="BI1807" s="158"/>
      <c r="BJ1807" s="158"/>
      <c r="BK1807" s="48"/>
      <c r="BL1807" s="307"/>
      <c r="BM1807" s="48"/>
      <c r="BN1807" s="48"/>
      <c r="BO1807" s="48"/>
      <c r="BP1807" s="48"/>
      <c r="BQ1807" s="48"/>
      <c r="BR1807" s="48"/>
      <c r="BS1807" s="48"/>
      <c r="BT1807" s="48"/>
      <c r="BU1807" s="48"/>
      <c r="BV1807" s="48"/>
      <c r="BW1807" s="48"/>
      <c r="BX1807" s="48"/>
      <c r="BY1807" s="48"/>
      <c r="BZ1807" s="328"/>
      <c r="CA1807" s="48"/>
      <c r="CB1807" s="48"/>
      <c r="CC1807" s="48"/>
      <c r="CD1807" s="48"/>
      <c r="CE1807" s="48"/>
      <c r="CF1807" s="48"/>
      <c r="CG1807" s="48"/>
      <c r="CH1807" s="48"/>
      <c r="CI1807" s="48"/>
      <c r="CJ1807" s="48"/>
      <c r="CK1807" s="48"/>
      <c r="CL1807" s="48"/>
      <c r="CM1807" s="48"/>
      <c r="CN1807" s="48"/>
      <c r="CO1807" s="48"/>
      <c r="CP1807" s="48"/>
      <c r="CQ1807" s="48"/>
      <c r="CR1807" s="48"/>
      <c r="CS1807" s="48"/>
      <c r="CT1807" s="48"/>
      <c r="CU1807" s="48"/>
      <c r="CV1807" s="48"/>
      <c r="CW1807" s="48"/>
      <c r="CX1807" s="48"/>
      <c r="CY1807" s="48"/>
      <c r="CZ1807" s="48"/>
      <c r="DA1807" s="48"/>
      <c r="DB1807" s="48"/>
      <c r="DC1807" s="48"/>
      <c r="DD1807" s="48"/>
      <c r="DE1807" s="48"/>
      <c r="DF1807" s="48"/>
      <c r="DG1807" s="48"/>
      <c r="DH1807" s="48"/>
      <c r="DI1807" s="48"/>
      <c r="DJ1807" s="48"/>
      <c r="DK1807" s="48"/>
      <c r="DL1807" s="48"/>
      <c r="DM1807" s="48"/>
      <c r="DN1807" s="48"/>
      <c r="DO1807" s="48"/>
      <c r="DP1807" s="48"/>
      <c r="DQ1807" s="48"/>
      <c r="DR1807" s="48"/>
      <c r="DS1807" s="48"/>
      <c r="DT1807" s="48"/>
      <c r="DU1807" s="48"/>
      <c r="DV1807" s="48"/>
      <c r="DW1807" s="48"/>
      <c r="DX1807" s="48"/>
      <c r="DY1807" s="48"/>
      <c r="DZ1807" s="48"/>
      <c r="EA1807" s="48"/>
      <c r="EB1807" s="48"/>
      <c r="EC1807" s="48"/>
      <c r="ED1807" s="48"/>
      <c r="EE1807" s="48"/>
      <c r="EF1807" s="48"/>
      <c r="EG1807" s="48"/>
      <c r="EH1807" s="48"/>
      <c r="EI1807" s="48"/>
      <c r="EJ1807" s="48"/>
      <c r="EK1807" s="48"/>
      <c r="EL1807" s="48"/>
      <c r="ET1807" s="33" t="s">
        <v>2379</v>
      </c>
      <c r="EU1807" s="33" t="s">
        <v>2377</v>
      </c>
    </row>
    <row r="1808" spans="1:151" ht="12" hidden="1" customHeight="1">
      <c r="A1808" s="48"/>
      <c r="B1808" s="60"/>
      <c r="C1808" s="48"/>
      <c r="D1808" s="60"/>
      <c r="E1808" s="60"/>
      <c r="F1808" s="60"/>
      <c r="G1808" s="60"/>
      <c r="H1808" s="60"/>
      <c r="I1808" s="60"/>
      <c r="J1808" s="60"/>
      <c r="K1808" s="60"/>
      <c r="L1808" s="60"/>
      <c r="M1808" s="48"/>
      <c r="N1808" s="48"/>
      <c r="O1808" s="48"/>
      <c r="P1808" s="48"/>
      <c r="Q1808" s="48"/>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c r="AM1808" s="48"/>
      <c r="AN1808" s="48"/>
      <c r="AO1808" s="48"/>
      <c r="AP1808" s="48"/>
      <c r="AQ1808" s="48"/>
      <c r="AR1808" s="48"/>
      <c r="AS1808" s="48"/>
      <c r="AT1808" s="48"/>
      <c r="AU1808" s="48"/>
      <c r="AV1808" s="48"/>
      <c r="AW1808" s="48"/>
      <c r="AX1808" s="48"/>
      <c r="AY1808" s="48"/>
      <c r="AZ1808" s="48"/>
      <c r="BA1808" s="48"/>
      <c r="BB1808" s="48"/>
      <c r="BC1808" s="48"/>
      <c r="BD1808" s="48"/>
      <c r="BE1808" s="48"/>
      <c r="BF1808" s="48"/>
      <c r="BG1808" s="48"/>
      <c r="BH1808" s="48"/>
      <c r="BI1808" s="158"/>
      <c r="BJ1808" s="158"/>
      <c r="BK1808" s="48"/>
      <c r="BL1808" s="307"/>
      <c r="BM1808" s="48"/>
      <c r="BN1808" s="48"/>
      <c r="BO1808" s="48"/>
      <c r="BP1808" s="48"/>
      <c r="BQ1808" s="48"/>
      <c r="BR1808" s="48"/>
      <c r="BS1808" s="48"/>
      <c r="BT1808" s="48"/>
      <c r="BU1808" s="48"/>
      <c r="BV1808" s="48"/>
      <c r="BW1808" s="48"/>
      <c r="BX1808" s="48"/>
      <c r="BY1808" s="48"/>
      <c r="BZ1808" s="328"/>
      <c r="CA1808" s="48"/>
      <c r="CB1808" s="48"/>
      <c r="CC1808" s="48"/>
      <c r="CD1808" s="48"/>
      <c r="CE1808" s="48"/>
      <c r="CF1808" s="48"/>
      <c r="CG1808" s="48"/>
      <c r="CH1808" s="48"/>
      <c r="CI1808" s="48"/>
      <c r="CJ1808" s="48"/>
      <c r="CK1808" s="48"/>
      <c r="CL1808" s="48"/>
      <c r="CM1808" s="48"/>
      <c r="CN1808" s="48"/>
      <c r="CO1808" s="48"/>
      <c r="CP1808" s="48"/>
      <c r="CQ1808" s="48"/>
      <c r="CR1808" s="48"/>
      <c r="CS1808" s="48"/>
      <c r="CT1808" s="48"/>
      <c r="CU1808" s="48"/>
      <c r="CV1808" s="48"/>
      <c r="CW1808" s="48"/>
      <c r="CX1808" s="48"/>
      <c r="CY1808" s="48"/>
      <c r="CZ1808" s="48"/>
      <c r="DA1808" s="48"/>
      <c r="DB1808" s="48"/>
      <c r="DC1808" s="48"/>
      <c r="DD1808" s="48"/>
      <c r="DE1808" s="48"/>
      <c r="DF1808" s="48"/>
      <c r="DG1808" s="48"/>
      <c r="DH1808" s="48"/>
      <c r="DI1808" s="48"/>
      <c r="DJ1808" s="48"/>
      <c r="DK1808" s="48"/>
      <c r="DL1808" s="48"/>
      <c r="DM1808" s="48"/>
      <c r="DN1808" s="48"/>
      <c r="DO1808" s="48"/>
      <c r="DP1808" s="48"/>
      <c r="DQ1808" s="48"/>
      <c r="DR1808" s="48"/>
      <c r="DS1808" s="48"/>
      <c r="DT1808" s="48"/>
      <c r="DU1808" s="48"/>
      <c r="DV1808" s="48"/>
      <c r="DW1808" s="48"/>
      <c r="DX1808" s="48"/>
      <c r="DY1808" s="48"/>
      <c r="DZ1808" s="48"/>
      <c r="EA1808" s="48"/>
      <c r="EB1808" s="48"/>
      <c r="EC1808" s="48"/>
      <c r="ED1808" s="48"/>
      <c r="EE1808" s="48"/>
      <c r="EF1808" s="48"/>
      <c r="EG1808" s="48"/>
      <c r="EH1808" s="48"/>
      <c r="EI1808" s="48"/>
      <c r="EJ1808" s="48"/>
      <c r="EK1808" s="48"/>
      <c r="EL1808" s="48"/>
      <c r="ET1808" s="33" t="s">
        <v>2380</v>
      </c>
      <c r="EU1808" s="33" t="s">
        <v>2378</v>
      </c>
    </row>
    <row r="1809" spans="1:151" ht="12" hidden="1" customHeight="1">
      <c r="A1809" s="48"/>
      <c r="B1809" s="60"/>
      <c r="C1809" s="48"/>
      <c r="D1809" s="60"/>
      <c r="E1809" s="60"/>
      <c r="F1809" s="60"/>
      <c r="G1809" s="60"/>
      <c r="H1809" s="60"/>
      <c r="I1809" s="60"/>
      <c r="J1809" s="60"/>
      <c r="K1809" s="60"/>
      <c r="L1809" s="60"/>
      <c r="M1809" s="48"/>
      <c r="N1809" s="48"/>
      <c r="O1809" s="48"/>
      <c r="P1809" s="48"/>
      <c r="Q1809" s="48"/>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c r="AM1809" s="48"/>
      <c r="AN1809" s="48"/>
      <c r="AO1809" s="48"/>
      <c r="AP1809" s="48"/>
      <c r="AQ1809" s="48"/>
      <c r="AR1809" s="48"/>
      <c r="AS1809" s="48"/>
      <c r="AT1809" s="48"/>
      <c r="AU1809" s="48"/>
      <c r="AV1809" s="48"/>
      <c r="AW1809" s="48"/>
      <c r="AX1809" s="48"/>
      <c r="AY1809" s="48"/>
      <c r="AZ1809" s="48"/>
      <c r="BA1809" s="48"/>
      <c r="BB1809" s="48"/>
      <c r="BC1809" s="48"/>
      <c r="BD1809" s="48"/>
      <c r="BE1809" s="48"/>
      <c r="BF1809" s="48"/>
      <c r="BG1809" s="48"/>
      <c r="BH1809" s="48"/>
      <c r="BI1809" s="158"/>
      <c r="BJ1809" s="158"/>
      <c r="BK1809" s="48"/>
      <c r="BL1809" s="307"/>
      <c r="BM1809" s="48"/>
      <c r="BN1809" s="48"/>
      <c r="BO1809" s="48"/>
      <c r="BP1809" s="48"/>
      <c r="BQ1809" s="48"/>
      <c r="BR1809" s="48"/>
      <c r="BS1809" s="48"/>
      <c r="BT1809" s="48"/>
      <c r="BU1809" s="48"/>
      <c r="BV1809" s="48"/>
      <c r="BW1809" s="48"/>
      <c r="BX1809" s="48"/>
      <c r="BY1809" s="48"/>
      <c r="BZ1809" s="328"/>
      <c r="CA1809" s="48"/>
      <c r="CB1809" s="48"/>
      <c r="CC1809" s="48"/>
      <c r="CD1809" s="48"/>
      <c r="CE1809" s="48"/>
      <c r="CF1809" s="48"/>
      <c r="CG1809" s="48"/>
      <c r="CH1809" s="48"/>
      <c r="CI1809" s="48"/>
      <c r="CJ1809" s="48"/>
      <c r="CK1809" s="48"/>
      <c r="CL1809" s="48"/>
      <c r="CM1809" s="48"/>
      <c r="CN1809" s="48"/>
      <c r="CO1809" s="48"/>
      <c r="CP1809" s="48"/>
      <c r="CQ1809" s="48"/>
      <c r="CR1809" s="48"/>
      <c r="CS1809" s="48"/>
      <c r="CT1809" s="48"/>
      <c r="CU1809" s="48"/>
      <c r="CV1809" s="48"/>
      <c r="CW1809" s="48"/>
      <c r="CX1809" s="48"/>
      <c r="CY1809" s="48"/>
      <c r="CZ1809" s="48"/>
      <c r="DA1809" s="48"/>
      <c r="DB1809" s="48"/>
      <c r="DC1809" s="48"/>
      <c r="DD1809" s="48"/>
      <c r="DE1809" s="48"/>
      <c r="DF1809" s="48"/>
      <c r="DG1809" s="48"/>
      <c r="DH1809" s="48"/>
      <c r="DI1809" s="48"/>
      <c r="DJ1809" s="48"/>
      <c r="DK1809" s="48"/>
      <c r="DL1809" s="48"/>
      <c r="DM1809" s="48"/>
      <c r="DN1809" s="48"/>
      <c r="DO1809" s="48"/>
      <c r="DP1809" s="48"/>
      <c r="DQ1809" s="48"/>
      <c r="DR1809" s="48"/>
      <c r="DS1809" s="48"/>
      <c r="DT1809" s="48"/>
      <c r="DU1809" s="48"/>
      <c r="DV1809" s="48"/>
      <c r="DW1809" s="48"/>
      <c r="DX1809" s="48"/>
      <c r="DY1809" s="48"/>
      <c r="DZ1809" s="48"/>
      <c r="EA1809" s="48"/>
      <c r="EB1809" s="48"/>
      <c r="EC1809" s="48"/>
      <c r="ED1809" s="48"/>
      <c r="EE1809" s="48"/>
      <c r="EF1809" s="48"/>
      <c r="EG1809" s="48"/>
      <c r="EH1809" s="48"/>
      <c r="EI1809" s="48"/>
      <c r="EJ1809" s="48"/>
      <c r="EK1809" s="48"/>
      <c r="EL1809" s="48"/>
      <c r="ET1809" s="33" t="s">
        <v>2381</v>
      </c>
      <c r="EU1809" s="33" t="s">
        <v>2379</v>
      </c>
    </row>
    <row r="1810" spans="1:151" ht="12" hidden="1" customHeight="1">
      <c r="A1810" s="48"/>
      <c r="B1810" s="60"/>
      <c r="C1810" s="48"/>
      <c r="D1810" s="60"/>
      <c r="E1810" s="60"/>
      <c r="F1810" s="60"/>
      <c r="G1810" s="60"/>
      <c r="H1810" s="60"/>
      <c r="I1810" s="60"/>
      <c r="J1810" s="60"/>
      <c r="K1810" s="60"/>
      <c r="L1810" s="60"/>
      <c r="M1810" s="48"/>
      <c r="N1810" s="48"/>
      <c r="O1810" s="48"/>
      <c r="P1810" s="48"/>
      <c r="Q1810" s="48"/>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c r="AM1810" s="48"/>
      <c r="AN1810" s="48"/>
      <c r="AO1810" s="48"/>
      <c r="AP1810" s="48"/>
      <c r="AQ1810" s="48"/>
      <c r="AR1810" s="48"/>
      <c r="AS1810" s="48"/>
      <c r="AT1810" s="48"/>
      <c r="AU1810" s="48"/>
      <c r="AV1810" s="48"/>
      <c r="AW1810" s="48"/>
      <c r="AX1810" s="48"/>
      <c r="AY1810" s="48"/>
      <c r="AZ1810" s="48"/>
      <c r="BA1810" s="48"/>
      <c r="BB1810" s="48"/>
      <c r="BC1810" s="48"/>
      <c r="BD1810" s="48"/>
      <c r="BE1810" s="48"/>
      <c r="BF1810" s="48"/>
      <c r="BG1810" s="48"/>
      <c r="BH1810" s="48"/>
      <c r="BI1810" s="158"/>
      <c r="BJ1810" s="158"/>
      <c r="BK1810" s="48"/>
      <c r="BL1810" s="307"/>
      <c r="BM1810" s="48"/>
      <c r="BN1810" s="48"/>
      <c r="BO1810" s="48"/>
      <c r="BP1810" s="48"/>
      <c r="BQ1810" s="48"/>
      <c r="BR1810" s="48"/>
      <c r="BS1810" s="48"/>
      <c r="BT1810" s="48"/>
      <c r="BU1810" s="48"/>
      <c r="BV1810" s="48"/>
      <c r="BW1810" s="48"/>
      <c r="BX1810" s="48"/>
      <c r="BY1810" s="48"/>
      <c r="BZ1810" s="328"/>
      <c r="CA1810" s="48"/>
      <c r="CB1810" s="48"/>
      <c r="CC1810" s="48"/>
      <c r="CD1810" s="48"/>
      <c r="CE1810" s="48"/>
      <c r="CF1810" s="48"/>
      <c r="CG1810" s="48"/>
      <c r="CH1810" s="48"/>
      <c r="CI1810" s="48"/>
      <c r="CJ1810" s="48"/>
      <c r="CK1810" s="48"/>
      <c r="CL1810" s="48"/>
      <c r="CM1810" s="48"/>
      <c r="CN1810" s="48"/>
      <c r="CO1810" s="48"/>
      <c r="CP1810" s="48"/>
      <c r="CQ1810" s="48"/>
      <c r="CR1810" s="48"/>
      <c r="CS1810" s="48"/>
      <c r="CT1810" s="48"/>
      <c r="CU1810" s="48"/>
      <c r="CV1810" s="48"/>
      <c r="CW1810" s="48"/>
      <c r="CX1810" s="48"/>
      <c r="CY1810" s="48"/>
      <c r="CZ1810" s="48"/>
      <c r="DA1810" s="48"/>
      <c r="DB1810" s="48"/>
      <c r="DC1810" s="48"/>
      <c r="DD1810" s="48"/>
      <c r="DE1810" s="48"/>
      <c r="DF1810" s="48"/>
      <c r="DG1810" s="48"/>
      <c r="DH1810" s="48"/>
      <c r="DI1810" s="48"/>
      <c r="DJ1810" s="48"/>
      <c r="DK1810" s="48"/>
      <c r="DL1810" s="48"/>
      <c r="DM1810" s="48"/>
      <c r="DN1810" s="48"/>
      <c r="DO1810" s="48"/>
      <c r="DP1810" s="48"/>
      <c r="DQ1810" s="48"/>
      <c r="DR1810" s="48"/>
      <c r="DS1810" s="48"/>
      <c r="DT1810" s="48"/>
      <c r="DU1810" s="48"/>
      <c r="DV1810" s="48"/>
      <c r="DW1810" s="48"/>
      <c r="DX1810" s="48"/>
      <c r="DY1810" s="48"/>
      <c r="DZ1810" s="48"/>
      <c r="EA1810" s="48"/>
      <c r="EB1810" s="48"/>
      <c r="EC1810" s="48"/>
      <c r="ED1810" s="48"/>
      <c r="EE1810" s="48"/>
      <c r="EF1810" s="48"/>
      <c r="EG1810" s="48"/>
      <c r="EH1810" s="48"/>
      <c r="EI1810" s="48"/>
      <c r="EJ1810" s="48"/>
      <c r="EK1810" s="48"/>
      <c r="EL1810" s="48"/>
      <c r="ET1810" s="33" t="s">
        <v>2382</v>
      </c>
      <c r="EU1810" s="33" t="s">
        <v>2380</v>
      </c>
    </row>
    <row r="1811" spans="1:151" ht="12" hidden="1" customHeight="1">
      <c r="A1811" s="48"/>
      <c r="B1811" s="60"/>
      <c r="C1811" s="48"/>
      <c r="D1811" s="60"/>
      <c r="E1811" s="60"/>
      <c r="F1811" s="60"/>
      <c r="G1811" s="60"/>
      <c r="H1811" s="60"/>
      <c r="I1811" s="60"/>
      <c r="J1811" s="60"/>
      <c r="K1811" s="60"/>
      <c r="L1811" s="60"/>
      <c r="M1811" s="48"/>
      <c r="N1811" s="48"/>
      <c r="O1811" s="48"/>
      <c r="P1811" s="48"/>
      <c r="Q1811" s="48"/>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c r="AM1811" s="48"/>
      <c r="AN1811" s="48"/>
      <c r="AO1811" s="48"/>
      <c r="AP1811" s="48"/>
      <c r="AQ1811" s="48"/>
      <c r="AR1811" s="48"/>
      <c r="AS1811" s="48"/>
      <c r="AT1811" s="48"/>
      <c r="AU1811" s="48"/>
      <c r="AV1811" s="48"/>
      <c r="AW1811" s="48"/>
      <c r="AX1811" s="48"/>
      <c r="AY1811" s="48"/>
      <c r="AZ1811" s="48"/>
      <c r="BA1811" s="48"/>
      <c r="BB1811" s="48"/>
      <c r="BC1811" s="48"/>
      <c r="BD1811" s="48"/>
      <c r="BE1811" s="48"/>
      <c r="BF1811" s="48"/>
      <c r="BG1811" s="48"/>
      <c r="BH1811" s="48"/>
      <c r="BI1811" s="158"/>
      <c r="BJ1811" s="158"/>
      <c r="BK1811" s="48"/>
      <c r="BL1811" s="307"/>
      <c r="BM1811" s="48"/>
      <c r="BN1811" s="48"/>
      <c r="BO1811" s="48"/>
      <c r="BP1811" s="48"/>
      <c r="BQ1811" s="48"/>
      <c r="BR1811" s="48"/>
      <c r="BS1811" s="48"/>
      <c r="BT1811" s="48"/>
      <c r="BU1811" s="48"/>
      <c r="BV1811" s="48"/>
      <c r="BW1811" s="48"/>
      <c r="BX1811" s="48"/>
      <c r="BY1811" s="48"/>
      <c r="BZ1811" s="328"/>
      <c r="CA1811" s="48"/>
      <c r="CB1811" s="48"/>
      <c r="CC1811" s="48"/>
      <c r="CD1811" s="48"/>
      <c r="CE1811" s="48"/>
      <c r="CF1811" s="48"/>
      <c r="CG1811" s="48"/>
      <c r="CH1811" s="48"/>
      <c r="CI1811" s="48"/>
      <c r="CJ1811" s="48"/>
      <c r="CK1811" s="48"/>
      <c r="CL1811" s="48"/>
      <c r="CM1811" s="48"/>
      <c r="CN1811" s="48"/>
      <c r="CO1811" s="48"/>
      <c r="CP1811" s="48"/>
      <c r="CQ1811" s="48"/>
      <c r="CR1811" s="48"/>
      <c r="CS1811" s="48"/>
      <c r="CT1811" s="48"/>
      <c r="CU1811" s="48"/>
      <c r="CV1811" s="48"/>
      <c r="CW1811" s="48"/>
      <c r="CX1811" s="48"/>
      <c r="CY1811" s="48"/>
      <c r="CZ1811" s="48"/>
      <c r="DA1811" s="48"/>
      <c r="DB1811" s="48"/>
      <c r="DC1811" s="48"/>
      <c r="DD1811" s="48"/>
      <c r="DE1811" s="48"/>
      <c r="DF1811" s="48"/>
      <c r="DG1811" s="48"/>
      <c r="DH1811" s="48"/>
      <c r="DI1811" s="48"/>
      <c r="DJ1811" s="48"/>
      <c r="DK1811" s="48"/>
      <c r="DL1811" s="48"/>
      <c r="DM1811" s="48"/>
      <c r="DN1811" s="48"/>
      <c r="DO1811" s="48"/>
      <c r="DP1811" s="48"/>
      <c r="DQ1811" s="48"/>
      <c r="DR1811" s="48"/>
      <c r="DS1811" s="48"/>
      <c r="DT1811" s="48"/>
      <c r="DU1811" s="48"/>
      <c r="DV1811" s="48"/>
      <c r="DW1811" s="48"/>
      <c r="DX1811" s="48"/>
      <c r="DY1811" s="48"/>
      <c r="DZ1811" s="48"/>
      <c r="EA1811" s="48"/>
      <c r="EB1811" s="48"/>
      <c r="EC1811" s="48"/>
      <c r="ED1811" s="48"/>
      <c r="EE1811" s="48"/>
      <c r="EF1811" s="48"/>
      <c r="EG1811" s="48"/>
      <c r="EH1811" s="48"/>
      <c r="EI1811" s="48"/>
      <c r="EJ1811" s="48"/>
      <c r="EK1811" s="48"/>
      <c r="EL1811" s="48"/>
      <c r="ET1811" s="33" t="s">
        <v>2383</v>
      </c>
      <c r="EU1811" s="33" t="s">
        <v>2381</v>
      </c>
    </row>
    <row r="1812" spans="1:151" ht="12" hidden="1" customHeight="1">
      <c r="A1812" s="48"/>
      <c r="B1812" s="60"/>
      <c r="C1812" s="48"/>
      <c r="D1812" s="60"/>
      <c r="E1812" s="60"/>
      <c r="F1812" s="60"/>
      <c r="G1812" s="60"/>
      <c r="H1812" s="60"/>
      <c r="I1812" s="60"/>
      <c r="J1812" s="60"/>
      <c r="K1812" s="60"/>
      <c r="L1812" s="60"/>
      <c r="M1812" s="48"/>
      <c r="N1812" s="48"/>
      <c r="O1812" s="48"/>
      <c r="P1812" s="48"/>
      <c r="Q1812" s="48"/>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c r="AM1812" s="48"/>
      <c r="AN1812" s="48"/>
      <c r="AO1812" s="48"/>
      <c r="AP1812" s="48"/>
      <c r="AQ1812" s="48"/>
      <c r="AR1812" s="48"/>
      <c r="AS1812" s="48"/>
      <c r="AT1812" s="48"/>
      <c r="AU1812" s="48"/>
      <c r="AV1812" s="48"/>
      <c r="AW1812" s="48"/>
      <c r="AX1812" s="48"/>
      <c r="AY1812" s="48"/>
      <c r="AZ1812" s="48"/>
      <c r="BA1812" s="48"/>
      <c r="BB1812" s="48"/>
      <c r="BC1812" s="48"/>
      <c r="BD1812" s="48"/>
      <c r="BE1812" s="48"/>
      <c r="BF1812" s="48"/>
      <c r="BG1812" s="48"/>
      <c r="BH1812" s="48"/>
      <c r="BI1812" s="158"/>
      <c r="BJ1812" s="158"/>
      <c r="BK1812" s="48"/>
      <c r="BL1812" s="307"/>
      <c r="BM1812" s="48"/>
      <c r="BN1812" s="48"/>
      <c r="BO1812" s="48"/>
      <c r="BP1812" s="48"/>
      <c r="BQ1812" s="48"/>
      <c r="BR1812" s="48"/>
      <c r="BS1812" s="48"/>
      <c r="BT1812" s="48"/>
      <c r="BU1812" s="48"/>
      <c r="BV1812" s="48"/>
      <c r="BW1812" s="48"/>
      <c r="BX1812" s="48"/>
      <c r="BY1812" s="48"/>
      <c r="BZ1812" s="328"/>
      <c r="CA1812" s="48"/>
      <c r="CB1812" s="48"/>
      <c r="CC1812" s="48"/>
      <c r="CD1812" s="48"/>
      <c r="CE1812" s="48"/>
      <c r="CF1812" s="48"/>
      <c r="CG1812" s="48"/>
      <c r="CH1812" s="48"/>
      <c r="CI1812" s="48"/>
      <c r="CJ1812" s="48"/>
      <c r="CK1812" s="48"/>
      <c r="CL1812" s="48"/>
      <c r="CM1812" s="48"/>
      <c r="CN1812" s="48"/>
      <c r="CO1812" s="48"/>
      <c r="CP1812" s="48"/>
      <c r="CQ1812" s="48"/>
      <c r="CR1812" s="48"/>
      <c r="CS1812" s="48"/>
      <c r="CT1812" s="48"/>
      <c r="CU1812" s="48"/>
      <c r="CV1812" s="48"/>
      <c r="CW1812" s="48"/>
      <c r="CX1812" s="48"/>
      <c r="CY1812" s="48"/>
      <c r="CZ1812" s="48"/>
      <c r="DA1812" s="48"/>
      <c r="DB1812" s="48"/>
      <c r="DC1812" s="48"/>
      <c r="DD1812" s="48"/>
      <c r="DE1812" s="48"/>
      <c r="DF1812" s="48"/>
      <c r="DG1812" s="48"/>
      <c r="DH1812" s="48"/>
      <c r="DI1812" s="48"/>
      <c r="DJ1812" s="48"/>
      <c r="DK1812" s="48"/>
      <c r="DL1812" s="48"/>
      <c r="DM1812" s="48"/>
      <c r="DN1812" s="48"/>
      <c r="DO1812" s="48"/>
      <c r="DP1812" s="48"/>
      <c r="DQ1812" s="48"/>
      <c r="DR1812" s="48"/>
      <c r="DS1812" s="48"/>
      <c r="DT1812" s="48"/>
      <c r="DU1812" s="48"/>
      <c r="DV1812" s="48"/>
      <c r="DW1812" s="48"/>
      <c r="DX1812" s="48"/>
      <c r="DY1812" s="48"/>
      <c r="DZ1812" s="48"/>
      <c r="EA1812" s="48"/>
      <c r="EB1812" s="48"/>
      <c r="EC1812" s="48"/>
      <c r="ED1812" s="48"/>
      <c r="EE1812" s="48"/>
      <c r="EF1812" s="48"/>
      <c r="EG1812" s="48"/>
      <c r="EH1812" s="48"/>
      <c r="EI1812" s="48"/>
      <c r="EJ1812" s="48"/>
      <c r="EK1812" s="48"/>
      <c r="EL1812" s="48"/>
      <c r="ET1812" s="33" t="s">
        <v>2384</v>
      </c>
      <c r="EU1812" s="33" t="s">
        <v>2382</v>
      </c>
    </row>
    <row r="1813" spans="1:151" ht="12" hidden="1" customHeight="1">
      <c r="A1813" s="48"/>
      <c r="B1813" s="60"/>
      <c r="C1813" s="48"/>
      <c r="D1813" s="60"/>
      <c r="E1813" s="60"/>
      <c r="F1813" s="60"/>
      <c r="G1813" s="60"/>
      <c r="H1813" s="60"/>
      <c r="I1813" s="60"/>
      <c r="J1813" s="60"/>
      <c r="K1813" s="60"/>
      <c r="L1813" s="60"/>
      <c r="M1813" s="48"/>
      <c r="N1813" s="48"/>
      <c r="O1813" s="48"/>
      <c r="P1813" s="48"/>
      <c r="Q1813" s="48"/>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c r="AM1813" s="48"/>
      <c r="AN1813" s="48"/>
      <c r="AO1813" s="48"/>
      <c r="AP1813" s="48"/>
      <c r="AQ1813" s="48"/>
      <c r="AR1813" s="48"/>
      <c r="AS1813" s="48"/>
      <c r="AT1813" s="48"/>
      <c r="AU1813" s="48"/>
      <c r="AV1813" s="48"/>
      <c r="AW1813" s="48"/>
      <c r="AX1813" s="48"/>
      <c r="AY1813" s="48"/>
      <c r="AZ1813" s="48"/>
      <c r="BA1813" s="48"/>
      <c r="BB1813" s="48"/>
      <c r="BC1813" s="48"/>
      <c r="BD1813" s="48"/>
      <c r="BE1813" s="48"/>
      <c r="BF1813" s="48"/>
      <c r="BG1813" s="48"/>
      <c r="BH1813" s="48"/>
      <c r="BI1813" s="158"/>
      <c r="BJ1813" s="158"/>
      <c r="BK1813" s="48"/>
      <c r="BL1813" s="307"/>
      <c r="BM1813" s="48"/>
      <c r="BN1813" s="48"/>
      <c r="BO1813" s="48"/>
      <c r="BP1813" s="48"/>
      <c r="BQ1813" s="48"/>
      <c r="BR1813" s="48"/>
      <c r="BS1813" s="48"/>
      <c r="BT1813" s="48"/>
      <c r="BU1813" s="48"/>
      <c r="BV1813" s="48"/>
      <c r="BW1813" s="48"/>
      <c r="BX1813" s="48"/>
      <c r="BY1813" s="48"/>
      <c r="BZ1813" s="328"/>
      <c r="CA1813" s="48"/>
      <c r="CB1813" s="48"/>
      <c r="CC1813" s="48"/>
      <c r="CD1813" s="48"/>
      <c r="CE1813" s="48"/>
      <c r="CF1813" s="48"/>
      <c r="CG1813" s="48"/>
      <c r="CH1813" s="48"/>
      <c r="CI1813" s="48"/>
      <c r="CJ1813" s="48"/>
      <c r="CK1813" s="48"/>
      <c r="CL1813" s="48"/>
      <c r="CM1813" s="48"/>
      <c r="CN1813" s="48"/>
      <c r="CO1813" s="48"/>
      <c r="CP1813" s="48"/>
      <c r="CQ1813" s="48"/>
      <c r="CR1813" s="48"/>
      <c r="CS1813" s="48"/>
      <c r="CT1813" s="48"/>
      <c r="CU1813" s="48"/>
      <c r="CV1813" s="48"/>
      <c r="CW1813" s="48"/>
      <c r="CX1813" s="48"/>
      <c r="CY1813" s="48"/>
      <c r="CZ1813" s="48"/>
      <c r="DA1813" s="48"/>
      <c r="DB1813" s="48"/>
      <c r="DC1813" s="48"/>
      <c r="DD1813" s="48"/>
      <c r="DE1813" s="48"/>
      <c r="DF1813" s="48"/>
      <c r="DG1813" s="48"/>
      <c r="DH1813" s="48"/>
      <c r="DI1813" s="48"/>
      <c r="DJ1813" s="48"/>
      <c r="DK1813" s="48"/>
      <c r="DL1813" s="48"/>
      <c r="DM1813" s="48"/>
      <c r="DN1813" s="48"/>
      <c r="DO1813" s="48"/>
      <c r="DP1813" s="48"/>
      <c r="DQ1813" s="48"/>
      <c r="DR1813" s="48"/>
      <c r="DS1813" s="48"/>
      <c r="DT1813" s="48"/>
      <c r="DU1813" s="48"/>
      <c r="DV1813" s="48"/>
      <c r="DW1813" s="48"/>
      <c r="DX1813" s="48"/>
      <c r="DY1813" s="48"/>
      <c r="DZ1813" s="48"/>
      <c r="EA1813" s="48"/>
      <c r="EB1813" s="48"/>
      <c r="EC1813" s="48"/>
      <c r="ED1813" s="48"/>
      <c r="EE1813" s="48"/>
      <c r="EF1813" s="48"/>
      <c r="EG1813" s="48"/>
      <c r="EH1813" s="48"/>
      <c r="EI1813" s="48"/>
      <c r="EJ1813" s="48"/>
      <c r="EK1813" s="48"/>
      <c r="EL1813" s="48"/>
      <c r="ET1813" s="33" t="s">
        <v>2385</v>
      </c>
      <c r="EU1813" s="33" t="s">
        <v>2383</v>
      </c>
    </row>
    <row r="1814" spans="1:151" ht="12" hidden="1" customHeight="1">
      <c r="A1814" s="48"/>
      <c r="B1814" s="60"/>
      <c r="C1814" s="48"/>
      <c r="D1814" s="60"/>
      <c r="E1814" s="60"/>
      <c r="F1814" s="60"/>
      <c r="G1814" s="60"/>
      <c r="H1814" s="60"/>
      <c r="I1814" s="60"/>
      <c r="J1814" s="60"/>
      <c r="K1814" s="60"/>
      <c r="L1814" s="60"/>
      <c r="M1814" s="48"/>
      <c r="N1814" s="48"/>
      <c r="O1814" s="48"/>
      <c r="P1814" s="48"/>
      <c r="Q1814" s="48"/>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c r="AM1814" s="48"/>
      <c r="AN1814" s="48"/>
      <c r="AO1814" s="48"/>
      <c r="AP1814" s="48"/>
      <c r="AQ1814" s="48"/>
      <c r="AR1814" s="48"/>
      <c r="AS1814" s="48"/>
      <c r="AT1814" s="48"/>
      <c r="AU1814" s="48"/>
      <c r="AV1814" s="48"/>
      <c r="AW1814" s="48"/>
      <c r="AX1814" s="48"/>
      <c r="AY1814" s="48"/>
      <c r="AZ1814" s="48"/>
      <c r="BA1814" s="48"/>
      <c r="BB1814" s="48"/>
      <c r="BC1814" s="48"/>
      <c r="BD1814" s="48"/>
      <c r="BE1814" s="48"/>
      <c r="BF1814" s="48"/>
      <c r="BG1814" s="48"/>
      <c r="BH1814" s="48"/>
      <c r="BI1814" s="158"/>
      <c r="BJ1814" s="158"/>
      <c r="BK1814" s="48"/>
      <c r="BL1814" s="307"/>
      <c r="BM1814" s="48"/>
      <c r="BN1814" s="48"/>
      <c r="BO1814" s="48"/>
      <c r="BP1814" s="48"/>
      <c r="BQ1814" s="48"/>
      <c r="BR1814" s="48"/>
      <c r="BS1814" s="48"/>
      <c r="BT1814" s="48"/>
      <c r="BU1814" s="48"/>
      <c r="BV1814" s="48"/>
      <c r="BW1814" s="48"/>
      <c r="BX1814" s="48"/>
      <c r="BY1814" s="48"/>
      <c r="BZ1814" s="328"/>
      <c r="CA1814" s="48"/>
      <c r="CB1814" s="48"/>
      <c r="CC1814" s="48"/>
      <c r="CD1814" s="48"/>
      <c r="CE1814" s="48"/>
      <c r="CF1814" s="48"/>
      <c r="CG1814" s="48"/>
      <c r="CH1814" s="48"/>
      <c r="CI1814" s="48"/>
      <c r="CJ1814" s="48"/>
      <c r="CK1814" s="48"/>
      <c r="CL1814" s="48"/>
      <c r="CM1814" s="48"/>
      <c r="CN1814" s="48"/>
      <c r="CO1814" s="48"/>
      <c r="CP1814" s="48"/>
      <c r="CQ1814" s="48"/>
      <c r="CR1814" s="48"/>
      <c r="CS1814" s="48"/>
      <c r="CT1814" s="48"/>
      <c r="CU1814" s="48"/>
      <c r="CV1814" s="48"/>
      <c r="CW1814" s="48"/>
      <c r="CX1814" s="48"/>
      <c r="CY1814" s="48"/>
      <c r="CZ1814" s="48"/>
      <c r="DA1814" s="48"/>
      <c r="DB1814" s="48"/>
      <c r="DC1814" s="48"/>
      <c r="DD1814" s="48"/>
      <c r="DE1814" s="48"/>
      <c r="DF1814" s="48"/>
      <c r="DG1814" s="48"/>
      <c r="DH1814" s="48"/>
      <c r="DI1814" s="48"/>
      <c r="DJ1814" s="48"/>
      <c r="DK1814" s="48"/>
      <c r="DL1814" s="48"/>
      <c r="DM1814" s="48"/>
      <c r="DN1814" s="48"/>
      <c r="DO1814" s="48"/>
      <c r="DP1814" s="48"/>
      <c r="DQ1814" s="48"/>
      <c r="DR1814" s="48"/>
      <c r="DS1814" s="48"/>
      <c r="DT1814" s="48"/>
      <c r="DU1814" s="48"/>
      <c r="DV1814" s="48"/>
      <c r="DW1814" s="48"/>
      <c r="DX1814" s="48"/>
      <c r="DY1814" s="48"/>
      <c r="DZ1814" s="48"/>
      <c r="EA1814" s="48"/>
      <c r="EB1814" s="48"/>
      <c r="EC1814" s="48"/>
      <c r="ED1814" s="48"/>
      <c r="EE1814" s="48"/>
      <c r="EF1814" s="48"/>
      <c r="EG1814" s="48"/>
      <c r="EH1814" s="48"/>
      <c r="EI1814" s="48"/>
      <c r="EJ1814" s="48"/>
      <c r="EK1814" s="48"/>
      <c r="EL1814" s="48"/>
      <c r="ET1814" s="33" t="s">
        <v>2386</v>
      </c>
      <c r="EU1814" s="33" t="s">
        <v>2384</v>
      </c>
    </row>
    <row r="1815" spans="1:151" ht="12" hidden="1" customHeight="1">
      <c r="A1815" s="48"/>
      <c r="B1815" s="60"/>
      <c r="C1815" s="48"/>
      <c r="D1815" s="60"/>
      <c r="E1815" s="60"/>
      <c r="F1815" s="60"/>
      <c r="G1815" s="60"/>
      <c r="H1815" s="60"/>
      <c r="I1815" s="60"/>
      <c r="J1815" s="60"/>
      <c r="K1815" s="60"/>
      <c r="L1815" s="60"/>
      <c r="M1815" s="48"/>
      <c r="N1815" s="48"/>
      <c r="O1815" s="48"/>
      <c r="P1815" s="48"/>
      <c r="Q1815" s="48"/>
      <c r="R1815" s="48"/>
      <c r="S1815" s="48"/>
      <c r="T1815" s="48"/>
      <c r="U1815" s="48"/>
      <c r="V1815" s="48"/>
      <c r="W1815" s="48"/>
      <c r="X1815" s="48"/>
      <c r="Y1815" s="48"/>
      <c r="Z1815" s="48"/>
      <c r="AA1815" s="48"/>
      <c r="AB1815" s="48"/>
      <c r="AC1815" s="48"/>
      <c r="AD1815" s="48"/>
      <c r="AE1815" s="48"/>
      <c r="AF1815" s="48"/>
      <c r="AG1815" s="48"/>
      <c r="AH1815" s="48"/>
      <c r="AI1815" s="48"/>
      <c r="AJ1815" s="48"/>
      <c r="AK1815" s="48"/>
      <c r="AL1815" s="48"/>
      <c r="AM1815" s="48"/>
      <c r="AN1815" s="48"/>
      <c r="AO1815" s="48"/>
      <c r="AP1815" s="48"/>
      <c r="AQ1815" s="48"/>
      <c r="AR1815" s="48"/>
      <c r="AS1815" s="48"/>
      <c r="AT1815" s="48"/>
      <c r="AU1815" s="48"/>
      <c r="AV1815" s="48"/>
      <c r="AW1815" s="48"/>
      <c r="AX1815" s="48"/>
      <c r="AY1815" s="48"/>
      <c r="AZ1815" s="48"/>
      <c r="BA1815" s="48"/>
      <c r="BB1815" s="48"/>
      <c r="BC1815" s="48"/>
      <c r="BD1815" s="48"/>
      <c r="BE1815" s="48"/>
      <c r="BF1815" s="48"/>
      <c r="BG1815" s="48"/>
      <c r="BH1815" s="48"/>
      <c r="BI1815" s="158"/>
      <c r="BJ1815" s="158"/>
      <c r="BK1815" s="48"/>
      <c r="BL1815" s="307"/>
      <c r="BM1815" s="48"/>
      <c r="BN1815" s="48"/>
      <c r="BO1815" s="48"/>
      <c r="BP1815" s="48"/>
      <c r="BQ1815" s="48"/>
      <c r="BR1815" s="48"/>
      <c r="BS1815" s="48"/>
      <c r="BT1815" s="48"/>
      <c r="BU1815" s="48"/>
      <c r="BV1815" s="48"/>
      <c r="BW1815" s="48"/>
      <c r="BX1815" s="48"/>
      <c r="BY1815" s="48"/>
      <c r="BZ1815" s="328"/>
      <c r="CA1815" s="48"/>
      <c r="CB1815" s="48"/>
      <c r="CC1815" s="48"/>
      <c r="CD1815" s="48"/>
      <c r="CE1815" s="48"/>
      <c r="CF1815" s="48"/>
      <c r="CG1815" s="48"/>
      <c r="CH1815" s="48"/>
      <c r="CI1815" s="48"/>
      <c r="CJ1815" s="48"/>
      <c r="CK1815" s="48"/>
      <c r="CL1815" s="48"/>
      <c r="CM1815" s="48"/>
      <c r="CN1815" s="48"/>
      <c r="CO1815" s="48"/>
      <c r="CP1815" s="48"/>
      <c r="CQ1815" s="48"/>
      <c r="CR1815" s="48"/>
      <c r="CS1815" s="48"/>
      <c r="CT1815" s="48"/>
      <c r="CU1815" s="48"/>
      <c r="CV1815" s="48"/>
      <c r="CW1815" s="48"/>
      <c r="CX1815" s="48"/>
      <c r="CY1815" s="48"/>
      <c r="CZ1815" s="48"/>
      <c r="DA1815" s="48"/>
      <c r="DB1815" s="48"/>
      <c r="DC1815" s="48"/>
      <c r="DD1815" s="48"/>
      <c r="DE1815" s="48"/>
      <c r="DF1815" s="48"/>
      <c r="DG1815" s="48"/>
      <c r="DH1815" s="48"/>
      <c r="DI1815" s="48"/>
      <c r="DJ1815" s="48"/>
      <c r="DK1815" s="48"/>
      <c r="DL1815" s="48"/>
      <c r="DM1815" s="48"/>
      <c r="DN1815" s="48"/>
      <c r="DO1815" s="48"/>
      <c r="DP1815" s="48"/>
      <c r="DQ1815" s="48"/>
      <c r="DR1815" s="48"/>
      <c r="DS1815" s="48"/>
      <c r="DT1815" s="48"/>
      <c r="DU1815" s="48"/>
      <c r="DV1815" s="48"/>
      <c r="DW1815" s="48"/>
      <c r="DX1815" s="48"/>
      <c r="DY1815" s="48"/>
      <c r="DZ1815" s="48"/>
      <c r="EA1815" s="48"/>
      <c r="EB1815" s="48"/>
      <c r="EC1815" s="48"/>
      <c r="ED1815" s="48"/>
      <c r="EE1815" s="48"/>
      <c r="EF1815" s="48"/>
      <c r="EG1815" s="48"/>
      <c r="EH1815" s="48"/>
      <c r="EI1815" s="48"/>
      <c r="EJ1815" s="48"/>
      <c r="EK1815" s="48"/>
      <c r="EL1815" s="48"/>
      <c r="ET1815" s="33" t="s">
        <v>2387</v>
      </c>
      <c r="EU1815" s="33" t="s">
        <v>2385</v>
      </c>
    </row>
    <row r="1816" spans="1:151" ht="12" hidden="1" customHeight="1">
      <c r="A1816" s="48"/>
      <c r="B1816" s="60"/>
      <c r="C1816" s="48"/>
      <c r="D1816" s="60"/>
      <c r="E1816" s="60"/>
      <c r="F1816" s="60"/>
      <c r="G1816" s="60"/>
      <c r="H1816" s="60"/>
      <c r="I1816" s="60"/>
      <c r="J1816" s="60"/>
      <c r="K1816" s="60"/>
      <c r="L1816" s="60"/>
      <c r="M1816" s="48"/>
      <c r="N1816" s="48"/>
      <c r="O1816" s="48"/>
      <c r="P1816" s="48"/>
      <c r="Q1816" s="48"/>
      <c r="R1816" s="48"/>
      <c r="S1816" s="48"/>
      <c r="T1816" s="48"/>
      <c r="U1816" s="48"/>
      <c r="V1816" s="48"/>
      <c r="W1816" s="48"/>
      <c r="X1816" s="48"/>
      <c r="Y1816" s="48"/>
      <c r="Z1816" s="48"/>
      <c r="AA1816" s="48"/>
      <c r="AB1816" s="48"/>
      <c r="AC1816" s="48"/>
      <c r="AD1816" s="48"/>
      <c r="AE1816" s="48"/>
      <c r="AF1816" s="48"/>
      <c r="AG1816" s="48"/>
      <c r="AH1816" s="48"/>
      <c r="AI1816" s="48"/>
      <c r="AJ1816" s="48"/>
      <c r="AK1816" s="48"/>
      <c r="AL1816" s="48"/>
      <c r="AM1816" s="48"/>
      <c r="AN1816" s="48"/>
      <c r="AO1816" s="48"/>
      <c r="AP1816" s="48"/>
      <c r="AQ1816" s="48"/>
      <c r="AR1816" s="48"/>
      <c r="AS1816" s="48"/>
      <c r="AT1816" s="48"/>
      <c r="AU1816" s="48"/>
      <c r="AV1816" s="48"/>
      <c r="AW1816" s="48"/>
      <c r="AX1816" s="48"/>
      <c r="AY1816" s="48"/>
      <c r="AZ1816" s="48"/>
      <c r="BA1816" s="48"/>
      <c r="BB1816" s="48"/>
      <c r="BC1816" s="48"/>
      <c r="BD1816" s="48"/>
      <c r="BE1816" s="48"/>
      <c r="BF1816" s="48"/>
      <c r="BG1816" s="48"/>
      <c r="BH1816" s="48"/>
      <c r="BI1816" s="158"/>
      <c r="BJ1816" s="158"/>
      <c r="BK1816" s="48"/>
      <c r="BL1816" s="307"/>
      <c r="BM1816" s="48"/>
      <c r="BN1816" s="48"/>
      <c r="BO1816" s="48"/>
      <c r="BP1816" s="48"/>
      <c r="BQ1816" s="48"/>
      <c r="BR1816" s="48"/>
      <c r="BS1816" s="48"/>
      <c r="BT1816" s="48"/>
      <c r="BU1816" s="48"/>
      <c r="BV1816" s="48"/>
      <c r="BW1816" s="48"/>
      <c r="BX1816" s="48"/>
      <c r="BY1816" s="48"/>
      <c r="BZ1816" s="328"/>
      <c r="CA1816" s="48"/>
      <c r="CB1816" s="48"/>
      <c r="CC1816" s="48"/>
      <c r="CD1816" s="48"/>
      <c r="CE1816" s="48"/>
      <c r="CF1816" s="48"/>
      <c r="CG1816" s="48"/>
      <c r="CH1816" s="48"/>
      <c r="CI1816" s="48"/>
      <c r="CJ1816" s="48"/>
      <c r="CK1816" s="48"/>
      <c r="CL1816" s="48"/>
      <c r="CM1816" s="48"/>
      <c r="CN1816" s="48"/>
      <c r="CO1816" s="48"/>
      <c r="CP1816" s="48"/>
      <c r="CQ1816" s="48"/>
      <c r="CR1816" s="48"/>
      <c r="CS1816" s="48"/>
      <c r="CT1816" s="48"/>
      <c r="CU1816" s="48"/>
      <c r="CV1816" s="48"/>
      <c r="CW1816" s="48"/>
      <c r="CX1816" s="48"/>
      <c r="CY1816" s="48"/>
      <c r="CZ1816" s="48"/>
      <c r="DA1816" s="48"/>
      <c r="DB1816" s="48"/>
      <c r="DC1816" s="48"/>
      <c r="DD1816" s="48"/>
      <c r="DE1816" s="48"/>
      <c r="DF1816" s="48"/>
      <c r="DG1816" s="48"/>
      <c r="DH1816" s="48"/>
      <c r="DI1816" s="48"/>
      <c r="DJ1816" s="48"/>
      <c r="DK1816" s="48"/>
      <c r="DL1816" s="48"/>
      <c r="DM1816" s="48"/>
      <c r="DN1816" s="48"/>
      <c r="DO1816" s="48"/>
      <c r="DP1816" s="48"/>
      <c r="DQ1816" s="48"/>
      <c r="DR1816" s="48"/>
      <c r="DS1816" s="48"/>
      <c r="DT1816" s="48"/>
      <c r="DU1816" s="48"/>
      <c r="DV1816" s="48"/>
      <c r="DW1816" s="48"/>
      <c r="DX1816" s="48"/>
      <c r="DY1816" s="48"/>
      <c r="DZ1816" s="48"/>
      <c r="EA1816" s="48"/>
      <c r="EB1816" s="48"/>
      <c r="EC1816" s="48"/>
      <c r="ED1816" s="48"/>
      <c r="EE1816" s="48"/>
      <c r="EF1816" s="48"/>
      <c r="EG1816" s="48"/>
      <c r="EH1816" s="48"/>
      <c r="EI1816" s="48"/>
      <c r="EJ1816" s="48"/>
      <c r="EK1816" s="48"/>
      <c r="EL1816" s="48"/>
      <c r="ET1816" s="33" t="s">
        <v>2388</v>
      </c>
      <c r="EU1816" s="33" t="s">
        <v>2386</v>
      </c>
    </row>
    <row r="1817" spans="1:151" ht="12" hidden="1" customHeight="1">
      <c r="A1817" s="48"/>
      <c r="B1817" s="60"/>
      <c r="C1817" s="48"/>
      <c r="D1817" s="60"/>
      <c r="E1817" s="60"/>
      <c r="F1817" s="60"/>
      <c r="G1817" s="60"/>
      <c r="H1817" s="60"/>
      <c r="I1817" s="60"/>
      <c r="J1817" s="60"/>
      <c r="K1817" s="60"/>
      <c r="L1817" s="60"/>
      <c r="M1817" s="48"/>
      <c r="N1817" s="48"/>
      <c r="O1817" s="48"/>
      <c r="P1817" s="48"/>
      <c r="Q1817" s="48"/>
      <c r="R1817" s="48"/>
      <c r="S1817" s="48"/>
      <c r="T1817" s="48"/>
      <c r="U1817" s="48"/>
      <c r="V1817" s="48"/>
      <c r="W1817" s="48"/>
      <c r="X1817" s="48"/>
      <c r="Y1817" s="48"/>
      <c r="Z1817" s="48"/>
      <c r="AA1817" s="48"/>
      <c r="AB1817" s="48"/>
      <c r="AC1817" s="48"/>
      <c r="AD1817" s="48"/>
      <c r="AE1817" s="48"/>
      <c r="AF1817" s="48"/>
      <c r="AG1817" s="48"/>
      <c r="AH1817" s="48"/>
      <c r="AI1817" s="48"/>
      <c r="AJ1817" s="48"/>
      <c r="AK1817" s="48"/>
      <c r="AL1817" s="48"/>
      <c r="AM1817" s="48"/>
      <c r="AN1817" s="48"/>
      <c r="AO1817" s="48"/>
      <c r="AP1817" s="48"/>
      <c r="AQ1817" s="48"/>
      <c r="AR1817" s="48"/>
      <c r="AS1817" s="48"/>
      <c r="AT1817" s="48"/>
      <c r="AU1817" s="48"/>
      <c r="AV1817" s="48"/>
      <c r="AW1817" s="48"/>
      <c r="AX1817" s="48"/>
      <c r="AY1817" s="48"/>
      <c r="AZ1817" s="48"/>
      <c r="BA1817" s="48"/>
      <c r="BB1817" s="48"/>
      <c r="BC1817" s="48"/>
      <c r="BD1817" s="48"/>
      <c r="BE1817" s="48"/>
      <c r="BF1817" s="48"/>
      <c r="BG1817" s="48"/>
      <c r="BH1817" s="48"/>
      <c r="BI1817" s="158"/>
      <c r="BJ1817" s="158"/>
      <c r="BK1817" s="48"/>
      <c r="BL1817" s="307"/>
      <c r="BM1817" s="48"/>
      <c r="BN1817" s="48"/>
      <c r="BO1817" s="48"/>
      <c r="BP1817" s="48"/>
      <c r="BQ1817" s="48"/>
      <c r="BR1817" s="48"/>
      <c r="BS1817" s="48"/>
      <c r="BT1817" s="48"/>
      <c r="BU1817" s="48"/>
      <c r="BV1817" s="48"/>
      <c r="BW1817" s="48"/>
      <c r="BX1817" s="48"/>
      <c r="BY1817" s="48"/>
      <c r="BZ1817" s="328"/>
      <c r="CA1817" s="48"/>
      <c r="CB1817" s="48"/>
      <c r="CC1817" s="48"/>
      <c r="CD1817" s="48"/>
      <c r="CE1817" s="48"/>
      <c r="CF1817" s="48"/>
      <c r="CG1817" s="48"/>
      <c r="CH1817" s="48"/>
      <c r="CI1817" s="48"/>
      <c r="CJ1817" s="48"/>
      <c r="CK1817" s="48"/>
      <c r="CL1817" s="48"/>
      <c r="CM1817" s="48"/>
      <c r="CN1817" s="48"/>
      <c r="CO1817" s="48"/>
      <c r="CP1817" s="48"/>
      <c r="CQ1817" s="48"/>
      <c r="CR1817" s="48"/>
      <c r="CS1817" s="48"/>
      <c r="CT1817" s="48"/>
      <c r="CU1817" s="48"/>
      <c r="CV1817" s="48"/>
      <c r="CW1817" s="48"/>
      <c r="CX1817" s="48"/>
      <c r="CY1817" s="48"/>
      <c r="CZ1817" s="48"/>
      <c r="DA1817" s="48"/>
      <c r="DB1817" s="48"/>
      <c r="DC1817" s="48"/>
      <c r="DD1817" s="48"/>
      <c r="DE1817" s="48"/>
      <c r="DF1817" s="48"/>
      <c r="DG1817" s="48"/>
      <c r="DH1817" s="48"/>
      <c r="DI1817" s="48"/>
      <c r="DJ1817" s="48"/>
      <c r="DK1817" s="48"/>
      <c r="DL1817" s="48"/>
      <c r="DM1817" s="48"/>
      <c r="DN1817" s="48"/>
      <c r="DO1817" s="48"/>
      <c r="DP1817" s="48"/>
      <c r="DQ1817" s="48"/>
      <c r="DR1817" s="48"/>
      <c r="DS1817" s="48"/>
      <c r="DT1817" s="48"/>
      <c r="DU1817" s="48"/>
      <c r="DV1817" s="48"/>
      <c r="DW1817" s="48"/>
      <c r="DX1817" s="48"/>
      <c r="DY1817" s="48"/>
      <c r="DZ1817" s="48"/>
      <c r="EA1817" s="48"/>
      <c r="EB1817" s="48"/>
      <c r="EC1817" s="48"/>
      <c r="ED1817" s="48"/>
      <c r="EE1817" s="48"/>
      <c r="EF1817" s="48"/>
      <c r="EG1817" s="48"/>
      <c r="EH1817" s="48"/>
      <c r="EI1817" s="48"/>
      <c r="EJ1817" s="48"/>
      <c r="EK1817" s="48"/>
      <c r="EL1817" s="48"/>
      <c r="ET1817" s="33" t="s">
        <v>2389</v>
      </c>
      <c r="EU1817" s="33" t="s">
        <v>2387</v>
      </c>
    </row>
    <row r="1818" spans="1:151" ht="12" hidden="1" customHeight="1">
      <c r="A1818" s="48"/>
      <c r="B1818" s="60"/>
      <c r="C1818" s="48"/>
      <c r="D1818" s="60"/>
      <c r="E1818" s="60"/>
      <c r="F1818" s="60"/>
      <c r="G1818" s="60"/>
      <c r="H1818" s="60"/>
      <c r="I1818" s="60"/>
      <c r="J1818" s="60"/>
      <c r="K1818" s="60"/>
      <c r="L1818" s="60"/>
      <c r="M1818" s="48"/>
      <c r="N1818" s="48"/>
      <c r="O1818" s="48"/>
      <c r="P1818" s="48"/>
      <c r="Q1818" s="48"/>
      <c r="R1818" s="48"/>
      <c r="S1818" s="48"/>
      <c r="T1818" s="48"/>
      <c r="U1818" s="48"/>
      <c r="V1818" s="48"/>
      <c r="W1818" s="48"/>
      <c r="X1818" s="48"/>
      <c r="Y1818" s="48"/>
      <c r="Z1818" s="48"/>
      <c r="AA1818" s="48"/>
      <c r="AB1818" s="48"/>
      <c r="AC1818" s="48"/>
      <c r="AD1818" s="48"/>
      <c r="AE1818" s="48"/>
      <c r="AF1818" s="48"/>
      <c r="AG1818" s="48"/>
      <c r="AH1818" s="48"/>
      <c r="AI1818" s="48"/>
      <c r="AJ1818" s="48"/>
      <c r="AK1818" s="48"/>
      <c r="AL1818" s="48"/>
      <c r="AM1818" s="48"/>
      <c r="AN1818" s="48"/>
      <c r="AO1818" s="48"/>
      <c r="AP1818" s="48"/>
      <c r="AQ1818" s="48"/>
      <c r="AR1818" s="48"/>
      <c r="AS1818" s="48"/>
      <c r="AT1818" s="48"/>
      <c r="AU1818" s="48"/>
      <c r="AV1818" s="48"/>
      <c r="AW1818" s="48"/>
      <c r="AX1818" s="48"/>
      <c r="AY1818" s="48"/>
      <c r="AZ1818" s="48"/>
      <c r="BA1818" s="48"/>
      <c r="BB1818" s="48"/>
      <c r="BC1818" s="48"/>
      <c r="BD1818" s="48"/>
      <c r="BE1818" s="48"/>
      <c r="BF1818" s="48"/>
      <c r="BG1818" s="48"/>
      <c r="BH1818" s="48"/>
      <c r="BI1818" s="158"/>
      <c r="BJ1818" s="158"/>
      <c r="BK1818" s="48"/>
      <c r="BL1818" s="307"/>
      <c r="BM1818" s="48"/>
      <c r="BN1818" s="48"/>
      <c r="BO1818" s="48"/>
      <c r="BP1818" s="48"/>
      <c r="BQ1818" s="48"/>
      <c r="BR1818" s="48"/>
      <c r="BS1818" s="48"/>
      <c r="BT1818" s="48"/>
      <c r="BU1818" s="48"/>
      <c r="BV1818" s="48"/>
      <c r="BW1818" s="48"/>
      <c r="BX1818" s="48"/>
      <c r="BY1818" s="48"/>
      <c r="BZ1818" s="328"/>
      <c r="CA1818" s="48"/>
      <c r="CB1818" s="48"/>
      <c r="CC1818" s="48"/>
      <c r="CD1818" s="48"/>
      <c r="CE1818" s="48"/>
      <c r="CF1818" s="48"/>
      <c r="CG1818" s="48"/>
      <c r="CH1818" s="48"/>
      <c r="CI1818" s="48"/>
      <c r="CJ1818" s="48"/>
      <c r="CK1818" s="48"/>
      <c r="CL1818" s="48"/>
      <c r="CM1818" s="48"/>
      <c r="CN1818" s="48"/>
      <c r="CO1818" s="48"/>
      <c r="CP1818" s="48"/>
      <c r="CQ1818" s="48"/>
      <c r="CR1818" s="48"/>
      <c r="CS1818" s="48"/>
      <c r="CT1818" s="48"/>
      <c r="CU1818" s="48"/>
      <c r="CV1818" s="48"/>
      <c r="CW1818" s="48"/>
      <c r="CX1818" s="48"/>
      <c r="CY1818" s="48"/>
      <c r="CZ1818" s="48"/>
      <c r="DA1818" s="48"/>
      <c r="DB1818" s="48"/>
      <c r="DC1818" s="48"/>
      <c r="DD1818" s="48"/>
      <c r="DE1818" s="48"/>
      <c r="DF1818" s="48"/>
      <c r="DG1818" s="48"/>
      <c r="DH1818" s="48"/>
      <c r="DI1818" s="48"/>
      <c r="DJ1818" s="48"/>
      <c r="DK1818" s="48"/>
      <c r="DL1818" s="48"/>
      <c r="DM1818" s="48"/>
      <c r="DN1818" s="48"/>
      <c r="DO1818" s="48"/>
      <c r="DP1818" s="48"/>
      <c r="DQ1818" s="48"/>
      <c r="DR1818" s="48"/>
      <c r="DS1818" s="48"/>
      <c r="DT1818" s="48"/>
      <c r="DU1818" s="48"/>
      <c r="DV1818" s="48"/>
      <c r="DW1818" s="48"/>
      <c r="DX1818" s="48"/>
      <c r="DY1818" s="48"/>
      <c r="DZ1818" s="48"/>
      <c r="EA1818" s="48"/>
      <c r="EB1818" s="48"/>
      <c r="EC1818" s="48"/>
      <c r="ED1818" s="48"/>
      <c r="EE1818" s="48"/>
      <c r="EF1818" s="48"/>
      <c r="EG1818" s="48"/>
      <c r="EH1818" s="48"/>
      <c r="EI1818" s="48"/>
      <c r="EJ1818" s="48"/>
      <c r="EK1818" s="48"/>
      <c r="EL1818" s="48"/>
      <c r="ET1818" s="33" t="s">
        <v>2390</v>
      </c>
      <c r="EU1818" s="33" t="s">
        <v>2388</v>
      </c>
    </row>
    <row r="1819" spans="1:151" ht="12" hidden="1" customHeight="1">
      <c r="A1819" s="48"/>
      <c r="B1819" s="60"/>
      <c r="C1819" s="48"/>
      <c r="D1819" s="60"/>
      <c r="E1819" s="60"/>
      <c r="F1819" s="60"/>
      <c r="G1819" s="60"/>
      <c r="H1819" s="60"/>
      <c r="I1819" s="60"/>
      <c r="J1819" s="60"/>
      <c r="K1819" s="60"/>
      <c r="L1819" s="60"/>
      <c r="M1819" s="48"/>
      <c r="N1819" s="48"/>
      <c r="O1819" s="48"/>
      <c r="P1819" s="48"/>
      <c r="Q1819" s="48"/>
      <c r="R1819" s="48"/>
      <c r="S1819" s="48"/>
      <c r="T1819" s="48"/>
      <c r="U1819" s="48"/>
      <c r="V1819" s="48"/>
      <c r="W1819" s="48"/>
      <c r="X1819" s="48"/>
      <c r="Y1819" s="48"/>
      <c r="Z1819" s="48"/>
      <c r="AA1819" s="48"/>
      <c r="AB1819" s="48"/>
      <c r="AC1819" s="48"/>
      <c r="AD1819" s="48"/>
      <c r="AE1819" s="48"/>
      <c r="AF1819" s="48"/>
      <c r="AG1819" s="48"/>
      <c r="AH1819" s="48"/>
      <c r="AI1819" s="48"/>
      <c r="AJ1819" s="48"/>
      <c r="AK1819" s="48"/>
      <c r="AL1819" s="48"/>
      <c r="AM1819" s="48"/>
      <c r="AN1819" s="48"/>
      <c r="AO1819" s="48"/>
      <c r="AP1819" s="48"/>
      <c r="AQ1819" s="48"/>
      <c r="AR1819" s="48"/>
      <c r="AS1819" s="48"/>
      <c r="AT1819" s="48"/>
      <c r="AU1819" s="48"/>
      <c r="AV1819" s="48"/>
      <c r="AW1819" s="48"/>
      <c r="AX1819" s="48"/>
      <c r="AY1819" s="48"/>
      <c r="AZ1819" s="48"/>
      <c r="BA1819" s="48"/>
      <c r="BB1819" s="48"/>
      <c r="BC1819" s="48"/>
      <c r="BD1819" s="48"/>
      <c r="BE1819" s="48"/>
      <c r="BF1819" s="48"/>
      <c r="BG1819" s="48"/>
      <c r="BH1819" s="48"/>
      <c r="BI1819" s="158"/>
      <c r="BJ1819" s="158"/>
      <c r="BK1819" s="48"/>
      <c r="BL1819" s="307"/>
      <c r="BM1819" s="48"/>
      <c r="BN1819" s="48"/>
      <c r="BO1819" s="48"/>
      <c r="BP1819" s="48"/>
      <c r="BQ1819" s="48"/>
      <c r="BR1819" s="48"/>
      <c r="BS1819" s="48"/>
      <c r="BT1819" s="48"/>
      <c r="BU1819" s="48"/>
      <c r="BV1819" s="48"/>
      <c r="BW1819" s="48"/>
      <c r="BX1819" s="48"/>
      <c r="BY1819" s="48"/>
      <c r="BZ1819" s="328"/>
      <c r="CA1819" s="48"/>
      <c r="CB1819" s="48"/>
      <c r="CC1819" s="48"/>
      <c r="CD1819" s="48"/>
      <c r="CE1819" s="48"/>
      <c r="CF1819" s="48"/>
      <c r="CG1819" s="48"/>
      <c r="CH1819" s="48"/>
      <c r="CI1819" s="48"/>
      <c r="CJ1819" s="48"/>
      <c r="CK1819" s="48"/>
      <c r="CL1819" s="48"/>
      <c r="CM1819" s="48"/>
      <c r="CN1819" s="48"/>
      <c r="CO1819" s="48"/>
      <c r="CP1819" s="48"/>
      <c r="CQ1819" s="48"/>
      <c r="CR1819" s="48"/>
      <c r="CS1819" s="48"/>
      <c r="CT1819" s="48"/>
      <c r="CU1819" s="48"/>
      <c r="CV1819" s="48"/>
      <c r="CW1819" s="48"/>
      <c r="CX1819" s="48"/>
      <c r="CY1819" s="48"/>
      <c r="CZ1819" s="48"/>
      <c r="DA1819" s="48"/>
      <c r="DB1819" s="48"/>
      <c r="DC1819" s="48"/>
      <c r="DD1819" s="48"/>
      <c r="DE1819" s="48"/>
      <c r="DF1819" s="48"/>
      <c r="DG1819" s="48"/>
      <c r="DH1819" s="48"/>
      <c r="DI1819" s="48"/>
      <c r="DJ1819" s="48"/>
      <c r="DK1819" s="48"/>
      <c r="DL1819" s="48"/>
      <c r="DM1819" s="48"/>
      <c r="DN1819" s="48"/>
      <c r="DO1819" s="48"/>
      <c r="DP1819" s="48"/>
      <c r="DQ1819" s="48"/>
      <c r="DR1819" s="48"/>
      <c r="DS1819" s="48"/>
      <c r="DT1819" s="48"/>
      <c r="DU1819" s="48"/>
      <c r="DV1819" s="48"/>
      <c r="DW1819" s="48"/>
      <c r="DX1819" s="48"/>
      <c r="DY1819" s="48"/>
      <c r="DZ1819" s="48"/>
      <c r="EA1819" s="48"/>
      <c r="EB1819" s="48"/>
      <c r="EC1819" s="48"/>
      <c r="ED1819" s="48"/>
      <c r="EE1819" s="48"/>
      <c r="EF1819" s="48"/>
      <c r="EG1819" s="48"/>
      <c r="EH1819" s="48"/>
      <c r="EI1819" s="48"/>
      <c r="EJ1819" s="48"/>
      <c r="EK1819" s="48"/>
      <c r="EL1819" s="48"/>
      <c r="ET1819" s="33" t="s">
        <v>2391</v>
      </c>
      <c r="EU1819" s="33" t="s">
        <v>2389</v>
      </c>
    </row>
    <row r="1820" spans="1:151" ht="12" hidden="1" customHeight="1">
      <c r="A1820" s="48"/>
      <c r="B1820" s="60"/>
      <c r="C1820" s="48"/>
      <c r="D1820" s="60"/>
      <c r="E1820" s="60"/>
      <c r="F1820" s="60"/>
      <c r="G1820" s="60"/>
      <c r="H1820" s="60"/>
      <c r="I1820" s="60"/>
      <c r="J1820" s="60"/>
      <c r="K1820" s="60"/>
      <c r="L1820" s="60"/>
      <c r="M1820" s="48"/>
      <c r="N1820" s="48"/>
      <c r="O1820" s="48"/>
      <c r="P1820" s="48"/>
      <c r="Q1820" s="48"/>
      <c r="R1820" s="48"/>
      <c r="S1820" s="48"/>
      <c r="T1820" s="48"/>
      <c r="U1820" s="48"/>
      <c r="V1820" s="48"/>
      <c r="W1820" s="48"/>
      <c r="X1820" s="48"/>
      <c r="Y1820" s="48"/>
      <c r="Z1820" s="48"/>
      <c r="AA1820" s="48"/>
      <c r="AB1820" s="48"/>
      <c r="AC1820" s="48"/>
      <c r="AD1820" s="48"/>
      <c r="AE1820" s="48"/>
      <c r="AF1820" s="48"/>
      <c r="AG1820" s="48"/>
      <c r="AH1820" s="48"/>
      <c r="AI1820" s="48"/>
      <c r="AJ1820" s="48"/>
      <c r="AK1820" s="48"/>
      <c r="AL1820" s="48"/>
      <c r="AM1820" s="48"/>
      <c r="AN1820" s="48"/>
      <c r="AO1820" s="48"/>
      <c r="AP1820" s="48"/>
      <c r="AQ1820" s="48"/>
      <c r="AR1820" s="48"/>
      <c r="AS1820" s="48"/>
      <c r="AT1820" s="48"/>
      <c r="AU1820" s="48"/>
      <c r="AV1820" s="48"/>
      <c r="AW1820" s="48"/>
      <c r="AX1820" s="48"/>
      <c r="AY1820" s="48"/>
      <c r="AZ1820" s="48"/>
      <c r="BA1820" s="48"/>
      <c r="BB1820" s="48"/>
      <c r="BC1820" s="48"/>
      <c r="BD1820" s="48"/>
      <c r="BE1820" s="48"/>
      <c r="BF1820" s="48"/>
      <c r="BG1820" s="48"/>
      <c r="BH1820" s="48"/>
      <c r="BI1820" s="158"/>
      <c r="BJ1820" s="158"/>
      <c r="BK1820" s="48"/>
      <c r="BL1820" s="307"/>
      <c r="BM1820" s="48"/>
      <c r="BN1820" s="48"/>
      <c r="BO1820" s="48"/>
      <c r="BP1820" s="48"/>
      <c r="BQ1820" s="48"/>
      <c r="BR1820" s="48"/>
      <c r="BS1820" s="48"/>
      <c r="BT1820" s="48"/>
      <c r="BU1820" s="48"/>
      <c r="BV1820" s="48"/>
      <c r="BW1820" s="48"/>
      <c r="BX1820" s="48"/>
      <c r="BY1820" s="48"/>
      <c r="BZ1820" s="328"/>
      <c r="CA1820" s="48"/>
      <c r="CB1820" s="48"/>
      <c r="CC1820" s="48"/>
      <c r="CD1820" s="48"/>
      <c r="CE1820" s="48"/>
      <c r="CF1820" s="48"/>
      <c r="CG1820" s="48"/>
      <c r="CH1820" s="48"/>
      <c r="CI1820" s="48"/>
      <c r="CJ1820" s="48"/>
      <c r="CK1820" s="48"/>
      <c r="CL1820" s="48"/>
      <c r="CM1820" s="48"/>
      <c r="CN1820" s="48"/>
      <c r="CO1820" s="48"/>
      <c r="CP1820" s="48"/>
      <c r="CQ1820" s="48"/>
      <c r="CR1820" s="48"/>
      <c r="CS1820" s="48"/>
      <c r="CT1820" s="48"/>
      <c r="CU1820" s="48"/>
      <c r="CV1820" s="48"/>
      <c r="CW1820" s="48"/>
      <c r="CX1820" s="48"/>
      <c r="CY1820" s="48"/>
      <c r="CZ1820" s="48"/>
      <c r="DA1820" s="48"/>
      <c r="DB1820" s="48"/>
      <c r="DC1820" s="48"/>
      <c r="DD1820" s="48"/>
      <c r="DE1820" s="48"/>
      <c r="DF1820" s="48"/>
      <c r="DG1820" s="48"/>
      <c r="DH1820" s="48"/>
      <c r="DI1820" s="48"/>
      <c r="DJ1820" s="48"/>
      <c r="DK1820" s="48"/>
      <c r="DL1820" s="48"/>
      <c r="DM1820" s="48"/>
      <c r="DN1820" s="48"/>
      <c r="DO1820" s="48"/>
      <c r="DP1820" s="48"/>
      <c r="DQ1820" s="48"/>
      <c r="DR1820" s="48"/>
      <c r="DS1820" s="48"/>
      <c r="DT1820" s="48"/>
      <c r="DU1820" s="48"/>
      <c r="DV1820" s="48"/>
      <c r="DW1820" s="48"/>
      <c r="DX1820" s="48"/>
      <c r="DY1820" s="48"/>
      <c r="DZ1820" s="48"/>
      <c r="EA1820" s="48"/>
      <c r="EB1820" s="48"/>
      <c r="EC1820" s="48"/>
      <c r="ED1820" s="48"/>
      <c r="EE1820" s="48"/>
      <c r="EF1820" s="48"/>
      <c r="EG1820" s="48"/>
      <c r="EH1820" s="48"/>
      <c r="EI1820" s="48"/>
      <c r="EJ1820" s="48"/>
      <c r="EK1820" s="48"/>
      <c r="EL1820" s="48"/>
      <c r="ET1820" s="33" t="s">
        <v>2392</v>
      </c>
      <c r="EU1820" s="33" t="s">
        <v>2390</v>
      </c>
    </row>
    <row r="1821" spans="1:151" ht="12" hidden="1" customHeight="1">
      <c r="A1821" s="48"/>
      <c r="B1821" s="60"/>
      <c r="C1821" s="48"/>
      <c r="D1821" s="60"/>
      <c r="E1821" s="60"/>
      <c r="F1821" s="60"/>
      <c r="G1821" s="60"/>
      <c r="H1821" s="60"/>
      <c r="I1821" s="60"/>
      <c r="J1821" s="60"/>
      <c r="K1821" s="60"/>
      <c r="L1821" s="60"/>
      <c r="M1821" s="48"/>
      <c r="N1821" s="48"/>
      <c r="O1821" s="48"/>
      <c r="P1821" s="48"/>
      <c r="Q1821" s="48"/>
      <c r="R1821" s="48"/>
      <c r="S1821" s="48"/>
      <c r="T1821" s="48"/>
      <c r="U1821" s="48"/>
      <c r="V1821" s="48"/>
      <c r="W1821" s="48"/>
      <c r="X1821" s="48"/>
      <c r="Y1821" s="48"/>
      <c r="Z1821" s="48"/>
      <c r="AA1821" s="48"/>
      <c r="AB1821" s="48"/>
      <c r="AC1821" s="48"/>
      <c r="AD1821" s="48"/>
      <c r="AE1821" s="48"/>
      <c r="AF1821" s="48"/>
      <c r="AG1821" s="48"/>
      <c r="AH1821" s="48"/>
      <c r="AI1821" s="48"/>
      <c r="AJ1821" s="48"/>
      <c r="AK1821" s="48"/>
      <c r="AL1821" s="48"/>
      <c r="AM1821" s="48"/>
      <c r="AN1821" s="48"/>
      <c r="AO1821" s="48"/>
      <c r="AP1821" s="48"/>
      <c r="AQ1821" s="48"/>
      <c r="AR1821" s="48"/>
      <c r="AS1821" s="48"/>
      <c r="AT1821" s="48"/>
      <c r="AU1821" s="48"/>
      <c r="AV1821" s="48"/>
      <c r="AW1821" s="48"/>
      <c r="AX1821" s="48"/>
      <c r="AY1821" s="48"/>
      <c r="AZ1821" s="48"/>
      <c r="BA1821" s="48"/>
      <c r="BB1821" s="48"/>
      <c r="BC1821" s="48"/>
      <c r="BD1821" s="48"/>
      <c r="BE1821" s="48"/>
      <c r="BF1821" s="48"/>
      <c r="BG1821" s="48"/>
      <c r="BH1821" s="48"/>
      <c r="BI1821" s="158"/>
      <c r="BJ1821" s="158"/>
      <c r="BK1821" s="48"/>
      <c r="BL1821" s="307"/>
      <c r="BM1821" s="48"/>
      <c r="BN1821" s="48"/>
      <c r="BO1821" s="48"/>
      <c r="BP1821" s="48"/>
      <c r="BQ1821" s="48"/>
      <c r="BR1821" s="48"/>
      <c r="BS1821" s="48"/>
      <c r="BT1821" s="48"/>
      <c r="BU1821" s="48"/>
      <c r="BV1821" s="48"/>
      <c r="BW1821" s="48"/>
      <c r="BX1821" s="48"/>
      <c r="BY1821" s="48"/>
      <c r="BZ1821" s="328"/>
      <c r="CA1821" s="48"/>
      <c r="CB1821" s="48"/>
      <c r="CC1821" s="48"/>
      <c r="CD1821" s="48"/>
      <c r="CE1821" s="48"/>
      <c r="CF1821" s="48"/>
      <c r="CG1821" s="48"/>
      <c r="CH1821" s="48"/>
      <c r="CI1821" s="48"/>
      <c r="CJ1821" s="48"/>
      <c r="CK1821" s="48"/>
      <c r="CL1821" s="48"/>
      <c r="CM1821" s="48"/>
      <c r="CN1821" s="48"/>
      <c r="CO1821" s="48"/>
      <c r="CP1821" s="48"/>
      <c r="CQ1821" s="48"/>
      <c r="CR1821" s="48"/>
      <c r="CS1821" s="48"/>
      <c r="CT1821" s="48"/>
      <c r="CU1821" s="48"/>
      <c r="CV1821" s="48"/>
      <c r="CW1821" s="48"/>
      <c r="CX1821" s="48"/>
      <c r="CY1821" s="48"/>
      <c r="CZ1821" s="48"/>
      <c r="DA1821" s="48"/>
      <c r="DB1821" s="48"/>
      <c r="DC1821" s="48"/>
      <c r="DD1821" s="48"/>
      <c r="DE1821" s="48"/>
      <c r="DF1821" s="48"/>
      <c r="DG1821" s="48"/>
      <c r="DH1821" s="48"/>
      <c r="DI1821" s="48"/>
      <c r="DJ1821" s="48"/>
      <c r="DK1821" s="48"/>
      <c r="DL1821" s="48"/>
      <c r="DM1821" s="48"/>
      <c r="DN1821" s="48"/>
      <c r="DO1821" s="48"/>
      <c r="DP1821" s="48"/>
      <c r="DQ1821" s="48"/>
      <c r="DR1821" s="48"/>
      <c r="DS1821" s="48"/>
      <c r="DT1821" s="48"/>
      <c r="DU1821" s="48"/>
      <c r="DV1821" s="48"/>
      <c r="DW1821" s="48"/>
      <c r="DX1821" s="48"/>
      <c r="DY1821" s="48"/>
      <c r="DZ1821" s="48"/>
      <c r="EA1821" s="48"/>
      <c r="EB1821" s="48"/>
      <c r="EC1821" s="48"/>
      <c r="ED1821" s="48"/>
      <c r="EE1821" s="48"/>
      <c r="EF1821" s="48"/>
      <c r="EG1821" s="48"/>
      <c r="EH1821" s="48"/>
      <c r="EI1821" s="48"/>
      <c r="EJ1821" s="48"/>
      <c r="EK1821" s="48"/>
      <c r="EL1821" s="48"/>
      <c r="ET1821" s="33" t="s">
        <v>2393</v>
      </c>
      <c r="EU1821" s="33" t="s">
        <v>2391</v>
      </c>
    </row>
    <row r="1822" spans="1:151" ht="12" hidden="1" customHeight="1">
      <c r="A1822" s="48"/>
      <c r="B1822" s="60"/>
      <c r="C1822" s="48"/>
      <c r="D1822" s="60"/>
      <c r="E1822" s="60"/>
      <c r="F1822" s="60"/>
      <c r="G1822" s="60"/>
      <c r="H1822" s="60"/>
      <c r="I1822" s="60"/>
      <c r="J1822" s="60"/>
      <c r="K1822" s="60"/>
      <c r="L1822" s="60"/>
      <c r="M1822" s="48"/>
      <c r="N1822" s="48"/>
      <c r="O1822" s="48"/>
      <c r="P1822" s="48"/>
      <c r="Q1822" s="48"/>
      <c r="R1822" s="48"/>
      <c r="S1822" s="48"/>
      <c r="T1822" s="48"/>
      <c r="U1822" s="48"/>
      <c r="V1822" s="48"/>
      <c r="W1822" s="48"/>
      <c r="X1822" s="48"/>
      <c r="Y1822" s="48"/>
      <c r="Z1822" s="48"/>
      <c r="AA1822" s="48"/>
      <c r="AB1822" s="48"/>
      <c r="AC1822" s="48"/>
      <c r="AD1822" s="48"/>
      <c r="AE1822" s="48"/>
      <c r="AF1822" s="48"/>
      <c r="AG1822" s="48"/>
      <c r="AH1822" s="48"/>
      <c r="AI1822" s="48"/>
      <c r="AJ1822" s="48"/>
      <c r="AK1822" s="48"/>
      <c r="AL1822" s="48"/>
      <c r="AM1822" s="48"/>
      <c r="AN1822" s="48"/>
      <c r="AO1822" s="48"/>
      <c r="AP1822" s="48"/>
      <c r="AQ1822" s="48"/>
      <c r="AR1822" s="48"/>
      <c r="AS1822" s="48"/>
      <c r="AT1822" s="48"/>
      <c r="AU1822" s="48"/>
      <c r="AV1822" s="48"/>
      <c r="AW1822" s="48"/>
      <c r="AX1822" s="48"/>
      <c r="AY1822" s="48"/>
      <c r="AZ1822" s="48"/>
      <c r="BA1822" s="48"/>
      <c r="BB1822" s="48"/>
      <c r="BC1822" s="48"/>
      <c r="BD1822" s="48"/>
      <c r="BE1822" s="48"/>
      <c r="BF1822" s="48"/>
      <c r="BG1822" s="48"/>
      <c r="BH1822" s="48"/>
      <c r="BI1822" s="158"/>
      <c r="BJ1822" s="158"/>
      <c r="BK1822" s="48"/>
      <c r="BL1822" s="307"/>
      <c r="BM1822" s="48"/>
      <c r="BN1822" s="48"/>
      <c r="BO1822" s="48"/>
      <c r="BP1822" s="48"/>
      <c r="BQ1822" s="48"/>
      <c r="BR1822" s="48"/>
      <c r="BS1822" s="48"/>
      <c r="BT1822" s="48"/>
      <c r="BU1822" s="48"/>
      <c r="BV1822" s="48"/>
      <c r="BW1822" s="48"/>
      <c r="BX1822" s="48"/>
      <c r="BY1822" s="48"/>
      <c r="BZ1822" s="328"/>
      <c r="CA1822" s="48"/>
      <c r="CB1822" s="48"/>
      <c r="CC1822" s="48"/>
      <c r="CD1822" s="48"/>
      <c r="CE1822" s="48"/>
      <c r="CF1822" s="48"/>
      <c r="CG1822" s="48"/>
      <c r="CH1822" s="48"/>
      <c r="CI1822" s="48"/>
      <c r="CJ1822" s="48"/>
      <c r="CK1822" s="48"/>
      <c r="CL1822" s="48"/>
      <c r="CM1822" s="48"/>
      <c r="CN1822" s="48"/>
      <c r="CO1822" s="48"/>
      <c r="CP1822" s="48"/>
      <c r="CQ1822" s="48"/>
      <c r="CR1822" s="48"/>
      <c r="CS1822" s="48"/>
      <c r="CT1822" s="48"/>
      <c r="CU1822" s="48"/>
      <c r="CV1822" s="48"/>
      <c r="CW1822" s="48"/>
      <c r="CX1822" s="48"/>
      <c r="CY1822" s="48"/>
      <c r="CZ1822" s="48"/>
      <c r="DA1822" s="48"/>
      <c r="DB1822" s="48"/>
      <c r="DC1822" s="48"/>
      <c r="DD1822" s="48"/>
      <c r="DE1822" s="48"/>
      <c r="DF1822" s="48"/>
      <c r="DG1822" s="48"/>
      <c r="DH1822" s="48"/>
      <c r="DI1822" s="48"/>
      <c r="DJ1822" s="48"/>
      <c r="DK1822" s="48"/>
      <c r="DL1822" s="48"/>
      <c r="DM1822" s="48"/>
      <c r="DN1822" s="48"/>
      <c r="DO1822" s="48"/>
      <c r="DP1822" s="48"/>
      <c r="DQ1822" s="48"/>
      <c r="DR1822" s="48"/>
      <c r="DS1822" s="48"/>
      <c r="DT1822" s="48"/>
      <c r="DU1822" s="48"/>
      <c r="DV1822" s="48"/>
      <c r="DW1822" s="48"/>
      <c r="DX1822" s="48"/>
      <c r="DY1822" s="48"/>
      <c r="DZ1822" s="48"/>
      <c r="EA1822" s="48"/>
      <c r="EB1822" s="48"/>
      <c r="EC1822" s="48"/>
      <c r="ED1822" s="48"/>
      <c r="EE1822" s="48"/>
      <c r="EF1822" s="48"/>
      <c r="EG1822" s="48"/>
      <c r="EH1822" s="48"/>
      <c r="EI1822" s="48"/>
      <c r="EJ1822" s="48"/>
      <c r="EK1822" s="48"/>
      <c r="EL1822" s="48"/>
      <c r="ET1822" s="33" t="s">
        <v>2394</v>
      </c>
      <c r="EU1822" s="33" t="s">
        <v>2392</v>
      </c>
    </row>
    <row r="1823" spans="1:151" ht="12" hidden="1" customHeight="1">
      <c r="A1823" s="48"/>
      <c r="B1823" s="60"/>
      <c r="C1823" s="48"/>
      <c r="D1823" s="60"/>
      <c r="E1823" s="60"/>
      <c r="F1823" s="60"/>
      <c r="G1823" s="60"/>
      <c r="H1823" s="60"/>
      <c r="I1823" s="60"/>
      <c r="J1823" s="60"/>
      <c r="K1823" s="60"/>
      <c r="L1823" s="60"/>
      <c r="M1823" s="48"/>
      <c r="N1823" s="48"/>
      <c r="O1823" s="48"/>
      <c r="P1823" s="48"/>
      <c r="Q1823" s="48"/>
      <c r="R1823" s="48"/>
      <c r="S1823" s="48"/>
      <c r="T1823" s="48"/>
      <c r="U1823" s="48"/>
      <c r="V1823" s="48"/>
      <c r="W1823" s="48"/>
      <c r="X1823" s="48"/>
      <c r="Y1823" s="48"/>
      <c r="Z1823" s="48"/>
      <c r="AA1823" s="48"/>
      <c r="AB1823" s="48"/>
      <c r="AC1823" s="48"/>
      <c r="AD1823" s="48"/>
      <c r="AE1823" s="48"/>
      <c r="AF1823" s="48"/>
      <c r="AG1823" s="48"/>
      <c r="AH1823" s="48"/>
      <c r="AI1823" s="48"/>
      <c r="AJ1823" s="48"/>
      <c r="AK1823" s="48"/>
      <c r="AL1823" s="48"/>
      <c r="AM1823" s="48"/>
      <c r="AN1823" s="48"/>
      <c r="AO1823" s="48"/>
      <c r="AP1823" s="48"/>
      <c r="AQ1823" s="48"/>
      <c r="AR1823" s="48"/>
      <c r="AS1823" s="48"/>
      <c r="AT1823" s="48"/>
      <c r="AU1823" s="48"/>
      <c r="AV1823" s="48"/>
      <c r="AW1823" s="48"/>
      <c r="AX1823" s="48"/>
      <c r="AY1823" s="48"/>
      <c r="AZ1823" s="48"/>
      <c r="BA1823" s="48"/>
      <c r="BB1823" s="48"/>
      <c r="BC1823" s="48"/>
      <c r="BD1823" s="48"/>
      <c r="BE1823" s="48"/>
      <c r="BF1823" s="48"/>
      <c r="BG1823" s="48"/>
      <c r="BH1823" s="48"/>
      <c r="BI1823" s="158"/>
      <c r="BJ1823" s="158"/>
      <c r="BK1823" s="48"/>
      <c r="BL1823" s="307"/>
      <c r="BM1823" s="48"/>
      <c r="BN1823" s="48"/>
      <c r="BO1823" s="48"/>
      <c r="BP1823" s="48"/>
      <c r="BQ1823" s="48"/>
      <c r="BR1823" s="48"/>
      <c r="BS1823" s="48"/>
      <c r="BT1823" s="48"/>
      <c r="BU1823" s="48"/>
      <c r="BV1823" s="48"/>
      <c r="BW1823" s="48"/>
      <c r="BX1823" s="48"/>
      <c r="BY1823" s="48"/>
      <c r="BZ1823" s="328"/>
      <c r="CA1823" s="48"/>
      <c r="CB1823" s="48"/>
      <c r="CC1823" s="48"/>
      <c r="CD1823" s="48"/>
      <c r="CE1823" s="48"/>
      <c r="CF1823" s="48"/>
      <c r="CG1823" s="48"/>
      <c r="CH1823" s="48"/>
      <c r="CI1823" s="48"/>
      <c r="CJ1823" s="48"/>
      <c r="CK1823" s="48"/>
      <c r="CL1823" s="48"/>
      <c r="CM1823" s="48"/>
      <c r="CN1823" s="48"/>
      <c r="CO1823" s="48"/>
      <c r="CP1823" s="48"/>
      <c r="CQ1823" s="48"/>
      <c r="CR1823" s="48"/>
      <c r="CS1823" s="48"/>
      <c r="CT1823" s="48"/>
      <c r="CU1823" s="48"/>
      <c r="CV1823" s="48"/>
      <c r="CW1823" s="48"/>
      <c r="CX1823" s="48"/>
      <c r="CY1823" s="48"/>
      <c r="CZ1823" s="48"/>
      <c r="DA1823" s="48"/>
      <c r="DB1823" s="48"/>
      <c r="DC1823" s="48"/>
      <c r="DD1823" s="48"/>
      <c r="DE1823" s="48"/>
      <c r="DF1823" s="48"/>
      <c r="DG1823" s="48"/>
      <c r="DH1823" s="48"/>
      <c r="DI1823" s="48"/>
      <c r="DJ1823" s="48"/>
      <c r="DK1823" s="48"/>
      <c r="DL1823" s="48"/>
      <c r="DM1823" s="48"/>
      <c r="DN1823" s="48"/>
      <c r="DO1823" s="48"/>
      <c r="DP1823" s="48"/>
      <c r="DQ1823" s="48"/>
      <c r="DR1823" s="48"/>
      <c r="DS1823" s="48"/>
      <c r="DT1823" s="48"/>
      <c r="DU1823" s="48"/>
      <c r="DV1823" s="48"/>
      <c r="DW1823" s="48"/>
      <c r="DX1823" s="48"/>
      <c r="DY1823" s="48"/>
      <c r="DZ1823" s="48"/>
      <c r="EA1823" s="48"/>
      <c r="EB1823" s="48"/>
      <c r="EC1823" s="48"/>
      <c r="ED1823" s="48"/>
      <c r="EE1823" s="48"/>
      <c r="EF1823" s="48"/>
      <c r="EG1823" s="48"/>
      <c r="EH1823" s="48"/>
      <c r="EI1823" s="48"/>
      <c r="EJ1823" s="48"/>
      <c r="EK1823" s="48"/>
      <c r="EL1823" s="48"/>
      <c r="ET1823" s="33" t="s">
        <v>2395</v>
      </c>
      <c r="EU1823" s="33" t="s">
        <v>2393</v>
      </c>
    </row>
    <row r="1824" spans="1:151" ht="12" hidden="1" customHeight="1">
      <c r="A1824" s="48"/>
      <c r="B1824" s="60"/>
      <c r="C1824" s="48"/>
      <c r="D1824" s="60"/>
      <c r="E1824" s="60"/>
      <c r="F1824" s="60"/>
      <c r="G1824" s="60"/>
      <c r="H1824" s="60"/>
      <c r="I1824" s="60"/>
      <c r="J1824" s="60"/>
      <c r="K1824" s="60"/>
      <c r="L1824" s="60"/>
      <c r="M1824" s="48"/>
      <c r="N1824" s="48"/>
      <c r="O1824" s="48"/>
      <c r="P1824" s="48"/>
      <c r="Q1824" s="48"/>
      <c r="R1824" s="48"/>
      <c r="S1824" s="48"/>
      <c r="T1824" s="48"/>
      <c r="U1824" s="48"/>
      <c r="V1824" s="48"/>
      <c r="W1824" s="48"/>
      <c r="X1824" s="48"/>
      <c r="Y1824" s="48"/>
      <c r="Z1824" s="48"/>
      <c r="AA1824" s="48"/>
      <c r="AB1824" s="48"/>
      <c r="AC1824" s="48"/>
      <c r="AD1824" s="48"/>
      <c r="AE1824" s="48"/>
      <c r="AF1824" s="48"/>
      <c r="AG1824" s="48"/>
      <c r="AH1824" s="48"/>
      <c r="AI1824" s="48"/>
      <c r="AJ1824" s="48"/>
      <c r="AK1824" s="48"/>
      <c r="AL1824" s="48"/>
      <c r="AM1824" s="48"/>
      <c r="AN1824" s="48"/>
      <c r="AO1824" s="48"/>
      <c r="AP1824" s="48"/>
      <c r="AQ1824" s="48"/>
      <c r="AR1824" s="48"/>
      <c r="AS1824" s="48"/>
      <c r="AT1824" s="48"/>
      <c r="AU1824" s="48"/>
      <c r="AV1824" s="48"/>
      <c r="AW1824" s="48"/>
      <c r="AX1824" s="48"/>
      <c r="AY1824" s="48"/>
      <c r="AZ1824" s="48"/>
      <c r="BA1824" s="48"/>
      <c r="BB1824" s="48"/>
      <c r="BC1824" s="48"/>
      <c r="BD1824" s="48"/>
      <c r="BE1824" s="48"/>
      <c r="BF1824" s="48"/>
      <c r="BG1824" s="48"/>
      <c r="BH1824" s="48"/>
      <c r="BI1824" s="158"/>
      <c r="BJ1824" s="158"/>
      <c r="BK1824" s="48"/>
      <c r="BL1824" s="307"/>
      <c r="BM1824" s="48"/>
      <c r="BN1824" s="48"/>
      <c r="BO1824" s="48"/>
      <c r="BP1824" s="48"/>
      <c r="BQ1824" s="48"/>
      <c r="BR1824" s="48"/>
      <c r="BS1824" s="48"/>
      <c r="BT1824" s="48"/>
      <c r="BU1824" s="48"/>
      <c r="BV1824" s="48"/>
      <c r="BW1824" s="48"/>
      <c r="BX1824" s="48"/>
      <c r="BY1824" s="48"/>
      <c r="BZ1824" s="328"/>
      <c r="CA1824" s="48"/>
      <c r="CB1824" s="48"/>
      <c r="CC1824" s="48"/>
      <c r="CD1824" s="48"/>
      <c r="CE1824" s="48"/>
      <c r="CF1824" s="48"/>
      <c r="CG1824" s="48"/>
      <c r="CH1824" s="48"/>
      <c r="CI1824" s="48"/>
      <c r="CJ1824" s="48"/>
      <c r="CK1824" s="48"/>
      <c r="CL1824" s="48"/>
      <c r="CM1824" s="48"/>
      <c r="CN1824" s="48"/>
      <c r="CO1824" s="48"/>
      <c r="CP1824" s="48"/>
      <c r="CQ1824" s="48"/>
      <c r="CR1824" s="48"/>
      <c r="CS1824" s="48"/>
      <c r="CT1824" s="48"/>
      <c r="CU1824" s="48"/>
      <c r="CV1824" s="48"/>
      <c r="CW1824" s="48"/>
      <c r="CX1824" s="48"/>
      <c r="CY1824" s="48"/>
      <c r="CZ1824" s="48"/>
      <c r="DA1824" s="48"/>
      <c r="DB1824" s="48"/>
      <c r="DC1824" s="48"/>
      <c r="DD1824" s="48"/>
      <c r="DE1824" s="48"/>
      <c r="DF1824" s="48"/>
      <c r="DG1824" s="48"/>
      <c r="DH1824" s="48"/>
      <c r="DI1824" s="48"/>
      <c r="DJ1824" s="48"/>
      <c r="DK1824" s="48"/>
      <c r="DL1824" s="48"/>
      <c r="DM1824" s="48"/>
      <c r="DN1824" s="48"/>
      <c r="DO1824" s="48"/>
      <c r="DP1824" s="48"/>
      <c r="DQ1824" s="48"/>
      <c r="DR1824" s="48"/>
      <c r="DS1824" s="48"/>
      <c r="DT1824" s="48"/>
      <c r="DU1824" s="48"/>
      <c r="DV1824" s="48"/>
      <c r="DW1824" s="48"/>
      <c r="DX1824" s="48"/>
      <c r="DY1824" s="48"/>
      <c r="DZ1824" s="48"/>
      <c r="EA1824" s="48"/>
      <c r="EB1824" s="48"/>
      <c r="EC1824" s="48"/>
      <c r="ED1824" s="48"/>
      <c r="EE1824" s="48"/>
      <c r="EF1824" s="48"/>
      <c r="EG1824" s="48"/>
      <c r="EH1824" s="48"/>
      <c r="EI1824" s="48"/>
      <c r="EJ1824" s="48"/>
      <c r="EK1824" s="48"/>
      <c r="EL1824" s="48"/>
      <c r="ET1824" s="33" t="s">
        <v>2396</v>
      </c>
      <c r="EU1824" s="33" t="s">
        <v>2394</v>
      </c>
    </row>
    <row r="1825" spans="1:151" ht="12" hidden="1" customHeight="1">
      <c r="A1825" s="48"/>
      <c r="B1825" s="60"/>
      <c r="C1825" s="48"/>
      <c r="D1825" s="60"/>
      <c r="E1825" s="60"/>
      <c r="F1825" s="60"/>
      <c r="G1825" s="60"/>
      <c r="H1825" s="60"/>
      <c r="I1825" s="60"/>
      <c r="J1825" s="60"/>
      <c r="K1825" s="60"/>
      <c r="L1825" s="60"/>
      <c r="M1825" s="48"/>
      <c r="N1825" s="48"/>
      <c r="O1825" s="48"/>
      <c r="P1825" s="48"/>
      <c r="Q1825" s="48"/>
      <c r="R1825" s="48"/>
      <c r="S1825" s="48"/>
      <c r="T1825" s="48"/>
      <c r="U1825" s="48"/>
      <c r="V1825" s="48"/>
      <c r="W1825" s="48"/>
      <c r="X1825" s="48"/>
      <c r="Y1825" s="48"/>
      <c r="Z1825" s="48"/>
      <c r="AA1825" s="48"/>
      <c r="AB1825" s="48"/>
      <c r="AC1825" s="48"/>
      <c r="AD1825" s="48"/>
      <c r="AE1825" s="48"/>
      <c r="AF1825" s="48"/>
      <c r="AG1825" s="48"/>
      <c r="AH1825" s="48"/>
      <c r="AI1825" s="48"/>
      <c r="AJ1825" s="48"/>
      <c r="AK1825" s="48"/>
      <c r="AL1825" s="48"/>
      <c r="AM1825" s="48"/>
      <c r="AN1825" s="48"/>
      <c r="AO1825" s="48"/>
      <c r="AP1825" s="48"/>
      <c r="AQ1825" s="48"/>
      <c r="AR1825" s="48"/>
      <c r="AS1825" s="48"/>
      <c r="AT1825" s="48"/>
      <c r="AU1825" s="48"/>
      <c r="AV1825" s="48"/>
      <c r="AW1825" s="48"/>
      <c r="AX1825" s="48"/>
      <c r="AY1825" s="48"/>
      <c r="AZ1825" s="48"/>
      <c r="BA1825" s="48"/>
      <c r="BB1825" s="48"/>
      <c r="BC1825" s="48"/>
      <c r="BD1825" s="48"/>
      <c r="BE1825" s="48"/>
      <c r="BF1825" s="48"/>
      <c r="BG1825" s="48"/>
      <c r="BH1825" s="48"/>
      <c r="BI1825" s="158"/>
      <c r="BJ1825" s="158"/>
      <c r="BK1825" s="48"/>
      <c r="BL1825" s="307"/>
      <c r="BM1825" s="48"/>
      <c r="BN1825" s="48"/>
      <c r="BO1825" s="48"/>
      <c r="BP1825" s="48"/>
      <c r="BQ1825" s="48"/>
      <c r="BR1825" s="48"/>
      <c r="BS1825" s="48"/>
      <c r="BT1825" s="48"/>
      <c r="BU1825" s="48"/>
      <c r="BV1825" s="48"/>
      <c r="BW1825" s="48"/>
      <c r="BX1825" s="48"/>
      <c r="BY1825" s="48"/>
      <c r="BZ1825" s="328"/>
      <c r="CA1825" s="48"/>
      <c r="CB1825" s="48"/>
      <c r="CC1825" s="48"/>
      <c r="CD1825" s="48"/>
      <c r="CE1825" s="48"/>
      <c r="CF1825" s="48"/>
      <c r="CG1825" s="48"/>
      <c r="CH1825" s="48"/>
      <c r="CI1825" s="48"/>
      <c r="CJ1825" s="48"/>
      <c r="CK1825" s="48"/>
      <c r="CL1825" s="48"/>
      <c r="CM1825" s="48"/>
      <c r="CN1825" s="48"/>
      <c r="CO1825" s="48"/>
      <c r="CP1825" s="48"/>
      <c r="CQ1825" s="48"/>
      <c r="CR1825" s="48"/>
      <c r="CS1825" s="48"/>
      <c r="CT1825" s="48"/>
      <c r="CU1825" s="48"/>
      <c r="CV1825" s="48"/>
      <c r="CW1825" s="48"/>
      <c r="CX1825" s="48"/>
      <c r="CY1825" s="48"/>
      <c r="CZ1825" s="48"/>
      <c r="DA1825" s="48"/>
      <c r="DB1825" s="48"/>
      <c r="DC1825" s="48"/>
      <c r="DD1825" s="48"/>
      <c r="DE1825" s="48"/>
      <c r="DF1825" s="48"/>
      <c r="DG1825" s="48"/>
      <c r="DH1825" s="48"/>
      <c r="DI1825" s="48"/>
      <c r="DJ1825" s="48"/>
      <c r="DK1825" s="48"/>
      <c r="DL1825" s="48"/>
      <c r="DM1825" s="48"/>
      <c r="DN1825" s="48"/>
      <c r="DO1825" s="48"/>
      <c r="DP1825" s="48"/>
      <c r="DQ1825" s="48"/>
      <c r="DR1825" s="48"/>
      <c r="DS1825" s="48"/>
      <c r="DT1825" s="48"/>
      <c r="DU1825" s="48"/>
      <c r="DV1825" s="48"/>
      <c r="DW1825" s="48"/>
      <c r="DX1825" s="48"/>
      <c r="DY1825" s="48"/>
      <c r="DZ1825" s="48"/>
      <c r="EA1825" s="48"/>
      <c r="EB1825" s="48"/>
      <c r="EC1825" s="48"/>
      <c r="ED1825" s="48"/>
      <c r="EE1825" s="48"/>
      <c r="EF1825" s="48"/>
      <c r="EG1825" s="48"/>
      <c r="EH1825" s="48"/>
      <c r="EI1825" s="48"/>
      <c r="EJ1825" s="48"/>
      <c r="EK1825" s="48"/>
      <c r="EL1825" s="48"/>
      <c r="ET1825" s="33" t="s">
        <v>2397</v>
      </c>
      <c r="EU1825" s="33" t="s">
        <v>2395</v>
      </c>
    </row>
    <row r="1826" spans="1:151" ht="12" hidden="1" customHeight="1">
      <c r="A1826" s="48"/>
      <c r="B1826" s="60"/>
      <c r="C1826" s="48"/>
      <c r="D1826" s="60"/>
      <c r="E1826" s="60"/>
      <c r="F1826" s="60"/>
      <c r="G1826" s="60"/>
      <c r="H1826" s="60"/>
      <c r="I1826" s="60"/>
      <c r="J1826" s="60"/>
      <c r="K1826" s="60"/>
      <c r="L1826" s="60"/>
      <c r="M1826" s="48"/>
      <c r="N1826" s="48"/>
      <c r="O1826" s="48"/>
      <c r="P1826" s="48"/>
      <c r="Q1826" s="48"/>
      <c r="R1826" s="48"/>
      <c r="S1826" s="48"/>
      <c r="T1826" s="48"/>
      <c r="U1826" s="48"/>
      <c r="V1826" s="48"/>
      <c r="W1826" s="48"/>
      <c r="X1826" s="48"/>
      <c r="Y1826" s="48"/>
      <c r="Z1826" s="48"/>
      <c r="AA1826" s="48"/>
      <c r="AB1826" s="48"/>
      <c r="AC1826" s="48"/>
      <c r="AD1826" s="48"/>
      <c r="AE1826" s="48"/>
      <c r="AF1826" s="48"/>
      <c r="AG1826" s="48"/>
      <c r="AH1826" s="48"/>
      <c r="AI1826" s="48"/>
      <c r="AJ1826" s="48"/>
      <c r="AK1826" s="48"/>
      <c r="AL1826" s="48"/>
      <c r="AM1826" s="48"/>
      <c r="AN1826" s="48"/>
      <c r="AO1826" s="48"/>
      <c r="AP1826" s="48"/>
      <c r="AQ1826" s="48"/>
      <c r="AR1826" s="48"/>
      <c r="AS1826" s="48"/>
      <c r="AT1826" s="48"/>
      <c r="AU1826" s="48"/>
      <c r="AV1826" s="48"/>
      <c r="AW1826" s="48"/>
      <c r="AX1826" s="48"/>
      <c r="AY1826" s="48"/>
      <c r="AZ1826" s="48"/>
      <c r="BA1826" s="48"/>
      <c r="BB1826" s="48"/>
      <c r="BC1826" s="48"/>
      <c r="BD1826" s="48"/>
      <c r="BE1826" s="48"/>
      <c r="BF1826" s="48"/>
      <c r="BG1826" s="48"/>
      <c r="BH1826" s="48"/>
      <c r="BI1826" s="158"/>
      <c r="BJ1826" s="158"/>
      <c r="BK1826" s="48"/>
      <c r="BL1826" s="307"/>
      <c r="BM1826" s="48"/>
      <c r="BN1826" s="48"/>
      <c r="BO1826" s="48"/>
      <c r="BP1826" s="48"/>
      <c r="BQ1826" s="48"/>
      <c r="BR1826" s="48"/>
      <c r="BS1826" s="48"/>
      <c r="BT1826" s="48"/>
      <c r="BU1826" s="48"/>
      <c r="BV1826" s="48"/>
      <c r="BW1826" s="48"/>
      <c r="BX1826" s="48"/>
      <c r="BY1826" s="48"/>
      <c r="BZ1826" s="328"/>
      <c r="CA1826" s="48"/>
      <c r="CB1826" s="48"/>
      <c r="CC1826" s="48"/>
      <c r="CD1826" s="48"/>
      <c r="CE1826" s="48"/>
      <c r="CF1826" s="48"/>
      <c r="CG1826" s="48"/>
      <c r="CH1826" s="48"/>
      <c r="CI1826" s="48"/>
      <c r="CJ1826" s="48"/>
      <c r="CK1826" s="48"/>
      <c r="CL1826" s="48"/>
      <c r="CM1826" s="48"/>
      <c r="CN1826" s="48"/>
      <c r="CO1826" s="48"/>
      <c r="CP1826" s="48"/>
      <c r="CQ1826" s="48"/>
      <c r="CR1826" s="48"/>
      <c r="CS1826" s="48"/>
      <c r="CT1826" s="48"/>
      <c r="CU1826" s="48"/>
      <c r="CV1826" s="48"/>
      <c r="CW1826" s="48"/>
      <c r="CX1826" s="48"/>
      <c r="CY1826" s="48"/>
      <c r="CZ1826" s="48"/>
      <c r="DA1826" s="48"/>
      <c r="DB1826" s="48"/>
      <c r="DC1826" s="48"/>
      <c r="DD1826" s="48"/>
      <c r="DE1826" s="48"/>
      <c r="DF1826" s="48"/>
      <c r="DG1826" s="48"/>
      <c r="DH1826" s="48"/>
      <c r="DI1826" s="48"/>
      <c r="DJ1826" s="48"/>
      <c r="DK1826" s="48"/>
      <c r="DL1826" s="48"/>
      <c r="DM1826" s="48"/>
      <c r="DN1826" s="48"/>
      <c r="DO1826" s="48"/>
      <c r="DP1826" s="48"/>
      <c r="DQ1826" s="48"/>
      <c r="DR1826" s="48"/>
      <c r="DS1826" s="48"/>
      <c r="DT1826" s="48"/>
      <c r="DU1826" s="48"/>
      <c r="DV1826" s="48"/>
      <c r="DW1826" s="48"/>
      <c r="DX1826" s="48"/>
      <c r="DY1826" s="48"/>
      <c r="DZ1826" s="48"/>
      <c r="EA1826" s="48"/>
      <c r="EB1826" s="48"/>
      <c r="EC1826" s="48"/>
      <c r="ED1826" s="48"/>
      <c r="EE1826" s="48"/>
      <c r="EF1826" s="48"/>
      <c r="EG1826" s="48"/>
      <c r="EH1826" s="48"/>
      <c r="EI1826" s="48"/>
      <c r="EJ1826" s="48"/>
      <c r="EK1826" s="48"/>
      <c r="EL1826" s="48"/>
      <c r="ET1826" s="33" t="s">
        <v>2398</v>
      </c>
      <c r="EU1826" s="33" t="s">
        <v>2396</v>
      </c>
    </row>
    <row r="1827" spans="1:151" ht="12" hidden="1" customHeight="1">
      <c r="A1827" s="48"/>
      <c r="B1827" s="60"/>
      <c r="C1827" s="48"/>
      <c r="D1827" s="60"/>
      <c r="E1827" s="60"/>
      <c r="F1827" s="60"/>
      <c r="G1827" s="60"/>
      <c r="H1827" s="60"/>
      <c r="I1827" s="60"/>
      <c r="J1827" s="60"/>
      <c r="K1827" s="60"/>
      <c r="L1827" s="60"/>
      <c r="M1827" s="48"/>
      <c r="N1827" s="48"/>
      <c r="O1827" s="48"/>
      <c r="P1827" s="48"/>
      <c r="Q1827" s="48"/>
      <c r="R1827" s="48"/>
      <c r="S1827" s="48"/>
      <c r="T1827" s="48"/>
      <c r="U1827" s="48"/>
      <c r="V1827" s="48"/>
      <c r="W1827" s="48"/>
      <c r="X1827" s="48"/>
      <c r="Y1827" s="48"/>
      <c r="Z1827" s="48"/>
      <c r="AA1827" s="48"/>
      <c r="AB1827" s="48"/>
      <c r="AC1827" s="48"/>
      <c r="AD1827" s="48"/>
      <c r="AE1827" s="48"/>
      <c r="AF1827" s="48"/>
      <c r="AG1827" s="48"/>
      <c r="AH1827" s="48"/>
      <c r="AI1827" s="48"/>
      <c r="AJ1827" s="48"/>
      <c r="AK1827" s="48"/>
      <c r="AL1827" s="48"/>
      <c r="AM1827" s="48"/>
      <c r="AN1827" s="48"/>
      <c r="AO1827" s="48"/>
      <c r="AP1827" s="48"/>
      <c r="AQ1827" s="48"/>
      <c r="AR1827" s="48"/>
      <c r="AS1827" s="48"/>
      <c r="AT1827" s="48"/>
      <c r="AU1827" s="48"/>
      <c r="AV1827" s="48"/>
      <c r="AW1827" s="48"/>
      <c r="AX1827" s="48"/>
      <c r="AY1827" s="48"/>
      <c r="AZ1827" s="48"/>
      <c r="BA1827" s="48"/>
      <c r="BB1827" s="48"/>
      <c r="BC1827" s="48"/>
      <c r="BD1827" s="48"/>
      <c r="BE1827" s="48"/>
      <c r="BF1827" s="48"/>
      <c r="BG1827" s="48"/>
      <c r="BH1827" s="48"/>
      <c r="BI1827" s="158"/>
      <c r="BJ1827" s="158"/>
      <c r="BK1827" s="48"/>
      <c r="BL1827" s="307"/>
      <c r="BM1827" s="48"/>
      <c r="BN1827" s="48"/>
      <c r="BO1827" s="48"/>
      <c r="BP1827" s="48"/>
      <c r="BQ1827" s="48"/>
      <c r="BR1827" s="48"/>
      <c r="BS1827" s="48"/>
      <c r="BT1827" s="48"/>
      <c r="BU1827" s="48"/>
      <c r="BV1827" s="48"/>
      <c r="BW1827" s="48"/>
      <c r="BX1827" s="48"/>
      <c r="BY1827" s="48"/>
      <c r="BZ1827" s="328"/>
      <c r="CA1827" s="48"/>
      <c r="CB1827" s="48"/>
      <c r="CC1827" s="48"/>
      <c r="CD1827" s="48"/>
      <c r="CE1827" s="48"/>
      <c r="CF1827" s="48"/>
      <c r="CG1827" s="48"/>
      <c r="CH1827" s="48"/>
      <c r="CI1827" s="48"/>
      <c r="CJ1827" s="48"/>
      <c r="CK1827" s="48"/>
      <c r="CL1827" s="48"/>
      <c r="CM1827" s="48"/>
      <c r="CN1827" s="48"/>
      <c r="CO1827" s="48"/>
      <c r="CP1827" s="48"/>
      <c r="CQ1827" s="48"/>
      <c r="CR1827" s="48"/>
      <c r="CS1827" s="48"/>
      <c r="CT1827" s="48"/>
      <c r="CU1827" s="48"/>
      <c r="CV1827" s="48"/>
      <c r="CW1827" s="48"/>
      <c r="CX1827" s="48"/>
      <c r="CY1827" s="48"/>
      <c r="CZ1827" s="48"/>
      <c r="DA1827" s="48"/>
      <c r="DB1827" s="48"/>
      <c r="DC1827" s="48"/>
      <c r="DD1827" s="48"/>
      <c r="DE1827" s="48"/>
      <c r="DF1827" s="48"/>
      <c r="DG1827" s="48"/>
      <c r="DH1827" s="48"/>
      <c r="DI1827" s="48"/>
      <c r="DJ1827" s="48"/>
      <c r="DK1827" s="48"/>
      <c r="DL1827" s="48"/>
      <c r="DM1827" s="48"/>
      <c r="DN1827" s="48"/>
      <c r="DO1827" s="48"/>
      <c r="DP1827" s="48"/>
      <c r="DQ1827" s="48"/>
      <c r="DR1827" s="48"/>
      <c r="DS1827" s="48"/>
      <c r="DT1827" s="48"/>
      <c r="DU1827" s="48"/>
      <c r="DV1827" s="48"/>
      <c r="DW1827" s="48"/>
      <c r="DX1827" s="48"/>
      <c r="DY1827" s="48"/>
      <c r="DZ1827" s="48"/>
      <c r="EA1827" s="48"/>
      <c r="EB1827" s="48"/>
      <c r="EC1827" s="48"/>
      <c r="ED1827" s="48"/>
      <c r="EE1827" s="48"/>
      <c r="EF1827" s="48"/>
      <c r="EG1827" s="48"/>
      <c r="EH1827" s="48"/>
      <c r="EI1827" s="48"/>
      <c r="EJ1827" s="48"/>
      <c r="EK1827" s="48"/>
      <c r="EL1827" s="48"/>
      <c r="ET1827" s="33" t="s">
        <v>799</v>
      </c>
      <c r="EU1827" s="33" t="s">
        <v>2397</v>
      </c>
    </row>
    <row r="1828" spans="1:151" ht="12" hidden="1" customHeight="1">
      <c r="A1828" s="48"/>
      <c r="B1828" s="60"/>
      <c r="C1828" s="48"/>
      <c r="D1828" s="60"/>
      <c r="E1828" s="60"/>
      <c r="F1828" s="60"/>
      <c r="G1828" s="60"/>
      <c r="H1828" s="60"/>
      <c r="I1828" s="60"/>
      <c r="J1828" s="60"/>
      <c r="K1828" s="60"/>
      <c r="L1828" s="60"/>
      <c r="M1828" s="48"/>
      <c r="N1828" s="48"/>
      <c r="O1828" s="48"/>
      <c r="P1828" s="48"/>
      <c r="Q1828" s="48"/>
      <c r="R1828" s="48"/>
      <c r="S1828" s="48"/>
      <c r="T1828" s="48"/>
      <c r="U1828" s="48"/>
      <c r="V1828" s="48"/>
      <c r="W1828" s="48"/>
      <c r="X1828" s="48"/>
      <c r="Y1828" s="48"/>
      <c r="Z1828" s="48"/>
      <c r="AA1828" s="48"/>
      <c r="AB1828" s="48"/>
      <c r="AC1828" s="48"/>
      <c r="AD1828" s="48"/>
      <c r="AE1828" s="48"/>
      <c r="AF1828" s="48"/>
      <c r="AG1828" s="48"/>
      <c r="AH1828" s="48"/>
      <c r="AI1828" s="48"/>
      <c r="AJ1828" s="48"/>
      <c r="AK1828" s="48"/>
      <c r="AL1828" s="48"/>
      <c r="AM1828" s="48"/>
      <c r="AN1828" s="48"/>
      <c r="AO1828" s="48"/>
      <c r="AP1828" s="48"/>
      <c r="AQ1828" s="48"/>
      <c r="AR1828" s="48"/>
      <c r="AS1828" s="48"/>
      <c r="AT1828" s="48"/>
      <c r="AU1828" s="48"/>
      <c r="AV1828" s="48"/>
      <c r="AW1828" s="48"/>
      <c r="AX1828" s="48"/>
      <c r="AY1828" s="48"/>
      <c r="AZ1828" s="48"/>
      <c r="BA1828" s="48"/>
      <c r="BB1828" s="48"/>
      <c r="BC1828" s="48"/>
      <c r="BD1828" s="48"/>
      <c r="BE1828" s="48"/>
      <c r="BF1828" s="48"/>
      <c r="BG1828" s="48"/>
      <c r="BH1828" s="48"/>
      <c r="BI1828" s="158"/>
      <c r="BJ1828" s="158"/>
      <c r="BK1828" s="48"/>
      <c r="BL1828" s="307"/>
      <c r="BM1828" s="48"/>
      <c r="BN1828" s="48"/>
      <c r="BO1828" s="48"/>
      <c r="BP1828" s="48"/>
      <c r="BQ1828" s="48"/>
      <c r="BR1828" s="48"/>
      <c r="BS1828" s="48"/>
      <c r="BT1828" s="48"/>
      <c r="BU1828" s="48"/>
      <c r="BV1828" s="48"/>
      <c r="BW1828" s="48"/>
      <c r="BX1828" s="48"/>
      <c r="BY1828" s="48"/>
      <c r="BZ1828" s="328"/>
      <c r="CA1828" s="48"/>
      <c r="CB1828" s="48"/>
      <c r="CC1828" s="48"/>
      <c r="CD1828" s="48"/>
      <c r="CE1828" s="48"/>
      <c r="CF1828" s="48"/>
      <c r="CG1828" s="48"/>
      <c r="CH1828" s="48"/>
      <c r="CI1828" s="48"/>
      <c r="CJ1828" s="48"/>
      <c r="CK1828" s="48"/>
      <c r="CL1828" s="48"/>
      <c r="CM1828" s="48"/>
      <c r="CN1828" s="48"/>
      <c r="CO1828" s="48"/>
      <c r="CP1828" s="48"/>
      <c r="CQ1828" s="48"/>
      <c r="CR1828" s="48"/>
      <c r="CS1828" s="48"/>
      <c r="CT1828" s="48"/>
      <c r="CU1828" s="48"/>
      <c r="CV1828" s="48"/>
      <c r="CW1828" s="48"/>
      <c r="CX1828" s="48"/>
      <c r="CY1828" s="48"/>
      <c r="CZ1828" s="48"/>
      <c r="DA1828" s="48"/>
      <c r="DB1828" s="48"/>
      <c r="DC1828" s="48"/>
      <c r="DD1828" s="48"/>
      <c r="DE1828" s="48"/>
      <c r="DF1828" s="48"/>
      <c r="DG1828" s="48"/>
      <c r="DH1828" s="48"/>
      <c r="DI1828" s="48"/>
      <c r="DJ1828" s="48"/>
      <c r="DK1828" s="48"/>
      <c r="DL1828" s="48"/>
      <c r="DM1828" s="48"/>
      <c r="DN1828" s="48"/>
      <c r="DO1828" s="48"/>
      <c r="DP1828" s="48"/>
      <c r="DQ1828" s="48"/>
      <c r="DR1828" s="48"/>
      <c r="DS1828" s="48"/>
      <c r="DT1828" s="48"/>
      <c r="DU1828" s="48"/>
      <c r="DV1828" s="48"/>
      <c r="DW1828" s="48"/>
      <c r="DX1828" s="48"/>
      <c r="DY1828" s="48"/>
      <c r="DZ1828" s="48"/>
      <c r="EA1828" s="48"/>
      <c r="EB1828" s="48"/>
      <c r="EC1828" s="48"/>
      <c r="ED1828" s="48"/>
      <c r="EE1828" s="48"/>
      <c r="EF1828" s="48"/>
      <c r="EG1828" s="48"/>
      <c r="EH1828" s="48"/>
      <c r="EI1828" s="48"/>
      <c r="EJ1828" s="48"/>
      <c r="EK1828" s="48"/>
      <c r="EL1828" s="48"/>
      <c r="ET1828" s="33" t="s">
        <v>2399</v>
      </c>
      <c r="EU1828" s="33" t="s">
        <v>2398</v>
      </c>
    </row>
    <row r="1829" spans="1:151" ht="12" hidden="1" customHeight="1">
      <c r="A1829" s="48"/>
      <c r="B1829" s="60"/>
      <c r="C1829" s="48"/>
      <c r="D1829" s="60"/>
      <c r="E1829" s="60"/>
      <c r="F1829" s="60"/>
      <c r="G1829" s="60"/>
      <c r="H1829" s="60"/>
      <c r="I1829" s="60"/>
      <c r="J1829" s="60"/>
      <c r="K1829" s="60"/>
      <c r="L1829" s="60"/>
      <c r="M1829" s="48"/>
      <c r="N1829" s="48"/>
      <c r="O1829" s="48"/>
      <c r="P1829" s="48"/>
      <c r="Q1829" s="48"/>
      <c r="R1829" s="48"/>
      <c r="S1829" s="48"/>
      <c r="T1829" s="48"/>
      <c r="U1829" s="48"/>
      <c r="V1829" s="48"/>
      <c r="W1829" s="48"/>
      <c r="X1829" s="48"/>
      <c r="Y1829" s="48"/>
      <c r="Z1829" s="48"/>
      <c r="AA1829" s="48"/>
      <c r="AB1829" s="48"/>
      <c r="AC1829" s="48"/>
      <c r="AD1829" s="48"/>
      <c r="AE1829" s="48"/>
      <c r="AF1829" s="48"/>
      <c r="AG1829" s="48"/>
      <c r="AH1829" s="48"/>
      <c r="AI1829" s="48"/>
      <c r="AJ1829" s="48"/>
      <c r="AK1829" s="48"/>
      <c r="AL1829" s="48"/>
      <c r="AM1829" s="48"/>
      <c r="AN1829" s="48"/>
      <c r="AO1829" s="48"/>
      <c r="AP1829" s="48"/>
      <c r="AQ1829" s="48"/>
      <c r="AR1829" s="48"/>
      <c r="AS1829" s="48"/>
      <c r="AT1829" s="48"/>
      <c r="AU1829" s="48"/>
      <c r="AV1829" s="48"/>
      <c r="AW1829" s="48"/>
      <c r="AX1829" s="48"/>
      <c r="AY1829" s="48"/>
      <c r="AZ1829" s="48"/>
      <c r="BA1829" s="48"/>
      <c r="BB1829" s="48"/>
      <c r="BC1829" s="48"/>
      <c r="BD1829" s="48"/>
      <c r="BE1829" s="48"/>
      <c r="BF1829" s="48"/>
      <c r="BG1829" s="48"/>
      <c r="BH1829" s="48"/>
      <c r="BI1829" s="158"/>
      <c r="BJ1829" s="158"/>
      <c r="BK1829" s="48"/>
      <c r="BL1829" s="307"/>
      <c r="BM1829" s="48"/>
      <c r="BN1829" s="48"/>
      <c r="BO1829" s="48"/>
      <c r="BP1829" s="48"/>
      <c r="BQ1829" s="48"/>
      <c r="BR1829" s="48"/>
      <c r="BS1829" s="48"/>
      <c r="BT1829" s="48"/>
      <c r="BU1829" s="48"/>
      <c r="BV1829" s="48"/>
      <c r="BW1829" s="48"/>
      <c r="BX1829" s="48"/>
      <c r="BY1829" s="48"/>
      <c r="BZ1829" s="328"/>
      <c r="CA1829" s="48"/>
      <c r="CB1829" s="48"/>
      <c r="CC1829" s="48"/>
      <c r="CD1829" s="48"/>
      <c r="CE1829" s="48"/>
      <c r="CF1829" s="48"/>
      <c r="CG1829" s="48"/>
      <c r="CH1829" s="48"/>
      <c r="CI1829" s="48"/>
      <c r="CJ1829" s="48"/>
      <c r="CK1829" s="48"/>
      <c r="CL1829" s="48"/>
      <c r="CM1829" s="48"/>
      <c r="CN1829" s="48"/>
      <c r="CO1829" s="48"/>
      <c r="CP1829" s="48"/>
      <c r="CQ1829" s="48"/>
      <c r="CR1829" s="48"/>
      <c r="CS1829" s="48"/>
      <c r="CT1829" s="48"/>
      <c r="CU1829" s="48"/>
      <c r="CV1829" s="48"/>
      <c r="CW1829" s="48"/>
      <c r="CX1829" s="48"/>
      <c r="CY1829" s="48"/>
      <c r="CZ1829" s="48"/>
      <c r="DA1829" s="48"/>
      <c r="DB1829" s="48"/>
      <c r="DC1829" s="48"/>
      <c r="DD1829" s="48"/>
      <c r="DE1829" s="48"/>
      <c r="DF1829" s="48"/>
      <c r="DG1829" s="48"/>
      <c r="DH1829" s="48"/>
      <c r="DI1829" s="48"/>
      <c r="DJ1829" s="48"/>
      <c r="DK1829" s="48"/>
      <c r="DL1829" s="48"/>
      <c r="DM1829" s="48"/>
      <c r="DN1829" s="48"/>
      <c r="DO1829" s="48"/>
      <c r="DP1829" s="48"/>
      <c r="DQ1829" s="48"/>
      <c r="DR1829" s="48"/>
      <c r="DS1829" s="48"/>
      <c r="DT1829" s="48"/>
      <c r="DU1829" s="48"/>
      <c r="DV1829" s="48"/>
      <c r="DW1829" s="48"/>
      <c r="DX1829" s="48"/>
      <c r="DY1829" s="48"/>
      <c r="DZ1829" s="48"/>
      <c r="EA1829" s="48"/>
      <c r="EB1829" s="48"/>
      <c r="EC1829" s="48"/>
      <c r="ED1829" s="48"/>
      <c r="EE1829" s="48"/>
      <c r="EF1829" s="48"/>
      <c r="EG1829" s="48"/>
      <c r="EH1829" s="48"/>
      <c r="EI1829" s="48"/>
      <c r="EJ1829" s="48"/>
      <c r="EK1829" s="48"/>
      <c r="EL1829" s="48"/>
      <c r="ET1829" s="33" t="s">
        <v>2400</v>
      </c>
      <c r="EU1829" s="33" t="s">
        <v>799</v>
      </c>
    </row>
    <row r="1830" spans="1:151" ht="12" hidden="1" customHeight="1">
      <c r="A1830" s="48"/>
      <c r="B1830" s="60"/>
      <c r="C1830" s="48"/>
      <c r="D1830" s="60"/>
      <c r="E1830" s="60"/>
      <c r="F1830" s="60"/>
      <c r="G1830" s="60"/>
      <c r="H1830" s="60"/>
      <c r="I1830" s="60"/>
      <c r="J1830" s="60"/>
      <c r="K1830" s="60"/>
      <c r="L1830" s="60"/>
      <c r="M1830" s="48"/>
      <c r="N1830" s="48"/>
      <c r="O1830" s="48"/>
      <c r="P1830" s="48"/>
      <c r="Q1830" s="48"/>
      <c r="R1830" s="48"/>
      <c r="S1830" s="48"/>
      <c r="T1830" s="48"/>
      <c r="U1830" s="48"/>
      <c r="V1830" s="48"/>
      <c r="W1830" s="48"/>
      <c r="X1830" s="48"/>
      <c r="Y1830" s="48"/>
      <c r="Z1830" s="48"/>
      <c r="AA1830" s="48"/>
      <c r="AB1830" s="48"/>
      <c r="AC1830" s="48"/>
      <c r="AD1830" s="48"/>
      <c r="AE1830" s="48"/>
      <c r="AF1830" s="48"/>
      <c r="AG1830" s="48"/>
      <c r="AH1830" s="48"/>
      <c r="AI1830" s="48"/>
      <c r="AJ1830" s="48"/>
      <c r="AK1830" s="48"/>
      <c r="AL1830" s="48"/>
      <c r="AM1830" s="48"/>
      <c r="AN1830" s="48"/>
      <c r="AO1830" s="48"/>
      <c r="AP1830" s="48"/>
      <c r="AQ1830" s="48"/>
      <c r="AR1830" s="48"/>
      <c r="AS1830" s="48"/>
      <c r="AT1830" s="48"/>
      <c r="AU1830" s="48"/>
      <c r="AV1830" s="48"/>
      <c r="AW1830" s="48"/>
      <c r="AX1830" s="48"/>
      <c r="AY1830" s="48"/>
      <c r="AZ1830" s="48"/>
      <c r="BA1830" s="48"/>
      <c r="BB1830" s="48"/>
      <c r="BC1830" s="48"/>
      <c r="BD1830" s="48"/>
      <c r="BE1830" s="48"/>
      <c r="BF1830" s="48"/>
      <c r="BG1830" s="48"/>
      <c r="BH1830" s="48"/>
      <c r="BI1830" s="158"/>
      <c r="BJ1830" s="158"/>
      <c r="BK1830" s="48"/>
      <c r="BL1830" s="307"/>
      <c r="BM1830" s="48"/>
      <c r="BN1830" s="48"/>
      <c r="BO1830" s="48"/>
      <c r="BP1830" s="48"/>
      <c r="BQ1830" s="48"/>
      <c r="BR1830" s="48"/>
      <c r="BS1830" s="48"/>
      <c r="BT1830" s="48"/>
      <c r="BU1830" s="48"/>
      <c r="BV1830" s="48"/>
      <c r="BW1830" s="48"/>
      <c r="BX1830" s="48"/>
      <c r="BY1830" s="48"/>
      <c r="BZ1830" s="328"/>
      <c r="CA1830" s="48"/>
      <c r="CB1830" s="48"/>
      <c r="CC1830" s="48"/>
      <c r="CD1830" s="48"/>
      <c r="CE1830" s="48"/>
      <c r="CF1830" s="48"/>
      <c r="CG1830" s="48"/>
      <c r="CH1830" s="48"/>
      <c r="CI1830" s="48"/>
      <c r="CJ1830" s="48"/>
      <c r="CK1830" s="48"/>
      <c r="CL1830" s="48"/>
      <c r="CM1830" s="48"/>
      <c r="CN1830" s="48"/>
      <c r="CO1830" s="48"/>
      <c r="CP1830" s="48"/>
      <c r="CQ1830" s="48"/>
      <c r="CR1830" s="48"/>
      <c r="CS1830" s="48"/>
      <c r="CT1830" s="48"/>
      <c r="CU1830" s="48"/>
      <c r="CV1830" s="48"/>
      <c r="CW1830" s="48"/>
      <c r="CX1830" s="48"/>
      <c r="CY1830" s="48"/>
      <c r="CZ1830" s="48"/>
      <c r="DA1830" s="48"/>
      <c r="DB1830" s="48"/>
      <c r="DC1830" s="48"/>
      <c r="DD1830" s="48"/>
      <c r="DE1830" s="48"/>
      <c r="DF1830" s="48"/>
      <c r="DG1830" s="48"/>
      <c r="DH1830" s="48"/>
      <c r="DI1830" s="48"/>
      <c r="DJ1830" s="48"/>
      <c r="DK1830" s="48"/>
      <c r="DL1830" s="48"/>
      <c r="DM1830" s="48"/>
      <c r="DN1830" s="48"/>
      <c r="DO1830" s="48"/>
      <c r="DP1830" s="48"/>
      <c r="DQ1830" s="48"/>
      <c r="DR1830" s="48"/>
      <c r="DS1830" s="48"/>
      <c r="DT1830" s="48"/>
      <c r="DU1830" s="48"/>
      <c r="DV1830" s="48"/>
      <c r="DW1830" s="48"/>
      <c r="DX1830" s="48"/>
      <c r="DY1830" s="48"/>
      <c r="DZ1830" s="48"/>
      <c r="EA1830" s="48"/>
      <c r="EB1830" s="48"/>
      <c r="EC1830" s="48"/>
      <c r="ED1830" s="48"/>
      <c r="EE1830" s="48"/>
      <c r="EF1830" s="48"/>
      <c r="EG1830" s="48"/>
      <c r="EH1830" s="48"/>
      <c r="EI1830" s="48"/>
      <c r="EJ1830" s="48"/>
      <c r="EK1830" s="48"/>
      <c r="EL1830" s="48"/>
      <c r="ET1830" s="33" t="s">
        <v>2401</v>
      </c>
      <c r="EU1830" s="33" t="s">
        <v>2399</v>
      </c>
    </row>
    <row r="1831" spans="1:151" ht="12" hidden="1" customHeight="1">
      <c r="A1831" s="48"/>
      <c r="B1831" s="60"/>
      <c r="C1831" s="48"/>
      <c r="D1831" s="60"/>
      <c r="E1831" s="60"/>
      <c r="F1831" s="60"/>
      <c r="G1831" s="60"/>
      <c r="H1831" s="60"/>
      <c r="I1831" s="60"/>
      <c r="J1831" s="60"/>
      <c r="K1831" s="60"/>
      <c r="L1831" s="60"/>
      <c r="M1831" s="48"/>
      <c r="N1831" s="48"/>
      <c r="O1831" s="48"/>
      <c r="P1831" s="48"/>
      <c r="Q1831" s="48"/>
      <c r="R1831" s="48"/>
      <c r="S1831" s="48"/>
      <c r="T1831" s="48"/>
      <c r="U1831" s="48"/>
      <c r="V1831" s="48"/>
      <c r="W1831" s="48"/>
      <c r="X1831" s="48"/>
      <c r="Y1831" s="48"/>
      <c r="Z1831" s="48"/>
      <c r="AA1831" s="48"/>
      <c r="AB1831" s="48"/>
      <c r="AC1831" s="48"/>
      <c r="AD1831" s="48"/>
      <c r="AE1831" s="48"/>
      <c r="AF1831" s="48"/>
      <c r="AG1831" s="48"/>
      <c r="AH1831" s="48"/>
      <c r="AI1831" s="48"/>
      <c r="AJ1831" s="48"/>
      <c r="AK1831" s="48"/>
      <c r="AL1831" s="48"/>
      <c r="AM1831" s="48"/>
      <c r="AN1831" s="48"/>
      <c r="AO1831" s="48"/>
      <c r="AP1831" s="48"/>
      <c r="AQ1831" s="48"/>
      <c r="AR1831" s="48"/>
      <c r="AS1831" s="48"/>
      <c r="AT1831" s="48"/>
      <c r="AU1831" s="48"/>
      <c r="AV1831" s="48"/>
      <c r="AW1831" s="48"/>
      <c r="AX1831" s="48"/>
      <c r="AY1831" s="48"/>
      <c r="AZ1831" s="48"/>
      <c r="BA1831" s="48"/>
      <c r="BB1831" s="48"/>
      <c r="BC1831" s="48"/>
      <c r="BD1831" s="48"/>
      <c r="BE1831" s="48"/>
      <c r="BF1831" s="48"/>
      <c r="BG1831" s="48"/>
      <c r="BH1831" s="48"/>
      <c r="BI1831" s="158"/>
      <c r="BJ1831" s="158"/>
      <c r="BK1831" s="48"/>
      <c r="BL1831" s="307"/>
      <c r="BM1831" s="48"/>
      <c r="BN1831" s="48"/>
      <c r="BO1831" s="48"/>
      <c r="BP1831" s="48"/>
      <c r="BQ1831" s="48"/>
      <c r="BR1831" s="48"/>
      <c r="BS1831" s="48"/>
      <c r="BT1831" s="48"/>
      <c r="BU1831" s="48"/>
      <c r="BV1831" s="48"/>
      <c r="BW1831" s="48"/>
      <c r="BX1831" s="48"/>
      <c r="BY1831" s="48"/>
      <c r="BZ1831" s="328"/>
      <c r="CA1831" s="48"/>
      <c r="CB1831" s="48"/>
      <c r="CC1831" s="48"/>
      <c r="CD1831" s="48"/>
      <c r="CE1831" s="48"/>
      <c r="CF1831" s="48"/>
      <c r="CG1831" s="48"/>
      <c r="CH1831" s="48"/>
      <c r="CI1831" s="48"/>
      <c r="CJ1831" s="48"/>
      <c r="CK1831" s="48"/>
      <c r="CL1831" s="48"/>
      <c r="CM1831" s="48"/>
      <c r="CN1831" s="48"/>
      <c r="CO1831" s="48"/>
      <c r="CP1831" s="48"/>
      <c r="CQ1831" s="48"/>
      <c r="CR1831" s="48"/>
      <c r="CS1831" s="48"/>
      <c r="CT1831" s="48"/>
      <c r="CU1831" s="48"/>
      <c r="CV1831" s="48"/>
      <c r="CW1831" s="48"/>
      <c r="CX1831" s="48"/>
      <c r="CY1831" s="48"/>
      <c r="CZ1831" s="48"/>
      <c r="DA1831" s="48"/>
      <c r="DB1831" s="48"/>
      <c r="DC1831" s="48"/>
      <c r="DD1831" s="48"/>
      <c r="DE1831" s="48"/>
      <c r="DF1831" s="48"/>
      <c r="DG1831" s="48"/>
      <c r="DH1831" s="48"/>
      <c r="DI1831" s="48"/>
      <c r="DJ1831" s="48"/>
      <c r="DK1831" s="48"/>
      <c r="DL1831" s="48"/>
      <c r="DM1831" s="48"/>
      <c r="DN1831" s="48"/>
      <c r="DO1831" s="48"/>
      <c r="DP1831" s="48"/>
      <c r="DQ1831" s="48"/>
      <c r="DR1831" s="48"/>
      <c r="DS1831" s="48"/>
      <c r="DT1831" s="48"/>
      <c r="DU1831" s="48"/>
      <c r="DV1831" s="48"/>
      <c r="DW1831" s="48"/>
      <c r="DX1831" s="48"/>
      <c r="DY1831" s="48"/>
      <c r="DZ1831" s="48"/>
      <c r="EA1831" s="48"/>
      <c r="EB1831" s="48"/>
      <c r="EC1831" s="48"/>
      <c r="ED1831" s="48"/>
      <c r="EE1831" s="48"/>
      <c r="EF1831" s="48"/>
      <c r="EG1831" s="48"/>
      <c r="EH1831" s="48"/>
      <c r="EI1831" s="48"/>
      <c r="EJ1831" s="48"/>
      <c r="EK1831" s="48"/>
      <c r="EL1831" s="48"/>
      <c r="ET1831" s="33" t="s">
        <v>2402</v>
      </c>
      <c r="EU1831" s="33" t="s">
        <v>2400</v>
      </c>
    </row>
    <row r="1832" spans="1:151" ht="12" hidden="1" customHeight="1">
      <c r="A1832" s="48"/>
      <c r="B1832" s="60"/>
      <c r="C1832" s="48"/>
      <c r="D1832" s="60"/>
      <c r="E1832" s="60"/>
      <c r="F1832" s="60"/>
      <c r="G1832" s="60"/>
      <c r="H1832" s="60"/>
      <c r="I1832" s="60"/>
      <c r="J1832" s="60"/>
      <c r="K1832" s="60"/>
      <c r="L1832" s="60"/>
      <c r="M1832" s="48"/>
      <c r="N1832" s="48"/>
      <c r="O1832" s="48"/>
      <c r="P1832" s="48"/>
      <c r="Q1832" s="48"/>
      <c r="R1832" s="48"/>
      <c r="S1832" s="48"/>
      <c r="T1832" s="48"/>
      <c r="U1832" s="48"/>
      <c r="V1832" s="48"/>
      <c r="W1832" s="48"/>
      <c r="X1832" s="48"/>
      <c r="Y1832" s="48"/>
      <c r="Z1832" s="48"/>
      <c r="AA1832" s="48"/>
      <c r="AB1832" s="48"/>
      <c r="AC1832" s="48"/>
      <c r="AD1832" s="48"/>
      <c r="AE1832" s="48"/>
      <c r="AF1832" s="48"/>
      <c r="AG1832" s="48"/>
      <c r="AH1832" s="48"/>
      <c r="AI1832" s="48"/>
      <c r="AJ1832" s="48"/>
      <c r="AK1832" s="48"/>
      <c r="AL1832" s="48"/>
      <c r="AM1832" s="48"/>
      <c r="AN1832" s="48"/>
      <c r="AO1832" s="48"/>
      <c r="AP1832" s="48"/>
      <c r="AQ1832" s="48"/>
      <c r="AR1832" s="48"/>
      <c r="AS1832" s="48"/>
      <c r="AT1832" s="48"/>
      <c r="AU1832" s="48"/>
      <c r="AV1832" s="48"/>
      <c r="AW1832" s="48"/>
      <c r="AX1832" s="48"/>
      <c r="AY1832" s="48"/>
      <c r="AZ1832" s="48"/>
      <c r="BA1832" s="48"/>
      <c r="BB1832" s="48"/>
      <c r="BC1832" s="48"/>
      <c r="BD1832" s="48"/>
      <c r="BE1832" s="48"/>
      <c r="BF1832" s="48"/>
      <c r="BG1832" s="48"/>
      <c r="BH1832" s="48"/>
      <c r="BI1832" s="158"/>
      <c r="BJ1832" s="158"/>
      <c r="BK1832" s="48"/>
      <c r="BL1832" s="307"/>
      <c r="BM1832" s="48"/>
      <c r="BN1832" s="48"/>
      <c r="BO1832" s="48"/>
      <c r="BP1832" s="48"/>
      <c r="BQ1832" s="48"/>
      <c r="BR1832" s="48"/>
      <c r="BS1832" s="48"/>
      <c r="BT1832" s="48"/>
      <c r="BU1832" s="48"/>
      <c r="BV1832" s="48"/>
      <c r="BW1832" s="48"/>
      <c r="BX1832" s="48"/>
      <c r="BY1832" s="48"/>
      <c r="BZ1832" s="328"/>
      <c r="CA1832" s="48"/>
      <c r="CB1832" s="48"/>
      <c r="CC1832" s="48"/>
      <c r="CD1832" s="48"/>
      <c r="CE1832" s="48"/>
      <c r="CF1832" s="48"/>
      <c r="CG1832" s="48"/>
      <c r="CH1832" s="48"/>
      <c r="CI1832" s="48"/>
      <c r="CJ1832" s="48"/>
      <c r="CK1832" s="48"/>
      <c r="CL1832" s="48"/>
      <c r="CM1832" s="48"/>
      <c r="CN1832" s="48"/>
      <c r="CO1832" s="48"/>
      <c r="CP1832" s="48"/>
      <c r="CQ1832" s="48"/>
      <c r="CR1832" s="48"/>
      <c r="CS1832" s="48"/>
      <c r="CT1832" s="48"/>
      <c r="CU1832" s="48"/>
      <c r="CV1832" s="48"/>
      <c r="CW1832" s="48"/>
      <c r="CX1832" s="48"/>
      <c r="CY1832" s="48"/>
      <c r="CZ1832" s="48"/>
      <c r="DA1832" s="48"/>
      <c r="DB1832" s="48"/>
      <c r="DC1832" s="48"/>
      <c r="DD1832" s="48"/>
      <c r="DE1832" s="48"/>
      <c r="DF1832" s="48"/>
      <c r="DG1832" s="48"/>
      <c r="DH1832" s="48"/>
      <c r="DI1832" s="48"/>
      <c r="DJ1832" s="48"/>
      <c r="DK1832" s="48"/>
      <c r="DL1832" s="48"/>
      <c r="DM1832" s="48"/>
      <c r="DN1832" s="48"/>
      <c r="DO1832" s="48"/>
      <c r="DP1832" s="48"/>
      <c r="DQ1832" s="48"/>
      <c r="DR1832" s="48"/>
      <c r="DS1832" s="48"/>
      <c r="DT1832" s="48"/>
      <c r="DU1832" s="48"/>
      <c r="DV1832" s="48"/>
      <c r="DW1832" s="48"/>
      <c r="DX1832" s="48"/>
      <c r="DY1832" s="48"/>
      <c r="DZ1832" s="48"/>
      <c r="EA1832" s="48"/>
      <c r="EB1832" s="48"/>
      <c r="EC1832" s="48"/>
      <c r="ED1832" s="48"/>
      <c r="EE1832" s="48"/>
      <c r="EF1832" s="48"/>
      <c r="EG1832" s="48"/>
      <c r="EH1832" s="48"/>
      <c r="EI1832" s="48"/>
      <c r="EJ1832" s="48"/>
      <c r="EK1832" s="48"/>
      <c r="EL1832" s="48"/>
      <c r="ET1832" s="33" t="s">
        <v>2403</v>
      </c>
      <c r="EU1832" s="33" t="s">
        <v>2401</v>
      </c>
    </row>
    <row r="1833" spans="1:151" ht="12" hidden="1" customHeight="1">
      <c r="A1833" s="48"/>
      <c r="B1833" s="60"/>
      <c r="C1833" s="48"/>
      <c r="D1833" s="60"/>
      <c r="E1833" s="60"/>
      <c r="F1833" s="60"/>
      <c r="G1833" s="60"/>
      <c r="H1833" s="60"/>
      <c r="I1833" s="60"/>
      <c r="J1833" s="60"/>
      <c r="K1833" s="60"/>
      <c r="L1833" s="60"/>
      <c r="M1833" s="48"/>
      <c r="N1833" s="48"/>
      <c r="O1833" s="48"/>
      <c r="P1833" s="48"/>
      <c r="Q1833" s="48"/>
      <c r="R1833" s="48"/>
      <c r="S1833" s="48"/>
      <c r="T1833" s="48"/>
      <c r="U1833" s="48"/>
      <c r="V1833" s="48"/>
      <c r="W1833" s="48"/>
      <c r="X1833" s="48"/>
      <c r="Y1833" s="48"/>
      <c r="Z1833" s="48"/>
      <c r="AA1833" s="48"/>
      <c r="AB1833" s="48"/>
      <c r="AC1833" s="48"/>
      <c r="AD1833" s="48"/>
      <c r="AE1833" s="48"/>
      <c r="AF1833" s="48"/>
      <c r="AG1833" s="48"/>
      <c r="AH1833" s="48"/>
      <c r="AI1833" s="48"/>
      <c r="AJ1833" s="48"/>
      <c r="AK1833" s="48"/>
      <c r="AL1833" s="48"/>
      <c r="AM1833" s="48"/>
      <c r="AN1833" s="48"/>
      <c r="AO1833" s="48"/>
      <c r="AP1833" s="48"/>
      <c r="AQ1833" s="48"/>
      <c r="AR1833" s="48"/>
      <c r="AS1833" s="48"/>
      <c r="AT1833" s="48"/>
      <c r="AU1833" s="48"/>
      <c r="AV1833" s="48"/>
      <c r="AW1833" s="48"/>
      <c r="AX1833" s="48"/>
      <c r="AY1833" s="48"/>
      <c r="AZ1833" s="48"/>
      <c r="BA1833" s="48"/>
      <c r="BB1833" s="48"/>
      <c r="BC1833" s="48"/>
      <c r="BD1833" s="48"/>
      <c r="BE1833" s="48"/>
      <c r="BF1833" s="48"/>
      <c r="BG1833" s="48"/>
      <c r="BH1833" s="48"/>
      <c r="BI1833" s="158"/>
      <c r="BJ1833" s="158"/>
      <c r="BK1833" s="48"/>
      <c r="BL1833" s="307"/>
      <c r="BM1833" s="48"/>
      <c r="BN1833" s="48"/>
      <c r="BO1833" s="48"/>
      <c r="BP1833" s="48"/>
      <c r="BQ1833" s="48"/>
      <c r="BR1833" s="48"/>
      <c r="BS1833" s="48"/>
      <c r="BT1833" s="48"/>
      <c r="BU1833" s="48"/>
      <c r="BV1833" s="48"/>
      <c r="BW1833" s="48"/>
      <c r="BX1833" s="48"/>
      <c r="BY1833" s="48"/>
      <c r="BZ1833" s="328"/>
      <c r="CA1833" s="48"/>
      <c r="CB1833" s="48"/>
      <c r="CC1833" s="48"/>
      <c r="CD1833" s="48"/>
      <c r="CE1833" s="48"/>
      <c r="CF1833" s="48"/>
      <c r="CG1833" s="48"/>
      <c r="CH1833" s="48"/>
      <c r="CI1833" s="48"/>
      <c r="CJ1833" s="48"/>
      <c r="CK1833" s="48"/>
      <c r="CL1833" s="48"/>
      <c r="CM1833" s="48"/>
      <c r="CN1833" s="48"/>
      <c r="CO1833" s="48"/>
      <c r="CP1833" s="48"/>
      <c r="CQ1833" s="48"/>
      <c r="CR1833" s="48"/>
      <c r="CS1833" s="48"/>
      <c r="CT1833" s="48"/>
      <c r="CU1833" s="48"/>
      <c r="CV1833" s="48"/>
      <c r="CW1833" s="48"/>
      <c r="CX1833" s="48"/>
      <c r="CY1833" s="48"/>
      <c r="CZ1833" s="48"/>
      <c r="DA1833" s="48"/>
      <c r="DB1833" s="48"/>
      <c r="DC1833" s="48"/>
      <c r="DD1833" s="48"/>
      <c r="DE1833" s="48"/>
      <c r="DF1833" s="48"/>
      <c r="DG1833" s="48"/>
      <c r="DH1833" s="48"/>
      <c r="DI1833" s="48"/>
      <c r="DJ1833" s="48"/>
      <c r="DK1833" s="48"/>
      <c r="DL1833" s="48"/>
      <c r="DM1833" s="48"/>
      <c r="DN1833" s="48"/>
      <c r="DO1833" s="48"/>
      <c r="DP1833" s="48"/>
      <c r="DQ1833" s="48"/>
      <c r="DR1833" s="48"/>
      <c r="DS1833" s="48"/>
      <c r="DT1833" s="48"/>
      <c r="DU1833" s="48"/>
      <c r="DV1833" s="48"/>
      <c r="DW1833" s="48"/>
      <c r="DX1833" s="48"/>
      <c r="DY1833" s="48"/>
      <c r="DZ1833" s="48"/>
      <c r="EA1833" s="48"/>
      <c r="EB1833" s="48"/>
      <c r="EC1833" s="48"/>
      <c r="ED1833" s="48"/>
      <c r="EE1833" s="48"/>
      <c r="EF1833" s="48"/>
      <c r="EG1833" s="48"/>
      <c r="EH1833" s="48"/>
      <c r="EI1833" s="48"/>
      <c r="EJ1833" s="48"/>
      <c r="EK1833" s="48"/>
      <c r="EL1833" s="48"/>
      <c r="ET1833" s="33" t="s">
        <v>2404</v>
      </c>
      <c r="EU1833" s="33" t="s">
        <v>2402</v>
      </c>
    </row>
    <row r="1834" spans="1:151" ht="12" hidden="1" customHeight="1">
      <c r="A1834" s="48"/>
      <c r="B1834" s="60"/>
      <c r="C1834" s="48"/>
      <c r="D1834" s="60"/>
      <c r="E1834" s="60"/>
      <c r="F1834" s="60"/>
      <c r="G1834" s="60"/>
      <c r="H1834" s="60"/>
      <c r="I1834" s="60"/>
      <c r="J1834" s="60"/>
      <c r="K1834" s="60"/>
      <c r="L1834" s="60"/>
      <c r="M1834" s="48"/>
      <c r="N1834" s="48"/>
      <c r="O1834" s="48"/>
      <c r="P1834" s="48"/>
      <c r="Q1834" s="48"/>
      <c r="R1834" s="48"/>
      <c r="S1834" s="48"/>
      <c r="T1834" s="48"/>
      <c r="U1834" s="48"/>
      <c r="V1834" s="48"/>
      <c r="W1834" s="48"/>
      <c r="X1834" s="48"/>
      <c r="Y1834" s="48"/>
      <c r="Z1834" s="48"/>
      <c r="AA1834" s="48"/>
      <c r="AB1834" s="48"/>
      <c r="AC1834" s="48"/>
      <c r="AD1834" s="48"/>
      <c r="AE1834" s="48"/>
      <c r="AF1834" s="48"/>
      <c r="AG1834" s="48"/>
      <c r="AH1834" s="48"/>
      <c r="AI1834" s="48"/>
      <c r="AJ1834" s="48"/>
      <c r="AK1834" s="48"/>
      <c r="AL1834" s="48"/>
      <c r="AM1834" s="48"/>
      <c r="AN1834" s="48"/>
      <c r="AO1834" s="48"/>
      <c r="AP1834" s="48"/>
      <c r="AQ1834" s="48"/>
      <c r="AR1834" s="48"/>
      <c r="AS1834" s="48"/>
      <c r="AT1834" s="48"/>
      <c r="AU1834" s="48"/>
      <c r="AV1834" s="48"/>
      <c r="AW1834" s="48"/>
      <c r="AX1834" s="48"/>
      <c r="AY1834" s="48"/>
      <c r="AZ1834" s="48"/>
      <c r="BA1834" s="48"/>
      <c r="BB1834" s="48"/>
      <c r="BC1834" s="48"/>
      <c r="BD1834" s="48"/>
      <c r="BE1834" s="48"/>
      <c r="BF1834" s="48"/>
      <c r="BG1834" s="48"/>
      <c r="BH1834" s="48"/>
      <c r="BI1834" s="158"/>
      <c r="BJ1834" s="158"/>
      <c r="BK1834" s="48"/>
      <c r="BL1834" s="307"/>
      <c r="BM1834" s="48"/>
      <c r="BN1834" s="48"/>
      <c r="BO1834" s="48"/>
      <c r="BP1834" s="48"/>
      <c r="BQ1834" s="48"/>
      <c r="BR1834" s="48"/>
      <c r="BS1834" s="48"/>
      <c r="BT1834" s="48"/>
      <c r="BU1834" s="48"/>
      <c r="BV1834" s="48"/>
      <c r="BW1834" s="48"/>
      <c r="BX1834" s="48"/>
      <c r="BY1834" s="48"/>
      <c r="BZ1834" s="328"/>
      <c r="CA1834" s="48"/>
      <c r="CB1834" s="48"/>
      <c r="CC1834" s="48"/>
      <c r="CD1834" s="48"/>
      <c r="CE1834" s="48"/>
      <c r="CF1834" s="48"/>
      <c r="CG1834" s="48"/>
      <c r="CH1834" s="48"/>
      <c r="CI1834" s="48"/>
      <c r="CJ1834" s="48"/>
      <c r="CK1834" s="48"/>
      <c r="CL1834" s="48"/>
      <c r="CM1834" s="48"/>
      <c r="CN1834" s="48"/>
      <c r="CO1834" s="48"/>
      <c r="CP1834" s="48"/>
      <c r="CQ1834" s="48"/>
      <c r="CR1834" s="48"/>
      <c r="CS1834" s="48"/>
      <c r="CT1834" s="48"/>
      <c r="CU1834" s="48"/>
      <c r="CV1834" s="48"/>
      <c r="CW1834" s="48"/>
      <c r="CX1834" s="48"/>
      <c r="CY1834" s="48"/>
      <c r="CZ1834" s="48"/>
      <c r="DA1834" s="48"/>
      <c r="DB1834" s="48"/>
      <c r="DC1834" s="48"/>
      <c r="DD1834" s="48"/>
      <c r="DE1834" s="48"/>
      <c r="DF1834" s="48"/>
      <c r="DG1834" s="48"/>
      <c r="DH1834" s="48"/>
      <c r="DI1834" s="48"/>
      <c r="DJ1834" s="48"/>
      <c r="DK1834" s="48"/>
      <c r="DL1834" s="48"/>
      <c r="DM1834" s="48"/>
      <c r="DN1834" s="48"/>
      <c r="DO1834" s="48"/>
      <c r="DP1834" s="48"/>
      <c r="DQ1834" s="48"/>
      <c r="DR1834" s="48"/>
      <c r="DS1834" s="48"/>
      <c r="DT1834" s="48"/>
      <c r="DU1834" s="48"/>
      <c r="DV1834" s="48"/>
      <c r="DW1834" s="48"/>
      <c r="DX1834" s="48"/>
      <c r="DY1834" s="48"/>
      <c r="DZ1834" s="48"/>
      <c r="EA1834" s="48"/>
      <c r="EB1834" s="48"/>
      <c r="EC1834" s="48"/>
      <c r="ED1834" s="48"/>
      <c r="EE1834" s="48"/>
      <c r="EF1834" s="48"/>
      <c r="EG1834" s="48"/>
      <c r="EH1834" s="48"/>
      <c r="EI1834" s="48"/>
      <c r="EJ1834" s="48"/>
      <c r="EK1834" s="48"/>
      <c r="EL1834" s="48"/>
      <c r="ET1834" s="33" t="s">
        <v>2405</v>
      </c>
      <c r="EU1834" s="33" t="s">
        <v>2403</v>
      </c>
    </row>
    <row r="1835" spans="1:151" ht="12" hidden="1" customHeight="1">
      <c r="A1835" s="48"/>
      <c r="B1835" s="60"/>
      <c r="C1835" s="48"/>
      <c r="D1835" s="60"/>
      <c r="E1835" s="60"/>
      <c r="F1835" s="60"/>
      <c r="G1835" s="60"/>
      <c r="H1835" s="60"/>
      <c r="I1835" s="60"/>
      <c r="J1835" s="60"/>
      <c r="K1835" s="60"/>
      <c r="L1835" s="60"/>
      <c r="M1835" s="48"/>
      <c r="N1835" s="48"/>
      <c r="O1835" s="48"/>
      <c r="P1835" s="48"/>
      <c r="Q1835" s="48"/>
      <c r="R1835" s="48"/>
      <c r="S1835" s="48"/>
      <c r="T1835" s="48"/>
      <c r="U1835" s="48"/>
      <c r="V1835" s="48"/>
      <c r="W1835" s="48"/>
      <c r="X1835" s="48"/>
      <c r="Y1835" s="48"/>
      <c r="Z1835" s="48"/>
      <c r="AA1835" s="48"/>
      <c r="AB1835" s="48"/>
      <c r="AC1835" s="48"/>
      <c r="AD1835" s="48"/>
      <c r="AE1835" s="48"/>
      <c r="AF1835" s="48"/>
      <c r="AG1835" s="48"/>
      <c r="AH1835" s="48"/>
      <c r="AI1835" s="48"/>
      <c r="AJ1835" s="48"/>
      <c r="AK1835" s="48"/>
      <c r="AL1835" s="48"/>
      <c r="AM1835" s="48"/>
      <c r="AN1835" s="48"/>
      <c r="AO1835" s="48"/>
      <c r="AP1835" s="48"/>
      <c r="AQ1835" s="48"/>
      <c r="AR1835" s="48"/>
      <c r="AS1835" s="48"/>
      <c r="AT1835" s="48"/>
      <c r="AU1835" s="48"/>
      <c r="AV1835" s="48"/>
      <c r="AW1835" s="48"/>
      <c r="AX1835" s="48"/>
      <c r="AY1835" s="48"/>
      <c r="AZ1835" s="48"/>
      <c r="BA1835" s="48"/>
      <c r="BB1835" s="48"/>
      <c r="BC1835" s="48"/>
      <c r="BD1835" s="48"/>
      <c r="BE1835" s="48"/>
      <c r="BF1835" s="48"/>
      <c r="BG1835" s="48"/>
      <c r="BH1835" s="48"/>
      <c r="BI1835" s="158"/>
      <c r="BJ1835" s="158"/>
      <c r="BK1835" s="48"/>
      <c r="BL1835" s="307"/>
      <c r="BM1835" s="48"/>
      <c r="BN1835" s="48"/>
      <c r="BO1835" s="48"/>
      <c r="BP1835" s="48"/>
      <c r="BQ1835" s="48"/>
      <c r="BR1835" s="48"/>
      <c r="BS1835" s="48"/>
      <c r="BT1835" s="48"/>
      <c r="BU1835" s="48"/>
      <c r="BV1835" s="48"/>
      <c r="BW1835" s="48"/>
      <c r="BX1835" s="48"/>
      <c r="BY1835" s="48"/>
      <c r="BZ1835" s="328"/>
      <c r="CA1835" s="48"/>
      <c r="CB1835" s="48"/>
      <c r="CC1835" s="48"/>
      <c r="CD1835" s="48"/>
      <c r="CE1835" s="48"/>
      <c r="CF1835" s="48"/>
      <c r="CG1835" s="48"/>
      <c r="CH1835" s="48"/>
      <c r="CI1835" s="48"/>
      <c r="CJ1835" s="48"/>
      <c r="CK1835" s="48"/>
      <c r="CL1835" s="48"/>
      <c r="CM1835" s="48"/>
      <c r="CN1835" s="48"/>
      <c r="CO1835" s="48"/>
      <c r="CP1835" s="48"/>
      <c r="CQ1835" s="48"/>
      <c r="CR1835" s="48"/>
      <c r="CS1835" s="48"/>
      <c r="CT1835" s="48"/>
      <c r="CU1835" s="48"/>
      <c r="CV1835" s="48"/>
      <c r="CW1835" s="48"/>
      <c r="CX1835" s="48"/>
      <c r="CY1835" s="48"/>
      <c r="CZ1835" s="48"/>
      <c r="DA1835" s="48"/>
      <c r="DB1835" s="48"/>
      <c r="DC1835" s="48"/>
      <c r="DD1835" s="48"/>
      <c r="DE1835" s="48"/>
      <c r="DF1835" s="48"/>
      <c r="DG1835" s="48"/>
      <c r="DH1835" s="48"/>
      <c r="DI1835" s="48"/>
      <c r="DJ1835" s="48"/>
      <c r="DK1835" s="48"/>
      <c r="DL1835" s="48"/>
      <c r="DM1835" s="48"/>
      <c r="DN1835" s="48"/>
      <c r="DO1835" s="48"/>
      <c r="DP1835" s="48"/>
      <c r="DQ1835" s="48"/>
      <c r="DR1835" s="48"/>
      <c r="DS1835" s="48"/>
      <c r="DT1835" s="48"/>
      <c r="DU1835" s="48"/>
      <c r="DV1835" s="48"/>
      <c r="DW1835" s="48"/>
      <c r="DX1835" s="48"/>
      <c r="DY1835" s="48"/>
      <c r="DZ1835" s="48"/>
      <c r="EA1835" s="48"/>
      <c r="EB1835" s="48"/>
      <c r="EC1835" s="48"/>
      <c r="ED1835" s="48"/>
      <c r="EE1835" s="48"/>
      <c r="EF1835" s="48"/>
      <c r="EG1835" s="48"/>
      <c r="EH1835" s="48"/>
      <c r="EI1835" s="48"/>
      <c r="EJ1835" s="48"/>
      <c r="EK1835" s="48"/>
      <c r="EL1835" s="48"/>
      <c r="ET1835" s="33" t="s">
        <v>2406</v>
      </c>
      <c r="EU1835" s="33" t="s">
        <v>2404</v>
      </c>
    </row>
    <row r="1836" spans="1:151" ht="12" hidden="1" customHeight="1">
      <c r="A1836" s="48"/>
      <c r="B1836" s="60"/>
      <c r="C1836" s="48"/>
      <c r="D1836" s="60"/>
      <c r="E1836" s="60"/>
      <c r="F1836" s="60"/>
      <c r="G1836" s="60"/>
      <c r="H1836" s="60"/>
      <c r="I1836" s="60"/>
      <c r="J1836" s="60"/>
      <c r="K1836" s="60"/>
      <c r="L1836" s="60"/>
      <c r="M1836" s="48"/>
      <c r="N1836" s="48"/>
      <c r="O1836" s="48"/>
      <c r="P1836" s="48"/>
      <c r="Q1836" s="48"/>
      <c r="R1836" s="48"/>
      <c r="S1836" s="48"/>
      <c r="T1836" s="48"/>
      <c r="U1836" s="48"/>
      <c r="V1836" s="48"/>
      <c r="W1836" s="48"/>
      <c r="X1836" s="48"/>
      <c r="Y1836" s="48"/>
      <c r="Z1836" s="48"/>
      <c r="AA1836" s="48"/>
      <c r="AB1836" s="48"/>
      <c r="AC1836" s="48"/>
      <c r="AD1836" s="48"/>
      <c r="AE1836" s="48"/>
      <c r="AF1836" s="48"/>
      <c r="AG1836" s="48"/>
      <c r="AH1836" s="48"/>
      <c r="AI1836" s="48"/>
      <c r="AJ1836" s="48"/>
      <c r="AK1836" s="48"/>
      <c r="AL1836" s="48"/>
      <c r="AM1836" s="48"/>
      <c r="AN1836" s="48"/>
      <c r="AO1836" s="48"/>
      <c r="AP1836" s="48"/>
      <c r="AQ1836" s="48"/>
      <c r="AR1836" s="48"/>
      <c r="AS1836" s="48"/>
      <c r="AT1836" s="48"/>
      <c r="AU1836" s="48"/>
      <c r="AV1836" s="48"/>
      <c r="AW1836" s="48"/>
      <c r="AX1836" s="48"/>
      <c r="AY1836" s="48"/>
      <c r="AZ1836" s="48"/>
      <c r="BA1836" s="48"/>
      <c r="BB1836" s="48"/>
      <c r="BC1836" s="48"/>
      <c r="BD1836" s="48"/>
      <c r="BE1836" s="48"/>
      <c r="BF1836" s="48"/>
      <c r="BG1836" s="48"/>
      <c r="BH1836" s="48"/>
      <c r="BI1836" s="158"/>
      <c r="BJ1836" s="158"/>
      <c r="BK1836" s="48"/>
      <c r="BL1836" s="307"/>
      <c r="BM1836" s="48"/>
      <c r="BN1836" s="48"/>
      <c r="BO1836" s="48"/>
      <c r="BP1836" s="48"/>
      <c r="BQ1836" s="48"/>
      <c r="BR1836" s="48"/>
      <c r="BS1836" s="48"/>
      <c r="BT1836" s="48"/>
      <c r="BU1836" s="48"/>
      <c r="BV1836" s="48"/>
      <c r="BW1836" s="48"/>
      <c r="BX1836" s="48"/>
      <c r="BY1836" s="48"/>
      <c r="BZ1836" s="328"/>
      <c r="CA1836" s="48"/>
      <c r="CB1836" s="48"/>
      <c r="CC1836" s="48"/>
      <c r="CD1836" s="48"/>
      <c r="CE1836" s="48"/>
      <c r="CF1836" s="48"/>
      <c r="CG1836" s="48"/>
      <c r="CH1836" s="48"/>
      <c r="CI1836" s="48"/>
      <c r="CJ1836" s="48"/>
      <c r="CK1836" s="48"/>
      <c r="CL1836" s="48"/>
      <c r="CM1836" s="48"/>
      <c r="CN1836" s="48"/>
      <c r="CO1836" s="48"/>
      <c r="CP1836" s="48"/>
      <c r="CQ1836" s="48"/>
      <c r="CR1836" s="48"/>
      <c r="CS1836" s="48"/>
      <c r="CT1836" s="48"/>
      <c r="CU1836" s="48"/>
      <c r="CV1836" s="48"/>
      <c r="CW1836" s="48"/>
      <c r="CX1836" s="48"/>
      <c r="CY1836" s="48"/>
      <c r="CZ1836" s="48"/>
      <c r="DA1836" s="48"/>
      <c r="DB1836" s="48"/>
      <c r="DC1836" s="48"/>
      <c r="DD1836" s="48"/>
      <c r="DE1836" s="48"/>
      <c r="DF1836" s="48"/>
      <c r="DG1836" s="48"/>
      <c r="DH1836" s="48"/>
      <c r="DI1836" s="48"/>
      <c r="DJ1836" s="48"/>
      <c r="DK1836" s="48"/>
      <c r="DL1836" s="48"/>
      <c r="DM1836" s="48"/>
      <c r="DN1836" s="48"/>
      <c r="DO1836" s="48"/>
      <c r="DP1836" s="48"/>
      <c r="DQ1836" s="48"/>
      <c r="DR1836" s="48"/>
      <c r="DS1836" s="48"/>
      <c r="DT1836" s="48"/>
      <c r="DU1836" s="48"/>
      <c r="DV1836" s="48"/>
      <c r="DW1836" s="48"/>
      <c r="DX1836" s="48"/>
      <c r="DY1836" s="48"/>
      <c r="DZ1836" s="48"/>
      <c r="EA1836" s="48"/>
      <c r="EB1836" s="48"/>
      <c r="EC1836" s="48"/>
      <c r="ED1836" s="48"/>
      <c r="EE1836" s="48"/>
      <c r="EF1836" s="48"/>
      <c r="EG1836" s="48"/>
      <c r="EH1836" s="48"/>
      <c r="EI1836" s="48"/>
      <c r="EJ1836" s="48"/>
      <c r="EK1836" s="48"/>
      <c r="EL1836" s="48"/>
      <c r="ET1836" s="33" t="s">
        <v>2407</v>
      </c>
      <c r="EU1836" s="33" t="s">
        <v>2405</v>
      </c>
    </row>
    <row r="1837" spans="1:151" ht="12" hidden="1" customHeight="1">
      <c r="A1837" s="48"/>
      <c r="B1837" s="60"/>
      <c r="C1837" s="48"/>
      <c r="D1837" s="60"/>
      <c r="E1837" s="60"/>
      <c r="F1837" s="60"/>
      <c r="G1837" s="60"/>
      <c r="H1837" s="60"/>
      <c r="I1837" s="60"/>
      <c r="J1837" s="60"/>
      <c r="K1837" s="60"/>
      <c r="L1837" s="60"/>
      <c r="M1837" s="48"/>
      <c r="N1837" s="48"/>
      <c r="O1837" s="48"/>
      <c r="P1837" s="48"/>
      <c r="Q1837" s="48"/>
      <c r="R1837" s="48"/>
      <c r="S1837" s="48"/>
      <c r="T1837" s="48"/>
      <c r="U1837" s="48"/>
      <c r="V1837" s="48"/>
      <c r="W1837" s="48"/>
      <c r="X1837" s="48"/>
      <c r="Y1837" s="48"/>
      <c r="Z1837" s="48"/>
      <c r="AA1837" s="48"/>
      <c r="AB1837" s="48"/>
      <c r="AC1837" s="48"/>
      <c r="AD1837" s="48"/>
      <c r="AE1837" s="48"/>
      <c r="AF1837" s="48"/>
      <c r="AG1837" s="48"/>
      <c r="AH1837" s="48"/>
      <c r="AI1837" s="48"/>
      <c r="AJ1837" s="48"/>
      <c r="AK1837" s="48"/>
      <c r="AL1837" s="48"/>
      <c r="AM1837" s="48"/>
      <c r="AN1837" s="48"/>
      <c r="AO1837" s="48"/>
      <c r="AP1837" s="48"/>
      <c r="AQ1837" s="48"/>
      <c r="AR1837" s="48"/>
      <c r="AS1837" s="48"/>
      <c r="AT1837" s="48"/>
      <c r="AU1837" s="48"/>
      <c r="AV1837" s="48"/>
      <c r="AW1837" s="48"/>
      <c r="AX1837" s="48"/>
      <c r="AY1837" s="48"/>
      <c r="AZ1837" s="48"/>
      <c r="BA1837" s="48"/>
      <c r="BB1837" s="48"/>
      <c r="BC1837" s="48"/>
      <c r="BD1837" s="48"/>
      <c r="BE1837" s="48"/>
      <c r="BF1837" s="48"/>
      <c r="BG1837" s="48"/>
      <c r="BH1837" s="48"/>
      <c r="BI1837" s="158"/>
      <c r="BJ1837" s="158"/>
      <c r="BK1837" s="48"/>
      <c r="BL1837" s="307"/>
      <c r="BM1837" s="48"/>
      <c r="BN1837" s="48"/>
      <c r="BO1837" s="48"/>
      <c r="BP1837" s="48"/>
      <c r="BQ1837" s="48"/>
      <c r="BR1837" s="48"/>
      <c r="BS1837" s="48"/>
      <c r="BT1837" s="48"/>
      <c r="BU1837" s="48"/>
      <c r="BV1837" s="48"/>
      <c r="BW1837" s="48"/>
      <c r="BX1837" s="48"/>
      <c r="BY1837" s="48"/>
      <c r="BZ1837" s="328"/>
      <c r="CA1837" s="48"/>
      <c r="CB1837" s="48"/>
      <c r="CC1837" s="48"/>
      <c r="CD1837" s="48"/>
      <c r="CE1837" s="48"/>
      <c r="CF1837" s="48"/>
      <c r="CG1837" s="48"/>
      <c r="CH1837" s="48"/>
      <c r="CI1837" s="48"/>
      <c r="CJ1837" s="48"/>
      <c r="CK1837" s="48"/>
      <c r="CL1837" s="48"/>
      <c r="CM1837" s="48"/>
      <c r="CN1837" s="48"/>
      <c r="CO1837" s="48"/>
      <c r="CP1837" s="48"/>
      <c r="CQ1837" s="48"/>
      <c r="CR1837" s="48"/>
      <c r="CS1837" s="48"/>
      <c r="CT1837" s="48"/>
      <c r="CU1837" s="48"/>
      <c r="CV1837" s="48"/>
      <c r="CW1837" s="48"/>
      <c r="CX1837" s="48"/>
      <c r="CY1837" s="48"/>
      <c r="CZ1837" s="48"/>
      <c r="DA1837" s="48"/>
      <c r="DB1837" s="48"/>
      <c r="DC1837" s="48"/>
      <c r="DD1837" s="48"/>
      <c r="DE1837" s="48"/>
      <c r="DF1837" s="48"/>
      <c r="DG1837" s="48"/>
      <c r="DH1837" s="48"/>
      <c r="DI1837" s="48"/>
      <c r="DJ1837" s="48"/>
      <c r="DK1837" s="48"/>
      <c r="DL1837" s="48"/>
      <c r="DM1837" s="48"/>
      <c r="DN1837" s="48"/>
      <c r="DO1837" s="48"/>
      <c r="DP1837" s="48"/>
      <c r="DQ1837" s="48"/>
      <c r="DR1837" s="48"/>
      <c r="DS1837" s="48"/>
      <c r="DT1837" s="48"/>
      <c r="DU1837" s="48"/>
      <c r="DV1837" s="48"/>
      <c r="DW1837" s="48"/>
      <c r="DX1837" s="48"/>
      <c r="DY1837" s="48"/>
      <c r="DZ1837" s="48"/>
      <c r="EA1837" s="48"/>
      <c r="EB1837" s="48"/>
      <c r="EC1837" s="48"/>
      <c r="ED1837" s="48"/>
      <c r="EE1837" s="48"/>
      <c r="EF1837" s="48"/>
      <c r="EG1837" s="48"/>
      <c r="EH1837" s="48"/>
      <c r="EI1837" s="48"/>
      <c r="EJ1837" s="48"/>
      <c r="EK1837" s="48"/>
      <c r="EL1837" s="48"/>
      <c r="ET1837" s="33" t="s">
        <v>2408</v>
      </c>
      <c r="EU1837" s="33" t="s">
        <v>2406</v>
      </c>
    </row>
    <row r="1838" spans="1:151" ht="12" hidden="1" customHeight="1">
      <c r="A1838" s="48"/>
      <c r="B1838" s="60"/>
      <c r="C1838" s="48"/>
      <c r="D1838" s="60"/>
      <c r="E1838" s="60"/>
      <c r="F1838" s="60"/>
      <c r="G1838" s="60"/>
      <c r="H1838" s="60"/>
      <c r="I1838" s="60"/>
      <c r="J1838" s="60"/>
      <c r="K1838" s="60"/>
      <c r="L1838" s="60"/>
      <c r="M1838" s="48"/>
      <c r="N1838" s="48"/>
      <c r="O1838" s="48"/>
      <c r="P1838" s="48"/>
      <c r="Q1838" s="48"/>
      <c r="R1838" s="48"/>
      <c r="S1838" s="48"/>
      <c r="T1838" s="48"/>
      <c r="U1838" s="48"/>
      <c r="V1838" s="48"/>
      <c r="W1838" s="48"/>
      <c r="X1838" s="48"/>
      <c r="Y1838" s="48"/>
      <c r="Z1838" s="48"/>
      <c r="AA1838" s="48"/>
      <c r="AB1838" s="48"/>
      <c r="AC1838" s="48"/>
      <c r="AD1838" s="48"/>
      <c r="AE1838" s="48"/>
      <c r="AF1838" s="48"/>
      <c r="AG1838" s="48"/>
      <c r="AH1838" s="48"/>
      <c r="AI1838" s="48"/>
      <c r="AJ1838" s="48"/>
      <c r="AK1838" s="48"/>
      <c r="AL1838" s="48"/>
      <c r="AM1838" s="48"/>
      <c r="AN1838" s="48"/>
      <c r="AO1838" s="48"/>
      <c r="AP1838" s="48"/>
      <c r="AQ1838" s="48"/>
      <c r="AR1838" s="48"/>
      <c r="AS1838" s="48"/>
      <c r="AT1838" s="48"/>
      <c r="AU1838" s="48"/>
      <c r="AV1838" s="48"/>
      <c r="AW1838" s="48"/>
      <c r="AX1838" s="48"/>
      <c r="AY1838" s="48"/>
      <c r="AZ1838" s="48"/>
      <c r="BA1838" s="48"/>
      <c r="BB1838" s="48"/>
      <c r="BC1838" s="48"/>
      <c r="BD1838" s="48"/>
      <c r="BE1838" s="48"/>
      <c r="BF1838" s="48"/>
      <c r="BG1838" s="48"/>
      <c r="BH1838" s="48"/>
      <c r="BI1838" s="158"/>
      <c r="BJ1838" s="158"/>
      <c r="BK1838" s="48"/>
      <c r="BL1838" s="307"/>
      <c r="BM1838" s="48"/>
      <c r="BN1838" s="48"/>
      <c r="BO1838" s="48"/>
      <c r="BP1838" s="48"/>
      <c r="BQ1838" s="48"/>
      <c r="BR1838" s="48"/>
      <c r="BS1838" s="48"/>
      <c r="BT1838" s="48"/>
      <c r="BU1838" s="48"/>
      <c r="BV1838" s="48"/>
      <c r="BW1838" s="48"/>
      <c r="BX1838" s="48"/>
      <c r="BY1838" s="48"/>
      <c r="BZ1838" s="328"/>
      <c r="CA1838" s="48"/>
      <c r="CB1838" s="48"/>
      <c r="CC1838" s="48"/>
      <c r="CD1838" s="48"/>
      <c r="CE1838" s="48"/>
      <c r="CF1838" s="48"/>
      <c r="CG1838" s="48"/>
      <c r="CH1838" s="48"/>
      <c r="CI1838" s="48"/>
      <c r="CJ1838" s="48"/>
      <c r="CK1838" s="48"/>
      <c r="CL1838" s="48"/>
      <c r="CM1838" s="48"/>
      <c r="CN1838" s="48"/>
      <c r="CO1838" s="48"/>
      <c r="CP1838" s="48"/>
      <c r="CQ1838" s="48"/>
      <c r="CR1838" s="48"/>
      <c r="CS1838" s="48"/>
      <c r="CT1838" s="48"/>
      <c r="CU1838" s="48"/>
      <c r="CV1838" s="48"/>
      <c r="CW1838" s="48"/>
      <c r="CX1838" s="48"/>
      <c r="CY1838" s="48"/>
      <c r="CZ1838" s="48"/>
      <c r="DA1838" s="48"/>
      <c r="DB1838" s="48"/>
      <c r="DC1838" s="48"/>
      <c r="DD1838" s="48"/>
      <c r="DE1838" s="48"/>
      <c r="DF1838" s="48"/>
      <c r="DG1838" s="48"/>
      <c r="DH1838" s="48"/>
      <c r="DI1838" s="48"/>
      <c r="DJ1838" s="48"/>
      <c r="DK1838" s="48"/>
      <c r="DL1838" s="48"/>
      <c r="DM1838" s="48"/>
      <c r="DN1838" s="48"/>
      <c r="DO1838" s="48"/>
      <c r="DP1838" s="48"/>
      <c r="DQ1838" s="48"/>
      <c r="DR1838" s="48"/>
      <c r="DS1838" s="48"/>
      <c r="DT1838" s="48"/>
      <c r="DU1838" s="48"/>
      <c r="DV1838" s="48"/>
      <c r="DW1838" s="48"/>
      <c r="DX1838" s="48"/>
      <c r="DY1838" s="48"/>
      <c r="DZ1838" s="48"/>
      <c r="EA1838" s="48"/>
      <c r="EB1838" s="48"/>
      <c r="EC1838" s="48"/>
      <c r="ED1838" s="48"/>
      <c r="EE1838" s="48"/>
      <c r="EF1838" s="48"/>
      <c r="EG1838" s="48"/>
      <c r="EH1838" s="48"/>
      <c r="EI1838" s="48"/>
      <c r="EJ1838" s="48"/>
      <c r="EK1838" s="48"/>
      <c r="EL1838" s="48"/>
      <c r="ET1838" s="33" t="s">
        <v>2409</v>
      </c>
      <c r="EU1838" s="33" t="s">
        <v>2407</v>
      </c>
    </row>
    <row r="1839" spans="1:151" ht="12" hidden="1" customHeight="1">
      <c r="A1839" s="48"/>
      <c r="B1839" s="60"/>
      <c r="C1839" s="48"/>
      <c r="D1839" s="60"/>
      <c r="E1839" s="60"/>
      <c r="F1839" s="60"/>
      <c r="G1839" s="60"/>
      <c r="H1839" s="60"/>
      <c r="I1839" s="60"/>
      <c r="J1839" s="60"/>
      <c r="K1839" s="60"/>
      <c r="L1839" s="60"/>
      <c r="M1839" s="48"/>
      <c r="N1839" s="48"/>
      <c r="O1839" s="48"/>
      <c r="P1839" s="48"/>
      <c r="Q1839" s="48"/>
      <c r="R1839" s="48"/>
      <c r="S1839" s="48"/>
      <c r="T1839" s="48"/>
      <c r="U1839" s="48"/>
      <c r="V1839" s="48"/>
      <c r="W1839" s="48"/>
      <c r="X1839" s="48"/>
      <c r="Y1839" s="48"/>
      <c r="Z1839" s="48"/>
      <c r="AA1839" s="48"/>
      <c r="AB1839" s="48"/>
      <c r="AC1839" s="48"/>
      <c r="AD1839" s="48"/>
      <c r="AE1839" s="48"/>
      <c r="AF1839" s="48"/>
      <c r="AG1839" s="48"/>
      <c r="AH1839" s="48"/>
      <c r="AI1839" s="48"/>
      <c r="AJ1839" s="48"/>
      <c r="AK1839" s="48"/>
      <c r="AL1839" s="48"/>
      <c r="AM1839" s="48"/>
      <c r="AN1839" s="48"/>
      <c r="AO1839" s="48"/>
      <c r="AP1839" s="48"/>
      <c r="AQ1839" s="48"/>
      <c r="AR1839" s="48"/>
      <c r="AS1839" s="48"/>
      <c r="AT1839" s="48"/>
      <c r="AU1839" s="48"/>
      <c r="AV1839" s="48"/>
      <c r="AW1839" s="48"/>
      <c r="AX1839" s="48"/>
      <c r="AY1839" s="48"/>
      <c r="AZ1839" s="48"/>
      <c r="BA1839" s="48"/>
      <c r="BB1839" s="48"/>
      <c r="BC1839" s="48"/>
      <c r="BD1839" s="48"/>
      <c r="BE1839" s="48"/>
      <c r="BF1839" s="48"/>
      <c r="BG1839" s="48"/>
      <c r="BH1839" s="48"/>
      <c r="BI1839" s="158"/>
      <c r="BJ1839" s="158"/>
      <c r="BK1839" s="48"/>
      <c r="BL1839" s="307"/>
      <c r="BM1839" s="48"/>
      <c r="BN1839" s="48"/>
      <c r="BO1839" s="48"/>
      <c r="BP1839" s="48"/>
      <c r="BQ1839" s="48"/>
      <c r="BR1839" s="48"/>
      <c r="BS1839" s="48"/>
      <c r="BT1839" s="48"/>
      <c r="BU1839" s="48"/>
      <c r="BV1839" s="48"/>
      <c r="BW1839" s="48"/>
      <c r="BX1839" s="48"/>
      <c r="BY1839" s="48"/>
      <c r="BZ1839" s="328"/>
      <c r="CA1839" s="48"/>
      <c r="CB1839" s="48"/>
      <c r="CC1839" s="48"/>
      <c r="CD1839" s="48"/>
      <c r="CE1839" s="48"/>
      <c r="CF1839" s="48"/>
      <c r="CG1839" s="48"/>
      <c r="CH1839" s="48"/>
      <c r="CI1839" s="48"/>
      <c r="CJ1839" s="48"/>
      <c r="CK1839" s="48"/>
      <c r="CL1839" s="48"/>
      <c r="CM1839" s="48"/>
      <c r="CN1839" s="48"/>
      <c r="CO1839" s="48"/>
      <c r="CP1839" s="48"/>
      <c r="CQ1839" s="48"/>
      <c r="CR1839" s="48"/>
      <c r="CS1839" s="48"/>
      <c r="CT1839" s="48"/>
      <c r="CU1839" s="48"/>
      <c r="CV1839" s="48"/>
      <c r="CW1839" s="48"/>
      <c r="CX1839" s="48"/>
      <c r="CY1839" s="48"/>
      <c r="CZ1839" s="48"/>
      <c r="DA1839" s="48"/>
      <c r="DB1839" s="48"/>
      <c r="DC1839" s="48"/>
      <c r="DD1839" s="48"/>
      <c r="DE1839" s="48"/>
      <c r="DF1839" s="48"/>
      <c r="DG1839" s="48"/>
      <c r="DH1839" s="48"/>
      <c r="DI1839" s="48"/>
      <c r="DJ1839" s="48"/>
      <c r="DK1839" s="48"/>
      <c r="DL1839" s="48"/>
      <c r="DM1839" s="48"/>
      <c r="DN1839" s="48"/>
      <c r="DO1839" s="48"/>
      <c r="DP1839" s="48"/>
      <c r="DQ1839" s="48"/>
      <c r="DR1839" s="48"/>
      <c r="DS1839" s="48"/>
      <c r="DT1839" s="48"/>
      <c r="DU1839" s="48"/>
      <c r="DV1839" s="48"/>
      <c r="DW1839" s="48"/>
      <c r="DX1839" s="48"/>
      <c r="DY1839" s="48"/>
      <c r="DZ1839" s="48"/>
      <c r="EA1839" s="48"/>
      <c r="EB1839" s="48"/>
      <c r="EC1839" s="48"/>
      <c r="ED1839" s="48"/>
      <c r="EE1839" s="48"/>
      <c r="EF1839" s="48"/>
      <c r="EG1839" s="48"/>
      <c r="EH1839" s="48"/>
      <c r="EI1839" s="48"/>
      <c r="EJ1839" s="48"/>
      <c r="EK1839" s="48"/>
      <c r="EL1839" s="48"/>
      <c r="ET1839" s="33" t="s">
        <v>2410</v>
      </c>
      <c r="EU1839" s="33" t="s">
        <v>2408</v>
      </c>
    </row>
    <row r="1840" spans="1:151" ht="12" hidden="1" customHeight="1">
      <c r="A1840" s="48"/>
      <c r="B1840" s="60"/>
      <c r="C1840" s="48"/>
      <c r="D1840" s="60"/>
      <c r="E1840" s="60"/>
      <c r="F1840" s="60"/>
      <c r="G1840" s="60"/>
      <c r="H1840" s="60"/>
      <c r="I1840" s="60"/>
      <c r="J1840" s="60"/>
      <c r="K1840" s="60"/>
      <c r="L1840" s="60"/>
      <c r="M1840" s="48"/>
      <c r="N1840" s="48"/>
      <c r="O1840" s="48"/>
      <c r="P1840" s="48"/>
      <c r="Q1840" s="48"/>
      <c r="R1840" s="48"/>
      <c r="S1840" s="48"/>
      <c r="T1840" s="48"/>
      <c r="U1840" s="48"/>
      <c r="V1840" s="48"/>
      <c r="W1840" s="48"/>
      <c r="X1840" s="48"/>
      <c r="Y1840" s="48"/>
      <c r="Z1840" s="48"/>
      <c r="AA1840" s="48"/>
      <c r="AB1840" s="48"/>
      <c r="AC1840" s="48"/>
      <c r="AD1840" s="48"/>
      <c r="AE1840" s="48"/>
      <c r="AF1840" s="48"/>
      <c r="AG1840" s="48"/>
      <c r="AH1840" s="48"/>
      <c r="AI1840" s="48"/>
      <c r="AJ1840" s="48"/>
      <c r="AK1840" s="48"/>
      <c r="AL1840" s="48"/>
      <c r="AM1840" s="48"/>
      <c r="AN1840" s="48"/>
      <c r="AO1840" s="48"/>
      <c r="AP1840" s="48"/>
      <c r="AQ1840" s="48"/>
      <c r="AR1840" s="48"/>
      <c r="AS1840" s="48"/>
      <c r="AT1840" s="48"/>
      <c r="AU1840" s="48"/>
      <c r="AV1840" s="48"/>
      <c r="AW1840" s="48"/>
      <c r="AX1840" s="48"/>
      <c r="AY1840" s="48"/>
      <c r="AZ1840" s="48"/>
      <c r="BA1840" s="48"/>
      <c r="BB1840" s="48"/>
      <c r="BC1840" s="48"/>
      <c r="BD1840" s="48"/>
      <c r="BE1840" s="48"/>
      <c r="BF1840" s="48"/>
      <c r="BG1840" s="48"/>
      <c r="BH1840" s="48"/>
      <c r="BI1840" s="158"/>
      <c r="BJ1840" s="158"/>
      <c r="BK1840" s="48"/>
      <c r="BL1840" s="307"/>
      <c r="BM1840" s="48"/>
      <c r="BN1840" s="48"/>
      <c r="BO1840" s="48"/>
      <c r="BP1840" s="48"/>
      <c r="BQ1840" s="48"/>
      <c r="BR1840" s="48"/>
      <c r="BS1840" s="48"/>
      <c r="BT1840" s="48"/>
      <c r="BU1840" s="48"/>
      <c r="BV1840" s="48"/>
      <c r="BW1840" s="48"/>
      <c r="BX1840" s="48"/>
      <c r="BY1840" s="48"/>
      <c r="BZ1840" s="328"/>
      <c r="CA1840" s="48"/>
      <c r="CB1840" s="48"/>
      <c r="CC1840" s="48"/>
      <c r="CD1840" s="48"/>
      <c r="CE1840" s="48"/>
      <c r="CF1840" s="48"/>
      <c r="CG1840" s="48"/>
      <c r="CH1840" s="48"/>
      <c r="CI1840" s="48"/>
      <c r="CJ1840" s="48"/>
      <c r="CK1840" s="48"/>
      <c r="CL1840" s="48"/>
      <c r="CM1840" s="48"/>
      <c r="CN1840" s="48"/>
      <c r="CO1840" s="48"/>
      <c r="CP1840" s="48"/>
      <c r="CQ1840" s="48"/>
      <c r="CR1840" s="48"/>
      <c r="CS1840" s="48"/>
      <c r="CT1840" s="48"/>
      <c r="CU1840" s="48"/>
      <c r="CV1840" s="48"/>
      <c r="CW1840" s="48"/>
      <c r="CX1840" s="48"/>
      <c r="CY1840" s="48"/>
      <c r="CZ1840" s="48"/>
      <c r="DA1840" s="48"/>
      <c r="DB1840" s="48"/>
      <c r="DC1840" s="48"/>
      <c r="DD1840" s="48"/>
      <c r="DE1840" s="48"/>
      <c r="DF1840" s="48"/>
      <c r="DG1840" s="48"/>
      <c r="DH1840" s="48"/>
      <c r="DI1840" s="48"/>
      <c r="DJ1840" s="48"/>
      <c r="DK1840" s="48"/>
      <c r="DL1840" s="48"/>
      <c r="DM1840" s="48"/>
      <c r="DN1840" s="48"/>
      <c r="DO1840" s="48"/>
      <c r="DP1840" s="48"/>
      <c r="DQ1840" s="48"/>
      <c r="DR1840" s="48"/>
      <c r="DS1840" s="48"/>
      <c r="DT1840" s="48"/>
      <c r="DU1840" s="48"/>
      <c r="DV1840" s="48"/>
      <c r="DW1840" s="48"/>
      <c r="DX1840" s="48"/>
      <c r="DY1840" s="48"/>
      <c r="DZ1840" s="48"/>
      <c r="EA1840" s="48"/>
      <c r="EB1840" s="48"/>
      <c r="EC1840" s="48"/>
      <c r="ED1840" s="48"/>
      <c r="EE1840" s="48"/>
      <c r="EF1840" s="48"/>
      <c r="EG1840" s="48"/>
      <c r="EH1840" s="48"/>
      <c r="EI1840" s="48"/>
      <c r="EJ1840" s="48"/>
      <c r="EK1840" s="48"/>
      <c r="EL1840" s="48"/>
      <c r="ET1840" s="33" t="s">
        <v>2411</v>
      </c>
      <c r="EU1840" s="33" t="s">
        <v>2409</v>
      </c>
    </row>
    <row r="1841" spans="1:151" ht="12" hidden="1" customHeight="1">
      <c r="A1841" s="48"/>
      <c r="B1841" s="60"/>
      <c r="C1841" s="48"/>
      <c r="D1841" s="60"/>
      <c r="E1841" s="60"/>
      <c r="F1841" s="60"/>
      <c r="G1841" s="60"/>
      <c r="H1841" s="60"/>
      <c r="I1841" s="60"/>
      <c r="J1841" s="60"/>
      <c r="K1841" s="60"/>
      <c r="L1841" s="60"/>
      <c r="M1841" s="48"/>
      <c r="N1841" s="48"/>
      <c r="O1841" s="48"/>
      <c r="P1841" s="48"/>
      <c r="Q1841" s="48"/>
      <c r="R1841" s="48"/>
      <c r="S1841" s="48"/>
      <c r="T1841" s="48"/>
      <c r="U1841" s="48"/>
      <c r="V1841" s="48"/>
      <c r="W1841" s="48"/>
      <c r="X1841" s="48"/>
      <c r="Y1841" s="48"/>
      <c r="Z1841" s="48"/>
      <c r="AA1841" s="48"/>
      <c r="AB1841" s="48"/>
      <c r="AC1841" s="48"/>
      <c r="AD1841" s="48"/>
      <c r="AE1841" s="48"/>
      <c r="AF1841" s="48"/>
      <c r="AG1841" s="48"/>
      <c r="AH1841" s="48"/>
      <c r="AI1841" s="48"/>
      <c r="AJ1841" s="48"/>
      <c r="AK1841" s="48"/>
      <c r="AL1841" s="48"/>
      <c r="AM1841" s="48"/>
      <c r="AN1841" s="48"/>
      <c r="AO1841" s="48"/>
      <c r="AP1841" s="48"/>
      <c r="AQ1841" s="48"/>
      <c r="AR1841" s="48"/>
      <c r="AS1841" s="48"/>
      <c r="AT1841" s="48"/>
      <c r="AU1841" s="48"/>
      <c r="AV1841" s="48"/>
      <c r="AW1841" s="48"/>
      <c r="AX1841" s="48"/>
      <c r="AY1841" s="48"/>
      <c r="AZ1841" s="48"/>
      <c r="BA1841" s="48"/>
      <c r="BB1841" s="48"/>
      <c r="BC1841" s="48"/>
      <c r="BD1841" s="48"/>
      <c r="BE1841" s="48"/>
      <c r="BF1841" s="48"/>
      <c r="BG1841" s="48"/>
      <c r="BH1841" s="48"/>
      <c r="BI1841" s="158"/>
      <c r="BJ1841" s="158"/>
      <c r="BK1841" s="48"/>
      <c r="BL1841" s="307"/>
      <c r="BM1841" s="48"/>
      <c r="BN1841" s="48"/>
      <c r="BO1841" s="48"/>
      <c r="BP1841" s="48"/>
      <c r="BQ1841" s="48"/>
      <c r="BR1841" s="48"/>
      <c r="BS1841" s="48"/>
      <c r="BT1841" s="48"/>
      <c r="BU1841" s="48"/>
      <c r="BV1841" s="48"/>
      <c r="BW1841" s="48"/>
      <c r="BX1841" s="48"/>
      <c r="BY1841" s="48"/>
      <c r="BZ1841" s="328"/>
      <c r="CA1841" s="48"/>
      <c r="CB1841" s="48"/>
      <c r="CC1841" s="48"/>
      <c r="CD1841" s="48"/>
      <c r="CE1841" s="48"/>
      <c r="CF1841" s="48"/>
      <c r="CG1841" s="48"/>
      <c r="CH1841" s="48"/>
      <c r="CI1841" s="48"/>
      <c r="CJ1841" s="48"/>
      <c r="CK1841" s="48"/>
      <c r="CL1841" s="48"/>
      <c r="CM1841" s="48"/>
      <c r="CN1841" s="48"/>
      <c r="CO1841" s="48"/>
      <c r="CP1841" s="48"/>
      <c r="CQ1841" s="48"/>
      <c r="CR1841" s="48"/>
      <c r="CS1841" s="48"/>
      <c r="CT1841" s="48"/>
      <c r="CU1841" s="48"/>
      <c r="CV1841" s="48"/>
      <c r="CW1841" s="48"/>
      <c r="CX1841" s="48"/>
      <c r="CY1841" s="48"/>
      <c r="CZ1841" s="48"/>
      <c r="DA1841" s="48"/>
      <c r="DB1841" s="48"/>
      <c r="DC1841" s="48"/>
      <c r="DD1841" s="48"/>
      <c r="DE1841" s="48"/>
      <c r="DF1841" s="48"/>
      <c r="DG1841" s="48"/>
      <c r="DH1841" s="48"/>
      <c r="DI1841" s="48"/>
      <c r="DJ1841" s="48"/>
      <c r="DK1841" s="48"/>
      <c r="DL1841" s="48"/>
      <c r="DM1841" s="48"/>
      <c r="DN1841" s="48"/>
      <c r="DO1841" s="48"/>
      <c r="DP1841" s="48"/>
      <c r="DQ1841" s="48"/>
      <c r="DR1841" s="48"/>
      <c r="DS1841" s="48"/>
      <c r="DT1841" s="48"/>
      <c r="DU1841" s="48"/>
      <c r="DV1841" s="48"/>
      <c r="DW1841" s="48"/>
      <c r="DX1841" s="48"/>
      <c r="DY1841" s="48"/>
      <c r="DZ1841" s="48"/>
      <c r="EA1841" s="48"/>
      <c r="EB1841" s="48"/>
      <c r="EC1841" s="48"/>
      <c r="ED1841" s="48"/>
      <c r="EE1841" s="48"/>
      <c r="EF1841" s="48"/>
      <c r="EG1841" s="48"/>
      <c r="EH1841" s="48"/>
      <c r="EI1841" s="48"/>
      <c r="EJ1841" s="48"/>
      <c r="EK1841" s="48"/>
      <c r="EL1841" s="48"/>
      <c r="ET1841" s="33" t="s">
        <v>2412</v>
      </c>
      <c r="EU1841" s="33" t="s">
        <v>2410</v>
      </c>
    </row>
    <row r="1842" spans="1:151" ht="12" hidden="1" customHeight="1">
      <c r="A1842" s="48"/>
      <c r="B1842" s="60"/>
      <c r="C1842" s="48"/>
      <c r="D1842" s="60"/>
      <c r="E1842" s="60"/>
      <c r="F1842" s="60"/>
      <c r="G1842" s="60"/>
      <c r="H1842" s="60"/>
      <c r="I1842" s="60"/>
      <c r="J1842" s="60"/>
      <c r="K1842" s="60"/>
      <c r="L1842" s="60"/>
      <c r="M1842" s="48"/>
      <c r="N1842" s="48"/>
      <c r="O1842" s="48"/>
      <c r="P1842" s="48"/>
      <c r="Q1842" s="48"/>
      <c r="R1842" s="48"/>
      <c r="S1842" s="48"/>
      <c r="T1842" s="48"/>
      <c r="U1842" s="48"/>
      <c r="V1842" s="48"/>
      <c r="W1842" s="48"/>
      <c r="X1842" s="48"/>
      <c r="Y1842" s="48"/>
      <c r="Z1842" s="48"/>
      <c r="AA1842" s="48"/>
      <c r="AB1842" s="48"/>
      <c r="AC1842" s="48"/>
      <c r="AD1842" s="48"/>
      <c r="AE1842" s="48"/>
      <c r="AF1842" s="48"/>
      <c r="AG1842" s="48"/>
      <c r="AH1842" s="48"/>
      <c r="AI1842" s="48"/>
      <c r="AJ1842" s="48"/>
      <c r="AK1842" s="48"/>
      <c r="AL1842" s="48"/>
      <c r="AM1842" s="48"/>
      <c r="AN1842" s="48"/>
      <c r="AO1842" s="48"/>
      <c r="AP1842" s="48"/>
      <c r="AQ1842" s="48"/>
      <c r="AR1842" s="48"/>
      <c r="AS1842" s="48"/>
      <c r="AT1842" s="48"/>
      <c r="AU1842" s="48"/>
      <c r="AV1842" s="48"/>
      <c r="AW1842" s="48"/>
      <c r="AX1842" s="48"/>
      <c r="AY1842" s="48"/>
      <c r="AZ1842" s="48"/>
      <c r="BA1842" s="48"/>
      <c r="BB1842" s="48"/>
      <c r="BC1842" s="48"/>
      <c r="BD1842" s="48"/>
      <c r="BE1842" s="48"/>
      <c r="BF1842" s="48"/>
      <c r="BG1842" s="48"/>
      <c r="BH1842" s="48"/>
      <c r="BI1842" s="158"/>
      <c r="BJ1842" s="158"/>
      <c r="BK1842" s="48"/>
      <c r="BL1842" s="307"/>
      <c r="BM1842" s="48"/>
      <c r="BN1842" s="48"/>
      <c r="BO1842" s="48"/>
      <c r="BP1842" s="48"/>
      <c r="BQ1842" s="48"/>
      <c r="BR1842" s="48"/>
      <c r="BS1842" s="48"/>
      <c r="BT1842" s="48"/>
      <c r="BU1842" s="48"/>
      <c r="BV1842" s="48"/>
      <c r="BW1842" s="48"/>
      <c r="BX1842" s="48"/>
      <c r="BY1842" s="48"/>
      <c r="BZ1842" s="328"/>
      <c r="CA1842" s="48"/>
      <c r="CB1842" s="48"/>
      <c r="CC1842" s="48"/>
      <c r="CD1842" s="48"/>
      <c r="CE1842" s="48"/>
      <c r="CF1842" s="48"/>
      <c r="CG1842" s="48"/>
      <c r="CH1842" s="48"/>
      <c r="CI1842" s="48"/>
      <c r="CJ1842" s="48"/>
      <c r="CK1842" s="48"/>
      <c r="CL1842" s="48"/>
      <c r="CM1842" s="48"/>
      <c r="CN1842" s="48"/>
      <c r="CO1842" s="48"/>
      <c r="CP1842" s="48"/>
      <c r="CQ1842" s="48"/>
      <c r="CR1842" s="48"/>
      <c r="CS1842" s="48"/>
      <c r="CT1842" s="48"/>
      <c r="CU1842" s="48"/>
      <c r="CV1842" s="48"/>
      <c r="CW1842" s="48"/>
      <c r="CX1842" s="48"/>
      <c r="CY1842" s="48"/>
      <c r="CZ1842" s="48"/>
      <c r="DA1842" s="48"/>
      <c r="DB1842" s="48"/>
      <c r="DC1842" s="48"/>
      <c r="DD1842" s="48"/>
      <c r="DE1842" s="48"/>
      <c r="DF1842" s="48"/>
      <c r="DG1842" s="48"/>
      <c r="DH1842" s="48"/>
      <c r="DI1842" s="48"/>
      <c r="DJ1842" s="48"/>
      <c r="DK1842" s="48"/>
      <c r="DL1842" s="48"/>
      <c r="DM1842" s="48"/>
      <c r="DN1842" s="48"/>
      <c r="DO1842" s="48"/>
      <c r="DP1842" s="48"/>
      <c r="DQ1842" s="48"/>
      <c r="DR1842" s="48"/>
      <c r="DS1842" s="48"/>
      <c r="DT1842" s="48"/>
      <c r="DU1842" s="48"/>
      <c r="DV1842" s="48"/>
      <c r="DW1842" s="48"/>
      <c r="DX1842" s="48"/>
      <c r="DY1842" s="48"/>
      <c r="DZ1842" s="48"/>
      <c r="EA1842" s="48"/>
      <c r="EB1842" s="48"/>
      <c r="EC1842" s="48"/>
      <c r="ED1842" s="48"/>
      <c r="EE1842" s="48"/>
      <c r="EF1842" s="48"/>
      <c r="EG1842" s="48"/>
      <c r="EH1842" s="48"/>
      <c r="EI1842" s="48"/>
      <c r="EJ1842" s="48"/>
      <c r="EK1842" s="48"/>
      <c r="EL1842" s="48"/>
      <c r="ET1842" s="33" t="s">
        <v>2413</v>
      </c>
      <c r="EU1842" s="33" t="s">
        <v>2411</v>
      </c>
    </row>
    <row r="1843" spans="1:151" ht="12" hidden="1" customHeight="1">
      <c r="A1843" s="48"/>
      <c r="B1843" s="60"/>
      <c r="C1843" s="48"/>
      <c r="D1843" s="60"/>
      <c r="E1843" s="60"/>
      <c r="F1843" s="60"/>
      <c r="G1843" s="60"/>
      <c r="H1843" s="60"/>
      <c r="I1843" s="60"/>
      <c r="J1843" s="60"/>
      <c r="K1843" s="60"/>
      <c r="L1843" s="60"/>
      <c r="M1843" s="48"/>
      <c r="N1843" s="48"/>
      <c r="O1843" s="48"/>
      <c r="P1843" s="48"/>
      <c r="Q1843" s="48"/>
      <c r="R1843" s="48"/>
      <c r="S1843" s="48"/>
      <c r="T1843" s="48"/>
      <c r="U1843" s="48"/>
      <c r="V1843" s="48"/>
      <c r="W1843" s="48"/>
      <c r="X1843" s="48"/>
      <c r="Y1843" s="48"/>
      <c r="Z1843" s="48"/>
      <c r="AA1843" s="48"/>
      <c r="AB1843" s="48"/>
      <c r="AC1843" s="48"/>
      <c r="AD1843" s="48"/>
      <c r="AE1843" s="48"/>
      <c r="AF1843" s="48"/>
      <c r="AG1843" s="48"/>
      <c r="AH1843" s="48"/>
      <c r="AI1843" s="48"/>
      <c r="AJ1843" s="48"/>
      <c r="AK1843" s="48"/>
      <c r="AL1843" s="48"/>
      <c r="AM1843" s="48"/>
      <c r="AN1843" s="48"/>
      <c r="AO1843" s="48"/>
      <c r="AP1843" s="48"/>
      <c r="AQ1843" s="48"/>
      <c r="AR1843" s="48"/>
      <c r="AS1843" s="48"/>
      <c r="AT1843" s="48"/>
      <c r="AU1843" s="48"/>
      <c r="AV1843" s="48"/>
      <c r="AW1843" s="48"/>
      <c r="AX1843" s="48"/>
      <c r="AY1843" s="48"/>
      <c r="AZ1843" s="48"/>
      <c r="BA1843" s="48"/>
      <c r="BB1843" s="48"/>
      <c r="BC1843" s="48"/>
      <c r="BD1843" s="48"/>
      <c r="BE1843" s="48"/>
      <c r="BF1843" s="48"/>
      <c r="BG1843" s="48"/>
      <c r="BH1843" s="48"/>
      <c r="BI1843" s="158"/>
      <c r="BJ1843" s="158"/>
      <c r="BK1843" s="48"/>
      <c r="BL1843" s="307"/>
      <c r="BM1843" s="48"/>
      <c r="BN1843" s="48"/>
      <c r="BO1843" s="48"/>
      <c r="BP1843" s="48"/>
      <c r="BQ1843" s="48"/>
      <c r="BR1843" s="48"/>
      <c r="BS1843" s="48"/>
      <c r="BT1843" s="48"/>
      <c r="BU1843" s="48"/>
      <c r="BV1843" s="48"/>
      <c r="BW1843" s="48"/>
      <c r="BX1843" s="48"/>
      <c r="BY1843" s="48"/>
      <c r="BZ1843" s="328"/>
      <c r="CA1843" s="48"/>
      <c r="CB1843" s="48"/>
      <c r="CC1843" s="48"/>
      <c r="CD1843" s="48"/>
      <c r="CE1843" s="48"/>
      <c r="CF1843" s="48"/>
      <c r="CG1843" s="48"/>
      <c r="CH1843" s="48"/>
      <c r="CI1843" s="48"/>
      <c r="CJ1843" s="48"/>
      <c r="CK1843" s="48"/>
      <c r="CL1843" s="48"/>
      <c r="CM1843" s="48"/>
      <c r="CN1843" s="48"/>
      <c r="CO1843" s="48"/>
      <c r="CP1843" s="48"/>
      <c r="CQ1843" s="48"/>
      <c r="CR1843" s="48"/>
      <c r="CS1843" s="48"/>
      <c r="CT1843" s="48"/>
      <c r="CU1843" s="48"/>
      <c r="CV1843" s="48"/>
      <c r="CW1843" s="48"/>
      <c r="CX1843" s="48"/>
      <c r="CY1843" s="48"/>
      <c r="CZ1843" s="48"/>
      <c r="DA1843" s="48"/>
      <c r="DB1843" s="48"/>
      <c r="DC1843" s="48"/>
      <c r="DD1843" s="48"/>
      <c r="DE1843" s="48"/>
      <c r="DF1843" s="48"/>
      <c r="DG1843" s="48"/>
      <c r="DH1843" s="48"/>
      <c r="DI1843" s="48"/>
      <c r="DJ1843" s="48"/>
      <c r="DK1843" s="48"/>
      <c r="DL1843" s="48"/>
      <c r="DM1843" s="48"/>
      <c r="DN1843" s="48"/>
      <c r="DO1843" s="48"/>
      <c r="DP1843" s="48"/>
      <c r="DQ1843" s="48"/>
      <c r="DR1843" s="48"/>
      <c r="DS1843" s="48"/>
      <c r="DT1843" s="48"/>
      <c r="DU1843" s="48"/>
      <c r="DV1843" s="48"/>
      <c r="DW1843" s="48"/>
      <c r="DX1843" s="48"/>
      <c r="DY1843" s="48"/>
      <c r="DZ1843" s="48"/>
      <c r="EA1843" s="48"/>
      <c r="EB1843" s="48"/>
      <c r="EC1843" s="48"/>
      <c r="ED1843" s="48"/>
      <c r="EE1843" s="48"/>
      <c r="EF1843" s="48"/>
      <c r="EG1843" s="48"/>
      <c r="EH1843" s="48"/>
      <c r="EI1843" s="48"/>
      <c r="EJ1843" s="48"/>
      <c r="EK1843" s="48"/>
      <c r="EL1843" s="48"/>
      <c r="ET1843" s="33" t="s">
        <v>2414</v>
      </c>
      <c r="EU1843" s="33" t="s">
        <v>2412</v>
      </c>
    </row>
    <row r="1844" spans="1:151" ht="12" hidden="1" customHeight="1">
      <c r="A1844" s="48"/>
      <c r="B1844" s="60"/>
      <c r="C1844" s="48"/>
      <c r="D1844" s="60"/>
      <c r="E1844" s="60"/>
      <c r="F1844" s="60"/>
      <c r="G1844" s="60"/>
      <c r="H1844" s="60"/>
      <c r="I1844" s="60"/>
      <c r="J1844" s="60"/>
      <c r="K1844" s="60"/>
      <c r="L1844" s="60"/>
      <c r="M1844" s="48"/>
      <c r="N1844" s="48"/>
      <c r="O1844" s="48"/>
      <c r="P1844" s="48"/>
      <c r="Q1844" s="48"/>
      <c r="R1844" s="48"/>
      <c r="S1844" s="48"/>
      <c r="T1844" s="48"/>
      <c r="U1844" s="48"/>
      <c r="V1844" s="48"/>
      <c r="W1844" s="48"/>
      <c r="X1844" s="48"/>
      <c r="Y1844" s="48"/>
      <c r="Z1844" s="48"/>
      <c r="AA1844" s="48"/>
      <c r="AB1844" s="48"/>
      <c r="AC1844" s="48"/>
      <c r="AD1844" s="48"/>
      <c r="AE1844" s="48"/>
      <c r="AF1844" s="48"/>
      <c r="AG1844" s="48"/>
      <c r="AH1844" s="48"/>
      <c r="AI1844" s="48"/>
      <c r="AJ1844" s="48"/>
      <c r="AK1844" s="48"/>
      <c r="AL1844" s="48"/>
      <c r="AM1844" s="48"/>
      <c r="AN1844" s="48"/>
      <c r="AO1844" s="48"/>
      <c r="AP1844" s="48"/>
      <c r="AQ1844" s="48"/>
      <c r="AR1844" s="48"/>
      <c r="AS1844" s="48"/>
      <c r="AT1844" s="48"/>
      <c r="AU1844" s="48"/>
      <c r="AV1844" s="48"/>
      <c r="AW1844" s="48"/>
      <c r="AX1844" s="48"/>
      <c r="AY1844" s="48"/>
      <c r="AZ1844" s="48"/>
      <c r="BA1844" s="48"/>
      <c r="BB1844" s="48"/>
      <c r="BC1844" s="48"/>
      <c r="BD1844" s="48"/>
      <c r="BE1844" s="48"/>
      <c r="BF1844" s="48"/>
      <c r="BG1844" s="48"/>
      <c r="BH1844" s="48"/>
      <c r="BI1844" s="158"/>
      <c r="BJ1844" s="158"/>
      <c r="BK1844" s="48"/>
      <c r="BL1844" s="307"/>
      <c r="BM1844" s="48"/>
      <c r="BN1844" s="48"/>
      <c r="BO1844" s="48"/>
      <c r="BP1844" s="48"/>
      <c r="BQ1844" s="48"/>
      <c r="BR1844" s="48"/>
      <c r="BS1844" s="48"/>
      <c r="BT1844" s="48"/>
      <c r="BU1844" s="48"/>
      <c r="BV1844" s="48"/>
      <c r="BW1844" s="48"/>
      <c r="BX1844" s="48"/>
      <c r="BY1844" s="48"/>
      <c r="BZ1844" s="328"/>
      <c r="CA1844" s="48"/>
      <c r="CB1844" s="48"/>
      <c r="CC1844" s="48"/>
      <c r="CD1844" s="48"/>
      <c r="CE1844" s="48"/>
      <c r="CF1844" s="48"/>
      <c r="CG1844" s="48"/>
      <c r="CH1844" s="48"/>
      <c r="CI1844" s="48"/>
      <c r="CJ1844" s="48"/>
      <c r="CK1844" s="48"/>
      <c r="CL1844" s="48"/>
      <c r="CM1844" s="48"/>
      <c r="CN1844" s="48"/>
      <c r="CO1844" s="48"/>
      <c r="CP1844" s="48"/>
      <c r="CQ1844" s="48"/>
      <c r="CR1844" s="48"/>
      <c r="CS1844" s="48"/>
      <c r="CT1844" s="48"/>
      <c r="CU1844" s="48"/>
      <c r="CV1844" s="48"/>
      <c r="CW1844" s="48"/>
      <c r="CX1844" s="48"/>
      <c r="CY1844" s="48"/>
      <c r="CZ1844" s="48"/>
      <c r="DA1844" s="48"/>
      <c r="DB1844" s="48"/>
      <c r="DC1844" s="48"/>
      <c r="DD1844" s="48"/>
      <c r="DE1844" s="48"/>
      <c r="DF1844" s="48"/>
      <c r="DG1844" s="48"/>
      <c r="DH1844" s="48"/>
      <c r="DI1844" s="48"/>
      <c r="DJ1844" s="48"/>
      <c r="DK1844" s="48"/>
      <c r="DL1844" s="48"/>
      <c r="DM1844" s="48"/>
      <c r="DN1844" s="48"/>
      <c r="DO1844" s="48"/>
      <c r="DP1844" s="48"/>
      <c r="DQ1844" s="48"/>
      <c r="DR1844" s="48"/>
      <c r="DS1844" s="48"/>
      <c r="DT1844" s="48"/>
      <c r="DU1844" s="48"/>
      <c r="DV1844" s="48"/>
      <c r="DW1844" s="48"/>
      <c r="DX1844" s="48"/>
      <c r="DY1844" s="48"/>
      <c r="DZ1844" s="48"/>
      <c r="EA1844" s="48"/>
      <c r="EB1844" s="48"/>
      <c r="EC1844" s="48"/>
      <c r="ED1844" s="48"/>
      <c r="EE1844" s="48"/>
      <c r="EF1844" s="48"/>
      <c r="EG1844" s="48"/>
      <c r="EH1844" s="48"/>
      <c r="EI1844" s="48"/>
      <c r="EJ1844" s="48"/>
      <c r="EK1844" s="48"/>
      <c r="EL1844" s="48"/>
      <c r="ET1844" s="33" t="s">
        <v>2415</v>
      </c>
      <c r="EU1844" s="33" t="s">
        <v>2413</v>
      </c>
    </row>
    <row r="1845" spans="1:151" ht="12" hidden="1" customHeight="1">
      <c r="A1845" s="48"/>
      <c r="B1845" s="60"/>
      <c r="C1845" s="48"/>
      <c r="D1845" s="60"/>
      <c r="E1845" s="60"/>
      <c r="F1845" s="60"/>
      <c r="G1845" s="60"/>
      <c r="H1845" s="60"/>
      <c r="I1845" s="60"/>
      <c r="J1845" s="60"/>
      <c r="K1845" s="60"/>
      <c r="L1845" s="60"/>
      <c r="M1845" s="48"/>
      <c r="N1845" s="48"/>
      <c r="O1845" s="48"/>
      <c r="P1845" s="48"/>
      <c r="Q1845" s="48"/>
      <c r="R1845" s="48"/>
      <c r="S1845" s="48"/>
      <c r="T1845" s="48"/>
      <c r="U1845" s="48"/>
      <c r="V1845" s="48"/>
      <c r="W1845" s="48"/>
      <c r="X1845" s="48"/>
      <c r="Y1845" s="48"/>
      <c r="Z1845" s="48"/>
      <c r="AA1845" s="48"/>
      <c r="AB1845" s="48"/>
      <c r="AC1845" s="48"/>
      <c r="AD1845" s="48"/>
      <c r="AE1845" s="48"/>
      <c r="AF1845" s="48"/>
      <c r="AG1845" s="48"/>
      <c r="AH1845" s="48"/>
      <c r="AI1845" s="48"/>
      <c r="AJ1845" s="48"/>
      <c r="AK1845" s="48"/>
      <c r="AL1845" s="48"/>
      <c r="AM1845" s="48"/>
      <c r="AN1845" s="48"/>
      <c r="AO1845" s="48"/>
      <c r="AP1845" s="48"/>
      <c r="AQ1845" s="48"/>
      <c r="AR1845" s="48"/>
      <c r="AS1845" s="48"/>
      <c r="AT1845" s="48"/>
      <c r="AU1845" s="48"/>
      <c r="AV1845" s="48"/>
      <c r="AW1845" s="48"/>
      <c r="AX1845" s="48"/>
      <c r="AY1845" s="48"/>
      <c r="AZ1845" s="48"/>
      <c r="BA1845" s="48"/>
      <c r="BB1845" s="48"/>
      <c r="BC1845" s="48"/>
      <c r="BD1845" s="48"/>
      <c r="BE1845" s="48"/>
      <c r="BF1845" s="48"/>
      <c r="BG1845" s="48"/>
      <c r="BH1845" s="48"/>
      <c r="BI1845" s="158"/>
      <c r="BJ1845" s="158"/>
      <c r="BK1845" s="48"/>
      <c r="BL1845" s="307"/>
      <c r="BM1845" s="48"/>
      <c r="BN1845" s="48"/>
      <c r="BO1845" s="48"/>
      <c r="BP1845" s="48"/>
      <c r="BQ1845" s="48"/>
      <c r="BR1845" s="48"/>
      <c r="BS1845" s="48"/>
      <c r="BT1845" s="48"/>
      <c r="BU1845" s="48"/>
      <c r="BV1845" s="48"/>
      <c r="BW1845" s="48"/>
      <c r="BX1845" s="48"/>
      <c r="BY1845" s="48"/>
      <c r="BZ1845" s="328"/>
      <c r="CA1845" s="48"/>
      <c r="CB1845" s="48"/>
      <c r="CC1845" s="48"/>
      <c r="CD1845" s="48"/>
      <c r="CE1845" s="48"/>
      <c r="CF1845" s="48"/>
      <c r="CG1845" s="48"/>
      <c r="CH1845" s="48"/>
      <c r="CI1845" s="48"/>
      <c r="CJ1845" s="48"/>
      <c r="CK1845" s="48"/>
      <c r="CL1845" s="48"/>
      <c r="CM1845" s="48"/>
      <c r="CN1845" s="48"/>
      <c r="CO1845" s="48"/>
      <c r="CP1845" s="48"/>
      <c r="CQ1845" s="48"/>
      <c r="CR1845" s="48"/>
      <c r="CS1845" s="48"/>
      <c r="CT1845" s="48"/>
      <c r="CU1845" s="48"/>
      <c r="CV1845" s="48"/>
      <c r="CW1845" s="48"/>
      <c r="CX1845" s="48"/>
      <c r="CY1845" s="48"/>
      <c r="CZ1845" s="48"/>
      <c r="DA1845" s="48"/>
      <c r="DB1845" s="48"/>
      <c r="DC1845" s="48"/>
      <c r="DD1845" s="48"/>
      <c r="DE1845" s="48"/>
      <c r="DF1845" s="48"/>
      <c r="DG1845" s="48"/>
      <c r="DH1845" s="48"/>
      <c r="DI1845" s="48"/>
      <c r="DJ1845" s="48"/>
      <c r="DK1845" s="48"/>
      <c r="DL1845" s="48"/>
      <c r="DM1845" s="48"/>
      <c r="DN1845" s="48"/>
      <c r="DO1845" s="48"/>
      <c r="DP1845" s="48"/>
      <c r="DQ1845" s="48"/>
      <c r="DR1845" s="48"/>
      <c r="DS1845" s="48"/>
      <c r="DT1845" s="48"/>
      <c r="DU1845" s="48"/>
      <c r="DV1845" s="48"/>
      <c r="DW1845" s="48"/>
      <c r="DX1845" s="48"/>
      <c r="DY1845" s="48"/>
      <c r="DZ1845" s="48"/>
      <c r="EA1845" s="48"/>
      <c r="EB1845" s="48"/>
      <c r="EC1845" s="48"/>
      <c r="ED1845" s="48"/>
      <c r="EE1845" s="48"/>
      <c r="EF1845" s="48"/>
      <c r="EG1845" s="48"/>
      <c r="EH1845" s="48"/>
      <c r="EI1845" s="48"/>
      <c r="EJ1845" s="48"/>
      <c r="EK1845" s="48"/>
      <c r="EL1845" s="48"/>
      <c r="ET1845" s="33" t="s">
        <v>2416</v>
      </c>
      <c r="EU1845" s="33" t="s">
        <v>2414</v>
      </c>
    </row>
    <row r="1846" spans="1:151" ht="12" hidden="1" customHeight="1">
      <c r="A1846" s="48"/>
      <c r="B1846" s="60"/>
      <c r="C1846" s="48"/>
      <c r="D1846" s="60"/>
      <c r="E1846" s="60"/>
      <c r="F1846" s="60"/>
      <c r="G1846" s="60"/>
      <c r="H1846" s="60"/>
      <c r="I1846" s="60"/>
      <c r="J1846" s="60"/>
      <c r="K1846" s="60"/>
      <c r="L1846" s="60"/>
      <c r="M1846" s="48"/>
      <c r="N1846" s="48"/>
      <c r="O1846" s="48"/>
      <c r="P1846" s="48"/>
      <c r="Q1846" s="48"/>
      <c r="R1846" s="48"/>
      <c r="S1846" s="48"/>
      <c r="T1846" s="48"/>
      <c r="U1846" s="48"/>
      <c r="V1846" s="48"/>
      <c r="W1846" s="48"/>
      <c r="X1846" s="48"/>
      <c r="Y1846" s="48"/>
      <c r="Z1846" s="48"/>
      <c r="AA1846" s="48"/>
      <c r="AB1846" s="48"/>
      <c r="AC1846" s="48"/>
      <c r="AD1846" s="48"/>
      <c r="AE1846" s="48"/>
      <c r="AF1846" s="48"/>
      <c r="AG1846" s="48"/>
      <c r="AH1846" s="48"/>
      <c r="AI1846" s="48"/>
      <c r="AJ1846" s="48"/>
      <c r="AK1846" s="48"/>
      <c r="AL1846" s="48"/>
      <c r="AM1846" s="48"/>
      <c r="AN1846" s="48"/>
      <c r="AO1846" s="48"/>
      <c r="AP1846" s="48"/>
      <c r="AQ1846" s="48"/>
      <c r="AR1846" s="48"/>
      <c r="AS1846" s="48"/>
      <c r="AT1846" s="48"/>
      <c r="AU1846" s="48"/>
      <c r="AV1846" s="48"/>
      <c r="AW1846" s="48"/>
      <c r="AX1846" s="48"/>
      <c r="AY1846" s="48"/>
      <c r="AZ1846" s="48"/>
      <c r="BA1846" s="48"/>
      <c r="BB1846" s="48"/>
      <c r="BC1846" s="48"/>
      <c r="BD1846" s="48"/>
      <c r="BE1846" s="48"/>
      <c r="BF1846" s="48"/>
      <c r="BG1846" s="48"/>
      <c r="BH1846" s="48"/>
      <c r="BI1846" s="158"/>
      <c r="BJ1846" s="158"/>
      <c r="BK1846" s="48"/>
      <c r="BL1846" s="307"/>
      <c r="BM1846" s="48"/>
      <c r="BN1846" s="48"/>
      <c r="BO1846" s="48"/>
      <c r="BP1846" s="48"/>
      <c r="BQ1846" s="48"/>
      <c r="BR1846" s="48"/>
      <c r="BS1846" s="48"/>
      <c r="BT1846" s="48"/>
      <c r="BU1846" s="48"/>
      <c r="BV1846" s="48"/>
      <c r="BW1846" s="48"/>
      <c r="BX1846" s="48"/>
      <c r="BY1846" s="48"/>
      <c r="BZ1846" s="328"/>
      <c r="CA1846" s="48"/>
      <c r="CB1846" s="48"/>
      <c r="CC1846" s="48"/>
      <c r="CD1846" s="48"/>
      <c r="CE1846" s="48"/>
      <c r="CF1846" s="48"/>
      <c r="CG1846" s="48"/>
      <c r="CH1846" s="48"/>
      <c r="CI1846" s="48"/>
      <c r="CJ1846" s="48"/>
      <c r="CK1846" s="48"/>
      <c r="CL1846" s="48"/>
      <c r="CM1846" s="48"/>
      <c r="CN1846" s="48"/>
      <c r="CO1846" s="48"/>
      <c r="CP1846" s="48"/>
      <c r="CQ1846" s="48"/>
      <c r="CR1846" s="48"/>
      <c r="CS1846" s="48"/>
      <c r="CT1846" s="48"/>
      <c r="CU1846" s="48"/>
      <c r="CV1846" s="48"/>
      <c r="CW1846" s="48"/>
      <c r="CX1846" s="48"/>
      <c r="CY1846" s="48"/>
      <c r="CZ1846" s="48"/>
      <c r="DA1846" s="48"/>
      <c r="DB1846" s="48"/>
      <c r="DC1846" s="48"/>
      <c r="DD1846" s="48"/>
      <c r="DE1846" s="48"/>
      <c r="DF1846" s="48"/>
      <c r="DG1846" s="48"/>
      <c r="DH1846" s="48"/>
      <c r="DI1846" s="48"/>
      <c r="DJ1846" s="48"/>
      <c r="DK1846" s="48"/>
      <c r="DL1846" s="48"/>
      <c r="DM1846" s="48"/>
      <c r="DN1846" s="48"/>
      <c r="DO1846" s="48"/>
      <c r="DP1846" s="48"/>
      <c r="DQ1846" s="48"/>
      <c r="DR1846" s="48"/>
      <c r="DS1846" s="48"/>
      <c r="DT1846" s="48"/>
      <c r="DU1846" s="48"/>
      <c r="DV1846" s="48"/>
      <c r="DW1846" s="48"/>
      <c r="DX1846" s="48"/>
      <c r="DY1846" s="48"/>
      <c r="DZ1846" s="48"/>
      <c r="EA1846" s="48"/>
      <c r="EB1846" s="48"/>
      <c r="EC1846" s="48"/>
      <c r="ED1846" s="48"/>
      <c r="EE1846" s="48"/>
      <c r="EF1846" s="48"/>
      <c r="EG1846" s="48"/>
      <c r="EH1846" s="48"/>
      <c r="EI1846" s="48"/>
      <c r="EJ1846" s="48"/>
      <c r="EK1846" s="48"/>
      <c r="EL1846" s="48"/>
      <c r="ET1846" s="33" t="s">
        <v>2417</v>
      </c>
      <c r="EU1846" s="33" t="s">
        <v>2415</v>
      </c>
    </row>
    <row r="1847" spans="1:151" ht="12" hidden="1" customHeight="1">
      <c r="A1847" s="48"/>
      <c r="B1847" s="60"/>
      <c r="C1847" s="48"/>
      <c r="D1847" s="60"/>
      <c r="E1847" s="60"/>
      <c r="F1847" s="60"/>
      <c r="G1847" s="60"/>
      <c r="H1847" s="60"/>
      <c r="I1847" s="60"/>
      <c r="J1847" s="60"/>
      <c r="K1847" s="60"/>
      <c r="L1847" s="60"/>
      <c r="M1847" s="48"/>
      <c r="N1847" s="48"/>
      <c r="O1847" s="48"/>
      <c r="P1847" s="48"/>
      <c r="Q1847" s="48"/>
      <c r="R1847" s="48"/>
      <c r="S1847" s="48"/>
      <c r="T1847" s="48"/>
      <c r="U1847" s="48"/>
      <c r="V1847" s="48"/>
      <c r="W1847" s="48"/>
      <c r="X1847" s="48"/>
      <c r="Y1847" s="48"/>
      <c r="Z1847" s="48"/>
      <c r="AA1847" s="48"/>
      <c r="AB1847" s="48"/>
      <c r="AC1847" s="48"/>
      <c r="AD1847" s="48"/>
      <c r="AE1847" s="48"/>
      <c r="AF1847" s="48"/>
      <c r="AG1847" s="48"/>
      <c r="AH1847" s="48"/>
      <c r="AI1847" s="48"/>
      <c r="AJ1847" s="48"/>
      <c r="AK1847" s="48"/>
      <c r="AL1847" s="48"/>
      <c r="AM1847" s="48"/>
      <c r="AN1847" s="48"/>
      <c r="AO1847" s="48"/>
      <c r="AP1847" s="48"/>
      <c r="AQ1847" s="48"/>
      <c r="AR1847" s="48"/>
      <c r="AS1847" s="48"/>
      <c r="AT1847" s="48"/>
      <c r="AU1847" s="48"/>
      <c r="AV1847" s="48"/>
      <c r="AW1847" s="48"/>
      <c r="AX1847" s="48"/>
      <c r="AY1847" s="48"/>
      <c r="AZ1847" s="48"/>
      <c r="BA1847" s="48"/>
      <c r="BB1847" s="48"/>
      <c r="BC1847" s="48"/>
      <c r="BD1847" s="48"/>
      <c r="BE1847" s="48"/>
      <c r="BF1847" s="48"/>
      <c r="BG1847" s="48"/>
      <c r="BH1847" s="48"/>
      <c r="BI1847" s="158"/>
      <c r="BJ1847" s="158"/>
      <c r="BK1847" s="48"/>
      <c r="BL1847" s="307"/>
      <c r="BM1847" s="48"/>
      <c r="BN1847" s="48"/>
      <c r="BO1847" s="48"/>
      <c r="BP1847" s="48"/>
      <c r="BQ1847" s="48"/>
      <c r="BR1847" s="48"/>
      <c r="BS1847" s="48"/>
      <c r="BT1847" s="48"/>
      <c r="BU1847" s="48"/>
      <c r="BV1847" s="48"/>
      <c r="BW1847" s="48"/>
      <c r="BX1847" s="48"/>
      <c r="BY1847" s="48"/>
      <c r="BZ1847" s="328"/>
      <c r="CA1847" s="48"/>
      <c r="CB1847" s="48"/>
      <c r="CC1847" s="48"/>
      <c r="CD1847" s="48"/>
      <c r="CE1847" s="48"/>
      <c r="CF1847" s="48"/>
      <c r="CG1847" s="48"/>
      <c r="CH1847" s="48"/>
      <c r="CI1847" s="48"/>
      <c r="CJ1847" s="48"/>
      <c r="CK1847" s="48"/>
      <c r="CL1847" s="48"/>
      <c r="CM1847" s="48"/>
      <c r="CN1847" s="48"/>
      <c r="CO1847" s="48"/>
      <c r="CP1847" s="48"/>
      <c r="CQ1847" s="48"/>
      <c r="CR1847" s="48"/>
      <c r="CS1847" s="48"/>
      <c r="CT1847" s="48"/>
      <c r="CU1847" s="48"/>
      <c r="CV1847" s="48"/>
      <c r="CW1847" s="48"/>
      <c r="CX1847" s="48"/>
      <c r="CY1847" s="48"/>
      <c r="CZ1847" s="48"/>
      <c r="DA1847" s="48"/>
      <c r="DB1847" s="48"/>
      <c r="DC1847" s="48"/>
      <c r="DD1847" s="48"/>
      <c r="DE1847" s="48"/>
      <c r="DF1847" s="48"/>
      <c r="DG1847" s="48"/>
      <c r="DH1847" s="48"/>
      <c r="DI1847" s="48"/>
      <c r="DJ1847" s="48"/>
      <c r="DK1847" s="48"/>
      <c r="DL1847" s="48"/>
      <c r="DM1847" s="48"/>
      <c r="DN1847" s="48"/>
      <c r="DO1847" s="48"/>
      <c r="DP1847" s="48"/>
      <c r="DQ1847" s="48"/>
      <c r="DR1847" s="48"/>
      <c r="DS1847" s="48"/>
      <c r="DT1847" s="48"/>
      <c r="DU1847" s="48"/>
      <c r="DV1847" s="48"/>
      <c r="DW1847" s="48"/>
      <c r="DX1847" s="48"/>
      <c r="DY1847" s="48"/>
      <c r="DZ1847" s="48"/>
      <c r="EA1847" s="48"/>
      <c r="EB1847" s="48"/>
      <c r="EC1847" s="48"/>
      <c r="ED1847" s="48"/>
      <c r="EE1847" s="48"/>
      <c r="EF1847" s="48"/>
      <c r="EG1847" s="48"/>
      <c r="EH1847" s="48"/>
      <c r="EI1847" s="48"/>
      <c r="EJ1847" s="48"/>
      <c r="EK1847" s="48"/>
      <c r="EL1847" s="48"/>
      <c r="ET1847" s="33" t="s">
        <v>2418</v>
      </c>
      <c r="EU1847" s="33" t="s">
        <v>2416</v>
      </c>
    </row>
    <row r="1848" spans="1:151" ht="12" hidden="1" customHeight="1">
      <c r="A1848" s="48"/>
      <c r="B1848" s="60"/>
      <c r="C1848" s="48"/>
      <c r="D1848" s="60"/>
      <c r="E1848" s="60"/>
      <c r="F1848" s="60"/>
      <c r="G1848" s="60"/>
      <c r="H1848" s="60"/>
      <c r="I1848" s="60"/>
      <c r="J1848" s="60"/>
      <c r="K1848" s="60"/>
      <c r="L1848" s="60"/>
      <c r="M1848" s="48"/>
      <c r="N1848" s="48"/>
      <c r="O1848" s="48"/>
      <c r="P1848" s="48"/>
      <c r="Q1848" s="48"/>
      <c r="R1848" s="48"/>
      <c r="S1848" s="48"/>
      <c r="T1848" s="48"/>
      <c r="U1848" s="48"/>
      <c r="V1848" s="48"/>
      <c r="W1848" s="48"/>
      <c r="X1848" s="48"/>
      <c r="Y1848" s="48"/>
      <c r="Z1848" s="48"/>
      <c r="AA1848" s="48"/>
      <c r="AB1848" s="48"/>
      <c r="AC1848" s="48"/>
      <c r="AD1848" s="48"/>
      <c r="AE1848" s="48"/>
      <c r="AF1848" s="48"/>
      <c r="AG1848" s="48"/>
      <c r="AH1848" s="48"/>
      <c r="AI1848" s="48"/>
      <c r="AJ1848" s="48"/>
      <c r="AK1848" s="48"/>
      <c r="AL1848" s="48"/>
      <c r="AM1848" s="48"/>
      <c r="AN1848" s="48"/>
      <c r="AO1848" s="48"/>
      <c r="AP1848" s="48"/>
      <c r="AQ1848" s="48"/>
      <c r="AR1848" s="48"/>
      <c r="AS1848" s="48"/>
      <c r="AT1848" s="48"/>
      <c r="AU1848" s="48"/>
      <c r="AV1848" s="48"/>
      <c r="AW1848" s="48"/>
      <c r="AX1848" s="48"/>
      <c r="AY1848" s="48"/>
      <c r="AZ1848" s="48"/>
      <c r="BA1848" s="48"/>
      <c r="BB1848" s="48"/>
      <c r="BC1848" s="48"/>
      <c r="BD1848" s="48"/>
      <c r="BE1848" s="48"/>
      <c r="BF1848" s="48"/>
      <c r="BG1848" s="48"/>
      <c r="BH1848" s="48"/>
      <c r="BI1848" s="158"/>
      <c r="BJ1848" s="158"/>
      <c r="BK1848" s="48"/>
      <c r="BL1848" s="307"/>
      <c r="BM1848" s="48"/>
      <c r="BN1848" s="48"/>
      <c r="BO1848" s="48"/>
      <c r="BP1848" s="48"/>
      <c r="BQ1848" s="48"/>
      <c r="BR1848" s="48"/>
      <c r="BS1848" s="48"/>
      <c r="BT1848" s="48"/>
      <c r="BU1848" s="48"/>
      <c r="BV1848" s="48"/>
      <c r="BW1848" s="48"/>
      <c r="BX1848" s="48"/>
      <c r="BY1848" s="48"/>
      <c r="BZ1848" s="328"/>
      <c r="CA1848" s="48"/>
      <c r="CB1848" s="48"/>
      <c r="CC1848" s="48"/>
      <c r="CD1848" s="48"/>
      <c r="CE1848" s="48"/>
      <c r="CF1848" s="48"/>
      <c r="CG1848" s="48"/>
      <c r="CH1848" s="48"/>
      <c r="CI1848" s="48"/>
      <c r="CJ1848" s="48"/>
      <c r="CK1848" s="48"/>
      <c r="CL1848" s="48"/>
      <c r="CM1848" s="48"/>
      <c r="CN1848" s="48"/>
      <c r="CO1848" s="48"/>
      <c r="CP1848" s="48"/>
      <c r="CQ1848" s="48"/>
      <c r="CR1848" s="48"/>
      <c r="CS1848" s="48"/>
      <c r="CT1848" s="48"/>
      <c r="CU1848" s="48"/>
      <c r="CV1848" s="48"/>
      <c r="CW1848" s="48"/>
      <c r="CX1848" s="48"/>
      <c r="CY1848" s="48"/>
      <c r="CZ1848" s="48"/>
      <c r="DA1848" s="48"/>
      <c r="DB1848" s="48"/>
      <c r="DC1848" s="48"/>
      <c r="DD1848" s="48"/>
      <c r="DE1848" s="48"/>
      <c r="DF1848" s="48"/>
      <c r="DG1848" s="48"/>
      <c r="DH1848" s="48"/>
      <c r="DI1848" s="48"/>
      <c r="DJ1848" s="48"/>
      <c r="DK1848" s="48"/>
      <c r="DL1848" s="48"/>
      <c r="DM1848" s="48"/>
      <c r="DN1848" s="48"/>
      <c r="DO1848" s="48"/>
      <c r="DP1848" s="48"/>
      <c r="DQ1848" s="48"/>
      <c r="DR1848" s="48"/>
      <c r="DS1848" s="48"/>
      <c r="DT1848" s="48"/>
      <c r="DU1848" s="48"/>
      <c r="DV1848" s="48"/>
      <c r="DW1848" s="48"/>
      <c r="DX1848" s="48"/>
      <c r="DY1848" s="48"/>
      <c r="DZ1848" s="48"/>
      <c r="EA1848" s="48"/>
      <c r="EB1848" s="48"/>
      <c r="EC1848" s="48"/>
      <c r="ED1848" s="48"/>
      <c r="EE1848" s="48"/>
      <c r="EF1848" s="48"/>
      <c r="EG1848" s="48"/>
      <c r="EH1848" s="48"/>
      <c r="EI1848" s="48"/>
      <c r="EJ1848" s="48"/>
      <c r="EK1848" s="48"/>
      <c r="EL1848" s="48"/>
      <c r="ET1848" s="33" t="s">
        <v>2419</v>
      </c>
      <c r="EU1848" s="33" t="s">
        <v>2417</v>
      </c>
    </row>
    <row r="1849" spans="1:151" ht="12" hidden="1" customHeight="1">
      <c r="A1849" s="48"/>
      <c r="B1849" s="60"/>
      <c r="C1849" s="48"/>
      <c r="D1849" s="60"/>
      <c r="E1849" s="60"/>
      <c r="F1849" s="60"/>
      <c r="G1849" s="60"/>
      <c r="H1849" s="60"/>
      <c r="I1849" s="60"/>
      <c r="J1849" s="60"/>
      <c r="K1849" s="60"/>
      <c r="L1849" s="60"/>
      <c r="M1849" s="48"/>
      <c r="N1849" s="48"/>
      <c r="O1849" s="48"/>
      <c r="P1849" s="48"/>
      <c r="Q1849" s="48"/>
      <c r="R1849" s="48"/>
      <c r="S1849" s="48"/>
      <c r="T1849" s="48"/>
      <c r="U1849" s="48"/>
      <c r="V1849" s="48"/>
      <c r="W1849" s="48"/>
      <c r="X1849" s="48"/>
      <c r="Y1849" s="48"/>
      <c r="Z1849" s="48"/>
      <c r="AA1849" s="48"/>
      <c r="AB1849" s="48"/>
      <c r="AC1849" s="48"/>
      <c r="AD1849" s="48"/>
      <c r="AE1849" s="48"/>
      <c r="AF1849" s="48"/>
      <c r="AG1849" s="48"/>
      <c r="AH1849" s="48"/>
      <c r="AI1849" s="48"/>
      <c r="AJ1849" s="48"/>
      <c r="AK1849" s="48"/>
      <c r="AL1849" s="48"/>
      <c r="AM1849" s="48"/>
      <c r="AN1849" s="48"/>
      <c r="AO1849" s="48"/>
      <c r="AP1849" s="48"/>
      <c r="AQ1849" s="48"/>
      <c r="AR1849" s="48"/>
      <c r="AS1849" s="48"/>
      <c r="AT1849" s="48"/>
      <c r="AU1849" s="48"/>
      <c r="AV1849" s="48"/>
      <c r="AW1849" s="48"/>
      <c r="AX1849" s="48"/>
      <c r="AY1849" s="48"/>
      <c r="AZ1849" s="48"/>
      <c r="BA1849" s="48"/>
      <c r="BB1849" s="48"/>
      <c r="BC1849" s="48"/>
      <c r="BD1849" s="48"/>
      <c r="BE1849" s="48"/>
      <c r="BF1849" s="48"/>
      <c r="BG1849" s="48"/>
      <c r="BH1849" s="48"/>
      <c r="BI1849" s="158"/>
      <c r="BJ1849" s="158"/>
      <c r="BK1849" s="48"/>
      <c r="BL1849" s="307"/>
      <c r="BM1849" s="48"/>
      <c r="BN1849" s="48"/>
      <c r="BO1849" s="48"/>
      <c r="BP1849" s="48"/>
      <c r="BQ1849" s="48"/>
      <c r="BR1849" s="48"/>
      <c r="BS1849" s="48"/>
      <c r="BT1849" s="48"/>
      <c r="BU1849" s="48"/>
      <c r="BV1849" s="48"/>
      <c r="BW1849" s="48"/>
      <c r="BX1849" s="48"/>
      <c r="BY1849" s="48"/>
      <c r="BZ1849" s="328"/>
      <c r="CA1849" s="48"/>
      <c r="CB1849" s="48"/>
      <c r="CC1849" s="48"/>
      <c r="CD1849" s="48"/>
      <c r="CE1849" s="48"/>
      <c r="CF1849" s="48"/>
      <c r="CG1849" s="48"/>
      <c r="CH1849" s="48"/>
      <c r="CI1849" s="48"/>
      <c r="CJ1849" s="48"/>
      <c r="CK1849" s="48"/>
      <c r="CL1849" s="48"/>
      <c r="CM1849" s="48"/>
      <c r="CN1849" s="48"/>
      <c r="CO1849" s="48"/>
      <c r="CP1849" s="48"/>
      <c r="CQ1849" s="48"/>
      <c r="CR1849" s="48"/>
      <c r="CS1849" s="48"/>
      <c r="CT1849" s="48"/>
      <c r="CU1849" s="48"/>
      <c r="CV1849" s="48"/>
      <c r="CW1849" s="48"/>
      <c r="CX1849" s="48"/>
      <c r="CY1849" s="48"/>
      <c r="CZ1849" s="48"/>
      <c r="DA1849" s="48"/>
      <c r="DB1849" s="48"/>
      <c r="DC1849" s="48"/>
      <c r="DD1849" s="48"/>
      <c r="DE1849" s="48"/>
      <c r="DF1849" s="48"/>
      <c r="DG1849" s="48"/>
      <c r="DH1849" s="48"/>
      <c r="DI1849" s="48"/>
      <c r="DJ1849" s="48"/>
      <c r="DK1849" s="48"/>
      <c r="DL1849" s="48"/>
      <c r="DM1849" s="48"/>
      <c r="DN1849" s="48"/>
      <c r="DO1849" s="48"/>
      <c r="DP1849" s="48"/>
      <c r="DQ1849" s="48"/>
      <c r="DR1849" s="48"/>
      <c r="DS1849" s="48"/>
      <c r="DT1849" s="48"/>
      <c r="DU1849" s="48"/>
      <c r="DV1849" s="48"/>
      <c r="DW1849" s="48"/>
      <c r="DX1849" s="48"/>
      <c r="DY1849" s="48"/>
      <c r="DZ1849" s="48"/>
      <c r="EA1849" s="48"/>
      <c r="EB1849" s="48"/>
      <c r="EC1849" s="48"/>
      <c r="ED1849" s="48"/>
      <c r="EE1849" s="48"/>
      <c r="EF1849" s="48"/>
      <c r="EG1849" s="48"/>
      <c r="EH1849" s="48"/>
      <c r="EI1849" s="48"/>
      <c r="EJ1849" s="48"/>
      <c r="EK1849" s="48"/>
      <c r="EL1849" s="48"/>
      <c r="ET1849" s="33" t="s">
        <v>2420</v>
      </c>
      <c r="EU1849" s="33" t="s">
        <v>2418</v>
      </c>
    </row>
    <row r="1850" spans="1:151" ht="12" hidden="1" customHeight="1">
      <c r="A1850" s="48"/>
      <c r="B1850" s="60"/>
      <c r="C1850" s="48"/>
      <c r="D1850" s="60"/>
      <c r="E1850" s="60"/>
      <c r="F1850" s="60"/>
      <c r="G1850" s="60"/>
      <c r="H1850" s="60"/>
      <c r="I1850" s="60"/>
      <c r="J1850" s="60"/>
      <c r="K1850" s="60"/>
      <c r="L1850" s="60"/>
      <c r="M1850" s="48"/>
      <c r="N1850" s="48"/>
      <c r="O1850" s="48"/>
      <c r="P1850" s="48"/>
      <c r="Q1850" s="48"/>
      <c r="R1850" s="48"/>
      <c r="S1850" s="48"/>
      <c r="T1850" s="48"/>
      <c r="U1850" s="48"/>
      <c r="V1850" s="48"/>
      <c r="W1850" s="48"/>
      <c r="X1850" s="48"/>
      <c r="Y1850" s="48"/>
      <c r="Z1850" s="48"/>
      <c r="AA1850" s="48"/>
      <c r="AB1850" s="48"/>
      <c r="AC1850" s="48"/>
      <c r="AD1850" s="48"/>
      <c r="AE1850" s="48"/>
      <c r="AF1850" s="48"/>
      <c r="AG1850" s="48"/>
      <c r="AH1850" s="48"/>
      <c r="AI1850" s="48"/>
      <c r="AJ1850" s="48"/>
      <c r="AK1850" s="48"/>
      <c r="AL1850" s="48"/>
      <c r="AM1850" s="48"/>
      <c r="AN1850" s="48"/>
      <c r="AO1850" s="48"/>
      <c r="AP1850" s="48"/>
      <c r="AQ1850" s="48"/>
      <c r="AR1850" s="48"/>
      <c r="AS1850" s="48"/>
      <c r="AT1850" s="48"/>
      <c r="AU1850" s="48"/>
      <c r="AV1850" s="48"/>
      <c r="AW1850" s="48"/>
      <c r="AX1850" s="48"/>
      <c r="AY1850" s="48"/>
      <c r="AZ1850" s="48"/>
      <c r="BA1850" s="48"/>
      <c r="BB1850" s="48"/>
      <c r="BC1850" s="48"/>
      <c r="BD1850" s="48"/>
      <c r="BE1850" s="48"/>
      <c r="BF1850" s="48"/>
      <c r="BG1850" s="48"/>
      <c r="BH1850" s="48"/>
      <c r="BI1850" s="158"/>
      <c r="BJ1850" s="158"/>
      <c r="BK1850" s="48"/>
      <c r="BL1850" s="307"/>
      <c r="BM1850" s="48"/>
      <c r="BN1850" s="48"/>
      <c r="BO1850" s="48"/>
      <c r="BP1850" s="48"/>
      <c r="BQ1850" s="48"/>
      <c r="BR1850" s="48"/>
      <c r="BS1850" s="48"/>
      <c r="BT1850" s="48"/>
      <c r="BU1850" s="48"/>
      <c r="BV1850" s="48"/>
      <c r="BW1850" s="48"/>
      <c r="BX1850" s="48"/>
      <c r="BY1850" s="48"/>
      <c r="BZ1850" s="328"/>
      <c r="CA1850" s="48"/>
      <c r="CB1850" s="48"/>
      <c r="CC1850" s="48"/>
      <c r="CD1850" s="48"/>
      <c r="CE1850" s="48"/>
      <c r="CF1850" s="48"/>
      <c r="CG1850" s="48"/>
      <c r="CH1850" s="48"/>
      <c r="CI1850" s="48"/>
      <c r="CJ1850" s="48"/>
      <c r="CK1850" s="48"/>
      <c r="CL1850" s="48"/>
      <c r="CM1850" s="48"/>
      <c r="CN1850" s="48"/>
      <c r="CO1850" s="48"/>
      <c r="CP1850" s="48"/>
      <c r="CQ1850" s="48"/>
      <c r="CR1850" s="48"/>
      <c r="CS1850" s="48"/>
      <c r="CT1850" s="48"/>
      <c r="CU1850" s="48"/>
      <c r="CV1850" s="48"/>
      <c r="CW1850" s="48"/>
      <c r="CX1850" s="48"/>
      <c r="CY1850" s="48"/>
      <c r="CZ1850" s="48"/>
      <c r="DA1850" s="48"/>
      <c r="DB1850" s="48"/>
      <c r="DC1850" s="48"/>
      <c r="DD1850" s="48"/>
      <c r="DE1850" s="48"/>
      <c r="DF1850" s="48"/>
      <c r="DG1850" s="48"/>
      <c r="DH1850" s="48"/>
      <c r="DI1850" s="48"/>
      <c r="DJ1850" s="48"/>
      <c r="DK1850" s="48"/>
      <c r="DL1850" s="48"/>
      <c r="DM1850" s="48"/>
      <c r="DN1850" s="48"/>
      <c r="DO1850" s="48"/>
      <c r="DP1850" s="48"/>
      <c r="DQ1850" s="48"/>
      <c r="DR1850" s="48"/>
      <c r="DS1850" s="48"/>
      <c r="DT1850" s="48"/>
      <c r="DU1850" s="48"/>
      <c r="DV1850" s="48"/>
      <c r="DW1850" s="48"/>
      <c r="DX1850" s="48"/>
      <c r="DY1850" s="48"/>
      <c r="DZ1850" s="48"/>
      <c r="EA1850" s="48"/>
      <c r="EB1850" s="48"/>
      <c r="EC1850" s="48"/>
      <c r="ED1850" s="48"/>
      <c r="EE1850" s="48"/>
      <c r="EF1850" s="48"/>
      <c r="EG1850" s="48"/>
      <c r="EH1850" s="48"/>
      <c r="EI1850" s="48"/>
      <c r="EJ1850" s="48"/>
      <c r="EK1850" s="48"/>
      <c r="EL1850" s="48"/>
      <c r="ET1850" s="33" t="s">
        <v>2421</v>
      </c>
      <c r="EU1850" s="33" t="s">
        <v>2419</v>
      </c>
    </row>
    <row r="1851" spans="1:151" ht="12" hidden="1" customHeight="1">
      <c r="A1851" s="48"/>
      <c r="B1851" s="60"/>
      <c r="C1851" s="48"/>
      <c r="D1851" s="60"/>
      <c r="E1851" s="60"/>
      <c r="F1851" s="60"/>
      <c r="G1851" s="60"/>
      <c r="H1851" s="60"/>
      <c r="I1851" s="60"/>
      <c r="J1851" s="60"/>
      <c r="K1851" s="60"/>
      <c r="L1851" s="60"/>
      <c r="M1851" s="48"/>
      <c r="N1851" s="48"/>
      <c r="O1851" s="48"/>
      <c r="P1851" s="48"/>
      <c r="Q1851" s="48"/>
      <c r="R1851" s="48"/>
      <c r="S1851" s="48"/>
      <c r="T1851" s="48"/>
      <c r="U1851" s="48"/>
      <c r="V1851" s="48"/>
      <c r="W1851" s="48"/>
      <c r="X1851" s="48"/>
      <c r="Y1851" s="48"/>
      <c r="Z1851" s="48"/>
      <c r="AA1851" s="48"/>
      <c r="AB1851" s="48"/>
      <c r="AC1851" s="48"/>
      <c r="AD1851" s="48"/>
      <c r="AE1851" s="48"/>
      <c r="AF1851" s="48"/>
      <c r="AG1851" s="48"/>
      <c r="AH1851" s="48"/>
      <c r="AI1851" s="48"/>
      <c r="AJ1851" s="48"/>
      <c r="AK1851" s="48"/>
      <c r="AL1851" s="48"/>
      <c r="AM1851" s="48"/>
      <c r="AN1851" s="48"/>
      <c r="AO1851" s="48"/>
      <c r="AP1851" s="48"/>
      <c r="AQ1851" s="48"/>
      <c r="AR1851" s="48"/>
      <c r="AS1851" s="48"/>
      <c r="AT1851" s="48"/>
      <c r="AU1851" s="48"/>
      <c r="AV1851" s="48"/>
      <c r="AW1851" s="48"/>
      <c r="AX1851" s="48"/>
      <c r="AY1851" s="48"/>
      <c r="AZ1851" s="48"/>
      <c r="BA1851" s="48"/>
      <c r="BB1851" s="48"/>
      <c r="BC1851" s="48"/>
      <c r="BD1851" s="48"/>
      <c r="BE1851" s="48"/>
      <c r="BF1851" s="48"/>
      <c r="BG1851" s="48"/>
      <c r="BH1851" s="48"/>
      <c r="BI1851" s="158"/>
      <c r="BJ1851" s="158"/>
      <c r="BK1851" s="48"/>
      <c r="BL1851" s="307"/>
      <c r="BM1851" s="48"/>
      <c r="BN1851" s="48"/>
      <c r="BO1851" s="48"/>
      <c r="BP1851" s="48"/>
      <c r="BQ1851" s="48"/>
      <c r="BR1851" s="48"/>
      <c r="BS1851" s="48"/>
      <c r="BT1851" s="48"/>
      <c r="BU1851" s="48"/>
      <c r="BV1851" s="48"/>
      <c r="BW1851" s="48"/>
      <c r="BX1851" s="48"/>
      <c r="BY1851" s="48"/>
      <c r="BZ1851" s="328"/>
      <c r="CA1851" s="48"/>
      <c r="CB1851" s="48"/>
      <c r="CC1851" s="48"/>
      <c r="CD1851" s="48"/>
      <c r="CE1851" s="48"/>
      <c r="CF1851" s="48"/>
      <c r="CG1851" s="48"/>
      <c r="CH1851" s="48"/>
      <c r="CI1851" s="48"/>
      <c r="CJ1851" s="48"/>
      <c r="CK1851" s="48"/>
      <c r="CL1851" s="48"/>
      <c r="CM1851" s="48"/>
      <c r="CN1851" s="48"/>
      <c r="CO1851" s="48"/>
      <c r="CP1851" s="48"/>
      <c r="CQ1851" s="48"/>
      <c r="CR1851" s="48"/>
      <c r="CS1851" s="48"/>
      <c r="CT1851" s="48"/>
      <c r="CU1851" s="48"/>
      <c r="CV1851" s="48"/>
      <c r="CW1851" s="48"/>
      <c r="CX1851" s="48"/>
      <c r="CY1851" s="48"/>
      <c r="CZ1851" s="48"/>
      <c r="DA1851" s="48"/>
      <c r="DB1851" s="48"/>
      <c r="DC1851" s="48"/>
      <c r="DD1851" s="48"/>
      <c r="DE1851" s="48"/>
      <c r="DF1851" s="48"/>
      <c r="DG1851" s="48"/>
      <c r="DH1851" s="48"/>
      <c r="DI1851" s="48"/>
      <c r="DJ1851" s="48"/>
      <c r="DK1851" s="48"/>
      <c r="DL1851" s="48"/>
      <c r="DM1851" s="48"/>
      <c r="DN1851" s="48"/>
      <c r="DO1851" s="48"/>
      <c r="DP1851" s="48"/>
      <c r="DQ1851" s="48"/>
      <c r="DR1851" s="48"/>
      <c r="DS1851" s="48"/>
      <c r="DT1851" s="48"/>
      <c r="DU1851" s="48"/>
      <c r="DV1851" s="48"/>
      <c r="DW1851" s="48"/>
      <c r="DX1851" s="48"/>
      <c r="DY1851" s="48"/>
      <c r="DZ1851" s="48"/>
      <c r="EA1851" s="48"/>
      <c r="EB1851" s="48"/>
      <c r="EC1851" s="48"/>
      <c r="ED1851" s="48"/>
      <c r="EE1851" s="48"/>
      <c r="EF1851" s="48"/>
      <c r="EG1851" s="48"/>
      <c r="EH1851" s="48"/>
      <c r="EI1851" s="48"/>
      <c r="EJ1851" s="48"/>
      <c r="EK1851" s="48"/>
      <c r="EL1851" s="48"/>
      <c r="ET1851" s="33" t="s">
        <v>2422</v>
      </c>
      <c r="EU1851" s="33" t="s">
        <v>2420</v>
      </c>
    </row>
    <row r="1852" spans="1:151" ht="12" hidden="1" customHeight="1">
      <c r="A1852" s="48"/>
      <c r="B1852" s="60"/>
      <c r="C1852" s="48"/>
      <c r="D1852" s="60"/>
      <c r="E1852" s="60"/>
      <c r="F1852" s="60"/>
      <c r="G1852" s="60"/>
      <c r="H1852" s="60"/>
      <c r="I1852" s="60"/>
      <c r="J1852" s="60"/>
      <c r="K1852" s="60"/>
      <c r="L1852" s="60"/>
      <c r="M1852" s="48"/>
      <c r="N1852" s="48"/>
      <c r="O1852" s="48"/>
      <c r="P1852" s="48"/>
      <c r="Q1852" s="48"/>
      <c r="R1852" s="48"/>
      <c r="S1852" s="48"/>
      <c r="T1852" s="48"/>
      <c r="U1852" s="48"/>
      <c r="V1852" s="48"/>
      <c r="W1852" s="48"/>
      <c r="X1852" s="48"/>
      <c r="Y1852" s="48"/>
      <c r="Z1852" s="48"/>
      <c r="AA1852" s="48"/>
      <c r="AB1852" s="48"/>
      <c r="AC1852" s="48"/>
      <c r="AD1852" s="48"/>
      <c r="AE1852" s="48"/>
      <c r="AF1852" s="48"/>
      <c r="AG1852" s="48"/>
      <c r="AH1852" s="48"/>
      <c r="AI1852" s="48"/>
      <c r="AJ1852" s="48"/>
      <c r="AK1852" s="48"/>
      <c r="AL1852" s="48"/>
      <c r="AM1852" s="48"/>
      <c r="AN1852" s="48"/>
      <c r="AO1852" s="48"/>
      <c r="AP1852" s="48"/>
      <c r="AQ1852" s="48"/>
      <c r="AR1852" s="48"/>
      <c r="AS1852" s="48"/>
      <c r="AT1852" s="48"/>
      <c r="AU1852" s="48"/>
      <c r="AV1852" s="48"/>
      <c r="AW1852" s="48"/>
      <c r="AX1852" s="48"/>
      <c r="AY1852" s="48"/>
      <c r="AZ1852" s="48"/>
      <c r="BA1852" s="48"/>
      <c r="BB1852" s="48"/>
      <c r="BC1852" s="48"/>
      <c r="BD1852" s="48"/>
      <c r="BE1852" s="48"/>
      <c r="BF1852" s="48"/>
      <c r="BG1852" s="48"/>
      <c r="BH1852" s="48"/>
      <c r="BI1852" s="158"/>
      <c r="BJ1852" s="158"/>
      <c r="BK1852" s="48"/>
      <c r="BL1852" s="307"/>
      <c r="BM1852" s="48"/>
      <c r="BN1852" s="48"/>
      <c r="BO1852" s="48"/>
      <c r="BP1852" s="48"/>
      <c r="BQ1852" s="48"/>
      <c r="BR1852" s="48"/>
      <c r="BS1852" s="48"/>
      <c r="BT1852" s="48"/>
      <c r="BU1852" s="48"/>
      <c r="BV1852" s="48"/>
      <c r="BW1852" s="48"/>
      <c r="BX1852" s="48"/>
      <c r="BY1852" s="48"/>
      <c r="BZ1852" s="328"/>
      <c r="CA1852" s="48"/>
      <c r="CB1852" s="48"/>
      <c r="CC1852" s="48"/>
      <c r="CD1852" s="48"/>
      <c r="CE1852" s="48"/>
      <c r="CF1852" s="48"/>
      <c r="CG1852" s="48"/>
      <c r="CH1852" s="48"/>
      <c r="CI1852" s="48"/>
      <c r="CJ1852" s="48"/>
      <c r="CK1852" s="48"/>
      <c r="CL1852" s="48"/>
      <c r="CM1852" s="48"/>
      <c r="CN1852" s="48"/>
      <c r="CO1852" s="48"/>
      <c r="CP1852" s="48"/>
      <c r="CQ1852" s="48"/>
      <c r="CR1852" s="48"/>
      <c r="CS1852" s="48"/>
      <c r="CT1852" s="48"/>
      <c r="CU1852" s="48"/>
      <c r="CV1852" s="48"/>
      <c r="CW1852" s="48"/>
      <c r="CX1852" s="48"/>
      <c r="CY1852" s="48"/>
      <c r="CZ1852" s="48"/>
      <c r="DA1852" s="48"/>
      <c r="DB1852" s="48"/>
      <c r="DC1852" s="48"/>
      <c r="DD1852" s="48"/>
      <c r="DE1852" s="48"/>
      <c r="DF1852" s="48"/>
      <c r="DG1852" s="48"/>
      <c r="DH1852" s="48"/>
      <c r="DI1852" s="48"/>
      <c r="DJ1852" s="48"/>
      <c r="DK1852" s="48"/>
      <c r="DL1852" s="48"/>
      <c r="DM1852" s="48"/>
      <c r="DN1852" s="48"/>
      <c r="DO1852" s="48"/>
      <c r="DP1852" s="48"/>
      <c r="DQ1852" s="48"/>
      <c r="DR1852" s="48"/>
      <c r="DS1852" s="48"/>
      <c r="DT1852" s="48"/>
      <c r="DU1852" s="48"/>
      <c r="DV1852" s="48"/>
      <c r="DW1852" s="48"/>
      <c r="DX1852" s="48"/>
      <c r="DY1852" s="48"/>
      <c r="DZ1852" s="48"/>
      <c r="EA1852" s="48"/>
      <c r="EB1852" s="48"/>
      <c r="EC1852" s="48"/>
      <c r="ED1852" s="48"/>
      <c r="EE1852" s="48"/>
      <c r="EF1852" s="48"/>
      <c r="EG1852" s="48"/>
      <c r="EH1852" s="48"/>
      <c r="EI1852" s="48"/>
      <c r="EJ1852" s="48"/>
      <c r="EK1852" s="48"/>
      <c r="EL1852" s="48"/>
      <c r="ET1852" s="33" t="s">
        <v>2423</v>
      </c>
      <c r="EU1852" s="33" t="s">
        <v>2421</v>
      </c>
    </row>
    <row r="1853" spans="1:151" ht="12" hidden="1" customHeight="1">
      <c r="A1853" s="48"/>
      <c r="B1853" s="60"/>
      <c r="C1853" s="48"/>
      <c r="D1853" s="60"/>
      <c r="E1853" s="60"/>
      <c r="F1853" s="60"/>
      <c r="G1853" s="60"/>
      <c r="H1853" s="60"/>
      <c r="I1853" s="60"/>
      <c r="J1853" s="60"/>
      <c r="K1853" s="60"/>
      <c r="L1853" s="60"/>
      <c r="M1853" s="48"/>
      <c r="N1853" s="48"/>
      <c r="O1853" s="48"/>
      <c r="P1853" s="48"/>
      <c r="Q1853" s="48"/>
      <c r="R1853" s="48"/>
      <c r="S1853" s="48"/>
      <c r="T1853" s="48"/>
      <c r="U1853" s="48"/>
      <c r="V1853" s="48"/>
      <c r="W1853" s="48"/>
      <c r="X1853" s="48"/>
      <c r="Y1853" s="48"/>
      <c r="Z1853" s="48"/>
      <c r="AA1853" s="48"/>
      <c r="AB1853" s="48"/>
      <c r="AC1853" s="48"/>
      <c r="AD1853" s="48"/>
      <c r="AE1853" s="48"/>
      <c r="AF1853" s="48"/>
      <c r="AG1853" s="48"/>
      <c r="AH1853" s="48"/>
      <c r="AI1853" s="48"/>
      <c r="AJ1853" s="48"/>
      <c r="AK1853" s="48"/>
      <c r="AL1853" s="48"/>
      <c r="AM1853" s="48"/>
      <c r="AN1853" s="48"/>
      <c r="AO1853" s="48"/>
      <c r="AP1853" s="48"/>
      <c r="AQ1853" s="48"/>
      <c r="AR1853" s="48"/>
      <c r="AS1853" s="48"/>
      <c r="AT1853" s="48"/>
      <c r="AU1853" s="48"/>
      <c r="AV1853" s="48"/>
      <c r="AW1853" s="48"/>
      <c r="AX1853" s="48"/>
      <c r="AY1853" s="48"/>
      <c r="AZ1853" s="48"/>
      <c r="BA1853" s="48"/>
      <c r="BB1853" s="48"/>
      <c r="BC1853" s="48"/>
      <c r="BD1853" s="48"/>
      <c r="BE1853" s="48"/>
      <c r="BF1853" s="48"/>
      <c r="BG1853" s="48"/>
      <c r="BH1853" s="48"/>
      <c r="BI1853" s="158"/>
      <c r="BJ1853" s="158"/>
      <c r="BK1853" s="48"/>
      <c r="BL1853" s="307"/>
      <c r="BM1853" s="48"/>
      <c r="BN1853" s="48"/>
      <c r="BO1853" s="48"/>
      <c r="BP1853" s="48"/>
      <c r="BQ1853" s="48"/>
      <c r="BR1853" s="48"/>
      <c r="BS1853" s="48"/>
      <c r="BT1853" s="48"/>
      <c r="BU1853" s="48"/>
      <c r="BV1853" s="48"/>
      <c r="BW1853" s="48"/>
      <c r="BX1853" s="48"/>
      <c r="BY1853" s="48"/>
      <c r="BZ1853" s="328"/>
      <c r="CA1853" s="48"/>
      <c r="CB1853" s="48"/>
      <c r="CC1853" s="48"/>
      <c r="CD1853" s="48"/>
      <c r="CE1853" s="48"/>
      <c r="CF1853" s="48"/>
      <c r="CG1853" s="48"/>
      <c r="CH1853" s="48"/>
      <c r="CI1853" s="48"/>
      <c r="CJ1853" s="48"/>
      <c r="CK1853" s="48"/>
      <c r="CL1853" s="48"/>
      <c r="CM1853" s="48"/>
      <c r="CN1853" s="48"/>
      <c r="CO1853" s="48"/>
      <c r="CP1853" s="48"/>
      <c r="CQ1853" s="48"/>
      <c r="CR1853" s="48"/>
      <c r="CS1853" s="48"/>
      <c r="CT1853" s="48"/>
      <c r="CU1853" s="48"/>
      <c r="CV1853" s="48"/>
      <c r="CW1853" s="48"/>
      <c r="CX1853" s="48"/>
      <c r="CY1853" s="48"/>
      <c r="CZ1853" s="48"/>
      <c r="DA1853" s="48"/>
      <c r="DB1853" s="48"/>
      <c r="DC1853" s="48"/>
      <c r="DD1853" s="48"/>
      <c r="DE1853" s="48"/>
      <c r="DF1853" s="48"/>
      <c r="DG1853" s="48"/>
      <c r="DH1853" s="48"/>
      <c r="DI1853" s="48"/>
      <c r="DJ1853" s="48"/>
      <c r="DK1853" s="48"/>
      <c r="DL1853" s="48"/>
      <c r="DM1853" s="48"/>
      <c r="DN1853" s="48"/>
      <c r="DO1853" s="48"/>
      <c r="DP1853" s="48"/>
      <c r="DQ1853" s="48"/>
      <c r="DR1853" s="48"/>
      <c r="DS1853" s="48"/>
      <c r="DT1853" s="48"/>
      <c r="DU1853" s="48"/>
      <c r="DV1853" s="48"/>
      <c r="DW1853" s="48"/>
      <c r="DX1853" s="48"/>
      <c r="DY1853" s="48"/>
      <c r="DZ1853" s="48"/>
      <c r="EA1853" s="48"/>
      <c r="EB1853" s="48"/>
      <c r="EC1853" s="48"/>
      <c r="ED1853" s="48"/>
      <c r="EE1853" s="48"/>
      <c r="EF1853" s="48"/>
      <c r="EG1853" s="48"/>
      <c r="EH1853" s="48"/>
      <c r="EI1853" s="48"/>
      <c r="EJ1853" s="48"/>
      <c r="EK1853" s="48"/>
      <c r="EL1853" s="48"/>
      <c r="ET1853" s="33" t="s">
        <v>2424</v>
      </c>
      <c r="EU1853" s="33" t="s">
        <v>2422</v>
      </c>
    </row>
    <row r="1854" spans="1:151" ht="12" hidden="1" customHeight="1">
      <c r="A1854" s="48"/>
      <c r="B1854" s="60"/>
      <c r="C1854" s="48"/>
      <c r="D1854" s="60"/>
      <c r="E1854" s="60"/>
      <c r="F1854" s="60"/>
      <c r="G1854" s="60"/>
      <c r="H1854" s="60"/>
      <c r="I1854" s="60"/>
      <c r="J1854" s="60"/>
      <c r="K1854" s="60"/>
      <c r="L1854" s="60"/>
      <c r="M1854" s="48"/>
      <c r="N1854" s="48"/>
      <c r="O1854" s="48"/>
      <c r="P1854" s="48"/>
      <c r="Q1854" s="48"/>
      <c r="R1854" s="48"/>
      <c r="S1854" s="48"/>
      <c r="T1854" s="48"/>
      <c r="U1854" s="48"/>
      <c r="V1854" s="48"/>
      <c r="W1854" s="48"/>
      <c r="X1854" s="48"/>
      <c r="Y1854" s="48"/>
      <c r="Z1854" s="48"/>
      <c r="AA1854" s="48"/>
      <c r="AB1854" s="48"/>
      <c r="AC1854" s="48"/>
      <c r="AD1854" s="48"/>
      <c r="AE1854" s="48"/>
      <c r="AF1854" s="48"/>
      <c r="AG1854" s="48"/>
      <c r="AH1854" s="48"/>
      <c r="AI1854" s="48"/>
      <c r="AJ1854" s="48"/>
      <c r="AK1854" s="48"/>
      <c r="AL1854" s="48"/>
      <c r="AM1854" s="48"/>
      <c r="AN1854" s="48"/>
      <c r="AO1854" s="48"/>
      <c r="AP1854" s="48"/>
      <c r="AQ1854" s="48"/>
      <c r="AR1854" s="48"/>
      <c r="AS1854" s="48"/>
      <c r="AT1854" s="48"/>
      <c r="AU1854" s="48"/>
      <c r="AV1854" s="48"/>
      <c r="AW1854" s="48"/>
      <c r="AX1854" s="48"/>
      <c r="AY1854" s="48"/>
      <c r="AZ1854" s="48"/>
      <c r="BA1854" s="48"/>
      <c r="BB1854" s="48"/>
      <c r="BC1854" s="48"/>
      <c r="BD1854" s="48"/>
      <c r="BE1854" s="48"/>
      <c r="BF1854" s="48"/>
      <c r="BG1854" s="48"/>
      <c r="BH1854" s="48"/>
      <c r="BI1854" s="158"/>
      <c r="BJ1854" s="158"/>
      <c r="BK1854" s="48"/>
      <c r="BL1854" s="307"/>
      <c r="BM1854" s="48"/>
      <c r="BN1854" s="48"/>
      <c r="BO1854" s="48"/>
      <c r="BP1854" s="48"/>
      <c r="BQ1854" s="48"/>
      <c r="BR1854" s="48"/>
      <c r="BS1854" s="48"/>
      <c r="BT1854" s="48"/>
      <c r="BU1854" s="48"/>
      <c r="BV1854" s="48"/>
      <c r="BW1854" s="48"/>
      <c r="BX1854" s="48"/>
      <c r="BY1854" s="48"/>
      <c r="BZ1854" s="328"/>
      <c r="CA1854" s="48"/>
      <c r="CB1854" s="48"/>
      <c r="CC1854" s="48"/>
      <c r="CD1854" s="48"/>
      <c r="CE1854" s="48"/>
      <c r="CF1854" s="48"/>
      <c r="CG1854" s="48"/>
      <c r="CH1854" s="48"/>
      <c r="CI1854" s="48"/>
      <c r="CJ1854" s="48"/>
      <c r="CK1854" s="48"/>
      <c r="CL1854" s="48"/>
      <c r="CM1854" s="48"/>
      <c r="CN1854" s="48"/>
      <c r="CO1854" s="48"/>
      <c r="CP1854" s="48"/>
      <c r="CQ1854" s="48"/>
      <c r="CR1854" s="48"/>
      <c r="CS1854" s="48"/>
      <c r="CT1854" s="48"/>
      <c r="CU1854" s="48"/>
      <c r="CV1854" s="48"/>
      <c r="CW1854" s="48"/>
      <c r="CX1854" s="48"/>
      <c r="CY1854" s="48"/>
      <c r="CZ1854" s="48"/>
      <c r="DA1854" s="48"/>
      <c r="DB1854" s="48"/>
      <c r="DC1854" s="48"/>
      <c r="DD1854" s="48"/>
      <c r="DE1854" s="48"/>
      <c r="DF1854" s="48"/>
      <c r="DG1854" s="48"/>
      <c r="DH1854" s="48"/>
      <c r="DI1854" s="48"/>
      <c r="DJ1854" s="48"/>
      <c r="DK1854" s="48"/>
      <c r="DL1854" s="48"/>
      <c r="DM1854" s="48"/>
      <c r="DN1854" s="48"/>
      <c r="DO1854" s="48"/>
      <c r="DP1854" s="48"/>
      <c r="DQ1854" s="48"/>
      <c r="DR1854" s="48"/>
      <c r="DS1854" s="48"/>
      <c r="DT1854" s="48"/>
      <c r="DU1854" s="48"/>
      <c r="DV1854" s="48"/>
      <c r="DW1854" s="48"/>
      <c r="DX1854" s="48"/>
      <c r="DY1854" s="48"/>
      <c r="DZ1854" s="48"/>
      <c r="EA1854" s="48"/>
      <c r="EB1854" s="48"/>
      <c r="EC1854" s="48"/>
      <c r="ED1854" s="48"/>
      <c r="EE1854" s="48"/>
      <c r="EF1854" s="48"/>
      <c r="EG1854" s="48"/>
      <c r="EH1854" s="48"/>
      <c r="EI1854" s="48"/>
      <c r="EJ1854" s="48"/>
      <c r="EK1854" s="48"/>
      <c r="EL1854" s="48"/>
      <c r="ET1854" s="33" t="s">
        <v>2425</v>
      </c>
      <c r="EU1854" s="33" t="s">
        <v>2423</v>
      </c>
    </row>
    <row r="1855" spans="1:151" ht="12" hidden="1" customHeight="1">
      <c r="A1855" s="48"/>
      <c r="B1855" s="60"/>
      <c r="C1855" s="48"/>
      <c r="D1855" s="60"/>
      <c r="E1855" s="60"/>
      <c r="F1855" s="60"/>
      <c r="G1855" s="60"/>
      <c r="H1855" s="60"/>
      <c r="I1855" s="60"/>
      <c r="J1855" s="60"/>
      <c r="K1855" s="60"/>
      <c r="L1855" s="60"/>
      <c r="M1855" s="48"/>
      <c r="N1855" s="48"/>
      <c r="O1855" s="48"/>
      <c r="P1855" s="48"/>
      <c r="Q1855" s="48"/>
      <c r="R1855" s="48"/>
      <c r="S1855" s="48"/>
      <c r="T1855" s="48"/>
      <c r="U1855" s="48"/>
      <c r="V1855" s="48"/>
      <c r="W1855" s="48"/>
      <c r="X1855" s="48"/>
      <c r="Y1855" s="48"/>
      <c r="Z1855" s="48"/>
      <c r="AA1855" s="48"/>
      <c r="AB1855" s="48"/>
      <c r="AC1855" s="48"/>
      <c r="AD1855" s="48"/>
      <c r="AE1855" s="48"/>
      <c r="AF1855" s="48"/>
      <c r="AG1855" s="48"/>
      <c r="AH1855" s="48"/>
      <c r="AI1855" s="48"/>
      <c r="AJ1855" s="48"/>
      <c r="AK1855" s="48"/>
      <c r="AL1855" s="48"/>
      <c r="AM1855" s="48"/>
      <c r="AN1855" s="48"/>
      <c r="AO1855" s="48"/>
      <c r="AP1855" s="48"/>
      <c r="AQ1855" s="48"/>
      <c r="AR1855" s="48"/>
      <c r="AS1855" s="48"/>
      <c r="AT1855" s="48"/>
      <c r="AU1855" s="48"/>
      <c r="AV1855" s="48"/>
      <c r="AW1855" s="48"/>
      <c r="AX1855" s="48"/>
      <c r="AY1855" s="48"/>
      <c r="AZ1855" s="48"/>
      <c r="BA1855" s="48"/>
      <c r="BB1855" s="48"/>
      <c r="BC1855" s="48"/>
      <c r="BD1855" s="48"/>
      <c r="BE1855" s="48"/>
      <c r="BF1855" s="48"/>
      <c r="BG1855" s="48"/>
      <c r="BH1855" s="48"/>
      <c r="BI1855" s="158"/>
      <c r="BJ1855" s="158"/>
      <c r="BK1855" s="48"/>
      <c r="BL1855" s="307"/>
      <c r="BM1855" s="48"/>
      <c r="BN1855" s="48"/>
      <c r="BO1855" s="48"/>
      <c r="BP1855" s="48"/>
      <c r="BQ1855" s="48"/>
      <c r="BR1855" s="48"/>
      <c r="BS1855" s="48"/>
      <c r="BT1855" s="48"/>
      <c r="BU1855" s="48"/>
      <c r="BV1855" s="48"/>
      <c r="BW1855" s="48"/>
      <c r="BX1855" s="48"/>
      <c r="BY1855" s="48"/>
      <c r="BZ1855" s="328"/>
      <c r="CA1855" s="48"/>
      <c r="CB1855" s="48"/>
      <c r="CC1855" s="48"/>
      <c r="CD1855" s="48"/>
      <c r="CE1855" s="48"/>
      <c r="CF1855" s="48"/>
      <c r="CG1855" s="48"/>
      <c r="CH1855" s="48"/>
      <c r="CI1855" s="48"/>
      <c r="CJ1855" s="48"/>
      <c r="CK1855" s="48"/>
      <c r="CL1855" s="48"/>
      <c r="CM1855" s="48"/>
      <c r="CN1855" s="48"/>
      <c r="CO1855" s="48"/>
      <c r="CP1855" s="48"/>
      <c r="CQ1855" s="48"/>
      <c r="CR1855" s="48"/>
      <c r="CS1855" s="48"/>
      <c r="CT1855" s="48"/>
      <c r="CU1855" s="48"/>
      <c r="CV1855" s="48"/>
      <c r="CW1855" s="48"/>
      <c r="CX1855" s="48"/>
      <c r="CY1855" s="48"/>
      <c r="CZ1855" s="48"/>
      <c r="DA1855" s="48"/>
      <c r="DB1855" s="48"/>
      <c r="DC1855" s="48"/>
      <c r="DD1855" s="48"/>
      <c r="DE1855" s="48"/>
      <c r="DF1855" s="48"/>
      <c r="DG1855" s="48"/>
      <c r="DH1855" s="48"/>
      <c r="DI1855" s="48"/>
      <c r="DJ1855" s="48"/>
      <c r="DK1855" s="48"/>
      <c r="DL1855" s="48"/>
      <c r="DM1855" s="48"/>
      <c r="DN1855" s="48"/>
      <c r="DO1855" s="48"/>
      <c r="DP1855" s="48"/>
      <c r="DQ1855" s="48"/>
      <c r="DR1855" s="48"/>
      <c r="DS1855" s="48"/>
      <c r="DT1855" s="48"/>
      <c r="DU1855" s="48"/>
      <c r="DV1855" s="48"/>
      <c r="DW1855" s="48"/>
      <c r="DX1855" s="48"/>
      <c r="DY1855" s="48"/>
      <c r="DZ1855" s="48"/>
      <c r="EA1855" s="48"/>
      <c r="EB1855" s="48"/>
      <c r="EC1855" s="48"/>
      <c r="ED1855" s="48"/>
      <c r="EE1855" s="48"/>
      <c r="EF1855" s="48"/>
      <c r="EG1855" s="48"/>
      <c r="EH1855" s="48"/>
      <c r="EI1855" s="48"/>
      <c r="EJ1855" s="48"/>
      <c r="EK1855" s="48"/>
      <c r="EL1855" s="48"/>
      <c r="ET1855" s="33" t="s">
        <v>2426</v>
      </c>
      <c r="EU1855" s="33" t="s">
        <v>2424</v>
      </c>
    </row>
    <row r="1856" spans="1:151" ht="12" hidden="1" customHeight="1">
      <c r="A1856" s="48"/>
      <c r="B1856" s="60"/>
      <c r="C1856" s="48"/>
      <c r="D1856" s="60"/>
      <c r="E1856" s="60"/>
      <c r="F1856" s="60"/>
      <c r="G1856" s="60"/>
      <c r="H1856" s="60"/>
      <c r="I1856" s="60"/>
      <c r="J1856" s="60"/>
      <c r="K1856" s="60"/>
      <c r="L1856" s="60"/>
      <c r="M1856" s="48"/>
      <c r="N1856" s="48"/>
      <c r="O1856" s="48"/>
      <c r="P1856" s="48"/>
      <c r="Q1856" s="48"/>
      <c r="R1856" s="48"/>
      <c r="S1856" s="48"/>
      <c r="T1856" s="48"/>
      <c r="U1856" s="48"/>
      <c r="V1856" s="48"/>
      <c r="W1856" s="48"/>
      <c r="X1856" s="48"/>
      <c r="Y1856" s="48"/>
      <c r="Z1856" s="48"/>
      <c r="AA1856" s="48"/>
      <c r="AB1856" s="48"/>
      <c r="AC1856" s="48"/>
      <c r="AD1856" s="48"/>
      <c r="AE1856" s="48"/>
      <c r="AF1856" s="48"/>
      <c r="AG1856" s="48"/>
      <c r="AH1856" s="48"/>
      <c r="AI1856" s="48"/>
      <c r="AJ1856" s="48"/>
      <c r="AK1856" s="48"/>
      <c r="AL1856" s="48"/>
      <c r="AM1856" s="48"/>
      <c r="AN1856" s="48"/>
      <c r="AO1856" s="48"/>
      <c r="AP1856" s="48"/>
      <c r="AQ1856" s="48"/>
      <c r="AR1856" s="48"/>
      <c r="AS1856" s="48"/>
      <c r="AT1856" s="48"/>
      <c r="AU1856" s="48"/>
      <c r="AV1856" s="48"/>
      <c r="AW1856" s="48"/>
      <c r="AX1856" s="48"/>
      <c r="AY1856" s="48"/>
      <c r="AZ1856" s="48"/>
      <c r="BA1856" s="48"/>
      <c r="BB1856" s="48"/>
      <c r="BC1856" s="48"/>
      <c r="BD1856" s="48"/>
      <c r="BE1856" s="48"/>
      <c r="BF1856" s="48"/>
      <c r="BG1856" s="48"/>
      <c r="BH1856" s="48"/>
      <c r="BI1856" s="158"/>
      <c r="BJ1856" s="158"/>
      <c r="BK1856" s="48"/>
      <c r="BL1856" s="307"/>
      <c r="BM1856" s="48"/>
      <c r="BN1856" s="48"/>
      <c r="BO1856" s="48"/>
      <c r="BP1856" s="48"/>
      <c r="BQ1856" s="48"/>
      <c r="BR1856" s="48"/>
      <c r="BS1856" s="48"/>
      <c r="BT1856" s="48"/>
      <c r="BU1856" s="48"/>
      <c r="BV1856" s="48"/>
      <c r="BW1856" s="48"/>
      <c r="BX1856" s="48"/>
      <c r="BY1856" s="48"/>
      <c r="BZ1856" s="328"/>
      <c r="CA1856" s="48"/>
      <c r="CB1856" s="48"/>
      <c r="CC1856" s="48"/>
      <c r="CD1856" s="48"/>
      <c r="CE1856" s="48"/>
      <c r="CF1856" s="48"/>
      <c r="CG1856" s="48"/>
      <c r="CH1856" s="48"/>
      <c r="CI1856" s="48"/>
      <c r="CJ1856" s="48"/>
      <c r="CK1856" s="48"/>
      <c r="CL1856" s="48"/>
      <c r="CM1856" s="48"/>
      <c r="CN1856" s="48"/>
      <c r="CO1856" s="48"/>
      <c r="CP1856" s="48"/>
      <c r="CQ1856" s="48"/>
      <c r="CR1856" s="48"/>
      <c r="CS1856" s="48"/>
      <c r="CT1856" s="48"/>
      <c r="CU1856" s="48"/>
      <c r="CV1856" s="48"/>
      <c r="CW1856" s="48"/>
      <c r="CX1856" s="48"/>
      <c r="CY1856" s="48"/>
      <c r="CZ1856" s="48"/>
      <c r="DA1856" s="48"/>
      <c r="DB1856" s="48"/>
      <c r="DC1856" s="48"/>
      <c r="DD1856" s="48"/>
      <c r="DE1856" s="48"/>
      <c r="DF1856" s="48"/>
      <c r="DG1856" s="48"/>
      <c r="DH1856" s="48"/>
      <c r="DI1856" s="48"/>
      <c r="DJ1856" s="48"/>
      <c r="DK1856" s="48"/>
      <c r="DL1856" s="48"/>
      <c r="DM1856" s="48"/>
      <c r="DN1856" s="48"/>
      <c r="DO1856" s="48"/>
      <c r="DP1856" s="48"/>
      <c r="DQ1856" s="48"/>
      <c r="DR1856" s="48"/>
      <c r="DS1856" s="48"/>
      <c r="DT1856" s="48"/>
      <c r="DU1856" s="48"/>
      <c r="DV1856" s="48"/>
      <c r="DW1856" s="48"/>
      <c r="DX1856" s="48"/>
      <c r="DY1856" s="48"/>
      <c r="DZ1856" s="48"/>
      <c r="EA1856" s="48"/>
      <c r="EB1856" s="48"/>
      <c r="EC1856" s="48"/>
      <c r="ED1856" s="48"/>
      <c r="EE1856" s="48"/>
      <c r="EF1856" s="48"/>
      <c r="EG1856" s="48"/>
      <c r="EH1856" s="48"/>
      <c r="EI1856" s="48"/>
      <c r="EJ1856" s="48"/>
      <c r="EK1856" s="48"/>
      <c r="EL1856" s="48"/>
      <c r="ET1856" s="33" t="s">
        <v>2427</v>
      </c>
      <c r="EU1856" s="33" t="s">
        <v>2425</v>
      </c>
    </row>
    <row r="1857" spans="1:151" ht="12" hidden="1" customHeight="1">
      <c r="A1857" s="48"/>
      <c r="B1857" s="60"/>
      <c r="C1857" s="48"/>
      <c r="D1857" s="60"/>
      <c r="E1857" s="60"/>
      <c r="F1857" s="60"/>
      <c r="G1857" s="60"/>
      <c r="H1857" s="60"/>
      <c r="I1857" s="60"/>
      <c r="J1857" s="60"/>
      <c r="K1857" s="60"/>
      <c r="L1857" s="60"/>
      <c r="M1857" s="48"/>
      <c r="N1857" s="48"/>
      <c r="O1857" s="48"/>
      <c r="P1857" s="48"/>
      <c r="Q1857" s="48"/>
      <c r="R1857" s="48"/>
      <c r="S1857" s="48"/>
      <c r="T1857" s="48"/>
      <c r="U1857" s="48"/>
      <c r="V1857" s="48"/>
      <c r="W1857" s="48"/>
      <c r="X1857" s="48"/>
      <c r="Y1857" s="48"/>
      <c r="Z1857" s="48"/>
      <c r="AA1857" s="48"/>
      <c r="AB1857" s="48"/>
      <c r="AC1857" s="48"/>
      <c r="AD1857" s="48"/>
      <c r="AE1857" s="48"/>
      <c r="AF1857" s="48"/>
      <c r="AG1857" s="48"/>
      <c r="AH1857" s="48"/>
      <c r="AI1857" s="48"/>
      <c r="AJ1857" s="48"/>
      <c r="AK1857" s="48"/>
      <c r="AL1857" s="48"/>
      <c r="AM1857" s="48"/>
      <c r="AN1857" s="48"/>
      <c r="AO1857" s="48"/>
      <c r="AP1857" s="48"/>
      <c r="AQ1857" s="48"/>
      <c r="AR1857" s="48"/>
      <c r="AS1857" s="48"/>
      <c r="AT1857" s="48"/>
      <c r="AU1857" s="48"/>
      <c r="AV1857" s="48"/>
      <c r="AW1857" s="48"/>
      <c r="AX1857" s="48"/>
      <c r="AY1857" s="48"/>
      <c r="AZ1857" s="48"/>
      <c r="BA1857" s="48"/>
      <c r="BB1857" s="48"/>
      <c r="BC1857" s="48"/>
      <c r="BD1857" s="48"/>
      <c r="BE1857" s="48"/>
      <c r="BF1857" s="48"/>
      <c r="BG1857" s="48"/>
      <c r="BH1857" s="48"/>
      <c r="BI1857" s="158"/>
      <c r="BJ1857" s="158"/>
      <c r="BK1857" s="48"/>
      <c r="BL1857" s="307"/>
      <c r="BM1857" s="48"/>
      <c r="BN1857" s="48"/>
      <c r="BO1857" s="48"/>
      <c r="BP1857" s="48"/>
      <c r="BQ1857" s="48"/>
      <c r="BR1857" s="48"/>
      <c r="BS1857" s="48"/>
      <c r="BT1857" s="48"/>
      <c r="BU1857" s="48"/>
      <c r="BV1857" s="48"/>
      <c r="BW1857" s="48"/>
      <c r="BX1857" s="48"/>
      <c r="BY1857" s="48"/>
      <c r="BZ1857" s="328"/>
      <c r="CA1857" s="48"/>
      <c r="CB1857" s="48"/>
      <c r="CC1857" s="48"/>
      <c r="CD1857" s="48"/>
      <c r="CE1857" s="48"/>
      <c r="CF1857" s="48"/>
      <c r="CG1857" s="48"/>
      <c r="CH1857" s="48"/>
      <c r="CI1857" s="48"/>
      <c r="CJ1857" s="48"/>
      <c r="CK1857" s="48"/>
      <c r="CL1857" s="48"/>
      <c r="CM1857" s="48"/>
      <c r="CN1857" s="48"/>
      <c r="CO1857" s="48"/>
      <c r="CP1857" s="48"/>
      <c r="CQ1857" s="48"/>
      <c r="CR1857" s="48"/>
      <c r="CS1857" s="48"/>
      <c r="CT1857" s="48"/>
      <c r="CU1857" s="48"/>
      <c r="CV1857" s="48"/>
      <c r="CW1857" s="48"/>
      <c r="CX1857" s="48"/>
      <c r="CY1857" s="48"/>
      <c r="CZ1857" s="48"/>
      <c r="DA1857" s="48"/>
      <c r="DB1857" s="48"/>
      <c r="DC1857" s="48"/>
      <c r="DD1857" s="48"/>
      <c r="DE1857" s="48"/>
      <c r="DF1857" s="48"/>
      <c r="DG1857" s="48"/>
      <c r="DH1857" s="48"/>
      <c r="DI1857" s="48"/>
      <c r="DJ1857" s="48"/>
      <c r="DK1857" s="48"/>
      <c r="DL1857" s="48"/>
      <c r="DM1857" s="48"/>
      <c r="DN1857" s="48"/>
      <c r="DO1857" s="48"/>
      <c r="DP1857" s="48"/>
      <c r="DQ1857" s="48"/>
      <c r="DR1857" s="48"/>
      <c r="DS1857" s="48"/>
      <c r="DT1857" s="48"/>
      <c r="DU1857" s="48"/>
      <c r="DV1857" s="48"/>
      <c r="DW1857" s="48"/>
      <c r="DX1857" s="48"/>
      <c r="DY1857" s="48"/>
      <c r="DZ1857" s="48"/>
      <c r="EA1857" s="48"/>
      <c r="EB1857" s="48"/>
      <c r="EC1857" s="48"/>
      <c r="ED1857" s="48"/>
      <c r="EE1857" s="48"/>
      <c r="EF1857" s="48"/>
      <c r="EG1857" s="48"/>
      <c r="EH1857" s="48"/>
      <c r="EI1857" s="48"/>
      <c r="EJ1857" s="48"/>
      <c r="EK1857" s="48"/>
      <c r="EL1857" s="48"/>
      <c r="ET1857" s="33" t="s">
        <v>2428</v>
      </c>
      <c r="EU1857" s="33" t="s">
        <v>2426</v>
      </c>
    </row>
    <row r="1858" spans="1:151" ht="12" hidden="1" customHeight="1">
      <c r="A1858" s="48"/>
      <c r="B1858" s="60"/>
      <c r="C1858" s="48"/>
      <c r="D1858" s="60"/>
      <c r="E1858" s="60"/>
      <c r="F1858" s="60"/>
      <c r="G1858" s="60"/>
      <c r="H1858" s="60"/>
      <c r="I1858" s="60"/>
      <c r="J1858" s="60"/>
      <c r="K1858" s="60"/>
      <c r="L1858" s="60"/>
      <c r="M1858" s="48"/>
      <c r="N1858" s="48"/>
      <c r="O1858" s="48"/>
      <c r="P1858" s="48"/>
      <c r="Q1858" s="48"/>
      <c r="R1858" s="48"/>
      <c r="S1858" s="48"/>
      <c r="T1858" s="48"/>
      <c r="U1858" s="48"/>
      <c r="V1858" s="48"/>
      <c r="W1858" s="48"/>
      <c r="X1858" s="48"/>
      <c r="Y1858" s="48"/>
      <c r="Z1858" s="48"/>
      <c r="AA1858" s="48"/>
      <c r="AB1858" s="48"/>
      <c r="AC1858" s="48"/>
      <c r="AD1858" s="48"/>
      <c r="AE1858" s="48"/>
      <c r="AF1858" s="48"/>
      <c r="AG1858" s="48"/>
      <c r="AH1858" s="48"/>
      <c r="AI1858" s="48"/>
      <c r="AJ1858" s="48"/>
      <c r="AK1858" s="48"/>
      <c r="AL1858" s="48"/>
      <c r="AM1858" s="48"/>
      <c r="AN1858" s="48"/>
      <c r="AO1858" s="48"/>
      <c r="AP1858" s="48"/>
      <c r="AQ1858" s="48"/>
      <c r="AR1858" s="48"/>
      <c r="AS1858" s="48"/>
      <c r="AT1858" s="48"/>
      <c r="AU1858" s="48"/>
      <c r="AV1858" s="48"/>
      <c r="AW1858" s="48"/>
      <c r="AX1858" s="48"/>
      <c r="AY1858" s="48"/>
      <c r="AZ1858" s="48"/>
      <c r="BA1858" s="48"/>
      <c r="BB1858" s="48"/>
      <c r="BC1858" s="48"/>
      <c r="BD1858" s="48"/>
      <c r="BE1858" s="48"/>
      <c r="BF1858" s="48"/>
      <c r="BG1858" s="48"/>
      <c r="BH1858" s="48"/>
      <c r="BI1858" s="158"/>
      <c r="BJ1858" s="158"/>
      <c r="BK1858" s="48"/>
      <c r="BL1858" s="307"/>
      <c r="BM1858" s="48"/>
      <c r="BN1858" s="48"/>
      <c r="BO1858" s="48"/>
      <c r="BP1858" s="48"/>
      <c r="BQ1858" s="48"/>
      <c r="BR1858" s="48"/>
      <c r="BS1858" s="48"/>
      <c r="BT1858" s="48"/>
      <c r="BU1858" s="48"/>
      <c r="BV1858" s="48"/>
      <c r="BW1858" s="48"/>
      <c r="BX1858" s="48"/>
      <c r="BY1858" s="48"/>
      <c r="BZ1858" s="328"/>
      <c r="CA1858" s="48"/>
      <c r="CB1858" s="48"/>
      <c r="CC1858" s="48"/>
      <c r="CD1858" s="48"/>
      <c r="CE1858" s="48"/>
      <c r="CF1858" s="48"/>
      <c r="CG1858" s="48"/>
      <c r="CH1858" s="48"/>
      <c r="CI1858" s="48"/>
      <c r="CJ1858" s="48"/>
      <c r="CK1858" s="48"/>
      <c r="CL1858" s="48"/>
      <c r="CM1858" s="48"/>
      <c r="CN1858" s="48"/>
      <c r="CO1858" s="48"/>
      <c r="CP1858" s="48"/>
      <c r="CQ1858" s="48"/>
      <c r="CR1858" s="48"/>
      <c r="CS1858" s="48"/>
      <c r="CT1858" s="48"/>
      <c r="CU1858" s="48"/>
      <c r="CV1858" s="48"/>
      <c r="CW1858" s="48"/>
      <c r="CX1858" s="48"/>
      <c r="CY1858" s="48"/>
      <c r="CZ1858" s="48"/>
      <c r="DA1858" s="48"/>
      <c r="DB1858" s="48"/>
      <c r="DC1858" s="48"/>
      <c r="DD1858" s="48"/>
      <c r="DE1858" s="48"/>
      <c r="DF1858" s="48"/>
      <c r="DG1858" s="48"/>
      <c r="DH1858" s="48"/>
      <c r="DI1858" s="48"/>
      <c r="DJ1858" s="48"/>
      <c r="DK1858" s="48"/>
      <c r="DL1858" s="48"/>
      <c r="DM1858" s="48"/>
      <c r="DN1858" s="48"/>
      <c r="DO1858" s="48"/>
      <c r="DP1858" s="48"/>
      <c r="DQ1858" s="48"/>
      <c r="DR1858" s="48"/>
      <c r="DS1858" s="48"/>
      <c r="DT1858" s="48"/>
      <c r="DU1858" s="48"/>
      <c r="DV1858" s="48"/>
      <c r="DW1858" s="48"/>
      <c r="DX1858" s="48"/>
      <c r="DY1858" s="48"/>
      <c r="DZ1858" s="48"/>
      <c r="EA1858" s="48"/>
      <c r="EB1858" s="48"/>
      <c r="EC1858" s="48"/>
      <c r="ED1858" s="48"/>
      <c r="EE1858" s="48"/>
      <c r="EF1858" s="48"/>
      <c r="EG1858" s="48"/>
      <c r="EH1858" s="48"/>
      <c r="EI1858" s="48"/>
      <c r="EJ1858" s="48"/>
      <c r="EK1858" s="48"/>
      <c r="EL1858" s="48"/>
      <c r="ET1858" s="33" t="s">
        <v>2429</v>
      </c>
      <c r="EU1858" s="33" t="s">
        <v>2427</v>
      </c>
    </row>
    <row r="1859" spans="1:151" ht="12" hidden="1" customHeight="1">
      <c r="A1859" s="48"/>
      <c r="B1859" s="60"/>
      <c r="C1859" s="48"/>
      <c r="D1859" s="60"/>
      <c r="E1859" s="60"/>
      <c r="F1859" s="60"/>
      <c r="G1859" s="60"/>
      <c r="H1859" s="60"/>
      <c r="I1859" s="60"/>
      <c r="J1859" s="60"/>
      <c r="K1859" s="60"/>
      <c r="L1859" s="60"/>
      <c r="M1859" s="48"/>
      <c r="N1859" s="48"/>
      <c r="O1859" s="48"/>
      <c r="P1859" s="48"/>
      <c r="Q1859" s="48"/>
      <c r="R1859" s="48"/>
      <c r="S1859" s="48"/>
      <c r="T1859" s="48"/>
      <c r="U1859" s="48"/>
      <c r="V1859" s="48"/>
      <c r="W1859" s="48"/>
      <c r="X1859" s="48"/>
      <c r="Y1859" s="48"/>
      <c r="Z1859" s="48"/>
      <c r="AA1859" s="48"/>
      <c r="AB1859" s="48"/>
      <c r="AC1859" s="48"/>
      <c r="AD1859" s="48"/>
      <c r="AE1859" s="48"/>
      <c r="AF1859" s="48"/>
      <c r="AG1859" s="48"/>
      <c r="AH1859" s="48"/>
      <c r="AI1859" s="48"/>
      <c r="AJ1859" s="48"/>
      <c r="AK1859" s="48"/>
      <c r="AL1859" s="48"/>
      <c r="AM1859" s="48"/>
      <c r="AN1859" s="48"/>
      <c r="AO1859" s="48"/>
      <c r="AP1859" s="48"/>
      <c r="AQ1859" s="48"/>
      <c r="AR1859" s="48"/>
      <c r="AS1859" s="48"/>
      <c r="AT1859" s="48"/>
      <c r="AU1859" s="48"/>
      <c r="AV1859" s="48"/>
      <c r="AW1859" s="48"/>
      <c r="AX1859" s="48"/>
      <c r="AY1859" s="48"/>
      <c r="AZ1859" s="48"/>
      <c r="BA1859" s="48"/>
      <c r="BB1859" s="48"/>
      <c r="BC1859" s="48"/>
      <c r="BD1859" s="48"/>
      <c r="BE1859" s="48"/>
      <c r="BF1859" s="48"/>
      <c r="BG1859" s="48"/>
      <c r="BH1859" s="48"/>
      <c r="BI1859" s="158"/>
      <c r="BJ1859" s="158"/>
      <c r="BK1859" s="48"/>
      <c r="BL1859" s="307"/>
      <c r="BM1859" s="48"/>
      <c r="BN1859" s="48"/>
      <c r="BO1859" s="48"/>
      <c r="BP1859" s="48"/>
      <c r="BQ1859" s="48"/>
      <c r="BR1859" s="48"/>
      <c r="BS1859" s="48"/>
      <c r="BT1859" s="48"/>
      <c r="BU1859" s="48"/>
      <c r="BV1859" s="48"/>
      <c r="BW1859" s="48"/>
      <c r="BX1859" s="48"/>
      <c r="BY1859" s="48"/>
      <c r="BZ1859" s="328"/>
      <c r="CA1859" s="48"/>
      <c r="CB1859" s="48"/>
      <c r="CC1859" s="48"/>
      <c r="CD1859" s="48"/>
      <c r="CE1859" s="48"/>
      <c r="CF1859" s="48"/>
      <c r="CG1859" s="48"/>
      <c r="CH1859" s="48"/>
      <c r="CI1859" s="48"/>
      <c r="CJ1859" s="48"/>
      <c r="CK1859" s="48"/>
      <c r="CL1859" s="48"/>
      <c r="CM1859" s="48"/>
      <c r="CN1859" s="48"/>
      <c r="CO1859" s="48"/>
      <c r="CP1859" s="48"/>
      <c r="CQ1859" s="48"/>
      <c r="CR1859" s="48"/>
      <c r="CS1859" s="48"/>
      <c r="CT1859" s="48"/>
      <c r="CU1859" s="48"/>
      <c r="CV1859" s="48"/>
      <c r="CW1859" s="48"/>
      <c r="CX1859" s="48"/>
      <c r="CY1859" s="48"/>
      <c r="CZ1859" s="48"/>
      <c r="DA1859" s="48"/>
      <c r="DB1859" s="48"/>
      <c r="DC1859" s="48"/>
      <c r="DD1859" s="48"/>
      <c r="DE1859" s="48"/>
      <c r="DF1859" s="48"/>
      <c r="DG1859" s="48"/>
      <c r="DH1859" s="48"/>
      <c r="DI1859" s="48"/>
      <c r="DJ1859" s="48"/>
      <c r="DK1859" s="48"/>
      <c r="DL1859" s="48"/>
      <c r="DM1859" s="48"/>
      <c r="DN1859" s="48"/>
      <c r="DO1859" s="48"/>
      <c r="DP1859" s="48"/>
      <c r="DQ1859" s="48"/>
      <c r="DR1859" s="48"/>
      <c r="DS1859" s="48"/>
      <c r="DT1859" s="48"/>
      <c r="DU1859" s="48"/>
      <c r="DV1859" s="48"/>
      <c r="DW1859" s="48"/>
      <c r="DX1859" s="48"/>
      <c r="DY1859" s="48"/>
      <c r="DZ1859" s="48"/>
      <c r="EA1859" s="48"/>
      <c r="EB1859" s="48"/>
      <c r="EC1859" s="48"/>
      <c r="ED1859" s="48"/>
      <c r="EE1859" s="48"/>
      <c r="EF1859" s="48"/>
      <c r="EG1859" s="48"/>
      <c r="EH1859" s="48"/>
      <c r="EI1859" s="48"/>
      <c r="EJ1859" s="48"/>
      <c r="EK1859" s="48"/>
      <c r="EL1859" s="48"/>
      <c r="ET1859" s="33" t="s">
        <v>2430</v>
      </c>
      <c r="EU1859" s="33" t="s">
        <v>2428</v>
      </c>
    </row>
    <row r="1860" spans="1:151" ht="12" hidden="1" customHeight="1">
      <c r="A1860" s="48"/>
      <c r="B1860" s="60"/>
      <c r="C1860" s="48"/>
      <c r="D1860" s="60"/>
      <c r="E1860" s="60"/>
      <c r="F1860" s="60"/>
      <c r="G1860" s="60"/>
      <c r="H1860" s="60"/>
      <c r="I1860" s="60"/>
      <c r="J1860" s="60"/>
      <c r="K1860" s="60"/>
      <c r="L1860" s="60"/>
      <c r="M1860" s="48"/>
      <c r="N1860" s="48"/>
      <c r="O1860" s="48"/>
      <c r="P1860" s="48"/>
      <c r="Q1860" s="48"/>
      <c r="R1860" s="48"/>
      <c r="S1860" s="48"/>
      <c r="T1860" s="48"/>
      <c r="U1860" s="48"/>
      <c r="V1860" s="48"/>
      <c r="W1860" s="48"/>
      <c r="X1860" s="48"/>
      <c r="Y1860" s="48"/>
      <c r="Z1860" s="48"/>
      <c r="AA1860" s="48"/>
      <c r="AB1860" s="48"/>
      <c r="AC1860" s="48"/>
      <c r="AD1860" s="48"/>
      <c r="AE1860" s="48"/>
      <c r="AF1860" s="48"/>
      <c r="AG1860" s="48"/>
      <c r="AH1860" s="48"/>
      <c r="AI1860" s="48"/>
      <c r="AJ1860" s="48"/>
      <c r="AK1860" s="48"/>
      <c r="AL1860" s="48"/>
      <c r="AM1860" s="48"/>
      <c r="AN1860" s="48"/>
      <c r="AO1860" s="48"/>
      <c r="AP1860" s="48"/>
      <c r="AQ1860" s="48"/>
      <c r="AR1860" s="48"/>
      <c r="AS1860" s="48"/>
      <c r="AT1860" s="48"/>
      <c r="AU1860" s="48"/>
      <c r="AV1860" s="48"/>
      <c r="AW1860" s="48"/>
      <c r="AX1860" s="48"/>
      <c r="AY1860" s="48"/>
      <c r="AZ1860" s="48"/>
      <c r="BA1860" s="48"/>
      <c r="BB1860" s="48"/>
      <c r="BC1860" s="48"/>
      <c r="BD1860" s="48"/>
      <c r="BE1860" s="48"/>
      <c r="BF1860" s="48"/>
      <c r="BG1860" s="48"/>
      <c r="BH1860" s="48"/>
      <c r="BI1860" s="158"/>
      <c r="BJ1860" s="158"/>
      <c r="BK1860" s="48"/>
      <c r="BL1860" s="307"/>
      <c r="BM1860" s="48"/>
      <c r="BN1860" s="48"/>
      <c r="BO1860" s="48"/>
      <c r="BP1860" s="48"/>
      <c r="BQ1860" s="48"/>
      <c r="BR1860" s="48"/>
      <c r="BS1860" s="48"/>
      <c r="BT1860" s="48"/>
      <c r="BU1860" s="48"/>
      <c r="BV1860" s="48"/>
      <c r="BW1860" s="48"/>
      <c r="BX1860" s="48"/>
      <c r="BY1860" s="48"/>
      <c r="BZ1860" s="328"/>
      <c r="CA1860" s="48"/>
      <c r="CB1860" s="48"/>
      <c r="CC1860" s="48"/>
      <c r="CD1860" s="48"/>
      <c r="CE1860" s="48"/>
      <c r="CF1860" s="48"/>
      <c r="CG1860" s="48"/>
      <c r="CH1860" s="48"/>
      <c r="CI1860" s="48"/>
      <c r="CJ1860" s="48"/>
      <c r="CK1860" s="48"/>
      <c r="CL1860" s="48"/>
      <c r="CM1860" s="48"/>
      <c r="CN1860" s="48"/>
      <c r="CO1860" s="48"/>
      <c r="CP1860" s="48"/>
      <c r="CQ1860" s="48"/>
      <c r="CR1860" s="48"/>
      <c r="CS1860" s="48"/>
      <c r="CT1860" s="48"/>
      <c r="CU1860" s="48"/>
      <c r="CV1860" s="48"/>
      <c r="CW1860" s="48"/>
      <c r="CX1860" s="48"/>
      <c r="CY1860" s="48"/>
      <c r="CZ1860" s="48"/>
      <c r="DA1860" s="48"/>
      <c r="DB1860" s="48"/>
      <c r="DC1860" s="48"/>
      <c r="DD1860" s="48"/>
      <c r="DE1860" s="48"/>
      <c r="DF1860" s="48"/>
      <c r="DG1860" s="48"/>
      <c r="DH1860" s="48"/>
      <c r="DI1860" s="48"/>
      <c r="DJ1860" s="48"/>
      <c r="DK1860" s="48"/>
      <c r="DL1860" s="48"/>
      <c r="DM1860" s="48"/>
      <c r="DN1860" s="48"/>
      <c r="DO1860" s="48"/>
      <c r="DP1860" s="48"/>
      <c r="DQ1860" s="48"/>
      <c r="DR1860" s="48"/>
      <c r="DS1860" s="48"/>
      <c r="DT1860" s="48"/>
      <c r="DU1860" s="48"/>
      <c r="DV1860" s="48"/>
      <c r="DW1860" s="48"/>
      <c r="DX1860" s="48"/>
      <c r="DY1860" s="48"/>
      <c r="DZ1860" s="48"/>
      <c r="EA1860" s="48"/>
      <c r="EB1860" s="48"/>
      <c r="EC1860" s="48"/>
      <c r="ED1860" s="48"/>
      <c r="EE1860" s="48"/>
      <c r="EF1860" s="48"/>
      <c r="EG1860" s="48"/>
      <c r="EH1860" s="48"/>
      <c r="EI1860" s="48"/>
      <c r="EJ1860" s="48"/>
      <c r="EK1860" s="48"/>
      <c r="EL1860" s="48"/>
      <c r="ET1860" s="33" t="s">
        <v>2431</v>
      </c>
      <c r="EU1860" s="33" t="s">
        <v>2429</v>
      </c>
    </row>
    <row r="1861" spans="1:151" ht="12" hidden="1" customHeight="1">
      <c r="A1861" s="48"/>
      <c r="B1861" s="60"/>
      <c r="C1861" s="48"/>
      <c r="D1861" s="60"/>
      <c r="E1861" s="60"/>
      <c r="F1861" s="60"/>
      <c r="G1861" s="60"/>
      <c r="H1861" s="60"/>
      <c r="I1861" s="60"/>
      <c r="J1861" s="60"/>
      <c r="K1861" s="60"/>
      <c r="L1861" s="60"/>
      <c r="M1861" s="48"/>
      <c r="N1861" s="48"/>
      <c r="O1861" s="48"/>
      <c r="P1861" s="48"/>
      <c r="Q1861" s="48"/>
      <c r="R1861" s="48"/>
      <c r="S1861" s="48"/>
      <c r="T1861" s="48"/>
      <c r="U1861" s="48"/>
      <c r="V1861" s="48"/>
      <c r="W1861" s="48"/>
      <c r="X1861" s="48"/>
      <c r="Y1861" s="48"/>
      <c r="Z1861" s="48"/>
      <c r="AA1861" s="48"/>
      <c r="AB1861" s="48"/>
      <c r="AC1861" s="48"/>
      <c r="AD1861" s="48"/>
      <c r="AE1861" s="48"/>
      <c r="AF1861" s="48"/>
      <c r="AG1861" s="48"/>
      <c r="AH1861" s="48"/>
      <c r="AI1861" s="48"/>
      <c r="AJ1861" s="48"/>
      <c r="AK1861" s="48"/>
      <c r="AL1861" s="48"/>
      <c r="AM1861" s="48"/>
      <c r="AN1861" s="48"/>
      <c r="AO1861" s="48"/>
      <c r="AP1861" s="48"/>
      <c r="AQ1861" s="48"/>
      <c r="AR1861" s="48"/>
      <c r="AS1861" s="48"/>
      <c r="AT1861" s="48"/>
      <c r="AU1861" s="48"/>
      <c r="AV1861" s="48"/>
      <c r="AW1861" s="48"/>
      <c r="AX1861" s="48"/>
      <c r="AY1861" s="48"/>
      <c r="AZ1861" s="48"/>
      <c r="BA1861" s="48"/>
      <c r="BB1861" s="48"/>
      <c r="BC1861" s="48"/>
      <c r="BD1861" s="48"/>
      <c r="BE1861" s="48"/>
      <c r="BF1861" s="48"/>
      <c r="BG1861" s="48"/>
      <c r="BH1861" s="48"/>
      <c r="BI1861" s="158"/>
      <c r="BJ1861" s="158"/>
      <c r="BK1861" s="48"/>
      <c r="BL1861" s="307"/>
      <c r="BM1861" s="48"/>
      <c r="BN1861" s="48"/>
      <c r="BO1861" s="48"/>
      <c r="BP1861" s="48"/>
      <c r="BQ1861" s="48"/>
      <c r="BR1861" s="48"/>
      <c r="BS1861" s="48"/>
      <c r="BT1861" s="48"/>
      <c r="BU1861" s="48"/>
      <c r="BV1861" s="48"/>
      <c r="BW1861" s="48"/>
      <c r="BX1861" s="48"/>
      <c r="BY1861" s="48"/>
      <c r="BZ1861" s="328"/>
      <c r="CA1861" s="48"/>
      <c r="CB1861" s="48"/>
      <c r="CC1861" s="48"/>
      <c r="CD1861" s="48"/>
      <c r="CE1861" s="48"/>
      <c r="CF1861" s="48"/>
      <c r="CG1861" s="48"/>
      <c r="CH1861" s="48"/>
      <c r="CI1861" s="48"/>
      <c r="CJ1861" s="48"/>
      <c r="CK1861" s="48"/>
      <c r="CL1861" s="48"/>
      <c r="CM1861" s="48"/>
      <c r="CN1861" s="48"/>
      <c r="CO1861" s="48"/>
      <c r="CP1861" s="48"/>
      <c r="CQ1861" s="48"/>
      <c r="CR1861" s="48"/>
      <c r="CS1861" s="48"/>
      <c r="CT1861" s="48"/>
      <c r="CU1861" s="48"/>
      <c r="CV1861" s="48"/>
      <c r="CW1861" s="48"/>
      <c r="CX1861" s="48"/>
      <c r="CY1861" s="48"/>
      <c r="CZ1861" s="48"/>
      <c r="DA1861" s="48"/>
      <c r="DB1861" s="48"/>
      <c r="DC1861" s="48"/>
      <c r="DD1861" s="48"/>
      <c r="DE1861" s="48"/>
      <c r="DF1861" s="48"/>
      <c r="DG1861" s="48"/>
      <c r="DH1861" s="48"/>
      <c r="DI1861" s="48"/>
      <c r="DJ1861" s="48"/>
      <c r="DK1861" s="48"/>
      <c r="DL1861" s="48"/>
      <c r="DM1861" s="48"/>
      <c r="DN1861" s="48"/>
      <c r="DO1861" s="48"/>
      <c r="DP1861" s="48"/>
      <c r="DQ1861" s="48"/>
      <c r="DR1861" s="48"/>
      <c r="DS1861" s="48"/>
      <c r="DT1861" s="48"/>
      <c r="DU1861" s="48"/>
      <c r="DV1861" s="48"/>
      <c r="DW1861" s="48"/>
      <c r="DX1861" s="48"/>
      <c r="DY1861" s="48"/>
      <c r="DZ1861" s="48"/>
      <c r="EA1861" s="48"/>
      <c r="EB1861" s="48"/>
      <c r="EC1861" s="48"/>
      <c r="ED1861" s="48"/>
      <c r="EE1861" s="48"/>
      <c r="EF1861" s="48"/>
      <c r="EG1861" s="48"/>
      <c r="EH1861" s="48"/>
      <c r="EI1861" s="48"/>
      <c r="EJ1861" s="48"/>
      <c r="EK1861" s="48"/>
      <c r="EL1861" s="48"/>
      <c r="ET1861" s="33" t="s">
        <v>2432</v>
      </c>
      <c r="EU1861" s="33" t="s">
        <v>2430</v>
      </c>
    </row>
    <row r="1862" spans="1:151" ht="12" hidden="1" customHeight="1">
      <c r="A1862" s="48"/>
      <c r="B1862" s="60"/>
      <c r="C1862" s="48"/>
      <c r="D1862" s="60"/>
      <c r="E1862" s="60"/>
      <c r="F1862" s="60"/>
      <c r="G1862" s="60"/>
      <c r="H1862" s="60"/>
      <c r="I1862" s="60"/>
      <c r="J1862" s="60"/>
      <c r="K1862" s="60"/>
      <c r="L1862" s="60"/>
      <c r="M1862" s="48"/>
      <c r="N1862" s="48"/>
      <c r="O1862" s="48"/>
      <c r="P1862" s="48"/>
      <c r="Q1862" s="48"/>
      <c r="R1862" s="48"/>
      <c r="S1862" s="48"/>
      <c r="T1862" s="48"/>
      <c r="U1862" s="48"/>
      <c r="V1862" s="48"/>
      <c r="W1862" s="48"/>
      <c r="X1862" s="48"/>
      <c r="Y1862" s="48"/>
      <c r="Z1862" s="48"/>
      <c r="AA1862" s="48"/>
      <c r="AB1862" s="48"/>
      <c r="AC1862" s="48"/>
      <c r="AD1862" s="48"/>
      <c r="AE1862" s="48"/>
      <c r="AF1862" s="48"/>
      <c r="AG1862" s="48"/>
      <c r="AH1862" s="48"/>
      <c r="AI1862" s="48"/>
      <c r="AJ1862" s="48"/>
      <c r="AK1862" s="48"/>
      <c r="AL1862" s="48"/>
      <c r="AM1862" s="48"/>
      <c r="AN1862" s="48"/>
      <c r="AO1862" s="48"/>
      <c r="AP1862" s="48"/>
      <c r="AQ1862" s="48"/>
      <c r="AR1862" s="48"/>
      <c r="AS1862" s="48"/>
      <c r="AT1862" s="48"/>
      <c r="AU1862" s="48"/>
      <c r="AV1862" s="48"/>
      <c r="AW1862" s="48"/>
      <c r="AX1862" s="48"/>
      <c r="AY1862" s="48"/>
      <c r="AZ1862" s="48"/>
      <c r="BA1862" s="48"/>
      <c r="BB1862" s="48"/>
      <c r="BC1862" s="48"/>
      <c r="BD1862" s="48"/>
      <c r="BE1862" s="48"/>
      <c r="BF1862" s="48"/>
      <c r="BG1862" s="48"/>
      <c r="BH1862" s="48"/>
      <c r="BI1862" s="158"/>
      <c r="BJ1862" s="158"/>
      <c r="BK1862" s="48"/>
      <c r="BL1862" s="307"/>
      <c r="BM1862" s="48"/>
      <c r="BN1862" s="48"/>
      <c r="BO1862" s="48"/>
      <c r="BP1862" s="48"/>
      <c r="BQ1862" s="48"/>
      <c r="BR1862" s="48"/>
      <c r="BS1862" s="48"/>
      <c r="BT1862" s="48"/>
      <c r="BU1862" s="48"/>
      <c r="BV1862" s="48"/>
      <c r="BW1862" s="48"/>
      <c r="BX1862" s="48"/>
      <c r="BY1862" s="48"/>
      <c r="BZ1862" s="328"/>
      <c r="CA1862" s="48"/>
      <c r="CB1862" s="48"/>
      <c r="CC1862" s="48"/>
      <c r="CD1862" s="48"/>
      <c r="CE1862" s="48"/>
      <c r="CF1862" s="48"/>
      <c r="CG1862" s="48"/>
      <c r="CH1862" s="48"/>
      <c r="CI1862" s="48"/>
      <c r="CJ1862" s="48"/>
      <c r="CK1862" s="48"/>
      <c r="CL1862" s="48"/>
      <c r="CM1862" s="48"/>
      <c r="CN1862" s="48"/>
      <c r="CO1862" s="48"/>
      <c r="CP1862" s="48"/>
      <c r="CQ1862" s="48"/>
      <c r="CR1862" s="48"/>
      <c r="CS1862" s="48"/>
      <c r="CT1862" s="48"/>
      <c r="CU1862" s="48"/>
      <c r="CV1862" s="48"/>
      <c r="CW1862" s="48"/>
      <c r="CX1862" s="48"/>
      <c r="CY1862" s="48"/>
      <c r="CZ1862" s="48"/>
      <c r="DA1862" s="48"/>
      <c r="DB1862" s="48"/>
      <c r="DC1862" s="48"/>
      <c r="DD1862" s="48"/>
      <c r="DE1862" s="48"/>
      <c r="DF1862" s="48"/>
      <c r="DG1862" s="48"/>
      <c r="DH1862" s="48"/>
      <c r="DI1862" s="48"/>
      <c r="DJ1862" s="48"/>
      <c r="DK1862" s="48"/>
      <c r="DL1862" s="48"/>
      <c r="DM1862" s="48"/>
      <c r="DN1862" s="48"/>
      <c r="DO1862" s="48"/>
      <c r="DP1862" s="48"/>
      <c r="DQ1862" s="48"/>
      <c r="DR1862" s="48"/>
      <c r="DS1862" s="48"/>
      <c r="DT1862" s="48"/>
      <c r="DU1862" s="48"/>
      <c r="DV1862" s="48"/>
      <c r="DW1862" s="48"/>
      <c r="DX1862" s="48"/>
      <c r="DY1862" s="48"/>
      <c r="DZ1862" s="48"/>
      <c r="EA1862" s="48"/>
      <c r="EB1862" s="48"/>
      <c r="EC1862" s="48"/>
      <c r="ED1862" s="48"/>
      <c r="EE1862" s="48"/>
      <c r="EF1862" s="48"/>
      <c r="EG1862" s="48"/>
      <c r="EH1862" s="48"/>
      <c r="EI1862" s="48"/>
      <c r="EJ1862" s="48"/>
      <c r="EK1862" s="48"/>
      <c r="EL1862" s="48"/>
      <c r="ET1862" s="33" t="s">
        <v>2433</v>
      </c>
      <c r="EU1862" s="33" t="s">
        <v>2431</v>
      </c>
    </row>
    <row r="1863" spans="1:151" ht="12" hidden="1" customHeight="1">
      <c r="A1863" s="48"/>
      <c r="B1863" s="60"/>
      <c r="C1863" s="48"/>
      <c r="D1863" s="60"/>
      <c r="E1863" s="60"/>
      <c r="F1863" s="60"/>
      <c r="G1863" s="60"/>
      <c r="H1863" s="60"/>
      <c r="I1863" s="60"/>
      <c r="J1863" s="60"/>
      <c r="K1863" s="60"/>
      <c r="L1863" s="60"/>
      <c r="M1863" s="48"/>
      <c r="N1863" s="48"/>
      <c r="O1863" s="48"/>
      <c r="P1863" s="48"/>
      <c r="Q1863" s="48"/>
      <c r="R1863" s="48"/>
      <c r="S1863" s="48"/>
      <c r="T1863" s="48"/>
      <c r="U1863" s="48"/>
      <c r="V1863" s="48"/>
      <c r="W1863" s="48"/>
      <c r="X1863" s="48"/>
      <c r="Y1863" s="48"/>
      <c r="Z1863" s="48"/>
      <c r="AA1863" s="48"/>
      <c r="AB1863" s="48"/>
      <c r="AC1863" s="48"/>
      <c r="AD1863" s="48"/>
      <c r="AE1863" s="48"/>
      <c r="AF1863" s="48"/>
      <c r="AG1863" s="48"/>
      <c r="AH1863" s="48"/>
      <c r="AI1863" s="48"/>
      <c r="AJ1863" s="48"/>
      <c r="AK1863" s="48"/>
      <c r="AL1863" s="48"/>
      <c r="AM1863" s="48"/>
      <c r="AN1863" s="48"/>
      <c r="AO1863" s="48"/>
      <c r="AP1863" s="48"/>
      <c r="AQ1863" s="48"/>
      <c r="AR1863" s="48"/>
      <c r="AS1863" s="48"/>
      <c r="AT1863" s="48"/>
      <c r="AU1863" s="48"/>
      <c r="AV1863" s="48"/>
      <c r="AW1863" s="48"/>
      <c r="AX1863" s="48"/>
      <c r="AY1863" s="48"/>
      <c r="AZ1863" s="48"/>
      <c r="BA1863" s="48"/>
      <c r="BB1863" s="48"/>
      <c r="BC1863" s="48"/>
      <c r="BD1863" s="48"/>
      <c r="BE1863" s="48"/>
      <c r="BF1863" s="48"/>
      <c r="BG1863" s="48"/>
      <c r="BH1863" s="48"/>
      <c r="BI1863" s="158"/>
      <c r="BJ1863" s="158"/>
      <c r="BK1863" s="48"/>
      <c r="BL1863" s="307"/>
      <c r="BM1863" s="48"/>
      <c r="BN1863" s="48"/>
      <c r="BO1863" s="48"/>
      <c r="BP1863" s="48"/>
      <c r="BQ1863" s="48"/>
      <c r="BR1863" s="48"/>
      <c r="BS1863" s="48"/>
      <c r="BT1863" s="48"/>
      <c r="BU1863" s="48"/>
      <c r="BV1863" s="48"/>
      <c r="BW1863" s="48"/>
      <c r="BX1863" s="48"/>
      <c r="BY1863" s="48"/>
      <c r="BZ1863" s="328"/>
      <c r="CA1863" s="48"/>
      <c r="CB1863" s="48"/>
      <c r="CC1863" s="48"/>
      <c r="CD1863" s="48"/>
      <c r="CE1863" s="48"/>
      <c r="CF1863" s="48"/>
      <c r="CG1863" s="48"/>
      <c r="CH1863" s="48"/>
      <c r="CI1863" s="48"/>
      <c r="CJ1863" s="48"/>
      <c r="CK1863" s="48"/>
      <c r="CL1863" s="48"/>
      <c r="CM1863" s="48"/>
      <c r="CN1863" s="48"/>
      <c r="CO1863" s="48"/>
      <c r="CP1863" s="48"/>
      <c r="CQ1863" s="48"/>
      <c r="CR1863" s="48"/>
      <c r="CS1863" s="48"/>
      <c r="CT1863" s="48"/>
      <c r="CU1863" s="48"/>
      <c r="CV1863" s="48"/>
      <c r="CW1863" s="48"/>
      <c r="CX1863" s="48"/>
      <c r="CY1863" s="48"/>
      <c r="CZ1863" s="48"/>
      <c r="DA1863" s="48"/>
      <c r="DB1863" s="48"/>
      <c r="DC1863" s="48"/>
      <c r="DD1863" s="48"/>
      <c r="DE1863" s="48"/>
      <c r="DF1863" s="48"/>
      <c r="DG1863" s="48"/>
      <c r="DH1863" s="48"/>
      <c r="DI1863" s="48"/>
      <c r="DJ1863" s="48"/>
      <c r="DK1863" s="48"/>
      <c r="DL1863" s="48"/>
      <c r="DM1863" s="48"/>
      <c r="DN1863" s="48"/>
      <c r="DO1863" s="48"/>
      <c r="DP1863" s="48"/>
      <c r="DQ1863" s="48"/>
      <c r="DR1863" s="48"/>
      <c r="DS1863" s="48"/>
      <c r="DT1863" s="48"/>
      <c r="DU1863" s="48"/>
      <c r="DV1863" s="48"/>
      <c r="DW1863" s="48"/>
      <c r="DX1863" s="48"/>
      <c r="DY1863" s="48"/>
      <c r="DZ1863" s="48"/>
      <c r="EA1863" s="48"/>
      <c r="EB1863" s="48"/>
      <c r="EC1863" s="48"/>
      <c r="ED1863" s="48"/>
      <c r="EE1863" s="48"/>
      <c r="EF1863" s="48"/>
      <c r="EG1863" s="48"/>
      <c r="EH1863" s="48"/>
      <c r="EI1863" s="48"/>
      <c r="EJ1863" s="48"/>
      <c r="EK1863" s="48"/>
      <c r="EL1863" s="48"/>
      <c r="ET1863" s="33" t="s">
        <v>2434</v>
      </c>
      <c r="EU1863" s="33" t="s">
        <v>2432</v>
      </c>
    </row>
    <row r="1864" spans="1:151" ht="12" hidden="1" customHeight="1">
      <c r="A1864" s="48"/>
      <c r="B1864" s="60"/>
      <c r="C1864" s="48"/>
      <c r="D1864" s="60"/>
      <c r="E1864" s="60"/>
      <c r="F1864" s="60"/>
      <c r="G1864" s="60"/>
      <c r="H1864" s="60"/>
      <c r="I1864" s="60"/>
      <c r="J1864" s="60"/>
      <c r="K1864" s="60"/>
      <c r="L1864" s="60"/>
      <c r="M1864" s="48"/>
      <c r="N1864" s="48"/>
      <c r="O1864" s="48"/>
      <c r="P1864" s="48"/>
      <c r="Q1864" s="48"/>
      <c r="R1864" s="48"/>
      <c r="S1864" s="48"/>
      <c r="T1864" s="48"/>
      <c r="U1864" s="48"/>
      <c r="V1864" s="48"/>
      <c r="W1864" s="48"/>
      <c r="X1864" s="48"/>
      <c r="Y1864" s="48"/>
      <c r="Z1864" s="48"/>
      <c r="AA1864" s="48"/>
      <c r="AB1864" s="48"/>
      <c r="AC1864" s="48"/>
      <c r="AD1864" s="48"/>
      <c r="AE1864" s="48"/>
      <c r="AF1864" s="48"/>
      <c r="AG1864" s="48"/>
      <c r="AH1864" s="48"/>
      <c r="AI1864" s="48"/>
      <c r="AJ1864" s="48"/>
      <c r="AK1864" s="48"/>
      <c r="AL1864" s="48"/>
      <c r="AM1864" s="48"/>
      <c r="AN1864" s="48"/>
      <c r="AO1864" s="48"/>
      <c r="AP1864" s="48"/>
      <c r="AQ1864" s="48"/>
      <c r="AR1864" s="48"/>
      <c r="AS1864" s="48"/>
      <c r="AT1864" s="48"/>
      <c r="AU1864" s="48"/>
      <c r="AV1864" s="48"/>
      <c r="AW1864" s="48"/>
      <c r="AX1864" s="48"/>
      <c r="AY1864" s="48"/>
      <c r="AZ1864" s="48"/>
      <c r="BA1864" s="48"/>
      <c r="BB1864" s="48"/>
      <c r="BC1864" s="48"/>
      <c r="BD1864" s="48"/>
      <c r="BE1864" s="48"/>
      <c r="BF1864" s="48"/>
      <c r="BG1864" s="48"/>
      <c r="BH1864" s="48"/>
      <c r="BI1864" s="158"/>
      <c r="BJ1864" s="158"/>
      <c r="BK1864" s="48"/>
      <c r="BL1864" s="307"/>
      <c r="BM1864" s="48"/>
      <c r="BN1864" s="48"/>
      <c r="BO1864" s="48"/>
      <c r="BP1864" s="48"/>
      <c r="BQ1864" s="48"/>
      <c r="BR1864" s="48"/>
      <c r="BS1864" s="48"/>
      <c r="BT1864" s="48"/>
      <c r="BU1864" s="48"/>
      <c r="BV1864" s="48"/>
      <c r="BW1864" s="48"/>
      <c r="BX1864" s="48"/>
      <c r="BY1864" s="48"/>
      <c r="BZ1864" s="328"/>
      <c r="CA1864" s="48"/>
      <c r="CB1864" s="48"/>
      <c r="CC1864" s="48"/>
      <c r="CD1864" s="48"/>
      <c r="CE1864" s="48"/>
      <c r="CF1864" s="48"/>
      <c r="CG1864" s="48"/>
      <c r="CH1864" s="48"/>
      <c r="CI1864" s="48"/>
      <c r="CJ1864" s="48"/>
      <c r="CK1864" s="48"/>
      <c r="CL1864" s="48"/>
      <c r="CM1864" s="48"/>
      <c r="CN1864" s="48"/>
      <c r="CO1864" s="48"/>
      <c r="CP1864" s="48"/>
      <c r="CQ1864" s="48"/>
      <c r="CR1864" s="48"/>
      <c r="CS1864" s="48"/>
      <c r="CT1864" s="48"/>
      <c r="CU1864" s="48"/>
      <c r="CV1864" s="48"/>
      <c r="CW1864" s="48"/>
      <c r="CX1864" s="48"/>
      <c r="CY1864" s="48"/>
      <c r="CZ1864" s="48"/>
      <c r="DA1864" s="48"/>
      <c r="DB1864" s="48"/>
      <c r="DC1864" s="48"/>
      <c r="DD1864" s="48"/>
      <c r="DE1864" s="48"/>
      <c r="DF1864" s="48"/>
      <c r="DG1864" s="48"/>
      <c r="DH1864" s="48"/>
      <c r="DI1864" s="48"/>
      <c r="DJ1864" s="48"/>
      <c r="DK1864" s="48"/>
      <c r="DL1864" s="48"/>
      <c r="DM1864" s="48"/>
      <c r="DN1864" s="48"/>
      <c r="DO1864" s="48"/>
      <c r="DP1864" s="48"/>
      <c r="DQ1864" s="48"/>
      <c r="DR1864" s="48"/>
      <c r="DS1864" s="48"/>
      <c r="DT1864" s="48"/>
      <c r="DU1864" s="48"/>
      <c r="DV1864" s="48"/>
      <c r="DW1864" s="48"/>
      <c r="DX1864" s="48"/>
      <c r="DY1864" s="48"/>
      <c r="DZ1864" s="48"/>
      <c r="EA1864" s="48"/>
      <c r="EB1864" s="48"/>
      <c r="EC1864" s="48"/>
      <c r="ED1864" s="48"/>
      <c r="EE1864" s="48"/>
      <c r="EF1864" s="48"/>
      <c r="EG1864" s="48"/>
      <c r="EH1864" s="48"/>
      <c r="EI1864" s="48"/>
      <c r="EJ1864" s="48"/>
      <c r="EK1864" s="48"/>
      <c r="EL1864" s="48"/>
      <c r="ET1864" s="33" t="s">
        <v>2435</v>
      </c>
      <c r="EU1864" s="33" t="s">
        <v>2433</v>
      </c>
    </row>
    <row r="1865" spans="1:151" ht="12" hidden="1" customHeight="1">
      <c r="A1865" s="48"/>
      <c r="B1865" s="60"/>
      <c r="C1865" s="48"/>
      <c r="D1865" s="60"/>
      <c r="E1865" s="60"/>
      <c r="F1865" s="60"/>
      <c r="G1865" s="60"/>
      <c r="H1865" s="60"/>
      <c r="I1865" s="60"/>
      <c r="J1865" s="60"/>
      <c r="K1865" s="60"/>
      <c r="L1865" s="60"/>
      <c r="M1865" s="48"/>
      <c r="N1865" s="48"/>
      <c r="O1865" s="48"/>
      <c r="P1865" s="48"/>
      <c r="Q1865" s="48"/>
      <c r="R1865" s="48"/>
      <c r="S1865" s="48"/>
      <c r="T1865" s="48"/>
      <c r="U1865" s="48"/>
      <c r="V1865" s="48"/>
      <c r="W1865" s="48"/>
      <c r="X1865" s="48"/>
      <c r="Y1865" s="48"/>
      <c r="Z1865" s="48"/>
      <c r="AA1865" s="48"/>
      <c r="AB1865" s="48"/>
      <c r="AC1865" s="48"/>
      <c r="AD1865" s="48"/>
      <c r="AE1865" s="48"/>
      <c r="AF1865" s="48"/>
      <c r="AG1865" s="48"/>
      <c r="AH1865" s="48"/>
      <c r="AI1865" s="48"/>
      <c r="AJ1865" s="48"/>
      <c r="AK1865" s="48"/>
      <c r="AL1865" s="48"/>
      <c r="AM1865" s="48"/>
      <c r="AN1865" s="48"/>
      <c r="AO1865" s="48"/>
      <c r="AP1865" s="48"/>
      <c r="AQ1865" s="48"/>
      <c r="AR1865" s="48"/>
      <c r="AS1865" s="48"/>
      <c r="AT1865" s="48"/>
      <c r="AU1865" s="48"/>
      <c r="AV1865" s="48"/>
      <c r="AW1865" s="48"/>
      <c r="AX1865" s="48"/>
      <c r="AY1865" s="48"/>
      <c r="AZ1865" s="48"/>
      <c r="BA1865" s="48"/>
      <c r="BB1865" s="48"/>
      <c r="BC1865" s="48"/>
      <c r="BD1865" s="48"/>
      <c r="BE1865" s="48"/>
      <c r="BF1865" s="48"/>
      <c r="BG1865" s="48"/>
      <c r="BH1865" s="48"/>
      <c r="BI1865" s="158"/>
      <c r="BJ1865" s="158"/>
      <c r="BK1865" s="48"/>
      <c r="BL1865" s="307"/>
      <c r="BM1865" s="48"/>
      <c r="BN1865" s="48"/>
      <c r="BO1865" s="48"/>
      <c r="BP1865" s="48"/>
      <c r="BQ1865" s="48"/>
      <c r="BR1865" s="48"/>
      <c r="BS1865" s="48"/>
      <c r="BT1865" s="48"/>
      <c r="BU1865" s="48"/>
      <c r="BV1865" s="48"/>
      <c r="BW1865" s="48"/>
      <c r="BX1865" s="48"/>
      <c r="BY1865" s="48"/>
      <c r="BZ1865" s="328"/>
      <c r="CA1865" s="48"/>
      <c r="CB1865" s="48"/>
      <c r="CC1865" s="48"/>
      <c r="CD1865" s="48"/>
      <c r="CE1865" s="48"/>
      <c r="CF1865" s="48"/>
      <c r="CG1865" s="48"/>
      <c r="CH1865" s="48"/>
      <c r="CI1865" s="48"/>
      <c r="CJ1865" s="48"/>
      <c r="CK1865" s="48"/>
      <c r="CL1865" s="48"/>
      <c r="CM1865" s="48"/>
      <c r="CN1865" s="48"/>
      <c r="CO1865" s="48"/>
      <c r="CP1865" s="48"/>
      <c r="CQ1865" s="48"/>
      <c r="CR1865" s="48"/>
      <c r="CS1865" s="48"/>
      <c r="CT1865" s="48"/>
      <c r="CU1865" s="48"/>
      <c r="CV1865" s="48"/>
      <c r="CW1865" s="48"/>
      <c r="CX1865" s="48"/>
      <c r="CY1865" s="48"/>
      <c r="CZ1865" s="48"/>
      <c r="DA1865" s="48"/>
      <c r="DB1865" s="48"/>
      <c r="DC1865" s="48"/>
      <c r="DD1865" s="48"/>
      <c r="DE1865" s="48"/>
      <c r="DF1865" s="48"/>
      <c r="DG1865" s="48"/>
      <c r="DH1865" s="48"/>
      <c r="DI1865" s="48"/>
      <c r="DJ1865" s="48"/>
      <c r="DK1865" s="48"/>
      <c r="DL1865" s="48"/>
      <c r="DM1865" s="48"/>
      <c r="DN1865" s="48"/>
      <c r="DO1865" s="48"/>
      <c r="DP1865" s="48"/>
      <c r="DQ1865" s="48"/>
      <c r="DR1865" s="48"/>
      <c r="DS1865" s="48"/>
      <c r="DT1865" s="48"/>
      <c r="DU1865" s="48"/>
      <c r="DV1865" s="48"/>
      <c r="DW1865" s="48"/>
      <c r="DX1865" s="48"/>
      <c r="DY1865" s="48"/>
      <c r="DZ1865" s="48"/>
      <c r="EA1865" s="48"/>
      <c r="EB1865" s="48"/>
      <c r="EC1865" s="48"/>
      <c r="ED1865" s="48"/>
      <c r="EE1865" s="48"/>
      <c r="EF1865" s="48"/>
      <c r="EG1865" s="48"/>
      <c r="EH1865" s="48"/>
      <c r="EI1865" s="48"/>
      <c r="EJ1865" s="48"/>
      <c r="EK1865" s="48"/>
      <c r="EL1865" s="48"/>
      <c r="ET1865" s="33" t="s">
        <v>2436</v>
      </c>
      <c r="EU1865" s="33" t="s">
        <v>2434</v>
      </c>
    </row>
    <row r="1866" spans="1:151" ht="12" hidden="1" customHeight="1">
      <c r="A1866" s="48"/>
      <c r="B1866" s="60"/>
      <c r="C1866" s="48"/>
      <c r="D1866" s="60"/>
      <c r="E1866" s="60"/>
      <c r="F1866" s="60"/>
      <c r="G1866" s="60"/>
      <c r="H1866" s="60"/>
      <c r="I1866" s="60"/>
      <c r="J1866" s="60"/>
      <c r="K1866" s="60"/>
      <c r="L1866" s="60"/>
      <c r="M1866" s="48"/>
      <c r="N1866" s="48"/>
      <c r="O1866" s="48"/>
      <c r="P1866" s="48"/>
      <c r="Q1866" s="48"/>
      <c r="R1866" s="48"/>
      <c r="S1866" s="48"/>
      <c r="T1866" s="48"/>
      <c r="U1866" s="48"/>
      <c r="V1866" s="48"/>
      <c r="W1866" s="48"/>
      <c r="X1866" s="48"/>
      <c r="Y1866" s="48"/>
      <c r="Z1866" s="48"/>
      <c r="AA1866" s="48"/>
      <c r="AB1866" s="48"/>
      <c r="AC1866" s="48"/>
      <c r="AD1866" s="48"/>
      <c r="AE1866" s="48"/>
      <c r="AF1866" s="48"/>
      <c r="AG1866" s="48"/>
      <c r="AH1866" s="48"/>
      <c r="AI1866" s="48"/>
      <c r="AJ1866" s="48"/>
      <c r="AK1866" s="48"/>
      <c r="AL1866" s="48"/>
      <c r="AM1866" s="48"/>
      <c r="AN1866" s="48"/>
      <c r="AO1866" s="48"/>
      <c r="AP1866" s="48"/>
      <c r="AQ1866" s="48"/>
      <c r="AR1866" s="48"/>
      <c r="AS1866" s="48"/>
      <c r="AT1866" s="48"/>
      <c r="AU1866" s="48"/>
      <c r="AV1866" s="48"/>
      <c r="AW1866" s="48"/>
      <c r="AX1866" s="48"/>
      <c r="AY1866" s="48"/>
      <c r="AZ1866" s="48"/>
      <c r="BA1866" s="48"/>
      <c r="BB1866" s="48"/>
      <c r="BC1866" s="48"/>
      <c r="BD1866" s="48"/>
      <c r="BE1866" s="48"/>
      <c r="BF1866" s="48"/>
      <c r="BG1866" s="48"/>
      <c r="BH1866" s="48"/>
      <c r="BI1866" s="158"/>
      <c r="BJ1866" s="158"/>
      <c r="BK1866" s="48"/>
      <c r="BL1866" s="307"/>
      <c r="BM1866" s="48"/>
      <c r="BN1866" s="48"/>
      <c r="BO1866" s="48"/>
      <c r="BP1866" s="48"/>
      <c r="BQ1866" s="48"/>
      <c r="BR1866" s="48"/>
      <c r="BS1866" s="48"/>
      <c r="BT1866" s="48"/>
      <c r="BU1866" s="48"/>
      <c r="BV1866" s="48"/>
      <c r="BW1866" s="48"/>
      <c r="BX1866" s="48"/>
      <c r="BY1866" s="48"/>
      <c r="BZ1866" s="328"/>
      <c r="CA1866" s="48"/>
      <c r="CB1866" s="48"/>
      <c r="CC1866" s="48"/>
      <c r="CD1866" s="48"/>
      <c r="CE1866" s="48"/>
      <c r="CF1866" s="48"/>
      <c r="CG1866" s="48"/>
      <c r="CH1866" s="48"/>
      <c r="CI1866" s="48"/>
      <c r="CJ1866" s="48"/>
      <c r="CK1866" s="48"/>
      <c r="CL1866" s="48"/>
      <c r="CM1866" s="48"/>
      <c r="CN1866" s="48"/>
      <c r="CO1866" s="48"/>
      <c r="CP1866" s="48"/>
      <c r="CQ1866" s="48"/>
      <c r="CR1866" s="48"/>
      <c r="CS1866" s="48"/>
      <c r="CT1866" s="48"/>
      <c r="CU1866" s="48"/>
      <c r="CV1866" s="48"/>
      <c r="CW1866" s="48"/>
      <c r="CX1866" s="48"/>
      <c r="CY1866" s="48"/>
      <c r="CZ1866" s="48"/>
      <c r="DA1866" s="48"/>
      <c r="DB1866" s="48"/>
      <c r="DC1866" s="48"/>
      <c r="DD1866" s="48"/>
      <c r="DE1866" s="48"/>
      <c r="DF1866" s="48"/>
      <c r="DG1866" s="48"/>
      <c r="DH1866" s="48"/>
      <c r="DI1866" s="48"/>
      <c r="DJ1866" s="48"/>
      <c r="DK1866" s="48"/>
      <c r="DL1866" s="48"/>
      <c r="DM1866" s="48"/>
      <c r="DN1866" s="48"/>
      <c r="DO1866" s="48"/>
      <c r="DP1866" s="48"/>
      <c r="DQ1866" s="48"/>
      <c r="DR1866" s="48"/>
      <c r="DS1866" s="48"/>
      <c r="DT1866" s="48"/>
      <c r="DU1866" s="48"/>
      <c r="DV1866" s="48"/>
      <c r="DW1866" s="48"/>
      <c r="DX1866" s="48"/>
      <c r="DY1866" s="48"/>
      <c r="DZ1866" s="48"/>
      <c r="EA1866" s="48"/>
      <c r="EB1866" s="48"/>
      <c r="EC1866" s="48"/>
      <c r="ED1866" s="48"/>
      <c r="EE1866" s="48"/>
      <c r="EF1866" s="48"/>
      <c r="EG1866" s="48"/>
      <c r="EH1866" s="48"/>
      <c r="EI1866" s="48"/>
      <c r="EJ1866" s="48"/>
      <c r="EK1866" s="48"/>
      <c r="EL1866" s="48"/>
      <c r="ET1866" s="33" t="s">
        <v>2437</v>
      </c>
      <c r="EU1866" s="33" t="s">
        <v>2435</v>
      </c>
    </row>
    <row r="1867" spans="1:151" ht="12" hidden="1" customHeight="1">
      <c r="A1867" s="48"/>
      <c r="B1867" s="60"/>
      <c r="C1867" s="48"/>
      <c r="D1867" s="60"/>
      <c r="E1867" s="60"/>
      <c r="F1867" s="60"/>
      <c r="G1867" s="60"/>
      <c r="H1867" s="60"/>
      <c r="I1867" s="60"/>
      <c r="J1867" s="60"/>
      <c r="K1867" s="60"/>
      <c r="L1867" s="60"/>
      <c r="M1867" s="48"/>
      <c r="N1867" s="48"/>
      <c r="O1867" s="48"/>
      <c r="P1867" s="48"/>
      <c r="Q1867" s="48"/>
      <c r="R1867" s="48"/>
      <c r="S1867" s="48"/>
      <c r="T1867" s="48"/>
      <c r="U1867" s="48"/>
      <c r="V1867" s="48"/>
      <c r="W1867" s="48"/>
      <c r="X1867" s="48"/>
      <c r="Y1867" s="48"/>
      <c r="Z1867" s="48"/>
      <c r="AA1867" s="48"/>
      <c r="AB1867" s="48"/>
      <c r="AC1867" s="48"/>
      <c r="AD1867" s="48"/>
      <c r="AE1867" s="48"/>
      <c r="AF1867" s="48"/>
      <c r="AG1867" s="48"/>
      <c r="AH1867" s="48"/>
      <c r="AI1867" s="48"/>
      <c r="AJ1867" s="48"/>
      <c r="AK1867" s="48"/>
      <c r="AL1867" s="48"/>
      <c r="AM1867" s="48"/>
      <c r="AN1867" s="48"/>
      <c r="AO1867" s="48"/>
      <c r="AP1867" s="48"/>
      <c r="AQ1867" s="48"/>
      <c r="AR1867" s="48"/>
      <c r="AS1867" s="48"/>
      <c r="AT1867" s="48"/>
      <c r="AU1867" s="48"/>
      <c r="AV1867" s="48"/>
      <c r="AW1867" s="48"/>
      <c r="AX1867" s="48"/>
      <c r="AY1867" s="48"/>
      <c r="AZ1867" s="48"/>
      <c r="BA1867" s="48"/>
      <c r="BB1867" s="48"/>
      <c r="BC1867" s="48"/>
      <c r="BD1867" s="48"/>
      <c r="BE1867" s="48"/>
      <c r="BF1867" s="48"/>
      <c r="BG1867" s="48"/>
      <c r="BH1867" s="48"/>
      <c r="BI1867" s="158"/>
      <c r="BJ1867" s="158"/>
      <c r="BK1867" s="48"/>
      <c r="BL1867" s="307"/>
      <c r="BM1867" s="48"/>
      <c r="BN1867" s="48"/>
      <c r="BO1867" s="48"/>
      <c r="BP1867" s="48"/>
      <c r="BQ1867" s="48"/>
      <c r="BR1867" s="48"/>
      <c r="BS1867" s="48"/>
      <c r="BT1867" s="48"/>
      <c r="BU1867" s="48"/>
      <c r="BV1867" s="48"/>
      <c r="BW1867" s="48"/>
      <c r="BX1867" s="48"/>
      <c r="BY1867" s="48"/>
      <c r="BZ1867" s="328"/>
      <c r="CA1867" s="48"/>
      <c r="CB1867" s="48"/>
      <c r="CC1867" s="48"/>
      <c r="CD1867" s="48"/>
      <c r="CE1867" s="48"/>
      <c r="CF1867" s="48"/>
      <c r="CG1867" s="48"/>
      <c r="CH1867" s="48"/>
      <c r="CI1867" s="48"/>
      <c r="CJ1867" s="48"/>
      <c r="CK1867" s="48"/>
      <c r="CL1867" s="48"/>
      <c r="CM1867" s="48"/>
      <c r="CN1867" s="48"/>
      <c r="CO1867" s="48"/>
      <c r="CP1867" s="48"/>
      <c r="CQ1867" s="48"/>
      <c r="CR1867" s="48"/>
      <c r="CS1867" s="48"/>
      <c r="CT1867" s="48"/>
      <c r="CU1867" s="48"/>
      <c r="CV1867" s="48"/>
      <c r="CW1867" s="48"/>
      <c r="CX1867" s="48"/>
      <c r="CY1867" s="48"/>
      <c r="CZ1867" s="48"/>
      <c r="DA1867" s="48"/>
      <c r="DB1867" s="48"/>
      <c r="DC1867" s="48"/>
      <c r="DD1867" s="48"/>
      <c r="DE1867" s="48"/>
      <c r="DF1867" s="48"/>
      <c r="DG1867" s="48"/>
      <c r="DH1867" s="48"/>
      <c r="DI1867" s="48"/>
      <c r="DJ1867" s="48"/>
      <c r="DK1867" s="48"/>
      <c r="DL1867" s="48"/>
      <c r="DM1867" s="48"/>
      <c r="DN1867" s="48"/>
      <c r="DO1867" s="48"/>
      <c r="DP1867" s="48"/>
      <c r="DQ1867" s="48"/>
      <c r="DR1867" s="48"/>
      <c r="DS1867" s="48"/>
      <c r="DT1867" s="48"/>
      <c r="DU1867" s="48"/>
      <c r="DV1867" s="48"/>
      <c r="DW1867" s="48"/>
      <c r="DX1867" s="48"/>
      <c r="DY1867" s="48"/>
      <c r="DZ1867" s="48"/>
      <c r="EA1867" s="48"/>
      <c r="EB1867" s="48"/>
      <c r="EC1867" s="48"/>
      <c r="ED1867" s="48"/>
      <c r="EE1867" s="48"/>
      <c r="EF1867" s="48"/>
      <c r="EG1867" s="48"/>
      <c r="EH1867" s="48"/>
      <c r="EI1867" s="48"/>
      <c r="EJ1867" s="48"/>
      <c r="EK1867" s="48"/>
      <c r="EL1867" s="48"/>
      <c r="ET1867" s="33" t="s">
        <v>2438</v>
      </c>
      <c r="EU1867" s="33" t="s">
        <v>2436</v>
      </c>
    </row>
    <row r="1868" spans="1:151" ht="12" hidden="1" customHeight="1">
      <c r="A1868" s="48"/>
      <c r="B1868" s="60"/>
      <c r="C1868" s="48"/>
      <c r="D1868" s="60"/>
      <c r="E1868" s="60"/>
      <c r="F1868" s="60"/>
      <c r="G1868" s="60"/>
      <c r="H1868" s="60"/>
      <c r="I1868" s="60"/>
      <c r="J1868" s="60"/>
      <c r="K1868" s="60"/>
      <c r="L1868" s="60"/>
      <c r="M1868" s="48"/>
      <c r="N1868" s="48"/>
      <c r="O1868" s="48"/>
      <c r="P1868" s="48"/>
      <c r="Q1868" s="48"/>
      <c r="R1868" s="48"/>
      <c r="S1868" s="48"/>
      <c r="T1868" s="48"/>
      <c r="U1868" s="48"/>
      <c r="V1868" s="48"/>
      <c r="W1868" s="48"/>
      <c r="X1868" s="48"/>
      <c r="Y1868" s="48"/>
      <c r="Z1868" s="48"/>
      <c r="AA1868" s="48"/>
      <c r="AB1868" s="48"/>
      <c r="AC1868" s="48"/>
      <c r="AD1868" s="48"/>
      <c r="AE1868" s="48"/>
      <c r="AF1868" s="48"/>
      <c r="AG1868" s="48"/>
      <c r="AH1868" s="48"/>
      <c r="AI1868" s="48"/>
      <c r="AJ1868" s="48"/>
      <c r="AK1868" s="48"/>
      <c r="AL1868" s="48"/>
      <c r="AM1868" s="48"/>
      <c r="AN1868" s="48"/>
      <c r="AO1868" s="48"/>
      <c r="AP1868" s="48"/>
      <c r="AQ1868" s="48"/>
      <c r="AR1868" s="48"/>
      <c r="AS1868" s="48"/>
      <c r="AT1868" s="48"/>
      <c r="AU1868" s="48"/>
      <c r="AV1868" s="48"/>
      <c r="AW1868" s="48"/>
      <c r="AX1868" s="48"/>
      <c r="AY1868" s="48"/>
      <c r="AZ1868" s="48"/>
      <c r="BA1868" s="48"/>
      <c r="BB1868" s="48"/>
      <c r="BC1868" s="48"/>
      <c r="BD1868" s="48"/>
      <c r="BE1868" s="48"/>
      <c r="BF1868" s="48"/>
      <c r="BG1868" s="48"/>
      <c r="BH1868" s="48"/>
      <c r="BI1868" s="158"/>
      <c r="BJ1868" s="158"/>
      <c r="BK1868" s="48"/>
      <c r="BL1868" s="307"/>
      <c r="BM1868" s="48"/>
      <c r="BN1868" s="48"/>
      <c r="BO1868" s="48"/>
      <c r="BP1868" s="48"/>
      <c r="BQ1868" s="48"/>
      <c r="BR1868" s="48"/>
      <c r="BS1868" s="48"/>
      <c r="BT1868" s="48"/>
      <c r="BU1868" s="48"/>
      <c r="BV1868" s="48"/>
      <c r="BW1868" s="48"/>
      <c r="BX1868" s="48"/>
      <c r="BY1868" s="48"/>
      <c r="BZ1868" s="328"/>
      <c r="CA1868" s="48"/>
      <c r="CB1868" s="48"/>
      <c r="CC1868" s="48"/>
      <c r="CD1868" s="48"/>
      <c r="CE1868" s="48"/>
      <c r="CF1868" s="48"/>
      <c r="CG1868" s="48"/>
      <c r="CH1868" s="48"/>
      <c r="CI1868" s="48"/>
      <c r="CJ1868" s="48"/>
      <c r="CK1868" s="48"/>
      <c r="CL1868" s="48"/>
      <c r="CM1868" s="48"/>
      <c r="CN1868" s="48"/>
      <c r="CO1868" s="48"/>
      <c r="CP1868" s="48"/>
      <c r="CQ1868" s="48"/>
      <c r="CR1868" s="48"/>
      <c r="CS1868" s="48"/>
      <c r="CT1868" s="48"/>
      <c r="CU1868" s="48"/>
      <c r="CV1868" s="48"/>
      <c r="CW1868" s="48"/>
      <c r="CX1868" s="48"/>
      <c r="CY1868" s="48"/>
      <c r="CZ1868" s="48"/>
      <c r="DA1868" s="48"/>
      <c r="DB1868" s="48"/>
      <c r="DC1868" s="48"/>
      <c r="DD1868" s="48"/>
      <c r="DE1868" s="48"/>
      <c r="DF1868" s="48"/>
      <c r="DG1868" s="48"/>
      <c r="DH1868" s="48"/>
      <c r="DI1868" s="48"/>
      <c r="DJ1868" s="48"/>
      <c r="DK1868" s="48"/>
      <c r="DL1868" s="48"/>
      <c r="DM1868" s="48"/>
      <c r="DN1868" s="48"/>
      <c r="DO1868" s="48"/>
      <c r="DP1868" s="48"/>
      <c r="DQ1868" s="48"/>
      <c r="DR1868" s="48"/>
      <c r="DS1868" s="48"/>
      <c r="DT1868" s="48"/>
      <c r="DU1868" s="48"/>
      <c r="DV1868" s="48"/>
      <c r="DW1868" s="48"/>
      <c r="DX1868" s="48"/>
      <c r="DY1868" s="48"/>
      <c r="DZ1868" s="48"/>
      <c r="EA1868" s="48"/>
      <c r="EB1868" s="48"/>
      <c r="EC1868" s="48"/>
      <c r="ED1868" s="48"/>
      <c r="EE1868" s="48"/>
      <c r="EF1868" s="48"/>
      <c r="EG1868" s="48"/>
      <c r="EH1868" s="48"/>
      <c r="EI1868" s="48"/>
      <c r="EJ1868" s="48"/>
      <c r="EK1868" s="48"/>
      <c r="EL1868" s="48"/>
      <c r="ET1868" s="33" t="s">
        <v>2439</v>
      </c>
      <c r="EU1868" s="33" t="s">
        <v>2437</v>
      </c>
    </row>
    <row r="1869" spans="1:151" ht="12" hidden="1" customHeight="1">
      <c r="A1869" s="48"/>
      <c r="B1869" s="60"/>
      <c r="C1869" s="48"/>
      <c r="D1869" s="60"/>
      <c r="E1869" s="60"/>
      <c r="F1869" s="60"/>
      <c r="G1869" s="60"/>
      <c r="H1869" s="60"/>
      <c r="I1869" s="60"/>
      <c r="J1869" s="60"/>
      <c r="K1869" s="60"/>
      <c r="L1869" s="60"/>
      <c r="M1869" s="48"/>
      <c r="N1869" s="48"/>
      <c r="O1869" s="48"/>
      <c r="P1869" s="48"/>
      <c r="Q1869" s="48"/>
      <c r="R1869" s="48"/>
      <c r="S1869" s="48"/>
      <c r="T1869" s="48"/>
      <c r="U1869" s="48"/>
      <c r="V1869" s="48"/>
      <c r="W1869" s="48"/>
      <c r="X1869" s="48"/>
      <c r="Y1869" s="48"/>
      <c r="Z1869" s="48"/>
      <c r="AA1869" s="48"/>
      <c r="AB1869" s="48"/>
      <c r="AC1869" s="48"/>
      <c r="AD1869" s="48"/>
      <c r="AE1869" s="48"/>
      <c r="AF1869" s="48"/>
      <c r="AG1869" s="48"/>
      <c r="AH1869" s="48"/>
      <c r="AI1869" s="48"/>
      <c r="AJ1869" s="48"/>
      <c r="AK1869" s="48"/>
      <c r="AL1869" s="48"/>
      <c r="AM1869" s="48"/>
      <c r="AN1869" s="48"/>
      <c r="AO1869" s="48"/>
      <c r="AP1869" s="48"/>
      <c r="AQ1869" s="48"/>
      <c r="AR1869" s="48"/>
      <c r="AS1869" s="48"/>
      <c r="AT1869" s="48"/>
      <c r="AU1869" s="48"/>
      <c r="AV1869" s="48"/>
      <c r="AW1869" s="48"/>
      <c r="AX1869" s="48"/>
      <c r="AY1869" s="48"/>
      <c r="AZ1869" s="48"/>
      <c r="BA1869" s="48"/>
      <c r="BB1869" s="48"/>
      <c r="BC1869" s="48"/>
      <c r="BD1869" s="48"/>
      <c r="BE1869" s="48"/>
      <c r="BF1869" s="48"/>
      <c r="BG1869" s="48"/>
      <c r="BH1869" s="48"/>
      <c r="BI1869" s="158"/>
      <c r="BJ1869" s="158"/>
      <c r="BK1869" s="48"/>
      <c r="BL1869" s="307"/>
      <c r="BM1869" s="48"/>
      <c r="BN1869" s="48"/>
      <c r="BO1869" s="48"/>
      <c r="BP1869" s="48"/>
      <c r="BQ1869" s="48"/>
      <c r="BR1869" s="48"/>
      <c r="BS1869" s="48"/>
      <c r="BT1869" s="48"/>
      <c r="BU1869" s="48"/>
      <c r="BV1869" s="48"/>
      <c r="BW1869" s="48"/>
      <c r="BX1869" s="48"/>
      <c r="BY1869" s="48"/>
      <c r="BZ1869" s="328"/>
      <c r="CA1869" s="48"/>
      <c r="CB1869" s="48"/>
      <c r="CC1869" s="48"/>
      <c r="CD1869" s="48"/>
      <c r="CE1869" s="48"/>
      <c r="CF1869" s="48"/>
      <c r="CG1869" s="48"/>
      <c r="CH1869" s="48"/>
      <c r="CI1869" s="48"/>
      <c r="CJ1869" s="48"/>
      <c r="CK1869" s="48"/>
      <c r="CL1869" s="48"/>
      <c r="CM1869" s="48"/>
      <c r="CN1869" s="48"/>
      <c r="CO1869" s="48"/>
      <c r="CP1869" s="48"/>
      <c r="CQ1869" s="48"/>
      <c r="CR1869" s="48"/>
      <c r="CS1869" s="48"/>
      <c r="CT1869" s="48"/>
      <c r="CU1869" s="48"/>
      <c r="CV1869" s="48"/>
      <c r="CW1869" s="48"/>
      <c r="CX1869" s="48"/>
      <c r="CY1869" s="48"/>
      <c r="CZ1869" s="48"/>
      <c r="DA1869" s="48"/>
      <c r="DB1869" s="48"/>
      <c r="DC1869" s="48"/>
      <c r="DD1869" s="48"/>
      <c r="DE1869" s="48"/>
      <c r="DF1869" s="48"/>
      <c r="DG1869" s="48"/>
      <c r="DH1869" s="48"/>
      <c r="DI1869" s="48"/>
      <c r="DJ1869" s="48"/>
      <c r="DK1869" s="48"/>
      <c r="DL1869" s="48"/>
      <c r="DM1869" s="48"/>
      <c r="DN1869" s="48"/>
      <c r="DO1869" s="48"/>
      <c r="DP1869" s="48"/>
      <c r="DQ1869" s="48"/>
      <c r="DR1869" s="48"/>
      <c r="DS1869" s="48"/>
      <c r="DT1869" s="48"/>
      <c r="DU1869" s="48"/>
      <c r="DV1869" s="48"/>
      <c r="DW1869" s="48"/>
      <c r="DX1869" s="48"/>
      <c r="DY1869" s="48"/>
      <c r="DZ1869" s="48"/>
      <c r="EA1869" s="48"/>
      <c r="EB1869" s="48"/>
      <c r="EC1869" s="48"/>
      <c r="ED1869" s="48"/>
      <c r="EE1869" s="48"/>
      <c r="EF1869" s="48"/>
      <c r="EG1869" s="48"/>
      <c r="EH1869" s="48"/>
      <c r="EI1869" s="48"/>
      <c r="EJ1869" s="48"/>
      <c r="EK1869" s="48"/>
      <c r="EL1869" s="48"/>
      <c r="ET1869" s="33" t="s">
        <v>2440</v>
      </c>
      <c r="EU1869" s="33" t="s">
        <v>2438</v>
      </c>
    </row>
    <row r="1870" spans="1:151" ht="12" hidden="1" customHeight="1">
      <c r="A1870" s="48"/>
      <c r="B1870" s="60"/>
      <c r="C1870" s="48"/>
      <c r="D1870" s="60"/>
      <c r="E1870" s="60"/>
      <c r="F1870" s="60"/>
      <c r="G1870" s="60"/>
      <c r="H1870" s="60"/>
      <c r="I1870" s="60"/>
      <c r="J1870" s="60"/>
      <c r="K1870" s="60"/>
      <c r="L1870" s="60"/>
      <c r="M1870" s="48"/>
      <c r="N1870" s="48"/>
      <c r="O1870" s="48"/>
      <c r="P1870" s="48"/>
      <c r="Q1870" s="48"/>
      <c r="R1870" s="48"/>
      <c r="S1870" s="48"/>
      <c r="T1870" s="48"/>
      <c r="U1870" s="48"/>
      <c r="V1870" s="48"/>
      <c r="W1870" s="48"/>
      <c r="X1870" s="48"/>
      <c r="Y1870" s="48"/>
      <c r="Z1870" s="48"/>
      <c r="AA1870" s="48"/>
      <c r="AB1870" s="48"/>
      <c r="AC1870" s="48"/>
      <c r="AD1870" s="48"/>
      <c r="AE1870" s="48"/>
      <c r="AF1870" s="48"/>
      <c r="AG1870" s="48"/>
      <c r="AH1870" s="48"/>
      <c r="AI1870" s="48"/>
      <c r="AJ1870" s="48"/>
      <c r="AK1870" s="48"/>
      <c r="AL1870" s="48"/>
      <c r="AM1870" s="48"/>
      <c r="AN1870" s="48"/>
      <c r="AO1870" s="48"/>
      <c r="AP1870" s="48"/>
      <c r="AQ1870" s="48"/>
      <c r="AR1870" s="48"/>
      <c r="AS1870" s="48"/>
      <c r="AT1870" s="48"/>
      <c r="AU1870" s="48"/>
      <c r="AV1870" s="48"/>
      <c r="AW1870" s="48"/>
      <c r="AX1870" s="48"/>
      <c r="AY1870" s="48"/>
      <c r="AZ1870" s="48"/>
      <c r="BA1870" s="48"/>
      <c r="BB1870" s="48"/>
      <c r="BC1870" s="48"/>
      <c r="BD1870" s="48"/>
      <c r="BE1870" s="48"/>
      <c r="BF1870" s="48"/>
      <c r="BG1870" s="48"/>
      <c r="BH1870" s="48"/>
      <c r="BI1870" s="158"/>
      <c r="BJ1870" s="158"/>
      <c r="BK1870" s="48"/>
      <c r="BL1870" s="307"/>
      <c r="BM1870" s="48"/>
      <c r="BN1870" s="48"/>
      <c r="BO1870" s="48"/>
      <c r="BP1870" s="48"/>
      <c r="BQ1870" s="48"/>
      <c r="BR1870" s="48"/>
      <c r="BS1870" s="48"/>
      <c r="BT1870" s="48"/>
      <c r="BU1870" s="48"/>
      <c r="BV1870" s="48"/>
      <c r="BW1870" s="48"/>
      <c r="BX1870" s="48"/>
      <c r="BY1870" s="48"/>
      <c r="BZ1870" s="328"/>
      <c r="CA1870" s="48"/>
      <c r="CB1870" s="48"/>
      <c r="CC1870" s="48"/>
      <c r="CD1870" s="48"/>
      <c r="CE1870" s="48"/>
      <c r="CF1870" s="48"/>
      <c r="CG1870" s="48"/>
      <c r="CH1870" s="48"/>
      <c r="CI1870" s="48"/>
      <c r="CJ1870" s="48"/>
      <c r="CK1870" s="48"/>
      <c r="CL1870" s="48"/>
      <c r="CM1870" s="48"/>
      <c r="CN1870" s="48"/>
      <c r="CO1870" s="48"/>
      <c r="CP1870" s="48"/>
      <c r="CQ1870" s="48"/>
      <c r="CR1870" s="48"/>
      <c r="CS1870" s="48"/>
      <c r="CT1870" s="48"/>
      <c r="CU1870" s="48"/>
      <c r="CV1870" s="48"/>
      <c r="CW1870" s="48"/>
      <c r="CX1870" s="48"/>
      <c r="CY1870" s="48"/>
      <c r="CZ1870" s="48"/>
      <c r="DA1870" s="48"/>
      <c r="DB1870" s="48"/>
      <c r="DC1870" s="48"/>
      <c r="DD1870" s="48"/>
      <c r="DE1870" s="48"/>
      <c r="DF1870" s="48"/>
      <c r="DG1870" s="48"/>
      <c r="DH1870" s="48"/>
      <c r="DI1870" s="48"/>
      <c r="DJ1870" s="48"/>
      <c r="DK1870" s="48"/>
      <c r="DL1870" s="48"/>
      <c r="DM1870" s="48"/>
      <c r="DN1870" s="48"/>
      <c r="DO1870" s="48"/>
      <c r="DP1870" s="48"/>
      <c r="DQ1870" s="48"/>
      <c r="DR1870" s="48"/>
      <c r="DS1870" s="48"/>
      <c r="DT1870" s="48"/>
      <c r="DU1870" s="48"/>
      <c r="DV1870" s="48"/>
      <c r="DW1870" s="48"/>
      <c r="DX1870" s="48"/>
      <c r="DY1870" s="48"/>
      <c r="DZ1870" s="48"/>
      <c r="EA1870" s="48"/>
      <c r="EB1870" s="48"/>
      <c r="EC1870" s="48"/>
      <c r="ED1870" s="48"/>
      <c r="EE1870" s="48"/>
      <c r="EF1870" s="48"/>
      <c r="EG1870" s="48"/>
      <c r="EH1870" s="48"/>
      <c r="EI1870" s="48"/>
      <c r="EJ1870" s="48"/>
      <c r="EK1870" s="48"/>
      <c r="EL1870" s="48"/>
      <c r="ET1870" s="33" t="s">
        <v>2441</v>
      </c>
      <c r="EU1870" s="33" t="s">
        <v>2439</v>
      </c>
    </row>
    <row r="1871" spans="1:151" ht="12" hidden="1" customHeight="1">
      <c r="A1871" s="48"/>
      <c r="B1871" s="60"/>
      <c r="C1871" s="48"/>
      <c r="D1871" s="60"/>
      <c r="E1871" s="60"/>
      <c r="F1871" s="60"/>
      <c r="G1871" s="60"/>
      <c r="H1871" s="60"/>
      <c r="I1871" s="60"/>
      <c r="J1871" s="60"/>
      <c r="K1871" s="60"/>
      <c r="L1871" s="60"/>
      <c r="M1871" s="48"/>
      <c r="N1871" s="48"/>
      <c r="O1871" s="48"/>
      <c r="P1871" s="48"/>
      <c r="Q1871" s="48"/>
      <c r="R1871" s="48"/>
      <c r="S1871" s="48"/>
      <c r="T1871" s="48"/>
      <c r="U1871" s="48"/>
      <c r="V1871" s="48"/>
      <c r="W1871" s="48"/>
      <c r="X1871" s="48"/>
      <c r="Y1871" s="48"/>
      <c r="Z1871" s="48"/>
      <c r="AA1871" s="48"/>
      <c r="AB1871" s="48"/>
      <c r="AC1871" s="48"/>
      <c r="AD1871" s="48"/>
      <c r="AE1871" s="48"/>
      <c r="AF1871" s="48"/>
      <c r="AG1871" s="48"/>
      <c r="AH1871" s="48"/>
      <c r="AI1871" s="48"/>
      <c r="AJ1871" s="48"/>
      <c r="AK1871" s="48"/>
      <c r="AL1871" s="48"/>
      <c r="AM1871" s="48"/>
      <c r="AN1871" s="48"/>
      <c r="AO1871" s="48"/>
      <c r="AP1871" s="48"/>
      <c r="AQ1871" s="48"/>
      <c r="AR1871" s="48"/>
      <c r="AS1871" s="48"/>
      <c r="AT1871" s="48"/>
      <c r="AU1871" s="48"/>
      <c r="AV1871" s="48"/>
      <c r="AW1871" s="48"/>
      <c r="AX1871" s="48"/>
      <c r="AY1871" s="48"/>
      <c r="AZ1871" s="48"/>
      <c r="BA1871" s="48"/>
      <c r="BB1871" s="48"/>
      <c r="BC1871" s="48"/>
      <c r="BD1871" s="48"/>
      <c r="BE1871" s="48"/>
      <c r="BF1871" s="48"/>
      <c r="BG1871" s="48"/>
      <c r="BH1871" s="48"/>
      <c r="BI1871" s="158"/>
      <c r="BJ1871" s="158"/>
      <c r="BK1871" s="48"/>
      <c r="BL1871" s="307"/>
      <c r="BM1871" s="48"/>
      <c r="BN1871" s="48"/>
      <c r="BO1871" s="48"/>
      <c r="BP1871" s="48"/>
      <c r="BQ1871" s="48"/>
      <c r="BR1871" s="48"/>
      <c r="BS1871" s="48"/>
      <c r="BT1871" s="48"/>
      <c r="BU1871" s="48"/>
      <c r="BV1871" s="48"/>
      <c r="BW1871" s="48"/>
      <c r="BX1871" s="48"/>
      <c r="BY1871" s="48"/>
      <c r="BZ1871" s="328"/>
      <c r="CA1871" s="48"/>
      <c r="CB1871" s="48"/>
      <c r="CC1871" s="48"/>
      <c r="CD1871" s="48"/>
      <c r="CE1871" s="48"/>
      <c r="CF1871" s="48"/>
      <c r="CG1871" s="48"/>
      <c r="CH1871" s="48"/>
      <c r="CI1871" s="48"/>
      <c r="CJ1871" s="48"/>
      <c r="CK1871" s="48"/>
      <c r="CL1871" s="48"/>
      <c r="CM1871" s="48"/>
      <c r="CN1871" s="48"/>
      <c r="CO1871" s="48"/>
      <c r="CP1871" s="48"/>
      <c r="CQ1871" s="48"/>
      <c r="CR1871" s="48"/>
      <c r="CS1871" s="48"/>
      <c r="CT1871" s="48"/>
      <c r="CU1871" s="48"/>
      <c r="CV1871" s="48"/>
      <c r="CW1871" s="48"/>
      <c r="CX1871" s="48"/>
      <c r="CY1871" s="48"/>
      <c r="CZ1871" s="48"/>
      <c r="DA1871" s="48"/>
      <c r="DB1871" s="48"/>
      <c r="DC1871" s="48"/>
      <c r="DD1871" s="48"/>
      <c r="DE1871" s="48"/>
      <c r="DF1871" s="48"/>
      <c r="DG1871" s="48"/>
      <c r="DH1871" s="48"/>
      <c r="DI1871" s="48"/>
      <c r="DJ1871" s="48"/>
      <c r="DK1871" s="48"/>
      <c r="DL1871" s="48"/>
      <c r="DM1871" s="48"/>
      <c r="DN1871" s="48"/>
      <c r="DO1871" s="48"/>
      <c r="DP1871" s="48"/>
      <c r="DQ1871" s="48"/>
      <c r="DR1871" s="48"/>
      <c r="DS1871" s="48"/>
      <c r="DT1871" s="48"/>
      <c r="DU1871" s="48"/>
      <c r="DV1871" s="48"/>
      <c r="DW1871" s="48"/>
      <c r="DX1871" s="48"/>
      <c r="DY1871" s="48"/>
      <c r="DZ1871" s="48"/>
      <c r="EA1871" s="48"/>
      <c r="EB1871" s="48"/>
      <c r="EC1871" s="48"/>
      <c r="ED1871" s="48"/>
      <c r="EE1871" s="48"/>
      <c r="EF1871" s="48"/>
      <c r="EG1871" s="48"/>
      <c r="EH1871" s="48"/>
      <c r="EI1871" s="48"/>
      <c r="EJ1871" s="48"/>
      <c r="EK1871" s="48"/>
      <c r="EL1871" s="48"/>
      <c r="ET1871" s="33" t="s">
        <v>2442</v>
      </c>
      <c r="EU1871" s="33" t="s">
        <v>2440</v>
      </c>
    </row>
    <row r="1872" spans="1:151" ht="12" hidden="1" customHeight="1">
      <c r="A1872" s="48"/>
      <c r="B1872" s="60"/>
      <c r="C1872" s="48"/>
      <c r="D1872" s="60"/>
      <c r="E1872" s="60"/>
      <c r="F1872" s="60"/>
      <c r="G1872" s="60"/>
      <c r="H1872" s="60"/>
      <c r="I1872" s="60"/>
      <c r="J1872" s="60"/>
      <c r="K1872" s="60"/>
      <c r="L1872" s="60"/>
      <c r="M1872" s="48"/>
      <c r="N1872" s="48"/>
      <c r="O1872" s="48"/>
      <c r="P1872" s="48"/>
      <c r="Q1872" s="48"/>
      <c r="R1872" s="48"/>
      <c r="S1872" s="48"/>
      <c r="T1872" s="48"/>
      <c r="U1872" s="48"/>
      <c r="V1872" s="48"/>
      <c r="W1872" s="48"/>
      <c r="X1872" s="48"/>
      <c r="Y1872" s="48"/>
      <c r="Z1872" s="48"/>
      <c r="AA1872" s="48"/>
      <c r="AB1872" s="48"/>
      <c r="AC1872" s="48"/>
      <c r="AD1872" s="48"/>
      <c r="AE1872" s="48"/>
      <c r="AF1872" s="48"/>
      <c r="AG1872" s="48"/>
      <c r="AH1872" s="48"/>
      <c r="AI1872" s="48"/>
      <c r="AJ1872" s="48"/>
      <c r="AK1872" s="48"/>
      <c r="AL1872" s="48"/>
      <c r="AM1872" s="48"/>
      <c r="AN1872" s="48"/>
      <c r="AO1872" s="48"/>
      <c r="AP1872" s="48"/>
      <c r="AQ1872" s="48"/>
      <c r="AR1872" s="48"/>
      <c r="AS1872" s="48"/>
      <c r="AT1872" s="48"/>
      <c r="AU1872" s="48"/>
      <c r="AV1872" s="48"/>
      <c r="AW1872" s="48"/>
      <c r="AX1872" s="48"/>
      <c r="AY1872" s="48"/>
      <c r="AZ1872" s="48"/>
      <c r="BA1872" s="48"/>
      <c r="BB1872" s="48"/>
      <c r="BC1872" s="48"/>
      <c r="BD1872" s="48"/>
      <c r="BE1872" s="48"/>
      <c r="BF1872" s="48"/>
      <c r="BG1872" s="48"/>
      <c r="BH1872" s="48"/>
      <c r="BI1872" s="158"/>
      <c r="BJ1872" s="158"/>
      <c r="BK1872" s="48"/>
      <c r="BL1872" s="307"/>
      <c r="BM1872" s="48"/>
      <c r="BN1872" s="48"/>
      <c r="BO1872" s="48"/>
      <c r="BP1872" s="48"/>
      <c r="BQ1872" s="48"/>
      <c r="BR1872" s="48"/>
      <c r="BS1872" s="48"/>
      <c r="BT1872" s="48"/>
      <c r="BU1872" s="48"/>
      <c r="BV1872" s="48"/>
      <c r="BW1872" s="48"/>
      <c r="BX1872" s="48"/>
      <c r="BY1872" s="48"/>
      <c r="BZ1872" s="328"/>
      <c r="CA1872" s="48"/>
      <c r="CB1872" s="48"/>
      <c r="CC1872" s="48"/>
      <c r="CD1872" s="48"/>
      <c r="CE1872" s="48"/>
      <c r="CF1872" s="48"/>
      <c r="CG1872" s="48"/>
      <c r="CH1872" s="48"/>
      <c r="CI1872" s="48"/>
      <c r="CJ1872" s="48"/>
      <c r="CK1872" s="48"/>
      <c r="CL1872" s="48"/>
      <c r="CM1872" s="48"/>
      <c r="CN1872" s="48"/>
      <c r="CO1872" s="48"/>
      <c r="CP1872" s="48"/>
      <c r="CQ1872" s="48"/>
      <c r="CR1872" s="48"/>
      <c r="CS1872" s="48"/>
      <c r="CT1872" s="48"/>
      <c r="CU1872" s="48"/>
      <c r="CV1872" s="48"/>
      <c r="CW1872" s="48"/>
      <c r="CX1872" s="48"/>
      <c r="CY1872" s="48"/>
      <c r="CZ1872" s="48"/>
      <c r="DA1872" s="48"/>
      <c r="DB1872" s="48"/>
      <c r="DC1872" s="48"/>
      <c r="DD1872" s="48"/>
      <c r="DE1872" s="48"/>
      <c r="DF1872" s="48"/>
      <c r="DG1872" s="48"/>
      <c r="DH1872" s="48"/>
      <c r="DI1872" s="48"/>
      <c r="DJ1872" s="48"/>
      <c r="DK1872" s="48"/>
      <c r="DL1872" s="48"/>
      <c r="DM1872" s="48"/>
      <c r="DN1872" s="48"/>
      <c r="DO1872" s="48"/>
      <c r="DP1872" s="48"/>
      <c r="DQ1872" s="48"/>
      <c r="DR1872" s="48"/>
      <c r="DS1872" s="48"/>
      <c r="DT1872" s="48"/>
      <c r="DU1872" s="48"/>
      <c r="DV1872" s="48"/>
      <c r="DW1872" s="48"/>
      <c r="DX1872" s="48"/>
      <c r="DY1872" s="48"/>
      <c r="DZ1872" s="48"/>
      <c r="EA1872" s="48"/>
      <c r="EB1872" s="48"/>
      <c r="EC1872" s="48"/>
      <c r="ED1872" s="48"/>
      <c r="EE1872" s="48"/>
      <c r="EF1872" s="48"/>
      <c r="EG1872" s="48"/>
      <c r="EH1872" s="48"/>
      <c r="EI1872" s="48"/>
      <c r="EJ1872" s="48"/>
      <c r="EK1872" s="48"/>
      <c r="EL1872" s="48"/>
      <c r="ET1872" s="33" t="s">
        <v>2443</v>
      </c>
      <c r="EU1872" s="33" t="s">
        <v>2441</v>
      </c>
    </row>
    <row r="1873" spans="1:151" ht="12" hidden="1" customHeight="1">
      <c r="A1873" s="48"/>
      <c r="B1873" s="60"/>
      <c r="C1873" s="48"/>
      <c r="D1873" s="60"/>
      <c r="E1873" s="60"/>
      <c r="F1873" s="60"/>
      <c r="G1873" s="60"/>
      <c r="H1873" s="60"/>
      <c r="I1873" s="60"/>
      <c r="J1873" s="60"/>
      <c r="K1873" s="60"/>
      <c r="L1873" s="60"/>
      <c r="M1873" s="48"/>
      <c r="N1873" s="48"/>
      <c r="O1873" s="48"/>
      <c r="P1873" s="48"/>
      <c r="Q1873" s="48"/>
      <c r="R1873" s="48"/>
      <c r="S1873" s="48"/>
      <c r="T1873" s="48"/>
      <c r="U1873" s="48"/>
      <c r="V1873" s="48"/>
      <c r="W1873" s="48"/>
      <c r="X1873" s="48"/>
      <c r="Y1873" s="48"/>
      <c r="Z1873" s="48"/>
      <c r="AA1873" s="48"/>
      <c r="AB1873" s="48"/>
      <c r="AC1873" s="48"/>
      <c r="AD1873" s="48"/>
      <c r="AE1873" s="48"/>
      <c r="AF1873" s="48"/>
      <c r="AG1873" s="48"/>
      <c r="AH1873" s="48"/>
      <c r="AI1873" s="48"/>
      <c r="AJ1873" s="48"/>
      <c r="AK1873" s="48"/>
      <c r="AL1873" s="48"/>
      <c r="AM1873" s="48"/>
      <c r="AN1873" s="48"/>
      <c r="AO1873" s="48"/>
      <c r="AP1873" s="48"/>
      <c r="AQ1873" s="48"/>
      <c r="AR1873" s="48"/>
      <c r="AS1873" s="48"/>
      <c r="AT1873" s="48"/>
      <c r="AU1873" s="48"/>
      <c r="AV1873" s="48"/>
      <c r="AW1873" s="48"/>
      <c r="AX1873" s="48"/>
      <c r="AY1873" s="48"/>
      <c r="AZ1873" s="48"/>
      <c r="BA1873" s="48"/>
      <c r="BB1873" s="48"/>
      <c r="BC1873" s="48"/>
      <c r="BD1873" s="48"/>
      <c r="BE1873" s="48"/>
      <c r="BF1873" s="48"/>
      <c r="BG1873" s="48"/>
      <c r="BH1873" s="48"/>
      <c r="BI1873" s="158"/>
      <c r="BJ1873" s="158"/>
      <c r="BK1873" s="48"/>
      <c r="BL1873" s="307"/>
      <c r="BM1873" s="48"/>
      <c r="BN1873" s="48"/>
      <c r="BO1873" s="48"/>
      <c r="BP1873" s="48"/>
      <c r="BQ1873" s="48"/>
      <c r="BR1873" s="48"/>
      <c r="BS1873" s="48"/>
      <c r="BT1873" s="48"/>
      <c r="BU1873" s="48"/>
      <c r="BV1873" s="48"/>
      <c r="BW1873" s="48"/>
      <c r="BX1873" s="48"/>
      <c r="BY1873" s="48"/>
      <c r="BZ1873" s="328"/>
      <c r="CA1873" s="48"/>
      <c r="CB1873" s="48"/>
      <c r="CC1873" s="48"/>
      <c r="CD1873" s="48"/>
      <c r="CE1873" s="48"/>
      <c r="CF1873" s="48"/>
      <c r="CG1873" s="48"/>
      <c r="CH1873" s="48"/>
      <c r="CI1873" s="48"/>
      <c r="CJ1873" s="48"/>
      <c r="CK1873" s="48"/>
      <c r="CL1873" s="48"/>
      <c r="CM1873" s="48"/>
      <c r="CN1873" s="48"/>
      <c r="CO1873" s="48"/>
      <c r="CP1873" s="48"/>
      <c r="CQ1873" s="48"/>
      <c r="CR1873" s="48"/>
      <c r="CS1873" s="48"/>
      <c r="CT1873" s="48"/>
      <c r="CU1873" s="48"/>
      <c r="CV1873" s="48"/>
      <c r="CW1873" s="48"/>
      <c r="CX1873" s="48"/>
      <c r="CY1873" s="48"/>
      <c r="CZ1873" s="48"/>
      <c r="DA1873" s="48"/>
      <c r="DB1873" s="48"/>
      <c r="DC1873" s="48"/>
      <c r="DD1873" s="48"/>
      <c r="DE1873" s="48"/>
      <c r="DF1873" s="48"/>
      <c r="DG1873" s="48"/>
      <c r="DH1873" s="48"/>
      <c r="DI1873" s="48"/>
      <c r="DJ1873" s="48"/>
      <c r="DK1873" s="48"/>
      <c r="DL1873" s="48"/>
      <c r="DM1873" s="48"/>
      <c r="DN1873" s="48"/>
      <c r="DO1873" s="48"/>
      <c r="DP1873" s="48"/>
      <c r="DQ1873" s="48"/>
      <c r="DR1873" s="48"/>
      <c r="DS1873" s="48"/>
      <c r="DT1873" s="48"/>
      <c r="DU1873" s="48"/>
      <c r="DV1873" s="48"/>
      <c r="DW1873" s="48"/>
      <c r="DX1873" s="48"/>
      <c r="DY1873" s="48"/>
      <c r="DZ1873" s="48"/>
      <c r="EA1873" s="48"/>
      <c r="EB1873" s="48"/>
      <c r="EC1873" s="48"/>
      <c r="ED1873" s="48"/>
      <c r="EE1873" s="48"/>
      <c r="EF1873" s="48"/>
      <c r="EG1873" s="48"/>
      <c r="EH1873" s="48"/>
      <c r="EI1873" s="48"/>
      <c r="EJ1873" s="48"/>
      <c r="EK1873" s="48"/>
      <c r="EL1873" s="48"/>
      <c r="ET1873" s="33" t="s">
        <v>2444</v>
      </c>
      <c r="EU1873" s="33" t="s">
        <v>2442</v>
      </c>
    </row>
    <row r="1874" spans="1:151" ht="12" hidden="1" customHeight="1">
      <c r="A1874" s="48"/>
      <c r="B1874" s="60"/>
      <c r="C1874" s="48"/>
      <c r="D1874" s="60"/>
      <c r="E1874" s="60"/>
      <c r="F1874" s="60"/>
      <c r="G1874" s="60"/>
      <c r="H1874" s="60"/>
      <c r="I1874" s="60"/>
      <c r="J1874" s="60"/>
      <c r="K1874" s="60"/>
      <c r="L1874" s="60"/>
      <c r="M1874" s="48"/>
      <c r="N1874" s="48"/>
      <c r="O1874" s="48"/>
      <c r="P1874" s="48"/>
      <c r="Q1874" s="48"/>
      <c r="R1874" s="48"/>
      <c r="S1874" s="48"/>
      <c r="T1874" s="48"/>
      <c r="U1874" s="48"/>
      <c r="V1874" s="48"/>
      <c r="W1874" s="48"/>
      <c r="X1874" s="48"/>
      <c r="Y1874" s="48"/>
      <c r="Z1874" s="48"/>
      <c r="AA1874" s="48"/>
      <c r="AB1874" s="48"/>
      <c r="AC1874" s="48"/>
      <c r="AD1874" s="48"/>
      <c r="AE1874" s="48"/>
      <c r="AF1874" s="48"/>
      <c r="AG1874" s="48"/>
      <c r="AH1874" s="48"/>
      <c r="AI1874" s="48"/>
      <c r="AJ1874" s="48"/>
      <c r="AK1874" s="48"/>
      <c r="AL1874" s="48"/>
      <c r="AM1874" s="48"/>
      <c r="AN1874" s="48"/>
      <c r="AO1874" s="48"/>
      <c r="AP1874" s="48"/>
      <c r="AQ1874" s="48"/>
      <c r="AR1874" s="48"/>
      <c r="AS1874" s="48"/>
      <c r="AT1874" s="48"/>
      <c r="AU1874" s="48"/>
      <c r="AV1874" s="48"/>
      <c r="AW1874" s="48"/>
      <c r="AX1874" s="48"/>
      <c r="AY1874" s="48"/>
      <c r="AZ1874" s="48"/>
      <c r="BA1874" s="48"/>
      <c r="BB1874" s="48"/>
      <c r="BC1874" s="48"/>
      <c r="BD1874" s="48"/>
      <c r="BE1874" s="48"/>
      <c r="BF1874" s="48"/>
      <c r="BG1874" s="48"/>
      <c r="BH1874" s="48"/>
      <c r="BI1874" s="158"/>
      <c r="BJ1874" s="158"/>
      <c r="BK1874" s="48"/>
      <c r="BL1874" s="307"/>
      <c r="BM1874" s="48"/>
      <c r="BN1874" s="48"/>
      <c r="BO1874" s="48"/>
      <c r="BP1874" s="48"/>
      <c r="BQ1874" s="48"/>
      <c r="BR1874" s="48"/>
      <c r="BS1874" s="48"/>
      <c r="BT1874" s="48"/>
      <c r="BU1874" s="48"/>
      <c r="BV1874" s="48"/>
      <c r="BW1874" s="48"/>
      <c r="BX1874" s="48"/>
      <c r="BY1874" s="48"/>
      <c r="BZ1874" s="328"/>
      <c r="CA1874" s="48"/>
      <c r="CB1874" s="48"/>
      <c r="CC1874" s="48"/>
      <c r="CD1874" s="48"/>
      <c r="CE1874" s="48"/>
      <c r="CF1874" s="48"/>
      <c r="CG1874" s="48"/>
      <c r="CH1874" s="48"/>
      <c r="CI1874" s="48"/>
      <c r="CJ1874" s="48"/>
      <c r="CK1874" s="48"/>
      <c r="CL1874" s="48"/>
      <c r="CM1874" s="48"/>
      <c r="CN1874" s="48"/>
      <c r="CO1874" s="48"/>
      <c r="CP1874" s="48"/>
      <c r="CQ1874" s="48"/>
      <c r="CR1874" s="48"/>
      <c r="CS1874" s="48"/>
      <c r="CT1874" s="48"/>
      <c r="CU1874" s="48"/>
      <c r="CV1874" s="48"/>
      <c r="CW1874" s="48"/>
      <c r="CX1874" s="48"/>
      <c r="CY1874" s="48"/>
      <c r="CZ1874" s="48"/>
      <c r="DA1874" s="48"/>
      <c r="DB1874" s="48"/>
      <c r="DC1874" s="48"/>
      <c r="DD1874" s="48"/>
      <c r="DE1874" s="48"/>
      <c r="DF1874" s="48"/>
      <c r="DG1874" s="48"/>
      <c r="DH1874" s="48"/>
      <c r="DI1874" s="48"/>
      <c r="DJ1874" s="48"/>
      <c r="DK1874" s="48"/>
      <c r="DL1874" s="48"/>
      <c r="DM1874" s="48"/>
      <c r="DN1874" s="48"/>
      <c r="DO1874" s="48"/>
      <c r="DP1874" s="48"/>
      <c r="DQ1874" s="48"/>
      <c r="DR1874" s="48"/>
      <c r="DS1874" s="48"/>
      <c r="DT1874" s="48"/>
      <c r="DU1874" s="48"/>
      <c r="DV1874" s="48"/>
      <c r="DW1874" s="48"/>
      <c r="DX1874" s="48"/>
      <c r="DY1874" s="48"/>
      <c r="DZ1874" s="48"/>
      <c r="EA1874" s="48"/>
      <c r="EB1874" s="48"/>
      <c r="EC1874" s="48"/>
      <c r="ED1874" s="48"/>
      <c r="EE1874" s="48"/>
      <c r="EF1874" s="48"/>
      <c r="EG1874" s="48"/>
      <c r="EH1874" s="48"/>
      <c r="EI1874" s="48"/>
      <c r="EJ1874" s="48"/>
      <c r="EK1874" s="48"/>
      <c r="EL1874" s="48"/>
      <c r="ET1874" s="33" t="s">
        <v>2445</v>
      </c>
      <c r="EU1874" s="33" t="s">
        <v>2443</v>
      </c>
    </row>
    <row r="1875" spans="1:151" ht="12" hidden="1" customHeight="1">
      <c r="A1875" s="48"/>
      <c r="B1875" s="60"/>
      <c r="C1875" s="48"/>
      <c r="D1875" s="60"/>
      <c r="E1875" s="60"/>
      <c r="F1875" s="60"/>
      <c r="G1875" s="60"/>
      <c r="H1875" s="60"/>
      <c r="I1875" s="60"/>
      <c r="J1875" s="60"/>
      <c r="K1875" s="60"/>
      <c r="L1875" s="60"/>
      <c r="M1875" s="48"/>
      <c r="N1875" s="48"/>
      <c r="O1875" s="48"/>
      <c r="P1875" s="48"/>
      <c r="Q1875" s="48"/>
      <c r="R1875" s="48"/>
      <c r="S1875" s="48"/>
      <c r="T1875" s="48"/>
      <c r="U1875" s="48"/>
      <c r="V1875" s="48"/>
      <c r="W1875" s="48"/>
      <c r="X1875" s="48"/>
      <c r="Y1875" s="48"/>
      <c r="Z1875" s="48"/>
      <c r="AA1875" s="48"/>
      <c r="AB1875" s="48"/>
      <c r="AC1875" s="48"/>
      <c r="AD1875" s="48"/>
      <c r="AE1875" s="48"/>
      <c r="AF1875" s="48"/>
      <c r="AG1875" s="48"/>
      <c r="AH1875" s="48"/>
      <c r="AI1875" s="48"/>
      <c r="AJ1875" s="48"/>
      <c r="AK1875" s="48"/>
      <c r="AL1875" s="48"/>
      <c r="AM1875" s="48"/>
      <c r="AN1875" s="48"/>
      <c r="AO1875" s="48"/>
      <c r="AP1875" s="48"/>
      <c r="AQ1875" s="48"/>
      <c r="AR1875" s="48"/>
      <c r="AS1875" s="48"/>
      <c r="AT1875" s="48"/>
      <c r="AU1875" s="48"/>
      <c r="AV1875" s="48"/>
      <c r="AW1875" s="48"/>
      <c r="AX1875" s="48"/>
      <c r="AY1875" s="48"/>
      <c r="AZ1875" s="48"/>
      <c r="BA1875" s="48"/>
      <c r="BB1875" s="48"/>
      <c r="BC1875" s="48"/>
      <c r="BD1875" s="48"/>
      <c r="BE1875" s="48"/>
      <c r="BF1875" s="48"/>
      <c r="BG1875" s="48"/>
      <c r="BH1875" s="48"/>
      <c r="BI1875" s="158"/>
      <c r="BJ1875" s="158"/>
      <c r="BK1875" s="48"/>
      <c r="BL1875" s="307"/>
      <c r="BM1875" s="48"/>
      <c r="BN1875" s="48"/>
      <c r="BO1875" s="48"/>
      <c r="BP1875" s="48"/>
      <c r="BQ1875" s="48"/>
      <c r="BR1875" s="48"/>
      <c r="BS1875" s="48"/>
      <c r="BT1875" s="48"/>
      <c r="BU1875" s="48"/>
      <c r="BV1875" s="48"/>
      <c r="BW1875" s="48"/>
      <c r="BX1875" s="48"/>
      <c r="BY1875" s="48"/>
      <c r="BZ1875" s="328"/>
      <c r="CA1875" s="48"/>
      <c r="CB1875" s="48"/>
      <c r="CC1875" s="48"/>
      <c r="CD1875" s="48"/>
      <c r="CE1875" s="48"/>
      <c r="CF1875" s="48"/>
      <c r="CG1875" s="48"/>
      <c r="CH1875" s="48"/>
      <c r="CI1875" s="48"/>
      <c r="CJ1875" s="48"/>
      <c r="CK1875" s="48"/>
      <c r="CL1875" s="48"/>
      <c r="CM1875" s="48"/>
      <c r="CN1875" s="48"/>
      <c r="CO1875" s="48"/>
      <c r="CP1875" s="48"/>
      <c r="CQ1875" s="48"/>
      <c r="CR1875" s="48"/>
      <c r="CS1875" s="48"/>
      <c r="CT1875" s="48"/>
      <c r="CU1875" s="48"/>
      <c r="CV1875" s="48"/>
      <c r="CW1875" s="48"/>
      <c r="CX1875" s="48"/>
      <c r="CY1875" s="48"/>
      <c r="CZ1875" s="48"/>
      <c r="DA1875" s="48"/>
      <c r="DB1875" s="48"/>
      <c r="DC1875" s="48"/>
      <c r="DD1875" s="48"/>
      <c r="DE1875" s="48"/>
      <c r="DF1875" s="48"/>
      <c r="DG1875" s="48"/>
      <c r="DH1875" s="48"/>
      <c r="DI1875" s="48"/>
      <c r="DJ1875" s="48"/>
      <c r="DK1875" s="48"/>
      <c r="DL1875" s="48"/>
      <c r="DM1875" s="48"/>
      <c r="DN1875" s="48"/>
      <c r="DO1875" s="48"/>
      <c r="DP1875" s="48"/>
      <c r="DQ1875" s="48"/>
      <c r="DR1875" s="48"/>
      <c r="DS1875" s="48"/>
      <c r="DT1875" s="48"/>
      <c r="DU1875" s="48"/>
      <c r="DV1875" s="48"/>
      <c r="DW1875" s="48"/>
      <c r="DX1875" s="48"/>
      <c r="DY1875" s="48"/>
      <c r="DZ1875" s="48"/>
      <c r="EA1875" s="48"/>
      <c r="EB1875" s="48"/>
      <c r="EC1875" s="48"/>
      <c r="ED1875" s="48"/>
      <c r="EE1875" s="48"/>
      <c r="EF1875" s="48"/>
      <c r="EG1875" s="48"/>
      <c r="EH1875" s="48"/>
      <c r="EI1875" s="48"/>
      <c r="EJ1875" s="48"/>
      <c r="EK1875" s="48"/>
      <c r="EL1875" s="48"/>
      <c r="ET1875" s="33" t="s">
        <v>2446</v>
      </c>
      <c r="EU1875" s="33" t="s">
        <v>2444</v>
      </c>
    </row>
    <row r="1876" spans="1:151" ht="12" hidden="1" customHeight="1">
      <c r="A1876" s="48"/>
      <c r="B1876" s="60"/>
      <c r="C1876" s="48"/>
      <c r="D1876" s="60"/>
      <c r="E1876" s="60"/>
      <c r="F1876" s="60"/>
      <c r="G1876" s="60"/>
      <c r="H1876" s="60"/>
      <c r="I1876" s="60"/>
      <c r="J1876" s="60"/>
      <c r="K1876" s="60"/>
      <c r="L1876" s="60"/>
      <c r="M1876" s="48"/>
      <c r="N1876" s="48"/>
      <c r="O1876" s="48"/>
      <c r="P1876" s="48"/>
      <c r="Q1876" s="48"/>
      <c r="R1876" s="48"/>
      <c r="S1876" s="48"/>
      <c r="T1876" s="48"/>
      <c r="U1876" s="48"/>
      <c r="V1876" s="48"/>
      <c r="W1876" s="48"/>
      <c r="X1876" s="48"/>
      <c r="Y1876" s="48"/>
      <c r="Z1876" s="48"/>
      <c r="AA1876" s="48"/>
      <c r="AB1876" s="48"/>
      <c r="AC1876" s="48"/>
      <c r="AD1876" s="48"/>
      <c r="AE1876" s="48"/>
      <c r="AF1876" s="48"/>
      <c r="AG1876" s="48"/>
      <c r="AH1876" s="48"/>
      <c r="AI1876" s="48"/>
      <c r="AJ1876" s="48"/>
      <c r="AK1876" s="48"/>
      <c r="AL1876" s="48"/>
      <c r="AM1876" s="48"/>
      <c r="AN1876" s="48"/>
      <c r="AO1876" s="48"/>
      <c r="AP1876" s="48"/>
      <c r="AQ1876" s="48"/>
      <c r="AR1876" s="48"/>
      <c r="AS1876" s="48"/>
      <c r="AT1876" s="48"/>
      <c r="AU1876" s="48"/>
      <c r="AV1876" s="48"/>
      <c r="AW1876" s="48"/>
      <c r="AX1876" s="48"/>
      <c r="AY1876" s="48"/>
      <c r="AZ1876" s="48"/>
      <c r="BA1876" s="48"/>
      <c r="BB1876" s="48"/>
      <c r="BC1876" s="48"/>
      <c r="BD1876" s="48"/>
      <c r="BE1876" s="48"/>
      <c r="BF1876" s="48"/>
      <c r="BG1876" s="48"/>
      <c r="BH1876" s="48"/>
      <c r="BI1876" s="158"/>
      <c r="BJ1876" s="158"/>
      <c r="BK1876" s="48"/>
      <c r="BL1876" s="307"/>
      <c r="BM1876" s="48"/>
      <c r="BN1876" s="48"/>
      <c r="BO1876" s="48"/>
      <c r="BP1876" s="48"/>
      <c r="BQ1876" s="48"/>
      <c r="BR1876" s="48"/>
      <c r="BS1876" s="48"/>
      <c r="BT1876" s="48"/>
      <c r="BU1876" s="48"/>
      <c r="BV1876" s="48"/>
      <c r="BW1876" s="48"/>
      <c r="BX1876" s="48"/>
      <c r="BY1876" s="48"/>
      <c r="BZ1876" s="328"/>
      <c r="CA1876" s="48"/>
      <c r="CB1876" s="48"/>
      <c r="CC1876" s="48"/>
      <c r="CD1876" s="48"/>
      <c r="CE1876" s="48"/>
      <c r="CF1876" s="48"/>
      <c r="CG1876" s="48"/>
      <c r="CH1876" s="48"/>
      <c r="CI1876" s="48"/>
      <c r="CJ1876" s="48"/>
      <c r="CK1876" s="48"/>
      <c r="CL1876" s="48"/>
      <c r="CM1876" s="48"/>
      <c r="CN1876" s="48"/>
      <c r="CO1876" s="48"/>
      <c r="CP1876" s="48"/>
      <c r="CQ1876" s="48"/>
      <c r="CR1876" s="48"/>
      <c r="CS1876" s="48"/>
      <c r="CT1876" s="48"/>
      <c r="CU1876" s="48"/>
      <c r="CV1876" s="48"/>
      <c r="CW1876" s="48"/>
      <c r="CX1876" s="48"/>
      <c r="CY1876" s="48"/>
      <c r="CZ1876" s="48"/>
      <c r="DA1876" s="48"/>
      <c r="DB1876" s="48"/>
      <c r="DC1876" s="48"/>
      <c r="DD1876" s="48"/>
      <c r="DE1876" s="48"/>
      <c r="DF1876" s="48"/>
      <c r="DG1876" s="48"/>
      <c r="DH1876" s="48"/>
      <c r="DI1876" s="48"/>
      <c r="DJ1876" s="48"/>
      <c r="DK1876" s="48"/>
      <c r="DL1876" s="48"/>
      <c r="DM1876" s="48"/>
      <c r="DN1876" s="48"/>
      <c r="DO1876" s="48"/>
      <c r="DP1876" s="48"/>
      <c r="DQ1876" s="48"/>
      <c r="DR1876" s="48"/>
      <c r="DS1876" s="48"/>
      <c r="DT1876" s="48"/>
      <c r="DU1876" s="48"/>
      <c r="DV1876" s="48"/>
      <c r="DW1876" s="48"/>
      <c r="DX1876" s="48"/>
      <c r="DY1876" s="48"/>
      <c r="DZ1876" s="48"/>
      <c r="EA1876" s="48"/>
      <c r="EB1876" s="48"/>
      <c r="EC1876" s="48"/>
      <c r="ED1876" s="48"/>
      <c r="EE1876" s="48"/>
      <c r="EF1876" s="48"/>
      <c r="EG1876" s="48"/>
      <c r="EH1876" s="48"/>
      <c r="EI1876" s="48"/>
      <c r="EJ1876" s="48"/>
      <c r="EK1876" s="48"/>
      <c r="EL1876" s="48"/>
      <c r="ET1876" s="33" t="s">
        <v>2447</v>
      </c>
      <c r="EU1876" s="33" t="s">
        <v>2445</v>
      </c>
    </row>
    <row r="1877" spans="1:151" ht="12" hidden="1" customHeight="1">
      <c r="A1877" s="48"/>
      <c r="B1877" s="60"/>
      <c r="C1877" s="48"/>
      <c r="D1877" s="60"/>
      <c r="E1877" s="60"/>
      <c r="F1877" s="60"/>
      <c r="G1877" s="60"/>
      <c r="H1877" s="60"/>
      <c r="I1877" s="60"/>
      <c r="J1877" s="60"/>
      <c r="K1877" s="60"/>
      <c r="L1877" s="60"/>
      <c r="M1877" s="48"/>
      <c r="N1877" s="48"/>
      <c r="O1877" s="48"/>
      <c r="P1877" s="48"/>
      <c r="Q1877" s="48"/>
      <c r="R1877" s="48"/>
      <c r="S1877" s="48"/>
      <c r="T1877" s="48"/>
      <c r="U1877" s="48"/>
      <c r="V1877" s="48"/>
      <c r="W1877" s="48"/>
      <c r="X1877" s="48"/>
      <c r="Y1877" s="48"/>
      <c r="Z1877" s="48"/>
      <c r="AA1877" s="48"/>
      <c r="AB1877" s="48"/>
      <c r="AC1877" s="48"/>
      <c r="AD1877" s="48"/>
      <c r="AE1877" s="48"/>
      <c r="AF1877" s="48"/>
      <c r="AG1877" s="48"/>
      <c r="AH1877" s="48"/>
      <c r="AI1877" s="48"/>
      <c r="AJ1877" s="48"/>
      <c r="AK1877" s="48"/>
      <c r="AL1877" s="48"/>
      <c r="AM1877" s="48"/>
      <c r="AN1877" s="48"/>
      <c r="AO1877" s="48"/>
      <c r="AP1877" s="48"/>
      <c r="AQ1877" s="48"/>
      <c r="AR1877" s="48"/>
      <c r="AS1877" s="48"/>
      <c r="AT1877" s="48"/>
      <c r="AU1877" s="48"/>
      <c r="AV1877" s="48"/>
      <c r="AW1877" s="48"/>
      <c r="AX1877" s="48"/>
      <c r="AY1877" s="48"/>
      <c r="AZ1877" s="48"/>
      <c r="BA1877" s="48"/>
      <c r="BB1877" s="48"/>
      <c r="BC1877" s="48"/>
      <c r="BD1877" s="48"/>
      <c r="BE1877" s="48"/>
      <c r="BF1877" s="48"/>
      <c r="BG1877" s="48"/>
      <c r="BH1877" s="48"/>
      <c r="BI1877" s="158"/>
      <c r="BJ1877" s="158"/>
      <c r="BK1877" s="48"/>
      <c r="BL1877" s="307"/>
      <c r="BM1877" s="48"/>
      <c r="BN1877" s="48"/>
      <c r="BO1877" s="48"/>
      <c r="BP1877" s="48"/>
      <c r="BQ1877" s="48"/>
      <c r="BR1877" s="48"/>
      <c r="BS1877" s="48"/>
      <c r="BT1877" s="48"/>
      <c r="BU1877" s="48"/>
      <c r="BV1877" s="48"/>
      <c r="BW1877" s="48"/>
      <c r="BX1877" s="48"/>
      <c r="BY1877" s="48"/>
      <c r="BZ1877" s="328"/>
      <c r="CA1877" s="48"/>
      <c r="CB1877" s="48"/>
      <c r="CC1877" s="48"/>
      <c r="CD1877" s="48"/>
      <c r="CE1877" s="48"/>
      <c r="CF1877" s="48"/>
      <c r="CG1877" s="48"/>
      <c r="CH1877" s="48"/>
      <c r="CI1877" s="48"/>
      <c r="CJ1877" s="48"/>
      <c r="CK1877" s="48"/>
      <c r="CL1877" s="48"/>
      <c r="CM1877" s="48"/>
      <c r="CN1877" s="48"/>
      <c r="CO1877" s="48"/>
      <c r="CP1877" s="48"/>
      <c r="CQ1877" s="48"/>
      <c r="CR1877" s="48"/>
      <c r="CS1877" s="48"/>
      <c r="CT1877" s="48"/>
      <c r="CU1877" s="48"/>
      <c r="CV1877" s="48"/>
      <c r="CW1877" s="48"/>
      <c r="CX1877" s="48"/>
      <c r="CY1877" s="48"/>
      <c r="CZ1877" s="48"/>
      <c r="DA1877" s="48"/>
      <c r="DB1877" s="48"/>
      <c r="DC1877" s="48"/>
      <c r="DD1877" s="48"/>
      <c r="DE1877" s="48"/>
      <c r="DF1877" s="48"/>
      <c r="DG1877" s="48"/>
      <c r="DH1877" s="48"/>
      <c r="DI1877" s="48"/>
      <c r="DJ1877" s="48"/>
      <c r="DK1877" s="48"/>
      <c r="DL1877" s="48"/>
      <c r="DM1877" s="48"/>
      <c r="DN1877" s="48"/>
      <c r="DO1877" s="48"/>
      <c r="DP1877" s="48"/>
      <c r="DQ1877" s="48"/>
      <c r="DR1877" s="48"/>
      <c r="DS1877" s="48"/>
      <c r="DT1877" s="48"/>
      <c r="DU1877" s="48"/>
      <c r="DV1877" s="48"/>
      <c r="DW1877" s="48"/>
      <c r="DX1877" s="48"/>
      <c r="DY1877" s="48"/>
      <c r="DZ1877" s="48"/>
      <c r="EA1877" s="48"/>
      <c r="EB1877" s="48"/>
      <c r="EC1877" s="48"/>
      <c r="ED1877" s="48"/>
      <c r="EE1877" s="48"/>
      <c r="EF1877" s="48"/>
      <c r="EG1877" s="48"/>
      <c r="EH1877" s="48"/>
      <c r="EI1877" s="48"/>
      <c r="EJ1877" s="48"/>
      <c r="EK1877" s="48"/>
      <c r="EL1877" s="48"/>
      <c r="ET1877" s="33" t="s">
        <v>2448</v>
      </c>
      <c r="EU1877" s="33" t="s">
        <v>2446</v>
      </c>
    </row>
    <row r="1878" spans="1:151" ht="12" hidden="1" customHeight="1">
      <c r="A1878" s="48"/>
      <c r="B1878" s="60"/>
      <c r="C1878" s="48"/>
      <c r="D1878" s="60"/>
      <c r="E1878" s="60"/>
      <c r="F1878" s="60"/>
      <c r="G1878" s="60"/>
      <c r="H1878" s="60"/>
      <c r="I1878" s="60"/>
      <c r="J1878" s="60"/>
      <c r="K1878" s="60"/>
      <c r="L1878" s="60"/>
      <c r="M1878" s="48"/>
      <c r="N1878" s="48"/>
      <c r="O1878" s="48"/>
      <c r="P1878" s="48"/>
      <c r="Q1878" s="48"/>
      <c r="R1878" s="48"/>
      <c r="S1878" s="48"/>
      <c r="T1878" s="48"/>
      <c r="U1878" s="48"/>
      <c r="V1878" s="48"/>
      <c r="W1878" s="48"/>
      <c r="X1878" s="48"/>
      <c r="Y1878" s="48"/>
      <c r="Z1878" s="48"/>
      <c r="AA1878" s="48"/>
      <c r="AB1878" s="48"/>
      <c r="AC1878" s="48"/>
      <c r="AD1878" s="48"/>
      <c r="AE1878" s="48"/>
      <c r="AF1878" s="48"/>
      <c r="AG1878" s="48"/>
      <c r="AH1878" s="48"/>
      <c r="AI1878" s="48"/>
      <c r="AJ1878" s="48"/>
      <c r="AK1878" s="48"/>
      <c r="AL1878" s="48"/>
      <c r="AM1878" s="48"/>
      <c r="AN1878" s="48"/>
      <c r="AO1878" s="48"/>
      <c r="AP1878" s="48"/>
      <c r="AQ1878" s="48"/>
      <c r="AR1878" s="48"/>
      <c r="AS1878" s="48"/>
      <c r="AT1878" s="48"/>
      <c r="AU1878" s="48"/>
      <c r="AV1878" s="48"/>
      <c r="AW1878" s="48"/>
      <c r="AX1878" s="48"/>
      <c r="AY1878" s="48"/>
      <c r="AZ1878" s="48"/>
      <c r="BA1878" s="48"/>
      <c r="BB1878" s="48"/>
      <c r="BC1878" s="48"/>
      <c r="BD1878" s="48"/>
      <c r="BE1878" s="48"/>
      <c r="BF1878" s="48"/>
      <c r="BG1878" s="48"/>
      <c r="BH1878" s="48"/>
      <c r="BI1878" s="158"/>
      <c r="BJ1878" s="158"/>
      <c r="BK1878" s="48"/>
      <c r="BL1878" s="307"/>
      <c r="BM1878" s="48"/>
      <c r="BN1878" s="48"/>
      <c r="BO1878" s="48"/>
      <c r="BP1878" s="48"/>
      <c r="BQ1878" s="48"/>
      <c r="BR1878" s="48"/>
      <c r="BS1878" s="48"/>
      <c r="BT1878" s="48"/>
      <c r="BU1878" s="48"/>
      <c r="BV1878" s="48"/>
      <c r="BW1878" s="48"/>
      <c r="BX1878" s="48"/>
      <c r="BY1878" s="48"/>
      <c r="BZ1878" s="328"/>
      <c r="CA1878" s="48"/>
      <c r="CB1878" s="48"/>
      <c r="CC1878" s="48"/>
      <c r="CD1878" s="48"/>
      <c r="CE1878" s="48"/>
      <c r="CF1878" s="48"/>
      <c r="CG1878" s="48"/>
      <c r="CH1878" s="48"/>
      <c r="CI1878" s="48"/>
      <c r="CJ1878" s="48"/>
      <c r="CK1878" s="48"/>
      <c r="CL1878" s="48"/>
      <c r="CM1878" s="48"/>
      <c r="CN1878" s="48"/>
      <c r="CO1878" s="48"/>
      <c r="CP1878" s="48"/>
      <c r="CQ1878" s="48"/>
      <c r="CR1878" s="48"/>
      <c r="CS1878" s="48"/>
      <c r="CT1878" s="48"/>
      <c r="CU1878" s="48"/>
      <c r="CV1878" s="48"/>
      <c r="CW1878" s="48"/>
      <c r="CX1878" s="48"/>
      <c r="CY1878" s="48"/>
      <c r="CZ1878" s="48"/>
      <c r="DA1878" s="48"/>
      <c r="DB1878" s="48"/>
      <c r="DC1878" s="48"/>
      <c r="DD1878" s="48"/>
      <c r="DE1878" s="48"/>
      <c r="DF1878" s="48"/>
      <c r="DG1878" s="48"/>
      <c r="DH1878" s="48"/>
      <c r="DI1878" s="48"/>
      <c r="DJ1878" s="48"/>
      <c r="DK1878" s="48"/>
      <c r="DL1878" s="48"/>
      <c r="DM1878" s="48"/>
      <c r="DN1878" s="48"/>
      <c r="DO1878" s="48"/>
      <c r="DP1878" s="48"/>
      <c r="DQ1878" s="48"/>
      <c r="DR1878" s="48"/>
      <c r="DS1878" s="48"/>
      <c r="DT1878" s="48"/>
      <c r="DU1878" s="48"/>
      <c r="DV1878" s="48"/>
      <c r="DW1878" s="48"/>
      <c r="DX1878" s="48"/>
      <c r="DY1878" s="48"/>
      <c r="DZ1878" s="48"/>
      <c r="EA1878" s="48"/>
      <c r="EB1878" s="48"/>
      <c r="EC1878" s="48"/>
      <c r="ED1878" s="48"/>
      <c r="EE1878" s="48"/>
      <c r="EF1878" s="48"/>
      <c r="EG1878" s="48"/>
      <c r="EH1878" s="48"/>
      <c r="EI1878" s="48"/>
      <c r="EJ1878" s="48"/>
      <c r="EK1878" s="48"/>
      <c r="EL1878" s="48"/>
      <c r="ET1878" s="33" t="s">
        <v>2449</v>
      </c>
      <c r="EU1878" s="33" t="s">
        <v>2447</v>
      </c>
    </row>
    <row r="1879" spans="1:151" ht="12" hidden="1" customHeight="1">
      <c r="A1879" s="48"/>
      <c r="B1879" s="60"/>
      <c r="C1879" s="48"/>
      <c r="D1879" s="60"/>
      <c r="E1879" s="60"/>
      <c r="F1879" s="60"/>
      <c r="G1879" s="60"/>
      <c r="H1879" s="60"/>
      <c r="I1879" s="60"/>
      <c r="J1879" s="60"/>
      <c r="K1879" s="60"/>
      <c r="L1879" s="60"/>
      <c r="M1879" s="48"/>
      <c r="N1879" s="48"/>
      <c r="O1879" s="48"/>
      <c r="P1879" s="48"/>
      <c r="Q1879" s="48"/>
      <c r="R1879" s="48"/>
      <c r="S1879" s="48"/>
      <c r="T1879" s="48"/>
      <c r="U1879" s="48"/>
      <c r="V1879" s="48"/>
      <c r="W1879" s="48"/>
      <c r="X1879" s="48"/>
      <c r="Y1879" s="48"/>
      <c r="Z1879" s="48"/>
      <c r="AA1879" s="48"/>
      <c r="AB1879" s="48"/>
      <c r="AC1879" s="48"/>
      <c r="AD1879" s="48"/>
      <c r="AE1879" s="48"/>
      <c r="AF1879" s="48"/>
      <c r="AG1879" s="48"/>
      <c r="AH1879" s="48"/>
      <c r="AI1879" s="48"/>
      <c r="AJ1879" s="48"/>
      <c r="AK1879" s="48"/>
      <c r="AL1879" s="48"/>
      <c r="AM1879" s="48"/>
      <c r="AN1879" s="48"/>
      <c r="AO1879" s="48"/>
      <c r="AP1879" s="48"/>
      <c r="AQ1879" s="48"/>
      <c r="AR1879" s="48"/>
      <c r="AS1879" s="48"/>
      <c r="AT1879" s="48"/>
      <c r="AU1879" s="48"/>
      <c r="AV1879" s="48"/>
      <c r="AW1879" s="48"/>
      <c r="AX1879" s="48"/>
      <c r="AY1879" s="48"/>
      <c r="AZ1879" s="48"/>
      <c r="BA1879" s="48"/>
      <c r="BB1879" s="48"/>
      <c r="BC1879" s="48"/>
      <c r="BD1879" s="48"/>
      <c r="BE1879" s="48"/>
      <c r="BF1879" s="48"/>
      <c r="BG1879" s="48"/>
      <c r="BH1879" s="48"/>
      <c r="BI1879" s="158"/>
      <c r="BJ1879" s="158"/>
      <c r="BK1879" s="48"/>
      <c r="BL1879" s="307"/>
      <c r="BM1879" s="48"/>
      <c r="BN1879" s="48"/>
      <c r="BO1879" s="48"/>
      <c r="BP1879" s="48"/>
      <c r="BQ1879" s="48"/>
      <c r="BR1879" s="48"/>
      <c r="BS1879" s="48"/>
      <c r="BT1879" s="48"/>
      <c r="BU1879" s="48"/>
      <c r="BV1879" s="48"/>
      <c r="BW1879" s="48"/>
      <c r="BX1879" s="48"/>
      <c r="BY1879" s="48"/>
      <c r="BZ1879" s="328"/>
      <c r="CA1879" s="48"/>
      <c r="CB1879" s="48"/>
      <c r="CC1879" s="48"/>
      <c r="CD1879" s="48"/>
      <c r="CE1879" s="48"/>
      <c r="CF1879" s="48"/>
      <c r="CG1879" s="48"/>
      <c r="CH1879" s="48"/>
      <c r="CI1879" s="48"/>
      <c r="CJ1879" s="48"/>
      <c r="CK1879" s="48"/>
      <c r="CL1879" s="48"/>
      <c r="CM1879" s="48"/>
      <c r="CN1879" s="48"/>
      <c r="CO1879" s="48"/>
      <c r="CP1879" s="48"/>
      <c r="CQ1879" s="48"/>
      <c r="CR1879" s="48"/>
      <c r="CS1879" s="48"/>
      <c r="CT1879" s="48"/>
      <c r="CU1879" s="48"/>
      <c r="CV1879" s="48"/>
      <c r="CW1879" s="48"/>
      <c r="CX1879" s="48"/>
      <c r="CY1879" s="48"/>
      <c r="CZ1879" s="48"/>
      <c r="DA1879" s="48"/>
      <c r="DB1879" s="48"/>
      <c r="DC1879" s="48"/>
      <c r="DD1879" s="48"/>
      <c r="DE1879" s="48"/>
      <c r="DF1879" s="48"/>
      <c r="DG1879" s="48"/>
      <c r="DH1879" s="48"/>
      <c r="DI1879" s="48"/>
      <c r="DJ1879" s="48"/>
      <c r="DK1879" s="48"/>
      <c r="DL1879" s="48"/>
      <c r="DM1879" s="48"/>
      <c r="DN1879" s="48"/>
      <c r="DO1879" s="48"/>
      <c r="DP1879" s="48"/>
      <c r="DQ1879" s="48"/>
      <c r="DR1879" s="48"/>
      <c r="DS1879" s="48"/>
      <c r="DT1879" s="48"/>
      <c r="DU1879" s="48"/>
      <c r="DV1879" s="48"/>
      <c r="DW1879" s="48"/>
      <c r="DX1879" s="48"/>
      <c r="DY1879" s="48"/>
      <c r="DZ1879" s="48"/>
      <c r="EA1879" s="48"/>
      <c r="EB1879" s="48"/>
      <c r="EC1879" s="48"/>
      <c r="ED1879" s="48"/>
      <c r="EE1879" s="48"/>
      <c r="EF1879" s="48"/>
      <c r="EG1879" s="48"/>
      <c r="EH1879" s="48"/>
      <c r="EI1879" s="48"/>
      <c r="EJ1879" s="48"/>
      <c r="EK1879" s="48"/>
      <c r="EL1879" s="48"/>
      <c r="ET1879" s="33" t="s">
        <v>799</v>
      </c>
      <c r="EU1879" s="33" t="s">
        <v>2448</v>
      </c>
    </row>
    <row r="1880" spans="1:151" ht="12" hidden="1" customHeight="1">
      <c r="A1880" s="48"/>
      <c r="B1880" s="60"/>
      <c r="C1880" s="48"/>
      <c r="D1880" s="60"/>
      <c r="E1880" s="60"/>
      <c r="F1880" s="60"/>
      <c r="G1880" s="60"/>
      <c r="H1880" s="60"/>
      <c r="I1880" s="60"/>
      <c r="J1880" s="60"/>
      <c r="K1880" s="60"/>
      <c r="L1880" s="60"/>
      <c r="M1880" s="48"/>
      <c r="N1880" s="48"/>
      <c r="O1880" s="48"/>
      <c r="P1880" s="48"/>
      <c r="Q1880" s="48"/>
      <c r="R1880" s="48"/>
      <c r="S1880" s="48"/>
      <c r="T1880" s="48"/>
      <c r="U1880" s="48"/>
      <c r="V1880" s="48"/>
      <c r="W1880" s="48"/>
      <c r="X1880" s="48"/>
      <c r="Y1880" s="48"/>
      <c r="Z1880" s="48"/>
      <c r="AA1880" s="48"/>
      <c r="AB1880" s="48"/>
      <c r="AC1880" s="48"/>
      <c r="AD1880" s="48"/>
      <c r="AE1880" s="48"/>
      <c r="AF1880" s="48"/>
      <c r="AG1880" s="48"/>
      <c r="AH1880" s="48"/>
      <c r="AI1880" s="48"/>
      <c r="AJ1880" s="48"/>
      <c r="AK1880" s="48"/>
      <c r="AL1880" s="48"/>
      <c r="AM1880" s="48"/>
      <c r="AN1880" s="48"/>
      <c r="AO1880" s="48"/>
      <c r="AP1880" s="48"/>
      <c r="AQ1880" s="48"/>
      <c r="AR1880" s="48"/>
      <c r="AS1880" s="48"/>
      <c r="AT1880" s="48"/>
      <c r="AU1880" s="48"/>
      <c r="AV1880" s="48"/>
      <c r="AW1880" s="48"/>
      <c r="AX1880" s="48"/>
      <c r="AY1880" s="48"/>
      <c r="AZ1880" s="48"/>
      <c r="BA1880" s="48"/>
      <c r="BB1880" s="48"/>
      <c r="BC1880" s="48"/>
      <c r="BD1880" s="48"/>
      <c r="BE1880" s="48"/>
      <c r="BF1880" s="48"/>
      <c r="BG1880" s="48"/>
      <c r="BH1880" s="48"/>
      <c r="BI1880" s="158"/>
      <c r="BJ1880" s="158"/>
      <c r="BK1880" s="48"/>
      <c r="BL1880" s="307"/>
      <c r="BM1880" s="48"/>
      <c r="BN1880" s="48"/>
      <c r="BO1880" s="48"/>
      <c r="BP1880" s="48"/>
      <c r="BQ1880" s="48"/>
      <c r="BR1880" s="48"/>
      <c r="BS1880" s="48"/>
      <c r="BT1880" s="48"/>
      <c r="BU1880" s="48"/>
      <c r="BV1880" s="48"/>
      <c r="BW1880" s="48"/>
      <c r="BX1880" s="48"/>
      <c r="BY1880" s="48"/>
      <c r="BZ1880" s="328"/>
      <c r="CA1880" s="48"/>
      <c r="CB1880" s="48"/>
      <c r="CC1880" s="48"/>
      <c r="CD1880" s="48"/>
      <c r="CE1880" s="48"/>
      <c r="CF1880" s="48"/>
      <c r="CG1880" s="48"/>
      <c r="CH1880" s="48"/>
      <c r="CI1880" s="48"/>
      <c r="CJ1880" s="48"/>
      <c r="CK1880" s="48"/>
      <c r="CL1880" s="48"/>
      <c r="CM1880" s="48"/>
      <c r="CN1880" s="48"/>
      <c r="CO1880" s="48"/>
      <c r="CP1880" s="48"/>
      <c r="CQ1880" s="48"/>
      <c r="CR1880" s="48"/>
      <c r="CS1880" s="48"/>
      <c r="CT1880" s="48"/>
      <c r="CU1880" s="48"/>
      <c r="CV1880" s="48"/>
      <c r="CW1880" s="48"/>
      <c r="CX1880" s="48"/>
      <c r="CY1880" s="48"/>
      <c r="CZ1880" s="48"/>
      <c r="DA1880" s="48"/>
      <c r="DB1880" s="48"/>
      <c r="DC1880" s="48"/>
      <c r="DD1880" s="48"/>
      <c r="DE1880" s="48"/>
      <c r="DF1880" s="48"/>
      <c r="DG1880" s="48"/>
      <c r="DH1880" s="48"/>
      <c r="DI1880" s="48"/>
      <c r="DJ1880" s="48"/>
      <c r="DK1880" s="48"/>
      <c r="DL1880" s="48"/>
      <c r="DM1880" s="48"/>
      <c r="DN1880" s="48"/>
      <c r="DO1880" s="48"/>
      <c r="DP1880" s="48"/>
      <c r="DQ1880" s="48"/>
      <c r="DR1880" s="48"/>
      <c r="DS1880" s="48"/>
      <c r="DT1880" s="48"/>
      <c r="DU1880" s="48"/>
      <c r="DV1880" s="48"/>
      <c r="DW1880" s="48"/>
      <c r="DX1880" s="48"/>
      <c r="DY1880" s="48"/>
      <c r="DZ1880" s="48"/>
      <c r="EA1880" s="48"/>
      <c r="EB1880" s="48"/>
      <c r="EC1880" s="48"/>
      <c r="ED1880" s="48"/>
      <c r="EE1880" s="48"/>
      <c r="EF1880" s="48"/>
      <c r="EG1880" s="48"/>
      <c r="EH1880" s="48"/>
      <c r="EI1880" s="48"/>
      <c r="EJ1880" s="48"/>
      <c r="EK1880" s="48"/>
      <c r="EL1880" s="48"/>
      <c r="ET1880" s="33" t="s">
        <v>2450</v>
      </c>
      <c r="EU1880" s="33" t="s">
        <v>2449</v>
      </c>
    </row>
    <row r="1881" spans="1:151" ht="12" hidden="1" customHeight="1">
      <c r="A1881" s="48"/>
      <c r="B1881" s="60"/>
      <c r="C1881" s="48"/>
      <c r="D1881" s="60"/>
      <c r="E1881" s="60"/>
      <c r="F1881" s="60"/>
      <c r="G1881" s="60"/>
      <c r="H1881" s="60"/>
      <c r="I1881" s="60"/>
      <c r="J1881" s="60"/>
      <c r="K1881" s="60"/>
      <c r="L1881" s="60"/>
      <c r="M1881" s="48"/>
      <c r="N1881" s="48"/>
      <c r="O1881" s="48"/>
      <c r="P1881" s="48"/>
      <c r="Q1881" s="48"/>
      <c r="R1881" s="48"/>
      <c r="S1881" s="48"/>
      <c r="T1881" s="48"/>
      <c r="U1881" s="48"/>
      <c r="V1881" s="48"/>
      <c r="W1881" s="48"/>
      <c r="X1881" s="48"/>
      <c r="Y1881" s="48"/>
      <c r="Z1881" s="48"/>
      <c r="AA1881" s="48"/>
      <c r="AB1881" s="48"/>
      <c r="AC1881" s="48"/>
      <c r="AD1881" s="48"/>
      <c r="AE1881" s="48"/>
      <c r="AF1881" s="48"/>
      <c r="AG1881" s="48"/>
      <c r="AH1881" s="48"/>
      <c r="AI1881" s="48"/>
      <c r="AJ1881" s="48"/>
      <c r="AK1881" s="48"/>
      <c r="AL1881" s="48"/>
      <c r="AM1881" s="48"/>
      <c r="AN1881" s="48"/>
      <c r="AO1881" s="48"/>
      <c r="AP1881" s="48"/>
      <c r="AQ1881" s="48"/>
      <c r="AR1881" s="48"/>
      <c r="AS1881" s="48"/>
      <c r="AT1881" s="48"/>
      <c r="AU1881" s="48"/>
      <c r="AV1881" s="48"/>
      <c r="AW1881" s="48"/>
      <c r="AX1881" s="48"/>
      <c r="AY1881" s="48"/>
      <c r="AZ1881" s="48"/>
      <c r="BA1881" s="48"/>
      <c r="BB1881" s="48"/>
      <c r="BC1881" s="48"/>
      <c r="BD1881" s="48"/>
      <c r="BE1881" s="48"/>
      <c r="BF1881" s="48"/>
      <c r="BG1881" s="48"/>
      <c r="BH1881" s="48"/>
      <c r="BI1881" s="158"/>
      <c r="BJ1881" s="158"/>
      <c r="BK1881" s="48"/>
      <c r="BL1881" s="307"/>
      <c r="BM1881" s="48"/>
      <c r="BN1881" s="48"/>
      <c r="BO1881" s="48"/>
      <c r="BP1881" s="48"/>
      <c r="BQ1881" s="48"/>
      <c r="BR1881" s="48"/>
      <c r="BS1881" s="48"/>
      <c r="BT1881" s="48"/>
      <c r="BU1881" s="48"/>
      <c r="BV1881" s="48"/>
      <c r="BW1881" s="48"/>
      <c r="BX1881" s="48"/>
      <c r="BY1881" s="48"/>
      <c r="BZ1881" s="328"/>
      <c r="CA1881" s="48"/>
      <c r="CB1881" s="48"/>
      <c r="CC1881" s="48"/>
      <c r="CD1881" s="48"/>
      <c r="CE1881" s="48"/>
      <c r="CF1881" s="48"/>
      <c r="CG1881" s="48"/>
      <c r="CH1881" s="48"/>
      <c r="CI1881" s="48"/>
      <c r="CJ1881" s="48"/>
      <c r="CK1881" s="48"/>
      <c r="CL1881" s="48"/>
      <c r="CM1881" s="48"/>
      <c r="CN1881" s="48"/>
      <c r="CO1881" s="48"/>
      <c r="CP1881" s="48"/>
      <c r="CQ1881" s="48"/>
      <c r="CR1881" s="48"/>
      <c r="CS1881" s="48"/>
      <c r="CT1881" s="48"/>
      <c r="CU1881" s="48"/>
      <c r="CV1881" s="48"/>
      <c r="CW1881" s="48"/>
      <c r="CX1881" s="48"/>
      <c r="CY1881" s="48"/>
      <c r="CZ1881" s="48"/>
      <c r="DA1881" s="48"/>
      <c r="DB1881" s="48"/>
      <c r="DC1881" s="48"/>
      <c r="DD1881" s="48"/>
      <c r="DE1881" s="48"/>
      <c r="DF1881" s="48"/>
      <c r="DG1881" s="48"/>
      <c r="DH1881" s="48"/>
      <c r="DI1881" s="48"/>
      <c r="DJ1881" s="48"/>
      <c r="DK1881" s="48"/>
      <c r="DL1881" s="48"/>
      <c r="DM1881" s="48"/>
      <c r="DN1881" s="48"/>
      <c r="DO1881" s="48"/>
      <c r="DP1881" s="48"/>
      <c r="DQ1881" s="48"/>
      <c r="DR1881" s="48"/>
      <c r="DS1881" s="48"/>
      <c r="DT1881" s="48"/>
      <c r="DU1881" s="48"/>
      <c r="DV1881" s="48"/>
      <c r="DW1881" s="48"/>
      <c r="DX1881" s="48"/>
      <c r="DY1881" s="48"/>
      <c r="DZ1881" s="48"/>
      <c r="EA1881" s="48"/>
      <c r="EB1881" s="48"/>
      <c r="EC1881" s="48"/>
      <c r="ED1881" s="48"/>
      <c r="EE1881" s="48"/>
      <c r="EF1881" s="48"/>
      <c r="EG1881" s="48"/>
      <c r="EH1881" s="48"/>
      <c r="EI1881" s="48"/>
      <c r="EJ1881" s="48"/>
      <c r="EK1881" s="48"/>
      <c r="EL1881" s="48"/>
      <c r="ET1881" s="33" t="s">
        <v>2451</v>
      </c>
      <c r="EU1881" s="33" t="s">
        <v>799</v>
      </c>
    </row>
    <row r="1882" spans="1:151" ht="12" hidden="1" customHeight="1">
      <c r="A1882" s="48"/>
      <c r="B1882" s="60"/>
      <c r="C1882" s="48"/>
      <c r="D1882" s="60"/>
      <c r="E1882" s="60"/>
      <c r="F1882" s="60"/>
      <c r="G1882" s="60"/>
      <c r="H1882" s="60"/>
      <c r="I1882" s="60"/>
      <c r="J1882" s="60"/>
      <c r="K1882" s="60"/>
      <c r="L1882" s="60"/>
      <c r="M1882" s="48"/>
      <c r="N1882" s="48"/>
      <c r="O1882" s="48"/>
      <c r="P1882" s="48"/>
      <c r="Q1882" s="48"/>
      <c r="R1882" s="48"/>
      <c r="S1882" s="48"/>
      <c r="T1882" s="48"/>
      <c r="U1882" s="48"/>
      <c r="V1882" s="48"/>
      <c r="W1882" s="48"/>
      <c r="X1882" s="48"/>
      <c r="Y1882" s="48"/>
      <c r="Z1882" s="48"/>
      <c r="AA1882" s="48"/>
      <c r="AB1882" s="48"/>
      <c r="AC1882" s="48"/>
      <c r="AD1882" s="48"/>
      <c r="AE1882" s="48"/>
      <c r="AF1882" s="48"/>
      <c r="AG1882" s="48"/>
      <c r="AH1882" s="48"/>
      <c r="AI1882" s="48"/>
      <c r="AJ1882" s="48"/>
      <c r="AK1882" s="48"/>
      <c r="AL1882" s="48"/>
      <c r="AM1882" s="48"/>
      <c r="AN1882" s="48"/>
      <c r="AO1882" s="48"/>
      <c r="AP1882" s="48"/>
      <c r="AQ1882" s="48"/>
      <c r="AR1882" s="48"/>
      <c r="AS1882" s="48"/>
      <c r="AT1882" s="48"/>
      <c r="AU1882" s="48"/>
      <c r="AV1882" s="48"/>
      <c r="AW1882" s="48"/>
      <c r="AX1882" s="48"/>
      <c r="AY1882" s="48"/>
      <c r="AZ1882" s="48"/>
      <c r="BA1882" s="48"/>
      <c r="BB1882" s="48"/>
      <c r="BC1882" s="48"/>
      <c r="BD1882" s="48"/>
      <c r="BE1882" s="48"/>
      <c r="BF1882" s="48"/>
      <c r="BG1882" s="48"/>
      <c r="BH1882" s="48"/>
      <c r="BI1882" s="158"/>
      <c r="BJ1882" s="158"/>
      <c r="BK1882" s="48"/>
      <c r="BL1882" s="307"/>
      <c r="BM1882" s="48"/>
      <c r="BN1882" s="48"/>
      <c r="BO1882" s="48"/>
      <c r="BP1882" s="48"/>
      <c r="BQ1882" s="48"/>
      <c r="BR1882" s="48"/>
      <c r="BS1882" s="48"/>
      <c r="BT1882" s="48"/>
      <c r="BU1882" s="48"/>
      <c r="BV1882" s="48"/>
      <c r="BW1882" s="48"/>
      <c r="BX1882" s="48"/>
      <c r="BY1882" s="48"/>
      <c r="BZ1882" s="328"/>
      <c r="CA1882" s="48"/>
      <c r="CB1882" s="48"/>
      <c r="CC1882" s="48"/>
      <c r="CD1882" s="48"/>
      <c r="CE1882" s="48"/>
      <c r="CF1882" s="48"/>
      <c r="CG1882" s="48"/>
      <c r="CH1882" s="48"/>
      <c r="CI1882" s="48"/>
      <c r="CJ1882" s="48"/>
      <c r="CK1882" s="48"/>
      <c r="CL1882" s="48"/>
      <c r="CM1882" s="48"/>
      <c r="CN1882" s="48"/>
      <c r="CO1882" s="48"/>
      <c r="CP1882" s="48"/>
      <c r="CQ1882" s="48"/>
      <c r="CR1882" s="48"/>
      <c r="CS1882" s="48"/>
      <c r="CT1882" s="48"/>
      <c r="CU1882" s="48"/>
      <c r="CV1882" s="48"/>
      <c r="CW1882" s="48"/>
      <c r="CX1882" s="48"/>
      <c r="CY1882" s="48"/>
      <c r="CZ1882" s="48"/>
      <c r="DA1882" s="48"/>
      <c r="DB1882" s="48"/>
      <c r="DC1882" s="48"/>
      <c r="DD1882" s="48"/>
      <c r="DE1882" s="48"/>
      <c r="DF1882" s="48"/>
      <c r="DG1882" s="48"/>
      <c r="DH1882" s="48"/>
      <c r="DI1882" s="48"/>
      <c r="DJ1882" s="48"/>
      <c r="DK1882" s="48"/>
      <c r="DL1882" s="48"/>
      <c r="DM1882" s="48"/>
      <c r="DN1882" s="48"/>
      <c r="DO1882" s="48"/>
      <c r="DP1882" s="48"/>
      <c r="DQ1882" s="48"/>
      <c r="DR1882" s="48"/>
      <c r="DS1882" s="48"/>
      <c r="DT1882" s="48"/>
      <c r="DU1882" s="48"/>
      <c r="DV1882" s="48"/>
      <c r="DW1882" s="48"/>
      <c r="DX1882" s="48"/>
      <c r="DY1882" s="48"/>
      <c r="DZ1882" s="48"/>
      <c r="EA1882" s="48"/>
      <c r="EB1882" s="48"/>
      <c r="EC1882" s="48"/>
      <c r="ED1882" s="48"/>
      <c r="EE1882" s="48"/>
      <c r="EF1882" s="48"/>
      <c r="EG1882" s="48"/>
      <c r="EH1882" s="48"/>
      <c r="EI1882" s="48"/>
      <c r="EJ1882" s="48"/>
      <c r="EK1882" s="48"/>
      <c r="EL1882" s="48"/>
      <c r="ET1882" s="33" t="s">
        <v>2452</v>
      </c>
      <c r="EU1882" s="33" t="s">
        <v>2450</v>
      </c>
    </row>
    <row r="1883" spans="1:151" ht="12" hidden="1" customHeight="1">
      <c r="A1883" s="48"/>
      <c r="B1883" s="60"/>
      <c r="C1883" s="48"/>
      <c r="D1883" s="60"/>
      <c r="E1883" s="60"/>
      <c r="F1883" s="60"/>
      <c r="G1883" s="60"/>
      <c r="H1883" s="60"/>
      <c r="I1883" s="60"/>
      <c r="J1883" s="60"/>
      <c r="K1883" s="60"/>
      <c r="L1883" s="60"/>
      <c r="M1883" s="48"/>
      <c r="N1883" s="48"/>
      <c r="O1883" s="48"/>
      <c r="P1883" s="48"/>
      <c r="Q1883" s="48"/>
      <c r="R1883" s="48"/>
      <c r="S1883" s="48"/>
      <c r="T1883" s="48"/>
      <c r="U1883" s="48"/>
      <c r="V1883" s="48"/>
      <c r="W1883" s="48"/>
      <c r="X1883" s="48"/>
      <c r="Y1883" s="48"/>
      <c r="Z1883" s="48"/>
      <c r="AA1883" s="48"/>
      <c r="AB1883" s="48"/>
      <c r="AC1883" s="48"/>
      <c r="AD1883" s="48"/>
      <c r="AE1883" s="48"/>
      <c r="AF1883" s="48"/>
      <c r="AG1883" s="48"/>
      <c r="AH1883" s="48"/>
      <c r="AI1883" s="48"/>
      <c r="AJ1883" s="48"/>
      <c r="AK1883" s="48"/>
      <c r="AL1883" s="48"/>
      <c r="AM1883" s="48"/>
      <c r="AN1883" s="48"/>
      <c r="AO1883" s="48"/>
      <c r="AP1883" s="48"/>
      <c r="AQ1883" s="48"/>
      <c r="AR1883" s="48"/>
      <c r="AS1883" s="48"/>
      <c r="AT1883" s="48"/>
      <c r="AU1883" s="48"/>
      <c r="AV1883" s="48"/>
      <c r="AW1883" s="48"/>
      <c r="AX1883" s="48"/>
      <c r="AY1883" s="48"/>
      <c r="AZ1883" s="48"/>
      <c r="BA1883" s="48"/>
      <c r="BB1883" s="48"/>
      <c r="BC1883" s="48"/>
      <c r="BD1883" s="48"/>
      <c r="BE1883" s="48"/>
      <c r="BF1883" s="48"/>
      <c r="BG1883" s="48"/>
      <c r="BH1883" s="48"/>
      <c r="BI1883" s="158"/>
      <c r="BJ1883" s="158"/>
      <c r="BK1883" s="48"/>
      <c r="BL1883" s="307"/>
      <c r="BM1883" s="48"/>
      <c r="BN1883" s="48"/>
      <c r="BO1883" s="48"/>
      <c r="BP1883" s="48"/>
      <c r="BQ1883" s="48"/>
      <c r="BR1883" s="48"/>
      <c r="BS1883" s="48"/>
      <c r="BT1883" s="48"/>
      <c r="BU1883" s="48"/>
      <c r="BV1883" s="48"/>
      <c r="BW1883" s="48"/>
      <c r="BX1883" s="48"/>
      <c r="BY1883" s="48"/>
      <c r="BZ1883" s="328"/>
      <c r="CA1883" s="48"/>
      <c r="CB1883" s="48"/>
      <c r="CC1883" s="48"/>
      <c r="CD1883" s="48"/>
      <c r="CE1883" s="48"/>
      <c r="CF1883" s="48"/>
      <c r="CG1883" s="48"/>
      <c r="CH1883" s="48"/>
      <c r="CI1883" s="48"/>
      <c r="CJ1883" s="48"/>
      <c r="CK1883" s="48"/>
      <c r="CL1883" s="48"/>
      <c r="CM1883" s="48"/>
      <c r="CN1883" s="48"/>
      <c r="CO1883" s="48"/>
      <c r="CP1883" s="48"/>
      <c r="CQ1883" s="48"/>
      <c r="CR1883" s="48"/>
      <c r="CS1883" s="48"/>
      <c r="CT1883" s="48"/>
      <c r="CU1883" s="48"/>
      <c r="CV1883" s="48"/>
      <c r="CW1883" s="48"/>
      <c r="CX1883" s="48"/>
      <c r="CY1883" s="48"/>
      <c r="CZ1883" s="48"/>
      <c r="DA1883" s="48"/>
      <c r="DB1883" s="48"/>
      <c r="DC1883" s="48"/>
      <c r="DD1883" s="48"/>
      <c r="DE1883" s="48"/>
      <c r="DF1883" s="48"/>
      <c r="DG1883" s="48"/>
      <c r="DH1883" s="48"/>
      <c r="DI1883" s="48"/>
      <c r="DJ1883" s="48"/>
      <c r="DK1883" s="48"/>
      <c r="DL1883" s="48"/>
      <c r="DM1883" s="48"/>
      <c r="DN1883" s="48"/>
      <c r="DO1883" s="48"/>
      <c r="DP1883" s="48"/>
      <c r="DQ1883" s="48"/>
      <c r="DR1883" s="48"/>
      <c r="DS1883" s="48"/>
      <c r="DT1883" s="48"/>
      <c r="DU1883" s="48"/>
      <c r="DV1883" s="48"/>
      <c r="DW1883" s="48"/>
      <c r="DX1883" s="48"/>
      <c r="DY1883" s="48"/>
      <c r="DZ1883" s="48"/>
      <c r="EA1883" s="48"/>
      <c r="EB1883" s="48"/>
      <c r="EC1883" s="48"/>
      <c r="ED1883" s="48"/>
      <c r="EE1883" s="48"/>
      <c r="EF1883" s="48"/>
      <c r="EG1883" s="48"/>
      <c r="EH1883" s="48"/>
      <c r="EI1883" s="48"/>
      <c r="EJ1883" s="48"/>
      <c r="EK1883" s="48"/>
      <c r="EL1883" s="48"/>
      <c r="ET1883" s="33" t="s">
        <v>2453</v>
      </c>
      <c r="EU1883" s="33" t="s">
        <v>2451</v>
      </c>
    </row>
    <row r="1884" spans="1:151" ht="12" hidden="1" customHeight="1">
      <c r="A1884" s="48"/>
      <c r="B1884" s="60"/>
      <c r="C1884" s="48"/>
      <c r="D1884" s="60"/>
      <c r="E1884" s="60"/>
      <c r="F1884" s="60"/>
      <c r="G1884" s="60"/>
      <c r="H1884" s="60"/>
      <c r="I1884" s="60"/>
      <c r="J1884" s="60"/>
      <c r="K1884" s="60"/>
      <c r="L1884" s="60"/>
      <c r="M1884" s="48"/>
      <c r="N1884" s="48"/>
      <c r="O1884" s="48"/>
      <c r="P1884" s="48"/>
      <c r="Q1884" s="48"/>
      <c r="R1884" s="48"/>
      <c r="S1884" s="48"/>
      <c r="T1884" s="48"/>
      <c r="U1884" s="48"/>
      <c r="V1884" s="48"/>
      <c r="W1884" s="48"/>
      <c r="X1884" s="48"/>
      <c r="Y1884" s="48"/>
      <c r="Z1884" s="48"/>
      <c r="AA1884" s="48"/>
      <c r="AB1884" s="48"/>
      <c r="AC1884" s="48"/>
      <c r="AD1884" s="48"/>
      <c r="AE1884" s="48"/>
      <c r="AF1884" s="48"/>
      <c r="AG1884" s="48"/>
      <c r="AH1884" s="48"/>
      <c r="AI1884" s="48"/>
      <c r="AJ1884" s="48"/>
      <c r="AK1884" s="48"/>
      <c r="AL1884" s="48"/>
      <c r="AM1884" s="48"/>
      <c r="AN1884" s="48"/>
      <c r="AO1884" s="48"/>
      <c r="AP1884" s="48"/>
      <c r="AQ1884" s="48"/>
      <c r="AR1884" s="48"/>
      <c r="AS1884" s="48"/>
      <c r="AT1884" s="48"/>
      <c r="AU1884" s="48"/>
      <c r="AV1884" s="48"/>
      <c r="AW1884" s="48"/>
      <c r="AX1884" s="48"/>
      <c r="AY1884" s="48"/>
      <c r="AZ1884" s="48"/>
      <c r="BA1884" s="48"/>
      <c r="BB1884" s="48"/>
      <c r="BC1884" s="48"/>
      <c r="BD1884" s="48"/>
      <c r="BE1884" s="48"/>
      <c r="BF1884" s="48"/>
      <c r="BG1884" s="48"/>
      <c r="BH1884" s="48"/>
      <c r="BI1884" s="158"/>
      <c r="BJ1884" s="158"/>
      <c r="BK1884" s="48"/>
      <c r="BL1884" s="307"/>
      <c r="BM1884" s="48"/>
      <c r="BN1884" s="48"/>
      <c r="BO1884" s="48"/>
      <c r="BP1884" s="48"/>
      <c r="BQ1884" s="48"/>
      <c r="BR1884" s="48"/>
      <c r="BS1884" s="48"/>
      <c r="BT1884" s="48"/>
      <c r="BU1884" s="48"/>
      <c r="BV1884" s="48"/>
      <c r="BW1884" s="48"/>
      <c r="BX1884" s="48"/>
      <c r="BY1884" s="48"/>
      <c r="BZ1884" s="328"/>
      <c r="CA1884" s="48"/>
      <c r="CB1884" s="48"/>
      <c r="CC1884" s="48"/>
      <c r="CD1884" s="48"/>
      <c r="CE1884" s="48"/>
      <c r="CF1884" s="48"/>
      <c r="CG1884" s="48"/>
      <c r="CH1884" s="48"/>
      <c r="CI1884" s="48"/>
      <c r="CJ1884" s="48"/>
      <c r="CK1884" s="48"/>
      <c r="CL1884" s="48"/>
      <c r="CM1884" s="48"/>
      <c r="CN1884" s="48"/>
      <c r="CO1884" s="48"/>
      <c r="CP1884" s="48"/>
      <c r="CQ1884" s="48"/>
      <c r="CR1884" s="48"/>
      <c r="CS1884" s="48"/>
      <c r="CT1884" s="48"/>
      <c r="CU1884" s="48"/>
      <c r="CV1884" s="48"/>
      <c r="CW1884" s="48"/>
      <c r="CX1884" s="48"/>
      <c r="CY1884" s="48"/>
      <c r="CZ1884" s="48"/>
      <c r="DA1884" s="48"/>
      <c r="DB1884" s="48"/>
      <c r="DC1884" s="48"/>
      <c r="DD1884" s="48"/>
      <c r="DE1884" s="48"/>
      <c r="DF1884" s="48"/>
      <c r="DG1884" s="48"/>
      <c r="DH1884" s="48"/>
      <c r="DI1884" s="48"/>
      <c r="DJ1884" s="48"/>
      <c r="DK1884" s="48"/>
      <c r="DL1884" s="48"/>
      <c r="DM1884" s="48"/>
      <c r="DN1884" s="48"/>
      <c r="DO1884" s="48"/>
      <c r="DP1884" s="48"/>
      <c r="DQ1884" s="48"/>
      <c r="DR1884" s="48"/>
      <c r="DS1884" s="48"/>
      <c r="DT1884" s="48"/>
      <c r="DU1884" s="48"/>
      <c r="DV1884" s="48"/>
      <c r="DW1884" s="48"/>
      <c r="DX1884" s="48"/>
      <c r="DY1884" s="48"/>
      <c r="DZ1884" s="48"/>
      <c r="EA1884" s="48"/>
      <c r="EB1884" s="48"/>
      <c r="EC1884" s="48"/>
      <c r="ED1884" s="48"/>
      <c r="EE1884" s="48"/>
      <c r="EF1884" s="48"/>
      <c r="EG1884" s="48"/>
      <c r="EH1884" s="48"/>
      <c r="EI1884" s="48"/>
      <c r="EJ1884" s="48"/>
      <c r="EK1884" s="48"/>
      <c r="EL1884" s="48"/>
      <c r="ET1884" s="33" t="s">
        <v>2454</v>
      </c>
      <c r="EU1884" s="33" t="s">
        <v>2452</v>
      </c>
    </row>
    <row r="1885" spans="1:151" ht="12" hidden="1" customHeight="1">
      <c r="A1885" s="48"/>
      <c r="B1885" s="60"/>
      <c r="C1885" s="48"/>
      <c r="D1885" s="60"/>
      <c r="E1885" s="60"/>
      <c r="F1885" s="60"/>
      <c r="G1885" s="60"/>
      <c r="H1885" s="60"/>
      <c r="I1885" s="60"/>
      <c r="J1885" s="60"/>
      <c r="K1885" s="60"/>
      <c r="L1885" s="60"/>
      <c r="M1885" s="48"/>
      <c r="N1885" s="48"/>
      <c r="O1885" s="48"/>
      <c r="P1885" s="48"/>
      <c r="Q1885" s="48"/>
      <c r="R1885" s="48"/>
      <c r="S1885" s="48"/>
      <c r="T1885" s="48"/>
      <c r="U1885" s="48"/>
      <c r="V1885" s="48"/>
      <c r="W1885" s="48"/>
      <c r="X1885" s="48"/>
      <c r="Y1885" s="48"/>
      <c r="Z1885" s="48"/>
      <c r="AA1885" s="48"/>
      <c r="AB1885" s="48"/>
      <c r="AC1885" s="48"/>
      <c r="AD1885" s="48"/>
      <c r="AE1885" s="48"/>
      <c r="AF1885" s="48"/>
      <c r="AG1885" s="48"/>
      <c r="AH1885" s="48"/>
      <c r="AI1885" s="48"/>
      <c r="AJ1885" s="48"/>
      <c r="AK1885" s="48"/>
      <c r="AL1885" s="48"/>
      <c r="AM1885" s="48"/>
      <c r="AN1885" s="48"/>
      <c r="AO1885" s="48"/>
      <c r="AP1885" s="48"/>
      <c r="AQ1885" s="48"/>
      <c r="AR1885" s="48"/>
      <c r="AS1885" s="48"/>
      <c r="AT1885" s="48"/>
      <c r="AU1885" s="48"/>
      <c r="AV1885" s="48"/>
      <c r="AW1885" s="48"/>
      <c r="AX1885" s="48"/>
      <c r="AY1885" s="48"/>
      <c r="AZ1885" s="48"/>
      <c r="BA1885" s="48"/>
      <c r="BB1885" s="48"/>
      <c r="BC1885" s="48"/>
      <c r="BD1885" s="48"/>
      <c r="BE1885" s="48"/>
      <c r="BF1885" s="48"/>
      <c r="BG1885" s="48"/>
      <c r="BH1885" s="48"/>
      <c r="BI1885" s="158"/>
      <c r="BJ1885" s="158"/>
      <c r="BK1885" s="48"/>
      <c r="BL1885" s="307"/>
      <c r="BM1885" s="48"/>
      <c r="BN1885" s="48"/>
      <c r="BO1885" s="48"/>
      <c r="BP1885" s="48"/>
      <c r="BQ1885" s="48"/>
      <c r="BR1885" s="48"/>
      <c r="BS1885" s="48"/>
      <c r="BT1885" s="48"/>
      <c r="BU1885" s="48"/>
      <c r="BV1885" s="48"/>
      <c r="BW1885" s="48"/>
      <c r="BX1885" s="48"/>
      <c r="BY1885" s="48"/>
      <c r="BZ1885" s="328"/>
      <c r="CA1885" s="48"/>
      <c r="CB1885" s="48"/>
      <c r="CC1885" s="48"/>
      <c r="CD1885" s="48"/>
      <c r="CE1885" s="48"/>
      <c r="CF1885" s="48"/>
      <c r="CG1885" s="48"/>
      <c r="CH1885" s="48"/>
      <c r="CI1885" s="48"/>
      <c r="CJ1885" s="48"/>
      <c r="CK1885" s="48"/>
      <c r="CL1885" s="48"/>
      <c r="CM1885" s="48"/>
      <c r="CN1885" s="48"/>
      <c r="CO1885" s="48"/>
      <c r="CP1885" s="48"/>
      <c r="CQ1885" s="48"/>
      <c r="CR1885" s="48"/>
      <c r="CS1885" s="48"/>
      <c r="CT1885" s="48"/>
      <c r="CU1885" s="48"/>
      <c r="CV1885" s="48"/>
      <c r="CW1885" s="48"/>
      <c r="CX1885" s="48"/>
      <c r="CY1885" s="48"/>
      <c r="CZ1885" s="48"/>
      <c r="DA1885" s="48"/>
      <c r="DB1885" s="48"/>
      <c r="DC1885" s="48"/>
      <c r="DD1885" s="48"/>
      <c r="DE1885" s="48"/>
      <c r="DF1885" s="48"/>
      <c r="DG1885" s="48"/>
      <c r="DH1885" s="48"/>
      <c r="DI1885" s="48"/>
      <c r="DJ1885" s="48"/>
      <c r="DK1885" s="48"/>
      <c r="DL1885" s="48"/>
      <c r="DM1885" s="48"/>
      <c r="DN1885" s="48"/>
      <c r="DO1885" s="48"/>
      <c r="DP1885" s="48"/>
      <c r="DQ1885" s="48"/>
      <c r="DR1885" s="48"/>
      <c r="DS1885" s="48"/>
      <c r="DT1885" s="48"/>
      <c r="DU1885" s="48"/>
      <c r="DV1885" s="48"/>
      <c r="DW1885" s="48"/>
      <c r="DX1885" s="48"/>
      <c r="DY1885" s="48"/>
      <c r="DZ1885" s="48"/>
      <c r="EA1885" s="48"/>
      <c r="EB1885" s="48"/>
      <c r="EC1885" s="48"/>
      <c r="ED1885" s="48"/>
      <c r="EE1885" s="48"/>
      <c r="EF1885" s="48"/>
      <c r="EG1885" s="48"/>
      <c r="EH1885" s="48"/>
      <c r="EI1885" s="48"/>
      <c r="EJ1885" s="48"/>
      <c r="EK1885" s="48"/>
      <c r="EL1885" s="48"/>
      <c r="ET1885" s="33" t="s">
        <v>2455</v>
      </c>
      <c r="EU1885" s="33" t="s">
        <v>2453</v>
      </c>
    </row>
    <row r="1886" spans="1:151" ht="12" hidden="1" customHeight="1">
      <c r="A1886" s="48"/>
      <c r="B1886" s="60"/>
      <c r="C1886" s="48"/>
      <c r="D1886" s="60"/>
      <c r="E1886" s="60"/>
      <c r="F1886" s="60"/>
      <c r="G1886" s="60"/>
      <c r="H1886" s="60"/>
      <c r="I1886" s="60"/>
      <c r="J1886" s="60"/>
      <c r="K1886" s="60"/>
      <c r="L1886" s="60"/>
      <c r="M1886" s="48"/>
      <c r="N1886" s="48"/>
      <c r="O1886" s="48"/>
      <c r="P1886" s="48"/>
      <c r="Q1886" s="48"/>
      <c r="R1886" s="48"/>
      <c r="S1886" s="48"/>
      <c r="T1886" s="48"/>
      <c r="U1886" s="48"/>
      <c r="V1886" s="48"/>
      <c r="W1886" s="48"/>
      <c r="X1886" s="48"/>
      <c r="Y1886" s="48"/>
      <c r="Z1886" s="48"/>
      <c r="AA1886" s="48"/>
      <c r="AB1886" s="48"/>
      <c r="AC1886" s="48"/>
      <c r="AD1886" s="48"/>
      <c r="AE1886" s="48"/>
      <c r="AF1886" s="48"/>
      <c r="AG1886" s="48"/>
      <c r="AH1886" s="48"/>
      <c r="AI1886" s="48"/>
      <c r="AJ1886" s="48"/>
      <c r="AK1886" s="48"/>
      <c r="AL1886" s="48"/>
      <c r="AM1886" s="48"/>
      <c r="AN1886" s="48"/>
      <c r="AO1886" s="48"/>
      <c r="AP1886" s="48"/>
      <c r="AQ1886" s="48"/>
      <c r="AR1886" s="48"/>
      <c r="AS1886" s="48"/>
      <c r="AT1886" s="48"/>
      <c r="AU1886" s="48"/>
      <c r="AV1886" s="48"/>
      <c r="AW1886" s="48"/>
      <c r="AX1886" s="48"/>
      <c r="AY1886" s="48"/>
      <c r="AZ1886" s="48"/>
      <c r="BA1886" s="48"/>
      <c r="BB1886" s="48"/>
      <c r="BC1886" s="48"/>
      <c r="BD1886" s="48"/>
      <c r="BE1886" s="48"/>
      <c r="BF1886" s="48"/>
      <c r="BG1886" s="48"/>
      <c r="BH1886" s="48"/>
      <c r="BI1886" s="158"/>
      <c r="BJ1886" s="158"/>
      <c r="BK1886" s="48"/>
      <c r="BL1886" s="307"/>
      <c r="BM1886" s="48"/>
      <c r="BN1886" s="48"/>
      <c r="BO1886" s="48"/>
      <c r="BP1886" s="48"/>
      <c r="BQ1886" s="48"/>
      <c r="BR1886" s="48"/>
      <c r="BS1886" s="48"/>
      <c r="BT1886" s="48"/>
      <c r="BU1886" s="48"/>
      <c r="BV1886" s="48"/>
      <c r="BW1886" s="48"/>
      <c r="BX1886" s="48"/>
      <c r="BY1886" s="48"/>
      <c r="BZ1886" s="328"/>
      <c r="CA1886" s="48"/>
      <c r="CB1886" s="48"/>
      <c r="CC1886" s="48"/>
      <c r="CD1886" s="48"/>
      <c r="CE1886" s="48"/>
      <c r="CF1886" s="48"/>
      <c r="CG1886" s="48"/>
      <c r="CH1886" s="48"/>
      <c r="CI1886" s="48"/>
      <c r="CJ1886" s="48"/>
      <c r="CK1886" s="48"/>
      <c r="CL1886" s="48"/>
      <c r="CM1886" s="48"/>
      <c r="CN1886" s="48"/>
      <c r="CO1886" s="48"/>
      <c r="CP1886" s="48"/>
      <c r="CQ1886" s="48"/>
      <c r="CR1886" s="48"/>
      <c r="CS1886" s="48"/>
      <c r="CT1886" s="48"/>
      <c r="CU1886" s="48"/>
      <c r="CV1886" s="48"/>
      <c r="CW1886" s="48"/>
      <c r="CX1886" s="48"/>
      <c r="CY1886" s="48"/>
      <c r="CZ1886" s="48"/>
      <c r="DA1886" s="48"/>
      <c r="DB1886" s="48"/>
      <c r="DC1886" s="48"/>
      <c r="DD1886" s="48"/>
      <c r="DE1886" s="48"/>
      <c r="DF1886" s="48"/>
      <c r="DG1886" s="48"/>
      <c r="DH1886" s="48"/>
      <c r="DI1886" s="48"/>
      <c r="DJ1886" s="48"/>
      <c r="DK1886" s="48"/>
      <c r="DL1886" s="48"/>
      <c r="DM1886" s="48"/>
      <c r="DN1886" s="48"/>
      <c r="DO1886" s="48"/>
      <c r="DP1886" s="48"/>
      <c r="DQ1886" s="48"/>
      <c r="DR1886" s="48"/>
      <c r="DS1886" s="48"/>
      <c r="DT1886" s="48"/>
      <c r="DU1886" s="48"/>
      <c r="DV1886" s="48"/>
      <c r="DW1886" s="48"/>
      <c r="DX1886" s="48"/>
      <c r="DY1886" s="48"/>
      <c r="DZ1886" s="48"/>
      <c r="EA1886" s="48"/>
      <c r="EB1886" s="48"/>
      <c r="EC1886" s="48"/>
      <c r="ED1886" s="48"/>
      <c r="EE1886" s="48"/>
      <c r="EF1886" s="48"/>
      <c r="EG1886" s="48"/>
      <c r="EH1886" s="48"/>
      <c r="EI1886" s="48"/>
      <c r="EJ1886" s="48"/>
      <c r="EK1886" s="48"/>
      <c r="EL1886" s="48"/>
      <c r="ET1886" s="33" t="s">
        <v>2456</v>
      </c>
      <c r="EU1886" s="33" t="s">
        <v>2454</v>
      </c>
    </row>
    <row r="1887" spans="1:151" ht="12" hidden="1" customHeight="1">
      <c r="A1887" s="48"/>
      <c r="B1887" s="60"/>
      <c r="C1887" s="48"/>
      <c r="D1887" s="60"/>
      <c r="E1887" s="60"/>
      <c r="F1887" s="60"/>
      <c r="G1887" s="60"/>
      <c r="H1887" s="60"/>
      <c r="I1887" s="60"/>
      <c r="J1887" s="60"/>
      <c r="K1887" s="60"/>
      <c r="L1887" s="60"/>
      <c r="M1887" s="48"/>
      <c r="N1887" s="48"/>
      <c r="O1887" s="48"/>
      <c r="P1887" s="48"/>
      <c r="Q1887" s="48"/>
      <c r="R1887" s="48"/>
      <c r="S1887" s="48"/>
      <c r="T1887" s="48"/>
      <c r="U1887" s="48"/>
      <c r="V1887" s="48"/>
      <c r="W1887" s="48"/>
      <c r="X1887" s="48"/>
      <c r="Y1887" s="48"/>
      <c r="Z1887" s="48"/>
      <c r="AA1887" s="48"/>
      <c r="AB1887" s="48"/>
      <c r="AC1887" s="48"/>
      <c r="AD1887" s="48"/>
      <c r="AE1887" s="48"/>
      <c r="AF1887" s="48"/>
      <c r="AG1887" s="48"/>
      <c r="AH1887" s="48"/>
      <c r="AI1887" s="48"/>
      <c r="AJ1887" s="48"/>
      <c r="AK1887" s="48"/>
      <c r="AL1887" s="48"/>
      <c r="AM1887" s="48"/>
      <c r="AN1887" s="48"/>
      <c r="AO1887" s="48"/>
      <c r="AP1887" s="48"/>
      <c r="AQ1887" s="48"/>
      <c r="AR1887" s="48"/>
      <c r="AS1887" s="48"/>
      <c r="AT1887" s="48"/>
      <c r="AU1887" s="48"/>
      <c r="AV1887" s="48"/>
      <c r="AW1887" s="48"/>
      <c r="AX1887" s="48"/>
      <c r="AY1887" s="48"/>
      <c r="AZ1887" s="48"/>
      <c r="BA1887" s="48"/>
      <c r="BB1887" s="48"/>
      <c r="BC1887" s="48"/>
      <c r="BD1887" s="48"/>
      <c r="BE1887" s="48"/>
      <c r="BF1887" s="48"/>
      <c r="BG1887" s="48"/>
      <c r="BH1887" s="48"/>
      <c r="BI1887" s="158"/>
      <c r="BJ1887" s="158"/>
      <c r="BK1887" s="48"/>
      <c r="BL1887" s="307"/>
      <c r="BM1887" s="48"/>
      <c r="BN1887" s="48"/>
      <c r="BO1887" s="48"/>
      <c r="BP1887" s="48"/>
      <c r="BQ1887" s="48"/>
      <c r="BR1887" s="48"/>
      <c r="BS1887" s="48"/>
      <c r="BT1887" s="48"/>
      <c r="BU1887" s="48"/>
      <c r="BV1887" s="48"/>
      <c r="BW1887" s="48"/>
      <c r="BX1887" s="48"/>
      <c r="BY1887" s="48"/>
      <c r="BZ1887" s="328"/>
      <c r="CA1887" s="48"/>
      <c r="CB1887" s="48"/>
      <c r="CC1887" s="48"/>
      <c r="CD1887" s="48"/>
      <c r="CE1887" s="48"/>
      <c r="CF1887" s="48"/>
      <c r="CG1887" s="48"/>
      <c r="CH1887" s="48"/>
      <c r="CI1887" s="48"/>
      <c r="CJ1887" s="48"/>
      <c r="CK1887" s="48"/>
      <c r="CL1887" s="48"/>
      <c r="CM1887" s="48"/>
      <c r="CN1887" s="48"/>
      <c r="CO1887" s="48"/>
      <c r="CP1887" s="48"/>
      <c r="CQ1887" s="48"/>
      <c r="CR1887" s="48"/>
      <c r="CS1887" s="48"/>
      <c r="CT1887" s="48"/>
      <c r="CU1887" s="48"/>
      <c r="CV1887" s="48"/>
      <c r="CW1887" s="48"/>
      <c r="CX1887" s="48"/>
      <c r="CY1887" s="48"/>
      <c r="CZ1887" s="48"/>
      <c r="DA1887" s="48"/>
      <c r="DB1887" s="48"/>
      <c r="DC1887" s="48"/>
      <c r="DD1887" s="48"/>
      <c r="DE1887" s="48"/>
      <c r="DF1887" s="48"/>
      <c r="DG1887" s="48"/>
      <c r="DH1887" s="48"/>
      <c r="DI1887" s="48"/>
      <c r="DJ1887" s="48"/>
      <c r="DK1887" s="48"/>
      <c r="DL1887" s="48"/>
      <c r="DM1887" s="48"/>
      <c r="DN1887" s="48"/>
      <c r="DO1887" s="48"/>
      <c r="DP1887" s="48"/>
      <c r="DQ1887" s="48"/>
      <c r="DR1887" s="48"/>
      <c r="DS1887" s="48"/>
      <c r="DT1887" s="48"/>
      <c r="DU1887" s="48"/>
      <c r="DV1887" s="48"/>
      <c r="DW1887" s="48"/>
      <c r="DX1887" s="48"/>
      <c r="DY1887" s="48"/>
      <c r="DZ1887" s="48"/>
      <c r="EA1887" s="48"/>
      <c r="EB1887" s="48"/>
      <c r="EC1887" s="48"/>
      <c r="ED1887" s="48"/>
      <c r="EE1887" s="48"/>
      <c r="EF1887" s="48"/>
      <c r="EG1887" s="48"/>
      <c r="EH1887" s="48"/>
      <c r="EI1887" s="48"/>
      <c r="EJ1887" s="48"/>
      <c r="EK1887" s="48"/>
      <c r="EL1887" s="48"/>
      <c r="ET1887" s="33" t="s">
        <v>2457</v>
      </c>
      <c r="EU1887" s="33" t="s">
        <v>2455</v>
      </c>
    </row>
    <row r="1888" spans="1:151" ht="12" hidden="1" customHeight="1">
      <c r="A1888" s="48"/>
      <c r="B1888" s="60"/>
      <c r="C1888" s="48"/>
      <c r="D1888" s="60"/>
      <c r="E1888" s="60"/>
      <c r="F1888" s="60"/>
      <c r="G1888" s="60"/>
      <c r="H1888" s="60"/>
      <c r="I1888" s="60"/>
      <c r="J1888" s="60"/>
      <c r="K1888" s="60"/>
      <c r="L1888" s="60"/>
      <c r="M1888" s="48"/>
      <c r="N1888" s="48"/>
      <c r="O1888" s="48"/>
      <c r="P1888" s="48"/>
      <c r="Q1888" s="48"/>
      <c r="R1888" s="48"/>
      <c r="S1888" s="48"/>
      <c r="T1888" s="48"/>
      <c r="U1888" s="48"/>
      <c r="V1888" s="48"/>
      <c r="W1888" s="48"/>
      <c r="X1888" s="48"/>
      <c r="Y1888" s="48"/>
      <c r="Z1888" s="48"/>
      <c r="AA1888" s="48"/>
      <c r="AB1888" s="48"/>
      <c r="AC1888" s="48"/>
      <c r="AD1888" s="48"/>
      <c r="AE1888" s="48"/>
      <c r="AF1888" s="48"/>
      <c r="AG1888" s="48"/>
      <c r="AH1888" s="48"/>
      <c r="AI1888" s="48"/>
      <c r="AJ1888" s="48"/>
      <c r="AK1888" s="48"/>
      <c r="AL1888" s="48"/>
      <c r="AM1888" s="48"/>
      <c r="AN1888" s="48"/>
      <c r="AO1888" s="48"/>
      <c r="AP1888" s="48"/>
      <c r="AQ1888" s="48"/>
      <c r="AR1888" s="48"/>
      <c r="AS1888" s="48"/>
      <c r="AT1888" s="48"/>
      <c r="AU1888" s="48"/>
      <c r="AV1888" s="48"/>
      <c r="AW1888" s="48"/>
      <c r="AX1888" s="48"/>
      <c r="AY1888" s="48"/>
      <c r="AZ1888" s="48"/>
      <c r="BA1888" s="48"/>
      <c r="BB1888" s="48"/>
      <c r="BC1888" s="48"/>
      <c r="BD1888" s="48"/>
      <c r="BE1888" s="48"/>
      <c r="BF1888" s="48"/>
      <c r="BG1888" s="48"/>
      <c r="BH1888" s="48"/>
      <c r="BI1888" s="158"/>
      <c r="BJ1888" s="158"/>
      <c r="BK1888" s="48"/>
      <c r="BL1888" s="307"/>
      <c r="BM1888" s="48"/>
      <c r="BN1888" s="48"/>
      <c r="BO1888" s="48"/>
      <c r="BP1888" s="48"/>
      <c r="BQ1888" s="48"/>
      <c r="BR1888" s="48"/>
      <c r="BS1888" s="48"/>
      <c r="BT1888" s="48"/>
      <c r="BU1888" s="48"/>
      <c r="BV1888" s="48"/>
      <c r="BW1888" s="48"/>
      <c r="BX1888" s="48"/>
      <c r="BY1888" s="48"/>
      <c r="BZ1888" s="328"/>
      <c r="CA1888" s="48"/>
      <c r="CB1888" s="48"/>
      <c r="CC1888" s="48"/>
      <c r="CD1888" s="48"/>
      <c r="CE1888" s="48"/>
      <c r="CF1888" s="48"/>
      <c r="CG1888" s="48"/>
      <c r="CH1888" s="48"/>
      <c r="CI1888" s="48"/>
      <c r="CJ1888" s="48"/>
      <c r="CK1888" s="48"/>
      <c r="CL1888" s="48"/>
      <c r="CM1888" s="48"/>
      <c r="CN1888" s="48"/>
      <c r="CO1888" s="48"/>
      <c r="CP1888" s="48"/>
      <c r="CQ1888" s="48"/>
      <c r="CR1888" s="48"/>
      <c r="CS1888" s="48"/>
      <c r="CT1888" s="48"/>
      <c r="CU1888" s="48"/>
      <c r="CV1888" s="48"/>
      <c r="CW1888" s="48"/>
      <c r="CX1888" s="48"/>
      <c r="CY1888" s="48"/>
      <c r="CZ1888" s="48"/>
      <c r="DA1888" s="48"/>
      <c r="DB1888" s="48"/>
      <c r="DC1888" s="48"/>
      <c r="DD1888" s="48"/>
      <c r="DE1888" s="48"/>
      <c r="DF1888" s="48"/>
      <c r="DG1888" s="48"/>
      <c r="DH1888" s="48"/>
      <c r="DI1888" s="48"/>
      <c r="DJ1888" s="48"/>
      <c r="DK1888" s="48"/>
      <c r="DL1888" s="48"/>
      <c r="DM1888" s="48"/>
      <c r="DN1888" s="48"/>
      <c r="DO1888" s="48"/>
      <c r="DP1888" s="48"/>
      <c r="DQ1888" s="48"/>
      <c r="DR1888" s="48"/>
      <c r="DS1888" s="48"/>
      <c r="DT1888" s="48"/>
      <c r="DU1888" s="48"/>
      <c r="DV1888" s="48"/>
      <c r="DW1888" s="48"/>
      <c r="DX1888" s="48"/>
      <c r="DY1888" s="48"/>
      <c r="DZ1888" s="48"/>
      <c r="EA1888" s="48"/>
      <c r="EB1888" s="48"/>
      <c r="EC1888" s="48"/>
      <c r="ED1888" s="48"/>
      <c r="EE1888" s="48"/>
      <c r="EF1888" s="48"/>
      <c r="EG1888" s="48"/>
      <c r="EH1888" s="48"/>
      <c r="EI1888" s="48"/>
      <c r="EJ1888" s="48"/>
      <c r="EK1888" s="48"/>
      <c r="EL1888" s="48"/>
      <c r="ET1888" s="33" t="s">
        <v>2458</v>
      </c>
      <c r="EU1888" s="33" t="s">
        <v>2456</v>
      </c>
    </row>
    <row r="1889" spans="1:151" ht="12" hidden="1" customHeight="1">
      <c r="A1889" s="48"/>
      <c r="B1889" s="60"/>
      <c r="C1889" s="48"/>
      <c r="D1889" s="60"/>
      <c r="E1889" s="60"/>
      <c r="F1889" s="60"/>
      <c r="G1889" s="60"/>
      <c r="H1889" s="60"/>
      <c r="I1889" s="60"/>
      <c r="J1889" s="60"/>
      <c r="K1889" s="60"/>
      <c r="L1889" s="60"/>
      <c r="M1889" s="48"/>
      <c r="N1889" s="48"/>
      <c r="O1889" s="48"/>
      <c r="P1889" s="48"/>
      <c r="Q1889" s="48"/>
      <c r="R1889" s="48"/>
      <c r="S1889" s="48"/>
      <c r="T1889" s="48"/>
      <c r="U1889" s="48"/>
      <c r="V1889" s="48"/>
      <c r="W1889" s="48"/>
      <c r="X1889" s="48"/>
      <c r="Y1889" s="48"/>
      <c r="Z1889" s="48"/>
      <c r="AA1889" s="48"/>
      <c r="AB1889" s="48"/>
      <c r="AC1889" s="48"/>
      <c r="AD1889" s="48"/>
      <c r="AE1889" s="48"/>
      <c r="AF1889" s="48"/>
      <c r="AG1889" s="48"/>
      <c r="AH1889" s="48"/>
      <c r="AI1889" s="48"/>
      <c r="AJ1889" s="48"/>
      <c r="AK1889" s="48"/>
      <c r="AL1889" s="48"/>
      <c r="AM1889" s="48"/>
      <c r="AN1889" s="48"/>
      <c r="AO1889" s="48"/>
      <c r="AP1889" s="48"/>
      <c r="AQ1889" s="48"/>
      <c r="AR1889" s="48"/>
      <c r="AS1889" s="48"/>
      <c r="AT1889" s="48"/>
      <c r="AU1889" s="48"/>
      <c r="AV1889" s="48"/>
      <c r="AW1889" s="48"/>
      <c r="AX1889" s="48"/>
      <c r="AY1889" s="48"/>
      <c r="AZ1889" s="48"/>
      <c r="BA1889" s="48"/>
      <c r="BB1889" s="48"/>
      <c r="BC1889" s="48"/>
      <c r="BD1889" s="48"/>
      <c r="BE1889" s="48"/>
      <c r="BF1889" s="48"/>
      <c r="BG1889" s="48"/>
      <c r="BH1889" s="48"/>
      <c r="BI1889" s="158"/>
      <c r="BJ1889" s="158"/>
      <c r="BK1889" s="48"/>
      <c r="BL1889" s="307"/>
      <c r="BM1889" s="48"/>
      <c r="BN1889" s="48"/>
      <c r="BO1889" s="48"/>
      <c r="BP1889" s="48"/>
      <c r="BQ1889" s="48"/>
      <c r="BR1889" s="48"/>
      <c r="BS1889" s="48"/>
      <c r="BT1889" s="48"/>
      <c r="BU1889" s="48"/>
      <c r="BV1889" s="48"/>
      <c r="BW1889" s="48"/>
      <c r="BX1889" s="48"/>
      <c r="BY1889" s="48"/>
      <c r="BZ1889" s="328"/>
      <c r="CA1889" s="48"/>
      <c r="CB1889" s="48"/>
      <c r="CC1889" s="48"/>
      <c r="CD1889" s="48"/>
      <c r="CE1889" s="48"/>
      <c r="CF1889" s="48"/>
      <c r="CG1889" s="48"/>
      <c r="CH1889" s="48"/>
      <c r="CI1889" s="48"/>
      <c r="CJ1889" s="48"/>
      <c r="CK1889" s="48"/>
      <c r="CL1889" s="48"/>
      <c r="CM1889" s="48"/>
      <c r="CN1889" s="48"/>
      <c r="CO1889" s="48"/>
      <c r="CP1889" s="48"/>
      <c r="CQ1889" s="48"/>
      <c r="CR1889" s="48"/>
      <c r="CS1889" s="48"/>
      <c r="CT1889" s="48"/>
      <c r="CU1889" s="48"/>
      <c r="CV1889" s="48"/>
      <c r="CW1889" s="48"/>
      <c r="CX1889" s="48"/>
      <c r="CY1889" s="48"/>
      <c r="CZ1889" s="48"/>
      <c r="DA1889" s="48"/>
      <c r="DB1889" s="48"/>
      <c r="DC1889" s="48"/>
      <c r="DD1889" s="48"/>
      <c r="DE1889" s="48"/>
      <c r="DF1889" s="48"/>
      <c r="DG1889" s="48"/>
      <c r="DH1889" s="48"/>
      <c r="DI1889" s="48"/>
      <c r="DJ1889" s="48"/>
      <c r="DK1889" s="48"/>
      <c r="DL1889" s="48"/>
      <c r="DM1889" s="48"/>
      <c r="DN1889" s="48"/>
      <c r="DO1889" s="48"/>
      <c r="DP1889" s="48"/>
      <c r="DQ1889" s="48"/>
      <c r="DR1889" s="48"/>
      <c r="DS1889" s="48"/>
      <c r="DT1889" s="48"/>
      <c r="DU1889" s="48"/>
      <c r="DV1889" s="48"/>
      <c r="DW1889" s="48"/>
      <c r="DX1889" s="48"/>
      <c r="DY1889" s="48"/>
      <c r="DZ1889" s="48"/>
      <c r="EA1889" s="48"/>
      <c r="EB1889" s="48"/>
      <c r="EC1889" s="48"/>
      <c r="ED1889" s="48"/>
      <c r="EE1889" s="48"/>
      <c r="EF1889" s="48"/>
      <c r="EG1889" s="48"/>
      <c r="EH1889" s="48"/>
      <c r="EI1889" s="48"/>
      <c r="EJ1889" s="48"/>
      <c r="EK1889" s="48"/>
      <c r="EL1889" s="48"/>
      <c r="ET1889" s="33" t="s">
        <v>2459</v>
      </c>
      <c r="EU1889" s="33" t="s">
        <v>2457</v>
      </c>
    </row>
    <row r="1890" spans="1:151" ht="12" hidden="1" customHeight="1">
      <c r="A1890" s="48"/>
      <c r="B1890" s="60"/>
      <c r="C1890" s="48"/>
      <c r="D1890" s="60"/>
      <c r="E1890" s="60"/>
      <c r="F1890" s="60"/>
      <c r="G1890" s="60"/>
      <c r="H1890" s="60"/>
      <c r="I1890" s="60"/>
      <c r="J1890" s="60"/>
      <c r="K1890" s="60"/>
      <c r="L1890" s="60"/>
      <c r="M1890" s="48"/>
      <c r="N1890" s="48"/>
      <c r="O1890" s="48"/>
      <c r="P1890" s="48"/>
      <c r="Q1890" s="48"/>
      <c r="R1890" s="48"/>
      <c r="S1890" s="48"/>
      <c r="T1890" s="48"/>
      <c r="U1890" s="48"/>
      <c r="V1890" s="48"/>
      <c r="W1890" s="48"/>
      <c r="X1890" s="48"/>
      <c r="Y1890" s="48"/>
      <c r="Z1890" s="48"/>
      <c r="AA1890" s="48"/>
      <c r="AB1890" s="48"/>
      <c r="AC1890" s="48"/>
      <c r="AD1890" s="48"/>
      <c r="AE1890" s="48"/>
      <c r="AF1890" s="48"/>
      <c r="AG1890" s="48"/>
      <c r="AH1890" s="48"/>
      <c r="AI1890" s="48"/>
      <c r="AJ1890" s="48"/>
      <c r="AK1890" s="48"/>
      <c r="AL1890" s="48"/>
      <c r="AM1890" s="48"/>
      <c r="AN1890" s="48"/>
      <c r="AO1890" s="48"/>
      <c r="AP1890" s="48"/>
      <c r="AQ1890" s="48"/>
      <c r="AR1890" s="48"/>
      <c r="AS1890" s="48"/>
      <c r="AT1890" s="48"/>
      <c r="AU1890" s="48"/>
      <c r="AV1890" s="48"/>
      <c r="AW1890" s="48"/>
      <c r="AX1890" s="48"/>
      <c r="AY1890" s="48"/>
      <c r="AZ1890" s="48"/>
      <c r="BA1890" s="48"/>
      <c r="BB1890" s="48"/>
      <c r="BC1890" s="48"/>
      <c r="BD1890" s="48"/>
      <c r="BE1890" s="48"/>
      <c r="BF1890" s="48"/>
      <c r="BG1890" s="48"/>
      <c r="BH1890" s="48"/>
      <c r="BI1890" s="158"/>
      <c r="BJ1890" s="158"/>
      <c r="BK1890" s="48"/>
      <c r="BL1890" s="307"/>
      <c r="BM1890" s="48"/>
      <c r="BN1890" s="48"/>
      <c r="BO1890" s="48"/>
      <c r="BP1890" s="48"/>
      <c r="BQ1890" s="48"/>
      <c r="BR1890" s="48"/>
      <c r="BS1890" s="48"/>
      <c r="BT1890" s="48"/>
      <c r="BU1890" s="48"/>
      <c r="BV1890" s="48"/>
      <c r="BW1890" s="48"/>
      <c r="BX1890" s="48"/>
      <c r="BY1890" s="48"/>
      <c r="BZ1890" s="328"/>
      <c r="CA1890" s="48"/>
      <c r="CB1890" s="48"/>
      <c r="CC1890" s="48"/>
      <c r="CD1890" s="48"/>
      <c r="CE1890" s="48"/>
      <c r="CF1890" s="48"/>
      <c r="CG1890" s="48"/>
      <c r="CH1890" s="48"/>
      <c r="CI1890" s="48"/>
      <c r="CJ1890" s="48"/>
      <c r="CK1890" s="48"/>
      <c r="CL1890" s="48"/>
      <c r="CM1890" s="48"/>
      <c r="CN1890" s="48"/>
      <c r="CO1890" s="48"/>
      <c r="CP1890" s="48"/>
      <c r="CQ1890" s="48"/>
      <c r="CR1890" s="48"/>
      <c r="CS1890" s="48"/>
      <c r="CT1890" s="48"/>
      <c r="CU1890" s="48"/>
      <c r="CV1890" s="48"/>
      <c r="CW1890" s="48"/>
      <c r="CX1890" s="48"/>
      <c r="CY1890" s="48"/>
      <c r="CZ1890" s="48"/>
      <c r="DA1890" s="48"/>
      <c r="DB1890" s="48"/>
      <c r="DC1890" s="48"/>
      <c r="DD1890" s="48"/>
      <c r="DE1890" s="48"/>
      <c r="DF1890" s="48"/>
      <c r="DG1890" s="48"/>
      <c r="DH1890" s="48"/>
      <c r="DI1890" s="48"/>
      <c r="DJ1890" s="48"/>
      <c r="DK1890" s="48"/>
      <c r="DL1890" s="48"/>
      <c r="DM1890" s="48"/>
      <c r="DN1890" s="48"/>
      <c r="DO1890" s="48"/>
      <c r="DP1890" s="48"/>
      <c r="DQ1890" s="48"/>
      <c r="DR1890" s="48"/>
      <c r="DS1890" s="48"/>
      <c r="DT1890" s="48"/>
      <c r="DU1890" s="48"/>
      <c r="DV1890" s="48"/>
      <c r="DW1890" s="48"/>
      <c r="DX1890" s="48"/>
      <c r="DY1890" s="48"/>
      <c r="DZ1890" s="48"/>
      <c r="EA1890" s="48"/>
      <c r="EB1890" s="48"/>
      <c r="EC1890" s="48"/>
      <c r="ED1890" s="48"/>
      <c r="EE1890" s="48"/>
      <c r="EF1890" s="48"/>
      <c r="EG1890" s="48"/>
      <c r="EH1890" s="48"/>
      <c r="EI1890" s="48"/>
      <c r="EJ1890" s="48"/>
      <c r="EK1890" s="48"/>
      <c r="EL1890" s="48"/>
      <c r="ET1890" s="33" t="s">
        <v>2460</v>
      </c>
      <c r="EU1890" s="33" t="s">
        <v>2458</v>
      </c>
    </row>
    <row r="1891" spans="1:151" ht="12" hidden="1" customHeight="1">
      <c r="A1891" s="48"/>
      <c r="B1891" s="60"/>
      <c r="C1891" s="48"/>
      <c r="D1891" s="60"/>
      <c r="E1891" s="60"/>
      <c r="F1891" s="60"/>
      <c r="G1891" s="60"/>
      <c r="H1891" s="60"/>
      <c r="I1891" s="60"/>
      <c r="J1891" s="60"/>
      <c r="K1891" s="60"/>
      <c r="L1891" s="60"/>
      <c r="M1891" s="48"/>
      <c r="N1891" s="48"/>
      <c r="O1891" s="48"/>
      <c r="P1891" s="48"/>
      <c r="Q1891" s="48"/>
      <c r="R1891" s="48"/>
      <c r="S1891" s="48"/>
      <c r="T1891" s="48"/>
      <c r="U1891" s="48"/>
      <c r="V1891" s="48"/>
      <c r="W1891" s="48"/>
      <c r="X1891" s="48"/>
      <c r="Y1891" s="48"/>
      <c r="Z1891" s="48"/>
      <c r="AA1891" s="48"/>
      <c r="AB1891" s="48"/>
      <c r="AC1891" s="48"/>
      <c r="AD1891" s="48"/>
      <c r="AE1891" s="48"/>
      <c r="AF1891" s="48"/>
      <c r="AG1891" s="48"/>
      <c r="AH1891" s="48"/>
      <c r="AI1891" s="48"/>
      <c r="AJ1891" s="48"/>
      <c r="AK1891" s="48"/>
      <c r="AL1891" s="48"/>
      <c r="AM1891" s="48"/>
      <c r="AN1891" s="48"/>
      <c r="AO1891" s="48"/>
      <c r="AP1891" s="48"/>
      <c r="AQ1891" s="48"/>
      <c r="AR1891" s="48"/>
      <c r="AS1891" s="48"/>
      <c r="AT1891" s="48"/>
      <c r="AU1891" s="48"/>
      <c r="AV1891" s="48"/>
      <c r="AW1891" s="48"/>
      <c r="AX1891" s="48"/>
      <c r="AY1891" s="48"/>
      <c r="AZ1891" s="48"/>
      <c r="BA1891" s="48"/>
      <c r="BB1891" s="48"/>
      <c r="BC1891" s="48"/>
      <c r="BD1891" s="48"/>
      <c r="BE1891" s="48"/>
      <c r="BF1891" s="48"/>
      <c r="BG1891" s="48"/>
      <c r="BH1891" s="48"/>
      <c r="BI1891" s="158"/>
      <c r="BJ1891" s="158"/>
      <c r="BK1891" s="48"/>
      <c r="BL1891" s="307"/>
      <c r="BM1891" s="48"/>
      <c r="BN1891" s="48"/>
      <c r="BO1891" s="48"/>
      <c r="BP1891" s="48"/>
      <c r="BQ1891" s="48"/>
      <c r="BR1891" s="48"/>
      <c r="BS1891" s="48"/>
      <c r="BT1891" s="48"/>
      <c r="BU1891" s="48"/>
      <c r="BV1891" s="48"/>
      <c r="BW1891" s="48"/>
      <c r="BX1891" s="48"/>
      <c r="BY1891" s="48"/>
      <c r="BZ1891" s="328"/>
      <c r="CA1891" s="48"/>
      <c r="CB1891" s="48"/>
      <c r="CC1891" s="48"/>
      <c r="CD1891" s="48"/>
      <c r="CE1891" s="48"/>
      <c r="CF1891" s="48"/>
      <c r="CG1891" s="48"/>
      <c r="CH1891" s="48"/>
      <c r="CI1891" s="48"/>
      <c r="CJ1891" s="48"/>
      <c r="CK1891" s="48"/>
      <c r="CL1891" s="48"/>
      <c r="CM1891" s="48"/>
      <c r="CN1891" s="48"/>
      <c r="CO1891" s="48"/>
      <c r="CP1891" s="48"/>
      <c r="CQ1891" s="48"/>
      <c r="CR1891" s="48"/>
      <c r="CS1891" s="48"/>
      <c r="CT1891" s="48"/>
      <c r="CU1891" s="48"/>
      <c r="CV1891" s="48"/>
      <c r="CW1891" s="48"/>
      <c r="CX1891" s="48"/>
      <c r="CY1891" s="48"/>
      <c r="CZ1891" s="48"/>
      <c r="DA1891" s="48"/>
      <c r="DB1891" s="48"/>
      <c r="DC1891" s="48"/>
      <c r="DD1891" s="48"/>
      <c r="DE1891" s="48"/>
      <c r="DF1891" s="48"/>
      <c r="DG1891" s="48"/>
      <c r="DH1891" s="48"/>
      <c r="DI1891" s="48"/>
      <c r="DJ1891" s="48"/>
      <c r="DK1891" s="48"/>
      <c r="DL1891" s="48"/>
      <c r="DM1891" s="48"/>
      <c r="DN1891" s="48"/>
      <c r="DO1891" s="48"/>
      <c r="DP1891" s="48"/>
      <c r="DQ1891" s="48"/>
      <c r="DR1891" s="48"/>
      <c r="DS1891" s="48"/>
      <c r="DT1891" s="48"/>
      <c r="DU1891" s="48"/>
      <c r="DV1891" s="48"/>
      <c r="DW1891" s="48"/>
      <c r="DX1891" s="48"/>
      <c r="DY1891" s="48"/>
      <c r="DZ1891" s="48"/>
      <c r="EA1891" s="48"/>
      <c r="EB1891" s="48"/>
      <c r="EC1891" s="48"/>
      <c r="ED1891" s="48"/>
      <c r="EE1891" s="48"/>
      <c r="EF1891" s="48"/>
      <c r="EG1891" s="48"/>
      <c r="EH1891" s="48"/>
      <c r="EI1891" s="48"/>
      <c r="EJ1891" s="48"/>
      <c r="EK1891" s="48"/>
      <c r="EL1891" s="48"/>
      <c r="ET1891" s="33" t="s">
        <v>2461</v>
      </c>
      <c r="EU1891" s="33" t="s">
        <v>2459</v>
      </c>
    </row>
    <row r="1892" spans="1:151" ht="12" hidden="1" customHeight="1">
      <c r="A1892" s="48"/>
      <c r="B1892" s="60"/>
      <c r="C1892" s="48"/>
      <c r="D1892" s="60"/>
      <c r="E1892" s="60"/>
      <c r="F1892" s="60"/>
      <c r="G1892" s="60"/>
      <c r="H1892" s="60"/>
      <c r="I1892" s="60"/>
      <c r="J1892" s="60"/>
      <c r="K1892" s="60"/>
      <c r="L1892" s="60"/>
      <c r="M1892" s="48"/>
      <c r="N1892" s="48"/>
      <c r="O1892" s="48"/>
      <c r="P1892" s="48"/>
      <c r="Q1892" s="48"/>
      <c r="R1892" s="48"/>
      <c r="S1892" s="48"/>
      <c r="T1892" s="48"/>
      <c r="U1892" s="48"/>
      <c r="V1892" s="48"/>
      <c r="W1892" s="48"/>
      <c r="X1892" s="48"/>
      <c r="Y1892" s="48"/>
      <c r="Z1892" s="48"/>
      <c r="AA1892" s="48"/>
      <c r="AB1892" s="48"/>
      <c r="AC1892" s="48"/>
      <c r="AD1892" s="48"/>
      <c r="AE1892" s="48"/>
      <c r="AF1892" s="48"/>
      <c r="AG1892" s="48"/>
      <c r="AH1892" s="48"/>
      <c r="AI1892" s="48"/>
      <c r="AJ1892" s="48"/>
      <c r="AK1892" s="48"/>
      <c r="AL1892" s="48"/>
      <c r="AM1892" s="48"/>
      <c r="AN1892" s="48"/>
      <c r="AO1892" s="48"/>
      <c r="AP1892" s="48"/>
      <c r="AQ1892" s="48"/>
      <c r="AR1892" s="48"/>
      <c r="AS1892" s="48"/>
      <c r="AT1892" s="48"/>
      <c r="AU1892" s="48"/>
      <c r="AV1892" s="48"/>
      <c r="AW1892" s="48"/>
      <c r="AX1892" s="48"/>
      <c r="AY1892" s="48"/>
      <c r="AZ1892" s="48"/>
      <c r="BA1892" s="48"/>
      <c r="BB1892" s="48"/>
      <c r="BC1892" s="48"/>
      <c r="BD1892" s="48"/>
      <c r="BE1892" s="48"/>
      <c r="BF1892" s="48"/>
      <c r="BG1892" s="48"/>
      <c r="BH1892" s="48"/>
      <c r="BI1892" s="158"/>
      <c r="BJ1892" s="158"/>
      <c r="BK1892" s="48"/>
      <c r="BL1892" s="307"/>
      <c r="BM1892" s="48"/>
      <c r="BN1892" s="48"/>
      <c r="BO1892" s="48"/>
      <c r="BP1892" s="48"/>
      <c r="BQ1892" s="48"/>
      <c r="BR1892" s="48"/>
      <c r="BS1892" s="48"/>
      <c r="BT1892" s="48"/>
      <c r="BU1892" s="48"/>
      <c r="BV1892" s="48"/>
      <c r="BW1892" s="48"/>
      <c r="BX1892" s="48"/>
      <c r="BY1892" s="48"/>
      <c r="BZ1892" s="328"/>
      <c r="CA1892" s="48"/>
      <c r="CB1892" s="48"/>
      <c r="CC1892" s="48"/>
      <c r="CD1892" s="48"/>
      <c r="CE1892" s="48"/>
      <c r="CF1892" s="48"/>
      <c r="CG1892" s="48"/>
      <c r="CH1892" s="48"/>
      <c r="CI1892" s="48"/>
      <c r="CJ1892" s="48"/>
      <c r="CK1892" s="48"/>
      <c r="CL1892" s="48"/>
      <c r="CM1892" s="48"/>
      <c r="CN1892" s="48"/>
      <c r="CO1892" s="48"/>
      <c r="CP1892" s="48"/>
      <c r="CQ1892" s="48"/>
      <c r="CR1892" s="48"/>
      <c r="CS1892" s="48"/>
      <c r="CT1892" s="48"/>
      <c r="CU1892" s="48"/>
      <c r="CV1892" s="48"/>
      <c r="CW1892" s="48"/>
      <c r="CX1892" s="48"/>
      <c r="CY1892" s="48"/>
      <c r="CZ1892" s="48"/>
      <c r="DA1892" s="48"/>
      <c r="DB1892" s="48"/>
      <c r="DC1892" s="48"/>
      <c r="DD1892" s="48"/>
      <c r="DE1892" s="48"/>
      <c r="DF1892" s="48"/>
      <c r="DG1892" s="48"/>
      <c r="DH1892" s="48"/>
      <c r="DI1892" s="48"/>
      <c r="DJ1892" s="48"/>
      <c r="DK1892" s="48"/>
      <c r="DL1892" s="48"/>
      <c r="DM1892" s="48"/>
      <c r="DN1892" s="48"/>
      <c r="DO1892" s="48"/>
      <c r="DP1892" s="48"/>
      <c r="DQ1892" s="48"/>
      <c r="DR1892" s="48"/>
      <c r="DS1892" s="48"/>
      <c r="DT1892" s="48"/>
      <c r="DU1892" s="48"/>
      <c r="DV1892" s="48"/>
      <c r="DW1892" s="48"/>
      <c r="DX1892" s="48"/>
      <c r="DY1892" s="48"/>
      <c r="DZ1892" s="48"/>
      <c r="EA1892" s="48"/>
      <c r="EB1892" s="48"/>
      <c r="EC1892" s="48"/>
      <c r="ED1892" s="48"/>
      <c r="EE1892" s="48"/>
      <c r="EF1892" s="48"/>
      <c r="EG1892" s="48"/>
      <c r="EH1892" s="48"/>
      <c r="EI1892" s="48"/>
      <c r="EJ1892" s="48"/>
      <c r="EK1892" s="48"/>
      <c r="EL1892" s="48"/>
      <c r="ET1892" s="33" t="s">
        <v>2462</v>
      </c>
      <c r="EU1892" s="33" t="s">
        <v>2460</v>
      </c>
    </row>
    <row r="1893" spans="1:151" ht="12" hidden="1" customHeight="1">
      <c r="A1893" s="48"/>
      <c r="B1893" s="60"/>
      <c r="C1893" s="48"/>
      <c r="D1893" s="60"/>
      <c r="E1893" s="60"/>
      <c r="F1893" s="60"/>
      <c r="G1893" s="60"/>
      <c r="H1893" s="60"/>
      <c r="I1893" s="60"/>
      <c r="J1893" s="60"/>
      <c r="K1893" s="60"/>
      <c r="L1893" s="60"/>
      <c r="M1893" s="48"/>
      <c r="N1893" s="48"/>
      <c r="O1893" s="48"/>
      <c r="P1893" s="48"/>
      <c r="Q1893" s="48"/>
      <c r="R1893" s="48"/>
      <c r="S1893" s="48"/>
      <c r="T1893" s="48"/>
      <c r="U1893" s="48"/>
      <c r="V1893" s="48"/>
      <c r="W1893" s="48"/>
      <c r="X1893" s="48"/>
      <c r="Y1893" s="48"/>
      <c r="Z1893" s="48"/>
      <c r="AA1893" s="48"/>
      <c r="AB1893" s="48"/>
      <c r="AC1893" s="48"/>
      <c r="AD1893" s="48"/>
      <c r="AE1893" s="48"/>
      <c r="AF1893" s="48"/>
      <c r="AG1893" s="48"/>
      <c r="AH1893" s="48"/>
      <c r="AI1893" s="48"/>
      <c r="AJ1893" s="48"/>
      <c r="AK1893" s="48"/>
      <c r="AL1893" s="48"/>
      <c r="AM1893" s="48"/>
      <c r="AN1893" s="48"/>
      <c r="AO1893" s="48"/>
      <c r="AP1893" s="48"/>
      <c r="AQ1893" s="48"/>
      <c r="AR1893" s="48"/>
      <c r="AS1893" s="48"/>
      <c r="AT1893" s="48"/>
      <c r="AU1893" s="48"/>
      <c r="AV1893" s="48"/>
      <c r="AW1893" s="48"/>
      <c r="AX1893" s="48"/>
      <c r="AY1893" s="48"/>
      <c r="AZ1893" s="48"/>
      <c r="BA1893" s="48"/>
      <c r="BB1893" s="48"/>
      <c r="BC1893" s="48"/>
      <c r="BD1893" s="48"/>
      <c r="BE1893" s="48"/>
      <c r="BF1893" s="48"/>
      <c r="BG1893" s="48"/>
      <c r="BH1893" s="48"/>
      <c r="BI1893" s="158"/>
      <c r="BJ1893" s="158"/>
      <c r="BK1893" s="48"/>
      <c r="BL1893" s="307"/>
      <c r="BM1893" s="48"/>
      <c r="BN1893" s="48"/>
      <c r="BO1893" s="48"/>
      <c r="BP1893" s="48"/>
      <c r="BQ1893" s="48"/>
      <c r="BR1893" s="48"/>
      <c r="BS1893" s="48"/>
      <c r="BT1893" s="48"/>
      <c r="BU1893" s="48"/>
      <c r="BV1893" s="48"/>
      <c r="BW1893" s="48"/>
      <c r="BX1893" s="48"/>
      <c r="BY1893" s="48"/>
      <c r="BZ1893" s="328"/>
      <c r="CA1893" s="48"/>
      <c r="CB1893" s="48"/>
      <c r="CC1893" s="48"/>
      <c r="CD1893" s="48"/>
      <c r="CE1893" s="48"/>
      <c r="CF1893" s="48"/>
      <c r="CG1893" s="48"/>
      <c r="CH1893" s="48"/>
      <c r="CI1893" s="48"/>
      <c r="CJ1893" s="48"/>
      <c r="CK1893" s="48"/>
      <c r="CL1893" s="48"/>
      <c r="CM1893" s="48"/>
      <c r="CN1893" s="48"/>
      <c r="CO1893" s="48"/>
      <c r="CP1893" s="48"/>
      <c r="CQ1893" s="48"/>
      <c r="CR1893" s="48"/>
      <c r="CS1893" s="48"/>
      <c r="CT1893" s="48"/>
      <c r="CU1893" s="48"/>
      <c r="CV1893" s="48"/>
      <c r="CW1893" s="48"/>
      <c r="CX1893" s="48"/>
      <c r="CY1893" s="48"/>
      <c r="CZ1893" s="48"/>
      <c r="DA1893" s="48"/>
      <c r="DB1893" s="48"/>
      <c r="DC1893" s="48"/>
      <c r="DD1893" s="48"/>
      <c r="DE1893" s="48"/>
      <c r="DF1893" s="48"/>
      <c r="DG1893" s="48"/>
      <c r="DH1893" s="48"/>
      <c r="DI1893" s="48"/>
      <c r="DJ1893" s="48"/>
      <c r="DK1893" s="48"/>
      <c r="DL1893" s="48"/>
      <c r="DM1893" s="48"/>
      <c r="DN1893" s="48"/>
      <c r="DO1893" s="48"/>
      <c r="DP1893" s="48"/>
      <c r="DQ1893" s="48"/>
      <c r="DR1893" s="48"/>
      <c r="DS1893" s="48"/>
      <c r="DT1893" s="48"/>
      <c r="DU1893" s="48"/>
      <c r="DV1893" s="48"/>
      <c r="DW1893" s="48"/>
      <c r="DX1893" s="48"/>
      <c r="DY1893" s="48"/>
      <c r="DZ1893" s="48"/>
      <c r="EA1893" s="48"/>
      <c r="EB1893" s="48"/>
      <c r="EC1893" s="48"/>
      <c r="ED1893" s="48"/>
      <c r="EE1893" s="48"/>
      <c r="EF1893" s="48"/>
      <c r="EG1893" s="48"/>
      <c r="EH1893" s="48"/>
      <c r="EI1893" s="48"/>
      <c r="EJ1893" s="48"/>
      <c r="EK1893" s="48"/>
      <c r="EL1893" s="48"/>
      <c r="ET1893" s="33" t="s">
        <v>2463</v>
      </c>
      <c r="EU1893" s="33" t="s">
        <v>2461</v>
      </c>
    </row>
    <row r="1894" spans="1:151" ht="12" hidden="1" customHeight="1">
      <c r="A1894" s="48"/>
      <c r="B1894" s="60"/>
      <c r="C1894" s="48"/>
      <c r="D1894" s="60"/>
      <c r="E1894" s="60"/>
      <c r="F1894" s="60"/>
      <c r="G1894" s="60"/>
      <c r="H1894" s="60"/>
      <c r="I1894" s="60"/>
      <c r="J1894" s="60"/>
      <c r="K1894" s="60"/>
      <c r="L1894" s="60"/>
      <c r="M1894" s="48"/>
      <c r="N1894" s="48"/>
      <c r="O1894" s="48"/>
      <c r="P1894" s="48"/>
      <c r="Q1894" s="48"/>
      <c r="R1894" s="48"/>
      <c r="S1894" s="48"/>
      <c r="T1894" s="48"/>
      <c r="U1894" s="48"/>
      <c r="V1894" s="48"/>
      <c r="W1894" s="48"/>
      <c r="X1894" s="48"/>
      <c r="Y1894" s="48"/>
      <c r="Z1894" s="48"/>
      <c r="AA1894" s="48"/>
      <c r="AB1894" s="48"/>
      <c r="AC1894" s="48"/>
      <c r="AD1894" s="48"/>
      <c r="AE1894" s="48"/>
      <c r="AF1894" s="48"/>
      <c r="AG1894" s="48"/>
      <c r="AH1894" s="48"/>
      <c r="AI1894" s="48"/>
      <c r="AJ1894" s="48"/>
      <c r="AK1894" s="48"/>
      <c r="AL1894" s="48"/>
      <c r="AM1894" s="48"/>
      <c r="AN1894" s="48"/>
      <c r="AO1894" s="48"/>
      <c r="AP1894" s="48"/>
      <c r="AQ1894" s="48"/>
      <c r="AR1894" s="48"/>
      <c r="AS1894" s="48"/>
      <c r="AT1894" s="48"/>
      <c r="AU1894" s="48"/>
      <c r="AV1894" s="48"/>
      <c r="AW1894" s="48"/>
      <c r="AX1894" s="48"/>
      <c r="AY1894" s="48"/>
      <c r="AZ1894" s="48"/>
      <c r="BA1894" s="48"/>
      <c r="BB1894" s="48"/>
      <c r="BC1894" s="48"/>
      <c r="BD1894" s="48"/>
      <c r="BE1894" s="48"/>
      <c r="BF1894" s="48"/>
      <c r="BG1894" s="48"/>
      <c r="BH1894" s="48"/>
      <c r="BI1894" s="158"/>
      <c r="BJ1894" s="158"/>
      <c r="BK1894" s="48"/>
      <c r="BL1894" s="307"/>
      <c r="BM1894" s="48"/>
      <c r="BN1894" s="48"/>
      <c r="BO1894" s="48"/>
      <c r="BP1894" s="48"/>
      <c r="BQ1894" s="48"/>
      <c r="BR1894" s="48"/>
      <c r="BS1894" s="48"/>
      <c r="BT1894" s="48"/>
      <c r="BU1894" s="48"/>
      <c r="BV1894" s="48"/>
      <c r="BW1894" s="48"/>
      <c r="BX1894" s="48"/>
      <c r="BY1894" s="48"/>
      <c r="BZ1894" s="328"/>
      <c r="CA1894" s="48"/>
      <c r="CB1894" s="48"/>
      <c r="CC1894" s="48"/>
      <c r="CD1894" s="48"/>
      <c r="CE1894" s="48"/>
      <c r="CF1894" s="48"/>
      <c r="CG1894" s="48"/>
      <c r="CH1894" s="48"/>
      <c r="CI1894" s="48"/>
      <c r="CJ1894" s="48"/>
      <c r="CK1894" s="48"/>
      <c r="CL1894" s="48"/>
      <c r="CM1894" s="48"/>
      <c r="CN1894" s="48"/>
      <c r="CO1894" s="48"/>
      <c r="CP1894" s="48"/>
      <c r="CQ1894" s="48"/>
      <c r="CR1894" s="48"/>
      <c r="CS1894" s="48"/>
      <c r="CT1894" s="48"/>
      <c r="CU1894" s="48"/>
      <c r="CV1894" s="48"/>
      <c r="CW1894" s="48"/>
      <c r="CX1894" s="48"/>
      <c r="CY1894" s="48"/>
      <c r="CZ1894" s="48"/>
      <c r="DA1894" s="48"/>
      <c r="DB1894" s="48"/>
      <c r="DC1894" s="48"/>
      <c r="DD1894" s="48"/>
      <c r="DE1894" s="48"/>
      <c r="DF1894" s="48"/>
      <c r="DG1894" s="48"/>
      <c r="DH1894" s="48"/>
      <c r="DI1894" s="48"/>
      <c r="DJ1894" s="48"/>
      <c r="DK1894" s="48"/>
      <c r="DL1894" s="48"/>
      <c r="DM1894" s="48"/>
      <c r="DN1894" s="48"/>
      <c r="DO1894" s="48"/>
      <c r="DP1894" s="48"/>
      <c r="DQ1894" s="48"/>
      <c r="DR1894" s="48"/>
      <c r="DS1894" s="48"/>
      <c r="DT1894" s="48"/>
      <c r="DU1894" s="48"/>
      <c r="DV1894" s="48"/>
      <c r="DW1894" s="48"/>
      <c r="DX1894" s="48"/>
      <c r="DY1894" s="48"/>
      <c r="DZ1894" s="48"/>
      <c r="EA1894" s="48"/>
      <c r="EB1894" s="48"/>
      <c r="EC1894" s="48"/>
      <c r="ED1894" s="48"/>
      <c r="EE1894" s="48"/>
      <c r="EF1894" s="48"/>
      <c r="EG1894" s="48"/>
      <c r="EH1894" s="48"/>
      <c r="EI1894" s="48"/>
      <c r="EJ1894" s="48"/>
      <c r="EK1894" s="48"/>
      <c r="EL1894" s="48"/>
      <c r="ET1894" s="33" t="s">
        <v>2464</v>
      </c>
      <c r="EU1894" s="33" t="s">
        <v>2462</v>
      </c>
    </row>
    <row r="1895" spans="1:151" ht="12" hidden="1" customHeight="1">
      <c r="A1895" s="48"/>
      <c r="B1895" s="60"/>
      <c r="C1895" s="48"/>
      <c r="D1895" s="60"/>
      <c r="E1895" s="60"/>
      <c r="F1895" s="60"/>
      <c r="G1895" s="60"/>
      <c r="H1895" s="60"/>
      <c r="I1895" s="60"/>
      <c r="J1895" s="60"/>
      <c r="K1895" s="60"/>
      <c r="L1895" s="60"/>
      <c r="M1895" s="48"/>
      <c r="N1895" s="48"/>
      <c r="O1895" s="48"/>
      <c r="P1895" s="48"/>
      <c r="Q1895" s="48"/>
      <c r="R1895" s="48"/>
      <c r="S1895" s="48"/>
      <c r="T1895" s="48"/>
      <c r="U1895" s="48"/>
      <c r="V1895" s="48"/>
      <c r="W1895" s="48"/>
      <c r="X1895" s="48"/>
      <c r="Y1895" s="48"/>
      <c r="Z1895" s="48"/>
      <c r="AA1895" s="48"/>
      <c r="AB1895" s="48"/>
      <c r="AC1895" s="48"/>
      <c r="AD1895" s="48"/>
      <c r="AE1895" s="48"/>
      <c r="AF1895" s="48"/>
      <c r="AG1895" s="48"/>
      <c r="AH1895" s="48"/>
      <c r="AI1895" s="48"/>
      <c r="AJ1895" s="48"/>
      <c r="AK1895" s="48"/>
      <c r="AL1895" s="48"/>
      <c r="AM1895" s="48"/>
      <c r="AN1895" s="48"/>
      <c r="AO1895" s="48"/>
      <c r="AP1895" s="48"/>
      <c r="AQ1895" s="48"/>
      <c r="AR1895" s="48"/>
      <c r="AS1895" s="48"/>
      <c r="AT1895" s="48"/>
      <c r="AU1895" s="48"/>
      <c r="AV1895" s="48"/>
      <c r="AW1895" s="48"/>
      <c r="AX1895" s="48"/>
      <c r="AY1895" s="48"/>
      <c r="AZ1895" s="48"/>
      <c r="BA1895" s="48"/>
      <c r="BB1895" s="48"/>
      <c r="BC1895" s="48"/>
      <c r="BD1895" s="48"/>
      <c r="BE1895" s="48"/>
      <c r="BF1895" s="48"/>
      <c r="BG1895" s="48"/>
      <c r="BH1895" s="48"/>
      <c r="BI1895" s="158"/>
      <c r="BJ1895" s="158"/>
      <c r="BK1895" s="48"/>
      <c r="BL1895" s="307"/>
      <c r="BM1895" s="48"/>
      <c r="BN1895" s="48"/>
      <c r="BO1895" s="48"/>
      <c r="BP1895" s="48"/>
      <c r="BQ1895" s="48"/>
      <c r="BR1895" s="48"/>
      <c r="BS1895" s="48"/>
      <c r="BT1895" s="48"/>
      <c r="BU1895" s="48"/>
      <c r="BV1895" s="48"/>
      <c r="BW1895" s="48"/>
      <c r="BX1895" s="48"/>
      <c r="BY1895" s="48"/>
      <c r="BZ1895" s="328"/>
      <c r="CA1895" s="48"/>
      <c r="CB1895" s="48"/>
      <c r="CC1895" s="48"/>
      <c r="CD1895" s="48"/>
      <c r="CE1895" s="48"/>
      <c r="CF1895" s="48"/>
      <c r="CG1895" s="48"/>
      <c r="CH1895" s="48"/>
      <c r="CI1895" s="48"/>
      <c r="CJ1895" s="48"/>
      <c r="CK1895" s="48"/>
      <c r="CL1895" s="48"/>
      <c r="CM1895" s="48"/>
      <c r="CN1895" s="48"/>
      <c r="CO1895" s="48"/>
      <c r="CP1895" s="48"/>
      <c r="CQ1895" s="48"/>
      <c r="CR1895" s="48"/>
      <c r="CS1895" s="48"/>
      <c r="CT1895" s="48"/>
      <c r="CU1895" s="48"/>
      <c r="CV1895" s="48"/>
      <c r="CW1895" s="48"/>
      <c r="CX1895" s="48"/>
      <c r="CY1895" s="48"/>
      <c r="CZ1895" s="48"/>
      <c r="DA1895" s="48"/>
      <c r="DB1895" s="48"/>
      <c r="DC1895" s="48"/>
      <c r="DD1895" s="48"/>
      <c r="DE1895" s="48"/>
      <c r="DF1895" s="48"/>
      <c r="DG1895" s="48"/>
      <c r="DH1895" s="48"/>
      <c r="DI1895" s="48"/>
      <c r="DJ1895" s="48"/>
      <c r="DK1895" s="48"/>
      <c r="DL1895" s="48"/>
      <c r="DM1895" s="48"/>
      <c r="DN1895" s="48"/>
      <c r="DO1895" s="48"/>
      <c r="DP1895" s="48"/>
      <c r="DQ1895" s="48"/>
      <c r="DR1895" s="48"/>
      <c r="DS1895" s="48"/>
      <c r="DT1895" s="48"/>
      <c r="DU1895" s="48"/>
      <c r="DV1895" s="48"/>
      <c r="DW1895" s="48"/>
      <c r="DX1895" s="48"/>
      <c r="DY1895" s="48"/>
      <c r="DZ1895" s="48"/>
      <c r="EA1895" s="48"/>
      <c r="EB1895" s="48"/>
      <c r="EC1895" s="48"/>
      <c r="ED1895" s="48"/>
      <c r="EE1895" s="48"/>
      <c r="EF1895" s="48"/>
      <c r="EG1895" s="48"/>
      <c r="EH1895" s="48"/>
      <c r="EI1895" s="48"/>
      <c r="EJ1895" s="48"/>
      <c r="EK1895" s="48"/>
      <c r="EL1895" s="48"/>
      <c r="ET1895" s="33" t="s">
        <v>2465</v>
      </c>
      <c r="EU1895" s="33" t="s">
        <v>2463</v>
      </c>
    </row>
    <row r="1896" spans="1:151" ht="12" hidden="1" customHeight="1">
      <c r="A1896" s="48"/>
      <c r="B1896" s="60"/>
      <c r="C1896" s="48"/>
      <c r="D1896" s="60"/>
      <c r="E1896" s="60"/>
      <c r="F1896" s="60"/>
      <c r="G1896" s="60"/>
      <c r="H1896" s="60"/>
      <c r="I1896" s="60"/>
      <c r="J1896" s="60"/>
      <c r="K1896" s="60"/>
      <c r="L1896" s="60"/>
      <c r="M1896" s="48"/>
      <c r="N1896" s="48"/>
      <c r="O1896" s="48"/>
      <c r="P1896" s="48"/>
      <c r="Q1896" s="48"/>
      <c r="R1896" s="48"/>
      <c r="S1896" s="48"/>
      <c r="T1896" s="48"/>
      <c r="U1896" s="48"/>
      <c r="V1896" s="48"/>
      <c r="W1896" s="48"/>
      <c r="X1896" s="48"/>
      <c r="Y1896" s="48"/>
      <c r="Z1896" s="48"/>
      <c r="AA1896" s="48"/>
      <c r="AB1896" s="48"/>
      <c r="AC1896" s="48"/>
      <c r="AD1896" s="48"/>
      <c r="AE1896" s="48"/>
      <c r="AF1896" s="48"/>
      <c r="AG1896" s="48"/>
      <c r="AH1896" s="48"/>
      <c r="AI1896" s="48"/>
      <c r="AJ1896" s="48"/>
      <c r="AK1896" s="48"/>
      <c r="AL1896" s="48"/>
      <c r="AM1896" s="48"/>
      <c r="AN1896" s="48"/>
      <c r="AO1896" s="48"/>
      <c r="AP1896" s="48"/>
      <c r="AQ1896" s="48"/>
      <c r="AR1896" s="48"/>
      <c r="AS1896" s="48"/>
      <c r="AT1896" s="48"/>
      <c r="AU1896" s="48"/>
      <c r="AV1896" s="48"/>
      <c r="AW1896" s="48"/>
      <c r="AX1896" s="48"/>
      <c r="AY1896" s="48"/>
      <c r="AZ1896" s="48"/>
      <c r="BA1896" s="48"/>
      <c r="BB1896" s="48"/>
      <c r="BC1896" s="48"/>
      <c r="BD1896" s="48"/>
      <c r="BE1896" s="48"/>
      <c r="BF1896" s="48"/>
      <c r="BG1896" s="48"/>
      <c r="BH1896" s="48"/>
      <c r="BI1896" s="158"/>
      <c r="BJ1896" s="158"/>
      <c r="BK1896" s="48"/>
      <c r="BL1896" s="307"/>
      <c r="BM1896" s="48"/>
      <c r="BN1896" s="48"/>
      <c r="BO1896" s="48"/>
      <c r="BP1896" s="48"/>
      <c r="BQ1896" s="48"/>
      <c r="BR1896" s="48"/>
      <c r="BS1896" s="48"/>
      <c r="BT1896" s="48"/>
      <c r="BU1896" s="48"/>
      <c r="BV1896" s="48"/>
      <c r="BW1896" s="48"/>
      <c r="BX1896" s="48"/>
      <c r="BY1896" s="48"/>
      <c r="BZ1896" s="328"/>
      <c r="CA1896" s="48"/>
      <c r="CB1896" s="48"/>
      <c r="CC1896" s="48"/>
      <c r="CD1896" s="48"/>
      <c r="CE1896" s="48"/>
      <c r="CF1896" s="48"/>
      <c r="CG1896" s="48"/>
      <c r="CH1896" s="48"/>
      <c r="CI1896" s="48"/>
      <c r="CJ1896" s="48"/>
      <c r="CK1896" s="48"/>
      <c r="CL1896" s="48"/>
      <c r="CM1896" s="48"/>
      <c r="CN1896" s="48"/>
      <c r="CO1896" s="48"/>
      <c r="CP1896" s="48"/>
      <c r="CQ1896" s="48"/>
      <c r="CR1896" s="48"/>
      <c r="CS1896" s="48"/>
      <c r="CT1896" s="48"/>
      <c r="CU1896" s="48"/>
      <c r="CV1896" s="48"/>
      <c r="CW1896" s="48"/>
      <c r="CX1896" s="48"/>
      <c r="CY1896" s="48"/>
      <c r="CZ1896" s="48"/>
      <c r="DA1896" s="48"/>
      <c r="DB1896" s="48"/>
      <c r="DC1896" s="48"/>
      <c r="DD1896" s="48"/>
      <c r="DE1896" s="48"/>
      <c r="DF1896" s="48"/>
      <c r="DG1896" s="48"/>
      <c r="DH1896" s="48"/>
      <c r="DI1896" s="48"/>
      <c r="DJ1896" s="48"/>
      <c r="DK1896" s="48"/>
      <c r="DL1896" s="48"/>
      <c r="DM1896" s="48"/>
      <c r="DN1896" s="48"/>
      <c r="DO1896" s="48"/>
      <c r="DP1896" s="48"/>
      <c r="DQ1896" s="48"/>
      <c r="DR1896" s="48"/>
      <c r="DS1896" s="48"/>
      <c r="DT1896" s="48"/>
      <c r="DU1896" s="48"/>
      <c r="DV1896" s="48"/>
      <c r="DW1896" s="48"/>
      <c r="DX1896" s="48"/>
      <c r="DY1896" s="48"/>
      <c r="DZ1896" s="48"/>
      <c r="EA1896" s="48"/>
      <c r="EB1896" s="48"/>
      <c r="EC1896" s="48"/>
      <c r="ED1896" s="48"/>
      <c r="EE1896" s="48"/>
      <c r="EF1896" s="48"/>
      <c r="EG1896" s="48"/>
      <c r="EH1896" s="48"/>
      <c r="EI1896" s="48"/>
      <c r="EJ1896" s="48"/>
      <c r="EK1896" s="48"/>
      <c r="EL1896" s="48"/>
      <c r="ET1896" s="33" t="s">
        <v>2466</v>
      </c>
      <c r="EU1896" s="33" t="s">
        <v>2464</v>
      </c>
    </row>
    <row r="1897" spans="1:151" ht="12" hidden="1" customHeight="1">
      <c r="A1897" s="48"/>
      <c r="B1897" s="60"/>
      <c r="C1897" s="48"/>
      <c r="D1897" s="60"/>
      <c r="E1897" s="60"/>
      <c r="F1897" s="60"/>
      <c r="G1897" s="60"/>
      <c r="H1897" s="60"/>
      <c r="I1897" s="60"/>
      <c r="J1897" s="60"/>
      <c r="K1897" s="60"/>
      <c r="L1897" s="60"/>
      <c r="M1897" s="48"/>
      <c r="N1897" s="48"/>
      <c r="O1897" s="48"/>
      <c r="P1897" s="48"/>
      <c r="Q1897" s="48"/>
      <c r="R1897" s="48"/>
      <c r="S1897" s="48"/>
      <c r="T1897" s="48"/>
      <c r="U1897" s="48"/>
      <c r="V1897" s="48"/>
      <c r="W1897" s="48"/>
      <c r="X1897" s="48"/>
      <c r="Y1897" s="48"/>
      <c r="Z1897" s="48"/>
      <c r="AA1897" s="48"/>
      <c r="AB1897" s="48"/>
      <c r="AC1897" s="48"/>
      <c r="AD1897" s="48"/>
      <c r="AE1897" s="48"/>
      <c r="AF1897" s="48"/>
      <c r="AG1897" s="48"/>
      <c r="AH1897" s="48"/>
      <c r="AI1897" s="48"/>
      <c r="AJ1897" s="48"/>
      <c r="AK1897" s="48"/>
      <c r="AL1897" s="48"/>
      <c r="AM1897" s="48"/>
      <c r="AN1897" s="48"/>
      <c r="AO1897" s="48"/>
      <c r="AP1897" s="48"/>
      <c r="AQ1897" s="48"/>
      <c r="AR1897" s="48"/>
      <c r="AS1897" s="48"/>
      <c r="AT1897" s="48"/>
      <c r="AU1897" s="48"/>
      <c r="AV1897" s="48"/>
      <c r="AW1897" s="48"/>
      <c r="AX1897" s="48"/>
      <c r="AY1897" s="48"/>
      <c r="AZ1897" s="48"/>
      <c r="BA1897" s="48"/>
      <c r="BB1897" s="48"/>
      <c r="BC1897" s="48"/>
      <c r="BD1897" s="48"/>
      <c r="BE1897" s="48"/>
      <c r="BF1897" s="48"/>
      <c r="BG1897" s="48"/>
      <c r="BH1897" s="48"/>
      <c r="BI1897" s="158"/>
      <c r="BJ1897" s="158"/>
      <c r="BK1897" s="48"/>
      <c r="BL1897" s="307"/>
      <c r="BM1897" s="48"/>
      <c r="BN1897" s="48"/>
      <c r="BO1897" s="48"/>
      <c r="BP1897" s="48"/>
      <c r="BQ1897" s="48"/>
      <c r="BR1897" s="48"/>
      <c r="BS1897" s="48"/>
      <c r="BT1897" s="48"/>
      <c r="BU1897" s="48"/>
      <c r="BV1897" s="48"/>
      <c r="BW1897" s="48"/>
      <c r="BX1897" s="48"/>
      <c r="BY1897" s="48"/>
      <c r="BZ1897" s="328"/>
      <c r="CA1897" s="48"/>
      <c r="CB1897" s="48"/>
      <c r="CC1897" s="48"/>
      <c r="CD1897" s="48"/>
      <c r="CE1897" s="48"/>
      <c r="CF1897" s="48"/>
      <c r="CG1897" s="48"/>
      <c r="CH1897" s="48"/>
      <c r="CI1897" s="48"/>
      <c r="CJ1897" s="48"/>
      <c r="CK1897" s="48"/>
      <c r="CL1897" s="48"/>
      <c r="CM1897" s="48"/>
      <c r="CN1897" s="48"/>
      <c r="CO1897" s="48"/>
      <c r="CP1897" s="48"/>
      <c r="CQ1897" s="48"/>
      <c r="CR1897" s="48"/>
      <c r="CS1897" s="48"/>
      <c r="CT1897" s="48"/>
      <c r="CU1897" s="48"/>
      <c r="CV1897" s="48"/>
      <c r="CW1897" s="48"/>
      <c r="CX1897" s="48"/>
      <c r="CY1897" s="48"/>
      <c r="CZ1897" s="48"/>
      <c r="DA1897" s="48"/>
      <c r="DB1897" s="48"/>
      <c r="DC1897" s="48"/>
      <c r="DD1897" s="48"/>
      <c r="DE1897" s="48"/>
      <c r="DF1897" s="48"/>
      <c r="DG1897" s="48"/>
      <c r="DH1897" s="48"/>
      <c r="DI1897" s="48"/>
      <c r="DJ1897" s="48"/>
      <c r="DK1897" s="48"/>
      <c r="DL1897" s="48"/>
      <c r="DM1897" s="48"/>
      <c r="DN1897" s="48"/>
      <c r="DO1897" s="48"/>
      <c r="DP1897" s="48"/>
      <c r="DQ1897" s="48"/>
      <c r="DR1897" s="48"/>
      <c r="DS1897" s="48"/>
      <c r="DT1897" s="48"/>
      <c r="DU1897" s="48"/>
      <c r="DV1897" s="48"/>
      <c r="DW1897" s="48"/>
      <c r="DX1897" s="48"/>
      <c r="DY1897" s="48"/>
      <c r="DZ1897" s="48"/>
      <c r="EA1897" s="48"/>
      <c r="EB1897" s="48"/>
      <c r="EC1897" s="48"/>
      <c r="ED1897" s="48"/>
      <c r="EE1897" s="48"/>
      <c r="EF1897" s="48"/>
      <c r="EG1897" s="48"/>
      <c r="EH1897" s="48"/>
      <c r="EI1897" s="48"/>
      <c r="EJ1897" s="48"/>
      <c r="EK1897" s="48"/>
      <c r="EL1897" s="48"/>
      <c r="ET1897" s="33" t="s">
        <v>2467</v>
      </c>
      <c r="EU1897" s="33" t="s">
        <v>2465</v>
      </c>
    </row>
    <row r="1898" spans="1:151" ht="12" hidden="1" customHeight="1">
      <c r="A1898" s="48"/>
      <c r="B1898" s="60"/>
      <c r="C1898" s="48"/>
      <c r="D1898" s="60"/>
      <c r="E1898" s="60"/>
      <c r="F1898" s="60"/>
      <c r="G1898" s="60"/>
      <c r="H1898" s="60"/>
      <c r="I1898" s="60"/>
      <c r="J1898" s="60"/>
      <c r="K1898" s="60"/>
      <c r="L1898" s="60"/>
      <c r="M1898" s="48"/>
      <c r="N1898" s="48"/>
      <c r="O1898" s="48"/>
      <c r="P1898" s="48"/>
      <c r="Q1898" s="48"/>
      <c r="R1898" s="48"/>
      <c r="S1898" s="48"/>
      <c r="T1898" s="48"/>
      <c r="U1898" s="48"/>
      <c r="V1898" s="48"/>
      <c r="W1898" s="48"/>
      <c r="X1898" s="48"/>
      <c r="Y1898" s="48"/>
      <c r="Z1898" s="48"/>
      <c r="AA1898" s="48"/>
      <c r="AB1898" s="48"/>
      <c r="AC1898" s="48"/>
      <c r="AD1898" s="48"/>
      <c r="AE1898" s="48"/>
      <c r="AF1898" s="48"/>
      <c r="AG1898" s="48"/>
      <c r="AH1898" s="48"/>
      <c r="AI1898" s="48"/>
      <c r="AJ1898" s="48"/>
      <c r="AK1898" s="48"/>
      <c r="AL1898" s="48"/>
      <c r="AM1898" s="48"/>
      <c r="AN1898" s="48"/>
      <c r="AO1898" s="48"/>
      <c r="AP1898" s="48"/>
      <c r="AQ1898" s="48"/>
      <c r="AR1898" s="48"/>
      <c r="AS1898" s="48"/>
      <c r="AT1898" s="48"/>
      <c r="AU1898" s="48"/>
      <c r="AV1898" s="48"/>
      <c r="AW1898" s="48"/>
      <c r="AX1898" s="48"/>
      <c r="AY1898" s="48"/>
      <c r="AZ1898" s="48"/>
      <c r="BA1898" s="48"/>
      <c r="BB1898" s="48"/>
      <c r="BC1898" s="48"/>
      <c r="BD1898" s="48"/>
      <c r="BE1898" s="48"/>
      <c r="BF1898" s="48"/>
      <c r="BG1898" s="48"/>
      <c r="BH1898" s="48"/>
      <c r="BI1898" s="158"/>
      <c r="BJ1898" s="158"/>
      <c r="BK1898" s="48"/>
      <c r="BL1898" s="307"/>
      <c r="BM1898" s="48"/>
      <c r="BN1898" s="48"/>
      <c r="BO1898" s="48"/>
      <c r="BP1898" s="48"/>
      <c r="BQ1898" s="48"/>
      <c r="BR1898" s="48"/>
      <c r="BS1898" s="48"/>
      <c r="BT1898" s="48"/>
      <c r="BU1898" s="48"/>
      <c r="BV1898" s="48"/>
      <c r="BW1898" s="48"/>
      <c r="BX1898" s="48"/>
      <c r="BY1898" s="48"/>
      <c r="BZ1898" s="328"/>
      <c r="CA1898" s="48"/>
      <c r="CB1898" s="48"/>
      <c r="CC1898" s="48"/>
      <c r="CD1898" s="48"/>
      <c r="CE1898" s="48"/>
      <c r="CF1898" s="48"/>
      <c r="CG1898" s="48"/>
      <c r="CH1898" s="48"/>
      <c r="CI1898" s="48"/>
      <c r="CJ1898" s="48"/>
      <c r="CK1898" s="48"/>
      <c r="CL1898" s="48"/>
      <c r="CM1898" s="48"/>
      <c r="CN1898" s="48"/>
      <c r="CO1898" s="48"/>
      <c r="CP1898" s="48"/>
      <c r="CQ1898" s="48"/>
      <c r="CR1898" s="48"/>
      <c r="CS1898" s="48"/>
      <c r="CT1898" s="48"/>
      <c r="CU1898" s="48"/>
      <c r="CV1898" s="48"/>
      <c r="CW1898" s="48"/>
      <c r="CX1898" s="48"/>
      <c r="CY1898" s="48"/>
      <c r="CZ1898" s="48"/>
      <c r="DA1898" s="48"/>
      <c r="DB1898" s="48"/>
      <c r="DC1898" s="48"/>
      <c r="DD1898" s="48"/>
      <c r="DE1898" s="48"/>
      <c r="DF1898" s="48"/>
      <c r="DG1898" s="48"/>
      <c r="DH1898" s="48"/>
      <c r="DI1898" s="48"/>
      <c r="DJ1898" s="48"/>
      <c r="DK1898" s="48"/>
      <c r="DL1898" s="48"/>
      <c r="DM1898" s="48"/>
      <c r="DN1898" s="48"/>
      <c r="DO1898" s="48"/>
      <c r="DP1898" s="48"/>
      <c r="DQ1898" s="48"/>
      <c r="DR1898" s="48"/>
      <c r="DS1898" s="48"/>
      <c r="DT1898" s="48"/>
      <c r="DU1898" s="48"/>
      <c r="DV1898" s="48"/>
      <c r="DW1898" s="48"/>
      <c r="DX1898" s="48"/>
      <c r="DY1898" s="48"/>
      <c r="DZ1898" s="48"/>
      <c r="EA1898" s="48"/>
      <c r="EB1898" s="48"/>
      <c r="EC1898" s="48"/>
      <c r="ED1898" s="48"/>
      <c r="EE1898" s="48"/>
      <c r="EF1898" s="48"/>
      <c r="EG1898" s="48"/>
      <c r="EH1898" s="48"/>
      <c r="EI1898" s="48"/>
      <c r="EJ1898" s="48"/>
      <c r="EK1898" s="48"/>
      <c r="EL1898" s="48"/>
      <c r="ET1898" s="33" t="s">
        <v>2468</v>
      </c>
      <c r="EU1898" s="33" t="s">
        <v>2466</v>
      </c>
    </row>
    <row r="1899" spans="1:151" ht="12" hidden="1" customHeight="1">
      <c r="A1899" s="48"/>
      <c r="B1899" s="60"/>
      <c r="C1899" s="48"/>
      <c r="D1899" s="60"/>
      <c r="E1899" s="60"/>
      <c r="F1899" s="60"/>
      <c r="G1899" s="60"/>
      <c r="H1899" s="60"/>
      <c r="I1899" s="60"/>
      <c r="J1899" s="60"/>
      <c r="K1899" s="60"/>
      <c r="L1899" s="60"/>
      <c r="M1899" s="48"/>
      <c r="N1899" s="48"/>
      <c r="O1899" s="48"/>
      <c r="P1899" s="48"/>
      <c r="Q1899" s="48"/>
      <c r="R1899" s="48"/>
      <c r="S1899" s="48"/>
      <c r="T1899" s="48"/>
      <c r="U1899" s="48"/>
      <c r="V1899" s="48"/>
      <c r="W1899" s="48"/>
      <c r="X1899" s="48"/>
      <c r="Y1899" s="48"/>
      <c r="Z1899" s="48"/>
      <c r="AA1899" s="48"/>
      <c r="AB1899" s="48"/>
      <c r="AC1899" s="48"/>
      <c r="AD1899" s="48"/>
      <c r="AE1899" s="48"/>
      <c r="AF1899" s="48"/>
      <c r="AG1899" s="48"/>
      <c r="AH1899" s="48"/>
      <c r="AI1899" s="48"/>
      <c r="AJ1899" s="48"/>
      <c r="AK1899" s="48"/>
      <c r="AL1899" s="48"/>
      <c r="AM1899" s="48"/>
      <c r="AN1899" s="48"/>
      <c r="AO1899" s="48"/>
      <c r="AP1899" s="48"/>
      <c r="AQ1899" s="48"/>
      <c r="AR1899" s="48"/>
      <c r="AS1899" s="48"/>
      <c r="AT1899" s="48"/>
      <c r="AU1899" s="48"/>
      <c r="AV1899" s="48"/>
      <c r="AW1899" s="48"/>
      <c r="AX1899" s="48"/>
      <c r="AY1899" s="48"/>
      <c r="AZ1899" s="48"/>
      <c r="BA1899" s="48"/>
      <c r="BB1899" s="48"/>
      <c r="BC1899" s="48"/>
      <c r="BD1899" s="48"/>
      <c r="BE1899" s="48"/>
      <c r="BF1899" s="48"/>
      <c r="BG1899" s="48"/>
      <c r="BH1899" s="48"/>
      <c r="BI1899" s="158"/>
      <c r="BJ1899" s="158"/>
      <c r="BK1899" s="48"/>
      <c r="BL1899" s="307"/>
      <c r="BM1899" s="48"/>
      <c r="BN1899" s="48"/>
      <c r="BO1899" s="48"/>
      <c r="BP1899" s="48"/>
      <c r="BQ1899" s="48"/>
      <c r="BR1899" s="48"/>
      <c r="BS1899" s="48"/>
      <c r="BT1899" s="48"/>
      <c r="BU1899" s="48"/>
      <c r="BV1899" s="48"/>
      <c r="BW1899" s="48"/>
      <c r="BX1899" s="48"/>
      <c r="BY1899" s="48"/>
      <c r="BZ1899" s="328"/>
      <c r="CA1899" s="48"/>
      <c r="CB1899" s="48"/>
      <c r="CC1899" s="48"/>
      <c r="CD1899" s="48"/>
      <c r="CE1899" s="48"/>
      <c r="CF1899" s="48"/>
      <c r="CG1899" s="48"/>
      <c r="CH1899" s="48"/>
      <c r="CI1899" s="48"/>
      <c r="CJ1899" s="48"/>
      <c r="CK1899" s="48"/>
      <c r="CL1899" s="48"/>
      <c r="CM1899" s="48"/>
      <c r="CN1899" s="48"/>
      <c r="CO1899" s="48"/>
      <c r="CP1899" s="48"/>
      <c r="CQ1899" s="48"/>
      <c r="CR1899" s="48"/>
      <c r="CS1899" s="48"/>
      <c r="CT1899" s="48"/>
      <c r="CU1899" s="48"/>
      <c r="CV1899" s="48"/>
      <c r="CW1899" s="48"/>
      <c r="CX1899" s="48"/>
      <c r="CY1899" s="48"/>
      <c r="CZ1899" s="48"/>
      <c r="DA1899" s="48"/>
      <c r="DB1899" s="48"/>
      <c r="DC1899" s="48"/>
      <c r="DD1899" s="48"/>
      <c r="DE1899" s="48"/>
      <c r="DF1899" s="48"/>
      <c r="DG1899" s="48"/>
      <c r="DH1899" s="48"/>
      <c r="DI1899" s="48"/>
      <c r="DJ1899" s="48"/>
      <c r="DK1899" s="48"/>
      <c r="DL1899" s="48"/>
      <c r="DM1899" s="48"/>
      <c r="DN1899" s="48"/>
      <c r="DO1899" s="48"/>
      <c r="DP1899" s="48"/>
      <c r="DQ1899" s="48"/>
      <c r="DR1899" s="48"/>
      <c r="DS1899" s="48"/>
      <c r="DT1899" s="48"/>
      <c r="DU1899" s="48"/>
      <c r="DV1899" s="48"/>
      <c r="DW1899" s="48"/>
      <c r="DX1899" s="48"/>
      <c r="DY1899" s="48"/>
      <c r="DZ1899" s="48"/>
      <c r="EA1899" s="48"/>
      <c r="EB1899" s="48"/>
      <c r="EC1899" s="48"/>
      <c r="ED1899" s="48"/>
      <c r="EE1899" s="48"/>
      <c r="EF1899" s="48"/>
      <c r="EG1899" s="48"/>
      <c r="EH1899" s="48"/>
      <c r="EI1899" s="48"/>
      <c r="EJ1899" s="48"/>
      <c r="EK1899" s="48"/>
      <c r="EL1899" s="48"/>
      <c r="ET1899" s="33" t="s">
        <v>799</v>
      </c>
      <c r="EU1899" s="33" t="s">
        <v>2467</v>
      </c>
    </row>
    <row r="1900" spans="1:151" ht="12" hidden="1" customHeight="1">
      <c r="A1900" s="48"/>
      <c r="B1900" s="60"/>
      <c r="C1900" s="48"/>
      <c r="D1900" s="60"/>
      <c r="E1900" s="60"/>
      <c r="F1900" s="60"/>
      <c r="G1900" s="60"/>
      <c r="H1900" s="60"/>
      <c r="I1900" s="60"/>
      <c r="J1900" s="60"/>
      <c r="K1900" s="60"/>
      <c r="L1900" s="60"/>
      <c r="M1900" s="48"/>
      <c r="N1900" s="48"/>
      <c r="O1900" s="48"/>
      <c r="P1900" s="48"/>
      <c r="Q1900" s="48"/>
      <c r="R1900" s="48"/>
      <c r="S1900" s="48"/>
      <c r="T1900" s="48"/>
      <c r="U1900" s="48"/>
      <c r="V1900" s="48"/>
      <c r="W1900" s="48"/>
      <c r="X1900" s="48"/>
      <c r="Y1900" s="48"/>
      <c r="Z1900" s="48"/>
      <c r="AA1900" s="48"/>
      <c r="AB1900" s="48"/>
      <c r="AC1900" s="48"/>
      <c r="AD1900" s="48"/>
      <c r="AE1900" s="48"/>
      <c r="AF1900" s="48"/>
      <c r="AG1900" s="48"/>
      <c r="AH1900" s="48"/>
      <c r="AI1900" s="48"/>
      <c r="AJ1900" s="48"/>
      <c r="AK1900" s="48"/>
      <c r="AL1900" s="48"/>
      <c r="AM1900" s="48"/>
      <c r="AN1900" s="48"/>
      <c r="AO1900" s="48"/>
      <c r="AP1900" s="48"/>
      <c r="AQ1900" s="48"/>
      <c r="AR1900" s="48"/>
      <c r="AS1900" s="48"/>
      <c r="AT1900" s="48"/>
      <c r="AU1900" s="48"/>
      <c r="AV1900" s="48"/>
      <c r="AW1900" s="48"/>
      <c r="AX1900" s="48"/>
      <c r="AY1900" s="48"/>
      <c r="AZ1900" s="48"/>
      <c r="BA1900" s="48"/>
      <c r="BB1900" s="48"/>
      <c r="BC1900" s="48"/>
      <c r="BD1900" s="48"/>
      <c r="BE1900" s="48"/>
      <c r="BF1900" s="48"/>
      <c r="BG1900" s="48"/>
      <c r="BH1900" s="48"/>
      <c r="BI1900" s="158"/>
      <c r="BJ1900" s="158"/>
      <c r="BK1900" s="48"/>
      <c r="BL1900" s="307"/>
      <c r="BM1900" s="48"/>
      <c r="BN1900" s="48"/>
      <c r="BO1900" s="48"/>
      <c r="BP1900" s="48"/>
      <c r="BQ1900" s="48"/>
      <c r="BR1900" s="48"/>
      <c r="BS1900" s="48"/>
      <c r="BT1900" s="48"/>
      <c r="BU1900" s="48"/>
      <c r="BV1900" s="48"/>
      <c r="BW1900" s="48"/>
      <c r="BX1900" s="48"/>
      <c r="BY1900" s="48"/>
      <c r="BZ1900" s="328"/>
      <c r="CA1900" s="48"/>
      <c r="CB1900" s="48"/>
      <c r="CC1900" s="48"/>
      <c r="CD1900" s="48"/>
      <c r="CE1900" s="48"/>
      <c r="CF1900" s="48"/>
      <c r="CG1900" s="48"/>
      <c r="CH1900" s="48"/>
      <c r="CI1900" s="48"/>
      <c r="CJ1900" s="48"/>
      <c r="CK1900" s="48"/>
      <c r="CL1900" s="48"/>
      <c r="CM1900" s="48"/>
      <c r="CN1900" s="48"/>
      <c r="CO1900" s="48"/>
      <c r="CP1900" s="48"/>
      <c r="CQ1900" s="48"/>
      <c r="CR1900" s="48"/>
      <c r="CS1900" s="48"/>
      <c r="CT1900" s="48"/>
      <c r="CU1900" s="48"/>
      <c r="CV1900" s="48"/>
      <c r="CW1900" s="48"/>
      <c r="CX1900" s="48"/>
      <c r="CY1900" s="48"/>
      <c r="CZ1900" s="48"/>
      <c r="DA1900" s="48"/>
      <c r="DB1900" s="48"/>
      <c r="DC1900" s="48"/>
      <c r="DD1900" s="48"/>
      <c r="DE1900" s="48"/>
      <c r="DF1900" s="48"/>
      <c r="DG1900" s="48"/>
      <c r="DH1900" s="48"/>
      <c r="DI1900" s="48"/>
      <c r="DJ1900" s="48"/>
      <c r="DK1900" s="48"/>
      <c r="DL1900" s="48"/>
      <c r="DM1900" s="48"/>
      <c r="DN1900" s="48"/>
      <c r="DO1900" s="48"/>
      <c r="DP1900" s="48"/>
      <c r="DQ1900" s="48"/>
      <c r="DR1900" s="48"/>
      <c r="DS1900" s="48"/>
      <c r="DT1900" s="48"/>
      <c r="DU1900" s="48"/>
      <c r="DV1900" s="48"/>
      <c r="DW1900" s="48"/>
      <c r="DX1900" s="48"/>
      <c r="DY1900" s="48"/>
      <c r="DZ1900" s="48"/>
      <c r="EA1900" s="48"/>
      <c r="EB1900" s="48"/>
      <c r="EC1900" s="48"/>
      <c r="ED1900" s="48"/>
      <c r="EE1900" s="48"/>
      <c r="EF1900" s="48"/>
      <c r="EG1900" s="48"/>
      <c r="EH1900" s="48"/>
      <c r="EI1900" s="48"/>
      <c r="EJ1900" s="48"/>
      <c r="EK1900" s="48"/>
      <c r="EL1900" s="48"/>
      <c r="ET1900" s="33" t="s">
        <v>2469</v>
      </c>
      <c r="EU1900" s="33" t="s">
        <v>2468</v>
      </c>
    </row>
    <row r="1901" spans="1:151" ht="12" hidden="1" customHeight="1">
      <c r="A1901" s="48"/>
      <c r="B1901" s="60"/>
      <c r="C1901" s="48"/>
      <c r="D1901" s="60"/>
      <c r="E1901" s="60"/>
      <c r="F1901" s="60"/>
      <c r="G1901" s="60"/>
      <c r="H1901" s="60"/>
      <c r="I1901" s="60"/>
      <c r="J1901" s="60"/>
      <c r="K1901" s="60"/>
      <c r="L1901" s="60"/>
      <c r="M1901" s="48"/>
      <c r="N1901" s="48"/>
      <c r="O1901" s="48"/>
      <c r="P1901" s="48"/>
      <c r="Q1901" s="48"/>
      <c r="R1901" s="48"/>
      <c r="S1901" s="48"/>
      <c r="T1901" s="48"/>
      <c r="U1901" s="48"/>
      <c r="V1901" s="48"/>
      <c r="W1901" s="48"/>
      <c r="X1901" s="48"/>
      <c r="Y1901" s="48"/>
      <c r="Z1901" s="48"/>
      <c r="AA1901" s="48"/>
      <c r="AB1901" s="48"/>
      <c r="AC1901" s="48"/>
      <c r="AD1901" s="48"/>
      <c r="AE1901" s="48"/>
      <c r="AF1901" s="48"/>
      <c r="AG1901" s="48"/>
      <c r="AH1901" s="48"/>
      <c r="AI1901" s="48"/>
      <c r="AJ1901" s="48"/>
      <c r="AK1901" s="48"/>
      <c r="AL1901" s="48"/>
      <c r="AM1901" s="48"/>
      <c r="AN1901" s="48"/>
      <c r="AO1901" s="48"/>
      <c r="AP1901" s="48"/>
      <c r="AQ1901" s="48"/>
      <c r="AR1901" s="48"/>
      <c r="AS1901" s="48"/>
      <c r="AT1901" s="48"/>
      <c r="AU1901" s="48"/>
      <c r="AV1901" s="48"/>
      <c r="AW1901" s="48"/>
      <c r="AX1901" s="48"/>
      <c r="AY1901" s="48"/>
      <c r="AZ1901" s="48"/>
      <c r="BA1901" s="48"/>
      <c r="BB1901" s="48"/>
      <c r="BC1901" s="48"/>
      <c r="BD1901" s="48"/>
      <c r="BE1901" s="48"/>
      <c r="BF1901" s="48"/>
      <c r="BG1901" s="48"/>
      <c r="BH1901" s="48"/>
      <c r="BI1901" s="158"/>
      <c r="BJ1901" s="158"/>
      <c r="BK1901" s="48"/>
      <c r="BL1901" s="307"/>
      <c r="BM1901" s="48"/>
      <c r="BN1901" s="48"/>
      <c r="BO1901" s="48"/>
      <c r="BP1901" s="48"/>
      <c r="BQ1901" s="48"/>
      <c r="BR1901" s="48"/>
      <c r="BS1901" s="48"/>
      <c r="BT1901" s="48"/>
      <c r="BU1901" s="48"/>
      <c r="BV1901" s="48"/>
      <c r="BW1901" s="48"/>
      <c r="BX1901" s="48"/>
      <c r="BY1901" s="48"/>
      <c r="BZ1901" s="328"/>
      <c r="CA1901" s="48"/>
      <c r="CB1901" s="48"/>
      <c r="CC1901" s="48"/>
      <c r="CD1901" s="48"/>
      <c r="CE1901" s="48"/>
      <c r="CF1901" s="48"/>
      <c r="CG1901" s="48"/>
      <c r="CH1901" s="48"/>
      <c r="CI1901" s="48"/>
      <c r="CJ1901" s="48"/>
      <c r="CK1901" s="48"/>
      <c r="CL1901" s="48"/>
      <c r="CM1901" s="48"/>
      <c r="CN1901" s="48"/>
      <c r="CO1901" s="48"/>
      <c r="CP1901" s="48"/>
      <c r="CQ1901" s="48"/>
      <c r="CR1901" s="48"/>
      <c r="CS1901" s="48"/>
      <c r="CT1901" s="48"/>
      <c r="CU1901" s="48"/>
      <c r="CV1901" s="48"/>
      <c r="CW1901" s="48"/>
      <c r="CX1901" s="48"/>
      <c r="CY1901" s="48"/>
      <c r="CZ1901" s="48"/>
      <c r="DA1901" s="48"/>
      <c r="DB1901" s="48"/>
      <c r="DC1901" s="48"/>
      <c r="DD1901" s="48"/>
      <c r="DE1901" s="48"/>
      <c r="DF1901" s="48"/>
      <c r="DG1901" s="48"/>
      <c r="DH1901" s="48"/>
      <c r="DI1901" s="48"/>
      <c r="DJ1901" s="48"/>
      <c r="DK1901" s="48"/>
      <c r="DL1901" s="48"/>
      <c r="DM1901" s="48"/>
      <c r="DN1901" s="48"/>
      <c r="DO1901" s="48"/>
      <c r="DP1901" s="48"/>
      <c r="DQ1901" s="48"/>
      <c r="DR1901" s="48"/>
      <c r="DS1901" s="48"/>
      <c r="DT1901" s="48"/>
      <c r="DU1901" s="48"/>
      <c r="DV1901" s="48"/>
      <c r="DW1901" s="48"/>
      <c r="DX1901" s="48"/>
      <c r="DY1901" s="48"/>
      <c r="DZ1901" s="48"/>
      <c r="EA1901" s="48"/>
      <c r="EB1901" s="48"/>
      <c r="EC1901" s="48"/>
      <c r="ED1901" s="48"/>
      <c r="EE1901" s="48"/>
      <c r="EF1901" s="48"/>
      <c r="EG1901" s="48"/>
      <c r="EH1901" s="48"/>
      <c r="EI1901" s="48"/>
      <c r="EJ1901" s="48"/>
      <c r="EK1901" s="48"/>
      <c r="EL1901" s="48"/>
      <c r="ET1901" s="33" t="s">
        <v>2470</v>
      </c>
      <c r="EU1901" s="33" t="s">
        <v>799</v>
      </c>
    </row>
    <row r="1902" spans="1:151" ht="12" hidden="1" customHeight="1">
      <c r="A1902" s="48"/>
      <c r="B1902" s="60"/>
      <c r="C1902" s="48"/>
      <c r="D1902" s="60"/>
      <c r="E1902" s="60"/>
      <c r="F1902" s="60"/>
      <c r="G1902" s="60"/>
      <c r="H1902" s="60"/>
      <c r="I1902" s="60"/>
      <c r="J1902" s="60"/>
      <c r="K1902" s="60"/>
      <c r="L1902" s="60"/>
      <c r="M1902" s="48"/>
      <c r="N1902" s="48"/>
      <c r="O1902" s="48"/>
      <c r="P1902" s="48"/>
      <c r="Q1902" s="48"/>
      <c r="R1902" s="48"/>
      <c r="S1902" s="48"/>
      <c r="T1902" s="48"/>
      <c r="U1902" s="48"/>
      <c r="V1902" s="48"/>
      <c r="W1902" s="48"/>
      <c r="X1902" s="48"/>
      <c r="Y1902" s="48"/>
      <c r="Z1902" s="48"/>
      <c r="AA1902" s="48"/>
      <c r="AB1902" s="48"/>
      <c r="AC1902" s="48"/>
      <c r="AD1902" s="48"/>
      <c r="AE1902" s="48"/>
      <c r="AF1902" s="48"/>
      <c r="AG1902" s="48"/>
      <c r="AH1902" s="48"/>
      <c r="AI1902" s="48"/>
      <c r="AJ1902" s="48"/>
      <c r="AK1902" s="48"/>
      <c r="AL1902" s="48"/>
      <c r="AM1902" s="48"/>
      <c r="AN1902" s="48"/>
      <c r="AO1902" s="48"/>
      <c r="AP1902" s="48"/>
      <c r="AQ1902" s="48"/>
      <c r="AR1902" s="48"/>
      <c r="AS1902" s="48"/>
      <c r="AT1902" s="48"/>
      <c r="AU1902" s="48"/>
      <c r="AV1902" s="48"/>
      <c r="AW1902" s="48"/>
      <c r="AX1902" s="48"/>
      <c r="AY1902" s="48"/>
      <c r="AZ1902" s="48"/>
      <c r="BA1902" s="48"/>
      <c r="BB1902" s="48"/>
      <c r="BC1902" s="48"/>
      <c r="BD1902" s="48"/>
      <c r="BE1902" s="48"/>
      <c r="BF1902" s="48"/>
      <c r="BG1902" s="48"/>
      <c r="BH1902" s="48"/>
      <c r="BI1902" s="158"/>
      <c r="BJ1902" s="158"/>
      <c r="BK1902" s="48"/>
      <c r="BL1902" s="307"/>
      <c r="BM1902" s="48"/>
      <c r="BN1902" s="48"/>
      <c r="BO1902" s="48"/>
      <c r="BP1902" s="48"/>
      <c r="BQ1902" s="48"/>
      <c r="BR1902" s="48"/>
      <c r="BS1902" s="48"/>
      <c r="BT1902" s="48"/>
      <c r="BU1902" s="48"/>
      <c r="BV1902" s="48"/>
      <c r="BW1902" s="48"/>
      <c r="BX1902" s="48"/>
      <c r="BY1902" s="48"/>
      <c r="BZ1902" s="328"/>
      <c r="CA1902" s="48"/>
      <c r="CB1902" s="48"/>
      <c r="CC1902" s="48"/>
      <c r="CD1902" s="48"/>
      <c r="CE1902" s="48"/>
      <c r="CF1902" s="48"/>
      <c r="CG1902" s="48"/>
      <c r="CH1902" s="48"/>
      <c r="CI1902" s="48"/>
      <c r="CJ1902" s="48"/>
      <c r="CK1902" s="48"/>
      <c r="CL1902" s="48"/>
      <c r="CM1902" s="48"/>
      <c r="CN1902" s="48"/>
      <c r="CO1902" s="48"/>
      <c r="CP1902" s="48"/>
      <c r="CQ1902" s="48"/>
      <c r="CR1902" s="48"/>
      <c r="CS1902" s="48"/>
      <c r="CT1902" s="48"/>
      <c r="CU1902" s="48"/>
      <c r="CV1902" s="48"/>
      <c r="CW1902" s="48"/>
      <c r="CX1902" s="48"/>
      <c r="CY1902" s="48"/>
      <c r="CZ1902" s="48"/>
      <c r="DA1902" s="48"/>
      <c r="DB1902" s="48"/>
      <c r="DC1902" s="48"/>
      <c r="DD1902" s="48"/>
      <c r="DE1902" s="48"/>
      <c r="DF1902" s="48"/>
      <c r="DG1902" s="48"/>
      <c r="DH1902" s="48"/>
      <c r="DI1902" s="48"/>
      <c r="DJ1902" s="48"/>
      <c r="DK1902" s="48"/>
      <c r="DL1902" s="48"/>
      <c r="DM1902" s="48"/>
      <c r="DN1902" s="48"/>
      <c r="DO1902" s="48"/>
      <c r="DP1902" s="48"/>
      <c r="DQ1902" s="48"/>
      <c r="DR1902" s="48"/>
      <c r="DS1902" s="48"/>
      <c r="DT1902" s="48"/>
      <c r="DU1902" s="48"/>
      <c r="DV1902" s="48"/>
      <c r="DW1902" s="48"/>
      <c r="DX1902" s="48"/>
      <c r="DY1902" s="48"/>
      <c r="DZ1902" s="48"/>
      <c r="EA1902" s="48"/>
      <c r="EB1902" s="48"/>
      <c r="EC1902" s="48"/>
      <c r="ED1902" s="48"/>
      <c r="EE1902" s="48"/>
      <c r="EF1902" s="48"/>
      <c r="EG1902" s="48"/>
      <c r="EH1902" s="48"/>
      <c r="EI1902" s="48"/>
      <c r="EJ1902" s="48"/>
      <c r="EK1902" s="48"/>
      <c r="EL1902" s="48"/>
      <c r="ET1902" s="33" t="s">
        <v>2471</v>
      </c>
      <c r="EU1902" s="33" t="s">
        <v>2469</v>
      </c>
    </row>
    <row r="1903" spans="1:151" ht="12" hidden="1" customHeight="1">
      <c r="A1903" s="48"/>
      <c r="B1903" s="60"/>
      <c r="C1903" s="48"/>
      <c r="D1903" s="60"/>
      <c r="E1903" s="60"/>
      <c r="F1903" s="60"/>
      <c r="G1903" s="60"/>
      <c r="H1903" s="60"/>
      <c r="I1903" s="60"/>
      <c r="J1903" s="60"/>
      <c r="K1903" s="60"/>
      <c r="L1903" s="60"/>
      <c r="M1903" s="48"/>
      <c r="N1903" s="48"/>
      <c r="O1903" s="48"/>
      <c r="P1903" s="48"/>
      <c r="Q1903" s="48"/>
      <c r="R1903" s="48"/>
      <c r="S1903" s="48"/>
      <c r="T1903" s="48"/>
      <c r="U1903" s="48"/>
      <c r="V1903" s="48"/>
      <c r="W1903" s="48"/>
      <c r="X1903" s="48"/>
      <c r="Y1903" s="48"/>
      <c r="Z1903" s="48"/>
      <c r="AA1903" s="48"/>
      <c r="AB1903" s="48"/>
      <c r="AC1903" s="48"/>
      <c r="AD1903" s="48"/>
      <c r="AE1903" s="48"/>
      <c r="AF1903" s="48"/>
      <c r="AG1903" s="48"/>
      <c r="AH1903" s="48"/>
      <c r="AI1903" s="48"/>
      <c r="AJ1903" s="48"/>
      <c r="AK1903" s="48"/>
      <c r="AL1903" s="48"/>
      <c r="AM1903" s="48"/>
      <c r="AN1903" s="48"/>
      <c r="AO1903" s="48"/>
      <c r="AP1903" s="48"/>
      <c r="AQ1903" s="48"/>
      <c r="AR1903" s="48"/>
      <c r="AS1903" s="48"/>
      <c r="AT1903" s="48"/>
      <c r="AU1903" s="48"/>
      <c r="AV1903" s="48"/>
      <c r="AW1903" s="48"/>
      <c r="AX1903" s="48"/>
      <c r="AY1903" s="48"/>
      <c r="AZ1903" s="48"/>
      <c r="BA1903" s="48"/>
      <c r="BB1903" s="48"/>
      <c r="BC1903" s="48"/>
      <c r="BD1903" s="48"/>
      <c r="BE1903" s="48"/>
      <c r="BF1903" s="48"/>
      <c r="BG1903" s="48"/>
      <c r="BH1903" s="48"/>
      <c r="BI1903" s="158"/>
      <c r="BJ1903" s="158"/>
      <c r="BK1903" s="48"/>
      <c r="BL1903" s="307"/>
      <c r="BM1903" s="48"/>
      <c r="BN1903" s="48"/>
      <c r="BO1903" s="48"/>
      <c r="BP1903" s="48"/>
      <c r="BQ1903" s="48"/>
      <c r="BR1903" s="48"/>
      <c r="BS1903" s="48"/>
      <c r="BT1903" s="48"/>
      <c r="BU1903" s="48"/>
      <c r="BV1903" s="48"/>
      <c r="BW1903" s="48"/>
      <c r="BX1903" s="48"/>
      <c r="BY1903" s="48"/>
      <c r="BZ1903" s="328"/>
      <c r="CA1903" s="48"/>
      <c r="CB1903" s="48"/>
      <c r="CC1903" s="48"/>
      <c r="CD1903" s="48"/>
      <c r="CE1903" s="48"/>
      <c r="CF1903" s="48"/>
      <c r="CG1903" s="48"/>
      <c r="CH1903" s="48"/>
      <c r="CI1903" s="48"/>
      <c r="CJ1903" s="48"/>
      <c r="CK1903" s="48"/>
      <c r="CL1903" s="48"/>
      <c r="CM1903" s="48"/>
      <c r="CN1903" s="48"/>
      <c r="CO1903" s="48"/>
      <c r="CP1903" s="48"/>
      <c r="CQ1903" s="48"/>
      <c r="CR1903" s="48"/>
      <c r="CS1903" s="48"/>
      <c r="CT1903" s="48"/>
      <c r="CU1903" s="48"/>
      <c r="CV1903" s="48"/>
      <c r="CW1903" s="48"/>
      <c r="CX1903" s="48"/>
      <c r="CY1903" s="48"/>
      <c r="CZ1903" s="48"/>
      <c r="DA1903" s="48"/>
      <c r="DB1903" s="48"/>
      <c r="DC1903" s="48"/>
      <c r="DD1903" s="48"/>
      <c r="DE1903" s="48"/>
      <c r="DF1903" s="48"/>
      <c r="DG1903" s="48"/>
      <c r="DH1903" s="48"/>
      <c r="DI1903" s="48"/>
      <c r="DJ1903" s="48"/>
      <c r="DK1903" s="48"/>
      <c r="DL1903" s="48"/>
      <c r="DM1903" s="48"/>
      <c r="DN1903" s="48"/>
      <c r="DO1903" s="48"/>
      <c r="DP1903" s="48"/>
      <c r="DQ1903" s="48"/>
      <c r="DR1903" s="48"/>
      <c r="DS1903" s="48"/>
      <c r="DT1903" s="48"/>
      <c r="DU1903" s="48"/>
      <c r="DV1903" s="48"/>
      <c r="DW1903" s="48"/>
      <c r="DX1903" s="48"/>
      <c r="DY1903" s="48"/>
      <c r="DZ1903" s="48"/>
      <c r="EA1903" s="48"/>
      <c r="EB1903" s="48"/>
      <c r="EC1903" s="48"/>
      <c r="ED1903" s="48"/>
      <c r="EE1903" s="48"/>
      <c r="EF1903" s="48"/>
      <c r="EG1903" s="48"/>
      <c r="EH1903" s="48"/>
      <c r="EI1903" s="48"/>
      <c r="EJ1903" s="48"/>
      <c r="EK1903" s="48"/>
      <c r="EL1903" s="48"/>
      <c r="ET1903" s="33" t="s">
        <v>2472</v>
      </c>
      <c r="EU1903" s="33" t="s">
        <v>2470</v>
      </c>
    </row>
    <row r="1904" spans="1:151" ht="12" hidden="1" customHeight="1">
      <c r="A1904" s="48"/>
      <c r="B1904" s="60"/>
      <c r="C1904" s="48"/>
      <c r="D1904" s="60"/>
      <c r="E1904" s="60"/>
      <c r="F1904" s="60"/>
      <c r="G1904" s="60"/>
      <c r="H1904" s="60"/>
      <c r="I1904" s="60"/>
      <c r="J1904" s="60"/>
      <c r="K1904" s="60"/>
      <c r="L1904" s="60"/>
      <c r="M1904" s="48"/>
      <c r="N1904" s="48"/>
      <c r="O1904" s="48"/>
      <c r="P1904" s="48"/>
      <c r="Q1904" s="48"/>
      <c r="R1904" s="48"/>
      <c r="S1904" s="48"/>
      <c r="T1904" s="48"/>
      <c r="U1904" s="48"/>
      <c r="V1904" s="48"/>
      <c r="W1904" s="48"/>
      <c r="X1904" s="48"/>
      <c r="Y1904" s="48"/>
      <c r="Z1904" s="48"/>
      <c r="AA1904" s="48"/>
      <c r="AB1904" s="48"/>
      <c r="AC1904" s="48"/>
      <c r="AD1904" s="48"/>
      <c r="AE1904" s="48"/>
      <c r="AF1904" s="48"/>
      <c r="AG1904" s="48"/>
      <c r="AH1904" s="48"/>
      <c r="AI1904" s="48"/>
      <c r="AJ1904" s="48"/>
      <c r="AK1904" s="48"/>
      <c r="AL1904" s="48"/>
      <c r="AM1904" s="48"/>
      <c r="AN1904" s="48"/>
      <c r="AO1904" s="48"/>
      <c r="AP1904" s="48"/>
      <c r="AQ1904" s="48"/>
      <c r="AR1904" s="48"/>
      <c r="AS1904" s="48"/>
      <c r="AT1904" s="48"/>
      <c r="AU1904" s="48"/>
      <c r="AV1904" s="48"/>
      <c r="AW1904" s="48"/>
      <c r="AX1904" s="48"/>
      <c r="AY1904" s="48"/>
      <c r="AZ1904" s="48"/>
      <c r="BA1904" s="48"/>
      <c r="BB1904" s="48"/>
      <c r="BC1904" s="48"/>
      <c r="BD1904" s="48"/>
      <c r="BE1904" s="48"/>
      <c r="BF1904" s="48"/>
      <c r="BG1904" s="48"/>
      <c r="BH1904" s="48"/>
      <c r="BI1904" s="158"/>
      <c r="BJ1904" s="158"/>
      <c r="BK1904" s="48"/>
      <c r="BL1904" s="307"/>
      <c r="BM1904" s="48"/>
      <c r="BN1904" s="48"/>
      <c r="BO1904" s="48"/>
      <c r="BP1904" s="48"/>
      <c r="BQ1904" s="48"/>
      <c r="BR1904" s="48"/>
      <c r="BS1904" s="48"/>
      <c r="BT1904" s="48"/>
      <c r="BU1904" s="48"/>
      <c r="BV1904" s="48"/>
      <c r="BW1904" s="48"/>
      <c r="BX1904" s="48"/>
      <c r="BY1904" s="48"/>
      <c r="BZ1904" s="328"/>
      <c r="CA1904" s="48"/>
      <c r="CB1904" s="48"/>
      <c r="CC1904" s="48"/>
      <c r="CD1904" s="48"/>
      <c r="CE1904" s="48"/>
      <c r="CF1904" s="48"/>
      <c r="CG1904" s="48"/>
      <c r="CH1904" s="48"/>
      <c r="CI1904" s="48"/>
      <c r="CJ1904" s="48"/>
      <c r="CK1904" s="48"/>
      <c r="CL1904" s="48"/>
      <c r="CM1904" s="48"/>
      <c r="CN1904" s="48"/>
      <c r="CO1904" s="48"/>
      <c r="CP1904" s="48"/>
      <c r="CQ1904" s="48"/>
      <c r="CR1904" s="48"/>
      <c r="CS1904" s="48"/>
      <c r="CT1904" s="48"/>
      <c r="CU1904" s="48"/>
      <c r="CV1904" s="48"/>
      <c r="CW1904" s="48"/>
      <c r="CX1904" s="48"/>
      <c r="CY1904" s="48"/>
      <c r="CZ1904" s="48"/>
      <c r="DA1904" s="48"/>
      <c r="DB1904" s="48"/>
      <c r="DC1904" s="48"/>
      <c r="DD1904" s="48"/>
      <c r="DE1904" s="48"/>
      <c r="DF1904" s="48"/>
      <c r="DG1904" s="48"/>
      <c r="DH1904" s="48"/>
      <c r="DI1904" s="48"/>
      <c r="DJ1904" s="48"/>
      <c r="DK1904" s="48"/>
      <c r="DL1904" s="48"/>
      <c r="DM1904" s="48"/>
      <c r="DN1904" s="48"/>
      <c r="DO1904" s="48"/>
      <c r="DP1904" s="48"/>
      <c r="DQ1904" s="48"/>
      <c r="DR1904" s="48"/>
      <c r="DS1904" s="48"/>
      <c r="DT1904" s="48"/>
      <c r="DU1904" s="48"/>
      <c r="DV1904" s="48"/>
      <c r="DW1904" s="48"/>
      <c r="DX1904" s="48"/>
      <c r="DY1904" s="48"/>
      <c r="DZ1904" s="48"/>
      <c r="EA1904" s="48"/>
      <c r="EB1904" s="48"/>
      <c r="EC1904" s="48"/>
      <c r="ED1904" s="48"/>
      <c r="EE1904" s="48"/>
      <c r="EF1904" s="48"/>
      <c r="EG1904" s="48"/>
      <c r="EH1904" s="48"/>
      <c r="EI1904" s="48"/>
      <c r="EJ1904" s="48"/>
      <c r="EK1904" s="48"/>
      <c r="EL1904" s="48"/>
      <c r="ET1904" s="33" t="s">
        <v>2473</v>
      </c>
      <c r="EU1904" s="33" t="s">
        <v>2471</v>
      </c>
    </row>
    <row r="1905" spans="1:151" ht="12" hidden="1" customHeight="1">
      <c r="A1905" s="48"/>
      <c r="B1905" s="60"/>
      <c r="C1905" s="48"/>
      <c r="D1905" s="60"/>
      <c r="E1905" s="60"/>
      <c r="F1905" s="60"/>
      <c r="G1905" s="60"/>
      <c r="H1905" s="60"/>
      <c r="I1905" s="60"/>
      <c r="J1905" s="60"/>
      <c r="K1905" s="60"/>
      <c r="L1905" s="60"/>
      <c r="M1905" s="48"/>
      <c r="N1905" s="48"/>
      <c r="O1905" s="48"/>
      <c r="P1905" s="48"/>
      <c r="Q1905" s="48"/>
      <c r="R1905" s="48"/>
      <c r="S1905" s="48"/>
      <c r="T1905" s="48"/>
      <c r="U1905" s="48"/>
      <c r="V1905" s="48"/>
      <c r="W1905" s="48"/>
      <c r="X1905" s="48"/>
      <c r="Y1905" s="48"/>
      <c r="Z1905" s="48"/>
      <c r="AA1905" s="48"/>
      <c r="AB1905" s="48"/>
      <c r="AC1905" s="48"/>
      <c r="AD1905" s="48"/>
      <c r="AE1905" s="48"/>
      <c r="AF1905" s="48"/>
      <c r="AG1905" s="48"/>
      <c r="AH1905" s="48"/>
      <c r="AI1905" s="48"/>
      <c r="AJ1905" s="48"/>
      <c r="AK1905" s="48"/>
      <c r="AL1905" s="48"/>
      <c r="AM1905" s="48"/>
      <c r="AN1905" s="48"/>
      <c r="AO1905" s="48"/>
      <c r="AP1905" s="48"/>
      <c r="AQ1905" s="48"/>
      <c r="AR1905" s="48"/>
      <c r="AS1905" s="48"/>
      <c r="AT1905" s="48"/>
      <c r="AU1905" s="48"/>
      <c r="AV1905" s="48"/>
      <c r="AW1905" s="48"/>
      <c r="AX1905" s="48"/>
      <c r="AY1905" s="48"/>
      <c r="AZ1905" s="48"/>
      <c r="BA1905" s="48"/>
      <c r="BB1905" s="48"/>
      <c r="BC1905" s="48"/>
      <c r="BD1905" s="48"/>
      <c r="BE1905" s="48"/>
      <c r="BF1905" s="48"/>
      <c r="BG1905" s="48"/>
      <c r="BH1905" s="48"/>
      <c r="BI1905" s="158"/>
      <c r="BJ1905" s="158"/>
      <c r="BK1905" s="48"/>
      <c r="BL1905" s="307"/>
      <c r="BM1905" s="48"/>
      <c r="BN1905" s="48"/>
      <c r="BO1905" s="48"/>
      <c r="BP1905" s="48"/>
      <c r="BQ1905" s="48"/>
      <c r="BR1905" s="48"/>
      <c r="BS1905" s="48"/>
      <c r="BT1905" s="48"/>
      <c r="BU1905" s="48"/>
      <c r="BV1905" s="48"/>
      <c r="BW1905" s="48"/>
      <c r="BX1905" s="48"/>
      <c r="BY1905" s="48"/>
      <c r="BZ1905" s="328"/>
      <c r="CA1905" s="48"/>
      <c r="CB1905" s="48"/>
      <c r="CC1905" s="48"/>
      <c r="CD1905" s="48"/>
      <c r="CE1905" s="48"/>
      <c r="CF1905" s="48"/>
      <c r="CG1905" s="48"/>
      <c r="CH1905" s="48"/>
      <c r="CI1905" s="48"/>
      <c r="CJ1905" s="48"/>
      <c r="CK1905" s="48"/>
      <c r="CL1905" s="48"/>
      <c r="CM1905" s="48"/>
      <c r="CN1905" s="48"/>
      <c r="CO1905" s="48"/>
      <c r="CP1905" s="48"/>
      <c r="CQ1905" s="48"/>
      <c r="CR1905" s="48"/>
      <c r="CS1905" s="48"/>
      <c r="CT1905" s="48"/>
      <c r="CU1905" s="48"/>
      <c r="CV1905" s="48"/>
      <c r="CW1905" s="48"/>
      <c r="CX1905" s="48"/>
      <c r="CY1905" s="48"/>
      <c r="CZ1905" s="48"/>
      <c r="DA1905" s="48"/>
      <c r="DB1905" s="48"/>
      <c r="DC1905" s="48"/>
      <c r="DD1905" s="48"/>
      <c r="DE1905" s="48"/>
      <c r="DF1905" s="48"/>
      <c r="DG1905" s="48"/>
      <c r="DH1905" s="48"/>
      <c r="DI1905" s="48"/>
      <c r="DJ1905" s="48"/>
      <c r="DK1905" s="48"/>
      <c r="DL1905" s="48"/>
      <c r="DM1905" s="48"/>
      <c r="DN1905" s="48"/>
      <c r="DO1905" s="48"/>
      <c r="DP1905" s="48"/>
      <c r="DQ1905" s="48"/>
      <c r="DR1905" s="48"/>
      <c r="DS1905" s="48"/>
      <c r="DT1905" s="48"/>
      <c r="DU1905" s="48"/>
      <c r="DV1905" s="48"/>
      <c r="DW1905" s="48"/>
      <c r="DX1905" s="48"/>
      <c r="DY1905" s="48"/>
      <c r="DZ1905" s="48"/>
      <c r="EA1905" s="48"/>
      <c r="EB1905" s="48"/>
      <c r="EC1905" s="48"/>
      <c r="ED1905" s="48"/>
      <c r="EE1905" s="48"/>
      <c r="EF1905" s="48"/>
      <c r="EG1905" s="48"/>
      <c r="EH1905" s="48"/>
      <c r="EI1905" s="48"/>
      <c r="EJ1905" s="48"/>
      <c r="EK1905" s="48"/>
      <c r="EL1905" s="48"/>
      <c r="ET1905" s="33" t="s">
        <v>2474</v>
      </c>
      <c r="EU1905" s="33" t="s">
        <v>2472</v>
      </c>
    </row>
    <row r="1906" spans="1:151" ht="12" hidden="1" customHeight="1">
      <c r="A1906" s="48"/>
      <c r="B1906" s="60"/>
      <c r="C1906" s="48"/>
      <c r="D1906" s="60"/>
      <c r="E1906" s="60"/>
      <c r="F1906" s="60"/>
      <c r="G1906" s="60"/>
      <c r="H1906" s="60"/>
      <c r="I1906" s="60"/>
      <c r="J1906" s="60"/>
      <c r="K1906" s="60"/>
      <c r="L1906" s="60"/>
      <c r="M1906" s="48"/>
      <c r="N1906" s="48"/>
      <c r="O1906" s="48"/>
      <c r="P1906" s="48"/>
      <c r="Q1906" s="48"/>
      <c r="R1906" s="48"/>
      <c r="S1906" s="48"/>
      <c r="T1906" s="48"/>
      <c r="U1906" s="48"/>
      <c r="V1906" s="48"/>
      <c r="W1906" s="48"/>
      <c r="X1906" s="48"/>
      <c r="Y1906" s="48"/>
      <c r="Z1906" s="48"/>
      <c r="AA1906" s="48"/>
      <c r="AB1906" s="48"/>
      <c r="AC1906" s="48"/>
      <c r="AD1906" s="48"/>
      <c r="AE1906" s="48"/>
      <c r="AF1906" s="48"/>
      <c r="AG1906" s="48"/>
      <c r="AH1906" s="48"/>
      <c r="AI1906" s="48"/>
      <c r="AJ1906" s="48"/>
      <c r="AK1906" s="48"/>
      <c r="AL1906" s="48"/>
      <c r="AM1906" s="48"/>
      <c r="AN1906" s="48"/>
      <c r="AO1906" s="48"/>
      <c r="AP1906" s="48"/>
      <c r="AQ1906" s="48"/>
      <c r="AR1906" s="48"/>
      <c r="AS1906" s="48"/>
      <c r="AT1906" s="48"/>
      <c r="AU1906" s="48"/>
      <c r="AV1906" s="48"/>
      <c r="AW1906" s="48"/>
      <c r="AX1906" s="48"/>
      <c r="AY1906" s="48"/>
      <c r="AZ1906" s="48"/>
      <c r="BA1906" s="48"/>
      <c r="BB1906" s="48"/>
      <c r="BC1906" s="48"/>
      <c r="BD1906" s="48"/>
      <c r="BE1906" s="48"/>
      <c r="BF1906" s="48"/>
      <c r="BG1906" s="48"/>
      <c r="BH1906" s="48"/>
      <c r="BI1906" s="158"/>
      <c r="BJ1906" s="158"/>
      <c r="BK1906" s="48"/>
      <c r="BL1906" s="307"/>
      <c r="BM1906" s="48"/>
      <c r="BN1906" s="48"/>
      <c r="BO1906" s="48"/>
      <c r="BP1906" s="48"/>
      <c r="BQ1906" s="48"/>
      <c r="BR1906" s="48"/>
      <c r="BS1906" s="48"/>
      <c r="BT1906" s="48"/>
      <c r="BU1906" s="48"/>
      <c r="BV1906" s="48"/>
      <c r="BW1906" s="48"/>
      <c r="BX1906" s="48"/>
      <c r="BY1906" s="48"/>
      <c r="BZ1906" s="328"/>
      <c r="CA1906" s="48"/>
      <c r="CB1906" s="48"/>
      <c r="CC1906" s="48"/>
      <c r="CD1906" s="48"/>
      <c r="CE1906" s="48"/>
      <c r="CF1906" s="48"/>
      <c r="CG1906" s="48"/>
      <c r="CH1906" s="48"/>
      <c r="CI1906" s="48"/>
      <c r="CJ1906" s="48"/>
      <c r="CK1906" s="48"/>
      <c r="CL1906" s="48"/>
      <c r="CM1906" s="48"/>
      <c r="CN1906" s="48"/>
      <c r="CO1906" s="48"/>
      <c r="CP1906" s="48"/>
      <c r="CQ1906" s="48"/>
      <c r="CR1906" s="48"/>
      <c r="CS1906" s="48"/>
      <c r="CT1906" s="48"/>
      <c r="CU1906" s="48"/>
      <c r="CV1906" s="48"/>
      <c r="CW1906" s="48"/>
      <c r="CX1906" s="48"/>
      <c r="CY1906" s="48"/>
      <c r="CZ1906" s="48"/>
      <c r="DA1906" s="48"/>
      <c r="DB1906" s="48"/>
      <c r="DC1906" s="48"/>
      <c r="DD1906" s="48"/>
      <c r="DE1906" s="48"/>
      <c r="DF1906" s="48"/>
      <c r="DG1906" s="48"/>
      <c r="DH1906" s="48"/>
      <c r="DI1906" s="48"/>
      <c r="DJ1906" s="48"/>
      <c r="DK1906" s="48"/>
      <c r="DL1906" s="48"/>
      <c r="DM1906" s="48"/>
      <c r="DN1906" s="48"/>
      <c r="DO1906" s="48"/>
      <c r="DP1906" s="48"/>
      <c r="DQ1906" s="48"/>
      <c r="DR1906" s="48"/>
      <c r="DS1906" s="48"/>
      <c r="DT1906" s="48"/>
      <c r="DU1906" s="48"/>
      <c r="DV1906" s="48"/>
      <c r="DW1906" s="48"/>
      <c r="DX1906" s="48"/>
      <c r="DY1906" s="48"/>
      <c r="DZ1906" s="48"/>
      <c r="EA1906" s="48"/>
      <c r="EB1906" s="48"/>
      <c r="EC1906" s="48"/>
      <c r="ED1906" s="48"/>
      <c r="EE1906" s="48"/>
      <c r="EF1906" s="48"/>
      <c r="EG1906" s="48"/>
      <c r="EH1906" s="48"/>
      <c r="EI1906" s="48"/>
      <c r="EJ1906" s="48"/>
      <c r="EK1906" s="48"/>
      <c r="EL1906" s="48"/>
      <c r="ET1906" s="33" t="s">
        <v>2475</v>
      </c>
      <c r="EU1906" s="33" t="s">
        <v>2473</v>
      </c>
    </row>
    <row r="1907" spans="1:151" ht="12" hidden="1" customHeight="1">
      <c r="A1907" s="48"/>
      <c r="B1907" s="60"/>
      <c r="C1907" s="48"/>
      <c r="D1907" s="60"/>
      <c r="E1907" s="60"/>
      <c r="F1907" s="60"/>
      <c r="G1907" s="60"/>
      <c r="H1907" s="60"/>
      <c r="I1907" s="60"/>
      <c r="J1907" s="60"/>
      <c r="K1907" s="60"/>
      <c r="L1907" s="60"/>
      <c r="M1907" s="48"/>
      <c r="N1907" s="48"/>
      <c r="O1907" s="48"/>
      <c r="P1907" s="48"/>
      <c r="Q1907" s="48"/>
      <c r="R1907" s="48"/>
      <c r="S1907" s="48"/>
      <c r="T1907" s="48"/>
      <c r="U1907" s="48"/>
      <c r="V1907" s="48"/>
      <c r="W1907" s="48"/>
      <c r="X1907" s="48"/>
      <c r="Y1907" s="48"/>
      <c r="Z1907" s="48"/>
      <c r="AA1907" s="48"/>
      <c r="AB1907" s="48"/>
      <c r="AC1907" s="48"/>
      <c r="AD1907" s="48"/>
      <c r="AE1907" s="48"/>
      <c r="AF1907" s="48"/>
      <c r="AG1907" s="48"/>
      <c r="AH1907" s="48"/>
      <c r="AI1907" s="48"/>
      <c r="AJ1907" s="48"/>
      <c r="AK1907" s="48"/>
      <c r="AL1907" s="48"/>
      <c r="AM1907" s="48"/>
      <c r="AN1907" s="48"/>
      <c r="AO1907" s="48"/>
      <c r="AP1907" s="48"/>
      <c r="AQ1907" s="48"/>
      <c r="AR1907" s="48"/>
      <c r="AS1907" s="48"/>
      <c r="AT1907" s="48"/>
      <c r="AU1907" s="48"/>
      <c r="AV1907" s="48"/>
      <c r="AW1907" s="48"/>
      <c r="AX1907" s="48"/>
      <c r="AY1907" s="48"/>
      <c r="AZ1907" s="48"/>
      <c r="BA1907" s="48"/>
      <c r="BB1907" s="48"/>
      <c r="BC1907" s="48"/>
      <c r="BD1907" s="48"/>
      <c r="BE1907" s="48"/>
      <c r="BF1907" s="48"/>
      <c r="BG1907" s="48"/>
      <c r="BH1907" s="48"/>
      <c r="BI1907" s="158"/>
      <c r="BJ1907" s="158"/>
      <c r="BK1907" s="48"/>
      <c r="BL1907" s="307"/>
      <c r="BM1907" s="48"/>
      <c r="BN1907" s="48"/>
      <c r="BO1907" s="48"/>
      <c r="BP1907" s="48"/>
      <c r="BQ1907" s="48"/>
      <c r="BR1907" s="48"/>
      <c r="BS1907" s="48"/>
      <c r="BT1907" s="48"/>
      <c r="BU1907" s="48"/>
      <c r="BV1907" s="48"/>
      <c r="BW1907" s="48"/>
      <c r="BX1907" s="48"/>
      <c r="BY1907" s="48"/>
      <c r="BZ1907" s="328"/>
      <c r="CA1907" s="48"/>
      <c r="CB1907" s="48"/>
      <c r="CC1907" s="48"/>
      <c r="CD1907" s="48"/>
      <c r="CE1907" s="48"/>
      <c r="CF1907" s="48"/>
      <c r="CG1907" s="48"/>
      <c r="CH1907" s="48"/>
      <c r="CI1907" s="48"/>
      <c r="CJ1907" s="48"/>
      <c r="CK1907" s="48"/>
      <c r="CL1907" s="48"/>
      <c r="CM1907" s="48"/>
      <c r="CN1907" s="48"/>
      <c r="CO1907" s="48"/>
      <c r="CP1907" s="48"/>
      <c r="CQ1907" s="48"/>
      <c r="CR1907" s="48"/>
      <c r="CS1907" s="48"/>
      <c r="CT1907" s="48"/>
      <c r="CU1907" s="48"/>
      <c r="CV1907" s="48"/>
      <c r="CW1907" s="48"/>
      <c r="CX1907" s="48"/>
      <c r="CY1907" s="48"/>
      <c r="CZ1907" s="48"/>
      <c r="DA1907" s="48"/>
      <c r="DB1907" s="48"/>
      <c r="DC1907" s="48"/>
      <c r="DD1907" s="48"/>
      <c r="DE1907" s="48"/>
      <c r="DF1907" s="48"/>
      <c r="DG1907" s="48"/>
      <c r="DH1907" s="48"/>
      <c r="DI1907" s="48"/>
      <c r="DJ1907" s="48"/>
      <c r="DK1907" s="48"/>
      <c r="DL1907" s="48"/>
      <c r="DM1907" s="48"/>
      <c r="DN1907" s="48"/>
      <c r="DO1907" s="48"/>
      <c r="DP1907" s="48"/>
      <c r="DQ1907" s="48"/>
      <c r="DR1907" s="48"/>
      <c r="DS1907" s="48"/>
      <c r="DT1907" s="48"/>
      <c r="DU1907" s="48"/>
      <c r="DV1907" s="48"/>
      <c r="DW1907" s="48"/>
      <c r="DX1907" s="48"/>
      <c r="DY1907" s="48"/>
      <c r="DZ1907" s="48"/>
      <c r="EA1907" s="48"/>
      <c r="EB1907" s="48"/>
      <c r="EC1907" s="48"/>
      <c r="ED1907" s="48"/>
      <c r="EE1907" s="48"/>
      <c r="EF1907" s="48"/>
      <c r="EG1907" s="48"/>
      <c r="EH1907" s="48"/>
      <c r="EI1907" s="48"/>
      <c r="EJ1907" s="48"/>
      <c r="EK1907" s="48"/>
      <c r="EL1907" s="48"/>
      <c r="ET1907" s="33" t="s">
        <v>2476</v>
      </c>
      <c r="EU1907" s="33" t="s">
        <v>2474</v>
      </c>
    </row>
    <row r="1908" spans="1:151" ht="12" hidden="1" customHeight="1">
      <c r="A1908" s="48"/>
      <c r="B1908" s="60"/>
      <c r="C1908" s="48"/>
      <c r="D1908" s="60"/>
      <c r="E1908" s="60"/>
      <c r="F1908" s="60"/>
      <c r="G1908" s="60"/>
      <c r="H1908" s="60"/>
      <c r="I1908" s="60"/>
      <c r="J1908" s="60"/>
      <c r="K1908" s="60"/>
      <c r="L1908" s="60"/>
      <c r="M1908" s="48"/>
      <c r="N1908" s="48"/>
      <c r="O1908" s="48"/>
      <c r="P1908" s="48"/>
      <c r="Q1908" s="48"/>
      <c r="R1908" s="48"/>
      <c r="S1908" s="48"/>
      <c r="T1908" s="48"/>
      <c r="U1908" s="48"/>
      <c r="V1908" s="48"/>
      <c r="W1908" s="48"/>
      <c r="X1908" s="48"/>
      <c r="Y1908" s="48"/>
      <c r="Z1908" s="48"/>
      <c r="AA1908" s="48"/>
      <c r="AB1908" s="48"/>
      <c r="AC1908" s="48"/>
      <c r="AD1908" s="48"/>
      <c r="AE1908" s="48"/>
      <c r="AF1908" s="48"/>
      <c r="AG1908" s="48"/>
      <c r="AH1908" s="48"/>
      <c r="AI1908" s="48"/>
      <c r="AJ1908" s="48"/>
      <c r="AK1908" s="48"/>
      <c r="AL1908" s="48"/>
      <c r="AM1908" s="48"/>
      <c r="AN1908" s="48"/>
      <c r="AO1908" s="48"/>
      <c r="AP1908" s="48"/>
      <c r="AQ1908" s="48"/>
      <c r="AR1908" s="48"/>
      <c r="AS1908" s="48"/>
      <c r="AT1908" s="48"/>
      <c r="AU1908" s="48"/>
      <c r="AV1908" s="48"/>
      <c r="AW1908" s="48"/>
      <c r="AX1908" s="48"/>
      <c r="AY1908" s="48"/>
      <c r="AZ1908" s="48"/>
      <c r="BA1908" s="48"/>
      <c r="BB1908" s="48"/>
      <c r="BC1908" s="48"/>
      <c r="BD1908" s="48"/>
      <c r="BE1908" s="48"/>
      <c r="BF1908" s="48"/>
      <c r="BG1908" s="48"/>
      <c r="BH1908" s="48"/>
      <c r="BI1908" s="158"/>
      <c r="BJ1908" s="158"/>
      <c r="BK1908" s="48"/>
      <c r="BL1908" s="307"/>
      <c r="BM1908" s="48"/>
      <c r="BN1908" s="48"/>
      <c r="BO1908" s="48"/>
      <c r="BP1908" s="48"/>
      <c r="BQ1908" s="48"/>
      <c r="BR1908" s="48"/>
      <c r="BS1908" s="48"/>
      <c r="BT1908" s="48"/>
      <c r="BU1908" s="48"/>
      <c r="BV1908" s="48"/>
      <c r="BW1908" s="48"/>
      <c r="BX1908" s="48"/>
      <c r="BY1908" s="48"/>
      <c r="BZ1908" s="328"/>
      <c r="CA1908" s="48"/>
      <c r="CB1908" s="48"/>
      <c r="CC1908" s="48"/>
      <c r="CD1908" s="48"/>
      <c r="CE1908" s="48"/>
      <c r="CF1908" s="48"/>
      <c r="CG1908" s="48"/>
      <c r="CH1908" s="48"/>
      <c r="CI1908" s="48"/>
      <c r="CJ1908" s="48"/>
      <c r="CK1908" s="48"/>
      <c r="CL1908" s="48"/>
      <c r="CM1908" s="48"/>
      <c r="CN1908" s="48"/>
      <c r="CO1908" s="48"/>
      <c r="CP1908" s="48"/>
      <c r="CQ1908" s="48"/>
      <c r="CR1908" s="48"/>
      <c r="CS1908" s="48"/>
      <c r="CT1908" s="48"/>
      <c r="CU1908" s="48"/>
      <c r="CV1908" s="48"/>
      <c r="CW1908" s="48"/>
      <c r="CX1908" s="48"/>
      <c r="CY1908" s="48"/>
      <c r="CZ1908" s="48"/>
      <c r="DA1908" s="48"/>
      <c r="DB1908" s="48"/>
      <c r="DC1908" s="48"/>
      <c r="DD1908" s="48"/>
      <c r="DE1908" s="48"/>
      <c r="DF1908" s="48"/>
      <c r="DG1908" s="48"/>
      <c r="DH1908" s="48"/>
      <c r="DI1908" s="48"/>
      <c r="DJ1908" s="48"/>
      <c r="DK1908" s="48"/>
      <c r="DL1908" s="48"/>
      <c r="DM1908" s="48"/>
      <c r="DN1908" s="48"/>
      <c r="DO1908" s="48"/>
      <c r="DP1908" s="48"/>
      <c r="DQ1908" s="48"/>
      <c r="DR1908" s="48"/>
      <c r="DS1908" s="48"/>
      <c r="DT1908" s="48"/>
      <c r="DU1908" s="48"/>
      <c r="DV1908" s="48"/>
      <c r="DW1908" s="48"/>
      <c r="DX1908" s="48"/>
      <c r="DY1908" s="48"/>
      <c r="DZ1908" s="48"/>
      <c r="EA1908" s="48"/>
      <c r="EB1908" s="48"/>
      <c r="EC1908" s="48"/>
      <c r="ED1908" s="48"/>
      <c r="EE1908" s="48"/>
      <c r="EF1908" s="48"/>
      <c r="EG1908" s="48"/>
      <c r="EH1908" s="48"/>
      <c r="EI1908" s="48"/>
      <c r="EJ1908" s="48"/>
      <c r="EK1908" s="48"/>
      <c r="EL1908" s="48"/>
      <c r="ET1908" s="33" t="s">
        <v>2477</v>
      </c>
      <c r="EU1908" s="33" t="s">
        <v>2475</v>
      </c>
    </row>
    <row r="1909" spans="1:151" ht="12" hidden="1" customHeight="1">
      <c r="A1909" s="48"/>
      <c r="B1909" s="60"/>
      <c r="C1909" s="48"/>
      <c r="D1909" s="60"/>
      <c r="E1909" s="60"/>
      <c r="F1909" s="60"/>
      <c r="G1909" s="60"/>
      <c r="H1909" s="60"/>
      <c r="I1909" s="60"/>
      <c r="J1909" s="60"/>
      <c r="K1909" s="60"/>
      <c r="L1909" s="60"/>
      <c r="M1909" s="48"/>
      <c r="N1909" s="48"/>
      <c r="O1909" s="48"/>
      <c r="P1909" s="48"/>
      <c r="Q1909" s="48"/>
      <c r="R1909" s="48"/>
      <c r="S1909" s="48"/>
      <c r="T1909" s="48"/>
      <c r="U1909" s="48"/>
      <c r="V1909" s="48"/>
      <c r="W1909" s="48"/>
      <c r="X1909" s="48"/>
      <c r="Y1909" s="48"/>
      <c r="Z1909" s="48"/>
      <c r="AA1909" s="48"/>
      <c r="AB1909" s="48"/>
      <c r="AC1909" s="48"/>
      <c r="AD1909" s="48"/>
      <c r="AE1909" s="48"/>
      <c r="AF1909" s="48"/>
      <c r="AG1909" s="48"/>
      <c r="AH1909" s="48"/>
      <c r="AI1909" s="48"/>
      <c r="AJ1909" s="48"/>
      <c r="AK1909" s="48"/>
      <c r="AL1909" s="48"/>
      <c r="AM1909" s="48"/>
      <c r="AN1909" s="48"/>
      <c r="AO1909" s="48"/>
      <c r="AP1909" s="48"/>
      <c r="AQ1909" s="48"/>
      <c r="AR1909" s="48"/>
      <c r="AS1909" s="48"/>
      <c r="AT1909" s="48"/>
      <c r="AU1909" s="48"/>
      <c r="AV1909" s="48"/>
      <c r="AW1909" s="48"/>
      <c r="AX1909" s="48"/>
      <c r="AY1909" s="48"/>
      <c r="AZ1909" s="48"/>
      <c r="BA1909" s="48"/>
      <c r="BB1909" s="48"/>
      <c r="BC1909" s="48"/>
      <c r="BD1909" s="48"/>
      <c r="BE1909" s="48"/>
      <c r="BF1909" s="48"/>
      <c r="BG1909" s="48"/>
      <c r="BH1909" s="48"/>
      <c r="BI1909" s="158"/>
      <c r="BJ1909" s="158"/>
      <c r="BK1909" s="48"/>
      <c r="BL1909" s="307"/>
      <c r="BM1909" s="48"/>
      <c r="BN1909" s="48"/>
      <c r="BO1909" s="48"/>
      <c r="BP1909" s="48"/>
      <c r="BQ1909" s="48"/>
      <c r="BR1909" s="48"/>
      <c r="BS1909" s="48"/>
      <c r="BT1909" s="48"/>
      <c r="BU1909" s="48"/>
      <c r="BV1909" s="48"/>
      <c r="BW1909" s="48"/>
      <c r="BX1909" s="48"/>
      <c r="BY1909" s="48"/>
      <c r="BZ1909" s="328"/>
      <c r="CA1909" s="48"/>
      <c r="CB1909" s="48"/>
      <c r="CC1909" s="48"/>
      <c r="CD1909" s="48"/>
      <c r="CE1909" s="48"/>
      <c r="CF1909" s="48"/>
      <c r="CG1909" s="48"/>
      <c r="CH1909" s="48"/>
      <c r="CI1909" s="48"/>
      <c r="CJ1909" s="48"/>
      <c r="CK1909" s="48"/>
      <c r="CL1909" s="48"/>
      <c r="CM1909" s="48"/>
      <c r="CN1909" s="48"/>
      <c r="CO1909" s="48"/>
      <c r="CP1909" s="48"/>
      <c r="CQ1909" s="48"/>
      <c r="CR1909" s="48"/>
      <c r="CS1909" s="48"/>
      <c r="CT1909" s="48"/>
      <c r="CU1909" s="48"/>
      <c r="CV1909" s="48"/>
      <c r="CW1909" s="48"/>
      <c r="CX1909" s="48"/>
      <c r="CY1909" s="48"/>
      <c r="CZ1909" s="48"/>
      <c r="DA1909" s="48"/>
      <c r="DB1909" s="48"/>
      <c r="DC1909" s="48"/>
      <c r="DD1909" s="48"/>
      <c r="DE1909" s="48"/>
      <c r="DF1909" s="48"/>
      <c r="DG1909" s="48"/>
      <c r="DH1909" s="48"/>
      <c r="DI1909" s="48"/>
      <c r="DJ1909" s="48"/>
      <c r="DK1909" s="48"/>
      <c r="DL1909" s="48"/>
      <c r="DM1909" s="48"/>
      <c r="DN1909" s="48"/>
      <c r="DO1909" s="48"/>
      <c r="DP1909" s="48"/>
      <c r="DQ1909" s="48"/>
      <c r="DR1909" s="48"/>
      <c r="DS1909" s="48"/>
      <c r="DT1909" s="48"/>
      <c r="DU1909" s="48"/>
      <c r="DV1909" s="48"/>
      <c r="DW1909" s="48"/>
      <c r="DX1909" s="48"/>
      <c r="DY1909" s="48"/>
      <c r="DZ1909" s="48"/>
      <c r="EA1909" s="48"/>
      <c r="EB1909" s="48"/>
      <c r="EC1909" s="48"/>
      <c r="ED1909" s="48"/>
      <c r="EE1909" s="48"/>
      <c r="EF1909" s="48"/>
      <c r="EG1909" s="48"/>
      <c r="EH1909" s="48"/>
      <c r="EI1909" s="48"/>
      <c r="EJ1909" s="48"/>
      <c r="EK1909" s="48"/>
      <c r="EL1909" s="48"/>
      <c r="ET1909" s="33" t="s">
        <v>2478</v>
      </c>
      <c r="EU1909" s="33" t="s">
        <v>2476</v>
      </c>
    </row>
    <row r="1910" spans="1:151" ht="12" hidden="1" customHeight="1">
      <c r="A1910" s="48"/>
      <c r="B1910" s="60"/>
      <c r="C1910" s="48"/>
      <c r="D1910" s="60"/>
      <c r="E1910" s="60"/>
      <c r="F1910" s="60"/>
      <c r="G1910" s="60"/>
      <c r="H1910" s="60"/>
      <c r="I1910" s="60"/>
      <c r="J1910" s="60"/>
      <c r="K1910" s="60"/>
      <c r="L1910" s="60"/>
      <c r="M1910" s="48"/>
      <c r="N1910" s="48"/>
      <c r="O1910" s="48"/>
      <c r="P1910" s="48"/>
      <c r="Q1910" s="48"/>
      <c r="R1910" s="48"/>
      <c r="S1910" s="48"/>
      <c r="T1910" s="48"/>
      <c r="U1910" s="48"/>
      <c r="V1910" s="48"/>
      <c r="W1910" s="48"/>
      <c r="X1910" s="48"/>
      <c r="Y1910" s="48"/>
      <c r="Z1910" s="48"/>
      <c r="AA1910" s="48"/>
      <c r="AB1910" s="48"/>
      <c r="AC1910" s="48"/>
      <c r="AD1910" s="48"/>
      <c r="AE1910" s="48"/>
      <c r="AF1910" s="48"/>
      <c r="AG1910" s="48"/>
      <c r="AH1910" s="48"/>
      <c r="AI1910" s="48"/>
      <c r="AJ1910" s="48"/>
      <c r="AK1910" s="48"/>
      <c r="AL1910" s="48"/>
      <c r="AM1910" s="48"/>
      <c r="AN1910" s="48"/>
      <c r="AO1910" s="48"/>
      <c r="AP1910" s="48"/>
      <c r="AQ1910" s="48"/>
      <c r="AR1910" s="48"/>
      <c r="AS1910" s="48"/>
      <c r="AT1910" s="48"/>
      <c r="AU1910" s="48"/>
      <c r="AV1910" s="48"/>
      <c r="AW1910" s="48"/>
      <c r="AX1910" s="48"/>
      <c r="AY1910" s="48"/>
      <c r="AZ1910" s="48"/>
      <c r="BA1910" s="48"/>
      <c r="BB1910" s="48"/>
      <c r="BC1910" s="48"/>
      <c r="BD1910" s="48"/>
      <c r="BE1910" s="48"/>
      <c r="BF1910" s="48"/>
      <c r="BG1910" s="48"/>
      <c r="BH1910" s="48"/>
      <c r="BI1910" s="158"/>
      <c r="BJ1910" s="158"/>
      <c r="BK1910" s="48"/>
      <c r="BL1910" s="307"/>
      <c r="BM1910" s="48"/>
      <c r="BN1910" s="48"/>
      <c r="BO1910" s="48"/>
      <c r="BP1910" s="48"/>
      <c r="BQ1910" s="48"/>
      <c r="BR1910" s="48"/>
      <c r="BS1910" s="48"/>
      <c r="BT1910" s="48"/>
      <c r="BU1910" s="48"/>
      <c r="BV1910" s="48"/>
      <c r="BW1910" s="48"/>
      <c r="BX1910" s="48"/>
      <c r="BY1910" s="48"/>
      <c r="BZ1910" s="328"/>
      <c r="CA1910" s="48"/>
      <c r="CB1910" s="48"/>
      <c r="CC1910" s="48"/>
      <c r="CD1910" s="48"/>
      <c r="CE1910" s="48"/>
      <c r="CF1910" s="48"/>
      <c r="CG1910" s="48"/>
      <c r="CH1910" s="48"/>
      <c r="CI1910" s="48"/>
      <c r="CJ1910" s="48"/>
      <c r="CK1910" s="48"/>
      <c r="CL1910" s="48"/>
      <c r="CM1910" s="48"/>
      <c r="CN1910" s="48"/>
      <c r="CO1910" s="48"/>
      <c r="CP1910" s="48"/>
      <c r="CQ1910" s="48"/>
      <c r="CR1910" s="48"/>
      <c r="CS1910" s="48"/>
      <c r="CT1910" s="48"/>
      <c r="CU1910" s="48"/>
      <c r="CV1910" s="48"/>
      <c r="CW1910" s="48"/>
      <c r="CX1910" s="48"/>
      <c r="CY1910" s="48"/>
      <c r="CZ1910" s="48"/>
      <c r="DA1910" s="48"/>
      <c r="DB1910" s="48"/>
      <c r="DC1910" s="48"/>
      <c r="DD1910" s="48"/>
      <c r="DE1910" s="48"/>
      <c r="DF1910" s="48"/>
      <c r="DG1910" s="48"/>
      <c r="DH1910" s="48"/>
      <c r="DI1910" s="48"/>
      <c r="DJ1910" s="48"/>
      <c r="DK1910" s="48"/>
      <c r="DL1910" s="48"/>
      <c r="DM1910" s="48"/>
      <c r="DN1910" s="48"/>
      <c r="DO1910" s="48"/>
      <c r="DP1910" s="48"/>
      <c r="DQ1910" s="48"/>
      <c r="DR1910" s="48"/>
      <c r="DS1910" s="48"/>
      <c r="DT1910" s="48"/>
      <c r="DU1910" s="48"/>
      <c r="DV1910" s="48"/>
      <c r="DW1910" s="48"/>
      <c r="DX1910" s="48"/>
      <c r="DY1910" s="48"/>
      <c r="DZ1910" s="48"/>
      <c r="EA1910" s="48"/>
      <c r="EB1910" s="48"/>
      <c r="EC1910" s="48"/>
      <c r="ED1910" s="48"/>
      <c r="EE1910" s="48"/>
      <c r="EF1910" s="48"/>
      <c r="EG1910" s="48"/>
      <c r="EH1910" s="48"/>
      <c r="EI1910" s="48"/>
      <c r="EJ1910" s="48"/>
      <c r="EK1910" s="48"/>
      <c r="EL1910" s="48"/>
      <c r="ET1910" s="33" t="s">
        <v>2479</v>
      </c>
      <c r="EU1910" s="33" t="s">
        <v>2477</v>
      </c>
    </row>
    <row r="1911" spans="1:151" ht="12" hidden="1" customHeight="1">
      <c r="A1911" s="48"/>
      <c r="B1911" s="60"/>
      <c r="C1911" s="48"/>
      <c r="D1911" s="60"/>
      <c r="E1911" s="60"/>
      <c r="F1911" s="60"/>
      <c r="G1911" s="60"/>
      <c r="H1911" s="60"/>
      <c r="I1911" s="60"/>
      <c r="J1911" s="60"/>
      <c r="K1911" s="60"/>
      <c r="L1911" s="60"/>
      <c r="M1911" s="48"/>
      <c r="N1911" s="48"/>
      <c r="O1911" s="48"/>
      <c r="P1911" s="48"/>
      <c r="Q1911" s="48"/>
      <c r="R1911" s="48"/>
      <c r="S1911" s="48"/>
      <c r="T1911" s="48"/>
      <c r="U1911" s="48"/>
      <c r="V1911" s="48"/>
      <c r="W1911" s="48"/>
      <c r="X1911" s="48"/>
      <c r="Y1911" s="48"/>
      <c r="Z1911" s="48"/>
      <c r="AA1911" s="48"/>
      <c r="AB1911" s="48"/>
      <c r="AC1911" s="48"/>
      <c r="AD1911" s="48"/>
      <c r="AE1911" s="48"/>
      <c r="AF1911" s="48"/>
      <c r="AG1911" s="48"/>
      <c r="AH1911" s="48"/>
      <c r="AI1911" s="48"/>
      <c r="AJ1911" s="48"/>
      <c r="AK1911" s="48"/>
      <c r="AL1911" s="48"/>
      <c r="AM1911" s="48"/>
      <c r="AN1911" s="48"/>
      <c r="AO1911" s="48"/>
      <c r="AP1911" s="48"/>
      <c r="AQ1911" s="48"/>
      <c r="AR1911" s="48"/>
      <c r="AS1911" s="48"/>
      <c r="AT1911" s="48"/>
      <c r="AU1911" s="48"/>
      <c r="AV1911" s="48"/>
      <c r="AW1911" s="48"/>
      <c r="AX1911" s="48"/>
      <c r="AY1911" s="48"/>
      <c r="AZ1911" s="48"/>
      <c r="BA1911" s="48"/>
      <c r="BB1911" s="48"/>
      <c r="BC1911" s="48"/>
      <c r="BD1911" s="48"/>
      <c r="BE1911" s="48"/>
      <c r="BF1911" s="48"/>
      <c r="BG1911" s="48"/>
      <c r="BH1911" s="48"/>
      <c r="BI1911" s="158"/>
      <c r="BJ1911" s="158"/>
      <c r="BK1911" s="48"/>
      <c r="BL1911" s="307"/>
      <c r="BM1911" s="48"/>
      <c r="BN1911" s="48"/>
      <c r="BO1911" s="48"/>
      <c r="BP1911" s="48"/>
      <c r="BQ1911" s="48"/>
      <c r="BR1911" s="48"/>
      <c r="BS1911" s="48"/>
      <c r="BT1911" s="48"/>
      <c r="BU1911" s="48"/>
      <c r="BV1911" s="48"/>
      <c r="BW1911" s="48"/>
      <c r="BX1911" s="48"/>
      <c r="BY1911" s="48"/>
      <c r="BZ1911" s="328"/>
      <c r="CA1911" s="48"/>
      <c r="CB1911" s="48"/>
      <c r="CC1911" s="48"/>
      <c r="CD1911" s="48"/>
      <c r="CE1911" s="48"/>
      <c r="CF1911" s="48"/>
      <c r="CG1911" s="48"/>
      <c r="CH1911" s="48"/>
      <c r="CI1911" s="48"/>
      <c r="CJ1911" s="48"/>
      <c r="CK1911" s="48"/>
      <c r="CL1911" s="48"/>
      <c r="CM1911" s="48"/>
      <c r="CN1911" s="48"/>
      <c r="CO1911" s="48"/>
      <c r="CP1911" s="48"/>
      <c r="CQ1911" s="48"/>
      <c r="CR1911" s="48"/>
      <c r="CS1911" s="48"/>
      <c r="CT1911" s="48"/>
      <c r="CU1911" s="48"/>
      <c r="CV1911" s="48"/>
      <c r="CW1911" s="48"/>
      <c r="CX1911" s="48"/>
      <c r="CY1911" s="48"/>
      <c r="CZ1911" s="48"/>
      <c r="DA1911" s="48"/>
      <c r="DB1911" s="48"/>
      <c r="DC1911" s="48"/>
      <c r="DD1911" s="48"/>
      <c r="DE1911" s="48"/>
      <c r="DF1911" s="48"/>
      <c r="DG1911" s="48"/>
      <c r="DH1911" s="48"/>
      <c r="DI1911" s="48"/>
      <c r="DJ1911" s="48"/>
      <c r="DK1911" s="48"/>
      <c r="DL1911" s="48"/>
      <c r="DM1911" s="48"/>
      <c r="DN1911" s="48"/>
      <c r="DO1911" s="48"/>
      <c r="DP1911" s="48"/>
      <c r="DQ1911" s="48"/>
      <c r="DR1911" s="48"/>
      <c r="DS1911" s="48"/>
      <c r="DT1911" s="48"/>
      <c r="DU1911" s="48"/>
      <c r="DV1911" s="48"/>
      <c r="DW1911" s="48"/>
      <c r="DX1911" s="48"/>
      <c r="DY1911" s="48"/>
      <c r="DZ1911" s="48"/>
      <c r="EA1911" s="48"/>
      <c r="EB1911" s="48"/>
      <c r="EC1911" s="48"/>
      <c r="ED1911" s="48"/>
      <c r="EE1911" s="48"/>
      <c r="EF1911" s="48"/>
      <c r="EG1911" s="48"/>
      <c r="EH1911" s="48"/>
      <c r="EI1911" s="48"/>
      <c r="EJ1911" s="48"/>
      <c r="EK1911" s="48"/>
      <c r="EL1911" s="48"/>
      <c r="ET1911" s="33" t="s">
        <v>2480</v>
      </c>
      <c r="EU1911" s="33" t="s">
        <v>2478</v>
      </c>
    </row>
    <row r="1912" spans="1:151" ht="12" hidden="1" customHeight="1">
      <c r="A1912" s="48"/>
      <c r="B1912" s="60"/>
      <c r="C1912" s="48"/>
      <c r="D1912" s="60"/>
      <c r="E1912" s="60"/>
      <c r="F1912" s="60"/>
      <c r="G1912" s="60"/>
      <c r="H1912" s="60"/>
      <c r="I1912" s="60"/>
      <c r="J1912" s="60"/>
      <c r="K1912" s="60"/>
      <c r="L1912" s="60"/>
      <c r="M1912" s="48"/>
      <c r="N1912" s="48"/>
      <c r="O1912" s="48"/>
      <c r="P1912" s="48"/>
      <c r="Q1912" s="48"/>
      <c r="R1912" s="48"/>
      <c r="S1912" s="48"/>
      <c r="T1912" s="48"/>
      <c r="U1912" s="48"/>
      <c r="V1912" s="48"/>
      <c r="W1912" s="48"/>
      <c r="X1912" s="48"/>
      <c r="Y1912" s="48"/>
      <c r="Z1912" s="48"/>
      <c r="AA1912" s="48"/>
      <c r="AB1912" s="48"/>
      <c r="AC1912" s="48"/>
      <c r="AD1912" s="48"/>
      <c r="AE1912" s="48"/>
      <c r="AF1912" s="48"/>
      <c r="AG1912" s="48"/>
      <c r="AH1912" s="48"/>
      <c r="AI1912" s="48"/>
      <c r="AJ1912" s="48"/>
      <c r="AK1912" s="48"/>
      <c r="AL1912" s="48"/>
      <c r="AM1912" s="48"/>
      <c r="AN1912" s="48"/>
      <c r="AO1912" s="48"/>
      <c r="AP1912" s="48"/>
      <c r="AQ1912" s="48"/>
      <c r="AR1912" s="48"/>
      <c r="AS1912" s="48"/>
      <c r="AT1912" s="48"/>
      <c r="AU1912" s="48"/>
      <c r="AV1912" s="48"/>
      <c r="AW1912" s="48"/>
      <c r="AX1912" s="48"/>
      <c r="AY1912" s="48"/>
      <c r="AZ1912" s="48"/>
      <c r="BA1912" s="48"/>
      <c r="BB1912" s="48"/>
      <c r="BC1912" s="48"/>
      <c r="BD1912" s="48"/>
      <c r="BE1912" s="48"/>
      <c r="BF1912" s="48"/>
      <c r="BG1912" s="48"/>
      <c r="BH1912" s="48"/>
      <c r="BI1912" s="158"/>
      <c r="BJ1912" s="158"/>
      <c r="BK1912" s="48"/>
      <c r="BL1912" s="307"/>
      <c r="BM1912" s="48"/>
      <c r="BN1912" s="48"/>
      <c r="BO1912" s="48"/>
      <c r="BP1912" s="48"/>
      <c r="BQ1912" s="48"/>
      <c r="BR1912" s="48"/>
      <c r="BS1912" s="48"/>
      <c r="BT1912" s="48"/>
      <c r="BU1912" s="48"/>
      <c r="BV1912" s="48"/>
      <c r="BW1912" s="48"/>
      <c r="BX1912" s="48"/>
      <c r="BY1912" s="48"/>
      <c r="BZ1912" s="328"/>
      <c r="CA1912" s="48"/>
      <c r="CB1912" s="48"/>
      <c r="CC1912" s="48"/>
      <c r="CD1912" s="48"/>
      <c r="CE1912" s="48"/>
      <c r="CF1912" s="48"/>
      <c r="CG1912" s="48"/>
      <c r="CH1912" s="48"/>
      <c r="CI1912" s="48"/>
      <c r="CJ1912" s="48"/>
      <c r="CK1912" s="48"/>
      <c r="CL1912" s="48"/>
      <c r="CM1912" s="48"/>
      <c r="CN1912" s="48"/>
      <c r="CO1912" s="48"/>
      <c r="CP1912" s="48"/>
      <c r="CQ1912" s="48"/>
      <c r="CR1912" s="48"/>
      <c r="CS1912" s="48"/>
      <c r="CT1912" s="48"/>
      <c r="CU1912" s="48"/>
      <c r="CV1912" s="48"/>
      <c r="CW1912" s="48"/>
      <c r="CX1912" s="48"/>
      <c r="CY1912" s="48"/>
      <c r="CZ1912" s="48"/>
      <c r="DA1912" s="48"/>
      <c r="DB1912" s="48"/>
      <c r="DC1912" s="48"/>
      <c r="DD1912" s="48"/>
      <c r="DE1912" s="48"/>
      <c r="DF1912" s="48"/>
      <c r="DG1912" s="48"/>
      <c r="DH1912" s="48"/>
      <c r="DI1912" s="48"/>
      <c r="DJ1912" s="48"/>
      <c r="DK1912" s="48"/>
      <c r="DL1912" s="48"/>
      <c r="DM1912" s="48"/>
      <c r="DN1912" s="48"/>
      <c r="DO1912" s="48"/>
      <c r="DP1912" s="48"/>
      <c r="DQ1912" s="48"/>
      <c r="DR1912" s="48"/>
      <c r="DS1912" s="48"/>
      <c r="DT1912" s="48"/>
      <c r="DU1912" s="48"/>
      <c r="DV1912" s="48"/>
      <c r="DW1912" s="48"/>
      <c r="DX1912" s="48"/>
      <c r="DY1912" s="48"/>
      <c r="DZ1912" s="48"/>
      <c r="EA1912" s="48"/>
      <c r="EB1912" s="48"/>
      <c r="EC1912" s="48"/>
      <c r="ED1912" s="48"/>
      <c r="EE1912" s="48"/>
      <c r="EF1912" s="48"/>
      <c r="EG1912" s="48"/>
      <c r="EH1912" s="48"/>
      <c r="EI1912" s="48"/>
      <c r="EJ1912" s="48"/>
      <c r="EK1912" s="48"/>
      <c r="EL1912" s="48"/>
      <c r="ET1912" s="33" t="s">
        <v>2481</v>
      </c>
      <c r="EU1912" s="33" t="s">
        <v>2479</v>
      </c>
    </row>
    <row r="1913" spans="1:151" ht="12" hidden="1" customHeight="1">
      <c r="A1913" s="48"/>
      <c r="B1913" s="60"/>
      <c r="C1913" s="48"/>
      <c r="D1913" s="60"/>
      <c r="E1913" s="60"/>
      <c r="F1913" s="60"/>
      <c r="G1913" s="60"/>
      <c r="H1913" s="60"/>
      <c r="I1913" s="60"/>
      <c r="J1913" s="60"/>
      <c r="K1913" s="60"/>
      <c r="L1913" s="60"/>
      <c r="M1913" s="48"/>
      <c r="N1913" s="48"/>
      <c r="O1913" s="48"/>
      <c r="P1913" s="48"/>
      <c r="Q1913" s="48"/>
      <c r="R1913" s="48"/>
      <c r="S1913" s="48"/>
      <c r="T1913" s="48"/>
      <c r="U1913" s="48"/>
      <c r="V1913" s="48"/>
      <c r="W1913" s="48"/>
      <c r="X1913" s="48"/>
      <c r="Y1913" s="48"/>
      <c r="Z1913" s="48"/>
      <c r="AA1913" s="48"/>
      <c r="AB1913" s="48"/>
      <c r="AC1913" s="48"/>
      <c r="AD1913" s="48"/>
      <c r="AE1913" s="48"/>
      <c r="AF1913" s="48"/>
      <c r="AG1913" s="48"/>
      <c r="AH1913" s="48"/>
      <c r="AI1913" s="48"/>
      <c r="AJ1913" s="48"/>
      <c r="AK1913" s="48"/>
      <c r="AL1913" s="48"/>
      <c r="AM1913" s="48"/>
      <c r="AN1913" s="48"/>
      <c r="AO1913" s="48"/>
      <c r="AP1913" s="48"/>
      <c r="AQ1913" s="48"/>
      <c r="AR1913" s="48"/>
      <c r="AS1913" s="48"/>
      <c r="AT1913" s="48"/>
      <c r="AU1913" s="48"/>
      <c r="AV1913" s="48"/>
      <c r="AW1913" s="48"/>
      <c r="AX1913" s="48"/>
      <c r="AY1913" s="48"/>
      <c r="AZ1913" s="48"/>
      <c r="BA1913" s="48"/>
      <c r="BB1913" s="48"/>
      <c r="BC1913" s="48"/>
      <c r="BD1913" s="48"/>
      <c r="BE1913" s="48"/>
      <c r="BF1913" s="48"/>
      <c r="BG1913" s="48"/>
      <c r="BH1913" s="48"/>
      <c r="BI1913" s="158"/>
      <c r="BJ1913" s="158"/>
      <c r="BK1913" s="48"/>
      <c r="BL1913" s="307"/>
      <c r="BM1913" s="48"/>
      <c r="BN1913" s="48"/>
      <c r="BO1913" s="48"/>
      <c r="BP1913" s="48"/>
      <c r="BQ1913" s="48"/>
      <c r="BR1913" s="48"/>
      <c r="BS1913" s="48"/>
      <c r="BT1913" s="48"/>
      <c r="BU1913" s="48"/>
      <c r="BV1913" s="48"/>
      <c r="BW1913" s="48"/>
      <c r="BX1913" s="48"/>
      <c r="BY1913" s="48"/>
      <c r="BZ1913" s="328"/>
      <c r="CA1913" s="48"/>
      <c r="CB1913" s="48"/>
      <c r="CC1913" s="48"/>
      <c r="CD1913" s="48"/>
      <c r="CE1913" s="48"/>
      <c r="CF1913" s="48"/>
      <c r="CG1913" s="48"/>
      <c r="CH1913" s="48"/>
      <c r="CI1913" s="48"/>
      <c r="CJ1913" s="48"/>
      <c r="CK1913" s="48"/>
      <c r="CL1913" s="48"/>
      <c r="CM1913" s="48"/>
      <c r="CN1913" s="48"/>
      <c r="CO1913" s="48"/>
      <c r="CP1913" s="48"/>
      <c r="CQ1913" s="48"/>
      <c r="CR1913" s="48"/>
      <c r="CS1913" s="48"/>
      <c r="CT1913" s="48"/>
      <c r="CU1913" s="48"/>
      <c r="CV1913" s="48"/>
      <c r="CW1913" s="48"/>
      <c r="CX1913" s="48"/>
      <c r="CY1913" s="48"/>
      <c r="CZ1913" s="48"/>
      <c r="DA1913" s="48"/>
      <c r="DB1913" s="48"/>
      <c r="DC1913" s="48"/>
      <c r="DD1913" s="48"/>
      <c r="DE1913" s="48"/>
      <c r="DF1913" s="48"/>
      <c r="DG1913" s="48"/>
      <c r="DH1913" s="48"/>
      <c r="DI1913" s="48"/>
      <c r="DJ1913" s="48"/>
      <c r="DK1913" s="48"/>
      <c r="DL1913" s="48"/>
      <c r="DM1913" s="48"/>
      <c r="DN1913" s="48"/>
      <c r="DO1913" s="48"/>
      <c r="DP1913" s="48"/>
      <c r="DQ1913" s="48"/>
      <c r="DR1913" s="48"/>
      <c r="DS1913" s="48"/>
      <c r="DT1913" s="48"/>
      <c r="DU1913" s="48"/>
      <c r="DV1913" s="48"/>
      <c r="DW1913" s="48"/>
      <c r="DX1913" s="48"/>
      <c r="DY1913" s="48"/>
      <c r="DZ1913" s="48"/>
      <c r="EA1913" s="48"/>
      <c r="EB1913" s="48"/>
      <c r="EC1913" s="48"/>
      <c r="ED1913" s="48"/>
      <c r="EE1913" s="48"/>
      <c r="EF1913" s="48"/>
      <c r="EG1913" s="48"/>
      <c r="EH1913" s="48"/>
      <c r="EI1913" s="48"/>
      <c r="EJ1913" s="48"/>
      <c r="EK1913" s="48"/>
      <c r="EL1913" s="48"/>
      <c r="ET1913" s="33" t="s">
        <v>2482</v>
      </c>
      <c r="EU1913" s="33" t="s">
        <v>2480</v>
      </c>
    </row>
    <row r="1914" spans="1:151" ht="12" hidden="1" customHeight="1">
      <c r="A1914" s="48"/>
      <c r="B1914" s="60"/>
      <c r="C1914" s="48"/>
      <c r="D1914" s="60"/>
      <c r="E1914" s="60"/>
      <c r="F1914" s="60"/>
      <c r="G1914" s="60"/>
      <c r="H1914" s="60"/>
      <c r="I1914" s="60"/>
      <c r="J1914" s="60"/>
      <c r="K1914" s="60"/>
      <c r="L1914" s="60"/>
      <c r="M1914" s="48"/>
      <c r="N1914" s="48"/>
      <c r="O1914" s="48"/>
      <c r="P1914" s="48"/>
      <c r="Q1914" s="48"/>
      <c r="R1914" s="48"/>
      <c r="S1914" s="48"/>
      <c r="T1914" s="48"/>
      <c r="U1914" s="48"/>
      <c r="V1914" s="48"/>
      <c r="W1914" s="48"/>
      <c r="X1914" s="48"/>
      <c r="Y1914" s="48"/>
      <c r="Z1914" s="48"/>
      <c r="AA1914" s="48"/>
      <c r="AB1914" s="48"/>
      <c r="AC1914" s="48"/>
      <c r="AD1914" s="48"/>
      <c r="AE1914" s="48"/>
      <c r="AF1914" s="48"/>
      <c r="AG1914" s="48"/>
      <c r="AH1914" s="48"/>
      <c r="AI1914" s="48"/>
      <c r="AJ1914" s="48"/>
      <c r="AK1914" s="48"/>
      <c r="AL1914" s="48"/>
      <c r="AM1914" s="48"/>
      <c r="AN1914" s="48"/>
      <c r="AO1914" s="48"/>
      <c r="AP1914" s="48"/>
      <c r="AQ1914" s="48"/>
      <c r="AR1914" s="48"/>
      <c r="AS1914" s="48"/>
      <c r="AT1914" s="48"/>
      <c r="AU1914" s="48"/>
      <c r="AV1914" s="48"/>
      <c r="AW1914" s="48"/>
      <c r="AX1914" s="48"/>
      <c r="AY1914" s="48"/>
      <c r="AZ1914" s="48"/>
      <c r="BA1914" s="48"/>
      <c r="BB1914" s="48"/>
      <c r="BC1914" s="48"/>
      <c r="BD1914" s="48"/>
      <c r="BE1914" s="48"/>
      <c r="BF1914" s="48"/>
      <c r="BG1914" s="48"/>
      <c r="BH1914" s="48"/>
      <c r="BI1914" s="158"/>
      <c r="BJ1914" s="158"/>
      <c r="BK1914" s="48"/>
      <c r="BL1914" s="307"/>
      <c r="BM1914" s="48"/>
      <c r="BN1914" s="48"/>
      <c r="BO1914" s="48"/>
      <c r="BP1914" s="48"/>
      <c r="BQ1914" s="48"/>
      <c r="BR1914" s="48"/>
      <c r="BS1914" s="48"/>
      <c r="BT1914" s="48"/>
      <c r="BU1914" s="48"/>
      <c r="BV1914" s="48"/>
      <c r="BW1914" s="48"/>
      <c r="BX1914" s="48"/>
      <c r="BY1914" s="48"/>
      <c r="BZ1914" s="328"/>
      <c r="CA1914" s="48"/>
      <c r="CB1914" s="48"/>
      <c r="CC1914" s="48"/>
      <c r="CD1914" s="48"/>
      <c r="CE1914" s="48"/>
      <c r="CF1914" s="48"/>
      <c r="CG1914" s="48"/>
      <c r="CH1914" s="48"/>
      <c r="CI1914" s="48"/>
      <c r="CJ1914" s="48"/>
      <c r="CK1914" s="48"/>
      <c r="CL1914" s="48"/>
      <c r="CM1914" s="48"/>
      <c r="CN1914" s="48"/>
      <c r="CO1914" s="48"/>
      <c r="CP1914" s="48"/>
      <c r="CQ1914" s="48"/>
      <c r="CR1914" s="48"/>
      <c r="CS1914" s="48"/>
      <c r="CT1914" s="48"/>
      <c r="CU1914" s="48"/>
      <c r="CV1914" s="48"/>
      <c r="CW1914" s="48"/>
      <c r="CX1914" s="48"/>
      <c r="CY1914" s="48"/>
      <c r="CZ1914" s="48"/>
      <c r="DA1914" s="48"/>
      <c r="DB1914" s="48"/>
      <c r="DC1914" s="48"/>
      <c r="DD1914" s="48"/>
      <c r="DE1914" s="48"/>
      <c r="DF1914" s="48"/>
      <c r="DG1914" s="48"/>
      <c r="DH1914" s="48"/>
      <c r="DI1914" s="48"/>
      <c r="DJ1914" s="48"/>
      <c r="DK1914" s="48"/>
      <c r="DL1914" s="48"/>
      <c r="DM1914" s="48"/>
      <c r="DN1914" s="48"/>
      <c r="DO1914" s="48"/>
      <c r="DP1914" s="48"/>
      <c r="DQ1914" s="48"/>
      <c r="DR1914" s="48"/>
      <c r="DS1914" s="48"/>
      <c r="DT1914" s="48"/>
      <c r="DU1914" s="48"/>
      <c r="DV1914" s="48"/>
      <c r="DW1914" s="48"/>
      <c r="DX1914" s="48"/>
      <c r="DY1914" s="48"/>
      <c r="DZ1914" s="48"/>
      <c r="EA1914" s="48"/>
      <c r="EB1914" s="48"/>
      <c r="EC1914" s="48"/>
      <c r="ED1914" s="48"/>
      <c r="EE1914" s="48"/>
      <c r="EF1914" s="48"/>
      <c r="EG1914" s="48"/>
      <c r="EH1914" s="48"/>
      <c r="EI1914" s="48"/>
      <c r="EJ1914" s="48"/>
      <c r="EK1914" s="48"/>
      <c r="EL1914" s="48"/>
      <c r="ET1914" s="33" t="s">
        <v>2483</v>
      </c>
      <c r="EU1914" s="33" t="s">
        <v>2481</v>
      </c>
    </row>
    <row r="1915" spans="1:151" ht="12" hidden="1" customHeight="1">
      <c r="A1915" s="48"/>
      <c r="B1915" s="60"/>
      <c r="C1915" s="48"/>
      <c r="D1915" s="60"/>
      <c r="E1915" s="60"/>
      <c r="F1915" s="60"/>
      <c r="G1915" s="60"/>
      <c r="H1915" s="60"/>
      <c r="I1915" s="60"/>
      <c r="J1915" s="60"/>
      <c r="K1915" s="60"/>
      <c r="L1915" s="60"/>
      <c r="M1915" s="48"/>
      <c r="N1915" s="48"/>
      <c r="O1915" s="48"/>
      <c r="P1915" s="48"/>
      <c r="Q1915" s="48"/>
      <c r="R1915" s="48"/>
      <c r="S1915" s="48"/>
      <c r="T1915" s="48"/>
      <c r="U1915" s="48"/>
      <c r="V1915" s="48"/>
      <c r="W1915" s="48"/>
      <c r="X1915" s="48"/>
      <c r="Y1915" s="48"/>
      <c r="Z1915" s="48"/>
      <c r="AA1915" s="48"/>
      <c r="AB1915" s="48"/>
      <c r="AC1915" s="48"/>
      <c r="AD1915" s="48"/>
      <c r="AE1915" s="48"/>
      <c r="AF1915" s="48"/>
      <c r="AG1915" s="48"/>
      <c r="AH1915" s="48"/>
      <c r="AI1915" s="48"/>
      <c r="AJ1915" s="48"/>
      <c r="AK1915" s="48"/>
      <c r="AL1915" s="48"/>
      <c r="AM1915" s="48"/>
      <c r="AN1915" s="48"/>
      <c r="AO1915" s="48"/>
      <c r="AP1915" s="48"/>
      <c r="AQ1915" s="48"/>
      <c r="AR1915" s="48"/>
      <c r="AS1915" s="48"/>
      <c r="AT1915" s="48"/>
      <c r="AU1915" s="48"/>
      <c r="AV1915" s="48"/>
      <c r="AW1915" s="48"/>
      <c r="AX1915" s="48"/>
      <c r="AY1915" s="48"/>
      <c r="AZ1915" s="48"/>
      <c r="BA1915" s="48"/>
      <c r="BB1915" s="48"/>
      <c r="BC1915" s="48"/>
      <c r="BD1915" s="48"/>
      <c r="BE1915" s="48"/>
      <c r="BF1915" s="48"/>
      <c r="BG1915" s="48"/>
      <c r="BH1915" s="48"/>
      <c r="BI1915" s="158"/>
      <c r="BJ1915" s="158"/>
      <c r="BK1915" s="48"/>
      <c r="BL1915" s="307"/>
      <c r="BM1915" s="48"/>
      <c r="BN1915" s="48"/>
      <c r="BO1915" s="48"/>
      <c r="BP1915" s="48"/>
      <c r="BQ1915" s="48"/>
      <c r="BR1915" s="48"/>
      <c r="BS1915" s="48"/>
      <c r="BT1915" s="48"/>
      <c r="BU1915" s="48"/>
      <c r="BV1915" s="48"/>
      <c r="BW1915" s="48"/>
      <c r="BX1915" s="48"/>
      <c r="BY1915" s="48"/>
      <c r="BZ1915" s="328"/>
      <c r="CA1915" s="48"/>
      <c r="CB1915" s="48"/>
      <c r="CC1915" s="48"/>
      <c r="CD1915" s="48"/>
      <c r="CE1915" s="48"/>
      <c r="CF1915" s="48"/>
      <c r="CG1915" s="48"/>
      <c r="CH1915" s="48"/>
      <c r="CI1915" s="48"/>
      <c r="CJ1915" s="48"/>
      <c r="CK1915" s="48"/>
      <c r="CL1915" s="48"/>
      <c r="CM1915" s="48"/>
      <c r="CN1915" s="48"/>
      <c r="CO1915" s="48"/>
      <c r="CP1915" s="48"/>
      <c r="CQ1915" s="48"/>
      <c r="CR1915" s="48"/>
      <c r="CS1915" s="48"/>
      <c r="CT1915" s="48"/>
      <c r="CU1915" s="48"/>
      <c r="CV1915" s="48"/>
      <c r="CW1915" s="48"/>
      <c r="CX1915" s="48"/>
      <c r="CY1915" s="48"/>
      <c r="CZ1915" s="48"/>
      <c r="DA1915" s="48"/>
      <c r="DB1915" s="48"/>
      <c r="DC1915" s="48"/>
      <c r="DD1915" s="48"/>
      <c r="DE1915" s="48"/>
      <c r="DF1915" s="48"/>
      <c r="DG1915" s="48"/>
      <c r="DH1915" s="48"/>
      <c r="DI1915" s="48"/>
      <c r="DJ1915" s="48"/>
      <c r="DK1915" s="48"/>
      <c r="DL1915" s="48"/>
      <c r="DM1915" s="48"/>
      <c r="DN1915" s="48"/>
      <c r="DO1915" s="48"/>
      <c r="DP1915" s="48"/>
      <c r="DQ1915" s="48"/>
      <c r="DR1915" s="48"/>
      <c r="DS1915" s="48"/>
      <c r="DT1915" s="48"/>
      <c r="DU1915" s="48"/>
      <c r="DV1915" s="48"/>
      <c r="DW1915" s="48"/>
      <c r="DX1915" s="48"/>
      <c r="DY1915" s="48"/>
      <c r="DZ1915" s="48"/>
      <c r="EA1915" s="48"/>
      <c r="EB1915" s="48"/>
      <c r="EC1915" s="48"/>
      <c r="ED1915" s="48"/>
      <c r="EE1915" s="48"/>
      <c r="EF1915" s="48"/>
      <c r="EG1915" s="48"/>
      <c r="EH1915" s="48"/>
      <c r="EI1915" s="48"/>
      <c r="EJ1915" s="48"/>
      <c r="EK1915" s="48"/>
      <c r="EL1915" s="48"/>
      <c r="ET1915" s="33" t="s">
        <v>2484</v>
      </c>
      <c r="EU1915" s="33" t="s">
        <v>2482</v>
      </c>
    </row>
    <row r="1916" spans="1:151" ht="12" hidden="1" customHeight="1">
      <c r="A1916" s="48"/>
      <c r="B1916" s="60"/>
      <c r="C1916" s="48"/>
      <c r="D1916" s="60"/>
      <c r="E1916" s="60"/>
      <c r="F1916" s="60"/>
      <c r="G1916" s="60"/>
      <c r="H1916" s="60"/>
      <c r="I1916" s="60"/>
      <c r="J1916" s="60"/>
      <c r="K1916" s="60"/>
      <c r="L1916" s="60"/>
      <c r="M1916" s="48"/>
      <c r="N1916" s="48"/>
      <c r="O1916" s="48"/>
      <c r="P1916" s="48"/>
      <c r="Q1916" s="48"/>
      <c r="R1916" s="48"/>
      <c r="S1916" s="48"/>
      <c r="T1916" s="48"/>
      <c r="U1916" s="48"/>
      <c r="V1916" s="48"/>
      <c r="W1916" s="48"/>
      <c r="X1916" s="48"/>
      <c r="Y1916" s="48"/>
      <c r="Z1916" s="48"/>
      <c r="AA1916" s="48"/>
      <c r="AB1916" s="48"/>
      <c r="AC1916" s="48"/>
      <c r="AD1916" s="48"/>
      <c r="AE1916" s="48"/>
      <c r="AF1916" s="48"/>
      <c r="AG1916" s="48"/>
      <c r="AH1916" s="48"/>
      <c r="AI1916" s="48"/>
      <c r="AJ1916" s="48"/>
      <c r="AK1916" s="48"/>
      <c r="AL1916" s="48"/>
      <c r="AM1916" s="48"/>
      <c r="AN1916" s="48"/>
      <c r="AO1916" s="48"/>
      <c r="AP1916" s="48"/>
      <c r="AQ1916" s="48"/>
      <c r="AR1916" s="48"/>
      <c r="AS1916" s="48"/>
      <c r="AT1916" s="48"/>
      <c r="AU1916" s="48"/>
      <c r="AV1916" s="48"/>
      <c r="AW1916" s="48"/>
      <c r="AX1916" s="48"/>
      <c r="AY1916" s="48"/>
      <c r="AZ1916" s="48"/>
      <c r="BA1916" s="48"/>
      <c r="BB1916" s="48"/>
      <c r="BC1916" s="48"/>
      <c r="BD1916" s="48"/>
      <c r="BE1916" s="48"/>
      <c r="BF1916" s="48"/>
      <c r="BG1916" s="48"/>
      <c r="BH1916" s="48"/>
      <c r="BI1916" s="158"/>
      <c r="BJ1916" s="158"/>
      <c r="BK1916" s="48"/>
      <c r="BL1916" s="307"/>
      <c r="BM1916" s="48"/>
      <c r="BN1916" s="48"/>
      <c r="BO1916" s="48"/>
      <c r="BP1916" s="48"/>
      <c r="BQ1916" s="48"/>
      <c r="BR1916" s="48"/>
      <c r="BS1916" s="48"/>
      <c r="BT1916" s="48"/>
      <c r="BU1916" s="48"/>
      <c r="BV1916" s="48"/>
      <c r="BW1916" s="48"/>
      <c r="BX1916" s="48"/>
      <c r="BY1916" s="48"/>
      <c r="BZ1916" s="328"/>
      <c r="CA1916" s="48"/>
      <c r="CB1916" s="48"/>
      <c r="CC1916" s="48"/>
      <c r="CD1916" s="48"/>
      <c r="CE1916" s="48"/>
      <c r="CF1916" s="48"/>
      <c r="CG1916" s="48"/>
      <c r="CH1916" s="48"/>
      <c r="CI1916" s="48"/>
      <c r="CJ1916" s="48"/>
      <c r="CK1916" s="48"/>
      <c r="CL1916" s="48"/>
      <c r="CM1916" s="48"/>
      <c r="CN1916" s="48"/>
      <c r="CO1916" s="48"/>
      <c r="CP1916" s="48"/>
      <c r="CQ1916" s="48"/>
      <c r="CR1916" s="48"/>
      <c r="CS1916" s="48"/>
      <c r="CT1916" s="48"/>
      <c r="CU1916" s="48"/>
      <c r="CV1916" s="48"/>
      <c r="CW1916" s="48"/>
      <c r="CX1916" s="48"/>
      <c r="CY1916" s="48"/>
      <c r="CZ1916" s="48"/>
      <c r="DA1916" s="48"/>
      <c r="DB1916" s="48"/>
      <c r="DC1916" s="48"/>
      <c r="DD1916" s="48"/>
      <c r="DE1916" s="48"/>
      <c r="DF1916" s="48"/>
      <c r="DG1916" s="48"/>
      <c r="DH1916" s="48"/>
      <c r="DI1916" s="48"/>
      <c r="DJ1916" s="48"/>
      <c r="DK1916" s="48"/>
      <c r="DL1916" s="48"/>
      <c r="DM1916" s="48"/>
      <c r="DN1916" s="48"/>
      <c r="DO1916" s="48"/>
      <c r="DP1916" s="48"/>
      <c r="DQ1916" s="48"/>
      <c r="DR1916" s="48"/>
      <c r="DS1916" s="48"/>
      <c r="DT1916" s="48"/>
      <c r="DU1916" s="48"/>
      <c r="DV1916" s="48"/>
      <c r="DW1916" s="48"/>
      <c r="DX1916" s="48"/>
      <c r="DY1916" s="48"/>
      <c r="DZ1916" s="48"/>
      <c r="EA1916" s="48"/>
      <c r="EB1916" s="48"/>
      <c r="EC1916" s="48"/>
      <c r="ED1916" s="48"/>
      <c r="EE1916" s="48"/>
      <c r="EF1916" s="48"/>
      <c r="EG1916" s="48"/>
      <c r="EH1916" s="48"/>
      <c r="EI1916" s="48"/>
      <c r="EJ1916" s="48"/>
      <c r="EK1916" s="48"/>
      <c r="EL1916" s="48"/>
      <c r="ET1916" s="33" t="s">
        <v>2485</v>
      </c>
      <c r="EU1916" s="33" t="s">
        <v>2483</v>
      </c>
    </row>
    <row r="1917" spans="1:151" ht="12" hidden="1" customHeight="1">
      <c r="A1917" s="48"/>
      <c r="B1917" s="60"/>
      <c r="C1917" s="48"/>
      <c r="D1917" s="60"/>
      <c r="E1917" s="60"/>
      <c r="F1917" s="60"/>
      <c r="G1917" s="60"/>
      <c r="H1917" s="60"/>
      <c r="I1917" s="60"/>
      <c r="J1917" s="60"/>
      <c r="K1917" s="60"/>
      <c r="L1917" s="60"/>
      <c r="M1917" s="48"/>
      <c r="N1917" s="48"/>
      <c r="O1917" s="48"/>
      <c r="P1917" s="48"/>
      <c r="Q1917" s="48"/>
      <c r="R1917" s="48"/>
      <c r="S1917" s="48"/>
      <c r="T1917" s="48"/>
      <c r="U1917" s="48"/>
      <c r="V1917" s="48"/>
      <c r="W1917" s="48"/>
      <c r="X1917" s="48"/>
      <c r="Y1917" s="48"/>
      <c r="Z1917" s="48"/>
      <c r="AA1917" s="48"/>
      <c r="AB1917" s="48"/>
      <c r="AC1917" s="48"/>
      <c r="AD1917" s="48"/>
      <c r="AE1917" s="48"/>
      <c r="AF1917" s="48"/>
      <c r="AG1917" s="48"/>
      <c r="AH1917" s="48"/>
      <c r="AI1917" s="48"/>
      <c r="AJ1917" s="48"/>
      <c r="AK1917" s="48"/>
      <c r="AL1917" s="48"/>
      <c r="AM1917" s="48"/>
      <c r="AN1917" s="48"/>
      <c r="AO1917" s="48"/>
      <c r="AP1917" s="48"/>
      <c r="AQ1917" s="48"/>
      <c r="AR1917" s="48"/>
      <c r="AS1917" s="48"/>
      <c r="AT1917" s="48"/>
      <c r="AU1917" s="48"/>
      <c r="AV1917" s="48"/>
      <c r="AW1917" s="48"/>
      <c r="AX1917" s="48"/>
      <c r="AY1917" s="48"/>
      <c r="AZ1917" s="48"/>
      <c r="BA1917" s="48"/>
      <c r="BB1917" s="48"/>
      <c r="BC1917" s="48"/>
      <c r="BD1917" s="48"/>
      <c r="BE1917" s="48"/>
      <c r="BF1917" s="48"/>
      <c r="BG1917" s="48"/>
      <c r="BH1917" s="48"/>
      <c r="BI1917" s="158"/>
      <c r="BJ1917" s="158"/>
      <c r="BK1917" s="48"/>
      <c r="BL1917" s="307"/>
      <c r="BM1917" s="48"/>
      <c r="BN1917" s="48"/>
      <c r="BO1917" s="48"/>
      <c r="BP1917" s="48"/>
      <c r="BQ1917" s="48"/>
      <c r="BR1917" s="48"/>
      <c r="BS1917" s="48"/>
      <c r="BT1917" s="48"/>
      <c r="BU1917" s="48"/>
      <c r="BV1917" s="48"/>
      <c r="BW1917" s="48"/>
      <c r="BX1917" s="48"/>
      <c r="BY1917" s="48"/>
      <c r="BZ1917" s="328"/>
      <c r="CA1917" s="48"/>
      <c r="CB1917" s="48"/>
      <c r="CC1917" s="48"/>
      <c r="CD1917" s="48"/>
      <c r="CE1917" s="48"/>
      <c r="CF1917" s="48"/>
      <c r="CG1917" s="48"/>
      <c r="CH1917" s="48"/>
      <c r="CI1917" s="48"/>
      <c r="CJ1917" s="48"/>
      <c r="CK1917" s="48"/>
      <c r="CL1917" s="48"/>
      <c r="CM1917" s="48"/>
      <c r="CN1917" s="48"/>
      <c r="CO1917" s="48"/>
      <c r="CP1917" s="48"/>
      <c r="CQ1917" s="48"/>
      <c r="CR1917" s="48"/>
      <c r="CS1917" s="48"/>
      <c r="CT1917" s="48"/>
      <c r="CU1917" s="48"/>
      <c r="CV1917" s="48"/>
      <c r="CW1917" s="48"/>
      <c r="CX1917" s="48"/>
      <c r="CY1917" s="48"/>
      <c r="CZ1917" s="48"/>
      <c r="DA1917" s="48"/>
      <c r="DB1917" s="48"/>
      <c r="DC1917" s="48"/>
      <c r="DD1917" s="48"/>
      <c r="DE1917" s="48"/>
      <c r="DF1917" s="48"/>
      <c r="DG1917" s="48"/>
      <c r="DH1917" s="48"/>
      <c r="DI1917" s="48"/>
      <c r="DJ1917" s="48"/>
      <c r="DK1917" s="48"/>
      <c r="DL1917" s="48"/>
      <c r="DM1917" s="48"/>
      <c r="DN1917" s="48"/>
      <c r="DO1917" s="48"/>
      <c r="DP1917" s="48"/>
      <c r="DQ1917" s="48"/>
      <c r="DR1917" s="48"/>
      <c r="DS1917" s="48"/>
      <c r="DT1917" s="48"/>
      <c r="DU1917" s="48"/>
      <c r="DV1917" s="48"/>
      <c r="DW1917" s="48"/>
      <c r="DX1917" s="48"/>
      <c r="DY1917" s="48"/>
      <c r="DZ1917" s="48"/>
      <c r="EA1917" s="48"/>
      <c r="EB1917" s="48"/>
      <c r="EC1917" s="48"/>
      <c r="ED1917" s="48"/>
      <c r="EE1917" s="48"/>
      <c r="EF1917" s="48"/>
      <c r="EG1917" s="48"/>
      <c r="EH1917" s="48"/>
      <c r="EI1917" s="48"/>
      <c r="EJ1917" s="48"/>
      <c r="EK1917" s="48"/>
      <c r="EL1917" s="48"/>
      <c r="ET1917" s="33" t="s">
        <v>2486</v>
      </c>
      <c r="EU1917" s="33" t="s">
        <v>2484</v>
      </c>
    </row>
    <row r="1918" spans="1:151" ht="12" hidden="1" customHeight="1">
      <c r="A1918" s="48"/>
      <c r="B1918" s="60"/>
      <c r="C1918" s="48"/>
      <c r="D1918" s="60"/>
      <c r="E1918" s="60"/>
      <c r="F1918" s="60"/>
      <c r="G1918" s="60"/>
      <c r="H1918" s="60"/>
      <c r="I1918" s="60"/>
      <c r="J1918" s="60"/>
      <c r="K1918" s="60"/>
      <c r="L1918" s="60"/>
      <c r="M1918" s="48"/>
      <c r="N1918" s="48"/>
      <c r="O1918" s="48"/>
      <c r="P1918" s="48"/>
      <c r="Q1918" s="48"/>
      <c r="R1918" s="48"/>
      <c r="S1918" s="48"/>
      <c r="T1918" s="48"/>
      <c r="U1918" s="48"/>
      <c r="V1918" s="48"/>
      <c r="W1918" s="48"/>
      <c r="X1918" s="48"/>
      <c r="Y1918" s="48"/>
      <c r="Z1918" s="48"/>
      <c r="AA1918" s="48"/>
      <c r="AB1918" s="48"/>
      <c r="AC1918" s="48"/>
      <c r="AD1918" s="48"/>
      <c r="AE1918" s="48"/>
      <c r="AF1918" s="48"/>
      <c r="AG1918" s="48"/>
      <c r="AH1918" s="48"/>
      <c r="AI1918" s="48"/>
      <c r="AJ1918" s="48"/>
      <c r="AK1918" s="48"/>
      <c r="AL1918" s="48"/>
      <c r="AM1918" s="48"/>
      <c r="AN1918" s="48"/>
      <c r="AO1918" s="48"/>
      <c r="AP1918" s="48"/>
      <c r="AQ1918" s="48"/>
      <c r="AR1918" s="48"/>
      <c r="AS1918" s="48"/>
      <c r="AT1918" s="48"/>
      <c r="AU1918" s="48"/>
      <c r="AV1918" s="48"/>
      <c r="AW1918" s="48"/>
      <c r="AX1918" s="48"/>
      <c r="AY1918" s="48"/>
      <c r="AZ1918" s="48"/>
      <c r="BA1918" s="48"/>
      <c r="BB1918" s="48"/>
      <c r="BC1918" s="48"/>
      <c r="BD1918" s="48"/>
      <c r="BE1918" s="48"/>
      <c r="BF1918" s="48"/>
      <c r="BG1918" s="48"/>
      <c r="BH1918" s="48"/>
      <c r="BI1918" s="158"/>
      <c r="BJ1918" s="158"/>
      <c r="BK1918" s="48"/>
      <c r="BL1918" s="307"/>
      <c r="BM1918" s="48"/>
      <c r="BN1918" s="48"/>
      <c r="BO1918" s="48"/>
      <c r="BP1918" s="48"/>
      <c r="BQ1918" s="48"/>
      <c r="BR1918" s="48"/>
      <c r="BS1918" s="48"/>
      <c r="BT1918" s="48"/>
      <c r="BU1918" s="48"/>
      <c r="BV1918" s="48"/>
      <c r="BW1918" s="48"/>
      <c r="BX1918" s="48"/>
      <c r="BY1918" s="48"/>
      <c r="BZ1918" s="328"/>
      <c r="CA1918" s="48"/>
      <c r="CB1918" s="48"/>
      <c r="CC1918" s="48"/>
      <c r="CD1918" s="48"/>
      <c r="CE1918" s="48"/>
      <c r="CF1918" s="48"/>
      <c r="CG1918" s="48"/>
      <c r="CH1918" s="48"/>
      <c r="CI1918" s="48"/>
      <c r="CJ1918" s="48"/>
      <c r="CK1918" s="48"/>
      <c r="CL1918" s="48"/>
      <c r="CM1918" s="48"/>
      <c r="CN1918" s="48"/>
      <c r="CO1918" s="48"/>
      <c r="CP1918" s="48"/>
      <c r="CQ1918" s="48"/>
      <c r="CR1918" s="48"/>
      <c r="CS1918" s="48"/>
      <c r="CT1918" s="48"/>
      <c r="CU1918" s="48"/>
      <c r="CV1918" s="48"/>
      <c r="CW1918" s="48"/>
      <c r="CX1918" s="48"/>
      <c r="CY1918" s="48"/>
      <c r="CZ1918" s="48"/>
      <c r="DA1918" s="48"/>
      <c r="DB1918" s="48"/>
      <c r="DC1918" s="48"/>
      <c r="DD1918" s="48"/>
      <c r="DE1918" s="48"/>
      <c r="DF1918" s="48"/>
      <c r="DG1918" s="48"/>
      <c r="DH1918" s="48"/>
      <c r="DI1918" s="48"/>
      <c r="DJ1918" s="48"/>
      <c r="DK1918" s="48"/>
      <c r="DL1918" s="48"/>
      <c r="DM1918" s="48"/>
      <c r="DN1918" s="48"/>
      <c r="DO1918" s="48"/>
      <c r="DP1918" s="48"/>
      <c r="DQ1918" s="48"/>
      <c r="DR1918" s="48"/>
      <c r="DS1918" s="48"/>
      <c r="DT1918" s="48"/>
      <c r="DU1918" s="48"/>
      <c r="DV1918" s="48"/>
      <c r="DW1918" s="48"/>
      <c r="DX1918" s="48"/>
      <c r="DY1918" s="48"/>
      <c r="DZ1918" s="48"/>
      <c r="EA1918" s="48"/>
      <c r="EB1918" s="48"/>
      <c r="EC1918" s="48"/>
      <c r="ED1918" s="48"/>
      <c r="EE1918" s="48"/>
      <c r="EF1918" s="48"/>
      <c r="EG1918" s="48"/>
      <c r="EH1918" s="48"/>
      <c r="EI1918" s="48"/>
      <c r="EJ1918" s="48"/>
      <c r="EK1918" s="48"/>
      <c r="EL1918" s="48"/>
      <c r="ET1918" s="33" t="s">
        <v>2487</v>
      </c>
      <c r="EU1918" s="33" t="s">
        <v>2485</v>
      </c>
    </row>
    <row r="1919" spans="1:151" ht="12" hidden="1" customHeight="1">
      <c r="A1919" s="48"/>
      <c r="B1919" s="60"/>
      <c r="C1919" s="48"/>
      <c r="D1919" s="60"/>
      <c r="E1919" s="60"/>
      <c r="F1919" s="60"/>
      <c r="G1919" s="60"/>
      <c r="H1919" s="60"/>
      <c r="I1919" s="60"/>
      <c r="J1919" s="60"/>
      <c r="K1919" s="60"/>
      <c r="L1919" s="60"/>
      <c r="M1919" s="48"/>
      <c r="N1919" s="48"/>
      <c r="O1919" s="48"/>
      <c r="P1919" s="48"/>
      <c r="Q1919" s="48"/>
      <c r="R1919" s="48"/>
      <c r="S1919" s="48"/>
      <c r="T1919" s="48"/>
      <c r="U1919" s="48"/>
      <c r="V1919" s="48"/>
      <c r="W1919" s="48"/>
      <c r="X1919" s="48"/>
      <c r="Y1919" s="48"/>
      <c r="Z1919" s="48"/>
      <c r="AA1919" s="48"/>
      <c r="AB1919" s="48"/>
      <c r="AC1919" s="48"/>
      <c r="AD1919" s="48"/>
      <c r="AE1919" s="48"/>
      <c r="AF1919" s="48"/>
      <c r="AG1919" s="48"/>
      <c r="AH1919" s="48"/>
      <c r="AI1919" s="48"/>
      <c r="AJ1919" s="48"/>
      <c r="AK1919" s="48"/>
      <c r="AL1919" s="48"/>
      <c r="AM1919" s="48"/>
      <c r="AN1919" s="48"/>
      <c r="AO1919" s="48"/>
      <c r="AP1919" s="48"/>
      <c r="AQ1919" s="48"/>
      <c r="AR1919" s="48"/>
      <c r="AS1919" s="48"/>
      <c r="AT1919" s="48"/>
      <c r="AU1919" s="48"/>
      <c r="AV1919" s="48"/>
      <c r="AW1919" s="48"/>
      <c r="AX1919" s="48"/>
      <c r="AY1919" s="48"/>
      <c r="AZ1919" s="48"/>
      <c r="BA1919" s="48"/>
      <c r="BB1919" s="48"/>
      <c r="BC1919" s="48"/>
      <c r="BD1919" s="48"/>
      <c r="BE1919" s="48"/>
      <c r="BF1919" s="48"/>
      <c r="BG1919" s="48"/>
      <c r="BH1919" s="48"/>
      <c r="BI1919" s="158"/>
      <c r="BJ1919" s="158"/>
      <c r="BK1919" s="48"/>
      <c r="BL1919" s="307"/>
      <c r="BM1919" s="48"/>
      <c r="BN1919" s="48"/>
      <c r="BO1919" s="48"/>
      <c r="BP1919" s="48"/>
      <c r="BQ1919" s="48"/>
      <c r="BR1919" s="48"/>
      <c r="BS1919" s="48"/>
      <c r="BT1919" s="48"/>
      <c r="BU1919" s="48"/>
      <c r="BV1919" s="48"/>
      <c r="BW1919" s="48"/>
      <c r="BX1919" s="48"/>
      <c r="BY1919" s="48"/>
      <c r="BZ1919" s="328"/>
      <c r="CA1919" s="48"/>
      <c r="CB1919" s="48"/>
      <c r="CC1919" s="48"/>
      <c r="CD1919" s="48"/>
      <c r="CE1919" s="48"/>
      <c r="CF1919" s="48"/>
      <c r="CG1919" s="48"/>
      <c r="CH1919" s="48"/>
      <c r="CI1919" s="48"/>
      <c r="CJ1919" s="48"/>
      <c r="CK1919" s="48"/>
      <c r="CL1919" s="48"/>
      <c r="CM1919" s="48"/>
      <c r="CN1919" s="48"/>
      <c r="CO1919" s="48"/>
      <c r="CP1919" s="48"/>
      <c r="CQ1919" s="48"/>
      <c r="CR1919" s="48"/>
      <c r="CS1919" s="48"/>
      <c r="CT1919" s="48"/>
      <c r="CU1919" s="48"/>
      <c r="CV1919" s="48"/>
      <c r="CW1919" s="48"/>
      <c r="CX1919" s="48"/>
      <c r="CY1919" s="48"/>
      <c r="CZ1919" s="48"/>
      <c r="DA1919" s="48"/>
      <c r="DB1919" s="48"/>
      <c r="DC1919" s="48"/>
      <c r="DD1919" s="48"/>
      <c r="DE1919" s="48"/>
      <c r="DF1919" s="48"/>
      <c r="DG1919" s="48"/>
      <c r="DH1919" s="48"/>
      <c r="DI1919" s="48"/>
      <c r="DJ1919" s="48"/>
      <c r="DK1919" s="48"/>
      <c r="DL1919" s="48"/>
      <c r="DM1919" s="48"/>
      <c r="DN1919" s="48"/>
      <c r="DO1919" s="48"/>
      <c r="DP1919" s="48"/>
      <c r="DQ1919" s="48"/>
      <c r="DR1919" s="48"/>
      <c r="DS1919" s="48"/>
      <c r="DT1919" s="48"/>
      <c r="DU1919" s="48"/>
      <c r="DV1919" s="48"/>
      <c r="DW1919" s="48"/>
      <c r="DX1919" s="48"/>
      <c r="DY1919" s="48"/>
      <c r="DZ1919" s="48"/>
      <c r="EA1919" s="48"/>
      <c r="EB1919" s="48"/>
      <c r="EC1919" s="48"/>
      <c r="ED1919" s="48"/>
      <c r="EE1919" s="48"/>
      <c r="EF1919" s="48"/>
      <c r="EG1919" s="48"/>
      <c r="EH1919" s="48"/>
      <c r="EI1919" s="48"/>
      <c r="EJ1919" s="48"/>
      <c r="EK1919" s="48"/>
      <c r="EL1919" s="48"/>
      <c r="ET1919" s="33" t="s">
        <v>2488</v>
      </c>
      <c r="EU1919" s="33" t="s">
        <v>2486</v>
      </c>
    </row>
    <row r="1920" spans="1:151" ht="12" hidden="1" customHeight="1">
      <c r="A1920" s="48"/>
      <c r="B1920" s="60"/>
      <c r="C1920" s="48"/>
      <c r="D1920" s="60"/>
      <c r="E1920" s="60"/>
      <c r="F1920" s="60"/>
      <c r="G1920" s="60"/>
      <c r="H1920" s="60"/>
      <c r="I1920" s="60"/>
      <c r="J1920" s="60"/>
      <c r="K1920" s="60"/>
      <c r="L1920" s="60"/>
      <c r="M1920" s="48"/>
      <c r="N1920" s="48"/>
      <c r="O1920" s="48"/>
      <c r="P1920" s="48"/>
      <c r="Q1920" s="48"/>
      <c r="R1920" s="48"/>
      <c r="S1920" s="48"/>
      <c r="T1920" s="48"/>
      <c r="U1920" s="48"/>
      <c r="V1920" s="48"/>
      <c r="W1920" s="48"/>
      <c r="X1920" s="48"/>
      <c r="Y1920" s="48"/>
      <c r="Z1920" s="48"/>
      <c r="AA1920" s="48"/>
      <c r="AB1920" s="48"/>
      <c r="AC1920" s="48"/>
      <c r="AD1920" s="48"/>
      <c r="AE1920" s="48"/>
      <c r="AF1920" s="48"/>
      <c r="AG1920" s="48"/>
      <c r="AH1920" s="48"/>
      <c r="AI1920" s="48"/>
      <c r="AJ1920" s="48"/>
      <c r="AK1920" s="48"/>
      <c r="AL1920" s="48"/>
      <c r="AM1920" s="48"/>
      <c r="AN1920" s="48"/>
      <c r="AO1920" s="48"/>
      <c r="AP1920" s="48"/>
      <c r="AQ1920" s="48"/>
      <c r="AR1920" s="48"/>
      <c r="AS1920" s="48"/>
      <c r="AT1920" s="48"/>
      <c r="AU1920" s="48"/>
      <c r="AV1920" s="48"/>
      <c r="AW1920" s="48"/>
      <c r="AX1920" s="48"/>
      <c r="AY1920" s="48"/>
      <c r="AZ1920" s="48"/>
      <c r="BA1920" s="48"/>
      <c r="BB1920" s="48"/>
      <c r="BC1920" s="48"/>
      <c r="BD1920" s="48"/>
      <c r="BE1920" s="48"/>
      <c r="BF1920" s="48"/>
      <c r="BG1920" s="48"/>
      <c r="BH1920" s="48"/>
      <c r="BI1920" s="158"/>
      <c r="BJ1920" s="158"/>
      <c r="BK1920" s="48"/>
      <c r="BL1920" s="307"/>
      <c r="BM1920" s="48"/>
      <c r="BN1920" s="48"/>
      <c r="BO1920" s="48"/>
      <c r="BP1920" s="48"/>
      <c r="BQ1920" s="48"/>
      <c r="BR1920" s="48"/>
      <c r="BS1920" s="48"/>
      <c r="BT1920" s="48"/>
      <c r="BU1920" s="48"/>
      <c r="BV1920" s="48"/>
      <c r="BW1920" s="48"/>
      <c r="BX1920" s="48"/>
      <c r="BY1920" s="48"/>
      <c r="BZ1920" s="328"/>
      <c r="CA1920" s="48"/>
      <c r="CB1920" s="48"/>
      <c r="CC1920" s="48"/>
      <c r="CD1920" s="48"/>
      <c r="CE1920" s="48"/>
      <c r="CF1920" s="48"/>
      <c r="CG1920" s="48"/>
      <c r="CH1920" s="48"/>
      <c r="CI1920" s="48"/>
      <c r="CJ1920" s="48"/>
      <c r="CK1920" s="48"/>
      <c r="CL1920" s="48"/>
      <c r="CM1920" s="48"/>
      <c r="CN1920" s="48"/>
      <c r="CO1920" s="48"/>
      <c r="CP1920" s="48"/>
      <c r="CQ1920" s="48"/>
      <c r="CR1920" s="48"/>
      <c r="CS1920" s="48"/>
      <c r="CT1920" s="48"/>
      <c r="CU1920" s="48"/>
      <c r="CV1920" s="48"/>
      <c r="CW1920" s="48"/>
      <c r="CX1920" s="48"/>
      <c r="CY1920" s="48"/>
      <c r="CZ1920" s="48"/>
      <c r="DA1920" s="48"/>
      <c r="DB1920" s="48"/>
      <c r="DC1920" s="48"/>
      <c r="DD1920" s="48"/>
      <c r="DE1920" s="48"/>
      <c r="DF1920" s="48"/>
      <c r="DG1920" s="48"/>
      <c r="DH1920" s="48"/>
      <c r="DI1920" s="48"/>
      <c r="DJ1920" s="48"/>
      <c r="DK1920" s="48"/>
      <c r="DL1920" s="48"/>
      <c r="DM1920" s="48"/>
      <c r="DN1920" s="48"/>
      <c r="DO1920" s="48"/>
      <c r="DP1920" s="48"/>
      <c r="DQ1920" s="48"/>
      <c r="DR1920" s="48"/>
      <c r="DS1920" s="48"/>
      <c r="DT1920" s="48"/>
      <c r="DU1920" s="48"/>
      <c r="DV1920" s="48"/>
      <c r="DW1920" s="48"/>
      <c r="DX1920" s="48"/>
      <c r="DY1920" s="48"/>
      <c r="DZ1920" s="48"/>
      <c r="EA1920" s="48"/>
      <c r="EB1920" s="48"/>
      <c r="EC1920" s="48"/>
      <c r="ED1920" s="48"/>
      <c r="EE1920" s="48"/>
      <c r="EF1920" s="48"/>
      <c r="EG1920" s="48"/>
      <c r="EH1920" s="48"/>
      <c r="EI1920" s="48"/>
      <c r="EJ1920" s="48"/>
      <c r="EK1920" s="48"/>
      <c r="EL1920" s="48"/>
      <c r="ET1920" s="33" t="s">
        <v>2489</v>
      </c>
      <c r="EU1920" s="33" t="s">
        <v>2487</v>
      </c>
    </row>
    <row r="1921" spans="1:151" ht="12" hidden="1" customHeight="1">
      <c r="A1921" s="48"/>
      <c r="B1921" s="60"/>
      <c r="C1921" s="48"/>
      <c r="D1921" s="60"/>
      <c r="E1921" s="60"/>
      <c r="F1921" s="60"/>
      <c r="G1921" s="60"/>
      <c r="H1921" s="60"/>
      <c r="I1921" s="60"/>
      <c r="J1921" s="60"/>
      <c r="K1921" s="60"/>
      <c r="L1921" s="60"/>
      <c r="M1921" s="48"/>
      <c r="N1921" s="48"/>
      <c r="O1921" s="48"/>
      <c r="P1921" s="48"/>
      <c r="Q1921" s="48"/>
      <c r="R1921" s="48"/>
      <c r="S1921" s="48"/>
      <c r="T1921" s="48"/>
      <c r="U1921" s="48"/>
      <c r="V1921" s="48"/>
      <c r="W1921" s="48"/>
      <c r="X1921" s="48"/>
      <c r="Y1921" s="48"/>
      <c r="Z1921" s="48"/>
      <c r="AA1921" s="48"/>
      <c r="AB1921" s="48"/>
      <c r="AC1921" s="48"/>
      <c r="AD1921" s="48"/>
      <c r="AE1921" s="48"/>
      <c r="AF1921" s="48"/>
      <c r="AG1921" s="48"/>
      <c r="AH1921" s="48"/>
      <c r="AI1921" s="48"/>
      <c r="AJ1921" s="48"/>
      <c r="AK1921" s="48"/>
      <c r="AL1921" s="48"/>
      <c r="AM1921" s="48"/>
      <c r="AN1921" s="48"/>
      <c r="AO1921" s="48"/>
      <c r="AP1921" s="48"/>
      <c r="AQ1921" s="48"/>
      <c r="AR1921" s="48"/>
      <c r="AS1921" s="48"/>
      <c r="AT1921" s="48"/>
      <c r="AU1921" s="48"/>
      <c r="AV1921" s="48"/>
      <c r="AW1921" s="48"/>
      <c r="AX1921" s="48"/>
      <c r="AY1921" s="48"/>
      <c r="AZ1921" s="48"/>
      <c r="BA1921" s="48"/>
      <c r="BB1921" s="48"/>
      <c r="BC1921" s="48"/>
      <c r="BD1921" s="48"/>
      <c r="BE1921" s="48"/>
      <c r="BF1921" s="48"/>
      <c r="BG1921" s="48"/>
      <c r="BH1921" s="48"/>
      <c r="BI1921" s="158"/>
      <c r="BJ1921" s="158"/>
      <c r="BK1921" s="48"/>
      <c r="BL1921" s="307"/>
      <c r="BM1921" s="48"/>
      <c r="BN1921" s="48"/>
      <c r="BO1921" s="48"/>
      <c r="BP1921" s="48"/>
      <c r="BQ1921" s="48"/>
      <c r="BR1921" s="48"/>
      <c r="BS1921" s="48"/>
      <c r="BT1921" s="48"/>
      <c r="BU1921" s="48"/>
      <c r="BV1921" s="48"/>
      <c r="BW1921" s="48"/>
      <c r="BX1921" s="48"/>
      <c r="BY1921" s="48"/>
      <c r="BZ1921" s="328"/>
      <c r="CA1921" s="48"/>
      <c r="CB1921" s="48"/>
      <c r="CC1921" s="48"/>
      <c r="CD1921" s="48"/>
      <c r="CE1921" s="48"/>
      <c r="CF1921" s="48"/>
      <c r="CG1921" s="48"/>
      <c r="CH1921" s="48"/>
      <c r="CI1921" s="48"/>
      <c r="CJ1921" s="48"/>
      <c r="CK1921" s="48"/>
      <c r="CL1921" s="48"/>
      <c r="CM1921" s="48"/>
      <c r="CN1921" s="48"/>
      <c r="CO1921" s="48"/>
      <c r="CP1921" s="48"/>
      <c r="CQ1921" s="48"/>
      <c r="CR1921" s="48"/>
      <c r="CS1921" s="48"/>
      <c r="CT1921" s="48"/>
      <c r="CU1921" s="48"/>
      <c r="CV1921" s="48"/>
      <c r="CW1921" s="48"/>
      <c r="CX1921" s="48"/>
      <c r="CY1921" s="48"/>
      <c r="CZ1921" s="48"/>
      <c r="DA1921" s="48"/>
      <c r="DB1921" s="48"/>
      <c r="DC1921" s="48"/>
      <c r="DD1921" s="48"/>
      <c r="DE1921" s="48"/>
      <c r="DF1921" s="48"/>
      <c r="DG1921" s="48"/>
      <c r="DH1921" s="48"/>
      <c r="DI1921" s="48"/>
      <c r="DJ1921" s="48"/>
      <c r="DK1921" s="48"/>
      <c r="DL1921" s="48"/>
      <c r="DM1921" s="48"/>
      <c r="DN1921" s="48"/>
      <c r="DO1921" s="48"/>
      <c r="DP1921" s="48"/>
      <c r="DQ1921" s="48"/>
      <c r="DR1921" s="48"/>
      <c r="DS1921" s="48"/>
      <c r="DT1921" s="48"/>
      <c r="DU1921" s="48"/>
      <c r="DV1921" s="48"/>
      <c r="DW1921" s="48"/>
      <c r="DX1921" s="48"/>
      <c r="DY1921" s="48"/>
      <c r="DZ1921" s="48"/>
      <c r="EA1921" s="48"/>
      <c r="EB1921" s="48"/>
      <c r="EC1921" s="48"/>
      <c r="ED1921" s="48"/>
      <c r="EE1921" s="48"/>
      <c r="EF1921" s="48"/>
      <c r="EG1921" s="48"/>
      <c r="EH1921" s="48"/>
      <c r="EI1921" s="48"/>
      <c r="EJ1921" s="48"/>
      <c r="EK1921" s="48"/>
      <c r="EL1921" s="48"/>
      <c r="ET1921" s="33" t="s">
        <v>2490</v>
      </c>
      <c r="EU1921" s="33" t="s">
        <v>2488</v>
      </c>
    </row>
    <row r="1922" spans="1:151" ht="12" hidden="1" customHeight="1">
      <c r="A1922" s="48"/>
      <c r="B1922" s="60"/>
      <c r="C1922" s="48"/>
      <c r="D1922" s="60"/>
      <c r="E1922" s="60"/>
      <c r="F1922" s="60"/>
      <c r="G1922" s="60"/>
      <c r="H1922" s="60"/>
      <c r="I1922" s="60"/>
      <c r="J1922" s="60"/>
      <c r="K1922" s="60"/>
      <c r="L1922" s="60"/>
      <c r="M1922" s="48"/>
      <c r="N1922" s="48"/>
      <c r="O1922" s="48"/>
      <c r="P1922" s="48"/>
      <c r="Q1922" s="48"/>
      <c r="R1922" s="48"/>
      <c r="S1922" s="48"/>
      <c r="T1922" s="48"/>
      <c r="U1922" s="48"/>
      <c r="V1922" s="48"/>
      <c r="W1922" s="48"/>
      <c r="X1922" s="48"/>
      <c r="Y1922" s="48"/>
      <c r="Z1922" s="48"/>
      <c r="AA1922" s="48"/>
      <c r="AB1922" s="48"/>
      <c r="AC1922" s="48"/>
      <c r="AD1922" s="48"/>
      <c r="AE1922" s="48"/>
      <c r="AF1922" s="48"/>
      <c r="AG1922" s="48"/>
      <c r="AH1922" s="48"/>
      <c r="AI1922" s="48"/>
      <c r="AJ1922" s="48"/>
      <c r="AK1922" s="48"/>
      <c r="AL1922" s="48"/>
      <c r="AM1922" s="48"/>
      <c r="AN1922" s="48"/>
      <c r="AO1922" s="48"/>
      <c r="AP1922" s="48"/>
      <c r="AQ1922" s="48"/>
      <c r="AR1922" s="48"/>
      <c r="AS1922" s="48"/>
      <c r="AT1922" s="48"/>
      <c r="AU1922" s="48"/>
      <c r="AV1922" s="48"/>
      <c r="AW1922" s="48"/>
      <c r="AX1922" s="48"/>
      <c r="AY1922" s="48"/>
      <c r="AZ1922" s="48"/>
      <c r="BA1922" s="48"/>
      <c r="BB1922" s="48"/>
      <c r="BC1922" s="48"/>
      <c r="BD1922" s="48"/>
      <c r="BE1922" s="48"/>
      <c r="BF1922" s="48"/>
      <c r="BG1922" s="48"/>
      <c r="BH1922" s="48"/>
      <c r="BI1922" s="158"/>
      <c r="BJ1922" s="158"/>
      <c r="BK1922" s="48"/>
      <c r="BL1922" s="307"/>
      <c r="BM1922" s="48"/>
      <c r="BN1922" s="48"/>
      <c r="BO1922" s="48"/>
      <c r="BP1922" s="48"/>
      <c r="BQ1922" s="48"/>
      <c r="BR1922" s="48"/>
      <c r="BS1922" s="48"/>
      <c r="BT1922" s="48"/>
      <c r="BU1922" s="48"/>
      <c r="BV1922" s="48"/>
      <c r="BW1922" s="48"/>
      <c r="BX1922" s="48"/>
      <c r="BY1922" s="48"/>
      <c r="BZ1922" s="328"/>
      <c r="CA1922" s="48"/>
      <c r="CB1922" s="48"/>
      <c r="CC1922" s="48"/>
      <c r="CD1922" s="48"/>
      <c r="CE1922" s="48"/>
      <c r="CF1922" s="48"/>
      <c r="CG1922" s="48"/>
      <c r="CH1922" s="48"/>
      <c r="CI1922" s="48"/>
      <c r="CJ1922" s="48"/>
      <c r="CK1922" s="48"/>
      <c r="CL1922" s="48"/>
      <c r="CM1922" s="48"/>
      <c r="CN1922" s="48"/>
      <c r="CO1922" s="48"/>
      <c r="CP1922" s="48"/>
      <c r="CQ1922" s="48"/>
      <c r="CR1922" s="48"/>
      <c r="CS1922" s="48"/>
      <c r="CT1922" s="48"/>
      <c r="CU1922" s="48"/>
      <c r="CV1922" s="48"/>
      <c r="CW1922" s="48"/>
      <c r="CX1922" s="48"/>
      <c r="CY1922" s="48"/>
      <c r="CZ1922" s="48"/>
      <c r="DA1922" s="48"/>
      <c r="DB1922" s="48"/>
      <c r="DC1922" s="48"/>
      <c r="DD1922" s="48"/>
      <c r="DE1922" s="48"/>
      <c r="DF1922" s="48"/>
      <c r="DG1922" s="48"/>
      <c r="DH1922" s="48"/>
      <c r="DI1922" s="48"/>
      <c r="DJ1922" s="48"/>
      <c r="DK1922" s="48"/>
      <c r="DL1922" s="48"/>
      <c r="DM1922" s="48"/>
      <c r="DN1922" s="48"/>
      <c r="DO1922" s="48"/>
      <c r="DP1922" s="48"/>
      <c r="DQ1922" s="48"/>
      <c r="DR1922" s="48"/>
      <c r="DS1922" s="48"/>
      <c r="DT1922" s="48"/>
      <c r="DU1922" s="48"/>
      <c r="DV1922" s="48"/>
      <c r="DW1922" s="48"/>
      <c r="DX1922" s="48"/>
      <c r="DY1922" s="48"/>
      <c r="DZ1922" s="48"/>
      <c r="EA1922" s="48"/>
      <c r="EB1922" s="48"/>
      <c r="EC1922" s="48"/>
      <c r="ED1922" s="48"/>
      <c r="EE1922" s="48"/>
      <c r="EF1922" s="48"/>
      <c r="EG1922" s="48"/>
      <c r="EH1922" s="48"/>
      <c r="EI1922" s="48"/>
      <c r="EJ1922" s="48"/>
      <c r="EK1922" s="48"/>
      <c r="EL1922" s="48"/>
      <c r="ET1922" s="33" t="s">
        <v>2491</v>
      </c>
      <c r="EU1922" s="33" t="s">
        <v>2489</v>
      </c>
    </row>
    <row r="1923" spans="1:151" ht="12" hidden="1" customHeight="1">
      <c r="A1923" s="48"/>
      <c r="B1923" s="60"/>
      <c r="C1923" s="48"/>
      <c r="D1923" s="60"/>
      <c r="E1923" s="60"/>
      <c r="F1923" s="60"/>
      <c r="G1923" s="60"/>
      <c r="H1923" s="60"/>
      <c r="I1923" s="60"/>
      <c r="J1923" s="60"/>
      <c r="K1923" s="60"/>
      <c r="L1923" s="60"/>
      <c r="M1923" s="48"/>
      <c r="N1923" s="48"/>
      <c r="O1923" s="48"/>
      <c r="P1923" s="48"/>
      <c r="Q1923" s="48"/>
      <c r="R1923" s="48"/>
      <c r="S1923" s="48"/>
      <c r="T1923" s="48"/>
      <c r="U1923" s="48"/>
      <c r="V1923" s="48"/>
      <c r="W1923" s="48"/>
      <c r="X1923" s="48"/>
      <c r="Y1923" s="48"/>
      <c r="Z1923" s="48"/>
      <c r="AA1923" s="48"/>
      <c r="AB1923" s="48"/>
      <c r="AC1923" s="48"/>
      <c r="AD1923" s="48"/>
      <c r="AE1923" s="48"/>
      <c r="AF1923" s="48"/>
      <c r="AG1923" s="48"/>
      <c r="AH1923" s="48"/>
      <c r="AI1923" s="48"/>
      <c r="AJ1923" s="48"/>
      <c r="AK1923" s="48"/>
      <c r="AL1923" s="48"/>
      <c r="AM1923" s="48"/>
      <c r="AN1923" s="48"/>
      <c r="AO1923" s="48"/>
      <c r="AP1923" s="48"/>
      <c r="AQ1923" s="48"/>
      <c r="AR1923" s="48"/>
      <c r="AS1923" s="48"/>
      <c r="AT1923" s="48"/>
      <c r="AU1923" s="48"/>
      <c r="AV1923" s="48"/>
      <c r="AW1923" s="48"/>
      <c r="AX1923" s="48"/>
      <c r="AY1923" s="48"/>
      <c r="AZ1923" s="48"/>
      <c r="BA1923" s="48"/>
      <c r="BB1923" s="48"/>
      <c r="BC1923" s="48"/>
      <c r="BD1923" s="48"/>
      <c r="BE1923" s="48"/>
      <c r="BF1923" s="48"/>
      <c r="BG1923" s="48"/>
      <c r="BH1923" s="48"/>
      <c r="BI1923" s="158"/>
      <c r="BJ1923" s="158"/>
      <c r="BK1923" s="48"/>
      <c r="BL1923" s="307"/>
      <c r="BM1923" s="48"/>
      <c r="BN1923" s="48"/>
      <c r="BO1923" s="48"/>
      <c r="BP1923" s="48"/>
      <c r="BQ1923" s="48"/>
      <c r="BR1923" s="48"/>
      <c r="BS1923" s="48"/>
      <c r="BT1923" s="48"/>
      <c r="BU1923" s="48"/>
      <c r="BV1923" s="48"/>
      <c r="BW1923" s="48"/>
      <c r="BX1923" s="48"/>
      <c r="BY1923" s="48"/>
      <c r="BZ1923" s="328"/>
      <c r="CA1923" s="48"/>
      <c r="CB1923" s="48"/>
      <c r="CC1923" s="48"/>
      <c r="CD1923" s="48"/>
      <c r="CE1923" s="48"/>
      <c r="CF1923" s="48"/>
      <c r="CG1923" s="48"/>
      <c r="CH1923" s="48"/>
      <c r="CI1923" s="48"/>
      <c r="CJ1923" s="48"/>
      <c r="CK1923" s="48"/>
      <c r="CL1923" s="48"/>
      <c r="CM1923" s="48"/>
      <c r="CN1923" s="48"/>
      <c r="CO1923" s="48"/>
      <c r="CP1923" s="48"/>
      <c r="CQ1923" s="48"/>
      <c r="CR1923" s="48"/>
      <c r="CS1923" s="48"/>
      <c r="CT1923" s="48"/>
      <c r="CU1923" s="48"/>
      <c r="CV1923" s="48"/>
      <c r="CW1923" s="48"/>
      <c r="CX1923" s="48"/>
      <c r="CY1923" s="48"/>
      <c r="CZ1923" s="48"/>
      <c r="DA1923" s="48"/>
      <c r="DB1923" s="48"/>
      <c r="DC1923" s="48"/>
      <c r="DD1923" s="48"/>
      <c r="DE1923" s="48"/>
      <c r="DF1923" s="48"/>
      <c r="DG1923" s="48"/>
      <c r="DH1923" s="48"/>
      <c r="DI1923" s="48"/>
      <c r="DJ1923" s="48"/>
      <c r="DK1923" s="48"/>
      <c r="DL1923" s="48"/>
      <c r="DM1923" s="48"/>
      <c r="DN1923" s="48"/>
      <c r="DO1923" s="48"/>
      <c r="DP1923" s="48"/>
      <c r="DQ1923" s="48"/>
      <c r="DR1923" s="48"/>
      <c r="DS1923" s="48"/>
      <c r="DT1923" s="48"/>
      <c r="DU1923" s="48"/>
      <c r="DV1923" s="48"/>
      <c r="DW1923" s="48"/>
      <c r="DX1923" s="48"/>
      <c r="DY1923" s="48"/>
      <c r="DZ1923" s="48"/>
      <c r="EA1923" s="48"/>
      <c r="EB1923" s="48"/>
      <c r="EC1923" s="48"/>
      <c r="ED1923" s="48"/>
      <c r="EE1923" s="48"/>
      <c r="EF1923" s="48"/>
      <c r="EG1923" s="48"/>
      <c r="EH1923" s="48"/>
      <c r="EI1923" s="48"/>
      <c r="EJ1923" s="48"/>
      <c r="EK1923" s="48"/>
      <c r="EL1923" s="48"/>
      <c r="ET1923" s="33" t="s">
        <v>2492</v>
      </c>
      <c r="EU1923" s="33" t="s">
        <v>2490</v>
      </c>
    </row>
    <row r="1924" spans="1:151" ht="12" hidden="1" customHeight="1">
      <c r="A1924" s="48"/>
      <c r="B1924" s="60"/>
      <c r="C1924" s="48"/>
      <c r="D1924" s="60"/>
      <c r="E1924" s="60"/>
      <c r="F1924" s="60"/>
      <c r="G1924" s="60"/>
      <c r="H1924" s="60"/>
      <c r="I1924" s="60"/>
      <c r="J1924" s="60"/>
      <c r="K1924" s="60"/>
      <c r="L1924" s="60"/>
      <c r="M1924" s="48"/>
      <c r="N1924" s="48"/>
      <c r="O1924" s="48"/>
      <c r="P1924" s="48"/>
      <c r="Q1924" s="48"/>
      <c r="R1924" s="48"/>
      <c r="S1924" s="48"/>
      <c r="T1924" s="48"/>
      <c r="U1924" s="48"/>
      <c r="V1924" s="48"/>
      <c r="W1924" s="48"/>
      <c r="X1924" s="48"/>
      <c r="Y1924" s="48"/>
      <c r="Z1924" s="48"/>
      <c r="AA1924" s="48"/>
      <c r="AB1924" s="48"/>
      <c r="AC1924" s="48"/>
      <c r="AD1924" s="48"/>
      <c r="AE1924" s="48"/>
      <c r="AF1924" s="48"/>
      <c r="AG1924" s="48"/>
      <c r="AH1924" s="48"/>
      <c r="AI1924" s="48"/>
      <c r="AJ1924" s="48"/>
      <c r="AK1924" s="48"/>
      <c r="AL1924" s="48"/>
      <c r="AM1924" s="48"/>
      <c r="AN1924" s="48"/>
      <c r="AO1924" s="48"/>
      <c r="AP1924" s="48"/>
      <c r="AQ1924" s="48"/>
      <c r="AR1924" s="48"/>
      <c r="AS1924" s="48"/>
      <c r="AT1924" s="48"/>
      <c r="AU1924" s="48"/>
      <c r="AV1924" s="48"/>
      <c r="AW1924" s="48"/>
      <c r="AX1924" s="48"/>
      <c r="AY1924" s="48"/>
      <c r="AZ1924" s="48"/>
      <c r="BA1924" s="48"/>
      <c r="BB1924" s="48"/>
      <c r="BC1924" s="48"/>
      <c r="BD1924" s="48"/>
      <c r="BE1924" s="48"/>
      <c r="BF1924" s="48"/>
      <c r="BG1924" s="48"/>
      <c r="BH1924" s="48"/>
      <c r="BI1924" s="158"/>
      <c r="BJ1924" s="158"/>
      <c r="BK1924" s="48"/>
      <c r="BL1924" s="307"/>
      <c r="BM1924" s="48"/>
      <c r="BN1924" s="48"/>
      <c r="BO1924" s="48"/>
      <c r="BP1924" s="48"/>
      <c r="BQ1924" s="48"/>
      <c r="BR1924" s="48"/>
      <c r="BS1924" s="48"/>
      <c r="BT1924" s="48"/>
      <c r="BU1924" s="48"/>
      <c r="BV1924" s="48"/>
      <c r="BW1924" s="48"/>
      <c r="BX1924" s="48"/>
      <c r="BY1924" s="48"/>
      <c r="BZ1924" s="328"/>
      <c r="CA1924" s="48"/>
      <c r="CB1924" s="48"/>
      <c r="CC1924" s="48"/>
      <c r="CD1924" s="48"/>
      <c r="CE1924" s="48"/>
      <c r="CF1924" s="48"/>
      <c r="CG1924" s="48"/>
      <c r="CH1924" s="48"/>
      <c r="CI1924" s="48"/>
      <c r="CJ1924" s="48"/>
      <c r="CK1924" s="48"/>
      <c r="CL1924" s="48"/>
      <c r="CM1924" s="48"/>
      <c r="CN1924" s="48"/>
      <c r="CO1924" s="48"/>
      <c r="CP1924" s="48"/>
      <c r="CQ1924" s="48"/>
      <c r="CR1924" s="48"/>
      <c r="CS1924" s="48"/>
      <c r="CT1924" s="48"/>
      <c r="CU1924" s="48"/>
      <c r="CV1924" s="48"/>
      <c r="CW1924" s="48"/>
      <c r="CX1924" s="48"/>
      <c r="CY1924" s="48"/>
      <c r="CZ1924" s="48"/>
      <c r="DA1924" s="48"/>
      <c r="DB1924" s="48"/>
      <c r="DC1924" s="48"/>
      <c r="DD1924" s="48"/>
      <c r="DE1924" s="48"/>
      <c r="DF1924" s="48"/>
      <c r="DG1924" s="48"/>
      <c r="DH1924" s="48"/>
      <c r="DI1924" s="48"/>
      <c r="DJ1924" s="48"/>
      <c r="DK1924" s="48"/>
      <c r="DL1924" s="48"/>
      <c r="DM1924" s="48"/>
      <c r="DN1924" s="48"/>
      <c r="DO1924" s="48"/>
      <c r="DP1924" s="48"/>
      <c r="DQ1924" s="48"/>
      <c r="DR1924" s="48"/>
      <c r="DS1924" s="48"/>
      <c r="DT1924" s="48"/>
      <c r="DU1924" s="48"/>
      <c r="DV1924" s="48"/>
      <c r="DW1924" s="48"/>
      <c r="DX1924" s="48"/>
      <c r="DY1924" s="48"/>
      <c r="DZ1924" s="48"/>
      <c r="EA1924" s="48"/>
      <c r="EB1924" s="48"/>
      <c r="EC1924" s="48"/>
      <c r="ED1924" s="48"/>
      <c r="EE1924" s="48"/>
      <c r="EF1924" s="48"/>
      <c r="EG1924" s="48"/>
      <c r="EH1924" s="48"/>
      <c r="EI1924" s="48"/>
      <c r="EJ1924" s="48"/>
      <c r="EK1924" s="48"/>
      <c r="EL1924" s="48"/>
      <c r="ET1924" s="33" t="s">
        <v>2493</v>
      </c>
      <c r="EU1924" s="33" t="s">
        <v>2491</v>
      </c>
    </row>
    <row r="1925" spans="1:151" ht="12" hidden="1" customHeight="1">
      <c r="A1925" s="48"/>
      <c r="B1925" s="60"/>
      <c r="C1925" s="48"/>
      <c r="D1925" s="60"/>
      <c r="E1925" s="60"/>
      <c r="F1925" s="60"/>
      <c r="G1925" s="60"/>
      <c r="H1925" s="60"/>
      <c r="I1925" s="60"/>
      <c r="J1925" s="60"/>
      <c r="K1925" s="60"/>
      <c r="L1925" s="60"/>
      <c r="M1925" s="48"/>
      <c r="N1925" s="48"/>
      <c r="O1925" s="48"/>
      <c r="P1925" s="48"/>
      <c r="Q1925" s="48"/>
      <c r="R1925" s="48"/>
      <c r="S1925" s="48"/>
      <c r="T1925" s="48"/>
      <c r="U1925" s="48"/>
      <c r="V1925" s="48"/>
      <c r="W1925" s="48"/>
      <c r="X1925" s="48"/>
      <c r="Y1925" s="48"/>
      <c r="Z1925" s="48"/>
      <c r="AA1925" s="48"/>
      <c r="AB1925" s="48"/>
      <c r="AC1925" s="48"/>
      <c r="AD1925" s="48"/>
      <c r="AE1925" s="48"/>
      <c r="AF1925" s="48"/>
      <c r="AG1925" s="48"/>
      <c r="AH1925" s="48"/>
      <c r="AI1925" s="48"/>
      <c r="AJ1925" s="48"/>
      <c r="AK1925" s="48"/>
      <c r="AL1925" s="48"/>
      <c r="AM1925" s="48"/>
      <c r="AN1925" s="48"/>
      <c r="AO1925" s="48"/>
      <c r="AP1925" s="48"/>
      <c r="AQ1925" s="48"/>
      <c r="AR1925" s="48"/>
      <c r="AS1925" s="48"/>
      <c r="AT1925" s="48"/>
      <c r="AU1925" s="48"/>
      <c r="AV1925" s="48"/>
      <c r="AW1925" s="48"/>
      <c r="AX1925" s="48"/>
      <c r="AY1925" s="48"/>
      <c r="AZ1925" s="48"/>
      <c r="BA1925" s="48"/>
      <c r="BB1925" s="48"/>
      <c r="BC1925" s="48"/>
      <c r="BD1925" s="48"/>
      <c r="BE1925" s="48"/>
      <c r="BF1925" s="48"/>
      <c r="BG1925" s="48"/>
      <c r="BH1925" s="48"/>
      <c r="BI1925" s="158"/>
      <c r="BJ1925" s="158"/>
      <c r="BK1925" s="48"/>
      <c r="BL1925" s="307"/>
      <c r="BM1925" s="48"/>
      <c r="BN1925" s="48"/>
      <c r="BO1925" s="48"/>
      <c r="BP1925" s="48"/>
      <c r="BQ1925" s="48"/>
      <c r="BR1925" s="48"/>
      <c r="BS1925" s="48"/>
      <c r="BT1925" s="48"/>
      <c r="BU1925" s="48"/>
      <c r="BV1925" s="48"/>
      <c r="BW1925" s="48"/>
      <c r="BX1925" s="48"/>
      <c r="BY1925" s="48"/>
      <c r="BZ1925" s="328"/>
      <c r="CA1925" s="48"/>
      <c r="CB1925" s="48"/>
      <c r="CC1925" s="48"/>
      <c r="CD1925" s="48"/>
      <c r="CE1925" s="48"/>
      <c r="CF1925" s="48"/>
      <c r="CG1925" s="48"/>
      <c r="CH1925" s="48"/>
      <c r="CI1925" s="48"/>
      <c r="CJ1925" s="48"/>
      <c r="CK1925" s="48"/>
      <c r="CL1925" s="48"/>
      <c r="CM1925" s="48"/>
      <c r="CN1925" s="48"/>
      <c r="CO1925" s="48"/>
      <c r="CP1925" s="48"/>
      <c r="CQ1925" s="48"/>
      <c r="CR1925" s="48"/>
      <c r="CS1925" s="48"/>
      <c r="CT1925" s="48"/>
      <c r="CU1925" s="48"/>
      <c r="CV1925" s="48"/>
      <c r="CW1925" s="48"/>
      <c r="CX1925" s="48"/>
      <c r="CY1925" s="48"/>
      <c r="CZ1925" s="48"/>
      <c r="DA1925" s="48"/>
      <c r="DB1925" s="48"/>
      <c r="DC1925" s="48"/>
      <c r="DD1925" s="48"/>
      <c r="DE1925" s="48"/>
      <c r="DF1925" s="48"/>
      <c r="DG1925" s="48"/>
      <c r="DH1925" s="48"/>
      <c r="DI1925" s="48"/>
      <c r="DJ1925" s="48"/>
      <c r="DK1925" s="48"/>
      <c r="DL1925" s="48"/>
      <c r="DM1925" s="48"/>
      <c r="DN1925" s="48"/>
      <c r="DO1925" s="48"/>
      <c r="DP1925" s="48"/>
      <c r="DQ1925" s="48"/>
      <c r="DR1925" s="48"/>
      <c r="DS1925" s="48"/>
      <c r="DT1925" s="48"/>
      <c r="DU1925" s="48"/>
      <c r="DV1925" s="48"/>
      <c r="DW1925" s="48"/>
      <c r="DX1925" s="48"/>
      <c r="DY1925" s="48"/>
      <c r="DZ1925" s="48"/>
      <c r="EA1925" s="48"/>
      <c r="EB1925" s="48"/>
      <c r="EC1925" s="48"/>
      <c r="ED1925" s="48"/>
      <c r="EE1925" s="48"/>
      <c r="EF1925" s="48"/>
      <c r="EG1925" s="48"/>
      <c r="EH1925" s="48"/>
      <c r="EI1925" s="48"/>
      <c r="EJ1925" s="48"/>
      <c r="EK1925" s="48"/>
      <c r="EL1925" s="48"/>
      <c r="ET1925" s="33" t="s">
        <v>2494</v>
      </c>
      <c r="EU1925" s="33" t="s">
        <v>2492</v>
      </c>
    </row>
    <row r="1926" spans="1:151" ht="12" hidden="1" customHeight="1">
      <c r="A1926" s="48"/>
      <c r="B1926" s="60"/>
      <c r="C1926" s="48"/>
      <c r="D1926" s="60"/>
      <c r="E1926" s="60"/>
      <c r="F1926" s="60"/>
      <c r="G1926" s="60"/>
      <c r="H1926" s="60"/>
      <c r="I1926" s="60"/>
      <c r="J1926" s="60"/>
      <c r="K1926" s="60"/>
      <c r="L1926" s="60"/>
      <c r="M1926" s="48"/>
      <c r="N1926" s="48"/>
      <c r="O1926" s="48"/>
      <c r="P1926" s="48"/>
      <c r="Q1926" s="48"/>
      <c r="R1926" s="48"/>
      <c r="S1926" s="48"/>
      <c r="T1926" s="48"/>
      <c r="U1926" s="48"/>
      <c r="V1926" s="48"/>
      <c r="W1926" s="48"/>
      <c r="X1926" s="48"/>
      <c r="Y1926" s="48"/>
      <c r="Z1926" s="48"/>
      <c r="AA1926" s="48"/>
      <c r="AB1926" s="48"/>
      <c r="AC1926" s="48"/>
      <c r="AD1926" s="48"/>
      <c r="AE1926" s="48"/>
      <c r="AF1926" s="48"/>
      <c r="AG1926" s="48"/>
      <c r="AH1926" s="48"/>
      <c r="AI1926" s="48"/>
      <c r="AJ1926" s="48"/>
      <c r="AK1926" s="48"/>
      <c r="AL1926" s="48"/>
      <c r="AM1926" s="48"/>
      <c r="AN1926" s="48"/>
      <c r="AO1926" s="48"/>
      <c r="AP1926" s="48"/>
      <c r="AQ1926" s="48"/>
      <c r="AR1926" s="48"/>
      <c r="AS1926" s="48"/>
      <c r="AT1926" s="48"/>
      <c r="AU1926" s="48"/>
      <c r="AV1926" s="48"/>
      <c r="AW1926" s="48"/>
      <c r="AX1926" s="48"/>
      <c r="AY1926" s="48"/>
      <c r="AZ1926" s="48"/>
      <c r="BA1926" s="48"/>
      <c r="BB1926" s="48"/>
      <c r="BC1926" s="48"/>
      <c r="BD1926" s="48"/>
      <c r="BE1926" s="48"/>
      <c r="BF1926" s="48"/>
      <c r="BG1926" s="48"/>
      <c r="BH1926" s="48"/>
      <c r="BI1926" s="158"/>
      <c r="BJ1926" s="158"/>
      <c r="BK1926" s="48"/>
      <c r="BL1926" s="307"/>
      <c r="BM1926" s="48"/>
      <c r="BN1926" s="48"/>
      <c r="BO1926" s="48"/>
      <c r="BP1926" s="48"/>
      <c r="BQ1926" s="48"/>
      <c r="BR1926" s="48"/>
      <c r="BS1926" s="48"/>
      <c r="BT1926" s="48"/>
      <c r="BU1926" s="48"/>
      <c r="BV1926" s="48"/>
      <c r="BW1926" s="48"/>
      <c r="BX1926" s="48"/>
      <c r="BY1926" s="48"/>
      <c r="BZ1926" s="328"/>
      <c r="CA1926" s="48"/>
      <c r="CB1926" s="48"/>
      <c r="CC1926" s="48"/>
      <c r="CD1926" s="48"/>
      <c r="CE1926" s="48"/>
      <c r="CF1926" s="48"/>
      <c r="CG1926" s="48"/>
      <c r="CH1926" s="48"/>
      <c r="CI1926" s="48"/>
      <c r="CJ1926" s="48"/>
      <c r="CK1926" s="48"/>
      <c r="CL1926" s="48"/>
      <c r="CM1926" s="48"/>
      <c r="CN1926" s="48"/>
      <c r="CO1926" s="48"/>
      <c r="CP1926" s="48"/>
      <c r="CQ1926" s="48"/>
      <c r="CR1926" s="48"/>
      <c r="CS1926" s="48"/>
      <c r="CT1926" s="48"/>
      <c r="CU1926" s="48"/>
      <c r="CV1926" s="48"/>
      <c r="CW1926" s="48"/>
      <c r="CX1926" s="48"/>
      <c r="CY1926" s="48"/>
      <c r="CZ1926" s="48"/>
      <c r="DA1926" s="48"/>
      <c r="DB1926" s="48"/>
      <c r="DC1926" s="48"/>
      <c r="DD1926" s="48"/>
      <c r="DE1926" s="48"/>
      <c r="DF1926" s="48"/>
      <c r="DG1926" s="48"/>
      <c r="DH1926" s="48"/>
      <c r="DI1926" s="48"/>
      <c r="DJ1926" s="48"/>
      <c r="DK1926" s="48"/>
      <c r="DL1926" s="48"/>
      <c r="DM1926" s="48"/>
      <c r="DN1926" s="48"/>
      <c r="DO1926" s="48"/>
      <c r="DP1926" s="48"/>
      <c r="DQ1926" s="48"/>
      <c r="DR1926" s="48"/>
      <c r="DS1926" s="48"/>
      <c r="DT1926" s="48"/>
      <c r="DU1926" s="48"/>
      <c r="DV1926" s="48"/>
      <c r="DW1926" s="48"/>
      <c r="DX1926" s="48"/>
      <c r="DY1926" s="48"/>
      <c r="DZ1926" s="48"/>
      <c r="EA1926" s="48"/>
      <c r="EB1926" s="48"/>
      <c r="EC1926" s="48"/>
      <c r="ED1926" s="48"/>
      <c r="EE1926" s="48"/>
      <c r="EF1926" s="48"/>
      <c r="EG1926" s="48"/>
      <c r="EH1926" s="48"/>
      <c r="EI1926" s="48"/>
      <c r="EJ1926" s="48"/>
      <c r="EK1926" s="48"/>
      <c r="EL1926" s="48"/>
      <c r="ET1926" s="33" t="s">
        <v>2495</v>
      </c>
      <c r="EU1926" s="33" t="s">
        <v>2493</v>
      </c>
    </row>
    <row r="1927" spans="1:151" ht="12" hidden="1" customHeight="1">
      <c r="A1927" s="48"/>
      <c r="B1927" s="60"/>
      <c r="C1927" s="48"/>
      <c r="D1927" s="60"/>
      <c r="E1927" s="60"/>
      <c r="F1927" s="60"/>
      <c r="G1927" s="60"/>
      <c r="H1927" s="60"/>
      <c r="I1927" s="60"/>
      <c r="J1927" s="60"/>
      <c r="K1927" s="60"/>
      <c r="L1927" s="60"/>
      <c r="M1927" s="48"/>
      <c r="N1927" s="48"/>
      <c r="O1927" s="48"/>
      <c r="P1927" s="48"/>
      <c r="Q1927" s="48"/>
      <c r="R1927" s="48"/>
      <c r="S1927" s="48"/>
      <c r="T1927" s="48"/>
      <c r="U1927" s="48"/>
      <c r="V1927" s="48"/>
      <c r="W1927" s="48"/>
      <c r="X1927" s="48"/>
      <c r="Y1927" s="48"/>
      <c r="Z1927" s="48"/>
      <c r="AA1927" s="48"/>
      <c r="AB1927" s="48"/>
      <c r="AC1927" s="48"/>
      <c r="AD1927" s="48"/>
      <c r="AE1927" s="48"/>
      <c r="AF1927" s="48"/>
      <c r="AG1927" s="48"/>
      <c r="AH1927" s="48"/>
      <c r="AI1927" s="48"/>
      <c r="AJ1927" s="48"/>
      <c r="AK1927" s="48"/>
      <c r="AL1927" s="48"/>
      <c r="AM1927" s="48"/>
      <c r="AN1927" s="48"/>
      <c r="AO1927" s="48"/>
      <c r="AP1927" s="48"/>
      <c r="AQ1927" s="48"/>
      <c r="AR1927" s="48"/>
      <c r="AS1927" s="48"/>
      <c r="AT1927" s="48"/>
      <c r="AU1927" s="48"/>
      <c r="AV1927" s="48"/>
      <c r="AW1927" s="48"/>
      <c r="AX1927" s="48"/>
      <c r="AY1927" s="48"/>
      <c r="AZ1927" s="48"/>
      <c r="BA1927" s="48"/>
      <c r="BB1927" s="48"/>
      <c r="BC1927" s="48"/>
      <c r="BD1927" s="48"/>
      <c r="BE1927" s="48"/>
      <c r="BF1927" s="48"/>
      <c r="BG1927" s="48"/>
      <c r="BH1927" s="48"/>
      <c r="BI1927" s="158"/>
      <c r="BJ1927" s="158"/>
      <c r="BK1927" s="48"/>
      <c r="BL1927" s="307"/>
      <c r="BM1927" s="48"/>
      <c r="BN1927" s="48"/>
      <c r="BO1927" s="48"/>
      <c r="BP1927" s="48"/>
      <c r="BQ1927" s="48"/>
      <c r="BR1927" s="48"/>
      <c r="BS1927" s="48"/>
      <c r="BT1927" s="48"/>
      <c r="BU1927" s="48"/>
      <c r="BV1927" s="48"/>
      <c r="BW1927" s="48"/>
      <c r="BX1927" s="48"/>
      <c r="BY1927" s="48"/>
      <c r="BZ1927" s="328"/>
      <c r="CA1927" s="48"/>
      <c r="CB1927" s="48"/>
      <c r="CC1927" s="48"/>
      <c r="CD1927" s="48"/>
      <c r="CE1927" s="48"/>
      <c r="CF1927" s="48"/>
      <c r="CG1927" s="48"/>
      <c r="CH1927" s="48"/>
      <c r="CI1927" s="48"/>
      <c r="CJ1927" s="48"/>
      <c r="CK1927" s="48"/>
      <c r="CL1927" s="48"/>
      <c r="CM1927" s="48"/>
      <c r="CN1927" s="48"/>
      <c r="CO1927" s="48"/>
      <c r="CP1927" s="48"/>
      <c r="CQ1927" s="48"/>
      <c r="CR1927" s="48"/>
      <c r="CS1927" s="48"/>
      <c r="CT1927" s="48"/>
      <c r="CU1927" s="48"/>
      <c r="CV1927" s="48"/>
      <c r="CW1927" s="48"/>
      <c r="CX1927" s="48"/>
      <c r="CY1927" s="48"/>
      <c r="CZ1927" s="48"/>
      <c r="DA1927" s="48"/>
      <c r="DB1927" s="48"/>
      <c r="DC1927" s="48"/>
      <c r="DD1927" s="48"/>
      <c r="DE1927" s="48"/>
      <c r="DF1927" s="48"/>
      <c r="DG1927" s="48"/>
      <c r="DH1927" s="48"/>
      <c r="DI1927" s="48"/>
      <c r="DJ1927" s="48"/>
      <c r="DK1927" s="48"/>
      <c r="DL1927" s="48"/>
      <c r="DM1927" s="48"/>
      <c r="DN1927" s="48"/>
      <c r="DO1927" s="48"/>
      <c r="DP1927" s="48"/>
      <c r="DQ1927" s="48"/>
      <c r="DR1927" s="48"/>
      <c r="DS1927" s="48"/>
      <c r="DT1927" s="48"/>
      <c r="DU1927" s="48"/>
      <c r="DV1927" s="48"/>
      <c r="DW1927" s="48"/>
      <c r="DX1927" s="48"/>
      <c r="DY1927" s="48"/>
      <c r="DZ1927" s="48"/>
      <c r="EA1927" s="48"/>
      <c r="EB1927" s="48"/>
      <c r="EC1927" s="48"/>
      <c r="ED1927" s="48"/>
      <c r="EE1927" s="48"/>
      <c r="EF1927" s="48"/>
      <c r="EG1927" s="48"/>
      <c r="EH1927" s="48"/>
      <c r="EI1927" s="48"/>
      <c r="EJ1927" s="48"/>
      <c r="EK1927" s="48"/>
      <c r="EL1927" s="48"/>
      <c r="ET1927" s="33" t="s">
        <v>799</v>
      </c>
      <c r="EU1927" s="33" t="s">
        <v>2494</v>
      </c>
    </row>
    <row r="1928" spans="1:151" ht="12" hidden="1" customHeight="1">
      <c r="A1928" s="48"/>
      <c r="B1928" s="60"/>
      <c r="C1928" s="48"/>
      <c r="D1928" s="60"/>
      <c r="E1928" s="60"/>
      <c r="F1928" s="60"/>
      <c r="G1928" s="60"/>
      <c r="H1928" s="60"/>
      <c r="I1928" s="60"/>
      <c r="J1928" s="60"/>
      <c r="K1928" s="60"/>
      <c r="L1928" s="60"/>
      <c r="M1928" s="48"/>
      <c r="N1928" s="48"/>
      <c r="O1928" s="48"/>
      <c r="P1928" s="48"/>
      <c r="Q1928" s="48"/>
      <c r="R1928" s="48"/>
      <c r="S1928" s="48"/>
      <c r="T1928" s="48"/>
      <c r="U1928" s="48"/>
      <c r="V1928" s="48"/>
      <c r="W1928" s="48"/>
      <c r="X1928" s="48"/>
      <c r="Y1928" s="48"/>
      <c r="Z1928" s="48"/>
      <c r="AA1928" s="48"/>
      <c r="AB1928" s="48"/>
      <c r="AC1928" s="48"/>
      <c r="AD1928" s="48"/>
      <c r="AE1928" s="48"/>
      <c r="AF1928" s="48"/>
      <c r="AG1928" s="48"/>
      <c r="AH1928" s="48"/>
      <c r="AI1928" s="48"/>
      <c r="AJ1928" s="48"/>
      <c r="AK1928" s="48"/>
      <c r="AL1928" s="48"/>
      <c r="AM1928" s="48"/>
      <c r="AN1928" s="48"/>
      <c r="AO1928" s="48"/>
      <c r="AP1928" s="48"/>
      <c r="AQ1928" s="48"/>
      <c r="AR1928" s="48"/>
      <c r="AS1928" s="48"/>
      <c r="AT1928" s="48"/>
      <c r="AU1928" s="48"/>
      <c r="AV1928" s="48"/>
      <c r="AW1928" s="48"/>
      <c r="AX1928" s="48"/>
      <c r="AY1928" s="48"/>
      <c r="AZ1928" s="48"/>
      <c r="BA1928" s="48"/>
      <c r="BB1928" s="48"/>
      <c r="BC1928" s="48"/>
      <c r="BD1928" s="48"/>
      <c r="BE1928" s="48"/>
      <c r="BF1928" s="48"/>
      <c r="BG1928" s="48"/>
      <c r="BH1928" s="48"/>
      <c r="BI1928" s="158"/>
      <c r="BJ1928" s="158"/>
      <c r="BK1928" s="48"/>
      <c r="BL1928" s="307"/>
      <c r="BM1928" s="48"/>
      <c r="BN1928" s="48"/>
      <c r="BO1928" s="48"/>
      <c r="BP1928" s="48"/>
      <c r="BQ1928" s="48"/>
      <c r="BR1928" s="48"/>
      <c r="BS1928" s="48"/>
      <c r="BT1928" s="48"/>
      <c r="BU1928" s="48"/>
      <c r="BV1928" s="48"/>
      <c r="BW1928" s="48"/>
      <c r="BX1928" s="48"/>
      <c r="BY1928" s="48"/>
      <c r="BZ1928" s="328"/>
      <c r="CA1928" s="48"/>
      <c r="CB1928" s="48"/>
      <c r="CC1928" s="48"/>
      <c r="CD1928" s="48"/>
      <c r="CE1928" s="48"/>
      <c r="CF1928" s="48"/>
      <c r="CG1928" s="48"/>
      <c r="CH1928" s="48"/>
      <c r="CI1928" s="48"/>
      <c r="CJ1928" s="48"/>
      <c r="CK1928" s="48"/>
      <c r="CL1928" s="48"/>
      <c r="CM1928" s="48"/>
      <c r="CN1928" s="48"/>
      <c r="CO1928" s="48"/>
      <c r="CP1928" s="48"/>
      <c r="CQ1928" s="48"/>
      <c r="CR1928" s="48"/>
      <c r="CS1928" s="48"/>
      <c r="CT1928" s="48"/>
      <c r="CU1928" s="48"/>
      <c r="CV1928" s="48"/>
      <c r="CW1928" s="48"/>
      <c r="CX1928" s="48"/>
      <c r="CY1928" s="48"/>
      <c r="CZ1928" s="48"/>
      <c r="DA1928" s="48"/>
      <c r="DB1928" s="48"/>
      <c r="DC1928" s="48"/>
      <c r="DD1928" s="48"/>
      <c r="DE1928" s="48"/>
      <c r="DF1928" s="48"/>
      <c r="DG1928" s="48"/>
      <c r="DH1928" s="48"/>
      <c r="DI1928" s="48"/>
      <c r="DJ1928" s="48"/>
      <c r="DK1928" s="48"/>
      <c r="DL1928" s="48"/>
      <c r="DM1928" s="48"/>
      <c r="DN1928" s="48"/>
      <c r="DO1928" s="48"/>
      <c r="DP1928" s="48"/>
      <c r="DQ1928" s="48"/>
      <c r="DR1928" s="48"/>
      <c r="DS1928" s="48"/>
      <c r="DT1928" s="48"/>
      <c r="DU1928" s="48"/>
      <c r="DV1928" s="48"/>
      <c r="DW1928" s="48"/>
      <c r="DX1928" s="48"/>
      <c r="DY1928" s="48"/>
      <c r="DZ1928" s="48"/>
      <c r="EA1928" s="48"/>
      <c r="EB1928" s="48"/>
      <c r="EC1928" s="48"/>
      <c r="ED1928" s="48"/>
      <c r="EE1928" s="48"/>
      <c r="EF1928" s="48"/>
      <c r="EG1928" s="48"/>
      <c r="EH1928" s="48"/>
      <c r="EI1928" s="48"/>
      <c r="EJ1928" s="48"/>
      <c r="EK1928" s="48"/>
      <c r="EL1928" s="48"/>
      <c r="ET1928" s="33" t="s">
        <v>2496</v>
      </c>
      <c r="EU1928" s="33" t="s">
        <v>2495</v>
      </c>
    </row>
    <row r="1929" spans="1:151" ht="12" hidden="1" customHeight="1">
      <c r="A1929" s="48"/>
      <c r="B1929" s="60"/>
      <c r="C1929" s="48"/>
      <c r="D1929" s="60"/>
      <c r="E1929" s="60"/>
      <c r="F1929" s="60"/>
      <c r="G1929" s="60"/>
      <c r="H1929" s="60"/>
      <c r="I1929" s="60"/>
      <c r="J1929" s="60"/>
      <c r="K1929" s="60"/>
      <c r="L1929" s="60"/>
      <c r="M1929" s="48"/>
      <c r="N1929" s="48"/>
      <c r="O1929" s="48"/>
      <c r="P1929" s="48"/>
      <c r="Q1929" s="48"/>
      <c r="R1929" s="48"/>
      <c r="S1929" s="48"/>
      <c r="T1929" s="48"/>
      <c r="U1929" s="48"/>
      <c r="V1929" s="48"/>
      <c r="W1929" s="48"/>
      <c r="X1929" s="48"/>
      <c r="Y1929" s="48"/>
      <c r="Z1929" s="48"/>
      <c r="AA1929" s="48"/>
      <c r="AB1929" s="48"/>
      <c r="AC1929" s="48"/>
      <c r="AD1929" s="48"/>
      <c r="AE1929" s="48"/>
      <c r="AF1929" s="48"/>
      <c r="AG1929" s="48"/>
      <c r="AH1929" s="48"/>
      <c r="AI1929" s="48"/>
      <c r="AJ1929" s="48"/>
      <c r="AK1929" s="48"/>
      <c r="AL1929" s="48"/>
      <c r="AM1929" s="48"/>
      <c r="AN1929" s="48"/>
      <c r="AO1929" s="48"/>
      <c r="AP1929" s="48"/>
      <c r="AQ1929" s="48"/>
      <c r="AR1929" s="48"/>
      <c r="AS1929" s="48"/>
      <c r="AT1929" s="48"/>
      <c r="AU1929" s="48"/>
      <c r="AV1929" s="48"/>
      <c r="AW1929" s="48"/>
      <c r="AX1929" s="48"/>
      <c r="AY1929" s="48"/>
      <c r="AZ1929" s="48"/>
      <c r="BA1929" s="48"/>
      <c r="BB1929" s="48"/>
      <c r="BC1929" s="48"/>
      <c r="BD1929" s="48"/>
      <c r="BE1929" s="48"/>
      <c r="BF1929" s="48"/>
      <c r="BG1929" s="48"/>
      <c r="BH1929" s="48"/>
      <c r="BI1929" s="158"/>
      <c r="BJ1929" s="158"/>
      <c r="BK1929" s="48"/>
      <c r="BL1929" s="307"/>
      <c r="BM1929" s="48"/>
      <c r="BN1929" s="48"/>
      <c r="BO1929" s="48"/>
      <c r="BP1929" s="48"/>
      <c r="BQ1929" s="48"/>
      <c r="BR1929" s="48"/>
      <c r="BS1929" s="48"/>
      <c r="BT1929" s="48"/>
      <c r="BU1929" s="48"/>
      <c r="BV1929" s="48"/>
      <c r="BW1929" s="48"/>
      <c r="BX1929" s="48"/>
      <c r="BY1929" s="48"/>
      <c r="BZ1929" s="328"/>
      <c r="CA1929" s="48"/>
      <c r="CB1929" s="48"/>
      <c r="CC1929" s="48"/>
      <c r="CD1929" s="48"/>
      <c r="CE1929" s="48"/>
      <c r="CF1929" s="48"/>
      <c r="CG1929" s="48"/>
      <c r="CH1929" s="48"/>
      <c r="CI1929" s="48"/>
      <c r="CJ1929" s="48"/>
      <c r="CK1929" s="48"/>
      <c r="CL1929" s="48"/>
      <c r="CM1929" s="48"/>
      <c r="CN1929" s="48"/>
      <c r="CO1929" s="48"/>
      <c r="CP1929" s="48"/>
      <c r="CQ1929" s="48"/>
      <c r="CR1929" s="48"/>
      <c r="CS1929" s="48"/>
      <c r="CT1929" s="48"/>
      <c r="CU1929" s="48"/>
      <c r="CV1929" s="48"/>
      <c r="CW1929" s="48"/>
      <c r="CX1929" s="48"/>
      <c r="CY1929" s="48"/>
      <c r="CZ1929" s="48"/>
      <c r="DA1929" s="48"/>
      <c r="DB1929" s="48"/>
      <c r="DC1929" s="48"/>
      <c r="DD1929" s="48"/>
      <c r="DE1929" s="48"/>
      <c r="DF1929" s="48"/>
      <c r="DG1929" s="48"/>
      <c r="DH1929" s="48"/>
      <c r="DI1929" s="48"/>
      <c r="DJ1929" s="48"/>
      <c r="DK1929" s="48"/>
      <c r="DL1929" s="48"/>
      <c r="DM1929" s="48"/>
      <c r="DN1929" s="48"/>
      <c r="DO1929" s="48"/>
      <c r="DP1929" s="48"/>
      <c r="DQ1929" s="48"/>
      <c r="DR1929" s="48"/>
      <c r="DS1929" s="48"/>
      <c r="DT1929" s="48"/>
      <c r="DU1929" s="48"/>
      <c r="DV1929" s="48"/>
      <c r="DW1929" s="48"/>
      <c r="DX1929" s="48"/>
      <c r="DY1929" s="48"/>
      <c r="DZ1929" s="48"/>
      <c r="EA1929" s="48"/>
      <c r="EB1929" s="48"/>
      <c r="EC1929" s="48"/>
      <c r="ED1929" s="48"/>
      <c r="EE1929" s="48"/>
      <c r="EF1929" s="48"/>
      <c r="EG1929" s="48"/>
      <c r="EH1929" s="48"/>
      <c r="EI1929" s="48"/>
      <c r="EJ1929" s="48"/>
      <c r="EK1929" s="48"/>
      <c r="EL1929" s="48"/>
      <c r="ET1929" s="33" t="s">
        <v>2497</v>
      </c>
      <c r="EU1929" s="33" t="s">
        <v>799</v>
      </c>
    </row>
    <row r="1930" spans="1:151" ht="12" hidden="1" customHeight="1">
      <c r="A1930" s="48"/>
      <c r="B1930" s="60"/>
      <c r="C1930" s="48"/>
      <c r="D1930" s="60"/>
      <c r="E1930" s="60"/>
      <c r="F1930" s="60"/>
      <c r="G1930" s="60"/>
      <c r="H1930" s="60"/>
      <c r="I1930" s="60"/>
      <c r="J1930" s="60"/>
      <c r="K1930" s="60"/>
      <c r="L1930" s="60"/>
      <c r="M1930" s="48"/>
      <c r="N1930" s="48"/>
      <c r="O1930" s="48"/>
      <c r="P1930" s="48"/>
      <c r="Q1930" s="48"/>
      <c r="R1930" s="48"/>
      <c r="S1930" s="48"/>
      <c r="T1930" s="48"/>
      <c r="U1930" s="48"/>
      <c r="V1930" s="48"/>
      <c r="W1930" s="48"/>
      <c r="X1930" s="48"/>
      <c r="Y1930" s="48"/>
      <c r="Z1930" s="48"/>
      <c r="AA1930" s="48"/>
      <c r="AB1930" s="48"/>
      <c r="AC1930" s="48"/>
      <c r="AD1930" s="48"/>
      <c r="AE1930" s="48"/>
      <c r="AF1930" s="48"/>
      <c r="AG1930" s="48"/>
      <c r="AH1930" s="48"/>
      <c r="AI1930" s="48"/>
      <c r="AJ1930" s="48"/>
      <c r="AK1930" s="48"/>
      <c r="AL1930" s="48"/>
      <c r="AM1930" s="48"/>
      <c r="AN1930" s="48"/>
      <c r="AO1930" s="48"/>
      <c r="AP1930" s="48"/>
      <c r="AQ1930" s="48"/>
      <c r="AR1930" s="48"/>
      <c r="AS1930" s="48"/>
      <c r="AT1930" s="48"/>
      <c r="AU1930" s="48"/>
      <c r="AV1930" s="48"/>
      <c r="AW1930" s="48"/>
      <c r="AX1930" s="48"/>
      <c r="AY1930" s="48"/>
      <c r="AZ1930" s="48"/>
      <c r="BA1930" s="48"/>
      <c r="BB1930" s="48"/>
      <c r="BC1930" s="48"/>
      <c r="BD1930" s="48"/>
      <c r="BE1930" s="48"/>
      <c r="BF1930" s="48"/>
      <c r="BG1930" s="48"/>
      <c r="BH1930" s="48"/>
      <c r="BI1930" s="158"/>
      <c r="BJ1930" s="158"/>
      <c r="BK1930" s="48"/>
      <c r="BL1930" s="307"/>
      <c r="BM1930" s="48"/>
      <c r="BN1930" s="48"/>
      <c r="BO1930" s="48"/>
      <c r="BP1930" s="48"/>
      <c r="BQ1930" s="48"/>
      <c r="BR1930" s="48"/>
      <c r="BS1930" s="48"/>
      <c r="BT1930" s="48"/>
      <c r="BU1930" s="48"/>
      <c r="BV1930" s="48"/>
      <c r="BW1930" s="48"/>
      <c r="BX1930" s="48"/>
      <c r="BY1930" s="48"/>
      <c r="BZ1930" s="328"/>
      <c r="CA1930" s="48"/>
      <c r="CB1930" s="48"/>
      <c r="CC1930" s="48"/>
      <c r="CD1930" s="48"/>
      <c r="CE1930" s="48"/>
      <c r="CF1930" s="48"/>
      <c r="CG1930" s="48"/>
      <c r="CH1930" s="48"/>
      <c r="CI1930" s="48"/>
      <c r="CJ1930" s="48"/>
      <c r="CK1930" s="48"/>
      <c r="CL1930" s="48"/>
      <c r="CM1930" s="48"/>
      <c r="CN1930" s="48"/>
      <c r="CO1930" s="48"/>
      <c r="CP1930" s="48"/>
      <c r="CQ1930" s="48"/>
      <c r="CR1930" s="48"/>
      <c r="CS1930" s="48"/>
      <c r="CT1930" s="48"/>
      <c r="CU1930" s="48"/>
      <c r="CV1930" s="48"/>
      <c r="CW1930" s="48"/>
      <c r="CX1930" s="48"/>
      <c r="CY1930" s="48"/>
      <c r="CZ1930" s="48"/>
      <c r="DA1930" s="48"/>
      <c r="DB1930" s="48"/>
      <c r="DC1930" s="48"/>
      <c r="DD1930" s="48"/>
      <c r="DE1930" s="48"/>
      <c r="DF1930" s="48"/>
      <c r="DG1930" s="48"/>
      <c r="DH1930" s="48"/>
      <c r="DI1930" s="48"/>
      <c r="DJ1930" s="48"/>
      <c r="DK1930" s="48"/>
      <c r="DL1930" s="48"/>
      <c r="DM1930" s="48"/>
      <c r="DN1930" s="48"/>
      <c r="DO1930" s="48"/>
      <c r="DP1930" s="48"/>
      <c r="DQ1930" s="48"/>
      <c r="DR1930" s="48"/>
      <c r="DS1930" s="48"/>
      <c r="DT1930" s="48"/>
      <c r="DU1930" s="48"/>
      <c r="DV1930" s="48"/>
      <c r="DW1930" s="48"/>
      <c r="DX1930" s="48"/>
      <c r="DY1930" s="48"/>
      <c r="DZ1930" s="48"/>
      <c r="EA1930" s="48"/>
      <c r="EB1930" s="48"/>
      <c r="EC1930" s="48"/>
      <c r="ED1930" s="48"/>
      <c r="EE1930" s="48"/>
      <c r="EF1930" s="48"/>
      <c r="EG1930" s="48"/>
      <c r="EH1930" s="48"/>
      <c r="EI1930" s="48"/>
      <c r="EJ1930" s="48"/>
      <c r="EK1930" s="48"/>
      <c r="EL1930" s="48"/>
      <c r="ET1930" s="33" t="s">
        <v>2498</v>
      </c>
      <c r="EU1930" s="33" t="s">
        <v>2496</v>
      </c>
    </row>
    <row r="1931" spans="1:151" ht="12" hidden="1" customHeight="1">
      <c r="A1931" s="48"/>
      <c r="B1931" s="60"/>
      <c r="C1931" s="48"/>
      <c r="D1931" s="60"/>
      <c r="E1931" s="60"/>
      <c r="F1931" s="60"/>
      <c r="G1931" s="60"/>
      <c r="H1931" s="60"/>
      <c r="I1931" s="60"/>
      <c r="J1931" s="60"/>
      <c r="K1931" s="60"/>
      <c r="L1931" s="60"/>
      <c r="M1931" s="48"/>
      <c r="N1931" s="48"/>
      <c r="O1931" s="48"/>
      <c r="P1931" s="48"/>
      <c r="Q1931" s="48"/>
      <c r="R1931" s="48"/>
      <c r="S1931" s="48"/>
      <c r="T1931" s="48"/>
      <c r="U1931" s="48"/>
      <c r="V1931" s="48"/>
      <c r="W1931" s="48"/>
      <c r="X1931" s="48"/>
      <c r="Y1931" s="48"/>
      <c r="Z1931" s="48"/>
      <c r="AA1931" s="48"/>
      <c r="AB1931" s="48"/>
      <c r="AC1931" s="48"/>
      <c r="AD1931" s="48"/>
      <c r="AE1931" s="48"/>
      <c r="AF1931" s="48"/>
      <c r="AG1931" s="48"/>
      <c r="AH1931" s="48"/>
      <c r="AI1931" s="48"/>
      <c r="AJ1931" s="48"/>
      <c r="AK1931" s="48"/>
      <c r="AL1931" s="48"/>
      <c r="AM1931" s="48"/>
      <c r="AN1931" s="48"/>
      <c r="AO1931" s="48"/>
      <c r="AP1931" s="48"/>
      <c r="AQ1931" s="48"/>
      <c r="AR1931" s="48"/>
      <c r="AS1931" s="48"/>
      <c r="AT1931" s="48"/>
      <c r="AU1931" s="48"/>
      <c r="AV1931" s="48"/>
      <c r="AW1931" s="48"/>
      <c r="AX1931" s="48"/>
      <c r="AY1931" s="48"/>
      <c r="AZ1931" s="48"/>
      <c r="BA1931" s="48"/>
      <c r="BB1931" s="48"/>
      <c r="BC1931" s="48"/>
      <c r="BD1931" s="48"/>
      <c r="BE1931" s="48"/>
      <c r="BF1931" s="48"/>
      <c r="BG1931" s="48"/>
      <c r="BH1931" s="48"/>
      <c r="BI1931" s="158"/>
      <c r="BJ1931" s="158"/>
      <c r="BK1931" s="48"/>
      <c r="BL1931" s="307"/>
      <c r="BM1931" s="48"/>
      <c r="BN1931" s="48"/>
      <c r="BO1931" s="48"/>
      <c r="BP1931" s="48"/>
      <c r="BQ1931" s="48"/>
      <c r="BR1931" s="48"/>
      <c r="BS1931" s="48"/>
      <c r="BT1931" s="48"/>
      <c r="BU1931" s="48"/>
      <c r="BV1931" s="48"/>
      <c r="BW1931" s="48"/>
      <c r="BX1931" s="48"/>
      <c r="BY1931" s="48"/>
      <c r="BZ1931" s="328"/>
      <c r="CA1931" s="48"/>
      <c r="CB1931" s="48"/>
      <c r="CC1931" s="48"/>
      <c r="CD1931" s="48"/>
      <c r="CE1931" s="48"/>
      <c r="CF1931" s="48"/>
      <c r="CG1931" s="48"/>
      <c r="CH1931" s="48"/>
      <c r="CI1931" s="48"/>
      <c r="CJ1931" s="48"/>
      <c r="CK1931" s="48"/>
      <c r="CL1931" s="48"/>
      <c r="CM1931" s="48"/>
      <c r="CN1931" s="48"/>
      <c r="CO1931" s="48"/>
      <c r="CP1931" s="48"/>
      <c r="CQ1931" s="48"/>
      <c r="CR1931" s="48"/>
      <c r="CS1931" s="48"/>
      <c r="CT1931" s="48"/>
      <c r="CU1931" s="48"/>
      <c r="CV1931" s="48"/>
      <c r="CW1931" s="48"/>
      <c r="CX1931" s="48"/>
      <c r="CY1931" s="48"/>
      <c r="CZ1931" s="48"/>
      <c r="DA1931" s="48"/>
      <c r="DB1931" s="48"/>
      <c r="DC1931" s="48"/>
      <c r="DD1931" s="48"/>
      <c r="DE1931" s="48"/>
      <c r="DF1931" s="48"/>
      <c r="DG1931" s="48"/>
      <c r="DH1931" s="48"/>
      <c r="DI1931" s="48"/>
      <c r="DJ1931" s="48"/>
      <c r="DK1931" s="48"/>
      <c r="DL1931" s="48"/>
      <c r="DM1931" s="48"/>
      <c r="DN1931" s="48"/>
      <c r="DO1931" s="48"/>
      <c r="DP1931" s="48"/>
      <c r="DQ1931" s="48"/>
      <c r="DR1931" s="48"/>
      <c r="DS1931" s="48"/>
      <c r="DT1931" s="48"/>
      <c r="DU1931" s="48"/>
      <c r="DV1931" s="48"/>
      <c r="DW1931" s="48"/>
      <c r="DX1931" s="48"/>
      <c r="DY1931" s="48"/>
      <c r="DZ1931" s="48"/>
      <c r="EA1931" s="48"/>
      <c r="EB1931" s="48"/>
      <c r="EC1931" s="48"/>
      <c r="ED1931" s="48"/>
      <c r="EE1931" s="48"/>
      <c r="EF1931" s="48"/>
      <c r="EG1931" s="48"/>
      <c r="EH1931" s="48"/>
      <c r="EI1931" s="48"/>
      <c r="EJ1931" s="48"/>
      <c r="EK1931" s="48"/>
      <c r="EL1931" s="48"/>
      <c r="ET1931" s="33" t="s">
        <v>2499</v>
      </c>
      <c r="EU1931" s="33" t="s">
        <v>2497</v>
      </c>
    </row>
    <row r="1932" spans="1:151" ht="12" hidden="1" customHeight="1">
      <c r="A1932" s="48"/>
      <c r="B1932" s="60"/>
      <c r="C1932" s="48"/>
      <c r="D1932" s="60"/>
      <c r="E1932" s="60"/>
      <c r="F1932" s="60"/>
      <c r="G1932" s="60"/>
      <c r="H1932" s="60"/>
      <c r="I1932" s="60"/>
      <c r="J1932" s="60"/>
      <c r="K1932" s="60"/>
      <c r="L1932" s="60"/>
      <c r="M1932" s="48"/>
      <c r="N1932" s="48"/>
      <c r="O1932" s="48"/>
      <c r="P1932" s="48"/>
      <c r="Q1932" s="48"/>
      <c r="R1932" s="48"/>
      <c r="S1932" s="48"/>
      <c r="T1932" s="48"/>
      <c r="U1932" s="48"/>
      <c r="V1932" s="48"/>
      <c r="W1932" s="48"/>
      <c r="X1932" s="48"/>
      <c r="Y1932" s="48"/>
      <c r="Z1932" s="48"/>
      <c r="AA1932" s="48"/>
      <c r="AB1932" s="48"/>
      <c r="AC1932" s="48"/>
      <c r="AD1932" s="48"/>
      <c r="AE1932" s="48"/>
      <c r="AF1932" s="48"/>
      <c r="AG1932" s="48"/>
      <c r="AH1932" s="48"/>
      <c r="AI1932" s="48"/>
      <c r="AJ1932" s="48"/>
      <c r="AK1932" s="48"/>
      <c r="AL1932" s="48"/>
      <c r="AM1932" s="48"/>
      <c r="AN1932" s="48"/>
      <c r="AO1932" s="48"/>
      <c r="AP1932" s="48"/>
      <c r="AQ1932" s="48"/>
      <c r="AR1932" s="48"/>
      <c r="AS1932" s="48"/>
      <c r="AT1932" s="48"/>
      <c r="AU1932" s="48"/>
      <c r="AV1932" s="48"/>
      <c r="AW1932" s="48"/>
      <c r="AX1932" s="48"/>
      <c r="AY1932" s="48"/>
      <c r="AZ1932" s="48"/>
      <c r="BA1932" s="48"/>
      <c r="BB1932" s="48"/>
      <c r="BC1932" s="48"/>
      <c r="BD1932" s="48"/>
      <c r="BE1932" s="48"/>
      <c r="BF1932" s="48"/>
      <c r="BG1932" s="48"/>
      <c r="BH1932" s="48"/>
      <c r="BI1932" s="158"/>
      <c r="BJ1932" s="158"/>
      <c r="BK1932" s="48"/>
      <c r="BL1932" s="307"/>
      <c r="BM1932" s="48"/>
      <c r="BN1932" s="48"/>
      <c r="BO1932" s="48"/>
      <c r="BP1932" s="48"/>
      <c r="BQ1932" s="48"/>
      <c r="BR1932" s="48"/>
      <c r="BS1932" s="48"/>
      <c r="BT1932" s="48"/>
      <c r="BU1932" s="48"/>
      <c r="BV1932" s="48"/>
      <c r="BW1932" s="48"/>
      <c r="BX1932" s="48"/>
      <c r="BY1932" s="48"/>
      <c r="BZ1932" s="328"/>
      <c r="CA1932" s="48"/>
      <c r="CB1932" s="48"/>
      <c r="CC1932" s="48"/>
      <c r="CD1932" s="48"/>
      <c r="CE1932" s="48"/>
      <c r="CF1932" s="48"/>
      <c r="CG1932" s="48"/>
      <c r="CH1932" s="48"/>
      <c r="CI1932" s="48"/>
      <c r="CJ1932" s="48"/>
      <c r="CK1932" s="48"/>
      <c r="CL1932" s="48"/>
      <c r="CM1932" s="48"/>
      <c r="CN1932" s="48"/>
      <c r="CO1932" s="48"/>
      <c r="CP1932" s="48"/>
      <c r="CQ1932" s="48"/>
      <c r="CR1932" s="48"/>
      <c r="CS1932" s="48"/>
      <c r="CT1932" s="48"/>
      <c r="CU1932" s="48"/>
      <c r="CV1932" s="48"/>
      <c r="CW1932" s="48"/>
      <c r="CX1932" s="48"/>
      <c r="CY1932" s="48"/>
      <c r="CZ1932" s="48"/>
      <c r="DA1932" s="48"/>
      <c r="DB1932" s="48"/>
      <c r="DC1932" s="48"/>
      <c r="DD1932" s="48"/>
      <c r="DE1932" s="48"/>
      <c r="DF1932" s="48"/>
      <c r="DG1932" s="48"/>
      <c r="DH1932" s="48"/>
      <c r="DI1932" s="48"/>
      <c r="DJ1932" s="48"/>
      <c r="DK1932" s="48"/>
      <c r="DL1932" s="48"/>
      <c r="DM1932" s="48"/>
      <c r="DN1932" s="48"/>
      <c r="DO1932" s="48"/>
      <c r="DP1932" s="48"/>
      <c r="DQ1932" s="48"/>
      <c r="DR1932" s="48"/>
      <c r="DS1932" s="48"/>
      <c r="DT1932" s="48"/>
      <c r="DU1932" s="48"/>
      <c r="DV1932" s="48"/>
      <c r="DW1932" s="48"/>
      <c r="DX1932" s="48"/>
      <c r="DY1932" s="48"/>
      <c r="DZ1932" s="48"/>
      <c r="EA1932" s="48"/>
      <c r="EB1932" s="48"/>
      <c r="EC1932" s="48"/>
      <c r="ED1932" s="48"/>
      <c r="EE1932" s="48"/>
      <c r="EF1932" s="48"/>
      <c r="EG1932" s="48"/>
      <c r="EH1932" s="48"/>
      <c r="EI1932" s="48"/>
      <c r="EJ1932" s="48"/>
      <c r="EK1932" s="48"/>
      <c r="EL1932" s="48"/>
      <c r="ET1932" s="33" t="s">
        <v>2500</v>
      </c>
      <c r="EU1932" s="33" t="s">
        <v>2498</v>
      </c>
    </row>
    <row r="1933" spans="1:151" ht="12" hidden="1" customHeight="1">
      <c r="A1933" s="48"/>
      <c r="B1933" s="60"/>
      <c r="C1933" s="48"/>
      <c r="D1933" s="60"/>
      <c r="E1933" s="60"/>
      <c r="F1933" s="60"/>
      <c r="G1933" s="60"/>
      <c r="H1933" s="60"/>
      <c r="I1933" s="60"/>
      <c r="J1933" s="60"/>
      <c r="K1933" s="60"/>
      <c r="L1933" s="60"/>
      <c r="M1933" s="48"/>
      <c r="N1933" s="48"/>
      <c r="O1933" s="48"/>
      <c r="P1933" s="48"/>
      <c r="Q1933" s="48"/>
      <c r="R1933" s="48"/>
      <c r="S1933" s="48"/>
      <c r="T1933" s="48"/>
      <c r="U1933" s="48"/>
      <c r="V1933" s="48"/>
      <c r="W1933" s="48"/>
      <c r="X1933" s="48"/>
      <c r="Y1933" s="48"/>
      <c r="Z1933" s="48"/>
      <c r="AA1933" s="48"/>
      <c r="AB1933" s="48"/>
      <c r="AC1933" s="48"/>
      <c r="AD1933" s="48"/>
      <c r="AE1933" s="48"/>
      <c r="AF1933" s="48"/>
      <c r="AG1933" s="48"/>
      <c r="AH1933" s="48"/>
      <c r="AI1933" s="48"/>
      <c r="AJ1933" s="48"/>
      <c r="AK1933" s="48"/>
      <c r="AL1933" s="48"/>
      <c r="AM1933" s="48"/>
      <c r="AN1933" s="48"/>
      <c r="AO1933" s="48"/>
      <c r="AP1933" s="48"/>
      <c r="AQ1933" s="48"/>
      <c r="AR1933" s="48"/>
      <c r="AS1933" s="48"/>
      <c r="AT1933" s="48"/>
      <c r="AU1933" s="48"/>
      <c r="AV1933" s="48"/>
      <c r="AW1933" s="48"/>
      <c r="AX1933" s="48"/>
      <c r="AY1933" s="48"/>
      <c r="AZ1933" s="48"/>
      <c r="BA1933" s="48"/>
      <c r="BB1933" s="48"/>
      <c r="BC1933" s="48"/>
      <c r="BD1933" s="48"/>
      <c r="BE1933" s="48"/>
      <c r="BF1933" s="48"/>
      <c r="BG1933" s="48"/>
      <c r="BH1933" s="48"/>
      <c r="BI1933" s="158"/>
      <c r="BJ1933" s="158"/>
      <c r="BK1933" s="48"/>
      <c r="BL1933" s="307"/>
      <c r="BM1933" s="48"/>
      <c r="BN1933" s="48"/>
      <c r="BO1933" s="48"/>
      <c r="BP1933" s="48"/>
      <c r="BQ1933" s="48"/>
      <c r="BR1933" s="48"/>
      <c r="BS1933" s="48"/>
      <c r="BT1933" s="48"/>
      <c r="BU1933" s="48"/>
      <c r="BV1933" s="48"/>
      <c r="BW1933" s="48"/>
      <c r="BX1933" s="48"/>
      <c r="BY1933" s="48"/>
      <c r="BZ1933" s="328"/>
      <c r="CA1933" s="48"/>
      <c r="CB1933" s="48"/>
      <c r="CC1933" s="48"/>
      <c r="CD1933" s="48"/>
      <c r="CE1933" s="48"/>
      <c r="CF1933" s="48"/>
      <c r="CG1933" s="48"/>
      <c r="CH1933" s="48"/>
      <c r="CI1933" s="48"/>
      <c r="CJ1933" s="48"/>
      <c r="CK1933" s="48"/>
      <c r="CL1933" s="48"/>
      <c r="CM1933" s="48"/>
      <c r="CN1933" s="48"/>
      <c r="CO1933" s="48"/>
      <c r="CP1933" s="48"/>
      <c r="CQ1933" s="48"/>
      <c r="CR1933" s="48"/>
      <c r="CS1933" s="48"/>
      <c r="CT1933" s="48"/>
      <c r="CU1933" s="48"/>
      <c r="CV1933" s="48"/>
      <c r="CW1933" s="48"/>
      <c r="CX1933" s="48"/>
      <c r="CY1933" s="48"/>
      <c r="CZ1933" s="48"/>
      <c r="DA1933" s="48"/>
      <c r="DB1933" s="48"/>
      <c r="DC1933" s="48"/>
      <c r="DD1933" s="48"/>
      <c r="DE1933" s="48"/>
      <c r="DF1933" s="48"/>
      <c r="DG1933" s="48"/>
      <c r="DH1933" s="48"/>
      <c r="DI1933" s="48"/>
      <c r="DJ1933" s="48"/>
      <c r="DK1933" s="48"/>
      <c r="DL1933" s="48"/>
      <c r="DM1933" s="48"/>
      <c r="DN1933" s="48"/>
      <c r="DO1933" s="48"/>
      <c r="DP1933" s="48"/>
      <c r="DQ1933" s="48"/>
      <c r="DR1933" s="48"/>
      <c r="DS1933" s="48"/>
      <c r="DT1933" s="48"/>
      <c r="DU1933" s="48"/>
      <c r="DV1933" s="48"/>
      <c r="DW1933" s="48"/>
      <c r="DX1933" s="48"/>
      <c r="DY1933" s="48"/>
      <c r="DZ1933" s="48"/>
      <c r="EA1933" s="48"/>
      <c r="EB1933" s="48"/>
      <c r="EC1933" s="48"/>
      <c r="ED1933" s="48"/>
      <c r="EE1933" s="48"/>
      <c r="EF1933" s="48"/>
      <c r="EG1933" s="48"/>
      <c r="EH1933" s="48"/>
      <c r="EI1933" s="48"/>
      <c r="EJ1933" s="48"/>
      <c r="EK1933" s="48"/>
      <c r="EL1933" s="48"/>
      <c r="ET1933" s="33" t="s">
        <v>2501</v>
      </c>
      <c r="EU1933" s="33" t="s">
        <v>2499</v>
      </c>
    </row>
    <row r="1934" spans="1:151" ht="12" hidden="1" customHeight="1">
      <c r="A1934" s="48"/>
      <c r="B1934" s="60"/>
      <c r="C1934" s="48"/>
      <c r="D1934" s="60"/>
      <c r="E1934" s="60"/>
      <c r="F1934" s="60"/>
      <c r="G1934" s="60"/>
      <c r="H1934" s="60"/>
      <c r="I1934" s="60"/>
      <c r="J1934" s="60"/>
      <c r="K1934" s="60"/>
      <c r="L1934" s="60"/>
      <c r="M1934" s="48"/>
      <c r="N1934" s="48"/>
      <c r="O1934" s="48"/>
      <c r="P1934" s="48"/>
      <c r="Q1934" s="48"/>
      <c r="R1934" s="48"/>
      <c r="S1934" s="48"/>
      <c r="T1934" s="48"/>
      <c r="U1934" s="48"/>
      <c r="V1934" s="48"/>
      <c r="W1934" s="48"/>
      <c r="X1934" s="48"/>
      <c r="Y1934" s="48"/>
      <c r="Z1934" s="48"/>
      <c r="AA1934" s="48"/>
      <c r="AB1934" s="48"/>
      <c r="AC1934" s="48"/>
      <c r="AD1934" s="48"/>
      <c r="AE1934" s="48"/>
      <c r="AF1934" s="48"/>
      <c r="AG1934" s="48"/>
      <c r="AH1934" s="48"/>
      <c r="AI1934" s="48"/>
      <c r="AJ1934" s="48"/>
      <c r="AK1934" s="48"/>
      <c r="AL1934" s="48"/>
      <c r="AM1934" s="48"/>
      <c r="AN1934" s="48"/>
      <c r="AO1934" s="48"/>
      <c r="AP1934" s="48"/>
      <c r="AQ1934" s="48"/>
      <c r="AR1934" s="48"/>
      <c r="AS1934" s="48"/>
      <c r="AT1934" s="48"/>
      <c r="AU1934" s="48"/>
      <c r="AV1934" s="48"/>
      <c r="AW1934" s="48"/>
      <c r="AX1934" s="48"/>
      <c r="AY1934" s="48"/>
      <c r="AZ1934" s="48"/>
      <c r="BA1934" s="48"/>
      <c r="BB1934" s="48"/>
      <c r="BC1934" s="48"/>
      <c r="BD1934" s="48"/>
      <c r="BE1934" s="48"/>
      <c r="BF1934" s="48"/>
      <c r="BG1934" s="48"/>
      <c r="BH1934" s="48"/>
      <c r="BI1934" s="158"/>
      <c r="BJ1934" s="158"/>
      <c r="BK1934" s="48"/>
      <c r="BL1934" s="307"/>
      <c r="BM1934" s="48"/>
      <c r="BN1934" s="48"/>
      <c r="BO1934" s="48"/>
      <c r="BP1934" s="48"/>
      <c r="BQ1934" s="48"/>
      <c r="BR1934" s="48"/>
      <c r="BS1934" s="48"/>
      <c r="BT1934" s="48"/>
      <c r="BU1934" s="48"/>
      <c r="BV1934" s="48"/>
      <c r="BW1934" s="48"/>
      <c r="BX1934" s="48"/>
      <c r="BY1934" s="48"/>
      <c r="BZ1934" s="328"/>
      <c r="CA1934" s="48"/>
      <c r="CB1934" s="48"/>
      <c r="CC1934" s="48"/>
      <c r="CD1934" s="48"/>
      <c r="CE1934" s="48"/>
      <c r="CF1934" s="48"/>
      <c r="CG1934" s="48"/>
      <c r="CH1934" s="48"/>
      <c r="CI1934" s="48"/>
      <c r="CJ1934" s="48"/>
      <c r="CK1934" s="48"/>
      <c r="CL1934" s="48"/>
      <c r="CM1934" s="48"/>
      <c r="CN1934" s="48"/>
      <c r="CO1934" s="48"/>
      <c r="CP1934" s="48"/>
      <c r="CQ1934" s="48"/>
      <c r="CR1934" s="48"/>
      <c r="CS1934" s="48"/>
      <c r="CT1934" s="48"/>
      <c r="CU1934" s="48"/>
      <c r="CV1934" s="48"/>
      <c r="CW1934" s="48"/>
      <c r="CX1934" s="48"/>
      <c r="CY1934" s="48"/>
      <c r="CZ1934" s="48"/>
      <c r="DA1934" s="48"/>
      <c r="DB1934" s="48"/>
      <c r="DC1934" s="48"/>
      <c r="DD1934" s="48"/>
      <c r="DE1934" s="48"/>
      <c r="DF1934" s="48"/>
      <c r="DG1934" s="48"/>
      <c r="DH1934" s="48"/>
      <c r="DI1934" s="48"/>
      <c r="DJ1934" s="48"/>
      <c r="DK1934" s="48"/>
      <c r="DL1934" s="48"/>
      <c r="DM1934" s="48"/>
      <c r="DN1934" s="48"/>
      <c r="DO1934" s="48"/>
      <c r="DP1934" s="48"/>
      <c r="DQ1934" s="48"/>
      <c r="DR1934" s="48"/>
      <c r="DS1934" s="48"/>
      <c r="DT1934" s="48"/>
      <c r="DU1934" s="48"/>
      <c r="DV1934" s="48"/>
      <c r="DW1934" s="48"/>
      <c r="DX1934" s="48"/>
      <c r="DY1934" s="48"/>
      <c r="DZ1934" s="48"/>
      <c r="EA1934" s="48"/>
      <c r="EB1934" s="48"/>
      <c r="EC1934" s="48"/>
      <c r="ED1934" s="48"/>
      <c r="EE1934" s="48"/>
      <c r="EF1934" s="48"/>
      <c r="EG1934" s="48"/>
      <c r="EH1934" s="48"/>
      <c r="EI1934" s="48"/>
      <c r="EJ1934" s="48"/>
      <c r="EK1934" s="48"/>
      <c r="EL1934" s="48"/>
      <c r="ET1934" s="33" t="s">
        <v>2502</v>
      </c>
      <c r="EU1934" s="33" t="s">
        <v>2500</v>
      </c>
    </row>
    <row r="1935" spans="1:151" ht="12" hidden="1" customHeight="1">
      <c r="A1935" s="48"/>
      <c r="B1935" s="60"/>
      <c r="C1935" s="48"/>
      <c r="D1935" s="60"/>
      <c r="E1935" s="60"/>
      <c r="F1935" s="60"/>
      <c r="G1935" s="60"/>
      <c r="H1935" s="60"/>
      <c r="I1935" s="60"/>
      <c r="J1935" s="60"/>
      <c r="K1935" s="60"/>
      <c r="L1935" s="60"/>
      <c r="M1935" s="48"/>
      <c r="N1935" s="48"/>
      <c r="O1935" s="48"/>
      <c r="P1935" s="48"/>
      <c r="Q1935" s="48"/>
      <c r="R1935" s="48"/>
      <c r="S1935" s="48"/>
      <c r="T1935" s="48"/>
      <c r="U1935" s="48"/>
      <c r="V1935" s="48"/>
      <c r="W1935" s="48"/>
      <c r="X1935" s="48"/>
      <c r="Y1935" s="48"/>
      <c r="Z1935" s="48"/>
      <c r="AA1935" s="48"/>
      <c r="AB1935" s="48"/>
      <c r="AC1935" s="48"/>
      <c r="AD1935" s="48"/>
      <c r="AE1935" s="48"/>
      <c r="AF1935" s="48"/>
      <c r="AG1935" s="48"/>
      <c r="AH1935" s="48"/>
      <c r="AI1935" s="48"/>
      <c r="AJ1935" s="48"/>
      <c r="AK1935" s="48"/>
      <c r="AL1935" s="48"/>
      <c r="AM1935" s="48"/>
      <c r="AN1935" s="48"/>
      <c r="AO1935" s="48"/>
      <c r="AP1935" s="48"/>
      <c r="AQ1935" s="48"/>
      <c r="AR1935" s="48"/>
      <c r="AS1935" s="48"/>
      <c r="AT1935" s="48"/>
      <c r="AU1935" s="48"/>
      <c r="AV1935" s="48"/>
      <c r="AW1935" s="48"/>
      <c r="AX1935" s="48"/>
      <c r="AY1935" s="48"/>
      <c r="AZ1935" s="48"/>
      <c r="BA1935" s="48"/>
      <c r="BB1935" s="48"/>
      <c r="BC1935" s="48"/>
      <c r="BD1935" s="48"/>
      <c r="BE1935" s="48"/>
      <c r="BF1935" s="48"/>
      <c r="BG1935" s="48"/>
      <c r="BH1935" s="48"/>
      <c r="BI1935" s="158"/>
      <c r="BJ1935" s="158"/>
      <c r="BK1935" s="48"/>
      <c r="BL1935" s="307"/>
      <c r="BM1935" s="48"/>
      <c r="BN1935" s="48"/>
      <c r="BO1935" s="48"/>
      <c r="BP1935" s="48"/>
      <c r="BQ1935" s="48"/>
      <c r="BR1935" s="48"/>
      <c r="BS1935" s="48"/>
      <c r="BT1935" s="48"/>
      <c r="BU1935" s="48"/>
      <c r="BV1935" s="48"/>
      <c r="BW1935" s="48"/>
      <c r="BX1935" s="48"/>
      <c r="BY1935" s="48"/>
      <c r="BZ1935" s="328"/>
      <c r="CA1935" s="48"/>
      <c r="CB1935" s="48"/>
      <c r="CC1935" s="48"/>
      <c r="CD1935" s="48"/>
      <c r="CE1935" s="48"/>
      <c r="CF1935" s="48"/>
      <c r="CG1935" s="48"/>
      <c r="CH1935" s="48"/>
      <c r="CI1935" s="48"/>
      <c r="CJ1935" s="48"/>
      <c r="CK1935" s="48"/>
      <c r="CL1935" s="48"/>
      <c r="CM1935" s="48"/>
      <c r="CN1935" s="48"/>
      <c r="CO1935" s="48"/>
      <c r="CP1935" s="48"/>
      <c r="CQ1935" s="48"/>
      <c r="CR1935" s="48"/>
      <c r="CS1935" s="48"/>
      <c r="CT1935" s="48"/>
      <c r="CU1935" s="48"/>
      <c r="CV1935" s="48"/>
      <c r="CW1935" s="48"/>
      <c r="CX1935" s="48"/>
      <c r="CY1935" s="48"/>
      <c r="CZ1935" s="48"/>
      <c r="DA1935" s="48"/>
      <c r="DB1935" s="48"/>
      <c r="DC1935" s="48"/>
      <c r="DD1935" s="48"/>
      <c r="DE1935" s="48"/>
      <c r="DF1935" s="48"/>
      <c r="DG1935" s="48"/>
      <c r="DH1935" s="48"/>
      <c r="DI1935" s="48"/>
      <c r="DJ1935" s="48"/>
      <c r="DK1935" s="48"/>
      <c r="DL1935" s="48"/>
      <c r="DM1935" s="48"/>
      <c r="DN1935" s="48"/>
      <c r="DO1935" s="48"/>
      <c r="DP1935" s="48"/>
      <c r="DQ1935" s="48"/>
      <c r="DR1935" s="48"/>
      <c r="DS1935" s="48"/>
      <c r="DT1935" s="48"/>
      <c r="DU1935" s="48"/>
      <c r="DV1935" s="48"/>
      <c r="DW1935" s="48"/>
      <c r="DX1935" s="48"/>
      <c r="DY1935" s="48"/>
      <c r="DZ1935" s="48"/>
      <c r="EA1935" s="48"/>
      <c r="EB1935" s="48"/>
      <c r="EC1935" s="48"/>
      <c r="ED1935" s="48"/>
      <c r="EE1935" s="48"/>
      <c r="EF1935" s="48"/>
      <c r="EG1935" s="48"/>
      <c r="EH1935" s="48"/>
      <c r="EI1935" s="48"/>
      <c r="EJ1935" s="48"/>
      <c r="EK1935" s="48"/>
      <c r="EL1935" s="48"/>
      <c r="ET1935" s="33" t="s">
        <v>2503</v>
      </c>
      <c r="EU1935" s="33" t="s">
        <v>2501</v>
      </c>
    </row>
    <row r="1936" spans="1:151" ht="12" hidden="1" customHeight="1">
      <c r="A1936" s="48"/>
      <c r="B1936" s="60"/>
      <c r="C1936" s="48"/>
      <c r="D1936" s="60"/>
      <c r="E1936" s="60"/>
      <c r="F1936" s="60"/>
      <c r="G1936" s="60"/>
      <c r="H1936" s="60"/>
      <c r="I1936" s="60"/>
      <c r="J1936" s="60"/>
      <c r="K1936" s="60"/>
      <c r="L1936" s="60"/>
      <c r="M1936" s="48"/>
      <c r="N1936" s="48"/>
      <c r="O1936" s="48"/>
      <c r="P1936" s="48"/>
      <c r="Q1936" s="48"/>
      <c r="R1936" s="48"/>
      <c r="S1936" s="48"/>
      <c r="T1936" s="48"/>
      <c r="U1936" s="48"/>
      <c r="V1936" s="48"/>
      <c r="W1936" s="48"/>
      <c r="X1936" s="48"/>
      <c r="Y1936" s="48"/>
      <c r="Z1936" s="48"/>
      <c r="AA1936" s="48"/>
      <c r="AB1936" s="48"/>
      <c r="AC1936" s="48"/>
      <c r="AD1936" s="48"/>
      <c r="AE1936" s="48"/>
      <c r="AF1936" s="48"/>
      <c r="AG1936" s="48"/>
      <c r="AH1936" s="48"/>
      <c r="AI1936" s="48"/>
      <c r="AJ1936" s="48"/>
      <c r="AK1936" s="48"/>
      <c r="AL1936" s="48"/>
      <c r="AM1936" s="48"/>
      <c r="AN1936" s="48"/>
      <c r="AO1936" s="48"/>
      <c r="AP1936" s="48"/>
      <c r="AQ1936" s="48"/>
      <c r="AR1936" s="48"/>
      <c r="AS1936" s="48"/>
      <c r="AT1936" s="48"/>
      <c r="AU1936" s="48"/>
      <c r="AV1936" s="48"/>
      <c r="AW1936" s="48"/>
      <c r="AX1936" s="48"/>
      <c r="AY1936" s="48"/>
      <c r="AZ1936" s="48"/>
      <c r="BA1936" s="48"/>
      <c r="BB1936" s="48"/>
      <c r="BC1936" s="48"/>
      <c r="BD1936" s="48"/>
      <c r="BE1936" s="48"/>
      <c r="BF1936" s="48"/>
      <c r="BG1936" s="48"/>
      <c r="BH1936" s="48"/>
      <c r="BI1936" s="158"/>
      <c r="BJ1936" s="158"/>
      <c r="BK1936" s="48"/>
      <c r="BL1936" s="307"/>
      <c r="BM1936" s="48"/>
      <c r="BN1936" s="48"/>
      <c r="BO1936" s="48"/>
      <c r="BP1936" s="48"/>
      <c r="BQ1936" s="48"/>
      <c r="BR1936" s="48"/>
      <c r="BS1936" s="48"/>
      <c r="BT1936" s="48"/>
      <c r="BU1936" s="48"/>
      <c r="BV1936" s="48"/>
      <c r="BW1936" s="48"/>
      <c r="BX1936" s="48"/>
      <c r="BY1936" s="48"/>
      <c r="BZ1936" s="328"/>
      <c r="CA1936" s="48"/>
      <c r="CB1936" s="48"/>
      <c r="CC1936" s="48"/>
      <c r="CD1936" s="48"/>
      <c r="CE1936" s="48"/>
      <c r="CF1936" s="48"/>
      <c r="CG1936" s="48"/>
      <c r="CH1936" s="48"/>
      <c r="CI1936" s="48"/>
      <c r="CJ1936" s="48"/>
      <c r="CK1936" s="48"/>
      <c r="CL1936" s="48"/>
      <c r="CM1936" s="48"/>
      <c r="CN1936" s="48"/>
      <c r="CO1936" s="48"/>
      <c r="CP1936" s="48"/>
      <c r="CQ1936" s="48"/>
      <c r="CR1936" s="48"/>
      <c r="CS1936" s="48"/>
      <c r="CT1936" s="48"/>
      <c r="CU1936" s="48"/>
      <c r="CV1936" s="48"/>
      <c r="CW1936" s="48"/>
      <c r="CX1936" s="48"/>
      <c r="CY1936" s="48"/>
      <c r="CZ1936" s="48"/>
      <c r="DA1936" s="48"/>
      <c r="DB1936" s="48"/>
      <c r="DC1936" s="48"/>
      <c r="DD1936" s="48"/>
      <c r="DE1936" s="48"/>
      <c r="DF1936" s="48"/>
      <c r="DG1936" s="48"/>
      <c r="DH1936" s="48"/>
      <c r="DI1936" s="48"/>
      <c r="DJ1936" s="48"/>
      <c r="DK1936" s="48"/>
      <c r="DL1936" s="48"/>
      <c r="DM1936" s="48"/>
      <c r="DN1936" s="48"/>
      <c r="DO1936" s="48"/>
      <c r="DP1936" s="48"/>
      <c r="DQ1936" s="48"/>
      <c r="DR1936" s="48"/>
      <c r="DS1936" s="48"/>
      <c r="DT1936" s="48"/>
      <c r="DU1936" s="48"/>
      <c r="DV1936" s="48"/>
      <c r="DW1936" s="48"/>
      <c r="DX1936" s="48"/>
      <c r="DY1936" s="48"/>
      <c r="DZ1936" s="48"/>
      <c r="EA1936" s="48"/>
      <c r="EB1936" s="48"/>
      <c r="EC1936" s="48"/>
      <c r="ED1936" s="48"/>
      <c r="EE1936" s="48"/>
      <c r="EF1936" s="48"/>
      <c r="EG1936" s="48"/>
      <c r="EH1936" s="48"/>
      <c r="EI1936" s="48"/>
      <c r="EJ1936" s="48"/>
      <c r="EK1936" s="48"/>
      <c r="EL1936" s="48"/>
      <c r="ET1936" s="33" t="s">
        <v>2504</v>
      </c>
      <c r="EU1936" s="33" t="s">
        <v>2502</v>
      </c>
    </row>
    <row r="1937" spans="1:151" ht="12" hidden="1" customHeight="1">
      <c r="A1937" s="48"/>
      <c r="B1937" s="60"/>
      <c r="C1937" s="48"/>
      <c r="D1937" s="60"/>
      <c r="E1937" s="60"/>
      <c r="F1937" s="60"/>
      <c r="G1937" s="60"/>
      <c r="H1937" s="60"/>
      <c r="I1937" s="60"/>
      <c r="J1937" s="60"/>
      <c r="K1937" s="60"/>
      <c r="L1937" s="60"/>
      <c r="M1937" s="48"/>
      <c r="N1937" s="48"/>
      <c r="O1937" s="48"/>
      <c r="P1937" s="48"/>
      <c r="Q1937" s="48"/>
      <c r="R1937" s="48"/>
      <c r="S1937" s="48"/>
      <c r="T1937" s="48"/>
      <c r="U1937" s="48"/>
      <c r="V1937" s="48"/>
      <c r="W1937" s="48"/>
      <c r="X1937" s="48"/>
      <c r="Y1937" s="48"/>
      <c r="Z1937" s="48"/>
      <c r="AA1937" s="48"/>
      <c r="AB1937" s="48"/>
      <c r="AC1937" s="48"/>
      <c r="AD1937" s="48"/>
      <c r="AE1937" s="48"/>
      <c r="AF1937" s="48"/>
      <c r="AG1937" s="48"/>
      <c r="AH1937" s="48"/>
      <c r="AI1937" s="48"/>
      <c r="AJ1937" s="48"/>
      <c r="AK1937" s="48"/>
      <c r="AL1937" s="48"/>
      <c r="AM1937" s="48"/>
      <c r="AN1937" s="48"/>
      <c r="AO1937" s="48"/>
      <c r="AP1937" s="48"/>
      <c r="AQ1937" s="48"/>
      <c r="AR1937" s="48"/>
      <c r="AS1937" s="48"/>
      <c r="AT1937" s="48"/>
      <c r="AU1937" s="48"/>
      <c r="AV1937" s="48"/>
      <c r="AW1937" s="48"/>
      <c r="AX1937" s="48"/>
      <c r="AY1937" s="48"/>
      <c r="AZ1937" s="48"/>
      <c r="BA1937" s="48"/>
      <c r="BB1937" s="48"/>
      <c r="BC1937" s="48"/>
      <c r="BD1937" s="48"/>
      <c r="BE1937" s="48"/>
      <c r="BF1937" s="48"/>
      <c r="BG1937" s="48"/>
      <c r="BH1937" s="48"/>
      <c r="BI1937" s="158"/>
      <c r="BJ1937" s="158"/>
      <c r="BK1937" s="48"/>
      <c r="BL1937" s="307"/>
      <c r="BM1937" s="48"/>
      <c r="BN1937" s="48"/>
      <c r="BO1937" s="48"/>
      <c r="BP1937" s="48"/>
      <c r="BQ1937" s="48"/>
      <c r="BR1937" s="48"/>
      <c r="BS1937" s="48"/>
      <c r="BT1937" s="48"/>
      <c r="BU1937" s="48"/>
      <c r="BV1937" s="48"/>
      <c r="BW1937" s="48"/>
      <c r="BX1937" s="48"/>
      <c r="BY1937" s="48"/>
      <c r="BZ1937" s="328"/>
      <c r="CA1937" s="48"/>
      <c r="CB1937" s="48"/>
      <c r="CC1937" s="48"/>
      <c r="CD1937" s="48"/>
      <c r="CE1937" s="48"/>
      <c r="CF1937" s="48"/>
      <c r="CG1937" s="48"/>
      <c r="CH1937" s="48"/>
      <c r="CI1937" s="48"/>
      <c r="CJ1937" s="48"/>
      <c r="CK1937" s="48"/>
      <c r="CL1937" s="48"/>
      <c r="CM1937" s="48"/>
      <c r="CN1937" s="48"/>
      <c r="CO1937" s="48"/>
      <c r="CP1937" s="48"/>
      <c r="CQ1937" s="48"/>
      <c r="CR1937" s="48"/>
      <c r="CS1937" s="48"/>
      <c r="CT1937" s="48"/>
      <c r="CU1937" s="48"/>
      <c r="CV1937" s="48"/>
      <c r="CW1937" s="48"/>
      <c r="CX1937" s="48"/>
      <c r="CY1937" s="48"/>
      <c r="CZ1937" s="48"/>
      <c r="DA1937" s="48"/>
      <c r="DB1937" s="48"/>
      <c r="DC1937" s="48"/>
      <c r="DD1937" s="48"/>
      <c r="DE1937" s="48"/>
      <c r="DF1937" s="48"/>
      <c r="DG1937" s="48"/>
      <c r="DH1937" s="48"/>
      <c r="DI1937" s="48"/>
      <c r="DJ1937" s="48"/>
      <c r="DK1937" s="48"/>
      <c r="DL1937" s="48"/>
      <c r="DM1937" s="48"/>
      <c r="DN1937" s="48"/>
      <c r="DO1937" s="48"/>
      <c r="DP1937" s="48"/>
      <c r="DQ1937" s="48"/>
      <c r="DR1937" s="48"/>
      <c r="DS1937" s="48"/>
      <c r="DT1937" s="48"/>
      <c r="DU1937" s="48"/>
      <c r="DV1937" s="48"/>
      <c r="DW1937" s="48"/>
      <c r="DX1937" s="48"/>
      <c r="DY1937" s="48"/>
      <c r="DZ1937" s="48"/>
      <c r="EA1937" s="48"/>
      <c r="EB1937" s="48"/>
      <c r="EC1937" s="48"/>
      <c r="ED1937" s="48"/>
      <c r="EE1937" s="48"/>
      <c r="EF1937" s="48"/>
      <c r="EG1937" s="48"/>
      <c r="EH1937" s="48"/>
      <c r="EI1937" s="48"/>
      <c r="EJ1937" s="48"/>
      <c r="EK1937" s="48"/>
      <c r="EL1937" s="48"/>
      <c r="ET1937" s="33" t="s">
        <v>2505</v>
      </c>
      <c r="EU1937" s="33" t="s">
        <v>2503</v>
      </c>
    </row>
    <row r="1938" spans="1:151" ht="12" hidden="1" customHeight="1">
      <c r="A1938" s="48"/>
      <c r="B1938" s="60"/>
      <c r="C1938" s="48"/>
      <c r="D1938" s="60"/>
      <c r="E1938" s="60"/>
      <c r="F1938" s="60"/>
      <c r="G1938" s="60"/>
      <c r="H1938" s="60"/>
      <c r="I1938" s="60"/>
      <c r="J1938" s="60"/>
      <c r="K1938" s="60"/>
      <c r="L1938" s="60"/>
      <c r="M1938" s="48"/>
      <c r="N1938" s="48"/>
      <c r="O1938" s="48"/>
      <c r="P1938" s="48"/>
      <c r="Q1938" s="48"/>
      <c r="R1938" s="48"/>
      <c r="S1938" s="48"/>
      <c r="T1938" s="48"/>
      <c r="U1938" s="48"/>
      <c r="V1938" s="48"/>
      <c r="W1938" s="48"/>
      <c r="X1938" s="48"/>
      <c r="Y1938" s="48"/>
      <c r="Z1938" s="48"/>
      <c r="AA1938" s="48"/>
      <c r="AB1938" s="48"/>
      <c r="AC1938" s="48"/>
      <c r="AD1938" s="48"/>
      <c r="AE1938" s="48"/>
      <c r="AF1938" s="48"/>
      <c r="AG1938" s="48"/>
      <c r="AH1938" s="48"/>
      <c r="AI1938" s="48"/>
      <c r="AJ1938" s="48"/>
      <c r="AK1938" s="48"/>
      <c r="AL1938" s="48"/>
      <c r="AM1938" s="48"/>
      <c r="AN1938" s="48"/>
      <c r="AO1938" s="48"/>
      <c r="AP1938" s="48"/>
      <c r="AQ1938" s="48"/>
      <c r="AR1938" s="48"/>
      <c r="AS1938" s="48"/>
      <c r="AT1938" s="48"/>
      <c r="AU1938" s="48"/>
      <c r="AV1938" s="48"/>
      <c r="AW1938" s="48"/>
      <c r="AX1938" s="48"/>
      <c r="AY1938" s="48"/>
      <c r="AZ1938" s="48"/>
      <c r="BA1938" s="48"/>
      <c r="BB1938" s="48"/>
      <c r="BC1938" s="48"/>
      <c r="BD1938" s="48"/>
      <c r="BE1938" s="48"/>
      <c r="BF1938" s="48"/>
      <c r="BG1938" s="48"/>
      <c r="BH1938" s="48"/>
      <c r="BI1938" s="158"/>
      <c r="BJ1938" s="158"/>
      <c r="BK1938" s="48"/>
      <c r="BL1938" s="307"/>
      <c r="BM1938" s="48"/>
      <c r="BN1938" s="48"/>
      <c r="BO1938" s="48"/>
      <c r="BP1938" s="48"/>
      <c r="BQ1938" s="48"/>
      <c r="BR1938" s="48"/>
      <c r="BS1938" s="48"/>
      <c r="BT1938" s="48"/>
      <c r="BU1938" s="48"/>
      <c r="BV1938" s="48"/>
      <c r="BW1938" s="48"/>
      <c r="BX1938" s="48"/>
      <c r="BY1938" s="48"/>
      <c r="BZ1938" s="328"/>
      <c r="CA1938" s="48"/>
      <c r="CB1938" s="48"/>
      <c r="CC1938" s="48"/>
      <c r="CD1938" s="48"/>
      <c r="CE1938" s="48"/>
      <c r="CF1938" s="48"/>
      <c r="CG1938" s="48"/>
      <c r="CH1938" s="48"/>
      <c r="CI1938" s="48"/>
      <c r="CJ1938" s="48"/>
      <c r="CK1938" s="48"/>
      <c r="CL1938" s="48"/>
      <c r="CM1938" s="48"/>
      <c r="CN1938" s="48"/>
      <c r="CO1938" s="48"/>
      <c r="CP1938" s="48"/>
      <c r="CQ1938" s="48"/>
      <c r="CR1938" s="48"/>
      <c r="CS1938" s="48"/>
      <c r="CT1938" s="48"/>
      <c r="CU1938" s="48"/>
      <c r="CV1938" s="48"/>
      <c r="CW1938" s="48"/>
      <c r="CX1938" s="48"/>
      <c r="CY1938" s="48"/>
      <c r="CZ1938" s="48"/>
      <c r="DA1938" s="48"/>
      <c r="DB1938" s="48"/>
      <c r="DC1938" s="48"/>
      <c r="DD1938" s="48"/>
      <c r="DE1938" s="48"/>
      <c r="DF1938" s="48"/>
      <c r="DG1938" s="48"/>
      <c r="DH1938" s="48"/>
      <c r="DI1938" s="48"/>
      <c r="DJ1938" s="48"/>
      <c r="DK1938" s="48"/>
      <c r="DL1938" s="48"/>
      <c r="DM1938" s="48"/>
      <c r="DN1938" s="48"/>
      <c r="DO1938" s="48"/>
      <c r="DP1938" s="48"/>
      <c r="DQ1938" s="48"/>
      <c r="DR1938" s="48"/>
      <c r="DS1938" s="48"/>
      <c r="DT1938" s="48"/>
      <c r="DU1938" s="48"/>
      <c r="DV1938" s="48"/>
      <c r="DW1938" s="48"/>
      <c r="DX1938" s="48"/>
      <c r="DY1938" s="48"/>
      <c r="DZ1938" s="48"/>
      <c r="EA1938" s="48"/>
      <c r="EB1938" s="48"/>
      <c r="EC1938" s="48"/>
      <c r="ED1938" s="48"/>
      <c r="EE1938" s="48"/>
      <c r="EF1938" s="48"/>
      <c r="EG1938" s="48"/>
      <c r="EH1938" s="48"/>
      <c r="EI1938" s="48"/>
      <c r="EJ1938" s="48"/>
      <c r="EK1938" s="48"/>
      <c r="EL1938" s="48"/>
      <c r="ET1938" s="33" t="s">
        <v>2506</v>
      </c>
      <c r="EU1938" s="33" t="s">
        <v>2504</v>
      </c>
    </row>
    <row r="1939" spans="1:151" ht="12" hidden="1" customHeight="1">
      <c r="A1939" s="48"/>
      <c r="B1939" s="60"/>
      <c r="C1939" s="48"/>
      <c r="D1939" s="60"/>
      <c r="E1939" s="60"/>
      <c r="F1939" s="60"/>
      <c r="G1939" s="60"/>
      <c r="H1939" s="60"/>
      <c r="I1939" s="60"/>
      <c r="J1939" s="60"/>
      <c r="K1939" s="60"/>
      <c r="L1939" s="60"/>
      <c r="M1939" s="48"/>
      <c r="N1939" s="48"/>
      <c r="O1939" s="48"/>
      <c r="P1939" s="48"/>
      <c r="Q1939" s="48"/>
      <c r="R1939" s="48"/>
      <c r="S1939" s="48"/>
      <c r="T1939" s="48"/>
      <c r="U1939" s="48"/>
      <c r="V1939" s="48"/>
      <c r="W1939" s="48"/>
      <c r="X1939" s="48"/>
      <c r="Y1939" s="48"/>
      <c r="Z1939" s="48"/>
      <c r="AA1939" s="48"/>
      <c r="AB1939" s="48"/>
      <c r="AC1939" s="48"/>
      <c r="AD1939" s="48"/>
      <c r="AE1939" s="48"/>
      <c r="AF1939" s="48"/>
      <c r="AG1939" s="48"/>
      <c r="AH1939" s="48"/>
      <c r="AI1939" s="48"/>
      <c r="AJ1939" s="48"/>
      <c r="AK1939" s="48"/>
      <c r="AL1939" s="48"/>
      <c r="AM1939" s="48"/>
      <c r="AN1939" s="48"/>
      <c r="AO1939" s="48"/>
      <c r="AP1939" s="48"/>
      <c r="AQ1939" s="48"/>
      <c r="AR1939" s="48"/>
      <c r="AS1939" s="48"/>
      <c r="AT1939" s="48"/>
      <c r="AU1939" s="48"/>
      <c r="AV1939" s="48"/>
      <c r="AW1939" s="48"/>
      <c r="AX1939" s="48"/>
      <c r="AY1939" s="48"/>
      <c r="AZ1939" s="48"/>
      <c r="BA1939" s="48"/>
      <c r="BB1939" s="48"/>
      <c r="BC1939" s="48"/>
      <c r="BD1939" s="48"/>
      <c r="BE1939" s="48"/>
      <c r="BF1939" s="48"/>
      <c r="BG1939" s="48"/>
      <c r="BH1939" s="48"/>
      <c r="BI1939" s="158"/>
      <c r="BJ1939" s="158"/>
      <c r="BK1939" s="48"/>
      <c r="BL1939" s="307"/>
      <c r="BM1939" s="48"/>
      <c r="BN1939" s="48"/>
      <c r="BO1939" s="48"/>
      <c r="BP1939" s="48"/>
      <c r="BQ1939" s="48"/>
      <c r="BR1939" s="48"/>
      <c r="BS1939" s="48"/>
      <c r="BT1939" s="48"/>
      <c r="BU1939" s="48"/>
      <c r="BV1939" s="48"/>
      <c r="BW1939" s="48"/>
      <c r="BX1939" s="48"/>
      <c r="BY1939" s="48"/>
      <c r="BZ1939" s="328"/>
      <c r="CA1939" s="48"/>
      <c r="CB1939" s="48"/>
      <c r="CC1939" s="48"/>
      <c r="CD1939" s="48"/>
      <c r="CE1939" s="48"/>
      <c r="CF1939" s="48"/>
      <c r="CG1939" s="48"/>
      <c r="CH1939" s="48"/>
      <c r="CI1939" s="48"/>
      <c r="CJ1939" s="48"/>
      <c r="CK1939" s="48"/>
      <c r="CL1939" s="48"/>
      <c r="CM1939" s="48"/>
      <c r="CN1939" s="48"/>
      <c r="CO1939" s="48"/>
      <c r="CP1939" s="48"/>
      <c r="CQ1939" s="48"/>
      <c r="CR1939" s="48"/>
      <c r="CS1939" s="48"/>
      <c r="CT1939" s="48"/>
      <c r="CU1939" s="48"/>
      <c r="CV1939" s="48"/>
      <c r="CW1939" s="48"/>
      <c r="CX1939" s="48"/>
      <c r="CY1939" s="48"/>
      <c r="CZ1939" s="48"/>
      <c r="DA1939" s="48"/>
      <c r="DB1939" s="48"/>
      <c r="DC1939" s="48"/>
      <c r="DD1939" s="48"/>
      <c r="DE1939" s="48"/>
      <c r="DF1939" s="48"/>
      <c r="DG1939" s="48"/>
      <c r="DH1939" s="48"/>
      <c r="DI1939" s="48"/>
      <c r="DJ1939" s="48"/>
      <c r="DK1939" s="48"/>
      <c r="DL1939" s="48"/>
      <c r="DM1939" s="48"/>
      <c r="DN1939" s="48"/>
      <c r="DO1939" s="48"/>
      <c r="DP1939" s="48"/>
      <c r="DQ1939" s="48"/>
      <c r="DR1939" s="48"/>
      <c r="DS1939" s="48"/>
      <c r="DT1939" s="48"/>
      <c r="DU1939" s="48"/>
      <c r="DV1939" s="48"/>
      <c r="DW1939" s="48"/>
      <c r="DX1939" s="48"/>
      <c r="DY1939" s="48"/>
      <c r="DZ1939" s="48"/>
      <c r="EA1939" s="48"/>
      <c r="EB1939" s="48"/>
      <c r="EC1939" s="48"/>
      <c r="ED1939" s="48"/>
      <c r="EE1939" s="48"/>
      <c r="EF1939" s="48"/>
      <c r="EG1939" s="48"/>
      <c r="EH1939" s="48"/>
      <c r="EI1939" s="48"/>
      <c r="EJ1939" s="48"/>
      <c r="EK1939" s="48"/>
      <c r="EL1939" s="48"/>
      <c r="ET1939" s="33" t="s">
        <v>2507</v>
      </c>
      <c r="EU1939" s="33" t="s">
        <v>2505</v>
      </c>
    </row>
    <row r="1940" spans="1:151" ht="12" hidden="1" customHeight="1">
      <c r="A1940" s="48"/>
      <c r="B1940" s="60"/>
      <c r="C1940" s="48"/>
      <c r="D1940" s="60"/>
      <c r="E1940" s="60"/>
      <c r="F1940" s="60"/>
      <c r="G1940" s="60"/>
      <c r="H1940" s="60"/>
      <c r="I1940" s="60"/>
      <c r="J1940" s="60"/>
      <c r="K1940" s="60"/>
      <c r="L1940" s="60"/>
      <c r="M1940" s="48"/>
      <c r="N1940" s="48"/>
      <c r="O1940" s="48"/>
      <c r="P1940" s="48"/>
      <c r="Q1940" s="48"/>
      <c r="R1940" s="48"/>
      <c r="S1940" s="48"/>
      <c r="T1940" s="48"/>
      <c r="U1940" s="48"/>
      <c r="V1940" s="48"/>
      <c r="W1940" s="48"/>
      <c r="X1940" s="48"/>
      <c r="Y1940" s="48"/>
      <c r="Z1940" s="48"/>
      <c r="AA1940" s="48"/>
      <c r="AB1940" s="48"/>
      <c r="AC1940" s="48"/>
      <c r="AD1940" s="48"/>
      <c r="AE1940" s="48"/>
      <c r="AF1940" s="48"/>
      <c r="AG1940" s="48"/>
      <c r="AH1940" s="48"/>
      <c r="AI1940" s="48"/>
      <c r="AJ1940" s="48"/>
      <c r="AK1940" s="48"/>
      <c r="AL1940" s="48"/>
      <c r="AM1940" s="48"/>
      <c r="AN1940" s="48"/>
      <c r="AO1940" s="48"/>
      <c r="AP1940" s="48"/>
      <c r="AQ1940" s="48"/>
      <c r="AR1940" s="48"/>
      <c r="AS1940" s="48"/>
      <c r="AT1940" s="48"/>
      <c r="AU1940" s="48"/>
      <c r="AV1940" s="48"/>
      <c r="AW1940" s="48"/>
      <c r="AX1940" s="48"/>
      <c r="AY1940" s="48"/>
      <c r="AZ1940" s="48"/>
      <c r="BA1940" s="48"/>
      <c r="BB1940" s="48"/>
      <c r="BC1940" s="48"/>
      <c r="BD1940" s="48"/>
      <c r="BE1940" s="48"/>
      <c r="BF1940" s="48"/>
      <c r="BG1940" s="48"/>
      <c r="BH1940" s="48"/>
      <c r="BI1940" s="158"/>
      <c r="BJ1940" s="158"/>
      <c r="BK1940" s="48"/>
      <c r="BL1940" s="307"/>
      <c r="BM1940" s="48"/>
      <c r="BN1940" s="48"/>
      <c r="BO1940" s="48"/>
      <c r="BP1940" s="48"/>
      <c r="BQ1940" s="48"/>
      <c r="BR1940" s="48"/>
      <c r="BS1940" s="48"/>
      <c r="BT1940" s="48"/>
      <c r="BU1940" s="48"/>
      <c r="BV1940" s="48"/>
      <c r="BW1940" s="48"/>
      <c r="BX1940" s="48"/>
      <c r="BY1940" s="48"/>
      <c r="BZ1940" s="328"/>
      <c r="CA1940" s="48"/>
      <c r="CB1940" s="48"/>
      <c r="CC1940" s="48"/>
      <c r="CD1940" s="48"/>
      <c r="CE1940" s="48"/>
      <c r="CF1940" s="48"/>
      <c r="CG1940" s="48"/>
      <c r="CH1940" s="48"/>
      <c r="CI1940" s="48"/>
      <c r="CJ1940" s="48"/>
      <c r="CK1940" s="48"/>
      <c r="CL1940" s="48"/>
      <c r="CM1940" s="48"/>
      <c r="CN1940" s="48"/>
      <c r="CO1940" s="48"/>
      <c r="CP1940" s="48"/>
      <c r="CQ1940" s="48"/>
      <c r="CR1940" s="48"/>
      <c r="CS1940" s="48"/>
      <c r="CT1940" s="48"/>
      <c r="CU1940" s="48"/>
      <c r="CV1940" s="48"/>
      <c r="CW1940" s="48"/>
      <c r="CX1940" s="48"/>
      <c r="CY1940" s="48"/>
      <c r="CZ1940" s="48"/>
      <c r="DA1940" s="48"/>
      <c r="DB1940" s="48"/>
      <c r="DC1940" s="48"/>
      <c r="DD1940" s="48"/>
      <c r="DE1940" s="48"/>
      <c r="DF1940" s="48"/>
      <c r="DG1940" s="48"/>
      <c r="DH1940" s="48"/>
      <c r="DI1940" s="48"/>
      <c r="DJ1940" s="48"/>
      <c r="DK1940" s="48"/>
      <c r="DL1940" s="48"/>
      <c r="DM1940" s="48"/>
      <c r="DN1940" s="48"/>
      <c r="DO1940" s="48"/>
      <c r="DP1940" s="48"/>
      <c r="DQ1940" s="48"/>
      <c r="DR1940" s="48"/>
      <c r="DS1940" s="48"/>
      <c r="DT1940" s="48"/>
      <c r="DU1940" s="48"/>
      <c r="DV1940" s="48"/>
      <c r="DW1940" s="48"/>
      <c r="DX1940" s="48"/>
      <c r="DY1940" s="48"/>
      <c r="DZ1940" s="48"/>
      <c r="EA1940" s="48"/>
      <c r="EB1940" s="48"/>
      <c r="EC1940" s="48"/>
      <c r="ED1940" s="48"/>
      <c r="EE1940" s="48"/>
      <c r="EF1940" s="48"/>
      <c r="EG1940" s="48"/>
      <c r="EH1940" s="48"/>
      <c r="EI1940" s="48"/>
      <c r="EJ1940" s="48"/>
      <c r="EK1940" s="48"/>
      <c r="EL1940" s="48"/>
      <c r="ET1940" s="33" t="s">
        <v>2508</v>
      </c>
      <c r="EU1940" s="33" t="s">
        <v>2506</v>
      </c>
    </row>
    <row r="1941" spans="1:151" ht="12" hidden="1" customHeight="1">
      <c r="A1941" s="48"/>
      <c r="B1941" s="60"/>
      <c r="C1941" s="48"/>
      <c r="D1941" s="60"/>
      <c r="E1941" s="60"/>
      <c r="F1941" s="60"/>
      <c r="G1941" s="60"/>
      <c r="H1941" s="60"/>
      <c r="I1941" s="60"/>
      <c r="J1941" s="60"/>
      <c r="K1941" s="60"/>
      <c r="L1941" s="60"/>
      <c r="M1941" s="48"/>
      <c r="N1941" s="48"/>
      <c r="O1941" s="48"/>
      <c r="P1941" s="48"/>
      <c r="Q1941" s="48"/>
      <c r="R1941" s="48"/>
      <c r="S1941" s="48"/>
      <c r="T1941" s="48"/>
      <c r="U1941" s="48"/>
      <c r="V1941" s="48"/>
      <c r="W1941" s="48"/>
      <c r="X1941" s="48"/>
      <c r="Y1941" s="48"/>
      <c r="Z1941" s="48"/>
      <c r="AA1941" s="48"/>
      <c r="AB1941" s="48"/>
      <c r="AC1941" s="48"/>
      <c r="AD1941" s="48"/>
      <c r="AE1941" s="48"/>
      <c r="AF1941" s="48"/>
      <c r="AG1941" s="48"/>
      <c r="AH1941" s="48"/>
      <c r="AI1941" s="48"/>
      <c r="AJ1941" s="48"/>
      <c r="AK1941" s="48"/>
      <c r="AL1941" s="48"/>
      <c r="AM1941" s="48"/>
      <c r="AN1941" s="48"/>
      <c r="AO1941" s="48"/>
      <c r="AP1941" s="48"/>
      <c r="AQ1941" s="48"/>
      <c r="AR1941" s="48"/>
      <c r="AS1941" s="48"/>
      <c r="AT1941" s="48"/>
      <c r="AU1941" s="48"/>
      <c r="AV1941" s="48"/>
      <c r="AW1941" s="48"/>
      <c r="AX1941" s="48"/>
      <c r="AY1941" s="48"/>
      <c r="AZ1941" s="48"/>
      <c r="BA1941" s="48"/>
      <c r="BB1941" s="48"/>
      <c r="BC1941" s="48"/>
      <c r="BD1941" s="48"/>
      <c r="BE1941" s="48"/>
      <c r="BF1941" s="48"/>
      <c r="BG1941" s="48"/>
      <c r="BH1941" s="48"/>
      <c r="BI1941" s="158"/>
      <c r="BJ1941" s="158"/>
      <c r="BK1941" s="48"/>
      <c r="BL1941" s="307"/>
      <c r="BM1941" s="48"/>
      <c r="BN1941" s="48"/>
      <c r="BO1941" s="48"/>
      <c r="BP1941" s="48"/>
      <c r="BQ1941" s="48"/>
      <c r="BR1941" s="48"/>
      <c r="BS1941" s="48"/>
      <c r="BT1941" s="48"/>
      <c r="BU1941" s="48"/>
      <c r="BV1941" s="48"/>
      <c r="BW1941" s="48"/>
      <c r="BX1941" s="48"/>
      <c r="BY1941" s="48"/>
      <c r="BZ1941" s="328"/>
      <c r="CA1941" s="48"/>
      <c r="CB1941" s="48"/>
      <c r="CC1941" s="48"/>
      <c r="CD1941" s="48"/>
      <c r="CE1941" s="48"/>
      <c r="CF1941" s="48"/>
      <c r="CG1941" s="48"/>
      <c r="CH1941" s="48"/>
      <c r="CI1941" s="48"/>
      <c r="CJ1941" s="48"/>
      <c r="CK1941" s="48"/>
      <c r="CL1941" s="48"/>
      <c r="CM1941" s="48"/>
      <c r="CN1941" s="48"/>
      <c r="CO1941" s="48"/>
      <c r="CP1941" s="48"/>
      <c r="CQ1941" s="48"/>
      <c r="CR1941" s="48"/>
      <c r="CS1941" s="48"/>
      <c r="CT1941" s="48"/>
      <c r="CU1941" s="48"/>
      <c r="CV1941" s="48"/>
      <c r="CW1941" s="48"/>
      <c r="CX1941" s="48"/>
      <c r="CY1941" s="48"/>
      <c r="CZ1941" s="48"/>
      <c r="DA1941" s="48"/>
      <c r="DB1941" s="48"/>
      <c r="DC1941" s="48"/>
      <c r="DD1941" s="48"/>
      <c r="DE1941" s="48"/>
      <c r="DF1941" s="48"/>
      <c r="DG1941" s="48"/>
      <c r="DH1941" s="48"/>
      <c r="DI1941" s="48"/>
      <c r="DJ1941" s="48"/>
      <c r="DK1941" s="48"/>
      <c r="DL1941" s="48"/>
      <c r="DM1941" s="48"/>
      <c r="DN1941" s="48"/>
      <c r="DO1941" s="48"/>
      <c r="DP1941" s="48"/>
      <c r="DQ1941" s="48"/>
      <c r="DR1941" s="48"/>
      <c r="DS1941" s="48"/>
      <c r="DT1941" s="48"/>
      <c r="DU1941" s="48"/>
      <c r="DV1941" s="48"/>
      <c r="DW1941" s="48"/>
      <c r="DX1941" s="48"/>
      <c r="DY1941" s="48"/>
      <c r="DZ1941" s="48"/>
      <c r="EA1941" s="48"/>
      <c r="EB1941" s="48"/>
      <c r="EC1941" s="48"/>
      <c r="ED1941" s="48"/>
      <c r="EE1941" s="48"/>
      <c r="EF1941" s="48"/>
      <c r="EG1941" s="48"/>
      <c r="EH1941" s="48"/>
      <c r="EI1941" s="48"/>
      <c r="EJ1941" s="48"/>
      <c r="EK1941" s="48"/>
      <c r="EL1941" s="48"/>
      <c r="ET1941" s="33" t="s">
        <v>2509</v>
      </c>
      <c r="EU1941" s="33" t="s">
        <v>2507</v>
      </c>
    </row>
    <row r="1942" spans="1:151" ht="12" hidden="1" customHeight="1">
      <c r="A1942" s="48"/>
      <c r="B1942" s="60"/>
      <c r="C1942" s="48"/>
      <c r="D1942" s="60"/>
      <c r="E1942" s="60"/>
      <c r="F1942" s="60"/>
      <c r="G1942" s="60"/>
      <c r="H1942" s="60"/>
      <c r="I1942" s="60"/>
      <c r="J1942" s="60"/>
      <c r="K1942" s="60"/>
      <c r="L1942" s="60"/>
      <c r="M1942" s="48"/>
      <c r="N1942" s="48"/>
      <c r="O1942" s="48"/>
      <c r="P1942" s="48"/>
      <c r="Q1942" s="48"/>
      <c r="R1942" s="48"/>
      <c r="S1942" s="48"/>
      <c r="T1942" s="48"/>
      <c r="U1942" s="48"/>
      <c r="V1942" s="48"/>
      <c r="W1942" s="48"/>
      <c r="X1942" s="48"/>
      <c r="Y1942" s="48"/>
      <c r="Z1942" s="48"/>
      <c r="AA1942" s="48"/>
      <c r="AB1942" s="48"/>
      <c r="AC1942" s="48"/>
      <c r="AD1942" s="48"/>
      <c r="AE1942" s="48"/>
      <c r="AF1942" s="48"/>
      <c r="AG1942" s="48"/>
      <c r="AH1942" s="48"/>
      <c r="AI1942" s="48"/>
      <c r="AJ1942" s="48"/>
      <c r="AK1942" s="48"/>
      <c r="AL1942" s="48"/>
      <c r="AM1942" s="48"/>
      <c r="AN1942" s="48"/>
      <c r="AO1942" s="48"/>
      <c r="AP1942" s="48"/>
      <c r="AQ1942" s="48"/>
      <c r="AR1942" s="48"/>
      <c r="AS1942" s="48"/>
      <c r="AT1942" s="48"/>
      <c r="AU1942" s="48"/>
      <c r="AV1942" s="48"/>
      <c r="AW1942" s="48"/>
      <c r="AX1942" s="48"/>
      <c r="AY1942" s="48"/>
      <c r="AZ1942" s="48"/>
      <c r="BA1942" s="48"/>
      <c r="BB1942" s="48"/>
      <c r="BC1942" s="48"/>
      <c r="BD1942" s="48"/>
      <c r="BE1942" s="48"/>
      <c r="BF1942" s="48"/>
      <c r="BG1942" s="48"/>
      <c r="BH1942" s="48"/>
      <c r="BI1942" s="158"/>
      <c r="BJ1942" s="158"/>
      <c r="BK1942" s="48"/>
      <c r="BL1942" s="307"/>
      <c r="BM1942" s="48"/>
      <c r="BN1942" s="48"/>
      <c r="BO1942" s="48"/>
      <c r="BP1942" s="48"/>
      <c r="BQ1942" s="48"/>
      <c r="BR1942" s="48"/>
      <c r="BS1942" s="48"/>
      <c r="BT1942" s="48"/>
      <c r="BU1942" s="48"/>
      <c r="BV1942" s="48"/>
      <c r="BW1942" s="48"/>
      <c r="BX1942" s="48"/>
      <c r="BY1942" s="48"/>
      <c r="BZ1942" s="328"/>
      <c r="CA1942" s="48"/>
      <c r="CB1942" s="48"/>
      <c r="CC1942" s="48"/>
      <c r="CD1942" s="48"/>
      <c r="CE1942" s="48"/>
      <c r="CF1942" s="48"/>
      <c r="CG1942" s="48"/>
      <c r="CH1942" s="48"/>
      <c r="CI1942" s="48"/>
      <c r="CJ1942" s="48"/>
      <c r="CK1942" s="48"/>
      <c r="CL1942" s="48"/>
      <c r="CM1942" s="48"/>
      <c r="CN1942" s="48"/>
      <c r="CO1942" s="48"/>
      <c r="CP1942" s="48"/>
      <c r="CQ1942" s="48"/>
      <c r="CR1942" s="48"/>
      <c r="CS1942" s="48"/>
      <c r="CT1942" s="48"/>
      <c r="CU1942" s="48"/>
      <c r="CV1942" s="48"/>
      <c r="CW1942" s="48"/>
      <c r="CX1942" s="48"/>
      <c r="CY1942" s="48"/>
      <c r="CZ1942" s="48"/>
      <c r="DA1942" s="48"/>
      <c r="DB1942" s="48"/>
      <c r="DC1942" s="48"/>
      <c r="DD1942" s="48"/>
      <c r="DE1942" s="48"/>
      <c r="DF1942" s="48"/>
      <c r="DG1942" s="48"/>
      <c r="DH1942" s="48"/>
      <c r="DI1942" s="48"/>
      <c r="DJ1942" s="48"/>
      <c r="DK1942" s="48"/>
      <c r="DL1942" s="48"/>
      <c r="DM1942" s="48"/>
      <c r="DN1942" s="48"/>
      <c r="DO1942" s="48"/>
      <c r="DP1942" s="48"/>
      <c r="DQ1942" s="48"/>
      <c r="DR1942" s="48"/>
      <c r="DS1942" s="48"/>
      <c r="DT1942" s="48"/>
      <c r="DU1942" s="48"/>
      <c r="DV1942" s="48"/>
      <c r="DW1942" s="48"/>
      <c r="DX1942" s="48"/>
      <c r="DY1942" s="48"/>
      <c r="DZ1942" s="48"/>
      <c r="EA1942" s="48"/>
      <c r="EB1942" s="48"/>
      <c r="EC1942" s="48"/>
      <c r="ED1942" s="48"/>
      <c r="EE1942" s="48"/>
      <c r="EF1942" s="48"/>
      <c r="EG1942" s="48"/>
      <c r="EH1942" s="48"/>
      <c r="EI1942" s="48"/>
      <c r="EJ1942" s="48"/>
      <c r="EK1942" s="48"/>
      <c r="EL1942" s="48"/>
      <c r="ET1942" s="33" t="s">
        <v>2510</v>
      </c>
      <c r="EU1942" s="33" t="s">
        <v>2508</v>
      </c>
    </row>
    <row r="1943" spans="1:151" ht="12" hidden="1" customHeight="1">
      <c r="A1943" s="48"/>
      <c r="B1943" s="60"/>
      <c r="C1943" s="48"/>
      <c r="D1943" s="60"/>
      <c r="E1943" s="60"/>
      <c r="F1943" s="60"/>
      <c r="G1943" s="60"/>
      <c r="H1943" s="60"/>
      <c r="I1943" s="60"/>
      <c r="J1943" s="60"/>
      <c r="K1943" s="60"/>
      <c r="L1943" s="60"/>
      <c r="M1943" s="48"/>
      <c r="N1943" s="48"/>
      <c r="O1943" s="48"/>
      <c r="P1943" s="48"/>
      <c r="Q1943" s="48"/>
      <c r="R1943" s="48"/>
      <c r="S1943" s="48"/>
      <c r="T1943" s="48"/>
      <c r="U1943" s="48"/>
      <c r="V1943" s="48"/>
      <c r="W1943" s="48"/>
      <c r="X1943" s="48"/>
      <c r="Y1943" s="48"/>
      <c r="Z1943" s="48"/>
      <c r="AA1943" s="48"/>
      <c r="AB1943" s="48"/>
      <c r="AC1943" s="48"/>
      <c r="AD1943" s="48"/>
      <c r="AE1943" s="48"/>
      <c r="AF1943" s="48"/>
      <c r="AG1943" s="48"/>
      <c r="AH1943" s="48"/>
      <c r="AI1943" s="48"/>
      <c r="AJ1943" s="48"/>
      <c r="AK1943" s="48"/>
      <c r="AL1943" s="48"/>
      <c r="AM1943" s="48"/>
      <c r="AN1943" s="48"/>
      <c r="AO1943" s="48"/>
      <c r="AP1943" s="48"/>
      <c r="AQ1943" s="48"/>
      <c r="AR1943" s="48"/>
      <c r="AS1943" s="48"/>
      <c r="AT1943" s="48"/>
      <c r="AU1943" s="48"/>
      <c r="AV1943" s="48"/>
      <c r="AW1943" s="48"/>
      <c r="AX1943" s="48"/>
      <c r="AY1943" s="48"/>
      <c r="AZ1943" s="48"/>
      <c r="BA1943" s="48"/>
      <c r="BB1943" s="48"/>
      <c r="BC1943" s="48"/>
      <c r="BD1943" s="48"/>
      <c r="BE1943" s="48"/>
      <c r="BF1943" s="48"/>
      <c r="BG1943" s="48"/>
      <c r="BH1943" s="48"/>
      <c r="BI1943" s="158"/>
      <c r="BJ1943" s="158"/>
      <c r="BK1943" s="48"/>
      <c r="BL1943" s="307"/>
      <c r="BM1943" s="48"/>
      <c r="BN1943" s="48"/>
      <c r="BO1943" s="48"/>
      <c r="BP1943" s="48"/>
      <c r="BQ1943" s="48"/>
      <c r="BR1943" s="48"/>
      <c r="BS1943" s="48"/>
      <c r="BT1943" s="48"/>
      <c r="BU1943" s="48"/>
      <c r="BV1943" s="48"/>
      <c r="BW1943" s="48"/>
      <c r="BX1943" s="48"/>
      <c r="BY1943" s="48"/>
      <c r="BZ1943" s="328"/>
      <c r="CA1943" s="48"/>
      <c r="CB1943" s="48"/>
      <c r="CC1943" s="48"/>
      <c r="CD1943" s="48"/>
      <c r="CE1943" s="48"/>
      <c r="CF1943" s="48"/>
      <c r="CG1943" s="48"/>
      <c r="CH1943" s="48"/>
      <c r="CI1943" s="48"/>
      <c r="CJ1943" s="48"/>
      <c r="CK1943" s="48"/>
      <c r="CL1943" s="48"/>
      <c r="CM1943" s="48"/>
      <c r="CN1943" s="48"/>
      <c r="CO1943" s="48"/>
      <c r="CP1943" s="48"/>
      <c r="CQ1943" s="48"/>
      <c r="CR1943" s="48"/>
      <c r="CS1943" s="48"/>
      <c r="CT1943" s="48"/>
      <c r="CU1943" s="48"/>
      <c r="CV1943" s="48"/>
      <c r="CW1943" s="48"/>
      <c r="CX1943" s="48"/>
      <c r="CY1943" s="48"/>
      <c r="CZ1943" s="48"/>
      <c r="DA1943" s="48"/>
      <c r="DB1943" s="48"/>
      <c r="DC1943" s="48"/>
      <c r="DD1943" s="48"/>
      <c r="DE1943" s="48"/>
      <c r="DF1943" s="48"/>
      <c r="DG1943" s="48"/>
      <c r="DH1943" s="48"/>
      <c r="DI1943" s="48"/>
      <c r="DJ1943" s="48"/>
      <c r="DK1943" s="48"/>
      <c r="DL1943" s="48"/>
      <c r="DM1943" s="48"/>
      <c r="DN1943" s="48"/>
      <c r="DO1943" s="48"/>
      <c r="DP1943" s="48"/>
      <c r="DQ1943" s="48"/>
      <c r="DR1943" s="48"/>
      <c r="DS1943" s="48"/>
      <c r="DT1943" s="48"/>
      <c r="DU1943" s="48"/>
      <c r="DV1943" s="48"/>
      <c r="DW1943" s="48"/>
      <c r="DX1943" s="48"/>
      <c r="DY1943" s="48"/>
      <c r="DZ1943" s="48"/>
      <c r="EA1943" s="48"/>
      <c r="EB1943" s="48"/>
      <c r="EC1943" s="48"/>
      <c r="ED1943" s="48"/>
      <c r="EE1943" s="48"/>
      <c r="EF1943" s="48"/>
      <c r="EG1943" s="48"/>
      <c r="EH1943" s="48"/>
      <c r="EI1943" s="48"/>
      <c r="EJ1943" s="48"/>
      <c r="EK1943" s="48"/>
      <c r="EL1943" s="48"/>
      <c r="ET1943" s="33" t="s">
        <v>2511</v>
      </c>
      <c r="EU1943" s="33" t="s">
        <v>2509</v>
      </c>
    </row>
    <row r="1944" spans="1:151" ht="12" hidden="1" customHeight="1">
      <c r="A1944" s="48"/>
      <c r="B1944" s="60"/>
      <c r="C1944" s="48"/>
      <c r="D1944" s="60"/>
      <c r="E1944" s="60"/>
      <c r="F1944" s="60"/>
      <c r="G1944" s="60"/>
      <c r="H1944" s="60"/>
      <c r="I1944" s="60"/>
      <c r="J1944" s="60"/>
      <c r="K1944" s="60"/>
      <c r="L1944" s="60"/>
      <c r="M1944" s="48"/>
      <c r="N1944" s="48"/>
      <c r="O1944" s="48"/>
      <c r="P1944" s="48"/>
      <c r="Q1944" s="48"/>
      <c r="R1944" s="48"/>
      <c r="S1944" s="48"/>
      <c r="T1944" s="48"/>
      <c r="U1944" s="48"/>
      <c r="V1944" s="48"/>
      <c r="W1944" s="48"/>
      <c r="X1944" s="48"/>
      <c r="Y1944" s="48"/>
      <c r="Z1944" s="48"/>
      <c r="AA1944" s="48"/>
      <c r="AB1944" s="48"/>
      <c r="AC1944" s="48"/>
      <c r="AD1944" s="48"/>
      <c r="AE1944" s="48"/>
      <c r="AF1944" s="48"/>
      <c r="AG1944" s="48"/>
      <c r="AH1944" s="48"/>
      <c r="AI1944" s="48"/>
      <c r="AJ1944" s="48"/>
      <c r="AK1944" s="48"/>
      <c r="AL1944" s="48"/>
      <c r="AM1944" s="48"/>
      <c r="AN1944" s="48"/>
      <c r="AO1944" s="48"/>
      <c r="AP1944" s="48"/>
      <c r="AQ1944" s="48"/>
      <c r="AR1944" s="48"/>
      <c r="AS1944" s="48"/>
      <c r="AT1944" s="48"/>
      <c r="AU1944" s="48"/>
      <c r="AV1944" s="48"/>
      <c r="AW1944" s="48"/>
      <c r="AX1944" s="48"/>
      <c r="AY1944" s="48"/>
      <c r="AZ1944" s="48"/>
      <c r="BA1944" s="48"/>
      <c r="BB1944" s="48"/>
      <c r="BC1944" s="48"/>
      <c r="BD1944" s="48"/>
      <c r="BE1944" s="48"/>
      <c r="BF1944" s="48"/>
      <c r="BG1944" s="48"/>
      <c r="BH1944" s="48"/>
      <c r="BI1944" s="158"/>
      <c r="BJ1944" s="158"/>
      <c r="BK1944" s="48"/>
      <c r="BL1944" s="307"/>
      <c r="BM1944" s="48"/>
      <c r="BN1944" s="48"/>
      <c r="BO1944" s="48"/>
      <c r="BP1944" s="48"/>
      <c r="BQ1944" s="48"/>
      <c r="BR1944" s="48"/>
      <c r="BS1944" s="48"/>
      <c r="BT1944" s="48"/>
      <c r="BU1944" s="48"/>
      <c r="BV1944" s="48"/>
      <c r="BW1944" s="48"/>
      <c r="BX1944" s="48"/>
      <c r="BY1944" s="48"/>
      <c r="BZ1944" s="328"/>
      <c r="CA1944" s="48"/>
      <c r="CB1944" s="48"/>
      <c r="CC1944" s="48"/>
      <c r="CD1944" s="48"/>
      <c r="CE1944" s="48"/>
      <c r="CF1944" s="48"/>
      <c r="CG1944" s="48"/>
      <c r="CH1944" s="48"/>
      <c r="CI1944" s="48"/>
      <c r="CJ1944" s="48"/>
      <c r="CK1944" s="48"/>
      <c r="CL1944" s="48"/>
      <c r="CM1944" s="48"/>
      <c r="CN1944" s="48"/>
      <c r="CO1944" s="48"/>
      <c r="CP1944" s="48"/>
      <c r="CQ1944" s="48"/>
      <c r="CR1944" s="48"/>
      <c r="CS1944" s="48"/>
      <c r="CT1944" s="48"/>
      <c r="CU1944" s="48"/>
      <c r="CV1944" s="48"/>
      <c r="CW1944" s="48"/>
      <c r="CX1944" s="48"/>
      <c r="CY1944" s="48"/>
      <c r="CZ1944" s="48"/>
      <c r="DA1944" s="48"/>
      <c r="DB1944" s="48"/>
      <c r="DC1944" s="48"/>
      <c r="DD1944" s="48"/>
      <c r="DE1944" s="48"/>
      <c r="DF1944" s="48"/>
      <c r="DG1944" s="48"/>
      <c r="DH1944" s="48"/>
      <c r="DI1944" s="48"/>
      <c r="DJ1944" s="48"/>
      <c r="DK1944" s="48"/>
      <c r="DL1944" s="48"/>
      <c r="DM1944" s="48"/>
      <c r="DN1944" s="48"/>
      <c r="DO1944" s="48"/>
      <c r="DP1944" s="48"/>
      <c r="DQ1944" s="48"/>
      <c r="DR1944" s="48"/>
      <c r="DS1944" s="48"/>
      <c r="DT1944" s="48"/>
      <c r="DU1944" s="48"/>
      <c r="DV1944" s="48"/>
      <c r="DW1944" s="48"/>
      <c r="DX1944" s="48"/>
      <c r="DY1944" s="48"/>
      <c r="DZ1944" s="48"/>
      <c r="EA1944" s="48"/>
      <c r="EB1944" s="48"/>
      <c r="EC1944" s="48"/>
      <c r="ED1944" s="48"/>
      <c r="EE1944" s="48"/>
      <c r="EF1944" s="48"/>
      <c r="EG1944" s="48"/>
      <c r="EH1944" s="48"/>
      <c r="EI1944" s="48"/>
      <c r="EJ1944" s="48"/>
      <c r="EK1944" s="48"/>
      <c r="EL1944" s="48"/>
      <c r="ET1944" s="33" t="s">
        <v>2512</v>
      </c>
      <c r="EU1944" s="33" t="s">
        <v>2510</v>
      </c>
    </row>
    <row r="1945" spans="1:151" ht="12" hidden="1" customHeight="1">
      <c r="A1945" s="48"/>
      <c r="B1945" s="60"/>
      <c r="C1945" s="48"/>
      <c r="D1945" s="60"/>
      <c r="E1945" s="60"/>
      <c r="F1945" s="60"/>
      <c r="G1945" s="60"/>
      <c r="H1945" s="60"/>
      <c r="I1945" s="60"/>
      <c r="J1945" s="60"/>
      <c r="K1945" s="60"/>
      <c r="L1945" s="60"/>
      <c r="M1945" s="48"/>
      <c r="N1945" s="48"/>
      <c r="O1945" s="48"/>
      <c r="P1945" s="48"/>
      <c r="Q1945" s="48"/>
      <c r="R1945" s="48"/>
      <c r="S1945" s="48"/>
      <c r="T1945" s="48"/>
      <c r="U1945" s="48"/>
      <c r="V1945" s="48"/>
      <c r="W1945" s="48"/>
      <c r="X1945" s="48"/>
      <c r="Y1945" s="48"/>
      <c r="Z1945" s="48"/>
      <c r="AA1945" s="48"/>
      <c r="AB1945" s="48"/>
      <c r="AC1945" s="48"/>
      <c r="AD1945" s="48"/>
      <c r="AE1945" s="48"/>
      <c r="AF1945" s="48"/>
      <c r="AG1945" s="48"/>
      <c r="AH1945" s="48"/>
      <c r="AI1945" s="48"/>
      <c r="AJ1945" s="48"/>
      <c r="AK1945" s="48"/>
      <c r="AL1945" s="48"/>
      <c r="AM1945" s="48"/>
      <c r="AN1945" s="48"/>
      <c r="AO1945" s="48"/>
      <c r="AP1945" s="48"/>
      <c r="AQ1945" s="48"/>
      <c r="AR1945" s="48"/>
      <c r="AS1945" s="48"/>
      <c r="AT1945" s="48"/>
      <c r="AU1945" s="48"/>
      <c r="AV1945" s="48"/>
      <c r="AW1945" s="48"/>
      <c r="AX1945" s="48"/>
      <c r="AY1945" s="48"/>
      <c r="AZ1945" s="48"/>
      <c r="BA1945" s="48"/>
      <c r="BB1945" s="48"/>
      <c r="BC1945" s="48"/>
      <c r="BD1945" s="48"/>
      <c r="BE1945" s="48"/>
      <c r="BF1945" s="48"/>
      <c r="BG1945" s="48"/>
      <c r="BH1945" s="48"/>
      <c r="BI1945" s="158"/>
      <c r="BJ1945" s="158"/>
      <c r="BK1945" s="48"/>
      <c r="BL1945" s="307"/>
      <c r="BM1945" s="48"/>
      <c r="BN1945" s="48"/>
      <c r="BO1945" s="48"/>
      <c r="BP1945" s="48"/>
      <c r="BQ1945" s="48"/>
      <c r="BR1945" s="48"/>
      <c r="BS1945" s="48"/>
      <c r="BT1945" s="48"/>
      <c r="BU1945" s="48"/>
      <c r="BV1945" s="48"/>
      <c r="BW1945" s="48"/>
      <c r="BX1945" s="48"/>
      <c r="BY1945" s="48"/>
      <c r="BZ1945" s="328"/>
      <c r="CA1945" s="48"/>
      <c r="CB1945" s="48"/>
      <c r="CC1945" s="48"/>
      <c r="CD1945" s="48"/>
      <c r="CE1945" s="48"/>
      <c r="CF1945" s="48"/>
      <c r="CG1945" s="48"/>
      <c r="CH1945" s="48"/>
      <c r="CI1945" s="48"/>
      <c r="CJ1945" s="48"/>
      <c r="CK1945" s="48"/>
      <c r="CL1945" s="48"/>
      <c r="CM1945" s="48"/>
      <c r="CN1945" s="48"/>
      <c r="CO1945" s="48"/>
      <c r="CP1945" s="48"/>
      <c r="CQ1945" s="48"/>
      <c r="CR1945" s="48"/>
      <c r="CS1945" s="48"/>
      <c r="CT1945" s="48"/>
      <c r="CU1945" s="48"/>
      <c r="CV1945" s="48"/>
      <c r="CW1945" s="48"/>
      <c r="CX1945" s="48"/>
      <c r="CY1945" s="48"/>
      <c r="CZ1945" s="48"/>
      <c r="DA1945" s="48"/>
      <c r="DB1945" s="48"/>
      <c r="DC1945" s="48"/>
      <c r="DD1945" s="48"/>
      <c r="DE1945" s="48"/>
      <c r="DF1945" s="48"/>
      <c r="DG1945" s="48"/>
      <c r="DH1945" s="48"/>
      <c r="DI1945" s="48"/>
      <c r="DJ1945" s="48"/>
      <c r="DK1945" s="48"/>
      <c r="DL1945" s="48"/>
      <c r="DM1945" s="48"/>
      <c r="DN1945" s="48"/>
      <c r="DO1945" s="48"/>
      <c r="DP1945" s="48"/>
      <c r="DQ1945" s="48"/>
      <c r="DR1945" s="48"/>
      <c r="DS1945" s="48"/>
      <c r="DT1945" s="48"/>
      <c r="DU1945" s="48"/>
      <c r="DV1945" s="48"/>
      <c r="DW1945" s="48"/>
      <c r="DX1945" s="48"/>
      <c r="DY1945" s="48"/>
      <c r="DZ1945" s="48"/>
      <c r="EA1945" s="48"/>
      <c r="EB1945" s="48"/>
      <c r="EC1945" s="48"/>
      <c r="ED1945" s="48"/>
      <c r="EE1945" s="48"/>
      <c r="EF1945" s="48"/>
      <c r="EG1945" s="48"/>
      <c r="EH1945" s="48"/>
      <c r="EI1945" s="48"/>
      <c r="EJ1945" s="48"/>
      <c r="EK1945" s="48"/>
      <c r="EL1945" s="48"/>
      <c r="ET1945" s="33" t="s">
        <v>2513</v>
      </c>
      <c r="EU1945" s="33" t="s">
        <v>2511</v>
      </c>
    </row>
    <row r="1946" spans="1:151" ht="12" hidden="1" customHeight="1">
      <c r="A1946" s="48"/>
      <c r="B1946" s="60"/>
      <c r="C1946" s="48"/>
      <c r="D1946" s="60"/>
      <c r="E1946" s="60"/>
      <c r="F1946" s="60"/>
      <c r="G1946" s="60"/>
      <c r="H1946" s="60"/>
      <c r="I1946" s="60"/>
      <c r="J1946" s="60"/>
      <c r="K1946" s="60"/>
      <c r="L1946" s="60"/>
      <c r="M1946" s="48"/>
      <c r="N1946" s="48"/>
      <c r="O1946" s="48"/>
      <c r="P1946" s="48"/>
      <c r="Q1946" s="48"/>
      <c r="R1946" s="48"/>
      <c r="S1946" s="48"/>
      <c r="T1946" s="48"/>
      <c r="U1946" s="48"/>
      <c r="V1946" s="48"/>
      <c r="W1946" s="48"/>
      <c r="X1946" s="48"/>
      <c r="Y1946" s="48"/>
      <c r="Z1946" s="48"/>
      <c r="AA1946" s="48"/>
      <c r="AB1946" s="48"/>
      <c r="AC1946" s="48"/>
      <c r="AD1946" s="48"/>
      <c r="AE1946" s="48"/>
      <c r="AF1946" s="48"/>
      <c r="AG1946" s="48"/>
      <c r="AH1946" s="48"/>
      <c r="AI1946" s="48"/>
      <c r="AJ1946" s="48"/>
      <c r="AK1946" s="48"/>
      <c r="AL1946" s="48"/>
      <c r="AM1946" s="48"/>
      <c r="AN1946" s="48"/>
      <c r="AO1946" s="48"/>
      <c r="AP1946" s="48"/>
      <c r="AQ1946" s="48"/>
      <c r="AR1946" s="48"/>
      <c r="AS1946" s="48"/>
      <c r="AT1946" s="48"/>
      <c r="AU1946" s="48"/>
      <c r="AV1946" s="48"/>
      <c r="AW1946" s="48"/>
      <c r="AX1946" s="48"/>
      <c r="AY1946" s="48"/>
      <c r="AZ1946" s="48"/>
      <c r="BA1946" s="48"/>
      <c r="BB1946" s="48"/>
      <c r="BC1946" s="48"/>
      <c r="BD1946" s="48"/>
      <c r="BE1946" s="48"/>
      <c r="BF1946" s="48"/>
      <c r="BG1946" s="48"/>
      <c r="BH1946" s="48"/>
      <c r="BI1946" s="158"/>
      <c r="BJ1946" s="158"/>
      <c r="BK1946" s="48"/>
      <c r="BL1946" s="307"/>
      <c r="BM1946" s="48"/>
      <c r="BN1946" s="48"/>
      <c r="BO1946" s="48"/>
      <c r="BP1946" s="48"/>
      <c r="BQ1946" s="48"/>
      <c r="BR1946" s="48"/>
      <c r="BS1946" s="48"/>
      <c r="BT1946" s="48"/>
      <c r="BU1946" s="48"/>
      <c r="BV1946" s="48"/>
      <c r="BW1946" s="48"/>
      <c r="BX1946" s="48"/>
      <c r="BY1946" s="48"/>
      <c r="BZ1946" s="328"/>
      <c r="CA1946" s="48"/>
      <c r="CB1946" s="48"/>
      <c r="CC1946" s="48"/>
      <c r="CD1946" s="48"/>
      <c r="CE1946" s="48"/>
      <c r="CF1946" s="48"/>
      <c r="CG1946" s="48"/>
      <c r="CH1946" s="48"/>
      <c r="CI1946" s="48"/>
      <c r="CJ1946" s="48"/>
      <c r="CK1946" s="48"/>
      <c r="CL1946" s="48"/>
      <c r="CM1946" s="48"/>
      <c r="CN1946" s="48"/>
      <c r="CO1946" s="48"/>
      <c r="CP1946" s="48"/>
      <c r="CQ1946" s="48"/>
      <c r="CR1946" s="48"/>
      <c r="CS1946" s="48"/>
      <c r="CT1946" s="48"/>
      <c r="CU1946" s="48"/>
      <c r="CV1946" s="48"/>
      <c r="CW1946" s="48"/>
      <c r="CX1946" s="48"/>
      <c r="CY1946" s="48"/>
      <c r="CZ1946" s="48"/>
      <c r="DA1946" s="48"/>
      <c r="DB1946" s="48"/>
      <c r="DC1946" s="48"/>
      <c r="DD1946" s="48"/>
      <c r="DE1946" s="48"/>
      <c r="DF1946" s="48"/>
      <c r="DG1946" s="48"/>
      <c r="DH1946" s="48"/>
      <c r="DI1946" s="48"/>
      <c r="DJ1946" s="48"/>
      <c r="DK1946" s="48"/>
      <c r="DL1946" s="48"/>
      <c r="DM1946" s="48"/>
      <c r="DN1946" s="48"/>
      <c r="DO1946" s="48"/>
      <c r="DP1946" s="48"/>
      <c r="DQ1946" s="48"/>
      <c r="DR1946" s="48"/>
      <c r="DS1946" s="48"/>
      <c r="DT1946" s="48"/>
      <c r="DU1946" s="48"/>
      <c r="DV1946" s="48"/>
      <c r="DW1946" s="48"/>
      <c r="DX1946" s="48"/>
      <c r="DY1946" s="48"/>
      <c r="DZ1946" s="48"/>
      <c r="EA1946" s="48"/>
      <c r="EB1946" s="48"/>
      <c r="EC1946" s="48"/>
      <c r="ED1946" s="48"/>
      <c r="EE1946" s="48"/>
      <c r="EF1946" s="48"/>
      <c r="EG1946" s="48"/>
      <c r="EH1946" s="48"/>
      <c r="EI1946" s="48"/>
      <c r="EJ1946" s="48"/>
      <c r="EK1946" s="48"/>
      <c r="EL1946" s="48"/>
      <c r="ET1946" s="33" t="s">
        <v>2514</v>
      </c>
      <c r="EU1946" s="33" t="s">
        <v>2512</v>
      </c>
    </row>
    <row r="1947" spans="1:151" ht="12" hidden="1" customHeight="1">
      <c r="A1947" s="48"/>
      <c r="B1947" s="60"/>
      <c r="C1947" s="48"/>
      <c r="D1947" s="60"/>
      <c r="E1947" s="60"/>
      <c r="F1947" s="60"/>
      <c r="G1947" s="60"/>
      <c r="H1947" s="60"/>
      <c r="I1947" s="60"/>
      <c r="J1947" s="60"/>
      <c r="K1947" s="60"/>
      <c r="L1947" s="60"/>
      <c r="M1947" s="48"/>
      <c r="N1947" s="48"/>
      <c r="O1947" s="48"/>
      <c r="P1947" s="48"/>
      <c r="Q1947" s="48"/>
      <c r="R1947" s="48"/>
      <c r="S1947" s="48"/>
      <c r="T1947" s="48"/>
      <c r="U1947" s="48"/>
      <c r="V1947" s="48"/>
      <c r="W1947" s="48"/>
      <c r="X1947" s="48"/>
      <c r="Y1947" s="48"/>
      <c r="Z1947" s="48"/>
      <c r="AA1947" s="48"/>
      <c r="AB1947" s="48"/>
      <c r="AC1947" s="48"/>
      <c r="AD1947" s="48"/>
      <c r="AE1947" s="48"/>
      <c r="AF1947" s="48"/>
      <c r="AG1947" s="48"/>
      <c r="AH1947" s="48"/>
      <c r="AI1947" s="48"/>
      <c r="AJ1947" s="48"/>
      <c r="AK1947" s="48"/>
      <c r="AL1947" s="48"/>
      <c r="AM1947" s="48"/>
      <c r="AN1947" s="48"/>
      <c r="AO1947" s="48"/>
      <c r="AP1947" s="48"/>
      <c r="AQ1947" s="48"/>
      <c r="AR1947" s="48"/>
      <c r="AS1947" s="48"/>
      <c r="AT1947" s="48"/>
      <c r="AU1947" s="48"/>
      <c r="AV1947" s="48"/>
      <c r="AW1947" s="48"/>
      <c r="AX1947" s="48"/>
      <c r="AY1947" s="48"/>
      <c r="AZ1947" s="48"/>
      <c r="BA1947" s="48"/>
      <c r="BB1947" s="48"/>
      <c r="BC1947" s="48"/>
      <c r="BD1947" s="48"/>
      <c r="BE1947" s="48"/>
      <c r="BF1947" s="48"/>
      <c r="BG1947" s="48"/>
      <c r="BH1947" s="48"/>
      <c r="BI1947" s="158"/>
      <c r="BJ1947" s="158"/>
      <c r="BK1947" s="48"/>
      <c r="BL1947" s="307"/>
      <c r="BM1947" s="48"/>
      <c r="BN1947" s="48"/>
      <c r="BO1947" s="48"/>
      <c r="BP1947" s="48"/>
      <c r="BQ1947" s="48"/>
      <c r="BR1947" s="48"/>
      <c r="BS1947" s="48"/>
      <c r="BT1947" s="48"/>
      <c r="BU1947" s="48"/>
      <c r="BV1947" s="48"/>
      <c r="BW1947" s="48"/>
      <c r="BX1947" s="48"/>
      <c r="BY1947" s="48"/>
      <c r="BZ1947" s="328"/>
      <c r="CA1947" s="48"/>
      <c r="CB1947" s="48"/>
      <c r="CC1947" s="48"/>
      <c r="CD1947" s="48"/>
      <c r="CE1947" s="48"/>
      <c r="CF1947" s="48"/>
      <c r="CG1947" s="48"/>
      <c r="CH1947" s="48"/>
      <c r="CI1947" s="48"/>
      <c r="CJ1947" s="48"/>
      <c r="CK1947" s="48"/>
      <c r="CL1947" s="48"/>
      <c r="CM1947" s="48"/>
      <c r="CN1947" s="48"/>
      <c r="CO1947" s="48"/>
      <c r="CP1947" s="48"/>
      <c r="CQ1947" s="48"/>
      <c r="CR1947" s="48"/>
      <c r="CS1947" s="48"/>
      <c r="CT1947" s="48"/>
      <c r="CU1947" s="48"/>
      <c r="CV1947" s="48"/>
      <c r="CW1947" s="48"/>
      <c r="CX1947" s="48"/>
      <c r="CY1947" s="48"/>
      <c r="CZ1947" s="48"/>
      <c r="DA1947" s="48"/>
      <c r="DB1947" s="48"/>
      <c r="DC1947" s="48"/>
      <c r="DD1947" s="48"/>
      <c r="DE1947" s="48"/>
      <c r="DF1947" s="48"/>
      <c r="DG1947" s="48"/>
      <c r="DH1947" s="48"/>
      <c r="DI1947" s="48"/>
      <c r="DJ1947" s="48"/>
      <c r="DK1947" s="48"/>
      <c r="DL1947" s="48"/>
      <c r="DM1947" s="48"/>
      <c r="DN1947" s="48"/>
      <c r="DO1947" s="48"/>
      <c r="DP1947" s="48"/>
      <c r="DQ1947" s="48"/>
      <c r="DR1947" s="48"/>
      <c r="DS1947" s="48"/>
      <c r="DT1947" s="48"/>
      <c r="DU1947" s="48"/>
      <c r="DV1947" s="48"/>
      <c r="DW1947" s="48"/>
      <c r="DX1947" s="48"/>
      <c r="DY1947" s="48"/>
      <c r="DZ1947" s="48"/>
      <c r="EA1947" s="48"/>
      <c r="EB1947" s="48"/>
      <c r="EC1947" s="48"/>
      <c r="ED1947" s="48"/>
      <c r="EE1947" s="48"/>
      <c r="EF1947" s="48"/>
      <c r="EG1947" s="48"/>
      <c r="EH1947" s="48"/>
      <c r="EI1947" s="48"/>
      <c r="EJ1947" s="48"/>
      <c r="EK1947" s="48"/>
      <c r="EL1947" s="48"/>
      <c r="ET1947" s="33" t="s">
        <v>2515</v>
      </c>
      <c r="EU1947" s="33" t="s">
        <v>2513</v>
      </c>
    </row>
    <row r="1948" spans="1:151" ht="12" hidden="1" customHeight="1">
      <c r="A1948" s="48"/>
      <c r="B1948" s="60"/>
      <c r="C1948" s="48"/>
      <c r="D1948" s="60"/>
      <c r="E1948" s="60"/>
      <c r="F1948" s="60"/>
      <c r="G1948" s="60"/>
      <c r="H1948" s="60"/>
      <c r="I1948" s="60"/>
      <c r="J1948" s="60"/>
      <c r="K1948" s="60"/>
      <c r="L1948" s="60"/>
      <c r="M1948" s="48"/>
      <c r="N1948" s="48"/>
      <c r="O1948" s="48"/>
      <c r="P1948" s="48"/>
      <c r="Q1948" s="48"/>
      <c r="R1948" s="48"/>
      <c r="S1948" s="48"/>
      <c r="T1948" s="48"/>
      <c r="U1948" s="48"/>
      <c r="V1948" s="48"/>
      <c r="W1948" s="48"/>
      <c r="X1948" s="48"/>
      <c r="Y1948" s="48"/>
      <c r="Z1948" s="48"/>
      <c r="AA1948" s="48"/>
      <c r="AB1948" s="48"/>
      <c r="AC1948" s="48"/>
      <c r="AD1948" s="48"/>
      <c r="AE1948" s="48"/>
      <c r="AF1948" s="48"/>
      <c r="AG1948" s="48"/>
      <c r="AH1948" s="48"/>
      <c r="AI1948" s="48"/>
      <c r="AJ1948" s="48"/>
      <c r="AK1948" s="48"/>
      <c r="AL1948" s="48"/>
      <c r="AM1948" s="48"/>
      <c r="AN1948" s="48"/>
      <c r="AO1948" s="48"/>
      <c r="AP1948" s="48"/>
      <c r="AQ1948" s="48"/>
      <c r="AR1948" s="48"/>
      <c r="AS1948" s="48"/>
      <c r="AT1948" s="48"/>
      <c r="AU1948" s="48"/>
      <c r="AV1948" s="48"/>
      <c r="AW1948" s="48"/>
      <c r="AX1948" s="48"/>
      <c r="AY1948" s="48"/>
      <c r="AZ1948" s="48"/>
      <c r="BA1948" s="48"/>
      <c r="BB1948" s="48"/>
      <c r="BC1948" s="48"/>
      <c r="BD1948" s="48"/>
      <c r="BE1948" s="48"/>
      <c r="BF1948" s="48"/>
      <c r="BG1948" s="48"/>
      <c r="BH1948" s="48"/>
      <c r="BI1948" s="158"/>
      <c r="BJ1948" s="158"/>
      <c r="BK1948" s="48"/>
      <c r="BL1948" s="307"/>
      <c r="BM1948" s="48"/>
      <c r="BN1948" s="48"/>
      <c r="BO1948" s="48"/>
      <c r="BP1948" s="48"/>
      <c r="BQ1948" s="48"/>
      <c r="BR1948" s="48"/>
      <c r="BS1948" s="48"/>
      <c r="BT1948" s="48"/>
      <c r="BU1948" s="48"/>
      <c r="BV1948" s="48"/>
      <c r="BW1948" s="48"/>
      <c r="BX1948" s="48"/>
      <c r="BY1948" s="48"/>
      <c r="BZ1948" s="328"/>
      <c r="CA1948" s="48"/>
      <c r="CB1948" s="48"/>
      <c r="CC1948" s="48"/>
      <c r="CD1948" s="48"/>
      <c r="CE1948" s="48"/>
      <c r="CF1948" s="48"/>
      <c r="CG1948" s="48"/>
      <c r="CH1948" s="48"/>
      <c r="CI1948" s="48"/>
      <c r="CJ1948" s="48"/>
      <c r="CK1948" s="48"/>
      <c r="CL1948" s="48"/>
      <c r="CM1948" s="48"/>
      <c r="CN1948" s="48"/>
      <c r="CO1948" s="48"/>
      <c r="CP1948" s="48"/>
      <c r="CQ1948" s="48"/>
      <c r="CR1948" s="48"/>
      <c r="CS1948" s="48"/>
      <c r="CT1948" s="48"/>
      <c r="CU1948" s="48"/>
      <c r="CV1948" s="48"/>
      <c r="CW1948" s="48"/>
      <c r="CX1948" s="48"/>
      <c r="CY1948" s="48"/>
      <c r="CZ1948" s="48"/>
      <c r="DA1948" s="48"/>
      <c r="DB1948" s="48"/>
      <c r="DC1948" s="48"/>
      <c r="DD1948" s="48"/>
      <c r="DE1948" s="48"/>
      <c r="DF1948" s="48"/>
      <c r="DG1948" s="48"/>
      <c r="DH1948" s="48"/>
      <c r="DI1948" s="48"/>
      <c r="DJ1948" s="48"/>
      <c r="DK1948" s="48"/>
      <c r="DL1948" s="48"/>
      <c r="DM1948" s="48"/>
      <c r="DN1948" s="48"/>
      <c r="DO1948" s="48"/>
      <c r="DP1948" s="48"/>
      <c r="DQ1948" s="48"/>
      <c r="DR1948" s="48"/>
      <c r="DS1948" s="48"/>
      <c r="DT1948" s="48"/>
      <c r="DU1948" s="48"/>
      <c r="DV1948" s="48"/>
      <c r="DW1948" s="48"/>
      <c r="DX1948" s="48"/>
      <c r="DY1948" s="48"/>
      <c r="DZ1948" s="48"/>
      <c r="EA1948" s="48"/>
      <c r="EB1948" s="48"/>
      <c r="EC1948" s="48"/>
      <c r="ED1948" s="48"/>
      <c r="EE1948" s="48"/>
      <c r="EF1948" s="48"/>
      <c r="EG1948" s="48"/>
      <c r="EH1948" s="48"/>
      <c r="EI1948" s="48"/>
      <c r="EJ1948" s="48"/>
      <c r="EK1948" s="48"/>
      <c r="EL1948" s="48"/>
      <c r="ET1948" s="33" t="s">
        <v>2516</v>
      </c>
      <c r="EU1948" s="33" t="s">
        <v>2514</v>
      </c>
    </row>
    <row r="1949" spans="1:151" ht="12" hidden="1" customHeight="1">
      <c r="A1949" s="48"/>
      <c r="B1949" s="60"/>
      <c r="C1949" s="48"/>
      <c r="D1949" s="60"/>
      <c r="E1949" s="60"/>
      <c r="F1949" s="60"/>
      <c r="G1949" s="60"/>
      <c r="H1949" s="60"/>
      <c r="I1949" s="60"/>
      <c r="J1949" s="60"/>
      <c r="K1949" s="60"/>
      <c r="L1949" s="60"/>
      <c r="M1949" s="48"/>
      <c r="N1949" s="48"/>
      <c r="O1949" s="48"/>
      <c r="P1949" s="48"/>
      <c r="Q1949" s="48"/>
      <c r="R1949" s="48"/>
      <c r="S1949" s="48"/>
      <c r="T1949" s="48"/>
      <c r="U1949" s="48"/>
      <c r="V1949" s="48"/>
      <c r="W1949" s="48"/>
      <c r="X1949" s="48"/>
      <c r="Y1949" s="48"/>
      <c r="Z1949" s="48"/>
      <c r="AA1949" s="48"/>
      <c r="AB1949" s="48"/>
      <c r="AC1949" s="48"/>
      <c r="AD1949" s="48"/>
      <c r="AE1949" s="48"/>
      <c r="AF1949" s="48"/>
      <c r="AG1949" s="48"/>
      <c r="AH1949" s="48"/>
      <c r="AI1949" s="48"/>
      <c r="AJ1949" s="48"/>
      <c r="AK1949" s="48"/>
      <c r="AL1949" s="48"/>
      <c r="AM1949" s="48"/>
      <c r="AN1949" s="48"/>
      <c r="AO1949" s="48"/>
      <c r="AP1949" s="48"/>
      <c r="AQ1949" s="48"/>
      <c r="AR1949" s="48"/>
      <c r="AS1949" s="48"/>
      <c r="AT1949" s="48"/>
      <c r="AU1949" s="48"/>
      <c r="AV1949" s="48"/>
      <c r="AW1949" s="48"/>
      <c r="AX1949" s="48"/>
      <c r="AY1949" s="48"/>
      <c r="AZ1949" s="48"/>
      <c r="BA1949" s="48"/>
      <c r="BB1949" s="48"/>
      <c r="BC1949" s="48"/>
      <c r="BD1949" s="48"/>
      <c r="BE1949" s="48"/>
      <c r="BF1949" s="48"/>
      <c r="BG1949" s="48"/>
      <c r="BH1949" s="48"/>
      <c r="BI1949" s="158"/>
      <c r="BJ1949" s="158"/>
      <c r="BK1949" s="48"/>
      <c r="BL1949" s="307"/>
      <c r="BM1949" s="48"/>
      <c r="BN1949" s="48"/>
      <c r="BO1949" s="48"/>
      <c r="BP1949" s="48"/>
      <c r="BQ1949" s="48"/>
      <c r="BR1949" s="48"/>
      <c r="BS1949" s="48"/>
      <c r="BT1949" s="48"/>
      <c r="BU1949" s="48"/>
      <c r="BV1949" s="48"/>
      <c r="BW1949" s="48"/>
      <c r="BX1949" s="48"/>
      <c r="BY1949" s="48"/>
      <c r="BZ1949" s="328"/>
      <c r="CA1949" s="48"/>
      <c r="CB1949" s="48"/>
      <c r="CC1949" s="48"/>
      <c r="CD1949" s="48"/>
      <c r="CE1949" s="48"/>
      <c r="CF1949" s="48"/>
      <c r="CG1949" s="48"/>
      <c r="CH1949" s="48"/>
      <c r="CI1949" s="48"/>
      <c r="CJ1949" s="48"/>
      <c r="CK1949" s="48"/>
      <c r="CL1949" s="48"/>
      <c r="CM1949" s="48"/>
      <c r="CN1949" s="48"/>
      <c r="CO1949" s="48"/>
      <c r="CP1949" s="48"/>
      <c r="CQ1949" s="48"/>
      <c r="CR1949" s="48"/>
      <c r="CS1949" s="48"/>
      <c r="CT1949" s="48"/>
      <c r="CU1949" s="48"/>
      <c r="CV1949" s="48"/>
      <c r="CW1949" s="48"/>
      <c r="CX1949" s="48"/>
      <c r="CY1949" s="48"/>
      <c r="CZ1949" s="48"/>
      <c r="DA1949" s="48"/>
      <c r="DB1949" s="48"/>
      <c r="DC1949" s="48"/>
      <c r="DD1949" s="48"/>
      <c r="DE1949" s="48"/>
      <c r="DF1949" s="48"/>
      <c r="DG1949" s="48"/>
      <c r="DH1949" s="48"/>
      <c r="DI1949" s="48"/>
      <c r="DJ1949" s="48"/>
      <c r="DK1949" s="48"/>
      <c r="DL1949" s="48"/>
      <c r="DM1949" s="48"/>
      <c r="DN1949" s="48"/>
      <c r="DO1949" s="48"/>
      <c r="DP1949" s="48"/>
      <c r="DQ1949" s="48"/>
      <c r="DR1949" s="48"/>
      <c r="DS1949" s="48"/>
      <c r="DT1949" s="48"/>
      <c r="DU1949" s="48"/>
      <c r="DV1949" s="48"/>
      <c r="DW1949" s="48"/>
      <c r="DX1949" s="48"/>
      <c r="DY1949" s="48"/>
      <c r="DZ1949" s="48"/>
      <c r="EA1949" s="48"/>
      <c r="EB1949" s="48"/>
      <c r="EC1949" s="48"/>
      <c r="ED1949" s="48"/>
      <c r="EE1949" s="48"/>
      <c r="EF1949" s="48"/>
      <c r="EG1949" s="48"/>
      <c r="EH1949" s="48"/>
      <c r="EI1949" s="48"/>
      <c r="EJ1949" s="48"/>
      <c r="EK1949" s="48"/>
      <c r="EL1949" s="48"/>
      <c r="ET1949" s="33" t="s">
        <v>2517</v>
      </c>
      <c r="EU1949" s="33" t="s">
        <v>2515</v>
      </c>
    </row>
    <row r="1950" spans="1:151" ht="12" hidden="1" customHeight="1">
      <c r="A1950" s="48"/>
      <c r="B1950" s="60"/>
      <c r="C1950" s="48"/>
      <c r="D1950" s="60"/>
      <c r="E1950" s="60"/>
      <c r="F1950" s="60"/>
      <c r="G1950" s="60"/>
      <c r="H1950" s="60"/>
      <c r="I1950" s="60"/>
      <c r="J1950" s="60"/>
      <c r="K1950" s="60"/>
      <c r="L1950" s="60"/>
      <c r="M1950" s="48"/>
      <c r="N1950" s="48"/>
      <c r="O1950" s="48"/>
      <c r="P1950" s="48"/>
      <c r="Q1950" s="48"/>
      <c r="R1950" s="48"/>
      <c r="S1950" s="48"/>
      <c r="T1950" s="48"/>
      <c r="U1950" s="48"/>
      <c r="V1950" s="48"/>
      <c r="W1950" s="48"/>
      <c r="X1950" s="48"/>
      <c r="Y1950" s="48"/>
      <c r="Z1950" s="48"/>
      <c r="AA1950" s="48"/>
      <c r="AB1950" s="48"/>
      <c r="AC1950" s="48"/>
      <c r="AD1950" s="48"/>
      <c r="AE1950" s="48"/>
      <c r="AF1950" s="48"/>
      <c r="AG1950" s="48"/>
      <c r="AH1950" s="48"/>
      <c r="AI1950" s="48"/>
      <c r="AJ1950" s="48"/>
      <c r="AK1950" s="48"/>
      <c r="AL1950" s="48"/>
      <c r="AM1950" s="48"/>
      <c r="AN1950" s="48"/>
      <c r="AO1950" s="48"/>
      <c r="AP1950" s="48"/>
      <c r="AQ1950" s="48"/>
      <c r="AR1950" s="48"/>
      <c r="AS1950" s="48"/>
      <c r="AT1950" s="48"/>
      <c r="AU1950" s="48"/>
      <c r="AV1950" s="48"/>
      <c r="AW1950" s="48"/>
      <c r="AX1950" s="48"/>
      <c r="AY1950" s="48"/>
      <c r="AZ1950" s="48"/>
      <c r="BA1950" s="48"/>
      <c r="BB1950" s="48"/>
      <c r="BC1950" s="48"/>
      <c r="BD1950" s="48"/>
      <c r="BE1950" s="48"/>
      <c r="BF1950" s="48"/>
      <c r="BG1950" s="48"/>
      <c r="BH1950" s="48"/>
      <c r="BI1950" s="158"/>
      <c r="BJ1950" s="158"/>
      <c r="BK1950" s="48"/>
      <c r="BL1950" s="307"/>
      <c r="BM1950" s="48"/>
      <c r="BN1950" s="48"/>
      <c r="BO1950" s="48"/>
      <c r="BP1950" s="48"/>
      <c r="BQ1950" s="48"/>
      <c r="BR1950" s="48"/>
      <c r="BS1950" s="48"/>
      <c r="BT1950" s="48"/>
      <c r="BU1950" s="48"/>
      <c r="BV1950" s="48"/>
      <c r="BW1950" s="48"/>
      <c r="BX1950" s="48"/>
      <c r="BY1950" s="48"/>
      <c r="BZ1950" s="328"/>
      <c r="CA1950" s="48"/>
      <c r="CB1950" s="48"/>
      <c r="CC1950" s="48"/>
      <c r="CD1950" s="48"/>
      <c r="CE1950" s="48"/>
      <c r="CF1950" s="48"/>
      <c r="CG1950" s="48"/>
      <c r="CH1950" s="48"/>
      <c r="CI1950" s="48"/>
      <c r="CJ1950" s="48"/>
      <c r="CK1950" s="48"/>
      <c r="CL1950" s="48"/>
      <c r="CM1950" s="48"/>
      <c r="CN1950" s="48"/>
      <c r="CO1950" s="48"/>
      <c r="CP1950" s="48"/>
      <c r="CQ1950" s="48"/>
      <c r="CR1950" s="48"/>
      <c r="CS1950" s="48"/>
      <c r="CT1950" s="48"/>
      <c r="CU1950" s="48"/>
      <c r="CV1950" s="48"/>
      <c r="CW1950" s="48"/>
      <c r="CX1950" s="48"/>
      <c r="CY1950" s="48"/>
      <c r="CZ1950" s="48"/>
      <c r="DA1950" s="48"/>
      <c r="DB1950" s="48"/>
      <c r="DC1950" s="48"/>
      <c r="DD1950" s="48"/>
      <c r="DE1950" s="48"/>
      <c r="DF1950" s="48"/>
      <c r="DG1950" s="48"/>
      <c r="DH1950" s="48"/>
      <c r="DI1950" s="48"/>
      <c r="DJ1950" s="48"/>
      <c r="DK1950" s="48"/>
      <c r="DL1950" s="48"/>
      <c r="DM1950" s="48"/>
      <c r="DN1950" s="48"/>
      <c r="DO1950" s="48"/>
      <c r="DP1950" s="48"/>
      <c r="DQ1950" s="48"/>
      <c r="DR1950" s="48"/>
      <c r="DS1950" s="48"/>
      <c r="DT1950" s="48"/>
      <c r="DU1950" s="48"/>
      <c r="DV1950" s="48"/>
      <c r="DW1950" s="48"/>
      <c r="DX1950" s="48"/>
      <c r="DY1950" s="48"/>
      <c r="DZ1950" s="48"/>
      <c r="EA1950" s="48"/>
      <c r="EB1950" s="48"/>
      <c r="EC1950" s="48"/>
      <c r="ED1950" s="48"/>
      <c r="EE1950" s="48"/>
      <c r="EF1950" s="48"/>
      <c r="EG1950" s="48"/>
      <c r="EH1950" s="48"/>
      <c r="EI1950" s="48"/>
      <c r="EJ1950" s="48"/>
      <c r="EK1950" s="48"/>
      <c r="EL1950" s="48"/>
      <c r="ET1950" s="33" t="s">
        <v>2518</v>
      </c>
      <c r="EU1950" s="33" t="s">
        <v>2516</v>
      </c>
    </row>
    <row r="1951" spans="1:151" ht="12" hidden="1" customHeight="1">
      <c r="A1951" s="48"/>
      <c r="B1951" s="60"/>
      <c r="C1951" s="48"/>
      <c r="D1951" s="60"/>
      <c r="E1951" s="60"/>
      <c r="F1951" s="60"/>
      <c r="G1951" s="60"/>
      <c r="H1951" s="60"/>
      <c r="I1951" s="60"/>
      <c r="J1951" s="60"/>
      <c r="K1951" s="60"/>
      <c r="L1951" s="60"/>
      <c r="M1951" s="48"/>
      <c r="N1951" s="48"/>
      <c r="O1951" s="48"/>
      <c r="P1951" s="48"/>
      <c r="Q1951" s="48"/>
      <c r="R1951" s="48"/>
      <c r="S1951" s="48"/>
      <c r="T1951" s="48"/>
      <c r="U1951" s="48"/>
      <c r="V1951" s="48"/>
      <c r="W1951" s="48"/>
      <c r="X1951" s="48"/>
      <c r="Y1951" s="48"/>
      <c r="Z1951" s="48"/>
      <c r="AA1951" s="48"/>
      <c r="AB1951" s="48"/>
      <c r="AC1951" s="48"/>
      <c r="AD1951" s="48"/>
      <c r="AE1951" s="48"/>
      <c r="AF1951" s="48"/>
      <c r="AG1951" s="48"/>
      <c r="AH1951" s="48"/>
      <c r="AI1951" s="48"/>
      <c r="AJ1951" s="48"/>
      <c r="AK1951" s="48"/>
      <c r="AL1951" s="48"/>
      <c r="AM1951" s="48"/>
      <c r="AN1951" s="48"/>
      <c r="AO1951" s="48"/>
      <c r="AP1951" s="48"/>
      <c r="AQ1951" s="48"/>
      <c r="AR1951" s="48"/>
      <c r="AS1951" s="48"/>
      <c r="AT1951" s="48"/>
      <c r="AU1951" s="48"/>
      <c r="AV1951" s="48"/>
      <c r="AW1951" s="48"/>
      <c r="AX1951" s="48"/>
      <c r="AY1951" s="48"/>
      <c r="AZ1951" s="48"/>
      <c r="BA1951" s="48"/>
      <c r="BB1951" s="48"/>
      <c r="BC1951" s="48"/>
      <c r="BD1951" s="48"/>
      <c r="BE1951" s="48"/>
      <c r="BF1951" s="48"/>
      <c r="BG1951" s="48"/>
      <c r="BH1951" s="48"/>
      <c r="BI1951" s="158"/>
      <c r="BJ1951" s="158"/>
      <c r="BK1951" s="48"/>
      <c r="BL1951" s="307"/>
      <c r="BM1951" s="48"/>
      <c r="BN1951" s="48"/>
      <c r="BO1951" s="48"/>
      <c r="BP1951" s="48"/>
      <c r="BQ1951" s="48"/>
      <c r="BR1951" s="48"/>
      <c r="BS1951" s="48"/>
      <c r="BT1951" s="48"/>
      <c r="BU1951" s="48"/>
      <c r="BV1951" s="48"/>
      <c r="BW1951" s="48"/>
      <c r="BX1951" s="48"/>
      <c r="BY1951" s="48"/>
      <c r="BZ1951" s="328"/>
      <c r="CA1951" s="48"/>
      <c r="CB1951" s="48"/>
      <c r="CC1951" s="48"/>
      <c r="CD1951" s="48"/>
      <c r="CE1951" s="48"/>
      <c r="CF1951" s="48"/>
      <c r="CG1951" s="48"/>
      <c r="CH1951" s="48"/>
      <c r="CI1951" s="48"/>
      <c r="CJ1951" s="48"/>
      <c r="CK1951" s="48"/>
      <c r="CL1951" s="48"/>
      <c r="CM1951" s="48"/>
      <c r="CN1951" s="48"/>
      <c r="CO1951" s="48"/>
      <c r="CP1951" s="48"/>
      <c r="CQ1951" s="48"/>
      <c r="CR1951" s="48"/>
      <c r="CS1951" s="48"/>
      <c r="CT1951" s="48"/>
      <c r="CU1951" s="48"/>
      <c r="CV1951" s="48"/>
      <c r="CW1951" s="48"/>
      <c r="CX1951" s="48"/>
      <c r="CY1951" s="48"/>
      <c r="CZ1951" s="48"/>
      <c r="DA1951" s="48"/>
      <c r="DB1951" s="48"/>
      <c r="DC1951" s="48"/>
      <c r="DD1951" s="48"/>
      <c r="DE1951" s="48"/>
      <c r="DF1951" s="48"/>
      <c r="DG1951" s="48"/>
      <c r="DH1951" s="48"/>
      <c r="DI1951" s="48"/>
      <c r="DJ1951" s="48"/>
      <c r="DK1951" s="48"/>
      <c r="DL1951" s="48"/>
      <c r="DM1951" s="48"/>
      <c r="DN1951" s="48"/>
      <c r="DO1951" s="48"/>
      <c r="DP1951" s="48"/>
      <c r="DQ1951" s="48"/>
      <c r="DR1951" s="48"/>
      <c r="DS1951" s="48"/>
      <c r="DT1951" s="48"/>
      <c r="DU1951" s="48"/>
      <c r="DV1951" s="48"/>
      <c r="DW1951" s="48"/>
      <c r="DX1951" s="48"/>
      <c r="DY1951" s="48"/>
      <c r="DZ1951" s="48"/>
      <c r="EA1951" s="48"/>
      <c r="EB1951" s="48"/>
      <c r="EC1951" s="48"/>
      <c r="ED1951" s="48"/>
      <c r="EE1951" s="48"/>
      <c r="EF1951" s="48"/>
      <c r="EG1951" s="48"/>
      <c r="EH1951" s="48"/>
      <c r="EI1951" s="48"/>
      <c r="EJ1951" s="48"/>
      <c r="EK1951" s="48"/>
      <c r="EL1951" s="48"/>
      <c r="ET1951" s="33" t="s">
        <v>2519</v>
      </c>
      <c r="EU1951" s="33" t="s">
        <v>2517</v>
      </c>
    </row>
    <row r="1952" spans="1:151" ht="12" hidden="1" customHeight="1">
      <c r="A1952" s="48"/>
      <c r="B1952" s="60"/>
      <c r="C1952" s="48"/>
      <c r="D1952" s="60"/>
      <c r="E1952" s="60"/>
      <c r="F1952" s="60"/>
      <c r="G1952" s="60"/>
      <c r="H1952" s="60"/>
      <c r="I1952" s="60"/>
      <c r="J1952" s="60"/>
      <c r="K1952" s="60"/>
      <c r="L1952" s="60"/>
      <c r="M1952" s="48"/>
      <c r="N1952" s="48"/>
      <c r="O1952" s="48"/>
      <c r="P1952" s="48"/>
      <c r="Q1952" s="48"/>
      <c r="R1952" s="48"/>
      <c r="S1952" s="48"/>
      <c r="T1952" s="48"/>
      <c r="U1952" s="48"/>
      <c r="V1952" s="48"/>
      <c r="W1952" s="48"/>
      <c r="X1952" s="48"/>
      <c r="Y1952" s="48"/>
      <c r="Z1952" s="48"/>
      <c r="AA1952" s="48"/>
      <c r="AB1952" s="48"/>
      <c r="AC1952" s="48"/>
      <c r="AD1952" s="48"/>
      <c r="AE1952" s="48"/>
      <c r="AF1952" s="48"/>
      <c r="AG1952" s="48"/>
      <c r="AH1952" s="48"/>
      <c r="AI1952" s="48"/>
      <c r="AJ1952" s="48"/>
      <c r="AK1952" s="48"/>
      <c r="AL1952" s="48"/>
      <c r="AM1952" s="48"/>
      <c r="AN1952" s="48"/>
      <c r="AO1952" s="48"/>
      <c r="AP1952" s="48"/>
      <c r="AQ1952" s="48"/>
      <c r="AR1952" s="48"/>
      <c r="AS1952" s="48"/>
      <c r="AT1952" s="48"/>
      <c r="AU1952" s="48"/>
      <c r="AV1952" s="48"/>
      <c r="AW1952" s="48"/>
      <c r="AX1952" s="48"/>
      <c r="AY1952" s="48"/>
      <c r="AZ1952" s="48"/>
      <c r="BA1952" s="48"/>
      <c r="BB1952" s="48"/>
      <c r="BC1952" s="48"/>
      <c r="BD1952" s="48"/>
      <c r="BE1952" s="48"/>
      <c r="BF1952" s="48"/>
      <c r="BG1952" s="48"/>
      <c r="BH1952" s="48"/>
      <c r="BI1952" s="158"/>
      <c r="BJ1952" s="158"/>
      <c r="BK1952" s="48"/>
      <c r="BL1952" s="307"/>
      <c r="BM1952" s="48"/>
      <c r="BN1952" s="48"/>
      <c r="BO1952" s="48"/>
      <c r="BP1952" s="48"/>
      <c r="BQ1952" s="48"/>
      <c r="BR1952" s="48"/>
      <c r="BS1952" s="48"/>
      <c r="BT1952" s="48"/>
      <c r="BU1952" s="48"/>
      <c r="BV1952" s="48"/>
      <c r="BW1952" s="48"/>
      <c r="BX1952" s="48"/>
      <c r="BY1952" s="48"/>
      <c r="BZ1952" s="328"/>
      <c r="CA1952" s="48"/>
      <c r="CB1952" s="48"/>
      <c r="CC1952" s="48"/>
      <c r="CD1952" s="48"/>
      <c r="CE1952" s="48"/>
      <c r="CF1952" s="48"/>
      <c r="CG1952" s="48"/>
      <c r="CH1952" s="48"/>
      <c r="CI1952" s="48"/>
      <c r="CJ1952" s="48"/>
      <c r="CK1952" s="48"/>
      <c r="CL1952" s="48"/>
      <c r="CM1952" s="48"/>
      <c r="CN1952" s="48"/>
      <c r="CO1952" s="48"/>
      <c r="CP1952" s="48"/>
      <c r="CQ1952" s="48"/>
      <c r="CR1952" s="48"/>
      <c r="CS1952" s="48"/>
      <c r="CT1952" s="48"/>
      <c r="CU1952" s="48"/>
      <c r="CV1952" s="48"/>
      <c r="CW1952" s="48"/>
      <c r="CX1952" s="48"/>
      <c r="CY1952" s="48"/>
      <c r="CZ1952" s="48"/>
      <c r="DA1952" s="48"/>
      <c r="DB1952" s="48"/>
      <c r="DC1952" s="48"/>
      <c r="DD1952" s="48"/>
      <c r="DE1952" s="48"/>
      <c r="DF1952" s="48"/>
      <c r="DG1952" s="48"/>
      <c r="DH1952" s="48"/>
      <c r="DI1952" s="48"/>
      <c r="DJ1952" s="48"/>
      <c r="DK1952" s="48"/>
      <c r="DL1952" s="48"/>
      <c r="DM1952" s="48"/>
      <c r="DN1952" s="48"/>
      <c r="DO1952" s="48"/>
      <c r="DP1952" s="48"/>
      <c r="DQ1952" s="48"/>
      <c r="DR1952" s="48"/>
      <c r="DS1952" s="48"/>
      <c r="DT1952" s="48"/>
      <c r="DU1952" s="48"/>
      <c r="DV1952" s="48"/>
      <c r="DW1952" s="48"/>
      <c r="DX1952" s="48"/>
      <c r="DY1952" s="48"/>
      <c r="DZ1952" s="48"/>
      <c r="EA1952" s="48"/>
      <c r="EB1952" s="48"/>
      <c r="EC1952" s="48"/>
      <c r="ED1952" s="48"/>
      <c r="EE1952" s="48"/>
      <c r="EF1952" s="48"/>
      <c r="EG1952" s="48"/>
      <c r="EH1952" s="48"/>
      <c r="EI1952" s="48"/>
      <c r="EJ1952" s="48"/>
      <c r="EK1952" s="48"/>
      <c r="EL1952" s="48"/>
      <c r="ET1952" s="33" t="s">
        <v>2520</v>
      </c>
      <c r="EU1952" s="33" t="s">
        <v>2518</v>
      </c>
    </row>
    <row r="1953" spans="1:151" ht="12" hidden="1" customHeight="1">
      <c r="A1953" s="48"/>
      <c r="B1953" s="60"/>
      <c r="C1953" s="48"/>
      <c r="D1953" s="60"/>
      <c r="E1953" s="60"/>
      <c r="F1953" s="60"/>
      <c r="G1953" s="60"/>
      <c r="H1953" s="60"/>
      <c r="I1953" s="60"/>
      <c r="J1953" s="60"/>
      <c r="K1953" s="60"/>
      <c r="L1953" s="60"/>
      <c r="M1953" s="48"/>
      <c r="N1953" s="48"/>
      <c r="O1953" s="48"/>
      <c r="P1953" s="48"/>
      <c r="Q1953" s="48"/>
      <c r="R1953" s="48"/>
      <c r="S1953" s="48"/>
      <c r="T1953" s="48"/>
      <c r="U1953" s="48"/>
      <c r="V1953" s="48"/>
      <c r="W1953" s="48"/>
      <c r="X1953" s="48"/>
      <c r="Y1953" s="48"/>
      <c r="Z1953" s="48"/>
      <c r="AA1953" s="48"/>
      <c r="AB1953" s="48"/>
      <c r="AC1953" s="48"/>
      <c r="AD1953" s="48"/>
      <c r="AE1953" s="48"/>
      <c r="AF1953" s="48"/>
      <c r="AG1953" s="48"/>
      <c r="AH1953" s="48"/>
      <c r="AI1953" s="48"/>
      <c r="AJ1953" s="48"/>
      <c r="AK1953" s="48"/>
      <c r="AL1953" s="48"/>
      <c r="AM1953" s="48"/>
      <c r="AN1953" s="48"/>
      <c r="AO1953" s="48"/>
      <c r="AP1953" s="48"/>
      <c r="AQ1953" s="48"/>
      <c r="AR1953" s="48"/>
      <c r="AS1953" s="48"/>
      <c r="AT1953" s="48"/>
      <c r="AU1953" s="48"/>
      <c r="AV1953" s="48"/>
      <c r="AW1953" s="48"/>
      <c r="AX1953" s="48"/>
      <c r="AY1953" s="48"/>
      <c r="AZ1953" s="48"/>
      <c r="BA1953" s="48"/>
      <c r="BB1953" s="48"/>
      <c r="BC1953" s="48"/>
      <c r="BD1953" s="48"/>
      <c r="BE1953" s="48"/>
      <c r="BF1953" s="48"/>
      <c r="BG1953" s="48"/>
      <c r="BH1953" s="48"/>
      <c r="BI1953" s="158"/>
      <c r="BJ1953" s="158"/>
      <c r="BK1953" s="48"/>
      <c r="BL1953" s="307"/>
      <c r="BM1953" s="48"/>
      <c r="BN1953" s="48"/>
      <c r="BO1953" s="48"/>
      <c r="BP1953" s="48"/>
      <c r="BQ1953" s="48"/>
      <c r="BR1953" s="48"/>
      <c r="BS1953" s="48"/>
      <c r="BT1953" s="48"/>
      <c r="BU1953" s="48"/>
      <c r="BV1953" s="48"/>
      <c r="BW1953" s="48"/>
      <c r="BX1953" s="48"/>
      <c r="BY1953" s="48"/>
      <c r="BZ1953" s="328"/>
      <c r="CA1953" s="48"/>
      <c r="CB1953" s="48"/>
      <c r="CC1953" s="48"/>
      <c r="CD1953" s="48"/>
      <c r="CE1953" s="48"/>
      <c r="CF1953" s="48"/>
      <c r="CG1953" s="48"/>
      <c r="CH1953" s="48"/>
      <c r="CI1953" s="48"/>
      <c r="CJ1953" s="48"/>
      <c r="CK1953" s="48"/>
      <c r="CL1953" s="48"/>
      <c r="CM1953" s="48"/>
      <c r="CN1953" s="48"/>
      <c r="CO1953" s="48"/>
      <c r="CP1953" s="48"/>
      <c r="CQ1953" s="48"/>
      <c r="CR1953" s="48"/>
      <c r="CS1953" s="48"/>
      <c r="CT1953" s="48"/>
      <c r="CU1953" s="48"/>
      <c r="CV1953" s="48"/>
      <c r="CW1953" s="48"/>
      <c r="CX1953" s="48"/>
      <c r="CY1953" s="48"/>
      <c r="CZ1953" s="48"/>
      <c r="DA1953" s="48"/>
      <c r="DB1953" s="48"/>
      <c r="DC1953" s="48"/>
      <c r="DD1953" s="48"/>
      <c r="DE1953" s="48"/>
      <c r="DF1953" s="48"/>
      <c r="DG1953" s="48"/>
      <c r="DH1953" s="48"/>
      <c r="DI1953" s="48"/>
      <c r="DJ1953" s="48"/>
      <c r="DK1953" s="48"/>
      <c r="DL1953" s="48"/>
      <c r="DM1953" s="48"/>
      <c r="DN1953" s="48"/>
      <c r="DO1953" s="48"/>
      <c r="DP1953" s="48"/>
      <c r="DQ1953" s="48"/>
      <c r="DR1953" s="48"/>
      <c r="DS1953" s="48"/>
      <c r="DT1953" s="48"/>
      <c r="DU1953" s="48"/>
      <c r="DV1953" s="48"/>
      <c r="DW1953" s="48"/>
      <c r="DX1953" s="48"/>
      <c r="DY1953" s="48"/>
      <c r="DZ1953" s="48"/>
      <c r="EA1953" s="48"/>
      <c r="EB1953" s="48"/>
      <c r="EC1953" s="48"/>
      <c r="ED1953" s="48"/>
      <c r="EE1953" s="48"/>
      <c r="EF1953" s="48"/>
      <c r="EG1953" s="48"/>
      <c r="EH1953" s="48"/>
      <c r="EI1953" s="48"/>
      <c r="EJ1953" s="48"/>
      <c r="EK1953" s="48"/>
      <c r="EL1953" s="48"/>
      <c r="ET1953" s="33" t="s">
        <v>2521</v>
      </c>
      <c r="EU1953" s="33" t="s">
        <v>2519</v>
      </c>
    </row>
    <row r="1954" spans="1:151" ht="12" hidden="1" customHeight="1">
      <c r="A1954" s="48"/>
      <c r="B1954" s="60"/>
      <c r="C1954" s="48"/>
      <c r="D1954" s="60"/>
      <c r="E1954" s="60"/>
      <c r="F1954" s="60"/>
      <c r="G1954" s="60"/>
      <c r="H1954" s="60"/>
      <c r="I1954" s="60"/>
      <c r="J1954" s="60"/>
      <c r="K1954" s="60"/>
      <c r="L1954" s="60"/>
      <c r="M1954" s="48"/>
      <c r="N1954" s="48"/>
      <c r="O1954" s="48"/>
      <c r="P1954" s="48"/>
      <c r="Q1954" s="48"/>
      <c r="R1954" s="48"/>
      <c r="S1954" s="48"/>
      <c r="T1954" s="48"/>
      <c r="U1954" s="48"/>
      <c r="V1954" s="48"/>
      <c r="W1954" s="48"/>
      <c r="X1954" s="48"/>
      <c r="Y1954" s="48"/>
      <c r="Z1954" s="48"/>
      <c r="AA1954" s="48"/>
      <c r="AB1954" s="48"/>
      <c r="AC1954" s="48"/>
      <c r="AD1954" s="48"/>
      <c r="AE1954" s="48"/>
      <c r="AF1954" s="48"/>
      <c r="AG1954" s="48"/>
      <c r="AH1954" s="48"/>
      <c r="AI1954" s="48"/>
      <c r="AJ1954" s="48"/>
      <c r="AK1954" s="48"/>
      <c r="AL1954" s="48"/>
      <c r="AM1954" s="48"/>
      <c r="AN1954" s="48"/>
      <c r="AO1954" s="48"/>
      <c r="AP1954" s="48"/>
      <c r="AQ1954" s="48"/>
      <c r="AR1954" s="48"/>
      <c r="AS1954" s="48"/>
      <c r="AT1954" s="48"/>
      <c r="AU1954" s="48"/>
      <c r="AV1954" s="48"/>
      <c r="AW1954" s="48"/>
      <c r="AX1954" s="48"/>
      <c r="AY1954" s="48"/>
      <c r="AZ1954" s="48"/>
      <c r="BA1954" s="48"/>
      <c r="BB1954" s="48"/>
      <c r="BC1954" s="48"/>
      <c r="BD1954" s="48"/>
      <c r="BE1954" s="48"/>
      <c r="BF1954" s="48"/>
      <c r="BG1954" s="48"/>
      <c r="BH1954" s="48"/>
      <c r="BI1954" s="158"/>
      <c r="BJ1954" s="158"/>
      <c r="BK1954" s="48"/>
      <c r="BL1954" s="307"/>
      <c r="BM1954" s="48"/>
      <c r="BN1954" s="48"/>
      <c r="BO1954" s="48"/>
      <c r="BP1954" s="48"/>
      <c r="BQ1954" s="48"/>
      <c r="BR1954" s="48"/>
      <c r="BS1954" s="48"/>
      <c r="BT1954" s="48"/>
      <c r="BU1954" s="48"/>
      <c r="BV1954" s="48"/>
      <c r="BW1954" s="48"/>
      <c r="BX1954" s="48"/>
      <c r="BY1954" s="48"/>
      <c r="BZ1954" s="328"/>
      <c r="CA1954" s="48"/>
      <c r="CB1954" s="48"/>
      <c r="CC1954" s="48"/>
      <c r="CD1954" s="48"/>
      <c r="CE1954" s="48"/>
      <c r="CF1954" s="48"/>
      <c r="CG1954" s="48"/>
      <c r="CH1954" s="48"/>
      <c r="CI1954" s="48"/>
      <c r="CJ1954" s="48"/>
      <c r="CK1954" s="48"/>
      <c r="CL1954" s="48"/>
      <c r="CM1954" s="48"/>
      <c r="CN1954" s="48"/>
      <c r="CO1954" s="48"/>
      <c r="CP1954" s="48"/>
      <c r="CQ1954" s="48"/>
      <c r="CR1954" s="48"/>
      <c r="CS1954" s="48"/>
      <c r="CT1954" s="48"/>
      <c r="CU1954" s="48"/>
      <c r="CV1954" s="48"/>
      <c r="CW1954" s="48"/>
      <c r="CX1954" s="48"/>
      <c r="CY1954" s="48"/>
      <c r="CZ1954" s="48"/>
      <c r="DA1954" s="48"/>
      <c r="DB1954" s="48"/>
      <c r="DC1954" s="48"/>
      <c r="DD1954" s="48"/>
      <c r="DE1954" s="48"/>
      <c r="DF1954" s="48"/>
      <c r="DG1954" s="48"/>
      <c r="DH1954" s="48"/>
      <c r="DI1954" s="48"/>
      <c r="DJ1954" s="48"/>
      <c r="DK1954" s="48"/>
      <c r="DL1954" s="48"/>
      <c r="DM1954" s="48"/>
      <c r="DN1954" s="48"/>
      <c r="DO1954" s="48"/>
      <c r="DP1954" s="48"/>
      <c r="DQ1954" s="48"/>
      <c r="DR1954" s="48"/>
      <c r="DS1954" s="48"/>
      <c r="DT1954" s="48"/>
      <c r="DU1954" s="48"/>
      <c r="DV1954" s="48"/>
      <c r="DW1954" s="48"/>
      <c r="DX1954" s="48"/>
      <c r="DY1954" s="48"/>
      <c r="DZ1954" s="48"/>
      <c r="EA1954" s="48"/>
      <c r="EB1954" s="48"/>
      <c r="EC1954" s="48"/>
      <c r="ED1954" s="48"/>
      <c r="EE1954" s="48"/>
      <c r="EF1954" s="48"/>
      <c r="EG1954" s="48"/>
      <c r="EH1954" s="48"/>
      <c r="EI1954" s="48"/>
      <c r="EJ1954" s="48"/>
      <c r="EK1954" s="48"/>
      <c r="EL1954" s="48"/>
      <c r="ET1954" s="33" t="s">
        <v>2522</v>
      </c>
      <c r="EU1954" s="33" t="s">
        <v>2520</v>
      </c>
    </row>
    <row r="1955" spans="1:151" ht="12" hidden="1" customHeight="1">
      <c r="A1955" s="48"/>
      <c r="B1955" s="60"/>
      <c r="C1955" s="48"/>
      <c r="D1955" s="60"/>
      <c r="E1955" s="60"/>
      <c r="F1955" s="60"/>
      <c r="G1955" s="60"/>
      <c r="H1955" s="60"/>
      <c r="I1955" s="60"/>
      <c r="J1955" s="60"/>
      <c r="K1955" s="60"/>
      <c r="L1955" s="60"/>
      <c r="M1955" s="48"/>
      <c r="N1955" s="48"/>
      <c r="O1955" s="48"/>
      <c r="P1955" s="48"/>
      <c r="Q1955" s="48"/>
      <c r="R1955" s="48"/>
      <c r="S1955" s="48"/>
      <c r="T1955" s="48"/>
      <c r="U1955" s="48"/>
      <c r="V1955" s="48"/>
      <c r="W1955" s="48"/>
      <c r="X1955" s="48"/>
      <c r="Y1955" s="48"/>
      <c r="Z1955" s="48"/>
      <c r="AA1955" s="48"/>
      <c r="AB1955" s="48"/>
      <c r="AC1955" s="48"/>
      <c r="AD1955" s="48"/>
      <c r="AE1955" s="48"/>
      <c r="AF1955" s="48"/>
      <c r="AG1955" s="48"/>
      <c r="AH1955" s="48"/>
      <c r="AI1955" s="48"/>
      <c r="AJ1955" s="48"/>
      <c r="AK1955" s="48"/>
      <c r="AL1955" s="48"/>
      <c r="AM1955" s="48"/>
      <c r="AN1955" s="48"/>
      <c r="AO1955" s="48"/>
      <c r="AP1955" s="48"/>
      <c r="AQ1955" s="48"/>
      <c r="AR1955" s="48"/>
      <c r="AS1955" s="48"/>
      <c r="AT1955" s="48"/>
      <c r="AU1955" s="48"/>
      <c r="AV1955" s="48"/>
      <c r="AW1955" s="48"/>
      <c r="AX1955" s="48"/>
      <c r="AY1955" s="48"/>
      <c r="AZ1955" s="48"/>
      <c r="BA1955" s="48"/>
      <c r="BB1955" s="48"/>
      <c r="BC1955" s="48"/>
      <c r="BD1955" s="48"/>
      <c r="BE1955" s="48"/>
      <c r="BF1955" s="48"/>
      <c r="BG1955" s="48"/>
      <c r="BH1955" s="48"/>
      <c r="BI1955" s="158"/>
      <c r="BJ1955" s="158"/>
      <c r="BK1955" s="48"/>
      <c r="BL1955" s="307"/>
      <c r="BM1955" s="48"/>
      <c r="BN1955" s="48"/>
      <c r="BO1955" s="48"/>
      <c r="BP1955" s="48"/>
      <c r="BQ1955" s="48"/>
      <c r="BR1955" s="48"/>
      <c r="BS1955" s="48"/>
      <c r="BT1955" s="48"/>
      <c r="BU1955" s="48"/>
      <c r="BV1955" s="48"/>
      <c r="BW1955" s="48"/>
      <c r="BX1955" s="48"/>
      <c r="BY1955" s="48"/>
      <c r="BZ1955" s="328"/>
      <c r="CA1955" s="48"/>
      <c r="CB1955" s="48"/>
      <c r="CC1955" s="48"/>
      <c r="CD1955" s="48"/>
      <c r="CE1955" s="48"/>
      <c r="CF1955" s="48"/>
      <c r="CG1955" s="48"/>
      <c r="CH1955" s="48"/>
      <c r="CI1955" s="48"/>
      <c r="CJ1955" s="48"/>
      <c r="CK1955" s="48"/>
      <c r="CL1955" s="48"/>
      <c r="CM1955" s="48"/>
      <c r="CN1955" s="48"/>
      <c r="CO1955" s="48"/>
      <c r="CP1955" s="48"/>
      <c r="CQ1955" s="48"/>
      <c r="CR1955" s="48"/>
      <c r="CS1955" s="48"/>
      <c r="CT1955" s="48"/>
      <c r="CU1955" s="48"/>
      <c r="CV1955" s="48"/>
      <c r="CW1955" s="48"/>
      <c r="CX1955" s="48"/>
      <c r="CY1955" s="48"/>
      <c r="CZ1955" s="48"/>
      <c r="DA1955" s="48"/>
      <c r="DB1955" s="48"/>
      <c r="DC1955" s="48"/>
      <c r="DD1955" s="48"/>
      <c r="DE1955" s="48"/>
      <c r="DF1955" s="48"/>
      <c r="DG1955" s="48"/>
      <c r="DH1955" s="48"/>
      <c r="DI1955" s="48"/>
      <c r="DJ1955" s="48"/>
      <c r="DK1955" s="48"/>
      <c r="DL1955" s="48"/>
      <c r="DM1955" s="48"/>
      <c r="DN1955" s="48"/>
      <c r="DO1955" s="48"/>
      <c r="DP1955" s="48"/>
      <c r="DQ1955" s="48"/>
      <c r="DR1955" s="48"/>
      <c r="DS1955" s="48"/>
      <c r="DT1955" s="48"/>
      <c r="DU1955" s="48"/>
      <c r="DV1955" s="48"/>
      <c r="DW1955" s="48"/>
      <c r="DX1955" s="48"/>
      <c r="DY1955" s="48"/>
      <c r="DZ1955" s="48"/>
      <c r="EA1955" s="48"/>
      <c r="EB1955" s="48"/>
      <c r="EC1955" s="48"/>
      <c r="ED1955" s="48"/>
      <c r="EE1955" s="48"/>
      <c r="EF1955" s="48"/>
      <c r="EG1955" s="48"/>
      <c r="EH1955" s="48"/>
      <c r="EI1955" s="48"/>
      <c r="EJ1955" s="48"/>
      <c r="EK1955" s="48"/>
      <c r="EL1955" s="48"/>
      <c r="ET1955" s="33" t="s">
        <v>2523</v>
      </c>
      <c r="EU1955" s="33" t="s">
        <v>2521</v>
      </c>
    </row>
    <row r="1956" spans="1:151" ht="12" hidden="1" customHeight="1">
      <c r="A1956" s="48"/>
      <c r="B1956" s="60"/>
      <c r="C1956" s="48"/>
      <c r="D1956" s="60"/>
      <c r="E1956" s="60"/>
      <c r="F1956" s="60"/>
      <c r="G1956" s="60"/>
      <c r="H1956" s="60"/>
      <c r="I1956" s="60"/>
      <c r="J1956" s="60"/>
      <c r="K1956" s="60"/>
      <c r="L1956" s="60"/>
      <c r="M1956" s="48"/>
      <c r="N1956" s="48"/>
      <c r="O1956" s="48"/>
      <c r="P1956" s="48"/>
      <c r="Q1956" s="48"/>
      <c r="R1956" s="48"/>
      <c r="S1956" s="48"/>
      <c r="T1956" s="48"/>
      <c r="U1956" s="48"/>
      <c r="V1956" s="48"/>
      <c r="W1956" s="48"/>
      <c r="X1956" s="48"/>
      <c r="Y1956" s="48"/>
      <c r="Z1956" s="48"/>
      <c r="AA1956" s="48"/>
      <c r="AB1956" s="48"/>
      <c r="AC1956" s="48"/>
      <c r="AD1956" s="48"/>
      <c r="AE1956" s="48"/>
      <c r="AF1956" s="48"/>
      <c r="AG1956" s="48"/>
      <c r="AH1956" s="48"/>
      <c r="AI1956" s="48"/>
      <c r="AJ1956" s="48"/>
      <c r="AK1956" s="48"/>
      <c r="AL1956" s="48"/>
      <c r="AM1956" s="48"/>
      <c r="AN1956" s="48"/>
      <c r="AO1956" s="48"/>
      <c r="AP1956" s="48"/>
      <c r="AQ1956" s="48"/>
      <c r="AR1956" s="48"/>
      <c r="AS1956" s="48"/>
      <c r="AT1956" s="48"/>
      <c r="AU1956" s="48"/>
      <c r="AV1956" s="48"/>
      <c r="AW1956" s="48"/>
      <c r="AX1956" s="48"/>
      <c r="AY1956" s="48"/>
      <c r="AZ1956" s="48"/>
      <c r="BA1956" s="48"/>
      <c r="BB1956" s="48"/>
      <c r="BC1956" s="48"/>
      <c r="BD1956" s="48"/>
      <c r="BE1956" s="48"/>
      <c r="BF1956" s="48"/>
      <c r="BG1956" s="48"/>
      <c r="BH1956" s="48"/>
      <c r="BI1956" s="158"/>
      <c r="BJ1956" s="158"/>
      <c r="BK1956" s="48"/>
      <c r="BL1956" s="307"/>
      <c r="BM1956" s="48"/>
      <c r="BN1956" s="48"/>
      <c r="BO1956" s="48"/>
      <c r="BP1956" s="48"/>
      <c r="BQ1956" s="48"/>
      <c r="BR1956" s="48"/>
      <c r="BS1956" s="48"/>
      <c r="BT1956" s="48"/>
      <c r="BU1956" s="48"/>
      <c r="BV1956" s="48"/>
      <c r="BW1956" s="48"/>
      <c r="BX1956" s="48"/>
      <c r="BY1956" s="48"/>
      <c r="BZ1956" s="328"/>
      <c r="CA1956" s="48"/>
      <c r="CB1956" s="48"/>
      <c r="CC1956" s="48"/>
      <c r="CD1956" s="48"/>
      <c r="CE1956" s="48"/>
      <c r="CF1956" s="48"/>
      <c r="CG1956" s="48"/>
      <c r="CH1956" s="48"/>
      <c r="CI1956" s="48"/>
      <c r="CJ1956" s="48"/>
      <c r="CK1956" s="48"/>
      <c r="CL1956" s="48"/>
      <c r="CM1956" s="48"/>
      <c r="CN1956" s="48"/>
      <c r="CO1956" s="48"/>
      <c r="CP1956" s="48"/>
      <c r="CQ1956" s="48"/>
      <c r="CR1956" s="48"/>
      <c r="CS1956" s="48"/>
      <c r="CT1956" s="48"/>
      <c r="CU1956" s="48"/>
      <c r="CV1956" s="48"/>
      <c r="CW1956" s="48"/>
      <c r="CX1956" s="48"/>
      <c r="CY1956" s="48"/>
      <c r="CZ1956" s="48"/>
      <c r="DA1956" s="48"/>
      <c r="DB1956" s="48"/>
      <c r="DC1956" s="48"/>
      <c r="DD1956" s="48"/>
      <c r="DE1956" s="48"/>
      <c r="DF1956" s="48"/>
      <c r="DG1956" s="48"/>
      <c r="DH1956" s="48"/>
      <c r="DI1956" s="48"/>
      <c r="DJ1956" s="48"/>
      <c r="DK1956" s="48"/>
      <c r="DL1956" s="48"/>
      <c r="DM1956" s="48"/>
      <c r="DN1956" s="48"/>
      <c r="DO1956" s="48"/>
      <c r="DP1956" s="48"/>
      <c r="DQ1956" s="48"/>
      <c r="DR1956" s="48"/>
      <c r="DS1956" s="48"/>
      <c r="DT1956" s="48"/>
      <c r="DU1956" s="48"/>
      <c r="DV1956" s="48"/>
      <c r="DW1956" s="48"/>
      <c r="DX1956" s="48"/>
      <c r="DY1956" s="48"/>
      <c r="DZ1956" s="48"/>
      <c r="EA1956" s="48"/>
      <c r="EB1956" s="48"/>
      <c r="EC1956" s="48"/>
      <c r="ED1956" s="48"/>
      <c r="EE1956" s="48"/>
      <c r="EF1956" s="48"/>
      <c r="EG1956" s="48"/>
      <c r="EH1956" s="48"/>
      <c r="EI1956" s="48"/>
      <c r="EJ1956" s="48"/>
      <c r="EK1956" s="48"/>
      <c r="EL1956" s="48"/>
      <c r="ET1956" s="33" t="s">
        <v>2524</v>
      </c>
      <c r="EU1956" s="33" t="s">
        <v>2522</v>
      </c>
    </row>
    <row r="1957" spans="1:151" ht="12" hidden="1" customHeight="1">
      <c r="A1957" s="48"/>
      <c r="B1957" s="60"/>
      <c r="C1957" s="48"/>
      <c r="D1957" s="60"/>
      <c r="E1957" s="60"/>
      <c r="F1957" s="60"/>
      <c r="G1957" s="60"/>
      <c r="H1957" s="60"/>
      <c r="I1957" s="60"/>
      <c r="J1957" s="60"/>
      <c r="K1957" s="60"/>
      <c r="L1957" s="60"/>
      <c r="M1957" s="48"/>
      <c r="N1957" s="48"/>
      <c r="O1957" s="48"/>
      <c r="P1957" s="48"/>
      <c r="Q1957" s="48"/>
      <c r="R1957" s="48"/>
      <c r="S1957" s="48"/>
      <c r="T1957" s="48"/>
      <c r="U1957" s="48"/>
      <c r="V1957" s="48"/>
      <c r="W1957" s="48"/>
      <c r="X1957" s="48"/>
      <c r="Y1957" s="48"/>
      <c r="Z1957" s="48"/>
      <c r="AA1957" s="48"/>
      <c r="AB1957" s="48"/>
      <c r="AC1957" s="48"/>
      <c r="AD1957" s="48"/>
      <c r="AE1957" s="48"/>
      <c r="AF1957" s="48"/>
      <c r="AG1957" s="48"/>
      <c r="AH1957" s="48"/>
      <c r="AI1957" s="48"/>
      <c r="AJ1957" s="48"/>
      <c r="AK1957" s="48"/>
      <c r="AL1957" s="48"/>
      <c r="AM1957" s="48"/>
      <c r="AN1957" s="48"/>
      <c r="AO1957" s="48"/>
      <c r="AP1957" s="48"/>
      <c r="AQ1957" s="48"/>
      <c r="AR1957" s="48"/>
      <c r="AS1957" s="48"/>
      <c r="AT1957" s="48"/>
      <c r="AU1957" s="48"/>
      <c r="AV1957" s="48"/>
      <c r="AW1957" s="48"/>
      <c r="AX1957" s="48"/>
      <c r="AY1957" s="48"/>
      <c r="AZ1957" s="48"/>
      <c r="BA1957" s="48"/>
      <c r="BB1957" s="48"/>
      <c r="BC1957" s="48"/>
      <c r="BD1957" s="48"/>
      <c r="BE1957" s="48"/>
      <c r="BF1957" s="48"/>
      <c r="BG1957" s="48"/>
      <c r="BH1957" s="48"/>
      <c r="BI1957" s="158"/>
      <c r="BJ1957" s="158"/>
      <c r="BK1957" s="48"/>
      <c r="BL1957" s="307"/>
      <c r="BM1957" s="48"/>
      <c r="BN1957" s="48"/>
      <c r="BO1957" s="48"/>
      <c r="BP1957" s="48"/>
      <c r="BQ1957" s="48"/>
      <c r="BR1957" s="48"/>
      <c r="BS1957" s="48"/>
      <c r="BT1957" s="48"/>
      <c r="BU1957" s="48"/>
      <c r="BV1957" s="48"/>
      <c r="BW1957" s="48"/>
      <c r="BX1957" s="48"/>
      <c r="BY1957" s="48"/>
      <c r="BZ1957" s="328"/>
      <c r="CA1957" s="48"/>
      <c r="CB1957" s="48"/>
      <c r="CC1957" s="48"/>
      <c r="CD1957" s="48"/>
      <c r="CE1957" s="48"/>
      <c r="CF1957" s="48"/>
      <c r="CG1957" s="48"/>
      <c r="CH1957" s="48"/>
      <c r="CI1957" s="48"/>
      <c r="CJ1957" s="48"/>
      <c r="CK1957" s="48"/>
      <c r="CL1957" s="48"/>
      <c r="CM1957" s="48"/>
      <c r="CN1957" s="48"/>
      <c r="CO1957" s="48"/>
      <c r="CP1957" s="48"/>
      <c r="CQ1957" s="48"/>
      <c r="CR1957" s="48"/>
      <c r="CS1957" s="48"/>
      <c r="CT1957" s="48"/>
      <c r="CU1957" s="48"/>
      <c r="CV1957" s="48"/>
      <c r="CW1957" s="48"/>
      <c r="CX1957" s="48"/>
      <c r="CY1957" s="48"/>
      <c r="CZ1957" s="48"/>
      <c r="DA1957" s="48"/>
      <c r="DB1957" s="48"/>
      <c r="DC1957" s="48"/>
      <c r="DD1957" s="48"/>
      <c r="DE1957" s="48"/>
      <c r="DF1957" s="48"/>
      <c r="DG1957" s="48"/>
      <c r="DH1957" s="48"/>
      <c r="DI1957" s="48"/>
      <c r="DJ1957" s="48"/>
      <c r="DK1957" s="48"/>
      <c r="DL1957" s="48"/>
      <c r="DM1957" s="48"/>
      <c r="DN1957" s="48"/>
      <c r="DO1957" s="48"/>
      <c r="DP1957" s="48"/>
      <c r="DQ1957" s="48"/>
      <c r="DR1957" s="48"/>
      <c r="DS1957" s="48"/>
      <c r="DT1957" s="48"/>
      <c r="DU1957" s="48"/>
      <c r="DV1957" s="48"/>
      <c r="DW1957" s="48"/>
      <c r="DX1957" s="48"/>
      <c r="DY1957" s="48"/>
      <c r="DZ1957" s="48"/>
      <c r="EA1957" s="48"/>
      <c r="EB1957" s="48"/>
      <c r="EC1957" s="48"/>
      <c r="ED1957" s="48"/>
      <c r="EE1957" s="48"/>
      <c r="EF1957" s="48"/>
      <c r="EG1957" s="48"/>
      <c r="EH1957" s="48"/>
      <c r="EI1957" s="48"/>
      <c r="EJ1957" s="48"/>
      <c r="EK1957" s="48"/>
      <c r="EL1957" s="48"/>
      <c r="ET1957" s="33" t="s">
        <v>2525</v>
      </c>
      <c r="EU1957" s="33" t="s">
        <v>2523</v>
      </c>
    </row>
    <row r="1958" spans="1:151" ht="12" hidden="1" customHeight="1">
      <c r="A1958" s="48"/>
      <c r="B1958" s="60"/>
      <c r="C1958" s="48"/>
      <c r="D1958" s="60"/>
      <c r="E1958" s="60"/>
      <c r="F1958" s="60"/>
      <c r="G1958" s="60"/>
      <c r="H1958" s="60"/>
      <c r="I1958" s="60"/>
      <c r="J1958" s="60"/>
      <c r="K1958" s="60"/>
      <c r="L1958" s="60"/>
      <c r="M1958" s="48"/>
      <c r="N1958" s="48"/>
      <c r="O1958" s="48"/>
      <c r="P1958" s="48"/>
      <c r="Q1958" s="48"/>
      <c r="R1958" s="48"/>
      <c r="S1958" s="48"/>
      <c r="T1958" s="48"/>
      <c r="U1958" s="48"/>
      <c r="V1958" s="48"/>
      <c r="W1958" s="48"/>
      <c r="X1958" s="48"/>
      <c r="Y1958" s="48"/>
      <c r="Z1958" s="48"/>
      <c r="AA1958" s="48"/>
      <c r="AB1958" s="48"/>
      <c r="AC1958" s="48"/>
      <c r="AD1958" s="48"/>
      <c r="AE1958" s="48"/>
      <c r="AF1958" s="48"/>
      <c r="AG1958" s="48"/>
      <c r="AH1958" s="48"/>
      <c r="AI1958" s="48"/>
      <c r="AJ1958" s="48"/>
      <c r="AK1958" s="48"/>
      <c r="AL1958" s="48"/>
      <c r="AM1958" s="48"/>
      <c r="AN1958" s="48"/>
      <c r="AO1958" s="48"/>
      <c r="AP1958" s="48"/>
      <c r="AQ1958" s="48"/>
      <c r="AR1958" s="48"/>
      <c r="AS1958" s="48"/>
      <c r="AT1958" s="48"/>
      <c r="AU1958" s="48"/>
      <c r="AV1958" s="48"/>
      <c r="AW1958" s="48"/>
      <c r="AX1958" s="48"/>
      <c r="AY1958" s="48"/>
      <c r="AZ1958" s="48"/>
      <c r="BA1958" s="48"/>
      <c r="BB1958" s="48"/>
      <c r="BC1958" s="48"/>
      <c r="BD1958" s="48"/>
      <c r="BE1958" s="48"/>
      <c r="BF1958" s="48"/>
      <c r="BG1958" s="48"/>
      <c r="BH1958" s="48"/>
      <c r="BI1958" s="158"/>
      <c r="BJ1958" s="158"/>
      <c r="BK1958" s="48"/>
      <c r="BL1958" s="307"/>
      <c r="BM1958" s="48"/>
      <c r="BN1958" s="48"/>
      <c r="BO1958" s="48"/>
      <c r="BP1958" s="48"/>
      <c r="BQ1958" s="48"/>
      <c r="BR1958" s="48"/>
      <c r="BS1958" s="48"/>
      <c r="BT1958" s="48"/>
      <c r="BU1958" s="48"/>
      <c r="BV1958" s="48"/>
      <c r="BW1958" s="48"/>
      <c r="BX1958" s="48"/>
      <c r="BY1958" s="48"/>
      <c r="BZ1958" s="328"/>
      <c r="CA1958" s="48"/>
      <c r="CB1958" s="48"/>
      <c r="CC1958" s="48"/>
      <c r="CD1958" s="48"/>
      <c r="CE1958" s="48"/>
      <c r="CF1958" s="48"/>
      <c r="CG1958" s="48"/>
      <c r="CH1958" s="48"/>
      <c r="CI1958" s="48"/>
      <c r="CJ1958" s="48"/>
      <c r="CK1958" s="48"/>
      <c r="CL1958" s="48"/>
      <c r="CM1958" s="48"/>
      <c r="CN1958" s="48"/>
      <c r="CO1958" s="48"/>
      <c r="CP1958" s="48"/>
      <c r="CQ1958" s="48"/>
      <c r="CR1958" s="48"/>
      <c r="CS1958" s="48"/>
      <c r="CT1958" s="48"/>
      <c r="CU1958" s="48"/>
      <c r="CV1958" s="48"/>
      <c r="CW1958" s="48"/>
      <c r="CX1958" s="48"/>
      <c r="CY1958" s="48"/>
      <c r="CZ1958" s="48"/>
      <c r="DA1958" s="48"/>
      <c r="DB1958" s="48"/>
      <c r="DC1958" s="48"/>
      <c r="DD1958" s="48"/>
      <c r="DE1958" s="48"/>
      <c r="DF1958" s="48"/>
      <c r="DG1958" s="48"/>
      <c r="DH1958" s="48"/>
      <c r="DI1958" s="48"/>
      <c r="DJ1958" s="48"/>
      <c r="DK1958" s="48"/>
      <c r="DL1958" s="48"/>
      <c r="DM1958" s="48"/>
      <c r="DN1958" s="48"/>
      <c r="DO1958" s="48"/>
      <c r="DP1958" s="48"/>
      <c r="DQ1958" s="48"/>
      <c r="DR1958" s="48"/>
      <c r="DS1958" s="48"/>
      <c r="DT1958" s="48"/>
      <c r="DU1958" s="48"/>
      <c r="DV1958" s="48"/>
      <c r="DW1958" s="48"/>
      <c r="DX1958" s="48"/>
      <c r="DY1958" s="48"/>
      <c r="DZ1958" s="48"/>
      <c r="EA1958" s="48"/>
      <c r="EB1958" s="48"/>
      <c r="EC1958" s="48"/>
      <c r="ED1958" s="48"/>
      <c r="EE1958" s="48"/>
      <c r="EF1958" s="48"/>
      <c r="EG1958" s="48"/>
      <c r="EH1958" s="48"/>
      <c r="EI1958" s="48"/>
      <c r="EJ1958" s="48"/>
      <c r="EK1958" s="48"/>
      <c r="EL1958" s="48"/>
      <c r="ET1958" s="33" t="s">
        <v>2526</v>
      </c>
      <c r="EU1958" s="33" t="s">
        <v>2524</v>
      </c>
    </row>
    <row r="1959" spans="1:151" ht="12" hidden="1" customHeight="1">
      <c r="A1959" s="48"/>
      <c r="B1959" s="60"/>
      <c r="C1959" s="48"/>
      <c r="D1959" s="60"/>
      <c r="E1959" s="60"/>
      <c r="F1959" s="60"/>
      <c r="G1959" s="60"/>
      <c r="H1959" s="60"/>
      <c r="I1959" s="60"/>
      <c r="J1959" s="60"/>
      <c r="K1959" s="60"/>
      <c r="L1959" s="60"/>
      <c r="M1959" s="48"/>
      <c r="N1959" s="48"/>
      <c r="O1959" s="48"/>
      <c r="P1959" s="48"/>
      <c r="Q1959" s="48"/>
      <c r="R1959" s="48"/>
      <c r="S1959" s="48"/>
      <c r="T1959" s="48"/>
      <c r="U1959" s="48"/>
      <c r="V1959" s="48"/>
      <c r="W1959" s="48"/>
      <c r="X1959" s="48"/>
      <c r="Y1959" s="48"/>
      <c r="Z1959" s="48"/>
      <c r="AA1959" s="48"/>
      <c r="AB1959" s="48"/>
      <c r="AC1959" s="48"/>
      <c r="AD1959" s="48"/>
      <c r="AE1959" s="48"/>
      <c r="AF1959" s="48"/>
      <c r="AG1959" s="48"/>
      <c r="AH1959" s="48"/>
      <c r="AI1959" s="48"/>
      <c r="AJ1959" s="48"/>
      <c r="AK1959" s="48"/>
      <c r="AL1959" s="48"/>
      <c r="AM1959" s="48"/>
      <c r="AN1959" s="48"/>
      <c r="AO1959" s="48"/>
      <c r="AP1959" s="48"/>
      <c r="AQ1959" s="48"/>
      <c r="AR1959" s="48"/>
      <c r="AS1959" s="48"/>
      <c r="AT1959" s="48"/>
      <c r="AU1959" s="48"/>
      <c r="AV1959" s="48"/>
      <c r="AW1959" s="48"/>
      <c r="AX1959" s="48"/>
      <c r="AY1959" s="48"/>
      <c r="AZ1959" s="48"/>
      <c r="BA1959" s="48"/>
      <c r="BB1959" s="48"/>
      <c r="BC1959" s="48"/>
      <c r="BD1959" s="48"/>
      <c r="BE1959" s="48"/>
      <c r="BF1959" s="48"/>
      <c r="BG1959" s="48"/>
      <c r="BH1959" s="48"/>
      <c r="BI1959" s="158"/>
      <c r="BJ1959" s="158"/>
      <c r="BK1959" s="48"/>
      <c r="BL1959" s="307"/>
      <c r="BM1959" s="48"/>
      <c r="BN1959" s="48"/>
      <c r="BO1959" s="48"/>
      <c r="BP1959" s="48"/>
      <c r="BQ1959" s="48"/>
      <c r="BR1959" s="48"/>
      <c r="BS1959" s="48"/>
      <c r="BT1959" s="48"/>
      <c r="BU1959" s="48"/>
      <c r="BV1959" s="48"/>
      <c r="BW1959" s="48"/>
      <c r="BX1959" s="48"/>
      <c r="BY1959" s="48"/>
      <c r="BZ1959" s="328"/>
      <c r="CA1959" s="48"/>
      <c r="CB1959" s="48"/>
      <c r="CC1959" s="48"/>
      <c r="CD1959" s="48"/>
      <c r="CE1959" s="48"/>
      <c r="CF1959" s="48"/>
      <c r="CG1959" s="48"/>
      <c r="CH1959" s="48"/>
      <c r="CI1959" s="48"/>
      <c r="CJ1959" s="48"/>
      <c r="CK1959" s="48"/>
      <c r="CL1959" s="48"/>
      <c r="CM1959" s="48"/>
      <c r="CN1959" s="48"/>
      <c r="CO1959" s="48"/>
      <c r="CP1959" s="48"/>
      <c r="CQ1959" s="48"/>
      <c r="CR1959" s="48"/>
      <c r="CS1959" s="48"/>
      <c r="CT1959" s="48"/>
      <c r="CU1959" s="48"/>
      <c r="CV1959" s="48"/>
      <c r="CW1959" s="48"/>
      <c r="CX1959" s="48"/>
      <c r="CY1959" s="48"/>
      <c r="CZ1959" s="48"/>
      <c r="DA1959" s="48"/>
      <c r="DB1959" s="48"/>
      <c r="DC1959" s="48"/>
      <c r="DD1959" s="48"/>
      <c r="DE1959" s="48"/>
      <c r="DF1959" s="48"/>
      <c r="DG1959" s="48"/>
      <c r="DH1959" s="48"/>
      <c r="DI1959" s="48"/>
      <c r="DJ1959" s="48"/>
      <c r="DK1959" s="48"/>
      <c r="DL1959" s="48"/>
      <c r="DM1959" s="48"/>
      <c r="DN1959" s="48"/>
      <c r="DO1959" s="48"/>
      <c r="DP1959" s="48"/>
      <c r="DQ1959" s="48"/>
      <c r="DR1959" s="48"/>
      <c r="DS1959" s="48"/>
      <c r="DT1959" s="48"/>
      <c r="DU1959" s="48"/>
      <c r="DV1959" s="48"/>
      <c r="DW1959" s="48"/>
      <c r="DX1959" s="48"/>
      <c r="DY1959" s="48"/>
      <c r="DZ1959" s="48"/>
      <c r="EA1959" s="48"/>
      <c r="EB1959" s="48"/>
      <c r="EC1959" s="48"/>
      <c r="ED1959" s="48"/>
      <c r="EE1959" s="48"/>
      <c r="EF1959" s="48"/>
      <c r="EG1959" s="48"/>
      <c r="EH1959" s="48"/>
      <c r="EI1959" s="48"/>
      <c r="EJ1959" s="48"/>
      <c r="EK1959" s="48"/>
      <c r="EL1959" s="48"/>
      <c r="ET1959" s="33" t="s">
        <v>2527</v>
      </c>
      <c r="EU1959" s="33" t="s">
        <v>2525</v>
      </c>
    </row>
    <row r="1960" spans="1:151" ht="12" hidden="1" customHeight="1">
      <c r="A1960" s="48"/>
      <c r="B1960" s="60"/>
      <c r="C1960" s="48"/>
      <c r="D1960" s="60"/>
      <c r="E1960" s="60"/>
      <c r="F1960" s="60"/>
      <c r="G1960" s="60"/>
      <c r="H1960" s="60"/>
      <c r="I1960" s="60"/>
      <c r="J1960" s="60"/>
      <c r="K1960" s="60"/>
      <c r="L1960" s="60"/>
      <c r="M1960" s="48"/>
      <c r="N1960" s="48"/>
      <c r="O1960" s="48"/>
      <c r="P1960" s="48"/>
      <c r="Q1960" s="48"/>
      <c r="R1960" s="48"/>
      <c r="S1960" s="48"/>
      <c r="T1960" s="48"/>
      <c r="U1960" s="48"/>
      <c r="V1960" s="48"/>
      <c r="W1960" s="48"/>
      <c r="X1960" s="48"/>
      <c r="Y1960" s="48"/>
      <c r="Z1960" s="48"/>
      <c r="AA1960" s="48"/>
      <c r="AB1960" s="48"/>
      <c r="AC1960" s="48"/>
      <c r="AD1960" s="48"/>
      <c r="AE1960" s="48"/>
      <c r="AF1960" s="48"/>
      <c r="AG1960" s="48"/>
      <c r="AH1960" s="48"/>
      <c r="AI1960" s="48"/>
      <c r="AJ1960" s="48"/>
      <c r="AK1960" s="48"/>
      <c r="AL1960" s="48"/>
      <c r="AM1960" s="48"/>
      <c r="AN1960" s="48"/>
      <c r="AO1960" s="48"/>
      <c r="AP1960" s="48"/>
      <c r="AQ1960" s="48"/>
      <c r="AR1960" s="48"/>
      <c r="AS1960" s="48"/>
      <c r="AT1960" s="48"/>
      <c r="AU1960" s="48"/>
      <c r="AV1960" s="48"/>
      <c r="AW1960" s="48"/>
      <c r="AX1960" s="48"/>
      <c r="AY1960" s="48"/>
      <c r="AZ1960" s="48"/>
      <c r="BA1960" s="48"/>
      <c r="BB1960" s="48"/>
      <c r="BC1960" s="48"/>
      <c r="BD1960" s="48"/>
      <c r="BE1960" s="48"/>
      <c r="BF1960" s="48"/>
      <c r="BG1960" s="48"/>
      <c r="BH1960" s="48"/>
      <c r="BI1960" s="158"/>
      <c r="BJ1960" s="158"/>
      <c r="BK1960" s="48"/>
      <c r="BL1960" s="307"/>
      <c r="BM1960" s="48"/>
      <c r="BN1960" s="48"/>
      <c r="BO1960" s="48"/>
      <c r="BP1960" s="48"/>
      <c r="BQ1960" s="48"/>
      <c r="BR1960" s="48"/>
      <c r="BS1960" s="48"/>
      <c r="BT1960" s="48"/>
      <c r="BU1960" s="48"/>
      <c r="BV1960" s="48"/>
      <c r="BW1960" s="48"/>
      <c r="BX1960" s="48"/>
      <c r="BY1960" s="48"/>
      <c r="BZ1960" s="328"/>
      <c r="CA1960" s="48"/>
      <c r="CB1960" s="48"/>
      <c r="CC1960" s="48"/>
      <c r="CD1960" s="48"/>
      <c r="CE1960" s="48"/>
      <c r="CF1960" s="48"/>
      <c r="CG1960" s="48"/>
      <c r="CH1960" s="48"/>
      <c r="CI1960" s="48"/>
      <c r="CJ1960" s="48"/>
      <c r="CK1960" s="48"/>
      <c r="CL1960" s="48"/>
      <c r="CM1960" s="48"/>
      <c r="CN1960" s="48"/>
      <c r="CO1960" s="48"/>
      <c r="CP1960" s="48"/>
      <c r="CQ1960" s="48"/>
      <c r="CR1960" s="48"/>
      <c r="CS1960" s="48"/>
      <c r="CT1960" s="48"/>
      <c r="CU1960" s="48"/>
      <c r="CV1960" s="48"/>
      <c r="CW1960" s="48"/>
      <c r="CX1960" s="48"/>
      <c r="CY1960" s="48"/>
      <c r="CZ1960" s="48"/>
      <c r="DA1960" s="48"/>
      <c r="DB1960" s="48"/>
      <c r="DC1960" s="48"/>
      <c r="DD1960" s="48"/>
      <c r="DE1960" s="48"/>
      <c r="DF1960" s="48"/>
      <c r="DG1960" s="48"/>
      <c r="DH1960" s="48"/>
      <c r="DI1960" s="48"/>
      <c r="DJ1960" s="48"/>
      <c r="DK1960" s="48"/>
      <c r="DL1960" s="48"/>
      <c r="DM1960" s="48"/>
      <c r="DN1960" s="48"/>
      <c r="DO1960" s="48"/>
      <c r="DP1960" s="48"/>
      <c r="DQ1960" s="48"/>
      <c r="DR1960" s="48"/>
      <c r="DS1960" s="48"/>
      <c r="DT1960" s="48"/>
      <c r="DU1960" s="48"/>
      <c r="DV1960" s="48"/>
      <c r="DW1960" s="48"/>
      <c r="DX1960" s="48"/>
      <c r="DY1960" s="48"/>
      <c r="DZ1960" s="48"/>
      <c r="EA1960" s="48"/>
      <c r="EB1960" s="48"/>
      <c r="EC1960" s="48"/>
      <c r="ED1960" s="48"/>
      <c r="EE1960" s="48"/>
      <c r="EF1960" s="48"/>
      <c r="EG1960" s="48"/>
      <c r="EH1960" s="48"/>
      <c r="EI1960" s="48"/>
      <c r="EJ1960" s="48"/>
      <c r="EK1960" s="48"/>
      <c r="EL1960" s="48"/>
      <c r="ET1960" s="33" t="s">
        <v>2528</v>
      </c>
      <c r="EU1960" s="33" t="s">
        <v>2526</v>
      </c>
    </row>
    <row r="1961" spans="1:151" ht="12" hidden="1" customHeight="1">
      <c r="A1961" s="48"/>
      <c r="B1961" s="60"/>
      <c r="C1961" s="48"/>
      <c r="D1961" s="60"/>
      <c r="E1961" s="60"/>
      <c r="F1961" s="60"/>
      <c r="G1961" s="60"/>
      <c r="H1961" s="60"/>
      <c r="I1961" s="60"/>
      <c r="J1961" s="60"/>
      <c r="K1961" s="60"/>
      <c r="L1961" s="60"/>
      <c r="M1961" s="48"/>
      <c r="N1961" s="48"/>
      <c r="O1961" s="48"/>
      <c r="P1961" s="48"/>
      <c r="Q1961" s="48"/>
      <c r="R1961" s="48"/>
      <c r="S1961" s="48"/>
      <c r="T1961" s="48"/>
      <c r="U1961" s="48"/>
      <c r="V1961" s="48"/>
      <c r="W1961" s="48"/>
      <c r="X1961" s="48"/>
      <c r="Y1961" s="48"/>
      <c r="Z1961" s="48"/>
      <c r="AA1961" s="48"/>
      <c r="AB1961" s="48"/>
      <c r="AC1961" s="48"/>
      <c r="AD1961" s="48"/>
      <c r="AE1961" s="48"/>
      <c r="AF1961" s="48"/>
      <c r="AG1961" s="48"/>
      <c r="AH1961" s="48"/>
      <c r="AI1961" s="48"/>
      <c r="AJ1961" s="48"/>
      <c r="AK1961" s="48"/>
      <c r="AL1961" s="48"/>
      <c r="AM1961" s="48"/>
      <c r="AN1961" s="48"/>
      <c r="AO1961" s="48"/>
      <c r="AP1961" s="48"/>
      <c r="AQ1961" s="48"/>
      <c r="AR1961" s="48"/>
      <c r="AS1961" s="48"/>
      <c r="AT1961" s="48"/>
      <c r="AU1961" s="48"/>
      <c r="AV1961" s="48"/>
      <c r="AW1961" s="48"/>
      <c r="AX1961" s="48"/>
      <c r="AY1961" s="48"/>
      <c r="AZ1961" s="48"/>
      <c r="BA1961" s="48"/>
      <c r="BB1961" s="48"/>
      <c r="BC1961" s="48"/>
      <c r="BD1961" s="48"/>
      <c r="BE1961" s="48"/>
      <c r="BF1961" s="48"/>
      <c r="BG1961" s="48"/>
      <c r="BH1961" s="48"/>
      <c r="BI1961" s="158"/>
      <c r="BJ1961" s="158"/>
      <c r="BK1961" s="48"/>
      <c r="BL1961" s="307"/>
      <c r="BM1961" s="48"/>
      <c r="BN1961" s="48"/>
      <c r="BO1961" s="48"/>
      <c r="BP1961" s="48"/>
      <c r="BQ1961" s="48"/>
      <c r="BR1961" s="48"/>
      <c r="BS1961" s="48"/>
      <c r="BT1961" s="48"/>
      <c r="BU1961" s="48"/>
      <c r="BV1961" s="48"/>
      <c r="BW1961" s="48"/>
      <c r="BX1961" s="48"/>
      <c r="BY1961" s="48"/>
      <c r="BZ1961" s="328"/>
      <c r="CA1961" s="48"/>
      <c r="CB1961" s="48"/>
      <c r="CC1961" s="48"/>
      <c r="CD1961" s="48"/>
      <c r="CE1961" s="48"/>
      <c r="CF1961" s="48"/>
      <c r="CG1961" s="48"/>
      <c r="CH1961" s="48"/>
      <c r="CI1961" s="48"/>
      <c r="CJ1961" s="48"/>
      <c r="CK1961" s="48"/>
      <c r="CL1961" s="48"/>
      <c r="CM1961" s="48"/>
      <c r="CN1961" s="48"/>
      <c r="CO1961" s="48"/>
      <c r="CP1961" s="48"/>
      <c r="CQ1961" s="48"/>
      <c r="CR1961" s="48"/>
      <c r="CS1961" s="48"/>
      <c r="CT1961" s="48"/>
      <c r="CU1961" s="48"/>
      <c r="CV1961" s="48"/>
      <c r="CW1961" s="48"/>
      <c r="CX1961" s="48"/>
      <c r="CY1961" s="48"/>
      <c r="CZ1961" s="48"/>
      <c r="DA1961" s="48"/>
      <c r="DB1961" s="48"/>
      <c r="DC1961" s="48"/>
      <c r="DD1961" s="48"/>
      <c r="DE1961" s="48"/>
      <c r="DF1961" s="48"/>
      <c r="DG1961" s="48"/>
      <c r="DH1961" s="48"/>
      <c r="DI1961" s="48"/>
      <c r="DJ1961" s="48"/>
      <c r="DK1961" s="48"/>
      <c r="DL1961" s="48"/>
      <c r="DM1961" s="48"/>
      <c r="DN1961" s="48"/>
      <c r="DO1961" s="48"/>
      <c r="DP1961" s="48"/>
      <c r="DQ1961" s="48"/>
      <c r="DR1961" s="48"/>
      <c r="DS1961" s="48"/>
      <c r="DT1961" s="48"/>
      <c r="DU1961" s="48"/>
      <c r="DV1961" s="48"/>
      <c r="DW1961" s="48"/>
      <c r="DX1961" s="48"/>
      <c r="DY1961" s="48"/>
      <c r="DZ1961" s="48"/>
      <c r="EA1961" s="48"/>
      <c r="EB1961" s="48"/>
      <c r="EC1961" s="48"/>
      <c r="ED1961" s="48"/>
      <c r="EE1961" s="48"/>
      <c r="EF1961" s="48"/>
      <c r="EG1961" s="48"/>
      <c r="EH1961" s="48"/>
      <c r="EI1961" s="48"/>
      <c r="EJ1961" s="48"/>
      <c r="EK1961" s="48"/>
      <c r="EL1961" s="48"/>
      <c r="ET1961" s="33" t="s">
        <v>2529</v>
      </c>
      <c r="EU1961" s="33" t="s">
        <v>2527</v>
      </c>
    </row>
    <row r="1962" spans="1:151" ht="12" hidden="1" customHeight="1">
      <c r="A1962" s="48"/>
      <c r="B1962" s="60"/>
      <c r="C1962" s="48"/>
      <c r="D1962" s="60"/>
      <c r="E1962" s="60"/>
      <c r="F1962" s="60"/>
      <c r="G1962" s="60"/>
      <c r="H1962" s="60"/>
      <c r="I1962" s="60"/>
      <c r="J1962" s="60"/>
      <c r="K1962" s="60"/>
      <c r="L1962" s="60"/>
      <c r="M1962" s="48"/>
      <c r="N1962" s="48"/>
      <c r="O1962" s="48"/>
      <c r="P1962" s="48"/>
      <c r="Q1962" s="48"/>
      <c r="R1962" s="48"/>
      <c r="S1962" s="48"/>
      <c r="T1962" s="48"/>
      <c r="U1962" s="48"/>
      <c r="V1962" s="48"/>
      <c r="W1962" s="48"/>
      <c r="X1962" s="48"/>
      <c r="Y1962" s="48"/>
      <c r="Z1962" s="48"/>
      <c r="AA1962" s="48"/>
      <c r="AB1962" s="48"/>
      <c r="AC1962" s="48"/>
      <c r="AD1962" s="48"/>
      <c r="AE1962" s="48"/>
      <c r="AF1962" s="48"/>
      <c r="AG1962" s="48"/>
      <c r="AH1962" s="48"/>
      <c r="AI1962" s="48"/>
      <c r="AJ1962" s="48"/>
      <c r="AK1962" s="48"/>
      <c r="AL1962" s="48"/>
      <c r="AM1962" s="48"/>
      <c r="AN1962" s="48"/>
      <c r="AO1962" s="48"/>
      <c r="AP1962" s="48"/>
      <c r="AQ1962" s="48"/>
      <c r="AR1962" s="48"/>
      <c r="AS1962" s="48"/>
      <c r="AT1962" s="48"/>
      <c r="AU1962" s="48"/>
      <c r="AV1962" s="48"/>
      <c r="AW1962" s="48"/>
      <c r="AX1962" s="48"/>
      <c r="AY1962" s="48"/>
      <c r="AZ1962" s="48"/>
      <c r="BA1962" s="48"/>
      <c r="BB1962" s="48"/>
      <c r="BC1962" s="48"/>
      <c r="BD1962" s="48"/>
      <c r="BE1962" s="48"/>
      <c r="BF1962" s="48"/>
      <c r="BG1962" s="48"/>
      <c r="BH1962" s="48"/>
      <c r="BI1962" s="158"/>
      <c r="BJ1962" s="158"/>
      <c r="BK1962" s="48"/>
      <c r="BL1962" s="307"/>
      <c r="BM1962" s="48"/>
      <c r="BN1962" s="48"/>
      <c r="BO1962" s="48"/>
      <c r="BP1962" s="48"/>
      <c r="BQ1962" s="48"/>
      <c r="BR1962" s="48"/>
      <c r="BS1962" s="48"/>
      <c r="BT1962" s="48"/>
      <c r="BU1962" s="48"/>
      <c r="BV1962" s="48"/>
      <c r="BW1962" s="48"/>
      <c r="BX1962" s="48"/>
      <c r="BY1962" s="48"/>
      <c r="BZ1962" s="328"/>
      <c r="CA1962" s="48"/>
      <c r="CB1962" s="48"/>
      <c r="CC1962" s="48"/>
      <c r="CD1962" s="48"/>
      <c r="CE1962" s="48"/>
      <c r="CF1962" s="48"/>
      <c r="CG1962" s="48"/>
      <c r="CH1962" s="48"/>
      <c r="CI1962" s="48"/>
      <c r="CJ1962" s="48"/>
      <c r="CK1962" s="48"/>
      <c r="CL1962" s="48"/>
      <c r="CM1962" s="48"/>
      <c r="CN1962" s="48"/>
      <c r="CO1962" s="48"/>
      <c r="CP1962" s="48"/>
      <c r="CQ1962" s="48"/>
      <c r="CR1962" s="48"/>
      <c r="CS1962" s="48"/>
      <c r="CT1962" s="48"/>
      <c r="CU1962" s="48"/>
      <c r="CV1962" s="48"/>
      <c r="CW1962" s="48"/>
      <c r="CX1962" s="48"/>
      <c r="CY1962" s="48"/>
      <c r="CZ1962" s="48"/>
      <c r="DA1962" s="48"/>
      <c r="DB1962" s="48"/>
      <c r="DC1962" s="48"/>
      <c r="DD1962" s="48"/>
      <c r="DE1962" s="48"/>
      <c r="DF1962" s="48"/>
      <c r="DG1962" s="48"/>
      <c r="DH1962" s="48"/>
      <c r="DI1962" s="48"/>
      <c r="DJ1962" s="48"/>
      <c r="DK1962" s="48"/>
      <c r="DL1962" s="48"/>
      <c r="DM1962" s="48"/>
      <c r="DN1962" s="48"/>
      <c r="DO1962" s="48"/>
      <c r="DP1962" s="48"/>
      <c r="DQ1962" s="48"/>
      <c r="DR1962" s="48"/>
      <c r="DS1962" s="48"/>
      <c r="DT1962" s="48"/>
      <c r="DU1962" s="48"/>
      <c r="DV1962" s="48"/>
      <c r="DW1962" s="48"/>
      <c r="DX1962" s="48"/>
      <c r="DY1962" s="48"/>
      <c r="DZ1962" s="48"/>
      <c r="EA1962" s="48"/>
      <c r="EB1962" s="48"/>
      <c r="EC1962" s="48"/>
      <c r="ED1962" s="48"/>
      <c r="EE1962" s="48"/>
      <c r="EF1962" s="48"/>
      <c r="EG1962" s="48"/>
      <c r="EH1962" s="48"/>
      <c r="EI1962" s="48"/>
      <c r="EJ1962" s="48"/>
      <c r="EK1962" s="48"/>
      <c r="EL1962" s="48"/>
      <c r="ET1962" s="33" t="s">
        <v>2530</v>
      </c>
      <c r="EU1962" s="33" t="s">
        <v>2528</v>
      </c>
    </row>
    <row r="1963" spans="1:151" ht="12" hidden="1" customHeight="1">
      <c r="A1963" s="48"/>
      <c r="B1963" s="60"/>
      <c r="C1963" s="48"/>
      <c r="D1963" s="60"/>
      <c r="E1963" s="60"/>
      <c r="F1963" s="60"/>
      <c r="G1963" s="60"/>
      <c r="H1963" s="60"/>
      <c r="I1963" s="60"/>
      <c r="J1963" s="60"/>
      <c r="K1963" s="60"/>
      <c r="L1963" s="60"/>
      <c r="M1963" s="48"/>
      <c r="N1963" s="48"/>
      <c r="O1963" s="48"/>
      <c r="P1963" s="48"/>
      <c r="Q1963" s="48"/>
      <c r="R1963" s="48"/>
      <c r="S1963" s="48"/>
      <c r="T1963" s="48"/>
      <c r="U1963" s="48"/>
      <c r="V1963" s="48"/>
      <c r="W1963" s="48"/>
      <c r="X1963" s="48"/>
      <c r="Y1963" s="48"/>
      <c r="Z1963" s="48"/>
      <c r="AA1963" s="48"/>
      <c r="AB1963" s="48"/>
      <c r="AC1963" s="48"/>
      <c r="AD1963" s="48"/>
      <c r="AE1963" s="48"/>
      <c r="AF1963" s="48"/>
      <c r="AG1963" s="48"/>
      <c r="AH1963" s="48"/>
      <c r="AI1963" s="48"/>
      <c r="AJ1963" s="48"/>
      <c r="AK1963" s="48"/>
      <c r="AL1963" s="48"/>
      <c r="AM1963" s="48"/>
      <c r="AN1963" s="48"/>
      <c r="AO1963" s="48"/>
      <c r="AP1963" s="48"/>
      <c r="AQ1963" s="48"/>
      <c r="AR1963" s="48"/>
      <c r="AS1963" s="48"/>
      <c r="AT1963" s="48"/>
      <c r="AU1963" s="48"/>
      <c r="AV1963" s="48"/>
      <c r="AW1963" s="48"/>
      <c r="AX1963" s="48"/>
      <c r="AY1963" s="48"/>
      <c r="AZ1963" s="48"/>
      <c r="BA1963" s="48"/>
      <c r="BB1963" s="48"/>
      <c r="BC1963" s="48"/>
      <c r="BD1963" s="48"/>
      <c r="BE1963" s="48"/>
      <c r="BF1963" s="48"/>
      <c r="BG1963" s="48"/>
      <c r="BH1963" s="48"/>
      <c r="BI1963" s="158"/>
      <c r="BJ1963" s="158"/>
      <c r="BK1963" s="48"/>
      <c r="BL1963" s="307"/>
      <c r="BM1963" s="48"/>
      <c r="BN1963" s="48"/>
      <c r="BO1963" s="48"/>
      <c r="BP1963" s="48"/>
      <c r="BQ1963" s="48"/>
      <c r="BR1963" s="48"/>
      <c r="BS1963" s="48"/>
      <c r="BT1963" s="48"/>
      <c r="BU1963" s="48"/>
      <c r="BV1963" s="48"/>
      <c r="BW1963" s="48"/>
      <c r="BX1963" s="48"/>
      <c r="BY1963" s="48"/>
      <c r="BZ1963" s="328"/>
      <c r="CA1963" s="48"/>
      <c r="CB1963" s="48"/>
      <c r="CC1963" s="48"/>
      <c r="CD1963" s="48"/>
      <c r="CE1963" s="48"/>
      <c r="CF1963" s="48"/>
      <c r="CG1963" s="48"/>
      <c r="CH1963" s="48"/>
      <c r="CI1963" s="48"/>
      <c r="CJ1963" s="48"/>
      <c r="CK1963" s="48"/>
      <c r="CL1963" s="48"/>
      <c r="CM1963" s="48"/>
      <c r="CN1963" s="48"/>
      <c r="CO1963" s="48"/>
      <c r="CP1963" s="48"/>
      <c r="CQ1963" s="48"/>
      <c r="CR1963" s="48"/>
      <c r="CS1963" s="48"/>
      <c r="CT1963" s="48"/>
      <c r="CU1963" s="48"/>
      <c r="CV1963" s="48"/>
      <c r="CW1963" s="48"/>
      <c r="CX1963" s="48"/>
      <c r="CY1963" s="48"/>
      <c r="CZ1963" s="48"/>
      <c r="DA1963" s="48"/>
      <c r="DB1963" s="48"/>
      <c r="DC1963" s="48"/>
      <c r="DD1963" s="48"/>
      <c r="DE1963" s="48"/>
      <c r="DF1963" s="48"/>
      <c r="DG1963" s="48"/>
      <c r="DH1963" s="48"/>
      <c r="DI1963" s="48"/>
      <c r="DJ1963" s="48"/>
      <c r="DK1963" s="48"/>
      <c r="DL1963" s="48"/>
      <c r="DM1963" s="48"/>
      <c r="DN1963" s="48"/>
      <c r="DO1963" s="48"/>
      <c r="DP1963" s="48"/>
      <c r="DQ1963" s="48"/>
      <c r="DR1963" s="48"/>
      <c r="DS1963" s="48"/>
      <c r="DT1963" s="48"/>
      <c r="DU1963" s="48"/>
      <c r="DV1963" s="48"/>
      <c r="DW1963" s="48"/>
      <c r="DX1963" s="48"/>
      <c r="DY1963" s="48"/>
      <c r="DZ1963" s="48"/>
      <c r="EA1963" s="48"/>
      <c r="EB1963" s="48"/>
      <c r="EC1963" s="48"/>
      <c r="ED1963" s="48"/>
      <c r="EE1963" s="48"/>
      <c r="EF1963" s="48"/>
      <c r="EG1963" s="48"/>
      <c r="EH1963" s="48"/>
      <c r="EI1963" s="48"/>
      <c r="EJ1963" s="48"/>
      <c r="EK1963" s="48"/>
      <c r="EL1963" s="48"/>
      <c r="ET1963" s="33" t="s">
        <v>2531</v>
      </c>
      <c r="EU1963" s="33" t="s">
        <v>2529</v>
      </c>
    </row>
    <row r="1964" spans="1:151" ht="12" hidden="1" customHeight="1">
      <c r="A1964" s="48"/>
      <c r="B1964" s="60"/>
      <c r="C1964" s="48"/>
      <c r="D1964" s="60"/>
      <c r="E1964" s="60"/>
      <c r="F1964" s="60"/>
      <c r="G1964" s="60"/>
      <c r="H1964" s="60"/>
      <c r="I1964" s="60"/>
      <c r="J1964" s="60"/>
      <c r="K1964" s="60"/>
      <c r="L1964" s="60"/>
      <c r="M1964" s="48"/>
      <c r="N1964" s="48"/>
      <c r="O1964" s="48"/>
      <c r="P1964" s="48"/>
      <c r="Q1964" s="48"/>
      <c r="R1964" s="48"/>
      <c r="S1964" s="48"/>
      <c r="T1964" s="48"/>
      <c r="U1964" s="48"/>
      <c r="V1964" s="48"/>
      <c r="W1964" s="48"/>
      <c r="X1964" s="48"/>
      <c r="Y1964" s="48"/>
      <c r="Z1964" s="48"/>
      <c r="AA1964" s="48"/>
      <c r="AB1964" s="48"/>
      <c r="AC1964" s="48"/>
      <c r="AD1964" s="48"/>
      <c r="AE1964" s="48"/>
      <c r="AF1964" s="48"/>
      <c r="AG1964" s="48"/>
      <c r="AH1964" s="48"/>
      <c r="AI1964" s="48"/>
      <c r="AJ1964" s="48"/>
      <c r="AK1964" s="48"/>
      <c r="AL1964" s="48"/>
      <c r="AM1964" s="48"/>
      <c r="AN1964" s="48"/>
      <c r="AO1964" s="48"/>
      <c r="AP1964" s="48"/>
      <c r="AQ1964" s="48"/>
      <c r="AR1964" s="48"/>
      <c r="AS1964" s="48"/>
      <c r="AT1964" s="48"/>
      <c r="AU1964" s="48"/>
      <c r="AV1964" s="48"/>
      <c r="AW1964" s="48"/>
      <c r="AX1964" s="48"/>
      <c r="AY1964" s="48"/>
      <c r="AZ1964" s="48"/>
      <c r="BA1964" s="48"/>
      <c r="BB1964" s="48"/>
      <c r="BC1964" s="48"/>
      <c r="BD1964" s="48"/>
      <c r="BE1964" s="48"/>
      <c r="BF1964" s="48"/>
      <c r="BG1964" s="48"/>
      <c r="BH1964" s="48"/>
      <c r="BI1964" s="158"/>
      <c r="BJ1964" s="158"/>
      <c r="BK1964" s="48"/>
      <c r="BL1964" s="307"/>
      <c r="BM1964" s="48"/>
      <c r="BN1964" s="48"/>
      <c r="BO1964" s="48"/>
      <c r="BP1964" s="48"/>
      <c r="BQ1964" s="48"/>
      <c r="BR1964" s="48"/>
      <c r="BS1964" s="48"/>
      <c r="BT1964" s="48"/>
      <c r="BU1964" s="48"/>
      <c r="BV1964" s="48"/>
      <c r="BW1964" s="48"/>
      <c r="BX1964" s="48"/>
      <c r="BY1964" s="48"/>
      <c r="BZ1964" s="328"/>
      <c r="CA1964" s="48"/>
      <c r="CB1964" s="48"/>
      <c r="CC1964" s="48"/>
      <c r="CD1964" s="48"/>
      <c r="CE1964" s="48"/>
      <c r="CF1964" s="48"/>
      <c r="CG1964" s="48"/>
      <c r="CH1964" s="48"/>
      <c r="CI1964" s="48"/>
      <c r="CJ1964" s="48"/>
      <c r="CK1964" s="48"/>
      <c r="CL1964" s="48"/>
      <c r="CM1964" s="48"/>
      <c r="CN1964" s="48"/>
      <c r="CO1964" s="48"/>
      <c r="CP1964" s="48"/>
      <c r="CQ1964" s="48"/>
      <c r="CR1964" s="48"/>
      <c r="CS1964" s="48"/>
      <c r="CT1964" s="48"/>
      <c r="CU1964" s="48"/>
      <c r="CV1964" s="48"/>
      <c r="CW1964" s="48"/>
      <c r="CX1964" s="48"/>
      <c r="CY1964" s="48"/>
      <c r="CZ1964" s="48"/>
      <c r="DA1964" s="48"/>
      <c r="DB1964" s="48"/>
      <c r="DC1964" s="48"/>
      <c r="DD1964" s="48"/>
      <c r="DE1964" s="48"/>
      <c r="DF1964" s="48"/>
      <c r="DG1964" s="48"/>
      <c r="DH1964" s="48"/>
      <c r="DI1964" s="48"/>
      <c r="DJ1964" s="48"/>
      <c r="DK1964" s="48"/>
      <c r="DL1964" s="48"/>
      <c r="DM1964" s="48"/>
      <c r="DN1964" s="48"/>
      <c r="DO1964" s="48"/>
      <c r="DP1964" s="48"/>
      <c r="DQ1964" s="48"/>
      <c r="DR1964" s="48"/>
      <c r="DS1964" s="48"/>
      <c r="DT1964" s="48"/>
      <c r="DU1964" s="48"/>
      <c r="DV1964" s="48"/>
      <c r="DW1964" s="48"/>
      <c r="DX1964" s="48"/>
      <c r="DY1964" s="48"/>
      <c r="DZ1964" s="48"/>
      <c r="EA1964" s="48"/>
      <c r="EB1964" s="48"/>
      <c r="EC1964" s="48"/>
      <c r="ED1964" s="48"/>
      <c r="EE1964" s="48"/>
      <c r="EF1964" s="48"/>
      <c r="EG1964" s="48"/>
      <c r="EH1964" s="48"/>
      <c r="EI1964" s="48"/>
      <c r="EJ1964" s="48"/>
      <c r="EK1964" s="48"/>
      <c r="EL1964" s="48"/>
      <c r="ET1964" s="33" t="s">
        <v>2532</v>
      </c>
      <c r="EU1964" s="33" t="s">
        <v>2530</v>
      </c>
    </row>
    <row r="1965" spans="1:151" ht="12" hidden="1" customHeight="1">
      <c r="A1965" s="48"/>
      <c r="B1965" s="60"/>
      <c r="C1965" s="48"/>
      <c r="D1965" s="60"/>
      <c r="E1965" s="60"/>
      <c r="F1965" s="60"/>
      <c r="G1965" s="60"/>
      <c r="H1965" s="60"/>
      <c r="I1965" s="60"/>
      <c r="J1965" s="60"/>
      <c r="K1965" s="60"/>
      <c r="L1965" s="60"/>
      <c r="M1965" s="48"/>
      <c r="N1965" s="48"/>
      <c r="O1965" s="48"/>
      <c r="P1965" s="48"/>
      <c r="Q1965" s="48"/>
      <c r="R1965" s="48"/>
      <c r="S1965" s="48"/>
      <c r="T1965" s="48"/>
      <c r="U1965" s="48"/>
      <c r="V1965" s="48"/>
      <c r="W1965" s="48"/>
      <c r="X1965" s="48"/>
      <c r="Y1965" s="48"/>
      <c r="Z1965" s="48"/>
      <c r="AA1965" s="48"/>
      <c r="AB1965" s="48"/>
      <c r="AC1965" s="48"/>
      <c r="AD1965" s="48"/>
      <c r="AE1965" s="48"/>
      <c r="AF1965" s="48"/>
      <c r="AG1965" s="48"/>
      <c r="AH1965" s="48"/>
      <c r="AI1965" s="48"/>
      <c r="AJ1965" s="48"/>
      <c r="AK1965" s="48"/>
      <c r="AL1965" s="48"/>
      <c r="AM1965" s="48"/>
      <c r="AN1965" s="48"/>
      <c r="AO1965" s="48"/>
      <c r="AP1965" s="48"/>
      <c r="AQ1965" s="48"/>
      <c r="AR1965" s="48"/>
      <c r="AS1965" s="48"/>
      <c r="AT1965" s="48"/>
      <c r="AU1965" s="48"/>
      <c r="AV1965" s="48"/>
      <c r="AW1965" s="48"/>
      <c r="AX1965" s="48"/>
      <c r="AY1965" s="48"/>
      <c r="AZ1965" s="48"/>
      <c r="BA1965" s="48"/>
      <c r="BB1965" s="48"/>
      <c r="BC1965" s="48"/>
      <c r="BD1965" s="48"/>
      <c r="BE1965" s="48"/>
      <c r="BF1965" s="48"/>
      <c r="BG1965" s="48"/>
      <c r="BH1965" s="48"/>
      <c r="BI1965" s="158"/>
      <c r="BJ1965" s="158"/>
      <c r="BK1965" s="48"/>
      <c r="BL1965" s="307"/>
      <c r="BM1965" s="48"/>
      <c r="BN1965" s="48"/>
      <c r="BO1965" s="48"/>
      <c r="BP1965" s="48"/>
      <c r="BQ1965" s="48"/>
      <c r="BR1965" s="48"/>
      <c r="BS1965" s="48"/>
      <c r="BT1965" s="48"/>
      <c r="BU1965" s="48"/>
      <c r="BV1965" s="48"/>
      <c r="BW1965" s="48"/>
      <c r="BX1965" s="48"/>
      <c r="BY1965" s="48"/>
      <c r="BZ1965" s="328"/>
      <c r="CA1965" s="48"/>
      <c r="CB1965" s="48"/>
      <c r="CC1965" s="48"/>
      <c r="CD1965" s="48"/>
      <c r="CE1965" s="48"/>
      <c r="CF1965" s="48"/>
      <c r="CG1965" s="48"/>
      <c r="CH1965" s="48"/>
      <c r="CI1965" s="48"/>
      <c r="CJ1965" s="48"/>
      <c r="CK1965" s="48"/>
      <c r="CL1965" s="48"/>
      <c r="CM1965" s="48"/>
      <c r="CN1965" s="48"/>
      <c r="CO1965" s="48"/>
      <c r="CP1965" s="48"/>
      <c r="CQ1965" s="48"/>
      <c r="CR1965" s="48"/>
      <c r="CS1965" s="48"/>
      <c r="CT1965" s="48"/>
      <c r="CU1965" s="48"/>
      <c r="CV1965" s="48"/>
      <c r="CW1965" s="48"/>
      <c r="CX1965" s="48"/>
      <c r="CY1965" s="48"/>
      <c r="CZ1965" s="48"/>
      <c r="DA1965" s="48"/>
      <c r="DB1965" s="48"/>
      <c r="DC1965" s="48"/>
      <c r="DD1965" s="48"/>
      <c r="DE1965" s="48"/>
      <c r="DF1965" s="48"/>
      <c r="DG1965" s="48"/>
      <c r="DH1965" s="48"/>
      <c r="DI1965" s="48"/>
      <c r="DJ1965" s="48"/>
      <c r="DK1965" s="48"/>
      <c r="DL1965" s="48"/>
      <c r="DM1965" s="48"/>
      <c r="DN1965" s="48"/>
      <c r="DO1965" s="48"/>
      <c r="DP1965" s="48"/>
      <c r="DQ1965" s="48"/>
      <c r="DR1965" s="48"/>
      <c r="DS1965" s="48"/>
      <c r="DT1965" s="48"/>
      <c r="DU1965" s="48"/>
      <c r="DV1965" s="48"/>
      <c r="DW1965" s="48"/>
      <c r="DX1965" s="48"/>
      <c r="DY1965" s="48"/>
      <c r="DZ1965" s="48"/>
      <c r="EA1965" s="48"/>
      <c r="EB1965" s="48"/>
      <c r="EC1965" s="48"/>
      <c r="ED1965" s="48"/>
      <c r="EE1965" s="48"/>
      <c r="EF1965" s="48"/>
      <c r="EG1965" s="48"/>
      <c r="EH1965" s="48"/>
      <c r="EI1965" s="48"/>
      <c r="EJ1965" s="48"/>
      <c r="EK1965" s="48"/>
      <c r="EL1965" s="48"/>
      <c r="ET1965" s="33" t="s">
        <v>2533</v>
      </c>
      <c r="EU1965" s="33" t="s">
        <v>2531</v>
      </c>
    </row>
    <row r="1966" spans="1:151" ht="12" hidden="1" customHeight="1">
      <c r="A1966" s="48"/>
      <c r="B1966" s="60"/>
      <c r="C1966" s="48"/>
      <c r="D1966" s="60"/>
      <c r="E1966" s="60"/>
      <c r="F1966" s="60"/>
      <c r="G1966" s="60"/>
      <c r="H1966" s="60"/>
      <c r="I1966" s="60"/>
      <c r="J1966" s="60"/>
      <c r="K1966" s="60"/>
      <c r="L1966" s="60"/>
      <c r="M1966" s="48"/>
      <c r="N1966" s="48"/>
      <c r="O1966" s="48"/>
      <c r="P1966" s="48"/>
      <c r="Q1966" s="48"/>
      <c r="R1966" s="48"/>
      <c r="S1966" s="48"/>
      <c r="T1966" s="48"/>
      <c r="U1966" s="48"/>
      <c r="V1966" s="48"/>
      <c r="W1966" s="48"/>
      <c r="X1966" s="48"/>
      <c r="Y1966" s="48"/>
      <c r="Z1966" s="48"/>
      <c r="AA1966" s="48"/>
      <c r="AB1966" s="48"/>
      <c r="AC1966" s="48"/>
      <c r="AD1966" s="48"/>
      <c r="AE1966" s="48"/>
      <c r="AF1966" s="48"/>
      <c r="AG1966" s="48"/>
      <c r="AH1966" s="48"/>
      <c r="AI1966" s="48"/>
      <c r="AJ1966" s="48"/>
      <c r="AK1966" s="48"/>
      <c r="AL1966" s="48"/>
      <c r="AM1966" s="48"/>
      <c r="AN1966" s="48"/>
      <c r="AO1966" s="48"/>
      <c r="AP1966" s="48"/>
      <c r="AQ1966" s="48"/>
      <c r="AR1966" s="48"/>
      <c r="AS1966" s="48"/>
      <c r="AT1966" s="48"/>
      <c r="AU1966" s="48"/>
      <c r="AV1966" s="48"/>
      <c r="AW1966" s="48"/>
      <c r="AX1966" s="48"/>
      <c r="AY1966" s="48"/>
      <c r="AZ1966" s="48"/>
      <c r="BA1966" s="48"/>
      <c r="BB1966" s="48"/>
      <c r="BC1966" s="48"/>
      <c r="BD1966" s="48"/>
      <c r="BE1966" s="48"/>
      <c r="BF1966" s="48"/>
      <c r="BG1966" s="48"/>
      <c r="BH1966" s="48"/>
      <c r="BI1966" s="158"/>
      <c r="BJ1966" s="158"/>
      <c r="BK1966" s="48"/>
      <c r="BL1966" s="307"/>
      <c r="BM1966" s="48"/>
      <c r="BN1966" s="48"/>
      <c r="BO1966" s="48"/>
      <c r="BP1966" s="48"/>
      <c r="BQ1966" s="48"/>
      <c r="BR1966" s="48"/>
      <c r="BS1966" s="48"/>
      <c r="BT1966" s="48"/>
      <c r="BU1966" s="48"/>
      <c r="BV1966" s="48"/>
      <c r="BW1966" s="48"/>
      <c r="BX1966" s="48"/>
      <c r="BY1966" s="48"/>
      <c r="BZ1966" s="328"/>
      <c r="CA1966" s="48"/>
      <c r="CB1966" s="48"/>
      <c r="CC1966" s="48"/>
      <c r="CD1966" s="48"/>
      <c r="CE1966" s="48"/>
      <c r="CF1966" s="48"/>
      <c r="CG1966" s="48"/>
      <c r="CH1966" s="48"/>
      <c r="CI1966" s="48"/>
      <c r="CJ1966" s="48"/>
      <c r="CK1966" s="48"/>
      <c r="CL1966" s="48"/>
      <c r="CM1966" s="48"/>
      <c r="CN1966" s="48"/>
      <c r="CO1966" s="48"/>
      <c r="CP1966" s="48"/>
      <c r="CQ1966" s="48"/>
      <c r="CR1966" s="48"/>
      <c r="CS1966" s="48"/>
      <c r="CT1966" s="48"/>
      <c r="CU1966" s="48"/>
      <c r="CV1966" s="48"/>
      <c r="CW1966" s="48"/>
      <c r="CX1966" s="48"/>
      <c r="CY1966" s="48"/>
      <c r="CZ1966" s="48"/>
      <c r="DA1966" s="48"/>
      <c r="DB1966" s="48"/>
      <c r="DC1966" s="48"/>
      <c r="DD1966" s="48"/>
      <c r="DE1966" s="48"/>
      <c r="DF1966" s="48"/>
      <c r="DG1966" s="48"/>
      <c r="DH1966" s="48"/>
      <c r="DI1966" s="48"/>
      <c r="DJ1966" s="48"/>
      <c r="DK1966" s="48"/>
      <c r="DL1966" s="48"/>
      <c r="DM1966" s="48"/>
      <c r="DN1966" s="48"/>
      <c r="DO1966" s="48"/>
      <c r="DP1966" s="48"/>
      <c r="DQ1966" s="48"/>
      <c r="DR1966" s="48"/>
      <c r="DS1966" s="48"/>
      <c r="DT1966" s="48"/>
      <c r="DU1966" s="48"/>
      <c r="DV1966" s="48"/>
      <c r="DW1966" s="48"/>
      <c r="DX1966" s="48"/>
      <c r="DY1966" s="48"/>
      <c r="DZ1966" s="48"/>
      <c r="EA1966" s="48"/>
      <c r="EB1966" s="48"/>
      <c r="EC1966" s="48"/>
      <c r="ED1966" s="48"/>
      <c r="EE1966" s="48"/>
      <c r="EF1966" s="48"/>
      <c r="EG1966" s="48"/>
      <c r="EH1966" s="48"/>
      <c r="EI1966" s="48"/>
      <c r="EJ1966" s="48"/>
      <c r="EK1966" s="48"/>
      <c r="EL1966" s="48"/>
      <c r="ET1966" s="33" t="s">
        <v>2534</v>
      </c>
      <c r="EU1966" s="33" t="s">
        <v>2532</v>
      </c>
    </row>
    <row r="1967" spans="1:151" ht="12" hidden="1" customHeight="1">
      <c r="A1967" s="48"/>
      <c r="B1967" s="60"/>
      <c r="C1967" s="48"/>
      <c r="D1967" s="60"/>
      <c r="E1967" s="60"/>
      <c r="F1967" s="60"/>
      <c r="G1967" s="60"/>
      <c r="H1967" s="60"/>
      <c r="I1967" s="60"/>
      <c r="J1967" s="60"/>
      <c r="K1967" s="60"/>
      <c r="L1967" s="60"/>
      <c r="M1967" s="48"/>
      <c r="N1967" s="48"/>
      <c r="O1967" s="48"/>
      <c r="P1967" s="48"/>
      <c r="Q1967" s="48"/>
      <c r="R1967" s="48"/>
      <c r="S1967" s="48"/>
      <c r="T1967" s="48"/>
      <c r="U1967" s="48"/>
      <c r="V1967" s="48"/>
      <c r="W1967" s="48"/>
      <c r="X1967" s="48"/>
      <c r="Y1967" s="48"/>
      <c r="Z1967" s="48"/>
      <c r="AA1967" s="48"/>
      <c r="AB1967" s="48"/>
      <c r="AC1967" s="48"/>
      <c r="AD1967" s="48"/>
      <c r="AE1967" s="48"/>
      <c r="AF1967" s="48"/>
      <c r="AG1967" s="48"/>
      <c r="AH1967" s="48"/>
      <c r="AI1967" s="48"/>
      <c r="AJ1967" s="48"/>
      <c r="AK1967" s="48"/>
      <c r="AL1967" s="48"/>
      <c r="AM1967" s="48"/>
      <c r="AN1967" s="48"/>
      <c r="AO1967" s="48"/>
      <c r="AP1967" s="48"/>
      <c r="AQ1967" s="48"/>
      <c r="AR1967" s="48"/>
      <c r="AS1967" s="48"/>
      <c r="AT1967" s="48"/>
      <c r="AU1967" s="48"/>
      <c r="AV1967" s="48"/>
      <c r="AW1967" s="48"/>
      <c r="AX1967" s="48"/>
      <c r="AY1967" s="48"/>
      <c r="AZ1967" s="48"/>
      <c r="BA1967" s="48"/>
      <c r="BB1967" s="48"/>
      <c r="BC1967" s="48"/>
      <c r="BD1967" s="48"/>
      <c r="BE1967" s="48"/>
      <c r="BF1967" s="48"/>
      <c r="BG1967" s="48"/>
      <c r="BH1967" s="48"/>
      <c r="BI1967" s="158"/>
      <c r="BJ1967" s="158"/>
      <c r="BK1967" s="48"/>
      <c r="BL1967" s="307"/>
      <c r="BM1967" s="48"/>
      <c r="BN1967" s="48"/>
      <c r="BO1967" s="48"/>
      <c r="BP1967" s="48"/>
      <c r="BQ1967" s="48"/>
      <c r="BR1967" s="48"/>
      <c r="BS1967" s="48"/>
      <c r="BT1967" s="48"/>
      <c r="BU1967" s="48"/>
      <c r="BV1967" s="48"/>
      <c r="BW1967" s="48"/>
      <c r="BX1967" s="48"/>
      <c r="BY1967" s="48"/>
      <c r="BZ1967" s="328"/>
      <c r="CA1967" s="48"/>
      <c r="CB1967" s="48"/>
      <c r="CC1967" s="48"/>
      <c r="CD1967" s="48"/>
      <c r="CE1967" s="48"/>
      <c r="CF1967" s="48"/>
      <c r="CG1967" s="48"/>
      <c r="CH1967" s="48"/>
      <c r="CI1967" s="48"/>
      <c r="CJ1967" s="48"/>
      <c r="CK1967" s="48"/>
      <c r="CL1967" s="48"/>
      <c r="CM1967" s="48"/>
      <c r="CN1967" s="48"/>
      <c r="CO1967" s="48"/>
      <c r="CP1967" s="48"/>
      <c r="CQ1967" s="48"/>
      <c r="CR1967" s="48"/>
      <c r="CS1967" s="48"/>
      <c r="CT1967" s="48"/>
      <c r="CU1967" s="48"/>
      <c r="CV1967" s="48"/>
      <c r="CW1967" s="48"/>
      <c r="CX1967" s="48"/>
      <c r="CY1967" s="48"/>
      <c r="CZ1967" s="48"/>
      <c r="DA1967" s="48"/>
      <c r="DB1967" s="48"/>
      <c r="DC1967" s="48"/>
      <c r="DD1967" s="48"/>
      <c r="DE1967" s="48"/>
      <c r="DF1967" s="48"/>
      <c r="DG1967" s="48"/>
      <c r="DH1967" s="48"/>
      <c r="DI1967" s="48"/>
      <c r="DJ1967" s="48"/>
      <c r="DK1967" s="48"/>
      <c r="DL1967" s="48"/>
      <c r="DM1967" s="48"/>
      <c r="DN1967" s="48"/>
      <c r="DO1967" s="48"/>
      <c r="DP1967" s="48"/>
      <c r="DQ1967" s="48"/>
      <c r="DR1967" s="48"/>
      <c r="DS1967" s="48"/>
      <c r="DT1967" s="48"/>
      <c r="DU1967" s="48"/>
      <c r="DV1967" s="48"/>
      <c r="DW1967" s="48"/>
      <c r="DX1967" s="48"/>
      <c r="DY1967" s="48"/>
      <c r="DZ1967" s="48"/>
      <c r="EA1967" s="48"/>
      <c r="EB1967" s="48"/>
      <c r="EC1967" s="48"/>
      <c r="ED1967" s="48"/>
      <c r="EE1967" s="48"/>
      <c r="EF1967" s="48"/>
      <c r="EG1967" s="48"/>
      <c r="EH1967" s="48"/>
      <c r="EI1967" s="48"/>
      <c r="EJ1967" s="48"/>
      <c r="EK1967" s="48"/>
      <c r="EL1967" s="48"/>
      <c r="ET1967" s="33" t="s">
        <v>2535</v>
      </c>
      <c r="EU1967" s="33" t="s">
        <v>2533</v>
      </c>
    </row>
    <row r="1968" spans="1:151" ht="12" hidden="1" customHeight="1">
      <c r="A1968" s="48"/>
      <c r="B1968" s="60"/>
      <c r="C1968" s="48"/>
      <c r="D1968" s="60"/>
      <c r="E1968" s="60"/>
      <c r="F1968" s="60"/>
      <c r="G1968" s="60"/>
      <c r="H1968" s="60"/>
      <c r="I1968" s="60"/>
      <c r="J1968" s="60"/>
      <c r="K1968" s="60"/>
      <c r="L1968" s="60"/>
      <c r="M1968" s="48"/>
      <c r="N1968" s="48"/>
      <c r="O1968" s="48"/>
      <c r="P1968" s="48"/>
      <c r="Q1968" s="48"/>
      <c r="R1968" s="48"/>
      <c r="S1968" s="48"/>
      <c r="T1968" s="48"/>
      <c r="U1968" s="48"/>
      <c r="V1968" s="48"/>
      <c r="W1968" s="48"/>
      <c r="X1968" s="48"/>
      <c r="Y1968" s="48"/>
      <c r="Z1968" s="48"/>
      <c r="AA1968" s="48"/>
      <c r="AB1968" s="48"/>
      <c r="AC1968" s="48"/>
      <c r="AD1968" s="48"/>
      <c r="AE1968" s="48"/>
      <c r="AF1968" s="48"/>
      <c r="AG1968" s="48"/>
      <c r="AH1968" s="48"/>
      <c r="AI1968" s="48"/>
      <c r="AJ1968" s="48"/>
      <c r="AK1968" s="48"/>
      <c r="AL1968" s="48"/>
      <c r="AM1968" s="48"/>
      <c r="AN1968" s="48"/>
      <c r="AO1968" s="48"/>
      <c r="AP1968" s="48"/>
      <c r="AQ1968" s="48"/>
      <c r="AR1968" s="48"/>
      <c r="AS1968" s="48"/>
      <c r="AT1968" s="48"/>
      <c r="AU1968" s="48"/>
      <c r="AV1968" s="48"/>
      <c r="AW1968" s="48"/>
      <c r="AX1968" s="48"/>
      <c r="AY1968" s="48"/>
      <c r="AZ1968" s="48"/>
      <c r="BA1968" s="48"/>
      <c r="BB1968" s="48"/>
      <c r="BC1968" s="48"/>
      <c r="BD1968" s="48"/>
      <c r="BE1968" s="48"/>
      <c r="BF1968" s="48"/>
      <c r="BG1968" s="48"/>
      <c r="BH1968" s="48"/>
      <c r="BI1968" s="158"/>
      <c r="BJ1968" s="158"/>
      <c r="BK1968" s="48"/>
      <c r="BL1968" s="307"/>
      <c r="BM1968" s="48"/>
      <c r="BN1968" s="48"/>
      <c r="BO1968" s="48"/>
      <c r="BP1968" s="48"/>
      <c r="BQ1968" s="48"/>
      <c r="BR1968" s="48"/>
      <c r="BS1968" s="48"/>
      <c r="BT1968" s="48"/>
      <c r="BU1968" s="48"/>
      <c r="BV1968" s="48"/>
      <c r="BW1968" s="48"/>
      <c r="BX1968" s="48"/>
      <c r="BY1968" s="48"/>
      <c r="BZ1968" s="328"/>
      <c r="CA1968" s="48"/>
      <c r="CB1968" s="48"/>
      <c r="CC1968" s="48"/>
      <c r="CD1968" s="48"/>
      <c r="CE1968" s="48"/>
      <c r="CF1968" s="48"/>
      <c r="CG1968" s="48"/>
      <c r="CH1968" s="48"/>
      <c r="CI1968" s="48"/>
      <c r="CJ1968" s="48"/>
      <c r="CK1968" s="48"/>
      <c r="CL1968" s="48"/>
      <c r="CM1968" s="48"/>
      <c r="CN1968" s="48"/>
      <c r="CO1968" s="48"/>
      <c r="CP1968" s="48"/>
      <c r="CQ1968" s="48"/>
      <c r="CR1968" s="48"/>
      <c r="CS1968" s="48"/>
      <c r="CT1968" s="48"/>
      <c r="CU1968" s="48"/>
      <c r="CV1968" s="48"/>
      <c r="CW1968" s="48"/>
      <c r="CX1968" s="48"/>
      <c r="CY1968" s="48"/>
      <c r="CZ1968" s="48"/>
      <c r="DA1968" s="48"/>
      <c r="DB1968" s="48"/>
      <c r="DC1968" s="48"/>
      <c r="DD1968" s="48"/>
      <c r="DE1968" s="48"/>
      <c r="DF1968" s="48"/>
      <c r="DG1968" s="48"/>
      <c r="DH1968" s="48"/>
      <c r="DI1968" s="48"/>
      <c r="DJ1968" s="48"/>
      <c r="DK1968" s="48"/>
      <c r="DL1968" s="48"/>
      <c r="DM1968" s="48"/>
      <c r="DN1968" s="48"/>
      <c r="DO1968" s="48"/>
      <c r="DP1968" s="48"/>
      <c r="DQ1968" s="48"/>
      <c r="DR1968" s="48"/>
      <c r="DS1968" s="48"/>
      <c r="DT1968" s="48"/>
      <c r="DU1968" s="48"/>
      <c r="DV1968" s="48"/>
      <c r="DW1968" s="48"/>
      <c r="DX1968" s="48"/>
      <c r="DY1968" s="48"/>
      <c r="DZ1968" s="48"/>
      <c r="EA1968" s="48"/>
      <c r="EB1968" s="48"/>
      <c r="EC1968" s="48"/>
      <c r="ED1968" s="48"/>
      <c r="EE1968" s="48"/>
      <c r="EF1968" s="48"/>
      <c r="EG1968" s="48"/>
      <c r="EH1968" s="48"/>
      <c r="EI1968" s="48"/>
      <c r="EJ1968" s="48"/>
      <c r="EK1968" s="48"/>
      <c r="EL1968" s="48"/>
      <c r="ET1968" s="33" t="s">
        <v>2536</v>
      </c>
      <c r="EU1968" s="33" t="s">
        <v>2534</v>
      </c>
    </row>
    <row r="1969" spans="1:151" ht="12" hidden="1" customHeight="1">
      <c r="A1969" s="48"/>
      <c r="B1969" s="60"/>
      <c r="C1969" s="48"/>
      <c r="D1969" s="60"/>
      <c r="E1969" s="60"/>
      <c r="F1969" s="60"/>
      <c r="G1969" s="60"/>
      <c r="H1969" s="60"/>
      <c r="I1969" s="60"/>
      <c r="J1969" s="60"/>
      <c r="K1969" s="60"/>
      <c r="L1969" s="60"/>
      <c r="M1969" s="48"/>
      <c r="N1969" s="48"/>
      <c r="O1969" s="48"/>
      <c r="P1969" s="48"/>
      <c r="Q1969" s="48"/>
      <c r="R1969" s="48"/>
      <c r="S1969" s="48"/>
      <c r="T1969" s="48"/>
      <c r="U1969" s="48"/>
      <c r="V1969" s="48"/>
      <c r="W1969" s="48"/>
      <c r="X1969" s="48"/>
      <c r="Y1969" s="48"/>
      <c r="Z1969" s="48"/>
      <c r="AA1969" s="48"/>
      <c r="AB1969" s="48"/>
      <c r="AC1969" s="48"/>
      <c r="AD1969" s="48"/>
      <c r="AE1969" s="48"/>
      <c r="AF1969" s="48"/>
      <c r="AG1969" s="48"/>
      <c r="AH1969" s="48"/>
      <c r="AI1969" s="48"/>
      <c r="AJ1969" s="48"/>
      <c r="AK1969" s="48"/>
      <c r="AL1969" s="48"/>
      <c r="AM1969" s="48"/>
      <c r="AN1969" s="48"/>
      <c r="AO1969" s="48"/>
      <c r="AP1969" s="48"/>
      <c r="AQ1969" s="48"/>
      <c r="AR1969" s="48"/>
      <c r="AS1969" s="48"/>
      <c r="AT1969" s="48"/>
      <c r="AU1969" s="48"/>
      <c r="AV1969" s="48"/>
      <c r="AW1969" s="48"/>
      <c r="AX1969" s="48"/>
      <c r="AY1969" s="48"/>
      <c r="AZ1969" s="48"/>
      <c r="BA1969" s="48"/>
      <c r="BB1969" s="48"/>
      <c r="BC1969" s="48"/>
      <c r="BD1969" s="48"/>
      <c r="BE1969" s="48"/>
      <c r="BF1969" s="48"/>
      <c r="BG1969" s="48"/>
      <c r="BH1969" s="48"/>
      <c r="BI1969" s="158"/>
      <c r="BJ1969" s="158"/>
      <c r="BK1969" s="48"/>
      <c r="BL1969" s="307"/>
      <c r="BM1969" s="48"/>
      <c r="BN1969" s="48"/>
      <c r="BO1969" s="48"/>
      <c r="BP1969" s="48"/>
      <c r="BQ1969" s="48"/>
      <c r="BR1969" s="48"/>
      <c r="BS1969" s="48"/>
      <c r="BT1969" s="48"/>
      <c r="BU1969" s="48"/>
      <c r="BV1969" s="48"/>
      <c r="BW1969" s="48"/>
      <c r="BX1969" s="48"/>
      <c r="BY1969" s="48"/>
      <c r="BZ1969" s="328"/>
      <c r="CA1969" s="48"/>
      <c r="CB1969" s="48"/>
      <c r="CC1969" s="48"/>
      <c r="CD1969" s="48"/>
      <c r="CE1969" s="48"/>
      <c r="CF1969" s="48"/>
      <c r="CG1969" s="48"/>
      <c r="CH1969" s="48"/>
      <c r="CI1969" s="48"/>
      <c r="CJ1969" s="48"/>
      <c r="CK1969" s="48"/>
      <c r="CL1969" s="48"/>
      <c r="CM1969" s="48"/>
      <c r="CN1969" s="48"/>
      <c r="CO1969" s="48"/>
      <c r="CP1969" s="48"/>
      <c r="CQ1969" s="48"/>
      <c r="CR1969" s="48"/>
      <c r="CS1969" s="48"/>
      <c r="CT1969" s="48"/>
      <c r="CU1969" s="48"/>
      <c r="CV1969" s="48"/>
      <c r="CW1969" s="48"/>
      <c r="CX1969" s="48"/>
      <c r="CY1969" s="48"/>
      <c r="CZ1969" s="48"/>
      <c r="DA1969" s="48"/>
      <c r="DB1969" s="48"/>
      <c r="DC1969" s="48"/>
      <c r="DD1969" s="48"/>
      <c r="DE1969" s="48"/>
      <c r="DF1969" s="48"/>
      <c r="DG1969" s="48"/>
      <c r="DH1969" s="48"/>
      <c r="DI1969" s="48"/>
      <c r="DJ1969" s="48"/>
      <c r="DK1969" s="48"/>
      <c r="DL1969" s="48"/>
      <c r="DM1969" s="48"/>
      <c r="DN1969" s="48"/>
      <c r="DO1969" s="48"/>
      <c r="DP1969" s="48"/>
      <c r="DQ1969" s="48"/>
      <c r="DR1969" s="48"/>
      <c r="DS1969" s="48"/>
      <c r="DT1969" s="48"/>
      <c r="DU1969" s="48"/>
      <c r="DV1969" s="48"/>
      <c r="DW1969" s="48"/>
      <c r="DX1969" s="48"/>
      <c r="DY1969" s="48"/>
      <c r="DZ1969" s="48"/>
      <c r="EA1969" s="48"/>
      <c r="EB1969" s="48"/>
      <c r="EC1969" s="48"/>
      <c r="ED1969" s="48"/>
      <c r="EE1969" s="48"/>
      <c r="EF1969" s="48"/>
      <c r="EG1969" s="48"/>
      <c r="EH1969" s="48"/>
      <c r="EI1969" s="48"/>
      <c r="EJ1969" s="48"/>
      <c r="EK1969" s="48"/>
      <c r="EL1969" s="48"/>
      <c r="ET1969" s="33" t="s">
        <v>2537</v>
      </c>
      <c r="EU1969" s="33" t="s">
        <v>2535</v>
      </c>
    </row>
    <row r="1970" spans="1:151" ht="12" hidden="1" customHeight="1">
      <c r="A1970" s="48"/>
      <c r="B1970" s="60"/>
      <c r="C1970" s="48"/>
      <c r="D1970" s="60"/>
      <c r="E1970" s="60"/>
      <c r="F1970" s="60"/>
      <c r="G1970" s="60"/>
      <c r="H1970" s="60"/>
      <c r="I1970" s="60"/>
      <c r="J1970" s="60"/>
      <c r="K1970" s="60"/>
      <c r="L1970" s="60"/>
      <c r="M1970" s="48"/>
      <c r="N1970" s="48"/>
      <c r="O1970" s="48"/>
      <c r="P1970" s="48"/>
      <c r="Q1970" s="48"/>
      <c r="R1970" s="48"/>
      <c r="S1970" s="48"/>
      <c r="T1970" s="48"/>
      <c r="U1970" s="48"/>
      <c r="V1970" s="48"/>
      <c r="W1970" s="48"/>
      <c r="X1970" s="48"/>
      <c r="Y1970" s="48"/>
      <c r="Z1970" s="48"/>
      <c r="AA1970" s="48"/>
      <c r="AB1970" s="48"/>
      <c r="AC1970" s="48"/>
      <c r="AD1970" s="48"/>
      <c r="AE1970" s="48"/>
      <c r="AF1970" s="48"/>
      <c r="AG1970" s="48"/>
      <c r="AH1970" s="48"/>
      <c r="AI1970" s="48"/>
      <c r="AJ1970" s="48"/>
      <c r="AK1970" s="48"/>
      <c r="AL1970" s="48"/>
      <c r="AM1970" s="48"/>
      <c r="AN1970" s="48"/>
      <c r="AO1970" s="48"/>
      <c r="AP1970" s="48"/>
      <c r="AQ1970" s="48"/>
      <c r="AR1970" s="48"/>
      <c r="AS1970" s="48"/>
      <c r="AT1970" s="48"/>
      <c r="AU1970" s="48"/>
      <c r="AV1970" s="48"/>
      <c r="AW1970" s="48"/>
      <c r="AX1970" s="48"/>
      <c r="AY1970" s="48"/>
      <c r="AZ1970" s="48"/>
      <c r="BA1970" s="48"/>
      <c r="BB1970" s="48"/>
      <c r="BC1970" s="48"/>
      <c r="BD1970" s="48"/>
      <c r="BE1970" s="48"/>
      <c r="BF1970" s="48"/>
      <c r="BG1970" s="48"/>
      <c r="BH1970" s="48"/>
      <c r="BI1970" s="158"/>
      <c r="BJ1970" s="158"/>
      <c r="BK1970" s="48"/>
      <c r="BL1970" s="307"/>
      <c r="BM1970" s="48"/>
      <c r="BN1970" s="48"/>
      <c r="BO1970" s="48"/>
      <c r="BP1970" s="48"/>
      <c r="BQ1970" s="48"/>
      <c r="BR1970" s="48"/>
      <c r="BS1970" s="48"/>
      <c r="BT1970" s="48"/>
      <c r="BU1970" s="48"/>
      <c r="BV1970" s="48"/>
      <c r="BW1970" s="48"/>
      <c r="BX1970" s="48"/>
      <c r="BY1970" s="48"/>
      <c r="BZ1970" s="328"/>
      <c r="CA1970" s="48"/>
      <c r="CB1970" s="48"/>
      <c r="CC1970" s="48"/>
      <c r="CD1970" s="48"/>
      <c r="CE1970" s="48"/>
      <c r="CF1970" s="48"/>
      <c r="CG1970" s="48"/>
      <c r="CH1970" s="48"/>
      <c r="CI1970" s="48"/>
      <c r="CJ1970" s="48"/>
      <c r="CK1970" s="48"/>
      <c r="CL1970" s="48"/>
      <c r="CM1970" s="48"/>
      <c r="CN1970" s="48"/>
      <c r="CO1970" s="48"/>
      <c r="CP1970" s="48"/>
      <c r="CQ1970" s="48"/>
      <c r="CR1970" s="48"/>
      <c r="CS1970" s="48"/>
      <c r="CT1970" s="48"/>
      <c r="CU1970" s="48"/>
      <c r="CV1970" s="48"/>
      <c r="CW1970" s="48"/>
      <c r="CX1970" s="48"/>
      <c r="CY1970" s="48"/>
      <c r="CZ1970" s="48"/>
      <c r="DA1970" s="48"/>
      <c r="DB1970" s="48"/>
      <c r="DC1970" s="48"/>
      <c r="DD1970" s="48"/>
      <c r="DE1970" s="48"/>
      <c r="DF1970" s="48"/>
      <c r="DG1970" s="48"/>
      <c r="DH1970" s="48"/>
      <c r="DI1970" s="48"/>
      <c r="DJ1970" s="48"/>
      <c r="DK1970" s="48"/>
      <c r="DL1970" s="48"/>
      <c r="DM1970" s="48"/>
      <c r="DN1970" s="48"/>
      <c r="DO1970" s="48"/>
      <c r="DP1970" s="48"/>
      <c r="DQ1970" s="48"/>
      <c r="DR1970" s="48"/>
      <c r="DS1970" s="48"/>
      <c r="DT1970" s="48"/>
      <c r="DU1970" s="48"/>
      <c r="DV1970" s="48"/>
      <c r="DW1970" s="48"/>
      <c r="DX1970" s="48"/>
      <c r="DY1970" s="48"/>
      <c r="DZ1970" s="48"/>
      <c r="EA1970" s="48"/>
      <c r="EB1970" s="48"/>
      <c r="EC1970" s="48"/>
      <c r="ED1970" s="48"/>
      <c r="EE1970" s="48"/>
      <c r="EF1970" s="48"/>
      <c r="EG1970" s="48"/>
      <c r="EH1970" s="48"/>
      <c r="EI1970" s="48"/>
      <c r="EJ1970" s="48"/>
      <c r="EK1970" s="48"/>
      <c r="EL1970" s="48"/>
      <c r="ET1970" s="33" t="s">
        <v>2538</v>
      </c>
      <c r="EU1970" s="33" t="s">
        <v>2536</v>
      </c>
    </row>
    <row r="1971" spans="1:151" ht="12" hidden="1" customHeight="1">
      <c r="A1971" s="48"/>
      <c r="B1971" s="60"/>
      <c r="C1971" s="48"/>
      <c r="D1971" s="60"/>
      <c r="E1971" s="60"/>
      <c r="F1971" s="60"/>
      <c r="G1971" s="60"/>
      <c r="H1971" s="60"/>
      <c r="I1971" s="60"/>
      <c r="J1971" s="60"/>
      <c r="K1971" s="60"/>
      <c r="L1971" s="60"/>
      <c r="M1971" s="48"/>
      <c r="N1971" s="48"/>
      <c r="O1971" s="48"/>
      <c r="P1971" s="48"/>
      <c r="Q1971" s="48"/>
      <c r="R1971" s="48"/>
      <c r="S1971" s="48"/>
      <c r="T1971" s="48"/>
      <c r="U1971" s="48"/>
      <c r="V1971" s="48"/>
      <c r="W1971" s="48"/>
      <c r="X1971" s="48"/>
      <c r="Y1971" s="48"/>
      <c r="Z1971" s="48"/>
      <c r="AA1971" s="48"/>
      <c r="AB1971" s="48"/>
      <c r="AC1971" s="48"/>
      <c r="AD1971" s="48"/>
      <c r="AE1971" s="48"/>
      <c r="AF1971" s="48"/>
      <c r="AG1971" s="48"/>
      <c r="AH1971" s="48"/>
      <c r="AI1971" s="48"/>
      <c r="AJ1971" s="48"/>
      <c r="AK1971" s="48"/>
      <c r="AL1971" s="48"/>
      <c r="AM1971" s="48"/>
      <c r="AN1971" s="48"/>
      <c r="AO1971" s="48"/>
      <c r="AP1971" s="48"/>
      <c r="AQ1971" s="48"/>
      <c r="AR1971" s="48"/>
      <c r="AS1971" s="48"/>
      <c r="AT1971" s="48"/>
      <c r="AU1971" s="48"/>
      <c r="AV1971" s="48"/>
      <c r="AW1971" s="48"/>
      <c r="AX1971" s="48"/>
      <c r="AY1971" s="48"/>
      <c r="AZ1971" s="48"/>
      <c r="BA1971" s="48"/>
      <c r="BB1971" s="48"/>
      <c r="BC1971" s="48"/>
      <c r="BD1971" s="48"/>
      <c r="BE1971" s="48"/>
      <c r="BF1971" s="48"/>
      <c r="BG1971" s="48"/>
      <c r="BH1971" s="48"/>
      <c r="BI1971" s="158"/>
      <c r="BJ1971" s="158"/>
      <c r="BK1971" s="48"/>
      <c r="BL1971" s="307"/>
      <c r="BM1971" s="48"/>
      <c r="BN1971" s="48"/>
      <c r="BO1971" s="48"/>
      <c r="BP1971" s="48"/>
      <c r="BQ1971" s="48"/>
      <c r="BR1971" s="48"/>
      <c r="BS1971" s="48"/>
      <c r="BT1971" s="48"/>
      <c r="BU1971" s="48"/>
      <c r="BV1971" s="48"/>
      <c r="BW1971" s="48"/>
      <c r="BX1971" s="48"/>
      <c r="BY1971" s="48"/>
      <c r="BZ1971" s="328"/>
      <c r="CA1971" s="48"/>
      <c r="CB1971" s="48"/>
      <c r="CC1971" s="48"/>
      <c r="CD1971" s="48"/>
      <c r="CE1971" s="48"/>
      <c r="CF1971" s="48"/>
      <c r="CG1971" s="48"/>
      <c r="CH1971" s="48"/>
      <c r="CI1971" s="48"/>
      <c r="CJ1971" s="48"/>
      <c r="CK1971" s="48"/>
      <c r="CL1971" s="48"/>
      <c r="CM1971" s="48"/>
      <c r="CN1971" s="48"/>
      <c r="CO1971" s="48"/>
      <c r="CP1971" s="48"/>
      <c r="CQ1971" s="48"/>
      <c r="CR1971" s="48"/>
      <c r="CS1971" s="48"/>
      <c r="CT1971" s="48"/>
      <c r="CU1971" s="48"/>
      <c r="CV1971" s="48"/>
      <c r="CW1971" s="48"/>
      <c r="CX1971" s="48"/>
      <c r="CY1971" s="48"/>
      <c r="CZ1971" s="48"/>
      <c r="DA1971" s="48"/>
      <c r="DB1971" s="48"/>
      <c r="DC1971" s="48"/>
      <c r="DD1971" s="48"/>
      <c r="DE1971" s="48"/>
      <c r="DF1971" s="48"/>
      <c r="DG1971" s="48"/>
      <c r="DH1971" s="48"/>
      <c r="DI1971" s="48"/>
      <c r="DJ1971" s="48"/>
      <c r="DK1971" s="48"/>
      <c r="DL1971" s="48"/>
      <c r="DM1971" s="48"/>
      <c r="DN1971" s="48"/>
      <c r="DO1971" s="48"/>
      <c r="DP1971" s="48"/>
      <c r="DQ1971" s="48"/>
      <c r="DR1971" s="48"/>
      <c r="DS1971" s="48"/>
      <c r="DT1971" s="48"/>
      <c r="DU1971" s="48"/>
      <c r="DV1971" s="48"/>
      <c r="DW1971" s="48"/>
      <c r="DX1971" s="48"/>
      <c r="DY1971" s="48"/>
      <c r="DZ1971" s="48"/>
      <c r="EA1971" s="48"/>
      <c r="EB1971" s="48"/>
      <c r="EC1971" s="48"/>
      <c r="ED1971" s="48"/>
      <c r="EE1971" s="48"/>
      <c r="EF1971" s="48"/>
      <c r="EG1971" s="48"/>
      <c r="EH1971" s="48"/>
      <c r="EI1971" s="48"/>
      <c r="EJ1971" s="48"/>
      <c r="EK1971" s="48"/>
      <c r="EL1971" s="48"/>
      <c r="ET1971" s="33" t="s">
        <v>2539</v>
      </c>
      <c r="EU1971" s="33" t="s">
        <v>2537</v>
      </c>
    </row>
    <row r="1972" spans="1:151" ht="12" hidden="1" customHeight="1">
      <c r="A1972" s="48"/>
      <c r="B1972" s="60"/>
      <c r="C1972" s="48"/>
      <c r="D1972" s="60"/>
      <c r="E1972" s="60"/>
      <c r="F1972" s="60"/>
      <c r="G1972" s="60"/>
      <c r="H1972" s="60"/>
      <c r="I1972" s="60"/>
      <c r="J1972" s="60"/>
      <c r="K1972" s="60"/>
      <c r="L1972" s="60"/>
      <c r="M1972" s="48"/>
      <c r="N1972" s="48"/>
      <c r="O1972" s="48"/>
      <c r="P1972" s="48"/>
      <c r="Q1972" s="48"/>
      <c r="R1972" s="48"/>
      <c r="S1972" s="48"/>
      <c r="T1972" s="48"/>
      <c r="U1972" s="48"/>
      <c r="V1972" s="48"/>
      <c r="W1972" s="48"/>
      <c r="X1972" s="48"/>
      <c r="Y1972" s="48"/>
      <c r="Z1972" s="48"/>
      <c r="AA1972" s="48"/>
      <c r="AB1972" s="48"/>
      <c r="AC1972" s="48"/>
      <c r="AD1972" s="48"/>
      <c r="AE1972" s="48"/>
      <c r="AF1972" s="48"/>
      <c r="AG1972" s="48"/>
      <c r="AH1972" s="48"/>
      <c r="AI1972" s="48"/>
      <c r="AJ1972" s="48"/>
      <c r="AK1972" s="48"/>
      <c r="AL1972" s="48"/>
      <c r="AM1972" s="48"/>
      <c r="AN1972" s="48"/>
      <c r="AO1972" s="48"/>
      <c r="AP1972" s="48"/>
      <c r="AQ1972" s="48"/>
      <c r="AR1972" s="48"/>
      <c r="AS1972" s="48"/>
      <c r="AT1972" s="48"/>
      <c r="AU1972" s="48"/>
      <c r="AV1972" s="48"/>
      <c r="AW1972" s="48"/>
      <c r="AX1972" s="48"/>
      <c r="AY1972" s="48"/>
      <c r="AZ1972" s="48"/>
      <c r="BA1972" s="48"/>
      <c r="BB1972" s="48"/>
      <c r="BC1972" s="48"/>
      <c r="BD1972" s="48"/>
      <c r="BE1972" s="48"/>
      <c r="BF1972" s="48"/>
      <c r="BG1972" s="48"/>
      <c r="BH1972" s="48"/>
      <c r="BI1972" s="158"/>
      <c r="BJ1972" s="158"/>
      <c r="BK1972" s="48"/>
      <c r="BL1972" s="307"/>
      <c r="BM1972" s="48"/>
      <c r="BN1972" s="48"/>
      <c r="BO1972" s="48"/>
      <c r="BP1972" s="48"/>
      <c r="BQ1972" s="48"/>
      <c r="BR1972" s="48"/>
      <c r="BS1972" s="48"/>
      <c r="BT1972" s="48"/>
      <c r="BU1972" s="48"/>
      <c r="BV1972" s="48"/>
      <c r="BW1972" s="48"/>
      <c r="BX1972" s="48"/>
      <c r="BY1972" s="48"/>
      <c r="BZ1972" s="328"/>
      <c r="CA1972" s="48"/>
      <c r="CB1972" s="48"/>
      <c r="CC1972" s="48"/>
      <c r="CD1972" s="48"/>
      <c r="CE1972" s="48"/>
      <c r="CF1972" s="48"/>
      <c r="CG1972" s="48"/>
      <c r="CH1972" s="48"/>
      <c r="CI1972" s="48"/>
      <c r="CJ1972" s="48"/>
      <c r="CK1972" s="48"/>
      <c r="CL1972" s="48"/>
      <c r="CM1972" s="48"/>
      <c r="CN1972" s="48"/>
      <c r="CO1972" s="48"/>
      <c r="CP1972" s="48"/>
      <c r="CQ1972" s="48"/>
      <c r="CR1972" s="48"/>
      <c r="CS1972" s="48"/>
      <c r="CT1972" s="48"/>
      <c r="CU1972" s="48"/>
      <c r="CV1972" s="48"/>
      <c r="CW1972" s="48"/>
      <c r="CX1972" s="48"/>
      <c r="CY1972" s="48"/>
      <c r="CZ1972" s="48"/>
      <c r="DA1972" s="48"/>
      <c r="DB1972" s="48"/>
      <c r="DC1972" s="48"/>
      <c r="DD1972" s="48"/>
      <c r="DE1972" s="48"/>
      <c r="DF1972" s="48"/>
      <c r="DG1972" s="48"/>
      <c r="DH1972" s="48"/>
      <c r="DI1972" s="48"/>
      <c r="DJ1972" s="48"/>
      <c r="DK1972" s="48"/>
      <c r="DL1972" s="48"/>
      <c r="DM1972" s="48"/>
      <c r="DN1972" s="48"/>
      <c r="DO1972" s="48"/>
      <c r="DP1972" s="48"/>
      <c r="DQ1972" s="48"/>
      <c r="DR1972" s="48"/>
      <c r="DS1972" s="48"/>
      <c r="DT1972" s="48"/>
      <c r="DU1972" s="48"/>
      <c r="DV1972" s="48"/>
      <c r="DW1972" s="48"/>
      <c r="DX1972" s="48"/>
      <c r="DY1972" s="48"/>
      <c r="DZ1972" s="48"/>
      <c r="EA1972" s="48"/>
      <c r="EB1972" s="48"/>
      <c r="EC1972" s="48"/>
      <c r="ED1972" s="48"/>
      <c r="EE1972" s="48"/>
      <c r="EF1972" s="48"/>
      <c r="EG1972" s="48"/>
      <c r="EH1972" s="48"/>
      <c r="EI1972" s="48"/>
      <c r="EJ1972" s="48"/>
      <c r="EK1972" s="48"/>
      <c r="EL1972" s="48"/>
      <c r="ET1972" s="33" t="s">
        <v>799</v>
      </c>
      <c r="EU1972" s="33" t="s">
        <v>2538</v>
      </c>
    </row>
    <row r="1973" spans="1:151" ht="12" hidden="1" customHeight="1">
      <c r="A1973" s="48"/>
      <c r="B1973" s="60"/>
      <c r="C1973" s="48"/>
      <c r="D1973" s="60"/>
      <c r="E1973" s="60"/>
      <c r="F1973" s="60"/>
      <c r="G1973" s="60"/>
      <c r="H1973" s="60"/>
      <c r="I1973" s="60"/>
      <c r="J1973" s="60"/>
      <c r="K1973" s="60"/>
      <c r="L1973" s="60"/>
      <c r="M1973" s="48"/>
      <c r="N1973" s="48"/>
      <c r="O1973" s="48"/>
      <c r="P1973" s="48"/>
      <c r="Q1973" s="48"/>
      <c r="R1973" s="48"/>
      <c r="S1973" s="48"/>
      <c r="T1973" s="48"/>
      <c r="U1973" s="48"/>
      <c r="V1973" s="48"/>
      <c r="W1973" s="48"/>
      <c r="X1973" s="48"/>
      <c r="Y1973" s="48"/>
      <c r="Z1973" s="48"/>
      <c r="AA1973" s="48"/>
      <c r="AB1973" s="48"/>
      <c r="AC1973" s="48"/>
      <c r="AD1973" s="48"/>
      <c r="AE1973" s="48"/>
      <c r="AF1973" s="48"/>
      <c r="AG1973" s="48"/>
      <c r="AH1973" s="48"/>
      <c r="AI1973" s="48"/>
      <c r="AJ1973" s="48"/>
      <c r="AK1973" s="48"/>
      <c r="AL1973" s="48"/>
      <c r="AM1973" s="48"/>
      <c r="AN1973" s="48"/>
      <c r="AO1973" s="48"/>
      <c r="AP1973" s="48"/>
      <c r="AQ1973" s="48"/>
      <c r="AR1973" s="48"/>
      <c r="AS1973" s="48"/>
      <c r="AT1973" s="48"/>
      <c r="AU1973" s="48"/>
      <c r="AV1973" s="48"/>
      <c r="AW1973" s="48"/>
      <c r="AX1973" s="48"/>
      <c r="AY1973" s="48"/>
      <c r="AZ1973" s="48"/>
      <c r="BA1973" s="48"/>
      <c r="BB1973" s="48"/>
      <c r="BC1973" s="48"/>
      <c r="BD1973" s="48"/>
      <c r="BE1973" s="48"/>
      <c r="BF1973" s="48"/>
      <c r="BG1973" s="48"/>
      <c r="BH1973" s="48"/>
      <c r="BI1973" s="158"/>
      <c r="BJ1973" s="158"/>
      <c r="BK1973" s="48"/>
      <c r="BL1973" s="307"/>
      <c r="BM1973" s="48"/>
      <c r="BN1973" s="48"/>
      <c r="BO1973" s="48"/>
      <c r="BP1973" s="48"/>
      <c r="BQ1973" s="48"/>
      <c r="BR1973" s="48"/>
      <c r="BS1973" s="48"/>
      <c r="BT1973" s="48"/>
      <c r="BU1973" s="48"/>
      <c r="BV1973" s="48"/>
      <c r="BW1973" s="48"/>
      <c r="BX1973" s="48"/>
      <c r="BY1973" s="48"/>
      <c r="BZ1973" s="328"/>
      <c r="CA1973" s="48"/>
      <c r="CB1973" s="48"/>
      <c r="CC1973" s="48"/>
      <c r="CD1973" s="48"/>
      <c r="CE1973" s="48"/>
      <c r="CF1973" s="48"/>
      <c r="CG1973" s="48"/>
      <c r="CH1973" s="48"/>
      <c r="CI1973" s="48"/>
      <c r="CJ1973" s="48"/>
      <c r="CK1973" s="48"/>
      <c r="CL1973" s="48"/>
      <c r="CM1973" s="48"/>
      <c r="CN1973" s="48"/>
      <c r="CO1973" s="48"/>
      <c r="CP1973" s="48"/>
      <c r="CQ1973" s="48"/>
      <c r="CR1973" s="48"/>
      <c r="CS1973" s="48"/>
      <c r="CT1973" s="48"/>
      <c r="CU1973" s="48"/>
      <c r="CV1973" s="48"/>
      <c r="CW1973" s="48"/>
      <c r="CX1973" s="48"/>
      <c r="CY1973" s="48"/>
      <c r="CZ1973" s="48"/>
      <c r="DA1973" s="48"/>
      <c r="DB1973" s="48"/>
      <c r="DC1973" s="48"/>
      <c r="DD1973" s="48"/>
      <c r="DE1973" s="48"/>
      <c r="DF1973" s="48"/>
      <c r="DG1973" s="48"/>
      <c r="DH1973" s="48"/>
      <c r="DI1973" s="48"/>
      <c r="DJ1973" s="48"/>
      <c r="DK1973" s="48"/>
      <c r="DL1973" s="48"/>
      <c r="DM1973" s="48"/>
      <c r="DN1973" s="48"/>
      <c r="DO1973" s="48"/>
      <c r="DP1973" s="48"/>
      <c r="DQ1973" s="48"/>
      <c r="DR1973" s="48"/>
      <c r="DS1973" s="48"/>
      <c r="DT1973" s="48"/>
      <c r="DU1973" s="48"/>
      <c r="DV1973" s="48"/>
      <c r="DW1973" s="48"/>
      <c r="DX1973" s="48"/>
      <c r="DY1973" s="48"/>
      <c r="DZ1973" s="48"/>
      <c r="EA1973" s="48"/>
      <c r="EB1973" s="48"/>
      <c r="EC1973" s="48"/>
      <c r="ED1973" s="48"/>
      <c r="EE1973" s="48"/>
      <c r="EF1973" s="48"/>
      <c r="EG1973" s="48"/>
      <c r="EH1973" s="48"/>
      <c r="EI1973" s="48"/>
      <c r="EJ1973" s="48"/>
      <c r="EK1973" s="48"/>
      <c r="EL1973" s="48"/>
      <c r="ET1973" s="33" t="s">
        <v>2540</v>
      </c>
      <c r="EU1973" s="33" t="s">
        <v>2539</v>
      </c>
    </row>
    <row r="1974" spans="1:151" ht="12" hidden="1" customHeight="1">
      <c r="A1974" s="48"/>
      <c r="B1974" s="60"/>
      <c r="C1974" s="48"/>
      <c r="D1974" s="60"/>
      <c r="E1974" s="60"/>
      <c r="F1974" s="60"/>
      <c r="G1974" s="60"/>
      <c r="H1974" s="60"/>
      <c r="I1974" s="60"/>
      <c r="J1974" s="60"/>
      <c r="K1974" s="60"/>
      <c r="L1974" s="60"/>
      <c r="M1974" s="48"/>
      <c r="N1974" s="48"/>
      <c r="O1974" s="48"/>
      <c r="P1974" s="48"/>
      <c r="Q1974" s="48"/>
      <c r="R1974" s="48"/>
      <c r="S1974" s="48"/>
      <c r="T1974" s="48"/>
      <c r="U1974" s="48"/>
      <c r="V1974" s="48"/>
      <c r="W1974" s="48"/>
      <c r="X1974" s="48"/>
      <c r="Y1974" s="48"/>
      <c r="Z1974" s="48"/>
      <c r="AA1974" s="48"/>
      <c r="AB1974" s="48"/>
      <c r="AC1974" s="48"/>
      <c r="AD1974" s="48"/>
      <c r="AE1974" s="48"/>
      <c r="AF1974" s="48"/>
      <c r="AG1974" s="48"/>
      <c r="AH1974" s="48"/>
      <c r="AI1974" s="48"/>
      <c r="AJ1974" s="48"/>
      <c r="AK1974" s="48"/>
      <c r="AL1974" s="48"/>
      <c r="AM1974" s="48"/>
      <c r="AN1974" s="48"/>
      <c r="AO1974" s="48"/>
      <c r="AP1974" s="48"/>
      <c r="AQ1974" s="48"/>
      <c r="AR1974" s="48"/>
      <c r="AS1974" s="48"/>
      <c r="AT1974" s="48"/>
      <c r="AU1974" s="48"/>
      <c r="AV1974" s="48"/>
      <c r="AW1974" s="48"/>
      <c r="AX1974" s="48"/>
      <c r="AY1974" s="48"/>
      <c r="AZ1974" s="48"/>
      <c r="BA1974" s="48"/>
      <c r="BB1974" s="48"/>
      <c r="BC1974" s="48"/>
      <c r="BD1974" s="48"/>
      <c r="BE1974" s="48"/>
      <c r="BF1974" s="48"/>
      <c r="BG1974" s="48"/>
      <c r="BH1974" s="48"/>
      <c r="BI1974" s="158"/>
      <c r="BJ1974" s="158"/>
      <c r="BK1974" s="48"/>
      <c r="BL1974" s="307"/>
      <c r="BM1974" s="48"/>
      <c r="BN1974" s="48"/>
      <c r="BO1974" s="48"/>
      <c r="BP1974" s="48"/>
      <c r="BQ1974" s="48"/>
      <c r="BR1974" s="48"/>
      <c r="BS1974" s="48"/>
      <c r="BT1974" s="48"/>
      <c r="BU1974" s="48"/>
      <c r="BV1974" s="48"/>
      <c r="BW1974" s="48"/>
      <c r="BX1974" s="48"/>
      <c r="BY1974" s="48"/>
      <c r="BZ1974" s="328"/>
      <c r="CA1974" s="48"/>
      <c r="CB1974" s="48"/>
      <c r="CC1974" s="48"/>
      <c r="CD1974" s="48"/>
      <c r="CE1974" s="48"/>
      <c r="CF1974" s="48"/>
      <c r="CG1974" s="48"/>
      <c r="CH1974" s="48"/>
      <c r="CI1974" s="48"/>
      <c r="CJ1974" s="48"/>
      <c r="CK1974" s="48"/>
      <c r="CL1974" s="48"/>
      <c r="CM1974" s="48"/>
      <c r="CN1974" s="48"/>
      <c r="CO1974" s="48"/>
      <c r="CP1974" s="48"/>
      <c r="CQ1974" s="48"/>
      <c r="CR1974" s="48"/>
      <c r="CS1974" s="48"/>
      <c r="CT1974" s="48"/>
      <c r="CU1974" s="48"/>
      <c r="CV1974" s="48"/>
      <c r="CW1974" s="48"/>
      <c r="CX1974" s="48"/>
      <c r="CY1974" s="48"/>
      <c r="CZ1974" s="48"/>
      <c r="DA1974" s="48"/>
      <c r="DB1974" s="48"/>
      <c r="DC1974" s="48"/>
      <c r="DD1974" s="48"/>
      <c r="DE1974" s="48"/>
      <c r="DF1974" s="48"/>
      <c r="DG1974" s="48"/>
      <c r="DH1974" s="48"/>
      <c r="DI1974" s="48"/>
      <c r="DJ1974" s="48"/>
      <c r="DK1974" s="48"/>
      <c r="DL1974" s="48"/>
      <c r="DM1974" s="48"/>
      <c r="DN1974" s="48"/>
      <c r="DO1974" s="48"/>
      <c r="DP1974" s="48"/>
      <c r="DQ1974" s="48"/>
      <c r="DR1974" s="48"/>
      <c r="DS1974" s="48"/>
      <c r="DT1974" s="48"/>
      <c r="DU1974" s="48"/>
      <c r="DV1974" s="48"/>
      <c r="DW1974" s="48"/>
      <c r="DX1974" s="48"/>
      <c r="DY1974" s="48"/>
      <c r="DZ1974" s="48"/>
      <c r="EA1974" s="48"/>
      <c r="EB1974" s="48"/>
      <c r="EC1974" s="48"/>
      <c r="ED1974" s="48"/>
      <c r="EE1974" s="48"/>
      <c r="EF1974" s="48"/>
      <c r="EG1974" s="48"/>
      <c r="EH1974" s="48"/>
      <c r="EI1974" s="48"/>
      <c r="EJ1974" s="48"/>
      <c r="EK1974" s="48"/>
      <c r="EL1974" s="48"/>
      <c r="ET1974" s="33" t="s">
        <v>2541</v>
      </c>
      <c r="EU1974" s="33" t="s">
        <v>799</v>
      </c>
    </row>
    <row r="1975" spans="1:151" ht="12" hidden="1" customHeight="1">
      <c r="A1975" s="48"/>
      <c r="B1975" s="60"/>
      <c r="C1975" s="48"/>
      <c r="D1975" s="60"/>
      <c r="E1975" s="60"/>
      <c r="F1975" s="60"/>
      <c r="G1975" s="60"/>
      <c r="H1975" s="60"/>
      <c r="I1975" s="60"/>
      <c r="J1975" s="60"/>
      <c r="K1975" s="60"/>
      <c r="L1975" s="60"/>
      <c r="M1975" s="48"/>
      <c r="N1975" s="48"/>
      <c r="O1975" s="48"/>
      <c r="P1975" s="48"/>
      <c r="Q1975" s="48"/>
      <c r="R1975" s="48"/>
      <c r="S1975" s="48"/>
      <c r="T1975" s="48"/>
      <c r="U1975" s="48"/>
      <c r="V1975" s="48"/>
      <c r="W1975" s="48"/>
      <c r="X1975" s="48"/>
      <c r="Y1975" s="48"/>
      <c r="Z1975" s="48"/>
      <c r="AA1975" s="48"/>
      <c r="AB1975" s="48"/>
      <c r="AC1975" s="48"/>
      <c r="AD1975" s="48"/>
      <c r="AE1975" s="48"/>
      <c r="AF1975" s="48"/>
      <c r="AG1975" s="48"/>
      <c r="AH1975" s="48"/>
      <c r="AI1975" s="48"/>
      <c r="AJ1975" s="48"/>
      <c r="AK1975" s="48"/>
      <c r="AL1975" s="48"/>
      <c r="AM1975" s="48"/>
      <c r="AN1975" s="48"/>
      <c r="AO1975" s="48"/>
      <c r="AP1975" s="48"/>
      <c r="AQ1975" s="48"/>
      <c r="AR1975" s="48"/>
      <c r="AS1975" s="48"/>
      <c r="AT1975" s="48"/>
      <c r="AU1975" s="48"/>
      <c r="AV1975" s="48"/>
      <c r="AW1975" s="48"/>
      <c r="AX1975" s="48"/>
      <c r="AY1975" s="48"/>
      <c r="AZ1975" s="48"/>
      <c r="BA1975" s="48"/>
      <c r="BB1975" s="48"/>
      <c r="BC1975" s="48"/>
      <c r="BD1975" s="48"/>
      <c r="BE1975" s="48"/>
      <c r="BF1975" s="48"/>
      <c r="BG1975" s="48"/>
      <c r="BH1975" s="48"/>
      <c r="BI1975" s="158"/>
      <c r="BJ1975" s="158"/>
      <c r="BK1975" s="48"/>
      <c r="BL1975" s="307"/>
      <c r="BM1975" s="48"/>
      <c r="BN1975" s="48"/>
      <c r="BO1975" s="48"/>
      <c r="BP1975" s="48"/>
      <c r="BQ1975" s="48"/>
      <c r="BR1975" s="48"/>
      <c r="BS1975" s="48"/>
      <c r="BT1975" s="48"/>
      <c r="BU1975" s="48"/>
      <c r="BV1975" s="48"/>
      <c r="BW1975" s="48"/>
      <c r="BX1975" s="48"/>
      <c r="BY1975" s="48"/>
      <c r="BZ1975" s="328"/>
      <c r="CA1975" s="48"/>
      <c r="CB1975" s="48"/>
      <c r="CC1975" s="48"/>
      <c r="CD1975" s="48"/>
      <c r="CE1975" s="48"/>
      <c r="CF1975" s="48"/>
      <c r="CG1975" s="48"/>
      <c r="CH1975" s="48"/>
      <c r="CI1975" s="48"/>
      <c r="CJ1975" s="48"/>
      <c r="CK1975" s="48"/>
      <c r="CL1975" s="48"/>
      <c r="CM1975" s="48"/>
      <c r="CN1975" s="48"/>
      <c r="CO1975" s="48"/>
      <c r="CP1975" s="48"/>
      <c r="CQ1975" s="48"/>
      <c r="CR1975" s="48"/>
      <c r="CS1975" s="48"/>
      <c r="CT1975" s="48"/>
      <c r="CU1975" s="48"/>
      <c r="CV1975" s="48"/>
      <c r="CW1975" s="48"/>
      <c r="CX1975" s="48"/>
      <c r="CY1975" s="48"/>
      <c r="CZ1975" s="48"/>
      <c r="DA1975" s="48"/>
      <c r="DB1975" s="48"/>
      <c r="DC1975" s="48"/>
      <c r="DD1975" s="48"/>
      <c r="DE1975" s="48"/>
      <c r="DF1975" s="48"/>
      <c r="DG1975" s="48"/>
      <c r="DH1975" s="48"/>
      <c r="DI1975" s="48"/>
      <c r="DJ1975" s="48"/>
      <c r="DK1975" s="48"/>
      <c r="DL1975" s="48"/>
      <c r="DM1975" s="48"/>
      <c r="DN1975" s="48"/>
      <c r="DO1975" s="48"/>
      <c r="DP1975" s="48"/>
      <c r="DQ1975" s="48"/>
      <c r="DR1975" s="48"/>
      <c r="DS1975" s="48"/>
      <c r="DT1975" s="48"/>
      <c r="DU1975" s="48"/>
      <c r="DV1975" s="48"/>
      <c r="DW1975" s="48"/>
      <c r="DX1975" s="48"/>
      <c r="DY1975" s="48"/>
      <c r="DZ1975" s="48"/>
      <c r="EA1975" s="48"/>
      <c r="EB1975" s="48"/>
      <c r="EC1975" s="48"/>
      <c r="ED1975" s="48"/>
      <c r="EE1975" s="48"/>
      <c r="EF1975" s="48"/>
      <c r="EG1975" s="48"/>
      <c r="EH1975" s="48"/>
      <c r="EI1975" s="48"/>
      <c r="EJ1975" s="48"/>
      <c r="EK1975" s="48"/>
      <c r="EL1975" s="48"/>
      <c r="ET1975" s="33" t="s">
        <v>2542</v>
      </c>
      <c r="EU1975" s="33" t="s">
        <v>2540</v>
      </c>
    </row>
    <row r="1976" spans="1:151" ht="12" hidden="1" customHeight="1">
      <c r="A1976" s="48"/>
      <c r="B1976" s="60"/>
      <c r="C1976" s="48"/>
      <c r="D1976" s="60"/>
      <c r="E1976" s="60"/>
      <c r="F1976" s="60"/>
      <c r="G1976" s="60"/>
      <c r="H1976" s="60"/>
      <c r="I1976" s="60"/>
      <c r="J1976" s="60"/>
      <c r="K1976" s="60"/>
      <c r="L1976" s="60"/>
      <c r="M1976" s="48"/>
      <c r="N1976" s="48"/>
      <c r="O1976" s="48"/>
      <c r="P1976" s="48"/>
      <c r="Q1976" s="48"/>
      <c r="R1976" s="48"/>
      <c r="S1976" s="48"/>
      <c r="T1976" s="48"/>
      <c r="U1976" s="48"/>
      <c r="V1976" s="48"/>
      <c r="W1976" s="48"/>
      <c r="X1976" s="48"/>
      <c r="Y1976" s="48"/>
      <c r="Z1976" s="48"/>
      <c r="AA1976" s="48"/>
      <c r="AB1976" s="48"/>
      <c r="AC1976" s="48"/>
      <c r="AD1976" s="48"/>
      <c r="AE1976" s="48"/>
      <c r="AF1976" s="48"/>
      <c r="AG1976" s="48"/>
      <c r="AH1976" s="48"/>
      <c r="AI1976" s="48"/>
      <c r="AJ1976" s="48"/>
      <c r="AK1976" s="48"/>
      <c r="AL1976" s="48"/>
      <c r="AM1976" s="48"/>
      <c r="AN1976" s="48"/>
      <c r="AO1976" s="48"/>
      <c r="AP1976" s="48"/>
      <c r="AQ1976" s="48"/>
      <c r="AR1976" s="48"/>
      <c r="AS1976" s="48"/>
      <c r="AT1976" s="48"/>
      <c r="AU1976" s="48"/>
      <c r="AV1976" s="48"/>
      <c r="AW1976" s="48"/>
      <c r="AX1976" s="48"/>
      <c r="AY1976" s="48"/>
      <c r="AZ1976" s="48"/>
      <c r="BA1976" s="48"/>
      <c r="BB1976" s="48"/>
      <c r="BC1976" s="48"/>
      <c r="BD1976" s="48"/>
      <c r="BE1976" s="48"/>
      <c r="BF1976" s="48"/>
      <c r="BG1976" s="48"/>
      <c r="BH1976" s="48"/>
      <c r="BI1976" s="158"/>
      <c r="BJ1976" s="158"/>
      <c r="BK1976" s="48"/>
      <c r="BL1976" s="307"/>
      <c r="BM1976" s="48"/>
      <c r="BN1976" s="48"/>
      <c r="BO1976" s="48"/>
      <c r="BP1976" s="48"/>
      <c r="BQ1976" s="48"/>
      <c r="BR1976" s="48"/>
      <c r="BS1976" s="48"/>
      <c r="BT1976" s="48"/>
      <c r="BU1976" s="48"/>
      <c r="BV1976" s="48"/>
      <c r="BW1976" s="48"/>
      <c r="BX1976" s="48"/>
      <c r="BY1976" s="48"/>
      <c r="BZ1976" s="328"/>
      <c r="CA1976" s="48"/>
      <c r="CB1976" s="48"/>
      <c r="CC1976" s="48"/>
      <c r="CD1976" s="48"/>
      <c r="CE1976" s="48"/>
      <c r="CF1976" s="48"/>
      <c r="CG1976" s="48"/>
      <c r="CH1976" s="48"/>
      <c r="CI1976" s="48"/>
      <c r="CJ1976" s="48"/>
      <c r="CK1976" s="48"/>
      <c r="CL1976" s="48"/>
      <c r="CM1976" s="48"/>
      <c r="CN1976" s="48"/>
      <c r="CO1976" s="48"/>
      <c r="CP1976" s="48"/>
      <c r="CQ1976" s="48"/>
      <c r="CR1976" s="48"/>
      <c r="CS1976" s="48"/>
      <c r="CT1976" s="48"/>
      <c r="CU1976" s="48"/>
      <c r="CV1976" s="48"/>
      <c r="CW1976" s="48"/>
      <c r="CX1976" s="48"/>
      <c r="CY1976" s="48"/>
      <c r="CZ1976" s="48"/>
      <c r="DA1976" s="48"/>
      <c r="DB1976" s="48"/>
      <c r="DC1976" s="48"/>
      <c r="DD1976" s="48"/>
      <c r="DE1976" s="48"/>
      <c r="DF1976" s="48"/>
      <c r="DG1976" s="48"/>
      <c r="DH1976" s="48"/>
      <c r="DI1976" s="48"/>
      <c r="DJ1976" s="48"/>
      <c r="DK1976" s="48"/>
      <c r="DL1976" s="48"/>
      <c r="DM1976" s="48"/>
      <c r="DN1976" s="48"/>
      <c r="DO1976" s="48"/>
      <c r="DP1976" s="48"/>
      <c r="DQ1976" s="48"/>
      <c r="DR1976" s="48"/>
      <c r="DS1976" s="48"/>
      <c r="DT1976" s="48"/>
      <c r="DU1976" s="48"/>
      <c r="DV1976" s="48"/>
      <c r="DW1976" s="48"/>
      <c r="DX1976" s="48"/>
      <c r="DY1976" s="48"/>
      <c r="DZ1976" s="48"/>
      <c r="EA1976" s="48"/>
      <c r="EB1976" s="48"/>
      <c r="EC1976" s="48"/>
      <c r="ED1976" s="48"/>
      <c r="EE1976" s="48"/>
      <c r="EF1976" s="48"/>
      <c r="EG1976" s="48"/>
      <c r="EH1976" s="48"/>
      <c r="EI1976" s="48"/>
      <c r="EJ1976" s="48"/>
      <c r="EK1976" s="48"/>
      <c r="EL1976" s="48"/>
      <c r="ET1976" s="33" t="s">
        <v>2543</v>
      </c>
      <c r="EU1976" s="33" t="s">
        <v>2541</v>
      </c>
    </row>
    <row r="1977" spans="1:151" ht="12" hidden="1" customHeight="1">
      <c r="A1977" s="48"/>
      <c r="B1977" s="60"/>
      <c r="C1977" s="48"/>
      <c r="D1977" s="60"/>
      <c r="E1977" s="60"/>
      <c r="F1977" s="60"/>
      <c r="G1977" s="60"/>
      <c r="H1977" s="60"/>
      <c r="I1977" s="60"/>
      <c r="J1977" s="60"/>
      <c r="K1977" s="60"/>
      <c r="L1977" s="60"/>
      <c r="M1977" s="48"/>
      <c r="N1977" s="48"/>
      <c r="O1977" s="48"/>
      <c r="P1977" s="48"/>
      <c r="Q1977" s="48"/>
      <c r="R1977" s="48"/>
      <c r="S1977" s="48"/>
      <c r="T1977" s="48"/>
      <c r="U1977" s="48"/>
      <c r="V1977" s="48"/>
      <c r="W1977" s="48"/>
      <c r="X1977" s="48"/>
      <c r="Y1977" s="48"/>
      <c r="Z1977" s="48"/>
      <c r="AA1977" s="48"/>
      <c r="AB1977" s="48"/>
      <c r="AC1977" s="48"/>
      <c r="AD1977" s="48"/>
      <c r="AE1977" s="48"/>
      <c r="AF1977" s="48"/>
      <c r="AG1977" s="48"/>
      <c r="AH1977" s="48"/>
      <c r="AI1977" s="48"/>
      <c r="AJ1977" s="48"/>
      <c r="AK1977" s="48"/>
      <c r="AL1977" s="48"/>
      <c r="AM1977" s="48"/>
      <c r="AN1977" s="48"/>
      <c r="AO1977" s="48"/>
      <c r="AP1977" s="48"/>
      <c r="AQ1977" s="48"/>
      <c r="AR1977" s="48"/>
      <c r="AS1977" s="48"/>
      <c r="AT1977" s="48"/>
      <c r="AU1977" s="48"/>
      <c r="AV1977" s="48"/>
      <c r="AW1977" s="48"/>
      <c r="AX1977" s="48"/>
      <c r="AY1977" s="48"/>
      <c r="AZ1977" s="48"/>
      <c r="BA1977" s="48"/>
      <c r="BB1977" s="48"/>
      <c r="BC1977" s="48"/>
      <c r="BD1977" s="48"/>
      <c r="BE1977" s="48"/>
      <c r="BF1977" s="48"/>
      <c r="BG1977" s="48"/>
      <c r="BH1977" s="48"/>
      <c r="BI1977" s="158"/>
      <c r="BJ1977" s="158"/>
      <c r="BK1977" s="48"/>
      <c r="BL1977" s="307"/>
      <c r="BM1977" s="48"/>
      <c r="BN1977" s="48"/>
      <c r="BO1977" s="48"/>
      <c r="BP1977" s="48"/>
      <c r="BQ1977" s="48"/>
      <c r="BR1977" s="48"/>
      <c r="BS1977" s="48"/>
      <c r="BT1977" s="48"/>
      <c r="BU1977" s="48"/>
      <c r="BV1977" s="48"/>
      <c r="BW1977" s="48"/>
      <c r="BX1977" s="48"/>
      <c r="BY1977" s="48"/>
      <c r="BZ1977" s="328"/>
      <c r="CA1977" s="48"/>
      <c r="CB1977" s="48"/>
      <c r="CC1977" s="48"/>
      <c r="CD1977" s="48"/>
      <c r="CE1977" s="48"/>
      <c r="CF1977" s="48"/>
      <c r="CG1977" s="48"/>
      <c r="CH1977" s="48"/>
      <c r="CI1977" s="48"/>
      <c r="CJ1977" s="48"/>
      <c r="CK1977" s="48"/>
      <c r="CL1977" s="48"/>
      <c r="CM1977" s="48"/>
      <c r="CN1977" s="48"/>
      <c r="CO1977" s="48"/>
      <c r="CP1977" s="48"/>
      <c r="CQ1977" s="48"/>
      <c r="CR1977" s="48"/>
      <c r="CS1977" s="48"/>
      <c r="CT1977" s="48"/>
      <c r="CU1977" s="48"/>
      <c r="CV1977" s="48"/>
      <c r="CW1977" s="48"/>
      <c r="CX1977" s="48"/>
      <c r="CY1977" s="48"/>
      <c r="CZ1977" s="48"/>
      <c r="DA1977" s="48"/>
      <c r="DB1977" s="48"/>
      <c r="DC1977" s="48"/>
      <c r="DD1977" s="48"/>
      <c r="DE1977" s="48"/>
      <c r="DF1977" s="48"/>
      <c r="DG1977" s="48"/>
      <c r="DH1977" s="48"/>
      <c r="DI1977" s="48"/>
      <c r="DJ1977" s="48"/>
      <c r="DK1977" s="48"/>
      <c r="DL1977" s="48"/>
      <c r="DM1977" s="48"/>
      <c r="DN1977" s="48"/>
      <c r="DO1977" s="48"/>
      <c r="DP1977" s="48"/>
      <c r="DQ1977" s="48"/>
      <c r="DR1977" s="48"/>
      <c r="DS1977" s="48"/>
      <c r="DT1977" s="48"/>
      <c r="DU1977" s="48"/>
      <c r="DV1977" s="48"/>
      <c r="DW1977" s="48"/>
      <c r="DX1977" s="48"/>
      <c r="DY1977" s="48"/>
      <c r="DZ1977" s="48"/>
      <c r="EA1977" s="48"/>
      <c r="EB1977" s="48"/>
      <c r="EC1977" s="48"/>
      <c r="ED1977" s="48"/>
      <c r="EE1977" s="48"/>
      <c r="EF1977" s="48"/>
      <c r="EG1977" s="48"/>
      <c r="EH1977" s="48"/>
      <c r="EI1977" s="48"/>
      <c r="EJ1977" s="48"/>
      <c r="EK1977" s="48"/>
      <c r="EL1977" s="48"/>
      <c r="ET1977" s="33" t="s">
        <v>2544</v>
      </c>
      <c r="EU1977" s="33" t="s">
        <v>2542</v>
      </c>
    </row>
    <row r="1978" spans="1:151" ht="12" hidden="1" customHeight="1">
      <c r="A1978" s="48"/>
      <c r="B1978" s="60"/>
      <c r="C1978" s="48"/>
      <c r="D1978" s="60"/>
      <c r="E1978" s="60"/>
      <c r="F1978" s="60"/>
      <c r="G1978" s="60"/>
      <c r="H1978" s="60"/>
      <c r="I1978" s="60"/>
      <c r="J1978" s="60"/>
      <c r="K1978" s="60"/>
      <c r="L1978" s="60"/>
      <c r="M1978" s="48"/>
      <c r="N1978" s="48"/>
      <c r="O1978" s="48"/>
      <c r="P1978" s="48"/>
      <c r="Q1978" s="48"/>
      <c r="R1978" s="48"/>
      <c r="S1978" s="48"/>
      <c r="T1978" s="48"/>
      <c r="U1978" s="48"/>
      <c r="V1978" s="48"/>
      <c r="W1978" s="48"/>
      <c r="X1978" s="48"/>
      <c r="Y1978" s="48"/>
      <c r="Z1978" s="48"/>
      <c r="AA1978" s="48"/>
      <c r="AB1978" s="48"/>
      <c r="AC1978" s="48"/>
      <c r="AD1978" s="48"/>
      <c r="AE1978" s="48"/>
      <c r="AF1978" s="48"/>
      <c r="AG1978" s="48"/>
      <c r="AH1978" s="48"/>
      <c r="AI1978" s="48"/>
      <c r="AJ1978" s="48"/>
      <c r="AK1978" s="48"/>
      <c r="AL1978" s="48"/>
      <c r="AM1978" s="48"/>
      <c r="AN1978" s="48"/>
      <c r="AO1978" s="48"/>
      <c r="AP1978" s="48"/>
      <c r="AQ1978" s="48"/>
      <c r="AR1978" s="48"/>
      <c r="AS1978" s="48"/>
      <c r="AT1978" s="48"/>
      <c r="AU1978" s="48"/>
      <c r="AV1978" s="48"/>
      <c r="AW1978" s="48"/>
      <c r="AX1978" s="48"/>
      <c r="AY1978" s="48"/>
      <c r="AZ1978" s="48"/>
      <c r="BA1978" s="48"/>
      <c r="BB1978" s="48"/>
      <c r="BC1978" s="48"/>
      <c r="BD1978" s="48"/>
      <c r="BE1978" s="48"/>
      <c r="BF1978" s="48"/>
      <c r="BG1978" s="48"/>
      <c r="BH1978" s="48"/>
      <c r="BI1978" s="158"/>
      <c r="BJ1978" s="158"/>
      <c r="BK1978" s="48"/>
      <c r="BL1978" s="307"/>
      <c r="BM1978" s="48"/>
      <c r="BN1978" s="48"/>
      <c r="BO1978" s="48"/>
      <c r="BP1978" s="48"/>
      <c r="BQ1978" s="48"/>
      <c r="BR1978" s="48"/>
      <c r="BS1978" s="48"/>
      <c r="BT1978" s="48"/>
      <c r="BU1978" s="48"/>
      <c r="BV1978" s="48"/>
      <c r="BW1978" s="48"/>
      <c r="BX1978" s="48"/>
      <c r="BY1978" s="48"/>
      <c r="BZ1978" s="328"/>
      <c r="CA1978" s="48"/>
      <c r="CB1978" s="48"/>
      <c r="CC1978" s="48"/>
      <c r="CD1978" s="48"/>
      <c r="CE1978" s="48"/>
      <c r="CF1978" s="48"/>
      <c r="CG1978" s="48"/>
      <c r="CH1978" s="48"/>
      <c r="CI1978" s="48"/>
      <c r="CJ1978" s="48"/>
      <c r="CK1978" s="48"/>
      <c r="CL1978" s="48"/>
      <c r="CM1978" s="48"/>
      <c r="CN1978" s="48"/>
      <c r="CO1978" s="48"/>
      <c r="CP1978" s="48"/>
      <c r="CQ1978" s="48"/>
      <c r="CR1978" s="48"/>
      <c r="CS1978" s="48"/>
      <c r="CT1978" s="48"/>
      <c r="CU1978" s="48"/>
      <c r="CV1978" s="48"/>
      <c r="CW1978" s="48"/>
      <c r="CX1978" s="48"/>
      <c r="CY1978" s="48"/>
      <c r="CZ1978" s="48"/>
      <c r="DA1978" s="48"/>
      <c r="DB1978" s="48"/>
      <c r="DC1978" s="48"/>
      <c r="DD1978" s="48"/>
      <c r="DE1978" s="48"/>
      <c r="DF1978" s="48"/>
      <c r="DG1978" s="48"/>
      <c r="DH1978" s="48"/>
      <c r="DI1978" s="48"/>
      <c r="DJ1978" s="48"/>
      <c r="DK1978" s="48"/>
      <c r="DL1978" s="48"/>
      <c r="DM1978" s="48"/>
      <c r="DN1978" s="48"/>
      <c r="DO1978" s="48"/>
      <c r="DP1978" s="48"/>
      <c r="DQ1978" s="48"/>
      <c r="DR1978" s="48"/>
      <c r="DS1978" s="48"/>
      <c r="DT1978" s="48"/>
      <c r="DU1978" s="48"/>
      <c r="DV1978" s="48"/>
      <c r="DW1978" s="48"/>
      <c r="DX1978" s="48"/>
      <c r="DY1978" s="48"/>
      <c r="DZ1978" s="48"/>
      <c r="EA1978" s="48"/>
      <c r="EB1978" s="48"/>
      <c r="EC1978" s="48"/>
      <c r="ED1978" s="48"/>
      <c r="EE1978" s="48"/>
      <c r="EF1978" s="48"/>
      <c r="EG1978" s="48"/>
      <c r="EH1978" s="48"/>
      <c r="EI1978" s="48"/>
      <c r="EJ1978" s="48"/>
      <c r="EK1978" s="48"/>
      <c r="EL1978" s="48"/>
      <c r="ET1978" s="33" t="s">
        <v>2545</v>
      </c>
      <c r="EU1978" s="33" t="s">
        <v>2543</v>
      </c>
    </row>
    <row r="1979" spans="1:151" ht="12" hidden="1" customHeight="1">
      <c r="A1979" s="48"/>
      <c r="B1979" s="60"/>
      <c r="C1979" s="48"/>
      <c r="D1979" s="60"/>
      <c r="E1979" s="60"/>
      <c r="F1979" s="60"/>
      <c r="G1979" s="60"/>
      <c r="H1979" s="60"/>
      <c r="I1979" s="60"/>
      <c r="J1979" s="60"/>
      <c r="K1979" s="60"/>
      <c r="L1979" s="60"/>
      <c r="M1979" s="48"/>
      <c r="N1979" s="48"/>
      <c r="O1979" s="48"/>
      <c r="P1979" s="48"/>
      <c r="Q1979" s="48"/>
      <c r="R1979" s="48"/>
      <c r="S1979" s="48"/>
      <c r="T1979" s="48"/>
      <c r="U1979" s="48"/>
      <c r="V1979" s="48"/>
      <c r="W1979" s="48"/>
      <c r="X1979" s="48"/>
      <c r="Y1979" s="48"/>
      <c r="Z1979" s="48"/>
      <c r="AA1979" s="48"/>
      <c r="AB1979" s="48"/>
      <c r="AC1979" s="48"/>
      <c r="AD1979" s="48"/>
      <c r="AE1979" s="48"/>
      <c r="AF1979" s="48"/>
      <c r="AG1979" s="48"/>
      <c r="AH1979" s="48"/>
      <c r="AI1979" s="48"/>
      <c r="AJ1979" s="48"/>
      <c r="AK1979" s="48"/>
      <c r="AL1979" s="48"/>
      <c r="AM1979" s="48"/>
      <c r="AN1979" s="48"/>
      <c r="AO1979" s="48"/>
      <c r="AP1979" s="48"/>
      <c r="AQ1979" s="48"/>
      <c r="AR1979" s="48"/>
      <c r="AS1979" s="48"/>
      <c r="AT1979" s="48"/>
      <c r="AU1979" s="48"/>
      <c r="AV1979" s="48"/>
      <c r="AW1979" s="48"/>
      <c r="AX1979" s="48"/>
      <c r="AY1979" s="48"/>
      <c r="AZ1979" s="48"/>
      <c r="BA1979" s="48"/>
      <c r="BB1979" s="48"/>
      <c r="BC1979" s="48"/>
      <c r="BD1979" s="48"/>
      <c r="BE1979" s="48"/>
      <c r="BF1979" s="48"/>
      <c r="BG1979" s="48"/>
      <c r="BH1979" s="48"/>
      <c r="BI1979" s="158"/>
      <c r="BJ1979" s="158"/>
      <c r="BK1979" s="48"/>
      <c r="BL1979" s="307"/>
      <c r="BM1979" s="48"/>
      <c r="BN1979" s="48"/>
      <c r="BO1979" s="48"/>
      <c r="BP1979" s="48"/>
      <c r="BQ1979" s="48"/>
      <c r="BR1979" s="48"/>
      <c r="BS1979" s="48"/>
      <c r="BT1979" s="48"/>
      <c r="BU1979" s="48"/>
      <c r="BV1979" s="48"/>
      <c r="BW1979" s="48"/>
      <c r="BX1979" s="48"/>
      <c r="BY1979" s="48"/>
      <c r="BZ1979" s="328"/>
      <c r="CA1979" s="48"/>
      <c r="CB1979" s="48"/>
      <c r="CC1979" s="48"/>
      <c r="CD1979" s="48"/>
      <c r="CE1979" s="48"/>
      <c r="CF1979" s="48"/>
      <c r="CG1979" s="48"/>
      <c r="CH1979" s="48"/>
      <c r="CI1979" s="48"/>
      <c r="CJ1979" s="48"/>
      <c r="CK1979" s="48"/>
      <c r="CL1979" s="48"/>
      <c r="CM1979" s="48"/>
      <c r="CN1979" s="48"/>
      <c r="CO1979" s="48"/>
      <c r="CP1979" s="48"/>
      <c r="CQ1979" s="48"/>
      <c r="CR1979" s="48"/>
      <c r="CS1979" s="48"/>
      <c r="CT1979" s="48"/>
      <c r="CU1979" s="48"/>
      <c r="CV1979" s="48"/>
      <c r="CW1979" s="48"/>
      <c r="CX1979" s="48"/>
      <c r="CY1979" s="48"/>
      <c r="CZ1979" s="48"/>
      <c r="DA1979" s="48"/>
      <c r="DB1979" s="48"/>
      <c r="DC1979" s="48"/>
      <c r="DD1979" s="48"/>
      <c r="DE1979" s="48"/>
      <c r="DF1979" s="48"/>
      <c r="DG1979" s="48"/>
      <c r="DH1979" s="48"/>
      <c r="DI1979" s="48"/>
      <c r="DJ1979" s="48"/>
      <c r="DK1979" s="48"/>
      <c r="DL1979" s="48"/>
      <c r="DM1979" s="48"/>
      <c r="DN1979" s="48"/>
      <c r="DO1979" s="48"/>
      <c r="DP1979" s="48"/>
      <c r="DQ1979" s="48"/>
      <c r="DR1979" s="48"/>
      <c r="DS1979" s="48"/>
      <c r="DT1979" s="48"/>
      <c r="DU1979" s="48"/>
      <c r="DV1979" s="48"/>
      <c r="DW1979" s="48"/>
      <c r="DX1979" s="48"/>
      <c r="DY1979" s="48"/>
      <c r="DZ1979" s="48"/>
      <c r="EA1979" s="48"/>
      <c r="EB1979" s="48"/>
      <c r="EC1979" s="48"/>
      <c r="ED1979" s="48"/>
      <c r="EE1979" s="48"/>
      <c r="EF1979" s="48"/>
      <c r="EG1979" s="48"/>
      <c r="EH1979" s="48"/>
      <c r="EI1979" s="48"/>
      <c r="EJ1979" s="48"/>
      <c r="EK1979" s="48"/>
      <c r="EL1979" s="48"/>
      <c r="ET1979" s="33" t="s">
        <v>2546</v>
      </c>
      <c r="EU1979" s="33" t="s">
        <v>2544</v>
      </c>
    </row>
    <row r="1980" spans="1:151" ht="12" hidden="1" customHeight="1">
      <c r="A1980" s="48"/>
      <c r="B1980" s="60"/>
      <c r="C1980" s="48"/>
      <c r="D1980" s="60"/>
      <c r="E1980" s="60"/>
      <c r="F1980" s="60"/>
      <c r="G1980" s="60"/>
      <c r="H1980" s="60"/>
      <c r="I1980" s="60"/>
      <c r="J1980" s="60"/>
      <c r="K1980" s="60"/>
      <c r="L1980" s="60"/>
      <c r="M1980" s="48"/>
      <c r="N1980" s="48"/>
      <c r="O1980" s="48"/>
      <c r="P1980" s="48"/>
      <c r="Q1980" s="48"/>
      <c r="R1980" s="48"/>
      <c r="S1980" s="48"/>
      <c r="T1980" s="48"/>
      <c r="U1980" s="48"/>
      <c r="V1980" s="48"/>
      <c r="W1980" s="48"/>
      <c r="X1980" s="48"/>
      <c r="Y1980" s="48"/>
      <c r="Z1980" s="48"/>
      <c r="AA1980" s="48"/>
      <c r="AB1980" s="48"/>
      <c r="AC1980" s="48"/>
      <c r="AD1980" s="48"/>
      <c r="AE1980" s="48"/>
      <c r="AF1980" s="48"/>
      <c r="AG1980" s="48"/>
      <c r="AH1980" s="48"/>
      <c r="AI1980" s="48"/>
      <c r="AJ1980" s="48"/>
      <c r="AK1980" s="48"/>
      <c r="AL1980" s="48"/>
      <c r="AM1980" s="48"/>
      <c r="AN1980" s="48"/>
      <c r="AO1980" s="48"/>
      <c r="AP1980" s="48"/>
      <c r="AQ1980" s="48"/>
      <c r="AR1980" s="48"/>
      <c r="AS1980" s="48"/>
      <c r="AT1980" s="48"/>
      <c r="AU1980" s="48"/>
      <c r="AV1980" s="48"/>
      <c r="AW1980" s="48"/>
      <c r="AX1980" s="48"/>
      <c r="AY1980" s="48"/>
      <c r="AZ1980" s="48"/>
      <c r="BA1980" s="48"/>
      <c r="BB1980" s="48"/>
      <c r="BC1980" s="48"/>
      <c r="BD1980" s="48"/>
      <c r="BE1980" s="48"/>
      <c r="BF1980" s="48"/>
      <c r="BG1980" s="48"/>
      <c r="BH1980" s="48"/>
      <c r="BI1980" s="158"/>
      <c r="BJ1980" s="158"/>
      <c r="BK1980" s="48"/>
      <c r="BL1980" s="307"/>
      <c r="BM1980" s="48"/>
      <c r="BN1980" s="48"/>
      <c r="BO1980" s="48"/>
      <c r="BP1980" s="48"/>
      <c r="BQ1980" s="48"/>
      <c r="BR1980" s="48"/>
      <c r="BS1980" s="48"/>
      <c r="BT1980" s="48"/>
      <c r="BU1980" s="48"/>
      <c r="BV1980" s="48"/>
      <c r="BW1980" s="48"/>
      <c r="BX1980" s="48"/>
      <c r="BY1980" s="48"/>
      <c r="BZ1980" s="328"/>
      <c r="CA1980" s="48"/>
      <c r="CB1980" s="48"/>
      <c r="CC1980" s="48"/>
      <c r="CD1980" s="48"/>
      <c r="CE1980" s="48"/>
      <c r="CF1980" s="48"/>
      <c r="CG1980" s="48"/>
      <c r="CH1980" s="48"/>
      <c r="CI1980" s="48"/>
      <c r="CJ1980" s="48"/>
      <c r="CK1980" s="48"/>
      <c r="CL1980" s="48"/>
      <c r="CM1980" s="48"/>
      <c r="CN1980" s="48"/>
      <c r="CO1980" s="48"/>
      <c r="CP1980" s="48"/>
      <c r="CQ1980" s="48"/>
      <c r="CR1980" s="48"/>
      <c r="CS1980" s="48"/>
      <c r="CT1980" s="48"/>
      <c r="CU1980" s="48"/>
      <c r="CV1980" s="48"/>
      <c r="CW1980" s="48"/>
      <c r="CX1980" s="48"/>
      <c r="CY1980" s="48"/>
      <c r="CZ1980" s="48"/>
      <c r="DA1980" s="48"/>
      <c r="DB1980" s="48"/>
      <c r="DC1980" s="48"/>
      <c r="DD1980" s="48"/>
      <c r="DE1980" s="48"/>
      <c r="DF1980" s="48"/>
      <c r="DG1980" s="48"/>
      <c r="DH1980" s="48"/>
      <c r="DI1980" s="48"/>
      <c r="DJ1980" s="48"/>
      <c r="DK1980" s="48"/>
      <c r="DL1980" s="48"/>
      <c r="DM1980" s="48"/>
      <c r="DN1980" s="48"/>
      <c r="DO1980" s="48"/>
      <c r="DP1980" s="48"/>
      <c r="DQ1980" s="48"/>
      <c r="DR1980" s="48"/>
      <c r="DS1980" s="48"/>
      <c r="DT1980" s="48"/>
      <c r="DU1980" s="48"/>
      <c r="DV1980" s="48"/>
      <c r="DW1980" s="48"/>
      <c r="DX1980" s="48"/>
      <c r="DY1980" s="48"/>
      <c r="DZ1980" s="48"/>
      <c r="EA1980" s="48"/>
      <c r="EB1980" s="48"/>
      <c r="EC1980" s="48"/>
      <c r="ED1980" s="48"/>
      <c r="EE1980" s="48"/>
      <c r="EF1980" s="48"/>
      <c r="EG1980" s="48"/>
      <c r="EH1980" s="48"/>
      <c r="EI1980" s="48"/>
      <c r="EJ1980" s="48"/>
      <c r="EK1980" s="48"/>
      <c r="EL1980" s="48"/>
      <c r="ET1980" s="33" t="s">
        <v>2547</v>
      </c>
      <c r="EU1980" s="33" t="s">
        <v>2545</v>
      </c>
    </row>
    <row r="1981" spans="1:151" ht="12" hidden="1" customHeight="1">
      <c r="A1981" s="48"/>
      <c r="B1981" s="60"/>
      <c r="C1981" s="48"/>
      <c r="D1981" s="60"/>
      <c r="E1981" s="60"/>
      <c r="F1981" s="60"/>
      <c r="G1981" s="60"/>
      <c r="H1981" s="60"/>
      <c r="I1981" s="60"/>
      <c r="J1981" s="60"/>
      <c r="K1981" s="60"/>
      <c r="L1981" s="60"/>
      <c r="M1981" s="48"/>
      <c r="N1981" s="48"/>
      <c r="O1981" s="48"/>
      <c r="P1981" s="48"/>
      <c r="Q1981" s="48"/>
      <c r="R1981" s="48"/>
      <c r="S1981" s="48"/>
      <c r="T1981" s="48"/>
      <c r="U1981" s="48"/>
      <c r="V1981" s="48"/>
      <c r="W1981" s="48"/>
      <c r="X1981" s="48"/>
      <c r="Y1981" s="48"/>
      <c r="Z1981" s="48"/>
      <c r="AA1981" s="48"/>
      <c r="AB1981" s="48"/>
      <c r="AC1981" s="48"/>
      <c r="AD1981" s="48"/>
      <c r="AE1981" s="48"/>
      <c r="AF1981" s="48"/>
      <c r="AG1981" s="48"/>
      <c r="AH1981" s="48"/>
      <c r="AI1981" s="48"/>
      <c r="AJ1981" s="48"/>
      <c r="AK1981" s="48"/>
      <c r="AL1981" s="48"/>
      <c r="AM1981" s="48"/>
      <c r="AN1981" s="48"/>
      <c r="AO1981" s="48"/>
      <c r="AP1981" s="48"/>
      <c r="AQ1981" s="48"/>
      <c r="AR1981" s="48"/>
      <c r="AS1981" s="48"/>
      <c r="AT1981" s="48"/>
      <c r="AU1981" s="48"/>
      <c r="AV1981" s="48"/>
      <c r="AW1981" s="48"/>
      <c r="AX1981" s="48"/>
      <c r="AY1981" s="48"/>
      <c r="AZ1981" s="48"/>
      <c r="BA1981" s="48"/>
      <c r="BB1981" s="48"/>
      <c r="BC1981" s="48"/>
      <c r="BD1981" s="48"/>
      <c r="BE1981" s="48"/>
      <c r="BF1981" s="48"/>
      <c r="BG1981" s="48"/>
      <c r="BH1981" s="48"/>
      <c r="BI1981" s="158"/>
      <c r="BJ1981" s="158"/>
      <c r="BK1981" s="48"/>
      <c r="BL1981" s="307"/>
      <c r="BM1981" s="48"/>
      <c r="BN1981" s="48"/>
      <c r="BO1981" s="48"/>
      <c r="BP1981" s="48"/>
      <c r="BQ1981" s="48"/>
      <c r="BR1981" s="48"/>
      <c r="BS1981" s="48"/>
      <c r="BT1981" s="48"/>
      <c r="BU1981" s="48"/>
      <c r="BV1981" s="48"/>
      <c r="BW1981" s="48"/>
      <c r="BX1981" s="48"/>
      <c r="BY1981" s="48"/>
      <c r="BZ1981" s="328"/>
      <c r="CA1981" s="48"/>
      <c r="CB1981" s="48"/>
      <c r="CC1981" s="48"/>
      <c r="CD1981" s="48"/>
      <c r="CE1981" s="48"/>
      <c r="CF1981" s="48"/>
      <c r="CG1981" s="48"/>
      <c r="CH1981" s="48"/>
      <c r="CI1981" s="48"/>
      <c r="CJ1981" s="48"/>
      <c r="CK1981" s="48"/>
      <c r="CL1981" s="48"/>
      <c r="CM1981" s="48"/>
      <c r="CN1981" s="48"/>
      <c r="CO1981" s="48"/>
      <c r="CP1981" s="48"/>
      <c r="CQ1981" s="48"/>
      <c r="CR1981" s="48"/>
      <c r="CS1981" s="48"/>
      <c r="CT1981" s="48"/>
      <c r="CU1981" s="48"/>
      <c r="CV1981" s="48"/>
      <c r="CW1981" s="48"/>
      <c r="CX1981" s="48"/>
      <c r="CY1981" s="48"/>
      <c r="CZ1981" s="48"/>
      <c r="DA1981" s="48"/>
      <c r="DB1981" s="48"/>
      <c r="DC1981" s="48"/>
      <c r="DD1981" s="48"/>
      <c r="DE1981" s="48"/>
      <c r="DF1981" s="48"/>
      <c r="DG1981" s="48"/>
      <c r="DH1981" s="48"/>
      <c r="DI1981" s="48"/>
      <c r="DJ1981" s="48"/>
      <c r="DK1981" s="48"/>
      <c r="DL1981" s="48"/>
      <c r="DM1981" s="48"/>
      <c r="DN1981" s="48"/>
      <c r="DO1981" s="48"/>
      <c r="DP1981" s="48"/>
      <c r="DQ1981" s="48"/>
      <c r="DR1981" s="48"/>
      <c r="DS1981" s="48"/>
      <c r="DT1981" s="48"/>
      <c r="DU1981" s="48"/>
      <c r="DV1981" s="48"/>
      <c r="DW1981" s="48"/>
      <c r="DX1981" s="48"/>
      <c r="DY1981" s="48"/>
      <c r="DZ1981" s="48"/>
      <c r="EA1981" s="48"/>
      <c r="EB1981" s="48"/>
      <c r="EC1981" s="48"/>
      <c r="ED1981" s="48"/>
      <c r="EE1981" s="48"/>
      <c r="EF1981" s="48"/>
      <c r="EG1981" s="48"/>
      <c r="EH1981" s="48"/>
      <c r="EI1981" s="48"/>
      <c r="EJ1981" s="48"/>
      <c r="EK1981" s="48"/>
      <c r="EL1981" s="48"/>
      <c r="ET1981" s="33" t="s">
        <v>2548</v>
      </c>
      <c r="EU1981" s="33" t="s">
        <v>2546</v>
      </c>
    </row>
    <row r="1982" spans="1:151" ht="12" hidden="1" customHeight="1">
      <c r="A1982" s="48"/>
      <c r="B1982" s="60"/>
      <c r="C1982" s="48"/>
      <c r="D1982" s="60"/>
      <c r="E1982" s="60"/>
      <c r="F1982" s="60"/>
      <c r="G1982" s="60"/>
      <c r="H1982" s="60"/>
      <c r="I1982" s="60"/>
      <c r="J1982" s="60"/>
      <c r="K1982" s="60"/>
      <c r="L1982" s="60"/>
      <c r="M1982" s="48"/>
      <c r="N1982" s="48"/>
      <c r="O1982" s="48"/>
      <c r="P1982" s="48"/>
      <c r="Q1982" s="48"/>
      <c r="R1982" s="48"/>
      <c r="S1982" s="48"/>
      <c r="T1982" s="48"/>
      <c r="U1982" s="48"/>
      <c r="V1982" s="48"/>
      <c r="W1982" s="48"/>
      <c r="X1982" s="48"/>
      <c r="Y1982" s="48"/>
      <c r="Z1982" s="48"/>
      <c r="AA1982" s="48"/>
      <c r="AB1982" s="48"/>
      <c r="AC1982" s="48"/>
      <c r="AD1982" s="48"/>
      <c r="AE1982" s="48"/>
      <c r="AF1982" s="48"/>
      <c r="AG1982" s="48"/>
      <c r="AH1982" s="48"/>
      <c r="AI1982" s="48"/>
      <c r="AJ1982" s="48"/>
      <c r="AK1982" s="48"/>
      <c r="AL1982" s="48"/>
      <c r="AM1982" s="48"/>
      <c r="AN1982" s="48"/>
      <c r="AO1982" s="48"/>
      <c r="AP1982" s="48"/>
      <c r="AQ1982" s="48"/>
      <c r="AR1982" s="48"/>
      <c r="AS1982" s="48"/>
      <c r="AT1982" s="48"/>
      <c r="AU1982" s="48"/>
      <c r="AV1982" s="48"/>
      <c r="AW1982" s="48"/>
      <c r="AX1982" s="48"/>
      <c r="AY1982" s="48"/>
      <c r="AZ1982" s="48"/>
      <c r="BA1982" s="48"/>
      <c r="BB1982" s="48"/>
      <c r="BC1982" s="48"/>
      <c r="BD1982" s="48"/>
      <c r="BE1982" s="48"/>
      <c r="BF1982" s="48"/>
      <c r="BG1982" s="48"/>
      <c r="BH1982" s="48"/>
      <c r="BI1982" s="158"/>
      <c r="BJ1982" s="158"/>
      <c r="BK1982" s="48"/>
      <c r="BL1982" s="307"/>
      <c r="BM1982" s="48"/>
      <c r="BN1982" s="48"/>
      <c r="BO1982" s="48"/>
      <c r="BP1982" s="48"/>
      <c r="BQ1982" s="48"/>
      <c r="BR1982" s="48"/>
      <c r="BS1982" s="48"/>
      <c r="BT1982" s="48"/>
      <c r="BU1982" s="48"/>
      <c r="BV1982" s="48"/>
      <c r="BW1982" s="48"/>
      <c r="BX1982" s="48"/>
      <c r="BY1982" s="48"/>
      <c r="BZ1982" s="328"/>
      <c r="CA1982" s="48"/>
      <c r="CB1982" s="48"/>
      <c r="CC1982" s="48"/>
      <c r="CD1982" s="48"/>
      <c r="CE1982" s="48"/>
      <c r="CF1982" s="48"/>
      <c r="CG1982" s="48"/>
      <c r="CH1982" s="48"/>
      <c r="CI1982" s="48"/>
      <c r="CJ1982" s="48"/>
      <c r="CK1982" s="48"/>
      <c r="CL1982" s="48"/>
      <c r="CM1982" s="48"/>
      <c r="CN1982" s="48"/>
      <c r="CO1982" s="48"/>
      <c r="CP1982" s="48"/>
      <c r="CQ1982" s="48"/>
      <c r="CR1982" s="48"/>
      <c r="CS1982" s="48"/>
      <c r="CT1982" s="48"/>
      <c r="CU1982" s="48"/>
      <c r="CV1982" s="48"/>
      <c r="CW1982" s="48"/>
      <c r="CX1982" s="48"/>
      <c r="CY1982" s="48"/>
      <c r="CZ1982" s="48"/>
      <c r="DA1982" s="48"/>
      <c r="DB1982" s="48"/>
      <c r="DC1982" s="48"/>
      <c r="DD1982" s="48"/>
      <c r="DE1982" s="48"/>
      <c r="DF1982" s="48"/>
      <c r="DG1982" s="48"/>
      <c r="DH1982" s="48"/>
      <c r="DI1982" s="48"/>
      <c r="DJ1982" s="48"/>
      <c r="DK1982" s="48"/>
      <c r="DL1982" s="48"/>
      <c r="DM1982" s="48"/>
      <c r="DN1982" s="48"/>
      <c r="DO1982" s="48"/>
      <c r="DP1982" s="48"/>
      <c r="DQ1982" s="48"/>
      <c r="DR1982" s="48"/>
      <c r="DS1982" s="48"/>
      <c r="DT1982" s="48"/>
      <c r="DU1982" s="48"/>
      <c r="DV1982" s="48"/>
      <c r="DW1982" s="48"/>
      <c r="DX1982" s="48"/>
      <c r="DY1982" s="48"/>
      <c r="DZ1982" s="48"/>
      <c r="EA1982" s="48"/>
      <c r="EB1982" s="48"/>
      <c r="EC1982" s="48"/>
      <c r="ED1982" s="48"/>
      <c r="EE1982" s="48"/>
      <c r="EF1982" s="48"/>
      <c r="EG1982" s="48"/>
      <c r="EH1982" s="48"/>
      <c r="EI1982" s="48"/>
      <c r="EJ1982" s="48"/>
      <c r="EK1982" s="48"/>
      <c r="EL1982" s="48"/>
      <c r="ET1982" s="33" t="s">
        <v>2549</v>
      </c>
      <c r="EU1982" s="33" t="s">
        <v>2547</v>
      </c>
    </row>
    <row r="1983" spans="1:151" ht="12" hidden="1" customHeight="1">
      <c r="A1983" s="48"/>
      <c r="B1983" s="60"/>
      <c r="C1983" s="48"/>
      <c r="D1983" s="60"/>
      <c r="E1983" s="60"/>
      <c r="F1983" s="60"/>
      <c r="G1983" s="60"/>
      <c r="H1983" s="60"/>
      <c r="I1983" s="60"/>
      <c r="J1983" s="60"/>
      <c r="K1983" s="60"/>
      <c r="L1983" s="60"/>
      <c r="M1983" s="48"/>
      <c r="N1983" s="48"/>
      <c r="O1983" s="48"/>
      <c r="P1983" s="48"/>
      <c r="Q1983" s="48"/>
      <c r="R1983" s="48"/>
      <c r="S1983" s="48"/>
      <c r="T1983" s="48"/>
      <c r="U1983" s="48"/>
      <c r="V1983" s="48"/>
      <c r="W1983" s="48"/>
      <c r="X1983" s="48"/>
      <c r="Y1983" s="48"/>
      <c r="Z1983" s="48"/>
      <c r="AA1983" s="48"/>
      <c r="AB1983" s="48"/>
      <c r="AC1983" s="48"/>
      <c r="AD1983" s="48"/>
      <c r="AE1983" s="48"/>
      <c r="AF1983" s="48"/>
      <c r="AG1983" s="48"/>
      <c r="AH1983" s="48"/>
      <c r="AI1983" s="48"/>
      <c r="AJ1983" s="48"/>
      <c r="AK1983" s="48"/>
      <c r="AL1983" s="48"/>
      <c r="AM1983" s="48"/>
      <c r="AN1983" s="48"/>
      <c r="AO1983" s="48"/>
      <c r="AP1983" s="48"/>
      <c r="AQ1983" s="48"/>
      <c r="AR1983" s="48"/>
      <c r="AS1983" s="48"/>
      <c r="AT1983" s="48"/>
      <c r="AU1983" s="48"/>
      <c r="AV1983" s="48"/>
      <c r="AW1983" s="48"/>
      <c r="AX1983" s="48"/>
      <c r="AY1983" s="48"/>
      <c r="AZ1983" s="48"/>
      <c r="BA1983" s="48"/>
      <c r="BB1983" s="48"/>
      <c r="BC1983" s="48"/>
      <c r="BD1983" s="48"/>
      <c r="BE1983" s="48"/>
      <c r="BF1983" s="48"/>
      <c r="BG1983" s="48"/>
      <c r="BH1983" s="48"/>
      <c r="BI1983" s="158"/>
      <c r="BJ1983" s="158"/>
      <c r="BK1983" s="48"/>
      <c r="BL1983" s="307"/>
      <c r="BM1983" s="48"/>
      <c r="BN1983" s="48"/>
      <c r="BO1983" s="48"/>
      <c r="BP1983" s="48"/>
      <c r="BQ1983" s="48"/>
      <c r="BR1983" s="48"/>
      <c r="BS1983" s="48"/>
      <c r="BT1983" s="48"/>
      <c r="BU1983" s="48"/>
      <c r="BV1983" s="48"/>
      <c r="BW1983" s="48"/>
      <c r="BX1983" s="48"/>
      <c r="BY1983" s="48"/>
      <c r="BZ1983" s="328"/>
      <c r="CA1983" s="48"/>
      <c r="CB1983" s="48"/>
      <c r="CC1983" s="48"/>
      <c r="CD1983" s="48"/>
      <c r="CE1983" s="48"/>
      <c r="CF1983" s="48"/>
      <c r="CG1983" s="48"/>
      <c r="CH1983" s="48"/>
      <c r="CI1983" s="48"/>
      <c r="CJ1983" s="48"/>
      <c r="CK1983" s="48"/>
      <c r="CL1983" s="48"/>
      <c r="CM1983" s="48"/>
      <c r="CN1983" s="48"/>
      <c r="CO1983" s="48"/>
      <c r="CP1983" s="48"/>
      <c r="CQ1983" s="48"/>
      <c r="CR1983" s="48"/>
      <c r="CS1983" s="48"/>
      <c r="CT1983" s="48"/>
      <c r="CU1983" s="48"/>
      <c r="CV1983" s="48"/>
      <c r="CW1983" s="48"/>
      <c r="CX1983" s="48"/>
      <c r="CY1983" s="48"/>
      <c r="CZ1983" s="48"/>
      <c r="DA1983" s="48"/>
      <c r="DB1983" s="48"/>
      <c r="DC1983" s="48"/>
      <c r="DD1983" s="48"/>
      <c r="DE1983" s="48"/>
      <c r="DF1983" s="48"/>
      <c r="DG1983" s="48"/>
      <c r="DH1983" s="48"/>
      <c r="DI1983" s="48"/>
      <c r="DJ1983" s="48"/>
      <c r="DK1983" s="48"/>
      <c r="DL1983" s="48"/>
      <c r="DM1983" s="48"/>
      <c r="DN1983" s="48"/>
      <c r="DO1983" s="48"/>
      <c r="DP1983" s="48"/>
      <c r="DQ1983" s="48"/>
      <c r="DR1983" s="48"/>
      <c r="DS1983" s="48"/>
      <c r="DT1983" s="48"/>
      <c r="DU1983" s="48"/>
      <c r="DV1983" s="48"/>
      <c r="DW1983" s="48"/>
      <c r="DX1983" s="48"/>
      <c r="DY1983" s="48"/>
      <c r="DZ1983" s="48"/>
      <c r="EA1983" s="48"/>
      <c r="EB1983" s="48"/>
      <c r="EC1983" s="48"/>
      <c r="ED1983" s="48"/>
      <c r="EE1983" s="48"/>
      <c r="EF1983" s="48"/>
      <c r="EG1983" s="48"/>
      <c r="EH1983" s="48"/>
      <c r="EI1983" s="48"/>
      <c r="EJ1983" s="48"/>
      <c r="EK1983" s="48"/>
      <c r="EL1983" s="48"/>
      <c r="ET1983" s="33" t="s">
        <v>2550</v>
      </c>
      <c r="EU1983" s="33" t="s">
        <v>2548</v>
      </c>
    </row>
    <row r="1984" spans="1:151" ht="12" hidden="1" customHeight="1">
      <c r="A1984" s="48"/>
      <c r="B1984" s="60"/>
      <c r="C1984" s="48"/>
      <c r="D1984" s="60"/>
      <c r="E1984" s="60"/>
      <c r="F1984" s="60"/>
      <c r="G1984" s="60"/>
      <c r="H1984" s="60"/>
      <c r="I1984" s="60"/>
      <c r="J1984" s="60"/>
      <c r="K1984" s="60"/>
      <c r="L1984" s="60"/>
      <c r="M1984" s="48"/>
      <c r="N1984" s="48"/>
      <c r="O1984" s="48"/>
      <c r="P1984" s="48"/>
      <c r="Q1984" s="48"/>
      <c r="R1984" s="48"/>
      <c r="S1984" s="48"/>
      <c r="T1984" s="48"/>
      <c r="U1984" s="48"/>
      <c r="V1984" s="48"/>
      <c r="W1984" s="48"/>
      <c r="X1984" s="48"/>
      <c r="Y1984" s="48"/>
      <c r="Z1984" s="48"/>
      <c r="AA1984" s="48"/>
      <c r="AB1984" s="48"/>
      <c r="AC1984" s="48"/>
      <c r="AD1984" s="48"/>
      <c r="AE1984" s="48"/>
      <c r="AF1984" s="48"/>
      <c r="AG1984" s="48"/>
      <c r="AH1984" s="48"/>
      <c r="AI1984" s="48"/>
      <c r="AJ1984" s="48"/>
      <c r="AK1984" s="48"/>
      <c r="AL1984" s="48"/>
      <c r="AM1984" s="48"/>
      <c r="AN1984" s="48"/>
      <c r="AO1984" s="48"/>
      <c r="AP1984" s="48"/>
      <c r="AQ1984" s="48"/>
      <c r="AR1984" s="48"/>
      <c r="AS1984" s="48"/>
      <c r="AT1984" s="48"/>
      <c r="AU1984" s="48"/>
      <c r="AV1984" s="48"/>
      <c r="AW1984" s="48"/>
      <c r="AX1984" s="48"/>
      <c r="AY1984" s="48"/>
      <c r="AZ1984" s="48"/>
      <c r="BA1984" s="48"/>
      <c r="BB1984" s="48"/>
      <c r="BC1984" s="48"/>
      <c r="BD1984" s="48"/>
      <c r="BE1984" s="48"/>
      <c r="BF1984" s="48"/>
      <c r="BG1984" s="48"/>
      <c r="BH1984" s="48"/>
      <c r="BI1984" s="158"/>
      <c r="BJ1984" s="158"/>
      <c r="BK1984" s="48"/>
      <c r="BL1984" s="307"/>
      <c r="BM1984" s="48"/>
      <c r="BN1984" s="48"/>
      <c r="BO1984" s="48"/>
      <c r="BP1984" s="48"/>
      <c r="BQ1984" s="48"/>
      <c r="BR1984" s="48"/>
      <c r="BS1984" s="48"/>
      <c r="BT1984" s="48"/>
      <c r="BU1984" s="48"/>
      <c r="BV1984" s="48"/>
      <c r="BW1984" s="48"/>
      <c r="BX1984" s="48"/>
      <c r="BY1984" s="48"/>
      <c r="BZ1984" s="328"/>
      <c r="CA1984" s="48"/>
      <c r="CB1984" s="48"/>
      <c r="CC1984" s="48"/>
      <c r="CD1984" s="48"/>
      <c r="CE1984" s="48"/>
      <c r="CF1984" s="48"/>
      <c r="CG1984" s="48"/>
      <c r="CH1984" s="48"/>
      <c r="CI1984" s="48"/>
      <c r="CJ1984" s="48"/>
      <c r="CK1984" s="48"/>
      <c r="CL1984" s="48"/>
      <c r="CM1984" s="48"/>
      <c r="CN1984" s="48"/>
      <c r="CO1984" s="48"/>
      <c r="CP1984" s="48"/>
      <c r="CQ1984" s="48"/>
      <c r="CR1984" s="48"/>
      <c r="CS1984" s="48"/>
      <c r="CT1984" s="48"/>
      <c r="CU1984" s="48"/>
      <c r="CV1984" s="48"/>
      <c r="CW1984" s="48"/>
      <c r="CX1984" s="48"/>
      <c r="CY1984" s="48"/>
      <c r="CZ1984" s="48"/>
      <c r="DA1984" s="48"/>
      <c r="DB1984" s="48"/>
      <c r="DC1984" s="48"/>
      <c r="DD1984" s="48"/>
      <c r="DE1984" s="48"/>
      <c r="DF1984" s="48"/>
      <c r="DG1984" s="48"/>
      <c r="DH1984" s="48"/>
      <c r="DI1984" s="48"/>
      <c r="DJ1984" s="48"/>
      <c r="DK1984" s="48"/>
      <c r="DL1984" s="48"/>
      <c r="DM1984" s="48"/>
      <c r="DN1984" s="48"/>
      <c r="DO1984" s="48"/>
      <c r="DP1984" s="48"/>
      <c r="DQ1984" s="48"/>
      <c r="DR1984" s="48"/>
      <c r="DS1984" s="48"/>
      <c r="DT1984" s="48"/>
      <c r="DU1984" s="48"/>
      <c r="DV1984" s="48"/>
      <c r="DW1984" s="48"/>
      <c r="DX1984" s="48"/>
      <c r="DY1984" s="48"/>
      <c r="DZ1984" s="48"/>
      <c r="EA1984" s="48"/>
      <c r="EB1984" s="48"/>
      <c r="EC1984" s="48"/>
      <c r="ED1984" s="48"/>
      <c r="EE1984" s="48"/>
      <c r="EF1984" s="48"/>
      <c r="EG1984" s="48"/>
      <c r="EH1984" s="48"/>
      <c r="EI1984" s="48"/>
      <c r="EJ1984" s="48"/>
      <c r="EK1984" s="48"/>
      <c r="EL1984" s="48"/>
      <c r="ET1984" s="33" t="s">
        <v>2551</v>
      </c>
      <c r="EU1984" s="33" t="s">
        <v>2549</v>
      </c>
    </row>
    <row r="1985" spans="1:151" ht="12" hidden="1" customHeight="1">
      <c r="A1985" s="48"/>
      <c r="B1985" s="60"/>
      <c r="C1985" s="48"/>
      <c r="D1985" s="60"/>
      <c r="E1985" s="60"/>
      <c r="F1985" s="60"/>
      <c r="G1985" s="60"/>
      <c r="H1985" s="60"/>
      <c r="I1985" s="60"/>
      <c r="J1985" s="60"/>
      <c r="K1985" s="60"/>
      <c r="L1985" s="60"/>
      <c r="M1985" s="48"/>
      <c r="N1985" s="48"/>
      <c r="O1985" s="48"/>
      <c r="P1985" s="48"/>
      <c r="Q1985" s="48"/>
      <c r="R1985" s="48"/>
      <c r="S1985" s="48"/>
      <c r="T1985" s="48"/>
      <c r="U1985" s="48"/>
      <c r="V1985" s="48"/>
      <c r="W1985" s="48"/>
      <c r="X1985" s="48"/>
      <c r="Y1985" s="48"/>
      <c r="Z1985" s="48"/>
      <c r="AA1985" s="48"/>
      <c r="AB1985" s="48"/>
      <c r="AC1985" s="48"/>
      <c r="AD1985" s="48"/>
      <c r="AE1985" s="48"/>
      <c r="AF1985" s="48"/>
      <c r="AG1985" s="48"/>
      <c r="AH1985" s="48"/>
      <c r="AI1985" s="48"/>
      <c r="AJ1985" s="48"/>
      <c r="AK1985" s="48"/>
      <c r="AL1985" s="48"/>
      <c r="AM1985" s="48"/>
      <c r="AN1985" s="48"/>
      <c r="AO1985" s="48"/>
      <c r="AP1985" s="48"/>
      <c r="AQ1985" s="48"/>
      <c r="AR1985" s="48"/>
      <c r="AS1985" s="48"/>
      <c r="AT1985" s="48"/>
      <c r="AU1985" s="48"/>
      <c r="AV1985" s="48"/>
      <c r="AW1985" s="48"/>
      <c r="AX1985" s="48"/>
      <c r="AY1985" s="48"/>
      <c r="AZ1985" s="48"/>
      <c r="BA1985" s="48"/>
      <c r="BB1985" s="48"/>
      <c r="BC1985" s="48"/>
      <c r="BD1985" s="48"/>
      <c r="BE1985" s="48"/>
      <c r="BF1985" s="48"/>
      <c r="BG1985" s="48"/>
      <c r="BH1985" s="48"/>
      <c r="BI1985" s="158"/>
      <c r="BJ1985" s="158"/>
      <c r="BK1985" s="48"/>
      <c r="BL1985" s="307"/>
      <c r="BM1985" s="48"/>
      <c r="BN1985" s="48"/>
      <c r="BO1985" s="48"/>
      <c r="BP1985" s="48"/>
      <c r="BQ1985" s="48"/>
      <c r="BR1985" s="48"/>
      <c r="BS1985" s="48"/>
      <c r="BT1985" s="48"/>
      <c r="BU1985" s="48"/>
      <c r="BV1985" s="48"/>
      <c r="BW1985" s="48"/>
      <c r="BX1985" s="48"/>
      <c r="BY1985" s="48"/>
      <c r="BZ1985" s="328"/>
      <c r="CA1985" s="48"/>
      <c r="CB1985" s="48"/>
      <c r="CC1985" s="48"/>
      <c r="CD1985" s="48"/>
      <c r="CE1985" s="48"/>
      <c r="CF1985" s="48"/>
      <c r="CG1985" s="48"/>
      <c r="CH1985" s="48"/>
      <c r="CI1985" s="48"/>
      <c r="CJ1985" s="48"/>
      <c r="CK1985" s="48"/>
      <c r="CL1985" s="48"/>
      <c r="CM1985" s="48"/>
      <c r="CN1985" s="48"/>
      <c r="CO1985" s="48"/>
      <c r="CP1985" s="48"/>
      <c r="CQ1985" s="48"/>
      <c r="CR1985" s="48"/>
      <c r="CS1985" s="48"/>
      <c r="CT1985" s="48"/>
      <c r="CU1985" s="48"/>
      <c r="CV1985" s="48"/>
      <c r="CW1985" s="48"/>
      <c r="CX1985" s="48"/>
      <c r="CY1985" s="48"/>
      <c r="CZ1985" s="48"/>
      <c r="DA1985" s="48"/>
      <c r="DB1985" s="48"/>
      <c r="DC1985" s="48"/>
      <c r="DD1985" s="48"/>
      <c r="DE1985" s="48"/>
      <c r="DF1985" s="48"/>
      <c r="DG1985" s="48"/>
      <c r="DH1985" s="48"/>
      <c r="DI1985" s="48"/>
      <c r="DJ1985" s="48"/>
      <c r="DK1985" s="48"/>
      <c r="DL1985" s="48"/>
      <c r="DM1985" s="48"/>
      <c r="DN1985" s="48"/>
      <c r="DO1985" s="48"/>
      <c r="DP1985" s="48"/>
      <c r="DQ1985" s="48"/>
      <c r="DR1985" s="48"/>
      <c r="DS1985" s="48"/>
      <c r="DT1985" s="48"/>
      <c r="DU1985" s="48"/>
      <c r="DV1985" s="48"/>
      <c r="DW1985" s="48"/>
      <c r="DX1985" s="48"/>
      <c r="DY1985" s="48"/>
      <c r="DZ1985" s="48"/>
      <c r="EA1985" s="48"/>
      <c r="EB1985" s="48"/>
      <c r="EC1985" s="48"/>
      <c r="ED1985" s="48"/>
      <c r="EE1985" s="48"/>
      <c r="EF1985" s="48"/>
      <c r="EG1985" s="48"/>
      <c r="EH1985" s="48"/>
      <c r="EI1985" s="48"/>
      <c r="EJ1985" s="48"/>
      <c r="EK1985" s="48"/>
      <c r="EL1985" s="48"/>
      <c r="ET1985" s="33" t="s">
        <v>2552</v>
      </c>
      <c r="EU1985" s="33" t="s">
        <v>2550</v>
      </c>
    </row>
    <row r="1986" spans="1:151" ht="12" hidden="1" customHeight="1">
      <c r="A1986" s="48"/>
      <c r="B1986" s="60"/>
      <c r="C1986" s="48"/>
      <c r="D1986" s="60"/>
      <c r="E1986" s="60"/>
      <c r="F1986" s="60"/>
      <c r="G1986" s="60"/>
      <c r="H1986" s="60"/>
      <c r="I1986" s="60"/>
      <c r="J1986" s="60"/>
      <c r="K1986" s="60"/>
      <c r="L1986" s="60"/>
      <c r="M1986" s="48"/>
      <c r="N1986" s="48"/>
      <c r="O1986" s="48"/>
      <c r="P1986" s="48"/>
      <c r="Q1986" s="48"/>
      <c r="R1986" s="48"/>
      <c r="S1986" s="48"/>
      <c r="T1986" s="48"/>
      <c r="U1986" s="48"/>
      <c r="V1986" s="48"/>
      <c r="W1986" s="48"/>
      <c r="X1986" s="48"/>
      <c r="Y1986" s="48"/>
      <c r="Z1986" s="48"/>
      <c r="AA1986" s="48"/>
      <c r="AB1986" s="48"/>
      <c r="AC1986" s="48"/>
      <c r="AD1986" s="48"/>
      <c r="AE1986" s="48"/>
      <c r="AF1986" s="48"/>
      <c r="AG1986" s="48"/>
      <c r="AH1986" s="48"/>
      <c r="AI1986" s="48"/>
      <c r="AJ1986" s="48"/>
      <c r="AK1986" s="48"/>
      <c r="AL1986" s="48"/>
      <c r="AM1986" s="48"/>
      <c r="AN1986" s="48"/>
      <c r="AO1986" s="48"/>
      <c r="AP1986" s="48"/>
      <c r="AQ1986" s="48"/>
      <c r="AR1986" s="48"/>
      <c r="AS1986" s="48"/>
      <c r="AT1986" s="48"/>
      <c r="AU1986" s="48"/>
      <c r="AV1986" s="48"/>
      <c r="AW1986" s="48"/>
      <c r="AX1986" s="48"/>
      <c r="AY1986" s="48"/>
      <c r="AZ1986" s="48"/>
      <c r="BA1986" s="48"/>
      <c r="BB1986" s="48"/>
      <c r="BC1986" s="48"/>
      <c r="BD1986" s="48"/>
      <c r="BE1986" s="48"/>
      <c r="BF1986" s="48"/>
      <c r="BG1986" s="48"/>
      <c r="BH1986" s="48"/>
      <c r="BI1986" s="158"/>
      <c r="BJ1986" s="158"/>
      <c r="BK1986" s="48"/>
      <c r="BL1986" s="307"/>
      <c r="BM1986" s="48"/>
      <c r="BN1986" s="48"/>
      <c r="BO1986" s="48"/>
      <c r="BP1986" s="48"/>
      <c r="BQ1986" s="48"/>
      <c r="BR1986" s="48"/>
      <c r="BS1986" s="48"/>
      <c r="BT1986" s="48"/>
      <c r="BU1986" s="48"/>
      <c r="BV1986" s="48"/>
      <c r="BW1986" s="48"/>
      <c r="BX1986" s="48"/>
      <c r="BY1986" s="48"/>
      <c r="BZ1986" s="328"/>
      <c r="CA1986" s="48"/>
      <c r="CB1986" s="48"/>
      <c r="CC1986" s="48"/>
      <c r="CD1986" s="48"/>
      <c r="CE1986" s="48"/>
      <c r="CF1986" s="48"/>
      <c r="CG1986" s="48"/>
      <c r="CH1986" s="48"/>
      <c r="CI1986" s="48"/>
      <c r="CJ1986" s="48"/>
      <c r="CK1986" s="48"/>
      <c r="CL1986" s="48"/>
      <c r="CM1986" s="48"/>
      <c r="CN1986" s="48"/>
      <c r="CO1986" s="48"/>
      <c r="CP1986" s="48"/>
      <c r="CQ1986" s="48"/>
      <c r="CR1986" s="48"/>
      <c r="CS1986" s="48"/>
      <c r="CT1986" s="48"/>
      <c r="CU1986" s="48"/>
      <c r="CV1986" s="48"/>
      <c r="CW1986" s="48"/>
      <c r="CX1986" s="48"/>
      <c r="CY1986" s="48"/>
      <c r="CZ1986" s="48"/>
      <c r="DA1986" s="48"/>
      <c r="DB1986" s="48"/>
      <c r="DC1986" s="48"/>
      <c r="DD1986" s="48"/>
      <c r="DE1986" s="48"/>
      <c r="DF1986" s="48"/>
      <c r="DG1986" s="48"/>
      <c r="DH1986" s="48"/>
      <c r="DI1986" s="48"/>
      <c r="DJ1986" s="48"/>
      <c r="DK1986" s="48"/>
      <c r="DL1986" s="48"/>
      <c r="DM1986" s="48"/>
      <c r="DN1986" s="48"/>
      <c r="DO1986" s="48"/>
      <c r="DP1986" s="48"/>
      <c r="DQ1986" s="48"/>
      <c r="DR1986" s="48"/>
      <c r="DS1986" s="48"/>
      <c r="DT1986" s="48"/>
      <c r="DU1986" s="48"/>
      <c r="DV1986" s="48"/>
      <c r="DW1986" s="48"/>
      <c r="DX1986" s="48"/>
      <c r="DY1986" s="48"/>
      <c r="DZ1986" s="48"/>
      <c r="EA1986" s="48"/>
      <c r="EB1986" s="48"/>
      <c r="EC1986" s="48"/>
      <c r="ED1986" s="48"/>
      <c r="EE1986" s="48"/>
      <c r="EF1986" s="48"/>
      <c r="EG1986" s="48"/>
      <c r="EH1986" s="48"/>
      <c r="EI1986" s="48"/>
      <c r="EJ1986" s="48"/>
      <c r="EK1986" s="48"/>
      <c r="EL1986" s="48"/>
      <c r="ET1986" s="33" t="s">
        <v>2553</v>
      </c>
      <c r="EU1986" s="33" t="s">
        <v>2551</v>
      </c>
    </row>
    <row r="1987" spans="1:151" ht="12" hidden="1" customHeight="1">
      <c r="A1987" s="48"/>
      <c r="B1987" s="60"/>
      <c r="C1987" s="48"/>
      <c r="D1987" s="60"/>
      <c r="E1987" s="60"/>
      <c r="F1987" s="60"/>
      <c r="G1987" s="60"/>
      <c r="H1987" s="60"/>
      <c r="I1987" s="60"/>
      <c r="J1987" s="60"/>
      <c r="K1987" s="60"/>
      <c r="L1987" s="60"/>
      <c r="M1987" s="48"/>
      <c r="N1987" s="48"/>
      <c r="O1987" s="48"/>
      <c r="P1987" s="48"/>
      <c r="Q1987" s="48"/>
      <c r="R1987" s="48"/>
      <c r="S1987" s="48"/>
      <c r="T1987" s="48"/>
      <c r="U1987" s="48"/>
      <c r="V1987" s="48"/>
      <c r="W1987" s="48"/>
      <c r="X1987" s="48"/>
      <c r="Y1987" s="48"/>
      <c r="Z1987" s="48"/>
      <c r="AA1987" s="48"/>
      <c r="AB1987" s="48"/>
      <c r="AC1987" s="48"/>
      <c r="AD1987" s="48"/>
      <c r="AE1987" s="48"/>
      <c r="AF1987" s="48"/>
      <c r="AG1987" s="48"/>
      <c r="AH1987" s="48"/>
      <c r="AI1987" s="48"/>
      <c r="AJ1987" s="48"/>
      <c r="AK1987" s="48"/>
      <c r="AL1987" s="48"/>
      <c r="AM1987" s="48"/>
      <c r="AN1987" s="48"/>
      <c r="AO1987" s="48"/>
      <c r="AP1987" s="48"/>
      <c r="AQ1987" s="48"/>
      <c r="AR1987" s="48"/>
      <c r="AS1987" s="48"/>
      <c r="AT1987" s="48"/>
      <c r="AU1987" s="48"/>
      <c r="AV1987" s="48"/>
      <c r="AW1987" s="48"/>
      <c r="AX1987" s="48"/>
      <c r="AY1987" s="48"/>
      <c r="AZ1987" s="48"/>
      <c r="BA1987" s="48"/>
      <c r="BB1987" s="48"/>
      <c r="BC1987" s="48"/>
      <c r="BD1987" s="48"/>
      <c r="BE1987" s="48"/>
      <c r="BF1987" s="48"/>
      <c r="BG1987" s="48"/>
      <c r="BH1987" s="48"/>
      <c r="BI1987" s="158"/>
      <c r="BJ1987" s="158"/>
      <c r="BK1987" s="48"/>
      <c r="BL1987" s="307"/>
      <c r="BM1987" s="48"/>
      <c r="BN1987" s="48"/>
      <c r="BO1987" s="48"/>
      <c r="BP1987" s="48"/>
      <c r="BQ1987" s="48"/>
      <c r="BR1987" s="48"/>
      <c r="BS1987" s="48"/>
      <c r="BT1987" s="48"/>
      <c r="BU1987" s="48"/>
      <c r="BV1987" s="48"/>
      <c r="BW1987" s="48"/>
      <c r="BX1987" s="48"/>
      <c r="BY1987" s="48"/>
      <c r="BZ1987" s="328"/>
      <c r="CA1987" s="48"/>
      <c r="CB1987" s="48"/>
      <c r="CC1987" s="48"/>
      <c r="CD1987" s="48"/>
      <c r="CE1987" s="48"/>
      <c r="CF1987" s="48"/>
      <c r="CG1987" s="48"/>
      <c r="CH1987" s="48"/>
      <c r="CI1987" s="48"/>
      <c r="CJ1987" s="48"/>
      <c r="CK1987" s="48"/>
      <c r="CL1987" s="48"/>
      <c r="CM1987" s="48"/>
      <c r="CN1987" s="48"/>
      <c r="CO1987" s="48"/>
      <c r="CP1987" s="48"/>
      <c r="CQ1987" s="48"/>
      <c r="CR1987" s="48"/>
      <c r="CS1987" s="48"/>
      <c r="CT1987" s="48"/>
      <c r="CU1987" s="48"/>
      <c r="CV1987" s="48"/>
      <c r="CW1987" s="48"/>
      <c r="CX1987" s="48"/>
      <c r="CY1987" s="48"/>
      <c r="CZ1987" s="48"/>
      <c r="DA1987" s="48"/>
      <c r="DB1987" s="48"/>
      <c r="DC1987" s="48"/>
      <c r="DD1987" s="48"/>
      <c r="DE1987" s="48"/>
      <c r="DF1987" s="48"/>
      <c r="DG1987" s="48"/>
      <c r="DH1987" s="48"/>
      <c r="DI1987" s="48"/>
      <c r="DJ1987" s="48"/>
      <c r="DK1987" s="48"/>
      <c r="DL1987" s="48"/>
      <c r="DM1987" s="48"/>
      <c r="DN1987" s="48"/>
      <c r="DO1987" s="48"/>
      <c r="DP1987" s="48"/>
      <c r="DQ1987" s="48"/>
      <c r="DR1987" s="48"/>
      <c r="DS1987" s="48"/>
      <c r="DT1987" s="48"/>
      <c r="DU1987" s="48"/>
      <c r="DV1987" s="48"/>
      <c r="DW1987" s="48"/>
      <c r="DX1987" s="48"/>
      <c r="DY1987" s="48"/>
      <c r="DZ1987" s="48"/>
      <c r="EA1987" s="48"/>
      <c r="EB1987" s="48"/>
      <c r="EC1987" s="48"/>
      <c r="ED1987" s="48"/>
      <c r="EE1987" s="48"/>
      <c r="EF1987" s="48"/>
      <c r="EG1987" s="48"/>
      <c r="EH1987" s="48"/>
      <c r="EI1987" s="48"/>
      <c r="EJ1987" s="48"/>
      <c r="EK1987" s="48"/>
      <c r="EL1987" s="48"/>
      <c r="ET1987" s="33" t="s">
        <v>2554</v>
      </c>
      <c r="EU1987" s="33" t="s">
        <v>2552</v>
      </c>
    </row>
    <row r="1988" spans="1:151" ht="12" hidden="1" customHeight="1">
      <c r="A1988" s="48"/>
      <c r="B1988" s="60"/>
      <c r="C1988" s="48"/>
      <c r="D1988" s="60"/>
      <c r="E1988" s="60"/>
      <c r="F1988" s="60"/>
      <c r="G1988" s="60"/>
      <c r="H1988" s="60"/>
      <c r="I1988" s="60"/>
      <c r="J1988" s="60"/>
      <c r="K1988" s="60"/>
      <c r="L1988" s="60"/>
      <c r="M1988" s="48"/>
      <c r="N1988" s="48"/>
      <c r="O1988" s="48"/>
      <c r="P1988" s="48"/>
      <c r="Q1988" s="48"/>
      <c r="R1988" s="48"/>
      <c r="S1988" s="48"/>
      <c r="T1988" s="48"/>
      <c r="U1988" s="48"/>
      <c r="V1988" s="48"/>
      <c r="W1988" s="48"/>
      <c r="X1988" s="48"/>
      <c r="Y1988" s="48"/>
      <c r="Z1988" s="48"/>
      <c r="AA1988" s="48"/>
      <c r="AB1988" s="48"/>
      <c r="AC1988" s="48"/>
      <c r="AD1988" s="48"/>
      <c r="AE1988" s="48"/>
      <c r="AF1988" s="48"/>
      <c r="AG1988" s="48"/>
      <c r="AH1988" s="48"/>
      <c r="AI1988" s="48"/>
      <c r="AJ1988" s="48"/>
      <c r="AK1988" s="48"/>
      <c r="AL1988" s="48"/>
      <c r="AM1988" s="48"/>
      <c r="AN1988" s="48"/>
      <c r="AO1988" s="48"/>
      <c r="AP1988" s="48"/>
      <c r="AQ1988" s="48"/>
      <c r="AR1988" s="48"/>
      <c r="AS1988" s="48"/>
      <c r="AT1988" s="48"/>
      <c r="AU1988" s="48"/>
      <c r="AV1988" s="48"/>
      <c r="AW1988" s="48"/>
      <c r="AX1988" s="48"/>
      <c r="AY1988" s="48"/>
      <c r="AZ1988" s="48"/>
      <c r="BA1988" s="48"/>
      <c r="BB1988" s="48"/>
      <c r="BC1988" s="48"/>
      <c r="BD1988" s="48"/>
      <c r="BE1988" s="48"/>
      <c r="BF1988" s="48"/>
      <c r="BG1988" s="48"/>
      <c r="BH1988" s="48"/>
      <c r="BI1988" s="158"/>
      <c r="BJ1988" s="158"/>
      <c r="BK1988" s="48"/>
      <c r="BL1988" s="307"/>
      <c r="BM1988" s="48"/>
      <c r="BN1988" s="48"/>
      <c r="BO1988" s="48"/>
      <c r="BP1988" s="48"/>
      <c r="BQ1988" s="48"/>
      <c r="BR1988" s="48"/>
      <c r="BS1988" s="48"/>
      <c r="BT1988" s="48"/>
      <c r="BU1988" s="48"/>
      <c r="BV1988" s="48"/>
      <c r="BW1988" s="48"/>
      <c r="BX1988" s="48"/>
      <c r="BY1988" s="48"/>
      <c r="BZ1988" s="328"/>
      <c r="CA1988" s="48"/>
      <c r="CB1988" s="48"/>
      <c r="CC1988" s="48"/>
      <c r="CD1988" s="48"/>
      <c r="CE1988" s="48"/>
      <c r="CF1988" s="48"/>
      <c r="CG1988" s="48"/>
      <c r="CH1988" s="48"/>
      <c r="CI1988" s="48"/>
      <c r="CJ1988" s="48"/>
      <c r="CK1988" s="48"/>
      <c r="CL1988" s="48"/>
      <c r="CM1988" s="48"/>
      <c r="CN1988" s="48"/>
      <c r="CO1988" s="48"/>
      <c r="CP1988" s="48"/>
      <c r="CQ1988" s="48"/>
      <c r="CR1988" s="48"/>
      <c r="CS1988" s="48"/>
      <c r="CT1988" s="48"/>
      <c r="CU1988" s="48"/>
      <c r="CV1988" s="48"/>
      <c r="CW1988" s="48"/>
      <c r="CX1988" s="48"/>
      <c r="CY1988" s="48"/>
      <c r="CZ1988" s="48"/>
      <c r="DA1988" s="48"/>
      <c r="DB1988" s="48"/>
      <c r="DC1988" s="48"/>
      <c r="DD1988" s="48"/>
      <c r="DE1988" s="48"/>
      <c r="DF1988" s="48"/>
      <c r="DG1988" s="48"/>
      <c r="DH1988" s="48"/>
      <c r="DI1988" s="48"/>
      <c r="DJ1988" s="48"/>
      <c r="DK1988" s="48"/>
      <c r="DL1988" s="48"/>
      <c r="DM1988" s="48"/>
      <c r="DN1988" s="48"/>
      <c r="DO1988" s="48"/>
      <c r="DP1988" s="48"/>
      <c r="DQ1988" s="48"/>
      <c r="DR1988" s="48"/>
      <c r="DS1988" s="48"/>
      <c r="DT1988" s="48"/>
      <c r="DU1988" s="48"/>
      <c r="DV1988" s="48"/>
      <c r="DW1988" s="48"/>
      <c r="DX1988" s="48"/>
      <c r="DY1988" s="48"/>
      <c r="DZ1988" s="48"/>
      <c r="EA1988" s="48"/>
      <c r="EB1988" s="48"/>
      <c r="EC1988" s="48"/>
      <c r="ED1988" s="48"/>
      <c r="EE1988" s="48"/>
      <c r="EF1988" s="48"/>
      <c r="EG1988" s="48"/>
      <c r="EH1988" s="48"/>
      <c r="EI1988" s="48"/>
      <c r="EJ1988" s="48"/>
      <c r="EK1988" s="48"/>
      <c r="EL1988" s="48"/>
      <c r="ET1988" s="33" t="s">
        <v>2555</v>
      </c>
      <c r="EU1988" s="33" t="s">
        <v>2553</v>
      </c>
    </row>
    <row r="1989" spans="1:151" ht="12" hidden="1" customHeight="1">
      <c r="A1989" s="48"/>
      <c r="B1989" s="60"/>
      <c r="C1989" s="48"/>
      <c r="D1989" s="60"/>
      <c r="E1989" s="60"/>
      <c r="F1989" s="60"/>
      <c r="G1989" s="60"/>
      <c r="H1989" s="60"/>
      <c r="I1989" s="60"/>
      <c r="J1989" s="60"/>
      <c r="K1989" s="60"/>
      <c r="L1989" s="60"/>
      <c r="M1989" s="48"/>
      <c r="N1989" s="48"/>
      <c r="O1989" s="48"/>
      <c r="P1989" s="48"/>
      <c r="Q1989" s="48"/>
      <c r="R1989" s="48"/>
      <c r="S1989" s="48"/>
      <c r="T1989" s="48"/>
      <c r="U1989" s="48"/>
      <c r="V1989" s="48"/>
      <c r="W1989" s="48"/>
      <c r="X1989" s="48"/>
      <c r="Y1989" s="48"/>
      <c r="Z1989" s="48"/>
      <c r="AA1989" s="48"/>
      <c r="AB1989" s="48"/>
      <c r="AC1989" s="48"/>
      <c r="AD1989" s="48"/>
      <c r="AE1989" s="48"/>
      <c r="AF1989" s="48"/>
      <c r="AG1989" s="48"/>
      <c r="AH1989" s="48"/>
      <c r="AI1989" s="48"/>
      <c r="AJ1989" s="48"/>
      <c r="AK1989" s="48"/>
      <c r="AL1989" s="48"/>
      <c r="AM1989" s="48"/>
      <c r="AN1989" s="48"/>
      <c r="AO1989" s="48"/>
      <c r="AP1989" s="48"/>
      <c r="AQ1989" s="48"/>
      <c r="AR1989" s="48"/>
      <c r="AS1989" s="48"/>
      <c r="AT1989" s="48"/>
      <c r="AU1989" s="48"/>
      <c r="AV1989" s="48"/>
      <c r="AW1989" s="48"/>
      <c r="AX1989" s="48"/>
      <c r="AY1989" s="48"/>
      <c r="AZ1989" s="48"/>
      <c r="BA1989" s="48"/>
      <c r="BB1989" s="48"/>
      <c r="BC1989" s="48"/>
      <c r="BD1989" s="48"/>
      <c r="BE1989" s="48"/>
      <c r="BF1989" s="48"/>
      <c r="BG1989" s="48"/>
      <c r="BH1989" s="48"/>
      <c r="BI1989" s="158"/>
      <c r="BJ1989" s="158"/>
      <c r="BK1989" s="48"/>
      <c r="BL1989" s="307"/>
      <c r="BM1989" s="48"/>
      <c r="BN1989" s="48"/>
      <c r="BO1989" s="48"/>
      <c r="BP1989" s="48"/>
      <c r="BQ1989" s="48"/>
      <c r="BR1989" s="48"/>
      <c r="BS1989" s="48"/>
      <c r="BT1989" s="48"/>
      <c r="BU1989" s="48"/>
      <c r="BV1989" s="48"/>
      <c r="BW1989" s="48"/>
      <c r="BX1989" s="48"/>
      <c r="BY1989" s="48"/>
      <c r="BZ1989" s="328"/>
      <c r="CA1989" s="48"/>
      <c r="CB1989" s="48"/>
      <c r="CC1989" s="48"/>
      <c r="CD1989" s="48"/>
      <c r="CE1989" s="48"/>
      <c r="CF1989" s="48"/>
      <c r="CG1989" s="48"/>
      <c r="CH1989" s="48"/>
      <c r="CI1989" s="48"/>
      <c r="CJ1989" s="48"/>
      <c r="CK1989" s="48"/>
      <c r="CL1989" s="48"/>
      <c r="CM1989" s="48"/>
      <c r="CN1989" s="48"/>
      <c r="CO1989" s="48"/>
      <c r="CP1989" s="48"/>
      <c r="CQ1989" s="48"/>
      <c r="CR1989" s="48"/>
      <c r="CS1989" s="48"/>
      <c r="CT1989" s="48"/>
      <c r="CU1989" s="48"/>
      <c r="CV1989" s="48"/>
      <c r="CW1989" s="48"/>
      <c r="CX1989" s="48"/>
      <c r="CY1989" s="48"/>
      <c r="CZ1989" s="48"/>
      <c r="DA1989" s="48"/>
      <c r="DB1989" s="48"/>
      <c r="DC1989" s="48"/>
      <c r="DD1989" s="48"/>
      <c r="DE1989" s="48"/>
      <c r="DF1989" s="48"/>
      <c r="DG1989" s="48"/>
      <c r="DH1989" s="48"/>
      <c r="DI1989" s="48"/>
      <c r="DJ1989" s="48"/>
      <c r="DK1989" s="48"/>
      <c r="DL1989" s="48"/>
      <c r="DM1989" s="48"/>
      <c r="DN1989" s="48"/>
      <c r="DO1989" s="48"/>
      <c r="DP1989" s="48"/>
      <c r="DQ1989" s="48"/>
      <c r="DR1989" s="48"/>
      <c r="DS1989" s="48"/>
      <c r="DT1989" s="48"/>
      <c r="DU1989" s="48"/>
      <c r="DV1989" s="48"/>
      <c r="DW1989" s="48"/>
      <c r="DX1989" s="48"/>
      <c r="DY1989" s="48"/>
      <c r="DZ1989" s="48"/>
      <c r="EA1989" s="48"/>
      <c r="EB1989" s="48"/>
      <c r="EC1989" s="48"/>
      <c r="ED1989" s="48"/>
      <c r="EE1989" s="48"/>
      <c r="EF1989" s="48"/>
      <c r="EG1989" s="48"/>
      <c r="EH1989" s="48"/>
      <c r="EI1989" s="48"/>
      <c r="EJ1989" s="48"/>
      <c r="EK1989" s="48"/>
      <c r="EL1989" s="48"/>
      <c r="ET1989" s="33" t="s">
        <v>2556</v>
      </c>
      <c r="EU1989" s="33" t="s">
        <v>2554</v>
      </c>
    </row>
    <row r="1990" spans="1:151" ht="12" hidden="1" customHeight="1">
      <c r="A1990" s="48"/>
      <c r="B1990" s="60"/>
      <c r="C1990" s="48"/>
      <c r="D1990" s="60"/>
      <c r="E1990" s="60"/>
      <c r="F1990" s="60"/>
      <c r="G1990" s="60"/>
      <c r="H1990" s="60"/>
      <c r="I1990" s="60"/>
      <c r="J1990" s="60"/>
      <c r="K1990" s="60"/>
      <c r="L1990" s="60"/>
      <c r="M1990" s="48"/>
      <c r="N1990" s="48"/>
      <c r="O1990" s="48"/>
      <c r="P1990" s="48"/>
      <c r="Q1990" s="48"/>
      <c r="R1990" s="48"/>
      <c r="S1990" s="48"/>
      <c r="T1990" s="48"/>
      <c r="U1990" s="48"/>
      <c r="V1990" s="48"/>
      <c r="W1990" s="48"/>
      <c r="X1990" s="48"/>
      <c r="Y1990" s="48"/>
      <c r="Z1990" s="48"/>
      <c r="AA1990" s="48"/>
      <c r="AB1990" s="48"/>
      <c r="AC1990" s="48"/>
      <c r="AD1990" s="48"/>
      <c r="AE1990" s="48"/>
      <c r="AF1990" s="48"/>
      <c r="AG1990" s="48"/>
      <c r="AH1990" s="48"/>
      <c r="AI1990" s="48"/>
      <c r="AJ1990" s="48"/>
      <c r="AK1990" s="48"/>
      <c r="AL1990" s="48"/>
      <c r="AM1990" s="48"/>
      <c r="AN1990" s="48"/>
      <c r="AO1990" s="48"/>
      <c r="AP1990" s="48"/>
      <c r="AQ1990" s="48"/>
      <c r="AR1990" s="48"/>
      <c r="AS1990" s="48"/>
      <c r="AT1990" s="48"/>
      <c r="AU1990" s="48"/>
      <c r="AV1990" s="48"/>
      <c r="AW1990" s="48"/>
      <c r="AX1990" s="48"/>
      <c r="AY1990" s="48"/>
      <c r="AZ1990" s="48"/>
      <c r="BA1990" s="48"/>
      <c r="BB1990" s="48"/>
      <c r="BC1990" s="48"/>
      <c r="BD1990" s="48"/>
      <c r="BE1990" s="48"/>
      <c r="BF1990" s="48"/>
      <c r="BG1990" s="48"/>
      <c r="BH1990" s="48"/>
      <c r="BI1990" s="158"/>
      <c r="BJ1990" s="158"/>
      <c r="BK1990" s="48"/>
      <c r="BL1990" s="307"/>
      <c r="BM1990" s="48"/>
      <c r="BN1990" s="48"/>
      <c r="BO1990" s="48"/>
      <c r="BP1990" s="48"/>
      <c r="BQ1990" s="48"/>
      <c r="BR1990" s="48"/>
      <c r="BS1990" s="48"/>
      <c r="BT1990" s="48"/>
      <c r="BU1990" s="48"/>
      <c r="BV1990" s="48"/>
      <c r="BW1990" s="48"/>
      <c r="BX1990" s="48"/>
      <c r="BY1990" s="48"/>
      <c r="BZ1990" s="328"/>
      <c r="CA1990" s="48"/>
      <c r="CB1990" s="48"/>
      <c r="CC1990" s="48"/>
      <c r="CD1990" s="48"/>
      <c r="CE1990" s="48"/>
      <c r="CF1990" s="48"/>
      <c r="CG1990" s="48"/>
      <c r="CH1990" s="48"/>
      <c r="CI1990" s="48"/>
      <c r="CJ1990" s="48"/>
      <c r="CK1990" s="48"/>
      <c r="CL1990" s="48"/>
      <c r="CM1990" s="48"/>
      <c r="CN1990" s="48"/>
      <c r="CO1990" s="48"/>
      <c r="CP1990" s="48"/>
      <c r="CQ1990" s="48"/>
      <c r="CR1990" s="48"/>
      <c r="CS1990" s="48"/>
      <c r="CT1990" s="48"/>
      <c r="CU1990" s="48"/>
      <c r="CV1990" s="48"/>
      <c r="CW1990" s="48"/>
      <c r="CX1990" s="48"/>
      <c r="CY1990" s="48"/>
      <c r="CZ1990" s="48"/>
      <c r="DA1990" s="48"/>
      <c r="DB1990" s="48"/>
      <c r="DC1990" s="48"/>
      <c r="DD1990" s="48"/>
      <c r="DE1990" s="48"/>
      <c r="DF1990" s="48"/>
      <c r="DG1990" s="48"/>
      <c r="DH1990" s="48"/>
      <c r="DI1990" s="48"/>
      <c r="DJ1990" s="48"/>
      <c r="DK1990" s="48"/>
      <c r="DL1990" s="48"/>
      <c r="DM1990" s="48"/>
      <c r="DN1990" s="48"/>
      <c r="DO1990" s="48"/>
      <c r="DP1990" s="48"/>
      <c r="DQ1990" s="48"/>
      <c r="DR1990" s="48"/>
      <c r="DS1990" s="48"/>
      <c r="DT1990" s="48"/>
      <c r="DU1990" s="48"/>
      <c r="DV1990" s="48"/>
      <c r="DW1990" s="48"/>
      <c r="DX1990" s="48"/>
      <c r="DY1990" s="48"/>
      <c r="DZ1990" s="48"/>
      <c r="EA1990" s="48"/>
      <c r="EB1990" s="48"/>
      <c r="EC1990" s="48"/>
      <c r="ED1990" s="48"/>
      <c r="EE1990" s="48"/>
      <c r="EF1990" s="48"/>
      <c r="EG1990" s="48"/>
      <c r="EH1990" s="48"/>
      <c r="EI1990" s="48"/>
      <c r="EJ1990" s="48"/>
      <c r="EK1990" s="48"/>
      <c r="EL1990" s="48"/>
      <c r="ET1990" s="33" t="s">
        <v>2557</v>
      </c>
      <c r="EU1990" s="33" t="s">
        <v>2555</v>
      </c>
    </row>
    <row r="1991" spans="1:151" ht="12" hidden="1" customHeight="1">
      <c r="A1991" s="48"/>
      <c r="B1991" s="60"/>
      <c r="C1991" s="48"/>
      <c r="D1991" s="60"/>
      <c r="E1991" s="60"/>
      <c r="F1991" s="60"/>
      <c r="G1991" s="60"/>
      <c r="H1991" s="60"/>
      <c r="I1991" s="60"/>
      <c r="J1991" s="60"/>
      <c r="K1991" s="60"/>
      <c r="L1991" s="60"/>
      <c r="M1991" s="48"/>
      <c r="N1991" s="48"/>
      <c r="O1991" s="48"/>
      <c r="P1991" s="48"/>
      <c r="Q1991" s="48"/>
      <c r="R1991" s="48"/>
      <c r="S1991" s="48"/>
      <c r="T1991" s="48"/>
      <c r="U1991" s="48"/>
      <c r="V1991" s="48"/>
      <c r="W1991" s="48"/>
      <c r="X1991" s="48"/>
      <c r="Y1991" s="48"/>
      <c r="Z1991" s="48"/>
      <c r="AA1991" s="48"/>
      <c r="AB1991" s="48"/>
      <c r="AC1991" s="48"/>
      <c r="AD1991" s="48"/>
      <c r="AE1991" s="48"/>
      <c r="AF1991" s="48"/>
      <c r="AG1991" s="48"/>
      <c r="AH1991" s="48"/>
      <c r="AI1991" s="48"/>
      <c r="AJ1991" s="48"/>
      <c r="AK1991" s="48"/>
      <c r="AL1991" s="48"/>
      <c r="AM1991" s="48"/>
      <c r="AN1991" s="48"/>
      <c r="AO1991" s="48"/>
      <c r="AP1991" s="48"/>
      <c r="AQ1991" s="48"/>
      <c r="AR1991" s="48"/>
      <c r="AS1991" s="48"/>
      <c r="AT1991" s="48"/>
      <c r="AU1991" s="48"/>
      <c r="AV1991" s="48"/>
      <c r="AW1991" s="48"/>
      <c r="AX1991" s="48"/>
      <c r="AY1991" s="48"/>
      <c r="AZ1991" s="48"/>
      <c r="BA1991" s="48"/>
      <c r="BB1991" s="48"/>
      <c r="BC1991" s="48"/>
      <c r="BD1991" s="48"/>
      <c r="BE1991" s="48"/>
      <c r="BF1991" s="48"/>
      <c r="BG1991" s="48"/>
      <c r="BH1991" s="48"/>
      <c r="BI1991" s="158"/>
      <c r="BJ1991" s="158"/>
      <c r="BK1991" s="48"/>
      <c r="BL1991" s="307"/>
      <c r="BM1991" s="48"/>
      <c r="BN1991" s="48"/>
      <c r="BO1991" s="48"/>
      <c r="BP1991" s="48"/>
      <c r="BQ1991" s="48"/>
      <c r="BR1991" s="48"/>
      <c r="BS1991" s="48"/>
      <c r="BT1991" s="48"/>
      <c r="BU1991" s="48"/>
      <c r="BV1991" s="48"/>
      <c r="BW1991" s="48"/>
      <c r="BX1991" s="48"/>
      <c r="BY1991" s="48"/>
      <c r="BZ1991" s="328"/>
      <c r="CA1991" s="48"/>
      <c r="CB1991" s="48"/>
      <c r="CC1991" s="48"/>
      <c r="CD1991" s="48"/>
      <c r="CE1991" s="48"/>
      <c r="CF1991" s="48"/>
      <c r="CG1991" s="48"/>
      <c r="CH1991" s="48"/>
      <c r="CI1991" s="48"/>
      <c r="CJ1991" s="48"/>
      <c r="CK1991" s="48"/>
      <c r="CL1991" s="48"/>
      <c r="CM1991" s="48"/>
      <c r="CN1991" s="48"/>
      <c r="CO1991" s="48"/>
      <c r="CP1991" s="48"/>
      <c r="CQ1991" s="48"/>
      <c r="CR1991" s="48"/>
      <c r="CS1991" s="48"/>
      <c r="CT1991" s="48"/>
      <c r="CU1991" s="48"/>
      <c r="CV1991" s="48"/>
      <c r="CW1991" s="48"/>
      <c r="CX1991" s="48"/>
      <c r="CY1991" s="48"/>
      <c r="CZ1991" s="48"/>
      <c r="DA1991" s="48"/>
      <c r="DB1991" s="48"/>
      <c r="DC1991" s="48"/>
      <c r="DD1991" s="48"/>
      <c r="DE1991" s="48"/>
      <c r="DF1991" s="48"/>
      <c r="DG1991" s="48"/>
      <c r="DH1991" s="48"/>
      <c r="DI1991" s="48"/>
      <c r="DJ1991" s="48"/>
      <c r="DK1991" s="48"/>
      <c r="DL1991" s="48"/>
      <c r="DM1991" s="48"/>
      <c r="DN1991" s="48"/>
      <c r="DO1991" s="48"/>
      <c r="DP1991" s="48"/>
      <c r="DQ1991" s="48"/>
      <c r="DR1991" s="48"/>
      <c r="DS1991" s="48"/>
      <c r="DT1991" s="48"/>
      <c r="DU1991" s="48"/>
      <c r="DV1991" s="48"/>
      <c r="DW1991" s="48"/>
      <c r="DX1991" s="48"/>
      <c r="DY1991" s="48"/>
      <c r="DZ1991" s="48"/>
      <c r="EA1991" s="48"/>
      <c r="EB1991" s="48"/>
      <c r="EC1991" s="48"/>
      <c r="ED1991" s="48"/>
      <c r="EE1991" s="48"/>
      <c r="EF1991" s="48"/>
      <c r="EG1991" s="48"/>
      <c r="EH1991" s="48"/>
      <c r="EI1991" s="48"/>
      <c r="EJ1991" s="48"/>
      <c r="EK1991" s="48"/>
      <c r="EL1991" s="48"/>
      <c r="ET1991" s="33" t="s">
        <v>2558</v>
      </c>
      <c r="EU1991" s="33" t="s">
        <v>2556</v>
      </c>
    </row>
    <row r="1992" spans="1:151" ht="12" hidden="1" customHeight="1">
      <c r="A1992" s="48"/>
      <c r="B1992" s="60"/>
      <c r="C1992" s="48"/>
      <c r="D1992" s="60"/>
      <c r="E1992" s="60"/>
      <c r="F1992" s="60"/>
      <c r="G1992" s="60"/>
      <c r="H1992" s="60"/>
      <c r="I1992" s="60"/>
      <c r="J1992" s="60"/>
      <c r="K1992" s="60"/>
      <c r="L1992" s="60"/>
      <c r="M1992" s="48"/>
      <c r="N1992" s="48"/>
      <c r="O1992" s="48"/>
      <c r="P1992" s="48"/>
      <c r="Q1992" s="48"/>
      <c r="R1992" s="48"/>
      <c r="S1992" s="48"/>
      <c r="T1992" s="48"/>
      <c r="U1992" s="48"/>
      <c r="V1992" s="48"/>
      <c r="W1992" s="48"/>
      <c r="X1992" s="48"/>
      <c r="Y1992" s="48"/>
      <c r="Z1992" s="48"/>
      <c r="AA1992" s="48"/>
      <c r="AB1992" s="48"/>
      <c r="AC1992" s="48"/>
      <c r="AD1992" s="48"/>
      <c r="AE1992" s="48"/>
      <c r="AF1992" s="48"/>
      <c r="AG1992" s="48"/>
      <c r="AH1992" s="48"/>
      <c r="AI1992" s="48"/>
      <c r="AJ1992" s="48"/>
      <c r="AK1992" s="48"/>
      <c r="AL1992" s="48"/>
      <c r="AM1992" s="48"/>
      <c r="AN1992" s="48"/>
      <c r="AO1992" s="48"/>
      <c r="AP1992" s="48"/>
      <c r="AQ1992" s="48"/>
      <c r="AR1992" s="48"/>
      <c r="AS1992" s="48"/>
      <c r="AT1992" s="48"/>
      <c r="AU1992" s="48"/>
      <c r="AV1992" s="48"/>
      <c r="AW1992" s="48"/>
      <c r="AX1992" s="48"/>
      <c r="AY1992" s="48"/>
      <c r="AZ1992" s="48"/>
      <c r="BA1992" s="48"/>
      <c r="BB1992" s="48"/>
      <c r="BC1992" s="48"/>
      <c r="BD1992" s="48"/>
      <c r="BE1992" s="48"/>
      <c r="BF1992" s="48"/>
      <c r="BG1992" s="48"/>
      <c r="BH1992" s="48"/>
      <c r="BI1992" s="158"/>
      <c r="BJ1992" s="158"/>
      <c r="BK1992" s="48"/>
      <c r="BL1992" s="307"/>
      <c r="BM1992" s="48"/>
      <c r="BN1992" s="48"/>
      <c r="BO1992" s="48"/>
      <c r="BP1992" s="48"/>
      <c r="BQ1992" s="48"/>
      <c r="BR1992" s="48"/>
      <c r="BS1992" s="48"/>
      <c r="BT1992" s="48"/>
      <c r="BU1992" s="48"/>
      <c r="BV1992" s="48"/>
      <c r="BW1992" s="48"/>
      <c r="BX1992" s="48"/>
      <c r="BY1992" s="48"/>
      <c r="BZ1992" s="328"/>
      <c r="CA1992" s="48"/>
      <c r="CB1992" s="48"/>
      <c r="CC1992" s="48"/>
      <c r="CD1992" s="48"/>
      <c r="CE1992" s="48"/>
      <c r="CF1992" s="48"/>
      <c r="CG1992" s="48"/>
      <c r="CH1992" s="48"/>
      <c r="CI1992" s="48"/>
      <c r="CJ1992" s="48"/>
      <c r="CK1992" s="48"/>
      <c r="CL1992" s="48"/>
      <c r="CM1992" s="48"/>
      <c r="CN1992" s="48"/>
      <c r="CO1992" s="48"/>
      <c r="CP1992" s="48"/>
      <c r="CQ1992" s="48"/>
      <c r="CR1992" s="48"/>
      <c r="CS1992" s="48"/>
      <c r="CT1992" s="48"/>
      <c r="CU1992" s="48"/>
      <c r="CV1992" s="48"/>
      <c r="CW1992" s="48"/>
      <c r="CX1992" s="48"/>
      <c r="CY1992" s="48"/>
      <c r="CZ1992" s="48"/>
      <c r="DA1992" s="48"/>
      <c r="DB1992" s="48"/>
      <c r="DC1992" s="48"/>
      <c r="DD1992" s="48"/>
      <c r="DE1992" s="48"/>
      <c r="DF1992" s="48"/>
      <c r="DG1992" s="48"/>
      <c r="DH1992" s="48"/>
      <c r="DI1992" s="48"/>
      <c r="DJ1992" s="48"/>
      <c r="DK1992" s="48"/>
      <c r="DL1992" s="48"/>
      <c r="DM1992" s="48"/>
      <c r="DN1992" s="48"/>
      <c r="DO1992" s="48"/>
      <c r="DP1992" s="48"/>
      <c r="DQ1992" s="48"/>
      <c r="DR1992" s="48"/>
      <c r="DS1992" s="48"/>
      <c r="DT1992" s="48"/>
      <c r="DU1992" s="48"/>
      <c r="DV1992" s="48"/>
      <c r="DW1992" s="48"/>
      <c r="DX1992" s="48"/>
      <c r="DY1992" s="48"/>
      <c r="DZ1992" s="48"/>
      <c r="EA1992" s="48"/>
      <c r="EB1992" s="48"/>
      <c r="EC1992" s="48"/>
      <c r="ED1992" s="48"/>
      <c r="EE1992" s="48"/>
      <c r="EF1992" s="48"/>
      <c r="EG1992" s="48"/>
      <c r="EH1992" s="48"/>
      <c r="EI1992" s="48"/>
      <c r="EJ1992" s="48"/>
      <c r="EK1992" s="48"/>
      <c r="EL1992" s="48"/>
      <c r="ET1992" s="33" t="s">
        <v>2559</v>
      </c>
      <c r="EU1992" s="33" t="s">
        <v>2557</v>
      </c>
    </row>
    <row r="1993" spans="1:151" ht="12" hidden="1" customHeight="1">
      <c r="A1993" s="48"/>
      <c r="B1993" s="60"/>
      <c r="C1993" s="48"/>
      <c r="D1993" s="60"/>
      <c r="E1993" s="60"/>
      <c r="F1993" s="60"/>
      <c r="G1993" s="60"/>
      <c r="H1993" s="60"/>
      <c r="I1993" s="60"/>
      <c r="J1993" s="60"/>
      <c r="K1993" s="60"/>
      <c r="L1993" s="60"/>
      <c r="M1993" s="48"/>
      <c r="N1993" s="48"/>
      <c r="O1993" s="48"/>
      <c r="P1993" s="48"/>
      <c r="Q1993" s="48"/>
      <c r="R1993" s="48"/>
      <c r="S1993" s="48"/>
      <c r="T1993" s="48"/>
      <c r="U1993" s="48"/>
      <c r="V1993" s="48"/>
      <c r="W1993" s="48"/>
      <c r="X1993" s="48"/>
      <c r="Y1993" s="48"/>
      <c r="Z1993" s="48"/>
      <c r="AA1993" s="48"/>
      <c r="AB1993" s="48"/>
      <c r="AC1993" s="48"/>
      <c r="AD1993" s="48"/>
      <c r="AE1993" s="48"/>
      <c r="AF1993" s="48"/>
      <c r="AG1993" s="48"/>
      <c r="AH1993" s="48"/>
      <c r="AI1993" s="48"/>
      <c r="AJ1993" s="48"/>
      <c r="AK1993" s="48"/>
      <c r="AL1993" s="48"/>
      <c r="AM1993" s="48"/>
      <c r="AN1993" s="48"/>
      <c r="AO1993" s="48"/>
      <c r="AP1993" s="48"/>
      <c r="AQ1993" s="48"/>
      <c r="AR1993" s="48"/>
      <c r="AS1993" s="48"/>
      <c r="AT1993" s="48"/>
      <c r="AU1993" s="48"/>
      <c r="AV1993" s="48"/>
      <c r="AW1993" s="48"/>
      <c r="AX1993" s="48"/>
      <c r="AY1993" s="48"/>
      <c r="AZ1993" s="48"/>
      <c r="BA1993" s="48"/>
      <c r="BB1993" s="48"/>
      <c r="BC1993" s="48"/>
      <c r="BD1993" s="48"/>
      <c r="BE1993" s="48"/>
      <c r="BF1993" s="48"/>
      <c r="BG1993" s="48"/>
      <c r="BH1993" s="48"/>
      <c r="BI1993" s="158"/>
      <c r="BJ1993" s="158"/>
      <c r="BK1993" s="48"/>
      <c r="BL1993" s="307"/>
      <c r="BM1993" s="48"/>
      <c r="BN1993" s="48"/>
      <c r="BO1993" s="48"/>
      <c r="BP1993" s="48"/>
      <c r="BQ1993" s="48"/>
      <c r="BR1993" s="48"/>
      <c r="BS1993" s="48"/>
      <c r="BT1993" s="48"/>
      <c r="BU1993" s="48"/>
      <c r="BV1993" s="48"/>
      <c r="BW1993" s="48"/>
      <c r="BX1993" s="48"/>
      <c r="BY1993" s="48"/>
      <c r="BZ1993" s="328"/>
      <c r="CA1993" s="48"/>
      <c r="CB1993" s="48"/>
      <c r="CC1993" s="48"/>
      <c r="CD1993" s="48"/>
      <c r="CE1993" s="48"/>
      <c r="CF1993" s="48"/>
      <c r="CG1993" s="48"/>
      <c r="CH1993" s="48"/>
      <c r="CI1993" s="48"/>
      <c r="CJ1993" s="48"/>
      <c r="CK1993" s="48"/>
      <c r="CL1993" s="48"/>
      <c r="CM1993" s="48"/>
      <c r="CN1993" s="48"/>
      <c r="CO1993" s="48"/>
      <c r="CP1993" s="48"/>
      <c r="CQ1993" s="48"/>
      <c r="CR1993" s="48"/>
      <c r="CS1993" s="48"/>
      <c r="CT1993" s="48"/>
      <c r="CU1993" s="48"/>
      <c r="CV1993" s="48"/>
      <c r="CW1993" s="48"/>
      <c r="CX1993" s="48"/>
      <c r="CY1993" s="48"/>
      <c r="CZ1993" s="48"/>
      <c r="DA1993" s="48"/>
      <c r="DB1993" s="48"/>
      <c r="DC1993" s="48"/>
      <c r="DD1993" s="48"/>
      <c r="DE1993" s="48"/>
      <c r="DF1993" s="48"/>
      <c r="DG1993" s="48"/>
      <c r="DH1993" s="48"/>
      <c r="DI1993" s="48"/>
      <c r="DJ1993" s="48"/>
      <c r="DK1993" s="48"/>
      <c r="DL1993" s="48"/>
      <c r="DM1993" s="48"/>
      <c r="DN1993" s="48"/>
      <c r="DO1993" s="48"/>
      <c r="DP1993" s="48"/>
      <c r="DQ1993" s="48"/>
      <c r="DR1993" s="48"/>
      <c r="DS1993" s="48"/>
      <c r="DT1993" s="48"/>
      <c r="DU1993" s="48"/>
      <c r="DV1993" s="48"/>
      <c r="DW1993" s="48"/>
      <c r="DX1993" s="48"/>
      <c r="DY1993" s="48"/>
      <c r="DZ1993" s="48"/>
      <c r="EA1993" s="48"/>
      <c r="EB1993" s="48"/>
      <c r="EC1993" s="48"/>
      <c r="ED1993" s="48"/>
      <c r="EE1993" s="48"/>
      <c r="EF1993" s="48"/>
      <c r="EG1993" s="48"/>
      <c r="EH1993" s="48"/>
      <c r="EI1993" s="48"/>
      <c r="EJ1993" s="48"/>
      <c r="EK1993" s="48"/>
      <c r="EL1993" s="48"/>
      <c r="ET1993" s="33" t="s">
        <v>2560</v>
      </c>
      <c r="EU1993" s="33" t="s">
        <v>2558</v>
      </c>
    </row>
    <row r="1994" spans="1:151" ht="12" hidden="1" customHeight="1">
      <c r="A1994" s="48"/>
      <c r="B1994" s="60"/>
      <c r="C1994" s="48"/>
      <c r="D1994" s="60"/>
      <c r="E1994" s="60"/>
      <c r="F1994" s="60"/>
      <c r="G1994" s="60"/>
      <c r="H1994" s="60"/>
      <c r="I1994" s="60"/>
      <c r="J1994" s="60"/>
      <c r="K1994" s="60"/>
      <c r="L1994" s="60"/>
      <c r="M1994" s="48"/>
      <c r="N1994" s="48"/>
      <c r="O1994" s="48"/>
      <c r="P1994" s="48"/>
      <c r="Q1994" s="48"/>
      <c r="R1994" s="48"/>
      <c r="S1994" s="48"/>
      <c r="T1994" s="48"/>
      <c r="U1994" s="48"/>
      <c r="V1994" s="48"/>
      <c r="W1994" s="48"/>
      <c r="X1994" s="48"/>
      <c r="Y1994" s="48"/>
      <c r="Z1994" s="48"/>
      <c r="AA1994" s="48"/>
      <c r="AB1994" s="48"/>
      <c r="AC1994" s="48"/>
      <c r="AD1994" s="48"/>
      <c r="AE1994" s="48"/>
      <c r="AF1994" s="48"/>
      <c r="AG1994" s="48"/>
      <c r="AH1994" s="48"/>
      <c r="AI1994" s="48"/>
      <c r="AJ1994" s="48"/>
      <c r="AK1994" s="48"/>
      <c r="AL1994" s="48"/>
      <c r="AM1994" s="48"/>
      <c r="AN1994" s="48"/>
      <c r="AO1994" s="48"/>
      <c r="AP1994" s="48"/>
      <c r="AQ1994" s="48"/>
      <c r="AR1994" s="48"/>
      <c r="AS1994" s="48"/>
      <c r="AT1994" s="48"/>
      <c r="AU1994" s="48"/>
      <c r="AV1994" s="48"/>
      <c r="AW1994" s="48"/>
      <c r="AX1994" s="48"/>
      <c r="AY1994" s="48"/>
      <c r="AZ1994" s="48"/>
      <c r="BA1994" s="48"/>
      <c r="BB1994" s="48"/>
      <c r="BC1994" s="48"/>
      <c r="BD1994" s="48"/>
      <c r="BE1994" s="48"/>
      <c r="BF1994" s="48"/>
      <c r="BG1994" s="48"/>
      <c r="BH1994" s="48"/>
      <c r="BI1994" s="158"/>
      <c r="BJ1994" s="158"/>
      <c r="BK1994" s="48"/>
      <c r="BL1994" s="307"/>
      <c r="BM1994" s="48"/>
      <c r="BN1994" s="48"/>
      <c r="BO1994" s="48"/>
      <c r="BP1994" s="48"/>
      <c r="BQ1994" s="48"/>
      <c r="BR1994" s="48"/>
      <c r="BS1994" s="48"/>
      <c r="BT1994" s="48"/>
      <c r="BU1994" s="48"/>
      <c r="BV1994" s="48"/>
      <c r="BW1994" s="48"/>
      <c r="BX1994" s="48"/>
      <c r="BY1994" s="48"/>
      <c r="BZ1994" s="328"/>
      <c r="CA1994" s="48"/>
      <c r="CB1994" s="48"/>
      <c r="CC1994" s="48"/>
      <c r="CD1994" s="48"/>
      <c r="CE1994" s="48"/>
      <c r="CF1994" s="48"/>
      <c r="CG1994" s="48"/>
      <c r="CH1994" s="48"/>
      <c r="CI1994" s="48"/>
      <c r="CJ1994" s="48"/>
      <c r="CK1994" s="48"/>
      <c r="CL1994" s="48"/>
      <c r="CM1994" s="48"/>
      <c r="CN1994" s="48"/>
      <c r="CO1994" s="48"/>
      <c r="CP1994" s="48"/>
      <c r="CQ1994" s="48"/>
      <c r="CR1994" s="48"/>
      <c r="CS1994" s="48"/>
      <c r="CT1994" s="48"/>
      <c r="CU1994" s="48"/>
      <c r="CV1994" s="48"/>
      <c r="CW1994" s="48"/>
      <c r="CX1994" s="48"/>
      <c r="CY1994" s="48"/>
      <c r="CZ1994" s="48"/>
      <c r="DA1994" s="48"/>
      <c r="DB1994" s="48"/>
      <c r="DC1994" s="48"/>
      <c r="DD1994" s="48"/>
      <c r="DE1994" s="48"/>
      <c r="DF1994" s="48"/>
      <c r="DG1994" s="48"/>
      <c r="DH1994" s="48"/>
      <c r="DI1994" s="48"/>
      <c r="DJ1994" s="48"/>
      <c r="DK1994" s="48"/>
      <c r="DL1994" s="48"/>
      <c r="DM1994" s="48"/>
      <c r="DN1994" s="48"/>
      <c r="DO1994" s="48"/>
      <c r="DP1994" s="48"/>
      <c r="DQ1994" s="48"/>
      <c r="DR1994" s="48"/>
      <c r="DS1994" s="48"/>
      <c r="DT1994" s="48"/>
      <c r="DU1994" s="48"/>
      <c r="DV1994" s="48"/>
      <c r="DW1994" s="48"/>
      <c r="DX1994" s="48"/>
      <c r="DY1994" s="48"/>
      <c r="DZ1994" s="48"/>
      <c r="EA1994" s="48"/>
      <c r="EB1994" s="48"/>
      <c r="EC1994" s="48"/>
      <c r="ED1994" s="48"/>
      <c r="EE1994" s="48"/>
      <c r="EF1994" s="48"/>
      <c r="EG1994" s="48"/>
      <c r="EH1994" s="48"/>
      <c r="EI1994" s="48"/>
      <c r="EJ1994" s="48"/>
      <c r="EK1994" s="48"/>
      <c r="EL1994" s="48"/>
      <c r="ET1994" s="33" t="s">
        <v>2561</v>
      </c>
      <c r="EU1994" s="33" t="s">
        <v>2559</v>
      </c>
    </row>
    <row r="1995" spans="1:151" ht="12" hidden="1" customHeight="1">
      <c r="A1995" s="48"/>
      <c r="B1995" s="60"/>
      <c r="C1995" s="48"/>
      <c r="D1995" s="60"/>
      <c r="E1995" s="60"/>
      <c r="F1995" s="60"/>
      <c r="G1995" s="60"/>
      <c r="H1995" s="60"/>
      <c r="I1995" s="60"/>
      <c r="J1995" s="60"/>
      <c r="K1995" s="60"/>
      <c r="L1995" s="60"/>
      <c r="M1995" s="48"/>
      <c r="N1995" s="48"/>
      <c r="O1995" s="48"/>
      <c r="P1995" s="48"/>
      <c r="Q1995" s="48"/>
      <c r="R1995" s="48"/>
      <c r="S1995" s="48"/>
      <c r="T1995" s="48"/>
      <c r="U1995" s="48"/>
      <c r="V1995" s="48"/>
      <c r="W1995" s="48"/>
      <c r="X1995" s="48"/>
      <c r="Y1995" s="48"/>
      <c r="Z1995" s="48"/>
      <c r="AA1995" s="48"/>
      <c r="AB1995" s="48"/>
      <c r="AC1995" s="48"/>
      <c r="AD1995" s="48"/>
      <c r="AE1995" s="48"/>
      <c r="AF1995" s="48"/>
      <c r="AG1995" s="48"/>
      <c r="AH1995" s="48"/>
      <c r="AI1995" s="48"/>
      <c r="AJ1995" s="48"/>
      <c r="AK1995" s="48"/>
      <c r="AL1995" s="48"/>
      <c r="AM1995" s="48"/>
      <c r="AN1995" s="48"/>
      <c r="AO1995" s="48"/>
      <c r="AP1995" s="48"/>
      <c r="AQ1995" s="48"/>
      <c r="AR1995" s="48"/>
      <c r="AS1995" s="48"/>
      <c r="AT1995" s="48"/>
      <c r="AU1995" s="48"/>
      <c r="AV1995" s="48"/>
      <c r="AW1995" s="48"/>
      <c r="AX1995" s="48"/>
      <c r="AY1995" s="48"/>
      <c r="AZ1995" s="48"/>
      <c r="BA1995" s="48"/>
      <c r="BB1995" s="48"/>
      <c r="BC1995" s="48"/>
      <c r="BD1995" s="48"/>
      <c r="BE1995" s="48"/>
      <c r="BF1995" s="48"/>
      <c r="BG1995" s="48"/>
      <c r="BH1995" s="48"/>
      <c r="BI1995" s="158"/>
      <c r="BJ1995" s="158"/>
      <c r="BK1995" s="48"/>
      <c r="BL1995" s="307"/>
      <c r="BM1995" s="48"/>
      <c r="BN1995" s="48"/>
      <c r="BO1995" s="48"/>
      <c r="BP1995" s="48"/>
      <c r="BQ1995" s="48"/>
      <c r="BR1995" s="48"/>
      <c r="BS1995" s="48"/>
      <c r="BT1995" s="48"/>
      <c r="BU1995" s="48"/>
      <c r="BV1995" s="48"/>
      <c r="BW1995" s="48"/>
      <c r="BX1995" s="48"/>
      <c r="BY1995" s="48"/>
      <c r="BZ1995" s="328"/>
      <c r="CA1995" s="48"/>
      <c r="CB1995" s="48"/>
      <c r="CC1995" s="48"/>
      <c r="CD1995" s="48"/>
      <c r="CE1995" s="48"/>
      <c r="CF1995" s="48"/>
      <c r="CG1995" s="48"/>
      <c r="CH1995" s="48"/>
      <c r="CI1995" s="48"/>
      <c r="CJ1995" s="48"/>
      <c r="CK1995" s="48"/>
      <c r="CL1995" s="48"/>
      <c r="CM1995" s="48"/>
      <c r="CN1995" s="48"/>
      <c r="CO1995" s="48"/>
      <c r="CP1995" s="48"/>
      <c r="CQ1995" s="48"/>
      <c r="CR1995" s="48"/>
      <c r="CS1995" s="48"/>
      <c r="CT1995" s="48"/>
      <c r="CU1995" s="48"/>
      <c r="CV1995" s="48"/>
      <c r="CW1995" s="48"/>
      <c r="CX1995" s="48"/>
      <c r="CY1995" s="48"/>
      <c r="CZ1995" s="48"/>
      <c r="DA1995" s="48"/>
      <c r="DB1995" s="48"/>
      <c r="DC1995" s="48"/>
      <c r="DD1995" s="48"/>
      <c r="DE1995" s="48"/>
      <c r="DF1995" s="48"/>
      <c r="DG1995" s="48"/>
      <c r="DH1995" s="48"/>
      <c r="DI1995" s="48"/>
      <c r="DJ1995" s="48"/>
      <c r="DK1995" s="48"/>
      <c r="DL1995" s="48"/>
      <c r="DM1995" s="48"/>
      <c r="DN1995" s="48"/>
      <c r="DO1995" s="48"/>
      <c r="DP1995" s="48"/>
      <c r="DQ1995" s="48"/>
      <c r="DR1995" s="48"/>
      <c r="DS1995" s="48"/>
      <c r="DT1995" s="48"/>
      <c r="DU1995" s="48"/>
      <c r="DV1995" s="48"/>
      <c r="DW1995" s="48"/>
      <c r="DX1995" s="48"/>
      <c r="DY1995" s="48"/>
      <c r="DZ1995" s="48"/>
      <c r="EA1995" s="48"/>
      <c r="EB1995" s="48"/>
      <c r="EC1995" s="48"/>
      <c r="ED1995" s="48"/>
      <c r="EE1995" s="48"/>
      <c r="EF1995" s="48"/>
      <c r="EG1995" s="48"/>
      <c r="EH1995" s="48"/>
      <c r="EI1995" s="48"/>
      <c r="EJ1995" s="48"/>
      <c r="EK1995" s="48"/>
      <c r="EL1995" s="48"/>
      <c r="ET1995" s="33" t="s">
        <v>2562</v>
      </c>
      <c r="EU1995" s="33" t="s">
        <v>2560</v>
      </c>
    </row>
    <row r="1996" spans="1:151" ht="12" hidden="1" customHeight="1">
      <c r="A1996" s="48"/>
      <c r="B1996" s="60"/>
      <c r="C1996" s="48"/>
      <c r="D1996" s="60"/>
      <c r="E1996" s="60"/>
      <c r="F1996" s="60"/>
      <c r="G1996" s="60"/>
      <c r="H1996" s="60"/>
      <c r="I1996" s="60"/>
      <c r="J1996" s="60"/>
      <c r="K1996" s="60"/>
      <c r="L1996" s="60"/>
      <c r="M1996" s="48"/>
      <c r="N1996" s="48"/>
      <c r="O1996" s="48"/>
      <c r="P1996" s="48"/>
      <c r="Q1996" s="48"/>
      <c r="R1996" s="48"/>
      <c r="S1996" s="48"/>
      <c r="T1996" s="48"/>
      <c r="U1996" s="48"/>
      <c r="V1996" s="48"/>
      <c r="W1996" s="48"/>
      <c r="X1996" s="48"/>
      <c r="Y1996" s="48"/>
      <c r="Z1996" s="48"/>
      <c r="AA1996" s="48"/>
      <c r="AB1996" s="48"/>
      <c r="AC1996" s="48"/>
      <c r="AD1996" s="48"/>
      <c r="AE1996" s="48"/>
      <c r="AF1996" s="48"/>
      <c r="AG1996" s="48"/>
      <c r="AH1996" s="48"/>
      <c r="AI1996" s="48"/>
      <c r="AJ1996" s="48"/>
      <c r="AK1996" s="48"/>
      <c r="AL1996" s="48"/>
      <c r="AM1996" s="48"/>
      <c r="AN1996" s="48"/>
      <c r="AO1996" s="48"/>
      <c r="AP1996" s="48"/>
      <c r="AQ1996" s="48"/>
      <c r="AR1996" s="48"/>
      <c r="AS1996" s="48"/>
      <c r="AT1996" s="48"/>
      <c r="AU1996" s="48"/>
      <c r="AV1996" s="48"/>
      <c r="AW1996" s="48"/>
      <c r="AX1996" s="48"/>
      <c r="AY1996" s="48"/>
      <c r="AZ1996" s="48"/>
      <c r="BA1996" s="48"/>
      <c r="BB1996" s="48"/>
      <c r="BC1996" s="48"/>
      <c r="BD1996" s="48"/>
      <c r="BE1996" s="48"/>
      <c r="BF1996" s="48"/>
      <c r="BG1996" s="48"/>
      <c r="BH1996" s="48"/>
      <c r="BI1996" s="158"/>
      <c r="BJ1996" s="158"/>
      <c r="BK1996" s="48"/>
      <c r="BL1996" s="307"/>
      <c r="BM1996" s="48"/>
      <c r="BN1996" s="48"/>
      <c r="BO1996" s="48"/>
      <c r="BP1996" s="48"/>
      <c r="BQ1996" s="48"/>
      <c r="BR1996" s="48"/>
      <c r="BS1996" s="48"/>
      <c r="BT1996" s="48"/>
      <c r="BU1996" s="48"/>
      <c r="BV1996" s="48"/>
      <c r="BW1996" s="48"/>
      <c r="BX1996" s="48"/>
      <c r="BY1996" s="48"/>
      <c r="BZ1996" s="328"/>
      <c r="CA1996" s="48"/>
      <c r="CB1996" s="48"/>
      <c r="CC1996" s="48"/>
      <c r="CD1996" s="48"/>
      <c r="CE1996" s="48"/>
      <c r="CF1996" s="48"/>
      <c r="CG1996" s="48"/>
      <c r="CH1996" s="48"/>
      <c r="CI1996" s="48"/>
      <c r="CJ1996" s="48"/>
      <c r="CK1996" s="48"/>
      <c r="CL1996" s="48"/>
      <c r="CM1996" s="48"/>
      <c r="CN1996" s="48"/>
      <c r="CO1996" s="48"/>
      <c r="CP1996" s="48"/>
      <c r="CQ1996" s="48"/>
      <c r="CR1996" s="48"/>
      <c r="CS1996" s="48"/>
      <c r="CT1996" s="48"/>
      <c r="CU1996" s="48"/>
      <c r="CV1996" s="48"/>
      <c r="CW1996" s="48"/>
      <c r="CX1996" s="48"/>
      <c r="CY1996" s="48"/>
      <c r="CZ1996" s="48"/>
      <c r="DA1996" s="48"/>
      <c r="DB1996" s="48"/>
      <c r="DC1996" s="48"/>
      <c r="DD1996" s="48"/>
      <c r="DE1996" s="48"/>
      <c r="DF1996" s="48"/>
      <c r="DG1996" s="48"/>
      <c r="DH1996" s="48"/>
      <c r="DI1996" s="48"/>
      <c r="DJ1996" s="48"/>
      <c r="DK1996" s="48"/>
      <c r="DL1996" s="48"/>
      <c r="DM1996" s="48"/>
      <c r="DN1996" s="48"/>
      <c r="DO1996" s="48"/>
      <c r="DP1996" s="48"/>
      <c r="DQ1996" s="48"/>
      <c r="DR1996" s="48"/>
      <c r="DS1996" s="48"/>
      <c r="DT1996" s="48"/>
      <c r="DU1996" s="48"/>
      <c r="DV1996" s="48"/>
      <c r="DW1996" s="48"/>
      <c r="DX1996" s="48"/>
      <c r="DY1996" s="48"/>
      <c r="DZ1996" s="48"/>
      <c r="EA1996" s="48"/>
      <c r="EB1996" s="48"/>
      <c r="EC1996" s="48"/>
      <c r="ED1996" s="48"/>
      <c r="EE1996" s="48"/>
      <c r="EF1996" s="48"/>
      <c r="EG1996" s="48"/>
      <c r="EH1996" s="48"/>
      <c r="EI1996" s="48"/>
      <c r="EJ1996" s="48"/>
      <c r="EK1996" s="48"/>
      <c r="EL1996" s="48"/>
      <c r="ET1996" s="33" t="s">
        <v>2563</v>
      </c>
      <c r="EU1996" s="33" t="s">
        <v>2561</v>
      </c>
    </row>
    <row r="1997" spans="1:151" ht="12" hidden="1" customHeight="1">
      <c r="A1997" s="48"/>
      <c r="B1997" s="60"/>
      <c r="C1997" s="48"/>
      <c r="D1997" s="60"/>
      <c r="E1997" s="60"/>
      <c r="F1997" s="60"/>
      <c r="G1997" s="60"/>
      <c r="H1997" s="60"/>
      <c r="I1997" s="60"/>
      <c r="J1997" s="60"/>
      <c r="K1997" s="60"/>
      <c r="L1997" s="60"/>
      <c r="M1997" s="48"/>
      <c r="N1997" s="48"/>
      <c r="O1997" s="48"/>
      <c r="P1997" s="48"/>
      <c r="Q1997" s="48"/>
      <c r="R1997" s="48"/>
      <c r="S1997" s="48"/>
      <c r="T1997" s="48"/>
      <c r="U1997" s="48"/>
      <c r="V1997" s="48"/>
      <c r="W1997" s="48"/>
      <c r="X1997" s="48"/>
      <c r="Y1997" s="48"/>
      <c r="Z1997" s="48"/>
      <c r="AA1997" s="48"/>
      <c r="AB1997" s="48"/>
      <c r="AC1997" s="48"/>
      <c r="AD1997" s="48"/>
      <c r="AE1997" s="48"/>
      <c r="AF1997" s="48"/>
      <c r="AG1997" s="48"/>
      <c r="AH1997" s="48"/>
      <c r="AI1997" s="48"/>
      <c r="AJ1997" s="48"/>
      <c r="AK1997" s="48"/>
      <c r="AL1997" s="48"/>
      <c r="AM1997" s="48"/>
      <c r="AN1997" s="48"/>
      <c r="AO1997" s="48"/>
      <c r="AP1997" s="48"/>
      <c r="AQ1997" s="48"/>
      <c r="AR1997" s="48"/>
      <c r="AS1997" s="48"/>
      <c r="AT1997" s="48"/>
      <c r="AU1997" s="48"/>
      <c r="AV1997" s="48"/>
      <c r="AW1997" s="48"/>
      <c r="AX1997" s="48"/>
      <c r="AY1997" s="48"/>
      <c r="AZ1997" s="48"/>
      <c r="BA1997" s="48"/>
      <c r="BB1997" s="48"/>
      <c r="BC1997" s="48"/>
      <c r="BD1997" s="48"/>
      <c r="BE1997" s="48"/>
      <c r="BF1997" s="48"/>
      <c r="BG1997" s="48"/>
      <c r="BH1997" s="48"/>
      <c r="BI1997" s="158"/>
      <c r="BJ1997" s="158"/>
      <c r="BK1997" s="48"/>
      <c r="BL1997" s="307"/>
      <c r="BM1997" s="48"/>
      <c r="BN1997" s="48"/>
      <c r="BO1997" s="48"/>
      <c r="BP1997" s="48"/>
      <c r="BQ1997" s="48"/>
      <c r="BR1997" s="48"/>
      <c r="BS1997" s="48"/>
      <c r="BT1997" s="48"/>
      <c r="BU1997" s="48"/>
      <c r="BV1997" s="48"/>
      <c r="BW1997" s="48"/>
      <c r="BX1997" s="48"/>
      <c r="BY1997" s="48"/>
      <c r="BZ1997" s="328"/>
      <c r="CA1997" s="48"/>
      <c r="CB1997" s="48"/>
      <c r="CC1997" s="48"/>
      <c r="CD1997" s="48"/>
      <c r="CE1997" s="48"/>
      <c r="CF1997" s="48"/>
      <c r="CG1997" s="48"/>
      <c r="CH1997" s="48"/>
      <c r="CI1997" s="48"/>
      <c r="CJ1997" s="48"/>
      <c r="CK1997" s="48"/>
      <c r="CL1997" s="48"/>
      <c r="CM1997" s="48"/>
      <c r="CN1997" s="48"/>
      <c r="CO1997" s="48"/>
      <c r="CP1997" s="48"/>
      <c r="CQ1997" s="48"/>
      <c r="CR1997" s="48"/>
      <c r="CS1997" s="48"/>
      <c r="CT1997" s="48"/>
      <c r="CU1997" s="48"/>
      <c r="CV1997" s="48"/>
      <c r="CW1997" s="48"/>
      <c r="CX1997" s="48"/>
      <c r="CY1997" s="48"/>
      <c r="CZ1997" s="48"/>
      <c r="DA1997" s="48"/>
      <c r="DB1997" s="48"/>
      <c r="DC1997" s="48"/>
      <c r="DD1997" s="48"/>
      <c r="DE1997" s="48"/>
      <c r="DF1997" s="48"/>
      <c r="DG1997" s="48"/>
      <c r="DH1997" s="48"/>
      <c r="DI1997" s="48"/>
      <c r="DJ1997" s="48"/>
      <c r="DK1997" s="48"/>
      <c r="DL1997" s="48"/>
      <c r="DM1997" s="48"/>
      <c r="DN1997" s="48"/>
      <c r="DO1997" s="48"/>
      <c r="DP1997" s="48"/>
      <c r="DQ1997" s="48"/>
      <c r="DR1997" s="48"/>
      <c r="DS1997" s="48"/>
      <c r="DT1997" s="48"/>
      <c r="DU1997" s="48"/>
      <c r="DV1997" s="48"/>
      <c r="DW1997" s="48"/>
      <c r="DX1997" s="48"/>
      <c r="DY1997" s="48"/>
      <c r="DZ1997" s="48"/>
      <c r="EA1997" s="48"/>
      <c r="EB1997" s="48"/>
      <c r="EC1997" s="48"/>
      <c r="ED1997" s="48"/>
      <c r="EE1997" s="48"/>
      <c r="EF1997" s="48"/>
      <c r="EG1997" s="48"/>
      <c r="EH1997" s="48"/>
      <c r="EI1997" s="48"/>
      <c r="EJ1997" s="48"/>
      <c r="EK1997" s="48"/>
      <c r="EL1997" s="48"/>
      <c r="ET1997" s="33" t="s">
        <v>2564</v>
      </c>
      <c r="EU1997" s="33" t="s">
        <v>2562</v>
      </c>
    </row>
    <row r="1998" spans="1:151" ht="12" hidden="1" customHeight="1">
      <c r="A1998" s="48"/>
      <c r="B1998" s="60"/>
      <c r="C1998" s="48"/>
      <c r="D1998" s="60"/>
      <c r="E1998" s="60"/>
      <c r="F1998" s="60"/>
      <c r="G1998" s="60"/>
      <c r="H1998" s="60"/>
      <c r="I1998" s="60"/>
      <c r="J1998" s="60"/>
      <c r="K1998" s="60"/>
      <c r="L1998" s="60"/>
      <c r="M1998" s="48"/>
      <c r="N1998" s="48"/>
      <c r="O1998" s="48"/>
      <c r="P1998" s="48"/>
      <c r="Q1998" s="48"/>
      <c r="R1998" s="48"/>
      <c r="S1998" s="48"/>
      <c r="T1998" s="48"/>
      <c r="U1998" s="48"/>
      <c r="V1998" s="48"/>
      <c r="W1998" s="48"/>
      <c r="X1998" s="48"/>
      <c r="Y1998" s="48"/>
      <c r="Z1998" s="48"/>
      <c r="AA1998" s="48"/>
      <c r="AB1998" s="48"/>
      <c r="AC1998" s="48"/>
      <c r="AD1998" s="48"/>
      <c r="AE1998" s="48"/>
      <c r="AF1998" s="48"/>
      <c r="AG1998" s="48"/>
      <c r="AH1998" s="48"/>
      <c r="AI1998" s="48"/>
      <c r="AJ1998" s="48"/>
      <c r="AK1998" s="48"/>
      <c r="AL1998" s="48"/>
      <c r="AM1998" s="48"/>
      <c r="AN1998" s="48"/>
      <c r="AO1998" s="48"/>
      <c r="AP1998" s="48"/>
      <c r="AQ1998" s="48"/>
      <c r="AR1998" s="48"/>
      <c r="AS1998" s="48"/>
      <c r="AT1998" s="48"/>
      <c r="AU1998" s="48"/>
      <c r="AV1998" s="48"/>
      <c r="AW1998" s="48"/>
      <c r="AX1998" s="48"/>
      <c r="AY1998" s="48"/>
      <c r="AZ1998" s="48"/>
      <c r="BA1998" s="48"/>
      <c r="BB1998" s="48"/>
      <c r="BC1998" s="48"/>
      <c r="BD1998" s="48"/>
      <c r="BE1998" s="48"/>
      <c r="BF1998" s="48"/>
      <c r="BG1998" s="48"/>
      <c r="BH1998" s="48"/>
      <c r="BI1998" s="158"/>
      <c r="BJ1998" s="158"/>
      <c r="BK1998" s="48"/>
      <c r="BL1998" s="307"/>
      <c r="BM1998" s="48"/>
      <c r="BN1998" s="48"/>
      <c r="BO1998" s="48"/>
      <c r="BP1998" s="48"/>
      <c r="BQ1998" s="48"/>
      <c r="BR1998" s="48"/>
      <c r="BS1998" s="48"/>
      <c r="BT1998" s="48"/>
      <c r="BU1998" s="48"/>
      <c r="BV1998" s="48"/>
      <c r="BW1998" s="48"/>
      <c r="BX1998" s="48"/>
      <c r="BY1998" s="48"/>
      <c r="BZ1998" s="328"/>
      <c r="CA1998" s="48"/>
      <c r="CB1998" s="48"/>
      <c r="CC1998" s="48"/>
      <c r="CD1998" s="48"/>
      <c r="CE1998" s="48"/>
      <c r="CF1998" s="48"/>
      <c r="CG1998" s="48"/>
      <c r="CH1998" s="48"/>
      <c r="CI1998" s="48"/>
      <c r="CJ1998" s="48"/>
      <c r="CK1998" s="48"/>
      <c r="CL1998" s="48"/>
      <c r="CM1998" s="48"/>
      <c r="CN1998" s="48"/>
      <c r="CO1998" s="48"/>
      <c r="CP1998" s="48"/>
      <c r="CQ1998" s="48"/>
      <c r="CR1998" s="48"/>
      <c r="CS1998" s="48"/>
      <c r="CT1998" s="48"/>
      <c r="CU1998" s="48"/>
      <c r="CV1998" s="48"/>
      <c r="CW1998" s="48"/>
      <c r="CX1998" s="48"/>
      <c r="CY1998" s="48"/>
      <c r="CZ1998" s="48"/>
      <c r="DA1998" s="48"/>
      <c r="DB1998" s="48"/>
      <c r="DC1998" s="48"/>
      <c r="DD1998" s="48"/>
      <c r="DE1998" s="48"/>
      <c r="DF1998" s="48"/>
      <c r="DG1998" s="48"/>
      <c r="DH1998" s="48"/>
      <c r="DI1998" s="48"/>
      <c r="DJ1998" s="48"/>
      <c r="DK1998" s="48"/>
      <c r="DL1998" s="48"/>
      <c r="DM1998" s="48"/>
      <c r="DN1998" s="48"/>
      <c r="DO1998" s="48"/>
      <c r="DP1998" s="48"/>
      <c r="DQ1998" s="48"/>
      <c r="DR1998" s="48"/>
      <c r="DS1998" s="48"/>
      <c r="DT1998" s="48"/>
      <c r="DU1998" s="48"/>
      <c r="DV1998" s="48"/>
      <c r="DW1998" s="48"/>
      <c r="DX1998" s="48"/>
      <c r="DY1998" s="48"/>
      <c r="DZ1998" s="48"/>
      <c r="EA1998" s="48"/>
      <c r="EB1998" s="48"/>
      <c r="EC1998" s="48"/>
      <c r="ED1998" s="48"/>
      <c r="EE1998" s="48"/>
      <c r="EF1998" s="48"/>
      <c r="EG1998" s="48"/>
      <c r="EH1998" s="48"/>
      <c r="EI1998" s="48"/>
      <c r="EJ1998" s="48"/>
      <c r="EK1998" s="48"/>
      <c r="EL1998" s="48"/>
      <c r="ET1998" s="33" t="s">
        <v>2565</v>
      </c>
      <c r="EU1998" s="33" t="s">
        <v>2563</v>
      </c>
    </row>
    <row r="1999" spans="1:151" ht="12" hidden="1" customHeight="1">
      <c r="A1999" s="48"/>
      <c r="B1999" s="60"/>
      <c r="C1999" s="48"/>
      <c r="D1999" s="60"/>
      <c r="E1999" s="60"/>
      <c r="F1999" s="60"/>
      <c r="G1999" s="60"/>
      <c r="H1999" s="60"/>
      <c r="I1999" s="60"/>
      <c r="J1999" s="60"/>
      <c r="K1999" s="60"/>
      <c r="L1999" s="60"/>
      <c r="M1999" s="48"/>
      <c r="N1999" s="48"/>
      <c r="O1999" s="48"/>
      <c r="P1999" s="48"/>
      <c r="Q1999" s="48"/>
      <c r="R1999" s="48"/>
      <c r="S1999" s="48"/>
      <c r="T1999" s="48"/>
      <c r="U1999" s="48"/>
      <c r="V1999" s="48"/>
      <c r="W1999" s="48"/>
      <c r="X1999" s="48"/>
      <c r="Y1999" s="48"/>
      <c r="Z1999" s="48"/>
      <c r="AA1999" s="48"/>
      <c r="AB1999" s="48"/>
      <c r="AC1999" s="48"/>
      <c r="AD1999" s="48"/>
      <c r="AE1999" s="48"/>
      <c r="AF1999" s="48"/>
      <c r="AG1999" s="48"/>
      <c r="AH1999" s="48"/>
      <c r="AI1999" s="48"/>
      <c r="AJ1999" s="48"/>
      <c r="AK1999" s="48"/>
      <c r="AL1999" s="48"/>
      <c r="AM1999" s="48"/>
      <c r="AN1999" s="48"/>
      <c r="AO1999" s="48"/>
      <c r="AP1999" s="48"/>
      <c r="AQ1999" s="48"/>
      <c r="AR1999" s="48"/>
      <c r="AS1999" s="48"/>
      <c r="AT1999" s="48"/>
      <c r="AU1999" s="48"/>
      <c r="AV1999" s="48"/>
      <c r="AW1999" s="48"/>
      <c r="AX1999" s="48"/>
      <c r="AY1999" s="48"/>
      <c r="AZ1999" s="48"/>
      <c r="BA1999" s="48"/>
      <c r="BB1999" s="48"/>
      <c r="BC1999" s="48"/>
      <c r="BD1999" s="48"/>
      <c r="BE1999" s="48"/>
      <c r="BF1999" s="48"/>
      <c r="BG1999" s="48"/>
      <c r="BH1999" s="48"/>
      <c r="BI1999" s="158"/>
      <c r="BJ1999" s="158"/>
      <c r="BK1999" s="48"/>
      <c r="BL1999" s="307"/>
      <c r="BM1999" s="48"/>
      <c r="BN1999" s="48"/>
      <c r="BO1999" s="48"/>
      <c r="BP1999" s="48"/>
      <c r="BQ1999" s="48"/>
      <c r="BR1999" s="48"/>
      <c r="BS1999" s="48"/>
      <c r="BT1999" s="48"/>
      <c r="BU1999" s="48"/>
      <c r="BV1999" s="48"/>
      <c r="BW1999" s="48"/>
      <c r="BX1999" s="48"/>
      <c r="BY1999" s="48"/>
      <c r="BZ1999" s="328"/>
      <c r="CA1999" s="48"/>
      <c r="CB1999" s="48"/>
      <c r="CC1999" s="48"/>
      <c r="CD1999" s="48"/>
      <c r="CE1999" s="48"/>
      <c r="CF1999" s="48"/>
      <c r="CG1999" s="48"/>
      <c r="CH1999" s="48"/>
      <c r="CI1999" s="48"/>
      <c r="CJ1999" s="48"/>
      <c r="CK1999" s="48"/>
      <c r="CL1999" s="48"/>
      <c r="CM1999" s="48"/>
      <c r="CN1999" s="48"/>
      <c r="CO1999" s="48"/>
      <c r="CP1999" s="48"/>
      <c r="CQ1999" s="48"/>
      <c r="CR1999" s="48"/>
      <c r="CS1999" s="48"/>
      <c r="CT1999" s="48"/>
      <c r="CU1999" s="48"/>
      <c r="CV1999" s="48"/>
      <c r="CW1999" s="48"/>
      <c r="CX1999" s="48"/>
      <c r="CY1999" s="48"/>
      <c r="CZ1999" s="48"/>
      <c r="DA1999" s="48"/>
      <c r="DB1999" s="48"/>
      <c r="DC1999" s="48"/>
      <c r="DD1999" s="48"/>
      <c r="DE1999" s="48"/>
      <c r="DF1999" s="48"/>
      <c r="DG1999" s="48"/>
      <c r="DH1999" s="48"/>
      <c r="DI1999" s="48"/>
      <c r="DJ1999" s="48"/>
      <c r="DK1999" s="48"/>
      <c r="DL1999" s="48"/>
      <c r="DM1999" s="48"/>
      <c r="DN1999" s="48"/>
      <c r="DO1999" s="48"/>
      <c r="DP1999" s="48"/>
      <c r="DQ1999" s="48"/>
      <c r="DR1999" s="48"/>
      <c r="DS1999" s="48"/>
      <c r="DT1999" s="48"/>
      <c r="DU1999" s="48"/>
      <c r="DV1999" s="48"/>
      <c r="DW1999" s="48"/>
      <c r="DX1999" s="48"/>
      <c r="DY1999" s="48"/>
      <c r="DZ1999" s="48"/>
      <c r="EA1999" s="48"/>
      <c r="EB1999" s="48"/>
      <c r="EC1999" s="48"/>
      <c r="ED1999" s="48"/>
      <c r="EE1999" s="48"/>
      <c r="EF1999" s="48"/>
      <c r="EG1999" s="48"/>
      <c r="EH1999" s="48"/>
      <c r="EI1999" s="48"/>
      <c r="EJ1999" s="48"/>
      <c r="EK1999" s="48"/>
      <c r="EL1999" s="48"/>
      <c r="ET1999" s="33" t="s">
        <v>2566</v>
      </c>
      <c r="EU1999" s="33" t="s">
        <v>2564</v>
      </c>
    </row>
    <row r="2000" spans="1:151" ht="12" hidden="1" customHeight="1">
      <c r="A2000" s="48"/>
      <c r="B2000" s="60"/>
      <c r="C2000" s="48"/>
      <c r="D2000" s="60"/>
      <c r="E2000" s="60"/>
      <c r="F2000" s="60"/>
      <c r="G2000" s="60"/>
      <c r="H2000" s="60"/>
      <c r="I2000" s="60"/>
      <c r="J2000" s="60"/>
      <c r="K2000" s="60"/>
      <c r="L2000" s="60"/>
      <c r="M2000" s="48"/>
      <c r="N2000" s="48"/>
      <c r="O2000" s="48"/>
      <c r="P2000" s="48"/>
      <c r="Q2000" s="48"/>
      <c r="R2000" s="48"/>
      <c r="S2000" s="48"/>
      <c r="T2000" s="48"/>
      <c r="U2000" s="48"/>
      <c r="V2000" s="48"/>
      <c r="W2000" s="48"/>
      <c r="X2000" s="48"/>
      <c r="Y2000" s="48"/>
      <c r="Z2000" s="48"/>
      <c r="AA2000" s="48"/>
      <c r="AB2000" s="48"/>
      <c r="AC2000" s="48"/>
      <c r="AD2000" s="48"/>
      <c r="AE2000" s="48"/>
      <c r="AF2000" s="48"/>
      <c r="AG2000" s="48"/>
      <c r="AH2000" s="48"/>
      <c r="AI2000" s="48"/>
      <c r="AJ2000" s="48"/>
      <c r="AK2000" s="48"/>
      <c r="AL2000" s="48"/>
      <c r="AM2000" s="48"/>
      <c r="AN2000" s="48"/>
      <c r="AO2000" s="48"/>
      <c r="AP2000" s="48"/>
      <c r="AQ2000" s="48"/>
      <c r="AR2000" s="48"/>
      <c r="AS2000" s="48"/>
      <c r="AT2000" s="48"/>
      <c r="AU2000" s="48"/>
      <c r="AV2000" s="48"/>
      <c r="AW2000" s="48"/>
      <c r="AX2000" s="48"/>
      <c r="AY2000" s="48"/>
      <c r="AZ2000" s="48"/>
      <c r="BA2000" s="48"/>
      <c r="BB2000" s="48"/>
      <c r="BC2000" s="48"/>
      <c r="BD2000" s="48"/>
      <c r="BE2000" s="48"/>
      <c r="BF2000" s="48"/>
      <c r="BG2000" s="48"/>
      <c r="BH2000" s="48"/>
      <c r="BI2000" s="158"/>
      <c r="BJ2000" s="158"/>
      <c r="BK2000" s="48"/>
      <c r="BL2000" s="307"/>
      <c r="BM2000" s="48"/>
      <c r="BN2000" s="48"/>
      <c r="BO2000" s="48"/>
      <c r="BP2000" s="48"/>
      <c r="BQ2000" s="48"/>
      <c r="BR2000" s="48"/>
      <c r="BS2000" s="48"/>
      <c r="BT2000" s="48"/>
      <c r="BU2000" s="48"/>
      <c r="BV2000" s="48"/>
      <c r="BW2000" s="48"/>
      <c r="BX2000" s="48"/>
      <c r="BY2000" s="48"/>
      <c r="BZ2000" s="328"/>
      <c r="CA2000" s="48"/>
      <c r="CB2000" s="48"/>
      <c r="CC2000" s="48"/>
      <c r="CD2000" s="48"/>
      <c r="CE2000" s="48"/>
      <c r="CF2000" s="48"/>
      <c r="CG2000" s="48"/>
      <c r="CH2000" s="48"/>
      <c r="CI2000" s="48"/>
      <c r="CJ2000" s="48"/>
      <c r="CK2000" s="48"/>
      <c r="CL2000" s="48"/>
      <c r="CM2000" s="48"/>
      <c r="CN2000" s="48"/>
      <c r="CO2000" s="48"/>
      <c r="CP2000" s="48"/>
      <c r="CQ2000" s="48"/>
      <c r="CR2000" s="48"/>
      <c r="CS2000" s="48"/>
      <c r="CT2000" s="48"/>
      <c r="CU2000" s="48"/>
      <c r="CV2000" s="48"/>
      <c r="CW2000" s="48"/>
      <c r="CX2000" s="48"/>
      <c r="CY2000" s="48"/>
      <c r="CZ2000" s="48"/>
      <c r="DA2000" s="48"/>
      <c r="DB2000" s="48"/>
      <c r="DC2000" s="48"/>
      <c r="DD2000" s="48"/>
      <c r="DE2000" s="48"/>
      <c r="DF2000" s="48"/>
      <c r="DG2000" s="48"/>
      <c r="DH2000" s="48"/>
      <c r="DI2000" s="48"/>
      <c r="DJ2000" s="48"/>
      <c r="DK2000" s="48"/>
      <c r="DL2000" s="48"/>
      <c r="DM2000" s="48"/>
      <c r="DN2000" s="48"/>
      <c r="DO2000" s="48"/>
      <c r="DP2000" s="48"/>
      <c r="DQ2000" s="48"/>
      <c r="DR2000" s="48"/>
      <c r="DS2000" s="48"/>
      <c r="DT2000" s="48"/>
      <c r="DU2000" s="48"/>
      <c r="DV2000" s="48"/>
      <c r="DW2000" s="48"/>
      <c r="DX2000" s="48"/>
      <c r="DY2000" s="48"/>
      <c r="DZ2000" s="48"/>
      <c r="EA2000" s="48"/>
      <c r="EB2000" s="48"/>
      <c r="EC2000" s="48"/>
      <c r="ED2000" s="48"/>
      <c r="EE2000" s="48"/>
      <c r="EF2000" s="48"/>
      <c r="EG2000" s="48"/>
      <c r="EH2000" s="48"/>
      <c r="EI2000" s="48"/>
      <c r="EJ2000" s="48"/>
      <c r="EK2000" s="48"/>
      <c r="EL2000" s="48"/>
      <c r="ET2000" s="33" t="s">
        <v>2567</v>
      </c>
      <c r="EU2000" s="33" t="s">
        <v>2565</v>
      </c>
    </row>
    <row r="2001" spans="1:151" ht="12" hidden="1" customHeight="1">
      <c r="A2001" s="48"/>
      <c r="B2001" s="60"/>
      <c r="C2001" s="48"/>
      <c r="D2001" s="60"/>
      <c r="E2001" s="60"/>
      <c r="F2001" s="60"/>
      <c r="G2001" s="60"/>
      <c r="H2001" s="60"/>
      <c r="I2001" s="60"/>
      <c r="J2001" s="60"/>
      <c r="K2001" s="60"/>
      <c r="L2001" s="60"/>
      <c r="M2001" s="48"/>
      <c r="N2001" s="48"/>
      <c r="O2001" s="48"/>
      <c r="P2001" s="48"/>
      <c r="Q2001" s="48"/>
      <c r="R2001" s="48"/>
      <c r="S2001" s="48"/>
      <c r="T2001" s="48"/>
      <c r="U2001" s="48"/>
      <c r="V2001" s="48"/>
      <c r="W2001" s="48"/>
      <c r="X2001" s="48"/>
      <c r="Y2001" s="48"/>
      <c r="Z2001" s="48"/>
      <c r="AA2001" s="48"/>
      <c r="AB2001" s="48"/>
      <c r="AC2001" s="48"/>
      <c r="AD2001" s="48"/>
      <c r="AE2001" s="48"/>
      <c r="AF2001" s="48"/>
      <c r="AG2001" s="48"/>
      <c r="AH2001" s="48"/>
      <c r="AI2001" s="48"/>
      <c r="AJ2001" s="48"/>
      <c r="AK2001" s="48"/>
      <c r="AL2001" s="48"/>
      <c r="AM2001" s="48"/>
      <c r="AN2001" s="48"/>
      <c r="AO2001" s="48"/>
      <c r="AP2001" s="48"/>
      <c r="AQ2001" s="48"/>
      <c r="AR2001" s="48"/>
      <c r="AS2001" s="48"/>
      <c r="AT2001" s="48"/>
      <c r="AU2001" s="48"/>
      <c r="AV2001" s="48"/>
      <c r="AW2001" s="48"/>
      <c r="AX2001" s="48"/>
      <c r="AY2001" s="48"/>
      <c r="AZ2001" s="48"/>
      <c r="BA2001" s="48"/>
      <c r="BB2001" s="48"/>
      <c r="BC2001" s="48"/>
      <c r="BD2001" s="48"/>
      <c r="BE2001" s="48"/>
      <c r="BF2001" s="48"/>
      <c r="BG2001" s="48"/>
      <c r="BH2001" s="48"/>
      <c r="BI2001" s="158"/>
      <c r="BJ2001" s="158"/>
      <c r="BK2001" s="48"/>
      <c r="BL2001" s="307"/>
      <c r="BM2001" s="48"/>
      <c r="BN2001" s="48"/>
      <c r="BO2001" s="48"/>
      <c r="BP2001" s="48"/>
      <c r="BQ2001" s="48"/>
      <c r="BR2001" s="48"/>
      <c r="BS2001" s="48"/>
      <c r="BT2001" s="48"/>
      <c r="BU2001" s="48"/>
      <c r="BV2001" s="48"/>
      <c r="BW2001" s="48"/>
      <c r="BX2001" s="48"/>
      <c r="BY2001" s="48"/>
      <c r="BZ2001" s="328"/>
      <c r="CA2001" s="48"/>
      <c r="CB2001" s="48"/>
      <c r="CC2001" s="48"/>
      <c r="CD2001" s="48"/>
      <c r="CE2001" s="48"/>
      <c r="CF2001" s="48"/>
      <c r="CG2001" s="48"/>
      <c r="CH2001" s="48"/>
      <c r="CI2001" s="48"/>
      <c r="CJ2001" s="48"/>
      <c r="CK2001" s="48"/>
      <c r="CL2001" s="48"/>
      <c r="CM2001" s="48"/>
      <c r="CN2001" s="48"/>
      <c r="CO2001" s="48"/>
      <c r="CP2001" s="48"/>
      <c r="CQ2001" s="48"/>
      <c r="CR2001" s="48"/>
      <c r="CS2001" s="48"/>
      <c r="CT2001" s="48"/>
      <c r="CU2001" s="48"/>
      <c r="CV2001" s="48"/>
      <c r="CW2001" s="48"/>
      <c r="CX2001" s="48"/>
      <c r="CY2001" s="48"/>
      <c r="CZ2001" s="48"/>
      <c r="DA2001" s="48"/>
      <c r="DB2001" s="48"/>
      <c r="DC2001" s="48"/>
      <c r="DD2001" s="48"/>
      <c r="DE2001" s="48"/>
      <c r="DF2001" s="48"/>
      <c r="DG2001" s="48"/>
      <c r="DH2001" s="48"/>
      <c r="DI2001" s="48"/>
      <c r="DJ2001" s="48"/>
      <c r="DK2001" s="48"/>
      <c r="DL2001" s="48"/>
      <c r="DM2001" s="48"/>
      <c r="DN2001" s="48"/>
      <c r="DO2001" s="48"/>
      <c r="DP2001" s="48"/>
      <c r="DQ2001" s="48"/>
      <c r="DR2001" s="48"/>
      <c r="DS2001" s="48"/>
      <c r="DT2001" s="48"/>
      <c r="DU2001" s="48"/>
      <c r="DV2001" s="48"/>
      <c r="DW2001" s="48"/>
      <c r="DX2001" s="48"/>
      <c r="DY2001" s="48"/>
      <c r="DZ2001" s="48"/>
      <c r="EA2001" s="48"/>
      <c r="EB2001" s="48"/>
      <c r="EC2001" s="48"/>
      <c r="ED2001" s="48"/>
      <c r="EE2001" s="48"/>
      <c r="EF2001" s="48"/>
      <c r="EG2001" s="48"/>
      <c r="EH2001" s="48"/>
      <c r="EI2001" s="48"/>
      <c r="EJ2001" s="48"/>
      <c r="EK2001" s="48"/>
      <c r="EL2001" s="48"/>
      <c r="ET2001" s="33" t="s">
        <v>2568</v>
      </c>
      <c r="EU2001" s="33" t="s">
        <v>2566</v>
      </c>
    </row>
    <row r="2002" spans="1:151" ht="12" hidden="1" customHeight="1">
      <c r="A2002" s="48"/>
      <c r="B2002" s="60"/>
      <c r="C2002" s="48"/>
      <c r="D2002" s="60"/>
      <c r="E2002" s="60"/>
      <c r="F2002" s="60"/>
      <c r="G2002" s="60"/>
      <c r="H2002" s="60"/>
      <c r="I2002" s="60"/>
      <c r="J2002" s="60"/>
      <c r="K2002" s="60"/>
      <c r="L2002" s="60"/>
      <c r="M2002" s="48"/>
      <c r="N2002" s="48"/>
      <c r="O2002" s="48"/>
      <c r="P2002" s="48"/>
      <c r="Q2002" s="48"/>
      <c r="R2002" s="48"/>
      <c r="S2002" s="48"/>
      <c r="T2002" s="48"/>
      <c r="U2002" s="48"/>
      <c r="V2002" s="48"/>
      <c r="W2002" s="48"/>
      <c r="X2002" s="48"/>
      <c r="Y2002" s="48"/>
      <c r="Z2002" s="48"/>
      <c r="AA2002" s="48"/>
      <c r="AB2002" s="48"/>
      <c r="AC2002" s="48"/>
      <c r="AD2002" s="48"/>
      <c r="AE2002" s="48"/>
      <c r="AF2002" s="48"/>
      <c r="AG2002" s="48"/>
      <c r="AH2002" s="48"/>
      <c r="AI2002" s="48"/>
      <c r="AJ2002" s="48"/>
      <c r="AK2002" s="48"/>
      <c r="AL2002" s="48"/>
      <c r="AM2002" s="48"/>
      <c r="AN2002" s="48"/>
      <c r="AO2002" s="48"/>
      <c r="AP2002" s="48"/>
      <c r="AQ2002" s="48"/>
      <c r="AR2002" s="48"/>
      <c r="AS2002" s="48"/>
      <c r="AT2002" s="48"/>
      <c r="AU2002" s="48"/>
      <c r="AV2002" s="48"/>
      <c r="AW2002" s="48"/>
      <c r="AX2002" s="48"/>
      <c r="AY2002" s="48"/>
      <c r="AZ2002" s="48"/>
      <c r="BA2002" s="48"/>
      <c r="BB2002" s="48"/>
      <c r="BC2002" s="48"/>
      <c r="BD2002" s="48"/>
      <c r="BE2002" s="48"/>
      <c r="BF2002" s="48"/>
      <c r="BG2002" s="48"/>
      <c r="BH2002" s="48"/>
      <c r="BI2002" s="158"/>
      <c r="BJ2002" s="158"/>
      <c r="BK2002" s="48"/>
      <c r="BL2002" s="307"/>
      <c r="BM2002" s="48"/>
      <c r="BN2002" s="48"/>
      <c r="BO2002" s="48"/>
      <c r="BP2002" s="48"/>
      <c r="BQ2002" s="48"/>
      <c r="BR2002" s="48"/>
      <c r="BS2002" s="48"/>
      <c r="BT2002" s="48"/>
      <c r="BU2002" s="48"/>
      <c r="BV2002" s="48"/>
      <c r="BW2002" s="48"/>
      <c r="BX2002" s="48"/>
      <c r="BY2002" s="48"/>
      <c r="BZ2002" s="328"/>
      <c r="CA2002" s="48"/>
      <c r="CB2002" s="48"/>
      <c r="CC2002" s="48"/>
      <c r="CD2002" s="48"/>
      <c r="CE2002" s="48"/>
      <c r="CF2002" s="48"/>
      <c r="CG2002" s="48"/>
      <c r="CH2002" s="48"/>
      <c r="CI2002" s="48"/>
      <c r="CJ2002" s="48"/>
      <c r="CK2002" s="48"/>
      <c r="CL2002" s="48"/>
      <c r="CM2002" s="48"/>
      <c r="CN2002" s="48"/>
      <c r="CO2002" s="48"/>
      <c r="CP2002" s="48"/>
      <c r="CQ2002" s="48"/>
      <c r="CR2002" s="48"/>
      <c r="CS2002" s="48"/>
      <c r="CT2002" s="48"/>
      <c r="CU2002" s="48"/>
      <c r="CV2002" s="48"/>
      <c r="CW2002" s="48"/>
      <c r="CX2002" s="48"/>
      <c r="CY2002" s="48"/>
      <c r="CZ2002" s="48"/>
      <c r="DA2002" s="48"/>
      <c r="DB2002" s="48"/>
      <c r="DC2002" s="48"/>
      <c r="DD2002" s="48"/>
      <c r="DE2002" s="48"/>
      <c r="DF2002" s="48"/>
      <c r="DG2002" s="48"/>
      <c r="DH2002" s="48"/>
      <c r="DI2002" s="48"/>
      <c r="DJ2002" s="48"/>
      <c r="DK2002" s="48"/>
      <c r="DL2002" s="48"/>
      <c r="DM2002" s="48"/>
      <c r="DN2002" s="48"/>
      <c r="DO2002" s="48"/>
      <c r="DP2002" s="48"/>
      <c r="DQ2002" s="48"/>
      <c r="DR2002" s="48"/>
      <c r="DS2002" s="48"/>
      <c r="DT2002" s="48"/>
      <c r="DU2002" s="48"/>
      <c r="DV2002" s="48"/>
      <c r="DW2002" s="48"/>
      <c r="DX2002" s="48"/>
      <c r="DY2002" s="48"/>
      <c r="DZ2002" s="48"/>
      <c r="EA2002" s="48"/>
      <c r="EB2002" s="48"/>
      <c r="EC2002" s="48"/>
      <c r="ED2002" s="48"/>
      <c r="EE2002" s="48"/>
      <c r="EF2002" s="48"/>
      <c r="EG2002" s="48"/>
      <c r="EH2002" s="48"/>
      <c r="EI2002" s="48"/>
      <c r="EJ2002" s="48"/>
      <c r="EK2002" s="48"/>
      <c r="EL2002" s="48"/>
      <c r="ET2002" s="33" t="s">
        <v>2569</v>
      </c>
      <c r="EU2002" s="33" t="s">
        <v>2567</v>
      </c>
    </row>
    <row r="2003" spans="1:151" ht="12" hidden="1" customHeight="1">
      <c r="A2003" s="48"/>
      <c r="B2003" s="60"/>
      <c r="C2003" s="48"/>
      <c r="D2003" s="60"/>
      <c r="E2003" s="60"/>
      <c r="F2003" s="60"/>
      <c r="G2003" s="60"/>
      <c r="H2003" s="60"/>
      <c r="I2003" s="60"/>
      <c r="J2003" s="60"/>
      <c r="K2003" s="60"/>
      <c r="L2003" s="60"/>
      <c r="M2003" s="48"/>
      <c r="N2003" s="48"/>
      <c r="O2003" s="48"/>
      <c r="P2003" s="48"/>
      <c r="Q2003" s="48"/>
      <c r="R2003" s="48"/>
      <c r="S2003" s="48"/>
      <c r="T2003" s="48"/>
      <c r="U2003" s="48"/>
      <c r="V2003" s="48"/>
      <c r="W2003" s="48"/>
      <c r="X2003" s="48"/>
      <c r="Y2003" s="48"/>
      <c r="Z2003" s="48"/>
      <c r="AA2003" s="48"/>
      <c r="AB2003" s="48"/>
      <c r="AC2003" s="48"/>
      <c r="AD2003" s="48"/>
      <c r="AE2003" s="48"/>
      <c r="AF2003" s="48"/>
      <c r="AG2003" s="48"/>
      <c r="AH2003" s="48"/>
      <c r="AI2003" s="48"/>
      <c r="AJ2003" s="48"/>
      <c r="AK2003" s="48"/>
      <c r="AL2003" s="48"/>
      <c r="AM2003" s="48"/>
      <c r="AN2003" s="48"/>
      <c r="AO2003" s="48"/>
      <c r="AP2003" s="48"/>
      <c r="AQ2003" s="48"/>
      <c r="AR2003" s="48"/>
      <c r="AS2003" s="48"/>
      <c r="AT2003" s="48"/>
      <c r="AU2003" s="48"/>
      <c r="AV2003" s="48"/>
      <c r="AW2003" s="48"/>
      <c r="AX2003" s="48"/>
      <c r="AY2003" s="48"/>
      <c r="AZ2003" s="48"/>
      <c r="BA2003" s="48"/>
      <c r="BB2003" s="48"/>
      <c r="BC2003" s="48"/>
      <c r="BD2003" s="48"/>
      <c r="BE2003" s="48"/>
      <c r="BF2003" s="48"/>
      <c r="BG2003" s="48"/>
      <c r="BH2003" s="48"/>
      <c r="BI2003" s="158"/>
      <c r="BJ2003" s="158"/>
      <c r="BK2003" s="48"/>
      <c r="BL2003" s="307"/>
      <c r="BM2003" s="48"/>
      <c r="BN2003" s="48"/>
      <c r="BO2003" s="48"/>
      <c r="BP2003" s="48"/>
      <c r="BQ2003" s="48"/>
      <c r="BR2003" s="48"/>
      <c r="BS2003" s="48"/>
      <c r="BT2003" s="48"/>
      <c r="BU2003" s="48"/>
      <c r="BV2003" s="48"/>
      <c r="BW2003" s="48"/>
      <c r="BX2003" s="48"/>
      <c r="BY2003" s="48"/>
      <c r="BZ2003" s="328"/>
      <c r="CA2003" s="48"/>
      <c r="CB2003" s="48"/>
      <c r="CC2003" s="48"/>
      <c r="CD2003" s="48"/>
      <c r="CE2003" s="48"/>
      <c r="CF2003" s="48"/>
      <c r="CG2003" s="48"/>
      <c r="CH2003" s="48"/>
      <c r="CI2003" s="48"/>
      <c r="CJ2003" s="48"/>
      <c r="CK2003" s="48"/>
      <c r="CL2003" s="48"/>
      <c r="CM2003" s="48"/>
      <c r="CN2003" s="48"/>
      <c r="CO2003" s="48"/>
      <c r="CP2003" s="48"/>
      <c r="CQ2003" s="48"/>
      <c r="CR2003" s="48"/>
      <c r="CS2003" s="48"/>
      <c r="CT2003" s="48"/>
      <c r="CU2003" s="48"/>
      <c r="CV2003" s="48"/>
      <c r="CW2003" s="48"/>
      <c r="CX2003" s="48"/>
      <c r="CY2003" s="48"/>
      <c r="CZ2003" s="48"/>
      <c r="DA2003" s="48"/>
      <c r="DB2003" s="48"/>
      <c r="DC2003" s="48"/>
      <c r="DD2003" s="48"/>
      <c r="DE2003" s="48"/>
      <c r="DF2003" s="48"/>
      <c r="DG2003" s="48"/>
      <c r="DH2003" s="48"/>
      <c r="DI2003" s="48"/>
      <c r="DJ2003" s="48"/>
      <c r="DK2003" s="48"/>
      <c r="DL2003" s="48"/>
      <c r="DM2003" s="48"/>
      <c r="DN2003" s="48"/>
      <c r="DO2003" s="48"/>
      <c r="DP2003" s="48"/>
      <c r="DQ2003" s="48"/>
      <c r="DR2003" s="48"/>
      <c r="DS2003" s="48"/>
      <c r="DT2003" s="48"/>
      <c r="DU2003" s="48"/>
      <c r="DV2003" s="48"/>
      <c r="DW2003" s="48"/>
      <c r="DX2003" s="48"/>
      <c r="DY2003" s="48"/>
      <c r="DZ2003" s="48"/>
      <c r="EA2003" s="48"/>
      <c r="EB2003" s="48"/>
      <c r="EC2003" s="48"/>
      <c r="ED2003" s="48"/>
      <c r="EE2003" s="48"/>
      <c r="EF2003" s="48"/>
      <c r="EG2003" s="48"/>
      <c r="EH2003" s="48"/>
      <c r="EI2003" s="48"/>
      <c r="EJ2003" s="48"/>
      <c r="EK2003" s="48"/>
      <c r="EL2003" s="48"/>
      <c r="ET2003" s="33" t="s">
        <v>2570</v>
      </c>
      <c r="EU2003" s="33" t="s">
        <v>2568</v>
      </c>
    </row>
    <row r="2004" spans="1:151" ht="12" hidden="1" customHeight="1">
      <c r="A2004" s="48"/>
      <c r="B2004" s="60"/>
      <c r="C2004" s="48"/>
      <c r="D2004" s="60"/>
      <c r="E2004" s="60"/>
      <c r="F2004" s="60"/>
      <c r="G2004" s="60"/>
      <c r="H2004" s="60"/>
      <c r="I2004" s="60"/>
      <c r="J2004" s="60"/>
      <c r="K2004" s="60"/>
      <c r="L2004" s="60"/>
      <c r="M2004" s="48"/>
      <c r="N2004" s="48"/>
      <c r="O2004" s="48"/>
      <c r="P2004" s="48"/>
      <c r="Q2004" s="48"/>
      <c r="R2004" s="48"/>
      <c r="S2004" s="48"/>
      <c r="T2004" s="48"/>
      <c r="U2004" s="48"/>
      <c r="V2004" s="48"/>
      <c r="W2004" s="48"/>
      <c r="X2004" s="48"/>
      <c r="Y2004" s="48"/>
      <c r="Z2004" s="48"/>
      <c r="AA2004" s="48"/>
      <c r="AB2004" s="48"/>
      <c r="AC2004" s="48"/>
      <c r="AD2004" s="48"/>
      <c r="AE2004" s="48"/>
      <c r="AF2004" s="48"/>
      <c r="AG2004" s="48"/>
      <c r="AH2004" s="48"/>
      <c r="AI2004" s="48"/>
      <c r="AJ2004" s="48"/>
      <c r="AK2004" s="48"/>
      <c r="AL2004" s="48"/>
      <c r="AM2004" s="48"/>
      <c r="AN2004" s="48"/>
      <c r="AO2004" s="48"/>
      <c r="AP2004" s="48"/>
      <c r="AQ2004" s="48"/>
      <c r="AR2004" s="48"/>
      <c r="AS2004" s="48"/>
      <c r="AT2004" s="48"/>
      <c r="AU2004" s="48"/>
      <c r="AV2004" s="48"/>
      <c r="AW2004" s="48"/>
      <c r="AX2004" s="48"/>
      <c r="AY2004" s="48"/>
      <c r="AZ2004" s="48"/>
      <c r="BA2004" s="48"/>
      <c r="BB2004" s="48"/>
      <c r="BC2004" s="48"/>
      <c r="BD2004" s="48"/>
      <c r="BE2004" s="48"/>
      <c r="BF2004" s="48"/>
      <c r="BG2004" s="48"/>
      <c r="BH2004" s="48"/>
      <c r="BI2004" s="158"/>
      <c r="BJ2004" s="158"/>
      <c r="BK2004" s="48"/>
      <c r="BL2004" s="307"/>
      <c r="BM2004" s="48"/>
      <c r="BN2004" s="48"/>
      <c r="BO2004" s="48"/>
      <c r="BP2004" s="48"/>
      <c r="BQ2004" s="48"/>
      <c r="BR2004" s="48"/>
      <c r="BS2004" s="48"/>
      <c r="BT2004" s="48"/>
      <c r="BU2004" s="48"/>
      <c r="BV2004" s="48"/>
      <c r="BW2004" s="48"/>
      <c r="BX2004" s="48"/>
      <c r="BY2004" s="48"/>
      <c r="BZ2004" s="328"/>
      <c r="CA2004" s="48"/>
      <c r="CB2004" s="48"/>
      <c r="CC2004" s="48"/>
      <c r="CD2004" s="48"/>
      <c r="CE2004" s="48"/>
      <c r="CF2004" s="48"/>
      <c r="CG2004" s="48"/>
      <c r="CH2004" s="48"/>
      <c r="CI2004" s="48"/>
      <c r="CJ2004" s="48"/>
      <c r="CK2004" s="48"/>
      <c r="CL2004" s="48"/>
      <c r="CM2004" s="48"/>
      <c r="CN2004" s="48"/>
      <c r="CO2004" s="48"/>
      <c r="CP2004" s="48"/>
      <c r="CQ2004" s="48"/>
      <c r="CR2004" s="48"/>
      <c r="CS2004" s="48"/>
      <c r="CT2004" s="48"/>
      <c r="CU2004" s="48"/>
      <c r="CV2004" s="48"/>
      <c r="CW2004" s="48"/>
      <c r="CX2004" s="48"/>
      <c r="CY2004" s="48"/>
      <c r="CZ2004" s="48"/>
      <c r="DA2004" s="48"/>
      <c r="DB2004" s="48"/>
      <c r="DC2004" s="48"/>
      <c r="DD2004" s="48"/>
      <c r="DE2004" s="48"/>
      <c r="DF2004" s="48"/>
      <c r="DG2004" s="48"/>
      <c r="DH2004" s="48"/>
      <c r="DI2004" s="48"/>
      <c r="DJ2004" s="48"/>
      <c r="DK2004" s="48"/>
      <c r="DL2004" s="48"/>
      <c r="DM2004" s="48"/>
      <c r="DN2004" s="48"/>
      <c r="DO2004" s="48"/>
      <c r="DP2004" s="48"/>
      <c r="DQ2004" s="48"/>
      <c r="DR2004" s="48"/>
      <c r="DS2004" s="48"/>
      <c r="DT2004" s="48"/>
      <c r="DU2004" s="48"/>
      <c r="DV2004" s="48"/>
      <c r="DW2004" s="48"/>
      <c r="DX2004" s="48"/>
      <c r="DY2004" s="48"/>
      <c r="DZ2004" s="48"/>
      <c r="EA2004" s="48"/>
      <c r="EB2004" s="48"/>
      <c r="EC2004" s="48"/>
      <c r="ED2004" s="48"/>
      <c r="EE2004" s="48"/>
      <c r="EF2004" s="48"/>
      <c r="EG2004" s="48"/>
      <c r="EH2004" s="48"/>
      <c r="EI2004" s="48"/>
      <c r="EJ2004" s="48"/>
      <c r="EK2004" s="48"/>
      <c r="EL2004" s="48"/>
      <c r="ET2004" s="33" t="s">
        <v>2571</v>
      </c>
      <c r="EU2004" s="33" t="s">
        <v>2569</v>
      </c>
    </row>
    <row r="2005" spans="1:151" ht="12" hidden="1" customHeight="1">
      <c r="A2005" s="48"/>
      <c r="B2005" s="60"/>
      <c r="C2005" s="48"/>
      <c r="D2005" s="60"/>
      <c r="E2005" s="60"/>
      <c r="F2005" s="60"/>
      <c r="G2005" s="60"/>
      <c r="H2005" s="60"/>
      <c r="I2005" s="60"/>
      <c r="J2005" s="60"/>
      <c r="K2005" s="60"/>
      <c r="L2005" s="60"/>
      <c r="M2005" s="48"/>
      <c r="N2005" s="48"/>
      <c r="O2005" s="48"/>
      <c r="P2005" s="48"/>
      <c r="Q2005" s="48"/>
      <c r="R2005" s="48"/>
      <c r="S2005" s="48"/>
      <c r="T2005" s="48"/>
      <c r="U2005" s="48"/>
      <c r="V2005" s="48"/>
      <c r="W2005" s="48"/>
      <c r="X2005" s="48"/>
      <c r="Y2005" s="48"/>
      <c r="Z2005" s="48"/>
      <c r="AA2005" s="48"/>
      <c r="AB2005" s="48"/>
      <c r="AC2005" s="48"/>
      <c r="AD2005" s="48"/>
      <c r="AE2005" s="48"/>
      <c r="AF2005" s="48"/>
      <c r="AG2005" s="48"/>
      <c r="AH2005" s="48"/>
      <c r="AI2005" s="48"/>
      <c r="AJ2005" s="48"/>
      <c r="AK2005" s="48"/>
      <c r="AL2005" s="48"/>
      <c r="AM2005" s="48"/>
      <c r="AN2005" s="48"/>
      <c r="AO2005" s="48"/>
      <c r="AP2005" s="48"/>
      <c r="AQ2005" s="48"/>
      <c r="AR2005" s="48"/>
      <c r="AS2005" s="48"/>
      <c r="AT2005" s="48"/>
      <c r="AU2005" s="48"/>
      <c r="AV2005" s="48"/>
      <c r="AW2005" s="48"/>
      <c r="AX2005" s="48"/>
      <c r="AY2005" s="48"/>
      <c r="AZ2005" s="48"/>
      <c r="BA2005" s="48"/>
      <c r="BB2005" s="48"/>
      <c r="BC2005" s="48"/>
      <c r="BD2005" s="48"/>
      <c r="BE2005" s="48"/>
      <c r="BF2005" s="48"/>
      <c r="BG2005" s="48"/>
      <c r="BH2005" s="48"/>
      <c r="BI2005" s="158"/>
      <c r="BJ2005" s="158"/>
      <c r="BK2005" s="48"/>
      <c r="BL2005" s="307"/>
      <c r="BM2005" s="48"/>
      <c r="BN2005" s="48"/>
      <c r="BO2005" s="48"/>
      <c r="BP2005" s="48"/>
      <c r="BQ2005" s="48"/>
      <c r="BR2005" s="48"/>
      <c r="BS2005" s="48"/>
      <c r="BT2005" s="48"/>
      <c r="BU2005" s="48"/>
      <c r="BV2005" s="48"/>
      <c r="BW2005" s="48"/>
      <c r="BX2005" s="48"/>
      <c r="BY2005" s="48"/>
      <c r="BZ2005" s="328"/>
      <c r="CA2005" s="48"/>
      <c r="CB2005" s="48"/>
      <c r="CC2005" s="48"/>
      <c r="CD2005" s="48"/>
      <c r="CE2005" s="48"/>
      <c r="CF2005" s="48"/>
      <c r="CG2005" s="48"/>
      <c r="CH2005" s="48"/>
      <c r="CI2005" s="48"/>
      <c r="CJ2005" s="48"/>
      <c r="CK2005" s="48"/>
      <c r="CL2005" s="48"/>
      <c r="CM2005" s="48"/>
      <c r="CN2005" s="48"/>
      <c r="CO2005" s="48"/>
      <c r="CP2005" s="48"/>
      <c r="CQ2005" s="48"/>
      <c r="CR2005" s="48"/>
      <c r="CS2005" s="48"/>
      <c r="CT2005" s="48"/>
      <c r="CU2005" s="48"/>
      <c r="CV2005" s="48"/>
      <c r="CW2005" s="48"/>
      <c r="CX2005" s="48"/>
      <c r="CY2005" s="48"/>
      <c r="CZ2005" s="48"/>
      <c r="DA2005" s="48"/>
      <c r="DB2005" s="48"/>
      <c r="DC2005" s="48"/>
      <c r="DD2005" s="48"/>
      <c r="DE2005" s="48"/>
      <c r="DF2005" s="48"/>
      <c r="DG2005" s="48"/>
      <c r="DH2005" s="48"/>
      <c r="DI2005" s="48"/>
      <c r="DJ2005" s="48"/>
      <c r="DK2005" s="48"/>
      <c r="DL2005" s="48"/>
      <c r="DM2005" s="48"/>
      <c r="DN2005" s="48"/>
      <c r="DO2005" s="48"/>
      <c r="DP2005" s="48"/>
      <c r="DQ2005" s="48"/>
      <c r="DR2005" s="48"/>
      <c r="DS2005" s="48"/>
      <c r="DT2005" s="48"/>
      <c r="DU2005" s="48"/>
      <c r="DV2005" s="48"/>
      <c r="DW2005" s="48"/>
      <c r="DX2005" s="48"/>
      <c r="DY2005" s="48"/>
      <c r="DZ2005" s="48"/>
      <c r="EA2005" s="48"/>
      <c r="EB2005" s="48"/>
      <c r="EC2005" s="48"/>
      <c r="ED2005" s="48"/>
      <c r="EE2005" s="48"/>
      <c r="EF2005" s="48"/>
      <c r="EG2005" s="48"/>
      <c r="EH2005" s="48"/>
      <c r="EI2005" s="48"/>
      <c r="EJ2005" s="48"/>
      <c r="EK2005" s="48"/>
      <c r="EL2005" s="48"/>
      <c r="ET2005" s="33"/>
      <c r="EU2005" s="33" t="s">
        <v>2570</v>
      </c>
    </row>
    <row r="2006" spans="1:151" ht="12" hidden="1" customHeight="1">
      <c r="A2006" s="48"/>
      <c r="B2006" s="60"/>
      <c r="C2006" s="48"/>
      <c r="D2006" s="60"/>
      <c r="E2006" s="60"/>
      <c r="F2006" s="60"/>
      <c r="G2006" s="60"/>
      <c r="H2006" s="60"/>
      <c r="I2006" s="60"/>
      <c r="J2006" s="60"/>
      <c r="K2006" s="60"/>
      <c r="L2006" s="60"/>
      <c r="M2006" s="48"/>
      <c r="N2006" s="48"/>
      <c r="O2006" s="48"/>
      <c r="P2006" s="48"/>
      <c r="Q2006" s="48"/>
      <c r="R2006" s="48"/>
      <c r="S2006" s="48"/>
      <c r="T2006" s="48"/>
      <c r="U2006" s="48"/>
      <c r="V2006" s="48"/>
      <c r="W2006" s="48"/>
      <c r="X2006" s="48"/>
      <c r="Y2006" s="48"/>
      <c r="Z2006" s="48"/>
      <c r="AA2006" s="48"/>
      <c r="AB2006" s="48"/>
      <c r="AC2006" s="48"/>
      <c r="AD2006" s="48"/>
      <c r="AE2006" s="48"/>
      <c r="AF2006" s="48"/>
      <c r="AG2006" s="48"/>
      <c r="AH2006" s="48"/>
      <c r="AI2006" s="48"/>
      <c r="AJ2006" s="48"/>
      <c r="AK2006" s="48"/>
      <c r="AL2006" s="48"/>
      <c r="AM2006" s="48"/>
      <c r="AN2006" s="48"/>
      <c r="AO2006" s="48"/>
      <c r="AP2006" s="48"/>
      <c r="AQ2006" s="48"/>
      <c r="AR2006" s="48"/>
      <c r="AS2006" s="48"/>
      <c r="AT2006" s="48"/>
      <c r="AU2006" s="48"/>
      <c r="AV2006" s="48"/>
      <c r="AW2006" s="48"/>
      <c r="AX2006" s="48"/>
      <c r="AY2006" s="48"/>
      <c r="AZ2006" s="48"/>
      <c r="BA2006" s="48"/>
      <c r="BB2006" s="48"/>
      <c r="BC2006" s="48"/>
      <c r="BD2006" s="48"/>
      <c r="BE2006" s="48"/>
      <c r="BF2006" s="48"/>
      <c r="BG2006" s="48"/>
      <c r="BH2006" s="48"/>
      <c r="BI2006" s="158"/>
      <c r="BJ2006" s="158"/>
      <c r="BK2006" s="48"/>
      <c r="BL2006" s="307"/>
      <c r="BM2006" s="48"/>
      <c r="BN2006" s="48"/>
      <c r="BO2006" s="48"/>
      <c r="BP2006" s="48"/>
      <c r="BQ2006" s="48"/>
      <c r="BR2006" s="48"/>
      <c r="BS2006" s="48"/>
      <c r="BT2006" s="48"/>
      <c r="BU2006" s="48"/>
      <c r="BV2006" s="48"/>
      <c r="BW2006" s="48"/>
      <c r="BX2006" s="48"/>
      <c r="BY2006" s="48"/>
      <c r="BZ2006" s="328"/>
      <c r="CA2006" s="48"/>
      <c r="CB2006" s="48"/>
      <c r="CC2006" s="48"/>
      <c r="CD2006" s="48"/>
      <c r="CE2006" s="48"/>
      <c r="CF2006" s="48"/>
      <c r="CG2006" s="48"/>
      <c r="CH2006" s="48"/>
      <c r="CI2006" s="48"/>
      <c r="CJ2006" s="48"/>
      <c r="CK2006" s="48"/>
      <c r="CL2006" s="48"/>
      <c r="CM2006" s="48"/>
      <c r="CN2006" s="48"/>
      <c r="CO2006" s="48"/>
      <c r="CP2006" s="48"/>
      <c r="CQ2006" s="48"/>
      <c r="CR2006" s="48"/>
      <c r="CS2006" s="48"/>
      <c r="CT2006" s="48"/>
      <c r="CU2006" s="48"/>
      <c r="CV2006" s="48"/>
      <c r="CW2006" s="48"/>
      <c r="CX2006" s="48"/>
      <c r="CY2006" s="48"/>
      <c r="CZ2006" s="48"/>
      <c r="DA2006" s="48"/>
      <c r="DB2006" s="48"/>
      <c r="DC2006" s="48"/>
      <c r="DD2006" s="48"/>
      <c r="DE2006" s="48"/>
      <c r="DF2006" s="48"/>
      <c r="DG2006" s="48"/>
      <c r="DH2006" s="48"/>
      <c r="DI2006" s="48"/>
      <c r="DJ2006" s="48"/>
      <c r="DK2006" s="48"/>
      <c r="DL2006" s="48"/>
      <c r="DM2006" s="48"/>
      <c r="DN2006" s="48"/>
      <c r="DO2006" s="48"/>
      <c r="DP2006" s="48"/>
      <c r="DQ2006" s="48"/>
      <c r="DR2006" s="48"/>
      <c r="DS2006" s="48"/>
      <c r="DT2006" s="48"/>
      <c r="DU2006" s="48"/>
      <c r="DV2006" s="48"/>
      <c r="DW2006" s="48"/>
      <c r="DX2006" s="48"/>
      <c r="DY2006" s="48"/>
      <c r="DZ2006" s="48"/>
      <c r="EA2006" s="48"/>
      <c r="EB2006" s="48"/>
      <c r="EC2006" s="48"/>
      <c r="ED2006" s="48"/>
      <c r="EE2006" s="48"/>
      <c r="EF2006" s="48"/>
      <c r="EG2006" s="48"/>
      <c r="EH2006" s="48"/>
      <c r="EI2006" s="48"/>
      <c r="EJ2006" s="48"/>
      <c r="EK2006" s="48"/>
      <c r="EL2006" s="48"/>
      <c r="ET2006" s="33"/>
      <c r="EU2006" s="33" t="s">
        <v>2571</v>
      </c>
    </row>
    <row r="2007" spans="1:151" ht="12" hidden="1" customHeight="1">
      <c r="A2007" s="48"/>
      <c r="B2007" s="60"/>
      <c r="C2007" s="48"/>
      <c r="D2007" s="60"/>
      <c r="E2007" s="60"/>
      <c r="F2007" s="60"/>
      <c r="G2007" s="60"/>
      <c r="H2007" s="60"/>
      <c r="I2007" s="60"/>
      <c r="J2007" s="60"/>
      <c r="K2007" s="60"/>
      <c r="L2007" s="60"/>
      <c r="M2007" s="48"/>
      <c r="N2007" s="48"/>
      <c r="O2007" s="48"/>
      <c r="P2007" s="48"/>
      <c r="Q2007" s="48"/>
      <c r="R2007" s="48"/>
      <c r="S2007" s="48"/>
      <c r="T2007" s="48"/>
      <c r="U2007" s="48"/>
      <c r="V2007" s="48"/>
      <c r="W2007" s="48"/>
      <c r="X2007" s="48"/>
      <c r="Y2007" s="48"/>
      <c r="Z2007" s="48"/>
      <c r="AA2007" s="48"/>
      <c r="AB2007" s="48"/>
      <c r="AC2007" s="48"/>
      <c r="AD2007" s="48"/>
      <c r="AE2007" s="48"/>
      <c r="AF2007" s="48"/>
      <c r="AG2007" s="48"/>
      <c r="AH2007" s="48"/>
      <c r="AI2007" s="48"/>
      <c r="AJ2007" s="48"/>
      <c r="AK2007" s="48"/>
      <c r="AL2007" s="48"/>
      <c r="AM2007" s="48"/>
      <c r="AN2007" s="48"/>
      <c r="AO2007" s="48"/>
      <c r="AP2007" s="48"/>
      <c r="AQ2007" s="48"/>
      <c r="AR2007" s="48"/>
      <c r="AS2007" s="48"/>
      <c r="AT2007" s="48"/>
      <c r="AU2007" s="48"/>
      <c r="AV2007" s="48"/>
      <c r="AW2007" s="48"/>
      <c r="AX2007" s="48"/>
      <c r="AY2007" s="48"/>
      <c r="AZ2007" s="48"/>
      <c r="BA2007" s="48"/>
      <c r="BB2007" s="48"/>
      <c r="BC2007" s="48"/>
      <c r="BD2007" s="48"/>
      <c r="BE2007" s="48"/>
      <c r="BF2007" s="48"/>
      <c r="BG2007" s="48"/>
      <c r="BH2007" s="48"/>
      <c r="BI2007" s="158"/>
      <c r="BJ2007" s="158"/>
      <c r="BK2007" s="48"/>
      <c r="BL2007" s="307"/>
      <c r="BM2007" s="48"/>
      <c r="BN2007" s="48"/>
      <c r="BO2007" s="48"/>
      <c r="BP2007" s="48"/>
      <c r="BQ2007" s="48"/>
      <c r="BR2007" s="48"/>
      <c r="BS2007" s="48"/>
      <c r="BT2007" s="48"/>
      <c r="BU2007" s="48"/>
      <c r="BV2007" s="48"/>
      <c r="BW2007" s="48"/>
      <c r="BX2007" s="48"/>
      <c r="BY2007" s="48"/>
      <c r="BZ2007" s="328"/>
      <c r="CA2007" s="48"/>
      <c r="CB2007" s="48"/>
      <c r="CC2007" s="48"/>
      <c r="CD2007" s="48"/>
      <c r="CE2007" s="48"/>
      <c r="CF2007" s="48"/>
      <c r="CG2007" s="48"/>
      <c r="CH2007" s="48"/>
      <c r="CI2007" s="48"/>
      <c r="CJ2007" s="48"/>
      <c r="CK2007" s="48"/>
      <c r="CL2007" s="48"/>
      <c r="CM2007" s="48"/>
      <c r="CN2007" s="48"/>
      <c r="CO2007" s="48"/>
      <c r="CP2007" s="48"/>
      <c r="CQ2007" s="48"/>
      <c r="CR2007" s="48"/>
      <c r="CS2007" s="48"/>
      <c r="CT2007" s="48"/>
      <c r="CU2007" s="48"/>
      <c r="CV2007" s="48"/>
      <c r="CW2007" s="48"/>
      <c r="CX2007" s="48"/>
      <c r="CY2007" s="48"/>
      <c r="CZ2007" s="48"/>
      <c r="DA2007" s="48"/>
      <c r="DB2007" s="48"/>
      <c r="DC2007" s="48"/>
      <c r="DD2007" s="48"/>
      <c r="DE2007" s="48"/>
      <c r="DF2007" s="48"/>
      <c r="DG2007" s="48"/>
      <c r="DH2007" s="48"/>
      <c r="DI2007" s="48"/>
      <c r="DJ2007" s="48"/>
      <c r="DK2007" s="48"/>
      <c r="DL2007" s="48"/>
      <c r="DM2007" s="48"/>
      <c r="DN2007" s="48"/>
      <c r="DO2007" s="48"/>
      <c r="DP2007" s="48"/>
      <c r="DQ2007" s="48"/>
      <c r="DR2007" s="48"/>
      <c r="DS2007" s="48"/>
      <c r="DT2007" s="48"/>
      <c r="DU2007" s="48"/>
      <c r="DV2007" s="48"/>
      <c r="DW2007" s="48"/>
      <c r="DX2007" s="48"/>
      <c r="DY2007" s="48"/>
      <c r="DZ2007" s="48"/>
      <c r="EA2007" s="48"/>
      <c r="EB2007" s="48"/>
      <c r="EC2007" s="48"/>
      <c r="ED2007" s="48"/>
      <c r="EE2007" s="48"/>
      <c r="EF2007" s="48"/>
      <c r="EG2007" s="48"/>
      <c r="EH2007" s="48"/>
      <c r="EI2007" s="48"/>
      <c r="EJ2007" s="48"/>
      <c r="EK2007" s="48"/>
      <c r="EL2007" s="48"/>
      <c r="ET2007" s="33"/>
      <c r="EU2007" s="33"/>
    </row>
    <row r="2008" spans="1:151" ht="12" hidden="1" customHeight="1">
      <c r="A2008" s="48"/>
      <c r="B2008" s="60"/>
      <c r="C2008" s="48"/>
      <c r="D2008" s="60"/>
      <c r="E2008" s="60"/>
      <c r="F2008" s="60"/>
      <c r="G2008" s="60"/>
      <c r="H2008" s="60"/>
      <c r="I2008" s="60"/>
      <c r="J2008" s="60"/>
      <c r="K2008" s="60"/>
      <c r="L2008" s="60"/>
      <c r="M2008" s="48"/>
      <c r="N2008" s="48"/>
      <c r="O2008" s="48"/>
      <c r="P2008" s="48"/>
      <c r="Q2008" s="48"/>
      <c r="R2008" s="48"/>
      <c r="S2008" s="48"/>
      <c r="T2008" s="48"/>
      <c r="U2008" s="48"/>
      <c r="V2008" s="48"/>
      <c r="W2008" s="48"/>
      <c r="X2008" s="48"/>
      <c r="Y2008" s="48"/>
      <c r="Z2008" s="48"/>
      <c r="AA2008" s="48"/>
      <c r="AB2008" s="48"/>
      <c r="AC2008" s="48"/>
      <c r="AD2008" s="48"/>
      <c r="AE2008" s="48"/>
      <c r="AF2008" s="48"/>
      <c r="AG2008" s="48"/>
      <c r="AH2008" s="48"/>
      <c r="AI2008" s="48"/>
      <c r="AJ2008" s="48"/>
      <c r="AK2008" s="48"/>
      <c r="AL2008" s="48"/>
      <c r="AM2008" s="48"/>
      <c r="AN2008" s="48"/>
      <c r="AO2008" s="48"/>
      <c r="AP2008" s="48"/>
      <c r="AQ2008" s="48"/>
      <c r="AR2008" s="48"/>
      <c r="AS2008" s="48"/>
      <c r="AT2008" s="48"/>
      <c r="AU2008" s="48"/>
      <c r="AV2008" s="48"/>
      <c r="AW2008" s="48"/>
      <c r="AX2008" s="48"/>
      <c r="AY2008" s="48"/>
      <c r="AZ2008" s="48"/>
      <c r="BA2008" s="48"/>
      <c r="BB2008" s="48"/>
      <c r="BC2008" s="48"/>
      <c r="BD2008" s="48"/>
      <c r="BE2008" s="48"/>
      <c r="BF2008" s="48"/>
      <c r="BG2008" s="48"/>
      <c r="BH2008" s="48"/>
      <c r="BI2008" s="158"/>
      <c r="BJ2008" s="158"/>
      <c r="BK2008" s="48"/>
      <c r="BL2008" s="307"/>
      <c r="BM2008" s="48"/>
      <c r="BN2008" s="48"/>
      <c r="BO2008" s="48"/>
      <c r="BP2008" s="48"/>
      <c r="BQ2008" s="48"/>
      <c r="BR2008" s="48"/>
      <c r="BS2008" s="48"/>
      <c r="BT2008" s="48"/>
      <c r="BU2008" s="48"/>
      <c r="BV2008" s="48"/>
      <c r="BW2008" s="48"/>
      <c r="BX2008" s="48"/>
      <c r="BY2008" s="48"/>
      <c r="BZ2008" s="328"/>
      <c r="CA2008" s="48"/>
      <c r="CB2008" s="48"/>
      <c r="CC2008" s="48"/>
      <c r="CD2008" s="48"/>
      <c r="CE2008" s="48"/>
      <c r="CF2008" s="48"/>
      <c r="CG2008" s="48"/>
      <c r="CH2008" s="48"/>
      <c r="CI2008" s="48"/>
      <c r="CJ2008" s="48"/>
      <c r="CK2008" s="48"/>
      <c r="CL2008" s="48"/>
      <c r="CM2008" s="48"/>
      <c r="CN2008" s="48"/>
      <c r="CO2008" s="48"/>
      <c r="CP2008" s="48"/>
      <c r="CQ2008" s="48"/>
      <c r="CR2008" s="48"/>
      <c r="CS2008" s="48"/>
      <c r="CT2008" s="48"/>
      <c r="CU2008" s="48"/>
      <c r="CV2008" s="48"/>
      <c r="CW2008" s="48"/>
      <c r="CX2008" s="48"/>
      <c r="CY2008" s="48"/>
      <c r="CZ2008" s="48"/>
      <c r="DA2008" s="48"/>
      <c r="DB2008" s="48"/>
      <c r="DC2008" s="48"/>
      <c r="DD2008" s="48"/>
      <c r="DE2008" s="48"/>
      <c r="DF2008" s="48"/>
      <c r="DG2008" s="48"/>
      <c r="DH2008" s="48"/>
      <c r="DI2008" s="48"/>
      <c r="DJ2008" s="48"/>
      <c r="DK2008" s="48"/>
      <c r="DL2008" s="48"/>
      <c r="DM2008" s="48"/>
      <c r="DN2008" s="48"/>
      <c r="DO2008" s="48"/>
      <c r="DP2008" s="48"/>
      <c r="DQ2008" s="48"/>
      <c r="DR2008" s="48"/>
      <c r="DS2008" s="48"/>
      <c r="DT2008" s="48"/>
      <c r="DU2008" s="48"/>
      <c r="DV2008" s="48"/>
      <c r="DW2008" s="48"/>
      <c r="DX2008" s="48"/>
      <c r="DY2008" s="48"/>
      <c r="DZ2008" s="48"/>
      <c r="EA2008" s="48"/>
      <c r="EB2008" s="48"/>
      <c r="EC2008" s="48"/>
      <c r="ED2008" s="48"/>
      <c r="EE2008" s="48"/>
      <c r="EF2008" s="48"/>
      <c r="EG2008" s="48"/>
      <c r="EH2008" s="48"/>
      <c r="EI2008" s="48"/>
      <c r="EJ2008" s="48"/>
      <c r="EK2008" s="48"/>
      <c r="EL2008" s="48"/>
      <c r="ET2008" s="33"/>
      <c r="EU2008" s="33"/>
    </row>
    <row r="2009" spans="1:151" ht="12" hidden="1" customHeight="1">
      <c r="A2009" s="48"/>
      <c r="B2009" s="60"/>
      <c r="C2009" s="48"/>
      <c r="D2009" s="60"/>
      <c r="E2009" s="60"/>
      <c r="F2009" s="60"/>
      <c r="G2009" s="60"/>
      <c r="H2009" s="60"/>
      <c r="I2009" s="60"/>
      <c r="J2009" s="60"/>
      <c r="K2009" s="60"/>
      <c r="L2009" s="60"/>
      <c r="M2009" s="48"/>
      <c r="N2009" s="48"/>
      <c r="O2009" s="48"/>
      <c r="P2009" s="48"/>
      <c r="Q2009" s="48"/>
      <c r="R2009" s="48"/>
      <c r="S2009" s="48"/>
      <c r="T2009" s="48"/>
      <c r="U2009" s="48"/>
      <c r="V2009" s="48"/>
      <c r="W2009" s="48"/>
      <c r="X2009" s="48"/>
      <c r="Y2009" s="48"/>
      <c r="Z2009" s="48"/>
      <c r="AA2009" s="48"/>
      <c r="AB2009" s="48"/>
      <c r="AC2009" s="48"/>
      <c r="AD2009" s="48"/>
      <c r="AE2009" s="48"/>
      <c r="AF2009" s="48"/>
      <c r="AG2009" s="48"/>
      <c r="AH2009" s="48"/>
      <c r="AI2009" s="48"/>
      <c r="AJ2009" s="48"/>
      <c r="AK2009" s="48"/>
      <c r="AL2009" s="48"/>
      <c r="AM2009" s="48"/>
      <c r="AN2009" s="48"/>
      <c r="AO2009" s="48"/>
      <c r="AP2009" s="48"/>
      <c r="AQ2009" s="48"/>
      <c r="AR2009" s="48"/>
      <c r="AS2009" s="48"/>
      <c r="AT2009" s="48"/>
      <c r="AU2009" s="48"/>
      <c r="AV2009" s="48"/>
      <c r="AW2009" s="48"/>
      <c r="AX2009" s="48"/>
      <c r="AY2009" s="48"/>
      <c r="AZ2009" s="48"/>
      <c r="BA2009" s="48"/>
      <c r="BB2009" s="48"/>
      <c r="BC2009" s="48"/>
      <c r="BD2009" s="48"/>
      <c r="BE2009" s="48"/>
      <c r="BF2009" s="48"/>
      <c r="BG2009" s="48"/>
      <c r="BH2009" s="48"/>
      <c r="BI2009" s="158"/>
      <c r="BJ2009" s="158"/>
      <c r="BK2009" s="48"/>
      <c r="BL2009" s="307"/>
      <c r="BM2009" s="48"/>
      <c r="BN2009" s="48"/>
      <c r="BO2009" s="48"/>
      <c r="BP2009" s="48"/>
      <c r="BQ2009" s="48"/>
      <c r="BR2009" s="48"/>
      <c r="BS2009" s="48"/>
      <c r="BT2009" s="48"/>
      <c r="BU2009" s="48"/>
      <c r="BV2009" s="48"/>
      <c r="BW2009" s="48"/>
      <c r="BX2009" s="48"/>
      <c r="BY2009" s="48"/>
      <c r="BZ2009" s="328"/>
      <c r="CA2009" s="48"/>
      <c r="CB2009" s="48"/>
      <c r="CC2009" s="48"/>
      <c r="CD2009" s="48"/>
      <c r="CE2009" s="48"/>
      <c r="CF2009" s="48"/>
      <c r="CG2009" s="48"/>
      <c r="CH2009" s="48"/>
      <c r="CI2009" s="48"/>
      <c r="CJ2009" s="48"/>
      <c r="CK2009" s="48"/>
      <c r="CL2009" s="48"/>
      <c r="CM2009" s="48"/>
      <c r="CN2009" s="48"/>
      <c r="CO2009" s="48"/>
      <c r="CP2009" s="48"/>
      <c r="CQ2009" s="48"/>
      <c r="CR2009" s="48"/>
      <c r="CS2009" s="48"/>
      <c r="CT2009" s="48"/>
      <c r="CU2009" s="48"/>
      <c r="CV2009" s="48"/>
      <c r="CW2009" s="48"/>
      <c r="CX2009" s="48"/>
      <c r="CY2009" s="48"/>
      <c r="CZ2009" s="48"/>
      <c r="DA2009" s="48"/>
      <c r="DB2009" s="48"/>
      <c r="DC2009" s="48"/>
      <c r="DD2009" s="48"/>
      <c r="DE2009" s="48"/>
      <c r="DF2009" s="48"/>
      <c r="DG2009" s="48"/>
      <c r="DH2009" s="48"/>
      <c r="DI2009" s="48"/>
      <c r="DJ2009" s="48"/>
      <c r="DK2009" s="48"/>
      <c r="DL2009" s="48"/>
      <c r="DM2009" s="48"/>
      <c r="DN2009" s="48"/>
      <c r="DO2009" s="48"/>
      <c r="DP2009" s="48"/>
      <c r="DQ2009" s="48"/>
      <c r="DR2009" s="48"/>
      <c r="DS2009" s="48"/>
      <c r="DT2009" s="48"/>
      <c r="DU2009" s="48"/>
      <c r="DV2009" s="48"/>
      <c r="DW2009" s="48"/>
      <c r="DX2009" s="48"/>
      <c r="DY2009" s="48"/>
      <c r="DZ2009" s="48"/>
      <c r="EA2009" s="48"/>
      <c r="EB2009" s="48"/>
      <c r="EC2009" s="48"/>
      <c r="ED2009" s="48"/>
      <c r="EE2009" s="48"/>
      <c r="EF2009" s="48"/>
      <c r="EG2009" s="48"/>
      <c r="EH2009" s="48"/>
      <c r="EI2009" s="48"/>
      <c r="EJ2009" s="48"/>
      <c r="EK2009" s="48"/>
      <c r="EL2009" s="48"/>
      <c r="ET2009" s="33"/>
      <c r="EU2009" s="33"/>
    </row>
    <row r="2010" spans="1:151" ht="12" hidden="1" customHeight="1">
      <c r="A2010" s="48"/>
      <c r="B2010" s="60"/>
      <c r="C2010" s="48"/>
      <c r="D2010" s="60"/>
      <c r="E2010" s="60"/>
      <c r="F2010" s="60"/>
      <c r="G2010" s="60"/>
      <c r="H2010" s="60"/>
      <c r="I2010" s="60"/>
      <c r="J2010" s="60"/>
      <c r="K2010" s="60"/>
      <c r="L2010" s="60"/>
      <c r="M2010" s="48"/>
      <c r="N2010" s="48"/>
      <c r="O2010" s="48"/>
      <c r="P2010" s="48"/>
      <c r="Q2010" s="48"/>
      <c r="R2010" s="48"/>
      <c r="S2010" s="48"/>
      <c r="T2010" s="48"/>
      <c r="U2010" s="48"/>
      <c r="V2010" s="48"/>
      <c r="W2010" s="48"/>
      <c r="X2010" s="48"/>
      <c r="Y2010" s="48"/>
      <c r="Z2010" s="48"/>
      <c r="AA2010" s="48"/>
      <c r="AB2010" s="48"/>
      <c r="AC2010" s="48"/>
      <c r="AD2010" s="48"/>
      <c r="AE2010" s="48"/>
      <c r="AF2010" s="48"/>
      <c r="AG2010" s="48"/>
      <c r="AH2010" s="48"/>
      <c r="AI2010" s="48"/>
      <c r="AJ2010" s="48"/>
      <c r="AK2010" s="48"/>
      <c r="AL2010" s="48"/>
      <c r="AM2010" s="48"/>
      <c r="AN2010" s="48"/>
      <c r="AO2010" s="48"/>
      <c r="AP2010" s="48"/>
      <c r="AQ2010" s="48"/>
      <c r="AR2010" s="48"/>
      <c r="AS2010" s="48"/>
      <c r="AT2010" s="48"/>
      <c r="AU2010" s="48"/>
      <c r="AV2010" s="48"/>
      <c r="AW2010" s="48"/>
      <c r="AX2010" s="48"/>
      <c r="AY2010" s="48"/>
      <c r="AZ2010" s="48"/>
      <c r="BA2010" s="48"/>
      <c r="BB2010" s="48"/>
      <c r="BC2010" s="48"/>
      <c r="BD2010" s="48"/>
      <c r="BE2010" s="48"/>
      <c r="BF2010" s="48"/>
      <c r="BG2010" s="48"/>
      <c r="BH2010" s="48"/>
      <c r="BI2010" s="158"/>
      <c r="BJ2010" s="158"/>
      <c r="BK2010" s="48"/>
      <c r="BL2010" s="307"/>
      <c r="BM2010" s="48"/>
      <c r="BN2010" s="48"/>
      <c r="BO2010" s="48"/>
      <c r="BP2010" s="48"/>
      <c r="BQ2010" s="48"/>
      <c r="BR2010" s="48"/>
      <c r="BS2010" s="48"/>
      <c r="BT2010" s="48"/>
      <c r="BU2010" s="48"/>
      <c r="BV2010" s="48"/>
      <c r="BW2010" s="48"/>
      <c r="BX2010" s="48"/>
      <c r="BY2010" s="48"/>
      <c r="BZ2010" s="328"/>
      <c r="CA2010" s="48"/>
      <c r="CB2010" s="48"/>
      <c r="CC2010" s="48"/>
      <c r="CD2010" s="48"/>
      <c r="CE2010" s="48"/>
      <c r="CF2010" s="48"/>
      <c r="CG2010" s="48"/>
      <c r="CH2010" s="48"/>
      <c r="CI2010" s="48"/>
      <c r="CJ2010" s="48"/>
      <c r="CK2010" s="48"/>
      <c r="CL2010" s="48"/>
      <c r="CM2010" s="48"/>
      <c r="CN2010" s="48"/>
      <c r="CO2010" s="48"/>
      <c r="CP2010" s="48"/>
      <c r="CQ2010" s="48"/>
      <c r="CR2010" s="48"/>
      <c r="CS2010" s="48"/>
      <c r="CT2010" s="48"/>
      <c r="CU2010" s="48"/>
      <c r="CV2010" s="48"/>
      <c r="CW2010" s="48"/>
      <c r="CX2010" s="48"/>
      <c r="CY2010" s="48"/>
      <c r="CZ2010" s="48"/>
      <c r="DA2010" s="48"/>
      <c r="DB2010" s="48"/>
      <c r="DC2010" s="48"/>
      <c r="DD2010" s="48"/>
      <c r="DE2010" s="48"/>
      <c r="DF2010" s="48"/>
      <c r="DG2010" s="48"/>
      <c r="DH2010" s="48"/>
      <c r="DI2010" s="48"/>
      <c r="DJ2010" s="48"/>
      <c r="DK2010" s="48"/>
      <c r="DL2010" s="48"/>
      <c r="DM2010" s="48"/>
      <c r="DN2010" s="48"/>
      <c r="DO2010" s="48"/>
      <c r="DP2010" s="48"/>
      <c r="DQ2010" s="48"/>
      <c r="DR2010" s="48"/>
      <c r="DS2010" s="48"/>
      <c r="DT2010" s="48"/>
      <c r="DU2010" s="48"/>
      <c r="DV2010" s="48"/>
      <c r="DW2010" s="48"/>
      <c r="DX2010" s="48"/>
      <c r="DY2010" s="48"/>
      <c r="DZ2010" s="48"/>
      <c r="EA2010" s="48"/>
      <c r="EB2010" s="48"/>
      <c r="EC2010" s="48"/>
      <c r="ED2010" s="48"/>
      <c r="EE2010" s="48"/>
      <c r="EF2010" s="48"/>
      <c r="EG2010" s="48"/>
      <c r="EH2010" s="48"/>
      <c r="EI2010" s="48"/>
      <c r="EJ2010" s="48"/>
      <c r="EK2010" s="48"/>
      <c r="EL2010" s="48"/>
      <c r="ET2010" s="33"/>
      <c r="EU2010" s="33"/>
    </row>
    <row r="2011" spans="1:151" ht="12" hidden="1" customHeight="1">
      <c r="A2011" s="48"/>
      <c r="B2011" s="60"/>
      <c r="C2011" s="48"/>
      <c r="D2011" s="60"/>
      <c r="E2011" s="60"/>
      <c r="F2011" s="60"/>
      <c r="G2011" s="60"/>
      <c r="H2011" s="60"/>
      <c r="I2011" s="60"/>
      <c r="J2011" s="60"/>
      <c r="K2011" s="60"/>
      <c r="L2011" s="60"/>
      <c r="M2011" s="48"/>
      <c r="N2011" s="48"/>
      <c r="O2011" s="48"/>
      <c r="P2011" s="48"/>
      <c r="Q2011" s="48"/>
      <c r="R2011" s="48"/>
      <c r="S2011" s="48"/>
      <c r="T2011" s="48"/>
      <c r="U2011" s="48"/>
      <c r="V2011" s="48"/>
      <c r="W2011" s="48"/>
      <c r="X2011" s="48"/>
      <c r="Y2011" s="48"/>
      <c r="Z2011" s="48"/>
      <c r="AA2011" s="48"/>
      <c r="AB2011" s="48"/>
      <c r="AC2011" s="48"/>
      <c r="AD2011" s="48"/>
      <c r="AE2011" s="48"/>
      <c r="AF2011" s="48"/>
      <c r="AG2011" s="48"/>
      <c r="AH2011" s="48"/>
      <c r="AI2011" s="48"/>
      <c r="AJ2011" s="48"/>
      <c r="AK2011" s="48"/>
      <c r="AL2011" s="48"/>
      <c r="AM2011" s="48"/>
      <c r="AN2011" s="48"/>
      <c r="AO2011" s="48"/>
      <c r="AP2011" s="48"/>
      <c r="AQ2011" s="48"/>
      <c r="AR2011" s="48"/>
      <c r="AS2011" s="48"/>
      <c r="AT2011" s="48"/>
      <c r="AU2011" s="48"/>
      <c r="AV2011" s="48"/>
      <c r="AW2011" s="48"/>
      <c r="AX2011" s="48"/>
      <c r="AY2011" s="48"/>
      <c r="AZ2011" s="48"/>
      <c r="BA2011" s="48"/>
      <c r="BB2011" s="48"/>
      <c r="BC2011" s="48"/>
      <c r="BD2011" s="48"/>
      <c r="BE2011" s="48"/>
      <c r="BF2011" s="48"/>
      <c r="BG2011" s="48"/>
      <c r="BH2011" s="48"/>
      <c r="BI2011" s="158"/>
      <c r="BJ2011" s="158"/>
      <c r="BK2011" s="48"/>
      <c r="BL2011" s="307"/>
      <c r="BM2011" s="48"/>
      <c r="BN2011" s="48"/>
      <c r="BO2011" s="48"/>
      <c r="BP2011" s="48"/>
      <c r="BQ2011" s="48"/>
      <c r="BR2011" s="48"/>
      <c r="BS2011" s="48"/>
      <c r="BT2011" s="48"/>
      <c r="BU2011" s="48"/>
      <c r="BV2011" s="48"/>
      <c r="BW2011" s="48"/>
      <c r="BX2011" s="48"/>
      <c r="BY2011" s="48"/>
      <c r="BZ2011" s="328"/>
      <c r="CA2011" s="48"/>
      <c r="CB2011" s="48"/>
      <c r="CC2011" s="48"/>
      <c r="CD2011" s="48"/>
      <c r="CE2011" s="48"/>
      <c r="CF2011" s="48"/>
      <c r="CG2011" s="48"/>
      <c r="CH2011" s="48"/>
      <c r="CI2011" s="48"/>
      <c r="CJ2011" s="48"/>
      <c r="CK2011" s="48"/>
      <c r="CL2011" s="48"/>
      <c r="CM2011" s="48"/>
      <c r="CN2011" s="48"/>
      <c r="CO2011" s="48"/>
      <c r="CP2011" s="48"/>
      <c r="CQ2011" s="48"/>
      <c r="CR2011" s="48"/>
      <c r="CS2011" s="48"/>
      <c r="CT2011" s="48"/>
      <c r="CU2011" s="48"/>
      <c r="CV2011" s="48"/>
      <c r="CW2011" s="48"/>
      <c r="CX2011" s="48"/>
      <c r="CY2011" s="48"/>
      <c r="CZ2011" s="48"/>
      <c r="DA2011" s="48"/>
      <c r="DB2011" s="48"/>
      <c r="DC2011" s="48"/>
      <c r="DD2011" s="48"/>
      <c r="DE2011" s="48"/>
      <c r="DF2011" s="48"/>
      <c r="DG2011" s="48"/>
      <c r="DH2011" s="48"/>
      <c r="DI2011" s="48"/>
      <c r="DJ2011" s="48"/>
      <c r="DK2011" s="48"/>
      <c r="DL2011" s="48"/>
      <c r="DM2011" s="48"/>
      <c r="DN2011" s="48"/>
      <c r="DO2011" s="48"/>
      <c r="DP2011" s="48"/>
      <c r="DQ2011" s="48"/>
      <c r="DR2011" s="48"/>
      <c r="DS2011" s="48"/>
      <c r="DT2011" s="48"/>
      <c r="DU2011" s="48"/>
      <c r="DV2011" s="48"/>
      <c r="DW2011" s="48"/>
      <c r="DX2011" s="48"/>
      <c r="DY2011" s="48"/>
      <c r="DZ2011" s="48"/>
      <c r="EA2011" s="48"/>
      <c r="EB2011" s="48"/>
      <c r="EC2011" s="48"/>
      <c r="ED2011" s="48"/>
      <c r="EE2011" s="48"/>
      <c r="EF2011" s="48"/>
      <c r="EG2011" s="48"/>
      <c r="EH2011" s="48"/>
      <c r="EI2011" s="48"/>
      <c r="EJ2011" s="48"/>
      <c r="EK2011" s="48"/>
      <c r="EL2011" s="48"/>
      <c r="ET2011" s="33"/>
      <c r="EU2011" s="33"/>
    </row>
    <row r="2012" spans="1:151" ht="12" hidden="1" customHeight="1">
      <c r="A2012" s="48"/>
      <c r="B2012" s="60"/>
      <c r="C2012" s="48"/>
      <c r="D2012" s="60"/>
      <c r="E2012" s="60"/>
      <c r="F2012" s="60"/>
      <c r="G2012" s="60"/>
      <c r="H2012" s="60"/>
      <c r="I2012" s="60"/>
      <c r="J2012" s="60"/>
      <c r="K2012" s="60"/>
      <c r="L2012" s="60"/>
      <c r="M2012" s="48"/>
      <c r="N2012" s="48"/>
      <c r="O2012" s="48"/>
      <c r="P2012" s="48"/>
      <c r="Q2012" s="48"/>
      <c r="R2012" s="48"/>
      <c r="S2012" s="48"/>
      <c r="T2012" s="48"/>
      <c r="U2012" s="48"/>
      <c r="V2012" s="48"/>
      <c r="W2012" s="48"/>
      <c r="X2012" s="48"/>
      <c r="Y2012" s="48"/>
      <c r="Z2012" s="48"/>
      <c r="AA2012" s="48"/>
      <c r="AB2012" s="48"/>
      <c r="AC2012" s="48"/>
      <c r="AD2012" s="48"/>
      <c r="AE2012" s="48"/>
      <c r="AF2012" s="48"/>
      <c r="AG2012" s="48"/>
      <c r="AH2012" s="48"/>
      <c r="AI2012" s="48"/>
      <c r="AJ2012" s="48"/>
      <c r="AK2012" s="48"/>
      <c r="AL2012" s="48"/>
      <c r="AM2012" s="48"/>
      <c r="AN2012" s="48"/>
      <c r="AO2012" s="48"/>
      <c r="AP2012" s="48"/>
      <c r="AQ2012" s="48"/>
      <c r="AR2012" s="48"/>
      <c r="AS2012" s="48"/>
      <c r="AT2012" s="48"/>
      <c r="AU2012" s="48"/>
      <c r="AV2012" s="48"/>
      <c r="AW2012" s="48"/>
      <c r="AX2012" s="48"/>
      <c r="AY2012" s="48"/>
      <c r="AZ2012" s="48"/>
      <c r="BA2012" s="48"/>
      <c r="BB2012" s="48"/>
      <c r="BC2012" s="48"/>
      <c r="BD2012" s="48"/>
      <c r="BE2012" s="48"/>
      <c r="BF2012" s="48"/>
      <c r="BG2012" s="48"/>
      <c r="BH2012" s="48"/>
      <c r="BI2012" s="158"/>
      <c r="BJ2012" s="158"/>
      <c r="BK2012" s="48"/>
      <c r="BL2012" s="307"/>
      <c r="BM2012" s="48"/>
      <c r="BN2012" s="48"/>
      <c r="BO2012" s="48"/>
      <c r="BP2012" s="48"/>
      <c r="BQ2012" s="48"/>
      <c r="BR2012" s="48"/>
      <c r="BS2012" s="48"/>
      <c r="BT2012" s="48"/>
      <c r="BU2012" s="48"/>
      <c r="BV2012" s="48"/>
      <c r="BW2012" s="48"/>
      <c r="BX2012" s="48"/>
      <c r="BY2012" s="48"/>
      <c r="BZ2012" s="328"/>
      <c r="CA2012" s="48"/>
      <c r="CB2012" s="48"/>
      <c r="CC2012" s="48"/>
      <c r="CD2012" s="48"/>
      <c r="CE2012" s="48"/>
      <c r="CF2012" s="48"/>
      <c r="CG2012" s="48"/>
      <c r="CH2012" s="48"/>
      <c r="CI2012" s="48"/>
      <c r="CJ2012" s="48"/>
      <c r="CK2012" s="48"/>
      <c r="CL2012" s="48"/>
      <c r="CM2012" s="48"/>
      <c r="CN2012" s="48"/>
      <c r="CO2012" s="48"/>
      <c r="CP2012" s="48"/>
      <c r="CQ2012" s="48"/>
      <c r="CR2012" s="48"/>
      <c r="CS2012" s="48"/>
      <c r="CT2012" s="48"/>
      <c r="CU2012" s="48"/>
      <c r="CV2012" s="48"/>
      <c r="CW2012" s="48"/>
      <c r="CX2012" s="48"/>
      <c r="CY2012" s="48"/>
      <c r="CZ2012" s="48"/>
      <c r="DA2012" s="48"/>
      <c r="DB2012" s="48"/>
      <c r="DC2012" s="48"/>
      <c r="DD2012" s="48"/>
      <c r="DE2012" s="48"/>
      <c r="DF2012" s="48"/>
      <c r="DG2012" s="48"/>
      <c r="DH2012" s="48"/>
      <c r="DI2012" s="48"/>
      <c r="DJ2012" s="48"/>
      <c r="DK2012" s="48"/>
      <c r="DL2012" s="48"/>
      <c r="DM2012" s="48"/>
      <c r="DN2012" s="48"/>
      <c r="DO2012" s="48"/>
      <c r="DP2012" s="48"/>
      <c r="DQ2012" s="48"/>
      <c r="DR2012" s="48"/>
      <c r="DS2012" s="48"/>
      <c r="DT2012" s="48"/>
      <c r="DU2012" s="48"/>
      <c r="DV2012" s="48"/>
      <c r="DW2012" s="48"/>
      <c r="DX2012" s="48"/>
      <c r="DY2012" s="48"/>
      <c r="DZ2012" s="48"/>
      <c r="EA2012" s="48"/>
      <c r="EB2012" s="48"/>
      <c r="EC2012" s="48"/>
      <c r="ED2012" s="48"/>
      <c r="EE2012" s="48"/>
      <c r="EF2012" s="48"/>
      <c r="EG2012" s="48"/>
      <c r="EH2012" s="48"/>
      <c r="EI2012" s="48"/>
      <c r="EJ2012" s="48"/>
      <c r="EK2012" s="48"/>
      <c r="EL2012" s="48"/>
      <c r="ET2012" s="33"/>
      <c r="EU2012" s="33"/>
    </row>
    <row r="2013" spans="1:151" ht="12" hidden="1" customHeight="1">
      <c r="A2013" s="48"/>
      <c r="B2013" s="60"/>
      <c r="C2013" s="48"/>
      <c r="D2013" s="60"/>
      <c r="E2013" s="60"/>
      <c r="F2013" s="60"/>
      <c r="G2013" s="60"/>
      <c r="H2013" s="60"/>
      <c r="I2013" s="60"/>
      <c r="J2013" s="60"/>
      <c r="K2013" s="60"/>
      <c r="L2013" s="60"/>
      <c r="M2013" s="48"/>
      <c r="N2013" s="48"/>
      <c r="O2013" s="48"/>
      <c r="P2013" s="48"/>
      <c r="Q2013" s="48"/>
      <c r="R2013" s="48"/>
      <c r="S2013" s="48"/>
      <c r="T2013" s="48"/>
      <c r="U2013" s="48"/>
      <c r="V2013" s="48"/>
      <c r="W2013" s="48"/>
      <c r="X2013" s="48"/>
      <c r="Y2013" s="48"/>
      <c r="Z2013" s="48"/>
      <c r="AA2013" s="48"/>
      <c r="AB2013" s="48"/>
      <c r="AC2013" s="48"/>
      <c r="AD2013" s="48"/>
      <c r="AE2013" s="48"/>
      <c r="AF2013" s="48"/>
      <c r="AG2013" s="48"/>
      <c r="AH2013" s="48"/>
      <c r="AI2013" s="48"/>
      <c r="AJ2013" s="48"/>
      <c r="AK2013" s="48"/>
      <c r="AL2013" s="48"/>
      <c r="AM2013" s="48"/>
      <c r="AN2013" s="48"/>
      <c r="AO2013" s="48"/>
      <c r="AP2013" s="48"/>
      <c r="AQ2013" s="48"/>
      <c r="AR2013" s="48"/>
      <c r="AS2013" s="48"/>
      <c r="AT2013" s="48"/>
      <c r="AU2013" s="48"/>
      <c r="AV2013" s="48"/>
      <c r="AW2013" s="48"/>
      <c r="AX2013" s="48"/>
      <c r="AY2013" s="48"/>
      <c r="AZ2013" s="48"/>
      <c r="BA2013" s="48"/>
      <c r="BB2013" s="48"/>
      <c r="BC2013" s="48"/>
      <c r="BD2013" s="48"/>
      <c r="BE2013" s="48"/>
      <c r="BF2013" s="48"/>
      <c r="BG2013" s="48"/>
      <c r="BH2013" s="48"/>
      <c r="BI2013" s="158"/>
      <c r="BJ2013" s="158"/>
      <c r="BK2013" s="48"/>
      <c r="BL2013" s="307"/>
      <c r="BM2013" s="48"/>
      <c r="BN2013" s="48"/>
      <c r="BO2013" s="48"/>
      <c r="BP2013" s="48"/>
      <c r="BQ2013" s="48"/>
      <c r="BR2013" s="48"/>
      <c r="BS2013" s="48"/>
      <c r="BT2013" s="48"/>
      <c r="BU2013" s="48"/>
      <c r="BV2013" s="48"/>
      <c r="BW2013" s="48"/>
      <c r="BX2013" s="48"/>
      <c r="BY2013" s="48"/>
      <c r="BZ2013" s="328"/>
      <c r="CA2013" s="48"/>
      <c r="CB2013" s="48"/>
      <c r="CC2013" s="48"/>
      <c r="CD2013" s="48"/>
      <c r="CE2013" s="48"/>
      <c r="CF2013" s="48"/>
      <c r="CG2013" s="48"/>
      <c r="CH2013" s="48"/>
      <c r="CI2013" s="48"/>
      <c r="CJ2013" s="48"/>
      <c r="CK2013" s="48"/>
      <c r="CL2013" s="48"/>
      <c r="CM2013" s="48"/>
      <c r="CN2013" s="48"/>
      <c r="CO2013" s="48"/>
      <c r="CP2013" s="48"/>
      <c r="CQ2013" s="48"/>
      <c r="CR2013" s="48"/>
      <c r="CS2013" s="48"/>
      <c r="CT2013" s="48"/>
      <c r="CU2013" s="48"/>
      <c r="CV2013" s="48"/>
      <c r="CW2013" s="48"/>
      <c r="CX2013" s="48"/>
      <c r="CY2013" s="48"/>
      <c r="CZ2013" s="48"/>
      <c r="DA2013" s="48"/>
      <c r="DB2013" s="48"/>
      <c r="DC2013" s="48"/>
      <c r="DD2013" s="48"/>
      <c r="DE2013" s="48"/>
      <c r="DF2013" s="48"/>
      <c r="DG2013" s="48"/>
      <c r="DH2013" s="48"/>
      <c r="DI2013" s="48"/>
      <c r="DJ2013" s="48"/>
      <c r="DK2013" s="48"/>
      <c r="DL2013" s="48"/>
      <c r="DM2013" s="48"/>
      <c r="DN2013" s="48"/>
      <c r="DO2013" s="48"/>
      <c r="DP2013" s="48"/>
      <c r="DQ2013" s="48"/>
      <c r="DR2013" s="48"/>
      <c r="DS2013" s="48"/>
      <c r="DT2013" s="48"/>
      <c r="DU2013" s="48"/>
      <c r="DV2013" s="48"/>
      <c r="DW2013" s="48"/>
      <c r="DX2013" s="48"/>
      <c r="DY2013" s="48"/>
      <c r="DZ2013" s="48"/>
      <c r="EA2013" s="48"/>
      <c r="EB2013" s="48"/>
      <c r="EC2013" s="48"/>
      <c r="ED2013" s="48"/>
      <c r="EE2013" s="48"/>
      <c r="EF2013" s="48"/>
      <c r="EG2013" s="48"/>
      <c r="EH2013" s="48"/>
      <c r="EI2013" s="48"/>
      <c r="EJ2013" s="48"/>
      <c r="EK2013" s="48"/>
      <c r="EL2013" s="48"/>
      <c r="ET2013" s="33"/>
      <c r="EU2013" s="33"/>
    </row>
    <row r="2014" spans="1:151" ht="12" hidden="1" customHeight="1">
      <c r="A2014" s="48"/>
      <c r="B2014" s="60"/>
      <c r="C2014" s="48"/>
      <c r="D2014" s="60"/>
      <c r="E2014" s="60"/>
      <c r="F2014" s="60"/>
      <c r="G2014" s="60"/>
      <c r="H2014" s="60"/>
      <c r="I2014" s="60"/>
      <c r="J2014" s="60"/>
      <c r="K2014" s="60"/>
      <c r="L2014" s="60"/>
      <c r="M2014" s="48"/>
      <c r="N2014" s="48"/>
      <c r="O2014" s="48"/>
      <c r="P2014" s="48"/>
      <c r="Q2014" s="48"/>
      <c r="R2014" s="48"/>
      <c r="S2014" s="48"/>
      <c r="T2014" s="48"/>
      <c r="U2014" s="48"/>
      <c r="V2014" s="48"/>
      <c r="W2014" s="48"/>
      <c r="X2014" s="48"/>
      <c r="Y2014" s="48"/>
      <c r="Z2014" s="48"/>
      <c r="AA2014" s="48"/>
      <c r="AB2014" s="48"/>
      <c r="AC2014" s="48"/>
      <c r="AD2014" s="48"/>
      <c r="AE2014" s="48"/>
      <c r="AF2014" s="48"/>
      <c r="AG2014" s="48"/>
      <c r="AH2014" s="48"/>
      <c r="AI2014" s="48"/>
      <c r="AJ2014" s="48"/>
      <c r="AK2014" s="48"/>
      <c r="AL2014" s="48"/>
      <c r="AM2014" s="48"/>
      <c r="AN2014" s="48"/>
      <c r="AO2014" s="48"/>
      <c r="AP2014" s="48"/>
      <c r="AQ2014" s="48"/>
      <c r="AR2014" s="48"/>
      <c r="AS2014" s="48"/>
      <c r="AT2014" s="48"/>
      <c r="AU2014" s="48"/>
      <c r="AV2014" s="48"/>
      <c r="AW2014" s="48"/>
      <c r="AX2014" s="48"/>
      <c r="AY2014" s="48"/>
      <c r="AZ2014" s="48"/>
      <c r="BA2014" s="48"/>
      <c r="BB2014" s="48"/>
      <c r="BC2014" s="48"/>
      <c r="BD2014" s="48"/>
      <c r="BE2014" s="48"/>
      <c r="BF2014" s="48"/>
      <c r="BG2014" s="48"/>
      <c r="BH2014" s="48"/>
      <c r="BI2014" s="158"/>
      <c r="BJ2014" s="158"/>
      <c r="BK2014" s="48"/>
      <c r="BL2014" s="307"/>
      <c r="BM2014" s="48"/>
      <c r="BN2014" s="48"/>
      <c r="BO2014" s="48"/>
      <c r="BP2014" s="48"/>
      <c r="BQ2014" s="48"/>
      <c r="BR2014" s="48"/>
      <c r="BS2014" s="48"/>
      <c r="BT2014" s="48"/>
      <c r="BU2014" s="48"/>
      <c r="BV2014" s="48"/>
      <c r="BW2014" s="48"/>
      <c r="BX2014" s="48"/>
      <c r="BY2014" s="48"/>
      <c r="BZ2014" s="328"/>
      <c r="CA2014" s="48"/>
      <c r="CB2014" s="48"/>
      <c r="CC2014" s="48"/>
      <c r="CD2014" s="48"/>
      <c r="CE2014" s="48"/>
      <c r="CF2014" s="48"/>
      <c r="CG2014" s="48"/>
      <c r="CH2014" s="48"/>
      <c r="CI2014" s="48"/>
      <c r="CJ2014" s="48"/>
      <c r="CK2014" s="48"/>
      <c r="CL2014" s="48"/>
      <c r="CM2014" s="48"/>
      <c r="CN2014" s="48"/>
      <c r="CO2014" s="48"/>
      <c r="CP2014" s="48"/>
      <c r="CQ2014" s="48"/>
      <c r="CR2014" s="48"/>
      <c r="CS2014" s="48"/>
      <c r="CT2014" s="48"/>
      <c r="CU2014" s="48"/>
      <c r="CV2014" s="48"/>
      <c r="CW2014" s="48"/>
      <c r="CX2014" s="48"/>
      <c r="CY2014" s="48"/>
      <c r="CZ2014" s="48"/>
      <c r="DA2014" s="48"/>
      <c r="DB2014" s="48"/>
      <c r="DC2014" s="48"/>
      <c r="DD2014" s="48"/>
      <c r="DE2014" s="48"/>
      <c r="DF2014" s="48"/>
      <c r="DG2014" s="48"/>
      <c r="DH2014" s="48"/>
      <c r="DI2014" s="48"/>
      <c r="DJ2014" s="48"/>
      <c r="DK2014" s="48"/>
      <c r="DL2014" s="48"/>
      <c r="DM2014" s="48"/>
      <c r="DN2014" s="48"/>
      <c r="DO2014" s="48"/>
      <c r="DP2014" s="48"/>
      <c r="DQ2014" s="48"/>
      <c r="DR2014" s="48"/>
      <c r="DS2014" s="48"/>
      <c r="DT2014" s="48"/>
      <c r="DU2014" s="48"/>
      <c r="DV2014" s="48"/>
      <c r="DW2014" s="48"/>
      <c r="DX2014" s="48"/>
      <c r="DY2014" s="48"/>
      <c r="DZ2014" s="48"/>
      <c r="EA2014" s="48"/>
      <c r="EB2014" s="48"/>
      <c r="EC2014" s="48"/>
      <c r="ED2014" s="48"/>
      <c r="EE2014" s="48"/>
      <c r="EF2014" s="48"/>
      <c r="EG2014" s="48"/>
      <c r="EH2014" s="48"/>
      <c r="EI2014" s="48"/>
      <c r="EJ2014" s="48"/>
      <c r="EK2014" s="48"/>
      <c r="EL2014" s="48"/>
      <c r="ET2014" s="33"/>
      <c r="EU2014" s="33"/>
    </row>
    <row r="2015" spans="1:151" ht="12" hidden="1" customHeight="1">
      <c r="A2015" s="48"/>
      <c r="B2015" s="60"/>
      <c r="C2015" s="48"/>
      <c r="D2015" s="60"/>
      <c r="E2015" s="60"/>
      <c r="F2015" s="60"/>
      <c r="G2015" s="60"/>
      <c r="H2015" s="60"/>
      <c r="I2015" s="60"/>
      <c r="J2015" s="60"/>
      <c r="K2015" s="60"/>
      <c r="L2015" s="60"/>
      <c r="M2015" s="48"/>
      <c r="N2015" s="48"/>
      <c r="O2015" s="48"/>
      <c r="P2015" s="48"/>
      <c r="Q2015" s="48"/>
      <c r="R2015" s="48"/>
      <c r="S2015" s="48"/>
      <c r="T2015" s="48"/>
      <c r="U2015" s="48"/>
      <c r="V2015" s="48"/>
      <c r="W2015" s="48"/>
      <c r="X2015" s="48"/>
      <c r="Y2015" s="48"/>
      <c r="Z2015" s="48"/>
      <c r="AA2015" s="48"/>
      <c r="AB2015" s="48"/>
      <c r="AC2015" s="48"/>
      <c r="AD2015" s="48"/>
      <c r="AE2015" s="48"/>
      <c r="AF2015" s="48"/>
      <c r="AG2015" s="48"/>
      <c r="AH2015" s="48"/>
      <c r="AI2015" s="48"/>
      <c r="AJ2015" s="48"/>
      <c r="AK2015" s="48"/>
      <c r="AL2015" s="48"/>
      <c r="AM2015" s="48"/>
      <c r="AN2015" s="48"/>
      <c r="AO2015" s="48"/>
      <c r="AP2015" s="48"/>
      <c r="AQ2015" s="48"/>
      <c r="AR2015" s="48"/>
      <c r="AS2015" s="48"/>
      <c r="AT2015" s="48"/>
      <c r="AU2015" s="48"/>
      <c r="AV2015" s="48"/>
      <c r="AW2015" s="48"/>
      <c r="AX2015" s="48"/>
      <c r="AY2015" s="48"/>
      <c r="AZ2015" s="48"/>
      <c r="BA2015" s="48"/>
      <c r="BB2015" s="48"/>
      <c r="BC2015" s="48"/>
      <c r="BD2015" s="48"/>
      <c r="BE2015" s="48"/>
      <c r="BF2015" s="48"/>
      <c r="BG2015" s="48"/>
      <c r="BH2015" s="48"/>
      <c r="BI2015" s="158"/>
      <c r="BJ2015" s="158"/>
      <c r="BK2015" s="48"/>
      <c r="BL2015" s="307"/>
      <c r="BM2015" s="48"/>
      <c r="BN2015" s="48"/>
      <c r="BO2015" s="48"/>
      <c r="BP2015" s="48"/>
      <c r="BQ2015" s="48"/>
      <c r="BR2015" s="48"/>
      <c r="BS2015" s="48"/>
      <c r="BT2015" s="48"/>
      <c r="BU2015" s="48"/>
      <c r="BV2015" s="48"/>
      <c r="BW2015" s="48"/>
      <c r="BX2015" s="48"/>
      <c r="BY2015" s="48"/>
      <c r="BZ2015" s="328"/>
      <c r="CA2015" s="48"/>
      <c r="CB2015" s="48"/>
      <c r="CC2015" s="48"/>
      <c r="CD2015" s="48"/>
      <c r="CE2015" s="48"/>
      <c r="CF2015" s="48"/>
      <c r="CG2015" s="48"/>
      <c r="CH2015" s="48"/>
      <c r="CI2015" s="48"/>
      <c r="CJ2015" s="48"/>
      <c r="CK2015" s="48"/>
      <c r="CL2015" s="48"/>
      <c r="CM2015" s="48"/>
      <c r="CN2015" s="48"/>
      <c r="CO2015" s="48"/>
      <c r="CP2015" s="48"/>
      <c r="CQ2015" s="48"/>
      <c r="CR2015" s="48"/>
      <c r="CS2015" s="48"/>
      <c r="CT2015" s="48"/>
      <c r="CU2015" s="48"/>
      <c r="CV2015" s="48"/>
      <c r="CW2015" s="48"/>
      <c r="CX2015" s="48"/>
      <c r="CY2015" s="48"/>
      <c r="CZ2015" s="48"/>
      <c r="DA2015" s="48"/>
      <c r="DB2015" s="48"/>
      <c r="DC2015" s="48"/>
      <c r="DD2015" s="48"/>
      <c r="DE2015" s="48"/>
      <c r="DF2015" s="48"/>
      <c r="DG2015" s="48"/>
      <c r="DH2015" s="48"/>
      <c r="DI2015" s="48"/>
      <c r="DJ2015" s="48"/>
      <c r="DK2015" s="48"/>
      <c r="DL2015" s="48"/>
      <c r="DM2015" s="48"/>
      <c r="DN2015" s="48"/>
      <c r="DO2015" s="48"/>
      <c r="DP2015" s="48"/>
      <c r="DQ2015" s="48"/>
      <c r="DR2015" s="48"/>
      <c r="DS2015" s="48"/>
      <c r="DT2015" s="48"/>
      <c r="DU2015" s="48"/>
      <c r="DV2015" s="48"/>
      <c r="DW2015" s="48"/>
      <c r="DX2015" s="48"/>
      <c r="DY2015" s="48"/>
      <c r="DZ2015" s="48"/>
      <c r="EA2015" s="48"/>
      <c r="EB2015" s="48"/>
      <c r="EC2015" s="48"/>
      <c r="ED2015" s="48"/>
      <c r="EE2015" s="48"/>
      <c r="EF2015" s="48"/>
      <c r="EG2015" s="48"/>
      <c r="EH2015" s="48"/>
      <c r="EI2015" s="48"/>
      <c r="EJ2015" s="48"/>
      <c r="EK2015" s="48"/>
      <c r="EL2015" s="48"/>
      <c r="ET2015" s="33"/>
      <c r="EU2015" s="33"/>
    </row>
    <row r="2016" spans="1:151" ht="12" hidden="1" customHeight="1">
      <c r="A2016" s="48"/>
      <c r="B2016" s="60"/>
      <c r="C2016" s="48"/>
      <c r="D2016" s="60"/>
      <c r="E2016" s="60"/>
      <c r="F2016" s="60"/>
      <c r="G2016" s="60"/>
      <c r="H2016" s="60"/>
      <c r="I2016" s="60"/>
      <c r="J2016" s="60"/>
      <c r="K2016" s="60"/>
      <c r="L2016" s="60"/>
      <c r="M2016" s="48"/>
      <c r="N2016" s="48"/>
      <c r="O2016" s="48"/>
      <c r="P2016" s="48"/>
      <c r="Q2016" s="48"/>
      <c r="R2016" s="48"/>
      <c r="S2016" s="48"/>
      <c r="T2016" s="48"/>
      <c r="U2016" s="48"/>
      <c r="V2016" s="48"/>
      <c r="W2016" s="48"/>
      <c r="X2016" s="48"/>
      <c r="Y2016" s="48"/>
      <c r="Z2016" s="48"/>
      <c r="AA2016" s="48"/>
      <c r="AB2016" s="48"/>
      <c r="AC2016" s="48"/>
      <c r="AD2016" s="48"/>
      <c r="AE2016" s="48"/>
      <c r="AF2016" s="48"/>
      <c r="AG2016" s="48"/>
      <c r="AH2016" s="48"/>
      <c r="AI2016" s="48"/>
      <c r="AJ2016" s="48"/>
      <c r="AK2016" s="48"/>
      <c r="AL2016" s="48"/>
      <c r="AM2016" s="48"/>
      <c r="AN2016" s="48"/>
      <c r="AO2016" s="48"/>
      <c r="AP2016" s="48"/>
      <c r="AQ2016" s="48"/>
      <c r="AR2016" s="48"/>
      <c r="AS2016" s="48"/>
      <c r="AT2016" s="48"/>
      <c r="AU2016" s="48"/>
      <c r="AV2016" s="48"/>
      <c r="AW2016" s="48"/>
      <c r="AX2016" s="48"/>
      <c r="AY2016" s="48"/>
      <c r="AZ2016" s="48"/>
      <c r="BA2016" s="48"/>
      <c r="BB2016" s="48"/>
      <c r="BC2016" s="48"/>
      <c r="BD2016" s="48"/>
      <c r="BE2016" s="48"/>
      <c r="BF2016" s="48"/>
      <c r="BG2016" s="48"/>
      <c r="BH2016" s="48"/>
      <c r="BI2016" s="158"/>
      <c r="BJ2016" s="158"/>
      <c r="BK2016" s="48"/>
      <c r="BL2016" s="307"/>
      <c r="BM2016" s="48"/>
      <c r="BN2016" s="48"/>
      <c r="BO2016" s="48"/>
      <c r="BP2016" s="48"/>
      <c r="BQ2016" s="48"/>
      <c r="BR2016" s="48"/>
      <c r="BS2016" s="48"/>
      <c r="BT2016" s="48"/>
      <c r="BU2016" s="48"/>
      <c r="BV2016" s="48"/>
      <c r="BW2016" s="48"/>
      <c r="BX2016" s="48"/>
      <c r="BY2016" s="48"/>
      <c r="BZ2016" s="328"/>
      <c r="CA2016" s="48"/>
      <c r="CB2016" s="48"/>
      <c r="CC2016" s="48"/>
      <c r="CD2016" s="48"/>
      <c r="CE2016" s="48"/>
      <c r="CF2016" s="48"/>
      <c r="CG2016" s="48"/>
      <c r="CH2016" s="48"/>
      <c r="CI2016" s="48"/>
      <c r="CJ2016" s="48"/>
      <c r="CK2016" s="48"/>
      <c r="CL2016" s="48"/>
      <c r="CM2016" s="48"/>
      <c r="CN2016" s="48"/>
      <c r="CO2016" s="48"/>
      <c r="CP2016" s="48"/>
      <c r="CQ2016" s="48"/>
      <c r="CR2016" s="48"/>
      <c r="CS2016" s="48"/>
      <c r="CT2016" s="48"/>
      <c r="CU2016" s="48"/>
      <c r="CV2016" s="48"/>
      <c r="CW2016" s="48"/>
      <c r="CX2016" s="48"/>
      <c r="CY2016" s="48"/>
      <c r="CZ2016" s="48"/>
      <c r="DA2016" s="48"/>
      <c r="DB2016" s="48"/>
      <c r="DC2016" s="48"/>
      <c r="DD2016" s="48"/>
      <c r="DE2016" s="48"/>
      <c r="DF2016" s="48"/>
      <c r="DG2016" s="48"/>
      <c r="DH2016" s="48"/>
      <c r="DI2016" s="48"/>
      <c r="DJ2016" s="48"/>
      <c r="DK2016" s="48"/>
      <c r="DL2016" s="48"/>
      <c r="DM2016" s="48"/>
      <c r="DN2016" s="48"/>
      <c r="DO2016" s="48"/>
      <c r="DP2016" s="48"/>
      <c r="DQ2016" s="48"/>
      <c r="DR2016" s="48"/>
      <c r="DS2016" s="48"/>
      <c r="DT2016" s="48"/>
      <c r="DU2016" s="48"/>
      <c r="DV2016" s="48"/>
      <c r="DW2016" s="48"/>
      <c r="DX2016" s="48"/>
      <c r="DY2016" s="48"/>
      <c r="DZ2016" s="48"/>
      <c r="EA2016" s="48"/>
      <c r="EB2016" s="48"/>
      <c r="EC2016" s="48"/>
      <c r="ED2016" s="48"/>
      <c r="EE2016" s="48"/>
      <c r="EF2016" s="48"/>
      <c r="EG2016" s="48"/>
      <c r="EH2016" s="48"/>
      <c r="EI2016" s="48"/>
      <c r="EJ2016" s="48"/>
      <c r="EK2016" s="48"/>
      <c r="EL2016" s="48"/>
      <c r="ET2016" s="33"/>
      <c r="EU2016" s="33"/>
    </row>
    <row r="2017" spans="1:151" ht="12" hidden="1" customHeight="1">
      <c r="A2017" s="48"/>
      <c r="B2017" s="60"/>
      <c r="C2017" s="48"/>
      <c r="D2017" s="60"/>
      <c r="E2017" s="60"/>
      <c r="F2017" s="60"/>
      <c r="G2017" s="60"/>
      <c r="H2017" s="60"/>
      <c r="I2017" s="60"/>
      <c r="J2017" s="60"/>
      <c r="K2017" s="60"/>
      <c r="L2017" s="60"/>
      <c r="M2017" s="48"/>
      <c r="N2017" s="48"/>
      <c r="O2017" s="48"/>
      <c r="P2017" s="48"/>
      <c r="Q2017" s="48"/>
      <c r="R2017" s="48"/>
      <c r="S2017" s="48"/>
      <c r="T2017" s="48"/>
      <c r="U2017" s="48"/>
      <c r="V2017" s="48"/>
      <c r="W2017" s="48"/>
      <c r="X2017" s="48"/>
      <c r="Y2017" s="48"/>
      <c r="Z2017" s="48"/>
      <c r="AA2017" s="48"/>
      <c r="AB2017" s="48"/>
      <c r="AC2017" s="48"/>
      <c r="AD2017" s="48"/>
      <c r="AE2017" s="48"/>
      <c r="AF2017" s="48"/>
      <c r="AG2017" s="48"/>
      <c r="AH2017" s="48"/>
      <c r="AI2017" s="48"/>
      <c r="AJ2017" s="48"/>
      <c r="AK2017" s="48"/>
      <c r="AL2017" s="48"/>
      <c r="AM2017" s="48"/>
      <c r="AN2017" s="48"/>
      <c r="AO2017" s="48"/>
      <c r="AP2017" s="48"/>
      <c r="AQ2017" s="48"/>
      <c r="AR2017" s="48"/>
      <c r="AS2017" s="48"/>
      <c r="AT2017" s="48"/>
      <c r="AU2017" s="48"/>
      <c r="AV2017" s="48"/>
      <c r="AW2017" s="48"/>
      <c r="AX2017" s="48"/>
      <c r="AY2017" s="48"/>
      <c r="AZ2017" s="48"/>
      <c r="BA2017" s="48"/>
      <c r="BB2017" s="48"/>
      <c r="BC2017" s="48"/>
      <c r="BD2017" s="48"/>
      <c r="BE2017" s="48"/>
      <c r="BF2017" s="48"/>
      <c r="BG2017" s="48"/>
      <c r="BH2017" s="48"/>
      <c r="BI2017" s="158"/>
      <c r="BJ2017" s="158"/>
      <c r="BK2017" s="48"/>
      <c r="BL2017" s="307"/>
      <c r="BM2017" s="48"/>
      <c r="BN2017" s="48"/>
      <c r="BO2017" s="48"/>
      <c r="BP2017" s="48"/>
      <c r="BQ2017" s="48"/>
      <c r="BR2017" s="48"/>
      <c r="BS2017" s="48"/>
      <c r="BT2017" s="48"/>
      <c r="BU2017" s="48"/>
      <c r="BV2017" s="48"/>
      <c r="BW2017" s="48"/>
      <c r="BX2017" s="48"/>
      <c r="BY2017" s="48"/>
      <c r="BZ2017" s="328"/>
      <c r="CA2017" s="48"/>
      <c r="CB2017" s="48"/>
      <c r="CC2017" s="48"/>
      <c r="CD2017" s="48"/>
      <c r="CE2017" s="48"/>
      <c r="CF2017" s="48"/>
      <c r="CG2017" s="48"/>
      <c r="CH2017" s="48"/>
      <c r="CI2017" s="48"/>
      <c r="CJ2017" s="48"/>
      <c r="CK2017" s="48"/>
      <c r="CL2017" s="48"/>
      <c r="CM2017" s="48"/>
      <c r="CN2017" s="48"/>
      <c r="CO2017" s="48"/>
      <c r="CP2017" s="48"/>
      <c r="CQ2017" s="48"/>
      <c r="CR2017" s="48"/>
      <c r="CS2017" s="48"/>
      <c r="CT2017" s="48"/>
      <c r="CU2017" s="48"/>
      <c r="CV2017" s="48"/>
      <c r="CW2017" s="48"/>
      <c r="CX2017" s="48"/>
      <c r="CY2017" s="48"/>
      <c r="CZ2017" s="48"/>
      <c r="DA2017" s="48"/>
      <c r="DB2017" s="48"/>
      <c r="DC2017" s="48"/>
      <c r="DD2017" s="48"/>
      <c r="DE2017" s="48"/>
      <c r="DF2017" s="48"/>
      <c r="DG2017" s="48"/>
      <c r="DH2017" s="48"/>
      <c r="DI2017" s="48"/>
      <c r="DJ2017" s="48"/>
      <c r="DK2017" s="48"/>
      <c r="DL2017" s="48"/>
      <c r="DM2017" s="48"/>
      <c r="DN2017" s="48"/>
      <c r="DO2017" s="48"/>
      <c r="DP2017" s="48"/>
      <c r="DQ2017" s="48"/>
      <c r="DR2017" s="48"/>
      <c r="DS2017" s="48"/>
      <c r="DT2017" s="48"/>
      <c r="DU2017" s="48"/>
      <c r="DV2017" s="48"/>
      <c r="DW2017" s="48"/>
      <c r="DX2017" s="48"/>
      <c r="DY2017" s="48"/>
      <c r="DZ2017" s="48"/>
      <c r="EA2017" s="48"/>
      <c r="EB2017" s="48"/>
      <c r="EC2017" s="48"/>
      <c r="ED2017" s="48"/>
      <c r="EE2017" s="48"/>
      <c r="EF2017" s="48"/>
      <c r="EG2017" s="48"/>
      <c r="EH2017" s="48"/>
      <c r="EI2017" s="48"/>
      <c r="EJ2017" s="48"/>
      <c r="EK2017" s="48"/>
      <c r="EL2017" s="48"/>
      <c r="ET2017" s="33"/>
      <c r="EU2017" s="33"/>
    </row>
    <row r="2018" spans="1:151" ht="12" hidden="1" customHeight="1">
      <c r="A2018" s="48"/>
      <c r="B2018" s="60"/>
      <c r="C2018" s="48"/>
      <c r="D2018" s="60"/>
      <c r="E2018" s="60"/>
      <c r="F2018" s="60"/>
      <c r="G2018" s="60"/>
      <c r="H2018" s="60"/>
      <c r="I2018" s="60"/>
      <c r="J2018" s="60"/>
      <c r="K2018" s="60"/>
      <c r="L2018" s="60"/>
      <c r="M2018" s="48"/>
      <c r="N2018" s="48"/>
      <c r="O2018" s="48"/>
      <c r="P2018" s="48"/>
      <c r="Q2018" s="48"/>
      <c r="R2018" s="48"/>
      <c r="S2018" s="48"/>
      <c r="T2018" s="48"/>
      <c r="U2018" s="48"/>
      <c r="V2018" s="48"/>
      <c r="W2018" s="48"/>
      <c r="X2018" s="48"/>
      <c r="Y2018" s="48"/>
      <c r="Z2018" s="48"/>
      <c r="AA2018" s="48"/>
      <c r="AB2018" s="48"/>
      <c r="AC2018" s="48"/>
      <c r="AD2018" s="48"/>
      <c r="AE2018" s="48"/>
      <c r="AF2018" s="48"/>
      <c r="AG2018" s="48"/>
      <c r="AH2018" s="48"/>
      <c r="AI2018" s="48"/>
      <c r="AJ2018" s="48"/>
      <c r="AK2018" s="48"/>
      <c r="AL2018" s="48"/>
      <c r="AM2018" s="48"/>
      <c r="AN2018" s="48"/>
      <c r="AO2018" s="48"/>
      <c r="AP2018" s="48"/>
      <c r="AQ2018" s="48"/>
      <c r="AR2018" s="48"/>
      <c r="AS2018" s="48"/>
      <c r="AT2018" s="48"/>
      <c r="AU2018" s="48"/>
      <c r="AV2018" s="48"/>
      <c r="AW2018" s="48"/>
      <c r="AX2018" s="48"/>
      <c r="AY2018" s="48"/>
      <c r="AZ2018" s="48"/>
      <c r="BA2018" s="48"/>
      <c r="BB2018" s="48"/>
      <c r="BC2018" s="48"/>
      <c r="BD2018" s="48"/>
      <c r="BE2018" s="48"/>
      <c r="BF2018" s="48"/>
      <c r="BG2018" s="48"/>
      <c r="BH2018" s="48"/>
      <c r="BI2018" s="158"/>
      <c r="BJ2018" s="158"/>
      <c r="BK2018" s="48"/>
      <c r="BL2018" s="307"/>
      <c r="BM2018" s="48"/>
      <c r="BN2018" s="48"/>
      <c r="BO2018" s="48"/>
      <c r="BP2018" s="48"/>
      <c r="BQ2018" s="48"/>
      <c r="BR2018" s="48"/>
      <c r="BS2018" s="48"/>
      <c r="BT2018" s="48"/>
      <c r="BU2018" s="48"/>
      <c r="BV2018" s="48"/>
      <c r="BW2018" s="48"/>
      <c r="BX2018" s="48"/>
      <c r="BY2018" s="48"/>
      <c r="BZ2018" s="328"/>
      <c r="CA2018" s="48"/>
      <c r="CB2018" s="48"/>
      <c r="CC2018" s="48"/>
      <c r="CD2018" s="48"/>
      <c r="CE2018" s="48"/>
      <c r="CF2018" s="48"/>
      <c r="CG2018" s="48"/>
      <c r="CH2018" s="48"/>
      <c r="CI2018" s="48"/>
      <c r="CJ2018" s="48"/>
      <c r="CK2018" s="48"/>
      <c r="CL2018" s="48"/>
      <c r="CM2018" s="48"/>
      <c r="CN2018" s="48"/>
      <c r="CO2018" s="48"/>
      <c r="CP2018" s="48"/>
      <c r="CQ2018" s="48"/>
      <c r="CR2018" s="48"/>
      <c r="CS2018" s="48"/>
      <c r="CT2018" s="48"/>
      <c r="CU2018" s="48"/>
      <c r="CV2018" s="48"/>
      <c r="CW2018" s="48"/>
      <c r="CX2018" s="48"/>
      <c r="CY2018" s="48"/>
      <c r="CZ2018" s="48"/>
      <c r="DA2018" s="48"/>
      <c r="DB2018" s="48"/>
      <c r="DC2018" s="48"/>
      <c r="DD2018" s="48"/>
      <c r="DE2018" s="48"/>
      <c r="DF2018" s="48"/>
      <c r="DG2018" s="48"/>
      <c r="DH2018" s="48"/>
      <c r="DI2018" s="48"/>
      <c r="DJ2018" s="48"/>
      <c r="DK2018" s="48"/>
      <c r="DL2018" s="48"/>
      <c r="DM2018" s="48"/>
      <c r="DN2018" s="48"/>
      <c r="DO2018" s="48"/>
      <c r="DP2018" s="48"/>
      <c r="DQ2018" s="48"/>
      <c r="DR2018" s="48"/>
      <c r="DS2018" s="48"/>
      <c r="DT2018" s="48"/>
      <c r="DU2018" s="48"/>
      <c r="DV2018" s="48"/>
      <c r="DW2018" s="48"/>
      <c r="DX2018" s="48"/>
      <c r="DY2018" s="48"/>
      <c r="DZ2018" s="48"/>
      <c r="EA2018" s="48"/>
      <c r="EB2018" s="48"/>
      <c r="EC2018" s="48"/>
      <c r="ED2018" s="48"/>
      <c r="EE2018" s="48"/>
      <c r="EF2018" s="48"/>
      <c r="EG2018" s="48"/>
      <c r="EH2018" s="48"/>
      <c r="EI2018" s="48"/>
      <c r="EJ2018" s="48"/>
      <c r="EK2018" s="48"/>
      <c r="EL2018" s="48"/>
      <c r="ET2018" s="33"/>
      <c r="EU2018" s="33"/>
    </row>
    <row r="2019" spans="1:151" ht="12" hidden="1" customHeight="1">
      <c r="A2019" s="48"/>
      <c r="B2019" s="60"/>
      <c r="C2019" s="48"/>
      <c r="D2019" s="60"/>
      <c r="E2019" s="60"/>
      <c r="F2019" s="60"/>
      <c r="G2019" s="60"/>
      <c r="H2019" s="60"/>
      <c r="I2019" s="60"/>
      <c r="J2019" s="60"/>
      <c r="K2019" s="60"/>
      <c r="L2019" s="60"/>
      <c r="M2019" s="48"/>
      <c r="N2019" s="48"/>
      <c r="O2019" s="48"/>
      <c r="P2019" s="48"/>
      <c r="Q2019" s="48"/>
      <c r="R2019" s="48"/>
      <c r="S2019" s="48"/>
      <c r="T2019" s="48"/>
      <c r="U2019" s="48"/>
      <c r="V2019" s="48"/>
      <c r="W2019" s="48"/>
      <c r="X2019" s="48"/>
      <c r="Y2019" s="48"/>
      <c r="Z2019" s="48"/>
      <c r="AA2019" s="48"/>
      <c r="AB2019" s="48"/>
      <c r="AC2019" s="48"/>
      <c r="AD2019" s="48"/>
      <c r="AE2019" s="48"/>
      <c r="AF2019" s="48"/>
      <c r="AG2019" s="48"/>
      <c r="AH2019" s="48"/>
      <c r="AI2019" s="48"/>
      <c r="AJ2019" s="48"/>
      <c r="AK2019" s="48"/>
      <c r="AL2019" s="48"/>
      <c r="AM2019" s="48"/>
      <c r="AN2019" s="48"/>
      <c r="AO2019" s="48"/>
      <c r="AP2019" s="48"/>
      <c r="AQ2019" s="48"/>
      <c r="AR2019" s="48"/>
      <c r="AS2019" s="48"/>
      <c r="AT2019" s="48"/>
      <c r="AU2019" s="48"/>
      <c r="AV2019" s="48"/>
      <c r="AW2019" s="48"/>
      <c r="AX2019" s="48"/>
      <c r="AY2019" s="48"/>
      <c r="AZ2019" s="48"/>
      <c r="BA2019" s="48"/>
      <c r="BB2019" s="48"/>
      <c r="BC2019" s="48"/>
      <c r="BD2019" s="48"/>
      <c r="BE2019" s="48"/>
      <c r="BF2019" s="48"/>
      <c r="BG2019" s="48"/>
      <c r="BH2019" s="48"/>
      <c r="BI2019" s="158"/>
      <c r="BJ2019" s="158"/>
      <c r="BK2019" s="48"/>
      <c r="BL2019" s="307"/>
      <c r="BM2019" s="48"/>
      <c r="BN2019" s="48"/>
      <c r="BO2019" s="48"/>
      <c r="BP2019" s="48"/>
      <c r="BQ2019" s="48"/>
      <c r="BR2019" s="48"/>
      <c r="BS2019" s="48"/>
      <c r="BT2019" s="48"/>
      <c r="BU2019" s="48"/>
      <c r="BV2019" s="48"/>
      <c r="BW2019" s="48"/>
      <c r="BX2019" s="48"/>
      <c r="BY2019" s="48"/>
      <c r="BZ2019" s="328"/>
      <c r="CA2019" s="48"/>
      <c r="CB2019" s="48"/>
      <c r="CC2019" s="48"/>
      <c r="CD2019" s="48"/>
      <c r="CE2019" s="48"/>
      <c r="CF2019" s="48"/>
      <c r="CG2019" s="48"/>
      <c r="CH2019" s="48"/>
      <c r="CI2019" s="48"/>
      <c r="CJ2019" s="48"/>
      <c r="CK2019" s="48"/>
      <c r="CL2019" s="48"/>
      <c r="CM2019" s="48"/>
      <c r="CN2019" s="48"/>
      <c r="CO2019" s="48"/>
      <c r="CP2019" s="48"/>
      <c r="CQ2019" s="48"/>
      <c r="CR2019" s="48"/>
      <c r="CS2019" s="48"/>
      <c r="CT2019" s="48"/>
      <c r="CU2019" s="48"/>
      <c r="CV2019" s="48"/>
      <c r="CW2019" s="48"/>
      <c r="CX2019" s="48"/>
      <c r="CY2019" s="48"/>
      <c r="CZ2019" s="48"/>
      <c r="DA2019" s="48"/>
      <c r="DB2019" s="48"/>
      <c r="DC2019" s="48"/>
      <c r="DD2019" s="48"/>
      <c r="DE2019" s="48"/>
      <c r="DF2019" s="48"/>
      <c r="DG2019" s="48"/>
      <c r="DH2019" s="48"/>
      <c r="DI2019" s="48"/>
      <c r="DJ2019" s="48"/>
      <c r="DK2019" s="48"/>
      <c r="DL2019" s="48"/>
      <c r="DM2019" s="48"/>
      <c r="DN2019" s="48"/>
      <c r="DO2019" s="48"/>
      <c r="DP2019" s="48"/>
      <c r="DQ2019" s="48"/>
      <c r="DR2019" s="48"/>
      <c r="DS2019" s="48"/>
      <c r="DT2019" s="48"/>
      <c r="DU2019" s="48"/>
      <c r="DV2019" s="48"/>
      <c r="DW2019" s="48"/>
      <c r="DX2019" s="48"/>
      <c r="DY2019" s="48"/>
      <c r="DZ2019" s="48"/>
      <c r="EA2019" s="48"/>
      <c r="EB2019" s="48"/>
      <c r="EC2019" s="48"/>
      <c r="ED2019" s="48"/>
      <c r="EE2019" s="48"/>
      <c r="EF2019" s="48"/>
      <c r="EG2019" s="48"/>
      <c r="EH2019" s="48"/>
      <c r="EI2019" s="48"/>
      <c r="EJ2019" s="48"/>
      <c r="EK2019" s="48"/>
      <c r="EL2019" s="48"/>
      <c r="ET2019" s="33"/>
      <c r="EU2019" s="33"/>
    </row>
    <row r="2020" spans="1:151" ht="12" hidden="1" customHeight="1">
      <c r="A2020" s="48"/>
      <c r="B2020" s="60"/>
      <c r="C2020" s="48"/>
      <c r="D2020" s="60"/>
      <c r="E2020" s="60"/>
      <c r="F2020" s="60"/>
      <c r="G2020" s="60"/>
      <c r="H2020" s="60"/>
      <c r="I2020" s="60"/>
      <c r="J2020" s="60"/>
      <c r="K2020" s="60"/>
      <c r="L2020" s="60"/>
      <c r="M2020" s="48"/>
      <c r="N2020" s="48"/>
      <c r="O2020" s="48"/>
      <c r="P2020" s="48"/>
      <c r="Q2020" s="48"/>
      <c r="R2020" s="48"/>
      <c r="S2020" s="48"/>
      <c r="T2020" s="48"/>
      <c r="U2020" s="48"/>
      <c r="V2020" s="48"/>
      <c r="W2020" s="48"/>
      <c r="X2020" s="48"/>
      <c r="Y2020" s="48"/>
      <c r="Z2020" s="48"/>
      <c r="AA2020" s="48"/>
      <c r="AB2020" s="48"/>
      <c r="AC2020" s="48"/>
      <c r="AD2020" s="48"/>
      <c r="AE2020" s="48"/>
      <c r="AF2020" s="48"/>
      <c r="AG2020" s="48"/>
      <c r="AH2020" s="48"/>
      <c r="AI2020" s="48"/>
      <c r="AJ2020" s="48"/>
      <c r="AK2020" s="48"/>
      <c r="AL2020" s="48"/>
      <c r="AM2020" s="48"/>
      <c r="AN2020" s="48"/>
      <c r="AO2020" s="48"/>
      <c r="AP2020" s="48"/>
      <c r="AQ2020" s="48"/>
      <c r="AR2020" s="48"/>
      <c r="AS2020" s="48"/>
      <c r="AT2020" s="48"/>
      <c r="AU2020" s="48"/>
      <c r="AV2020" s="48"/>
      <c r="AW2020" s="48"/>
      <c r="AX2020" s="48"/>
      <c r="AY2020" s="48"/>
      <c r="AZ2020" s="48"/>
      <c r="BA2020" s="48"/>
      <c r="BB2020" s="48"/>
      <c r="BC2020" s="48"/>
      <c r="BD2020" s="48"/>
      <c r="BE2020" s="48"/>
      <c r="BF2020" s="48"/>
      <c r="BG2020" s="48"/>
      <c r="BH2020" s="48"/>
      <c r="BI2020" s="158"/>
      <c r="BJ2020" s="158"/>
      <c r="BK2020" s="48"/>
      <c r="BL2020" s="307"/>
      <c r="BM2020" s="48"/>
      <c r="BN2020" s="48"/>
      <c r="BO2020" s="48"/>
      <c r="BP2020" s="48"/>
      <c r="BQ2020" s="48"/>
      <c r="BR2020" s="48"/>
      <c r="BS2020" s="48"/>
      <c r="BT2020" s="48"/>
      <c r="BU2020" s="48"/>
      <c r="BV2020" s="48"/>
      <c r="BW2020" s="48"/>
      <c r="BX2020" s="48"/>
      <c r="BY2020" s="48"/>
      <c r="BZ2020" s="328"/>
      <c r="CA2020" s="48"/>
      <c r="CB2020" s="48"/>
      <c r="CC2020" s="48"/>
      <c r="CD2020" s="48"/>
      <c r="CE2020" s="48"/>
      <c r="CF2020" s="48"/>
      <c r="CG2020" s="48"/>
      <c r="CH2020" s="48"/>
      <c r="CI2020" s="48"/>
      <c r="CJ2020" s="48"/>
      <c r="CK2020" s="48"/>
      <c r="CL2020" s="48"/>
      <c r="CM2020" s="48"/>
      <c r="CN2020" s="48"/>
      <c r="CO2020" s="48"/>
      <c r="CP2020" s="48"/>
      <c r="CQ2020" s="48"/>
      <c r="CR2020" s="48"/>
      <c r="CS2020" s="48"/>
      <c r="CT2020" s="48"/>
      <c r="CU2020" s="48"/>
      <c r="CV2020" s="48"/>
      <c r="CW2020" s="48"/>
      <c r="CX2020" s="48"/>
      <c r="CY2020" s="48"/>
      <c r="CZ2020" s="48"/>
      <c r="DA2020" s="48"/>
      <c r="DB2020" s="48"/>
      <c r="DC2020" s="48"/>
      <c r="DD2020" s="48"/>
      <c r="DE2020" s="48"/>
      <c r="DF2020" s="48"/>
      <c r="DG2020" s="48"/>
      <c r="DH2020" s="48"/>
      <c r="DI2020" s="48"/>
      <c r="DJ2020" s="48"/>
      <c r="DK2020" s="48"/>
      <c r="DL2020" s="48"/>
      <c r="DM2020" s="48"/>
      <c r="DN2020" s="48"/>
      <c r="DO2020" s="48"/>
      <c r="DP2020" s="48"/>
      <c r="DQ2020" s="48"/>
      <c r="DR2020" s="48"/>
      <c r="DS2020" s="48"/>
      <c r="DT2020" s="48"/>
      <c r="DU2020" s="48"/>
      <c r="DV2020" s="48"/>
      <c r="DW2020" s="48"/>
      <c r="DX2020" s="48"/>
      <c r="DY2020" s="48"/>
      <c r="DZ2020" s="48"/>
      <c r="EA2020" s="48"/>
      <c r="EB2020" s="48"/>
      <c r="EC2020" s="48"/>
      <c r="ED2020" s="48"/>
      <c r="EE2020" s="48"/>
      <c r="EF2020" s="48"/>
      <c r="EG2020" s="48"/>
      <c r="EH2020" s="48"/>
      <c r="EI2020" s="48"/>
      <c r="EJ2020" s="48"/>
      <c r="EK2020" s="48"/>
      <c r="EL2020" s="48"/>
      <c r="ET2020" s="33"/>
      <c r="EU2020" s="33"/>
    </row>
    <row r="2021" spans="1:151" ht="12" hidden="1" customHeight="1">
      <c r="A2021" s="48"/>
      <c r="B2021" s="60"/>
      <c r="C2021" s="48"/>
      <c r="D2021" s="60"/>
      <c r="E2021" s="60"/>
      <c r="F2021" s="60"/>
      <c r="G2021" s="60"/>
      <c r="H2021" s="60"/>
      <c r="I2021" s="60"/>
      <c r="J2021" s="60"/>
      <c r="K2021" s="60"/>
      <c r="L2021" s="60"/>
      <c r="M2021" s="48"/>
      <c r="N2021" s="48"/>
      <c r="O2021" s="48"/>
      <c r="P2021" s="48"/>
      <c r="Q2021" s="48"/>
      <c r="R2021" s="48"/>
      <c r="S2021" s="48"/>
      <c r="T2021" s="48"/>
      <c r="U2021" s="48"/>
      <c r="V2021" s="48"/>
      <c r="W2021" s="48"/>
      <c r="X2021" s="48"/>
      <c r="Y2021" s="48"/>
      <c r="Z2021" s="48"/>
      <c r="AA2021" s="48"/>
      <c r="AB2021" s="48"/>
      <c r="AC2021" s="48"/>
      <c r="AD2021" s="48"/>
      <c r="AE2021" s="48"/>
      <c r="AF2021" s="48"/>
      <c r="AG2021" s="48"/>
      <c r="AH2021" s="48"/>
      <c r="AI2021" s="48"/>
      <c r="AJ2021" s="48"/>
      <c r="AK2021" s="48"/>
      <c r="AL2021" s="48"/>
      <c r="AM2021" s="48"/>
      <c r="AN2021" s="48"/>
      <c r="AO2021" s="48"/>
      <c r="AP2021" s="48"/>
      <c r="AQ2021" s="48"/>
      <c r="AR2021" s="48"/>
      <c r="AS2021" s="48"/>
      <c r="AT2021" s="48"/>
      <c r="AU2021" s="48"/>
      <c r="AV2021" s="48"/>
      <c r="AW2021" s="48"/>
      <c r="AX2021" s="48"/>
      <c r="AY2021" s="48"/>
      <c r="AZ2021" s="48"/>
      <c r="BA2021" s="48"/>
      <c r="BB2021" s="48"/>
      <c r="BC2021" s="48"/>
      <c r="BD2021" s="48"/>
      <c r="BE2021" s="48"/>
      <c r="BF2021" s="48"/>
      <c r="BG2021" s="48"/>
      <c r="BH2021" s="48"/>
      <c r="BI2021" s="158"/>
      <c r="BJ2021" s="158"/>
      <c r="BK2021" s="48"/>
      <c r="BL2021" s="307"/>
      <c r="BM2021" s="48"/>
      <c r="BN2021" s="48"/>
      <c r="BO2021" s="48"/>
      <c r="BP2021" s="48"/>
      <c r="BQ2021" s="48"/>
      <c r="BR2021" s="48"/>
      <c r="BS2021" s="48"/>
      <c r="BT2021" s="48"/>
      <c r="BU2021" s="48"/>
      <c r="BV2021" s="48"/>
      <c r="BW2021" s="48"/>
      <c r="BX2021" s="48"/>
      <c r="BY2021" s="48"/>
      <c r="BZ2021" s="328"/>
      <c r="CA2021" s="48"/>
      <c r="CB2021" s="48"/>
      <c r="CC2021" s="48"/>
      <c r="CD2021" s="48"/>
      <c r="CE2021" s="48"/>
      <c r="CF2021" s="48"/>
      <c r="CG2021" s="48"/>
      <c r="CH2021" s="48"/>
      <c r="CI2021" s="48"/>
      <c r="CJ2021" s="48"/>
      <c r="CK2021" s="48"/>
      <c r="CL2021" s="48"/>
      <c r="CM2021" s="48"/>
      <c r="CN2021" s="48"/>
      <c r="CO2021" s="48"/>
      <c r="CP2021" s="48"/>
      <c r="CQ2021" s="48"/>
      <c r="CR2021" s="48"/>
      <c r="CS2021" s="48"/>
      <c r="CT2021" s="48"/>
      <c r="CU2021" s="48"/>
      <c r="CV2021" s="48"/>
      <c r="CW2021" s="48"/>
      <c r="CX2021" s="48"/>
      <c r="CY2021" s="48"/>
      <c r="CZ2021" s="48"/>
      <c r="DA2021" s="48"/>
      <c r="DB2021" s="48"/>
      <c r="DC2021" s="48"/>
      <c r="DD2021" s="48"/>
      <c r="DE2021" s="48"/>
      <c r="DF2021" s="48"/>
      <c r="DG2021" s="48"/>
      <c r="DH2021" s="48"/>
      <c r="DI2021" s="48"/>
      <c r="DJ2021" s="48"/>
      <c r="DK2021" s="48"/>
      <c r="DL2021" s="48"/>
      <c r="DM2021" s="48"/>
      <c r="DN2021" s="48"/>
      <c r="DO2021" s="48"/>
      <c r="DP2021" s="48"/>
      <c r="DQ2021" s="48"/>
      <c r="DR2021" s="48"/>
      <c r="DS2021" s="48"/>
      <c r="DT2021" s="48"/>
      <c r="DU2021" s="48"/>
      <c r="DV2021" s="48"/>
      <c r="DW2021" s="48"/>
      <c r="DX2021" s="48"/>
      <c r="DY2021" s="48"/>
      <c r="DZ2021" s="48"/>
      <c r="EA2021" s="48"/>
      <c r="EB2021" s="48"/>
      <c r="EC2021" s="48"/>
      <c r="ED2021" s="48"/>
      <c r="EE2021" s="48"/>
      <c r="EF2021" s="48"/>
      <c r="EG2021" s="48"/>
      <c r="EH2021" s="48"/>
      <c r="EI2021" s="48"/>
      <c r="EJ2021" s="48"/>
      <c r="EK2021" s="48"/>
      <c r="EL2021" s="48"/>
      <c r="ET2021" s="33"/>
      <c r="EU2021" s="33"/>
    </row>
    <row r="2022" spans="1:151" ht="12" hidden="1" customHeight="1">
      <c r="A2022" s="48"/>
      <c r="B2022" s="60"/>
      <c r="C2022" s="48"/>
      <c r="D2022" s="60"/>
      <c r="E2022" s="60"/>
      <c r="F2022" s="60"/>
      <c r="G2022" s="60"/>
      <c r="H2022" s="60"/>
      <c r="I2022" s="60"/>
      <c r="J2022" s="60"/>
      <c r="K2022" s="60"/>
      <c r="L2022" s="60"/>
      <c r="M2022" s="48"/>
      <c r="N2022" s="48"/>
      <c r="O2022" s="48"/>
      <c r="P2022" s="48"/>
      <c r="Q2022" s="48"/>
      <c r="R2022" s="48"/>
      <c r="S2022" s="48"/>
      <c r="T2022" s="48"/>
      <c r="U2022" s="48"/>
      <c r="V2022" s="48"/>
      <c r="W2022" s="48"/>
      <c r="X2022" s="48"/>
      <c r="Y2022" s="48"/>
      <c r="Z2022" s="48"/>
      <c r="AA2022" s="48"/>
      <c r="AB2022" s="48"/>
      <c r="AC2022" s="48"/>
      <c r="AD2022" s="48"/>
      <c r="AE2022" s="48"/>
      <c r="AF2022" s="48"/>
      <c r="AG2022" s="48"/>
      <c r="AH2022" s="48"/>
      <c r="AI2022" s="48"/>
      <c r="AJ2022" s="48"/>
      <c r="AK2022" s="48"/>
      <c r="AL2022" s="48"/>
      <c r="AM2022" s="48"/>
      <c r="AN2022" s="48"/>
      <c r="AO2022" s="48"/>
      <c r="AP2022" s="48"/>
      <c r="AQ2022" s="48"/>
      <c r="AR2022" s="48"/>
      <c r="AS2022" s="48"/>
      <c r="AT2022" s="48"/>
      <c r="AU2022" s="48"/>
      <c r="AV2022" s="48"/>
      <c r="AW2022" s="48"/>
      <c r="AX2022" s="48"/>
      <c r="AY2022" s="48"/>
      <c r="AZ2022" s="48"/>
      <c r="BA2022" s="48"/>
      <c r="BB2022" s="48"/>
      <c r="BC2022" s="48"/>
      <c r="BD2022" s="48"/>
      <c r="BE2022" s="48"/>
      <c r="BF2022" s="48"/>
      <c r="BG2022" s="48"/>
      <c r="BH2022" s="48"/>
      <c r="BI2022" s="158"/>
      <c r="BJ2022" s="158"/>
      <c r="BK2022" s="48"/>
      <c r="BL2022" s="307"/>
      <c r="BM2022" s="48"/>
      <c r="BN2022" s="48"/>
      <c r="BO2022" s="48"/>
      <c r="BP2022" s="48"/>
      <c r="BQ2022" s="48"/>
      <c r="BR2022" s="48"/>
      <c r="BS2022" s="48"/>
      <c r="BT2022" s="48"/>
      <c r="BU2022" s="48"/>
      <c r="BV2022" s="48"/>
      <c r="BW2022" s="48"/>
      <c r="BX2022" s="48"/>
      <c r="BY2022" s="48"/>
      <c r="BZ2022" s="328"/>
      <c r="CA2022" s="48"/>
      <c r="CB2022" s="48"/>
      <c r="CC2022" s="48"/>
      <c r="CD2022" s="48"/>
      <c r="CE2022" s="48"/>
      <c r="CF2022" s="48"/>
      <c r="CG2022" s="48"/>
      <c r="CH2022" s="48"/>
      <c r="CI2022" s="48"/>
      <c r="CJ2022" s="48"/>
      <c r="CK2022" s="48"/>
      <c r="CL2022" s="48"/>
      <c r="CM2022" s="48"/>
      <c r="CN2022" s="48"/>
      <c r="CO2022" s="48"/>
      <c r="CP2022" s="48"/>
      <c r="CQ2022" s="48"/>
      <c r="CR2022" s="48"/>
      <c r="CS2022" s="48"/>
      <c r="CT2022" s="48"/>
      <c r="CU2022" s="48"/>
      <c r="CV2022" s="48"/>
      <c r="CW2022" s="48"/>
      <c r="CX2022" s="48"/>
      <c r="CY2022" s="48"/>
      <c r="CZ2022" s="48"/>
      <c r="DA2022" s="48"/>
      <c r="DB2022" s="48"/>
      <c r="DC2022" s="48"/>
      <c r="DD2022" s="48"/>
      <c r="DE2022" s="48"/>
      <c r="DF2022" s="48"/>
      <c r="DG2022" s="48"/>
      <c r="DH2022" s="48"/>
      <c r="DI2022" s="48"/>
      <c r="DJ2022" s="48"/>
      <c r="DK2022" s="48"/>
      <c r="DL2022" s="48"/>
      <c r="DM2022" s="48"/>
      <c r="DN2022" s="48"/>
      <c r="DO2022" s="48"/>
      <c r="DP2022" s="48"/>
      <c r="DQ2022" s="48"/>
      <c r="DR2022" s="48"/>
      <c r="DS2022" s="48"/>
      <c r="DT2022" s="48"/>
      <c r="DU2022" s="48"/>
      <c r="DV2022" s="48"/>
      <c r="DW2022" s="48"/>
      <c r="DX2022" s="48"/>
      <c r="DY2022" s="48"/>
      <c r="DZ2022" s="48"/>
      <c r="EA2022" s="48"/>
      <c r="EB2022" s="48"/>
      <c r="EC2022" s="48"/>
      <c r="ED2022" s="48"/>
      <c r="EE2022" s="48"/>
      <c r="EF2022" s="48"/>
      <c r="EG2022" s="48"/>
      <c r="EH2022" s="48"/>
      <c r="EI2022" s="48"/>
      <c r="EJ2022" s="48"/>
      <c r="EK2022" s="48"/>
      <c r="EL2022" s="48"/>
      <c r="ET2022" s="33"/>
      <c r="EU2022" s="33"/>
    </row>
    <row r="2023" spans="1:151" ht="12" hidden="1" customHeight="1">
      <c r="A2023" s="48"/>
      <c r="B2023" s="60"/>
      <c r="C2023" s="48"/>
      <c r="D2023" s="60"/>
      <c r="E2023" s="60"/>
      <c r="F2023" s="60"/>
      <c r="G2023" s="60"/>
      <c r="H2023" s="60"/>
      <c r="I2023" s="60"/>
      <c r="J2023" s="60"/>
      <c r="K2023" s="60"/>
      <c r="L2023" s="60"/>
      <c r="M2023" s="48"/>
      <c r="N2023" s="48"/>
      <c r="O2023" s="48"/>
      <c r="P2023" s="48"/>
      <c r="Q2023" s="48"/>
      <c r="R2023" s="48"/>
      <c r="S2023" s="48"/>
      <c r="T2023" s="48"/>
      <c r="U2023" s="48"/>
      <c r="V2023" s="48"/>
      <c r="W2023" s="48"/>
      <c r="X2023" s="48"/>
      <c r="Y2023" s="48"/>
      <c r="Z2023" s="48"/>
      <c r="AA2023" s="48"/>
      <c r="AB2023" s="48"/>
      <c r="AC2023" s="48"/>
      <c r="AD2023" s="48"/>
      <c r="AE2023" s="48"/>
      <c r="AF2023" s="48"/>
      <c r="AG2023" s="48"/>
      <c r="AH2023" s="48"/>
      <c r="AI2023" s="48"/>
      <c r="AJ2023" s="48"/>
      <c r="AK2023" s="48"/>
      <c r="AL2023" s="48"/>
      <c r="AM2023" s="48"/>
      <c r="AN2023" s="48"/>
      <c r="AO2023" s="48"/>
      <c r="AP2023" s="48"/>
      <c r="AQ2023" s="48"/>
      <c r="AR2023" s="48"/>
      <c r="AS2023" s="48"/>
      <c r="AT2023" s="48"/>
      <c r="AU2023" s="48"/>
      <c r="AV2023" s="48"/>
      <c r="AW2023" s="48"/>
      <c r="AX2023" s="48"/>
      <c r="AY2023" s="48"/>
      <c r="AZ2023" s="48"/>
      <c r="BA2023" s="48"/>
      <c r="BB2023" s="48"/>
      <c r="BC2023" s="48"/>
      <c r="BD2023" s="48"/>
      <c r="BE2023" s="48"/>
      <c r="BF2023" s="48"/>
      <c r="BG2023" s="48"/>
      <c r="BH2023" s="48"/>
      <c r="BI2023" s="158"/>
      <c r="BJ2023" s="158"/>
      <c r="BK2023" s="48"/>
      <c r="BL2023" s="307"/>
      <c r="BM2023" s="48"/>
      <c r="BN2023" s="48"/>
      <c r="BO2023" s="48"/>
      <c r="BP2023" s="48"/>
      <c r="BQ2023" s="48"/>
      <c r="BR2023" s="48"/>
      <c r="BS2023" s="48"/>
      <c r="BT2023" s="48"/>
      <c r="BU2023" s="48"/>
      <c r="BV2023" s="48"/>
      <c r="BW2023" s="48"/>
      <c r="BX2023" s="48"/>
      <c r="BY2023" s="48"/>
      <c r="BZ2023" s="328"/>
      <c r="CA2023" s="48"/>
      <c r="CB2023" s="48"/>
      <c r="CC2023" s="48"/>
      <c r="CD2023" s="48"/>
      <c r="CE2023" s="48"/>
      <c r="CF2023" s="48"/>
      <c r="CG2023" s="48"/>
      <c r="CH2023" s="48"/>
      <c r="CI2023" s="48"/>
      <c r="CJ2023" s="48"/>
      <c r="CK2023" s="48"/>
      <c r="CL2023" s="48"/>
      <c r="CM2023" s="48"/>
      <c r="CN2023" s="48"/>
      <c r="CO2023" s="48"/>
      <c r="CP2023" s="48"/>
      <c r="CQ2023" s="48"/>
      <c r="CR2023" s="48"/>
      <c r="CS2023" s="48"/>
      <c r="CT2023" s="48"/>
      <c r="CU2023" s="48"/>
      <c r="CV2023" s="48"/>
      <c r="CW2023" s="48"/>
      <c r="CX2023" s="48"/>
      <c r="CY2023" s="48"/>
      <c r="CZ2023" s="48"/>
      <c r="DA2023" s="48"/>
      <c r="DB2023" s="48"/>
      <c r="DC2023" s="48"/>
      <c r="DD2023" s="48"/>
      <c r="DE2023" s="48"/>
      <c r="DF2023" s="48"/>
      <c r="DG2023" s="48"/>
      <c r="DH2023" s="48"/>
      <c r="DI2023" s="48"/>
      <c r="DJ2023" s="48"/>
      <c r="DK2023" s="48"/>
      <c r="DL2023" s="48"/>
      <c r="DM2023" s="48"/>
      <c r="DN2023" s="48"/>
      <c r="DO2023" s="48"/>
      <c r="DP2023" s="48"/>
      <c r="DQ2023" s="48"/>
      <c r="DR2023" s="48"/>
      <c r="DS2023" s="48"/>
      <c r="DT2023" s="48"/>
      <c r="DU2023" s="48"/>
      <c r="DV2023" s="48"/>
      <c r="DW2023" s="48"/>
      <c r="DX2023" s="48"/>
      <c r="DY2023" s="48"/>
      <c r="DZ2023" s="48"/>
      <c r="EA2023" s="48"/>
      <c r="EB2023" s="48"/>
      <c r="EC2023" s="48"/>
      <c r="ED2023" s="48"/>
      <c r="EE2023" s="48"/>
      <c r="EF2023" s="48"/>
      <c r="EG2023" s="48"/>
      <c r="EH2023" s="48"/>
      <c r="EI2023" s="48"/>
      <c r="EJ2023" s="48"/>
      <c r="EK2023" s="48"/>
      <c r="EL2023" s="48"/>
      <c r="ET2023" s="33"/>
      <c r="EU2023" s="33"/>
    </row>
    <row r="2024" spans="1:151" ht="12" hidden="1" customHeight="1">
      <c r="A2024" s="48"/>
      <c r="B2024" s="60"/>
      <c r="C2024" s="48"/>
      <c r="D2024" s="60"/>
      <c r="E2024" s="60"/>
      <c r="F2024" s="60"/>
      <c r="G2024" s="60"/>
      <c r="H2024" s="60"/>
      <c r="I2024" s="60"/>
      <c r="J2024" s="60"/>
      <c r="K2024" s="60"/>
      <c r="L2024" s="60"/>
      <c r="M2024" s="48"/>
      <c r="N2024" s="48"/>
      <c r="O2024" s="48"/>
      <c r="P2024" s="48"/>
      <c r="Q2024" s="48"/>
      <c r="R2024" s="48"/>
      <c r="S2024" s="48"/>
      <c r="T2024" s="48"/>
      <c r="U2024" s="48"/>
      <c r="V2024" s="48"/>
      <c r="W2024" s="48"/>
      <c r="X2024" s="48"/>
      <c r="Y2024" s="48"/>
      <c r="Z2024" s="48"/>
      <c r="AA2024" s="48"/>
      <c r="AB2024" s="48"/>
      <c r="AC2024" s="48"/>
      <c r="AD2024" s="48"/>
      <c r="AE2024" s="48"/>
      <c r="AF2024" s="48"/>
      <c r="AG2024" s="48"/>
      <c r="AH2024" s="48"/>
      <c r="AI2024" s="48"/>
      <c r="AJ2024" s="48"/>
      <c r="AK2024" s="48"/>
      <c r="AL2024" s="48"/>
      <c r="AM2024" s="48"/>
      <c r="AN2024" s="48"/>
      <c r="AO2024" s="48"/>
      <c r="AP2024" s="48"/>
      <c r="AQ2024" s="48"/>
      <c r="AR2024" s="48"/>
      <c r="AS2024" s="48"/>
      <c r="AT2024" s="48"/>
      <c r="AU2024" s="48"/>
      <c r="AV2024" s="48"/>
      <c r="AW2024" s="48"/>
      <c r="AX2024" s="48"/>
      <c r="AY2024" s="48"/>
      <c r="AZ2024" s="48"/>
      <c r="BA2024" s="48"/>
      <c r="BB2024" s="48"/>
      <c r="BC2024" s="48"/>
      <c r="BD2024" s="48"/>
      <c r="BE2024" s="48"/>
      <c r="BF2024" s="48"/>
      <c r="BG2024" s="48"/>
      <c r="BH2024" s="48"/>
      <c r="BI2024" s="158"/>
      <c r="BJ2024" s="158"/>
      <c r="BK2024" s="48"/>
      <c r="BL2024" s="307"/>
      <c r="BM2024" s="48"/>
      <c r="BN2024" s="48"/>
      <c r="BO2024" s="48"/>
      <c r="BP2024" s="48"/>
      <c r="BQ2024" s="48"/>
      <c r="BR2024" s="48"/>
      <c r="BS2024" s="48"/>
      <c r="BT2024" s="48"/>
      <c r="BU2024" s="48"/>
      <c r="BV2024" s="48"/>
      <c r="BW2024" s="48"/>
      <c r="BX2024" s="48"/>
      <c r="BY2024" s="48"/>
      <c r="BZ2024" s="328"/>
      <c r="CA2024" s="48"/>
      <c r="CB2024" s="48"/>
      <c r="CC2024" s="48"/>
      <c r="CD2024" s="48"/>
      <c r="CE2024" s="48"/>
      <c r="CF2024" s="48"/>
      <c r="CG2024" s="48"/>
      <c r="CH2024" s="48"/>
      <c r="CI2024" s="48"/>
      <c r="CJ2024" s="48"/>
      <c r="CK2024" s="48"/>
      <c r="CL2024" s="48"/>
      <c r="CM2024" s="48"/>
      <c r="CN2024" s="48"/>
      <c r="CO2024" s="48"/>
      <c r="CP2024" s="48"/>
      <c r="CQ2024" s="48"/>
      <c r="CR2024" s="48"/>
      <c r="CS2024" s="48"/>
      <c r="CT2024" s="48"/>
      <c r="CU2024" s="48"/>
      <c r="CV2024" s="48"/>
      <c r="CW2024" s="48"/>
      <c r="CX2024" s="48"/>
      <c r="CY2024" s="48"/>
      <c r="CZ2024" s="48"/>
      <c r="DA2024" s="48"/>
      <c r="DB2024" s="48"/>
      <c r="DC2024" s="48"/>
      <c r="DD2024" s="48"/>
      <c r="DE2024" s="48"/>
      <c r="DF2024" s="48"/>
      <c r="DG2024" s="48"/>
      <c r="DH2024" s="48"/>
      <c r="DI2024" s="48"/>
      <c r="DJ2024" s="48"/>
      <c r="DK2024" s="48"/>
      <c r="DL2024" s="48"/>
      <c r="DM2024" s="48"/>
      <c r="DN2024" s="48"/>
      <c r="DO2024" s="48"/>
      <c r="DP2024" s="48"/>
      <c r="DQ2024" s="48"/>
      <c r="DR2024" s="48"/>
      <c r="DS2024" s="48"/>
      <c r="DT2024" s="48"/>
      <c r="DU2024" s="48"/>
      <c r="DV2024" s="48"/>
      <c r="DW2024" s="48"/>
      <c r="DX2024" s="48"/>
      <c r="DY2024" s="48"/>
      <c r="DZ2024" s="48"/>
      <c r="EA2024" s="48"/>
      <c r="EB2024" s="48"/>
      <c r="EC2024" s="48"/>
      <c r="ED2024" s="48"/>
      <c r="EE2024" s="48"/>
      <c r="EF2024" s="48"/>
      <c r="EG2024" s="48"/>
      <c r="EH2024" s="48"/>
      <c r="EI2024" s="48"/>
      <c r="EJ2024" s="48"/>
      <c r="EK2024" s="48"/>
      <c r="EL2024" s="48"/>
      <c r="ET2024" s="33"/>
      <c r="EU2024" s="33"/>
    </row>
    <row r="2025" spans="1:151" ht="12" hidden="1" customHeight="1">
      <c r="A2025" s="48"/>
      <c r="B2025" s="60"/>
      <c r="C2025" s="48"/>
      <c r="D2025" s="60"/>
      <c r="E2025" s="60"/>
      <c r="F2025" s="60"/>
      <c r="G2025" s="60"/>
      <c r="H2025" s="60"/>
      <c r="I2025" s="60"/>
      <c r="J2025" s="60"/>
      <c r="K2025" s="60"/>
      <c r="L2025" s="60"/>
      <c r="M2025" s="48"/>
      <c r="N2025" s="48"/>
      <c r="O2025" s="48"/>
      <c r="P2025" s="48"/>
      <c r="Q2025" s="48"/>
      <c r="R2025" s="48"/>
      <c r="S2025" s="48"/>
      <c r="T2025" s="48"/>
      <c r="U2025" s="48"/>
      <c r="V2025" s="48"/>
      <c r="W2025" s="48"/>
      <c r="X2025" s="48"/>
      <c r="Y2025" s="48"/>
      <c r="Z2025" s="48"/>
      <c r="AA2025" s="48"/>
      <c r="AB2025" s="48"/>
      <c r="AC2025" s="48"/>
      <c r="AD2025" s="48"/>
      <c r="AE2025" s="48"/>
      <c r="AF2025" s="48"/>
      <c r="AG2025" s="48"/>
      <c r="AH2025" s="48"/>
      <c r="AI2025" s="48"/>
      <c r="AJ2025" s="48"/>
      <c r="AK2025" s="48"/>
      <c r="AL2025" s="48"/>
      <c r="AM2025" s="48"/>
      <c r="AN2025" s="48"/>
      <c r="AO2025" s="48"/>
      <c r="AP2025" s="48"/>
      <c r="AQ2025" s="48"/>
      <c r="AR2025" s="48"/>
      <c r="AS2025" s="48"/>
      <c r="AT2025" s="48"/>
      <c r="AU2025" s="48"/>
      <c r="AV2025" s="48"/>
      <c r="AW2025" s="48"/>
      <c r="AX2025" s="48"/>
      <c r="AY2025" s="48"/>
      <c r="AZ2025" s="48"/>
      <c r="BA2025" s="48"/>
      <c r="BB2025" s="48"/>
      <c r="BC2025" s="48"/>
      <c r="BD2025" s="48"/>
      <c r="BE2025" s="48"/>
      <c r="BF2025" s="48"/>
      <c r="BG2025" s="48"/>
      <c r="BH2025" s="48"/>
      <c r="BI2025" s="158"/>
      <c r="BJ2025" s="158"/>
      <c r="BK2025" s="48"/>
      <c r="BL2025" s="307"/>
      <c r="BM2025" s="48"/>
      <c r="BN2025" s="48"/>
      <c r="BO2025" s="48"/>
      <c r="BP2025" s="48"/>
      <c r="BQ2025" s="48"/>
      <c r="BR2025" s="48"/>
      <c r="BS2025" s="48"/>
      <c r="BT2025" s="48"/>
      <c r="BU2025" s="48"/>
      <c r="BV2025" s="48"/>
      <c r="BW2025" s="48"/>
      <c r="BX2025" s="48"/>
      <c r="BY2025" s="48"/>
      <c r="BZ2025" s="328"/>
      <c r="CA2025" s="48"/>
      <c r="CB2025" s="48"/>
      <c r="CC2025" s="48"/>
      <c r="CD2025" s="48"/>
      <c r="CE2025" s="48"/>
      <c r="CF2025" s="48"/>
      <c r="CG2025" s="48"/>
      <c r="CH2025" s="48"/>
      <c r="CI2025" s="48"/>
      <c r="CJ2025" s="48"/>
      <c r="CK2025" s="48"/>
      <c r="CL2025" s="48"/>
      <c r="CM2025" s="48"/>
      <c r="CN2025" s="48"/>
      <c r="CO2025" s="48"/>
      <c r="CP2025" s="48"/>
      <c r="CQ2025" s="48"/>
      <c r="CR2025" s="48"/>
      <c r="CS2025" s="48"/>
      <c r="CT2025" s="48"/>
      <c r="CU2025" s="48"/>
      <c r="CV2025" s="48"/>
      <c r="CW2025" s="48"/>
      <c r="CX2025" s="48"/>
      <c r="CY2025" s="48"/>
      <c r="CZ2025" s="48"/>
      <c r="DA2025" s="48"/>
      <c r="DB2025" s="48"/>
      <c r="DC2025" s="48"/>
      <c r="DD2025" s="48"/>
      <c r="DE2025" s="48"/>
      <c r="DF2025" s="48"/>
      <c r="DG2025" s="48"/>
      <c r="DH2025" s="48"/>
      <c r="DI2025" s="48"/>
      <c r="DJ2025" s="48"/>
      <c r="DK2025" s="48"/>
      <c r="DL2025" s="48"/>
      <c r="DM2025" s="48"/>
      <c r="DN2025" s="48"/>
      <c r="DO2025" s="48"/>
      <c r="DP2025" s="48"/>
      <c r="DQ2025" s="48"/>
      <c r="DR2025" s="48"/>
      <c r="DS2025" s="48"/>
      <c r="DT2025" s="48"/>
      <c r="DU2025" s="48"/>
      <c r="DV2025" s="48"/>
      <c r="DW2025" s="48"/>
      <c r="DX2025" s="48"/>
      <c r="DY2025" s="48"/>
      <c r="DZ2025" s="48"/>
      <c r="EA2025" s="48"/>
      <c r="EB2025" s="48"/>
      <c r="EC2025" s="48"/>
      <c r="ED2025" s="48"/>
      <c r="EE2025" s="48"/>
      <c r="EF2025" s="48"/>
      <c r="EG2025" s="48"/>
      <c r="EH2025" s="48"/>
      <c r="EI2025" s="48"/>
      <c r="EJ2025" s="48"/>
      <c r="EK2025" s="48"/>
      <c r="EL2025" s="48"/>
      <c r="ET2025" s="33"/>
      <c r="EU2025" s="33"/>
    </row>
    <row r="2026" spans="1:151" ht="12" hidden="1" customHeight="1">
      <c r="A2026" s="48"/>
      <c r="B2026" s="60"/>
      <c r="C2026" s="48"/>
      <c r="D2026" s="60"/>
      <c r="E2026" s="60"/>
      <c r="F2026" s="60"/>
      <c r="G2026" s="60"/>
      <c r="H2026" s="60"/>
      <c r="I2026" s="60"/>
      <c r="J2026" s="60"/>
      <c r="K2026" s="60"/>
      <c r="L2026" s="60"/>
      <c r="M2026" s="48"/>
      <c r="N2026" s="48"/>
      <c r="O2026" s="48"/>
      <c r="P2026" s="48"/>
      <c r="Q2026" s="48"/>
      <c r="R2026" s="48"/>
      <c r="S2026" s="48"/>
      <c r="T2026" s="48"/>
      <c r="U2026" s="48"/>
      <c r="V2026" s="48"/>
      <c r="W2026" s="48"/>
      <c r="X2026" s="48"/>
      <c r="Y2026" s="48"/>
      <c r="Z2026" s="48"/>
      <c r="AA2026" s="48"/>
      <c r="AB2026" s="48"/>
      <c r="AC2026" s="48"/>
      <c r="AD2026" s="48"/>
      <c r="AE2026" s="48"/>
      <c r="AF2026" s="48"/>
      <c r="AG2026" s="48"/>
      <c r="AH2026" s="48"/>
      <c r="AI2026" s="48"/>
      <c r="AJ2026" s="48"/>
      <c r="AK2026" s="48"/>
      <c r="AL2026" s="48"/>
      <c r="AM2026" s="48"/>
      <c r="AN2026" s="48"/>
      <c r="AO2026" s="48"/>
      <c r="AP2026" s="48"/>
      <c r="AQ2026" s="48"/>
      <c r="AR2026" s="48"/>
      <c r="AS2026" s="48"/>
      <c r="AT2026" s="48"/>
      <c r="AU2026" s="48"/>
      <c r="AV2026" s="48"/>
      <c r="AW2026" s="48"/>
      <c r="AX2026" s="48"/>
      <c r="AY2026" s="48"/>
      <c r="AZ2026" s="48"/>
      <c r="BA2026" s="48"/>
      <c r="BB2026" s="48"/>
      <c r="BC2026" s="48"/>
      <c r="BD2026" s="48"/>
      <c r="BE2026" s="48"/>
      <c r="BF2026" s="48"/>
      <c r="BG2026" s="48"/>
      <c r="BH2026" s="48"/>
      <c r="BI2026" s="158"/>
      <c r="BJ2026" s="158"/>
      <c r="BK2026" s="48"/>
      <c r="BL2026" s="307"/>
      <c r="BM2026" s="48"/>
      <c r="BN2026" s="48"/>
      <c r="BO2026" s="48"/>
      <c r="BP2026" s="48"/>
      <c r="BQ2026" s="48"/>
      <c r="BR2026" s="48"/>
      <c r="BS2026" s="48"/>
      <c r="BT2026" s="48"/>
      <c r="BU2026" s="48"/>
      <c r="BV2026" s="48"/>
      <c r="BW2026" s="48"/>
      <c r="BX2026" s="48"/>
      <c r="BY2026" s="48"/>
      <c r="BZ2026" s="328"/>
      <c r="CA2026" s="48"/>
      <c r="CB2026" s="48"/>
      <c r="CC2026" s="48"/>
      <c r="CD2026" s="48"/>
      <c r="CE2026" s="48"/>
      <c r="CF2026" s="48"/>
      <c r="CG2026" s="48"/>
      <c r="CH2026" s="48"/>
      <c r="CI2026" s="48"/>
      <c r="CJ2026" s="48"/>
      <c r="CK2026" s="48"/>
      <c r="CL2026" s="48"/>
      <c r="CM2026" s="48"/>
      <c r="CN2026" s="48"/>
      <c r="CO2026" s="48"/>
      <c r="CP2026" s="48"/>
      <c r="CQ2026" s="48"/>
      <c r="CR2026" s="48"/>
      <c r="CS2026" s="48"/>
      <c r="CT2026" s="48"/>
      <c r="CU2026" s="48"/>
      <c r="CV2026" s="48"/>
      <c r="CW2026" s="48"/>
      <c r="CX2026" s="48"/>
      <c r="CY2026" s="48"/>
      <c r="CZ2026" s="48"/>
      <c r="DA2026" s="48"/>
      <c r="DB2026" s="48"/>
      <c r="DC2026" s="48"/>
      <c r="DD2026" s="48"/>
      <c r="DE2026" s="48"/>
      <c r="DF2026" s="48"/>
      <c r="DG2026" s="48"/>
      <c r="DH2026" s="48"/>
      <c r="DI2026" s="48"/>
      <c r="DJ2026" s="48"/>
      <c r="DK2026" s="48"/>
      <c r="DL2026" s="48"/>
      <c r="DM2026" s="48"/>
      <c r="DN2026" s="48"/>
      <c r="DO2026" s="48"/>
      <c r="DP2026" s="48"/>
      <c r="DQ2026" s="48"/>
      <c r="DR2026" s="48"/>
      <c r="DS2026" s="48"/>
      <c r="DT2026" s="48"/>
      <c r="DU2026" s="48"/>
      <c r="DV2026" s="48"/>
      <c r="DW2026" s="48"/>
      <c r="DX2026" s="48"/>
      <c r="DY2026" s="48"/>
      <c r="DZ2026" s="48"/>
      <c r="EA2026" s="48"/>
      <c r="EB2026" s="48"/>
      <c r="EC2026" s="48"/>
      <c r="ED2026" s="48"/>
      <c r="EE2026" s="48"/>
      <c r="EF2026" s="48"/>
      <c r="EG2026" s="48"/>
      <c r="EH2026" s="48"/>
      <c r="EI2026" s="48"/>
      <c r="EJ2026" s="48"/>
      <c r="EK2026" s="48"/>
      <c r="EL2026" s="48"/>
      <c r="ET2026" s="33"/>
      <c r="EU2026" s="33"/>
    </row>
    <row r="2027" spans="1:151" ht="12" hidden="1" customHeight="1">
      <c r="A2027" s="48"/>
      <c r="B2027" s="60"/>
      <c r="C2027" s="48"/>
      <c r="D2027" s="60"/>
      <c r="E2027" s="60"/>
      <c r="F2027" s="60"/>
      <c r="G2027" s="60"/>
      <c r="H2027" s="60"/>
      <c r="I2027" s="60"/>
      <c r="J2027" s="60"/>
      <c r="K2027" s="60"/>
      <c r="L2027" s="60"/>
      <c r="M2027" s="48"/>
      <c r="N2027" s="48"/>
      <c r="O2027" s="48"/>
      <c r="P2027" s="48"/>
      <c r="Q2027" s="48"/>
      <c r="R2027" s="48"/>
      <c r="S2027" s="48"/>
      <c r="T2027" s="48"/>
      <c r="U2027" s="48"/>
      <c r="V2027" s="48"/>
      <c r="W2027" s="48"/>
      <c r="X2027" s="48"/>
      <c r="Y2027" s="48"/>
      <c r="Z2027" s="48"/>
      <c r="AA2027" s="48"/>
      <c r="AB2027" s="48"/>
      <c r="AC2027" s="48"/>
      <c r="AD2027" s="48"/>
      <c r="AE2027" s="48"/>
      <c r="AF2027" s="48"/>
      <c r="AG2027" s="48"/>
      <c r="AH2027" s="48"/>
      <c r="AI2027" s="48"/>
      <c r="AJ2027" s="48"/>
      <c r="AK2027" s="48"/>
      <c r="AL2027" s="48"/>
      <c r="AM2027" s="48"/>
      <c r="AN2027" s="48"/>
      <c r="AO2027" s="48"/>
      <c r="AP2027" s="48"/>
      <c r="AQ2027" s="48"/>
      <c r="AR2027" s="48"/>
      <c r="AS2027" s="48"/>
      <c r="AT2027" s="48"/>
      <c r="AU2027" s="48"/>
      <c r="AV2027" s="48"/>
      <c r="AW2027" s="48"/>
      <c r="AX2027" s="48"/>
      <c r="AY2027" s="48"/>
      <c r="AZ2027" s="48"/>
      <c r="BA2027" s="48"/>
      <c r="BB2027" s="48"/>
      <c r="BC2027" s="48"/>
      <c r="BD2027" s="48"/>
      <c r="BE2027" s="48"/>
      <c r="BF2027" s="48"/>
      <c r="BG2027" s="48"/>
      <c r="BH2027" s="48"/>
      <c r="BI2027" s="158"/>
      <c r="BJ2027" s="158"/>
      <c r="BK2027" s="48"/>
      <c r="BL2027" s="307"/>
      <c r="BM2027" s="48"/>
      <c r="BN2027" s="48"/>
      <c r="BO2027" s="48"/>
      <c r="BP2027" s="48"/>
      <c r="BQ2027" s="48"/>
      <c r="BR2027" s="48"/>
      <c r="BS2027" s="48"/>
      <c r="BT2027" s="48"/>
      <c r="BU2027" s="48"/>
      <c r="BV2027" s="48"/>
      <c r="BW2027" s="48"/>
      <c r="BX2027" s="48"/>
      <c r="BY2027" s="48"/>
      <c r="BZ2027" s="328"/>
      <c r="CA2027" s="48"/>
      <c r="CB2027" s="48"/>
      <c r="CC2027" s="48"/>
      <c r="CD2027" s="48"/>
      <c r="CE2027" s="48"/>
      <c r="CF2027" s="48"/>
      <c r="CG2027" s="48"/>
      <c r="CH2027" s="48"/>
      <c r="CI2027" s="48"/>
      <c r="CJ2027" s="48"/>
      <c r="CK2027" s="48"/>
      <c r="CL2027" s="48"/>
      <c r="CM2027" s="48"/>
      <c r="CN2027" s="48"/>
      <c r="CO2027" s="48"/>
      <c r="CP2027" s="48"/>
      <c r="CQ2027" s="48"/>
      <c r="CR2027" s="48"/>
      <c r="CS2027" s="48"/>
      <c r="CT2027" s="48"/>
      <c r="CU2027" s="48"/>
      <c r="CV2027" s="48"/>
      <c r="CW2027" s="48"/>
      <c r="CX2027" s="48"/>
      <c r="CY2027" s="48"/>
      <c r="CZ2027" s="48"/>
      <c r="DA2027" s="48"/>
      <c r="DB2027" s="48"/>
      <c r="DC2027" s="48"/>
      <c r="DD2027" s="48"/>
      <c r="DE2027" s="48"/>
      <c r="DF2027" s="48"/>
      <c r="DG2027" s="48"/>
      <c r="DH2027" s="48"/>
      <c r="DI2027" s="48"/>
      <c r="DJ2027" s="48"/>
      <c r="DK2027" s="48"/>
      <c r="DL2027" s="48"/>
      <c r="DM2027" s="48"/>
      <c r="DN2027" s="48"/>
      <c r="DO2027" s="48"/>
      <c r="DP2027" s="48"/>
      <c r="DQ2027" s="48"/>
      <c r="DR2027" s="48"/>
      <c r="DS2027" s="48"/>
      <c r="DT2027" s="48"/>
      <c r="DU2027" s="48"/>
      <c r="DV2027" s="48"/>
      <c r="DW2027" s="48"/>
      <c r="DX2027" s="48"/>
      <c r="DY2027" s="48"/>
      <c r="DZ2027" s="48"/>
      <c r="EA2027" s="48"/>
      <c r="EB2027" s="48"/>
      <c r="EC2027" s="48"/>
      <c r="ED2027" s="48"/>
      <c r="EE2027" s="48"/>
      <c r="EF2027" s="48"/>
      <c r="EG2027" s="48"/>
      <c r="EH2027" s="48"/>
      <c r="EI2027" s="48"/>
      <c r="EJ2027" s="48"/>
      <c r="EK2027" s="48"/>
      <c r="EL2027" s="48"/>
      <c r="ET2027" s="33"/>
      <c r="EU2027" s="33"/>
    </row>
    <row r="2028" spans="1:151" ht="12" hidden="1" customHeight="1">
      <c r="A2028" s="48"/>
      <c r="B2028" s="60"/>
      <c r="C2028" s="48"/>
      <c r="D2028" s="60"/>
      <c r="E2028" s="60"/>
      <c r="F2028" s="60"/>
      <c r="G2028" s="60"/>
      <c r="H2028" s="60"/>
      <c r="I2028" s="60"/>
      <c r="J2028" s="60"/>
      <c r="K2028" s="60"/>
      <c r="L2028" s="60"/>
      <c r="M2028" s="48"/>
      <c r="N2028" s="48"/>
      <c r="O2028" s="48"/>
      <c r="P2028" s="48"/>
      <c r="Q2028" s="48"/>
      <c r="R2028" s="48"/>
      <c r="S2028" s="48"/>
      <c r="T2028" s="48"/>
      <c r="U2028" s="48"/>
      <c r="V2028" s="48"/>
      <c r="W2028" s="48"/>
      <c r="X2028" s="48"/>
      <c r="Y2028" s="48"/>
      <c r="Z2028" s="48"/>
      <c r="AA2028" s="48"/>
      <c r="AB2028" s="48"/>
      <c r="AC2028" s="48"/>
      <c r="AD2028" s="48"/>
      <c r="AE2028" s="48"/>
      <c r="AF2028" s="48"/>
      <c r="AG2028" s="48"/>
      <c r="AH2028" s="48"/>
      <c r="AI2028" s="48"/>
      <c r="AJ2028" s="48"/>
      <c r="AK2028" s="48"/>
      <c r="AL2028" s="48"/>
      <c r="AM2028" s="48"/>
      <c r="AN2028" s="48"/>
      <c r="AO2028" s="48"/>
      <c r="AP2028" s="48"/>
      <c r="AQ2028" s="48"/>
      <c r="AR2028" s="48"/>
      <c r="AS2028" s="48"/>
      <c r="AT2028" s="48"/>
      <c r="AU2028" s="48"/>
      <c r="AV2028" s="48"/>
      <c r="AW2028" s="48"/>
      <c r="AX2028" s="48"/>
      <c r="AY2028" s="48"/>
      <c r="AZ2028" s="48"/>
      <c r="BA2028" s="48"/>
      <c r="BB2028" s="48"/>
      <c r="BC2028" s="48"/>
      <c r="BD2028" s="48"/>
      <c r="BE2028" s="48"/>
      <c r="BF2028" s="48"/>
      <c r="BG2028" s="48"/>
      <c r="BH2028" s="48"/>
      <c r="BI2028" s="158"/>
      <c r="BJ2028" s="158"/>
      <c r="BK2028" s="48"/>
      <c r="BL2028" s="307"/>
      <c r="BM2028" s="48"/>
      <c r="BN2028" s="48"/>
      <c r="BO2028" s="48"/>
      <c r="BP2028" s="48"/>
      <c r="BQ2028" s="48"/>
      <c r="BR2028" s="48"/>
      <c r="BS2028" s="48"/>
      <c r="BT2028" s="48"/>
      <c r="BU2028" s="48"/>
      <c r="BV2028" s="48"/>
      <c r="BW2028" s="48"/>
      <c r="BX2028" s="48"/>
      <c r="BY2028" s="48"/>
      <c r="BZ2028" s="328"/>
      <c r="CA2028" s="48"/>
      <c r="CB2028" s="48"/>
      <c r="CC2028" s="48"/>
      <c r="CD2028" s="48"/>
      <c r="CE2028" s="48"/>
      <c r="CF2028" s="48"/>
      <c r="CG2028" s="48"/>
      <c r="CH2028" s="48"/>
      <c r="CI2028" s="48"/>
      <c r="CJ2028" s="48"/>
      <c r="CK2028" s="48"/>
      <c r="CL2028" s="48"/>
      <c r="CM2028" s="48"/>
      <c r="CN2028" s="48"/>
      <c r="CO2028" s="48"/>
      <c r="CP2028" s="48"/>
      <c r="CQ2028" s="48"/>
      <c r="CR2028" s="48"/>
      <c r="CS2028" s="48"/>
      <c r="CT2028" s="48"/>
      <c r="CU2028" s="48"/>
      <c r="CV2028" s="48"/>
      <c r="CW2028" s="48"/>
      <c r="CX2028" s="48"/>
      <c r="CY2028" s="48"/>
      <c r="CZ2028" s="48"/>
      <c r="DA2028" s="48"/>
      <c r="DB2028" s="48"/>
      <c r="DC2028" s="48"/>
      <c r="DD2028" s="48"/>
      <c r="DE2028" s="48"/>
      <c r="DF2028" s="48"/>
      <c r="DG2028" s="48"/>
      <c r="DH2028" s="48"/>
      <c r="DI2028" s="48"/>
      <c r="DJ2028" s="48"/>
      <c r="DK2028" s="48"/>
      <c r="DL2028" s="48"/>
      <c r="DM2028" s="48"/>
      <c r="DN2028" s="48"/>
      <c r="DO2028" s="48"/>
      <c r="DP2028" s="48"/>
      <c r="DQ2028" s="48"/>
      <c r="DR2028" s="48"/>
      <c r="DS2028" s="48"/>
      <c r="DT2028" s="48"/>
      <c r="DU2028" s="48"/>
      <c r="DV2028" s="48"/>
      <c r="DW2028" s="48"/>
      <c r="DX2028" s="48"/>
      <c r="DY2028" s="48"/>
      <c r="DZ2028" s="48"/>
      <c r="EA2028" s="48"/>
      <c r="EB2028" s="48"/>
      <c r="EC2028" s="48"/>
      <c r="ED2028" s="48"/>
      <c r="EE2028" s="48"/>
      <c r="EF2028" s="48"/>
      <c r="EG2028" s="48"/>
      <c r="EH2028" s="48"/>
      <c r="EI2028" s="48"/>
      <c r="EJ2028" s="48"/>
      <c r="EK2028" s="48"/>
      <c r="EL2028" s="48"/>
      <c r="ET2028" s="33"/>
      <c r="EU2028" s="33"/>
    </row>
    <row r="2029" spans="1:151" ht="12" hidden="1" customHeight="1">
      <c r="A2029" s="48"/>
      <c r="B2029" s="60"/>
      <c r="C2029" s="48"/>
      <c r="D2029" s="60"/>
      <c r="E2029" s="60"/>
      <c r="F2029" s="60"/>
      <c r="G2029" s="60"/>
      <c r="H2029" s="60"/>
      <c r="I2029" s="60"/>
      <c r="J2029" s="60"/>
      <c r="K2029" s="60"/>
      <c r="L2029" s="60"/>
      <c r="M2029" s="48"/>
      <c r="N2029" s="48"/>
      <c r="O2029" s="48"/>
      <c r="P2029" s="48"/>
      <c r="Q2029" s="48"/>
      <c r="R2029" s="48"/>
      <c r="S2029" s="48"/>
      <c r="T2029" s="48"/>
      <c r="U2029" s="48"/>
      <c r="V2029" s="48"/>
      <c r="W2029" s="48"/>
      <c r="X2029" s="48"/>
      <c r="Y2029" s="48"/>
      <c r="Z2029" s="48"/>
      <c r="AA2029" s="48"/>
      <c r="AB2029" s="48"/>
      <c r="AC2029" s="48"/>
      <c r="AD2029" s="48"/>
      <c r="AE2029" s="48"/>
      <c r="AF2029" s="48"/>
      <c r="AG2029" s="48"/>
      <c r="AH2029" s="48"/>
      <c r="AI2029" s="48"/>
      <c r="AJ2029" s="48"/>
      <c r="AK2029" s="48"/>
      <c r="AL2029" s="48"/>
      <c r="AM2029" s="48"/>
      <c r="AN2029" s="48"/>
      <c r="AO2029" s="48"/>
      <c r="AP2029" s="48"/>
      <c r="AQ2029" s="48"/>
      <c r="AR2029" s="48"/>
      <c r="AS2029" s="48"/>
      <c r="AT2029" s="48"/>
      <c r="AU2029" s="48"/>
      <c r="AV2029" s="48"/>
      <c r="AW2029" s="48"/>
      <c r="AX2029" s="48"/>
      <c r="AY2029" s="48"/>
      <c r="AZ2029" s="48"/>
      <c r="BA2029" s="48"/>
      <c r="BB2029" s="48"/>
      <c r="BC2029" s="48"/>
      <c r="BD2029" s="48"/>
      <c r="BE2029" s="48"/>
      <c r="BF2029" s="48"/>
      <c r="BG2029" s="48"/>
      <c r="BH2029" s="48"/>
      <c r="BI2029" s="158"/>
      <c r="BJ2029" s="158"/>
      <c r="BK2029" s="48"/>
      <c r="BL2029" s="307"/>
      <c r="BM2029" s="48"/>
      <c r="BN2029" s="48"/>
      <c r="BO2029" s="48"/>
      <c r="BP2029" s="48"/>
      <c r="BQ2029" s="48"/>
      <c r="BR2029" s="48"/>
      <c r="BS2029" s="48"/>
      <c r="BT2029" s="48"/>
      <c r="BU2029" s="48"/>
      <c r="BV2029" s="48"/>
      <c r="BW2029" s="48"/>
      <c r="BX2029" s="48"/>
      <c r="BY2029" s="48"/>
      <c r="BZ2029" s="328"/>
      <c r="CA2029" s="48"/>
      <c r="CB2029" s="48"/>
      <c r="CC2029" s="48"/>
      <c r="CD2029" s="48"/>
      <c r="CE2029" s="48"/>
      <c r="CF2029" s="48"/>
      <c r="CG2029" s="48"/>
      <c r="CH2029" s="48"/>
      <c r="CI2029" s="48"/>
      <c r="CJ2029" s="48"/>
      <c r="CK2029" s="48"/>
      <c r="CL2029" s="48"/>
      <c r="CM2029" s="48"/>
      <c r="CN2029" s="48"/>
      <c r="CO2029" s="48"/>
      <c r="CP2029" s="48"/>
      <c r="CQ2029" s="48"/>
      <c r="CR2029" s="48"/>
      <c r="CS2029" s="48"/>
      <c r="CT2029" s="48"/>
      <c r="CU2029" s="48"/>
      <c r="CV2029" s="48"/>
      <c r="CW2029" s="48"/>
      <c r="CX2029" s="48"/>
      <c r="CY2029" s="48"/>
      <c r="CZ2029" s="48"/>
      <c r="DA2029" s="48"/>
      <c r="DB2029" s="48"/>
      <c r="DC2029" s="48"/>
      <c r="DD2029" s="48"/>
      <c r="DE2029" s="48"/>
      <c r="DF2029" s="48"/>
      <c r="DG2029" s="48"/>
      <c r="DH2029" s="48"/>
      <c r="DI2029" s="48"/>
      <c r="DJ2029" s="48"/>
      <c r="DK2029" s="48"/>
      <c r="DL2029" s="48"/>
      <c r="DM2029" s="48"/>
      <c r="DN2029" s="48"/>
      <c r="DO2029" s="48"/>
      <c r="DP2029" s="48"/>
      <c r="DQ2029" s="48"/>
      <c r="DR2029" s="48"/>
      <c r="DS2029" s="48"/>
      <c r="DT2029" s="48"/>
      <c r="DU2029" s="48"/>
      <c r="DV2029" s="48"/>
      <c r="DW2029" s="48"/>
      <c r="DX2029" s="48"/>
      <c r="DY2029" s="48"/>
      <c r="DZ2029" s="48"/>
      <c r="EA2029" s="48"/>
      <c r="EB2029" s="48"/>
      <c r="EC2029" s="48"/>
      <c r="ED2029" s="48"/>
      <c r="EE2029" s="48"/>
      <c r="EF2029" s="48"/>
      <c r="EG2029" s="48"/>
      <c r="EH2029" s="48"/>
      <c r="EI2029" s="48"/>
      <c r="EJ2029" s="48"/>
      <c r="EK2029" s="48"/>
      <c r="EL2029" s="48"/>
      <c r="ET2029" s="33"/>
      <c r="EU2029" s="33"/>
    </row>
    <row r="2030" spans="1:151" ht="12" hidden="1" customHeight="1">
      <c r="A2030" s="48"/>
      <c r="B2030" s="60"/>
      <c r="C2030" s="48"/>
      <c r="D2030" s="60"/>
      <c r="E2030" s="60"/>
      <c r="F2030" s="60"/>
      <c r="G2030" s="60"/>
      <c r="H2030" s="60"/>
      <c r="I2030" s="60"/>
      <c r="J2030" s="60"/>
      <c r="K2030" s="60"/>
      <c r="L2030" s="60"/>
      <c r="M2030" s="48"/>
      <c r="N2030" s="48"/>
      <c r="O2030" s="48"/>
      <c r="P2030" s="48"/>
      <c r="Q2030" s="48"/>
      <c r="R2030" s="48"/>
      <c r="S2030" s="48"/>
      <c r="T2030" s="48"/>
      <c r="U2030" s="48"/>
      <c r="V2030" s="48"/>
      <c r="W2030" s="48"/>
      <c r="X2030" s="48"/>
      <c r="Y2030" s="48"/>
      <c r="Z2030" s="48"/>
      <c r="AA2030" s="48"/>
      <c r="AB2030" s="48"/>
      <c r="AC2030" s="48"/>
      <c r="AD2030" s="48"/>
      <c r="AE2030" s="48"/>
      <c r="AF2030" s="48"/>
      <c r="AG2030" s="48"/>
      <c r="AH2030" s="48"/>
      <c r="AI2030" s="48"/>
      <c r="AJ2030" s="48"/>
      <c r="AK2030" s="48"/>
      <c r="AL2030" s="48"/>
      <c r="AM2030" s="48"/>
      <c r="AN2030" s="48"/>
      <c r="AO2030" s="48"/>
      <c r="AP2030" s="48"/>
      <c r="AQ2030" s="48"/>
      <c r="AR2030" s="48"/>
      <c r="AS2030" s="48"/>
      <c r="AT2030" s="48"/>
      <c r="AU2030" s="48"/>
      <c r="AV2030" s="48"/>
      <c r="AW2030" s="48"/>
      <c r="AX2030" s="48"/>
      <c r="AY2030" s="48"/>
      <c r="AZ2030" s="48"/>
      <c r="BA2030" s="48"/>
      <c r="BB2030" s="48"/>
      <c r="BC2030" s="48"/>
      <c r="BD2030" s="48"/>
      <c r="BE2030" s="48"/>
      <c r="BF2030" s="48"/>
      <c r="BG2030" s="48"/>
      <c r="BH2030" s="48"/>
      <c r="BI2030" s="158"/>
      <c r="BJ2030" s="158"/>
      <c r="BK2030" s="48"/>
      <c r="BL2030" s="307"/>
      <c r="BM2030" s="48"/>
      <c r="BN2030" s="48"/>
      <c r="BO2030" s="48"/>
      <c r="BP2030" s="48"/>
      <c r="BQ2030" s="48"/>
      <c r="BR2030" s="48"/>
      <c r="BS2030" s="48"/>
      <c r="BT2030" s="48"/>
      <c r="BU2030" s="48"/>
      <c r="BV2030" s="48"/>
      <c r="BW2030" s="48"/>
      <c r="BX2030" s="48"/>
      <c r="BY2030" s="48"/>
      <c r="BZ2030" s="328"/>
      <c r="CA2030" s="48"/>
      <c r="CB2030" s="48"/>
      <c r="CC2030" s="48"/>
      <c r="CD2030" s="48"/>
      <c r="CE2030" s="48"/>
      <c r="CF2030" s="48"/>
      <c r="CG2030" s="48"/>
      <c r="CH2030" s="48"/>
      <c r="CI2030" s="48"/>
      <c r="CJ2030" s="48"/>
      <c r="CK2030" s="48"/>
      <c r="CL2030" s="48"/>
      <c r="CM2030" s="48"/>
      <c r="CN2030" s="48"/>
      <c r="CO2030" s="48"/>
      <c r="CP2030" s="48"/>
      <c r="CQ2030" s="48"/>
      <c r="CR2030" s="48"/>
      <c r="CS2030" s="48"/>
      <c r="CT2030" s="48"/>
      <c r="CU2030" s="48"/>
      <c r="CV2030" s="48"/>
      <c r="CW2030" s="48"/>
      <c r="CX2030" s="48"/>
      <c r="CY2030" s="48"/>
      <c r="CZ2030" s="48"/>
      <c r="DA2030" s="48"/>
      <c r="DB2030" s="48"/>
      <c r="DC2030" s="48"/>
      <c r="DD2030" s="48"/>
      <c r="DE2030" s="48"/>
      <c r="DF2030" s="48"/>
      <c r="DG2030" s="48"/>
      <c r="DH2030" s="48"/>
      <c r="DI2030" s="48"/>
      <c r="DJ2030" s="48"/>
      <c r="DK2030" s="48"/>
      <c r="DL2030" s="48"/>
      <c r="DM2030" s="48"/>
      <c r="DN2030" s="48"/>
      <c r="DO2030" s="48"/>
      <c r="DP2030" s="48"/>
      <c r="DQ2030" s="48"/>
      <c r="DR2030" s="48"/>
      <c r="DS2030" s="48"/>
      <c r="DT2030" s="48"/>
      <c r="DU2030" s="48"/>
      <c r="DV2030" s="48"/>
      <c r="DW2030" s="48"/>
      <c r="DX2030" s="48"/>
      <c r="DY2030" s="48"/>
      <c r="DZ2030" s="48"/>
      <c r="EA2030" s="48"/>
      <c r="EB2030" s="48"/>
      <c r="EC2030" s="48"/>
      <c r="ED2030" s="48"/>
      <c r="EE2030" s="48"/>
      <c r="EF2030" s="48"/>
      <c r="EG2030" s="48"/>
      <c r="EH2030" s="48"/>
      <c r="EI2030" s="48"/>
      <c r="EJ2030" s="48"/>
      <c r="EK2030" s="48"/>
      <c r="EL2030" s="48"/>
      <c r="ET2030" s="33"/>
      <c r="EU2030" s="33"/>
    </row>
    <row r="2031" spans="1:151" ht="12" hidden="1" customHeight="1">
      <c r="A2031" s="48"/>
      <c r="B2031" s="60"/>
      <c r="C2031" s="48"/>
      <c r="D2031" s="60"/>
      <c r="E2031" s="60"/>
      <c r="F2031" s="60"/>
      <c r="G2031" s="60"/>
      <c r="H2031" s="60"/>
      <c r="I2031" s="60"/>
      <c r="J2031" s="60"/>
      <c r="K2031" s="60"/>
      <c r="L2031" s="60"/>
      <c r="M2031" s="48"/>
      <c r="N2031" s="48"/>
      <c r="O2031" s="48"/>
      <c r="P2031" s="48"/>
      <c r="Q2031" s="48"/>
      <c r="R2031" s="48"/>
      <c r="S2031" s="48"/>
      <c r="T2031" s="48"/>
      <c r="U2031" s="48"/>
      <c r="V2031" s="48"/>
      <c r="W2031" s="48"/>
      <c r="X2031" s="48"/>
      <c r="Y2031" s="48"/>
      <c r="Z2031" s="48"/>
      <c r="AA2031" s="48"/>
      <c r="AB2031" s="48"/>
      <c r="AC2031" s="48"/>
      <c r="AD2031" s="48"/>
      <c r="AE2031" s="48"/>
      <c r="AF2031" s="48"/>
      <c r="AG2031" s="48"/>
      <c r="AH2031" s="48"/>
      <c r="AI2031" s="48"/>
      <c r="AJ2031" s="48"/>
      <c r="AK2031" s="48"/>
      <c r="AL2031" s="48"/>
      <c r="AM2031" s="48"/>
      <c r="AN2031" s="48"/>
      <c r="AO2031" s="48"/>
      <c r="AP2031" s="48"/>
      <c r="AQ2031" s="48"/>
      <c r="AR2031" s="48"/>
      <c r="AS2031" s="48"/>
      <c r="AT2031" s="48"/>
      <c r="AU2031" s="48"/>
      <c r="AV2031" s="48"/>
      <c r="AW2031" s="48"/>
      <c r="AX2031" s="48"/>
      <c r="AY2031" s="48"/>
      <c r="AZ2031" s="48"/>
      <c r="BA2031" s="48"/>
      <c r="BB2031" s="48"/>
      <c r="BC2031" s="48"/>
      <c r="BD2031" s="48"/>
      <c r="BE2031" s="48"/>
      <c r="BF2031" s="48"/>
      <c r="BG2031" s="48"/>
      <c r="BH2031" s="48"/>
      <c r="BI2031" s="158"/>
      <c r="BJ2031" s="158"/>
      <c r="BK2031" s="48"/>
      <c r="BL2031" s="307"/>
      <c r="BM2031" s="48"/>
      <c r="BN2031" s="48"/>
      <c r="BO2031" s="48"/>
      <c r="BP2031" s="48"/>
      <c r="BQ2031" s="48"/>
      <c r="BR2031" s="48"/>
      <c r="BS2031" s="48"/>
      <c r="BT2031" s="48"/>
      <c r="BU2031" s="48"/>
      <c r="BV2031" s="48"/>
      <c r="BW2031" s="48"/>
      <c r="BX2031" s="48"/>
      <c r="BY2031" s="48"/>
      <c r="BZ2031" s="328"/>
      <c r="CA2031" s="48"/>
      <c r="CB2031" s="48"/>
      <c r="CC2031" s="48"/>
      <c r="CD2031" s="48"/>
      <c r="CE2031" s="48"/>
      <c r="CF2031" s="48"/>
      <c r="CG2031" s="48"/>
      <c r="CH2031" s="48"/>
      <c r="CI2031" s="48"/>
      <c r="CJ2031" s="48"/>
      <c r="CK2031" s="48"/>
      <c r="CL2031" s="48"/>
      <c r="CM2031" s="48"/>
      <c r="CN2031" s="48"/>
      <c r="CO2031" s="48"/>
      <c r="CP2031" s="48"/>
      <c r="CQ2031" s="48"/>
      <c r="CR2031" s="48"/>
      <c r="CS2031" s="48"/>
      <c r="CT2031" s="48"/>
      <c r="CU2031" s="48"/>
      <c r="CV2031" s="48"/>
      <c r="CW2031" s="48"/>
      <c r="CX2031" s="48"/>
      <c r="CY2031" s="48"/>
      <c r="CZ2031" s="48"/>
      <c r="DA2031" s="48"/>
      <c r="DB2031" s="48"/>
      <c r="DC2031" s="48"/>
      <c r="DD2031" s="48"/>
      <c r="DE2031" s="48"/>
      <c r="DF2031" s="48"/>
      <c r="DG2031" s="48"/>
      <c r="DH2031" s="48"/>
      <c r="DI2031" s="48"/>
      <c r="DJ2031" s="48"/>
      <c r="DK2031" s="48"/>
      <c r="DL2031" s="48"/>
      <c r="DM2031" s="48"/>
      <c r="DN2031" s="48"/>
      <c r="DO2031" s="48"/>
      <c r="DP2031" s="48"/>
      <c r="DQ2031" s="48"/>
      <c r="DR2031" s="48"/>
      <c r="DS2031" s="48"/>
      <c r="DT2031" s="48"/>
      <c r="DU2031" s="48"/>
      <c r="DV2031" s="48"/>
      <c r="DW2031" s="48"/>
      <c r="DX2031" s="48"/>
      <c r="DY2031" s="48"/>
      <c r="DZ2031" s="48"/>
      <c r="EA2031" s="48"/>
      <c r="EB2031" s="48"/>
      <c r="EC2031" s="48"/>
      <c r="ED2031" s="48"/>
      <c r="EE2031" s="48"/>
      <c r="EF2031" s="48"/>
      <c r="EG2031" s="48"/>
      <c r="EH2031" s="48"/>
      <c r="EI2031" s="48"/>
      <c r="EJ2031" s="48"/>
      <c r="EK2031" s="48"/>
      <c r="EL2031" s="48"/>
      <c r="ET2031" s="33"/>
      <c r="EU2031" s="33"/>
    </row>
    <row r="2032" spans="1:151" ht="12" hidden="1" customHeight="1">
      <c r="A2032" s="48"/>
      <c r="B2032" s="60"/>
      <c r="C2032" s="48"/>
      <c r="D2032" s="60"/>
      <c r="E2032" s="60"/>
      <c r="F2032" s="60"/>
      <c r="G2032" s="60"/>
      <c r="H2032" s="60"/>
      <c r="I2032" s="60"/>
      <c r="J2032" s="60"/>
      <c r="K2032" s="60"/>
      <c r="L2032" s="60"/>
      <c r="M2032" s="48"/>
      <c r="N2032" s="48"/>
      <c r="O2032" s="48"/>
      <c r="P2032" s="48"/>
      <c r="Q2032" s="48"/>
      <c r="R2032" s="48"/>
      <c r="S2032" s="48"/>
      <c r="T2032" s="48"/>
      <c r="U2032" s="48"/>
      <c r="V2032" s="48"/>
      <c r="W2032" s="48"/>
      <c r="X2032" s="48"/>
      <c r="Y2032" s="48"/>
      <c r="Z2032" s="48"/>
      <c r="AA2032" s="48"/>
      <c r="AB2032" s="48"/>
      <c r="AC2032" s="48"/>
      <c r="AD2032" s="48"/>
      <c r="AE2032" s="48"/>
      <c r="AF2032" s="48"/>
      <c r="AG2032" s="48"/>
      <c r="AH2032" s="48"/>
      <c r="AI2032" s="48"/>
      <c r="AJ2032" s="48"/>
      <c r="AK2032" s="48"/>
      <c r="AL2032" s="48"/>
      <c r="AM2032" s="48"/>
      <c r="AN2032" s="48"/>
      <c r="AO2032" s="48"/>
      <c r="AP2032" s="48"/>
      <c r="AQ2032" s="48"/>
      <c r="AR2032" s="48"/>
      <c r="AS2032" s="48"/>
      <c r="AT2032" s="48"/>
      <c r="AU2032" s="48"/>
      <c r="AV2032" s="48"/>
      <c r="AW2032" s="48"/>
      <c r="AX2032" s="48"/>
      <c r="AY2032" s="48"/>
      <c r="AZ2032" s="48"/>
      <c r="BA2032" s="48"/>
      <c r="BB2032" s="48"/>
      <c r="BC2032" s="48"/>
      <c r="BD2032" s="48"/>
      <c r="BE2032" s="48"/>
      <c r="BF2032" s="48"/>
      <c r="BG2032" s="48"/>
      <c r="BH2032" s="48"/>
      <c r="BI2032" s="158"/>
      <c r="BJ2032" s="158"/>
      <c r="BK2032" s="48"/>
      <c r="BL2032" s="307"/>
      <c r="BM2032" s="48"/>
      <c r="BN2032" s="48"/>
      <c r="BO2032" s="48"/>
      <c r="BP2032" s="48"/>
      <c r="BQ2032" s="48"/>
      <c r="BR2032" s="48"/>
      <c r="BS2032" s="48"/>
      <c r="BT2032" s="48"/>
      <c r="BU2032" s="48"/>
      <c r="BV2032" s="48"/>
      <c r="BW2032" s="48"/>
      <c r="BX2032" s="48"/>
      <c r="BY2032" s="48"/>
      <c r="BZ2032" s="328"/>
      <c r="CA2032" s="48"/>
      <c r="CB2032" s="48"/>
      <c r="CC2032" s="48"/>
      <c r="CD2032" s="48"/>
      <c r="CE2032" s="48"/>
      <c r="CF2032" s="48"/>
      <c r="CG2032" s="48"/>
      <c r="CH2032" s="48"/>
      <c r="CI2032" s="48"/>
      <c r="CJ2032" s="48"/>
      <c r="CK2032" s="48"/>
      <c r="CL2032" s="48"/>
      <c r="CM2032" s="48"/>
      <c r="CN2032" s="48"/>
      <c r="CO2032" s="48"/>
      <c r="CP2032" s="48"/>
      <c r="CQ2032" s="48"/>
      <c r="CR2032" s="48"/>
      <c r="CS2032" s="48"/>
      <c r="CT2032" s="48"/>
      <c r="CU2032" s="48"/>
      <c r="CV2032" s="48"/>
      <c r="CW2032" s="48"/>
      <c r="CX2032" s="48"/>
      <c r="CY2032" s="48"/>
      <c r="CZ2032" s="48"/>
      <c r="DA2032" s="48"/>
      <c r="DB2032" s="48"/>
      <c r="DC2032" s="48"/>
      <c r="DD2032" s="48"/>
      <c r="DE2032" s="48"/>
      <c r="DF2032" s="48"/>
      <c r="DG2032" s="48"/>
      <c r="DH2032" s="48"/>
      <c r="DI2032" s="48"/>
      <c r="DJ2032" s="48"/>
      <c r="DK2032" s="48"/>
      <c r="DL2032" s="48"/>
      <c r="DM2032" s="48"/>
      <c r="DN2032" s="48"/>
      <c r="DO2032" s="48"/>
      <c r="DP2032" s="48"/>
      <c r="DQ2032" s="48"/>
      <c r="DR2032" s="48"/>
      <c r="DS2032" s="48"/>
      <c r="DT2032" s="48"/>
      <c r="DU2032" s="48"/>
      <c r="DV2032" s="48"/>
      <c r="DW2032" s="48"/>
      <c r="DX2032" s="48"/>
      <c r="DY2032" s="48"/>
      <c r="DZ2032" s="48"/>
      <c r="EA2032" s="48"/>
      <c r="EB2032" s="48"/>
      <c r="EC2032" s="48"/>
      <c r="ED2032" s="48"/>
      <c r="EE2032" s="48"/>
      <c r="EF2032" s="48"/>
      <c r="EG2032" s="48"/>
      <c r="EH2032" s="48"/>
      <c r="EI2032" s="48"/>
      <c r="EJ2032" s="48"/>
      <c r="EK2032" s="48"/>
      <c r="EL2032" s="48"/>
      <c r="ET2032" s="33"/>
      <c r="EU2032" s="33"/>
    </row>
    <row r="2033" spans="1:151" ht="12" hidden="1" customHeight="1">
      <c r="A2033" s="48"/>
      <c r="B2033" s="60"/>
      <c r="C2033" s="48"/>
      <c r="D2033" s="60"/>
      <c r="E2033" s="60"/>
      <c r="F2033" s="60"/>
      <c r="G2033" s="60"/>
      <c r="H2033" s="60"/>
      <c r="I2033" s="60"/>
      <c r="J2033" s="60"/>
      <c r="K2033" s="60"/>
      <c r="L2033" s="60"/>
      <c r="M2033" s="48"/>
      <c r="N2033" s="48"/>
      <c r="O2033" s="48"/>
      <c r="P2033" s="48"/>
      <c r="Q2033" s="48"/>
      <c r="R2033" s="48"/>
      <c r="S2033" s="48"/>
      <c r="T2033" s="48"/>
      <c r="U2033" s="48"/>
      <c r="V2033" s="48"/>
      <c r="W2033" s="48"/>
      <c r="X2033" s="48"/>
      <c r="Y2033" s="48"/>
      <c r="Z2033" s="48"/>
      <c r="AA2033" s="48"/>
      <c r="AB2033" s="48"/>
      <c r="AC2033" s="48"/>
      <c r="AD2033" s="48"/>
      <c r="AE2033" s="48"/>
      <c r="AF2033" s="48"/>
      <c r="AG2033" s="48"/>
      <c r="AH2033" s="48"/>
      <c r="AI2033" s="48"/>
      <c r="AJ2033" s="48"/>
      <c r="AK2033" s="48"/>
      <c r="AL2033" s="48"/>
      <c r="AM2033" s="48"/>
      <c r="AN2033" s="48"/>
      <c r="AO2033" s="48"/>
      <c r="AP2033" s="48"/>
      <c r="AQ2033" s="48"/>
      <c r="AR2033" s="48"/>
      <c r="AS2033" s="48"/>
      <c r="AT2033" s="48"/>
      <c r="AU2033" s="48"/>
      <c r="AV2033" s="48"/>
      <c r="AW2033" s="48"/>
      <c r="AX2033" s="48"/>
      <c r="AY2033" s="48"/>
      <c r="AZ2033" s="48"/>
      <c r="BA2033" s="48"/>
      <c r="BB2033" s="48"/>
      <c r="BC2033" s="48"/>
      <c r="BD2033" s="48"/>
      <c r="BE2033" s="48"/>
      <c r="BF2033" s="48"/>
      <c r="BG2033" s="48"/>
      <c r="BH2033" s="48"/>
      <c r="BI2033" s="158"/>
      <c r="BJ2033" s="158"/>
      <c r="BK2033" s="48"/>
      <c r="BL2033" s="307"/>
      <c r="BM2033" s="48"/>
      <c r="BN2033" s="48"/>
      <c r="BO2033" s="48"/>
      <c r="BP2033" s="48"/>
      <c r="BQ2033" s="48"/>
      <c r="BR2033" s="48"/>
      <c r="BS2033" s="48"/>
      <c r="BT2033" s="48"/>
      <c r="BU2033" s="48"/>
      <c r="BV2033" s="48"/>
      <c r="BW2033" s="48"/>
      <c r="BX2033" s="48"/>
      <c r="BY2033" s="48"/>
      <c r="BZ2033" s="328"/>
      <c r="CA2033" s="48"/>
      <c r="CB2033" s="48"/>
      <c r="CC2033" s="48"/>
      <c r="CD2033" s="48"/>
      <c r="CE2033" s="48"/>
      <c r="CF2033" s="48"/>
      <c r="CG2033" s="48"/>
      <c r="CH2033" s="48"/>
      <c r="CI2033" s="48"/>
      <c r="CJ2033" s="48"/>
      <c r="CK2033" s="48"/>
      <c r="CL2033" s="48"/>
      <c r="CM2033" s="48"/>
      <c r="CN2033" s="48"/>
      <c r="CO2033" s="48"/>
      <c r="CP2033" s="48"/>
      <c r="CQ2033" s="48"/>
      <c r="CR2033" s="48"/>
      <c r="CS2033" s="48"/>
      <c r="CT2033" s="48"/>
      <c r="CU2033" s="48"/>
      <c r="CV2033" s="48"/>
      <c r="CW2033" s="48"/>
      <c r="CX2033" s="48"/>
      <c r="CY2033" s="48"/>
      <c r="CZ2033" s="48"/>
      <c r="DA2033" s="48"/>
      <c r="DB2033" s="48"/>
      <c r="DC2033" s="48"/>
      <c r="DD2033" s="48"/>
      <c r="DE2033" s="48"/>
      <c r="DF2033" s="48"/>
      <c r="DG2033" s="48"/>
      <c r="DH2033" s="48"/>
      <c r="DI2033" s="48"/>
      <c r="DJ2033" s="48"/>
      <c r="DK2033" s="48"/>
      <c r="DL2033" s="48"/>
      <c r="DM2033" s="48"/>
      <c r="DN2033" s="48"/>
      <c r="DO2033" s="48"/>
      <c r="DP2033" s="48"/>
      <c r="DQ2033" s="48"/>
      <c r="DR2033" s="48"/>
      <c r="DS2033" s="48"/>
      <c r="DT2033" s="48"/>
      <c r="DU2033" s="48"/>
      <c r="DV2033" s="48"/>
      <c r="DW2033" s="48"/>
      <c r="DX2033" s="48"/>
      <c r="DY2033" s="48"/>
      <c r="DZ2033" s="48"/>
      <c r="EA2033" s="48"/>
      <c r="EB2033" s="48"/>
      <c r="EC2033" s="48"/>
      <c r="ED2033" s="48"/>
      <c r="EE2033" s="48"/>
      <c r="EF2033" s="48"/>
      <c r="EG2033" s="48"/>
      <c r="EH2033" s="48"/>
      <c r="EI2033" s="48"/>
      <c r="EJ2033" s="48"/>
      <c r="EK2033" s="48"/>
      <c r="EL2033" s="48"/>
      <c r="ET2033" s="33"/>
      <c r="EU2033" s="33"/>
    </row>
    <row r="2034" spans="1:151" ht="12" hidden="1" customHeight="1">
      <c r="A2034" s="48"/>
      <c r="B2034" s="60"/>
      <c r="C2034" s="48"/>
      <c r="D2034" s="60"/>
      <c r="E2034" s="60"/>
      <c r="F2034" s="60"/>
      <c r="G2034" s="60"/>
      <c r="H2034" s="60"/>
      <c r="I2034" s="60"/>
      <c r="J2034" s="60"/>
      <c r="K2034" s="60"/>
      <c r="L2034" s="60"/>
      <c r="M2034" s="48"/>
      <c r="N2034" s="48"/>
      <c r="O2034" s="48"/>
      <c r="P2034" s="48"/>
      <c r="Q2034" s="48"/>
      <c r="R2034" s="48"/>
      <c r="S2034" s="48"/>
      <c r="T2034" s="48"/>
      <c r="U2034" s="48"/>
      <c r="V2034" s="48"/>
      <c r="W2034" s="48"/>
      <c r="X2034" s="48"/>
      <c r="Y2034" s="48"/>
      <c r="Z2034" s="48"/>
      <c r="AA2034" s="48"/>
      <c r="AB2034" s="48"/>
      <c r="AC2034" s="48"/>
      <c r="AD2034" s="48"/>
      <c r="AE2034" s="48"/>
      <c r="AF2034" s="48"/>
      <c r="AG2034" s="48"/>
      <c r="AH2034" s="48"/>
      <c r="AI2034" s="48"/>
      <c r="AJ2034" s="48"/>
      <c r="AK2034" s="48"/>
      <c r="AL2034" s="48"/>
      <c r="AM2034" s="48"/>
      <c r="AN2034" s="48"/>
      <c r="AO2034" s="48"/>
      <c r="AP2034" s="48"/>
      <c r="AQ2034" s="48"/>
      <c r="AR2034" s="48"/>
      <c r="AS2034" s="48"/>
      <c r="AT2034" s="48"/>
      <c r="AU2034" s="48"/>
      <c r="AV2034" s="48"/>
      <c r="AW2034" s="48"/>
      <c r="AX2034" s="48"/>
      <c r="AY2034" s="48"/>
      <c r="AZ2034" s="48"/>
      <c r="BA2034" s="48"/>
      <c r="BB2034" s="48"/>
      <c r="BC2034" s="48"/>
      <c r="BD2034" s="48"/>
      <c r="BE2034" s="48"/>
      <c r="BF2034" s="48"/>
      <c r="BG2034" s="48"/>
      <c r="BH2034" s="48"/>
      <c r="BI2034" s="158"/>
      <c r="BJ2034" s="158"/>
      <c r="BK2034" s="48"/>
      <c r="BL2034" s="307"/>
      <c r="BM2034" s="48"/>
      <c r="BN2034" s="48"/>
      <c r="BO2034" s="48"/>
      <c r="BP2034" s="48"/>
      <c r="BQ2034" s="48"/>
      <c r="BR2034" s="48"/>
      <c r="BS2034" s="48"/>
      <c r="BT2034" s="48"/>
      <c r="BU2034" s="48"/>
      <c r="BV2034" s="48"/>
      <c r="BW2034" s="48"/>
      <c r="BX2034" s="48"/>
      <c r="BY2034" s="48"/>
      <c r="BZ2034" s="328"/>
      <c r="CA2034" s="48"/>
      <c r="CB2034" s="48"/>
      <c r="CC2034" s="48"/>
      <c r="CD2034" s="48"/>
      <c r="CE2034" s="48"/>
      <c r="CF2034" s="48"/>
      <c r="CG2034" s="48"/>
      <c r="CH2034" s="48"/>
      <c r="CI2034" s="48"/>
      <c r="CJ2034" s="48"/>
      <c r="CK2034" s="48"/>
      <c r="CL2034" s="48"/>
      <c r="CM2034" s="48"/>
      <c r="CN2034" s="48"/>
      <c r="CO2034" s="48"/>
      <c r="CP2034" s="48"/>
      <c r="CQ2034" s="48"/>
      <c r="CR2034" s="48"/>
      <c r="CS2034" s="48"/>
      <c r="CT2034" s="48"/>
      <c r="CU2034" s="48"/>
      <c r="CV2034" s="48"/>
      <c r="CW2034" s="48"/>
      <c r="CX2034" s="48"/>
      <c r="CY2034" s="48"/>
      <c r="CZ2034" s="48"/>
      <c r="DA2034" s="48"/>
      <c r="DB2034" s="48"/>
      <c r="DC2034" s="48"/>
      <c r="DD2034" s="48"/>
      <c r="DE2034" s="48"/>
      <c r="DF2034" s="48"/>
      <c r="DG2034" s="48"/>
      <c r="DH2034" s="48"/>
      <c r="DI2034" s="48"/>
      <c r="DJ2034" s="48"/>
      <c r="DK2034" s="48"/>
      <c r="DL2034" s="48"/>
      <c r="DM2034" s="48"/>
      <c r="DN2034" s="48"/>
      <c r="DO2034" s="48"/>
      <c r="DP2034" s="48"/>
      <c r="DQ2034" s="48"/>
      <c r="DR2034" s="48"/>
      <c r="DS2034" s="48"/>
      <c r="DT2034" s="48"/>
      <c r="DU2034" s="48"/>
      <c r="DV2034" s="48"/>
      <c r="DW2034" s="48"/>
      <c r="DX2034" s="48"/>
      <c r="DY2034" s="48"/>
      <c r="DZ2034" s="48"/>
      <c r="EA2034" s="48"/>
      <c r="EB2034" s="48"/>
      <c r="EC2034" s="48"/>
      <c r="ED2034" s="48"/>
      <c r="EE2034" s="48"/>
      <c r="EF2034" s="48"/>
      <c r="EG2034" s="48"/>
      <c r="EH2034" s="48"/>
      <c r="EI2034" s="48"/>
      <c r="EJ2034" s="48"/>
      <c r="EK2034" s="48"/>
      <c r="EL2034" s="48"/>
      <c r="ET2034" s="33"/>
      <c r="EU2034" s="33"/>
    </row>
    <row r="2035" spans="1:151" ht="12" hidden="1" customHeight="1">
      <c r="A2035" s="48"/>
      <c r="B2035" s="60"/>
      <c r="C2035" s="48"/>
      <c r="D2035" s="60"/>
      <c r="E2035" s="60"/>
      <c r="F2035" s="60"/>
      <c r="G2035" s="60"/>
      <c r="H2035" s="60"/>
      <c r="I2035" s="60"/>
      <c r="J2035" s="60"/>
      <c r="K2035" s="60"/>
      <c r="L2035" s="60"/>
      <c r="M2035" s="48"/>
      <c r="N2035" s="48"/>
      <c r="O2035" s="48"/>
      <c r="P2035" s="48"/>
      <c r="Q2035" s="48"/>
      <c r="R2035" s="48"/>
      <c r="S2035" s="48"/>
      <c r="T2035" s="48"/>
      <c r="U2035" s="48"/>
      <c r="V2035" s="48"/>
      <c r="W2035" s="48"/>
      <c r="X2035" s="48"/>
      <c r="Y2035" s="48"/>
      <c r="Z2035" s="48"/>
      <c r="AA2035" s="48"/>
      <c r="AB2035" s="48"/>
      <c r="AC2035" s="48"/>
      <c r="AD2035" s="48"/>
      <c r="AE2035" s="48"/>
      <c r="AF2035" s="48"/>
      <c r="AG2035" s="48"/>
      <c r="AH2035" s="48"/>
      <c r="AI2035" s="48"/>
      <c r="AJ2035" s="48"/>
      <c r="AK2035" s="48"/>
      <c r="AL2035" s="48"/>
      <c r="AM2035" s="48"/>
      <c r="AN2035" s="48"/>
      <c r="AO2035" s="48"/>
      <c r="AP2035" s="48"/>
      <c r="AQ2035" s="48"/>
      <c r="AR2035" s="48"/>
      <c r="AS2035" s="48"/>
      <c r="AT2035" s="48"/>
      <c r="AU2035" s="48"/>
      <c r="AV2035" s="48"/>
      <c r="AW2035" s="48"/>
      <c r="AX2035" s="48"/>
      <c r="AY2035" s="48"/>
      <c r="AZ2035" s="48"/>
      <c r="BA2035" s="48"/>
      <c r="BB2035" s="48"/>
      <c r="BC2035" s="48"/>
      <c r="BD2035" s="48"/>
      <c r="BE2035" s="48"/>
      <c r="BF2035" s="48"/>
      <c r="BG2035" s="48"/>
      <c r="BH2035" s="48"/>
      <c r="BI2035" s="158"/>
      <c r="BJ2035" s="158"/>
      <c r="BK2035" s="48"/>
      <c r="BL2035" s="307"/>
      <c r="BM2035" s="48"/>
      <c r="BN2035" s="48"/>
      <c r="BO2035" s="48"/>
      <c r="BP2035" s="48"/>
      <c r="BQ2035" s="48"/>
      <c r="BR2035" s="48"/>
      <c r="BS2035" s="48"/>
      <c r="BT2035" s="48"/>
      <c r="BU2035" s="48"/>
      <c r="BV2035" s="48"/>
      <c r="BW2035" s="48"/>
      <c r="BX2035" s="48"/>
      <c r="BY2035" s="48"/>
      <c r="BZ2035" s="328"/>
      <c r="CA2035" s="48"/>
      <c r="CB2035" s="48"/>
      <c r="CC2035" s="48"/>
      <c r="CD2035" s="48"/>
      <c r="CE2035" s="48"/>
      <c r="CF2035" s="48"/>
      <c r="CG2035" s="48"/>
      <c r="CH2035" s="48"/>
      <c r="CI2035" s="48"/>
      <c r="CJ2035" s="48"/>
      <c r="CK2035" s="48"/>
      <c r="CL2035" s="48"/>
      <c r="CM2035" s="48"/>
      <c r="CN2035" s="48"/>
      <c r="CO2035" s="48"/>
      <c r="CP2035" s="48"/>
      <c r="CQ2035" s="48"/>
      <c r="CR2035" s="48"/>
      <c r="CS2035" s="48"/>
      <c r="CT2035" s="48"/>
      <c r="CU2035" s="48"/>
      <c r="CV2035" s="48"/>
      <c r="CW2035" s="48"/>
      <c r="CX2035" s="48"/>
      <c r="CY2035" s="48"/>
      <c r="CZ2035" s="48"/>
      <c r="DA2035" s="48"/>
      <c r="DB2035" s="48"/>
      <c r="DC2035" s="48"/>
      <c r="DD2035" s="48"/>
      <c r="DE2035" s="48"/>
      <c r="DF2035" s="48"/>
      <c r="DG2035" s="48"/>
      <c r="DH2035" s="48"/>
      <c r="DI2035" s="48"/>
      <c r="DJ2035" s="48"/>
      <c r="DK2035" s="48"/>
      <c r="DL2035" s="48"/>
      <c r="DM2035" s="48"/>
      <c r="DN2035" s="48"/>
      <c r="DO2035" s="48"/>
      <c r="DP2035" s="48"/>
      <c r="DQ2035" s="48"/>
      <c r="DR2035" s="48"/>
      <c r="DS2035" s="48"/>
      <c r="DT2035" s="48"/>
      <c r="DU2035" s="48"/>
      <c r="DV2035" s="48"/>
      <c r="DW2035" s="48"/>
      <c r="DX2035" s="48"/>
      <c r="DY2035" s="48"/>
      <c r="DZ2035" s="48"/>
      <c r="EA2035" s="48"/>
      <c r="EB2035" s="48"/>
      <c r="EC2035" s="48"/>
      <c r="ED2035" s="48"/>
      <c r="EE2035" s="48"/>
      <c r="EF2035" s="48"/>
      <c r="EG2035" s="48"/>
      <c r="EH2035" s="48"/>
      <c r="EI2035" s="48"/>
      <c r="EJ2035" s="48"/>
      <c r="EK2035" s="48"/>
      <c r="EL2035" s="48"/>
      <c r="ET2035" s="33"/>
      <c r="EU2035" s="33"/>
    </row>
    <row r="2036" spans="1:151" ht="12" hidden="1" customHeight="1">
      <c r="A2036" s="48"/>
      <c r="B2036" s="60"/>
      <c r="C2036" s="48"/>
      <c r="D2036" s="60"/>
      <c r="E2036" s="60"/>
      <c r="F2036" s="60"/>
      <c r="G2036" s="60"/>
      <c r="H2036" s="60"/>
      <c r="I2036" s="60"/>
      <c r="J2036" s="60"/>
      <c r="K2036" s="60"/>
      <c r="L2036" s="60"/>
      <c r="M2036" s="48"/>
      <c r="N2036" s="48"/>
      <c r="O2036" s="48"/>
      <c r="P2036" s="48"/>
      <c r="Q2036" s="48"/>
      <c r="R2036" s="48"/>
      <c r="S2036" s="48"/>
      <c r="T2036" s="48"/>
      <c r="U2036" s="48"/>
      <c r="V2036" s="48"/>
      <c r="W2036" s="48"/>
      <c r="X2036" s="48"/>
      <c r="Y2036" s="48"/>
      <c r="Z2036" s="48"/>
      <c r="AA2036" s="48"/>
      <c r="AB2036" s="48"/>
      <c r="AC2036" s="48"/>
      <c r="AD2036" s="48"/>
      <c r="AE2036" s="48"/>
      <c r="AF2036" s="48"/>
      <c r="AG2036" s="48"/>
      <c r="AH2036" s="48"/>
      <c r="AI2036" s="48"/>
      <c r="AJ2036" s="48"/>
      <c r="AK2036" s="48"/>
      <c r="AL2036" s="48"/>
      <c r="AM2036" s="48"/>
      <c r="AN2036" s="48"/>
      <c r="AO2036" s="48"/>
      <c r="AP2036" s="48"/>
      <c r="AQ2036" s="48"/>
      <c r="AR2036" s="48"/>
      <c r="AS2036" s="48"/>
      <c r="AT2036" s="48"/>
      <c r="AU2036" s="48"/>
      <c r="AV2036" s="48"/>
      <c r="AW2036" s="48"/>
      <c r="AX2036" s="48"/>
      <c r="AY2036" s="48"/>
      <c r="AZ2036" s="48"/>
      <c r="BA2036" s="48"/>
      <c r="BB2036" s="48"/>
      <c r="BC2036" s="48"/>
      <c r="BD2036" s="48"/>
      <c r="BE2036" s="48"/>
      <c r="BF2036" s="48"/>
      <c r="BG2036" s="48"/>
      <c r="BH2036" s="48"/>
      <c r="BI2036" s="158"/>
      <c r="BJ2036" s="158"/>
      <c r="BK2036" s="48"/>
      <c r="BL2036" s="307"/>
      <c r="BM2036" s="48"/>
      <c r="BN2036" s="48"/>
      <c r="BO2036" s="48"/>
      <c r="BP2036" s="48"/>
      <c r="BQ2036" s="48"/>
      <c r="BR2036" s="48"/>
      <c r="BS2036" s="48"/>
      <c r="BT2036" s="48"/>
      <c r="BU2036" s="48"/>
      <c r="BV2036" s="48"/>
      <c r="BW2036" s="48"/>
      <c r="BX2036" s="48"/>
      <c r="BY2036" s="48"/>
      <c r="BZ2036" s="328"/>
      <c r="CA2036" s="48"/>
      <c r="CB2036" s="48"/>
      <c r="CC2036" s="48"/>
      <c r="CD2036" s="48"/>
      <c r="CE2036" s="48"/>
      <c r="CF2036" s="48"/>
      <c r="CG2036" s="48"/>
      <c r="CH2036" s="48"/>
      <c r="CI2036" s="48"/>
      <c r="CJ2036" s="48"/>
      <c r="CK2036" s="48"/>
      <c r="CL2036" s="48"/>
      <c r="CM2036" s="48"/>
      <c r="CN2036" s="48"/>
      <c r="CO2036" s="48"/>
      <c r="CP2036" s="48"/>
      <c r="CQ2036" s="48"/>
      <c r="CR2036" s="48"/>
      <c r="CS2036" s="48"/>
      <c r="CT2036" s="48"/>
      <c r="CU2036" s="48"/>
      <c r="CV2036" s="48"/>
      <c r="CW2036" s="48"/>
      <c r="CX2036" s="48"/>
      <c r="CY2036" s="48"/>
      <c r="CZ2036" s="48"/>
      <c r="DA2036" s="48"/>
      <c r="DB2036" s="48"/>
      <c r="DC2036" s="48"/>
      <c r="DD2036" s="48"/>
      <c r="DE2036" s="48"/>
      <c r="DF2036" s="48"/>
      <c r="DG2036" s="48"/>
      <c r="DH2036" s="48"/>
      <c r="DI2036" s="48"/>
      <c r="DJ2036" s="48"/>
      <c r="DK2036" s="48"/>
      <c r="DL2036" s="48"/>
      <c r="DM2036" s="48"/>
      <c r="DN2036" s="48"/>
      <c r="DO2036" s="48"/>
      <c r="DP2036" s="48"/>
      <c r="DQ2036" s="48"/>
      <c r="DR2036" s="48"/>
      <c r="DS2036" s="48"/>
      <c r="DT2036" s="48"/>
      <c r="DU2036" s="48"/>
      <c r="DV2036" s="48"/>
      <c r="DW2036" s="48"/>
      <c r="DX2036" s="48"/>
      <c r="DY2036" s="48"/>
      <c r="DZ2036" s="48"/>
      <c r="EA2036" s="48"/>
      <c r="EB2036" s="48"/>
      <c r="EC2036" s="48"/>
      <c r="ED2036" s="48"/>
      <c r="EE2036" s="48"/>
      <c r="EF2036" s="48"/>
      <c r="EG2036" s="48"/>
      <c r="EH2036" s="48"/>
      <c r="EI2036" s="48"/>
      <c r="EJ2036" s="48"/>
      <c r="EK2036" s="48"/>
      <c r="EL2036" s="48"/>
      <c r="ET2036" s="33"/>
      <c r="EU2036" s="33"/>
    </row>
    <row r="2037" spans="1:151" ht="12" hidden="1" customHeight="1">
      <c r="A2037" s="48"/>
      <c r="B2037" s="60"/>
      <c r="C2037" s="48"/>
      <c r="D2037" s="60"/>
      <c r="E2037" s="60"/>
      <c r="F2037" s="60"/>
      <c r="G2037" s="60"/>
      <c r="H2037" s="60"/>
      <c r="I2037" s="60"/>
      <c r="J2037" s="60"/>
      <c r="K2037" s="60"/>
      <c r="L2037" s="60"/>
      <c r="M2037" s="48"/>
      <c r="N2037" s="48"/>
      <c r="O2037" s="48"/>
      <c r="P2037" s="48"/>
      <c r="Q2037" s="48"/>
      <c r="R2037" s="48"/>
      <c r="S2037" s="48"/>
      <c r="T2037" s="48"/>
      <c r="U2037" s="48"/>
      <c r="V2037" s="48"/>
      <c r="W2037" s="48"/>
      <c r="X2037" s="48"/>
      <c r="Y2037" s="48"/>
      <c r="Z2037" s="48"/>
      <c r="AA2037" s="48"/>
      <c r="AB2037" s="48"/>
      <c r="AC2037" s="48"/>
      <c r="AD2037" s="48"/>
      <c r="AE2037" s="48"/>
      <c r="AF2037" s="48"/>
      <c r="AG2037" s="48"/>
      <c r="AH2037" s="48"/>
      <c r="AI2037" s="48"/>
      <c r="AJ2037" s="48"/>
      <c r="AK2037" s="48"/>
      <c r="AL2037" s="48"/>
      <c r="AM2037" s="48"/>
      <c r="AN2037" s="48"/>
      <c r="AO2037" s="48"/>
      <c r="AP2037" s="48"/>
      <c r="AQ2037" s="48"/>
      <c r="AR2037" s="48"/>
      <c r="AS2037" s="48"/>
      <c r="AT2037" s="48"/>
      <c r="AU2037" s="48"/>
      <c r="AV2037" s="48"/>
      <c r="AW2037" s="48"/>
      <c r="AX2037" s="48"/>
      <c r="AY2037" s="48"/>
      <c r="AZ2037" s="48"/>
      <c r="BA2037" s="48"/>
      <c r="BB2037" s="48"/>
      <c r="BC2037" s="48"/>
      <c r="BD2037" s="48"/>
      <c r="BE2037" s="48"/>
      <c r="BF2037" s="48"/>
      <c r="BG2037" s="48"/>
      <c r="BH2037" s="48"/>
      <c r="BI2037" s="158"/>
      <c r="BJ2037" s="158"/>
      <c r="BK2037" s="48"/>
      <c r="BL2037" s="307"/>
      <c r="BM2037" s="48"/>
      <c r="BN2037" s="48"/>
      <c r="BO2037" s="48"/>
      <c r="BP2037" s="48"/>
      <c r="BQ2037" s="48"/>
      <c r="BR2037" s="48"/>
      <c r="BS2037" s="48"/>
      <c r="BT2037" s="48"/>
      <c r="BU2037" s="48"/>
      <c r="BV2037" s="48"/>
      <c r="BW2037" s="48"/>
      <c r="BX2037" s="48"/>
      <c r="BY2037" s="48"/>
      <c r="BZ2037" s="328"/>
      <c r="CA2037" s="48"/>
      <c r="CB2037" s="48"/>
      <c r="CC2037" s="48"/>
      <c r="CD2037" s="48"/>
      <c r="CE2037" s="48"/>
      <c r="CF2037" s="48"/>
      <c r="CG2037" s="48"/>
      <c r="CH2037" s="48"/>
      <c r="CI2037" s="48"/>
      <c r="CJ2037" s="48"/>
      <c r="CK2037" s="48"/>
      <c r="CL2037" s="48"/>
      <c r="CM2037" s="48"/>
      <c r="CN2037" s="48"/>
      <c r="CO2037" s="48"/>
      <c r="CP2037" s="48"/>
      <c r="CQ2037" s="48"/>
      <c r="CR2037" s="48"/>
      <c r="CS2037" s="48"/>
      <c r="CT2037" s="48"/>
      <c r="CU2037" s="48"/>
      <c r="CV2037" s="48"/>
      <c r="CW2037" s="48"/>
      <c r="CX2037" s="48"/>
      <c r="CY2037" s="48"/>
      <c r="CZ2037" s="48"/>
      <c r="DA2037" s="48"/>
      <c r="DB2037" s="48"/>
      <c r="DC2037" s="48"/>
      <c r="DD2037" s="48"/>
      <c r="DE2037" s="48"/>
      <c r="DF2037" s="48"/>
      <c r="DG2037" s="48"/>
      <c r="DH2037" s="48"/>
      <c r="DI2037" s="48"/>
      <c r="DJ2037" s="48"/>
      <c r="DK2037" s="48"/>
      <c r="DL2037" s="48"/>
      <c r="DM2037" s="48"/>
      <c r="DN2037" s="48"/>
      <c r="DO2037" s="48"/>
      <c r="DP2037" s="48"/>
      <c r="DQ2037" s="48"/>
      <c r="DR2037" s="48"/>
      <c r="DS2037" s="48"/>
      <c r="DT2037" s="48"/>
      <c r="DU2037" s="48"/>
      <c r="DV2037" s="48"/>
      <c r="DW2037" s="48"/>
      <c r="DX2037" s="48"/>
      <c r="DY2037" s="48"/>
      <c r="DZ2037" s="48"/>
      <c r="EA2037" s="48"/>
      <c r="EB2037" s="48"/>
      <c r="EC2037" s="48"/>
      <c r="ED2037" s="48"/>
      <c r="EE2037" s="48"/>
      <c r="EF2037" s="48"/>
      <c r="EG2037" s="48"/>
      <c r="EH2037" s="48"/>
      <c r="EI2037" s="48"/>
      <c r="EJ2037" s="48"/>
      <c r="EK2037" s="48"/>
      <c r="EL2037" s="48"/>
      <c r="ET2037" s="33"/>
      <c r="EU2037" s="33"/>
    </row>
    <row r="2038" spans="1:151" ht="12" hidden="1" customHeight="1">
      <c r="A2038" s="48"/>
      <c r="B2038" s="60"/>
      <c r="C2038" s="48"/>
      <c r="D2038" s="60"/>
      <c r="E2038" s="60"/>
      <c r="F2038" s="60"/>
      <c r="G2038" s="60"/>
      <c r="H2038" s="60"/>
      <c r="I2038" s="60"/>
      <c r="J2038" s="60"/>
      <c r="K2038" s="60"/>
      <c r="L2038" s="60"/>
      <c r="M2038" s="48"/>
      <c r="N2038" s="48"/>
      <c r="O2038" s="48"/>
      <c r="P2038" s="48"/>
      <c r="Q2038" s="48"/>
      <c r="R2038" s="48"/>
      <c r="S2038" s="48"/>
      <c r="T2038" s="48"/>
      <c r="U2038" s="48"/>
      <c r="V2038" s="48"/>
      <c r="W2038" s="48"/>
      <c r="X2038" s="48"/>
      <c r="Y2038" s="48"/>
      <c r="Z2038" s="48"/>
      <c r="AA2038" s="48"/>
      <c r="AB2038" s="48"/>
      <c r="AC2038" s="48"/>
      <c r="AD2038" s="48"/>
      <c r="AE2038" s="48"/>
      <c r="AF2038" s="48"/>
      <c r="AG2038" s="48"/>
      <c r="AH2038" s="48"/>
      <c r="AI2038" s="48"/>
      <c r="AJ2038" s="48"/>
      <c r="AK2038" s="48"/>
      <c r="AL2038" s="48"/>
      <c r="AM2038" s="48"/>
      <c r="AN2038" s="48"/>
      <c r="AO2038" s="48"/>
      <c r="AP2038" s="48"/>
      <c r="AQ2038" s="48"/>
      <c r="AR2038" s="48"/>
      <c r="AS2038" s="48"/>
      <c r="AT2038" s="48"/>
      <c r="AU2038" s="48"/>
      <c r="AV2038" s="48"/>
      <c r="AW2038" s="48"/>
      <c r="AX2038" s="48"/>
      <c r="AY2038" s="48"/>
      <c r="AZ2038" s="48"/>
      <c r="BA2038" s="48"/>
      <c r="BB2038" s="48"/>
      <c r="BC2038" s="48"/>
      <c r="BD2038" s="48"/>
      <c r="BE2038" s="48"/>
      <c r="BF2038" s="48"/>
      <c r="BG2038" s="48"/>
      <c r="BH2038" s="48"/>
      <c r="BI2038" s="158"/>
      <c r="BJ2038" s="158"/>
      <c r="BK2038" s="48"/>
      <c r="BL2038" s="307"/>
      <c r="BM2038" s="48"/>
      <c r="BN2038" s="48"/>
      <c r="BO2038" s="48"/>
      <c r="BP2038" s="48"/>
      <c r="BQ2038" s="48"/>
      <c r="BR2038" s="48"/>
      <c r="BS2038" s="48"/>
      <c r="BT2038" s="48"/>
      <c r="BU2038" s="48"/>
      <c r="BV2038" s="48"/>
      <c r="BW2038" s="48"/>
      <c r="BX2038" s="48"/>
      <c r="BY2038" s="48"/>
      <c r="BZ2038" s="328"/>
      <c r="CA2038" s="48"/>
      <c r="CB2038" s="48"/>
      <c r="CC2038" s="48"/>
      <c r="CD2038" s="48"/>
      <c r="CE2038" s="48"/>
      <c r="CF2038" s="48"/>
      <c r="CG2038" s="48"/>
      <c r="CH2038" s="48"/>
      <c r="CI2038" s="48"/>
      <c r="CJ2038" s="48"/>
      <c r="CK2038" s="48"/>
      <c r="CL2038" s="48"/>
      <c r="CM2038" s="48"/>
      <c r="CN2038" s="48"/>
      <c r="CO2038" s="48"/>
      <c r="CP2038" s="48"/>
      <c r="CQ2038" s="48"/>
      <c r="CR2038" s="48"/>
      <c r="CS2038" s="48"/>
      <c r="CT2038" s="48"/>
      <c r="CU2038" s="48"/>
      <c r="CV2038" s="48"/>
      <c r="CW2038" s="48"/>
      <c r="CX2038" s="48"/>
      <c r="CY2038" s="48"/>
      <c r="CZ2038" s="48"/>
      <c r="DA2038" s="48"/>
      <c r="DB2038" s="48"/>
      <c r="DC2038" s="48"/>
      <c r="DD2038" s="48"/>
      <c r="DE2038" s="48"/>
      <c r="DF2038" s="48"/>
      <c r="DG2038" s="48"/>
      <c r="DH2038" s="48"/>
      <c r="DI2038" s="48"/>
      <c r="DJ2038" s="48"/>
      <c r="DK2038" s="48"/>
      <c r="DL2038" s="48"/>
      <c r="DM2038" s="48"/>
      <c r="DN2038" s="48"/>
      <c r="DO2038" s="48"/>
      <c r="DP2038" s="48"/>
      <c r="DQ2038" s="48"/>
      <c r="DR2038" s="48"/>
      <c r="DS2038" s="48"/>
      <c r="DT2038" s="48"/>
      <c r="DU2038" s="48"/>
      <c r="DV2038" s="48"/>
      <c r="DW2038" s="48"/>
      <c r="DX2038" s="48"/>
      <c r="DY2038" s="48"/>
      <c r="DZ2038" s="48"/>
      <c r="EA2038" s="48"/>
      <c r="EB2038" s="48"/>
      <c r="EC2038" s="48"/>
      <c r="ED2038" s="48"/>
      <c r="EE2038" s="48"/>
      <c r="EF2038" s="48"/>
      <c r="EG2038" s="48"/>
      <c r="EH2038" s="48"/>
      <c r="EI2038" s="48"/>
      <c r="EJ2038" s="48"/>
      <c r="EK2038" s="48"/>
      <c r="EL2038" s="48"/>
      <c r="ET2038" s="33"/>
      <c r="EU2038" s="33"/>
    </row>
    <row r="2039" spans="1:151" ht="12" hidden="1" customHeight="1">
      <c r="A2039" s="48"/>
      <c r="B2039" s="60"/>
      <c r="C2039" s="48"/>
      <c r="D2039" s="60"/>
      <c r="E2039" s="60"/>
      <c r="F2039" s="60"/>
      <c r="G2039" s="60"/>
      <c r="H2039" s="60"/>
      <c r="I2039" s="60"/>
      <c r="J2039" s="60"/>
      <c r="K2039" s="60"/>
      <c r="L2039" s="60"/>
      <c r="M2039" s="48"/>
      <c r="N2039" s="48"/>
      <c r="O2039" s="48"/>
      <c r="P2039" s="48"/>
      <c r="Q2039" s="48"/>
      <c r="R2039" s="48"/>
      <c r="S2039" s="48"/>
      <c r="T2039" s="48"/>
      <c r="U2039" s="48"/>
      <c r="V2039" s="48"/>
      <c r="W2039" s="48"/>
      <c r="X2039" s="48"/>
      <c r="Y2039" s="48"/>
      <c r="Z2039" s="48"/>
      <c r="AA2039" s="48"/>
      <c r="AB2039" s="48"/>
      <c r="AC2039" s="48"/>
      <c r="AD2039" s="48"/>
      <c r="AE2039" s="48"/>
      <c r="AF2039" s="48"/>
      <c r="AG2039" s="48"/>
      <c r="AH2039" s="48"/>
      <c r="AI2039" s="48"/>
      <c r="AJ2039" s="48"/>
      <c r="AK2039" s="48"/>
      <c r="AL2039" s="48"/>
      <c r="AM2039" s="48"/>
      <c r="AN2039" s="48"/>
      <c r="AO2039" s="48"/>
      <c r="AP2039" s="48"/>
      <c r="AQ2039" s="48"/>
      <c r="AR2039" s="48"/>
      <c r="AS2039" s="48"/>
      <c r="AT2039" s="48"/>
      <c r="AU2039" s="48"/>
      <c r="AV2039" s="48"/>
      <c r="AW2039" s="48"/>
      <c r="AX2039" s="48"/>
      <c r="AY2039" s="48"/>
      <c r="AZ2039" s="48"/>
      <c r="BA2039" s="48"/>
      <c r="BB2039" s="48"/>
      <c r="BC2039" s="48"/>
      <c r="BD2039" s="48"/>
      <c r="BE2039" s="48"/>
      <c r="BF2039" s="48"/>
      <c r="BG2039" s="48"/>
      <c r="BH2039" s="48"/>
      <c r="BI2039" s="158"/>
      <c r="BJ2039" s="158"/>
      <c r="BK2039" s="48"/>
      <c r="BL2039" s="307"/>
      <c r="BM2039" s="48"/>
      <c r="BN2039" s="48"/>
      <c r="BO2039" s="48"/>
      <c r="BP2039" s="48"/>
      <c r="BQ2039" s="48"/>
      <c r="BR2039" s="48"/>
      <c r="BS2039" s="48"/>
      <c r="BT2039" s="48"/>
      <c r="BU2039" s="48"/>
      <c r="BV2039" s="48"/>
      <c r="BW2039" s="48"/>
      <c r="BX2039" s="48"/>
      <c r="BY2039" s="48"/>
      <c r="BZ2039" s="328"/>
      <c r="CA2039" s="48"/>
      <c r="CB2039" s="48"/>
      <c r="CC2039" s="48"/>
      <c r="CD2039" s="48"/>
      <c r="CE2039" s="48"/>
      <c r="CF2039" s="48"/>
      <c r="CG2039" s="48"/>
      <c r="CH2039" s="48"/>
      <c r="CI2039" s="48"/>
      <c r="CJ2039" s="48"/>
      <c r="CK2039" s="48"/>
      <c r="CL2039" s="48"/>
      <c r="CM2039" s="48"/>
      <c r="CN2039" s="48"/>
      <c r="CO2039" s="48"/>
      <c r="CP2039" s="48"/>
      <c r="CQ2039" s="48"/>
      <c r="CR2039" s="48"/>
      <c r="CS2039" s="48"/>
      <c r="CT2039" s="48"/>
      <c r="CU2039" s="48"/>
      <c r="CV2039" s="48"/>
      <c r="CW2039" s="48"/>
      <c r="CX2039" s="48"/>
      <c r="CY2039" s="48"/>
      <c r="CZ2039" s="48"/>
      <c r="DA2039" s="48"/>
      <c r="DB2039" s="48"/>
      <c r="DC2039" s="48"/>
      <c r="DD2039" s="48"/>
      <c r="DE2039" s="48"/>
      <c r="DF2039" s="48"/>
      <c r="DG2039" s="48"/>
      <c r="DH2039" s="48"/>
      <c r="DI2039" s="48"/>
      <c r="DJ2039" s="48"/>
      <c r="DK2039" s="48"/>
      <c r="DL2039" s="48"/>
      <c r="DM2039" s="48"/>
      <c r="DN2039" s="48"/>
      <c r="DO2039" s="48"/>
      <c r="DP2039" s="48"/>
      <c r="DQ2039" s="48"/>
      <c r="DR2039" s="48"/>
      <c r="DS2039" s="48"/>
      <c r="DT2039" s="48"/>
      <c r="DU2039" s="48"/>
      <c r="DV2039" s="48"/>
      <c r="DW2039" s="48"/>
      <c r="DX2039" s="48"/>
      <c r="DY2039" s="48"/>
      <c r="DZ2039" s="48"/>
      <c r="EA2039" s="48"/>
      <c r="EB2039" s="48"/>
      <c r="EC2039" s="48"/>
      <c r="ED2039" s="48"/>
      <c r="EE2039" s="48"/>
      <c r="EF2039" s="48"/>
      <c r="EG2039" s="48"/>
      <c r="EH2039" s="48"/>
      <c r="EI2039" s="48"/>
      <c r="EJ2039" s="48"/>
      <c r="EK2039" s="48"/>
      <c r="EL2039" s="48"/>
      <c r="ET2039" s="33"/>
      <c r="EU2039" s="33"/>
    </row>
    <row r="2040" spans="1:151" ht="12" hidden="1" customHeight="1">
      <c r="A2040" s="48"/>
      <c r="B2040" s="60"/>
      <c r="C2040" s="48"/>
      <c r="D2040" s="60"/>
      <c r="E2040" s="60"/>
      <c r="F2040" s="60"/>
      <c r="G2040" s="60"/>
      <c r="H2040" s="60"/>
      <c r="I2040" s="60"/>
      <c r="J2040" s="60"/>
      <c r="K2040" s="60"/>
      <c r="L2040" s="60"/>
      <c r="M2040" s="48"/>
      <c r="N2040" s="48"/>
      <c r="O2040" s="48"/>
      <c r="P2040" s="48"/>
      <c r="Q2040" s="48"/>
      <c r="R2040" s="48"/>
      <c r="S2040" s="48"/>
      <c r="T2040" s="48"/>
      <c r="U2040" s="48"/>
      <c r="V2040" s="48"/>
      <c r="W2040" s="48"/>
      <c r="X2040" s="48"/>
      <c r="Y2040" s="48"/>
      <c r="Z2040" s="48"/>
      <c r="AA2040" s="48"/>
      <c r="AB2040" s="48"/>
      <c r="AC2040" s="48"/>
      <c r="AD2040" s="48"/>
      <c r="AE2040" s="48"/>
      <c r="AF2040" s="48"/>
      <c r="AG2040" s="48"/>
      <c r="AH2040" s="48"/>
      <c r="AI2040" s="48"/>
      <c r="AJ2040" s="48"/>
      <c r="AK2040" s="48"/>
      <c r="AL2040" s="48"/>
      <c r="AM2040" s="48"/>
      <c r="AN2040" s="48"/>
      <c r="AO2040" s="48"/>
      <c r="AP2040" s="48"/>
      <c r="AQ2040" s="48"/>
      <c r="AR2040" s="48"/>
      <c r="AS2040" s="48"/>
      <c r="AT2040" s="48"/>
      <c r="AU2040" s="48"/>
      <c r="AV2040" s="48"/>
      <c r="AW2040" s="48"/>
      <c r="AX2040" s="48"/>
      <c r="AY2040" s="48"/>
      <c r="AZ2040" s="48"/>
      <c r="BA2040" s="48"/>
      <c r="BB2040" s="48"/>
      <c r="BC2040" s="48"/>
      <c r="BD2040" s="48"/>
      <c r="BE2040" s="48"/>
      <c r="BF2040" s="48"/>
      <c r="BG2040" s="48"/>
      <c r="BH2040" s="48"/>
      <c r="BI2040" s="158"/>
      <c r="BJ2040" s="158"/>
      <c r="BK2040" s="48"/>
      <c r="BL2040" s="307"/>
      <c r="BM2040" s="48"/>
      <c r="BN2040" s="48"/>
      <c r="BO2040" s="48"/>
      <c r="BP2040" s="48"/>
      <c r="BQ2040" s="48"/>
      <c r="BR2040" s="48"/>
      <c r="BS2040" s="48"/>
      <c r="BT2040" s="48"/>
      <c r="BU2040" s="48"/>
      <c r="BV2040" s="48"/>
      <c r="BW2040" s="48"/>
      <c r="BX2040" s="48"/>
      <c r="BY2040" s="48"/>
      <c r="BZ2040" s="328"/>
      <c r="CA2040" s="48"/>
      <c r="CB2040" s="48"/>
      <c r="CC2040" s="48"/>
      <c r="CD2040" s="48"/>
      <c r="CE2040" s="48"/>
      <c r="CF2040" s="48"/>
      <c r="CG2040" s="48"/>
      <c r="CH2040" s="48"/>
      <c r="CI2040" s="48"/>
      <c r="CJ2040" s="48"/>
      <c r="CK2040" s="48"/>
      <c r="CL2040" s="48"/>
      <c r="CM2040" s="48"/>
      <c r="CN2040" s="48"/>
      <c r="CO2040" s="48"/>
      <c r="CP2040" s="48"/>
      <c r="CQ2040" s="48"/>
      <c r="CR2040" s="48"/>
      <c r="CS2040" s="48"/>
      <c r="CT2040" s="48"/>
      <c r="CU2040" s="48"/>
      <c r="CV2040" s="48"/>
      <c r="CW2040" s="48"/>
      <c r="CX2040" s="48"/>
      <c r="CY2040" s="48"/>
      <c r="CZ2040" s="48"/>
      <c r="DA2040" s="48"/>
      <c r="DB2040" s="48"/>
      <c r="DC2040" s="48"/>
      <c r="DD2040" s="48"/>
      <c r="DE2040" s="48"/>
      <c r="DF2040" s="48"/>
      <c r="DG2040" s="48"/>
      <c r="DH2040" s="48"/>
      <c r="DI2040" s="48"/>
      <c r="DJ2040" s="48"/>
      <c r="DK2040" s="48"/>
      <c r="DL2040" s="48"/>
      <c r="DM2040" s="48"/>
      <c r="DN2040" s="48"/>
      <c r="DO2040" s="48"/>
      <c r="DP2040" s="48"/>
      <c r="DQ2040" s="48"/>
      <c r="DR2040" s="48"/>
      <c r="DS2040" s="48"/>
      <c r="DT2040" s="48"/>
      <c r="DU2040" s="48"/>
      <c r="DV2040" s="48"/>
      <c r="DW2040" s="48"/>
      <c r="DX2040" s="48"/>
      <c r="DY2040" s="48"/>
      <c r="DZ2040" s="48"/>
      <c r="EA2040" s="48"/>
      <c r="EB2040" s="48"/>
      <c r="EC2040" s="48"/>
      <c r="ED2040" s="48"/>
      <c r="EE2040" s="48"/>
      <c r="EF2040" s="48"/>
      <c r="EG2040" s="48"/>
      <c r="EH2040" s="48"/>
      <c r="EI2040" s="48"/>
      <c r="EJ2040" s="48"/>
      <c r="EK2040" s="48"/>
      <c r="EL2040" s="48"/>
      <c r="ET2040" s="33"/>
      <c r="EU2040" s="33"/>
    </row>
    <row r="2041" spans="1:151" ht="12" hidden="1" customHeight="1">
      <c r="A2041" s="48"/>
      <c r="B2041" s="60"/>
      <c r="C2041" s="48"/>
      <c r="D2041" s="60"/>
      <c r="E2041" s="60"/>
      <c r="F2041" s="60"/>
      <c r="G2041" s="60"/>
      <c r="H2041" s="60"/>
      <c r="I2041" s="60"/>
      <c r="J2041" s="60"/>
      <c r="K2041" s="60"/>
      <c r="L2041" s="60"/>
      <c r="M2041" s="48"/>
      <c r="N2041" s="48"/>
      <c r="O2041" s="48"/>
      <c r="P2041" s="48"/>
      <c r="Q2041" s="48"/>
      <c r="R2041" s="48"/>
      <c r="S2041" s="48"/>
      <c r="T2041" s="48"/>
      <c r="U2041" s="48"/>
      <c r="V2041" s="48"/>
      <c r="W2041" s="48"/>
      <c r="X2041" s="48"/>
      <c r="Y2041" s="48"/>
      <c r="Z2041" s="48"/>
      <c r="AA2041" s="48"/>
      <c r="AB2041" s="48"/>
      <c r="AC2041" s="48"/>
      <c r="AD2041" s="48"/>
      <c r="AE2041" s="48"/>
      <c r="AF2041" s="48"/>
      <c r="AG2041" s="48"/>
      <c r="AH2041" s="48"/>
      <c r="AI2041" s="48"/>
      <c r="AJ2041" s="48"/>
      <c r="AK2041" s="48"/>
      <c r="AL2041" s="48"/>
      <c r="AM2041" s="48"/>
      <c r="AN2041" s="48"/>
      <c r="AO2041" s="48"/>
      <c r="AP2041" s="48"/>
      <c r="AQ2041" s="48"/>
      <c r="AR2041" s="48"/>
      <c r="AS2041" s="48"/>
      <c r="AT2041" s="48"/>
      <c r="AU2041" s="48"/>
      <c r="AV2041" s="48"/>
      <c r="AW2041" s="48"/>
      <c r="AX2041" s="48"/>
      <c r="AY2041" s="48"/>
      <c r="AZ2041" s="48"/>
      <c r="BA2041" s="48"/>
      <c r="BB2041" s="48"/>
      <c r="BC2041" s="48"/>
      <c r="BD2041" s="48"/>
      <c r="BE2041" s="48"/>
      <c r="BF2041" s="48"/>
      <c r="BG2041" s="48"/>
      <c r="BH2041" s="48"/>
      <c r="BI2041" s="158"/>
      <c r="BJ2041" s="158"/>
      <c r="BK2041" s="48"/>
      <c r="BL2041" s="307"/>
      <c r="BM2041" s="48"/>
      <c r="BN2041" s="48"/>
      <c r="BO2041" s="48"/>
      <c r="BP2041" s="48"/>
      <c r="BQ2041" s="48"/>
      <c r="BR2041" s="48"/>
      <c r="BS2041" s="48"/>
      <c r="BT2041" s="48"/>
      <c r="BU2041" s="48"/>
      <c r="BV2041" s="48"/>
      <c r="BW2041" s="48"/>
      <c r="BX2041" s="48"/>
      <c r="BY2041" s="48"/>
      <c r="BZ2041" s="328"/>
      <c r="CA2041" s="48"/>
      <c r="CB2041" s="48"/>
      <c r="CC2041" s="48"/>
      <c r="CD2041" s="48"/>
      <c r="CE2041" s="48"/>
      <c r="CF2041" s="48"/>
      <c r="CG2041" s="48"/>
      <c r="CH2041" s="48"/>
      <c r="CI2041" s="48"/>
      <c r="CJ2041" s="48"/>
      <c r="CK2041" s="48"/>
      <c r="CL2041" s="48"/>
      <c r="CM2041" s="48"/>
      <c r="CN2041" s="48"/>
      <c r="CO2041" s="48"/>
      <c r="CP2041" s="48"/>
      <c r="CQ2041" s="48"/>
      <c r="CR2041" s="48"/>
      <c r="CS2041" s="48"/>
      <c r="CT2041" s="48"/>
      <c r="CU2041" s="48"/>
      <c r="CV2041" s="48"/>
      <c r="CW2041" s="48"/>
      <c r="CX2041" s="48"/>
      <c r="CY2041" s="48"/>
      <c r="CZ2041" s="48"/>
      <c r="DA2041" s="48"/>
      <c r="DB2041" s="48"/>
      <c r="DC2041" s="48"/>
      <c r="DD2041" s="48"/>
      <c r="DE2041" s="48"/>
      <c r="DF2041" s="48"/>
      <c r="DG2041" s="48"/>
      <c r="DH2041" s="48"/>
      <c r="DI2041" s="48"/>
      <c r="DJ2041" s="48"/>
      <c r="DK2041" s="48"/>
      <c r="DL2041" s="48"/>
      <c r="DM2041" s="48"/>
      <c r="DN2041" s="48"/>
      <c r="DO2041" s="48"/>
      <c r="DP2041" s="48"/>
      <c r="DQ2041" s="48"/>
      <c r="DR2041" s="48"/>
      <c r="DS2041" s="48"/>
      <c r="DT2041" s="48"/>
      <c r="DU2041" s="48"/>
      <c r="DV2041" s="48"/>
      <c r="DW2041" s="48"/>
      <c r="DX2041" s="48"/>
      <c r="DY2041" s="48"/>
      <c r="DZ2041" s="48"/>
      <c r="EA2041" s="48"/>
      <c r="EB2041" s="48"/>
      <c r="EC2041" s="48"/>
      <c r="ED2041" s="48"/>
      <c r="EE2041" s="48"/>
      <c r="EF2041" s="48"/>
      <c r="EG2041" s="48"/>
      <c r="EH2041" s="48"/>
      <c r="EI2041" s="48"/>
      <c r="EJ2041" s="48"/>
      <c r="EK2041" s="48"/>
      <c r="EL2041" s="48"/>
      <c r="ET2041" s="33"/>
      <c r="EU2041" s="33"/>
    </row>
    <row r="2042" spans="1:151" ht="12" hidden="1" customHeight="1">
      <c r="A2042" s="48"/>
      <c r="B2042" s="60"/>
      <c r="C2042" s="48"/>
      <c r="D2042" s="60"/>
      <c r="E2042" s="60"/>
      <c r="F2042" s="60"/>
      <c r="G2042" s="60"/>
      <c r="H2042" s="60"/>
      <c r="I2042" s="60"/>
      <c r="J2042" s="60"/>
      <c r="K2042" s="60"/>
      <c r="L2042" s="60"/>
      <c r="M2042" s="48"/>
      <c r="N2042" s="48"/>
      <c r="O2042" s="48"/>
      <c r="P2042" s="48"/>
      <c r="Q2042" s="48"/>
      <c r="R2042" s="48"/>
      <c r="S2042" s="48"/>
      <c r="T2042" s="48"/>
      <c r="U2042" s="48"/>
      <c r="V2042" s="48"/>
      <c r="W2042" s="48"/>
      <c r="X2042" s="48"/>
      <c r="Y2042" s="48"/>
      <c r="Z2042" s="48"/>
      <c r="AA2042" s="48"/>
      <c r="AB2042" s="48"/>
      <c r="AC2042" s="48"/>
      <c r="AD2042" s="48"/>
      <c r="AE2042" s="48"/>
      <c r="AF2042" s="48"/>
      <c r="AG2042" s="48"/>
      <c r="AH2042" s="48"/>
      <c r="AI2042" s="48"/>
      <c r="AJ2042" s="48"/>
      <c r="AK2042" s="48"/>
      <c r="AL2042" s="48"/>
      <c r="AM2042" s="48"/>
      <c r="AN2042" s="48"/>
      <c r="AO2042" s="48"/>
      <c r="AP2042" s="48"/>
      <c r="AQ2042" s="48"/>
      <c r="AR2042" s="48"/>
      <c r="AS2042" s="48"/>
      <c r="AT2042" s="48"/>
      <c r="AU2042" s="48"/>
      <c r="AV2042" s="48"/>
      <c r="AW2042" s="48"/>
      <c r="AX2042" s="48"/>
      <c r="AY2042" s="48"/>
      <c r="AZ2042" s="48"/>
      <c r="BA2042" s="48"/>
      <c r="BB2042" s="48"/>
      <c r="BC2042" s="48"/>
      <c r="BD2042" s="48"/>
      <c r="BE2042" s="48"/>
      <c r="BF2042" s="48"/>
      <c r="BG2042" s="48"/>
      <c r="BH2042" s="48"/>
      <c r="BI2042" s="158"/>
      <c r="BJ2042" s="158"/>
      <c r="BK2042" s="48"/>
      <c r="BL2042" s="307"/>
      <c r="BM2042" s="48"/>
      <c r="BN2042" s="48"/>
      <c r="BO2042" s="48"/>
      <c r="BP2042" s="48"/>
      <c r="BQ2042" s="48"/>
      <c r="BR2042" s="48"/>
      <c r="BS2042" s="48"/>
      <c r="BT2042" s="48"/>
      <c r="BU2042" s="48"/>
      <c r="BV2042" s="48"/>
      <c r="BW2042" s="48"/>
      <c r="BX2042" s="48"/>
      <c r="BY2042" s="48"/>
      <c r="BZ2042" s="328"/>
      <c r="CA2042" s="48"/>
      <c r="CB2042" s="48"/>
      <c r="CC2042" s="48"/>
      <c r="CD2042" s="48"/>
      <c r="CE2042" s="48"/>
      <c r="CF2042" s="48"/>
      <c r="CG2042" s="48"/>
      <c r="CH2042" s="48"/>
      <c r="CI2042" s="48"/>
      <c r="CJ2042" s="48"/>
      <c r="CK2042" s="48"/>
      <c r="CL2042" s="48"/>
      <c r="CM2042" s="48"/>
      <c r="CN2042" s="48"/>
      <c r="CO2042" s="48"/>
      <c r="CP2042" s="48"/>
      <c r="CQ2042" s="48"/>
      <c r="CR2042" s="48"/>
      <c r="CS2042" s="48"/>
      <c r="CT2042" s="48"/>
      <c r="CU2042" s="48"/>
      <c r="CV2042" s="48"/>
      <c r="CW2042" s="48"/>
      <c r="CX2042" s="48"/>
      <c r="CY2042" s="48"/>
      <c r="CZ2042" s="48"/>
      <c r="DA2042" s="48"/>
      <c r="DB2042" s="48"/>
      <c r="DC2042" s="48"/>
      <c r="DD2042" s="48"/>
      <c r="DE2042" s="48"/>
      <c r="DF2042" s="48"/>
      <c r="DG2042" s="48"/>
      <c r="DH2042" s="48"/>
      <c r="DI2042" s="48"/>
      <c r="DJ2042" s="48"/>
      <c r="DK2042" s="48"/>
      <c r="DL2042" s="48"/>
      <c r="DM2042" s="48"/>
      <c r="DN2042" s="48"/>
      <c r="DO2042" s="48"/>
      <c r="DP2042" s="48"/>
      <c r="DQ2042" s="48"/>
      <c r="DR2042" s="48"/>
      <c r="DS2042" s="48"/>
      <c r="DT2042" s="48"/>
      <c r="DU2042" s="48"/>
      <c r="DV2042" s="48"/>
      <c r="DW2042" s="48"/>
      <c r="DX2042" s="48"/>
      <c r="DY2042" s="48"/>
      <c r="DZ2042" s="48"/>
      <c r="EA2042" s="48"/>
      <c r="EB2042" s="48"/>
      <c r="EC2042" s="48"/>
      <c r="ED2042" s="48"/>
      <c r="EE2042" s="48"/>
      <c r="EF2042" s="48"/>
      <c r="EG2042" s="48"/>
      <c r="EH2042" s="48"/>
      <c r="EI2042" s="48"/>
      <c r="EJ2042" s="48"/>
      <c r="EK2042" s="48"/>
      <c r="EL2042" s="48"/>
      <c r="ET2042" s="33"/>
      <c r="EU2042" s="33"/>
    </row>
    <row r="2043" spans="1:151" ht="12" hidden="1" customHeight="1">
      <c r="A2043" s="48"/>
      <c r="B2043" s="60"/>
      <c r="C2043" s="48"/>
      <c r="D2043" s="60"/>
      <c r="E2043" s="60"/>
      <c r="F2043" s="60"/>
      <c r="G2043" s="60"/>
      <c r="H2043" s="60"/>
      <c r="I2043" s="60"/>
      <c r="J2043" s="60"/>
      <c r="K2043" s="60"/>
      <c r="L2043" s="60"/>
      <c r="M2043" s="48"/>
      <c r="N2043" s="48"/>
      <c r="O2043" s="48"/>
      <c r="P2043" s="48"/>
      <c r="Q2043" s="48"/>
      <c r="R2043" s="48"/>
      <c r="S2043" s="48"/>
      <c r="T2043" s="48"/>
      <c r="U2043" s="48"/>
      <c r="V2043" s="48"/>
      <c r="W2043" s="48"/>
      <c r="X2043" s="48"/>
      <c r="Y2043" s="48"/>
      <c r="Z2043" s="48"/>
      <c r="AA2043" s="48"/>
      <c r="AB2043" s="48"/>
      <c r="AC2043" s="48"/>
      <c r="AD2043" s="48"/>
      <c r="AE2043" s="48"/>
      <c r="AF2043" s="48"/>
      <c r="AG2043" s="48"/>
      <c r="AH2043" s="48"/>
      <c r="AI2043" s="48"/>
      <c r="AJ2043" s="48"/>
      <c r="AK2043" s="48"/>
      <c r="AL2043" s="48"/>
      <c r="AM2043" s="48"/>
      <c r="AN2043" s="48"/>
      <c r="AO2043" s="48"/>
      <c r="AP2043" s="48"/>
      <c r="AQ2043" s="48"/>
      <c r="AR2043" s="48"/>
      <c r="AS2043" s="48"/>
      <c r="AT2043" s="48"/>
      <c r="AU2043" s="48"/>
      <c r="AV2043" s="48"/>
      <c r="AW2043" s="48"/>
      <c r="AX2043" s="48"/>
      <c r="AY2043" s="48"/>
      <c r="AZ2043" s="48"/>
      <c r="BA2043" s="48"/>
      <c r="BB2043" s="48"/>
      <c r="BC2043" s="48"/>
      <c r="BD2043" s="48"/>
      <c r="BE2043" s="48"/>
      <c r="BF2043" s="48"/>
      <c r="BG2043" s="48"/>
      <c r="BH2043" s="48"/>
      <c r="BI2043" s="158"/>
      <c r="BJ2043" s="158"/>
      <c r="BK2043" s="48"/>
      <c r="BL2043" s="307"/>
      <c r="BM2043" s="48"/>
      <c r="BN2043" s="48"/>
      <c r="BO2043" s="48"/>
      <c r="BP2043" s="48"/>
      <c r="BQ2043" s="48"/>
      <c r="BR2043" s="48"/>
      <c r="BS2043" s="48"/>
      <c r="BT2043" s="48"/>
      <c r="BU2043" s="48"/>
      <c r="BV2043" s="48"/>
      <c r="BW2043" s="48"/>
      <c r="BX2043" s="48"/>
      <c r="BY2043" s="48"/>
      <c r="BZ2043" s="328"/>
      <c r="CA2043" s="48"/>
      <c r="CB2043" s="48"/>
      <c r="CC2043" s="48"/>
      <c r="CD2043" s="48"/>
      <c r="CE2043" s="48"/>
      <c r="CF2043" s="48"/>
      <c r="CG2043" s="48"/>
      <c r="CH2043" s="48"/>
      <c r="CI2043" s="48"/>
      <c r="CJ2043" s="48"/>
      <c r="CK2043" s="48"/>
      <c r="CL2043" s="48"/>
      <c r="CM2043" s="48"/>
      <c r="CN2043" s="48"/>
      <c r="CO2043" s="48"/>
      <c r="CP2043" s="48"/>
      <c r="CQ2043" s="48"/>
      <c r="CR2043" s="48"/>
      <c r="CS2043" s="48"/>
      <c r="CT2043" s="48"/>
      <c r="CU2043" s="48"/>
      <c r="CV2043" s="48"/>
      <c r="CW2043" s="48"/>
      <c r="CX2043" s="48"/>
      <c r="CY2043" s="48"/>
      <c r="CZ2043" s="48"/>
      <c r="DA2043" s="48"/>
      <c r="DB2043" s="48"/>
      <c r="DC2043" s="48"/>
      <c r="DD2043" s="48"/>
      <c r="DE2043" s="48"/>
      <c r="DF2043" s="48"/>
      <c r="DG2043" s="48"/>
      <c r="DH2043" s="48"/>
      <c r="DI2043" s="48"/>
      <c r="DJ2043" s="48"/>
      <c r="DK2043" s="48"/>
      <c r="DL2043" s="48"/>
      <c r="DM2043" s="48"/>
      <c r="DN2043" s="48"/>
      <c r="DO2043" s="48"/>
      <c r="DP2043" s="48"/>
      <c r="DQ2043" s="48"/>
      <c r="DR2043" s="48"/>
      <c r="DS2043" s="48"/>
      <c r="DT2043" s="48"/>
      <c r="DU2043" s="48"/>
      <c r="DV2043" s="48"/>
      <c r="DW2043" s="48"/>
      <c r="DX2043" s="48"/>
      <c r="DY2043" s="48"/>
      <c r="DZ2043" s="48"/>
      <c r="EA2043" s="48"/>
      <c r="EB2043" s="48"/>
      <c r="EC2043" s="48"/>
      <c r="ED2043" s="48"/>
      <c r="EE2043" s="48"/>
      <c r="EF2043" s="48"/>
      <c r="EG2043" s="48"/>
      <c r="EH2043" s="48"/>
      <c r="EI2043" s="48"/>
      <c r="EJ2043" s="48"/>
      <c r="EK2043" s="48"/>
      <c r="EL2043" s="48"/>
      <c r="ET2043" s="33"/>
      <c r="EU2043" s="33"/>
    </row>
    <row r="2044" spans="1:151" ht="12" hidden="1" customHeight="1">
      <c r="A2044" s="48"/>
      <c r="B2044" s="60"/>
      <c r="C2044" s="48"/>
      <c r="D2044" s="60"/>
      <c r="E2044" s="60"/>
      <c r="F2044" s="60"/>
      <c r="G2044" s="60"/>
      <c r="H2044" s="60"/>
      <c r="I2044" s="60"/>
      <c r="J2044" s="60"/>
      <c r="K2044" s="60"/>
      <c r="L2044" s="60"/>
      <c r="M2044" s="48"/>
      <c r="N2044" s="48"/>
      <c r="O2044" s="48"/>
      <c r="P2044" s="48"/>
      <c r="Q2044" s="48"/>
      <c r="R2044" s="48"/>
      <c r="S2044" s="48"/>
      <c r="T2044" s="48"/>
      <c r="U2044" s="48"/>
      <c r="V2044" s="48"/>
      <c r="W2044" s="48"/>
      <c r="X2044" s="48"/>
      <c r="Y2044" s="48"/>
      <c r="Z2044" s="48"/>
      <c r="AA2044" s="48"/>
      <c r="AB2044" s="48"/>
      <c r="AC2044" s="48"/>
      <c r="AD2044" s="48"/>
      <c r="AE2044" s="48"/>
      <c r="AF2044" s="48"/>
      <c r="AG2044" s="48"/>
      <c r="AH2044" s="48"/>
      <c r="AI2044" s="48"/>
      <c r="AJ2044" s="48"/>
      <c r="AK2044" s="48"/>
      <c r="AL2044" s="48"/>
      <c r="AM2044" s="48"/>
      <c r="AN2044" s="48"/>
      <c r="AO2044" s="48"/>
      <c r="AP2044" s="48"/>
      <c r="AQ2044" s="48"/>
      <c r="AR2044" s="48"/>
      <c r="AS2044" s="48"/>
      <c r="AT2044" s="48"/>
      <c r="AU2044" s="48"/>
      <c r="AV2044" s="48"/>
      <c r="AW2044" s="48"/>
      <c r="AX2044" s="48"/>
      <c r="AY2044" s="48"/>
      <c r="AZ2044" s="48"/>
      <c r="BA2044" s="48"/>
      <c r="BB2044" s="48"/>
      <c r="BC2044" s="48"/>
      <c r="BD2044" s="48"/>
      <c r="BE2044" s="48"/>
      <c r="BF2044" s="48"/>
      <c r="BG2044" s="48"/>
      <c r="BH2044" s="48"/>
      <c r="BI2044" s="158"/>
      <c r="BJ2044" s="158"/>
      <c r="BK2044" s="48"/>
      <c r="BL2044" s="307"/>
      <c r="BM2044" s="48"/>
      <c r="BN2044" s="48"/>
      <c r="BO2044" s="48"/>
      <c r="BP2044" s="48"/>
      <c r="BQ2044" s="48"/>
      <c r="BR2044" s="48"/>
      <c r="BS2044" s="48"/>
      <c r="BT2044" s="48"/>
      <c r="BU2044" s="48"/>
      <c r="BV2044" s="48"/>
      <c r="BW2044" s="48"/>
      <c r="BX2044" s="48"/>
      <c r="BY2044" s="48"/>
      <c r="BZ2044" s="328"/>
      <c r="CA2044" s="48"/>
      <c r="CB2044" s="48"/>
      <c r="CC2044" s="48"/>
      <c r="CD2044" s="48"/>
      <c r="CE2044" s="48"/>
      <c r="CF2044" s="48"/>
      <c r="CG2044" s="48"/>
      <c r="CH2044" s="48"/>
      <c r="CI2044" s="48"/>
      <c r="CJ2044" s="48"/>
      <c r="CK2044" s="48"/>
      <c r="CL2044" s="48"/>
      <c r="CM2044" s="48"/>
      <c r="CN2044" s="48"/>
      <c r="CO2044" s="48"/>
      <c r="CP2044" s="48"/>
      <c r="CQ2044" s="48"/>
      <c r="CR2044" s="48"/>
      <c r="CS2044" s="48"/>
      <c r="CT2044" s="48"/>
      <c r="CU2044" s="48"/>
      <c r="CV2044" s="48"/>
      <c r="CW2044" s="48"/>
      <c r="CX2044" s="48"/>
      <c r="CY2044" s="48"/>
      <c r="CZ2044" s="48"/>
      <c r="DA2044" s="48"/>
      <c r="DB2044" s="48"/>
      <c r="DC2044" s="48"/>
      <c r="DD2044" s="48"/>
      <c r="DE2044" s="48"/>
      <c r="DF2044" s="48"/>
      <c r="DG2044" s="48"/>
      <c r="DH2044" s="48"/>
      <c r="DI2044" s="48"/>
      <c r="DJ2044" s="48"/>
      <c r="DK2044" s="48"/>
      <c r="DL2044" s="48"/>
      <c r="DM2044" s="48"/>
      <c r="DN2044" s="48"/>
      <c r="DO2044" s="48"/>
      <c r="DP2044" s="48"/>
      <c r="DQ2044" s="48"/>
      <c r="DR2044" s="48"/>
      <c r="DS2044" s="48"/>
      <c r="DT2044" s="48"/>
      <c r="DU2044" s="48"/>
      <c r="DV2044" s="48"/>
      <c r="DW2044" s="48"/>
      <c r="DX2044" s="48"/>
      <c r="DY2044" s="48"/>
      <c r="DZ2044" s="48"/>
      <c r="EA2044" s="48"/>
      <c r="EB2044" s="48"/>
      <c r="EC2044" s="48"/>
      <c r="ED2044" s="48"/>
      <c r="EE2044" s="48"/>
      <c r="EF2044" s="48"/>
      <c r="EG2044" s="48"/>
      <c r="EH2044" s="48"/>
      <c r="EI2044" s="48"/>
      <c r="EJ2044" s="48"/>
      <c r="EK2044" s="48"/>
      <c r="EL2044" s="48"/>
      <c r="ET2044" s="33"/>
      <c r="EU2044" s="33"/>
    </row>
    <row r="2045" spans="1:151" ht="12" hidden="1" customHeight="1">
      <c r="A2045" s="48"/>
      <c r="B2045" s="60"/>
      <c r="C2045" s="48"/>
      <c r="D2045" s="60"/>
      <c r="E2045" s="60"/>
      <c r="F2045" s="60"/>
      <c r="G2045" s="60"/>
      <c r="H2045" s="60"/>
      <c r="I2045" s="60"/>
      <c r="J2045" s="60"/>
      <c r="K2045" s="60"/>
      <c r="L2045" s="60"/>
      <c r="M2045" s="48"/>
      <c r="N2045" s="48"/>
      <c r="O2045" s="48"/>
      <c r="P2045" s="48"/>
      <c r="Q2045" s="48"/>
      <c r="R2045" s="48"/>
      <c r="S2045" s="48"/>
      <c r="T2045" s="48"/>
      <c r="U2045" s="48"/>
      <c r="V2045" s="48"/>
      <c r="W2045" s="48"/>
      <c r="X2045" s="48"/>
      <c r="Y2045" s="48"/>
      <c r="Z2045" s="48"/>
      <c r="AA2045" s="48"/>
      <c r="AB2045" s="48"/>
      <c r="AC2045" s="48"/>
      <c r="AD2045" s="48"/>
      <c r="AE2045" s="48"/>
      <c r="AF2045" s="48"/>
      <c r="AG2045" s="48"/>
      <c r="AH2045" s="48"/>
      <c r="AI2045" s="48"/>
      <c r="AJ2045" s="48"/>
      <c r="AK2045" s="48"/>
      <c r="AL2045" s="48"/>
      <c r="AM2045" s="48"/>
      <c r="AN2045" s="48"/>
      <c r="AO2045" s="48"/>
      <c r="AP2045" s="48"/>
      <c r="AQ2045" s="48"/>
      <c r="AR2045" s="48"/>
      <c r="AS2045" s="48"/>
      <c r="AT2045" s="48"/>
      <c r="AU2045" s="48"/>
      <c r="AV2045" s="48"/>
      <c r="AW2045" s="48"/>
      <c r="AX2045" s="48"/>
      <c r="AY2045" s="48"/>
      <c r="AZ2045" s="48"/>
      <c r="BA2045" s="48"/>
      <c r="BB2045" s="48"/>
      <c r="BC2045" s="48"/>
      <c r="BD2045" s="48"/>
      <c r="BE2045" s="48"/>
      <c r="BF2045" s="48"/>
      <c r="BG2045" s="48"/>
      <c r="BH2045" s="48"/>
      <c r="BI2045" s="158"/>
      <c r="BJ2045" s="158"/>
      <c r="BK2045" s="48"/>
      <c r="BL2045" s="307"/>
      <c r="BM2045" s="48"/>
      <c r="BN2045" s="48"/>
      <c r="BO2045" s="48"/>
      <c r="BP2045" s="48"/>
      <c r="BQ2045" s="48"/>
      <c r="BR2045" s="48"/>
      <c r="BS2045" s="48"/>
      <c r="BT2045" s="48"/>
      <c r="BU2045" s="48"/>
      <c r="BV2045" s="48"/>
      <c r="BW2045" s="48"/>
      <c r="BX2045" s="48"/>
      <c r="BY2045" s="48"/>
      <c r="BZ2045" s="328"/>
      <c r="CA2045" s="48"/>
      <c r="CB2045" s="48"/>
      <c r="CC2045" s="48"/>
      <c r="CD2045" s="48"/>
      <c r="CE2045" s="48"/>
      <c r="CF2045" s="48"/>
      <c r="CG2045" s="48"/>
      <c r="CH2045" s="48"/>
      <c r="CI2045" s="48"/>
      <c r="CJ2045" s="48"/>
      <c r="CK2045" s="48"/>
      <c r="CL2045" s="48"/>
      <c r="CM2045" s="48"/>
      <c r="CN2045" s="48"/>
      <c r="CO2045" s="48"/>
      <c r="CP2045" s="48"/>
      <c r="CQ2045" s="48"/>
      <c r="CR2045" s="48"/>
      <c r="CS2045" s="48"/>
      <c r="CT2045" s="48"/>
      <c r="CU2045" s="48"/>
      <c r="CV2045" s="48"/>
      <c r="CW2045" s="48"/>
      <c r="CX2045" s="48"/>
      <c r="CY2045" s="48"/>
      <c r="CZ2045" s="48"/>
      <c r="DA2045" s="48"/>
      <c r="DB2045" s="48"/>
      <c r="DC2045" s="48"/>
      <c r="DD2045" s="48"/>
      <c r="DE2045" s="48"/>
      <c r="DF2045" s="48"/>
      <c r="DG2045" s="48"/>
      <c r="DH2045" s="48"/>
      <c r="DI2045" s="48"/>
      <c r="DJ2045" s="48"/>
      <c r="DK2045" s="48"/>
      <c r="DL2045" s="48"/>
      <c r="DM2045" s="48"/>
      <c r="DN2045" s="48"/>
      <c r="DO2045" s="48"/>
      <c r="DP2045" s="48"/>
      <c r="DQ2045" s="48"/>
      <c r="DR2045" s="48"/>
      <c r="DS2045" s="48"/>
      <c r="DT2045" s="48"/>
      <c r="DU2045" s="48"/>
      <c r="DV2045" s="48"/>
      <c r="DW2045" s="48"/>
      <c r="DX2045" s="48"/>
      <c r="DY2045" s="48"/>
      <c r="DZ2045" s="48"/>
      <c r="EA2045" s="48"/>
      <c r="EB2045" s="48"/>
      <c r="EC2045" s="48"/>
      <c r="ED2045" s="48"/>
      <c r="EE2045" s="48"/>
      <c r="EF2045" s="48"/>
      <c r="EG2045" s="48"/>
      <c r="EH2045" s="48"/>
      <c r="EI2045" s="48"/>
      <c r="EJ2045" s="48"/>
      <c r="EK2045" s="48"/>
      <c r="EL2045" s="48"/>
      <c r="ET2045" s="33"/>
      <c r="EU2045" s="33"/>
    </row>
    <row r="2046" spans="1:151" ht="12" hidden="1" customHeight="1">
      <c r="A2046" s="48"/>
      <c r="B2046" s="60"/>
      <c r="C2046" s="48"/>
      <c r="D2046" s="60"/>
      <c r="E2046" s="60"/>
      <c r="F2046" s="60"/>
      <c r="G2046" s="60"/>
      <c r="H2046" s="60"/>
      <c r="I2046" s="60"/>
      <c r="J2046" s="60"/>
      <c r="K2046" s="60"/>
      <c r="L2046" s="60"/>
      <c r="M2046" s="48"/>
      <c r="N2046" s="48"/>
      <c r="O2046" s="48"/>
      <c r="P2046" s="48"/>
      <c r="Q2046" s="48"/>
      <c r="R2046" s="48"/>
      <c r="S2046" s="48"/>
      <c r="T2046" s="48"/>
      <c r="U2046" s="48"/>
      <c r="V2046" s="48"/>
      <c r="W2046" s="48"/>
      <c r="X2046" s="48"/>
      <c r="Y2046" s="48"/>
      <c r="Z2046" s="48"/>
      <c r="AA2046" s="48"/>
      <c r="AB2046" s="48"/>
      <c r="AC2046" s="48"/>
      <c r="AD2046" s="48"/>
      <c r="AE2046" s="48"/>
      <c r="AF2046" s="48"/>
      <c r="AG2046" s="48"/>
      <c r="AH2046" s="48"/>
      <c r="AI2046" s="48"/>
      <c r="AJ2046" s="48"/>
      <c r="AK2046" s="48"/>
      <c r="AL2046" s="48"/>
      <c r="AM2046" s="48"/>
      <c r="AN2046" s="48"/>
      <c r="AO2046" s="48"/>
      <c r="AP2046" s="48"/>
      <c r="AQ2046" s="48"/>
      <c r="AR2046" s="48"/>
      <c r="AS2046" s="48"/>
      <c r="AT2046" s="48"/>
      <c r="AU2046" s="48"/>
      <c r="AV2046" s="48"/>
      <c r="AW2046" s="48"/>
      <c r="AX2046" s="48"/>
      <c r="AY2046" s="48"/>
      <c r="AZ2046" s="48"/>
      <c r="BA2046" s="48"/>
      <c r="BB2046" s="48"/>
      <c r="BC2046" s="48"/>
      <c r="BD2046" s="48"/>
      <c r="BE2046" s="48"/>
      <c r="BF2046" s="48"/>
      <c r="BG2046" s="48"/>
      <c r="BH2046" s="48"/>
      <c r="BI2046" s="158"/>
      <c r="BJ2046" s="158"/>
      <c r="BK2046" s="48"/>
      <c r="BL2046" s="307"/>
      <c r="BM2046" s="48"/>
      <c r="BN2046" s="48"/>
      <c r="BO2046" s="48"/>
      <c r="BP2046" s="48"/>
      <c r="BQ2046" s="48"/>
      <c r="BR2046" s="48"/>
      <c r="BS2046" s="48"/>
      <c r="BT2046" s="48"/>
      <c r="BU2046" s="48"/>
      <c r="BV2046" s="48"/>
      <c r="BW2046" s="48"/>
      <c r="BX2046" s="48"/>
      <c r="BY2046" s="48"/>
      <c r="BZ2046" s="328"/>
      <c r="CA2046" s="48"/>
      <c r="CB2046" s="48"/>
      <c r="CC2046" s="48"/>
      <c r="CD2046" s="48"/>
      <c r="CE2046" s="48"/>
      <c r="CF2046" s="48"/>
      <c r="CG2046" s="48"/>
      <c r="CH2046" s="48"/>
      <c r="CI2046" s="48"/>
      <c r="CJ2046" s="48"/>
      <c r="CK2046" s="48"/>
      <c r="CL2046" s="48"/>
      <c r="CM2046" s="48"/>
      <c r="CN2046" s="48"/>
      <c r="CO2046" s="48"/>
      <c r="CP2046" s="48"/>
      <c r="CQ2046" s="48"/>
      <c r="CR2046" s="48"/>
      <c r="CS2046" s="48"/>
      <c r="CT2046" s="48"/>
      <c r="CU2046" s="48"/>
      <c r="CV2046" s="48"/>
      <c r="CW2046" s="48"/>
      <c r="CX2046" s="48"/>
      <c r="CY2046" s="48"/>
      <c r="CZ2046" s="48"/>
      <c r="DA2046" s="48"/>
      <c r="DB2046" s="48"/>
      <c r="DC2046" s="48"/>
      <c r="DD2046" s="48"/>
      <c r="DE2046" s="48"/>
      <c r="DF2046" s="48"/>
      <c r="DG2046" s="48"/>
      <c r="DH2046" s="48"/>
      <c r="DI2046" s="48"/>
      <c r="DJ2046" s="48"/>
      <c r="DK2046" s="48"/>
      <c r="DL2046" s="48"/>
      <c r="DM2046" s="48"/>
      <c r="DN2046" s="48"/>
      <c r="DO2046" s="48"/>
      <c r="DP2046" s="48"/>
      <c r="DQ2046" s="48"/>
      <c r="DR2046" s="48"/>
      <c r="DS2046" s="48"/>
      <c r="DT2046" s="48"/>
      <c r="DU2046" s="48"/>
      <c r="DV2046" s="48"/>
      <c r="DW2046" s="48"/>
      <c r="DX2046" s="48"/>
      <c r="DY2046" s="48"/>
      <c r="DZ2046" s="48"/>
      <c r="EA2046" s="48"/>
      <c r="EB2046" s="48"/>
      <c r="EC2046" s="48"/>
      <c r="ED2046" s="48"/>
      <c r="EE2046" s="48"/>
      <c r="EF2046" s="48"/>
      <c r="EG2046" s="48"/>
      <c r="EH2046" s="48"/>
      <c r="EI2046" s="48"/>
      <c r="EJ2046" s="48"/>
      <c r="EK2046" s="48"/>
      <c r="EL2046" s="48"/>
      <c r="ET2046" s="33"/>
      <c r="EU2046" s="33"/>
    </row>
    <row r="2047" spans="1:151" ht="12" hidden="1" customHeight="1">
      <c r="A2047" s="48"/>
      <c r="B2047" s="60"/>
      <c r="C2047" s="48"/>
      <c r="D2047" s="60"/>
      <c r="E2047" s="60"/>
      <c r="F2047" s="60"/>
      <c r="G2047" s="60"/>
      <c r="H2047" s="60"/>
      <c r="I2047" s="60"/>
      <c r="J2047" s="60"/>
      <c r="K2047" s="60"/>
      <c r="L2047" s="60"/>
      <c r="M2047" s="48"/>
      <c r="N2047" s="48"/>
      <c r="O2047" s="48"/>
      <c r="P2047" s="48"/>
      <c r="Q2047" s="48"/>
      <c r="R2047" s="48"/>
      <c r="S2047" s="48"/>
      <c r="T2047" s="48"/>
      <c r="U2047" s="48"/>
      <c r="V2047" s="48"/>
      <c r="W2047" s="48"/>
      <c r="X2047" s="48"/>
      <c r="Y2047" s="48"/>
      <c r="Z2047" s="48"/>
      <c r="AA2047" s="48"/>
      <c r="AB2047" s="48"/>
      <c r="AC2047" s="48"/>
      <c r="AD2047" s="48"/>
      <c r="AE2047" s="48"/>
      <c r="AF2047" s="48"/>
      <c r="AG2047" s="48"/>
      <c r="AH2047" s="48"/>
      <c r="AI2047" s="48"/>
      <c r="AJ2047" s="48"/>
      <c r="AK2047" s="48"/>
      <c r="AL2047" s="48"/>
      <c r="AM2047" s="48"/>
      <c r="AN2047" s="48"/>
      <c r="AO2047" s="48"/>
      <c r="AP2047" s="48"/>
      <c r="AQ2047" s="48"/>
      <c r="AR2047" s="48"/>
      <c r="AS2047" s="48"/>
      <c r="AT2047" s="48"/>
      <c r="AU2047" s="48"/>
      <c r="AV2047" s="48"/>
      <c r="AW2047" s="48"/>
      <c r="AX2047" s="48"/>
      <c r="AY2047" s="48"/>
      <c r="AZ2047" s="48"/>
      <c r="BA2047" s="48"/>
      <c r="BB2047" s="48"/>
      <c r="BC2047" s="48"/>
      <c r="BD2047" s="48"/>
      <c r="BE2047" s="48"/>
      <c r="BF2047" s="48"/>
      <c r="BG2047" s="48"/>
      <c r="BH2047" s="48"/>
      <c r="BI2047" s="158"/>
      <c r="BJ2047" s="158"/>
      <c r="BK2047" s="48"/>
      <c r="BL2047" s="307"/>
      <c r="BM2047" s="48"/>
      <c r="BN2047" s="48"/>
      <c r="BO2047" s="48"/>
      <c r="BP2047" s="48"/>
      <c r="BQ2047" s="48"/>
      <c r="BR2047" s="48"/>
      <c r="BS2047" s="48"/>
      <c r="BT2047" s="48"/>
      <c r="BU2047" s="48"/>
      <c r="BV2047" s="48"/>
      <c r="BW2047" s="48"/>
      <c r="BX2047" s="48"/>
      <c r="BY2047" s="48"/>
      <c r="BZ2047" s="328"/>
      <c r="CA2047" s="48"/>
      <c r="CB2047" s="48"/>
      <c r="CC2047" s="48"/>
      <c r="CD2047" s="48"/>
      <c r="CE2047" s="48"/>
      <c r="CF2047" s="48"/>
      <c r="CG2047" s="48"/>
      <c r="CH2047" s="48"/>
      <c r="CI2047" s="48"/>
      <c r="CJ2047" s="48"/>
      <c r="CK2047" s="48"/>
      <c r="CL2047" s="48"/>
      <c r="CM2047" s="48"/>
      <c r="CN2047" s="48"/>
      <c r="CO2047" s="48"/>
      <c r="CP2047" s="48"/>
      <c r="CQ2047" s="48"/>
      <c r="CR2047" s="48"/>
      <c r="CS2047" s="48"/>
      <c r="CT2047" s="48"/>
      <c r="CU2047" s="48"/>
      <c r="CV2047" s="48"/>
      <c r="CW2047" s="48"/>
      <c r="CX2047" s="48"/>
      <c r="CY2047" s="48"/>
      <c r="CZ2047" s="48"/>
      <c r="DA2047" s="48"/>
      <c r="DB2047" s="48"/>
      <c r="DC2047" s="48"/>
      <c r="DD2047" s="48"/>
      <c r="DE2047" s="48"/>
      <c r="DF2047" s="48"/>
      <c r="DG2047" s="48"/>
      <c r="DH2047" s="48"/>
      <c r="DI2047" s="48"/>
      <c r="DJ2047" s="48"/>
      <c r="DK2047" s="48"/>
      <c r="DL2047" s="48"/>
      <c r="DM2047" s="48"/>
      <c r="DN2047" s="48"/>
      <c r="DO2047" s="48"/>
      <c r="DP2047" s="48"/>
      <c r="DQ2047" s="48"/>
      <c r="DR2047" s="48"/>
      <c r="DS2047" s="48"/>
      <c r="DT2047" s="48"/>
      <c r="DU2047" s="48"/>
      <c r="DV2047" s="48"/>
      <c r="DW2047" s="48"/>
      <c r="DX2047" s="48"/>
      <c r="DY2047" s="48"/>
      <c r="DZ2047" s="48"/>
      <c r="EA2047" s="48"/>
      <c r="EB2047" s="48"/>
      <c r="EC2047" s="48"/>
      <c r="ED2047" s="48"/>
      <c r="EE2047" s="48"/>
      <c r="EF2047" s="48"/>
      <c r="EG2047" s="48"/>
      <c r="EH2047" s="48"/>
      <c r="EI2047" s="48"/>
      <c r="EJ2047" s="48"/>
      <c r="EK2047" s="48"/>
      <c r="EL2047" s="48"/>
      <c r="ET2047" s="33"/>
      <c r="EU2047" s="33"/>
    </row>
    <row r="2048" spans="1:151" ht="12" hidden="1" customHeight="1">
      <c r="A2048" s="48"/>
      <c r="B2048" s="60"/>
      <c r="C2048" s="48"/>
      <c r="D2048" s="60"/>
      <c r="E2048" s="60"/>
      <c r="F2048" s="60"/>
      <c r="G2048" s="60"/>
      <c r="H2048" s="60"/>
      <c r="I2048" s="60"/>
      <c r="J2048" s="60"/>
      <c r="K2048" s="60"/>
      <c r="L2048" s="60"/>
      <c r="M2048" s="48"/>
      <c r="N2048" s="48"/>
      <c r="O2048" s="48"/>
      <c r="P2048" s="48"/>
      <c r="Q2048" s="48"/>
      <c r="R2048" s="48"/>
      <c r="S2048" s="48"/>
      <c r="T2048" s="48"/>
      <c r="U2048" s="48"/>
      <c r="V2048" s="48"/>
      <c r="W2048" s="48"/>
      <c r="X2048" s="48"/>
      <c r="Y2048" s="48"/>
      <c r="Z2048" s="48"/>
      <c r="AA2048" s="48"/>
      <c r="AB2048" s="48"/>
      <c r="AC2048" s="48"/>
      <c r="AD2048" s="48"/>
      <c r="AE2048" s="48"/>
      <c r="AF2048" s="48"/>
      <c r="AG2048" s="48"/>
      <c r="AH2048" s="48"/>
      <c r="AI2048" s="48"/>
      <c r="AJ2048" s="48"/>
      <c r="AK2048" s="48"/>
      <c r="AL2048" s="48"/>
      <c r="AM2048" s="48"/>
      <c r="AN2048" s="48"/>
      <c r="AO2048" s="48"/>
      <c r="AP2048" s="48"/>
      <c r="AQ2048" s="48"/>
      <c r="AR2048" s="48"/>
      <c r="AS2048" s="48"/>
      <c r="AT2048" s="48"/>
      <c r="AU2048" s="48"/>
      <c r="AV2048" s="48"/>
      <c r="AW2048" s="48"/>
      <c r="AX2048" s="48"/>
      <c r="AY2048" s="48"/>
      <c r="AZ2048" s="48"/>
      <c r="BA2048" s="48"/>
      <c r="BB2048" s="48"/>
      <c r="BC2048" s="48"/>
      <c r="BD2048" s="48"/>
      <c r="BE2048" s="48"/>
      <c r="BF2048" s="48"/>
      <c r="BG2048" s="48"/>
      <c r="BH2048" s="48"/>
      <c r="BI2048" s="158"/>
      <c r="BJ2048" s="158"/>
      <c r="BK2048" s="48"/>
      <c r="BL2048" s="307"/>
      <c r="BM2048" s="48"/>
      <c r="BN2048" s="48"/>
      <c r="BO2048" s="48"/>
      <c r="BP2048" s="48"/>
      <c r="BQ2048" s="48"/>
      <c r="BR2048" s="48"/>
      <c r="BS2048" s="48"/>
      <c r="BT2048" s="48"/>
      <c r="BU2048" s="48"/>
      <c r="BV2048" s="48"/>
      <c r="BW2048" s="48"/>
      <c r="BX2048" s="48"/>
      <c r="BY2048" s="48"/>
      <c r="BZ2048" s="328"/>
      <c r="CA2048" s="48"/>
      <c r="CB2048" s="48"/>
      <c r="CC2048" s="48"/>
      <c r="CD2048" s="48"/>
      <c r="CE2048" s="48"/>
      <c r="CF2048" s="48"/>
      <c r="CG2048" s="48"/>
      <c r="CH2048" s="48"/>
      <c r="CI2048" s="48"/>
      <c r="CJ2048" s="48"/>
      <c r="CK2048" s="48"/>
      <c r="CL2048" s="48"/>
      <c r="CM2048" s="48"/>
      <c r="CN2048" s="48"/>
      <c r="CO2048" s="48"/>
      <c r="CP2048" s="48"/>
      <c r="CQ2048" s="48"/>
      <c r="CR2048" s="48"/>
      <c r="CS2048" s="48"/>
      <c r="CT2048" s="48"/>
      <c r="CU2048" s="48"/>
      <c r="CV2048" s="48"/>
      <c r="CW2048" s="48"/>
      <c r="CX2048" s="48"/>
      <c r="CY2048" s="48"/>
      <c r="CZ2048" s="48"/>
      <c r="DA2048" s="48"/>
      <c r="DB2048" s="48"/>
      <c r="DC2048" s="48"/>
      <c r="DD2048" s="48"/>
      <c r="DE2048" s="48"/>
      <c r="DF2048" s="48"/>
      <c r="DG2048" s="48"/>
      <c r="DH2048" s="48"/>
      <c r="DI2048" s="48"/>
      <c r="DJ2048" s="48"/>
      <c r="DK2048" s="48"/>
      <c r="DL2048" s="48"/>
      <c r="DM2048" s="48"/>
      <c r="DN2048" s="48"/>
      <c r="DO2048" s="48"/>
      <c r="DP2048" s="48"/>
      <c r="DQ2048" s="48"/>
      <c r="DR2048" s="48"/>
      <c r="DS2048" s="48"/>
      <c r="DT2048" s="48"/>
      <c r="DU2048" s="48"/>
      <c r="DV2048" s="48"/>
      <c r="DW2048" s="48"/>
      <c r="DX2048" s="48"/>
      <c r="DY2048" s="48"/>
      <c r="DZ2048" s="48"/>
      <c r="EA2048" s="48"/>
      <c r="EB2048" s="48"/>
      <c r="EC2048" s="48"/>
      <c r="ED2048" s="48"/>
      <c r="EE2048" s="48"/>
      <c r="EF2048" s="48"/>
      <c r="EG2048" s="48"/>
      <c r="EH2048" s="48"/>
      <c r="EI2048" s="48"/>
      <c r="EJ2048" s="48"/>
      <c r="EK2048" s="48"/>
      <c r="EL2048" s="48"/>
      <c r="ET2048" s="33"/>
      <c r="EU2048" s="33"/>
    </row>
    <row r="2049" spans="1:151" ht="12" hidden="1" customHeight="1">
      <c r="A2049" s="48"/>
      <c r="B2049" s="60"/>
      <c r="C2049" s="48"/>
      <c r="D2049" s="60"/>
      <c r="E2049" s="60"/>
      <c r="F2049" s="60"/>
      <c r="G2049" s="60"/>
      <c r="H2049" s="60"/>
      <c r="I2049" s="60"/>
      <c r="J2049" s="60"/>
      <c r="K2049" s="60"/>
      <c r="L2049" s="60"/>
      <c r="M2049" s="48"/>
      <c r="N2049" s="48"/>
      <c r="O2049" s="48"/>
      <c r="P2049" s="48"/>
      <c r="Q2049" s="48"/>
      <c r="R2049" s="48"/>
      <c r="S2049" s="48"/>
      <c r="T2049" s="48"/>
      <c r="U2049" s="48"/>
      <c r="V2049" s="48"/>
      <c r="W2049" s="48"/>
      <c r="X2049" s="48"/>
      <c r="Y2049" s="48"/>
      <c r="Z2049" s="48"/>
      <c r="AA2049" s="48"/>
      <c r="AB2049" s="48"/>
      <c r="AC2049" s="48"/>
      <c r="AD2049" s="48"/>
      <c r="AE2049" s="48"/>
      <c r="AF2049" s="48"/>
      <c r="AG2049" s="48"/>
      <c r="AH2049" s="48"/>
      <c r="AI2049" s="48"/>
      <c r="AJ2049" s="48"/>
      <c r="AK2049" s="48"/>
      <c r="AL2049" s="48"/>
      <c r="AM2049" s="48"/>
      <c r="AN2049" s="48"/>
      <c r="AO2049" s="48"/>
      <c r="AP2049" s="48"/>
      <c r="AQ2049" s="48"/>
      <c r="AR2049" s="48"/>
      <c r="AS2049" s="48"/>
      <c r="AT2049" s="48"/>
      <c r="AU2049" s="48"/>
      <c r="AV2049" s="48"/>
      <c r="AW2049" s="48"/>
      <c r="AX2049" s="48"/>
      <c r="AY2049" s="48"/>
      <c r="AZ2049" s="48"/>
      <c r="BA2049" s="48"/>
      <c r="BB2049" s="48"/>
      <c r="BC2049" s="48"/>
      <c r="BD2049" s="48"/>
      <c r="BE2049" s="48"/>
      <c r="BF2049" s="48"/>
      <c r="BG2049" s="48"/>
      <c r="BH2049" s="48"/>
      <c r="BI2049" s="158"/>
      <c r="BJ2049" s="158"/>
      <c r="BK2049" s="48"/>
      <c r="BL2049" s="307"/>
      <c r="BM2049" s="48"/>
      <c r="BN2049" s="48"/>
      <c r="BO2049" s="48"/>
      <c r="BP2049" s="48"/>
      <c r="BQ2049" s="48"/>
      <c r="BR2049" s="48"/>
      <c r="BS2049" s="48"/>
      <c r="BT2049" s="48"/>
      <c r="BU2049" s="48"/>
      <c r="BV2049" s="48"/>
      <c r="BW2049" s="48"/>
      <c r="BX2049" s="48"/>
      <c r="BY2049" s="48"/>
      <c r="BZ2049" s="328"/>
      <c r="CA2049" s="48"/>
      <c r="CB2049" s="48"/>
      <c r="CC2049" s="48"/>
      <c r="CD2049" s="48"/>
      <c r="CE2049" s="48"/>
      <c r="CF2049" s="48"/>
      <c r="CG2049" s="48"/>
      <c r="CH2049" s="48"/>
      <c r="CI2049" s="48"/>
      <c r="CJ2049" s="48"/>
      <c r="CK2049" s="48"/>
      <c r="CL2049" s="48"/>
      <c r="CM2049" s="48"/>
      <c r="CN2049" s="48"/>
      <c r="CO2049" s="48"/>
      <c r="CP2049" s="48"/>
      <c r="CQ2049" s="48"/>
      <c r="CR2049" s="48"/>
      <c r="CS2049" s="48"/>
      <c r="CT2049" s="48"/>
      <c r="CU2049" s="48"/>
      <c r="CV2049" s="48"/>
      <c r="CW2049" s="48"/>
      <c r="CX2049" s="48"/>
      <c r="CY2049" s="48"/>
      <c r="CZ2049" s="48"/>
      <c r="DA2049" s="48"/>
      <c r="DB2049" s="48"/>
      <c r="DC2049" s="48"/>
      <c r="DD2049" s="48"/>
      <c r="DE2049" s="48"/>
      <c r="DF2049" s="48"/>
      <c r="DG2049" s="48"/>
      <c r="DH2049" s="48"/>
      <c r="DI2049" s="48"/>
      <c r="DJ2049" s="48"/>
      <c r="DK2049" s="48"/>
      <c r="DL2049" s="48"/>
      <c r="DM2049" s="48"/>
      <c r="DN2049" s="48"/>
      <c r="DO2049" s="48"/>
      <c r="DP2049" s="48"/>
      <c r="DQ2049" s="48"/>
      <c r="DR2049" s="48"/>
      <c r="DS2049" s="48"/>
      <c r="DT2049" s="48"/>
      <c r="DU2049" s="48"/>
      <c r="DV2049" s="48"/>
      <c r="DW2049" s="48"/>
      <c r="DX2049" s="48"/>
      <c r="DY2049" s="48"/>
      <c r="DZ2049" s="48"/>
      <c r="EA2049" s="48"/>
      <c r="EB2049" s="48"/>
      <c r="EC2049" s="48"/>
      <c r="ED2049" s="48"/>
      <c r="EE2049" s="48"/>
      <c r="EF2049" s="48"/>
      <c r="EG2049" s="48"/>
      <c r="EH2049" s="48"/>
      <c r="EI2049" s="48"/>
      <c r="EJ2049" s="48"/>
      <c r="EK2049" s="48"/>
      <c r="EL2049" s="48"/>
      <c r="ET2049" s="33"/>
      <c r="EU2049" s="33"/>
    </row>
    <row r="2050" spans="1:151" ht="12" hidden="1" customHeight="1">
      <c r="A2050" s="48"/>
      <c r="B2050" s="60"/>
      <c r="C2050" s="48"/>
      <c r="D2050" s="60"/>
      <c r="E2050" s="60"/>
      <c r="F2050" s="60"/>
      <c r="G2050" s="60"/>
      <c r="H2050" s="60"/>
      <c r="I2050" s="60"/>
      <c r="J2050" s="60"/>
      <c r="K2050" s="60"/>
      <c r="L2050" s="60"/>
      <c r="M2050" s="48"/>
      <c r="N2050" s="48"/>
      <c r="O2050" s="48"/>
      <c r="P2050" s="48"/>
      <c r="Q2050" s="48"/>
      <c r="R2050" s="48"/>
      <c r="S2050" s="48"/>
      <c r="T2050" s="48"/>
      <c r="U2050" s="48"/>
      <c r="V2050" s="48"/>
      <c r="W2050" s="48"/>
      <c r="X2050" s="48"/>
      <c r="Y2050" s="48"/>
      <c r="Z2050" s="48"/>
      <c r="AA2050" s="48"/>
      <c r="AB2050" s="48"/>
      <c r="AC2050" s="48"/>
      <c r="AD2050" s="48"/>
      <c r="AE2050" s="48"/>
      <c r="AF2050" s="48"/>
      <c r="AG2050" s="48"/>
      <c r="AH2050" s="48"/>
      <c r="AI2050" s="48"/>
      <c r="AJ2050" s="48"/>
      <c r="AK2050" s="48"/>
      <c r="AL2050" s="48"/>
      <c r="AM2050" s="48"/>
      <c r="AN2050" s="48"/>
      <c r="AO2050" s="48"/>
      <c r="AP2050" s="48"/>
      <c r="AQ2050" s="48"/>
      <c r="AR2050" s="48"/>
      <c r="AS2050" s="48"/>
      <c r="AT2050" s="48"/>
      <c r="AU2050" s="48"/>
      <c r="AV2050" s="48"/>
      <c r="AW2050" s="48"/>
      <c r="AX2050" s="48"/>
      <c r="AY2050" s="48"/>
      <c r="AZ2050" s="48"/>
      <c r="BA2050" s="48"/>
      <c r="BB2050" s="48"/>
      <c r="BC2050" s="48"/>
      <c r="BD2050" s="48"/>
      <c r="BE2050" s="48"/>
      <c r="BF2050" s="48"/>
      <c r="BG2050" s="48"/>
      <c r="BH2050" s="48"/>
      <c r="BI2050" s="158"/>
      <c r="BJ2050" s="158"/>
      <c r="BK2050" s="48"/>
      <c r="BL2050" s="307"/>
      <c r="BM2050" s="48"/>
      <c r="BN2050" s="48"/>
      <c r="BO2050" s="48"/>
      <c r="BP2050" s="48"/>
      <c r="BQ2050" s="48"/>
      <c r="BR2050" s="48"/>
      <c r="BS2050" s="48"/>
      <c r="BT2050" s="48"/>
      <c r="BU2050" s="48"/>
      <c r="BV2050" s="48"/>
      <c r="BW2050" s="48"/>
      <c r="BX2050" s="48"/>
      <c r="BY2050" s="48"/>
      <c r="BZ2050" s="328"/>
      <c r="CA2050" s="48"/>
      <c r="CB2050" s="48"/>
      <c r="CC2050" s="48"/>
      <c r="CD2050" s="48"/>
      <c r="CE2050" s="48"/>
      <c r="CF2050" s="48"/>
      <c r="CG2050" s="48"/>
      <c r="CH2050" s="48"/>
      <c r="CI2050" s="48"/>
      <c r="CJ2050" s="48"/>
      <c r="CK2050" s="48"/>
      <c r="CL2050" s="48"/>
      <c r="CM2050" s="48"/>
      <c r="CN2050" s="48"/>
      <c r="CO2050" s="48"/>
      <c r="CP2050" s="48"/>
      <c r="CQ2050" s="48"/>
      <c r="CR2050" s="48"/>
      <c r="CS2050" s="48"/>
      <c r="CT2050" s="48"/>
      <c r="CU2050" s="48"/>
      <c r="CV2050" s="48"/>
      <c r="CW2050" s="48"/>
      <c r="CX2050" s="48"/>
      <c r="CY2050" s="48"/>
      <c r="CZ2050" s="48"/>
      <c r="DA2050" s="48"/>
      <c r="DB2050" s="48"/>
      <c r="DC2050" s="48"/>
      <c r="DD2050" s="48"/>
      <c r="DE2050" s="48"/>
      <c r="DF2050" s="48"/>
      <c r="DG2050" s="48"/>
      <c r="DH2050" s="48"/>
      <c r="DI2050" s="48"/>
      <c r="DJ2050" s="48"/>
      <c r="DK2050" s="48"/>
      <c r="DL2050" s="48"/>
      <c r="DM2050" s="48"/>
      <c r="DN2050" s="48"/>
      <c r="DO2050" s="48"/>
      <c r="DP2050" s="48"/>
      <c r="DQ2050" s="48"/>
      <c r="DR2050" s="48"/>
      <c r="DS2050" s="48"/>
      <c r="DT2050" s="48"/>
      <c r="DU2050" s="48"/>
      <c r="DV2050" s="48"/>
      <c r="DW2050" s="48"/>
      <c r="DX2050" s="48"/>
      <c r="DY2050" s="48"/>
      <c r="DZ2050" s="48"/>
      <c r="EA2050" s="48"/>
      <c r="EB2050" s="48"/>
      <c r="EC2050" s="48"/>
      <c r="ED2050" s="48"/>
      <c r="EE2050" s="48"/>
      <c r="EF2050" s="48"/>
      <c r="EG2050" s="48"/>
      <c r="EH2050" s="48"/>
      <c r="EI2050" s="48"/>
      <c r="EJ2050" s="48"/>
      <c r="EK2050" s="48"/>
      <c r="EL2050" s="48"/>
      <c r="ET2050" s="33"/>
      <c r="EU2050" s="33"/>
    </row>
    <row r="2051" spans="1:151" ht="12" hidden="1" customHeight="1">
      <c r="A2051" s="48"/>
      <c r="B2051" s="60"/>
      <c r="C2051" s="48"/>
      <c r="D2051" s="60"/>
      <c r="E2051" s="60"/>
      <c r="F2051" s="60"/>
      <c r="G2051" s="60"/>
      <c r="H2051" s="60"/>
      <c r="I2051" s="60"/>
      <c r="J2051" s="60"/>
      <c r="K2051" s="60"/>
      <c r="L2051" s="60"/>
      <c r="M2051" s="48"/>
      <c r="N2051" s="48"/>
      <c r="O2051" s="48"/>
      <c r="P2051" s="48"/>
      <c r="Q2051" s="48"/>
      <c r="R2051" s="48"/>
      <c r="S2051" s="48"/>
      <c r="T2051" s="48"/>
      <c r="U2051" s="48"/>
      <c r="V2051" s="48"/>
      <c r="W2051" s="48"/>
      <c r="X2051" s="48"/>
      <c r="Y2051" s="48"/>
      <c r="Z2051" s="48"/>
      <c r="AA2051" s="48"/>
      <c r="AB2051" s="48"/>
      <c r="AC2051" s="48"/>
      <c r="AD2051" s="48"/>
      <c r="AE2051" s="48"/>
      <c r="AF2051" s="48"/>
      <c r="AG2051" s="48"/>
      <c r="AH2051" s="48"/>
      <c r="AI2051" s="48"/>
      <c r="AJ2051" s="48"/>
      <c r="AK2051" s="48"/>
      <c r="AL2051" s="48"/>
      <c r="AM2051" s="48"/>
      <c r="AN2051" s="48"/>
      <c r="AO2051" s="48"/>
      <c r="AP2051" s="48"/>
      <c r="AQ2051" s="48"/>
      <c r="AR2051" s="48"/>
      <c r="AS2051" s="48"/>
      <c r="AT2051" s="48"/>
      <c r="AU2051" s="48"/>
      <c r="AV2051" s="48"/>
      <c r="AW2051" s="48"/>
      <c r="AX2051" s="48"/>
      <c r="AY2051" s="48"/>
      <c r="AZ2051" s="48"/>
      <c r="BA2051" s="48"/>
      <c r="BB2051" s="48"/>
      <c r="BC2051" s="48"/>
      <c r="BD2051" s="48"/>
      <c r="BE2051" s="48"/>
      <c r="BF2051" s="48"/>
      <c r="BG2051" s="48"/>
      <c r="BH2051" s="48"/>
      <c r="BI2051" s="158"/>
      <c r="BJ2051" s="158"/>
      <c r="BK2051" s="48"/>
      <c r="BL2051" s="307"/>
      <c r="BM2051" s="48"/>
      <c r="BN2051" s="48"/>
      <c r="BO2051" s="48"/>
      <c r="BP2051" s="48"/>
      <c r="BQ2051" s="48"/>
      <c r="BR2051" s="48"/>
      <c r="BS2051" s="48"/>
      <c r="BT2051" s="48"/>
      <c r="BU2051" s="48"/>
      <c r="BV2051" s="48"/>
      <c r="BW2051" s="48"/>
      <c r="BX2051" s="48"/>
      <c r="BY2051" s="48"/>
      <c r="BZ2051" s="328"/>
      <c r="CA2051" s="48"/>
      <c r="CB2051" s="48"/>
      <c r="CC2051" s="48"/>
      <c r="CD2051" s="48"/>
      <c r="CE2051" s="48"/>
      <c r="CF2051" s="48"/>
      <c r="CG2051" s="48"/>
      <c r="CH2051" s="48"/>
      <c r="CI2051" s="48"/>
      <c r="CJ2051" s="48"/>
      <c r="CK2051" s="48"/>
      <c r="CL2051" s="48"/>
      <c r="CM2051" s="48"/>
      <c r="CN2051" s="48"/>
      <c r="CO2051" s="48"/>
      <c r="CP2051" s="48"/>
      <c r="CQ2051" s="48"/>
      <c r="CR2051" s="48"/>
      <c r="CS2051" s="48"/>
      <c r="CT2051" s="48"/>
      <c r="CU2051" s="48"/>
      <c r="CV2051" s="48"/>
      <c r="CW2051" s="48"/>
      <c r="CX2051" s="48"/>
      <c r="CY2051" s="48"/>
      <c r="CZ2051" s="48"/>
      <c r="DA2051" s="48"/>
      <c r="DB2051" s="48"/>
      <c r="DC2051" s="48"/>
      <c r="DD2051" s="48"/>
      <c r="DE2051" s="48"/>
      <c r="DF2051" s="48"/>
      <c r="DG2051" s="48"/>
      <c r="DH2051" s="48"/>
      <c r="DI2051" s="48"/>
      <c r="DJ2051" s="48"/>
      <c r="DK2051" s="48"/>
      <c r="DL2051" s="48"/>
      <c r="DM2051" s="48"/>
      <c r="DN2051" s="48"/>
      <c r="DO2051" s="48"/>
      <c r="DP2051" s="48"/>
      <c r="DQ2051" s="48"/>
      <c r="DR2051" s="48"/>
      <c r="DS2051" s="48"/>
      <c r="DT2051" s="48"/>
      <c r="DU2051" s="48"/>
      <c r="DV2051" s="48"/>
      <c r="DW2051" s="48"/>
      <c r="DX2051" s="48"/>
      <c r="DY2051" s="48"/>
      <c r="DZ2051" s="48"/>
      <c r="EA2051" s="48"/>
      <c r="EB2051" s="48"/>
      <c r="EC2051" s="48"/>
      <c r="ED2051" s="48"/>
      <c r="EE2051" s="48"/>
      <c r="EF2051" s="48"/>
      <c r="EG2051" s="48"/>
      <c r="EH2051" s="48"/>
      <c r="EI2051" s="48"/>
      <c r="EJ2051" s="48"/>
      <c r="EK2051" s="48"/>
      <c r="EL2051" s="48"/>
      <c r="ET2051" s="33"/>
      <c r="EU2051" s="33"/>
    </row>
    <row r="2052" spans="1:151" ht="12" hidden="1" customHeight="1">
      <c r="A2052" s="48"/>
      <c r="B2052" s="60"/>
      <c r="C2052" s="48"/>
      <c r="D2052" s="60"/>
      <c r="E2052" s="60"/>
      <c r="F2052" s="60"/>
      <c r="G2052" s="60"/>
      <c r="H2052" s="60"/>
      <c r="I2052" s="60"/>
      <c r="J2052" s="60"/>
      <c r="K2052" s="60"/>
      <c r="L2052" s="60"/>
      <c r="M2052" s="48"/>
      <c r="N2052" s="48"/>
      <c r="O2052" s="48"/>
      <c r="P2052" s="48"/>
      <c r="Q2052" s="48"/>
      <c r="R2052" s="48"/>
      <c r="S2052" s="48"/>
      <c r="T2052" s="48"/>
      <c r="U2052" s="48"/>
      <c r="V2052" s="48"/>
      <c r="W2052" s="48"/>
      <c r="X2052" s="48"/>
      <c r="Y2052" s="48"/>
      <c r="Z2052" s="48"/>
      <c r="AA2052" s="48"/>
      <c r="AB2052" s="48"/>
      <c r="AC2052" s="48"/>
      <c r="AD2052" s="48"/>
      <c r="AE2052" s="48"/>
      <c r="AF2052" s="48"/>
      <c r="AG2052" s="48"/>
      <c r="AH2052" s="48"/>
      <c r="AI2052" s="48"/>
      <c r="AJ2052" s="48"/>
      <c r="AK2052" s="48"/>
      <c r="AL2052" s="48"/>
      <c r="AM2052" s="48"/>
      <c r="AN2052" s="48"/>
      <c r="AO2052" s="48"/>
      <c r="AP2052" s="48"/>
      <c r="AQ2052" s="48"/>
      <c r="AR2052" s="48"/>
      <c r="AS2052" s="48"/>
      <c r="AT2052" s="48"/>
      <c r="AU2052" s="48"/>
      <c r="AV2052" s="48"/>
      <c r="AW2052" s="48"/>
      <c r="AX2052" s="48"/>
      <c r="AY2052" s="48"/>
      <c r="AZ2052" s="48"/>
      <c r="BA2052" s="48"/>
      <c r="BB2052" s="48"/>
      <c r="BC2052" s="48"/>
      <c r="BD2052" s="48"/>
      <c r="BE2052" s="48"/>
      <c r="BF2052" s="48"/>
      <c r="BG2052" s="48"/>
      <c r="BH2052" s="48"/>
      <c r="BI2052" s="158"/>
      <c r="BJ2052" s="158"/>
      <c r="BK2052" s="48"/>
      <c r="BL2052" s="307"/>
      <c r="BM2052" s="48"/>
      <c r="BN2052" s="48"/>
      <c r="BO2052" s="48"/>
      <c r="BP2052" s="48"/>
      <c r="BQ2052" s="48"/>
      <c r="BR2052" s="48"/>
      <c r="BS2052" s="48"/>
      <c r="BT2052" s="48"/>
      <c r="BU2052" s="48"/>
      <c r="BV2052" s="48"/>
      <c r="BW2052" s="48"/>
      <c r="BX2052" s="48"/>
      <c r="BY2052" s="48"/>
      <c r="BZ2052" s="328"/>
      <c r="CA2052" s="48"/>
      <c r="CB2052" s="48"/>
      <c r="CC2052" s="48"/>
      <c r="CD2052" s="48"/>
      <c r="CE2052" s="48"/>
      <c r="CF2052" s="48"/>
      <c r="CG2052" s="48"/>
      <c r="CH2052" s="48"/>
      <c r="CI2052" s="48"/>
      <c r="CJ2052" s="48"/>
      <c r="CK2052" s="48"/>
      <c r="CL2052" s="48"/>
      <c r="CM2052" s="48"/>
      <c r="CN2052" s="48"/>
      <c r="CO2052" s="48"/>
      <c r="CP2052" s="48"/>
      <c r="CQ2052" s="48"/>
      <c r="CR2052" s="48"/>
      <c r="CS2052" s="48"/>
      <c r="CT2052" s="48"/>
      <c r="CU2052" s="48"/>
      <c r="CV2052" s="48"/>
      <c r="CW2052" s="48"/>
      <c r="CX2052" s="48"/>
      <c r="CY2052" s="48"/>
      <c r="CZ2052" s="48"/>
      <c r="DA2052" s="48"/>
      <c r="DB2052" s="48"/>
      <c r="DC2052" s="48"/>
      <c r="DD2052" s="48"/>
      <c r="DE2052" s="48"/>
      <c r="DF2052" s="48"/>
      <c r="DG2052" s="48"/>
      <c r="DH2052" s="48"/>
      <c r="DI2052" s="48"/>
      <c r="DJ2052" s="48"/>
      <c r="DK2052" s="48"/>
      <c r="DL2052" s="48"/>
      <c r="DM2052" s="48"/>
      <c r="DN2052" s="48"/>
      <c r="DO2052" s="48"/>
      <c r="DP2052" s="48"/>
      <c r="DQ2052" s="48"/>
      <c r="DR2052" s="48"/>
      <c r="DS2052" s="48"/>
      <c r="DT2052" s="48"/>
      <c r="DU2052" s="48"/>
      <c r="DV2052" s="48"/>
      <c r="DW2052" s="48"/>
      <c r="DX2052" s="48"/>
      <c r="DY2052" s="48"/>
      <c r="DZ2052" s="48"/>
      <c r="EA2052" s="48"/>
      <c r="EB2052" s="48"/>
      <c r="EC2052" s="48"/>
      <c r="ED2052" s="48"/>
      <c r="EE2052" s="48"/>
      <c r="EF2052" s="48"/>
      <c r="EG2052" s="48"/>
      <c r="EH2052" s="48"/>
      <c r="EI2052" s="48"/>
      <c r="EJ2052" s="48"/>
      <c r="EK2052" s="48"/>
      <c r="EL2052" s="48"/>
      <c r="ET2052" s="33"/>
      <c r="EU2052" s="33"/>
    </row>
    <row r="2053" spans="1:151" ht="12" hidden="1" customHeight="1">
      <c r="A2053" s="48"/>
      <c r="B2053" s="60"/>
      <c r="C2053" s="48"/>
      <c r="D2053" s="60"/>
      <c r="E2053" s="60"/>
      <c r="F2053" s="60"/>
      <c r="G2053" s="60"/>
      <c r="H2053" s="60"/>
      <c r="I2053" s="60"/>
      <c r="J2053" s="60"/>
      <c r="K2053" s="60"/>
      <c r="L2053" s="60"/>
      <c r="M2053" s="48"/>
      <c r="N2053" s="48"/>
      <c r="O2053" s="48"/>
      <c r="P2053" s="48"/>
      <c r="Q2053" s="48"/>
      <c r="R2053" s="48"/>
      <c r="S2053" s="48"/>
      <c r="T2053" s="48"/>
      <c r="U2053" s="48"/>
      <c r="V2053" s="48"/>
      <c r="W2053" s="48"/>
      <c r="X2053" s="48"/>
      <c r="Y2053" s="48"/>
      <c r="Z2053" s="48"/>
      <c r="AA2053" s="48"/>
      <c r="AB2053" s="48"/>
      <c r="AC2053" s="48"/>
      <c r="AD2053" s="48"/>
      <c r="AE2053" s="48"/>
      <c r="AF2053" s="48"/>
      <c r="AG2053" s="48"/>
      <c r="AH2053" s="48"/>
      <c r="AI2053" s="48"/>
      <c r="AJ2053" s="48"/>
      <c r="AK2053" s="48"/>
      <c r="AL2053" s="48"/>
      <c r="AM2053" s="48"/>
      <c r="AN2053" s="48"/>
      <c r="AO2053" s="48"/>
      <c r="AP2053" s="48"/>
      <c r="AQ2053" s="48"/>
      <c r="AR2053" s="48"/>
      <c r="AS2053" s="48"/>
      <c r="AT2053" s="48"/>
      <c r="AU2053" s="48"/>
      <c r="AV2053" s="48"/>
      <c r="AW2053" s="48"/>
      <c r="AX2053" s="48"/>
      <c r="AY2053" s="48"/>
      <c r="AZ2053" s="48"/>
      <c r="BA2053" s="48"/>
      <c r="BB2053" s="48"/>
      <c r="BC2053" s="48"/>
      <c r="BD2053" s="48"/>
      <c r="BE2053" s="48"/>
      <c r="BF2053" s="48"/>
      <c r="BG2053" s="48"/>
      <c r="BH2053" s="48"/>
      <c r="BI2053" s="158"/>
      <c r="BJ2053" s="158"/>
      <c r="BK2053" s="48"/>
      <c r="BL2053" s="307"/>
      <c r="BM2053" s="48"/>
      <c r="BN2053" s="48"/>
      <c r="BO2053" s="48"/>
      <c r="BP2053" s="48"/>
      <c r="BQ2053" s="48"/>
      <c r="BR2053" s="48"/>
      <c r="BS2053" s="48"/>
      <c r="BT2053" s="48"/>
      <c r="BU2053" s="48"/>
      <c r="BV2053" s="48"/>
      <c r="BW2053" s="48"/>
      <c r="BX2053" s="48"/>
      <c r="BY2053" s="48"/>
      <c r="BZ2053" s="328"/>
      <c r="CA2053" s="48"/>
      <c r="CB2053" s="48"/>
      <c r="CC2053" s="48"/>
      <c r="CD2053" s="48"/>
      <c r="CE2053" s="48"/>
      <c r="CF2053" s="48"/>
      <c r="CG2053" s="48"/>
      <c r="CH2053" s="48"/>
      <c r="CI2053" s="48"/>
      <c r="CJ2053" s="48"/>
      <c r="CK2053" s="48"/>
      <c r="CL2053" s="48"/>
      <c r="CM2053" s="48"/>
      <c r="CN2053" s="48"/>
      <c r="CO2053" s="48"/>
      <c r="CP2053" s="48"/>
      <c r="CQ2053" s="48"/>
      <c r="CR2053" s="48"/>
      <c r="CS2053" s="48"/>
      <c r="CT2053" s="48"/>
      <c r="CU2053" s="48"/>
      <c r="CV2053" s="48"/>
      <c r="CW2053" s="48"/>
      <c r="CX2053" s="48"/>
      <c r="CY2053" s="48"/>
      <c r="CZ2053" s="48"/>
      <c r="DA2053" s="48"/>
      <c r="DB2053" s="48"/>
      <c r="DC2053" s="48"/>
      <c r="DD2053" s="48"/>
      <c r="DE2053" s="48"/>
      <c r="DF2053" s="48"/>
      <c r="DG2053" s="48"/>
      <c r="DH2053" s="48"/>
      <c r="DI2053" s="48"/>
      <c r="DJ2053" s="48"/>
      <c r="DK2053" s="48"/>
      <c r="DL2053" s="48"/>
      <c r="DM2053" s="48"/>
      <c r="DN2053" s="48"/>
      <c r="DO2053" s="48"/>
      <c r="DP2053" s="48"/>
      <c r="DQ2053" s="48"/>
      <c r="DR2053" s="48"/>
      <c r="DS2053" s="48"/>
      <c r="DT2053" s="48"/>
      <c r="DU2053" s="48"/>
      <c r="DV2053" s="48"/>
      <c r="DW2053" s="48"/>
      <c r="DX2053" s="48"/>
      <c r="DY2053" s="48"/>
      <c r="DZ2053" s="48"/>
      <c r="EA2053" s="48"/>
      <c r="EB2053" s="48"/>
      <c r="EC2053" s="48"/>
      <c r="ED2053" s="48"/>
      <c r="EE2053" s="48"/>
      <c r="EF2053" s="48"/>
      <c r="EG2053" s="48"/>
      <c r="EH2053" s="48"/>
      <c r="EI2053" s="48"/>
      <c r="EJ2053" s="48"/>
      <c r="EK2053" s="48"/>
      <c r="EL2053" s="48"/>
      <c r="ET2053" s="33"/>
      <c r="EU2053" s="33"/>
    </row>
    <row r="2054" spans="1:151" ht="12" hidden="1" customHeight="1">
      <c r="A2054" s="48"/>
      <c r="B2054" s="60"/>
      <c r="C2054" s="48"/>
      <c r="D2054" s="60"/>
      <c r="E2054" s="60"/>
      <c r="F2054" s="60"/>
      <c r="G2054" s="60"/>
      <c r="H2054" s="60"/>
      <c r="I2054" s="60"/>
      <c r="J2054" s="60"/>
      <c r="K2054" s="60"/>
      <c r="L2054" s="60"/>
      <c r="M2054" s="48"/>
      <c r="N2054" s="48"/>
      <c r="O2054" s="48"/>
      <c r="P2054" s="48"/>
      <c r="Q2054" s="48"/>
      <c r="R2054" s="48"/>
      <c r="S2054" s="48"/>
      <c r="T2054" s="48"/>
      <c r="U2054" s="48"/>
      <c r="V2054" s="48"/>
      <c r="W2054" s="48"/>
      <c r="X2054" s="48"/>
      <c r="Y2054" s="48"/>
      <c r="Z2054" s="48"/>
      <c r="AA2054" s="48"/>
      <c r="AB2054" s="48"/>
      <c r="AC2054" s="48"/>
      <c r="AD2054" s="48"/>
      <c r="AE2054" s="48"/>
      <c r="AF2054" s="48"/>
      <c r="AG2054" s="48"/>
      <c r="AH2054" s="48"/>
      <c r="AI2054" s="48"/>
      <c r="AJ2054" s="48"/>
      <c r="AK2054" s="48"/>
      <c r="AL2054" s="48"/>
      <c r="AM2054" s="48"/>
      <c r="AN2054" s="48"/>
      <c r="AO2054" s="48"/>
      <c r="AP2054" s="48"/>
      <c r="AQ2054" s="48"/>
      <c r="AR2054" s="48"/>
      <c r="AS2054" s="48"/>
      <c r="AT2054" s="48"/>
      <c r="AU2054" s="48"/>
      <c r="AV2054" s="48"/>
      <c r="AW2054" s="48"/>
      <c r="AX2054" s="48"/>
      <c r="AY2054" s="48"/>
      <c r="AZ2054" s="48"/>
      <c r="BA2054" s="48"/>
      <c r="BB2054" s="48"/>
      <c r="BC2054" s="48"/>
      <c r="BD2054" s="48"/>
      <c r="BE2054" s="48"/>
      <c r="BF2054" s="48"/>
      <c r="BG2054" s="48"/>
      <c r="BH2054" s="48"/>
      <c r="BI2054" s="158"/>
      <c r="BJ2054" s="158"/>
      <c r="BK2054" s="48"/>
      <c r="BL2054" s="307"/>
      <c r="BM2054" s="48"/>
      <c r="BN2054" s="48"/>
      <c r="BO2054" s="48"/>
      <c r="BP2054" s="48"/>
      <c r="BQ2054" s="48"/>
      <c r="BR2054" s="48"/>
      <c r="BS2054" s="48"/>
      <c r="BT2054" s="48"/>
      <c r="BU2054" s="48"/>
      <c r="BV2054" s="48"/>
      <c r="BW2054" s="48"/>
      <c r="BX2054" s="48"/>
      <c r="BY2054" s="48"/>
      <c r="BZ2054" s="328"/>
      <c r="CA2054" s="48"/>
      <c r="CB2054" s="48"/>
      <c r="CC2054" s="48"/>
      <c r="CD2054" s="48"/>
      <c r="CE2054" s="48"/>
      <c r="CF2054" s="48"/>
      <c r="CG2054" s="48"/>
      <c r="CH2054" s="48"/>
      <c r="CI2054" s="48"/>
      <c r="CJ2054" s="48"/>
      <c r="CK2054" s="48"/>
      <c r="CL2054" s="48"/>
      <c r="CM2054" s="48"/>
      <c r="CN2054" s="48"/>
      <c r="CO2054" s="48"/>
      <c r="CP2054" s="48"/>
      <c r="CQ2054" s="48"/>
      <c r="CR2054" s="48"/>
      <c r="CS2054" s="48"/>
      <c r="CT2054" s="48"/>
      <c r="CU2054" s="48"/>
      <c r="CV2054" s="48"/>
      <c r="CW2054" s="48"/>
      <c r="CX2054" s="48"/>
      <c r="CY2054" s="48"/>
      <c r="CZ2054" s="48"/>
      <c r="DA2054" s="48"/>
      <c r="DB2054" s="48"/>
      <c r="DC2054" s="48"/>
      <c r="DD2054" s="48"/>
      <c r="DE2054" s="48"/>
      <c r="DF2054" s="48"/>
      <c r="DG2054" s="48"/>
      <c r="DH2054" s="48"/>
      <c r="DI2054" s="48"/>
      <c r="DJ2054" s="48"/>
      <c r="DK2054" s="48"/>
      <c r="DL2054" s="48"/>
      <c r="DM2054" s="48"/>
      <c r="DN2054" s="48"/>
      <c r="DO2054" s="48"/>
      <c r="DP2054" s="48"/>
      <c r="DQ2054" s="48"/>
      <c r="DR2054" s="48"/>
      <c r="DS2054" s="48"/>
      <c r="DT2054" s="48"/>
      <c r="DU2054" s="48"/>
      <c r="DV2054" s="48"/>
      <c r="DW2054" s="48"/>
      <c r="DX2054" s="48"/>
      <c r="DY2054" s="48"/>
      <c r="DZ2054" s="48"/>
      <c r="EA2054" s="48"/>
      <c r="EB2054" s="48"/>
      <c r="EC2054" s="48"/>
      <c r="ED2054" s="48"/>
      <c r="EE2054" s="48"/>
      <c r="EF2054" s="48"/>
      <c r="EG2054" s="48"/>
      <c r="EH2054" s="48"/>
      <c r="EI2054" s="48"/>
      <c r="EJ2054" s="48"/>
      <c r="EK2054" s="48"/>
      <c r="EL2054" s="48"/>
      <c r="ET2054" s="33"/>
      <c r="EU2054" s="33"/>
    </row>
    <row r="2055" spans="1:151" ht="12" hidden="1" customHeight="1">
      <c r="A2055" s="48"/>
      <c r="B2055" s="60"/>
      <c r="C2055" s="48"/>
      <c r="D2055" s="60"/>
      <c r="E2055" s="60"/>
      <c r="F2055" s="60"/>
      <c r="G2055" s="60"/>
      <c r="H2055" s="60"/>
      <c r="I2055" s="60"/>
      <c r="J2055" s="60"/>
      <c r="K2055" s="60"/>
      <c r="L2055" s="60"/>
      <c r="M2055" s="48"/>
      <c r="N2055" s="48"/>
      <c r="O2055" s="48"/>
      <c r="AS2055" s="48"/>
      <c r="AT2055" s="48"/>
      <c r="AU2055" s="48"/>
      <c r="AV2055" s="48"/>
      <c r="AW2055" s="48"/>
      <c r="AX2055" s="48"/>
      <c r="AY2055" s="48"/>
      <c r="AZ2055" s="48"/>
      <c r="BA2055" s="48"/>
      <c r="BB2055" s="48"/>
      <c r="BC2055" s="48"/>
      <c r="BD2055" s="48"/>
      <c r="BE2055" s="48"/>
      <c r="BF2055" s="48"/>
      <c r="BG2055" s="48"/>
      <c r="BH2055" s="48"/>
      <c r="BI2055" s="158"/>
      <c r="BJ2055" s="158"/>
      <c r="BK2055" s="48"/>
      <c r="BL2055" s="307"/>
      <c r="BM2055" s="48"/>
      <c r="BN2055" s="48"/>
      <c r="BO2055" s="48"/>
      <c r="BP2055" s="48"/>
      <c r="BQ2055" s="48"/>
      <c r="BR2055" s="48"/>
      <c r="BS2055" s="48"/>
      <c r="BT2055" s="48"/>
      <c r="BU2055" s="48"/>
      <c r="BV2055" s="48"/>
      <c r="BW2055" s="48"/>
      <c r="BX2055" s="48"/>
      <c r="BY2055" s="48"/>
      <c r="BZ2055" s="328"/>
      <c r="CA2055" s="48"/>
      <c r="CB2055" s="48"/>
      <c r="CC2055" s="48"/>
      <c r="CD2055" s="48"/>
      <c r="CE2055" s="48"/>
      <c r="CF2055" s="48"/>
      <c r="CG2055" s="48"/>
      <c r="CH2055" s="48"/>
      <c r="CI2055" s="48"/>
      <c r="CJ2055" s="48"/>
      <c r="CK2055" s="48"/>
      <c r="CL2055" s="48"/>
      <c r="CM2055" s="48"/>
      <c r="CN2055" s="48"/>
      <c r="CO2055" s="48"/>
      <c r="CP2055" s="48"/>
      <c r="CQ2055" s="48"/>
      <c r="CR2055" s="48"/>
      <c r="CS2055" s="48"/>
      <c r="CT2055" s="48"/>
      <c r="CU2055" s="48"/>
      <c r="CV2055" s="48"/>
      <c r="CW2055" s="48"/>
      <c r="CX2055" s="48"/>
      <c r="CY2055" s="48"/>
      <c r="CZ2055" s="48"/>
      <c r="DA2055" s="48"/>
      <c r="DB2055" s="48"/>
      <c r="DC2055" s="48"/>
      <c r="DD2055" s="48"/>
      <c r="DE2055" s="48"/>
      <c r="DF2055" s="48"/>
      <c r="DG2055" s="48"/>
      <c r="DH2055" s="48"/>
      <c r="DI2055" s="48"/>
      <c r="DJ2055" s="48"/>
      <c r="DK2055" s="48"/>
      <c r="DL2055" s="48"/>
      <c r="DM2055" s="48"/>
      <c r="DN2055" s="48"/>
      <c r="DO2055" s="48"/>
      <c r="DP2055" s="48"/>
      <c r="DQ2055" s="48"/>
      <c r="DR2055" s="48"/>
      <c r="DS2055" s="48"/>
      <c r="DT2055" s="48"/>
      <c r="DU2055" s="48"/>
      <c r="DV2055" s="48"/>
      <c r="DW2055" s="48"/>
      <c r="DX2055" s="48"/>
      <c r="DY2055" s="48"/>
      <c r="DZ2055" s="48"/>
      <c r="EA2055" s="48"/>
      <c r="EB2055" s="48"/>
      <c r="EC2055" s="48"/>
      <c r="ED2055" s="48"/>
      <c r="EE2055" s="48"/>
      <c r="EF2055" s="48"/>
      <c r="EG2055" s="48"/>
      <c r="EH2055" s="48"/>
      <c r="EI2055" s="48"/>
      <c r="EJ2055" s="48"/>
      <c r="EK2055" s="48"/>
      <c r="EL2055" s="48"/>
      <c r="ET2055" s="33"/>
      <c r="EU2055" s="33"/>
    </row>
    <row r="2056" spans="1:151" ht="12" hidden="1" customHeight="1">
      <c r="A2056" s="48"/>
      <c r="B2056" s="60"/>
      <c r="C2056" s="48"/>
      <c r="D2056" s="60"/>
      <c r="E2056" s="60"/>
      <c r="F2056" s="60"/>
      <c r="G2056" s="60"/>
      <c r="H2056" s="60"/>
      <c r="I2056" s="60"/>
      <c r="J2056" s="60"/>
      <c r="K2056" s="60"/>
      <c r="L2056" s="60"/>
      <c r="M2056" s="48"/>
      <c r="N2056" s="48"/>
      <c r="O2056" s="48"/>
      <c r="AS2056" s="48"/>
      <c r="AT2056" s="48"/>
      <c r="AU2056" s="48"/>
      <c r="AV2056" s="48"/>
      <c r="AW2056" s="48"/>
      <c r="AX2056" s="48"/>
      <c r="AY2056" s="48"/>
      <c r="AZ2056" s="48"/>
      <c r="BA2056" s="48"/>
      <c r="BB2056" s="48"/>
      <c r="BC2056" s="48"/>
      <c r="BD2056" s="48"/>
      <c r="BE2056" s="48"/>
      <c r="BF2056" s="48"/>
      <c r="BG2056" s="48"/>
      <c r="BH2056" s="48"/>
      <c r="BI2056" s="158"/>
      <c r="BJ2056" s="158"/>
      <c r="BK2056" s="48"/>
      <c r="BL2056" s="307"/>
      <c r="BM2056" s="48"/>
      <c r="BN2056" s="48"/>
      <c r="BO2056" s="48"/>
      <c r="BP2056" s="48"/>
      <c r="BQ2056" s="48"/>
      <c r="BR2056" s="48"/>
      <c r="BS2056" s="48"/>
      <c r="BT2056" s="48"/>
      <c r="BU2056" s="48"/>
      <c r="BV2056" s="48"/>
      <c r="BW2056" s="48"/>
      <c r="BX2056" s="48"/>
      <c r="BY2056" s="48"/>
      <c r="BZ2056" s="328"/>
      <c r="CA2056" s="48"/>
      <c r="CB2056" s="48"/>
      <c r="CC2056" s="48"/>
      <c r="CD2056" s="48"/>
      <c r="CE2056" s="48"/>
      <c r="CF2056" s="48"/>
      <c r="CG2056" s="48"/>
      <c r="CH2056" s="48"/>
      <c r="CI2056" s="48"/>
      <c r="CJ2056" s="48"/>
      <c r="CK2056" s="48"/>
      <c r="CL2056" s="48"/>
      <c r="CM2056" s="48"/>
      <c r="CN2056" s="48"/>
      <c r="CO2056" s="48"/>
      <c r="CP2056" s="48"/>
      <c r="CQ2056" s="48"/>
      <c r="CR2056" s="48"/>
      <c r="CS2056" s="48"/>
      <c r="CT2056" s="48"/>
      <c r="CU2056" s="48"/>
      <c r="CV2056" s="48"/>
      <c r="CW2056" s="48"/>
      <c r="CX2056" s="48"/>
      <c r="CY2056" s="48"/>
      <c r="CZ2056" s="48"/>
      <c r="DA2056" s="48"/>
      <c r="DB2056" s="48"/>
      <c r="DC2056" s="48"/>
      <c r="DD2056" s="48"/>
      <c r="DE2056" s="48"/>
      <c r="DF2056" s="48"/>
      <c r="DG2056" s="48"/>
      <c r="DH2056" s="48"/>
      <c r="DI2056" s="48"/>
      <c r="DJ2056" s="48"/>
      <c r="DK2056" s="48"/>
      <c r="DL2056" s="48"/>
      <c r="DM2056" s="48"/>
      <c r="DN2056" s="48"/>
      <c r="DO2056" s="48"/>
      <c r="DP2056" s="48"/>
      <c r="DQ2056" s="48"/>
      <c r="DR2056" s="48"/>
      <c r="DS2056" s="48"/>
      <c r="DT2056" s="48"/>
      <c r="DU2056" s="48"/>
      <c r="DV2056" s="48"/>
      <c r="DW2056" s="48"/>
      <c r="DX2056" s="48"/>
      <c r="DY2056" s="48"/>
      <c r="DZ2056" s="48"/>
      <c r="EA2056" s="48"/>
      <c r="EB2056" s="48"/>
      <c r="EC2056" s="48"/>
      <c r="ED2056" s="48"/>
      <c r="EE2056" s="48"/>
      <c r="EF2056" s="48"/>
      <c r="EG2056" s="48"/>
      <c r="EH2056" s="48"/>
      <c r="EI2056" s="48"/>
      <c r="EJ2056" s="48"/>
      <c r="EK2056" s="48"/>
      <c r="EL2056" s="48"/>
      <c r="ET2056" s="33"/>
      <c r="EU2056" s="33"/>
    </row>
    <row r="2057" spans="1:151" ht="12" hidden="1" customHeight="1">
      <c r="A2057" s="48"/>
      <c r="B2057" s="60"/>
      <c r="C2057" s="48"/>
      <c r="D2057" s="60"/>
      <c r="E2057" s="60"/>
      <c r="F2057" s="60"/>
      <c r="G2057" s="60"/>
      <c r="H2057" s="60"/>
      <c r="I2057" s="60"/>
      <c r="J2057" s="60"/>
      <c r="K2057" s="60"/>
      <c r="L2057" s="60"/>
      <c r="M2057" s="48"/>
      <c r="N2057" s="48"/>
      <c r="O2057" s="48"/>
      <c r="AS2057" s="48"/>
      <c r="AT2057" s="48"/>
      <c r="AU2057" s="48"/>
      <c r="AV2057" s="48"/>
      <c r="AW2057" s="48"/>
      <c r="AX2057" s="48"/>
      <c r="AY2057" s="48"/>
      <c r="AZ2057" s="48"/>
      <c r="BA2057" s="48"/>
      <c r="BB2057" s="48"/>
      <c r="BC2057" s="48"/>
      <c r="BD2057" s="48"/>
      <c r="BE2057" s="48"/>
      <c r="BF2057" s="48"/>
      <c r="BG2057" s="48"/>
      <c r="BH2057" s="48"/>
      <c r="BI2057" s="158"/>
      <c r="BJ2057" s="158"/>
      <c r="BK2057" s="48"/>
      <c r="BL2057" s="307"/>
      <c r="BM2057" s="48"/>
      <c r="BN2057" s="48"/>
      <c r="BO2057" s="48"/>
      <c r="BP2057" s="48"/>
      <c r="BQ2057" s="48"/>
      <c r="BR2057" s="48"/>
      <c r="BS2057" s="48"/>
      <c r="BT2057" s="48"/>
      <c r="BU2057" s="48"/>
      <c r="BV2057" s="48"/>
      <c r="BW2057" s="48"/>
      <c r="BX2057" s="48"/>
      <c r="BY2057" s="48"/>
      <c r="BZ2057" s="328"/>
      <c r="CA2057" s="48"/>
      <c r="CB2057" s="48"/>
      <c r="CC2057" s="48"/>
      <c r="CD2057" s="48"/>
      <c r="CE2057" s="48"/>
      <c r="CF2057" s="48"/>
      <c r="CG2057" s="48"/>
      <c r="CH2057" s="48"/>
      <c r="CI2057" s="48"/>
      <c r="CJ2057" s="48"/>
      <c r="CK2057" s="48"/>
      <c r="CL2057" s="48"/>
      <c r="CM2057" s="48"/>
      <c r="CN2057" s="48"/>
      <c r="CO2057" s="48"/>
      <c r="CP2057" s="48"/>
      <c r="CQ2057" s="48"/>
      <c r="CR2057" s="48"/>
      <c r="CS2057" s="48"/>
      <c r="CT2057" s="48"/>
      <c r="CU2057" s="48"/>
      <c r="CV2057" s="48"/>
      <c r="CW2057" s="48"/>
      <c r="CX2057" s="48"/>
      <c r="CY2057" s="48"/>
      <c r="CZ2057" s="48"/>
      <c r="DA2057" s="48"/>
      <c r="DB2057" s="48"/>
      <c r="DC2057" s="48"/>
      <c r="DD2057" s="48"/>
      <c r="DE2057" s="48"/>
      <c r="DF2057" s="48"/>
      <c r="DG2057" s="48"/>
      <c r="DH2057" s="48"/>
      <c r="DI2057" s="48"/>
      <c r="DJ2057" s="48"/>
      <c r="DK2057" s="48"/>
      <c r="DL2057" s="48"/>
      <c r="DM2057" s="48"/>
      <c r="DN2057" s="48"/>
      <c r="DO2057" s="48"/>
      <c r="DP2057" s="48"/>
      <c r="DQ2057" s="48"/>
      <c r="DR2057" s="48"/>
      <c r="DS2057" s="48"/>
      <c r="DT2057" s="48"/>
      <c r="DU2057" s="48"/>
      <c r="DV2057" s="48"/>
      <c r="DW2057" s="48"/>
      <c r="DX2057" s="48"/>
      <c r="DY2057" s="48"/>
      <c r="DZ2057" s="48"/>
      <c r="EA2057" s="48"/>
      <c r="EB2057" s="48"/>
      <c r="EC2057" s="48"/>
      <c r="ED2057" s="48"/>
      <c r="EE2057" s="48"/>
      <c r="EF2057" s="48"/>
      <c r="EG2057" s="48"/>
      <c r="EH2057" s="48"/>
      <c r="EI2057" s="48"/>
      <c r="EJ2057" s="48"/>
      <c r="EL2057" s="48"/>
      <c r="ET2057" s="33"/>
      <c r="EU2057" s="33"/>
    </row>
    <row r="2058" spans="1:151" ht="12" hidden="1" customHeight="1">
      <c r="A2058" s="48"/>
      <c r="B2058" s="60"/>
      <c r="C2058" s="48"/>
      <c r="D2058" s="60"/>
      <c r="E2058" s="60"/>
      <c r="F2058" s="60"/>
      <c r="G2058" s="60"/>
      <c r="H2058" s="60"/>
      <c r="I2058" s="60"/>
      <c r="J2058" s="60"/>
      <c r="K2058" s="60"/>
      <c r="L2058" s="60"/>
      <c r="M2058" s="48"/>
      <c r="N2058" s="48"/>
      <c r="O2058" s="48"/>
      <c r="AS2058" s="48"/>
      <c r="AT2058" s="48"/>
      <c r="AU2058" s="48"/>
      <c r="AV2058" s="48"/>
      <c r="AW2058" s="48"/>
      <c r="AX2058" s="48"/>
      <c r="AY2058" s="48"/>
      <c r="AZ2058" s="48"/>
      <c r="BA2058" s="48"/>
      <c r="BB2058" s="48"/>
      <c r="BC2058" s="48"/>
      <c r="BD2058" s="48"/>
      <c r="BE2058" s="48"/>
      <c r="BF2058" s="48"/>
      <c r="BG2058" s="48"/>
      <c r="BH2058" s="48"/>
      <c r="BI2058" s="158"/>
      <c r="BJ2058" s="158"/>
      <c r="BK2058" s="48"/>
      <c r="BL2058" s="307"/>
      <c r="BM2058" s="48"/>
      <c r="BN2058" s="48"/>
      <c r="BO2058" s="48"/>
      <c r="BP2058" s="48"/>
      <c r="BQ2058" s="48"/>
      <c r="BR2058" s="48"/>
      <c r="BS2058" s="48"/>
      <c r="BT2058" s="48"/>
      <c r="BU2058" s="48"/>
      <c r="BV2058" s="48"/>
      <c r="BW2058" s="48"/>
      <c r="BX2058" s="48"/>
      <c r="BY2058" s="48"/>
      <c r="BZ2058" s="328"/>
      <c r="CA2058" s="48"/>
      <c r="CB2058" s="48"/>
      <c r="CC2058" s="48"/>
      <c r="CD2058" s="48"/>
      <c r="CE2058" s="48"/>
      <c r="CF2058" s="48"/>
      <c r="CG2058" s="48"/>
      <c r="CH2058" s="48"/>
      <c r="CI2058" s="48"/>
      <c r="CJ2058" s="48"/>
      <c r="CK2058" s="48"/>
      <c r="CL2058" s="48"/>
      <c r="CM2058" s="48"/>
      <c r="CN2058" s="48"/>
      <c r="CO2058" s="48"/>
      <c r="CP2058" s="48"/>
      <c r="CQ2058" s="48"/>
      <c r="CR2058" s="48"/>
      <c r="CS2058" s="48"/>
      <c r="CT2058" s="48"/>
      <c r="CU2058" s="48"/>
      <c r="CV2058" s="48"/>
      <c r="CW2058" s="48"/>
      <c r="CX2058" s="48"/>
      <c r="CY2058" s="48"/>
      <c r="CZ2058" s="48"/>
      <c r="DA2058" s="48"/>
      <c r="DB2058" s="48"/>
      <c r="DC2058" s="48"/>
      <c r="DD2058" s="48"/>
      <c r="DE2058" s="48"/>
      <c r="DF2058" s="48"/>
      <c r="DG2058" s="48"/>
      <c r="DH2058" s="48"/>
      <c r="DI2058" s="48"/>
      <c r="DJ2058" s="48"/>
      <c r="DK2058" s="48"/>
      <c r="DL2058" s="48"/>
      <c r="DM2058" s="48"/>
      <c r="DN2058" s="48"/>
      <c r="DO2058" s="48"/>
      <c r="DP2058" s="48"/>
      <c r="DQ2058" s="48"/>
      <c r="DR2058" s="48"/>
      <c r="DS2058" s="48"/>
      <c r="DT2058" s="48"/>
      <c r="DU2058" s="48"/>
      <c r="DV2058" s="48"/>
      <c r="DW2058" s="48"/>
      <c r="DX2058" s="48"/>
      <c r="DY2058" s="48"/>
      <c r="DZ2058" s="48"/>
      <c r="EA2058" s="48"/>
      <c r="EB2058" s="48"/>
      <c r="EC2058" s="48"/>
      <c r="ED2058" s="48"/>
      <c r="EE2058" s="48"/>
      <c r="EF2058" s="48"/>
      <c r="EG2058" s="48"/>
      <c r="EH2058" s="48"/>
      <c r="EI2058" s="48"/>
      <c r="EJ2058" s="48"/>
      <c r="EL2058" s="48"/>
      <c r="ET2058" s="33"/>
      <c r="EU2058" s="33"/>
    </row>
    <row r="2059" spans="1:151" ht="12" hidden="1" customHeight="1">
      <c r="A2059" s="48"/>
      <c r="B2059" s="60"/>
      <c r="C2059" s="48"/>
      <c r="D2059" s="60"/>
      <c r="E2059" s="60"/>
      <c r="F2059" s="60"/>
      <c r="G2059" s="60"/>
      <c r="H2059" s="60"/>
      <c r="I2059" s="60"/>
      <c r="J2059" s="60"/>
      <c r="K2059" s="60"/>
      <c r="L2059" s="60"/>
      <c r="M2059" s="48"/>
      <c r="N2059" s="48"/>
      <c r="O2059" s="48"/>
      <c r="AS2059" s="48"/>
      <c r="AT2059" s="48"/>
      <c r="AU2059" s="48"/>
      <c r="AV2059" s="48"/>
      <c r="AW2059" s="48"/>
      <c r="AX2059" s="48"/>
      <c r="AY2059" s="48"/>
      <c r="AZ2059" s="48"/>
      <c r="BA2059" s="48"/>
      <c r="BB2059" s="48"/>
      <c r="BC2059" s="48"/>
      <c r="BD2059" s="48"/>
      <c r="BE2059" s="48"/>
      <c r="BF2059" s="48"/>
      <c r="BG2059" s="48"/>
      <c r="BH2059" s="48"/>
      <c r="BI2059" s="158"/>
      <c r="BJ2059" s="158"/>
      <c r="BK2059" s="48"/>
      <c r="BL2059" s="307"/>
      <c r="BM2059" s="48"/>
      <c r="BN2059" s="48"/>
      <c r="BO2059" s="48"/>
      <c r="BP2059" s="48"/>
      <c r="BQ2059" s="48"/>
      <c r="BR2059" s="48"/>
      <c r="BS2059" s="48"/>
      <c r="BT2059" s="48"/>
      <c r="BU2059" s="48"/>
      <c r="BV2059" s="48"/>
      <c r="BW2059" s="48"/>
      <c r="BX2059" s="48"/>
      <c r="BY2059" s="48"/>
      <c r="BZ2059" s="328"/>
      <c r="CA2059" s="48"/>
      <c r="CB2059" s="48"/>
      <c r="CC2059" s="48"/>
      <c r="CD2059" s="48"/>
      <c r="CE2059" s="48"/>
      <c r="CF2059" s="48"/>
      <c r="CG2059" s="48"/>
      <c r="CH2059" s="48"/>
      <c r="CI2059" s="48"/>
      <c r="CJ2059" s="48"/>
      <c r="CK2059" s="48"/>
      <c r="CL2059" s="48"/>
      <c r="CM2059" s="48"/>
      <c r="CN2059" s="48"/>
      <c r="CO2059" s="48"/>
      <c r="CP2059" s="48"/>
      <c r="CQ2059" s="48"/>
      <c r="CR2059" s="48"/>
      <c r="CS2059" s="48"/>
      <c r="CT2059" s="48"/>
      <c r="CU2059" s="48"/>
      <c r="CV2059" s="48"/>
      <c r="CW2059" s="48"/>
      <c r="CX2059" s="48"/>
      <c r="CY2059" s="48"/>
      <c r="CZ2059" s="48"/>
      <c r="DA2059" s="48"/>
      <c r="DB2059" s="48"/>
      <c r="DC2059" s="48"/>
      <c r="DD2059" s="48"/>
      <c r="DE2059" s="48"/>
      <c r="DF2059" s="48"/>
      <c r="DG2059" s="48"/>
      <c r="DH2059" s="48"/>
      <c r="DI2059" s="48"/>
      <c r="DJ2059" s="48"/>
      <c r="DK2059" s="48"/>
      <c r="DL2059" s="48"/>
      <c r="DM2059" s="48"/>
      <c r="DN2059" s="48"/>
      <c r="DO2059" s="48"/>
      <c r="DP2059" s="48"/>
      <c r="DQ2059" s="48"/>
      <c r="DR2059" s="48"/>
      <c r="DS2059" s="48"/>
      <c r="DT2059" s="48"/>
      <c r="DU2059" s="48"/>
      <c r="DV2059" s="48"/>
      <c r="DW2059" s="48"/>
      <c r="DX2059" s="48"/>
      <c r="DY2059" s="48"/>
      <c r="DZ2059" s="48"/>
      <c r="EA2059" s="48"/>
      <c r="EB2059" s="48"/>
      <c r="EC2059" s="48"/>
      <c r="ED2059" s="48"/>
      <c r="EE2059" s="48"/>
      <c r="EF2059" s="48"/>
      <c r="EG2059" s="48"/>
      <c r="EH2059" s="48"/>
      <c r="EI2059" s="48"/>
      <c r="EJ2059" s="48"/>
      <c r="EL2059" s="48"/>
      <c r="ET2059" s="33"/>
      <c r="EU2059" s="33"/>
    </row>
    <row r="2060" spans="1:151" ht="12" hidden="1" customHeight="1">
      <c r="A2060" s="48"/>
      <c r="B2060" s="60"/>
      <c r="C2060" s="48"/>
      <c r="D2060" s="60"/>
      <c r="E2060" s="60"/>
      <c r="F2060" s="60"/>
      <c r="G2060" s="60"/>
      <c r="H2060" s="60"/>
      <c r="I2060" s="60"/>
      <c r="J2060" s="60"/>
      <c r="K2060" s="60"/>
      <c r="L2060" s="60"/>
      <c r="M2060" s="48"/>
      <c r="N2060" s="48"/>
      <c r="O2060" s="48"/>
      <c r="AS2060" s="48"/>
      <c r="AT2060" s="48"/>
      <c r="AU2060" s="48"/>
      <c r="AV2060" s="48"/>
      <c r="AW2060" s="48"/>
      <c r="AX2060" s="48"/>
      <c r="AY2060" s="48"/>
      <c r="AZ2060" s="48"/>
      <c r="BA2060" s="48"/>
      <c r="BB2060" s="48"/>
      <c r="BC2060" s="48"/>
      <c r="BD2060" s="48"/>
      <c r="BE2060" s="48"/>
      <c r="BF2060" s="48"/>
      <c r="BG2060" s="48"/>
      <c r="BH2060" s="48"/>
      <c r="BI2060" s="158"/>
      <c r="BJ2060" s="158"/>
      <c r="BK2060" s="48"/>
      <c r="BL2060" s="307"/>
      <c r="BM2060" s="48"/>
      <c r="BN2060" s="48"/>
      <c r="BO2060" s="48"/>
      <c r="BP2060" s="48"/>
      <c r="BQ2060" s="48"/>
      <c r="BR2060" s="48"/>
      <c r="BS2060" s="48"/>
      <c r="BT2060" s="48"/>
      <c r="BU2060" s="48"/>
      <c r="BV2060" s="48"/>
      <c r="BW2060" s="48"/>
      <c r="BX2060" s="48"/>
      <c r="BY2060" s="48"/>
      <c r="BZ2060" s="328"/>
      <c r="CA2060" s="48"/>
      <c r="CB2060" s="48"/>
      <c r="CC2060" s="48"/>
      <c r="CD2060" s="48"/>
      <c r="CE2060" s="48"/>
      <c r="CF2060" s="48"/>
      <c r="CG2060" s="48"/>
      <c r="CH2060" s="48"/>
      <c r="CI2060" s="48"/>
      <c r="CJ2060" s="48"/>
      <c r="CK2060" s="48"/>
      <c r="CL2060" s="48"/>
      <c r="CM2060" s="48"/>
      <c r="CN2060" s="48"/>
      <c r="CO2060" s="48"/>
      <c r="CP2060" s="48"/>
      <c r="CQ2060" s="48"/>
      <c r="CR2060" s="48"/>
      <c r="CS2060" s="48"/>
      <c r="CT2060" s="48"/>
      <c r="CU2060" s="48"/>
      <c r="CV2060" s="48"/>
      <c r="CW2060" s="48"/>
      <c r="CX2060" s="48"/>
      <c r="CY2060" s="48"/>
      <c r="CZ2060" s="48"/>
      <c r="DA2060" s="48"/>
      <c r="DB2060" s="48"/>
      <c r="DC2060" s="48"/>
      <c r="DD2060" s="48"/>
      <c r="DE2060" s="48"/>
      <c r="DF2060" s="48"/>
      <c r="DG2060" s="48"/>
      <c r="DH2060" s="48"/>
      <c r="DI2060" s="48"/>
      <c r="DJ2060" s="48"/>
      <c r="DK2060" s="48"/>
      <c r="DL2060" s="48"/>
      <c r="DM2060" s="48"/>
      <c r="DN2060" s="48"/>
      <c r="DO2060" s="48"/>
      <c r="DP2060" s="48"/>
      <c r="DQ2060" s="48"/>
      <c r="DR2060" s="48"/>
      <c r="DS2060" s="48"/>
      <c r="DT2060" s="48"/>
      <c r="DU2060" s="48"/>
      <c r="DV2060" s="48"/>
      <c r="DW2060" s="48"/>
      <c r="DX2060" s="48"/>
      <c r="DY2060" s="48"/>
      <c r="DZ2060" s="48"/>
      <c r="EA2060" s="48"/>
      <c r="EB2060" s="48"/>
      <c r="EC2060" s="48"/>
      <c r="ED2060" s="48"/>
      <c r="EE2060" s="48"/>
      <c r="EF2060" s="48"/>
      <c r="EG2060" s="48"/>
      <c r="EH2060" s="48"/>
      <c r="EI2060" s="48"/>
      <c r="EJ2060" s="48"/>
      <c r="EL2060" s="48"/>
      <c r="ET2060" s="33"/>
      <c r="EU2060" s="33"/>
    </row>
    <row r="2061" spans="1:151" ht="12" hidden="1" customHeight="1">
      <c r="A2061" s="48"/>
      <c r="B2061" s="60"/>
      <c r="C2061" s="48"/>
      <c r="D2061" s="60"/>
      <c r="E2061" s="60"/>
      <c r="F2061" s="60"/>
      <c r="G2061" s="60"/>
      <c r="H2061" s="60"/>
      <c r="I2061" s="60"/>
      <c r="J2061" s="60"/>
      <c r="K2061" s="60"/>
      <c r="L2061" s="60"/>
      <c r="M2061" s="48"/>
      <c r="N2061" s="48"/>
      <c r="O2061" s="48"/>
      <c r="AS2061" s="48"/>
      <c r="AT2061" s="48"/>
      <c r="AU2061" s="48"/>
      <c r="AV2061" s="48"/>
      <c r="AW2061" s="48"/>
      <c r="AX2061" s="48"/>
      <c r="AY2061" s="48"/>
      <c r="AZ2061" s="48"/>
      <c r="BA2061" s="48"/>
      <c r="BB2061" s="48"/>
      <c r="BC2061" s="48"/>
      <c r="BD2061" s="48"/>
      <c r="BE2061" s="48"/>
      <c r="BF2061" s="48"/>
      <c r="BG2061" s="48"/>
      <c r="BH2061" s="48"/>
      <c r="BI2061" s="158"/>
      <c r="BJ2061" s="158"/>
      <c r="BK2061" s="48"/>
      <c r="BL2061" s="307"/>
      <c r="BM2061" s="48"/>
      <c r="BN2061" s="48"/>
      <c r="BO2061" s="48"/>
      <c r="BP2061" s="48"/>
      <c r="BQ2061" s="48"/>
      <c r="BR2061" s="48"/>
      <c r="BS2061" s="48"/>
      <c r="BT2061" s="48"/>
      <c r="BU2061" s="48"/>
      <c r="BV2061" s="48"/>
      <c r="BW2061" s="48"/>
      <c r="BX2061" s="48"/>
      <c r="BY2061" s="48"/>
      <c r="BZ2061" s="328"/>
      <c r="CG2061" s="48"/>
      <c r="CI2061" s="48"/>
      <c r="CJ2061" s="48"/>
      <c r="CK2061" s="48"/>
      <c r="CL2061" s="48"/>
      <c r="CM2061" s="48"/>
      <c r="CN2061" s="48"/>
      <c r="EC2061" s="48"/>
      <c r="EG2061" s="48"/>
      <c r="ET2061" s="33"/>
      <c r="EU2061" s="33"/>
    </row>
    <row r="2062" spans="1:151" ht="12" hidden="1" customHeight="1">
      <c r="A2062" s="48"/>
      <c r="B2062" s="60"/>
      <c r="C2062" s="48"/>
      <c r="D2062" s="60"/>
      <c r="E2062" s="60"/>
      <c r="F2062" s="60"/>
      <c r="G2062" s="60"/>
      <c r="H2062" s="60"/>
      <c r="I2062" s="60"/>
      <c r="J2062" s="60"/>
      <c r="K2062" s="60"/>
      <c r="L2062" s="60"/>
      <c r="M2062" s="48"/>
      <c r="N2062" s="48"/>
      <c r="O2062" s="48"/>
      <c r="AS2062" s="48"/>
      <c r="AT2062" s="48"/>
      <c r="AU2062" s="48"/>
      <c r="AV2062" s="48"/>
      <c r="AW2062" s="48"/>
      <c r="AX2062" s="48"/>
      <c r="AY2062" s="48"/>
      <c r="AZ2062" s="48"/>
      <c r="BA2062" s="48"/>
      <c r="BB2062" s="48"/>
      <c r="BC2062" s="48"/>
      <c r="BD2062" s="48"/>
      <c r="BE2062" s="48"/>
      <c r="BF2062" s="48"/>
      <c r="BG2062" s="48"/>
      <c r="BH2062" s="48"/>
      <c r="BI2062" s="158"/>
      <c r="BJ2062" s="158"/>
      <c r="BK2062" s="48"/>
      <c r="BL2062" s="307"/>
      <c r="BM2062" s="48"/>
      <c r="BN2062" s="48"/>
      <c r="BO2062" s="48"/>
      <c r="BP2062" s="48"/>
      <c r="BQ2062" s="48"/>
      <c r="BR2062" s="48"/>
      <c r="BS2062" s="48"/>
      <c r="BT2062" s="48"/>
      <c r="BU2062" s="48"/>
      <c r="BV2062" s="48"/>
      <c r="BW2062" s="48"/>
      <c r="BX2062" s="48"/>
      <c r="BY2062" s="48"/>
      <c r="BZ2062" s="328"/>
      <c r="CG2062" s="48"/>
      <c r="CI2062" s="48"/>
      <c r="CJ2062" s="48"/>
      <c r="CK2062" s="48"/>
      <c r="CL2062" s="48"/>
      <c r="CM2062" s="48"/>
      <c r="CN2062" s="48"/>
      <c r="EG2062" s="48"/>
      <c r="ET2062" s="33"/>
      <c r="EU2062" s="33"/>
    </row>
    <row r="2063" spans="1:151" ht="12" hidden="1" customHeight="1">
      <c r="A2063" s="48"/>
      <c r="B2063" s="60"/>
      <c r="C2063" s="48"/>
      <c r="D2063" s="60"/>
      <c r="E2063" s="60"/>
      <c r="F2063" s="60"/>
      <c r="G2063" s="60"/>
      <c r="H2063" s="60"/>
      <c r="I2063" s="60"/>
      <c r="J2063" s="60"/>
      <c r="K2063" s="60"/>
      <c r="L2063" s="60"/>
      <c r="M2063" s="48"/>
      <c r="N2063" s="48"/>
      <c r="O2063" s="48"/>
      <c r="AS2063" s="48"/>
      <c r="AT2063" s="48"/>
      <c r="AU2063" s="48"/>
      <c r="AV2063" s="48"/>
      <c r="AW2063" s="48"/>
      <c r="AX2063" s="48"/>
      <c r="AY2063" s="48"/>
      <c r="AZ2063" s="48"/>
      <c r="BA2063" s="48"/>
      <c r="BB2063" s="48"/>
      <c r="BC2063" s="48"/>
      <c r="BD2063" s="48"/>
      <c r="BE2063" s="48"/>
      <c r="BF2063" s="48"/>
      <c r="BG2063" s="48"/>
      <c r="BH2063" s="48"/>
      <c r="BI2063" s="158"/>
      <c r="BJ2063" s="158"/>
      <c r="BK2063" s="48"/>
      <c r="BL2063" s="307"/>
      <c r="BM2063" s="48"/>
      <c r="BN2063" s="48"/>
      <c r="BO2063" s="48"/>
      <c r="BP2063" s="48"/>
      <c r="BQ2063" s="48"/>
      <c r="BR2063" s="48"/>
      <c r="BS2063" s="48"/>
      <c r="BT2063" s="48"/>
      <c r="BU2063" s="48"/>
      <c r="BV2063" s="48"/>
      <c r="BW2063" s="48"/>
      <c r="BX2063" s="48"/>
      <c r="BY2063" s="48"/>
      <c r="BZ2063" s="328"/>
      <c r="CG2063" s="48"/>
      <c r="CI2063" s="48"/>
      <c r="CJ2063" s="48"/>
      <c r="CK2063" s="48"/>
      <c r="CL2063" s="48"/>
      <c r="CM2063" s="48"/>
      <c r="CN2063" s="48"/>
      <c r="EG2063" s="48"/>
      <c r="ET2063" s="33"/>
      <c r="EU2063" s="33"/>
    </row>
    <row r="2064" spans="1:151" ht="12" hidden="1" customHeight="1">
      <c r="A2064" s="48"/>
      <c r="B2064" s="60"/>
      <c r="C2064" s="48"/>
      <c r="D2064" s="60"/>
      <c r="E2064" s="60"/>
      <c r="F2064" s="60"/>
      <c r="G2064" s="60"/>
      <c r="H2064" s="60"/>
      <c r="I2064" s="60"/>
      <c r="J2064" s="60"/>
      <c r="K2064" s="60"/>
      <c r="L2064" s="60"/>
      <c r="M2064" s="48"/>
      <c r="N2064" s="48"/>
      <c r="O2064" s="48"/>
      <c r="AS2064" s="48"/>
      <c r="AT2064" s="48"/>
      <c r="AU2064" s="48"/>
      <c r="AV2064" s="48"/>
      <c r="AW2064" s="48"/>
      <c r="AX2064" s="48"/>
      <c r="AY2064" s="48"/>
      <c r="AZ2064" s="48"/>
      <c r="BA2064" s="48"/>
      <c r="BB2064" s="48"/>
      <c r="BC2064" s="48"/>
      <c r="BD2064" s="48"/>
      <c r="BE2064" s="48"/>
      <c r="BF2064" s="48"/>
      <c r="BG2064" s="48"/>
      <c r="BH2064" s="48"/>
      <c r="BI2064" s="158"/>
      <c r="BJ2064" s="158"/>
      <c r="BK2064" s="48"/>
      <c r="BL2064" s="307"/>
      <c r="BM2064" s="48"/>
      <c r="BN2064" s="48"/>
      <c r="BO2064" s="48"/>
      <c r="BP2064" s="48"/>
      <c r="BQ2064" s="48"/>
      <c r="BR2064" s="48"/>
      <c r="BS2064" s="48"/>
      <c r="BT2064" s="48"/>
      <c r="BU2064" s="48"/>
      <c r="BV2064" s="48"/>
      <c r="BW2064" s="48"/>
      <c r="BX2064" s="48"/>
      <c r="BY2064" s="48"/>
      <c r="CG2064" s="48"/>
      <c r="CI2064" s="48"/>
      <c r="CJ2064" s="48"/>
      <c r="CK2064" s="48"/>
      <c r="CL2064" s="48"/>
      <c r="CM2064" s="48"/>
      <c r="CN2064" s="48"/>
      <c r="EG2064" s="48"/>
      <c r="ET2064" s="33"/>
      <c r="EU2064" s="33"/>
    </row>
    <row r="2065" spans="1:167" ht="12" hidden="1" customHeight="1">
      <c r="A2065" s="48"/>
      <c r="B2065" s="60"/>
      <c r="C2065" s="48"/>
      <c r="D2065" s="60"/>
      <c r="E2065" s="60"/>
      <c r="F2065" s="60"/>
      <c r="G2065" s="60"/>
      <c r="H2065" s="60"/>
      <c r="I2065" s="60"/>
      <c r="J2065" s="60"/>
      <c r="K2065" s="60"/>
      <c r="L2065" s="60"/>
      <c r="M2065" s="48"/>
      <c r="N2065" s="48"/>
      <c r="O2065" s="48"/>
      <c r="AS2065" s="48"/>
      <c r="AT2065" s="48"/>
      <c r="AU2065" s="48"/>
      <c r="AV2065" s="48"/>
      <c r="AW2065" s="48"/>
      <c r="AX2065" s="48"/>
      <c r="AY2065" s="48"/>
      <c r="AZ2065" s="48"/>
      <c r="BA2065" s="48"/>
      <c r="BB2065" s="48"/>
      <c r="BC2065" s="48"/>
      <c r="BD2065" s="48"/>
      <c r="BE2065" s="48"/>
      <c r="BF2065" s="48"/>
      <c r="BG2065" s="48"/>
      <c r="BH2065" s="48"/>
      <c r="BI2065" s="158"/>
      <c r="BJ2065" s="158"/>
      <c r="BK2065" s="48"/>
      <c r="BL2065" s="307"/>
      <c r="BM2065" s="48"/>
      <c r="BN2065" s="48"/>
      <c r="BO2065" s="48"/>
      <c r="BP2065" s="48"/>
      <c r="BQ2065" s="48"/>
      <c r="BR2065" s="48"/>
      <c r="BS2065" s="48"/>
      <c r="BT2065" s="48"/>
      <c r="BU2065" s="48"/>
      <c r="BV2065" s="48"/>
      <c r="BW2065" s="48"/>
      <c r="BX2065" s="48"/>
      <c r="BY2065" s="48"/>
      <c r="CG2065" s="48"/>
      <c r="CI2065" s="48"/>
      <c r="CJ2065" s="48"/>
      <c r="CK2065" s="48"/>
      <c r="CL2065" s="48"/>
      <c r="CM2065" s="48"/>
      <c r="CN2065" s="48"/>
      <c r="EG2065" s="48"/>
      <c r="ET2065" s="33"/>
      <c r="EU2065" s="33"/>
    </row>
    <row r="2066" spans="1:167" ht="12" hidden="1" customHeight="1">
      <c r="A2066" s="48"/>
      <c r="B2066" s="60"/>
      <c r="C2066" s="48"/>
      <c r="D2066" s="60"/>
      <c r="E2066" s="60"/>
      <c r="F2066" s="60"/>
      <c r="G2066" s="60"/>
      <c r="H2066" s="60"/>
      <c r="I2066" s="60"/>
      <c r="J2066" s="60"/>
      <c r="K2066" s="60"/>
      <c r="L2066" s="60"/>
      <c r="M2066" s="48"/>
      <c r="N2066" s="48"/>
      <c r="O2066" s="48"/>
      <c r="AS2066" s="48"/>
      <c r="AT2066" s="48"/>
      <c r="AU2066" s="48"/>
      <c r="AV2066" s="48"/>
      <c r="AW2066" s="48"/>
      <c r="AX2066" s="48"/>
      <c r="AY2066" s="48"/>
      <c r="AZ2066" s="48"/>
      <c r="BA2066" s="48"/>
      <c r="BB2066" s="48"/>
      <c r="BC2066" s="48"/>
      <c r="BD2066" s="48"/>
      <c r="BE2066" s="48"/>
      <c r="BF2066" s="48"/>
      <c r="BG2066" s="48"/>
      <c r="BH2066" s="48"/>
      <c r="BI2066" s="158"/>
      <c r="BJ2066" s="158"/>
      <c r="BK2066" s="48"/>
      <c r="BL2066" s="307"/>
      <c r="BM2066" s="48"/>
      <c r="BN2066" s="48"/>
      <c r="BO2066" s="48"/>
      <c r="BP2066" s="48"/>
      <c r="BQ2066" s="48"/>
      <c r="BR2066" s="48"/>
      <c r="BS2066" s="48"/>
      <c r="BT2066" s="48"/>
      <c r="BU2066" s="48"/>
      <c r="BV2066" s="48"/>
      <c r="BW2066" s="48"/>
      <c r="BX2066" s="48"/>
      <c r="BY2066" s="48"/>
      <c r="CG2066" s="48"/>
      <c r="CI2066" s="48"/>
      <c r="CJ2066" s="48"/>
      <c r="CK2066" s="48"/>
      <c r="CL2066" s="48"/>
      <c r="CM2066" s="48"/>
      <c r="CN2066" s="48"/>
      <c r="EG2066" s="48"/>
      <c r="ET2066" s="33"/>
      <c r="EU2066" s="33"/>
    </row>
    <row r="2067" spans="1:167" ht="12" hidden="1" customHeight="1">
      <c r="A2067" s="48"/>
      <c r="B2067" s="60"/>
      <c r="C2067" s="48"/>
      <c r="D2067" s="60"/>
      <c r="E2067" s="60"/>
      <c r="F2067" s="60"/>
      <c r="G2067" s="60"/>
      <c r="H2067" s="60"/>
      <c r="I2067" s="60"/>
      <c r="J2067" s="60"/>
      <c r="K2067" s="60"/>
      <c r="L2067" s="60"/>
      <c r="M2067" s="48"/>
      <c r="N2067" s="48"/>
      <c r="O2067" s="48"/>
      <c r="AS2067" s="48"/>
      <c r="AT2067" s="48"/>
      <c r="AU2067" s="48"/>
      <c r="AV2067" s="48"/>
      <c r="AW2067" s="48"/>
      <c r="AX2067" s="48"/>
      <c r="AY2067" s="48"/>
      <c r="AZ2067" s="48"/>
      <c r="BA2067" s="48"/>
      <c r="BB2067" s="48"/>
      <c r="BC2067" s="48"/>
      <c r="BD2067" s="48"/>
      <c r="BE2067" s="48"/>
      <c r="BF2067" s="48"/>
      <c r="BG2067" s="48"/>
      <c r="BH2067" s="48"/>
      <c r="BI2067" s="158"/>
      <c r="BJ2067" s="158"/>
      <c r="BK2067" s="48"/>
      <c r="BL2067" s="307"/>
      <c r="BM2067" s="48"/>
      <c r="BN2067" s="48"/>
      <c r="BO2067" s="48"/>
      <c r="BP2067" s="48"/>
      <c r="BQ2067" s="48"/>
      <c r="BR2067" s="48"/>
      <c r="BS2067" s="48"/>
      <c r="BT2067" s="48"/>
      <c r="BU2067" s="48"/>
      <c r="BV2067" s="48"/>
      <c r="BW2067" s="48"/>
      <c r="BX2067" s="48"/>
      <c r="BY2067" s="48"/>
      <c r="CG2067" s="48"/>
      <c r="CI2067" s="48"/>
      <c r="CJ2067" s="48"/>
      <c r="CK2067" s="48"/>
      <c r="CL2067" s="48"/>
      <c r="CM2067" s="48"/>
      <c r="CN2067" s="48"/>
      <c r="EG2067" s="48"/>
      <c r="ET2067" s="33"/>
      <c r="EU2067" s="33"/>
    </row>
    <row r="2068" spans="1:167" ht="12" hidden="1" customHeight="1">
      <c r="A2068" s="48"/>
      <c r="B2068" s="60"/>
      <c r="C2068" s="48"/>
      <c r="D2068" s="60"/>
      <c r="E2068" s="60"/>
      <c r="BI2068" s="158"/>
      <c r="BJ2068" s="158"/>
      <c r="BK2068" s="48"/>
      <c r="BL2068" s="307"/>
      <c r="BM2068" s="48"/>
      <c r="BN2068" s="48"/>
      <c r="BO2068" s="48"/>
      <c r="BP2068" s="48"/>
      <c r="BQ2068" s="48"/>
      <c r="BR2068" s="48"/>
      <c r="BS2068" s="48"/>
      <c r="BT2068" s="48"/>
      <c r="BU2068" s="48"/>
      <c r="BV2068" s="48"/>
      <c r="BW2068" s="48"/>
      <c r="BX2068" s="48"/>
      <c r="BY2068" s="48"/>
      <c r="CG2068" s="48"/>
      <c r="CI2068" s="48"/>
      <c r="CJ2068" s="48"/>
      <c r="CK2068" s="48"/>
      <c r="CL2068" s="48"/>
      <c r="CM2068" s="48"/>
      <c r="CN2068" s="48"/>
      <c r="ET2068" s="33"/>
      <c r="EU2068" s="33"/>
    </row>
    <row r="2069" spans="1:167" ht="12" hidden="1" customHeight="1">
      <c r="A2069" s="48"/>
      <c r="B2069" s="60"/>
      <c r="BL2069" s="307"/>
      <c r="BM2069" s="48"/>
      <c r="BN2069" s="48"/>
      <c r="BO2069" s="48"/>
      <c r="BP2069" s="48"/>
      <c r="BQ2069" s="48"/>
      <c r="BR2069" s="48"/>
      <c r="BS2069" s="48"/>
      <c r="BT2069" s="48"/>
      <c r="BU2069" s="48"/>
      <c r="BV2069" s="48"/>
      <c r="BW2069" s="48"/>
      <c r="BX2069" s="48"/>
      <c r="BY2069" s="48"/>
      <c r="CG2069" s="48"/>
      <c r="CI2069" s="48"/>
      <c r="CJ2069" s="48"/>
      <c r="CK2069" s="48"/>
      <c r="CL2069" s="48"/>
      <c r="CM2069" s="48"/>
      <c r="CN2069" s="48"/>
      <c r="ET2069" s="33"/>
      <c r="EU2069" s="33"/>
    </row>
    <row r="2070" spans="1:167" ht="12" hidden="1" customHeight="1">
      <c r="A2070" s="48"/>
      <c r="B2070" s="60"/>
      <c r="BL2070" s="307"/>
      <c r="BM2070" s="48"/>
      <c r="BN2070" s="48"/>
      <c r="BO2070" s="48"/>
      <c r="BP2070" s="48"/>
      <c r="BQ2070" s="48"/>
      <c r="BR2070" s="48"/>
      <c r="BS2070" s="48"/>
      <c r="BT2070" s="48"/>
      <c r="BU2070" s="48"/>
      <c r="BV2070" s="48"/>
      <c r="BW2070" s="48"/>
      <c r="BX2070" s="48"/>
      <c r="BY2070" s="48"/>
      <c r="CG2070" s="48"/>
      <c r="CI2070" s="48"/>
      <c r="CJ2070" s="48"/>
      <c r="CK2070" s="48"/>
      <c r="CL2070" s="48"/>
      <c r="CM2070" s="48"/>
      <c r="CN2070" s="48"/>
      <c r="ET2070" s="33"/>
      <c r="EU2070" s="33"/>
    </row>
    <row r="2071" spans="1:167" ht="12" hidden="1" customHeight="1">
      <c r="A2071" s="48"/>
      <c r="B2071" s="60"/>
      <c r="BL2071" s="307"/>
      <c r="BM2071" s="48"/>
      <c r="BN2071" s="48"/>
      <c r="BO2071" s="48"/>
      <c r="BP2071" s="48"/>
      <c r="BQ2071" s="48"/>
      <c r="BR2071" s="48"/>
      <c r="BS2071" s="48"/>
      <c r="BT2071" s="48"/>
      <c r="BU2071" s="48"/>
      <c r="BV2071" s="48"/>
      <c r="BW2071" s="48"/>
      <c r="BX2071" s="48"/>
      <c r="BY2071" s="48"/>
      <c r="CG2071" s="48"/>
      <c r="CI2071" s="48"/>
      <c r="CJ2071" s="48"/>
      <c r="CK2071" s="48"/>
      <c r="CL2071" s="48"/>
      <c r="CM2071" s="48"/>
      <c r="CN2071" s="48"/>
      <c r="ET2071" s="33"/>
      <c r="EU2071" s="33"/>
    </row>
    <row r="2072" spans="1:167" ht="12" hidden="1" customHeight="1">
      <c r="A2072" s="48"/>
      <c r="B2072" s="60"/>
      <c r="BL2072" s="307"/>
      <c r="BM2072" s="48"/>
      <c r="BN2072" s="48"/>
      <c r="BO2072" s="48"/>
      <c r="BP2072" s="48"/>
      <c r="BQ2072" s="48"/>
      <c r="BR2072" s="48"/>
      <c r="BS2072" s="48"/>
      <c r="BT2072" s="48"/>
      <c r="BU2072" s="48"/>
      <c r="BV2072" s="48"/>
      <c r="BW2072" s="48"/>
      <c r="BX2072" s="48"/>
      <c r="BY2072" s="48"/>
      <c r="CG2072" s="48"/>
      <c r="CI2072" s="48"/>
      <c r="CJ2072" s="48"/>
      <c r="CK2072" s="48"/>
      <c r="CL2072" s="48"/>
      <c r="CM2072" s="48"/>
      <c r="CN2072" s="48"/>
      <c r="ET2072" s="33"/>
      <c r="EU2072" s="33"/>
    </row>
    <row r="2073" spans="1:167" ht="12" hidden="1" customHeight="1">
      <c r="A2073" s="48"/>
      <c r="B2073" s="60"/>
      <c r="BL2073" s="307"/>
      <c r="BM2073" s="48"/>
      <c r="BN2073" s="48"/>
      <c r="BO2073" s="48"/>
      <c r="BP2073" s="48"/>
      <c r="BQ2073" s="48"/>
      <c r="BR2073" s="48"/>
      <c r="BS2073" s="48"/>
      <c r="BT2073" s="48"/>
      <c r="BU2073" s="48"/>
      <c r="BV2073" s="48"/>
      <c r="BW2073" s="48"/>
      <c r="BX2073" s="48"/>
      <c r="BY2073" s="48"/>
      <c r="CG2073" s="48"/>
      <c r="ET2073" s="33"/>
      <c r="EU2073" s="33"/>
    </row>
    <row r="2074" spans="1:167" ht="12" hidden="1" customHeight="1">
      <c r="A2074" s="48"/>
      <c r="B2074" s="60"/>
      <c r="P2074" s="33"/>
      <c r="Q2074" s="33"/>
      <c r="R2074" s="33"/>
      <c r="S2074" s="33"/>
      <c r="T2074" s="33"/>
      <c r="U2074" s="33"/>
      <c r="V2074" s="33"/>
      <c r="W2074" s="33"/>
      <c r="X2074" s="33"/>
      <c r="Y2074" s="33"/>
      <c r="Z2074" s="33"/>
      <c r="AA2074" s="33"/>
      <c r="AB2074" s="33"/>
      <c r="AC2074" s="33"/>
      <c r="AD2074" s="33"/>
      <c r="AE2074" s="33"/>
      <c r="AF2074" s="33"/>
      <c r="AG2074" s="33"/>
      <c r="AH2074" s="33"/>
      <c r="AI2074" s="33"/>
      <c r="AJ2074" s="33"/>
      <c r="AK2074" s="33"/>
      <c r="AL2074" s="33"/>
      <c r="AM2074" s="33"/>
      <c r="AN2074" s="33"/>
      <c r="AO2074" s="33"/>
      <c r="AP2074" s="33"/>
      <c r="AQ2074" s="33"/>
      <c r="AR2074" s="33"/>
      <c r="BL2074" s="307"/>
      <c r="BM2074" s="48"/>
      <c r="BN2074" s="48"/>
      <c r="BO2074" s="48"/>
      <c r="BP2074" s="48"/>
      <c r="BQ2074" s="48"/>
      <c r="BR2074" s="48"/>
      <c r="BS2074" s="48"/>
      <c r="BT2074" s="48"/>
      <c r="BU2074" s="48"/>
      <c r="BV2074" s="48"/>
      <c r="BW2074" s="48"/>
      <c r="BX2074" s="48"/>
      <c r="BY2074" s="48"/>
      <c r="CG2074" s="48"/>
      <c r="ET2074" s="33"/>
      <c r="EU2074" s="33"/>
    </row>
    <row r="2075" spans="1:167" ht="12" hidden="1" customHeight="1">
      <c r="A2075" s="48"/>
      <c r="B2075" s="60"/>
      <c r="BL2075" s="307"/>
      <c r="BM2075" s="48"/>
      <c r="BN2075" s="48"/>
      <c r="BO2075" s="48"/>
      <c r="BP2075" s="48"/>
      <c r="BQ2075" s="48"/>
      <c r="BR2075" s="48"/>
      <c r="BS2075" s="48"/>
      <c r="BT2075" s="48"/>
      <c r="BU2075" s="48"/>
      <c r="BV2075" s="48"/>
      <c r="BW2075" s="48"/>
      <c r="BX2075" s="48"/>
      <c r="BY2075" s="48"/>
      <c r="CG2075" s="48"/>
      <c r="ET2075" s="33"/>
      <c r="EU2075" s="33"/>
      <c r="FJ2075" s="285"/>
    </row>
    <row r="2076" spans="1:167" ht="12" hidden="1" customHeight="1">
      <c r="A2076" s="48"/>
      <c r="B2076" s="60"/>
      <c r="BL2076" s="307"/>
      <c r="BM2076" s="48"/>
      <c r="BN2076" s="48"/>
      <c r="BO2076" s="48"/>
      <c r="BP2076" s="48"/>
      <c r="BQ2076" s="48"/>
      <c r="BR2076" s="48"/>
      <c r="BS2076" s="48"/>
      <c r="BT2076" s="48"/>
      <c r="BU2076" s="48"/>
      <c r="BV2076" s="48"/>
      <c r="BW2076" s="48"/>
      <c r="BX2076" s="48"/>
      <c r="BY2076" s="48"/>
      <c r="CG2076" s="48"/>
      <c r="ET2076" s="33"/>
      <c r="EU2076" s="33"/>
    </row>
    <row r="2077" spans="1:167" ht="12" hidden="1" customHeight="1">
      <c r="A2077" s="48"/>
      <c r="B2077" s="60"/>
      <c r="BL2077" s="307"/>
      <c r="BM2077" s="48"/>
      <c r="BN2077" s="48"/>
      <c r="BO2077" s="48"/>
      <c r="BP2077" s="48"/>
      <c r="BQ2077" s="48"/>
      <c r="BR2077" s="48"/>
      <c r="BS2077" s="48"/>
      <c r="BT2077" s="48"/>
      <c r="BU2077" s="48"/>
      <c r="BV2077" s="48"/>
      <c r="BW2077" s="48"/>
      <c r="BX2077" s="48"/>
      <c r="BY2077" s="48"/>
      <c r="CG2077" s="48"/>
      <c r="ET2077" s="33"/>
      <c r="EU2077" s="33"/>
    </row>
    <row r="2078" spans="1:167" ht="12" hidden="1" customHeight="1">
      <c r="A2078" s="48"/>
      <c r="B2078" s="60"/>
      <c r="BL2078" s="307"/>
      <c r="BM2078" s="48"/>
      <c r="BN2078" s="48"/>
      <c r="BO2078" s="48"/>
      <c r="BP2078" s="48"/>
      <c r="BQ2078" s="48"/>
      <c r="BR2078" s="48"/>
      <c r="BS2078" s="48"/>
      <c r="BT2078" s="48"/>
      <c r="BU2078" s="48"/>
      <c r="BV2078" s="48"/>
      <c r="BW2078" s="48"/>
      <c r="BX2078" s="48"/>
      <c r="BY2078" s="48"/>
      <c r="CG2078" s="48"/>
      <c r="ET2078" s="33"/>
      <c r="EU2078" s="33"/>
      <c r="FG2078" s="285"/>
    </row>
    <row r="2079" spans="1:167" ht="12" hidden="1" customHeight="1">
      <c r="A2079" s="48"/>
      <c r="B2079" s="60"/>
      <c r="BL2079" s="307"/>
      <c r="BM2079" s="48"/>
      <c r="BN2079" s="48"/>
      <c r="BO2079" s="48"/>
      <c r="BP2079" s="48"/>
      <c r="BQ2079" s="48"/>
      <c r="BR2079" s="48"/>
      <c r="BS2079" s="48"/>
      <c r="BT2079" s="48"/>
      <c r="BU2079" s="48"/>
      <c r="BV2079" s="48"/>
      <c r="BW2079" s="48"/>
      <c r="BX2079" s="48"/>
      <c r="BY2079" s="48"/>
      <c r="CG2079" s="48"/>
      <c r="ET2079" s="33"/>
      <c r="EU2079" s="33"/>
      <c r="EV2079" s="285"/>
      <c r="EW2079" s="285"/>
    </row>
    <row r="2080" spans="1:167" s="285" customFormat="1" ht="12" hidden="1" customHeight="1">
      <c r="A2080" s="48"/>
      <c r="B2080" s="60"/>
      <c r="C2080" s="27"/>
      <c r="D2080" s="137"/>
      <c r="E2080" s="137"/>
      <c r="F2080" s="137"/>
      <c r="G2080" s="137"/>
      <c r="H2080" s="137"/>
      <c r="I2080" s="137"/>
      <c r="J2080" s="137"/>
      <c r="K2080" s="137"/>
      <c r="L2080" s="13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159"/>
      <c r="BJ2080" s="159"/>
      <c r="BK2080" s="27"/>
      <c r="BL2080" s="307"/>
      <c r="BM2080" s="48"/>
      <c r="BN2080" s="48"/>
      <c r="BO2080" s="48"/>
      <c r="BP2080" s="48"/>
      <c r="BQ2080" s="48"/>
      <c r="BR2080" s="48"/>
      <c r="BS2080" s="48"/>
      <c r="BT2080" s="48"/>
      <c r="BU2080" s="48"/>
      <c r="BV2080" s="48"/>
      <c r="BW2080" s="48"/>
      <c r="BX2080" s="48"/>
      <c r="BY2080" s="48"/>
      <c r="BZ2080" s="299"/>
      <c r="CA2080" s="298"/>
      <c r="CB2080" s="298"/>
      <c r="CC2080" s="298"/>
      <c r="CD2080" s="298"/>
      <c r="CE2080" s="298"/>
      <c r="CF2080" s="298"/>
      <c r="CG2080" s="48"/>
      <c r="CH2080" s="298"/>
      <c r="CI2080" s="298"/>
      <c r="CJ2080" s="298"/>
      <c r="CK2080" s="298"/>
      <c r="CL2080" s="298"/>
      <c r="CM2080" s="298"/>
      <c r="CN2080" s="298"/>
      <c r="CO2080" s="298"/>
      <c r="CP2080" s="298"/>
      <c r="CQ2080" s="298"/>
      <c r="CR2080" s="298"/>
      <c r="CS2080" s="298"/>
      <c r="CT2080" s="298"/>
      <c r="CU2080" s="298"/>
      <c r="CV2080" s="298"/>
      <c r="CW2080" s="298"/>
      <c r="CX2080" s="298"/>
      <c r="CY2080" s="298"/>
      <c r="CZ2080" s="298"/>
      <c r="DA2080" s="298"/>
      <c r="DB2080" s="298"/>
      <c r="DC2080" s="298"/>
      <c r="DD2080" s="298"/>
      <c r="DE2080" s="298"/>
      <c r="DF2080" s="298"/>
      <c r="DG2080" s="298"/>
      <c r="DH2080" s="298"/>
      <c r="DI2080" s="298"/>
      <c r="DJ2080" s="298"/>
      <c r="DK2080" s="298"/>
      <c r="DL2080" s="298"/>
      <c r="DM2080" s="298"/>
      <c r="DN2080" s="298"/>
      <c r="DO2080" s="298"/>
      <c r="DP2080" s="298"/>
      <c r="DQ2080" s="298"/>
      <c r="DR2080" s="298"/>
      <c r="DS2080" s="298"/>
      <c r="DT2080" s="298"/>
      <c r="DU2080" s="298"/>
      <c r="DV2080" s="298"/>
      <c r="DW2080" s="298"/>
      <c r="DX2080" s="298"/>
      <c r="DY2080" s="298"/>
      <c r="DZ2080" s="298"/>
      <c r="EA2080" s="298"/>
      <c r="EB2080" s="33"/>
      <c r="EC2080" s="27"/>
      <c r="ED2080" s="33"/>
      <c r="EE2080" s="33"/>
      <c r="EF2080" s="33"/>
      <c r="EG2080" s="27"/>
      <c r="EH2080" s="33"/>
      <c r="EI2080" s="33"/>
      <c r="EJ2080" s="33"/>
      <c r="EK2080" s="33"/>
      <c r="EL2080" s="33"/>
      <c r="EM2080" s="33"/>
      <c r="EN2080" s="33"/>
      <c r="EO2080" s="33"/>
      <c r="EP2080" s="33"/>
      <c r="EQ2080" s="27"/>
      <c r="ER2080" s="33"/>
      <c r="ES2080" s="27"/>
      <c r="ET2080" s="33"/>
      <c r="EU2080" s="33"/>
      <c r="EV2080" s="48"/>
      <c r="EW2080" s="48"/>
      <c r="FF2080" s="310"/>
      <c r="FG2080" s="48"/>
      <c r="FH2080" s="310"/>
      <c r="FI2080" s="310"/>
      <c r="FJ2080" s="48"/>
      <c r="FK2080" s="48"/>
    </row>
    <row r="2081" spans="1:167" ht="12" hidden="1" customHeight="1">
      <c r="A2081" s="48"/>
      <c r="BL2081" s="307"/>
      <c r="BM2081" s="48"/>
      <c r="BN2081" s="48"/>
      <c r="BO2081" s="48"/>
      <c r="BP2081" s="48"/>
      <c r="BQ2081" s="48"/>
      <c r="BR2081" s="48"/>
      <c r="BS2081" s="48"/>
      <c r="BT2081" s="48"/>
      <c r="BU2081" s="48"/>
      <c r="BV2081" s="48"/>
      <c r="BW2081" s="48"/>
      <c r="BX2081" s="48"/>
      <c r="BY2081" s="48"/>
      <c r="CG2081" s="48"/>
      <c r="EC2081" s="33"/>
      <c r="EQ2081" s="33"/>
      <c r="ET2081" s="33"/>
      <c r="EU2081" s="33"/>
    </row>
    <row r="2082" spans="1:167" ht="12" hidden="1" customHeight="1">
      <c r="BL2082" s="307"/>
      <c r="BM2082" s="48"/>
      <c r="BN2082" s="48"/>
      <c r="BO2082" s="48"/>
      <c r="BP2082" s="48"/>
      <c r="BQ2082" s="48"/>
      <c r="BR2082" s="48"/>
      <c r="BS2082" s="48"/>
      <c r="BT2082" s="48"/>
      <c r="BU2082" s="48"/>
      <c r="BV2082" s="48"/>
      <c r="BW2082" s="48"/>
      <c r="BX2082" s="48"/>
      <c r="BY2082" s="48"/>
      <c r="CG2082" s="48"/>
      <c r="ET2082" s="33"/>
      <c r="EU2082" s="33"/>
      <c r="FK2082" s="285"/>
    </row>
    <row r="2083" spans="1:167" ht="12" hidden="1" customHeight="1">
      <c r="BL2083" s="307"/>
      <c r="BM2083" s="48"/>
      <c r="BN2083" s="48"/>
      <c r="BO2083" s="48"/>
      <c r="BP2083" s="48"/>
      <c r="BQ2083" s="48"/>
      <c r="BR2083" s="48"/>
      <c r="BS2083" s="48"/>
      <c r="BT2083" s="48"/>
      <c r="BU2083" s="48"/>
      <c r="BV2083" s="48"/>
      <c r="BW2083" s="48"/>
      <c r="BX2083" s="48"/>
      <c r="BY2083" s="48"/>
      <c r="CG2083" s="48"/>
      <c r="ET2083" s="33"/>
      <c r="EU2083" s="33"/>
    </row>
    <row r="2084" spans="1:167" ht="12" hidden="1" customHeight="1">
      <c r="BL2084" s="307"/>
      <c r="BM2084" s="48"/>
      <c r="BN2084" s="48"/>
      <c r="BO2084" s="48"/>
      <c r="BP2084" s="48"/>
      <c r="BQ2084" s="48"/>
      <c r="BR2084" s="48"/>
      <c r="BS2084" s="48"/>
      <c r="BT2084" s="48"/>
      <c r="BU2084" s="48"/>
      <c r="BV2084" s="48"/>
      <c r="BW2084" s="48"/>
      <c r="BX2084" s="48"/>
      <c r="BY2084" s="48"/>
      <c r="CG2084" s="48"/>
      <c r="ET2084" s="33"/>
      <c r="EU2084" s="33"/>
    </row>
    <row r="2085" spans="1:167" ht="12" hidden="1" customHeight="1">
      <c r="BL2085" s="307"/>
      <c r="BM2085" s="48"/>
      <c r="BN2085" s="48"/>
      <c r="BO2085" s="48"/>
      <c r="BP2085" s="48"/>
      <c r="BQ2085" s="48"/>
      <c r="BR2085" s="48"/>
      <c r="BS2085" s="48"/>
      <c r="BT2085" s="48"/>
      <c r="BU2085" s="48"/>
      <c r="BV2085" s="48"/>
      <c r="BW2085" s="48"/>
      <c r="BX2085" s="48"/>
      <c r="BY2085" s="48"/>
      <c r="CG2085" s="48"/>
      <c r="ES2085" s="33"/>
      <c r="ET2085" s="33"/>
      <c r="EU2085" s="33"/>
    </row>
    <row r="2086" spans="1:167" ht="12" hidden="1" customHeight="1">
      <c r="BL2086" s="307"/>
      <c r="BM2086" s="48"/>
      <c r="BN2086" s="48"/>
      <c r="BO2086" s="48"/>
      <c r="BP2086" s="48"/>
      <c r="BQ2086" s="48"/>
      <c r="BR2086" s="48"/>
      <c r="BS2086" s="48"/>
      <c r="BT2086" s="48"/>
      <c r="BU2086" s="48"/>
      <c r="BV2086" s="48"/>
      <c r="BW2086" s="48"/>
      <c r="BX2086" s="48"/>
      <c r="BY2086" s="48"/>
      <c r="CG2086" s="48"/>
      <c r="ET2086" s="33"/>
      <c r="EU2086" s="33"/>
    </row>
    <row r="2087" spans="1:167" ht="12" hidden="1" customHeight="1">
      <c r="F2087" s="31"/>
      <c r="G2087" s="31"/>
      <c r="H2087" s="31"/>
      <c r="I2087" s="31"/>
      <c r="J2087" s="31"/>
      <c r="K2087" s="31"/>
      <c r="L2087" s="31"/>
      <c r="M2087" s="33"/>
      <c r="N2087" s="33"/>
      <c r="O2087" s="33"/>
      <c r="AS2087" s="33"/>
      <c r="AT2087" s="33"/>
      <c r="AU2087" s="33"/>
      <c r="AV2087" s="33"/>
      <c r="AW2087" s="33"/>
      <c r="AX2087" s="33"/>
      <c r="AY2087" s="33"/>
      <c r="AZ2087" s="33"/>
      <c r="BA2087" s="33"/>
      <c r="BB2087" s="33"/>
      <c r="BC2087" s="33"/>
      <c r="BD2087" s="33"/>
      <c r="BE2087" s="33"/>
      <c r="BF2087" s="33"/>
      <c r="BG2087" s="33"/>
      <c r="BH2087" s="33"/>
      <c r="BL2087" s="307"/>
      <c r="BM2087" s="48"/>
      <c r="BN2087" s="48"/>
      <c r="BO2087" s="48"/>
      <c r="BP2087" s="48"/>
      <c r="BQ2087" s="48"/>
      <c r="BR2087" s="48"/>
      <c r="BS2087" s="48"/>
      <c r="BT2087" s="48"/>
      <c r="BU2087" s="48"/>
      <c r="BV2087" s="48"/>
      <c r="BW2087" s="48"/>
      <c r="BX2087" s="48"/>
      <c r="BY2087" s="48"/>
      <c r="CG2087" s="48"/>
      <c r="EG2087" s="33"/>
      <c r="ET2087" s="33"/>
      <c r="EU2087" s="33"/>
    </row>
    <row r="2088" spans="1:167" ht="12" hidden="1" customHeight="1">
      <c r="C2088" s="33"/>
      <c r="D2088" s="31"/>
      <c r="E2088" s="31"/>
      <c r="BI2088" s="71"/>
      <c r="BJ2088" s="71"/>
      <c r="BK2088" s="33"/>
      <c r="BL2088" s="307"/>
      <c r="BM2088" s="48"/>
      <c r="BN2088" s="48"/>
      <c r="BO2088" s="48"/>
      <c r="BP2088" s="48"/>
      <c r="BQ2088" s="48"/>
      <c r="BR2088" s="48"/>
      <c r="BS2088" s="48"/>
      <c r="BT2088" s="48"/>
      <c r="BU2088" s="48"/>
      <c r="BV2088" s="48"/>
      <c r="BW2088" s="48"/>
      <c r="BX2088" s="48"/>
      <c r="BY2088" s="48"/>
      <c r="CG2088" s="48"/>
      <c r="ET2088" s="33"/>
      <c r="EU2088" s="33"/>
    </row>
    <row r="2089" spans="1:167" ht="12" hidden="1" customHeight="1">
      <c r="BM2089" s="48"/>
      <c r="BN2089" s="48"/>
      <c r="BO2089" s="48"/>
      <c r="BP2089" s="48"/>
      <c r="BQ2089" s="48"/>
      <c r="BR2089" s="48"/>
      <c r="BS2089" s="48"/>
      <c r="BT2089" s="48"/>
      <c r="BU2089" s="48"/>
      <c r="BV2089" s="48"/>
      <c r="BW2089" s="48"/>
      <c r="BX2089" s="48"/>
      <c r="BY2089" s="48"/>
      <c r="CG2089" s="48"/>
      <c r="ET2089" s="33"/>
      <c r="EU2089" s="33"/>
    </row>
    <row r="2090" spans="1:167" ht="12" hidden="1" customHeight="1">
      <c r="BM2090" s="48"/>
      <c r="BN2090" s="48"/>
      <c r="BO2090" s="48"/>
      <c r="BP2090" s="48"/>
      <c r="BQ2090" s="48"/>
      <c r="BR2090" s="48"/>
      <c r="BS2090" s="48"/>
      <c r="BT2090" s="48"/>
      <c r="BU2090" s="48"/>
      <c r="BV2090" s="48"/>
      <c r="BW2090" s="48"/>
      <c r="BX2090" s="48"/>
      <c r="BY2090" s="48"/>
      <c r="CG2090" s="48"/>
      <c r="ET2090" s="71"/>
      <c r="EU2090" s="71"/>
    </row>
    <row r="2091" spans="1:167" ht="12" hidden="1" customHeight="1">
      <c r="BM2091" s="48"/>
      <c r="BN2091" s="48"/>
      <c r="BO2091" s="48"/>
      <c r="BP2091" s="48"/>
      <c r="BQ2091" s="48"/>
      <c r="BR2091" s="48"/>
      <c r="BS2091" s="48"/>
      <c r="BT2091" s="48"/>
      <c r="BU2091" s="48"/>
      <c r="BV2091" s="48"/>
      <c r="BW2091" s="48"/>
      <c r="BX2091" s="48"/>
      <c r="BY2091" s="48"/>
      <c r="CG2091" s="48"/>
    </row>
    <row r="2092" spans="1:167" ht="12" hidden="1" customHeight="1">
      <c r="BM2092" s="48"/>
      <c r="BN2092" s="48"/>
      <c r="BO2092" s="48"/>
      <c r="BP2092" s="48"/>
      <c r="BQ2092" s="48"/>
      <c r="BR2092" s="48"/>
      <c r="BS2092" s="48"/>
      <c r="BT2092" s="48"/>
      <c r="BU2092" s="48"/>
      <c r="BV2092" s="48"/>
      <c r="BW2092" s="48"/>
      <c r="BX2092" s="48"/>
      <c r="BY2092" s="48"/>
      <c r="CG2092" s="48"/>
    </row>
    <row r="2093" spans="1:167" ht="12" hidden="1" customHeight="1">
      <c r="CG2093" s="48"/>
    </row>
    <row r="2094" spans="1:167" ht="12" hidden="1" customHeight="1">
      <c r="CG2094" s="48"/>
    </row>
    <row r="2095" spans="1:167" ht="12" hidden="1" customHeight="1">
      <c r="CG2095" s="48"/>
    </row>
    <row r="2096" spans="1:167" ht="12" hidden="1" customHeight="1">
      <c r="CG2096" s="48"/>
    </row>
    <row r="2097" spans="1:85" ht="12" hidden="1" customHeight="1">
      <c r="CG2097" s="48"/>
    </row>
    <row r="2098" spans="1:85" ht="12" hidden="1" customHeight="1">
      <c r="CG2098" s="48"/>
    </row>
    <row r="2099" spans="1:85" ht="12" hidden="1" customHeight="1">
      <c r="CG2099" s="48"/>
    </row>
    <row r="2100" spans="1:85" ht="12" hidden="1" customHeight="1">
      <c r="B2100" s="31"/>
      <c r="CG2100" s="48"/>
    </row>
    <row r="2101" spans="1:85" ht="12" hidden="1" customHeight="1">
      <c r="A2101" s="33"/>
      <c r="CG2101" s="48"/>
    </row>
    <row r="2102" spans="1:85" ht="12" hidden="1" customHeight="1">
      <c r="CG2102" s="48"/>
    </row>
    <row r="2103" spans="1:85" ht="12" hidden="1" customHeight="1">
      <c r="CG2103" s="48"/>
    </row>
    <row r="2104" spans="1:85" ht="12" hidden="1" customHeight="1">
      <c r="CG2104" s="48"/>
    </row>
    <row r="2105" spans="1:85" ht="12" hidden="1" customHeight="1">
      <c r="CG2105" s="48"/>
    </row>
    <row r="2106" spans="1:85" ht="12" hidden="1" customHeight="1">
      <c r="CG2106" s="48"/>
    </row>
    <row r="2107" spans="1:85" ht="12" hidden="1" customHeight="1">
      <c r="CG2107" s="48"/>
    </row>
    <row r="2108" spans="1:85" ht="12" hidden="1" customHeight="1">
      <c r="CG2108" s="48"/>
    </row>
    <row r="2109" spans="1:85" ht="12" hidden="1" customHeight="1">
      <c r="CG2109" s="48"/>
    </row>
    <row r="2110" spans="1:85" ht="12" hidden="1" customHeight="1">
      <c r="CG2110" s="48"/>
    </row>
    <row r="2111" spans="1:85" ht="12" hidden="1" customHeight="1">
      <c r="CG2111" s="48"/>
    </row>
    <row r="2112" spans="1:85" ht="12" hidden="1" customHeight="1">
      <c r="CG2112" s="48"/>
    </row>
    <row r="2113" spans="85:85" ht="12" hidden="1" customHeight="1">
      <c r="CG2113" s="48"/>
    </row>
    <row r="2114" spans="85:85" ht="12" hidden="1" customHeight="1">
      <c r="CG2114" s="48"/>
    </row>
    <row r="2115" spans="85:85" ht="12" hidden="1" customHeight="1">
      <c r="CG2115" s="48"/>
    </row>
    <row r="2116" spans="85:85" ht="12" hidden="1" customHeight="1">
      <c r="CG2116" s="48"/>
    </row>
    <row r="2117" spans="85:85" ht="12" hidden="1" customHeight="1">
      <c r="CG2117" s="48"/>
    </row>
    <row r="2118" spans="85:85" ht="12" hidden="1" customHeight="1">
      <c r="CG2118" s="48"/>
    </row>
    <row r="2119" spans="85:85" ht="12" hidden="1" customHeight="1">
      <c r="CG2119" s="48"/>
    </row>
    <row r="2120" spans="85:85" ht="12" hidden="1" customHeight="1">
      <c r="CG2120" s="48"/>
    </row>
    <row r="2121" spans="85:85" ht="12" hidden="1" customHeight="1">
      <c r="CG2121" s="48"/>
    </row>
    <row r="2122" spans="85:85" ht="12" hidden="1" customHeight="1">
      <c r="CG2122" s="48"/>
    </row>
    <row r="2123" spans="85:85" ht="12" hidden="1" customHeight="1">
      <c r="CG2123" s="48"/>
    </row>
    <row r="2124" spans="85:85" ht="12" hidden="1" customHeight="1">
      <c r="CG2124" s="48"/>
    </row>
    <row r="2125" spans="85:85" ht="12" hidden="1" customHeight="1">
      <c r="CG2125" s="48"/>
    </row>
    <row r="2126" spans="85:85" ht="12" hidden="1" customHeight="1">
      <c r="CG2126" s="48"/>
    </row>
    <row r="2127" spans="85:85" ht="12" hidden="1" customHeight="1">
      <c r="CG2127" s="48"/>
    </row>
    <row r="2128" spans="85:85" ht="12" hidden="1" customHeight="1">
      <c r="CG2128" s="48"/>
    </row>
    <row r="2129" spans="85:85" ht="12" hidden="1" customHeight="1">
      <c r="CG2129" s="48"/>
    </row>
    <row r="2130" spans="85:85" ht="12" hidden="1" customHeight="1">
      <c r="CG2130" s="48"/>
    </row>
    <row r="2131" spans="85:85" ht="12" hidden="1" customHeight="1">
      <c r="CG2131" s="48"/>
    </row>
    <row r="2132" spans="85:85" ht="12" hidden="1" customHeight="1">
      <c r="CG2132" s="48"/>
    </row>
    <row r="2133" spans="85:85" ht="12" hidden="1" customHeight="1">
      <c r="CG2133" s="48"/>
    </row>
    <row r="2134" spans="85:85" ht="12" hidden="1" customHeight="1">
      <c r="CG2134" s="48"/>
    </row>
    <row r="2135" spans="85:85" ht="12" hidden="1" customHeight="1">
      <c r="CG2135" s="48"/>
    </row>
    <row r="2136" spans="85:85" ht="12" hidden="1" customHeight="1">
      <c r="CG2136" s="48"/>
    </row>
    <row r="2137" spans="85:85" ht="12" hidden="1" customHeight="1">
      <c r="CG2137" s="48"/>
    </row>
    <row r="2138" spans="85:85" ht="12" hidden="1" customHeight="1">
      <c r="CG2138" s="48"/>
    </row>
    <row r="2139" spans="85:85" ht="12" hidden="1" customHeight="1">
      <c r="CG2139" s="48"/>
    </row>
    <row r="2140" spans="85:85" ht="12" hidden="1" customHeight="1">
      <c r="CG2140" s="48"/>
    </row>
    <row r="2141" spans="85:85" ht="12" hidden="1" customHeight="1">
      <c r="CG2141" s="48"/>
    </row>
    <row r="2142" spans="85:85" ht="12" hidden="1" customHeight="1">
      <c r="CG2142" s="48"/>
    </row>
    <row r="2143" spans="85:85" ht="12" hidden="1" customHeight="1">
      <c r="CG2143" s="48"/>
    </row>
    <row r="2144" spans="85:85" ht="12" hidden="1" customHeight="1">
      <c r="CG2144" s="48"/>
    </row>
    <row r="2145" spans="85:85" ht="12" hidden="1" customHeight="1">
      <c r="CG2145" s="48"/>
    </row>
    <row r="2146" spans="85:85" ht="12" hidden="1" customHeight="1">
      <c r="CG2146" s="48"/>
    </row>
    <row r="2147" spans="85:85" ht="12" hidden="1" customHeight="1">
      <c r="CG2147" s="48"/>
    </row>
    <row r="2148" spans="85:85" ht="12" hidden="1" customHeight="1">
      <c r="CG2148" s="48"/>
    </row>
    <row r="2149" spans="85:85" ht="12" hidden="1" customHeight="1">
      <c r="CG2149" s="48"/>
    </row>
    <row r="2150" spans="85:85" ht="12" hidden="1" customHeight="1">
      <c r="CG2150" s="48"/>
    </row>
    <row r="2151" spans="85:85" ht="12" hidden="1" customHeight="1">
      <c r="CG2151" s="48"/>
    </row>
    <row r="2152" spans="85:85" ht="12" hidden="1" customHeight="1">
      <c r="CG2152" s="48"/>
    </row>
    <row r="2153" spans="85:85" ht="12" hidden="1" customHeight="1">
      <c r="CG2153" s="48"/>
    </row>
    <row r="2154" spans="85:85" ht="12" hidden="1" customHeight="1">
      <c r="CG2154" s="48"/>
    </row>
    <row r="2155" spans="85:85" ht="12" hidden="1" customHeight="1">
      <c r="CG2155" s="48"/>
    </row>
    <row r="2156" spans="85:85" ht="12" hidden="1" customHeight="1">
      <c r="CG2156" s="48"/>
    </row>
    <row r="2157" spans="85:85" ht="12" hidden="1" customHeight="1">
      <c r="CG2157" s="48"/>
    </row>
    <row r="2158" spans="85:85" ht="12" hidden="1" customHeight="1">
      <c r="CG2158" s="48"/>
    </row>
    <row r="2159" spans="85:85" ht="12" hidden="1" customHeight="1">
      <c r="CG2159" s="48"/>
    </row>
    <row r="2160" spans="85:85" ht="12" hidden="1" customHeight="1">
      <c r="CG2160" s="48"/>
    </row>
    <row r="2161" spans="85:85" ht="12" hidden="1" customHeight="1">
      <c r="CG2161" s="48"/>
    </row>
    <row r="2162" spans="85:85" ht="12" hidden="1" customHeight="1">
      <c r="CG2162" s="48"/>
    </row>
    <row r="2163" spans="85:85" ht="12" hidden="1" customHeight="1">
      <c r="CG2163" s="48"/>
    </row>
    <row r="2164" spans="85:85" ht="12" hidden="1" customHeight="1">
      <c r="CG2164" s="48"/>
    </row>
    <row r="2165" spans="85:85" ht="12" hidden="1" customHeight="1">
      <c r="CG2165" s="48"/>
    </row>
    <row r="2166" spans="85:85" ht="12" hidden="1" customHeight="1">
      <c r="CG2166" s="48"/>
    </row>
    <row r="2167" spans="85:85" ht="12" hidden="1" customHeight="1">
      <c r="CG2167" s="48"/>
    </row>
    <row r="2168" spans="85:85" ht="12" hidden="1" customHeight="1">
      <c r="CG2168" s="48"/>
    </row>
    <row r="2169" spans="85:85" ht="12" hidden="1" customHeight="1">
      <c r="CG2169" s="48"/>
    </row>
    <row r="2170" spans="85:85" ht="12" hidden="1" customHeight="1">
      <c r="CG2170" s="48"/>
    </row>
    <row r="2171" spans="85:85" ht="12" hidden="1" customHeight="1">
      <c r="CG2171" s="48"/>
    </row>
    <row r="2172" spans="85:85" ht="12" hidden="1" customHeight="1">
      <c r="CG2172" s="48"/>
    </row>
    <row r="2173" spans="85:85" ht="12" hidden="1" customHeight="1">
      <c r="CG2173" s="48"/>
    </row>
    <row r="2174" spans="85:85" ht="12" hidden="1" customHeight="1">
      <c r="CG2174" s="48"/>
    </row>
    <row r="2175" spans="85:85" ht="12" hidden="1" customHeight="1">
      <c r="CG2175" s="48"/>
    </row>
    <row r="2176" spans="85:85" ht="12" hidden="1" customHeight="1">
      <c r="CG2176" s="48"/>
    </row>
    <row r="2177" spans="85:85" ht="12" hidden="1" customHeight="1">
      <c r="CG2177" s="48"/>
    </row>
    <row r="2178" spans="85:85" ht="12" hidden="1" customHeight="1">
      <c r="CG2178" s="48"/>
    </row>
    <row r="2179" spans="85:85" ht="12" hidden="1" customHeight="1">
      <c r="CG2179" s="48"/>
    </row>
    <row r="2180" spans="85:85" ht="12" hidden="1" customHeight="1">
      <c r="CG2180" s="48"/>
    </row>
    <row r="2181" spans="85:85" ht="12" hidden="1" customHeight="1">
      <c r="CG2181" s="48"/>
    </row>
    <row r="2182" spans="85:85" ht="12" hidden="1" customHeight="1">
      <c r="CG2182" s="48"/>
    </row>
    <row r="2183" spans="85:85" ht="12" hidden="1" customHeight="1">
      <c r="CG2183" s="48"/>
    </row>
    <row r="2184" spans="85:85" ht="12" hidden="1" customHeight="1">
      <c r="CG2184" s="48"/>
    </row>
    <row r="2185" spans="85:85" ht="12" hidden="1" customHeight="1">
      <c r="CG2185" s="48"/>
    </row>
    <row r="2186" spans="85:85" ht="12" hidden="1" customHeight="1">
      <c r="CG2186" s="48"/>
    </row>
    <row r="2187" spans="85:85" ht="12" hidden="1" customHeight="1">
      <c r="CG2187" s="48"/>
    </row>
    <row r="2188" spans="85:85" ht="12" hidden="1" customHeight="1">
      <c r="CG2188" s="48"/>
    </row>
    <row r="2189" spans="85:85" ht="12" hidden="1" customHeight="1">
      <c r="CG2189" s="48"/>
    </row>
    <row r="2190" spans="85:85" ht="12" hidden="1" customHeight="1">
      <c r="CG2190" s="48"/>
    </row>
    <row r="2191" spans="85:85" ht="12" hidden="1" customHeight="1">
      <c r="CG2191" s="48"/>
    </row>
    <row r="2192" spans="85:85" ht="12" hidden="1" customHeight="1">
      <c r="CG2192" s="48"/>
    </row>
    <row r="2193" spans="85:85" ht="12" hidden="1" customHeight="1">
      <c r="CG2193" s="48"/>
    </row>
    <row r="2194" spans="85:85" ht="12" hidden="1" customHeight="1">
      <c r="CG2194" s="48"/>
    </row>
    <row r="2195" spans="85:85" ht="12" hidden="1" customHeight="1">
      <c r="CG2195" s="48"/>
    </row>
    <row r="2196" spans="85:85" ht="12" hidden="1" customHeight="1">
      <c r="CG2196" s="48"/>
    </row>
    <row r="2197" spans="85:85" ht="12" hidden="1" customHeight="1">
      <c r="CG2197" s="48"/>
    </row>
    <row r="2198" spans="85:85" ht="12" hidden="1" customHeight="1">
      <c r="CG2198" s="48"/>
    </row>
    <row r="2199" spans="85:85" ht="12" hidden="1" customHeight="1">
      <c r="CG2199" s="48"/>
    </row>
    <row r="2200" spans="85:85" ht="12" hidden="1" customHeight="1">
      <c r="CG2200" s="48"/>
    </row>
    <row r="2201" spans="85:85" ht="12" hidden="1" customHeight="1">
      <c r="CG2201" s="48"/>
    </row>
    <row r="2202" spans="85:85" ht="12" hidden="1" customHeight="1"/>
  </sheetData>
  <sheetProtection algorithmName="SHA-512" hashValue="Oiq1WC3VmOwUAzc7wltZM8MErTMmzWhpPRnsBvBc0HS8UAIAYhHP6d6l7Exr2afLcxqvi/wTHI+R1VTeyfcqWA==" saltValue="A6vNzl/qpSi925S4sDbITA==" spinCount="100000" sheet="1" objects="1" scenarios="1"/>
  <mergeCells count="993">
    <mergeCell ref="C206:AM206"/>
    <mergeCell ref="M202:AA202"/>
    <mergeCell ref="U201:AM201"/>
    <mergeCell ref="P198:Q198"/>
    <mergeCell ref="AI199:AM199"/>
    <mergeCell ref="M273:AM273"/>
    <mergeCell ref="C243:L245"/>
    <mergeCell ref="M246:AM247"/>
    <mergeCell ref="W255:AB255"/>
    <mergeCell ref="C248:L249"/>
    <mergeCell ref="M248:W249"/>
    <mergeCell ref="X248:Y249"/>
    <mergeCell ref="Z248:AM249"/>
    <mergeCell ref="C250:L251"/>
    <mergeCell ref="AG252:AH253"/>
    <mergeCell ref="AI252:AK253"/>
    <mergeCell ref="AD250:AG251"/>
    <mergeCell ref="AH250:AM251"/>
    <mergeCell ref="D215:L215"/>
    <mergeCell ref="M215:N215"/>
    <mergeCell ref="V198:W198"/>
    <mergeCell ref="C181:C205"/>
    <mergeCell ref="AK189:AL189"/>
    <mergeCell ref="AE192:AF192"/>
    <mergeCell ref="W194:AM194"/>
    <mergeCell ref="M204:O205"/>
    <mergeCell ref="AK193:AL193"/>
    <mergeCell ref="AB192:AD192"/>
    <mergeCell ref="AH192:AI192"/>
    <mergeCell ref="G199:L199"/>
    <mergeCell ref="G203:L205"/>
    <mergeCell ref="AB202:AM202"/>
    <mergeCell ref="M199:P199"/>
    <mergeCell ref="AA196:AM196"/>
    <mergeCell ref="AK192:AL192"/>
    <mergeCell ref="S199:V199"/>
    <mergeCell ref="M198:O198"/>
    <mergeCell ref="T200:AA200"/>
    <mergeCell ref="X185:X187"/>
    <mergeCell ref="AS6:BG7"/>
    <mergeCell ref="G96:L96"/>
    <mergeCell ref="M96:V96"/>
    <mergeCell ref="W96:AM96"/>
    <mergeCell ref="G97:L98"/>
    <mergeCell ref="M97:O97"/>
    <mergeCell ref="AJ97:AM97"/>
    <mergeCell ref="M98:Z98"/>
    <mergeCell ref="AA98:AM98"/>
    <mergeCell ref="P82:R82"/>
    <mergeCell ref="T82:V82"/>
    <mergeCell ref="M80:AB80"/>
    <mergeCell ref="M83:P83"/>
    <mergeCell ref="M81:N81"/>
    <mergeCell ref="M46:R46"/>
    <mergeCell ref="AT59:BG59"/>
    <mergeCell ref="AT61:BG61"/>
    <mergeCell ref="M79:AM79"/>
    <mergeCell ref="W70:AM70"/>
    <mergeCell ref="S78:AM78"/>
    <mergeCell ref="AG81:AI81"/>
    <mergeCell ref="P78:R78"/>
    <mergeCell ref="Y76:AM77"/>
    <mergeCell ref="C125:C126"/>
    <mergeCell ref="D125:L126"/>
    <mergeCell ref="C72:C123"/>
    <mergeCell ref="G99:L99"/>
    <mergeCell ref="M99:O99"/>
    <mergeCell ref="G82:L82"/>
    <mergeCell ref="M74:Z74"/>
    <mergeCell ref="S88:T88"/>
    <mergeCell ref="M88:O88"/>
    <mergeCell ref="Y103:AM103"/>
    <mergeCell ref="M85:V85"/>
    <mergeCell ref="N86:Q86"/>
    <mergeCell ref="M78:N78"/>
    <mergeCell ref="M103:X103"/>
    <mergeCell ref="AB100:AM100"/>
    <mergeCell ref="M102:X102"/>
    <mergeCell ref="Y102:AM102"/>
    <mergeCell ref="Y120:AM121"/>
    <mergeCell ref="P113:Q113"/>
    <mergeCell ref="P115:Q115"/>
    <mergeCell ref="N122:O122"/>
    <mergeCell ref="V123:W123"/>
    <mergeCell ref="N123:O123"/>
    <mergeCell ref="S120:T120"/>
    <mergeCell ref="V120:W120"/>
    <mergeCell ref="P122:Q122"/>
    <mergeCell ref="N120:O120"/>
    <mergeCell ref="M73:O73"/>
    <mergeCell ref="Y122:AM123"/>
    <mergeCell ref="V119:W119"/>
    <mergeCell ref="P116:Q116"/>
    <mergeCell ref="S116:T116"/>
    <mergeCell ref="V117:W117"/>
    <mergeCell ref="V116:W116"/>
    <mergeCell ref="V114:W114"/>
    <mergeCell ref="S113:T113"/>
    <mergeCell ref="V113:W113"/>
    <mergeCell ref="P118:Q118"/>
    <mergeCell ref="Y118:AM119"/>
    <mergeCell ref="V118:W118"/>
    <mergeCell ref="P114:Q114"/>
    <mergeCell ref="P119:Q119"/>
    <mergeCell ref="S121:T121"/>
    <mergeCell ref="V121:W121"/>
    <mergeCell ref="P123:Q123"/>
    <mergeCell ref="G108:L109"/>
    <mergeCell ref="G110:L111"/>
    <mergeCell ref="G100:L100"/>
    <mergeCell ref="N108:O108"/>
    <mergeCell ref="S108:T108"/>
    <mergeCell ref="S123:T123"/>
    <mergeCell ref="N107:O107"/>
    <mergeCell ref="S104:T104"/>
    <mergeCell ref="G104:L105"/>
    <mergeCell ref="P105:Q105"/>
    <mergeCell ref="S110:T110"/>
    <mergeCell ref="S111:T111"/>
    <mergeCell ref="V108:W108"/>
    <mergeCell ref="P112:Q112"/>
    <mergeCell ref="I47:L47"/>
    <mergeCell ref="P70:R70"/>
    <mergeCell ref="D65:L66"/>
    <mergeCell ref="M65:O66"/>
    <mergeCell ref="M68:N68"/>
    <mergeCell ref="P68:R68"/>
    <mergeCell ref="T68:V68"/>
    <mergeCell ref="M50:R50"/>
    <mergeCell ref="T70:V70"/>
    <mergeCell ref="I48:L49"/>
    <mergeCell ref="S109:T109"/>
    <mergeCell ref="N109:O109"/>
    <mergeCell ref="W82:AM82"/>
    <mergeCell ref="W84:AB84"/>
    <mergeCell ref="M75:O75"/>
    <mergeCell ref="P76:Q77"/>
    <mergeCell ref="R76:R77"/>
    <mergeCell ref="X76:X77"/>
    <mergeCell ref="G102:L103"/>
    <mergeCell ref="AJ66:AM66"/>
    <mergeCell ref="M53:S53"/>
    <mergeCell ref="T60:AA60"/>
    <mergeCell ref="M69:O69"/>
    <mergeCell ref="AC69:AM69"/>
    <mergeCell ref="W68:AM68"/>
    <mergeCell ref="D68:L69"/>
    <mergeCell ref="I51:L51"/>
    <mergeCell ref="M61:O61"/>
    <mergeCell ref="M51:R51"/>
    <mergeCell ref="AA56:AM56"/>
    <mergeCell ref="C52:AH52"/>
    <mergeCell ref="C53:C70"/>
    <mergeCell ref="D54:L54"/>
    <mergeCell ref="D63:L64"/>
    <mergeCell ref="M63:AI63"/>
    <mergeCell ref="AJ63:AM63"/>
    <mergeCell ref="M64:AM64"/>
    <mergeCell ref="D58:L59"/>
    <mergeCell ref="M58:N58"/>
    <mergeCell ref="M54:Z54"/>
    <mergeCell ref="AA54:AM54"/>
    <mergeCell ref="M55:O55"/>
    <mergeCell ref="M60:R60"/>
    <mergeCell ref="D102:F123"/>
    <mergeCell ref="S105:T105"/>
    <mergeCell ref="N116:O116"/>
    <mergeCell ref="N117:O117"/>
    <mergeCell ref="U61:AM61"/>
    <mergeCell ref="AT53:BG53"/>
    <mergeCell ref="O48:P48"/>
    <mergeCell ref="U48:V48"/>
    <mergeCell ref="AI52:AM52"/>
    <mergeCell ref="AE48:AF48"/>
    <mergeCell ref="P111:Q111"/>
    <mergeCell ref="AD81:AE81"/>
    <mergeCell ref="M57:O57"/>
    <mergeCell ref="AJ57:AM57"/>
    <mergeCell ref="AJ75:AM75"/>
    <mergeCell ref="M87:O87"/>
    <mergeCell ref="W85:AM86"/>
    <mergeCell ref="M100:P100"/>
    <mergeCell ref="R86:V86"/>
    <mergeCell ref="N106:O106"/>
    <mergeCell ref="P109:Q109"/>
    <mergeCell ref="P110:Q110"/>
    <mergeCell ref="AJ65:AM65"/>
    <mergeCell ref="Y106:AM107"/>
    <mergeCell ref="S114:T114"/>
    <mergeCell ref="P161:Q161"/>
    <mergeCell ref="G141:L141"/>
    <mergeCell ref="G142:L142"/>
    <mergeCell ref="G120:L121"/>
    <mergeCell ref="G122:L123"/>
    <mergeCell ref="S122:T122"/>
    <mergeCell ref="V111:W111"/>
    <mergeCell ref="Q151:AM151"/>
    <mergeCell ref="V161:W161"/>
    <mergeCell ref="Y161:AM162"/>
    <mergeCell ref="G112:L113"/>
    <mergeCell ref="G118:L119"/>
    <mergeCell ref="G114:L115"/>
    <mergeCell ref="G116:L117"/>
    <mergeCell ref="Y110:AM111"/>
    <mergeCell ref="N114:O114"/>
    <mergeCell ref="R145:AM145"/>
    <mergeCell ref="C134:AM135"/>
    <mergeCell ref="AJ143:AM143"/>
    <mergeCell ref="V107:W107"/>
    <mergeCell ref="N112:O112"/>
    <mergeCell ref="G106:L107"/>
    <mergeCell ref="V105:W105"/>
    <mergeCell ref="Q100:AA100"/>
    <mergeCell ref="V106:W106"/>
    <mergeCell ref="V104:W104"/>
    <mergeCell ref="N119:O119"/>
    <mergeCell ref="N118:O118"/>
    <mergeCell ref="N105:O105"/>
    <mergeCell ref="N104:O104"/>
    <mergeCell ref="V110:W110"/>
    <mergeCell ref="N111:O111"/>
    <mergeCell ref="S106:T106"/>
    <mergeCell ref="P108:Q108"/>
    <mergeCell ref="P107:Q107"/>
    <mergeCell ref="S107:T107"/>
    <mergeCell ref="P106:Q106"/>
    <mergeCell ref="P104:Q104"/>
    <mergeCell ref="N115:O115"/>
    <mergeCell ref="S115:T115"/>
    <mergeCell ref="V115:W115"/>
    <mergeCell ref="S117:T117"/>
    <mergeCell ref="V112:W112"/>
    <mergeCell ref="V109:W109"/>
    <mergeCell ref="Y104:AM105"/>
    <mergeCell ref="Y108:AM109"/>
    <mergeCell ref="A1:AO1"/>
    <mergeCell ref="A2:AO3"/>
    <mergeCell ref="B9:AO9"/>
    <mergeCell ref="C12:C13"/>
    <mergeCell ref="B7:AO8"/>
    <mergeCell ref="Q12:Q13"/>
    <mergeCell ref="AB28:AM28"/>
    <mergeCell ref="D21:L21"/>
    <mergeCell ref="AA22:AM22"/>
    <mergeCell ref="M15:AE15"/>
    <mergeCell ref="M23:O23"/>
    <mergeCell ref="AF15:AM15"/>
    <mergeCell ref="C15:C20"/>
    <mergeCell ref="D24:L25"/>
    <mergeCell ref="C21:C51"/>
    <mergeCell ref="D38:L40"/>
    <mergeCell ref="D37:L37"/>
    <mergeCell ref="D33:L33"/>
    <mergeCell ref="D12:L13"/>
    <mergeCell ref="D34:L35"/>
    <mergeCell ref="AA33:AM33"/>
    <mergeCell ref="AH48:AI48"/>
    <mergeCell ref="D11:L11"/>
    <mergeCell ref="M47:N47"/>
    <mergeCell ref="R12:S13"/>
    <mergeCell ref="S46:AC46"/>
    <mergeCell ref="Q49:AM49"/>
    <mergeCell ref="AB48:AC48"/>
    <mergeCell ref="G42:H43"/>
    <mergeCell ref="R47:S47"/>
    <mergeCell ref="X47:AM47"/>
    <mergeCell ref="AD45:AM45"/>
    <mergeCell ref="X48:Y48"/>
    <mergeCell ref="AH46:AM46"/>
    <mergeCell ref="M45:R45"/>
    <mergeCell ref="M26:R26"/>
    <mergeCell ref="S42:AC42"/>
    <mergeCell ref="M48:N48"/>
    <mergeCell ref="T40:AM40"/>
    <mergeCell ref="M38:N38"/>
    <mergeCell ref="P37:Q37"/>
    <mergeCell ref="AD46:AG46"/>
    <mergeCell ref="Z48:AA48"/>
    <mergeCell ref="D22:L23"/>
    <mergeCell ref="M49:P49"/>
    <mergeCell ref="M42:R42"/>
    <mergeCell ref="D41:F51"/>
    <mergeCell ref="I42:L43"/>
    <mergeCell ref="AT15:BG15"/>
    <mergeCell ref="M12:N13"/>
    <mergeCell ref="AT19:BG19"/>
    <mergeCell ref="W12:W13"/>
    <mergeCell ref="M29:AI29"/>
    <mergeCell ref="G45:H51"/>
    <mergeCell ref="I45:L46"/>
    <mergeCell ref="O47:P47"/>
    <mergeCell ref="AT20:BG20"/>
    <mergeCell ref="AT13:BG13"/>
    <mergeCell ref="X25:AM25"/>
    <mergeCell ref="AJ23:AM23"/>
    <mergeCell ref="S24:AM24"/>
    <mergeCell ref="P36:R36"/>
    <mergeCell ref="T34:V34"/>
    <mergeCell ref="AT41:BG41"/>
    <mergeCell ref="U27:AM27"/>
    <mergeCell ref="M28:AA28"/>
    <mergeCell ref="M30:AM30"/>
    <mergeCell ref="M31:O32"/>
    <mergeCell ref="M39:X39"/>
    <mergeCell ref="AT27:BG27"/>
    <mergeCell ref="AR34:AS34"/>
    <mergeCell ref="AR33:AS33"/>
    <mergeCell ref="AR11:AS11"/>
    <mergeCell ref="AT11:BG11"/>
    <mergeCell ref="AR13:AS13"/>
    <mergeCell ref="AT16:BG16"/>
    <mergeCell ref="AT47:BG47"/>
    <mergeCell ref="AR50:AS50"/>
    <mergeCell ref="V163:W163"/>
    <mergeCell ref="P117:Q117"/>
    <mergeCell ref="I50:L50"/>
    <mergeCell ref="S45:AC45"/>
    <mergeCell ref="N110:O110"/>
    <mergeCell ref="G152:L152"/>
    <mergeCell ref="S119:T119"/>
    <mergeCell ref="M22:Z22"/>
    <mergeCell ref="O12:P13"/>
    <mergeCell ref="T12:T13"/>
    <mergeCell ref="M21:S21"/>
    <mergeCell ref="T21:AM21"/>
    <mergeCell ref="AR43:AS43"/>
    <mergeCell ref="AT43:BG43"/>
    <mergeCell ref="AJ29:AM29"/>
    <mergeCell ref="AB26:AM26"/>
    <mergeCell ref="O38:P38"/>
    <mergeCell ref="AT42:BG42"/>
    <mergeCell ref="BL1:BU1"/>
    <mergeCell ref="G44:AM44"/>
    <mergeCell ref="G81:L81"/>
    <mergeCell ref="AJ19:AM20"/>
    <mergeCell ref="M18:AI18"/>
    <mergeCell ref="AJ73:AM73"/>
    <mergeCell ref="M35:O35"/>
    <mergeCell ref="AC35:AM35"/>
    <mergeCell ref="M16:O17"/>
    <mergeCell ref="D15:L15"/>
    <mergeCell ref="M24:N24"/>
    <mergeCell ref="AC80:AM80"/>
    <mergeCell ref="X81:AC81"/>
    <mergeCell ref="D16:L20"/>
    <mergeCell ref="AJ16:AM17"/>
    <mergeCell ref="M19:O20"/>
    <mergeCell ref="AT17:BG17"/>
    <mergeCell ref="M11:AM11"/>
    <mergeCell ref="AR12:AS12"/>
    <mergeCell ref="AT12:BG12"/>
    <mergeCell ref="AT21:BG21"/>
    <mergeCell ref="AT22:BG22"/>
    <mergeCell ref="AR9:BG10"/>
    <mergeCell ref="AJ18:AM18"/>
    <mergeCell ref="AT23:BG23"/>
    <mergeCell ref="AT25:BG25"/>
    <mergeCell ref="AJ32:AM32"/>
    <mergeCell ref="AT31:BG31"/>
    <mergeCell ref="AT32:BG32"/>
    <mergeCell ref="T26:AA26"/>
    <mergeCell ref="P24:R24"/>
    <mergeCell ref="M25:O25"/>
    <mergeCell ref="AT30:BG30"/>
    <mergeCell ref="T310:V310"/>
    <mergeCell ref="B213:AO213"/>
    <mergeCell ref="AI185:AM187"/>
    <mergeCell ref="AT35:BG35"/>
    <mergeCell ref="T36:V36"/>
    <mergeCell ref="M33:Z33"/>
    <mergeCell ref="AF38:AG38"/>
    <mergeCell ref="AH43:AM43"/>
    <mergeCell ref="M37:O37"/>
    <mergeCell ref="AT38:BG38"/>
    <mergeCell ref="M40:O40"/>
    <mergeCell ref="Y39:AM39"/>
    <mergeCell ref="AT40:BG40"/>
    <mergeCell ref="AR37:AR42"/>
    <mergeCell ref="Q38:AE38"/>
    <mergeCell ref="D36:L36"/>
    <mergeCell ref="C131:AM132"/>
    <mergeCell ref="C137:C176"/>
    <mergeCell ref="AA87:AM87"/>
    <mergeCell ref="M72:V72"/>
    <mergeCell ref="S76:T77"/>
    <mergeCell ref="Y112:AM113"/>
    <mergeCell ref="AH191:AI191"/>
    <mergeCell ref="AK191:AL191"/>
    <mergeCell ref="AR14:AS14"/>
    <mergeCell ref="AR15:AS15"/>
    <mergeCell ref="U12:V13"/>
    <mergeCell ref="T314:V314"/>
    <mergeCell ref="T308:V308"/>
    <mergeCell ref="T309:V309"/>
    <mergeCell ref="S184:T184"/>
    <mergeCell ref="V184:W184"/>
    <mergeCell ref="M186:W186"/>
    <mergeCell ref="M187:W187"/>
    <mergeCell ref="T313:V313"/>
    <mergeCell ref="AF199:AH199"/>
    <mergeCell ref="M201:O201"/>
    <mergeCell ref="M200:R200"/>
    <mergeCell ref="T312:V312"/>
    <mergeCell ref="AI212:AM212"/>
    <mergeCell ref="C210:AM211"/>
    <mergeCell ref="AJ195:AM195"/>
    <mergeCell ref="M194:V194"/>
    <mergeCell ref="G194:L194"/>
    <mergeCell ref="M196:Z196"/>
    <mergeCell ref="D194:F205"/>
    <mergeCell ref="G188:L193"/>
    <mergeCell ref="M184:O184"/>
    <mergeCell ref="G185:L187"/>
    <mergeCell ref="M188:Z188"/>
    <mergeCell ref="P184:Q184"/>
    <mergeCell ref="M185:W185"/>
    <mergeCell ref="G184:L184"/>
    <mergeCell ref="G101:L101"/>
    <mergeCell ref="M101:O101"/>
    <mergeCell ref="P101:Q101"/>
    <mergeCell ref="S101:T101"/>
    <mergeCell ref="V101:W101"/>
    <mergeCell ref="W140:AM140"/>
    <mergeCell ref="G149:L149"/>
    <mergeCell ref="P121:Q121"/>
    <mergeCell ref="M137:AL138"/>
    <mergeCell ref="Y156:AM156"/>
    <mergeCell ref="V158:W158"/>
    <mergeCell ref="N158:O158"/>
    <mergeCell ref="M156:X156"/>
    <mergeCell ref="G146:L146"/>
    <mergeCell ref="G151:L151"/>
    <mergeCell ref="S112:T112"/>
    <mergeCell ref="Y125:Z126"/>
    <mergeCell ref="AA125:AC126"/>
    <mergeCell ref="V122:W122"/>
    <mergeCell ref="G75:L75"/>
    <mergeCell ref="AA74:AM74"/>
    <mergeCell ref="M62:AA62"/>
    <mergeCell ref="W72:AM72"/>
    <mergeCell ref="D70:L70"/>
    <mergeCell ref="M70:N70"/>
    <mergeCell ref="D53:L53"/>
    <mergeCell ref="M67:Z67"/>
    <mergeCell ref="M76:O77"/>
    <mergeCell ref="D67:L67"/>
    <mergeCell ref="U76:U77"/>
    <mergeCell ref="AB60:AM60"/>
    <mergeCell ref="AA67:AM67"/>
    <mergeCell ref="V76:W77"/>
    <mergeCell ref="G72:L72"/>
    <mergeCell ref="G73:L74"/>
    <mergeCell ref="AB62:AM62"/>
    <mergeCell ref="D55:L57"/>
    <mergeCell ref="D72:F101"/>
    <mergeCell ref="P58:R58"/>
    <mergeCell ref="S58:AM58"/>
    <mergeCell ref="G85:L86"/>
    <mergeCell ref="T81:V81"/>
    <mergeCell ref="G78:L78"/>
    <mergeCell ref="G79:L79"/>
    <mergeCell ref="G87:L87"/>
    <mergeCell ref="G84:L84"/>
    <mergeCell ref="M84:V84"/>
    <mergeCell ref="Q83:AM83"/>
    <mergeCell ref="AC84:AF84"/>
    <mergeCell ref="P81:R81"/>
    <mergeCell ref="M82:N82"/>
    <mergeCell ref="Y88:AM88"/>
    <mergeCell ref="P88:Q88"/>
    <mergeCell ref="V88:W88"/>
    <mergeCell ref="AK81:AM81"/>
    <mergeCell ref="G80:L80"/>
    <mergeCell ref="G83:L83"/>
    <mergeCell ref="G88:L88"/>
    <mergeCell ref="G76:L77"/>
    <mergeCell ref="M59:O59"/>
    <mergeCell ref="X59:AM59"/>
    <mergeCell ref="D60:L62"/>
    <mergeCell ref="AJ99:AM99"/>
    <mergeCell ref="C136:AH136"/>
    <mergeCell ref="T311:V311"/>
    <mergeCell ref="AT14:BG14"/>
    <mergeCell ref="AT18:BG18"/>
    <mergeCell ref="AT24:BG24"/>
    <mergeCell ref="AR18:AS18"/>
    <mergeCell ref="AT26:BG26"/>
    <mergeCell ref="AT28:BG28"/>
    <mergeCell ref="AT29:BG29"/>
    <mergeCell ref="AT33:BG33"/>
    <mergeCell ref="AT34:BG34"/>
    <mergeCell ref="AT36:BG36"/>
    <mergeCell ref="AT37:BG37"/>
    <mergeCell ref="AT39:BG39"/>
    <mergeCell ref="AR26:AS26"/>
    <mergeCell ref="AR29:AS29"/>
    <mergeCell ref="AR30:AS30"/>
    <mergeCell ref="AR44:AS44"/>
    <mergeCell ref="M190:Z190"/>
    <mergeCell ref="P120:Q120"/>
    <mergeCell ref="N113:O113"/>
    <mergeCell ref="D137:L138"/>
    <mergeCell ref="G148:L148"/>
    <mergeCell ref="M143:O143"/>
    <mergeCell ref="N121:O121"/>
    <mergeCell ref="G183:L183"/>
    <mergeCell ref="G182:L182"/>
    <mergeCell ref="AI180:AM180"/>
    <mergeCell ref="P174:Q174"/>
    <mergeCell ref="S175:T175"/>
    <mergeCell ref="V175:W175"/>
    <mergeCell ref="S174:T174"/>
    <mergeCell ref="V174:W174"/>
    <mergeCell ref="Y173:AM174"/>
    <mergeCell ref="G175:L176"/>
    <mergeCell ref="S176:T176"/>
    <mergeCell ref="Y175:AM176"/>
    <mergeCell ref="N176:O176"/>
    <mergeCell ref="P176:Q176"/>
    <mergeCell ref="V176:W176"/>
    <mergeCell ref="C180:AH180"/>
    <mergeCell ref="C178:AM179"/>
    <mergeCell ref="Y116:AM117"/>
    <mergeCell ref="G181:L181"/>
    <mergeCell ref="G165:L166"/>
    <mergeCell ref="N166:O166"/>
    <mergeCell ref="P168:Q168"/>
    <mergeCell ref="N169:O169"/>
    <mergeCell ref="G169:L170"/>
    <mergeCell ref="G167:L168"/>
    <mergeCell ref="S169:T169"/>
    <mergeCell ref="P165:Q165"/>
    <mergeCell ref="N175:O175"/>
    <mergeCell ref="N173:O173"/>
    <mergeCell ref="V168:W168"/>
    <mergeCell ref="N168:O168"/>
    <mergeCell ref="P170:Q170"/>
    <mergeCell ref="S168:T168"/>
    <mergeCell ref="V147:W147"/>
    <mergeCell ref="M153:AM153"/>
    <mergeCell ref="D139:F153"/>
    <mergeCell ref="S159:T159"/>
    <mergeCell ref="S162:T162"/>
    <mergeCell ref="V162:W162"/>
    <mergeCell ref="P163:Q163"/>
    <mergeCell ref="G153:L153"/>
    <mergeCell ref="M150:N150"/>
    <mergeCell ref="M155:X155"/>
    <mergeCell ref="N157:O157"/>
    <mergeCell ref="S158:T158"/>
    <mergeCell ref="M151:P151"/>
    <mergeCell ref="M148:N148"/>
    <mergeCell ref="S147:T147"/>
    <mergeCell ref="T150:V150"/>
    <mergeCell ref="W150:AM150"/>
    <mergeCell ref="P162:Q162"/>
    <mergeCell ref="G139:AM139"/>
    <mergeCell ref="M144:V144"/>
    <mergeCell ref="W144:AM144"/>
    <mergeCell ref="M142:Z142"/>
    <mergeCell ref="V171:W171"/>
    <mergeCell ref="S37:T37"/>
    <mergeCell ref="V37:W37"/>
    <mergeCell ref="S51:AM51"/>
    <mergeCell ref="AR1:BG1"/>
    <mergeCell ref="AR2:BG2"/>
    <mergeCell ref="AC12:AM13"/>
    <mergeCell ref="X12:AB13"/>
    <mergeCell ref="AR24:AS24"/>
    <mergeCell ref="S50:AM50"/>
    <mergeCell ref="S43:AC43"/>
    <mergeCell ref="AT44:BG44"/>
    <mergeCell ref="AR28:AS28"/>
    <mergeCell ref="G41:AM41"/>
    <mergeCell ref="AD42:AM42"/>
    <mergeCell ref="M43:R43"/>
    <mergeCell ref="AD43:AG43"/>
    <mergeCell ref="M36:N36"/>
    <mergeCell ref="AJ31:AM31"/>
    <mergeCell ref="D26:L28"/>
    <mergeCell ref="M27:O27"/>
    <mergeCell ref="D29:L30"/>
    <mergeCell ref="D31:L32"/>
    <mergeCell ref="AH38:AM38"/>
    <mergeCell ref="U47:V47"/>
    <mergeCell ref="AR45:AS45"/>
    <mergeCell ref="AT45:BG45"/>
    <mergeCell ref="AT50:BG50"/>
    <mergeCell ref="AR51:AS51"/>
    <mergeCell ref="AT51:BG51"/>
    <mergeCell ref="AT46:BG46"/>
    <mergeCell ref="AR36:AS36"/>
    <mergeCell ref="W36:AM36"/>
    <mergeCell ref="P34:R34"/>
    <mergeCell ref="M34:N34"/>
    <mergeCell ref="W34:AM34"/>
    <mergeCell ref="AK48:AM48"/>
    <mergeCell ref="AJ55:AM55"/>
    <mergeCell ref="T53:AM53"/>
    <mergeCell ref="M56:Z56"/>
    <mergeCell ref="AT48:BG48"/>
    <mergeCell ref="AT49:BG49"/>
    <mergeCell ref="AR46:AS46"/>
    <mergeCell ref="AR48:AR49"/>
    <mergeCell ref="AR47:AS47"/>
    <mergeCell ref="R48:S48"/>
    <mergeCell ref="P157:Q157"/>
    <mergeCell ref="S157:T157"/>
    <mergeCell ref="V157:W157"/>
    <mergeCell ref="Y114:AM115"/>
    <mergeCell ref="S118:T118"/>
    <mergeCell ref="C128:AM129"/>
    <mergeCell ref="M125:T126"/>
    <mergeCell ref="M140:V140"/>
    <mergeCell ref="AJ141:AM141"/>
    <mergeCell ref="G150:L150"/>
    <mergeCell ref="AI136:AM136"/>
    <mergeCell ref="G140:L140"/>
    <mergeCell ref="N145:Q145"/>
    <mergeCell ref="Y147:AM147"/>
    <mergeCell ref="AA146:AM146"/>
    <mergeCell ref="M141:O141"/>
    <mergeCell ref="M146:O146"/>
    <mergeCell ref="D154:F176"/>
    <mergeCell ref="V159:W159"/>
    <mergeCell ref="P158:Q158"/>
    <mergeCell ref="G161:L162"/>
    <mergeCell ref="G159:L160"/>
    <mergeCell ref="G163:L164"/>
    <mergeCell ref="N162:O162"/>
    <mergeCell ref="AR114:BG115"/>
    <mergeCell ref="G147:L147"/>
    <mergeCell ref="AD125:AF126"/>
    <mergeCell ref="AA142:AM142"/>
    <mergeCell ref="Y157:AM158"/>
    <mergeCell ref="S161:T161"/>
    <mergeCell ref="P159:Q159"/>
    <mergeCell ref="AR150:BG152"/>
    <mergeCell ref="AR149:BG149"/>
    <mergeCell ref="AR148:BG148"/>
    <mergeCell ref="AC149:AM149"/>
    <mergeCell ref="G157:L158"/>
    <mergeCell ref="G155:L156"/>
    <mergeCell ref="N161:O161"/>
    <mergeCell ref="Y159:AM160"/>
    <mergeCell ref="P160:Q160"/>
    <mergeCell ref="S160:T160"/>
    <mergeCell ref="P150:R150"/>
    <mergeCell ref="M149:AB149"/>
    <mergeCell ref="G144:L145"/>
    <mergeCell ref="V160:W160"/>
    <mergeCell ref="M147:O147"/>
    <mergeCell ref="P148:R148"/>
    <mergeCell ref="P147:Q147"/>
    <mergeCell ref="C296:AH296"/>
    <mergeCell ref="AI296:AM296"/>
    <mergeCell ref="B289:AO289"/>
    <mergeCell ref="C291:C295"/>
    <mergeCell ref="D291:F295"/>
    <mergeCell ref="G291:L291"/>
    <mergeCell ref="M291:R291"/>
    <mergeCell ref="S291:U291"/>
    <mergeCell ref="W291:Z291"/>
    <mergeCell ref="AB291:AM291"/>
    <mergeCell ref="G292:L292"/>
    <mergeCell ref="M292:N292"/>
    <mergeCell ref="O292:P292"/>
    <mergeCell ref="R292:S292"/>
    <mergeCell ref="U292:V292"/>
    <mergeCell ref="X292:AM292"/>
    <mergeCell ref="M294:AM294"/>
    <mergeCell ref="M295:U295"/>
    <mergeCell ref="V295:Z295"/>
    <mergeCell ref="AA295:AG295"/>
    <mergeCell ref="AH295:AM295"/>
    <mergeCell ref="AH293:AI293"/>
    <mergeCell ref="AK293:AM293"/>
    <mergeCell ref="W261:AM261"/>
    <mergeCell ref="AC252:AD253"/>
    <mergeCell ref="AE252:AF253"/>
    <mergeCell ref="C255:L255"/>
    <mergeCell ref="AC255:AM255"/>
    <mergeCell ref="T252:Y253"/>
    <mergeCell ref="O215:P215"/>
    <mergeCell ref="M221:R221"/>
    <mergeCell ref="G225:L225"/>
    <mergeCell ref="M225:R225"/>
    <mergeCell ref="G226:L227"/>
    <mergeCell ref="M226:R227"/>
    <mergeCell ref="D228:F234"/>
    <mergeCell ref="G228:L228"/>
    <mergeCell ref="G222:L222"/>
    <mergeCell ref="M222:R222"/>
    <mergeCell ref="M216:R217"/>
    <mergeCell ref="D218:F227"/>
    <mergeCell ref="G218:L218"/>
    <mergeCell ref="M218:R218"/>
    <mergeCell ref="M230:R230"/>
    <mergeCell ref="C240:C241"/>
    <mergeCell ref="D240:L241"/>
    <mergeCell ref="M240:N241"/>
    <mergeCell ref="AI287:AM287"/>
    <mergeCell ref="G263:L263"/>
    <mergeCell ref="M263:P263"/>
    <mergeCell ref="M264:U264"/>
    <mergeCell ref="G293:L295"/>
    <mergeCell ref="M293:N293"/>
    <mergeCell ref="O293:P293"/>
    <mergeCell ref="R293:S293"/>
    <mergeCell ref="U293:V293"/>
    <mergeCell ref="X293:Y293"/>
    <mergeCell ref="Z293:AA293"/>
    <mergeCell ref="AB293:AC293"/>
    <mergeCell ref="AE293:AF293"/>
    <mergeCell ref="M284:U285"/>
    <mergeCell ref="S281:Z281"/>
    <mergeCell ref="AE281:AL281"/>
    <mergeCell ref="C280:L281"/>
    <mergeCell ref="AB281:AD281"/>
    <mergeCell ref="M280:R280"/>
    <mergeCell ref="G264:L265"/>
    <mergeCell ref="V264:AM264"/>
    <mergeCell ref="Q263:AM263"/>
    <mergeCell ref="C256:F265"/>
    <mergeCell ref="AK258:AM258"/>
    <mergeCell ref="S280:Z280"/>
    <mergeCell ref="M281:R281"/>
    <mergeCell ref="T278:AM279"/>
    <mergeCell ref="M282:U283"/>
    <mergeCell ref="C282:L285"/>
    <mergeCell ref="V282:AM283"/>
    <mergeCell ref="V284:AM285"/>
    <mergeCell ref="P274:AM274"/>
    <mergeCell ref="X266:AM266"/>
    <mergeCell ref="C276:L277"/>
    <mergeCell ref="M276:P277"/>
    <mergeCell ref="C278:L279"/>
    <mergeCell ref="M278:O279"/>
    <mergeCell ref="P278:S279"/>
    <mergeCell ref="Q276:X277"/>
    <mergeCell ref="Y276:Y277"/>
    <mergeCell ref="AA276:AD277"/>
    <mergeCell ref="AE276:AL277"/>
    <mergeCell ref="AM276:AM277"/>
    <mergeCell ref="Z276:Z277"/>
    <mergeCell ref="M266:W266"/>
    <mergeCell ref="M275:AM275"/>
    <mergeCell ref="M267:AM272"/>
    <mergeCell ref="C266:L275"/>
    <mergeCell ref="M265:P265"/>
    <mergeCell ref="Q265:AM265"/>
    <mergeCell ref="V258:X258"/>
    <mergeCell ref="Y258:AA258"/>
    <mergeCell ref="AB258:AD258"/>
    <mergeCell ref="M259:N259"/>
    <mergeCell ref="P259:R259"/>
    <mergeCell ref="S259:V259"/>
    <mergeCell ref="J257:L257"/>
    <mergeCell ref="AF258:AG258"/>
    <mergeCell ref="AI258:AJ258"/>
    <mergeCell ref="W259:AM259"/>
    <mergeCell ref="G262:L262"/>
    <mergeCell ref="M262:U262"/>
    <mergeCell ref="V262:AM262"/>
    <mergeCell ref="G256:I261"/>
    <mergeCell ref="J256:L256"/>
    <mergeCell ref="J260:L260"/>
    <mergeCell ref="M260:AD260"/>
    <mergeCell ref="AE260:AM260"/>
    <mergeCell ref="J261:L261"/>
    <mergeCell ref="M261:N261"/>
    <mergeCell ref="P261:R261"/>
    <mergeCell ref="T261:V261"/>
    <mergeCell ref="Z252:AB253"/>
    <mergeCell ref="M256:U256"/>
    <mergeCell ref="V256:AM257"/>
    <mergeCell ref="J259:L259"/>
    <mergeCell ref="P252:P253"/>
    <mergeCell ref="Q252:S253"/>
    <mergeCell ref="AL252:AM253"/>
    <mergeCell ref="M257:U257"/>
    <mergeCell ref="J258:L258"/>
    <mergeCell ref="M258:P258"/>
    <mergeCell ref="Q258:U258"/>
    <mergeCell ref="M255:P255"/>
    <mergeCell ref="Q255:V255"/>
    <mergeCell ref="C252:L253"/>
    <mergeCell ref="M252:O253"/>
    <mergeCell ref="S216:AM217"/>
    <mergeCell ref="AH240:AM241"/>
    <mergeCell ref="AE189:AF189"/>
    <mergeCell ref="AK190:AL190"/>
    <mergeCell ref="AB191:AD191"/>
    <mergeCell ref="Q199:R199"/>
    <mergeCell ref="C207:AM208"/>
    <mergeCell ref="G195:L196"/>
    <mergeCell ref="M195:O195"/>
    <mergeCell ref="G200:L202"/>
    <mergeCell ref="O240:P241"/>
    <mergeCell ref="Q240:Q241"/>
    <mergeCell ref="B239:T239"/>
    <mergeCell ref="T240:T241"/>
    <mergeCell ref="U240:V241"/>
    <mergeCell ref="C215:C234"/>
    <mergeCell ref="G224:L224"/>
    <mergeCell ref="M224:R224"/>
    <mergeCell ref="M233:R234"/>
    <mergeCell ref="M228:R228"/>
    <mergeCell ref="W240:W241"/>
    <mergeCell ref="AJ204:AM205"/>
    <mergeCell ref="G197:L197"/>
    <mergeCell ref="M197:O197"/>
    <mergeCell ref="Y167:AM168"/>
    <mergeCell ref="N163:O163"/>
    <mergeCell ref="Z183:AM183"/>
    <mergeCell ref="S181:AM181"/>
    <mergeCell ref="P171:Q171"/>
    <mergeCell ref="V169:W169"/>
    <mergeCell ref="V166:W166"/>
    <mergeCell ref="S165:T165"/>
    <mergeCell ref="N170:O170"/>
    <mergeCell ref="S171:T171"/>
    <mergeCell ref="P164:Q164"/>
    <mergeCell ref="S172:T172"/>
    <mergeCell ref="V164:W164"/>
    <mergeCell ref="N164:O164"/>
    <mergeCell ref="N172:O172"/>
    <mergeCell ref="V170:W170"/>
    <mergeCell ref="N167:O167"/>
    <mergeCell ref="P167:Q167"/>
    <mergeCell ref="S167:T167"/>
    <mergeCell ref="V167:W167"/>
    <mergeCell ref="S166:T166"/>
    <mergeCell ref="S163:T163"/>
    <mergeCell ref="V165:W165"/>
    <mergeCell ref="P169:Q169"/>
    <mergeCell ref="AR117:BG123"/>
    <mergeCell ref="AW240:BG240"/>
    <mergeCell ref="AR241:AS241"/>
    <mergeCell ref="AR246:AS246"/>
    <mergeCell ref="AR162:BG162"/>
    <mergeCell ref="AR244:AS244"/>
    <mergeCell ref="AH189:AI189"/>
    <mergeCell ref="Y163:AM164"/>
    <mergeCell ref="Y171:AM172"/>
    <mergeCell ref="Y165:AM166"/>
    <mergeCell ref="Y169:AM170"/>
    <mergeCell ref="Y198:AM198"/>
    <mergeCell ref="AE190:AF190"/>
    <mergeCell ref="AB190:AD190"/>
    <mergeCell ref="AE191:AF191"/>
    <mergeCell ref="AB199:AC199"/>
    <mergeCell ref="AE193:AF193"/>
    <mergeCell ref="AT146:BG146"/>
    <mergeCell ref="AT143:BG143"/>
    <mergeCell ref="AJ203:AM203"/>
    <mergeCell ref="AB189:AD189"/>
    <mergeCell ref="AW241:BG241"/>
    <mergeCell ref="AG125:AM126"/>
    <mergeCell ref="AR159:BG161"/>
    <mergeCell ref="N160:O160"/>
    <mergeCell ref="N159:O159"/>
    <mergeCell ref="AR163:BG164"/>
    <mergeCell ref="G154:AM154"/>
    <mergeCell ref="Y155:AM155"/>
    <mergeCell ref="U125:X126"/>
    <mergeCell ref="G143:L143"/>
    <mergeCell ref="S148:AM148"/>
    <mergeCell ref="AR240:AS240"/>
    <mergeCell ref="AJ197:AM197"/>
    <mergeCell ref="R215:S215"/>
    <mergeCell ref="U215:V215"/>
    <mergeCell ref="X215:AM215"/>
    <mergeCell ref="D216:L217"/>
    <mergeCell ref="AR157:BG158"/>
    <mergeCell ref="AR170:BG176"/>
    <mergeCell ref="AR140:BG142"/>
    <mergeCell ref="AR144:BG145"/>
    <mergeCell ref="AR147:BG147"/>
    <mergeCell ref="AR167:BG168"/>
    <mergeCell ref="AB188:AM188"/>
    <mergeCell ref="M189:Z189"/>
    <mergeCell ref="N165:O165"/>
    <mergeCell ref="S164:T164"/>
    <mergeCell ref="AT75:BG75"/>
    <mergeCell ref="AT73:BG73"/>
    <mergeCell ref="AR52:AS52"/>
    <mergeCell ref="AR54:AS54"/>
    <mergeCell ref="AR104:BG105"/>
    <mergeCell ref="AR109:BG109"/>
    <mergeCell ref="AT65:BG65"/>
    <mergeCell ref="AT52:BG52"/>
    <mergeCell ref="AT66:BG66"/>
    <mergeCell ref="AT55:BG55"/>
    <mergeCell ref="AT57:BG57"/>
    <mergeCell ref="AR106:BG108"/>
    <mergeCell ref="AT54:BG54"/>
    <mergeCell ref="AR110:BG111"/>
    <mergeCell ref="Z182:AM182"/>
    <mergeCell ref="P166:Q166"/>
    <mergeCell ref="P175:Q175"/>
    <mergeCell ref="M181:R181"/>
    <mergeCell ref="P173:Q173"/>
    <mergeCell ref="G198:L198"/>
    <mergeCell ref="C209:AM209"/>
    <mergeCell ref="G171:L172"/>
    <mergeCell ref="G173:L174"/>
    <mergeCell ref="AB193:AD193"/>
    <mergeCell ref="AH193:AI193"/>
    <mergeCell ref="AH190:AI190"/>
    <mergeCell ref="V172:W172"/>
    <mergeCell ref="N174:O174"/>
    <mergeCell ref="P172:Q172"/>
    <mergeCell ref="V173:W173"/>
    <mergeCell ref="M193:Z193"/>
    <mergeCell ref="AD199:AE199"/>
    <mergeCell ref="M182:O182"/>
    <mergeCell ref="N171:O171"/>
    <mergeCell ref="S173:T173"/>
    <mergeCell ref="S170:T170"/>
    <mergeCell ref="S198:T198"/>
    <mergeCell ref="AR257:AS257"/>
    <mergeCell ref="AT247:AV257"/>
    <mergeCell ref="M183:S183"/>
    <mergeCell ref="Y184:AM184"/>
    <mergeCell ref="S218:AM227"/>
    <mergeCell ref="G219:L219"/>
    <mergeCell ref="M219:R219"/>
    <mergeCell ref="G220:L220"/>
    <mergeCell ref="M220:R220"/>
    <mergeCell ref="G221:L221"/>
    <mergeCell ref="G223:L223"/>
    <mergeCell ref="M223:R223"/>
    <mergeCell ref="Q250:T251"/>
    <mergeCell ref="U250:W251"/>
    <mergeCell ref="X250:Z251"/>
    <mergeCell ref="AA250:AC251"/>
    <mergeCell ref="R240:S241"/>
    <mergeCell ref="U239:AN239"/>
    <mergeCell ref="X240:AG241"/>
    <mergeCell ref="AT240:AV246"/>
    <mergeCell ref="AR239:AS239"/>
    <mergeCell ref="AT239:BG239"/>
    <mergeCell ref="AR237:BG238"/>
    <mergeCell ref="AW242:BG242"/>
    <mergeCell ref="AW257:BG257"/>
    <mergeCell ref="AW244:BG244"/>
    <mergeCell ref="AW245:BG245"/>
    <mergeCell ref="AW246:BG246"/>
    <mergeCell ref="AR243:AS243"/>
    <mergeCell ref="AW243:BG243"/>
    <mergeCell ref="AB200:AM200"/>
    <mergeCell ref="AR245:AS245"/>
    <mergeCell ref="M203:AI203"/>
    <mergeCell ref="B237:AO238"/>
    <mergeCell ref="G233:L234"/>
    <mergeCell ref="G231:L231"/>
    <mergeCell ref="M231:R231"/>
    <mergeCell ref="G232:L232"/>
    <mergeCell ref="M232:R232"/>
    <mergeCell ref="C246:L247"/>
    <mergeCell ref="M243:AM244"/>
    <mergeCell ref="M245:AM245"/>
    <mergeCell ref="S228:AM234"/>
    <mergeCell ref="G229:L229"/>
    <mergeCell ref="M229:R229"/>
    <mergeCell ref="G230:L230"/>
    <mergeCell ref="M250:P251"/>
    <mergeCell ref="C242:AM242"/>
    <mergeCell ref="M286:R286"/>
    <mergeCell ref="C286:L286"/>
    <mergeCell ref="S286:AM286"/>
    <mergeCell ref="D181:F193"/>
    <mergeCell ref="C254:L254"/>
    <mergeCell ref="M254:U254"/>
    <mergeCell ref="V254:AM254"/>
    <mergeCell ref="AW252:BG252"/>
    <mergeCell ref="AW253:BG253"/>
    <mergeCell ref="AW256:BG256"/>
    <mergeCell ref="AR247:AS247"/>
    <mergeCell ref="AR248:AS248"/>
    <mergeCell ref="AR242:AS242"/>
    <mergeCell ref="AR249:AS249"/>
    <mergeCell ref="AR252:AS252"/>
    <mergeCell ref="AR253:AS253"/>
    <mergeCell ref="AR256:AS256"/>
    <mergeCell ref="AW249:BG249"/>
    <mergeCell ref="AW247:BG247"/>
    <mergeCell ref="AW248:BG248"/>
    <mergeCell ref="M191:Z191"/>
    <mergeCell ref="M192:Z192"/>
    <mergeCell ref="Y185:AH187"/>
    <mergeCell ref="W199:AA199"/>
  </mergeCells>
  <phoneticPr fontId="45" type="halfwidthKatakana"/>
  <conditionalFormatting sqref="A6:AP88 EW8:EW17 AR9:XFD298 A89:G89 M89:AP95 A90:F95 A96:AP100 A101:C101 G101:AP101 A102:AP298">
    <cfRule type="expression" dxfId="579" priority="7">
      <formula>OR($A$1="対象協会名選択　▼",$A$2="申請区分選択　▼")</formula>
    </cfRule>
  </conditionalFormatting>
  <conditionalFormatting sqref="B214:AN235">
    <cfRule type="expression" dxfId="578" priority="46">
      <formula>NOT($BL$2=21)</formula>
    </cfRule>
  </conditionalFormatting>
  <conditionalFormatting sqref="C125:AM126">
    <cfRule type="expression" dxfId="577" priority="15">
      <formula>RIGHT($BL$2,1)="2"</formula>
    </cfRule>
  </conditionalFormatting>
  <conditionalFormatting sqref="C128:AM129">
    <cfRule type="expression" dxfId="576" priority="36">
      <formula>NOT($BL$2=11)</formula>
    </cfRule>
  </conditionalFormatting>
  <conditionalFormatting sqref="C131:AM132">
    <cfRule type="expression" dxfId="575" priority="35">
      <formula>RIGHT($BL$2,1)="2"</formula>
    </cfRule>
  </conditionalFormatting>
  <conditionalFormatting sqref="C134:AM135">
    <cfRule type="expression" dxfId="574" priority="34">
      <formula>RIGHT($BL$2,1)="2"</formula>
    </cfRule>
  </conditionalFormatting>
  <conditionalFormatting sqref="C178:AM179">
    <cfRule type="expression" dxfId="573" priority="33">
      <formula>RIGHT($BL$2,1)="2"</formula>
    </cfRule>
  </conditionalFormatting>
  <conditionalFormatting sqref="C207:AM208">
    <cfRule type="expression" dxfId="572" priority="32">
      <formula>NOT($BL$2=11)</formula>
    </cfRule>
  </conditionalFormatting>
  <conditionalFormatting sqref="C210:AM211">
    <cfRule type="expression" dxfId="571" priority="31">
      <formula>NOT($BL$2=11)</formula>
    </cfRule>
  </conditionalFormatting>
  <conditionalFormatting sqref="D41:AM51">
    <cfRule type="expression" dxfId="570" priority="17">
      <formula>RIGHT($BL$2,1)="2"</formula>
    </cfRule>
  </conditionalFormatting>
  <conditionalFormatting sqref="D53:AM70">
    <cfRule type="expression" dxfId="569" priority="38">
      <formula>RIGHT($BL$2,1)="1"</formula>
    </cfRule>
  </conditionalFormatting>
  <conditionalFormatting sqref="D154:AM176">
    <cfRule type="expression" dxfId="568" priority="13">
      <formula>RIGHT($BL$2,1)="2"</formula>
    </cfRule>
  </conditionalFormatting>
  <conditionalFormatting sqref="D181:AM193">
    <cfRule type="expression" dxfId="567" priority="12">
      <formula>RIGHT($BL$2,1)="2"</formula>
    </cfRule>
  </conditionalFormatting>
  <conditionalFormatting sqref="G83:AM88 G89 M89:AM95 G96:AM101">
    <cfRule type="expression" dxfId="566" priority="37">
      <formula>RIGHT($BL$2,1)="2"</formula>
    </cfRule>
  </conditionalFormatting>
  <conditionalFormatting sqref="G147:AM153">
    <cfRule type="expression" dxfId="565" priority="14">
      <formula>RIGHT($BL$2,1)="2"</formula>
    </cfRule>
  </conditionalFormatting>
  <conditionalFormatting sqref="M265 Q265">
    <cfRule type="expression" dxfId="564" priority="29">
      <formula>$M$264&lt;&gt;"その他"</formula>
    </cfRule>
  </conditionalFormatting>
  <conditionalFormatting sqref="M278:O279">
    <cfRule type="expression" dxfId="563" priority="49">
      <formula>RIGHT(BL2,1)="2"</formula>
    </cfRule>
  </conditionalFormatting>
  <conditionalFormatting sqref="M276:P277">
    <cfRule type="expression" dxfId="562" priority="61">
      <formula>COUNTIF($M$266,"*一括*")</formula>
    </cfRule>
  </conditionalFormatting>
  <conditionalFormatting sqref="M267:AM272">
    <cfRule type="expression" dxfId="561" priority="67">
      <formula>COUNTIF($M$266,"*分割*")</formula>
    </cfRule>
  </conditionalFormatting>
  <conditionalFormatting sqref="M275:AM275">
    <cfRule type="expression" dxfId="560" priority="62">
      <formula>COUNTIF($M$266,"*分割*")</formula>
    </cfRule>
  </conditionalFormatting>
  <conditionalFormatting sqref="N274">
    <cfRule type="expression" dxfId="559" priority="63">
      <formula>COUNTIF($M$266,"*分割*")</formula>
    </cfRule>
  </conditionalFormatting>
  <conditionalFormatting sqref="P278:S279">
    <cfRule type="expression" dxfId="558" priority="48">
      <formula>RIGHT(BL2,1)="2"</formula>
    </cfRule>
  </conditionalFormatting>
  <conditionalFormatting sqref="P274:AM274">
    <cfRule type="expression" dxfId="557" priority="65">
      <formula>COUNTIF($M$266,"*分割*")</formula>
    </cfRule>
  </conditionalFormatting>
  <conditionalFormatting sqref="Q252:S253">
    <cfRule type="expression" dxfId="556" priority="20">
      <formula>OR($A$1="対象協会名選択　▼",$A$2="申請区分選択　▼")</formula>
    </cfRule>
  </conditionalFormatting>
  <conditionalFormatting sqref="Q276:X277">
    <cfRule type="expression" dxfId="555" priority="57">
      <formula>COUNTIF($M$266,"*一括*")</formula>
    </cfRule>
  </conditionalFormatting>
  <conditionalFormatting sqref="Y276:Y277">
    <cfRule type="expression" dxfId="554" priority="60">
      <formula>COUNTIF($M$266,"*一括*")</formula>
    </cfRule>
  </conditionalFormatting>
  <conditionalFormatting sqref="AA276:AD277">
    <cfRule type="expression" dxfId="553" priority="59">
      <formula>COUNTIF($M$266,"*一括*")</formula>
    </cfRule>
  </conditionalFormatting>
  <conditionalFormatting sqref="AE276:AL277">
    <cfRule type="expression" dxfId="552" priority="53">
      <formula>COUNTIF($M$266,"*一括*")</formula>
    </cfRule>
  </conditionalFormatting>
  <conditionalFormatting sqref="AM276:AM277">
    <cfRule type="expression" dxfId="551" priority="58">
      <formula>COUNTIF($M$266,"*一括*")</formula>
    </cfRule>
  </conditionalFormatting>
  <conditionalFormatting sqref="AR46:AS48">
    <cfRule type="expression" dxfId="550" priority="1">
      <formula>RIGHT($BL$2,1)="2"</formula>
    </cfRule>
  </conditionalFormatting>
  <conditionalFormatting sqref="AR255:AS255 AW255:BG255">
    <cfRule type="expression" dxfId="549" priority="19">
      <formula>OR($A$1="対象協会名選択　▼",$A$2="申請区分選択　▼")</formula>
    </cfRule>
  </conditionalFormatting>
  <conditionalFormatting sqref="AR12:BG13">
    <cfRule type="expression" dxfId="548" priority="44">
      <formula>RIGHT($BL$2,1)="2"</formula>
    </cfRule>
  </conditionalFormatting>
  <conditionalFormatting sqref="AR14:BG14">
    <cfRule type="expression" dxfId="547" priority="42">
      <formula>NOT($BL$2=11)</formula>
    </cfRule>
  </conditionalFormatting>
  <conditionalFormatting sqref="AR15:BG15 AR18:BG18 AR26:BG26">
    <cfRule type="expression" dxfId="546" priority="43">
      <formula>RIGHT($BL$2,1)="2"</formula>
    </cfRule>
  </conditionalFormatting>
  <conditionalFormatting sqref="AR24:BG24">
    <cfRule type="expression" dxfId="545" priority="27">
      <formula>RIGHT($BL$2,1)="2"</formula>
    </cfRule>
  </conditionalFormatting>
  <conditionalFormatting sqref="AR28:BG30 AR31:AR32 AS33:BG34 AR35 AR36:BG37 AS38:BG39 AT47:BG49 AS49 AR53:AR54">
    <cfRule type="expression" dxfId="544" priority="45">
      <formula>RIGHT($BL$2,1)="2"</formula>
    </cfRule>
  </conditionalFormatting>
  <conditionalFormatting sqref="AR33:BG34 D194:AM205 AW252:BG253">
    <cfRule type="expression" dxfId="543" priority="47">
      <formula>NOT($BL$2=11)</formula>
    </cfRule>
  </conditionalFormatting>
  <conditionalFormatting sqref="AR43:BG43">
    <cfRule type="expression" dxfId="542" priority="39">
      <formula>NOT($BL$2=21)</formula>
    </cfRule>
  </conditionalFormatting>
  <conditionalFormatting sqref="AR44:BG46">
    <cfRule type="expression" dxfId="541" priority="11">
      <formula>RIGHT($BL$2,1)="2"</formula>
    </cfRule>
  </conditionalFormatting>
  <conditionalFormatting sqref="AR50:BG50">
    <cfRule type="expression" dxfId="540" priority="10">
      <formula>NOT($BL$2=11)</formula>
    </cfRule>
  </conditionalFormatting>
  <conditionalFormatting sqref="AR51:BG51">
    <cfRule type="expression" dxfId="539" priority="9">
      <formula>RIGHT($BL$2,1)="2"</formula>
    </cfRule>
  </conditionalFormatting>
  <conditionalFormatting sqref="AR52:BG52">
    <cfRule type="expression" dxfId="538" priority="8">
      <formula>NOT($BL$2=11)</formula>
    </cfRule>
  </conditionalFormatting>
  <conditionalFormatting sqref="AR54:BG54">
    <cfRule type="expression" dxfId="537" priority="3">
      <formula>NOT($BL$2=21)</formula>
    </cfRule>
  </conditionalFormatting>
  <conditionalFormatting sqref="AS41:BG43">
    <cfRule type="expression" dxfId="536" priority="25">
      <formula>RIGHT($BL$2,1)="2"</formula>
    </cfRule>
  </conditionalFormatting>
  <dataValidations count="96">
    <dataValidation imeMode="hiragana" allowBlank="1" showInputMessage="1" sqref="M11 C12:G12 G73 D16 BM203:BN205 M33 R145 G142 G80 C215 G83 G147:G149 M149 T47:T48 BM199:BN201 AR180 V6 W12:X12 T12 BI15:BJ20 W183:Z183 U147 X147 C136 AN136:AN138 AP203:AR205 D102 D41 W47:W48 AG48 AJ48 W5 AN84 C180 U184 X184 X104:X123 U104:U123 AQ79 AN76:AQ78 G78 U76 G76 X76 X157:X176 U157:U176 AH5 AG4 Y4 B7 N6 A10:A13 BI8:BI12 BJ1:BJ12 B24:B27 B15:B20 AN80:AQ83 AD5 K6 G6 M80:AB80 AM189:AM193 AJ189:AJ193 BI194:BK197 G195 BM194:BN197 G198:G199 AB199 AI199 AD199 Q199 AP7:AQ7 BI199:BK205 AR200:AR202 U198 X198 BI198:BJ198 A25:A27 AT11 A16:A21 AR91:AR95 BI147:BJ152 AW156 AN79:AO79 D154 U152 X152 AN180 A137:B138 BI88:BJ95 R86 AN27:AN36 AN212 AR24 V4 P5 AJ4 R6 G151:G153 M5 AN147:AQ152 T5 AN11:AR11 P2074:AP2074 B2100 F2087:O2087 C2088:E2088 B9:B12 AT36 W215 U88 X88 G88 AN24:AN25 B241:B243 AP243:AR243 AN243 W240 AT239 T240 BI240:BJ243 AN287:AO287 B287:AH287 AR239:AR242 AN254:AO254 AK258 M260 AH258 BI254:BJ255 BI296:BI297 BI291:BJ295 B290:B295 C296 AR294:AR297 AJ293:AK293 W292:W293 AP296:AQ297 T292:T293 AN290:AO290 B297:AO297 AA291:AB291 M294:M295 AN88:AQ88 G291:G293 AG293 AN215:AN234 AN181:AO205 BI24:BJ37 A31:B37 AP84:AQ84 U37 X37 A59:A61 AN52 M67 BI52:BJ52 C71 A65:A86 BI58:BJ84 AN71:AN75 AN18:AN20 A208:A231 T215 G97 EU2:EU5 A52:A55 B52:B87 C52:C53 AR18 AR12:AR15 AN292:AN296 BI298:BJ298 AQ298 AN144 B180:B205 AP181:AR199 BI180:BJ193 A181:A205 AQ75 G100:G101 U101 X101 AR26 AT29:AT30 AR28:AR30 AR33:AR34 AT33:AT34 AT50:AT52 AT54 AR44:AR48 AT43:AT45 AR37 AW240:AW246 AR247:AR249 AR252:AR253 AR256:AR257 BI256:BI290 AP254:AQ290 BJ256:BJ297 AO255:AO286 B254:B286" xr:uid="{00000000-0002-0000-0200-000000000000}"/>
    <dataValidation imeMode="hiragana" allowBlank="1" showInputMessage="1" showErrorMessage="1" sqref="C207 AN207:AR208 AR157:AR158 BI207:BJ208 S50:S51 G116 G104 AD43 BI43:BJ51 I45 Q49 A206:A207 AQ112:AQ136 BI153:BJ179 G118 M102 G120 Y102 G122 G102 G106 G108 G110 G112 G114 C134 C178 BI140:BJ141 BI23:BJ23 G167 D29 G84:L84 BI85:BJ86 AD46 AN145 T21 BI144:BJ145 AR116 B140:B180 A140:A150 M39 AH38 Q38 O38 D38 BI38:BJ40 T40 I42 S42:S43 S45:S46 X47:X48 I50:I51 I47:I48 AN127:AN135 G203 AQ153:AR156 AQ102:AR103 AR178:AR179 AN38:AQ40 AN23:AQ23 C128 B21:B23 A22:A24 A28:B30 A38:B51 M125:T126 A136 C210 AN153:AP179 AN89:AN124 AN43:AQ51 G169 G157 G171 M155 G173 Y155 G175 G155 G159 G161 G163 G165 B207:B208 A152:A180 C131 AN140:AQ141 AR140 AR169 AQ157:AQ179 AR133:AR136 AR127:AR130 BZ36:CA37 AN85:AQ86 AO144:AQ145 AN246:AN253 D240 AP55:AQ55 AN21:AN22 G262:G264 AN240:AO240 C252 C243:L245 C254:C256 G256 BI57:BJ57 D63 AN57:AQ57 A56:A58 A62:A64 A232:A233 S218:AF218 S228:AF228 AO245:AP253 BI214:BJ231 D218 M216 D216 D228 S216 Q100 AO100:AP136 B88:B136 AQ100:AQ101 BI97:BJ136 A87:A133 G89 AO97:AR99 T53 AP214:AR231 BZ70:CF228 CH70:CH228 CI82:CN240 CO70:EA228 B246:B253 AK252:AK253 CG212:CG246 BI256:BJ261 BI245:BJ247 AN53:AN56 AN58:AN70 BH58 BH67:BH68 CG255:CG370" xr:uid="{00000000-0002-0000-0200-000001000000}"/>
    <dataValidation type="list" imeMode="hiragana" allowBlank="1" showInputMessage="1" showErrorMessage="1" sqref="S291:U291" xr:uid="{00000000-0002-0000-0200-000002000000}">
      <formula1>$ED$2:$ED$22</formula1>
    </dataValidation>
    <dataValidation imeMode="disabled" allowBlank="1" showInputMessage="1" showErrorMessage="1" sqref="BO199:BS201 BT194:BY205 BO203:BS205 CA3:CA35 BO194:BS197 BL194:BL197 BL200:BL205 BZ2:BZ35 BZ38:CA69 CG192:CG211 CI62:CN81 CH50:CH69 CO50:EA69 Q255:V255 AC255 CB50:CF69" xr:uid="{00000000-0002-0000-0200-000003000000}"/>
    <dataValidation type="textLength" imeMode="off" operator="equal" allowBlank="1" showInputMessage="1" showErrorMessage="1" errorTitle="文字数制限" error="6桁の数字を入力。_x000a_免許番号が6桁未満の場合は、頭に「0」を入力します。" sqref="N145:Q145 N86:Q86" xr:uid="{00000000-0002-0000-0200-000004000000}">
      <formula1>6</formula1>
    </dataValidation>
    <dataValidation type="textLength" imeMode="disabled" operator="greaterThanOrEqual" allowBlank="1" showInputMessage="1" sqref="AH295:AL295" xr:uid="{00000000-0002-0000-0200-000005000000}">
      <formula1>10</formula1>
    </dataValidation>
    <dataValidation type="custom" imeMode="halfKatakana" allowBlank="1" showInputMessage="1" showErrorMessage="1" errorTitle=" 半角カタカナで入力／文字は40文字まで" error="フリガナ欄は半角カタカナで入力して下さい。(文字変換禁止!!)_x000a_濁点「゛」や半濁点「゜」も一文字として処理されます。_x000a_" sqref="M15:AF15" xr:uid="{00000000-0002-0000-0200-000006000000}">
      <formula1>AND(M15=PHONETIC(M15),LEN(M15)&lt;41)</formula1>
    </dataValidation>
    <dataValidation type="custom" imeMode="halfKatakana" allowBlank="1" showInputMessage="1" showErrorMessage="1" errorTitle=" 半角カタカナで入力／文字は20文字まで" error="フリガナ欄は半角カタカナで入力して下さい。(文字変換禁止!!)_x000a_濁点「゛」や半濁点「゜」も一文字として処理されます。_x000a__x000a_姓と名の間も一文字空けて下さい。" sqref="M72:V72 M194:V194 M140:V140 M96:V96" xr:uid="{00000000-0002-0000-0200-000007000000}">
      <formula1>AND(M72=PHONETIC(M72),LEN(M72)&lt;21)</formula1>
    </dataValidation>
    <dataValidation type="textLength" imeMode="hiragana" operator="lessThanOrEqual" allowBlank="1" showInputMessage="1" showErrorMessage="1" errorTitle="文字数オーバー" error="20文字まで。（空白を含む）" sqref="S181" xr:uid="{00000000-0002-0000-0200-000008000000}">
      <formula1>21</formula1>
    </dataValidation>
    <dataValidation type="textLength" imeMode="disabled" operator="equal" allowBlank="1" showInputMessage="1" showErrorMessage="1" errorTitle="文字数制限" error="6桁の数字を入力。_x000a_免許番号が6桁未満の場合は、頭に「0」を入力します。" sqref="W291:Z291" xr:uid="{00000000-0002-0000-0200-000009000000}">
      <formula1>6</formula1>
    </dataValidation>
    <dataValidation type="textLength" imeMode="disabled" operator="equal" allowBlank="1" showInputMessage="1" showErrorMessage="1" errorTitle="文字数制限" error="半角数字　3桁" sqref="M24:N24 M78:N78 M148:N148 M259:N259 M58:N58" xr:uid="{00000000-0002-0000-0200-00000A000000}">
      <formula1>3</formula1>
    </dataValidation>
    <dataValidation type="textLength" imeMode="disabled" operator="lessThanOrEqual" allowBlank="1" showInputMessage="1" showErrorMessage="1" errorTitle="文字数オーバー" error="10文字まで。（空白を含む）" sqref="M181:R181" xr:uid="{00000000-0002-0000-0200-00000B000000}">
      <formula1>10</formula1>
    </dataValidation>
    <dataValidation type="list" allowBlank="1" showInputMessage="1" showErrorMessage="1" sqref="M144:V144 M85:V85" xr:uid="{00000000-0002-0000-0200-00000C000000}">
      <formula1>$EB$2:$EB$63</formula1>
    </dataValidation>
    <dataValidation type="textLength" imeMode="disabled" operator="equal" allowBlank="1" showInputMessage="1" showErrorMessage="1" errorTitle="文字数制限" error="半角数字　4桁" sqref="P24:R24 P78:R78 P148:R148 T34:V34 AK81:AM81 P82:R82 T81:V82 P259:R259 T36:V36 P58:R58 T68:V68 T70:V70" xr:uid="{00000000-0002-0000-0200-00000D000000}">
      <formula1>4</formula1>
    </dataValidation>
    <dataValidation imeMode="disabled" allowBlank="1" showInputMessage="1" sqref="Z248:AM249 M248:W249 M246:AM247" xr:uid="{00000000-0002-0000-0200-00000E000000}"/>
    <dataValidation type="textLength" imeMode="disabled" operator="lessThanOrEqual" allowBlank="1" showInputMessage="1" showErrorMessage="1" errorTitle="文字数制限" error="半角数字　4桁" sqref="M38 AF38" xr:uid="{00000000-0002-0000-0200-00000F000000}">
      <formula1>4</formula1>
    </dataValidation>
    <dataValidation type="textLength" imeMode="hiragana" operator="lessThanOrEqual" allowBlank="1" showInputMessage="1" showErrorMessage="1" errorTitle="文字数オーバー" error="20文字まで。（空白を含む）" sqref="M142:Z142 M22:Z22 M74:Z74 M196:Z196 M254 M257 M56:Z56 M98:Z98" xr:uid="{00000000-0002-0000-0200-000010000000}">
      <formula1>20</formula1>
    </dataValidation>
    <dataValidation type="textLength" imeMode="hiragana" operator="lessThanOrEqual" allowBlank="1" showInputMessage="1" showErrorMessage="1" errorTitle="文字数オーバー" error="40文字まで。（空白を含む）" sqref="M18:AI18 M29:AI29 M203:AI203 M63:AI63" xr:uid="{00000000-0002-0000-0200-000011000000}">
      <formula1>40</formula1>
    </dataValidation>
    <dataValidation imeMode="off" allowBlank="1" showInputMessage="1" showErrorMessage="1" sqref="BL213:BY213 BM79:BS83 AF199:AH199 W199:AA199 M199:P199 BK198:BS198 BL209:BL212 BK209:BK213 BK206:BL206 BN206:BY206 BN209:BY212 BK207:BY208 BL141:BL152 AD125:AE126 BL139 BK139:BK152 BK214:BY231 BM84:BP84 BR84:BS84 Y125:Z126 BL243:BL246 BL240:BL241 BL288:BL297 BO1:BY40 BK1:BK40 BL15:BL40 BM14:BN40 BM57:BM77 BL1:BN12 M218:R234 BN232:BY234 BK232:BL234 BK235 BM85:BS148 BN43:BS77 BL256:BL258 BK43:BK56 BL43:BM54 BT43:BY193 BK153:BL193 BM150:BS193 T252:Y253 BK240:BK247 BK57:BL138 BL248 BL252:BL254 BM240:BY247 BL261:BL286 BK254:BK298 BM254:BY297" xr:uid="{00000000-0002-0000-0200-000012000000}"/>
    <dataValidation type="list" imeMode="hiragana" allowBlank="1" showInputMessage="1" sqref="AH43:AM43 AH46:AM46" xr:uid="{00000000-0002-0000-0200-000013000000}">
      <formula1>$EN$2:$EN$4</formula1>
    </dataValidation>
    <dataValidation type="list" imeMode="hiragana" allowBlank="1" showInputMessage="1" sqref="M51:R51" xr:uid="{00000000-0002-0000-0200-000015000000}">
      <formula1>$ER$2:$ER$8</formula1>
    </dataValidation>
    <dataValidation type="list" imeMode="hiragana" allowBlank="1" showInputMessage="1" showErrorMessage="1" sqref="M83:P83 M258:P258 M151:P151" xr:uid="{00000000-0002-0000-0200-000016000000}">
      <formula1>$EV$2:$EV$4</formula1>
    </dataValidation>
    <dataValidation imeMode="off" operator="equal" allowBlank="1" showInputMessage="1" errorTitle="文字数制限" error="従業者証明書番号は半角数字6桁" sqref="M153" xr:uid="{00000000-0002-0000-0200-000017000000}"/>
    <dataValidation imeMode="disabled" operator="equal" allowBlank="1" showInputMessage="1" showErrorMessage="1" errorTitle="半角10文字" error="YYYY/MM/DD_x000a_の形式で「/」（スラッシュ）を含め10文字" sqref="V295:Z295" xr:uid="{00000000-0002-0000-0200-000018000000}"/>
    <dataValidation type="textLength" imeMode="disabled" operator="lessThanOrEqual" allowBlank="1" showInputMessage="1" showErrorMessage="1" errorTitle="文字数制限" error="半角数字　5桁まで" sqref="M34:N34 M150:N150 AD81:AE81 M81:N81 M261:N261 M36:N36 M68:N68 M70:N70" xr:uid="{00000000-0002-0000-0200-000019000000}">
      <formula1>5</formula1>
    </dataValidation>
    <dataValidation type="textLength" imeMode="disabled" operator="lessThanOrEqual" allowBlank="1" showInputMessage="1" showErrorMessage="1" errorTitle="文字数制限" error="半角数字　4桁以下" sqref="T150:V150 P150:R150 P36:R36 AG81:AI81 P81:R81 T261:V261 P261:R261 Q69:AB69 Q70:R70 P68:P70 Q68:R68 P34:R34" xr:uid="{00000000-0002-0000-0200-00001A000000}">
      <formula1>4</formula1>
    </dataValidation>
    <dataValidation type="textLength" imeMode="disabled" operator="equal" allowBlank="1" showInputMessage="1" showErrorMessage="1" errorTitle="文字数制限" error="月は半角数字2桁を入力_x000a__x000a_1月の場合は「01」と入力" sqref="AE293:AF293 S147:T147 S198:T198 S152:T152 S88:T88 AF258 R292:S293 S76:T77 S37:T37 S101:T101" xr:uid="{00000000-0002-0000-0200-00001C000000}">
      <formula1>2</formula1>
    </dataValidation>
    <dataValidation type="textLength" imeMode="disabled" operator="equal" allowBlank="1" showInputMessage="1" showErrorMessage="1" errorTitle="文字数制限" error="日は半角数字2桁を入力_x000a__x000a_1日の場合は「01」と入力" sqref="V147:W147 V198:W198 V152:W152 V88:W88 U292:V293 AH293:AI293 V101:W101" xr:uid="{00000000-0002-0000-0200-00001D000000}">
      <formula1>2</formula1>
    </dataValidation>
    <dataValidation type="textLength" imeMode="disabled" operator="lessThanOrEqual" allowBlank="1" showInputMessage="1" showErrorMessage="1" errorTitle="文字数制限" error="半角数字　2桁まで" sqref="P104:Q123 O47:P48 AB48:AC48 P157:Q176 O215:P215" xr:uid="{00000000-0002-0000-0200-00001E000000}">
      <formula1>2</formula1>
    </dataValidation>
    <dataValidation type="textLength" imeMode="disabled" operator="lessThanOrEqual" allowBlank="1" showInputMessage="1" showErrorMessage="1" errorTitle="文字数制限" error="年は半角数字2桁以下" sqref="P184:Q184 AE189:AF193" xr:uid="{00000000-0002-0000-0200-00001F000000}">
      <formula1>2</formula1>
    </dataValidation>
    <dataValidation type="list" imeMode="disabled" allowBlank="1" showInputMessage="1" showErrorMessage="1" sqref="M185:W185" xr:uid="{00000000-0002-0000-0200-000020000000}">
      <formula1>$EJ$2:$EJ$19</formula1>
    </dataValidation>
    <dataValidation type="list" imeMode="disabled" allowBlank="1" showInputMessage="1" showErrorMessage="1" sqref="M186:W187" xr:uid="{00000000-0002-0000-0200-000021000000}">
      <formula1>$EJ$3:$EJ$19</formula1>
    </dataValidation>
    <dataValidation type="textLength" imeMode="disabled" operator="lessThanOrEqual" allowBlank="1" showInputMessage="1" showErrorMessage="1" errorTitle="文字数制限" error="月は半角数字2桁まで" sqref="AE48:AF48 R47:S48 S104:T123 S157:T176 R240:S241 R215:S215" xr:uid="{00000000-0002-0000-0200-000023000000}">
      <formula1>2</formula1>
    </dataValidation>
    <dataValidation type="textLength" imeMode="disabled" operator="lessThanOrEqual" allowBlank="1" showInputMessage="1" showErrorMessage="1" errorTitle="文字数制限" error="日は半角数字2桁まで" sqref="AH48:AI48 U47:V48 V104:W123 V157:W176 U240:V241 U215:V215" xr:uid="{00000000-0002-0000-0200-000024000000}">
      <formula1>2</formula1>
    </dataValidation>
    <dataValidation type="textLength" imeMode="disabled" operator="lessThanOrEqual" allowBlank="1" showInputMessage="1" showErrorMessage="1" errorTitle="文字数制限" error="年（和暦）は半角数字2桁まで" sqref="O240:P241" xr:uid="{00000000-0002-0000-0200-000026000000}">
      <formula1>2</formula1>
    </dataValidation>
    <dataValidation type="textLength" imeMode="hiragana" operator="lessThanOrEqual" allowBlank="1" showInputMessage="1" showErrorMessage="1" errorTitle="文字数制限" error="全角　50文字まで" sqref="Y104:AM123 Y157:AM176" xr:uid="{00000000-0002-0000-0200-000027000000}">
      <formula1>50</formula1>
    </dataValidation>
    <dataValidation type="textLength" imeMode="disabled" operator="lessThanOrEqual" allowBlank="1" showInputMessage="1" showErrorMessage="1" errorTitle="文字数制限" error="月は半角数字　2桁まで" sqref="S184:T184 AH189:AI193" xr:uid="{00000000-0002-0000-0200-000028000000}">
      <formula1>2</formula1>
    </dataValidation>
    <dataValidation type="textLength" imeMode="disabled" operator="lessThanOrEqual" allowBlank="1" showInputMessage="1" showErrorMessage="1" errorTitle="文字数制限" error="日は半角数字　2桁まで" sqref="AK189:AL193" xr:uid="{00000000-0002-0000-0200-000029000000}">
      <formula1>2</formula1>
    </dataValidation>
    <dataValidation type="textLength" imeMode="disabled" operator="lessThanOrEqual" allowBlank="1" showInputMessage="1" showErrorMessage="1" errorTitle="文字数制限" error="日は半角数字2桁以下" sqref="V184:W184" xr:uid="{00000000-0002-0000-0200-00002A000000}">
      <formula1>2</formula1>
    </dataValidation>
    <dataValidation type="list" allowBlank="1" showInputMessage="1" showErrorMessage="1" sqref="M49:P49" xr:uid="{00000000-0002-0000-0200-00002B000000}">
      <formula1>$EP$2:$EP$4</formula1>
    </dataValidation>
    <dataValidation type="textLength" imeMode="disabled" operator="lessThanOrEqual" allowBlank="1" showInputMessage="1" showErrorMessage="1" errorTitle="文字数制限" error="月は半角数字 2桁以内" sqref="R12:S13" xr:uid="{00000000-0002-0000-0200-00002C000000}">
      <formula1>2</formula1>
    </dataValidation>
    <dataValidation type="textLength" imeMode="disabled" operator="lessThanOrEqual" allowBlank="1" showInputMessage="1" showErrorMessage="1" errorTitle="文字数制限" error="日は半角数字　2桁以内" sqref="U12:V13" xr:uid="{00000000-0002-0000-0200-00002D000000}">
      <formula1>2</formula1>
    </dataValidation>
    <dataValidation type="textLength" imeMode="disabled" operator="lessThanOrEqual" allowBlank="1" showInputMessage="1" showErrorMessage="1" errorTitle="文字数制限" error="年（和暦）は半角数字　2桁以内" sqref="O12:P13" xr:uid="{00000000-0002-0000-0200-00002E000000}">
      <formula1>2</formula1>
    </dataValidation>
    <dataValidation type="textLength" imeMode="disabled" operator="equal" allowBlank="1" showInputMessage="1" showErrorMessage="1" errorTitle="文字数制限" error="日は半角数字 2桁を入力_x000a__x000a_1月の場合は「01」と入力" sqref="AI258" xr:uid="{00000000-0002-0000-0200-000030000000}">
      <formula1>2</formula1>
    </dataValidation>
    <dataValidation type="list" imeMode="hiragana" allowBlank="1" showInputMessage="1" showErrorMessage="1" sqref="M212" xr:uid="{00000000-0002-0000-0200-000031000000}">
      <formula1>#REF!</formula1>
    </dataValidation>
    <dataValidation type="textLength" imeMode="disabled" operator="equal" allowBlank="1" showInputMessage="1" showErrorMessage="1" errorTitle="文字数制限" error="年は半角数字2桁を入力_x000a__x000a_1年の場合は「01」と入力" sqref="P88:Q88 P147:Q147 P152:Q152 P198:Q198 P76:Q77 P37:Q37 P101:Q101" xr:uid="{00000000-0002-0000-0200-000033000000}">
      <formula1>2</formula1>
    </dataValidation>
    <dataValidation type="list" imeMode="hiragana" allowBlank="1" showInputMessage="1" showErrorMessage="1" sqref="AC84:AF84" xr:uid="{00000000-0002-0000-0200-000035000000}">
      <formula1>$EH$3:$EH$4</formula1>
    </dataValidation>
    <dataValidation imeMode="halfKatakana" allowBlank="1" showInputMessage="1" showErrorMessage="1" errorTitle="半角カタカナで入力" error="フリガナ欄は半角カタカナで入力して下さい。(文字変換禁止!!)_x000a_濁点「゛」や半濁点「゜」も一文字として処理されます。" sqref="M79:AM79" xr:uid="{00000000-0002-0000-0200-000037000000}"/>
    <dataValidation type="list" imeMode="disabled" allowBlank="1" showInputMessage="1" showErrorMessage="1" sqref="Z48:AA48 N157:O158 M47:N48 N104:O105" xr:uid="{00000000-0002-0000-0200-000039000000}">
      <formula1>$EF$2:$EF$5</formula1>
    </dataValidation>
    <dataValidation type="list" imeMode="disabled" allowBlank="1" showInputMessage="1" showErrorMessage="1" sqref="M184:O184 M37:O37" xr:uid="{00000000-0002-0000-0200-00003A000000}">
      <formula1>$EE$8:$EE$13</formula1>
    </dataValidation>
    <dataValidation type="list" imeMode="disabled" allowBlank="1" showInputMessage="1" showErrorMessage="1" sqref="AB189:AD193 M88:O88 M101:O101" xr:uid="{00000000-0002-0000-0200-00003B000000}">
      <formula1>$EE$8:$EE$11</formula1>
    </dataValidation>
    <dataValidation type="list" imeMode="disabled" allowBlank="1" showInputMessage="1" showErrorMessage="1" sqref="N159:O176 N106:O123" xr:uid="{00000000-0002-0000-0200-00003C000000}">
      <formula1>$EF$3:$EF$5</formula1>
    </dataValidation>
    <dataValidation type="list" imeMode="disabled" allowBlank="1" showInputMessage="1" showErrorMessage="1" sqref="M147:O147 M198:O198 M76:O77" xr:uid="{00000000-0002-0000-0200-00003D000000}">
      <formula1>$EE$2:$EE$4</formula1>
    </dataValidation>
    <dataValidation type="textLength" imeMode="disabled" operator="lessThanOrEqual" allowBlank="1" showInputMessage="1" showErrorMessage="1" errorTitle="文字数制限" error="年は半角数字2桁を入力_x000a__x000a_令和元年の場合は「01」と入力" sqref="O292:P293 AB293:AC293" xr:uid="{00000000-0002-0000-0200-00003E000000}">
      <formula1>2</formula1>
    </dataValidation>
    <dataValidation type="list" imeMode="disabled" allowBlank="1" showInputMessage="1" showErrorMessage="1" sqref="M189:Z193" xr:uid="{00000000-0002-0000-0200-000049000000}">
      <formula1>$EK$3:$EK$9</formula1>
    </dataValidation>
    <dataValidation type="list" allowBlank="1" showInputMessage="1" showErrorMessage="1" sqref="M292:N293 Z293:AA293" xr:uid="{00000000-0002-0000-0200-00004A000000}">
      <formula1>$EF$3:$EF$4</formula1>
    </dataValidation>
    <dataValidation type="textLength" imeMode="disabled" operator="lessThanOrEqual" allowBlank="1" showInputMessage="1" showErrorMessage="1" errorTitle="文字数制限" error="半角数字　3桁まで" sqref="M82:N82" xr:uid="{00000000-0002-0000-0200-00004D000000}">
      <formula1>3</formula1>
    </dataValidation>
    <dataValidation type="list" imeMode="hiragana" allowBlank="1" showInputMessage="1" showErrorMessage="1" sqref="T26:AA26" xr:uid="{00000000-0002-0000-0200-000036000000}">
      <formula1>INDIRECT($M$26)</formula1>
    </dataValidation>
    <dataValidation type="list" imeMode="hiragana" allowBlank="1" showInputMessage="1" showErrorMessage="1" sqref="T200:AA200" xr:uid="{00000000-0002-0000-0200-000038000000}">
      <formula1>INDIRECT($M$200)</formula1>
    </dataValidation>
    <dataValidation imeMode="fullKatakana" allowBlank="1" showInputMessage="1" showErrorMessage="1" sqref="M243" xr:uid="{F9953F1B-7DC7-489A-AC98-1A4A001C9046}"/>
    <dataValidation type="textLength" imeMode="off" operator="equal" allowBlank="1" showInputMessage="1" showErrorMessage="1" errorTitle="文字数制限" error="6桁の数字を入力。_x000a_詳しくは「従業者証明書番号について」を参照。_x000a_" sqref="M100:P100" xr:uid="{937AC2F0-458C-44AF-B683-C108C5F03953}">
      <formula1>6</formula1>
    </dataValidation>
    <dataValidation type="list" imeMode="hiragana" allowBlank="1" showInputMessage="1" showErrorMessage="1" sqref="M262:U262" xr:uid="{748170A9-426D-4C3C-A908-8793D3B0956A}">
      <formula1>$EZ$2:$EZ$4</formula1>
    </dataValidation>
    <dataValidation type="textLength" imeMode="disabled" operator="equal" allowBlank="1" showInputMessage="1" showErrorMessage="1" errorTitle="文字数制限" error="年は西暦で半角数字4桁を入力" sqref="AB258:AD258" xr:uid="{B7E349A8-5B4F-4DBF-A67C-B248E1818785}">
      <formula1>4</formula1>
    </dataValidation>
    <dataValidation imeMode="fullKatakana" allowBlank="1" showInputMessage="1" sqref="W259:AM259 M256" xr:uid="{D4EE414B-0038-48EC-8408-B9628B033AF1}"/>
    <dataValidation type="list" imeMode="hiragana" allowBlank="1" showInputMessage="1" sqref="M50:R50" xr:uid="{00000000-0002-0000-0200-000014000000}">
      <formula1>$EQ$2:$EQ$6</formula1>
    </dataValidation>
    <dataValidation type="list" imeMode="disabled" allowBlank="1" showInputMessage="1" showErrorMessage="1" sqref="M84" xr:uid="{00000000-0002-0000-0200-000034000000}">
      <formula1>$EG$2:$EG$15</formula1>
    </dataValidation>
    <dataValidation type="list" imeMode="hiragana" allowBlank="1" showInputMessage="1" sqref="A1:AO1" xr:uid="{E1398E33-096D-4708-828A-4D3BF1559C33}">
      <formula1>$CA$2:$CA$49</formula1>
    </dataValidation>
    <dataValidation type="list" imeMode="hiragana" allowBlank="1" showInputMessage="1" sqref="A2:AO3" xr:uid="{93BA6F03-381C-48D6-A10D-2AA07A7A687D}">
      <formula1>$CD$2:$CD$6</formula1>
    </dataValidation>
    <dataValidation type="list" imeMode="hiragana" allowBlank="1" showInputMessage="1" showErrorMessage="1" sqref="M200:R200" xr:uid="{1289F9FE-19DA-4337-A7A5-42792F87964F}">
      <formula1>$EL$2:$EL$49</formula1>
    </dataValidation>
    <dataValidation type="list" allowBlank="1" showInputMessage="1" showErrorMessage="1" sqref="Q252:S253" xr:uid="{673DF936-FE58-401C-B224-DEF8A2FAF179}">
      <formula1>$FF$2:$FF$3</formula1>
    </dataValidation>
    <dataValidation type="list" imeMode="hiragana" allowBlank="1" showInputMessage="1" sqref="M250:P251" xr:uid="{D66A10D7-27FC-4AAB-95C9-E8292338485F}">
      <formula1>$FE$2:$FE$3</formula1>
    </dataValidation>
    <dataValidation type="list" imeMode="hiragana" allowBlank="1" showInputMessage="1" sqref="Q250:T251" xr:uid="{542BECF3-85C2-4195-9E49-C439FF341E76}">
      <formula1>$FE$5:$FE$6</formula1>
    </dataValidation>
    <dataValidation type="list" imeMode="hiragana" allowBlank="1" showInputMessage="1" sqref="U250:W251" xr:uid="{868E34B9-B1F1-4049-8FEE-522A9CE750C6}">
      <formula1>$FE$8:$FE$9</formula1>
    </dataValidation>
    <dataValidation type="list" imeMode="hiragana" allowBlank="1" showInputMessage="1" sqref="X250:Z251" xr:uid="{1A7D2D63-12DD-44F9-A93D-EA71C75607F8}">
      <formula1>$FE$11:$FE$12</formula1>
    </dataValidation>
    <dataValidation type="list" imeMode="hiragana" allowBlank="1" showInputMessage="1" sqref="AA250:AC251" xr:uid="{245D34FB-955C-404C-9DE2-C09870E4953C}">
      <formula1>$FE$14:$FE$15</formula1>
    </dataValidation>
    <dataValidation type="list" imeMode="hiragana" allowBlank="1" showInputMessage="1" sqref="AD250:AG251" xr:uid="{20BBB58F-4C0B-4A60-AE7A-30E13897F5F6}">
      <formula1>$FE$17:$FE$18</formula1>
    </dataValidation>
    <dataValidation type="list" imeMode="hiragana" allowBlank="1" showInputMessage="1" sqref="AH250:AM251" xr:uid="{1D452209-A042-409A-8E38-D92A5B9C4E1A}">
      <formula1>$FE$20:$FE$21</formula1>
    </dataValidation>
    <dataValidation type="textLength" imeMode="disabled" operator="equal" allowBlank="1" showInputMessage="1" showErrorMessage="1" errorTitle="文字数制限" error="日は半角数字 2桁を入力_x000a__x000a_1日の場合は「01」と入力" sqref="V37:W37 V76:W77" xr:uid="{F2926728-034B-4040-9A77-E5F3EC6702EE}">
      <formula1>2</formula1>
    </dataValidation>
    <dataValidation type="list" allowBlank="1" showInputMessage="1" showErrorMessage="1" sqref="M60:R60" xr:uid="{B558BE94-2600-4082-90E6-3ECD8FDDC67C}">
      <formula1>$EL$2:$EL$49</formula1>
    </dataValidation>
    <dataValidation type="list" imeMode="hiragana" allowBlank="1" showInputMessage="1" showErrorMessage="1" sqref="T60:AA60" xr:uid="{18431FC7-0EC1-4A5A-A1BA-99D430082DC7}">
      <formula1>INDIRECT($M$60)</formula1>
    </dataValidation>
    <dataValidation type="list" imeMode="hiragana" allowBlank="1" showInputMessage="1" showErrorMessage="1" sqref="M266:W266" xr:uid="{904542FF-B48C-4A4C-BC50-7779440B84D6}">
      <formula1>$FL$2:$FL$4</formula1>
    </dataValidation>
    <dataValidation type="whole" allowBlank="1" showInputMessage="1" showErrorMessage="1" errorTitle="入力値エラー" error="0～999の数値のみ入力可。" sqref="P278:S279" xr:uid="{A0E71B3E-6055-4161-A54B-655D1D939645}">
      <formula1>0</formula1>
      <formula2>999</formula2>
    </dataValidation>
    <dataValidation type="whole" allowBlank="1" showInputMessage="1" showErrorMessage="1" errorTitle="入力値エラー" error="0～999,999,999の数値のみ入力可。" sqref="Q276:X277 AE276:AL277 S281:Z281" xr:uid="{3597A85A-9B2F-495C-B723-152AA0632EA3}">
      <formula1>0</formula1>
      <formula2>999999999</formula2>
    </dataValidation>
    <dataValidation type="custom" imeMode="halfKatakana" operator="lessThanOrEqual" allowBlank="1" showInputMessage="1" showErrorMessage="1" errorTitle="半角カタカナで入力／文字は20文字まで" error="フリガナ欄は半角カタカナで入力して下さい。(文字変換禁止!!)_x000a_濁点「゛」や半濁点「゜」も一文字として処理されます。" sqref="M54:Z54" xr:uid="{3E7866CC-6FFD-4B8A-A299-8C5DE1611B85}">
      <formula1>AND(M54=PHONETIC(M54),LEN(M54)&lt;21)</formula1>
    </dataValidation>
    <dataValidation type="list" imeMode="hiragana" allowBlank="1" showInputMessage="1" showErrorMessage="1" sqref="M263:P263" xr:uid="{7A36D937-6959-4442-8B83-B4E321AE1BB6}">
      <formula1>$FA$2:$FA$4</formula1>
    </dataValidation>
    <dataValidation type="list" imeMode="hiragana" allowBlank="1" showInputMessage="1" showErrorMessage="1" sqref="M264:U264" xr:uid="{84E581AF-C3DB-449A-9134-1774D0686453}">
      <formula1>$FB$2:$FB$10</formula1>
    </dataValidation>
    <dataValidation type="list" imeMode="hiragana" allowBlank="1" showInputMessage="1" showErrorMessage="1" sqref="M137:AL138" xr:uid="{DA06AB92-8D86-4D32-8D10-EF4FBDA31B58}">
      <formula1>$EI$2:$EI$5</formula1>
    </dataValidation>
    <dataValidation type="list" allowBlank="1" showInputMessage="1" showErrorMessage="1" sqref="M252:O253" xr:uid="{27BE85D4-8494-4D4A-BB31-74EF90F99636}">
      <formula1>$FF$7:$FF$8</formula1>
    </dataValidation>
    <dataValidation type="list" imeMode="hiragana" allowBlank="1" showInputMessage="1" sqref="Z252:AB253" xr:uid="{E51CBBD1-887E-4D18-B3B3-666C95C474AA}">
      <formula1>INDIRECT("年")</formula1>
    </dataValidation>
    <dataValidation type="list" imeMode="hiragana" allowBlank="1" showInputMessage="1" sqref="AC252:AD253" xr:uid="{65BC1C12-D5A1-4A19-993B-05065EB89C5C}">
      <formula1>$FH$2:$FH$14</formula1>
    </dataValidation>
    <dataValidation type="list" imeMode="hiragana" allowBlank="1" showInputMessage="1" sqref="AE252:AF253" xr:uid="{7EF33728-99DE-4A41-A365-BC4F8B1EA63D}">
      <formula1>$FI$2:$FI$33</formula1>
    </dataValidation>
    <dataValidation type="whole" imeMode="hiragana" allowBlank="1" showInputMessage="1" showErrorMessage="1" errorTitle="入力値エラー" error="0～999,999,999の数値のみ入力可。" sqref="AI252:AK253" xr:uid="{CE31F6ED-C801-4B98-B14E-27E544F973A8}">
      <formula1>0</formula1>
      <formula2>999999999</formula2>
    </dataValidation>
    <dataValidation type="list" imeMode="hiragana" allowBlank="1" showInputMessage="1" showErrorMessage="1" sqref="M291:R291" xr:uid="{00000000-0002-0000-0200-000025000000}">
      <formula1>$EC$2:$EC$63</formula1>
    </dataValidation>
    <dataValidation allowBlank="1" showInputMessage="1" sqref="M89:AM95" xr:uid="{76907CFB-9DE8-419F-B1E0-3DFDE44E6EB2}"/>
    <dataValidation type="list" allowBlank="1" showInputMessage="1" showErrorMessage="1" sqref="N274" xr:uid="{155A1541-73C1-4A47-B4CE-EEEE4FE4A846}">
      <formula1>IF(COUNTIF($M$266,"*分割*"),$FL$7:$FL$8,$FL$7:$FL$7)</formula1>
    </dataValidation>
    <dataValidation type="list" imeMode="hiragana" allowBlank="1" sqref="M286:R286" xr:uid="{7792C7BC-23AA-4CEE-BF3C-070C5CFB6F21}">
      <formula1>$EW$2:$EW$9</formula1>
    </dataValidation>
  </dataValidations>
  <hyperlinks>
    <hyperlink ref="AI52:AM52" location="★入力画面!B7" display="ページTOPへ↑" xr:uid="{00000000-0004-0000-0200-000000000000}"/>
    <hyperlink ref="C128:T128" location="★法人その他入力!M8" display="免許申請書（第二面）　役員に関する事項で、" xr:uid="{00000000-0004-0000-0200-000001000000}"/>
    <hyperlink ref="C131:T131" location="★法人その他入力!M56" display="免許申請書（第三面）　で、" xr:uid="{00000000-0004-0000-0200-000002000000}"/>
    <hyperlink ref="C178:S178" location="★法人その他入力!M67" display="免許申請書（第三～四面）　専任の宅地建物取引士に関する事項で、" xr:uid="{00000000-0004-0000-0200-000003000000}"/>
    <hyperlink ref="C210:S211" location="★法人その他入力!M181" display="上記株主以外で100分の5以上の株式を有する株主又は" xr:uid="{00000000-0004-0000-0200-000004000000}"/>
    <hyperlink ref="C207:T208" location="★法人その他入力!M126" display="免許申請書　添付書類（4）（第一面）で、" xr:uid="{00000000-0004-0000-0200-000005000000}"/>
    <hyperlink ref="AT13:BG13" location="'010_第一面'!A1" display="免許申請書(第一面)　様式第一号(第一条関係)" xr:uid="{00000000-0004-0000-0200-000006000000}"/>
    <hyperlink ref="AT14:BG14" location="'020_第二面'!A1" display="免許申請書(第二面)" xr:uid="{00000000-0004-0000-0200-000007000000}"/>
    <hyperlink ref="AT15:BG15" location="'030_第三面'!A1" display="免許申請書(第三面)" xr:uid="{00000000-0004-0000-0200-000008000000}"/>
    <hyperlink ref="AT18:BG18" location="'040_第四面'!A1" display="免許申請書(第四面)" xr:uid="{00000000-0004-0000-0200-000009000000}"/>
    <hyperlink ref="AT24:BG24" location="'050_第五面'!A1" display="免許申請書(第五面)　登録免許税等証紙貼り付け欄" xr:uid="{00000000-0004-0000-0200-00000A000000}"/>
    <hyperlink ref="AT33:BG33" location="'110_相談役顧問'!A1" display="添付書類(4)(第一面)　相談役及び顧問" xr:uid="{00000000-0004-0000-0200-00000B000000}"/>
    <hyperlink ref="AT34:BG34" location="'120_出資名簿'!A1" display="添付書類(4)(第二面)　100分の5以上の株式･･･" xr:uid="{00000000-0004-0000-0200-00000C000000}"/>
    <hyperlink ref="AT37:BG37" location="'130-11_略歴書（代表者）'!A1" display="添付書類(6)　略歴書  (代表者)" xr:uid="{00000000-0004-0000-0200-00000D000000}"/>
    <hyperlink ref="AT39:BG39" location="'130-21_略歴書（専任）'!A1" display="添付書類(6)　略歴書　(専任の宅地建物取引士)" xr:uid="{00000000-0004-0000-0200-00000E000000}"/>
    <hyperlink ref="AT44:BG44" location="'200_従事者名簿'!A1" display="添付書類(8)　宅地建物取引業に従事する者の名簿" xr:uid="{00000000-0004-0000-0200-000010000000}"/>
    <hyperlink ref="AT26:BG26" location="'160_業務経歴'!A1" display="添付書類(1)(第一面)　宅地建物取引業経歴書" xr:uid="{00000000-0004-0000-0200-000012000000}"/>
    <hyperlink ref="AT28:BG28" location="'170_売買交換実績'!A1" display="添付書類(1)(第二面)　売買・交換の実績" xr:uid="{00000000-0004-0000-0200-000013000000}"/>
    <hyperlink ref="AT29:BG29" location="'180_5条誓約書'!A1" display="添付書類(2)　5条誓約書" xr:uid="{00000000-0004-0000-0200-000014000000}"/>
    <hyperlink ref="AT36:BG36" location="'420_事務所使用権原'!A1" display="添付書類(5)　事務所を使用する権原に関する書面" xr:uid="{00000000-0004-0000-0200-000015000000}"/>
    <hyperlink ref="AI136:AM136" location="★入力画面!B7" display="ページTOPへ↑" xr:uid="{00000000-0004-0000-0200-000030000000}"/>
    <hyperlink ref="AI180:AM180" location="★入力画面!B7" display="ページTOPへ↑" xr:uid="{00000000-0004-0000-0200-000031000000}"/>
    <hyperlink ref="AI212:AM212" location="★入力画面!B7" display="ページTOPへ↑" xr:uid="{00000000-0004-0000-0200-000032000000}"/>
    <hyperlink ref="AT48:BG48" location="'320_11_写真台帳(1)'!A1" display="添付書類(12)　事務所の写真（第一面）" xr:uid="{00000000-0004-0000-0200-000034000000}"/>
    <hyperlink ref="AT49:BG49" location="'320_21_写真台帳(2)'!A1" display="添付書類(12)　事務所の写真（第二面）" xr:uid="{00000000-0004-0000-0200-000036000000}"/>
    <hyperlink ref="C134:AM135" location="★その他入力!C235" display="免許申請書　添付書類（8）宅地建物取引業に従事する者の名簿で、上記代表者以外の者を入力する場合はこちら" xr:uid="{00000000-0004-0000-0200-000043000000}"/>
    <hyperlink ref="C131:AM132" location="★その他入力!C56" display="免許申請書（第三面）　で、政令第２条の２で定める使用人を入力する場合はこちら" xr:uid="{00000000-0004-0000-0200-000044000000}"/>
    <hyperlink ref="C128:AM129" location="★その他入力!C8" display="免許申請書（第二面）　役員に関する事項で、上記代表者以外の役員を入力する場合はこちら" xr:uid="{00000000-0004-0000-0200-000045000000}"/>
    <hyperlink ref="C178:AM179" location="★その他入力!C71" display="免許申請書（第三～四面）　専任の宅地建物取引士に関する事項で、上記以外の専任の宅地建物取引士の入力はこちら" xr:uid="{00000000-0004-0000-0200-000046000000}"/>
    <hyperlink ref="C207:AM208" location="★その他入力!C130" display="免許申請書　添付書類（4）（第一面）　で、「相談役及び顧問」を入力する場合はこちら" xr:uid="{00000000-0004-0000-0200-000047000000}"/>
    <hyperlink ref="C210:AM211" location="★その他入力!C185" display="上記株主以外で100分の5以上の株式を有する株主又は100分の5以上の額に相当する出資をしている者はこちら" xr:uid="{00000000-0004-0000-0200-000048000000}"/>
    <hyperlink ref="AR167:BG168" location="'130-00_略歴書（記入例）'!A1" display="略歴書　記入例はこちら" xr:uid="{E96C66BF-80E9-45BE-91FE-7C0FFECEF909}"/>
    <hyperlink ref="AT30:BG30" location="'190_取引士設置'!A1" display="添付書類(3)　専任の宅地建物取引士設置証明書" xr:uid="{5F319069-9AB8-4D5F-AF0C-EC8D80EC62D7}"/>
    <hyperlink ref="AT42:BG42" location="'130-00_略歴書（記入例）'!A1" display="添付書類(6)　略歴書(記入例)" xr:uid="{A7C970DE-22E2-4271-9B55-957CAE6679A8}"/>
    <hyperlink ref="AR150:BF152" location="★法人その他入力!C235" display="従事する者の２人目の入力はこちら（クリック）" xr:uid="{52F1BE0B-7799-44F2-A14E-85DA039AC56B}"/>
    <hyperlink ref="AR117:BD123" location="'08-1B_略歴書（代表者） (職歴10を超える場合)'!A1" display="'08-1B_略歴書（代表者） (職歴10を超える場合)'!A1" xr:uid="{2DF986F4-F6FE-4849-AA9D-2A43687A2AAD}"/>
    <hyperlink ref="AR170:BD176" location="'08-2B_略歴書（専任） (職歴10を超える場合)'!A1" display="'08-2B_略歴書（専任） (職歴10を超える場合)'!A1" xr:uid="{CA503838-538E-4040-ABA4-CBFE1AE5B2F5}"/>
    <hyperlink ref="AW241:BG241" location="'1110_宅建協会_誓約書'!A1" display="入会申請にあたっての誓約書" xr:uid="{9256698C-28E3-4FBA-93F7-D47103755188}"/>
    <hyperlink ref="AW240:BG240" location="'1010_宅建協会_入会申込書'!A1" display="入会申込書" xr:uid="{8D7C9B77-A8D3-4210-BFDB-975306F408C6}"/>
    <hyperlink ref="AI287:AM287" location="★入力画面!B7" display="ページTOPへ↑" xr:uid="{38CB4A17-D880-47DB-9B4E-D9FA9BC0AA29}"/>
    <hyperlink ref="AW243:BG243" location="'1310_宅建協会_個人情報の取扱い'!A1" display="個人情報の取扱いについて（裏面）" xr:uid="{B4BF5E24-970A-4C04-ABE7-91E720BF004C}"/>
    <hyperlink ref="AW242:BG242" location="'1210_宅建協会_キャリアパーソン'!A1" display="不動産キャリアパーソン講座申込書" xr:uid="{80B7F137-EC5A-4D83-B948-DAF04DD0F729}"/>
    <hyperlink ref="AI296:AM296" location="★入力画面!B7" display="ページTOPへ↑" xr:uid="{6D8933F1-A641-4931-AB09-53B9AEB5A041}"/>
    <hyperlink ref="AT12:BG12" location="'000_表紙'!A1" display="表紙（宅地建物取引業免許申請書）" xr:uid="{4D580D36-1190-4EDE-94F7-6852B6932813}"/>
    <hyperlink ref="AT38:BG38" location="'130-12_略歴書（代表者） (職歴10を超える場合)'!A1" display="添付書類(6)　略歴書  (代表者) (職歴10を超える場合)" xr:uid="{8846BAB0-CEEB-4359-AB46-7F75E94FE62B}"/>
    <hyperlink ref="AT41:BG41" location="'130-22_略歴書（専任） (職歴10を超える場合)'!A1" display="添付書類(6)　略歴書　(専任の宅地建物取引士) (職歴10を超える場合)" xr:uid="{01822376-E0AD-4749-9550-7E035CFD1E9F}"/>
    <hyperlink ref="AT43:BG43" location="'140_資産調書（個人）'!A1" display="添付書類(7)資産に関する書類(個人)" xr:uid="{22861BC0-D96C-4A92-B533-D1AE3980A0AD}"/>
    <hyperlink ref="AR150:BG152" location="★その他入力!C235" display="従事する者の２人目の入力はこちら（クリック）" xr:uid="{F4A6836D-1693-4435-9416-D06F4A31E6A0}"/>
    <hyperlink ref="AW247:BG247" location="'3010_保証協会_入会申込書（入会金一括用）'!A1" display="入会申込書（入会金一括用）" xr:uid="{69E5D276-5FA9-4022-8F1E-2F640B0FE505}"/>
    <hyperlink ref="AW248:BG248" location="'3020_保証協会_入会申込書（入会金一括・分納併用）'!A1" display="入会申込書（入会金一括・分納併用）" xr:uid="{231C2B4D-521F-493D-BCDE-6EEF1709DF33}"/>
    <hyperlink ref="AW249:BG249" location="'3110_保証協会_本会会員の個人情報の取扱い'!A1" display="本会会員の個人情報の取扱い" xr:uid="{468D2145-D377-4B4F-B38B-F87C1CAADF0C}"/>
    <hyperlink ref="AW252:BG252" location="'3210_保証協会_連帯保証書(通常書式）'!A1" display="連帯保証書(通常書式）" xr:uid="{FB18EAB6-CD8A-4AFC-8108-BFF0EC2DA5A9}"/>
    <hyperlink ref="AW253:BG253" location="'3310_保証協会_誓約書'!A1" display="誓約書" xr:uid="{CFD7378F-9FC5-4466-A1EA-45D827671C28}"/>
    <hyperlink ref="AW256:BG256" location="'3410_保証協会_弁済業務保証金分担金納付書'!A1" display="弁済業務保証金分担金納付書" xr:uid="{C8872520-E2DB-4F57-9BF6-719DE90D0114}"/>
    <hyperlink ref="AW257:BG257" location="'3510_保証協会_宅建協会入会に係る誓約書'!A1" display="宅建協会入会に係る誓約書" xr:uid="{CCEAF4DB-D4B5-4B72-B918-73C95AD7EB02}"/>
    <hyperlink ref="AT217:BG217" location="'1_表紙'!A1" display="表紙（宅地建物取引業免許申請書）" xr:uid="{B3E1FA85-B76C-4C20-B879-D178FB37F7D1}"/>
    <hyperlink ref="AR117:BG123" location="'130-12_略歴書（代表者） (職歴10を超える場合)'!A1" display="'130-12_略歴書（代表者） (職歴10を超える場合)'!A1" xr:uid="{4C686BA8-8AE6-49B9-A6F2-E0C2CF8155F9}"/>
    <hyperlink ref="AR170:BG176" location="'130-22_略歴書（専任） (職歴10を超える場合)'!A1" display="'130-22_略歴書（専任） (職歴10を超える場合)'!A1" xr:uid="{CA575254-74A0-4628-A958-C73AD1244B9C}"/>
    <hyperlink ref="AR114:BG115" location="'130-00_略歴書（記入例）'!A1" display="略歴書　記入例はこちら" xr:uid="{11715F4F-2CA3-40DA-A732-9002BBC85E24}"/>
    <hyperlink ref="AT45:BG45" location="'5010_身分証明書'!A1" display="添付書類(9)　身分証明書" xr:uid="{6BBCE642-A1CF-4620-BABF-C9A397E1667B}"/>
    <hyperlink ref="AT50:BG50" location="'5110_貸借対照表及び損益計算書'!A1" display="添付書類(13)　貸借対照表及び損益計算書" xr:uid="{D25A990B-4737-4A27-8845-1A234582B3C6}"/>
    <hyperlink ref="AT51:BG51" location="'5210_納税証明書'!A1" display="添付書類(14)　納税証明書" xr:uid="{59E6DED3-6D36-4066-8806-0FBEE67E2D4C}"/>
    <hyperlink ref="AT52:BG52" location="'5310_登記事項証明書'!A1" display="添付書類(15)　登記事項証明書" xr:uid="{93D33916-4D93-4860-9356-FB592C862E45}"/>
    <hyperlink ref="AT54:BG54" location="'5410_住民票抄本'!A1" display="添付書類(16)　住民票抄本" xr:uid="{0745A40D-2D94-4B80-A6FC-5D522455785D}"/>
    <hyperlink ref="AT47:BG47" location="'430_地図貼付'!A1" display="添付書類(11)　事務所付近の地図" xr:uid="{7958A335-F97B-4E7D-850F-8427B0C9AFBE}"/>
    <hyperlink ref="AT46:BG46" location="登記されていないことの証明申請書!A1" display="添付書類(10)　登記されていないことの証明書" xr:uid="{127291CE-BDE3-4E79-A034-F448648D51F3}"/>
    <hyperlink ref="AW244:BG244" location="'7010_保証協会に係る誓約書'!A1" display="保証協会に係る誓約書" xr:uid="{AF85FC56-4F94-490C-B251-CEEE6971B153}"/>
    <hyperlink ref="AW245:BG245" location="'7110_従業者名簿'!A1" display="従業者名簿" xr:uid="{F37EF3ED-9AB3-40A0-84AD-AA04BEAAA85B}"/>
    <hyperlink ref="AW246:BG246" location="'7210_新規免許業者調査票（告知書）'!A1" display="新規免許業者調査票（告知書）" xr:uid="{3AE7A270-2D6E-42AE-AED5-2D673CF766EC}"/>
  </hyperlinks>
  <printOptions horizontalCentered="1" verticalCentered="1"/>
  <pageMargins left="0" right="0" top="0" bottom="0" header="0.31496062992125984" footer="0"/>
  <pageSetup paperSize="9" scale="98" orientation="portrait" blackAndWhite="1" horizontalDpi="4294967292" r:id="rId1"/>
  <rowBreaks count="2" manualBreakCount="2">
    <brk id="102" max="16383" man="1"/>
    <brk id="192" max="16383" man="1"/>
  </rowBreaks>
  <drawing r:id="rId2"/>
  <legacyDrawing r:id="rId3"/>
  <tableParts count="48">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autoPageBreaks="0" fitToPage="1"/>
  </sheetPr>
  <dimension ref="A1:CQ2088"/>
  <sheetViews>
    <sheetView showGridLines="0" showRowColHeaders="0" zoomScaleNormal="100" workbookViewId="0">
      <selection sqref="A1:AO3"/>
    </sheetView>
  </sheetViews>
  <sheetFormatPr defaultColWidth="0" defaultRowHeight="0" customHeight="1" zeroHeight="1"/>
  <cols>
    <col min="1" max="1" width="1.25" style="39" customWidth="1"/>
    <col min="2" max="2" width="2.5" style="39" customWidth="1"/>
    <col min="3" max="3" width="5" style="40" customWidth="1"/>
    <col min="4" max="12" width="2.5" style="39" customWidth="1"/>
    <col min="13" max="62" width="2.5" style="40" customWidth="1"/>
    <col min="63" max="63" width="2.5" style="288" hidden="1" customWidth="1"/>
    <col min="64" max="64" width="20.875" style="27" hidden="1" customWidth="1"/>
    <col min="65" max="66" width="2.5" style="27" hidden="1" customWidth="1"/>
    <col min="67" max="68" width="2.5" style="298" hidden="1" customWidth="1"/>
    <col min="69" max="77" width="2.25" style="298" hidden="1" customWidth="1"/>
    <col min="78" max="78" width="2.25" style="299" hidden="1" customWidth="1"/>
    <col min="79" max="79" width="19.375" style="33" hidden="1" customWidth="1"/>
    <col min="80" max="81" width="8.25" style="33" hidden="1" customWidth="1"/>
    <col min="82" max="82" width="20" style="33" hidden="1" customWidth="1"/>
    <col min="83" max="84" width="14.125" style="33" hidden="1" customWidth="1"/>
    <col min="85" max="85" width="12.5" style="298" hidden="1" customWidth="1"/>
    <col min="86" max="87" width="19.75" style="33" hidden="1" customWidth="1"/>
    <col min="88" max="88" width="14.125" style="33" hidden="1" customWidth="1"/>
    <col min="89" max="89" width="6.5" style="33" hidden="1" customWidth="1"/>
    <col min="90" max="90" width="11.75" style="33" hidden="1" customWidth="1"/>
    <col min="91" max="91" width="20" style="33" hidden="1" customWidth="1"/>
    <col min="92" max="92" width="16.125" style="33" hidden="1" customWidth="1"/>
    <col min="93" max="93" width="20.75" style="33" hidden="1" customWidth="1"/>
    <col min="94" max="94" width="10.25" style="33" hidden="1" customWidth="1"/>
    <col min="95" max="95" width="9.625" style="33" hidden="1" customWidth="1"/>
    <col min="96" max="16384" width="9" style="33" hidden="1"/>
  </cols>
  <sheetData>
    <row r="1" spans="1:95" ht="22.5">
      <c r="A1" s="1975" t="s">
        <v>2793</v>
      </c>
      <c r="B1" s="1975"/>
      <c r="C1" s="1975"/>
      <c r="D1" s="1975"/>
      <c r="E1" s="1975"/>
      <c r="F1" s="1975"/>
      <c r="G1" s="1975"/>
      <c r="H1" s="1975"/>
      <c r="I1" s="1975"/>
      <c r="J1" s="1975"/>
      <c r="K1" s="1975"/>
      <c r="L1" s="1975"/>
      <c r="M1" s="1975"/>
      <c r="N1" s="1975"/>
      <c r="O1" s="1975"/>
      <c r="P1" s="1975"/>
      <c r="Q1" s="1975"/>
      <c r="R1" s="1975"/>
      <c r="S1" s="1975"/>
      <c r="T1" s="1975"/>
      <c r="U1" s="1975"/>
      <c r="V1" s="1975"/>
      <c r="W1" s="1975"/>
      <c r="X1" s="1975"/>
      <c r="Y1" s="1975"/>
      <c r="Z1" s="1975"/>
      <c r="AA1" s="1975"/>
      <c r="AB1" s="1975"/>
      <c r="AC1" s="1975"/>
      <c r="AD1" s="1975"/>
      <c r="AE1" s="1975"/>
      <c r="AF1" s="1975"/>
      <c r="AG1" s="1975"/>
      <c r="AH1" s="1975"/>
      <c r="AI1" s="1975"/>
      <c r="AJ1" s="1975"/>
      <c r="AK1" s="1975"/>
      <c r="AL1" s="1975"/>
      <c r="AM1" s="1975"/>
      <c r="AN1" s="1975"/>
      <c r="AO1" s="1975"/>
      <c r="AP1" s="3"/>
      <c r="AQ1" s="114"/>
      <c r="BL1" s="1633" t="s">
        <v>201</v>
      </c>
      <c r="BM1" s="1633"/>
      <c r="BN1" s="1633"/>
      <c r="BO1" s="1633"/>
      <c r="BP1" s="1633"/>
      <c r="BQ1" s="1633"/>
      <c r="BR1" s="1633"/>
      <c r="BS1" s="1633"/>
      <c r="BT1" s="1633"/>
      <c r="BU1" s="1633"/>
      <c r="BV1" s="289"/>
      <c r="BW1" s="289"/>
      <c r="BX1" s="289"/>
      <c r="BY1" s="289"/>
      <c r="BZ1" s="290"/>
      <c r="CA1" s="293" t="s">
        <v>2659</v>
      </c>
      <c r="CB1" s="293" t="s">
        <v>62</v>
      </c>
      <c r="CC1" s="293" t="s">
        <v>62</v>
      </c>
      <c r="CD1" s="293" t="s">
        <v>135</v>
      </c>
      <c r="CE1" s="293" t="s">
        <v>3855</v>
      </c>
      <c r="CF1" s="293" t="s">
        <v>3936</v>
      </c>
      <c r="CG1" s="292" t="s">
        <v>3937</v>
      </c>
      <c r="CH1" s="293" t="s">
        <v>4032</v>
      </c>
      <c r="CI1" s="293" t="s">
        <v>801</v>
      </c>
      <c r="CJ1" s="293" t="s">
        <v>417</v>
      </c>
      <c r="CK1" s="293" t="s">
        <v>458</v>
      </c>
      <c r="CL1" s="293" t="s">
        <v>461</v>
      </c>
      <c r="CM1" s="293" t="s">
        <v>474</v>
      </c>
      <c r="CN1" s="293" t="s">
        <v>2805</v>
      </c>
      <c r="CO1" s="293" t="s">
        <v>608</v>
      </c>
      <c r="CP1" s="293" t="s">
        <v>805</v>
      </c>
      <c r="CQ1" s="293" t="s">
        <v>805</v>
      </c>
    </row>
    <row r="2" spans="1:95" ht="15" customHeight="1">
      <c r="A2" s="1975"/>
      <c r="B2" s="1975"/>
      <c r="C2" s="1975"/>
      <c r="D2" s="1975"/>
      <c r="E2" s="1975"/>
      <c r="F2" s="1975"/>
      <c r="G2" s="1975"/>
      <c r="H2" s="1975"/>
      <c r="I2" s="1975"/>
      <c r="J2" s="1975"/>
      <c r="K2" s="1975"/>
      <c r="L2" s="1975"/>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75"/>
      <c r="AO2" s="1975"/>
      <c r="AP2" s="3"/>
      <c r="AQ2" s="114"/>
      <c r="CA2" s="33" t="s">
        <v>2650</v>
      </c>
      <c r="CB2" s="33" t="s">
        <v>2654</v>
      </c>
      <c r="CC2" s="33" t="s">
        <v>2654</v>
      </c>
      <c r="CD2" s="33" t="s">
        <v>2656</v>
      </c>
      <c r="CE2" s="33" t="s">
        <v>3856</v>
      </c>
      <c r="CF2" s="33" t="s">
        <v>3856</v>
      </c>
      <c r="CG2" s="33" t="s">
        <v>2651</v>
      </c>
      <c r="CH2" s="33" t="s">
        <v>2773</v>
      </c>
      <c r="CI2" s="33" t="s">
        <v>2773</v>
      </c>
      <c r="CK2" s="33" t="s">
        <v>2656</v>
      </c>
      <c r="CL2" s="33" t="s">
        <v>2656</v>
      </c>
      <c r="CO2" s="302"/>
      <c r="CQ2" s="33" t="s">
        <v>2656</v>
      </c>
    </row>
    <row r="3" spans="1:95" ht="15" customHeight="1" thickBot="1">
      <c r="A3" s="1975"/>
      <c r="B3" s="1975"/>
      <c r="C3" s="1975"/>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75"/>
      <c r="AO3" s="1975"/>
      <c r="AP3" s="3"/>
      <c r="AQ3" s="114"/>
      <c r="CA3" s="33" t="s">
        <v>3853</v>
      </c>
      <c r="CB3" s="33" t="s">
        <v>143</v>
      </c>
      <c r="CC3" s="33" t="s">
        <v>2870</v>
      </c>
      <c r="CD3" s="33" t="s">
        <v>173</v>
      </c>
      <c r="CE3" s="33" t="s">
        <v>326</v>
      </c>
      <c r="CF3" s="33" t="s">
        <v>2660</v>
      </c>
      <c r="CG3" s="33" t="s">
        <v>2660</v>
      </c>
      <c r="CH3" s="33" t="s">
        <v>2660</v>
      </c>
      <c r="CJ3" s="33" t="s">
        <v>418</v>
      </c>
      <c r="CK3" s="33" t="s">
        <v>456</v>
      </c>
      <c r="CL3" s="33" t="s">
        <v>138</v>
      </c>
      <c r="CM3" s="33" t="s">
        <v>473</v>
      </c>
      <c r="CN3" s="33" t="s">
        <v>476</v>
      </c>
      <c r="CO3" s="33" t="s">
        <v>592</v>
      </c>
      <c r="CP3" s="33" t="s">
        <v>806</v>
      </c>
      <c r="CQ3" s="33" t="s">
        <v>817</v>
      </c>
    </row>
    <row r="4" spans="1:95" ht="15" customHeight="1">
      <c r="A4" s="31"/>
      <c r="B4" s="1991" t="s">
        <v>65</v>
      </c>
      <c r="C4" s="1992"/>
      <c r="D4" s="1992"/>
      <c r="E4" s="1992"/>
      <c r="F4" s="1992"/>
      <c r="G4" s="1992"/>
      <c r="H4" s="1992"/>
      <c r="I4" s="1992"/>
      <c r="J4" s="1992"/>
      <c r="K4" s="1992"/>
      <c r="L4" s="1992"/>
      <c r="M4" s="1992"/>
      <c r="N4" s="1992"/>
      <c r="O4" s="1992"/>
      <c r="P4" s="1992"/>
      <c r="Q4" s="1992"/>
      <c r="R4" s="1992"/>
      <c r="S4" s="1992"/>
      <c r="T4" s="1992"/>
      <c r="U4" s="1992"/>
      <c r="V4" s="1992"/>
      <c r="W4" s="1992"/>
      <c r="X4" s="1992"/>
      <c r="Y4" s="1992"/>
      <c r="Z4" s="1992"/>
      <c r="AA4" s="1992"/>
      <c r="AB4" s="1992"/>
      <c r="AC4" s="1992"/>
      <c r="AD4" s="1992"/>
      <c r="AE4" s="1992"/>
      <c r="AF4" s="1992"/>
      <c r="AG4" s="1992"/>
      <c r="AH4" s="1992"/>
      <c r="AI4" s="1992"/>
      <c r="AJ4" s="1992"/>
      <c r="AK4" s="1992"/>
      <c r="AL4" s="1992"/>
      <c r="AM4" s="1992"/>
      <c r="AN4" s="1992"/>
      <c r="AO4" s="1993"/>
      <c r="AP4" s="33"/>
      <c r="CA4" s="33" t="s">
        <v>3891</v>
      </c>
      <c r="CB4" s="33" t="s">
        <v>144</v>
      </c>
      <c r="CC4" s="33" t="s">
        <v>143</v>
      </c>
      <c r="CD4" s="33" t="s">
        <v>174</v>
      </c>
      <c r="CE4" s="33" t="s">
        <v>327</v>
      </c>
      <c r="CF4" s="33" t="s">
        <v>3938</v>
      </c>
      <c r="CG4" s="33" t="s">
        <v>2666</v>
      </c>
      <c r="CH4" s="33" t="s">
        <v>2666</v>
      </c>
      <c r="CI4" s="33" t="s">
        <v>1863</v>
      </c>
      <c r="CJ4" s="33" t="s">
        <v>419</v>
      </c>
      <c r="CK4" s="33" t="s">
        <v>457</v>
      </c>
      <c r="CL4" s="33" t="s">
        <v>547</v>
      </c>
      <c r="CN4" s="33" t="s">
        <v>477</v>
      </c>
      <c r="CO4" s="33" t="s">
        <v>593</v>
      </c>
      <c r="CP4" s="33" t="s">
        <v>807</v>
      </c>
      <c r="CQ4" s="33" t="s">
        <v>818</v>
      </c>
    </row>
    <row r="5" spans="1:95" ht="15" customHeight="1" thickBot="1">
      <c r="A5" s="31"/>
      <c r="B5" s="1994"/>
      <c r="C5" s="1995"/>
      <c r="D5" s="1995"/>
      <c r="E5" s="1995"/>
      <c r="F5" s="1995"/>
      <c r="G5" s="1995"/>
      <c r="H5" s="1995"/>
      <c r="I5" s="1995"/>
      <c r="J5" s="1995"/>
      <c r="K5" s="1995"/>
      <c r="L5" s="1995"/>
      <c r="M5" s="1995"/>
      <c r="N5" s="1995"/>
      <c r="O5" s="1995"/>
      <c r="P5" s="1995"/>
      <c r="Q5" s="1995"/>
      <c r="R5" s="1995"/>
      <c r="S5" s="1995"/>
      <c r="T5" s="1995"/>
      <c r="U5" s="1995"/>
      <c r="V5" s="1995"/>
      <c r="W5" s="1995"/>
      <c r="X5" s="1995"/>
      <c r="Y5" s="1995"/>
      <c r="Z5" s="1995"/>
      <c r="AA5" s="1995"/>
      <c r="AB5" s="1995"/>
      <c r="AC5" s="1995"/>
      <c r="AD5" s="1995"/>
      <c r="AE5" s="1995"/>
      <c r="AF5" s="1995"/>
      <c r="AG5" s="1995"/>
      <c r="AH5" s="1995"/>
      <c r="AI5" s="1995"/>
      <c r="AJ5" s="1995"/>
      <c r="AK5" s="1995"/>
      <c r="AL5" s="1995"/>
      <c r="AM5" s="1995"/>
      <c r="AN5" s="1995"/>
      <c r="AO5" s="1996"/>
      <c r="AP5" s="33"/>
      <c r="CA5" s="33" t="s">
        <v>3854</v>
      </c>
      <c r="CB5" s="33" t="s">
        <v>4030</v>
      </c>
      <c r="CC5" s="33" t="s">
        <v>144</v>
      </c>
      <c r="CD5" s="33" t="s">
        <v>175</v>
      </c>
      <c r="CE5" s="33" t="s">
        <v>328</v>
      </c>
      <c r="CF5" s="33" t="s">
        <v>2660</v>
      </c>
      <c r="CG5" s="33" t="s">
        <v>2660</v>
      </c>
      <c r="CH5" s="33" t="s">
        <v>2660</v>
      </c>
      <c r="CI5" s="33" t="s">
        <v>1864</v>
      </c>
      <c r="CL5" s="33" t="s">
        <v>462</v>
      </c>
      <c r="CN5" s="33" t="s">
        <v>478</v>
      </c>
      <c r="CO5" s="33" t="s">
        <v>594</v>
      </c>
    </row>
    <row r="6" spans="1:95" ht="15" customHeight="1" thickBot="1">
      <c r="A6" s="31"/>
      <c r="B6" s="31"/>
      <c r="C6" s="33"/>
      <c r="D6" s="31"/>
      <c r="E6" s="31"/>
      <c r="F6" s="31"/>
      <c r="G6" s="31"/>
      <c r="H6" s="31"/>
      <c r="I6" s="31"/>
      <c r="J6" s="31"/>
      <c r="K6" s="31"/>
      <c r="L6" s="31"/>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0"/>
      <c r="AQ6" s="115"/>
      <c r="AR6" s="139"/>
      <c r="CA6" s="33" t="s">
        <v>3892</v>
      </c>
      <c r="CB6" s="33" t="s">
        <v>4031</v>
      </c>
      <c r="CD6" s="33" t="s">
        <v>176</v>
      </c>
      <c r="CE6" s="33" t="s">
        <v>329</v>
      </c>
      <c r="CF6" s="33" t="s">
        <v>326</v>
      </c>
      <c r="CH6" s="33" t="s">
        <v>609</v>
      </c>
      <c r="CI6" s="33" t="s">
        <v>1865</v>
      </c>
      <c r="CL6" s="33" t="s">
        <v>463</v>
      </c>
      <c r="CN6" s="33" t="s">
        <v>479</v>
      </c>
      <c r="CO6" s="33" t="s">
        <v>595</v>
      </c>
    </row>
    <row r="7" spans="1:95" ht="15" customHeight="1" thickTop="1" thickBot="1">
      <c r="A7" s="31"/>
      <c r="B7" s="217"/>
      <c r="C7" s="218"/>
      <c r="D7" s="219"/>
      <c r="E7" s="219"/>
      <c r="F7" s="219"/>
      <c r="G7" s="219"/>
      <c r="H7" s="219"/>
      <c r="I7" s="219"/>
      <c r="J7" s="219"/>
      <c r="K7" s="219"/>
      <c r="L7" s="219"/>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1997"/>
      <c r="AP7" s="33"/>
      <c r="AR7" s="1859" t="s">
        <v>3111</v>
      </c>
      <c r="AS7" s="1860"/>
      <c r="AT7" s="1860"/>
      <c r="AU7" s="1860"/>
      <c r="AV7" s="1860"/>
      <c r="AW7" s="1860"/>
      <c r="AX7" s="1860"/>
      <c r="AY7" s="1860"/>
      <c r="AZ7" s="1860"/>
      <c r="BA7" s="1860"/>
      <c r="BB7" s="1860"/>
      <c r="BC7" s="1860"/>
      <c r="BD7" s="1860"/>
      <c r="BE7" s="1860"/>
      <c r="BF7" s="1860"/>
      <c r="BG7" s="1860"/>
      <c r="BH7" s="1861"/>
      <c r="BI7" s="151"/>
      <c r="CA7" s="33" t="s">
        <v>3893</v>
      </c>
      <c r="CD7" s="33" t="s">
        <v>177</v>
      </c>
      <c r="CE7" s="33" t="s">
        <v>330</v>
      </c>
      <c r="CF7" s="33" t="s">
        <v>327</v>
      </c>
      <c r="CH7" s="33" t="s">
        <v>610</v>
      </c>
      <c r="CI7" s="33" t="s">
        <v>1866</v>
      </c>
      <c r="CL7" s="33" t="s">
        <v>464</v>
      </c>
      <c r="CN7" s="33" t="s">
        <v>480</v>
      </c>
      <c r="CO7" s="33" t="s">
        <v>596</v>
      </c>
    </row>
    <row r="8" spans="1:95" ht="15" customHeight="1" thickTop="1">
      <c r="A8" s="31"/>
      <c r="B8" s="220"/>
      <c r="C8" s="1976" t="s">
        <v>411</v>
      </c>
      <c r="D8" s="845" t="s">
        <v>399</v>
      </c>
      <c r="E8" s="846"/>
      <c r="F8" s="847"/>
      <c r="G8" s="1581" t="s">
        <v>2</v>
      </c>
      <c r="H8" s="1581"/>
      <c r="I8" s="1581"/>
      <c r="J8" s="1581"/>
      <c r="K8" s="1581"/>
      <c r="L8" s="1582"/>
      <c r="M8" s="1517"/>
      <c r="N8" s="1508"/>
      <c r="O8" s="1508"/>
      <c r="P8" s="1508"/>
      <c r="Q8" s="1508"/>
      <c r="R8" s="1508"/>
      <c r="S8" s="1508"/>
      <c r="T8" s="1508"/>
      <c r="U8" s="1508"/>
      <c r="V8" s="1509"/>
      <c r="W8" s="1313" t="s">
        <v>184</v>
      </c>
      <c r="X8" s="1314"/>
      <c r="Y8" s="1314"/>
      <c r="Z8" s="1314"/>
      <c r="AA8" s="1314"/>
      <c r="AB8" s="1314"/>
      <c r="AC8" s="1314"/>
      <c r="AD8" s="1314"/>
      <c r="AE8" s="1314"/>
      <c r="AF8" s="1314"/>
      <c r="AG8" s="1314"/>
      <c r="AH8" s="1314"/>
      <c r="AI8" s="1314"/>
      <c r="AJ8" s="1314"/>
      <c r="AK8" s="1314"/>
      <c r="AL8" s="1314"/>
      <c r="AM8" s="1315"/>
      <c r="AN8" s="33"/>
      <c r="AO8" s="1998"/>
      <c r="AP8" s="33"/>
      <c r="AR8" s="1862"/>
      <c r="AS8" s="1863"/>
      <c r="AT8" s="1863"/>
      <c r="AU8" s="1863"/>
      <c r="AV8" s="1863"/>
      <c r="AW8" s="1863"/>
      <c r="AX8" s="1863"/>
      <c r="AY8" s="1863"/>
      <c r="AZ8" s="1863"/>
      <c r="BA8" s="1863"/>
      <c r="BB8" s="1863"/>
      <c r="BC8" s="1863"/>
      <c r="BD8" s="1863"/>
      <c r="BE8" s="1863"/>
      <c r="BF8" s="1863"/>
      <c r="BG8" s="1863"/>
      <c r="BH8" s="1864"/>
      <c r="BI8" s="152"/>
      <c r="CA8" s="33" t="s">
        <v>3894</v>
      </c>
      <c r="CD8" s="33" t="s">
        <v>178</v>
      </c>
      <c r="CE8" s="33" t="s">
        <v>331</v>
      </c>
      <c r="CF8" s="33" t="s">
        <v>328</v>
      </c>
      <c r="CH8" s="33" t="s">
        <v>611</v>
      </c>
      <c r="CI8" s="33" t="s">
        <v>1867</v>
      </c>
      <c r="CL8" s="33" t="s">
        <v>465</v>
      </c>
      <c r="CN8" s="33" t="s">
        <v>481</v>
      </c>
      <c r="CO8" s="33" t="s">
        <v>597</v>
      </c>
    </row>
    <row r="9" spans="1:95" ht="15" hidden="1" customHeight="1">
      <c r="A9" s="43"/>
      <c r="B9" s="220"/>
      <c r="C9" s="1977"/>
      <c r="D9" s="1079"/>
      <c r="E9" s="1024"/>
      <c r="F9" s="1025"/>
      <c r="G9" s="1243"/>
      <c r="H9" s="1241"/>
      <c r="I9" s="1241"/>
      <c r="J9" s="1241"/>
      <c r="K9" s="1241"/>
      <c r="L9" s="1242"/>
      <c r="M9" s="1162" t="s">
        <v>134</v>
      </c>
      <c r="N9" s="1163"/>
      <c r="O9" s="1164"/>
      <c r="P9" s="9" t="str">
        <f>MID($M$8,COLUMN()-15,1)</f>
        <v/>
      </c>
      <c r="Q9" s="9" t="str">
        <f t="shared" ref="Q9:AI9" si="0">MID($M$8,COLUMN()-15,1)</f>
        <v/>
      </c>
      <c r="R9" s="9" t="str">
        <f t="shared" si="0"/>
        <v/>
      </c>
      <c r="S9" s="9" t="str">
        <f t="shared" si="0"/>
        <v/>
      </c>
      <c r="T9" s="9" t="str">
        <f t="shared" si="0"/>
        <v/>
      </c>
      <c r="U9" s="9" t="str">
        <f t="shared" si="0"/>
        <v/>
      </c>
      <c r="V9" s="9" t="str">
        <f t="shared" si="0"/>
        <v/>
      </c>
      <c r="W9" s="9" t="str">
        <f t="shared" si="0"/>
        <v/>
      </c>
      <c r="X9" s="9" t="str">
        <f t="shared" si="0"/>
        <v/>
      </c>
      <c r="Y9" s="9" t="str">
        <f t="shared" si="0"/>
        <v/>
      </c>
      <c r="Z9" s="9" t="str">
        <f t="shared" si="0"/>
        <v/>
      </c>
      <c r="AA9" s="9" t="str">
        <f t="shared" si="0"/>
        <v/>
      </c>
      <c r="AB9" s="9" t="str">
        <f t="shared" si="0"/>
        <v/>
      </c>
      <c r="AC9" s="9" t="str">
        <f t="shared" si="0"/>
        <v/>
      </c>
      <c r="AD9" s="9" t="str">
        <f t="shared" si="0"/>
        <v/>
      </c>
      <c r="AE9" s="9" t="str">
        <f t="shared" si="0"/>
        <v/>
      </c>
      <c r="AF9" s="9" t="str">
        <f t="shared" si="0"/>
        <v/>
      </c>
      <c r="AG9" s="9" t="str">
        <f t="shared" si="0"/>
        <v/>
      </c>
      <c r="AH9" s="9" t="str">
        <f t="shared" si="0"/>
        <v/>
      </c>
      <c r="AI9" s="9" t="str">
        <f t="shared" si="0"/>
        <v/>
      </c>
      <c r="AJ9" s="1873"/>
      <c r="AK9" s="1874"/>
      <c r="AL9" s="1874"/>
      <c r="AM9" s="1875"/>
      <c r="AN9" s="33"/>
      <c r="AO9" s="1998"/>
      <c r="AP9" s="33"/>
      <c r="AR9" s="340"/>
      <c r="BH9" s="341"/>
      <c r="BJ9" s="342"/>
      <c r="CA9" s="33" t="s">
        <v>3895</v>
      </c>
      <c r="CD9" s="33" t="s">
        <v>179</v>
      </c>
      <c r="CE9" s="33" t="s">
        <v>332</v>
      </c>
      <c r="CF9" s="33" t="s">
        <v>329</v>
      </c>
      <c r="CH9" s="33" t="s">
        <v>612</v>
      </c>
      <c r="CI9" s="33" t="s">
        <v>1868</v>
      </c>
      <c r="CL9" s="33" t="s">
        <v>466</v>
      </c>
      <c r="CN9" s="33" t="s">
        <v>482</v>
      </c>
      <c r="CO9" s="33" t="s">
        <v>598</v>
      </c>
    </row>
    <row r="10" spans="1:95" ht="15" customHeight="1">
      <c r="A10" s="31"/>
      <c r="B10" s="220"/>
      <c r="C10" s="1977"/>
      <c r="D10" s="1079"/>
      <c r="E10" s="1024"/>
      <c r="F10" s="1025"/>
      <c r="G10" s="1079" t="s">
        <v>420</v>
      </c>
      <c r="H10" s="1024"/>
      <c r="I10" s="1024"/>
      <c r="J10" s="1024"/>
      <c r="K10" s="1024"/>
      <c r="L10" s="1025"/>
      <c r="M10" s="1547"/>
      <c r="N10" s="1530"/>
      <c r="O10" s="1530"/>
      <c r="P10" s="1530"/>
      <c r="Q10" s="1530"/>
      <c r="R10" s="1530"/>
      <c r="S10" s="1530"/>
      <c r="T10" s="1530"/>
      <c r="U10" s="1530"/>
      <c r="V10" s="1530"/>
      <c r="W10" s="1530"/>
      <c r="X10" s="1530"/>
      <c r="Y10" s="1530"/>
      <c r="Z10" s="1531"/>
      <c r="AA10" s="1314" t="s">
        <v>803</v>
      </c>
      <c r="AB10" s="1314"/>
      <c r="AC10" s="1314"/>
      <c r="AD10" s="1314"/>
      <c r="AE10" s="1314"/>
      <c r="AF10" s="1314"/>
      <c r="AG10" s="1314"/>
      <c r="AH10" s="1314"/>
      <c r="AI10" s="1314"/>
      <c r="AJ10" s="1314"/>
      <c r="AK10" s="1314"/>
      <c r="AL10" s="1314"/>
      <c r="AM10" s="1315"/>
      <c r="AN10" s="33"/>
      <c r="AO10" s="1998"/>
      <c r="AP10" s="33"/>
      <c r="AR10" s="1826" t="s">
        <v>3281</v>
      </c>
      <c r="AS10" s="1827"/>
      <c r="AT10" s="1827"/>
      <c r="AU10" s="1827"/>
      <c r="AV10" s="1827"/>
      <c r="AW10" s="1827"/>
      <c r="AX10" s="1827"/>
      <c r="AY10" s="1827"/>
      <c r="AZ10" s="1827"/>
      <c r="BA10" s="1827"/>
      <c r="BB10" s="1827"/>
      <c r="BC10" s="1827"/>
      <c r="BD10" s="1827"/>
      <c r="BE10" s="1827"/>
      <c r="BF10" s="1827"/>
      <c r="BG10" s="1827"/>
      <c r="BH10" s="1828"/>
      <c r="BI10" s="343"/>
      <c r="BJ10" s="342"/>
      <c r="CA10" s="33" t="s">
        <v>3896</v>
      </c>
      <c r="CD10" s="33" t="s">
        <v>180</v>
      </c>
      <c r="CE10" s="33" t="s">
        <v>333</v>
      </c>
      <c r="CF10" s="33" t="s">
        <v>330</v>
      </c>
      <c r="CH10" s="33" t="s">
        <v>613</v>
      </c>
      <c r="CI10" s="33" t="s">
        <v>1869</v>
      </c>
      <c r="CL10" s="33" t="s">
        <v>467</v>
      </c>
      <c r="CN10" s="33" t="s">
        <v>483</v>
      </c>
      <c r="CO10" s="33" t="s">
        <v>599</v>
      </c>
    </row>
    <row r="11" spans="1:95" ht="15" hidden="1" customHeight="1">
      <c r="A11" s="43"/>
      <c r="B11" s="220"/>
      <c r="C11" s="1977"/>
      <c r="D11" s="1079"/>
      <c r="E11" s="1024"/>
      <c r="F11" s="1025"/>
      <c r="G11" s="1188"/>
      <c r="H11" s="1188"/>
      <c r="I11" s="1188"/>
      <c r="J11" s="1188"/>
      <c r="K11" s="1188"/>
      <c r="L11" s="1189"/>
      <c r="M11" s="1162" t="s">
        <v>134</v>
      </c>
      <c r="N11" s="1163"/>
      <c r="O11" s="1164"/>
      <c r="P11" s="9" t="str">
        <f>MID($M$10,COLUMN()-15,1)</f>
        <v/>
      </c>
      <c r="Q11" s="9" t="str">
        <f t="shared" ref="Q11:AI11" si="1">MID($M$10,COLUMN()-15,1)</f>
        <v/>
      </c>
      <c r="R11" s="9" t="str">
        <f t="shared" si="1"/>
        <v/>
      </c>
      <c r="S11" s="9" t="str">
        <f t="shared" si="1"/>
        <v/>
      </c>
      <c r="T11" s="9" t="str">
        <f t="shared" si="1"/>
        <v/>
      </c>
      <c r="U11" s="9" t="str">
        <f t="shared" si="1"/>
        <v/>
      </c>
      <c r="V11" s="9" t="str">
        <f t="shared" si="1"/>
        <v/>
      </c>
      <c r="W11" s="9" t="str">
        <f t="shared" si="1"/>
        <v/>
      </c>
      <c r="X11" s="9" t="str">
        <f t="shared" si="1"/>
        <v/>
      </c>
      <c r="Y11" s="9" t="str">
        <f t="shared" si="1"/>
        <v/>
      </c>
      <c r="Z11" s="9" t="str">
        <f t="shared" si="1"/>
        <v/>
      </c>
      <c r="AA11" s="9" t="str">
        <f t="shared" si="1"/>
        <v/>
      </c>
      <c r="AB11" s="9" t="str">
        <f t="shared" si="1"/>
        <v/>
      </c>
      <c r="AC11" s="9" t="str">
        <f t="shared" si="1"/>
        <v/>
      </c>
      <c r="AD11" s="9" t="str">
        <f t="shared" si="1"/>
        <v/>
      </c>
      <c r="AE11" s="9" t="str">
        <f t="shared" si="1"/>
        <v/>
      </c>
      <c r="AF11" s="9" t="str">
        <f t="shared" si="1"/>
        <v/>
      </c>
      <c r="AG11" s="9" t="str">
        <f t="shared" si="1"/>
        <v/>
      </c>
      <c r="AH11" s="9" t="str">
        <f t="shared" si="1"/>
        <v/>
      </c>
      <c r="AI11" s="9" t="str">
        <f t="shared" si="1"/>
        <v/>
      </c>
      <c r="AJ11" s="1873"/>
      <c r="AK11" s="1874"/>
      <c r="AL11" s="1874"/>
      <c r="AM11" s="1875"/>
      <c r="AN11" s="33"/>
      <c r="AO11" s="1998"/>
      <c r="AP11" s="33"/>
      <c r="AR11" s="1829"/>
      <c r="AS11" s="1830"/>
      <c r="AT11" s="1830"/>
      <c r="AU11" s="1830"/>
      <c r="AV11" s="1830"/>
      <c r="AW11" s="1830"/>
      <c r="AX11" s="1830"/>
      <c r="AY11" s="1830"/>
      <c r="AZ11" s="1830"/>
      <c r="BA11" s="1830"/>
      <c r="BB11" s="1830"/>
      <c r="BC11" s="1830"/>
      <c r="BD11" s="1830"/>
      <c r="BE11" s="1830"/>
      <c r="BF11" s="1830"/>
      <c r="BG11" s="1830"/>
      <c r="BH11" s="1831"/>
      <c r="BI11" s="344"/>
      <c r="BJ11" s="342"/>
      <c r="CA11" s="33" t="s">
        <v>3897</v>
      </c>
      <c r="CD11" s="33" t="s">
        <v>181</v>
      </c>
      <c r="CE11" s="33" t="s">
        <v>334</v>
      </c>
      <c r="CF11" s="33" t="s">
        <v>331</v>
      </c>
      <c r="CH11" s="33" t="s">
        <v>614</v>
      </c>
      <c r="CI11" s="33" t="s">
        <v>1870</v>
      </c>
      <c r="CL11" s="33" t="s">
        <v>468</v>
      </c>
      <c r="CN11" s="33" t="s">
        <v>484</v>
      </c>
      <c r="CO11" s="33" t="s">
        <v>600</v>
      </c>
    </row>
    <row r="12" spans="1:95" ht="15" customHeight="1">
      <c r="A12" s="31"/>
      <c r="B12" s="220"/>
      <c r="C12" s="1977"/>
      <c r="D12" s="1079"/>
      <c r="E12" s="1024"/>
      <c r="F12" s="1025"/>
      <c r="G12" s="1146" t="s">
        <v>135</v>
      </c>
      <c r="H12" s="1146"/>
      <c r="I12" s="1146"/>
      <c r="J12" s="1146"/>
      <c r="K12" s="1146"/>
      <c r="L12" s="1147"/>
      <c r="M12" s="1590" t="s">
        <v>3345</v>
      </c>
      <c r="N12" s="1591"/>
      <c r="O12" s="1591"/>
      <c r="P12" s="1591"/>
      <c r="Q12" s="1591"/>
      <c r="R12" s="1591"/>
      <c r="S12" s="1591"/>
      <c r="T12" s="1591"/>
      <c r="U12" s="1591"/>
      <c r="V12" s="1592"/>
      <c r="W12" s="33"/>
      <c r="X12" s="1876" t="s">
        <v>136</v>
      </c>
      <c r="Y12" s="1876"/>
      <c r="Z12" s="1876"/>
      <c r="AA12" s="1876"/>
      <c r="AB12" s="1876"/>
      <c r="AC12" s="1876"/>
      <c r="AD12" s="1876"/>
      <c r="AE12" s="1876"/>
      <c r="AF12" s="1876"/>
      <c r="AG12" s="1876"/>
      <c r="AH12" s="1876"/>
      <c r="AI12" s="1876"/>
      <c r="AJ12" s="1876"/>
      <c r="AK12" s="1876"/>
      <c r="AL12" s="1876"/>
      <c r="AM12" s="1879"/>
      <c r="AN12" s="33"/>
      <c r="AO12" s="1998"/>
      <c r="AP12" s="33"/>
      <c r="AR12" s="1815" t="s">
        <v>3282</v>
      </c>
      <c r="AS12" s="1816"/>
      <c r="AT12" s="1816"/>
      <c r="AU12" s="1816"/>
      <c r="AV12" s="1816"/>
      <c r="AW12" s="1816"/>
      <c r="AX12" s="1816"/>
      <c r="AY12" s="1816"/>
      <c r="AZ12" s="1816"/>
      <c r="BA12" s="1816"/>
      <c r="BB12" s="1816"/>
      <c r="BC12" s="1816"/>
      <c r="BD12" s="1816"/>
      <c r="BE12" s="1816"/>
      <c r="BF12" s="1816"/>
      <c r="BG12" s="1816"/>
      <c r="BH12" s="1817"/>
      <c r="BI12" s="344"/>
      <c r="BJ12" s="342"/>
      <c r="BL12" s="29" t="str">
        <f>IF(M12="選択　▼","",LEFT(M12,2))</f>
        <v/>
      </c>
      <c r="BM12" s="313" t="str">
        <f>MID($BL12,COLUMN()-64,1)</f>
        <v/>
      </c>
      <c r="BN12" s="313" t="str">
        <f>MID($BL12,COLUMN()-64,1)</f>
        <v/>
      </c>
      <c r="CA12" s="33" t="s">
        <v>3898</v>
      </c>
      <c r="CD12" s="33" t="s">
        <v>182</v>
      </c>
      <c r="CE12" s="33" t="s">
        <v>335</v>
      </c>
      <c r="CF12" s="33" t="s">
        <v>332</v>
      </c>
      <c r="CH12" s="33" t="s">
        <v>615</v>
      </c>
      <c r="CI12" s="33" t="s">
        <v>1871</v>
      </c>
      <c r="CL12" s="33" t="s">
        <v>469</v>
      </c>
      <c r="CN12" s="33" t="s">
        <v>485</v>
      </c>
      <c r="CO12" s="33" t="s">
        <v>601</v>
      </c>
    </row>
    <row r="13" spans="1:95" ht="15" customHeight="1" thickBot="1">
      <c r="A13" s="31"/>
      <c r="B13" s="220"/>
      <c r="C13" s="1977"/>
      <c r="D13" s="1079"/>
      <c r="E13" s="1024"/>
      <c r="F13" s="1025"/>
      <c r="G13" s="845" t="s">
        <v>2794</v>
      </c>
      <c r="H13" s="846"/>
      <c r="I13" s="846"/>
      <c r="J13" s="846"/>
      <c r="K13" s="846"/>
      <c r="L13" s="847"/>
      <c r="M13" s="1569" t="s">
        <v>2650</v>
      </c>
      <c r="N13" s="1528"/>
      <c r="O13" s="1528"/>
      <c r="P13" s="1528"/>
      <c r="Q13" s="1528"/>
      <c r="R13" s="1591"/>
      <c r="S13" s="1591"/>
      <c r="T13" s="1591"/>
      <c r="U13" s="1591"/>
      <c r="V13" s="1592"/>
      <c r="W13" s="1883"/>
      <c r="X13" s="1884"/>
      <c r="Y13" s="1884"/>
      <c r="Z13" s="1884"/>
      <c r="AA13" s="1884"/>
      <c r="AB13" s="1884"/>
      <c r="AC13" s="1884"/>
      <c r="AD13" s="1884"/>
      <c r="AE13" s="1884"/>
      <c r="AF13" s="1884"/>
      <c r="AG13" s="1884"/>
      <c r="AH13" s="1884"/>
      <c r="AI13" s="1884"/>
      <c r="AJ13" s="1884"/>
      <c r="AK13" s="1884"/>
      <c r="AL13" s="1884"/>
      <c r="AM13" s="1885"/>
      <c r="AN13" s="33"/>
      <c r="AO13" s="1998"/>
      <c r="AP13" s="33"/>
      <c r="AR13" s="1818" t="s">
        <v>3283</v>
      </c>
      <c r="AS13" s="1819"/>
      <c r="AT13" s="1819"/>
      <c r="AU13" s="1819"/>
      <c r="AV13" s="1819"/>
      <c r="AW13" s="1819"/>
      <c r="AX13" s="1819"/>
      <c r="AY13" s="1819"/>
      <c r="AZ13" s="1819"/>
      <c r="BA13" s="1819"/>
      <c r="BB13" s="1819"/>
      <c r="BC13" s="1819"/>
      <c r="BD13" s="1819"/>
      <c r="BE13" s="1819"/>
      <c r="BF13" s="1819"/>
      <c r="BG13" s="1819"/>
      <c r="BH13" s="1820"/>
      <c r="BI13" s="344"/>
      <c r="BJ13" s="342"/>
      <c r="BL13" s="29" t="str">
        <f>IF(M13="選択　▼","",LEFT(M13,2))</f>
        <v/>
      </c>
      <c r="BM13" s="313" t="str">
        <f>MID($BL13,COLUMN()-64,1)</f>
        <v/>
      </c>
      <c r="BN13" s="313" t="str">
        <f>MID($BL13,COLUMN()-64,1)</f>
        <v/>
      </c>
      <c r="CA13" s="33" t="s">
        <v>3899</v>
      </c>
      <c r="CD13" s="33" t="s">
        <v>183</v>
      </c>
      <c r="CE13" s="33" t="s">
        <v>336</v>
      </c>
      <c r="CF13" s="33" t="s">
        <v>333</v>
      </c>
      <c r="CH13" s="33" t="s">
        <v>616</v>
      </c>
      <c r="CI13" s="33" t="s">
        <v>1872</v>
      </c>
      <c r="CL13" s="33" t="s">
        <v>470</v>
      </c>
      <c r="CN13" s="33" t="s">
        <v>486</v>
      </c>
      <c r="CO13" s="33" t="s">
        <v>602</v>
      </c>
    </row>
    <row r="14" spans="1:95" ht="15" customHeight="1">
      <c r="A14" s="31"/>
      <c r="B14" s="220"/>
      <c r="C14" s="1977"/>
      <c r="D14" s="1079"/>
      <c r="E14" s="1024"/>
      <c r="F14" s="1025"/>
      <c r="G14" s="1079"/>
      <c r="H14" s="1024"/>
      <c r="I14" s="1024"/>
      <c r="J14" s="1024"/>
      <c r="K14" s="1024"/>
      <c r="L14" s="1025"/>
      <c r="M14" s="34" t="s">
        <v>5</v>
      </c>
      <c r="N14" s="1466"/>
      <c r="O14" s="1466"/>
      <c r="P14" s="1466"/>
      <c r="Q14" s="1466"/>
      <c r="R14" s="1190" t="s">
        <v>4</v>
      </c>
      <c r="S14" s="1105"/>
      <c r="T14" s="1105"/>
      <c r="U14" s="1545"/>
      <c r="V14" s="1545"/>
      <c r="W14" s="1545"/>
      <c r="X14" s="1545"/>
      <c r="Y14" s="1545"/>
      <c r="Z14" s="1545"/>
      <c r="AA14" s="1545"/>
      <c r="AB14" s="1545"/>
      <c r="AC14" s="1545"/>
      <c r="AD14" s="1545"/>
      <c r="AE14" s="1545"/>
      <c r="AF14" s="1545"/>
      <c r="AG14" s="1545"/>
      <c r="AH14" s="1545"/>
      <c r="AI14" s="1545"/>
      <c r="AJ14" s="1545"/>
      <c r="AK14" s="1545"/>
      <c r="AL14" s="1545"/>
      <c r="AM14" s="1546"/>
      <c r="AN14" s="33"/>
      <c r="AO14" s="1998"/>
      <c r="AP14" s="33"/>
      <c r="BJ14" s="342"/>
      <c r="CA14" s="33" t="s">
        <v>3900</v>
      </c>
      <c r="CE14" s="33" t="s">
        <v>337</v>
      </c>
      <c r="CF14" s="33" t="s">
        <v>334</v>
      </c>
      <c r="CH14" s="33" t="s">
        <v>617</v>
      </c>
      <c r="CI14" s="33" t="s">
        <v>1873</v>
      </c>
      <c r="CL14" s="33" t="s">
        <v>202</v>
      </c>
      <c r="CN14" s="33" t="s">
        <v>487</v>
      </c>
      <c r="CO14" s="33" t="s">
        <v>603</v>
      </c>
    </row>
    <row r="15" spans="1:95" ht="15" hidden="1" customHeight="1">
      <c r="A15" s="43"/>
      <c r="B15" s="220"/>
      <c r="C15" s="1977"/>
      <c r="D15" s="1079"/>
      <c r="E15" s="1024"/>
      <c r="F15" s="1025"/>
      <c r="G15" s="848"/>
      <c r="H15" s="849"/>
      <c r="I15" s="849"/>
      <c r="J15" s="849"/>
      <c r="K15" s="849"/>
      <c r="L15" s="850"/>
      <c r="M15" s="1162" t="s">
        <v>134</v>
      </c>
      <c r="N15" s="1163"/>
      <c r="O15" s="1164"/>
      <c r="P15" s="9" t="str">
        <f>BM13</f>
        <v/>
      </c>
      <c r="Q15" s="9" t="str">
        <f>BN13</f>
        <v/>
      </c>
      <c r="R15" s="77" t="s">
        <v>137</v>
      </c>
      <c r="S15" s="10" t="str">
        <f t="shared" ref="S15:X15" si="2">MID($N$14,COLUMN()-18,1)</f>
        <v/>
      </c>
      <c r="T15" s="10" t="str">
        <f t="shared" si="2"/>
        <v/>
      </c>
      <c r="U15" s="10" t="str">
        <f t="shared" si="2"/>
        <v/>
      </c>
      <c r="V15" s="10" t="str">
        <f t="shared" si="2"/>
        <v/>
      </c>
      <c r="W15" s="10" t="str">
        <f t="shared" si="2"/>
        <v/>
      </c>
      <c r="X15" s="10" t="str">
        <f t="shared" si="2"/>
        <v/>
      </c>
      <c r="Y15" s="77" t="s">
        <v>137</v>
      </c>
      <c r="Z15" s="10" t="str">
        <f>MID(AJ14,COLUMN()-25,1)</f>
        <v/>
      </c>
      <c r="AA15" s="1880"/>
      <c r="AB15" s="1881"/>
      <c r="AC15" s="1881"/>
      <c r="AD15" s="1881"/>
      <c r="AE15" s="1881"/>
      <c r="AF15" s="1881"/>
      <c r="AG15" s="1881"/>
      <c r="AH15" s="1881"/>
      <c r="AI15" s="1881"/>
      <c r="AJ15" s="1881"/>
      <c r="AK15" s="1881"/>
      <c r="AL15" s="1881"/>
      <c r="AM15" s="1882"/>
      <c r="AN15" s="33"/>
      <c r="AO15" s="1998"/>
      <c r="AP15" s="33"/>
      <c r="BJ15" s="342"/>
      <c r="BM15" s="33"/>
      <c r="BN15" s="33"/>
      <c r="CA15" s="33" t="s">
        <v>3901</v>
      </c>
      <c r="CE15" s="33" t="s">
        <v>338</v>
      </c>
      <c r="CF15" s="33" t="s">
        <v>335</v>
      </c>
      <c r="CH15" s="33" t="s">
        <v>618</v>
      </c>
      <c r="CI15" s="33" t="s">
        <v>1874</v>
      </c>
      <c r="CN15" s="33" t="s">
        <v>488</v>
      </c>
      <c r="CO15" s="33" t="s">
        <v>604</v>
      </c>
    </row>
    <row r="16" spans="1:95" ht="15" customHeight="1" thickBot="1">
      <c r="A16" s="31"/>
      <c r="B16" s="220"/>
      <c r="C16" s="1977"/>
      <c r="D16" s="1892"/>
      <c r="E16" s="1893"/>
      <c r="F16" s="1894"/>
      <c r="G16" s="1886" t="s">
        <v>61</v>
      </c>
      <c r="H16" s="1886"/>
      <c r="I16" s="1886"/>
      <c r="J16" s="1886"/>
      <c r="K16" s="1886"/>
      <c r="L16" s="1887"/>
      <c r="M16" s="1800" t="s">
        <v>2654</v>
      </c>
      <c r="N16" s="1801"/>
      <c r="O16" s="1801"/>
      <c r="P16" s="1790"/>
      <c r="Q16" s="1791"/>
      <c r="R16" s="87" t="s">
        <v>140</v>
      </c>
      <c r="S16" s="1790"/>
      <c r="T16" s="1791"/>
      <c r="U16" s="88" t="s">
        <v>141</v>
      </c>
      <c r="V16" s="1790"/>
      <c r="W16" s="1791"/>
      <c r="X16" s="88" t="s">
        <v>142</v>
      </c>
      <c r="Y16" s="1877"/>
      <c r="Z16" s="1877"/>
      <c r="AA16" s="1877"/>
      <c r="AB16" s="1877"/>
      <c r="AC16" s="1877"/>
      <c r="AD16" s="1877"/>
      <c r="AE16" s="1877"/>
      <c r="AF16" s="1877"/>
      <c r="AG16" s="1877"/>
      <c r="AH16" s="1877"/>
      <c r="AI16" s="1877"/>
      <c r="AJ16" s="1877"/>
      <c r="AK16" s="1877"/>
      <c r="AL16" s="1877"/>
      <c r="AM16" s="1878"/>
      <c r="AN16" s="33"/>
      <c r="AO16" s="1998"/>
      <c r="AP16" s="33"/>
      <c r="AR16" s="1811" t="s">
        <v>3287</v>
      </c>
      <c r="AS16" s="1811"/>
      <c r="AT16" s="1811"/>
      <c r="AU16" s="1811"/>
      <c r="AV16" s="1811"/>
      <c r="AW16" s="1811"/>
      <c r="AX16" s="1811"/>
      <c r="AY16" s="1811"/>
      <c r="AZ16" s="1811"/>
      <c r="BA16" s="1811"/>
      <c r="BB16" s="1811"/>
      <c r="BC16" s="1811"/>
      <c r="BD16" s="1811"/>
      <c r="BE16" s="1811"/>
      <c r="BF16" s="1811"/>
      <c r="BG16" s="1811"/>
      <c r="BH16" s="1811"/>
      <c r="BI16" s="345"/>
      <c r="BJ16" s="342"/>
      <c r="BL16" s="29" t="str">
        <f>IF(OR(M16="選択▼", M16=""),"",M16&amp;P16&amp;R16&amp;S16&amp;U16&amp;V16&amp;X16)</f>
        <v/>
      </c>
      <c r="BM16" s="313" t="str">
        <f>MID(P16,COLUMN()-64,1)</f>
        <v/>
      </c>
      <c r="BN16" s="313" t="str">
        <f>MID(P16,COLUMN()-64,1)</f>
        <v/>
      </c>
      <c r="BO16" s="313" t="str">
        <f>MID(S16,COLUMN()-66,1)</f>
        <v/>
      </c>
      <c r="BP16" s="313" t="str">
        <f>MID(S16,COLUMN()-66,1)</f>
        <v/>
      </c>
      <c r="BQ16" s="313" t="str">
        <f>MID(V16,COLUMN()-68,1)</f>
        <v/>
      </c>
      <c r="BR16" s="313" t="str">
        <f>MID(V16,COLUMN()-68,1)</f>
        <v/>
      </c>
      <c r="BS16" s="314" t="str">
        <f>IF(M16="平成","H",IF(M16="昭和","S",IF(M16="大正","T",IF(M16="明治","M",""))))</f>
        <v/>
      </c>
      <c r="BZ16" s="305"/>
      <c r="CA16" s="33" t="s">
        <v>3902</v>
      </c>
      <c r="CE16" s="33" t="s">
        <v>339</v>
      </c>
      <c r="CF16" s="33" t="s">
        <v>336</v>
      </c>
      <c r="CH16" s="33" t="s">
        <v>619</v>
      </c>
      <c r="CI16" s="33" t="s">
        <v>1875</v>
      </c>
      <c r="CN16" s="33" t="s">
        <v>489</v>
      </c>
      <c r="CO16" s="33" t="s">
        <v>605</v>
      </c>
    </row>
    <row r="17" spans="1:93" ht="15" customHeight="1" thickTop="1">
      <c r="A17" s="31"/>
      <c r="B17" s="220"/>
      <c r="C17" s="1977"/>
      <c r="D17" s="1895" t="s">
        <v>400</v>
      </c>
      <c r="E17" s="1896"/>
      <c r="F17" s="1897"/>
      <c r="G17" s="1581" t="s">
        <v>2</v>
      </c>
      <c r="H17" s="1581"/>
      <c r="I17" s="1581"/>
      <c r="J17" s="1581"/>
      <c r="K17" s="1581"/>
      <c r="L17" s="1582"/>
      <c r="M17" s="1517"/>
      <c r="N17" s="1508"/>
      <c r="O17" s="1508"/>
      <c r="P17" s="1508"/>
      <c r="Q17" s="1508"/>
      <c r="R17" s="1508"/>
      <c r="S17" s="1508"/>
      <c r="T17" s="1508"/>
      <c r="U17" s="1508"/>
      <c r="V17" s="1509"/>
      <c r="W17" s="1313" t="s">
        <v>184</v>
      </c>
      <c r="X17" s="1314"/>
      <c r="Y17" s="1314"/>
      <c r="Z17" s="1314"/>
      <c r="AA17" s="1314"/>
      <c r="AB17" s="1314"/>
      <c r="AC17" s="1314"/>
      <c r="AD17" s="1314"/>
      <c r="AE17" s="1314"/>
      <c r="AF17" s="1314"/>
      <c r="AG17" s="1314"/>
      <c r="AH17" s="1314"/>
      <c r="AI17" s="1314"/>
      <c r="AJ17" s="1314"/>
      <c r="AK17" s="1314"/>
      <c r="AL17" s="1314"/>
      <c r="AM17" s="1315"/>
      <c r="AN17" s="33"/>
      <c r="AO17" s="1998"/>
      <c r="AP17" s="33"/>
      <c r="AR17" s="1811"/>
      <c r="AS17" s="1811"/>
      <c r="AT17" s="1811"/>
      <c r="AU17" s="1811"/>
      <c r="AV17" s="1811"/>
      <c r="AW17" s="1811"/>
      <c r="AX17" s="1811"/>
      <c r="AY17" s="1811"/>
      <c r="AZ17" s="1811"/>
      <c r="BA17" s="1811"/>
      <c r="BB17" s="1811"/>
      <c r="BC17" s="1811"/>
      <c r="BD17" s="1811"/>
      <c r="BE17" s="1811"/>
      <c r="BF17" s="1811"/>
      <c r="BG17" s="1811"/>
      <c r="BH17" s="1811"/>
      <c r="BI17" s="345"/>
      <c r="BJ17" s="342"/>
      <c r="CA17" s="33" t="s">
        <v>3903</v>
      </c>
      <c r="CE17" s="33" t="s">
        <v>340</v>
      </c>
      <c r="CF17" s="33" t="s">
        <v>337</v>
      </c>
      <c r="CH17" s="33" t="s">
        <v>620</v>
      </c>
      <c r="CI17" s="33" t="s">
        <v>1876</v>
      </c>
      <c r="CN17" s="33" t="s">
        <v>490</v>
      </c>
      <c r="CO17" s="33" t="s">
        <v>606</v>
      </c>
    </row>
    <row r="18" spans="1:93" ht="15" hidden="1" customHeight="1">
      <c r="A18" s="43"/>
      <c r="B18" s="220"/>
      <c r="C18" s="1977"/>
      <c r="D18" s="1898"/>
      <c r="E18" s="1899"/>
      <c r="F18" s="1900"/>
      <c r="G18" s="1243"/>
      <c r="H18" s="1241"/>
      <c r="I18" s="1241"/>
      <c r="J18" s="1241"/>
      <c r="K18" s="1241"/>
      <c r="L18" s="1242"/>
      <c r="M18" s="1162" t="s">
        <v>134</v>
      </c>
      <c r="N18" s="1163"/>
      <c r="O18" s="1164"/>
      <c r="P18" s="9" t="str">
        <f>MID($M$17,COLUMN()-15,1)</f>
        <v/>
      </c>
      <c r="Q18" s="9" t="str">
        <f t="shared" ref="Q18:AI18" si="3">MID($M$17,COLUMN()-15,1)</f>
        <v/>
      </c>
      <c r="R18" s="9" t="str">
        <f t="shared" si="3"/>
        <v/>
      </c>
      <c r="S18" s="9" t="str">
        <f t="shared" si="3"/>
        <v/>
      </c>
      <c r="T18" s="9" t="str">
        <f t="shared" si="3"/>
        <v/>
      </c>
      <c r="U18" s="9" t="str">
        <f t="shared" si="3"/>
        <v/>
      </c>
      <c r="V18" s="9" t="str">
        <f t="shared" si="3"/>
        <v/>
      </c>
      <c r="W18" s="9" t="str">
        <f t="shared" si="3"/>
        <v/>
      </c>
      <c r="X18" s="9" t="str">
        <f t="shared" si="3"/>
        <v/>
      </c>
      <c r="Y18" s="9" t="str">
        <f t="shared" si="3"/>
        <v/>
      </c>
      <c r="Z18" s="9" t="str">
        <f t="shared" si="3"/>
        <v/>
      </c>
      <c r="AA18" s="9" t="str">
        <f t="shared" si="3"/>
        <v/>
      </c>
      <c r="AB18" s="9" t="str">
        <f t="shared" si="3"/>
        <v/>
      </c>
      <c r="AC18" s="9" t="str">
        <f t="shared" si="3"/>
        <v/>
      </c>
      <c r="AD18" s="9" t="str">
        <f t="shared" si="3"/>
        <v/>
      </c>
      <c r="AE18" s="9" t="str">
        <f t="shared" si="3"/>
        <v/>
      </c>
      <c r="AF18" s="9" t="str">
        <f t="shared" si="3"/>
        <v/>
      </c>
      <c r="AG18" s="9" t="str">
        <f t="shared" si="3"/>
        <v/>
      </c>
      <c r="AH18" s="9" t="str">
        <f t="shared" si="3"/>
        <v/>
      </c>
      <c r="AI18" s="9" t="str">
        <f t="shared" si="3"/>
        <v/>
      </c>
      <c r="AJ18" s="1873"/>
      <c r="AK18" s="1874"/>
      <c r="AL18" s="1874"/>
      <c r="AM18" s="1875"/>
      <c r="AN18" s="33"/>
      <c r="AO18" s="1998"/>
      <c r="AP18" s="33"/>
      <c r="AR18" s="1811"/>
      <c r="AS18" s="1811"/>
      <c r="AT18" s="1811"/>
      <c r="AU18" s="1811"/>
      <c r="AV18" s="1811"/>
      <c r="AW18" s="1811"/>
      <c r="AX18" s="1811"/>
      <c r="AY18" s="1811"/>
      <c r="AZ18" s="1811"/>
      <c r="BA18" s="1811"/>
      <c r="BB18" s="1811"/>
      <c r="BC18" s="1811"/>
      <c r="BD18" s="1811"/>
      <c r="BE18" s="1811"/>
      <c r="BF18" s="1811"/>
      <c r="BG18" s="1811"/>
      <c r="BH18" s="1811"/>
      <c r="BI18" s="345"/>
      <c r="BJ18" s="342"/>
      <c r="CA18" s="33" t="s">
        <v>3904</v>
      </c>
      <c r="CE18" s="33" t="s">
        <v>341</v>
      </c>
      <c r="CF18" s="33" t="s">
        <v>338</v>
      </c>
      <c r="CH18" s="33" t="s">
        <v>621</v>
      </c>
      <c r="CI18" s="33" t="s">
        <v>1877</v>
      </c>
      <c r="CN18" s="33" t="s">
        <v>491</v>
      </c>
      <c r="CO18" s="33" t="s">
        <v>607</v>
      </c>
    </row>
    <row r="19" spans="1:93" ht="15" customHeight="1">
      <c r="A19" s="31"/>
      <c r="B19" s="220"/>
      <c r="C19" s="1977"/>
      <c r="D19" s="1898"/>
      <c r="E19" s="1899"/>
      <c r="F19" s="1900"/>
      <c r="G19" s="1079" t="s">
        <v>420</v>
      </c>
      <c r="H19" s="1024"/>
      <c r="I19" s="1024"/>
      <c r="J19" s="1024"/>
      <c r="K19" s="1024"/>
      <c r="L19" s="1025"/>
      <c r="M19" s="1547"/>
      <c r="N19" s="1530"/>
      <c r="O19" s="1530"/>
      <c r="P19" s="1530"/>
      <c r="Q19" s="1530"/>
      <c r="R19" s="1530"/>
      <c r="S19" s="1530"/>
      <c r="T19" s="1530"/>
      <c r="U19" s="1530"/>
      <c r="V19" s="1530"/>
      <c r="W19" s="1530"/>
      <c r="X19" s="1530"/>
      <c r="Y19" s="1530"/>
      <c r="Z19" s="1531"/>
      <c r="AA19" s="1314" t="s">
        <v>803</v>
      </c>
      <c r="AB19" s="1314"/>
      <c r="AC19" s="1314"/>
      <c r="AD19" s="1314"/>
      <c r="AE19" s="1314"/>
      <c r="AF19" s="1314"/>
      <c r="AG19" s="1314"/>
      <c r="AH19" s="1314"/>
      <c r="AI19" s="1314"/>
      <c r="AJ19" s="1314"/>
      <c r="AK19" s="1314"/>
      <c r="AL19" s="1314"/>
      <c r="AM19" s="1315"/>
      <c r="AN19" s="33"/>
      <c r="AO19" s="1998"/>
      <c r="AP19" s="33"/>
      <c r="BJ19" s="342"/>
      <c r="CA19" s="33" t="s">
        <v>3905</v>
      </c>
      <c r="CE19" s="33" t="s">
        <v>342</v>
      </c>
      <c r="CF19" s="33" t="s">
        <v>339</v>
      </c>
      <c r="CH19" s="33" t="s">
        <v>622</v>
      </c>
      <c r="CI19" s="33" t="s">
        <v>1878</v>
      </c>
      <c r="CN19" s="33" t="s">
        <v>492</v>
      </c>
    </row>
    <row r="20" spans="1:93" ht="15" hidden="1" customHeight="1">
      <c r="A20" s="43"/>
      <c r="B20" s="220"/>
      <c r="C20" s="1977"/>
      <c r="D20" s="1898"/>
      <c r="E20" s="1899"/>
      <c r="F20" s="1900"/>
      <c r="G20" s="1188"/>
      <c r="H20" s="1188"/>
      <c r="I20" s="1188"/>
      <c r="J20" s="1188"/>
      <c r="K20" s="1188"/>
      <c r="L20" s="1189"/>
      <c r="M20" s="1162" t="s">
        <v>134</v>
      </c>
      <c r="N20" s="1163"/>
      <c r="O20" s="1164"/>
      <c r="P20" s="9" t="str">
        <f>MID($M$19,COLUMN()-15,1)</f>
        <v/>
      </c>
      <c r="Q20" s="9" t="str">
        <f t="shared" ref="Q20:AI20" si="4">MID($M$19,COLUMN()-15,1)</f>
        <v/>
      </c>
      <c r="R20" s="9" t="str">
        <f t="shared" si="4"/>
        <v/>
      </c>
      <c r="S20" s="9" t="str">
        <f t="shared" si="4"/>
        <v/>
      </c>
      <c r="T20" s="9" t="str">
        <f t="shared" si="4"/>
        <v/>
      </c>
      <c r="U20" s="9" t="str">
        <f t="shared" si="4"/>
        <v/>
      </c>
      <c r="V20" s="9" t="str">
        <f t="shared" si="4"/>
        <v/>
      </c>
      <c r="W20" s="9" t="str">
        <f t="shared" si="4"/>
        <v/>
      </c>
      <c r="X20" s="9" t="str">
        <f t="shared" si="4"/>
        <v/>
      </c>
      <c r="Y20" s="9" t="str">
        <f t="shared" si="4"/>
        <v/>
      </c>
      <c r="Z20" s="9" t="str">
        <f t="shared" si="4"/>
        <v/>
      </c>
      <c r="AA20" s="9" t="str">
        <f t="shared" si="4"/>
        <v/>
      </c>
      <c r="AB20" s="9" t="str">
        <f t="shared" si="4"/>
        <v/>
      </c>
      <c r="AC20" s="9" t="str">
        <f t="shared" si="4"/>
        <v/>
      </c>
      <c r="AD20" s="9" t="str">
        <f t="shared" si="4"/>
        <v/>
      </c>
      <c r="AE20" s="9" t="str">
        <f t="shared" si="4"/>
        <v/>
      </c>
      <c r="AF20" s="9" t="str">
        <f t="shared" si="4"/>
        <v/>
      </c>
      <c r="AG20" s="9" t="str">
        <f t="shared" si="4"/>
        <v/>
      </c>
      <c r="AH20" s="9" t="str">
        <f t="shared" si="4"/>
        <v/>
      </c>
      <c r="AI20" s="9" t="str">
        <f t="shared" si="4"/>
        <v/>
      </c>
      <c r="AJ20" s="1873"/>
      <c r="AK20" s="1874"/>
      <c r="AL20" s="1874"/>
      <c r="AM20" s="1875"/>
      <c r="AN20" s="33"/>
      <c r="AO20" s="1998"/>
      <c r="AP20" s="33"/>
      <c r="BJ20" s="342"/>
      <c r="CA20" s="33" t="s">
        <v>3906</v>
      </c>
      <c r="CE20" s="33" t="s">
        <v>343</v>
      </c>
      <c r="CF20" s="33" t="s">
        <v>340</v>
      </c>
      <c r="CH20" s="33" t="s">
        <v>623</v>
      </c>
      <c r="CI20" s="33" t="s">
        <v>1879</v>
      </c>
      <c r="CN20" s="33" t="s">
        <v>493</v>
      </c>
    </row>
    <row r="21" spans="1:93" ht="15" customHeight="1">
      <c r="A21" s="31"/>
      <c r="B21" s="220"/>
      <c r="C21" s="1977"/>
      <c r="D21" s="1898"/>
      <c r="E21" s="1899"/>
      <c r="F21" s="1900"/>
      <c r="G21" s="1146" t="s">
        <v>135</v>
      </c>
      <c r="H21" s="1146"/>
      <c r="I21" s="1146"/>
      <c r="J21" s="1146"/>
      <c r="K21" s="1146"/>
      <c r="L21" s="1147"/>
      <c r="M21" s="1590"/>
      <c r="N21" s="1591"/>
      <c r="O21" s="1591"/>
      <c r="P21" s="1591"/>
      <c r="Q21" s="1591"/>
      <c r="R21" s="1591"/>
      <c r="S21" s="1591"/>
      <c r="T21" s="1591"/>
      <c r="U21" s="1591"/>
      <c r="V21" s="1592"/>
      <c r="W21" s="33"/>
      <c r="X21" s="1876" t="s">
        <v>136</v>
      </c>
      <c r="Y21" s="1876"/>
      <c r="Z21" s="1876"/>
      <c r="AA21" s="1876"/>
      <c r="AB21" s="1876"/>
      <c r="AC21" s="1876"/>
      <c r="AD21" s="1876"/>
      <c r="AE21" s="1876"/>
      <c r="AF21" s="1876"/>
      <c r="AG21" s="1876"/>
      <c r="AH21" s="1876"/>
      <c r="AI21" s="1876"/>
      <c r="AJ21" s="1876"/>
      <c r="AK21" s="1876"/>
      <c r="AL21" s="1876"/>
      <c r="AM21" s="1879"/>
      <c r="AN21" s="33"/>
      <c r="AO21" s="1998"/>
      <c r="AP21" s="33"/>
      <c r="BJ21" s="342"/>
      <c r="BL21" s="29" t="str">
        <f>IF(M21="選択　▼","",LEFT(M21,2))</f>
        <v/>
      </c>
      <c r="BM21" s="313" t="str">
        <f>MID($BL21,COLUMN()-64,1)</f>
        <v/>
      </c>
      <c r="BN21" s="313" t="str">
        <f>MID($BL21,COLUMN()-64,1)</f>
        <v/>
      </c>
      <c r="CA21" s="33" t="s">
        <v>3907</v>
      </c>
      <c r="CE21" s="33" t="s">
        <v>344</v>
      </c>
      <c r="CF21" s="33" t="s">
        <v>341</v>
      </c>
      <c r="CH21" s="33" t="s">
        <v>624</v>
      </c>
      <c r="CI21" s="33" t="s">
        <v>1880</v>
      </c>
      <c r="CN21" s="33" t="s">
        <v>494</v>
      </c>
    </row>
    <row r="22" spans="1:93" ht="15" customHeight="1">
      <c r="A22" s="31"/>
      <c r="B22" s="220"/>
      <c r="C22" s="1977"/>
      <c r="D22" s="1898"/>
      <c r="E22" s="1899"/>
      <c r="F22" s="1900"/>
      <c r="G22" s="845" t="s">
        <v>2794</v>
      </c>
      <c r="H22" s="846"/>
      <c r="I22" s="846"/>
      <c r="J22" s="846"/>
      <c r="K22" s="846"/>
      <c r="L22" s="847"/>
      <c r="M22" s="1569"/>
      <c r="N22" s="1528"/>
      <c r="O22" s="1528"/>
      <c r="P22" s="1528"/>
      <c r="Q22" s="1528"/>
      <c r="R22" s="1591"/>
      <c r="S22" s="1591"/>
      <c r="T22" s="1591"/>
      <c r="U22" s="1591"/>
      <c r="V22" s="1592"/>
      <c r="W22" s="1883"/>
      <c r="X22" s="1884"/>
      <c r="Y22" s="1884"/>
      <c r="Z22" s="1884"/>
      <c r="AA22" s="1884"/>
      <c r="AB22" s="1884"/>
      <c r="AC22" s="1884"/>
      <c r="AD22" s="1884"/>
      <c r="AE22" s="1884"/>
      <c r="AF22" s="1884"/>
      <c r="AG22" s="1884"/>
      <c r="AH22" s="1884"/>
      <c r="AI22" s="1884"/>
      <c r="AJ22" s="1884"/>
      <c r="AK22" s="1884"/>
      <c r="AL22" s="1884"/>
      <c r="AM22" s="1885"/>
      <c r="AN22" s="33"/>
      <c r="AO22" s="1998"/>
      <c r="AP22" s="33"/>
      <c r="BJ22" s="342"/>
      <c r="BL22" s="29" t="str">
        <f>IF(M22="選択　▼","",LEFT(M22,2))</f>
        <v/>
      </c>
      <c r="BM22" s="313" t="str">
        <f>MID($BL22,COLUMN()-64,1)</f>
        <v/>
      </c>
      <c r="BN22" s="313" t="str">
        <f>MID($BL22,COLUMN()-64,1)</f>
        <v/>
      </c>
      <c r="CA22" s="33" t="s">
        <v>3908</v>
      </c>
      <c r="CE22" s="33" t="s">
        <v>345</v>
      </c>
      <c r="CF22" s="33" t="s">
        <v>342</v>
      </c>
      <c r="CH22" s="33" t="s">
        <v>625</v>
      </c>
      <c r="CI22" s="33" t="s">
        <v>1881</v>
      </c>
      <c r="CN22" s="33" t="s">
        <v>495</v>
      </c>
    </row>
    <row r="23" spans="1:93" ht="15" customHeight="1">
      <c r="A23" s="31"/>
      <c r="B23" s="220"/>
      <c r="C23" s="1977"/>
      <c r="D23" s="1898"/>
      <c r="E23" s="1899"/>
      <c r="F23" s="1900"/>
      <c r="G23" s="1079"/>
      <c r="H23" s="1024"/>
      <c r="I23" s="1024"/>
      <c r="J23" s="1024"/>
      <c r="K23" s="1024"/>
      <c r="L23" s="1025"/>
      <c r="M23" s="34" t="s">
        <v>5</v>
      </c>
      <c r="N23" s="1466"/>
      <c r="O23" s="1466"/>
      <c r="P23" s="1466"/>
      <c r="Q23" s="1466"/>
      <c r="R23" s="1190" t="s">
        <v>4</v>
      </c>
      <c r="S23" s="1105"/>
      <c r="T23" s="1105"/>
      <c r="U23" s="1545"/>
      <c r="V23" s="1545"/>
      <c r="W23" s="1545"/>
      <c r="X23" s="1545"/>
      <c r="Y23" s="1545"/>
      <c r="Z23" s="1545"/>
      <c r="AA23" s="1545"/>
      <c r="AB23" s="1545"/>
      <c r="AC23" s="1545"/>
      <c r="AD23" s="1545"/>
      <c r="AE23" s="1545"/>
      <c r="AF23" s="1545"/>
      <c r="AG23" s="1545"/>
      <c r="AH23" s="1545"/>
      <c r="AI23" s="1545"/>
      <c r="AJ23" s="1545"/>
      <c r="AK23" s="1545"/>
      <c r="AL23" s="1545"/>
      <c r="AM23" s="1546"/>
      <c r="AN23" s="33"/>
      <c r="AO23" s="1998"/>
      <c r="AP23" s="33"/>
      <c r="BJ23" s="342"/>
      <c r="CA23" s="33" t="s">
        <v>3909</v>
      </c>
      <c r="CE23" s="33" t="s">
        <v>346</v>
      </c>
      <c r="CF23" s="33" t="s">
        <v>343</v>
      </c>
      <c r="CH23" s="33" t="s">
        <v>626</v>
      </c>
      <c r="CI23" s="33" t="s">
        <v>1882</v>
      </c>
      <c r="CN23" s="33" t="s">
        <v>496</v>
      </c>
    </row>
    <row r="24" spans="1:93" ht="15" hidden="1" customHeight="1">
      <c r="A24" s="43"/>
      <c r="B24" s="220"/>
      <c r="C24" s="1977"/>
      <c r="D24" s="1898"/>
      <c r="E24" s="1899"/>
      <c r="F24" s="1900"/>
      <c r="G24" s="848"/>
      <c r="H24" s="849"/>
      <c r="I24" s="849"/>
      <c r="J24" s="849"/>
      <c r="K24" s="849"/>
      <c r="L24" s="850"/>
      <c r="M24" s="1162" t="s">
        <v>134</v>
      </c>
      <c r="N24" s="1163"/>
      <c r="O24" s="1164"/>
      <c r="P24" s="9" t="str">
        <f>BM22</f>
        <v/>
      </c>
      <c r="Q24" s="9" t="str">
        <f>BN22</f>
        <v/>
      </c>
      <c r="R24" s="77" t="s">
        <v>137</v>
      </c>
      <c r="S24" s="10" t="str">
        <f t="shared" ref="S24:X24" si="5">MID($N$23,COLUMN()-18,1)</f>
        <v/>
      </c>
      <c r="T24" s="10" t="str">
        <f t="shared" si="5"/>
        <v/>
      </c>
      <c r="U24" s="10" t="str">
        <f t="shared" si="5"/>
        <v/>
      </c>
      <c r="V24" s="10" t="str">
        <f t="shared" si="5"/>
        <v/>
      </c>
      <c r="W24" s="10" t="str">
        <f t="shared" si="5"/>
        <v/>
      </c>
      <c r="X24" s="10" t="str">
        <f t="shared" si="5"/>
        <v/>
      </c>
      <c r="Y24" s="77" t="s">
        <v>137</v>
      </c>
      <c r="Z24" s="10" t="str">
        <f>MID(AJ23,COLUMN()-25,1)</f>
        <v/>
      </c>
      <c r="AA24" s="1880"/>
      <c r="AB24" s="1881"/>
      <c r="AC24" s="1881"/>
      <c r="AD24" s="1881"/>
      <c r="AE24" s="1881"/>
      <c r="AF24" s="1881"/>
      <c r="AG24" s="1881"/>
      <c r="AH24" s="1881"/>
      <c r="AI24" s="1881"/>
      <c r="AJ24" s="1881"/>
      <c r="AK24" s="1881"/>
      <c r="AL24" s="1881"/>
      <c r="AM24" s="1882"/>
      <c r="AN24" s="33"/>
      <c r="AO24" s="1998"/>
      <c r="AP24" s="33"/>
      <c r="BJ24" s="342"/>
      <c r="BM24" s="33"/>
      <c r="BN24" s="33"/>
      <c r="CA24" s="33" t="s">
        <v>3910</v>
      </c>
      <c r="CE24" s="33" t="s">
        <v>347</v>
      </c>
      <c r="CF24" s="33" t="s">
        <v>344</v>
      </c>
      <c r="CH24" s="33" t="s">
        <v>627</v>
      </c>
      <c r="CI24" s="33" t="s">
        <v>1883</v>
      </c>
      <c r="CN24" s="33" t="s">
        <v>497</v>
      </c>
    </row>
    <row r="25" spans="1:93" ht="15" customHeight="1" thickBot="1">
      <c r="A25" s="31"/>
      <c r="B25" s="220"/>
      <c r="C25" s="1977"/>
      <c r="D25" s="1901"/>
      <c r="E25" s="1902"/>
      <c r="F25" s="1903"/>
      <c r="G25" s="1886" t="s">
        <v>61</v>
      </c>
      <c r="H25" s="1886"/>
      <c r="I25" s="1886"/>
      <c r="J25" s="1886"/>
      <c r="K25" s="1886"/>
      <c r="L25" s="1887"/>
      <c r="M25" s="1800"/>
      <c r="N25" s="1801"/>
      <c r="O25" s="1801"/>
      <c r="P25" s="1790"/>
      <c r="Q25" s="1791"/>
      <c r="R25" s="87" t="s">
        <v>140</v>
      </c>
      <c r="S25" s="1790"/>
      <c r="T25" s="1791"/>
      <c r="U25" s="88" t="s">
        <v>141</v>
      </c>
      <c r="V25" s="1790"/>
      <c r="W25" s="1791"/>
      <c r="X25" s="88" t="s">
        <v>142</v>
      </c>
      <c r="Y25" s="1877"/>
      <c r="Z25" s="1877"/>
      <c r="AA25" s="1877"/>
      <c r="AB25" s="1877"/>
      <c r="AC25" s="1877"/>
      <c r="AD25" s="1877"/>
      <c r="AE25" s="1877"/>
      <c r="AF25" s="1877"/>
      <c r="AG25" s="1877"/>
      <c r="AH25" s="1877"/>
      <c r="AI25" s="1877"/>
      <c r="AJ25" s="1877"/>
      <c r="AK25" s="1877"/>
      <c r="AL25" s="1877"/>
      <c r="AM25" s="1878"/>
      <c r="AN25" s="33"/>
      <c r="AO25" s="1998"/>
      <c r="AP25" s="33"/>
      <c r="BJ25" s="342"/>
      <c r="BL25" s="29" t="str">
        <f>IF(OR(M25="選択▼", M25=""),"",M25&amp;P25&amp;R25&amp;S25&amp;U25&amp;V25&amp;X25)</f>
        <v/>
      </c>
      <c r="BM25" s="313" t="str">
        <f>MID(P25,COLUMN()-64,1)</f>
        <v/>
      </c>
      <c r="BN25" s="313" t="str">
        <f>MID(P25,COLUMN()-64,1)</f>
        <v/>
      </c>
      <c r="BO25" s="313" t="str">
        <f>MID(S25,COLUMN()-66,1)</f>
        <v/>
      </c>
      <c r="BP25" s="313" t="str">
        <f>MID(S25,COLUMN()-66,1)</f>
        <v/>
      </c>
      <c r="BQ25" s="313" t="str">
        <f>MID(V25,COLUMN()-68,1)</f>
        <v/>
      </c>
      <c r="BR25" s="313" t="str">
        <f>MID(V25,COLUMN()-68,1)</f>
        <v/>
      </c>
      <c r="BS25" s="314" t="str">
        <f>IF(M25="平成","H",IF(M25="昭和","S",IF(M25="大正","T",IF(M25="明治","M",""))))</f>
        <v/>
      </c>
      <c r="CA25" s="33" t="s">
        <v>3911</v>
      </c>
      <c r="CE25" s="33" t="s">
        <v>348</v>
      </c>
      <c r="CF25" s="33" t="s">
        <v>345</v>
      </c>
      <c r="CH25" s="33" t="s">
        <v>628</v>
      </c>
      <c r="CI25" s="33" t="s">
        <v>1884</v>
      </c>
      <c r="CN25" s="33" t="s">
        <v>498</v>
      </c>
    </row>
    <row r="26" spans="1:93" ht="15" customHeight="1" thickTop="1">
      <c r="A26" s="31"/>
      <c r="B26" s="220"/>
      <c r="C26" s="1977"/>
      <c r="D26" s="1889" t="s">
        <v>401</v>
      </c>
      <c r="E26" s="1890"/>
      <c r="F26" s="1891"/>
      <c r="G26" s="1581" t="s">
        <v>2</v>
      </c>
      <c r="H26" s="1581"/>
      <c r="I26" s="1581"/>
      <c r="J26" s="1581"/>
      <c r="K26" s="1581"/>
      <c r="L26" s="1582"/>
      <c r="M26" s="1517"/>
      <c r="N26" s="1508"/>
      <c r="O26" s="1508"/>
      <c r="P26" s="1508"/>
      <c r="Q26" s="1508"/>
      <c r="R26" s="1508"/>
      <c r="S26" s="1508"/>
      <c r="T26" s="1508"/>
      <c r="U26" s="1508"/>
      <c r="V26" s="1509"/>
      <c r="W26" s="1313" t="s">
        <v>184</v>
      </c>
      <c r="X26" s="1314"/>
      <c r="Y26" s="1314"/>
      <c r="Z26" s="1314"/>
      <c r="AA26" s="1314"/>
      <c r="AB26" s="1314"/>
      <c r="AC26" s="1314"/>
      <c r="AD26" s="1314"/>
      <c r="AE26" s="1314"/>
      <c r="AF26" s="1314"/>
      <c r="AG26" s="1314"/>
      <c r="AH26" s="1314"/>
      <c r="AI26" s="1314"/>
      <c r="AJ26" s="1314"/>
      <c r="AK26" s="1314"/>
      <c r="AL26" s="1314"/>
      <c r="AM26" s="1315"/>
      <c r="AN26" s="33"/>
      <c r="AO26" s="1998"/>
      <c r="AP26" s="33"/>
      <c r="BJ26" s="342"/>
      <c r="CA26" s="33" t="s">
        <v>3912</v>
      </c>
      <c r="CE26" s="33" t="s">
        <v>349</v>
      </c>
      <c r="CF26" s="33" t="s">
        <v>346</v>
      </c>
      <c r="CH26" s="33" t="s">
        <v>629</v>
      </c>
      <c r="CI26" s="33" t="s">
        <v>1885</v>
      </c>
      <c r="CN26" s="33" t="s">
        <v>499</v>
      </c>
    </row>
    <row r="27" spans="1:93" ht="15" hidden="1" customHeight="1">
      <c r="A27" s="43"/>
      <c r="B27" s="220"/>
      <c r="C27" s="1977"/>
      <c r="D27" s="1079"/>
      <c r="E27" s="1024"/>
      <c r="F27" s="1025"/>
      <c r="G27" s="1243"/>
      <c r="H27" s="1241"/>
      <c r="I27" s="1241"/>
      <c r="J27" s="1241"/>
      <c r="K27" s="1241"/>
      <c r="L27" s="1242"/>
      <c r="M27" s="1162" t="s">
        <v>134</v>
      </c>
      <c r="N27" s="1163"/>
      <c r="O27" s="1164"/>
      <c r="P27" s="9" t="str">
        <f>MID($M$26,COLUMN()-15,1)</f>
        <v/>
      </c>
      <c r="Q27" s="9" t="str">
        <f t="shared" ref="Q27:AI27" si="6">MID($M$26,COLUMN()-15,1)</f>
        <v/>
      </c>
      <c r="R27" s="9" t="str">
        <f t="shared" si="6"/>
        <v/>
      </c>
      <c r="S27" s="9" t="str">
        <f t="shared" si="6"/>
        <v/>
      </c>
      <c r="T27" s="9" t="str">
        <f t="shared" si="6"/>
        <v/>
      </c>
      <c r="U27" s="9" t="str">
        <f t="shared" si="6"/>
        <v/>
      </c>
      <c r="V27" s="9" t="str">
        <f t="shared" si="6"/>
        <v/>
      </c>
      <c r="W27" s="9" t="str">
        <f t="shared" si="6"/>
        <v/>
      </c>
      <c r="X27" s="9" t="str">
        <f t="shared" si="6"/>
        <v/>
      </c>
      <c r="Y27" s="9" t="str">
        <f t="shared" si="6"/>
        <v/>
      </c>
      <c r="Z27" s="9" t="str">
        <f t="shared" si="6"/>
        <v/>
      </c>
      <c r="AA27" s="9" t="str">
        <f t="shared" si="6"/>
        <v/>
      </c>
      <c r="AB27" s="9" t="str">
        <f t="shared" si="6"/>
        <v/>
      </c>
      <c r="AC27" s="9" t="str">
        <f t="shared" si="6"/>
        <v/>
      </c>
      <c r="AD27" s="9" t="str">
        <f t="shared" si="6"/>
        <v/>
      </c>
      <c r="AE27" s="9" t="str">
        <f t="shared" si="6"/>
        <v/>
      </c>
      <c r="AF27" s="9" t="str">
        <f t="shared" si="6"/>
        <v/>
      </c>
      <c r="AG27" s="9" t="str">
        <f t="shared" si="6"/>
        <v/>
      </c>
      <c r="AH27" s="9" t="str">
        <f t="shared" si="6"/>
        <v/>
      </c>
      <c r="AI27" s="9" t="str">
        <f t="shared" si="6"/>
        <v/>
      </c>
      <c r="AJ27" s="1873"/>
      <c r="AK27" s="1874"/>
      <c r="AL27" s="1874"/>
      <c r="AM27" s="1875"/>
      <c r="AN27" s="33"/>
      <c r="AO27" s="1998"/>
      <c r="AP27" s="33"/>
      <c r="BJ27" s="342"/>
      <c r="CA27" s="33" t="s">
        <v>3913</v>
      </c>
      <c r="CE27" s="33" t="s">
        <v>350</v>
      </c>
      <c r="CF27" s="33" t="s">
        <v>347</v>
      </c>
      <c r="CH27" s="33" t="s">
        <v>630</v>
      </c>
      <c r="CI27" s="33" t="s">
        <v>1886</v>
      </c>
      <c r="CN27" s="33" t="s">
        <v>500</v>
      </c>
    </row>
    <row r="28" spans="1:93" ht="15" customHeight="1">
      <c r="A28" s="31"/>
      <c r="B28" s="220"/>
      <c r="C28" s="1977"/>
      <c r="D28" s="1079"/>
      <c r="E28" s="1024"/>
      <c r="F28" s="1025"/>
      <c r="G28" s="1079" t="s">
        <v>420</v>
      </c>
      <c r="H28" s="1024"/>
      <c r="I28" s="1024"/>
      <c r="J28" s="1024"/>
      <c r="K28" s="1024"/>
      <c r="L28" s="1025"/>
      <c r="M28" s="1547"/>
      <c r="N28" s="1530"/>
      <c r="O28" s="1530"/>
      <c r="P28" s="1530"/>
      <c r="Q28" s="1530"/>
      <c r="R28" s="1530"/>
      <c r="S28" s="1530"/>
      <c r="T28" s="1530"/>
      <c r="U28" s="1530"/>
      <c r="V28" s="1530"/>
      <c r="W28" s="1530"/>
      <c r="X28" s="1530"/>
      <c r="Y28" s="1530"/>
      <c r="Z28" s="1531"/>
      <c r="AA28" s="1314" t="s">
        <v>803</v>
      </c>
      <c r="AB28" s="1314"/>
      <c r="AC28" s="1314"/>
      <c r="AD28" s="1314"/>
      <c r="AE28" s="1314"/>
      <c r="AF28" s="1314"/>
      <c r="AG28" s="1314"/>
      <c r="AH28" s="1314"/>
      <c r="AI28" s="1314"/>
      <c r="AJ28" s="1314"/>
      <c r="AK28" s="1314"/>
      <c r="AL28" s="1314"/>
      <c r="AM28" s="1315"/>
      <c r="AN28" s="33"/>
      <c r="AO28" s="1998"/>
      <c r="AP28" s="33"/>
      <c r="BJ28" s="342"/>
      <c r="CA28" s="33" t="s">
        <v>3914</v>
      </c>
      <c r="CE28" s="33" t="s">
        <v>351</v>
      </c>
      <c r="CF28" s="33" t="s">
        <v>348</v>
      </c>
      <c r="CH28" s="33" t="s">
        <v>631</v>
      </c>
      <c r="CI28" s="33" t="s">
        <v>1887</v>
      </c>
      <c r="CN28" s="33" t="s">
        <v>501</v>
      </c>
    </row>
    <row r="29" spans="1:93" ht="15" hidden="1" customHeight="1">
      <c r="A29" s="43"/>
      <c r="B29" s="220"/>
      <c r="C29" s="1977"/>
      <c r="D29" s="1079"/>
      <c r="E29" s="1024"/>
      <c r="F29" s="1025"/>
      <c r="G29" s="1188"/>
      <c r="H29" s="1188"/>
      <c r="I29" s="1188"/>
      <c r="J29" s="1188"/>
      <c r="K29" s="1188"/>
      <c r="L29" s="1189"/>
      <c r="M29" s="1162" t="s">
        <v>134</v>
      </c>
      <c r="N29" s="1163"/>
      <c r="O29" s="1164"/>
      <c r="P29" s="9" t="str">
        <f>MID($M$28,COLUMN()-15,1)</f>
        <v/>
      </c>
      <c r="Q29" s="9" t="str">
        <f t="shared" ref="Q29:AI29" si="7">MID($M$28,COLUMN()-15,1)</f>
        <v/>
      </c>
      <c r="R29" s="9" t="str">
        <f t="shared" si="7"/>
        <v/>
      </c>
      <c r="S29" s="9" t="str">
        <f t="shared" si="7"/>
        <v/>
      </c>
      <c r="T29" s="9" t="str">
        <f t="shared" si="7"/>
        <v/>
      </c>
      <c r="U29" s="9" t="str">
        <f t="shared" si="7"/>
        <v/>
      </c>
      <c r="V29" s="9" t="str">
        <f t="shared" si="7"/>
        <v/>
      </c>
      <c r="W29" s="9" t="str">
        <f t="shared" si="7"/>
        <v/>
      </c>
      <c r="X29" s="9" t="str">
        <f t="shared" si="7"/>
        <v/>
      </c>
      <c r="Y29" s="9" t="str">
        <f t="shared" si="7"/>
        <v/>
      </c>
      <c r="Z29" s="9" t="str">
        <f t="shared" si="7"/>
        <v/>
      </c>
      <c r="AA29" s="9" t="str">
        <f t="shared" si="7"/>
        <v/>
      </c>
      <c r="AB29" s="9" t="str">
        <f t="shared" si="7"/>
        <v/>
      </c>
      <c r="AC29" s="9" t="str">
        <f t="shared" si="7"/>
        <v/>
      </c>
      <c r="AD29" s="9" t="str">
        <f t="shared" si="7"/>
        <v/>
      </c>
      <c r="AE29" s="9" t="str">
        <f t="shared" si="7"/>
        <v/>
      </c>
      <c r="AF29" s="9" t="str">
        <f t="shared" si="7"/>
        <v/>
      </c>
      <c r="AG29" s="9" t="str">
        <f t="shared" si="7"/>
        <v/>
      </c>
      <c r="AH29" s="9" t="str">
        <f t="shared" si="7"/>
        <v/>
      </c>
      <c r="AI29" s="9" t="str">
        <f t="shared" si="7"/>
        <v/>
      </c>
      <c r="AJ29" s="1873"/>
      <c r="AK29" s="1874"/>
      <c r="AL29" s="1874"/>
      <c r="AM29" s="1875"/>
      <c r="AN29" s="33"/>
      <c r="AO29" s="1998"/>
      <c r="AP29" s="33"/>
      <c r="BJ29" s="342"/>
      <c r="CA29" s="33" t="s">
        <v>3915</v>
      </c>
      <c r="CE29" s="33" t="s">
        <v>352</v>
      </c>
      <c r="CF29" s="33" t="s">
        <v>349</v>
      </c>
      <c r="CH29" s="33" t="s">
        <v>632</v>
      </c>
      <c r="CI29" s="33" t="s">
        <v>1888</v>
      </c>
      <c r="CN29" s="33" t="s">
        <v>502</v>
      </c>
    </row>
    <row r="30" spans="1:93" ht="15" customHeight="1">
      <c r="A30" s="31"/>
      <c r="B30" s="220"/>
      <c r="C30" s="1977"/>
      <c r="D30" s="1079"/>
      <c r="E30" s="1024"/>
      <c r="F30" s="1025"/>
      <c r="G30" s="1146" t="s">
        <v>135</v>
      </c>
      <c r="H30" s="1146"/>
      <c r="I30" s="1146"/>
      <c r="J30" s="1146"/>
      <c r="K30" s="1146"/>
      <c r="L30" s="1147"/>
      <c r="M30" s="1590"/>
      <c r="N30" s="1591"/>
      <c r="O30" s="1591"/>
      <c r="P30" s="1591"/>
      <c r="Q30" s="1591"/>
      <c r="R30" s="1591"/>
      <c r="S30" s="1591"/>
      <c r="T30" s="1591"/>
      <c r="U30" s="1591"/>
      <c r="V30" s="1592"/>
      <c r="W30" s="33"/>
      <c r="X30" s="1876" t="s">
        <v>136</v>
      </c>
      <c r="Y30" s="1876"/>
      <c r="Z30" s="1876"/>
      <c r="AA30" s="1876"/>
      <c r="AB30" s="1876"/>
      <c r="AC30" s="1876"/>
      <c r="AD30" s="1876"/>
      <c r="AE30" s="1876"/>
      <c r="AF30" s="1876"/>
      <c r="AG30" s="1876"/>
      <c r="AH30" s="1876"/>
      <c r="AI30" s="1876"/>
      <c r="AJ30" s="1876"/>
      <c r="AK30" s="1876"/>
      <c r="AL30" s="1876"/>
      <c r="AM30" s="1879"/>
      <c r="AN30" s="33"/>
      <c r="AO30" s="1998"/>
      <c r="AP30" s="33"/>
      <c r="BJ30" s="342"/>
      <c r="BL30" s="29" t="str">
        <f>IF(M30="選択　▼","",LEFT(M30,2))</f>
        <v/>
      </c>
      <c r="BM30" s="313" t="str">
        <f>MID($BL30,COLUMN()-64,1)</f>
        <v/>
      </c>
      <c r="BN30" s="313" t="str">
        <f>MID($BL30,COLUMN()-64,1)</f>
        <v/>
      </c>
      <c r="CA30" s="33" t="s">
        <v>3916</v>
      </c>
      <c r="CE30" s="33" t="s">
        <v>353</v>
      </c>
      <c r="CF30" s="33" t="s">
        <v>350</v>
      </c>
      <c r="CH30" s="33" t="s">
        <v>633</v>
      </c>
      <c r="CI30" s="33" t="s">
        <v>1889</v>
      </c>
      <c r="CN30" s="33" t="s">
        <v>503</v>
      </c>
    </row>
    <row r="31" spans="1:93" ht="15" customHeight="1">
      <c r="A31" s="31"/>
      <c r="B31" s="220"/>
      <c r="C31" s="1977"/>
      <c r="D31" s="1079"/>
      <c r="E31" s="1024"/>
      <c r="F31" s="1025"/>
      <c r="G31" s="845" t="s">
        <v>2794</v>
      </c>
      <c r="H31" s="846"/>
      <c r="I31" s="846"/>
      <c r="J31" s="846"/>
      <c r="K31" s="846"/>
      <c r="L31" s="847"/>
      <c r="M31" s="1569"/>
      <c r="N31" s="1528"/>
      <c r="O31" s="1528"/>
      <c r="P31" s="1528"/>
      <c r="Q31" s="1528"/>
      <c r="R31" s="1591"/>
      <c r="S31" s="1591"/>
      <c r="T31" s="1591"/>
      <c r="U31" s="1591"/>
      <c r="V31" s="1592"/>
      <c r="W31" s="1883"/>
      <c r="X31" s="1884"/>
      <c r="Y31" s="1884"/>
      <c r="Z31" s="1884"/>
      <c r="AA31" s="1884"/>
      <c r="AB31" s="1884"/>
      <c r="AC31" s="1884"/>
      <c r="AD31" s="1884"/>
      <c r="AE31" s="1884"/>
      <c r="AF31" s="1884"/>
      <c r="AG31" s="1884"/>
      <c r="AH31" s="1884"/>
      <c r="AI31" s="1884"/>
      <c r="AJ31" s="1884"/>
      <c r="AK31" s="1884"/>
      <c r="AL31" s="1884"/>
      <c r="AM31" s="1885"/>
      <c r="AN31" s="33"/>
      <c r="AO31" s="1998"/>
      <c r="AP31" s="33"/>
      <c r="BJ31" s="342"/>
      <c r="BL31" s="29" t="str">
        <f>IF(M31="選択　▼","",LEFT(M31,2))</f>
        <v/>
      </c>
      <c r="BM31" s="313" t="str">
        <f>MID($BL31,COLUMN()-64,1)</f>
        <v/>
      </c>
      <c r="BN31" s="313" t="str">
        <f>MID($BL31,COLUMN()-64,1)</f>
        <v/>
      </c>
      <c r="CA31" s="33" t="s">
        <v>3917</v>
      </c>
      <c r="CE31" s="33" t="s">
        <v>354</v>
      </c>
      <c r="CF31" s="33" t="s">
        <v>351</v>
      </c>
      <c r="CH31" s="33" t="s">
        <v>634</v>
      </c>
      <c r="CI31" s="33" t="s">
        <v>1890</v>
      </c>
      <c r="CN31" s="33" t="s">
        <v>504</v>
      </c>
    </row>
    <row r="32" spans="1:93" ht="15" customHeight="1">
      <c r="A32" s="31"/>
      <c r="B32" s="220"/>
      <c r="C32" s="1977"/>
      <c r="D32" s="1079"/>
      <c r="E32" s="1024"/>
      <c r="F32" s="1025"/>
      <c r="G32" s="1079"/>
      <c r="H32" s="1024"/>
      <c r="I32" s="1024"/>
      <c r="J32" s="1024"/>
      <c r="K32" s="1024"/>
      <c r="L32" s="1025"/>
      <c r="M32" s="34" t="s">
        <v>5</v>
      </c>
      <c r="N32" s="1466"/>
      <c r="O32" s="1466"/>
      <c r="P32" s="1466"/>
      <c r="Q32" s="1466"/>
      <c r="R32" s="1190" t="s">
        <v>4</v>
      </c>
      <c r="S32" s="1105"/>
      <c r="T32" s="1105"/>
      <c r="U32" s="1545"/>
      <c r="V32" s="1545"/>
      <c r="W32" s="1545"/>
      <c r="X32" s="1545"/>
      <c r="Y32" s="1545"/>
      <c r="Z32" s="1545"/>
      <c r="AA32" s="1545"/>
      <c r="AB32" s="1545"/>
      <c r="AC32" s="1545"/>
      <c r="AD32" s="1545"/>
      <c r="AE32" s="1545"/>
      <c r="AF32" s="1545"/>
      <c r="AG32" s="1545"/>
      <c r="AH32" s="1545"/>
      <c r="AI32" s="1545"/>
      <c r="AJ32" s="1545"/>
      <c r="AK32" s="1545"/>
      <c r="AL32" s="1545"/>
      <c r="AM32" s="1546"/>
      <c r="AN32" s="33"/>
      <c r="AO32" s="1998"/>
      <c r="AP32" s="33"/>
      <c r="BJ32" s="342"/>
      <c r="CA32" s="33" t="s">
        <v>3918</v>
      </c>
      <c r="CE32" s="33" t="s">
        <v>355</v>
      </c>
      <c r="CF32" s="33" t="s">
        <v>352</v>
      </c>
      <c r="CH32" s="33" t="s">
        <v>635</v>
      </c>
      <c r="CI32" s="33" t="s">
        <v>1891</v>
      </c>
      <c r="CN32" s="33" t="s">
        <v>505</v>
      </c>
    </row>
    <row r="33" spans="1:92" ht="15" hidden="1" customHeight="1">
      <c r="A33" s="43"/>
      <c r="B33" s="220"/>
      <c r="C33" s="1977"/>
      <c r="D33" s="1079"/>
      <c r="E33" s="1024"/>
      <c r="F33" s="1025"/>
      <c r="G33" s="848"/>
      <c r="H33" s="849"/>
      <c r="I33" s="849"/>
      <c r="J33" s="849"/>
      <c r="K33" s="849"/>
      <c r="L33" s="850"/>
      <c r="M33" s="1162" t="s">
        <v>134</v>
      </c>
      <c r="N33" s="1163"/>
      <c r="O33" s="1164"/>
      <c r="P33" s="9" t="str">
        <f>BM31</f>
        <v/>
      </c>
      <c r="Q33" s="9" t="str">
        <f>BN31</f>
        <v/>
      </c>
      <c r="R33" s="77" t="s">
        <v>137</v>
      </c>
      <c r="S33" s="10" t="str">
        <f t="shared" ref="S33:X33" si="8">MID($N$32,COLUMN()-18,1)</f>
        <v/>
      </c>
      <c r="T33" s="10" t="str">
        <f t="shared" si="8"/>
        <v/>
      </c>
      <c r="U33" s="10" t="str">
        <f t="shared" si="8"/>
        <v/>
      </c>
      <c r="V33" s="10" t="str">
        <f t="shared" si="8"/>
        <v/>
      </c>
      <c r="W33" s="10" t="str">
        <f t="shared" si="8"/>
        <v/>
      </c>
      <c r="X33" s="10" t="str">
        <f t="shared" si="8"/>
        <v/>
      </c>
      <c r="Y33" s="77" t="s">
        <v>137</v>
      </c>
      <c r="Z33" s="10" t="str">
        <f>MID(AJ32,COLUMN()-25,1)</f>
        <v/>
      </c>
      <c r="AA33" s="1880"/>
      <c r="AB33" s="1881"/>
      <c r="AC33" s="1881"/>
      <c r="AD33" s="1881"/>
      <c r="AE33" s="1881"/>
      <c r="AF33" s="1881"/>
      <c r="AG33" s="1881"/>
      <c r="AH33" s="1881"/>
      <c r="AI33" s="1881"/>
      <c r="AJ33" s="1881"/>
      <c r="AK33" s="1881"/>
      <c r="AL33" s="1881"/>
      <c r="AM33" s="1882"/>
      <c r="AN33" s="33"/>
      <c r="AO33" s="1998"/>
      <c r="AP33" s="33"/>
      <c r="BJ33" s="342"/>
      <c r="BM33" s="33"/>
      <c r="BN33" s="33"/>
      <c r="CA33" s="33" t="s">
        <v>3919</v>
      </c>
      <c r="CE33" s="33" t="s">
        <v>356</v>
      </c>
      <c r="CF33" s="33" t="s">
        <v>353</v>
      </c>
      <c r="CH33" s="33" t="s">
        <v>636</v>
      </c>
      <c r="CI33" s="33" t="s">
        <v>1892</v>
      </c>
      <c r="CN33" s="33" t="s">
        <v>506</v>
      </c>
    </row>
    <row r="34" spans="1:92" ht="15" customHeight="1" thickBot="1">
      <c r="A34" s="31"/>
      <c r="B34" s="220"/>
      <c r="C34" s="1977"/>
      <c r="D34" s="1892"/>
      <c r="E34" s="1893"/>
      <c r="F34" s="1894"/>
      <c r="G34" s="1886" t="s">
        <v>61</v>
      </c>
      <c r="H34" s="1886"/>
      <c r="I34" s="1886"/>
      <c r="J34" s="1886"/>
      <c r="K34" s="1886"/>
      <c r="L34" s="1887"/>
      <c r="M34" s="1800"/>
      <c r="N34" s="1801"/>
      <c r="O34" s="1801"/>
      <c r="P34" s="1790"/>
      <c r="Q34" s="1791"/>
      <c r="R34" s="87" t="s">
        <v>140</v>
      </c>
      <c r="S34" s="1790"/>
      <c r="T34" s="1791"/>
      <c r="U34" s="88" t="s">
        <v>141</v>
      </c>
      <c r="V34" s="1790"/>
      <c r="W34" s="1791"/>
      <c r="X34" s="88" t="s">
        <v>142</v>
      </c>
      <c r="Y34" s="1877"/>
      <c r="Z34" s="1877"/>
      <c r="AA34" s="1877"/>
      <c r="AB34" s="1877"/>
      <c r="AC34" s="1877"/>
      <c r="AD34" s="1877"/>
      <c r="AE34" s="1877"/>
      <c r="AF34" s="1877"/>
      <c r="AG34" s="1877"/>
      <c r="AH34" s="1877"/>
      <c r="AI34" s="1877"/>
      <c r="AJ34" s="1877"/>
      <c r="AK34" s="1877"/>
      <c r="AL34" s="1877"/>
      <c r="AM34" s="1878"/>
      <c r="AN34" s="33"/>
      <c r="AO34" s="1998"/>
      <c r="AP34" s="33"/>
      <c r="BJ34" s="342"/>
      <c r="BL34" s="29" t="str">
        <f>IF(OR(M34="選択▼", M34=""),"",M34&amp;P34&amp;R34&amp;S34&amp;U34&amp;V34&amp;X34)</f>
        <v/>
      </c>
      <c r="BM34" s="313" t="str">
        <f>MID(P34,COLUMN()-64,1)</f>
        <v/>
      </c>
      <c r="BN34" s="313" t="str">
        <f>MID(P34,COLUMN()-64,1)</f>
        <v/>
      </c>
      <c r="BO34" s="313" t="str">
        <f>MID(S34,COLUMN()-66,1)</f>
        <v/>
      </c>
      <c r="BP34" s="313" t="str">
        <f>MID(S34,COLUMN()-66,1)</f>
        <v/>
      </c>
      <c r="BQ34" s="313" t="str">
        <f>MID(V34,COLUMN()-68,1)</f>
        <v/>
      </c>
      <c r="BR34" s="313" t="str">
        <f>MID(V34,COLUMN()-68,1)</f>
        <v/>
      </c>
      <c r="BS34" s="314" t="str">
        <f>IF(M34="平成","H",IF(M34="昭和","S",IF(M34="大正","T",IF(M34="明治","M",""))))</f>
        <v/>
      </c>
      <c r="CA34" s="33" t="s">
        <v>3920</v>
      </c>
      <c r="CE34" s="33" t="s">
        <v>357</v>
      </c>
      <c r="CF34" s="33" t="s">
        <v>354</v>
      </c>
      <c r="CH34" s="33" t="s">
        <v>637</v>
      </c>
      <c r="CI34" s="33" t="s">
        <v>1893</v>
      </c>
      <c r="CN34" s="33" t="s">
        <v>507</v>
      </c>
    </row>
    <row r="35" spans="1:92" ht="15" customHeight="1" thickTop="1">
      <c r="A35" s="31"/>
      <c r="B35" s="220"/>
      <c r="C35" s="1977"/>
      <c r="D35" s="1895" t="s">
        <v>402</v>
      </c>
      <c r="E35" s="1896"/>
      <c r="F35" s="1897"/>
      <c r="G35" s="1581" t="s">
        <v>2</v>
      </c>
      <c r="H35" s="1581"/>
      <c r="I35" s="1581"/>
      <c r="J35" s="1581"/>
      <c r="K35" s="1581"/>
      <c r="L35" s="1582"/>
      <c r="M35" s="1517"/>
      <c r="N35" s="1508"/>
      <c r="O35" s="1508"/>
      <c r="P35" s="1508"/>
      <c r="Q35" s="1508"/>
      <c r="R35" s="1508"/>
      <c r="S35" s="1508"/>
      <c r="T35" s="1508"/>
      <c r="U35" s="1508"/>
      <c r="V35" s="1509"/>
      <c r="W35" s="1313" t="s">
        <v>184</v>
      </c>
      <c r="X35" s="1314"/>
      <c r="Y35" s="1314"/>
      <c r="Z35" s="1314"/>
      <c r="AA35" s="1314"/>
      <c r="AB35" s="1314"/>
      <c r="AC35" s="1314"/>
      <c r="AD35" s="1314"/>
      <c r="AE35" s="1314"/>
      <c r="AF35" s="1314"/>
      <c r="AG35" s="1314"/>
      <c r="AH35" s="1314"/>
      <c r="AI35" s="1314"/>
      <c r="AJ35" s="1314"/>
      <c r="AK35" s="1314"/>
      <c r="AL35" s="1314"/>
      <c r="AM35" s="1315"/>
      <c r="AN35" s="33"/>
      <c r="AO35" s="1998"/>
      <c r="AP35" s="33"/>
      <c r="BJ35" s="342"/>
      <c r="BZ35" s="309"/>
      <c r="CA35" s="33" t="s">
        <v>3921</v>
      </c>
      <c r="CE35" s="33" t="s">
        <v>358</v>
      </c>
      <c r="CF35" s="33" t="s">
        <v>355</v>
      </c>
      <c r="CH35" s="33" t="s">
        <v>638</v>
      </c>
      <c r="CI35" s="33" t="s">
        <v>1894</v>
      </c>
      <c r="CN35" s="33" t="s">
        <v>508</v>
      </c>
    </row>
    <row r="36" spans="1:92" ht="15" hidden="1" customHeight="1">
      <c r="A36" s="43"/>
      <c r="B36" s="220"/>
      <c r="C36" s="1977"/>
      <c r="D36" s="1898"/>
      <c r="E36" s="1899"/>
      <c r="F36" s="1900"/>
      <c r="G36" s="1243"/>
      <c r="H36" s="1241"/>
      <c r="I36" s="1241"/>
      <c r="J36" s="1241"/>
      <c r="K36" s="1241"/>
      <c r="L36" s="1242"/>
      <c r="M36" s="1162" t="s">
        <v>134</v>
      </c>
      <c r="N36" s="1163"/>
      <c r="O36" s="1164"/>
      <c r="P36" s="9" t="str">
        <f>MID($M$35,COLUMN()-15,1)</f>
        <v/>
      </c>
      <c r="Q36" s="9" t="str">
        <f t="shared" ref="Q36:AI36" si="9">MID($M$35,COLUMN()-15,1)</f>
        <v/>
      </c>
      <c r="R36" s="9" t="str">
        <f t="shared" si="9"/>
        <v/>
      </c>
      <c r="S36" s="9" t="str">
        <f t="shared" si="9"/>
        <v/>
      </c>
      <c r="T36" s="9" t="str">
        <f t="shared" si="9"/>
        <v/>
      </c>
      <c r="U36" s="9" t="str">
        <f t="shared" si="9"/>
        <v/>
      </c>
      <c r="V36" s="9" t="str">
        <f t="shared" si="9"/>
        <v/>
      </c>
      <c r="W36" s="9" t="str">
        <f t="shared" si="9"/>
        <v/>
      </c>
      <c r="X36" s="9" t="str">
        <f t="shared" si="9"/>
        <v/>
      </c>
      <c r="Y36" s="9" t="str">
        <f t="shared" si="9"/>
        <v/>
      </c>
      <c r="Z36" s="9" t="str">
        <f t="shared" si="9"/>
        <v/>
      </c>
      <c r="AA36" s="9" t="str">
        <f t="shared" si="9"/>
        <v/>
      </c>
      <c r="AB36" s="9" t="str">
        <f t="shared" si="9"/>
        <v/>
      </c>
      <c r="AC36" s="9" t="str">
        <f t="shared" si="9"/>
        <v/>
      </c>
      <c r="AD36" s="9" t="str">
        <f t="shared" si="9"/>
        <v/>
      </c>
      <c r="AE36" s="9" t="str">
        <f t="shared" si="9"/>
        <v/>
      </c>
      <c r="AF36" s="9" t="str">
        <f t="shared" si="9"/>
        <v/>
      </c>
      <c r="AG36" s="9" t="str">
        <f t="shared" si="9"/>
        <v/>
      </c>
      <c r="AH36" s="9" t="str">
        <f t="shared" si="9"/>
        <v/>
      </c>
      <c r="AI36" s="9" t="str">
        <f t="shared" si="9"/>
        <v/>
      </c>
      <c r="AJ36" s="1873"/>
      <c r="AK36" s="1874"/>
      <c r="AL36" s="1874"/>
      <c r="AM36" s="1875"/>
      <c r="AN36" s="33"/>
      <c r="AO36" s="1998"/>
      <c r="AP36" s="33"/>
      <c r="BJ36" s="342"/>
      <c r="CA36" s="33" t="s">
        <v>3922</v>
      </c>
      <c r="CE36" s="33" t="s">
        <v>359</v>
      </c>
      <c r="CF36" s="33" t="s">
        <v>356</v>
      </c>
      <c r="CH36" s="33" t="s">
        <v>639</v>
      </c>
      <c r="CI36" s="33" t="s">
        <v>1895</v>
      </c>
      <c r="CN36" s="33" t="s">
        <v>509</v>
      </c>
    </row>
    <row r="37" spans="1:92" ht="15" customHeight="1">
      <c r="A37" s="31"/>
      <c r="B37" s="220"/>
      <c r="C37" s="1977"/>
      <c r="D37" s="1898"/>
      <c r="E37" s="1899"/>
      <c r="F37" s="1900"/>
      <c r="G37" s="1079" t="s">
        <v>420</v>
      </c>
      <c r="H37" s="1024"/>
      <c r="I37" s="1024"/>
      <c r="J37" s="1024"/>
      <c r="K37" s="1024"/>
      <c r="L37" s="1025"/>
      <c r="M37" s="1547"/>
      <c r="N37" s="1530"/>
      <c r="O37" s="1530"/>
      <c r="P37" s="1530"/>
      <c r="Q37" s="1530"/>
      <c r="R37" s="1530"/>
      <c r="S37" s="1530"/>
      <c r="T37" s="1530"/>
      <c r="U37" s="1530"/>
      <c r="V37" s="1530"/>
      <c r="W37" s="1530"/>
      <c r="X37" s="1530"/>
      <c r="Y37" s="1530"/>
      <c r="Z37" s="1531"/>
      <c r="AA37" s="1314" t="s">
        <v>803</v>
      </c>
      <c r="AB37" s="1314"/>
      <c r="AC37" s="1314"/>
      <c r="AD37" s="1314"/>
      <c r="AE37" s="1314"/>
      <c r="AF37" s="1314"/>
      <c r="AG37" s="1314"/>
      <c r="AH37" s="1314"/>
      <c r="AI37" s="1314"/>
      <c r="AJ37" s="1314"/>
      <c r="AK37" s="1314"/>
      <c r="AL37" s="1314"/>
      <c r="AM37" s="1315"/>
      <c r="AN37" s="33"/>
      <c r="AO37" s="1998"/>
      <c r="AP37" s="33"/>
      <c r="BJ37" s="342"/>
      <c r="CA37" s="33" t="s">
        <v>3923</v>
      </c>
      <c r="CE37" s="33" t="s">
        <v>360</v>
      </c>
      <c r="CF37" s="33" t="s">
        <v>357</v>
      </c>
      <c r="CH37" s="33" t="s">
        <v>640</v>
      </c>
      <c r="CI37" s="33" t="s">
        <v>1896</v>
      </c>
      <c r="CN37" s="33" t="s">
        <v>510</v>
      </c>
    </row>
    <row r="38" spans="1:92" ht="15" hidden="1" customHeight="1">
      <c r="A38" s="43"/>
      <c r="B38" s="220"/>
      <c r="C38" s="1977"/>
      <c r="D38" s="1898"/>
      <c r="E38" s="1899"/>
      <c r="F38" s="1900"/>
      <c r="G38" s="1188"/>
      <c r="H38" s="1188"/>
      <c r="I38" s="1188"/>
      <c r="J38" s="1188"/>
      <c r="K38" s="1188"/>
      <c r="L38" s="1189"/>
      <c r="M38" s="1162" t="s">
        <v>134</v>
      </c>
      <c r="N38" s="1163"/>
      <c r="O38" s="1164"/>
      <c r="P38" s="9" t="str">
        <f>MID($M$37,COLUMN()-15,1)</f>
        <v/>
      </c>
      <c r="Q38" s="9" t="str">
        <f t="shared" ref="Q38:AI38" si="10">MID($M$37,COLUMN()-15,1)</f>
        <v/>
      </c>
      <c r="R38" s="9" t="str">
        <f t="shared" si="10"/>
        <v/>
      </c>
      <c r="S38" s="9" t="str">
        <f t="shared" si="10"/>
        <v/>
      </c>
      <c r="T38" s="9" t="str">
        <f t="shared" si="10"/>
        <v/>
      </c>
      <c r="U38" s="9" t="str">
        <f t="shared" si="10"/>
        <v/>
      </c>
      <c r="V38" s="9" t="str">
        <f t="shared" si="10"/>
        <v/>
      </c>
      <c r="W38" s="9" t="str">
        <f t="shared" si="10"/>
        <v/>
      </c>
      <c r="X38" s="9" t="str">
        <f t="shared" si="10"/>
        <v/>
      </c>
      <c r="Y38" s="9" t="str">
        <f t="shared" si="10"/>
        <v/>
      </c>
      <c r="Z38" s="9" t="str">
        <f t="shared" si="10"/>
        <v/>
      </c>
      <c r="AA38" s="9" t="str">
        <f t="shared" si="10"/>
        <v/>
      </c>
      <c r="AB38" s="9" t="str">
        <f t="shared" si="10"/>
        <v/>
      </c>
      <c r="AC38" s="9" t="str">
        <f t="shared" si="10"/>
        <v/>
      </c>
      <c r="AD38" s="9" t="str">
        <f t="shared" si="10"/>
        <v/>
      </c>
      <c r="AE38" s="9" t="str">
        <f t="shared" si="10"/>
        <v/>
      </c>
      <c r="AF38" s="9" t="str">
        <f t="shared" si="10"/>
        <v/>
      </c>
      <c r="AG38" s="9" t="str">
        <f t="shared" si="10"/>
        <v/>
      </c>
      <c r="AH38" s="9" t="str">
        <f t="shared" si="10"/>
        <v/>
      </c>
      <c r="AI38" s="9" t="str">
        <f t="shared" si="10"/>
        <v/>
      </c>
      <c r="AJ38" s="1873"/>
      <c r="AK38" s="1874"/>
      <c r="AL38" s="1874"/>
      <c r="AM38" s="1875"/>
      <c r="AN38" s="33"/>
      <c r="AO38" s="1998"/>
      <c r="AP38" s="33"/>
      <c r="BJ38" s="342"/>
      <c r="CA38" s="33" t="s">
        <v>3924</v>
      </c>
      <c r="CE38" s="33" t="s">
        <v>361</v>
      </c>
      <c r="CF38" s="33" t="s">
        <v>358</v>
      </c>
      <c r="CH38" s="33" t="s">
        <v>641</v>
      </c>
      <c r="CI38" s="33" t="s">
        <v>1897</v>
      </c>
      <c r="CN38" s="33" t="s">
        <v>511</v>
      </c>
    </row>
    <row r="39" spans="1:92" ht="15" customHeight="1">
      <c r="A39" s="31"/>
      <c r="B39" s="220"/>
      <c r="C39" s="1977"/>
      <c r="D39" s="1898"/>
      <c r="E39" s="1899"/>
      <c r="F39" s="1900"/>
      <c r="G39" s="1146" t="s">
        <v>135</v>
      </c>
      <c r="H39" s="1146"/>
      <c r="I39" s="1146"/>
      <c r="J39" s="1146"/>
      <c r="K39" s="1146"/>
      <c r="L39" s="1147"/>
      <c r="M39" s="1590"/>
      <c r="N39" s="1591"/>
      <c r="O39" s="1591"/>
      <c r="P39" s="1591"/>
      <c r="Q39" s="1591"/>
      <c r="R39" s="1591"/>
      <c r="S39" s="1591"/>
      <c r="T39" s="1591"/>
      <c r="U39" s="1591"/>
      <c r="V39" s="1592"/>
      <c r="W39" s="33"/>
      <c r="X39" s="1876" t="s">
        <v>136</v>
      </c>
      <c r="Y39" s="1876"/>
      <c r="Z39" s="1876"/>
      <c r="AA39" s="1876"/>
      <c r="AB39" s="1876"/>
      <c r="AC39" s="1876"/>
      <c r="AD39" s="1876"/>
      <c r="AE39" s="1876"/>
      <c r="AF39" s="1876"/>
      <c r="AG39" s="1876"/>
      <c r="AH39" s="1876"/>
      <c r="AI39" s="1876"/>
      <c r="AJ39" s="1876"/>
      <c r="AK39" s="1876"/>
      <c r="AL39" s="1876"/>
      <c r="AM39" s="1879"/>
      <c r="AN39" s="33"/>
      <c r="AO39" s="1998"/>
      <c r="AP39" s="33"/>
      <c r="BJ39" s="342"/>
      <c r="BL39" s="29" t="str">
        <f>IF(M39="選択　▼","",LEFT(M39,2))</f>
        <v/>
      </c>
      <c r="BM39" s="313" t="str">
        <f>MID($BL39,COLUMN()-64,1)</f>
        <v/>
      </c>
      <c r="BN39" s="313" t="str">
        <f>MID($BL39,COLUMN()-64,1)</f>
        <v/>
      </c>
      <c r="CA39" s="33" t="s">
        <v>2708</v>
      </c>
      <c r="CE39" s="33" t="s">
        <v>362</v>
      </c>
      <c r="CF39" s="33" t="s">
        <v>359</v>
      </c>
      <c r="CH39" s="33" t="s">
        <v>642</v>
      </c>
      <c r="CI39" s="33" t="s">
        <v>1898</v>
      </c>
      <c r="CN39" s="33" t="s">
        <v>512</v>
      </c>
    </row>
    <row r="40" spans="1:92" ht="15" customHeight="1">
      <c r="A40" s="31"/>
      <c r="B40" s="220"/>
      <c r="C40" s="1977"/>
      <c r="D40" s="1898"/>
      <c r="E40" s="1899"/>
      <c r="F40" s="1900"/>
      <c r="G40" s="845" t="s">
        <v>2794</v>
      </c>
      <c r="H40" s="846"/>
      <c r="I40" s="846"/>
      <c r="J40" s="846"/>
      <c r="K40" s="846"/>
      <c r="L40" s="847"/>
      <c r="M40" s="1569"/>
      <c r="N40" s="1528"/>
      <c r="O40" s="1528"/>
      <c r="P40" s="1528"/>
      <c r="Q40" s="1528"/>
      <c r="R40" s="1591"/>
      <c r="S40" s="1591"/>
      <c r="T40" s="1591"/>
      <c r="U40" s="1591"/>
      <c r="V40" s="1592"/>
      <c r="W40" s="1883"/>
      <c r="X40" s="1884"/>
      <c r="Y40" s="1884"/>
      <c r="Z40" s="1884"/>
      <c r="AA40" s="1884"/>
      <c r="AB40" s="1884"/>
      <c r="AC40" s="1884"/>
      <c r="AD40" s="1884"/>
      <c r="AE40" s="1884"/>
      <c r="AF40" s="1884"/>
      <c r="AG40" s="1884"/>
      <c r="AH40" s="1884"/>
      <c r="AI40" s="1884"/>
      <c r="AJ40" s="1884"/>
      <c r="AK40" s="1884"/>
      <c r="AL40" s="1884"/>
      <c r="AM40" s="1885"/>
      <c r="AN40" s="33"/>
      <c r="AO40" s="1998"/>
      <c r="AP40" s="33"/>
      <c r="BJ40" s="342"/>
      <c r="BL40" s="29" t="str">
        <f>IF(M40="選択　▼","",LEFT(M40,2))</f>
        <v/>
      </c>
      <c r="BM40" s="313" t="str">
        <f>MID($BL40,COLUMN()-64,1)</f>
        <v/>
      </c>
      <c r="BN40" s="313" t="str">
        <f>MID($BL40,COLUMN()-64,1)</f>
        <v/>
      </c>
      <c r="CA40" s="33" t="s">
        <v>3925</v>
      </c>
      <c r="CE40" s="33" t="s">
        <v>363</v>
      </c>
      <c r="CF40" s="33" t="s">
        <v>360</v>
      </c>
      <c r="CH40" s="33" t="s">
        <v>643</v>
      </c>
      <c r="CI40" s="33" t="s">
        <v>1899</v>
      </c>
      <c r="CN40" s="33" t="s">
        <v>513</v>
      </c>
    </row>
    <row r="41" spans="1:92" ht="15" customHeight="1">
      <c r="A41" s="31"/>
      <c r="B41" s="220"/>
      <c r="C41" s="1977"/>
      <c r="D41" s="1898"/>
      <c r="E41" s="1899"/>
      <c r="F41" s="1900"/>
      <c r="G41" s="1079"/>
      <c r="H41" s="1024"/>
      <c r="I41" s="1024"/>
      <c r="J41" s="1024"/>
      <c r="K41" s="1024"/>
      <c r="L41" s="1025"/>
      <c r="M41" s="34" t="s">
        <v>5</v>
      </c>
      <c r="N41" s="1466"/>
      <c r="O41" s="1466"/>
      <c r="P41" s="1466"/>
      <c r="Q41" s="1466"/>
      <c r="R41" s="1190" t="s">
        <v>4</v>
      </c>
      <c r="S41" s="1105"/>
      <c r="T41" s="1105"/>
      <c r="U41" s="1545"/>
      <c r="V41" s="1545"/>
      <c r="W41" s="1545"/>
      <c r="X41" s="1545"/>
      <c r="Y41" s="1545"/>
      <c r="Z41" s="1545"/>
      <c r="AA41" s="1545"/>
      <c r="AB41" s="1545"/>
      <c r="AC41" s="1545"/>
      <c r="AD41" s="1545"/>
      <c r="AE41" s="1545"/>
      <c r="AF41" s="1545"/>
      <c r="AG41" s="1545"/>
      <c r="AH41" s="1545"/>
      <c r="AI41" s="1545"/>
      <c r="AJ41" s="1545"/>
      <c r="AK41" s="1545"/>
      <c r="AL41" s="1545"/>
      <c r="AM41" s="1546"/>
      <c r="AN41" s="33"/>
      <c r="AO41" s="1998"/>
      <c r="AP41" s="33"/>
      <c r="BJ41" s="342"/>
      <c r="CA41" s="33" t="s">
        <v>3926</v>
      </c>
      <c r="CE41" s="33" t="s">
        <v>364</v>
      </c>
      <c r="CF41" s="33" t="s">
        <v>361</v>
      </c>
      <c r="CH41" s="33" t="s">
        <v>644</v>
      </c>
      <c r="CI41" s="33" t="s">
        <v>1900</v>
      </c>
      <c r="CN41" s="33" t="s">
        <v>514</v>
      </c>
    </row>
    <row r="42" spans="1:92" ht="15" hidden="1" customHeight="1">
      <c r="A42" s="43"/>
      <c r="B42" s="220"/>
      <c r="C42" s="1977"/>
      <c r="D42" s="1898"/>
      <c r="E42" s="1899"/>
      <c r="F42" s="1900"/>
      <c r="G42" s="848"/>
      <c r="H42" s="849"/>
      <c r="I42" s="849"/>
      <c r="J42" s="849"/>
      <c r="K42" s="849"/>
      <c r="L42" s="850"/>
      <c r="M42" s="1162" t="s">
        <v>134</v>
      </c>
      <c r="N42" s="1163"/>
      <c r="O42" s="1164"/>
      <c r="P42" s="9" t="str">
        <f>BM40</f>
        <v/>
      </c>
      <c r="Q42" s="9" t="str">
        <f>BN40</f>
        <v/>
      </c>
      <c r="R42" s="77" t="s">
        <v>137</v>
      </c>
      <c r="S42" s="10" t="str">
        <f t="shared" ref="S42:X42" si="11">MID($N$41,COLUMN()-18,1)</f>
        <v/>
      </c>
      <c r="T42" s="10" t="str">
        <f t="shared" si="11"/>
        <v/>
      </c>
      <c r="U42" s="10" t="str">
        <f t="shared" si="11"/>
        <v/>
      </c>
      <c r="V42" s="10" t="str">
        <f t="shared" si="11"/>
        <v/>
      </c>
      <c r="W42" s="10" t="str">
        <f t="shared" si="11"/>
        <v/>
      </c>
      <c r="X42" s="10" t="str">
        <f t="shared" si="11"/>
        <v/>
      </c>
      <c r="Y42" s="77" t="s">
        <v>137</v>
      </c>
      <c r="Z42" s="10" t="str">
        <f>MID(AJ41,COLUMN()-25,1)</f>
        <v/>
      </c>
      <c r="AA42" s="1880"/>
      <c r="AB42" s="1881"/>
      <c r="AC42" s="1881"/>
      <c r="AD42" s="1881"/>
      <c r="AE42" s="1881"/>
      <c r="AF42" s="1881"/>
      <c r="AG42" s="1881"/>
      <c r="AH42" s="1881"/>
      <c r="AI42" s="1881"/>
      <c r="AJ42" s="1881"/>
      <c r="AK42" s="1881"/>
      <c r="AL42" s="1881"/>
      <c r="AM42" s="1882"/>
      <c r="AN42" s="33"/>
      <c r="AO42" s="1998"/>
      <c r="AP42" s="33"/>
      <c r="BJ42" s="342"/>
      <c r="BM42" s="33"/>
      <c r="BN42" s="33"/>
      <c r="CA42" s="33" t="s">
        <v>3927</v>
      </c>
      <c r="CE42" s="33" t="s">
        <v>365</v>
      </c>
      <c r="CF42" s="33" t="s">
        <v>362</v>
      </c>
      <c r="CH42" s="33" t="s">
        <v>645</v>
      </c>
      <c r="CI42" s="33" t="s">
        <v>1901</v>
      </c>
      <c r="CN42" s="33" t="s">
        <v>515</v>
      </c>
    </row>
    <row r="43" spans="1:92" ht="15" customHeight="1" thickBot="1">
      <c r="A43" s="31"/>
      <c r="B43" s="220"/>
      <c r="C43" s="1977"/>
      <c r="D43" s="1901"/>
      <c r="E43" s="1902"/>
      <c r="F43" s="1903"/>
      <c r="G43" s="1886" t="s">
        <v>61</v>
      </c>
      <c r="H43" s="1886"/>
      <c r="I43" s="1886"/>
      <c r="J43" s="1886"/>
      <c r="K43" s="1886"/>
      <c r="L43" s="1887"/>
      <c r="M43" s="1800"/>
      <c r="N43" s="1801"/>
      <c r="O43" s="1801"/>
      <c r="P43" s="1790"/>
      <c r="Q43" s="1791"/>
      <c r="R43" s="87" t="s">
        <v>140</v>
      </c>
      <c r="S43" s="1790"/>
      <c r="T43" s="1791"/>
      <c r="U43" s="88" t="s">
        <v>141</v>
      </c>
      <c r="V43" s="1790"/>
      <c r="W43" s="1791"/>
      <c r="X43" s="88" t="s">
        <v>142</v>
      </c>
      <c r="Y43" s="1877"/>
      <c r="Z43" s="1877"/>
      <c r="AA43" s="1877"/>
      <c r="AB43" s="1877"/>
      <c r="AC43" s="1877"/>
      <c r="AD43" s="1877"/>
      <c r="AE43" s="1877"/>
      <c r="AF43" s="1877"/>
      <c r="AG43" s="1877"/>
      <c r="AH43" s="1877"/>
      <c r="AI43" s="1877"/>
      <c r="AJ43" s="1877"/>
      <c r="AK43" s="1877"/>
      <c r="AL43" s="1877"/>
      <c r="AM43" s="1878"/>
      <c r="AN43" s="33"/>
      <c r="AO43" s="1998"/>
      <c r="AP43" s="33"/>
      <c r="BJ43" s="342"/>
      <c r="BL43" s="29" t="str">
        <f>IF(OR(M43="選択▼", M43=""),"",M43&amp;P43&amp;R43&amp;S43&amp;U43&amp;V43&amp;X43)</f>
        <v/>
      </c>
      <c r="BM43" s="313" t="str">
        <f>MID(P43,COLUMN()-64,1)</f>
        <v/>
      </c>
      <c r="BN43" s="313" t="str">
        <f>MID(P43,COLUMN()-64,1)</f>
        <v/>
      </c>
      <c r="BO43" s="313" t="str">
        <f>MID(S43,COLUMN()-66,1)</f>
        <v/>
      </c>
      <c r="BP43" s="313" t="str">
        <f>MID(S43,COLUMN()-66,1)</f>
        <v/>
      </c>
      <c r="BQ43" s="313" t="str">
        <f>MID(V43,COLUMN()-68,1)</f>
        <v/>
      </c>
      <c r="BR43" s="313" t="str">
        <f>MID(V43,COLUMN()-68,1)</f>
        <v/>
      </c>
      <c r="BS43" s="314" t="str">
        <f>IF(M43="平成","H",IF(M43="昭和","S",IF(M43="大正","T",IF(M43="明治","M",""))))</f>
        <v/>
      </c>
      <c r="CA43" s="33" t="s">
        <v>3928</v>
      </c>
      <c r="CE43" s="33" t="s">
        <v>366</v>
      </c>
      <c r="CF43" s="33" t="s">
        <v>363</v>
      </c>
      <c r="CH43" s="33" t="s">
        <v>646</v>
      </c>
      <c r="CI43" s="33" t="s">
        <v>1902</v>
      </c>
      <c r="CN43" s="33" t="s">
        <v>516</v>
      </c>
    </row>
    <row r="44" spans="1:92" ht="15" customHeight="1" thickTop="1">
      <c r="A44" s="31"/>
      <c r="B44" s="220"/>
      <c r="C44" s="1977"/>
      <c r="D44" s="1889" t="s">
        <v>403</v>
      </c>
      <c r="E44" s="1890"/>
      <c r="F44" s="1891"/>
      <c r="G44" s="1911" t="s">
        <v>2</v>
      </c>
      <c r="H44" s="1911"/>
      <c r="I44" s="1911"/>
      <c r="J44" s="1911"/>
      <c r="K44" s="1911"/>
      <c r="L44" s="1912"/>
      <c r="M44" s="1913"/>
      <c r="N44" s="1749"/>
      <c r="O44" s="1749"/>
      <c r="P44" s="1749"/>
      <c r="Q44" s="1749"/>
      <c r="R44" s="1749"/>
      <c r="S44" s="1749"/>
      <c r="T44" s="1749"/>
      <c r="U44" s="1749"/>
      <c r="V44" s="1914"/>
      <c r="W44" s="1271" t="s">
        <v>184</v>
      </c>
      <c r="X44" s="1272"/>
      <c r="Y44" s="1272"/>
      <c r="Z44" s="1272"/>
      <c r="AA44" s="1272"/>
      <c r="AB44" s="1272"/>
      <c r="AC44" s="1272"/>
      <c r="AD44" s="1272"/>
      <c r="AE44" s="1272"/>
      <c r="AF44" s="1272"/>
      <c r="AG44" s="1272"/>
      <c r="AH44" s="1272"/>
      <c r="AI44" s="1272"/>
      <c r="AJ44" s="1272"/>
      <c r="AK44" s="1272"/>
      <c r="AL44" s="1272"/>
      <c r="AM44" s="1273"/>
      <c r="AN44" s="33"/>
      <c r="AO44" s="1998"/>
      <c r="AP44" s="33"/>
      <c r="BJ44" s="342"/>
      <c r="CA44" s="33" t="s">
        <v>3929</v>
      </c>
      <c r="CE44" s="33" t="s">
        <v>367</v>
      </c>
      <c r="CF44" s="33" t="s">
        <v>364</v>
      </c>
      <c r="CH44" s="33" t="s">
        <v>647</v>
      </c>
      <c r="CI44" s="33" t="s">
        <v>1903</v>
      </c>
      <c r="CN44" s="33" t="s">
        <v>517</v>
      </c>
    </row>
    <row r="45" spans="1:92" ht="15" hidden="1" customHeight="1">
      <c r="A45" s="43"/>
      <c r="B45" s="220"/>
      <c r="C45" s="1977"/>
      <c r="D45" s="1079"/>
      <c r="E45" s="1024"/>
      <c r="F45" s="1025"/>
      <c r="G45" s="1243"/>
      <c r="H45" s="1241"/>
      <c r="I45" s="1241"/>
      <c r="J45" s="1241"/>
      <c r="K45" s="1241"/>
      <c r="L45" s="1242"/>
      <c r="M45" s="1162" t="s">
        <v>134</v>
      </c>
      <c r="N45" s="1163"/>
      <c r="O45" s="1164"/>
      <c r="P45" s="9" t="str">
        <f>MID($M$44,COLUMN()-15,1)</f>
        <v/>
      </c>
      <c r="Q45" s="9" t="str">
        <f t="shared" ref="Q45:AI45" si="12">MID($M$44,COLUMN()-15,1)</f>
        <v/>
      </c>
      <c r="R45" s="9" t="str">
        <f t="shared" si="12"/>
        <v/>
      </c>
      <c r="S45" s="9" t="str">
        <f t="shared" si="12"/>
        <v/>
      </c>
      <c r="T45" s="9" t="str">
        <f t="shared" si="12"/>
        <v/>
      </c>
      <c r="U45" s="9" t="str">
        <f t="shared" si="12"/>
        <v/>
      </c>
      <c r="V45" s="9" t="str">
        <f t="shared" si="12"/>
        <v/>
      </c>
      <c r="W45" s="9" t="str">
        <f t="shared" si="12"/>
        <v/>
      </c>
      <c r="X45" s="9" t="str">
        <f t="shared" si="12"/>
        <v/>
      </c>
      <c r="Y45" s="9" t="str">
        <f t="shared" si="12"/>
        <v/>
      </c>
      <c r="Z45" s="9" t="str">
        <f t="shared" si="12"/>
        <v/>
      </c>
      <c r="AA45" s="9" t="str">
        <f t="shared" si="12"/>
        <v/>
      </c>
      <c r="AB45" s="9" t="str">
        <f t="shared" si="12"/>
        <v/>
      </c>
      <c r="AC45" s="9" t="str">
        <f t="shared" si="12"/>
        <v/>
      </c>
      <c r="AD45" s="9" t="str">
        <f t="shared" si="12"/>
        <v/>
      </c>
      <c r="AE45" s="9" t="str">
        <f t="shared" si="12"/>
        <v/>
      </c>
      <c r="AF45" s="9" t="str">
        <f t="shared" si="12"/>
        <v/>
      </c>
      <c r="AG45" s="9" t="str">
        <f t="shared" si="12"/>
        <v/>
      </c>
      <c r="AH45" s="9" t="str">
        <f t="shared" si="12"/>
        <v/>
      </c>
      <c r="AI45" s="9" t="str">
        <f t="shared" si="12"/>
        <v/>
      </c>
      <c r="AJ45" s="1873"/>
      <c r="AK45" s="1874"/>
      <c r="AL45" s="1874"/>
      <c r="AM45" s="1875"/>
      <c r="AN45" s="33"/>
      <c r="AO45" s="1998"/>
      <c r="AP45" s="33"/>
      <c r="BJ45" s="342"/>
      <c r="CA45" s="33" t="s">
        <v>3930</v>
      </c>
      <c r="CE45" s="33" t="s">
        <v>368</v>
      </c>
      <c r="CF45" s="33" t="s">
        <v>365</v>
      </c>
      <c r="CH45" s="33" t="s">
        <v>648</v>
      </c>
      <c r="CI45" s="33" t="s">
        <v>1904</v>
      </c>
      <c r="CN45" s="33" t="s">
        <v>518</v>
      </c>
    </row>
    <row r="46" spans="1:92" ht="15" customHeight="1">
      <c r="A46" s="31"/>
      <c r="B46" s="220"/>
      <c r="C46" s="1977"/>
      <c r="D46" s="1079"/>
      <c r="E46" s="1024"/>
      <c r="F46" s="1025"/>
      <c r="G46" s="1079" t="s">
        <v>420</v>
      </c>
      <c r="H46" s="1024"/>
      <c r="I46" s="1024"/>
      <c r="J46" s="1024"/>
      <c r="K46" s="1024"/>
      <c r="L46" s="1025"/>
      <c r="M46" s="1547"/>
      <c r="N46" s="1530"/>
      <c r="O46" s="1530"/>
      <c r="P46" s="1530"/>
      <c r="Q46" s="1530"/>
      <c r="R46" s="1530"/>
      <c r="S46" s="1530"/>
      <c r="T46" s="1530"/>
      <c r="U46" s="1530"/>
      <c r="V46" s="1530"/>
      <c r="W46" s="1530"/>
      <c r="X46" s="1530"/>
      <c r="Y46" s="1530"/>
      <c r="Z46" s="1531"/>
      <c r="AA46" s="1314" t="s">
        <v>803</v>
      </c>
      <c r="AB46" s="1314"/>
      <c r="AC46" s="1314"/>
      <c r="AD46" s="1314"/>
      <c r="AE46" s="1314"/>
      <c r="AF46" s="1314"/>
      <c r="AG46" s="1314"/>
      <c r="AH46" s="1314"/>
      <c r="AI46" s="1314"/>
      <c r="AJ46" s="1314"/>
      <c r="AK46" s="1314"/>
      <c r="AL46" s="1314"/>
      <c r="AM46" s="1315"/>
      <c r="AN46" s="33"/>
      <c r="AO46" s="1998"/>
      <c r="AP46" s="33"/>
      <c r="BJ46" s="342"/>
      <c r="CA46" s="33" t="s">
        <v>3931</v>
      </c>
      <c r="CE46" s="33" t="s">
        <v>369</v>
      </c>
      <c r="CF46" s="33" t="s">
        <v>366</v>
      </c>
      <c r="CH46" s="33" t="s">
        <v>649</v>
      </c>
      <c r="CI46" s="33" t="s">
        <v>1905</v>
      </c>
      <c r="CN46" s="33" t="s">
        <v>519</v>
      </c>
    </row>
    <row r="47" spans="1:92" ht="15" hidden="1" customHeight="1">
      <c r="A47" s="43"/>
      <c r="B47" s="220"/>
      <c r="C47" s="1977"/>
      <c r="D47" s="1079"/>
      <c r="E47" s="1024"/>
      <c r="F47" s="1025"/>
      <c r="G47" s="1188"/>
      <c r="H47" s="1188"/>
      <c r="I47" s="1188"/>
      <c r="J47" s="1188"/>
      <c r="K47" s="1188"/>
      <c r="L47" s="1189"/>
      <c r="M47" s="1162" t="s">
        <v>134</v>
      </c>
      <c r="N47" s="1163"/>
      <c r="O47" s="1164"/>
      <c r="P47" s="9" t="str">
        <f>MID($M$46,COLUMN()-15,1)</f>
        <v/>
      </c>
      <c r="Q47" s="9" t="str">
        <f t="shared" ref="Q47:AI47" si="13">MID($M$46,COLUMN()-15,1)</f>
        <v/>
      </c>
      <c r="R47" s="9" t="str">
        <f t="shared" si="13"/>
        <v/>
      </c>
      <c r="S47" s="9" t="str">
        <f t="shared" si="13"/>
        <v/>
      </c>
      <c r="T47" s="9" t="str">
        <f t="shared" si="13"/>
        <v/>
      </c>
      <c r="U47" s="9" t="str">
        <f t="shared" si="13"/>
        <v/>
      </c>
      <c r="V47" s="9" t="str">
        <f t="shared" si="13"/>
        <v/>
      </c>
      <c r="W47" s="9" t="str">
        <f t="shared" si="13"/>
        <v/>
      </c>
      <c r="X47" s="9" t="str">
        <f t="shared" si="13"/>
        <v/>
      </c>
      <c r="Y47" s="9" t="str">
        <f t="shared" si="13"/>
        <v/>
      </c>
      <c r="Z47" s="9" t="str">
        <f t="shared" si="13"/>
        <v/>
      </c>
      <c r="AA47" s="9" t="str">
        <f t="shared" si="13"/>
        <v/>
      </c>
      <c r="AB47" s="9" t="str">
        <f t="shared" si="13"/>
        <v/>
      </c>
      <c r="AC47" s="9" t="str">
        <f t="shared" si="13"/>
        <v/>
      </c>
      <c r="AD47" s="9" t="str">
        <f t="shared" si="13"/>
        <v/>
      </c>
      <c r="AE47" s="9" t="str">
        <f t="shared" si="13"/>
        <v/>
      </c>
      <c r="AF47" s="9" t="str">
        <f t="shared" si="13"/>
        <v/>
      </c>
      <c r="AG47" s="9" t="str">
        <f t="shared" si="13"/>
        <v/>
      </c>
      <c r="AH47" s="9" t="str">
        <f t="shared" si="13"/>
        <v/>
      </c>
      <c r="AI47" s="9" t="str">
        <f t="shared" si="13"/>
        <v/>
      </c>
      <c r="AJ47" s="1873"/>
      <c r="AK47" s="1874"/>
      <c r="AL47" s="1874"/>
      <c r="AM47" s="1875"/>
      <c r="AN47" s="33"/>
      <c r="AO47" s="1998"/>
      <c r="AP47" s="33"/>
      <c r="BJ47" s="342"/>
      <c r="CA47" s="33" t="s">
        <v>3932</v>
      </c>
      <c r="CE47" s="33" t="s">
        <v>370</v>
      </c>
      <c r="CF47" s="33" t="s">
        <v>367</v>
      </c>
      <c r="CH47" s="33" t="s">
        <v>650</v>
      </c>
      <c r="CI47" s="33" t="s">
        <v>1906</v>
      </c>
      <c r="CN47" s="33" t="s">
        <v>520</v>
      </c>
    </row>
    <row r="48" spans="1:92" ht="15" customHeight="1">
      <c r="A48" s="31"/>
      <c r="B48" s="220"/>
      <c r="C48" s="1977"/>
      <c r="D48" s="1079"/>
      <c r="E48" s="1024"/>
      <c r="F48" s="1025"/>
      <c r="G48" s="1146" t="s">
        <v>135</v>
      </c>
      <c r="H48" s="1146"/>
      <c r="I48" s="1146"/>
      <c r="J48" s="1146"/>
      <c r="K48" s="1146"/>
      <c r="L48" s="1147"/>
      <c r="M48" s="1590"/>
      <c r="N48" s="1591"/>
      <c r="O48" s="1591"/>
      <c r="P48" s="1591"/>
      <c r="Q48" s="1591"/>
      <c r="R48" s="1591"/>
      <c r="S48" s="1591"/>
      <c r="T48" s="1591"/>
      <c r="U48" s="1591"/>
      <c r="V48" s="1592"/>
      <c r="W48" s="33"/>
      <c r="X48" s="1876" t="s">
        <v>136</v>
      </c>
      <c r="Y48" s="1876"/>
      <c r="Z48" s="1876"/>
      <c r="AA48" s="1876"/>
      <c r="AB48" s="1876"/>
      <c r="AC48" s="1876"/>
      <c r="AD48" s="1876"/>
      <c r="AE48" s="1876"/>
      <c r="AF48" s="1876"/>
      <c r="AG48" s="1876"/>
      <c r="AH48" s="1876"/>
      <c r="AI48" s="1876"/>
      <c r="AJ48" s="1876"/>
      <c r="AK48" s="1876"/>
      <c r="AL48" s="1876"/>
      <c r="AM48" s="1879"/>
      <c r="AN48" s="33"/>
      <c r="AO48" s="1998"/>
      <c r="AP48" s="33"/>
      <c r="BJ48" s="342"/>
      <c r="BL48" s="29" t="str">
        <f>IF(M48="選択　▼","",LEFT(M48,2))</f>
        <v/>
      </c>
      <c r="BM48" s="313" t="str">
        <f>MID($BL48,COLUMN()-64,1)</f>
        <v/>
      </c>
      <c r="BN48" s="313" t="str">
        <f>MID($BL48,COLUMN()-64,1)</f>
        <v/>
      </c>
      <c r="CA48" s="33" t="s">
        <v>3933</v>
      </c>
      <c r="CE48" s="33" t="s">
        <v>371</v>
      </c>
      <c r="CF48" s="33" t="s">
        <v>368</v>
      </c>
      <c r="CH48" s="33" t="s">
        <v>651</v>
      </c>
      <c r="CI48" s="33" t="s">
        <v>1907</v>
      </c>
      <c r="CN48" s="33" t="s">
        <v>521</v>
      </c>
    </row>
    <row r="49" spans="1:92" ht="15" customHeight="1">
      <c r="A49" s="31"/>
      <c r="B49" s="220"/>
      <c r="C49" s="1977"/>
      <c r="D49" s="1079"/>
      <c r="E49" s="1024"/>
      <c r="F49" s="1025"/>
      <c r="G49" s="845" t="s">
        <v>2794</v>
      </c>
      <c r="H49" s="846"/>
      <c r="I49" s="846"/>
      <c r="J49" s="846"/>
      <c r="K49" s="846"/>
      <c r="L49" s="847"/>
      <c r="M49" s="1569"/>
      <c r="N49" s="1528"/>
      <c r="O49" s="1528"/>
      <c r="P49" s="1528"/>
      <c r="Q49" s="1528"/>
      <c r="R49" s="1591"/>
      <c r="S49" s="1591"/>
      <c r="T49" s="1591"/>
      <c r="U49" s="1591"/>
      <c r="V49" s="1592"/>
      <c r="W49" s="1883"/>
      <c r="X49" s="1884"/>
      <c r="Y49" s="1884"/>
      <c r="Z49" s="1884"/>
      <c r="AA49" s="1884"/>
      <c r="AB49" s="1884"/>
      <c r="AC49" s="1884"/>
      <c r="AD49" s="1884"/>
      <c r="AE49" s="1884"/>
      <c r="AF49" s="1884"/>
      <c r="AG49" s="1884"/>
      <c r="AH49" s="1884"/>
      <c r="AI49" s="1884"/>
      <c r="AJ49" s="1884"/>
      <c r="AK49" s="1884"/>
      <c r="AL49" s="1884"/>
      <c r="AM49" s="1885"/>
      <c r="AN49" s="33"/>
      <c r="AO49" s="1998"/>
      <c r="AP49" s="33"/>
      <c r="BJ49" s="342"/>
      <c r="BL49" s="29" t="str">
        <f>IF(M49="選択　▼","",LEFT(M49,2))</f>
        <v/>
      </c>
      <c r="BM49" s="313" t="str">
        <f>MID($BL49,COLUMN()-64,1)</f>
        <v/>
      </c>
      <c r="BN49" s="313" t="str">
        <f>MID($BL49,COLUMN()-64,1)</f>
        <v/>
      </c>
      <c r="CA49" s="33" t="s">
        <v>3934</v>
      </c>
      <c r="CE49" s="33" t="s">
        <v>372</v>
      </c>
      <c r="CF49" s="33" t="s">
        <v>369</v>
      </c>
      <c r="CH49" s="33" t="s">
        <v>652</v>
      </c>
      <c r="CI49" s="33" t="s">
        <v>1908</v>
      </c>
      <c r="CN49" s="33" t="s">
        <v>522</v>
      </c>
    </row>
    <row r="50" spans="1:92" ht="15" customHeight="1">
      <c r="A50" s="31"/>
      <c r="B50" s="220"/>
      <c r="C50" s="1977"/>
      <c r="D50" s="1079"/>
      <c r="E50" s="1024"/>
      <c r="F50" s="1025"/>
      <c r="G50" s="1079"/>
      <c r="H50" s="1024"/>
      <c r="I50" s="1024"/>
      <c r="J50" s="1024"/>
      <c r="K50" s="1024"/>
      <c r="L50" s="1025"/>
      <c r="M50" s="34" t="s">
        <v>5</v>
      </c>
      <c r="N50" s="1466"/>
      <c r="O50" s="1466"/>
      <c r="P50" s="1466"/>
      <c r="Q50" s="1466"/>
      <c r="R50" s="1190" t="s">
        <v>4</v>
      </c>
      <c r="S50" s="1105"/>
      <c r="T50" s="1105"/>
      <c r="U50" s="1545"/>
      <c r="V50" s="1545"/>
      <c r="W50" s="1545"/>
      <c r="X50" s="1545"/>
      <c r="Y50" s="1545"/>
      <c r="Z50" s="1545"/>
      <c r="AA50" s="1545"/>
      <c r="AB50" s="1545"/>
      <c r="AC50" s="1545"/>
      <c r="AD50" s="1545"/>
      <c r="AE50" s="1545"/>
      <c r="AF50" s="1545"/>
      <c r="AG50" s="1545"/>
      <c r="AH50" s="1545"/>
      <c r="AI50" s="1545"/>
      <c r="AJ50" s="1545"/>
      <c r="AK50" s="1545"/>
      <c r="AL50" s="1545"/>
      <c r="AM50" s="1546"/>
      <c r="AN50" s="33"/>
      <c r="AO50" s="1998"/>
      <c r="AP50" s="33"/>
      <c r="BJ50" s="342"/>
      <c r="CA50" s="33" t="s">
        <v>160</v>
      </c>
      <c r="CF50" s="33" t="s">
        <v>370</v>
      </c>
      <c r="CH50" s="33" t="s">
        <v>653</v>
      </c>
      <c r="CI50" s="33" t="s">
        <v>1909</v>
      </c>
      <c r="CN50" s="33" t="s">
        <v>3934</v>
      </c>
    </row>
    <row r="51" spans="1:92" ht="15" hidden="1" customHeight="1">
      <c r="A51" s="43"/>
      <c r="B51" s="220"/>
      <c r="C51" s="1977"/>
      <c r="D51" s="1079"/>
      <c r="E51" s="1024"/>
      <c r="F51" s="1025"/>
      <c r="G51" s="848"/>
      <c r="H51" s="849"/>
      <c r="I51" s="849"/>
      <c r="J51" s="849"/>
      <c r="K51" s="849"/>
      <c r="L51" s="850"/>
      <c r="M51" s="1162" t="s">
        <v>134</v>
      </c>
      <c r="N51" s="1163"/>
      <c r="O51" s="1164"/>
      <c r="P51" s="9" t="str">
        <f>BM49</f>
        <v/>
      </c>
      <c r="Q51" s="9" t="str">
        <f>BN49</f>
        <v/>
      </c>
      <c r="R51" s="77" t="s">
        <v>137</v>
      </c>
      <c r="S51" s="10" t="str">
        <f t="shared" ref="S51:X51" si="14">MID($N$50,COLUMN()-18,1)</f>
        <v/>
      </c>
      <c r="T51" s="10" t="str">
        <f t="shared" si="14"/>
        <v/>
      </c>
      <c r="U51" s="10" t="str">
        <f t="shared" si="14"/>
        <v/>
      </c>
      <c r="V51" s="10" t="str">
        <f t="shared" si="14"/>
        <v/>
      </c>
      <c r="W51" s="10" t="str">
        <f t="shared" si="14"/>
        <v/>
      </c>
      <c r="X51" s="10" t="str">
        <f t="shared" si="14"/>
        <v/>
      </c>
      <c r="Y51" s="77" t="s">
        <v>137</v>
      </c>
      <c r="Z51" s="10" t="str">
        <f>MID(AJ50,COLUMN()-25,1)</f>
        <v/>
      </c>
      <c r="AA51" s="1880"/>
      <c r="AB51" s="1881"/>
      <c r="AC51" s="1881"/>
      <c r="AD51" s="1881"/>
      <c r="AE51" s="1881"/>
      <c r="AF51" s="1881"/>
      <c r="AG51" s="1881"/>
      <c r="AH51" s="1881"/>
      <c r="AI51" s="1881"/>
      <c r="AJ51" s="1881"/>
      <c r="AK51" s="1881"/>
      <c r="AL51" s="1881"/>
      <c r="AM51" s="1882"/>
      <c r="AN51" s="33"/>
      <c r="AO51" s="1998"/>
      <c r="AP51" s="33"/>
      <c r="BJ51" s="342"/>
      <c r="BM51" s="33"/>
      <c r="BN51" s="33"/>
      <c r="CA51" s="33" t="s">
        <v>161</v>
      </c>
      <c r="CF51" s="33" t="s">
        <v>371</v>
      </c>
      <c r="CH51" s="33" t="s">
        <v>654</v>
      </c>
      <c r="CI51" s="33" t="s">
        <v>1910</v>
      </c>
      <c r="CN51" s="33" t="s">
        <v>2995</v>
      </c>
    </row>
    <row r="52" spans="1:92" ht="15" customHeight="1">
      <c r="A52" s="31"/>
      <c r="B52" s="220"/>
      <c r="C52" s="1978"/>
      <c r="D52" s="848"/>
      <c r="E52" s="849"/>
      <c r="F52" s="850"/>
      <c r="G52" s="1146" t="s">
        <v>61</v>
      </c>
      <c r="H52" s="1146"/>
      <c r="I52" s="1146"/>
      <c r="J52" s="1146"/>
      <c r="K52" s="1146"/>
      <c r="L52" s="1147"/>
      <c r="M52" s="1219"/>
      <c r="N52" s="1220"/>
      <c r="O52" s="1220"/>
      <c r="P52" s="1157"/>
      <c r="Q52" s="1158"/>
      <c r="R52" s="62" t="s">
        <v>140</v>
      </c>
      <c r="S52" s="1157"/>
      <c r="T52" s="1158"/>
      <c r="U52" s="61" t="s">
        <v>141</v>
      </c>
      <c r="V52" s="1157"/>
      <c r="W52" s="1158"/>
      <c r="X52" s="61" t="s">
        <v>142</v>
      </c>
      <c r="Y52" s="1105"/>
      <c r="Z52" s="1105"/>
      <c r="AA52" s="1105"/>
      <c r="AB52" s="1105"/>
      <c r="AC52" s="1105"/>
      <c r="AD52" s="1105"/>
      <c r="AE52" s="1105"/>
      <c r="AF52" s="1105"/>
      <c r="AG52" s="1105"/>
      <c r="AH52" s="1105"/>
      <c r="AI52" s="1105"/>
      <c r="AJ52" s="1105"/>
      <c r="AK52" s="1105"/>
      <c r="AL52" s="1105"/>
      <c r="AM52" s="1106"/>
      <c r="AN52" s="33"/>
      <c r="AO52" s="1998"/>
      <c r="AP52" s="33"/>
      <c r="BJ52" s="342"/>
      <c r="BL52" s="29" t="str">
        <f>IF(OR(M52="選択▼", M52=""),"",M52&amp;P52&amp;R52&amp;S52&amp;U52&amp;V52&amp;X52)</f>
        <v/>
      </c>
      <c r="BM52" s="313" t="str">
        <f>MID(P52,COLUMN()-64,1)</f>
        <v/>
      </c>
      <c r="BN52" s="313" t="str">
        <f>MID(P52,COLUMN()-64,1)</f>
        <v/>
      </c>
      <c r="BO52" s="313" t="str">
        <f>MID(S52,COLUMN()-66,1)</f>
        <v/>
      </c>
      <c r="BP52" s="313" t="str">
        <f>MID(S52,COLUMN()-66,1)</f>
        <v/>
      </c>
      <c r="BQ52" s="313" t="str">
        <f>MID(V52,COLUMN()-68,1)</f>
        <v/>
      </c>
      <c r="BR52" s="313" t="str">
        <f>MID(V52,COLUMN()-68,1)</f>
        <v/>
      </c>
      <c r="BS52" s="314" t="str">
        <f>IF(M52="平成","H",IF(M52="昭和","S",IF(M52="大正","T",IF(M52="明治","M",""))))</f>
        <v/>
      </c>
      <c r="CA52" s="33" t="s">
        <v>162</v>
      </c>
      <c r="CF52" s="33" t="s">
        <v>372</v>
      </c>
      <c r="CH52" s="33" t="s">
        <v>655</v>
      </c>
      <c r="CI52" s="33" t="s">
        <v>1911</v>
      </c>
      <c r="CN52" s="33" t="s">
        <v>2996</v>
      </c>
    </row>
    <row r="53" spans="1:92" ht="15" customHeight="1" thickBot="1">
      <c r="A53" s="31"/>
      <c r="B53" s="221"/>
      <c r="C53" s="222"/>
      <c r="D53" s="223"/>
      <c r="E53" s="223"/>
      <c r="F53" s="223"/>
      <c r="G53" s="223"/>
      <c r="H53" s="223"/>
      <c r="I53" s="223"/>
      <c r="J53" s="223"/>
      <c r="K53" s="223"/>
      <c r="L53" s="223"/>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1868" t="s">
        <v>3115</v>
      </c>
      <c r="AJ53" s="1868"/>
      <c r="AK53" s="1868"/>
      <c r="AL53" s="1868"/>
      <c r="AM53" s="1868"/>
      <c r="AN53" s="222"/>
      <c r="AO53" s="1999"/>
      <c r="AP53" s="33"/>
      <c r="BJ53" s="342"/>
      <c r="CA53" s="33" t="s">
        <v>163</v>
      </c>
      <c r="CH53" s="33" t="s">
        <v>656</v>
      </c>
      <c r="CI53" s="33" t="s">
        <v>1912</v>
      </c>
      <c r="CN53" s="33" t="s">
        <v>2997</v>
      </c>
    </row>
    <row r="54" spans="1:92" ht="15" customHeight="1" thickTop="1" thickBot="1">
      <c r="A54" s="31"/>
      <c r="B54" s="37"/>
      <c r="C54" s="37"/>
      <c r="D54" s="37"/>
      <c r="E54" s="37"/>
      <c r="F54" s="37"/>
      <c r="G54" s="31"/>
      <c r="H54" s="31"/>
      <c r="I54" s="31"/>
      <c r="J54" s="31"/>
      <c r="K54" s="31"/>
      <c r="L54" s="31"/>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BJ54" s="342"/>
      <c r="CA54" s="33" t="s">
        <v>164</v>
      </c>
      <c r="CH54" s="33" t="s">
        <v>657</v>
      </c>
      <c r="CI54" s="33" t="s">
        <v>1913</v>
      </c>
      <c r="CN54" s="33" t="s">
        <v>2998</v>
      </c>
    </row>
    <row r="55" spans="1:92" ht="15" customHeight="1" thickTop="1" thickBot="1">
      <c r="A55" s="31"/>
      <c r="B55" s="224"/>
      <c r="C55" s="225"/>
      <c r="D55" s="225"/>
      <c r="E55" s="225"/>
      <c r="F55" s="225"/>
      <c r="G55" s="226"/>
      <c r="H55" s="226"/>
      <c r="I55" s="226"/>
      <c r="J55" s="226"/>
      <c r="K55" s="226"/>
      <c r="L55" s="226"/>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35"/>
      <c r="AP55" s="33"/>
      <c r="AR55" s="1859" t="s">
        <v>3111</v>
      </c>
      <c r="AS55" s="1860"/>
      <c r="AT55" s="1860"/>
      <c r="AU55" s="1860"/>
      <c r="AV55" s="1860"/>
      <c r="AW55" s="1860"/>
      <c r="AX55" s="1860"/>
      <c r="AY55" s="1860"/>
      <c r="AZ55" s="1860"/>
      <c r="BA55" s="1860"/>
      <c r="BB55" s="1860"/>
      <c r="BC55" s="1860"/>
      <c r="BD55" s="1860"/>
      <c r="BE55" s="1860"/>
      <c r="BF55" s="1860"/>
      <c r="BG55" s="1860"/>
      <c r="BH55" s="1861"/>
      <c r="BI55" s="151"/>
      <c r="BJ55" s="342"/>
      <c r="CA55" s="33" t="s">
        <v>165</v>
      </c>
      <c r="CH55" s="33" t="s">
        <v>658</v>
      </c>
      <c r="CI55" s="33" t="s">
        <v>1914</v>
      </c>
      <c r="CN55" s="33" t="s">
        <v>2999</v>
      </c>
    </row>
    <row r="56" spans="1:92" ht="15" customHeight="1" thickTop="1">
      <c r="A56" s="31"/>
      <c r="B56" s="228"/>
      <c r="C56" s="1982" t="s">
        <v>2718</v>
      </c>
      <c r="D56" s="1983"/>
      <c r="E56" s="1983"/>
      <c r="F56" s="1984"/>
      <c r="G56" s="1581" t="s">
        <v>2</v>
      </c>
      <c r="H56" s="1581"/>
      <c r="I56" s="1581"/>
      <c r="J56" s="1581"/>
      <c r="K56" s="1581"/>
      <c r="L56" s="1582"/>
      <c r="M56" s="1517"/>
      <c r="N56" s="1508"/>
      <c r="O56" s="1508"/>
      <c r="P56" s="1508"/>
      <c r="Q56" s="1508"/>
      <c r="R56" s="1508"/>
      <c r="S56" s="1508"/>
      <c r="T56" s="1508"/>
      <c r="U56" s="1508"/>
      <c r="V56" s="1509"/>
      <c r="W56" s="1313" t="s">
        <v>184</v>
      </c>
      <c r="X56" s="1314"/>
      <c r="Y56" s="1314"/>
      <c r="Z56" s="1314"/>
      <c r="AA56" s="1314"/>
      <c r="AB56" s="1314"/>
      <c r="AC56" s="1314"/>
      <c r="AD56" s="1314"/>
      <c r="AE56" s="1314"/>
      <c r="AF56" s="1314"/>
      <c r="AG56" s="1314"/>
      <c r="AH56" s="1314"/>
      <c r="AI56" s="1314"/>
      <c r="AJ56" s="1314"/>
      <c r="AK56" s="1314"/>
      <c r="AL56" s="1314"/>
      <c r="AM56" s="1315"/>
      <c r="AN56" s="33"/>
      <c r="AO56" s="236"/>
      <c r="AP56" s="33"/>
      <c r="AR56" s="1862"/>
      <c r="AS56" s="1863"/>
      <c r="AT56" s="1863"/>
      <c r="AU56" s="1863"/>
      <c r="AV56" s="1863"/>
      <c r="AW56" s="1863"/>
      <c r="AX56" s="1863"/>
      <c r="AY56" s="1863"/>
      <c r="AZ56" s="1863"/>
      <c r="BA56" s="1863"/>
      <c r="BB56" s="1863"/>
      <c r="BC56" s="1863"/>
      <c r="BD56" s="1863"/>
      <c r="BE56" s="1863"/>
      <c r="BF56" s="1863"/>
      <c r="BG56" s="1863"/>
      <c r="BH56" s="1864"/>
      <c r="BI56" s="152"/>
      <c r="BL56" s="308">
        <f>M56</f>
        <v>0</v>
      </c>
      <c r="CA56" s="33" t="s">
        <v>166</v>
      </c>
      <c r="CH56" s="33" t="s">
        <v>659</v>
      </c>
      <c r="CI56" s="33" t="s">
        <v>1915</v>
      </c>
      <c r="CN56" s="33" t="s">
        <v>3000</v>
      </c>
    </row>
    <row r="57" spans="1:92" ht="15" hidden="1" customHeight="1">
      <c r="A57" s="43"/>
      <c r="B57" s="228"/>
      <c r="C57" s="1979"/>
      <c r="D57" s="1980"/>
      <c r="E57" s="1980"/>
      <c r="F57" s="1981"/>
      <c r="G57" s="1241" t="s">
        <v>3290</v>
      </c>
      <c r="H57" s="1241"/>
      <c r="I57" s="1241"/>
      <c r="J57" s="1241"/>
      <c r="K57" s="1241"/>
      <c r="L57" s="1242"/>
      <c r="M57" s="1162" t="s">
        <v>134</v>
      </c>
      <c r="N57" s="1163"/>
      <c r="O57" s="1164"/>
      <c r="P57" s="9" t="str">
        <f t="shared" ref="P57:AI57" si="15">MID($M$56,COLUMN()-15,1)</f>
        <v/>
      </c>
      <c r="Q57" s="9" t="str">
        <f t="shared" si="15"/>
        <v/>
      </c>
      <c r="R57" s="9" t="str">
        <f t="shared" si="15"/>
        <v/>
      </c>
      <c r="S57" s="9" t="str">
        <f t="shared" si="15"/>
        <v/>
      </c>
      <c r="T57" s="9" t="str">
        <f t="shared" si="15"/>
        <v/>
      </c>
      <c r="U57" s="9" t="str">
        <f t="shared" si="15"/>
        <v/>
      </c>
      <c r="V57" s="9" t="str">
        <f t="shared" si="15"/>
        <v/>
      </c>
      <c r="W57" s="9" t="str">
        <f t="shared" si="15"/>
        <v/>
      </c>
      <c r="X57" s="9" t="str">
        <f t="shared" si="15"/>
        <v/>
      </c>
      <c r="Y57" s="9" t="str">
        <f t="shared" si="15"/>
        <v/>
      </c>
      <c r="Z57" s="9" t="str">
        <f t="shared" si="15"/>
        <v/>
      </c>
      <c r="AA57" s="9" t="str">
        <f t="shared" si="15"/>
        <v/>
      </c>
      <c r="AB57" s="9" t="str">
        <f t="shared" si="15"/>
        <v/>
      </c>
      <c r="AC57" s="9" t="str">
        <f t="shared" si="15"/>
        <v/>
      </c>
      <c r="AD57" s="9" t="str">
        <f t="shared" si="15"/>
        <v/>
      </c>
      <c r="AE57" s="9" t="str">
        <f t="shared" si="15"/>
        <v/>
      </c>
      <c r="AF57" s="9" t="str">
        <f t="shared" si="15"/>
        <v/>
      </c>
      <c r="AG57" s="9" t="str">
        <f t="shared" si="15"/>
        <v/>
      </c>
      <c r="AH57" s="9" t="str">
        <f t="shared" si="15"/>
        <v/>
      </c>
      <c r="AI57" s="9" t="str">
        <f t="shared" si="15"/>
        <v/>
      </c>
      <c r="AJ57" s="1191"/>
      <c r="AK57" s="1192"/>
      <c r="AL57" s="1192"/>
      <c r="AM57" s="1193"/>
      <c r="AN57" s="33"/>
      <c r="AO57" s="236"/>
      <c r="AP57" s="33"/>
      <c r="AR57" s="340"/>
      <c r="BH57" s="341"/>
      <c r="BI57" s="343"/>
      <c r="BJ57" s="342"/>
      <c r="CA57" s="33" t="s">
        <v>167</v>
      </c>
      <c r="CH57" s="33" t="s">
        <v>660</v>
      </c>
      <c r="CI57" s="33" t="s">
        <v>1916</v>
      </c>
      <c r="CN57" s="33" t="s">
        <v>3001</v>
      </c>
    </row>
    <row r="58" spans="1:92" ht="15" customHeight="1">
      <c r="A58" s="31"/>
      <c r="B58" s="228"/>
      <c r="C58" s="1979"/>
      <c r="D58" s="1980"/>
      <c r="E58" s="1980"/>
      <c r="F58" s="1981"/>
      <c r="G58" s="1241"/>
      <c r="H58" s="1241"/>
      <c r="I58" s="1241"/>
      <c r="J58" s="1241"/>
      <c r="K58" s="1241"/>
      <c r="L58" s="1242"/>
      <c r="M58" s="1547"/>
      <c r="N58" s="1530"/>
      <c r="O58" s="1530"/>
      <c r="P58" s="1530"/>
      <c r="Q58" s="1530"/>
      <c r="R58" s="1530"/>
      <c r="S58" s="1530"/>
      <c r="T58" s="1530"/>
      <c r="U58" s="1530"/>
      <c r="V58" s="1530"/>
      <c r="W58" s="1530"/>
      <c r="X58" s="1530"/>
      <c r="Y58" s="1530"/>
      <c r="Z58" s="1531"/>
      <c r="AA58" s="1314" t="s">
        <v>803</v>
      </c>
      <c r="AB58" s="1314"/>
      <c r="AC58" s="1314"/>
      <c r="AD58" s="1314"/>
      <c r="AE58" s="1314"/>
      <c r="AF58" s="1314"/>
      <c r="AG58" s="1314"/>
      <c r="AH58" s="1314"/>
      <c r="AI58" s="1314"/>
      <c r="AJ58" s="1314"/>
      <c r="AK58" s="1314"/>
      <c r="AL58" s="1314"/>
      <c r="AM58" s="1315"/>
      <c r="AN58" s="33"/>
      <c r="AO58" s="236"/>
      <c r="AP58" s="33"/>
      <c r="AR58" s="1826" t="s">
        <v>3293</v>
      </c>
      <c r="AS58" s="1827"/>
      <c r="AT58" s="1827"/>
      <c r="AU58" s="1827"/>
      <c r="AV58" s="1827"/>
      <c r="AW58" s="1827"/>
      <c r="AX58" s="1827"/>
      <c r="AY58" s="1827"/>
      <c r="AZ58" s="1827"/>
      <c r="BA58" s="1827"/>
      <c r="BB58" s="1827"/>
      <c r="BC58" s="1827"/>
      <c r="BD58" s="1827"/>
      <c r="BE58" s="1827"/>
      <c r="BF58" s="1827"/>
      <c r="BG58" s="1827"/>
      <c r="BH58" s="1828"/>
      <c r="BI58" s="343"/>
      <c r="BJ58" s="342"/>
      <c r="BL58" s="308">
        <f>M58</f>
        <v>0</v>
      </c>
      <c r="CA58" s="33" t="s">
        <v>2994</v>
      </c>
      <c r="CH58" s="33" t="s">
        <v>661</v>
      </c>
      <c r="CI58" s="33" t="s">
        <v>1917</v>
      </c>
      <c r="CN58" s="33" t="s">
        <v>3002</v>
      </c>
    </row>
    <row r="59" spans="1:92" ht="15" hidden="1" customHeight="1">
      <c r="A59" s="43"/>
      <c r="B59" s="228"/>
      <c r="C59" s="1979"/>
      <c r="D59" s="1980"/>
      <c r="E59" s="1980"/>
      <c r="F59" s="1981"/>
      <c r="G59" s="1188"/>
      <c r="H59" s="1188"/>
      <c r="I59" s="1188"/>
      <c r="J59" s="1188"/>
      <c r="K59" s="1188"/>
      <c r="L59" s="1189"/>
      <c r="M59" s="1162" t="s">
        <v>134</v>
      </c>
      <c r="N59" s="1163"/>
      <c r="O59" s="1164"/>
      <c r="P59" s="9" t="str">
        <f t="shared" ref="P59:AI59" si="16">MID($M$58,COLUMN()-15,1)</f>
        <v/>
      </c>
      <c r="Q59" s="9" t="str">
        <f t="shared" si="16"/>
        <v/>
      </c>
      <c r="R59" s="9" t="str">
        <f t="shared" si="16"/>
        <v/>
      </c>
      <c r="S59" s="9" t="str">
        <f t="shared" si="16"/>
        <v/>
      </c>
      <c r="T59" s="9" t="str">
        <f t="shared" si="16"/>
        <v/>
      </c>
      <c r="U59" s="9" t="str">
        <f t="shared" si="16"/>
        <v/>
      </c>
      <c r="V59" s="9" t="str">
        <f t="shared" si="16"/>
        <v/>
      </c>
      <c r="W59" s="9" t="str">
        <f t="shared" si="16"/>
        <v/>
      </c>
      <c r="X59" s="9" t="str">
        <f t="shared" si="16"/>
        <v/>
      </c>
      <c r="Y59" s="9" t="str">
        <f t="shared" si="16"/>
        <v/>
      </c>
      <c r="Z59" s="9" t="str">
        <f t="shared" si="16"/>
        <v/>
      </c>
      <c r="AA59" s="9" t="str">
        <f t="shared" si="16"/>
        <v/>
      </c>
      <c r="AB59" s="9" t="str">
        <f t="shared" si="16"/>
        <v/>
      </c>
      <c r="AC59" s="9" t="str">
        <f t="shared" si="16"/>
        <v/>
      </c>
      <c r="AD59" s="9" t="str">
        <f t="shared" si="16"/>
        <v/>
      </c>
      <c r="AE59" s="9" t="str">
        <f t="shared" si="16"/>
        <v/>
      </c>
      <c r="AF59" s="9" t="str">
        <f t="shared" si="16"/>
        <v/>
      </c>
      <c r="AG59" s="9" t="str">
        <f t="shared" si="16"/>
        <v/>
      </c>
      <c r="AH59" s="9" t="str">
        <f t="shared" si="16"/>
        <v/>
      </c>
      <c r="AI59" s="9" t="str">
        <f t="shared" si="16"/>
        <v/>
      </c>
      <c r="AJ59" s="1191"/>
      <c r="AK59" s="1192"/>
      <c r="AL59" s="1192"/>
      <c r="AM59" s="1193"/>
      <c r="AN59" s="33"/>
      <c r="AO59" s="236"/>
      <c r="AP59" s="33"/>
      <c r="AR59" s="1829"/>
      <c r="AS59" s="1830"/>
      <c r="AT59" s="1830"/>
      <c r="AU59" s="1830"/>
      <c r="AV59" s="1830"/>
      <c r="AW59" s="1830"/>
      <c r="AX59" s="1830"/>
      <c r="AY59" s="1830"/>
      <c r="AZ59" s="1830"/>
      <c r="BA59" s="1830"/>
      <c r="BB59" s="1830"/>
      <c r="BC59" s="1830"/>
      <c r="BD59" s="1830"/>
      <c r="BE59" s="1830"/>
      <c r="BF59" s="1830"/>
      <c r="BG59" s="1830"/>
      <c r="BH59" s="1831"/>
      <c r="BI59" s="344"/>
      <c r="BJ59" s="342"/>
      <c r="CA59" s="33" t="s">
        <v>168</v>
      </c>
      <c r="CH59" s="33" t="s">
        <v>662</v>
      </c>
      <c r="CI59" s="33" t="s">
        <v>1918</v>
      </c>
      <c r="CN59" s="33" t="s">
        <v>3003</v>
      </c>
    </row>
    <row r="60" spans="1:92" ht="15" customHeight="1">
      <c r="A60" s="31"/>
      <c r="B60" s="228"/>
      <c r="C60" s="1979"/>
      <c r="D60" s="1980"/>
      <c r="E60" s="1980"/>
      <c r="F60" s="1981"/>
      <c r="G60" s="1146" t="s">
        <v>61</v>
      </c>
      <c r="H60" s="1146"/>
      <c r="I60" s="1146"/>
      <c r="J60" s="1146"/>
      <c r="K60" s="1146"/>
      <c r="L60" s="1147"/>
      <c r="M60" s="1219" t="s">
        <v>2654</v>
      </c>
      <c r="N60" s="1220"/>
      <c r="O60" s="1220"/>
      <c r="P60" s="1157"/>
      <c r="Q60" s="1158"/>
      <c r="R60" s="62" t="s">
        <v>140</v>
      </c>
      <c r="S60" s="1157"/>
      <c r="T60" s="1158"/>
      <c r="U60" s="61" t="s">
        <v>141</v>
      </c>
      <c r="V60" s="1157"/>
      <c r="W60" s="1158"/>
      <c r="X60" s="61" t="s">
        <v>142</v>
      </c>
      <c r="Y60" s="1105"/>
      <c r="Z60" s="1105"/>
      <c r="AA60" s="1105"/>
      <c r="AB60" s="1105"/>
      <c r="AC60" s="1105"/>
      <c r="AD60" s="1105"/>
      <c r="AE60" s="1105"/>
      <c r="AF60" s="1105"/>
      <c r="AG60" s="1105"/>
      <c r="AH60" s="1105"/>
      <c r="AI60" s="1105"/>
      <c r="AJ60" s="1105"/>
      <c r="AK60" s="1105"/>
      <c r="AL60" s="1105"/>
      <c r="AM60" s="1106"/>
      <c r="AN60" s="33"/>
      <c r="AO60" s="236"/>
      <c r="AP60" s="33"/>
      <c r="AR60" s="1815" t="s">
        <v>3282</v>
      </c>
      <c r="AS60" s="1816"/>
      <c r="AT60" s="1816"/>
      <c r="AU60" s="1816"/>
      <c r="AV60" s="1816"/>
      <c r="AW60" s="1816"/>
      <c r="AX60" s="1816"/>
      <c r="AY60" s="1816"/>
      <c r="AZ60" s="1816"/>
      <c r="BA60" s="1816"/>
      <c r="BB60" s="1816"/>
      <c r="BC60" s="1816"/>
      <c r="BD60" s="1816"/>
      <c r="BE60" s="1816"/>
      <c r="BF60" s="1816"/>
      <c r="BG60" s="1816"/>
      <c r="BH60" s="1817"/>
      <c r="BI60" s="344"/>
      <c r="BJ60" s="342"/>
      <c r="BL60" s="29" t="str">
        <f>IF(M60="選択▼","",M60&amp;P60&amp;R60&amp;S60&amp;U60&amp;V60&amp;X60)</f>
        <v/>
      </c>
      <c r="BM60" s="313" t="str">
        <f>MID(P60,COLUMN()-64,1)</f>
        <v/>
      </c>
      <c r="BN60" s="313" t="str">
        <f>MID(P60,COLUMN()-64,1)</f>
        <v/>
      </c>
      <c r="BO60" s="313" t="str">
        <f>MID(S60,COLUMN()-66,1)</f>
        <v/>
      </c>
      <c r="BP60" s="313" t="str">
        <f>MID(S60,COLUMN()-66,1)</f>
        <v/>
      </c>
      <c r="BQ60" s="313" t="str">
        <f>MID(V60,COLUMN()-68,1)</f>
        <v/>
      </c>
      <c r="BR60" s="313" t="str">
        <f>MID(V60,COLUMN()-68,1)</f>
        <v/>
      </c>
      <c r="BS60" s="314" t="str">
        <f>IF(M60="平成","H",IF(M60="昭和","S",IF(M60="大正","T",IF(M60="明治","M",""))))</f>
        <v/>
      </c>
      <c r="CA60" s="33" t="s">
        <v>169</v>
      </c>
      <c r="CH60" s="33" t="s">
        <v>663</v>
      </c>
      <c r="CI60" s="33" t="s">
        <v>1919</v>
      </c>
      <c r="CN60" s="33" t="s">
        <v>3004</v>
      </c>
    </row>
    <row r="61" spans="1:92" ht="15" customHeight="1" thickBot="1">
      <c r="A61" s="31"/>
      <c r="B61" s="228"/>
      <c r="C61" s="1979"/>
      <c r="D61" s="1980"/>
      <c r="E61" s="1980"/>
      <c r="F61" s="1981"/>
      <c r="G61" s="845" t="s">
        <v>2794</v>
      </c>
      <c r="H61" s="846"/>
      <c r="I61" s="846"/>
      <c r="J61" s="846"/>
      <c r="K61" s="846"/>
      <c r="L61" s="847"/>
      <c r="M61" s="1569" t="s">
        <v>2650</v>
      </c>
      <c r="N61" s="1528"/>
      <c r="O61" s="1528"/>
      <c r="P61" s="1528"/>
      <c r="Q61" s="1528"/>
      <c r="R61" s="1591"/>
      <c r="S61" s="1591"/>
      <c r="T61" s="1591"/>
      <c r="U61" s="1591"/>
      <c r="V61" s="1592"/>
      <c r="W61" s="1190"/>
      <c r="X61" s="1105"/>
      <c r="Y61" s="1105"/>
      <c r="Z61" s="1105"/>
      <c r="AA61" s="1105"/>
      <c r="AB61" s="1105"/>
      <c r="AC61" s="1105"/>
      <c r="AD61" s="1105"/>
      <c r="AE61" s="1105"/>
      <c r="AF61" s="1105"/>
      <c r="AG61" s="1105"/>
      <c r="AH61" s="1105"/>
      <c r="AI61" s="1105"/>
      <c r="AJ61" s="1105"/>
      <c r="AK61" s="1105"/>
      <c r="AL61" s="1105"/>
      <c r="AM61" s="1106"/>
      <c r="AN61" s="33"/>
      <c r="AO61" s="236"/>
      <c r="AP61" s="33"/>
      <c r="AR61" s="1818" t="s">
        <v>3283</v>
      </c>
      <c r="AS61" s="1819"/>
      <c r="AT61" s="1819"/>
      <c r="AU61" s="1819"/>
      <c r="AV61" s="1819"/>
      <c r="AW61" s="1819"/>
      <c r="AX61" s="1819"/>
      <c r="AY61" s="1819"/>
      <c r="AZ61" s="1819"/>
      <c r="BA61" s="1819"/>
      <c r="BB61" s="1819"/>
      <c r="BC61" s="1819"/>
      <c r="BD61" s="1819"/>
      <c r="BE61" s="1819"/>
      <c r="BF61" s="1819"/>
      <c r="BG61" s="1819"/>
      <c r="BH61" s="1820"/>
      <c r="BI61" s="344"/>
      <c r="BJ61" s="342"/>
      <c r="BL61" s="29" t="str">
        <f>IF(M61="選択　▼","",LEFT(M61,2))</f>
        <v/>
      </c>
      <c r="BM61" s="313" t="str">
        <f>MID($BL61,COLUMN()-64,1)</f>
        <v/>
      </c>
      <c r="BN61" s="313" t="str">
        <f>MID($BL61,COLUMN()-64,1)</f>
        <v/>
      </c>
      <c r="BP61" s="29" t="str">
        <f>IF(M61="選択　▼","",RIGHT(M61,LEN(M61)-(FIND("（",M61)-1)))</f>
        <v/>
      </c>
      <c r="CA61" s="33" t="s">
        <v>170</v>
      </c>
      <c r="CH61" s="33" t="s">
        <v>664</v>
      </c>
      <c r="CI61" s="33" t="s">
        <v>1920</v>
      </c>
      <c r="CN61" s="33" t="s">
        <v>3005</v>
      </c>
    </row>
    <row r="62" spans="1:92" ht="15" customHeight="1">
      <c r="A62" s="31"/>
      <c r="B62" s="228"/>
      <c r="C62" s="1985"/>
      <c r="D62" s="1986"/>
      <c r="E62" s="1986"/>
      <c r="F62" s="1987"/>
      <c r="G62" s="848"/>
      <c r="H62" s="849"/>
      <c r="I62" s="849"/>
      <c r="J62" s="849"/>
      <c r="K62" s="849"/>
      <c r="L62" s="850"/>
      <c r="M62" s="34" t="s">
        <v>5</v>
      </c>
      <c r="N62" s="1466"/>
      <c r="O62" s="1466"/>
      <c r="P62" s="1466"/>
      <c r="Q62" s="1466"/>
      <c r="R62" s="1190" t="s">
        <v>4</v>
      </c>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6"/>
      <c r="AN62" s="33"/>
      <c r="AO62" s="236"/>
      <c r="AP62" s="33"/>
      <c r="BJ62" s="342"/>
      <c r="BL62" s="29" t="str">
        <f>IF(N62="","",AB61&amp;"第"&amp;N62&amp;"号")</f>
        <v/>
      </c>
      <c r="BP62" s="29" t="str">
        <f>IF(N62="","",BP61&amp;M62&amp;N62&amp;R62)</f>
        <v/>
      </c>
      <c r="CA62" s="33" t="s">
        <v>171</v>
      </c>
      <c r="CH62" s="33" t="s">
        <v>665</v>
      </c>
      <c r="CI62" s="33" t="s">
        <v>1921</v>
      </c>
      <c r="CN62" s="33" t="s">
        <v>3006</v>
      </c>
    </row>
    <row r="63" spans="1:92" ht="15" hidden="1" customHeight="1">
      <c r="A63" s="43"/>
      <c r="B63" s="228"/>
      <c r="C63" s="1979"/>
      <c r="D63" s="1980"/>
      <c r="E63" s="1980"/>
      <c r="F63" s="1981"/>
      <c r="G63" s="848"/>
      <c r="H63" s="849"/>
      <c r="I63" s="849"/>
      <c r="J63" s="849"/>
      <c r="K63" s="849"/>
      <c r="L63" s="850"/>
      <c r="M63" s="1162" t="s">
        <v>134</v>
      </c>
      <c r="N63" s="1163"/>
      <c r="O63" s="1164"/>
      <c r="P63" s="9" t="str">
        <f>IF(M61="選択　▼","",MID($M$61,COLUMN()-15,1))</f>
        <v/>
      </c>
      <c r="Q63" s="9" t="str">
        <f>IF(M61="選択　▼","",MID($M$61,COLUMN()-15,1))</f>
        <v/>
      </c>
      <c r="R63" s="11" t="s">
        <v>137</v>
      </c>
      <c r="S63" s="9" t="str">
        <f t="shared" ref="S63:X63" si="17">MID($N$62,COLUMN()-18,1)</f>
        <v/>
      </c>
      <c r="T63" s="9" t="str">
        <f t="shared" si="17"/>
        <v/>
      </c>
      <c r="U63" s="9" t="str">
        <f t="shared" si="17"/>
        <v/>
      </c>
      <c r="V63" s="9" t="str">
        <f t="shared" si="17"/>
        <v/>
      </c>
      <c r="W63" s="9" t="str">
        <f t="shared" si="17"/>
        <v/>
      </c>
      <c r="X63" s="9" t="str">
        <f t="shared" si="17"/>
        <v/>
      </c>
      <c r="Y63" s="11" t="s">
        <v>137</v>
      </c>
      <c r="Z63" s="9" t="str">
        <f>MID(AJ62,COLUMN()-25,1)</f>
        <v/>
      </c>
      <c r="AA63" s="1191"/>
      <c r="AB63" s="1192"/>
      <c r="AC63" s="1192"/>
      <c r="AD63" s="1192"/>
      <c r="AE63" s="1192"/>
      <c r="AF63" s="1192"/>
      <c r="AG63" s="1192"/>
      <c r="AH63" s="1192"/>
      <c r="AI63" s="1192"/>
      <c r="AJ63" s="1192"/>
      <c r="AK63" s="1192"/>
      <c r="AL63" s="1192"/>
      <c r="AM63" s="1193"/>
      <c r="AN63" s="33"/>
      <c r="AO63" s="236"/>
      <c r="AP63" s="33"/>
      <c r="BJ63" s="342"/>
      <c r="BL63" s="27" t="str">
        <f>IF(N62="","","○")</f>
        <v/>
      </c>
      <c r="CA63" s="33" t="s">
        <v>172</v>
      </c>
      <c r="CH63" s="33" t="s">
        <v>666</v>
      </c>
      <c r="CI63" s="33" t="s">
        <v>1922</v>
      </c>
      <c r="CN63" s="33" t="s">
        <v>3007</v>
      </c>
    </row>
    <row r="64" spans="1:92" ht="15" hidden="1" customHeight="1">
      <c r="A64" s="43"/>
      <c r="B64" s="228"/>
      <c r="C64" s="1979"/>
      <c r="D64" s="1980"/>
      <c r="E64" s="1980"/>
      <c r="F64" s="1981"/>
      <c r="G64" s="1146" t="s">
        <v>455</v>
      </c>
      <c r="H64" s="1146"/>
      <c r="I64" s="1146"/>
      <c r="J64" s="1146"/>
      <c r="K64" s="1146"/>
      <c r="L64" s="1146"/>
      <c r="M64" s="1219" t="s">
        <v>3345</v>
      </c>
      <c r="N64" s="1220"/>
      <c r="O64" s="1220"/>
      <c r="P64" s="1286"/>
      <c r="Q64" s="1190"/>
      <c r="R64" s="1105"/>
      <c r="S64" s="1105"/>
      <c r="T64" s="1105"/>
      <c r="U64" s="1105"/>
      <c r="V64" s="1105"/>
      <c r="W64" s="1105"/>
      <c r="X64" s="1105"/>
      <c r="Y64" s="1105"/>
      <c r="Z64" s="1105"/>
      <c r="AA64" s="1105"/>
      <c r="AB64" s="1105"/>
      <c r="AC64" s="1105"/>
      <c r="AD64" s="1105"/>
      <c r="AE64" s="1105"/>
      <c r="AF64" s="1105"/>
      <c r="AG64" s="1105"/>
      <c r="AH64" s="1105"/>
      <c r="AI64" s="1105"/>
      <c r="AJ64" s="1105"/>
      <c r="AK64" s="1105"/>
      <c r="AL64" s="1105"/>
      <c r="AM64" s="1106"/>
      <c r="AN64" s="33"/>
      <c r="AO64" s="236"/>
      <c r="AP64" s="33"/>
      <c r="BJ64" s="342"/>
      <c r="BL64" s="29" t="str">
        <f>IF($M$64="選択　▼","",$M$64)</f>
        <v/>
      </c>
      <c r="CH64" s="33" t="s">
        <v>667</v>
      </c>
      <c r="CI64" s="33" t="s">
        <v>1923</v>
      </c>
      <c r="CN64" s="33" t="s">
        <v>3008</v>
      </c>
    </row>
    <row r="65" spans="1:87" ht="15" hidden="1" customHeight="1">
      <c r="A65" s="43"/>
      <c r="B65" s="228"/>
      <c r="C65" s="1979"/>
      <c r="D65" s="1980"/>
      <c r="E65" s="1980"/>
      <c r="F65" s="1981"/>
      <c r="G65" s="1186" t="s">
        <v>819</v>
      </c>
      <c r="H65" s="1186"/>
      <c r="I65" s="1186"/>
      <c r="J65" s="1186"/>
      <c r="K65" s="1186"/>
      <c r="L65" s="1187"/>
      <c r="M65" s="1157"/>
      <c r="N65" s="1158"/>
      <c r="O65" s="69" t="s">
        <v>60</v>
      </c>
      <c r="P65" s="1157"/>
      <c r="Q65" s="1501"/>
      <c r="R65" s="1158"/>
      <c r="S65" s="1190"/>
      <c r="T65" s="1105"/>
      <c r="U65" s="1105"/>
      <c r="V65" s="1105"/>
      <c r="W65" s="1105"/>
      <c r="X65" s="1105"/>
      <c r="Y65" s="1105"/>
      <c r="Z65" s="1105"/>
      <c r="AA65" s="1105"/>
      <c r="AB65" s="1105"/>
      <c r="AC65" s="1105"/>
      <c r="AD65" s="1105"/>
      <c r="AE65" s="1105"/>
      <c r="AF65" s="1105"/>
      <c r="AG65" s="1105"/>
      <c r="AH65" s="1105"/>
      <c r="AI65" s="1105"/>
      <c r="AJ65" s="1105"/>
      <c r="AK65" s="1105"/>
      <c r="AL65" s="1105"/>
      <c r="AM65" s="1106"/>
      <c r="AN65" s="33"/>
      <c r="AO65" s="236"/>
      <c r="AP65" s="33"/>
      <c r="AR65" s="1811" t="s">
        <v>3112</v>
      </c>
      <c r="AS65" s="1811"/>
      <c r="AT65" s="1811"/>
      <c r="AU65" s="1811"/>
      <c r="AV65" s="1811"/>
      <c r="AW65" s="1811"/>
      <c r="AX65" s="1811"/>
      <c r="AY65" s="1811"/>
      <c r="AZ65" s="1811"/>
      <c r="BA65" s="1811"/>
      <c r="BB65" s="1811"/>
      <c r="BC65" s="1811"/>
      <c r="BD65" s="1811"/>
      <c r="BE65" s="1811"/>
      <c r="BF65" s="1811"/>
      <c r="BG65" s="1811"/>
      <c r="BH65" s="1811"/>
      <c r="BI65" s="345"/>
      <c r="BJ65" s="342"/>
      <c r="BL65" s="29" t="str">
        <f>IF(M65="","",M65&amp;O65&amp;P65)</f>
        <v/>
      </c>
      <c r="CH65" s="33" t="s">
        <v>668</v>
      </c>
      <c r="CI65" s="33" t="s">
        <v>1924</v>
      </c>
    </row>
    <row r="66" spans="1:87" ht="15" hidden="1" customHeight="1">
      <c r="A66" s="43"/>
      <c r="B66" s="228"/>
      <c r="C66" s="1979"/>
      <c r="D66" s="1980"/>
      <c r="E66" s="1980"/>
      <c r="F66" s="1981"/>
      <c r="G66" s="1146" t="s">
        <v>2866</v>
      </c>
      <c r="H66" s="1146"/>
      <c r="I66" s="1146"/>
      <c r="J66" s="1146"/>
      <c r="K66" s="1146"/>
      <c r="L66" s="1147"/>
      <c r="M66" s="1750"/>
      <c r="N66" s="1500"/>
      <c r="O66" s="1500"/>
      <c r="P66" s="1500"/>
      <c r="Q66" s="1500"/>
      <c r="R66" s="1500"/>
      <c r="S66" s="1500"/>
      <c r="T66" s="1500"/>
      <c r="U66" s="1500"/>
      <c r="V66" s="1500"/>
      <c r="W66" s="1500"/>
      <c r="X66" s="1500"/>
      <c r="Y66" s="1500"/>
      <c r="Z66" s="1500"/>
      <c r="AA66" s="1500"/>
      <c r="AB66" s="1988"/>
      <c r="AC66" s="1808" t="s">
        <v>2865</v>
      </c>
      <c r="AD66" s="1535"/>
      <c r="AE66" s="1535"/>
      <c r="AF66" s="1535"/>
      <c r="AG66" s="1535"/>
      <c r="AH66" s="1535"/>
      <c r="AI66" s="1535"/>
      <c r="AJ66" s="1535"/>
      <c r="AK66" s="1535"/>
      <c r="AL66" s="1535"/>
      <c r="AM66" s="1809"/>
      <c r="AN66" s="33"/>
      <c r="AO66" s="236"/>
      <c r="AP66" s="33"/>
      <c r="AR66" s="1811"/>
      <c r="AS66" s="1811"/>
      <c r="AT66" s="1811"/>
      <c r="AU66" s="1811"/>
      <c r="AV66" s="1811"/>
      <c r="AW66" s="1811"/>
      <c r="AX66" s="1811"/>
      <c r="AY66" s="1811"/>
      <c r="AZ66" s="1811"/>
      <c r="BA66" s="1811"/>
      <c r="BB66" s="1811"/>
      <c r="BC66" s="1811"/>
      <c r="BD66" s="1811"/>
      <c r="BE66" s="1811"/>
      <c r="BF66" s="1811"/>
      <c r="BG66" s="1811"/>
      <c r="BH66" s="1811"/>
      <c r="BI66" s="345"/>
      <c r="BJ66" s="342"/>
      <c r="BL66" s="29" t="str">
        <f>IF(M66="","",M66&amp;O66&amp;P66)</f>
        <v/>
      </c>
      <c r="CH66" s="33" t="s">
        <v>669</v>
      </c>
      <c r="CI66" s="33" t="s">
        <v>1925</v>
      </c>
    </row>
    <row r="67" spans="1:87" ht="15" hidden="1" customHeight="1">
      <c r="A67" s="43"/>
      <c r="B67" s="228"/>
      <c r="C67" s="1985"/>
      <c r="D67" s="1986"/>
      <c r="E67" s="1986"/>
      <c r="F67" s="1987"/>
      <c r="G67" s="1146" t="s">
        <v>578</v>
      </c>
      <c r="H67" s="1146"/>
      <c r="I67" s="1146"/>
      <c r="J67" s="1146"/>
      <c r="K67" s="1146"/>
      <c r="L67" s="1147"/>
      <c r="M67" s="1329"/>
      <c r="N67" s="1329"/>
      <c r="O67" s="64" t="s">
        <v>137</v>
      </c>
      <c r="P67" s="1329"/>
      <c r="Q67" s="1329"/>
      <c r="R67" s="1329"/>
      <c r="S67" s="64" t="s">
        <v>137</v>
      </c>
      <c r="T67" s="1329"/>
      <c r="U67" s="1329"/>
      <c r="V67" s="1329"/>
      <c r="W67" s="1190"/>
      <c r="X67" s="1105"/>
      <c r="Y67" s="1105"/>
      <c r="Z67" s="1105"/>
      <c r="AA67" s="1105"/>
      <c r="AB67" s="1105"/>
      <c r="AC67" s="1105"/>
      <c r="AD67" s="1105"/>
      <c r="AE67" s="1105"/>
      <c r="AF67" s="1105"/>
      <c r="AG67" s="1105"/>
      <c r="AH67" s="1105"/>
      <c r="AI67" s="1105"/>
      <c r="AJ67" s="1105"/>
      <c r="AK67" s="1105"/>
      <c r="AL67" s="1105"/>
      <c r="AM67" s="1106"/>
      <c r="AN67" s="33"/>
      <c r="AO67" s="236"/>
      <c r="AP67" s="33"/>
      <c r="AR67" s="1811"/>
      <c r="AS67" s="1811"/>
      <c r="AT67" s="1811"/>
      <c r="AU67" s="1811"/>
      <c r="AV67" s="1811"/>
      <c r="AW67" s="1811"/>
      <c r="AX67" s="1811"/>
      <c r="AY67" s="1811"/>
      <c r="AZ67" s="1811"/>
      <c r="BA67" s="1811"/>
      <c r="BB67" s="1811"/>
      <c r="BC67" s="1811"/>
      <c r="BD67" s="1811"/>
      <c r="BE67" s="1811"/>
      <c r="BF67" s="1811"/>
      <c r="BG67" s="1811"/>
      <c r="BH67" s="1811"/>
      <c r="BI67" s="345"/>
      <c r="BJ67" s="342"/>
      <c r="BL67" s="29" t="str">
        <f>IF(T67="","",M67&amp;O67&amp;P67&amp;S67&amp;T67)</f>
        <v/>
      </c>
      <c r="CH67" s="33" t="s">
        <v>670</v>
      </c>
      <c r="CI67" s="33" t="s">
        <v>1926</v>
      </c>
    </row>
    <row r="68" spans="1:87" ht="15" customHeight="1" thickBot="1">
      <c r="A68" s="31"/>
      <c r="B68" s="229"/>
      <c r="C68" s="230"/>
      <c r="D68" s="230"/>
      <c r="E68" s="230"/>
      <c r="F68" s="230"/>
      <c r="G68" s="230"/>
      <c r="H68" s="230"/>
      <c r="I68" s="230"/>
      <c r="J68" s="230"/>
      <c r="K68" s="230"/>
      <c r="L68" s="230"/>
      <c r="M68" s="231"/>
      <c r="N68" s="231"/>
      <c r="O68" s="231"/>
      <c r="P68" s="232"/>
      <c r="Q68" s="232"/>
      <c r="R68" s="233"/>
      <c r="S68" s="232"/>
      <c r="T68" s="232"/>
      <c r="U68" s="232"/>
      <c r="V68" s="232"/>
      <c r="W68" s="232"/>
      <c r="X68" s="232"/>
      <c r="Y68" s="233"/>
      <c r="Z68" s="232"/>
      <c r="AA68" s="234"/>
      <c r="AB68" s="234"/>
      <c r="AC68" s="234"/>
      <c r="AD68" s="234"/>
      <c r="AE68" s="234"/>
      <c r="AF68" s="234"/>
      <c r="AG68" s="234"/>
      <c r="AH68" s="234"/>
      <c r="AI68" s="1867" t="s">
        <v>3115</v>
      </c>
      <c r="AJ68" s="1867"/>
      <c r="AK68" s="1867"/>
      <c r="AL68" s="1867"/>
      <c r="AM68" s="1867"/>
      <c r="AN68" s="234"/>
      <c r="AO68" s="237"/>
      <c r="AP68" s="33"/>
      <c r="BJ68" s="342"/>
      <c r="CH68" s="33" t="s">
        <v>671</v>
      </c>
      <c r="CI68" s="33" t="s">
        <v>1927</v>
      </c>
    </row>
    <row r="69" spans="1:87" ht="15" customHeight="1" thickTop="1" thickBot="1">
      <c r="A69" s="31"/>
      <c r="B69" s="37"/>
      <c r="C69" s="37"/>
      <c r="D69" s="37"/>
      <c r="E69" s="37"/>
      <c r="F69" s="37"/>
      <c r="G69" s="31"/>
      <c r="H69" s="31"/>
      <c r="I69" s="31"/>
      <c r="J69" s="31"/>
      <c r="K69" s="31"/>
      <c r="L69" s="31"/>
      <c r="M69" s="33"/>
      <c r="N69" s="33"/>
      <c r="O69" s="33"/>
      <c r="P69" s="33"/>
      <c r="Q69" s="33"/>
      <c r="R69" s="33"/>
      <c r="S69" s="33"/>
      <c r="T69" s="33"/>
      <c r="U69" s="33"/>
      <c r="V69" s="33"/>
      <c r="W69" s="33"/>
      <c r="X69" s="33"/>
      <c r="Y69" s="33"/>
      <c r="Z69" s="33"/>
      <c r="AA69" s="33"/>
      <c r="AB69" s="33"/>
      <c r="AC69" s="33"/>
      <c r="AD69" s="33"/>
      <c r="AE69" s="33"/>
      <c r="AF69" s="33"/>
      <c r="AG69" s="33"/>
      <c r="AH69" s="33"/>
      <c r="AI69" s="37"/>
      <c r="AJ69" s="37"/>
      <c r="AK69" s="37"/>
      <c r="AL69" s="37"/>
      <c r="AM69" s="37"/>
      <c r="AN69" s="33"/>
      <c r="AO69" s="33"/>
      <c r="AP69" s="33"/>
      <c r="BJ69" s="342"/>
      <c r="CH69" s="33" t="s">
        <v>672</v>
      </c>
      <c r="CI69" s="33" t="s">
        <v>1928</v>
      </c>
    </row>
    <row r="70" spans="1:87" ht="15" customHeight="1" thickTop="1" thickBot="1">
      <c r="A70" s="31"/>
      <c r="B70" s="238"/>
      <c r="C70" s="239"/>
      <c r="D70" s="240"/>
      <c r="E70" s="240"/>
      <c r="F70" s="240"/>
      <c r="G70" s="240"/>
      <c r="H70" s="240"/>
      <c r="I70" s="240"/>
      <c r="J70" s="240"/>
      <c r="K70" s="240"/>
      <c r="L70" s="240"/>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46"/>
      <c r="AP70" s="33"/>
      <c r="AR70" s="1859" t="s">
        <v>3111</v>
      </c>
      <c r="AS70" s="1860"/>
      <c r="AT70" s="1860"/>
      <c r="AU70" s="1860"/>
      <c r="AV70" s="1860"/>
      <c r="AW70" s="1860"/>
      <c r="AX70" s="1860"/>
      <c r="AY70" s="1860"/>
      <c r="AZ70" s="1860"/>
      <c r="BA70" s="1860"/>
      <c r="BB70" s="1860"/>
      <c r="BC70" s="1860"/>
      <c r="BD70" s="1860"/>
      <c r="BE70" s="1860"/>
      <c r="BF70" s="1860"/>
      <c r="BG70" s="1860"/>
      <c r="BH70" s="1861"/>
      <c r="BI70" s="151"/>
      <c r="BJ70" s="342"/>
      <c r="CH70" s="33" t="s">
        <v>673</v>
      </c>
      <c r="CI70" s="33" t="s">
        <v>1929</v>
      </c>
    </row>
    <row r="71" spans="1:87" ht="15" customHeight="1" thickTop="1">
      <c r="A71" s="31"/>
      <c r="B71" s="241"/>
      <c r="C71" s="1976" t="s">
        <v>412</v>
      </c>
      <c r="D71" s="845" t="s">
        <v>404</v>
      </c>
      <c r="E71" s="846"/>
      <c r="F71" s="846"/>
      <c r="G71" s="1611" t="s">
        <v>2</v>
      </c>
      <c r="H71" s="1581"/>
      <c r="I71" s="1581"/>
      <c r="J71" s="1581"/>
      <c r="K71" s="1581"/>
      <c r="L71" s="1582"/>
      <c r="M71" s="1517"/>
      <c r="N71" s="1508"/>
      <c r="O71" s="1508"/>
      <c r="P71" s="1508"/>
      <c r="Q71" s="1508"/>
      <c r="R71" s="1508"/>
      <c r="S71" s="1508"/>
      <c r="T71" s="1508"/>
      <c r="U71" s="1508"/>
      <c r="V71" s="1509"/>
      <c r="W71" s="1313" t="s">
        <v>184</v>
      </c>
      <c r="X71" s="1314"/>
      <c r="Y71" s="1314"/>
      <c r="Z71" s="1314"/>
      <c r="AA71" s="1314"/>
      <c r="AB71" s="1314"/>
      <c r="AC71" s="1314"/>
      <c r="AD71" s="1314"/>
      <c r="AE71" s="1314"/>
      <c r="AF71" s="1314"/>
      <c r="AG71" s="1314"/>
      <c r="AH71" s="1314"/>
      <c r="AI71" s="1314"/>
      <c r="AJ71" s="1314"/>
      <c r="AK71" s="1314"/>
      <c r="AL71" s="1314"/>
      <c r="AM71" s="1315"/>
      <c r="AN71" s="33"/>
      <c r="AO71" s="247"/>
      <c r="AP71" s="33"/>
      <c r="AR71" s="1862"/>
      <c r="AS71" s="1863"/>
      <c r="AT71" s="1863"/>
      <c r="AU71" s="1863"/>
      <c r="AV71" s="1863"/>
      <c r="AW71" s="1863"/>
      <c r="AX71" s="1863"/>
      <c r="AY71" s="1863"/>
      <c r="AZ71" s="1863"/>
      <c r="BA71" s="1863"/>
      <c r="BB71" s="1863"/>
      <c r="BC71" s="1863"/>
      <c r="BD71" s="1863"/>
      <c r="BE71" s="1863"/>
      <c r="BF71" s="1863"/>
      <c r="BG71" s="1863"/>
      <c r="BH71" s="1864"/>
      <c r="BI71" s="152"/>
      <c r="CH71" s="33" t="s">
        <v>674</v>
      </c>
      <c r="CI71" s="33" t="s">
        <v>1930</v>
      </c>
    </row>
    <row r="72" spans="1:87" ht="15" hidden="1" customHeight="1">
      <c r="A72" s="43"/>
      <c r="B72" s="241"/>
      <c r="C72" s="1977"/>
      <c r="D72" s="1079"/>
      <c r="E72" s="1024"/>
      <c r="F72" s="1024"/>
      <c r="G72" s="1243" t="s">
        <v>392</v>
      </c>
      <c r="H72" s="1241"/>
      <c r="I72" s="1241"/>
      <c r="J72" s="1241"/>
      <c r="K72" s="1241"/>
      <c r="L72" s="1242"/>
      <c r="M72" s="1162" t="s">
        <v>134</v>
      </c>
      <c r="N72" s="1163"/>
      <c r="O72" s="1164"/>
      <c r="P72" s="9" t="str">
        <f>MID($M$71,COLUMN()-15,1)</f>
        <v/>
      </c>
      <c r="Q72" s="9" t="str">
        <f t="shared" ref="Q72:AI72" si="18">MID($M$71,COLUMN()-15,1)</f>
        <v/>
      </c>
      <c r="R72" s="9" t="str">
        <f t="shared" si="18"/>
        <v/>
      </c>
      <c r="S72" s="9" t="str">
        <f t="shared" si="18"/>
        <v/>
      </c>
      <c r="T72" s="9" t="str">
        <f t="shared" si="18"/>
        <v/>
      </c>
      <c r="U72" s="9" t="str">
        <f t="shared" si="18"/>
        <v/>
      </c>
      <c r="V72" s="9" t="str">
        <f t="shared" si="18"/>
        <v/>
      </c>
      <c r="W72" s="9" t="str">
        <f t="shared" si="18"/>
        <v/>
      </c>
      <c r="X72" s="9" t="str">
        <f t="shared" si="18"/>
        <v/>
      </c>
      <c r="Y72" s="9" t="str">
        <f t="shared" si="18"/>
        <v/>
      </c>
      <c r="Z72" s="9" t="str">
        <f t="shared" si="18"/>
        <v/>
      </c>
      <c r="AA72" s="9" t="str">
        <f t="shared" si="18"/>
        <v/>
      </c>
      <c r="AB72" s="9" t="str">
        <f t="shared" si="18"/>
        <v/>
      </c>
      <c r="AC72" s="9" t="str">
        <f t="shared" si="18"/>
        <v/>
      </c>
      <c r="AD72" s="9" t="str">
        <f t="shared" si="18"/>
        <v/>
      </c>
      <c r="AE72" s="9" t="str">
        <f t="shared" si="18"/>
        <v/>
      </c>
      <c r="AF72" s="9" t="str">
        <f t="shared" si="18"/>
        <v/>
      </c>
      <c r="AG72" s="9" t="str">
        <f t="shared" si="18"/>
        <v/>
      </c>
      <c r="AH72" s="9" t="str">
        <f t="shared" si="18"/>
        <v/>
      </c>
      <c r="AI72" s="9" t="str">
        <f t="shared" si="18"/>
        <v/>
      </c>
      <c r="AJ72" s="1191"/>
      <c r="AK72" s="1192"/>
      <c r="AL72" s="1192"/>
      <c r="AM72" s="1193"/>
      <c r="AN72" s="33"/>
      <c r="AO72" s="247"/>
      <c r="AP72" s="33"/>
      <c r="AR72" s="340"/>
      <c r="BH72" s="341"/>
      <c r="BI72" s="343"/>
      <c r="BJ72" s="342"/>
      <c r="CH72" s="33" t="s">
        <v>675</v>
      </c>
      <c r="CI72" s="33" t="s">
        <v>1931</v>
      </c>
    </row>
    <row r="73" spans="1:87" ht="15" customHeight="1">
      <c r="A73" s="31"/>
      <c r="B73" s="241"/>
      <c r="C73" s="1977"/>
      <c r="D73" s="1079"/>
      <c r="E73" s="1024"/>
      <c r="F73" s="1024"/>
      <c r="G73" s="1243"/>
      <c r="H73" s="1241"/>
      <c r="I73" s="1241"/>
      <c r="J73" s="1241"/>
      <c r="K73" s="1241"/>
      <c r="L73" s="1242"/>
      <c r="M73" s="1547"/>
      <c r="N73" s="1530"/>
      <c r="O73" s="1530"/>
      <c r="P73" s="1530"/>
      <c r="Q73" s="1530"/>
      <c r="R73" s="1530"/>
      <c r="S73" s="1530"/>
      <c r="T73" s="1530"/>
      <c r="U73" s="1530"/>
      <c r="V73" s="1530"/>
      <c r="W73" s="1530"/>
      <c r="X73" s="1530"/>
      <c r="Y73" s="1530"/>
      <c r="Z73" s="1531"/>
      <c r="AA73" s="1314" t="s">
        <v>803</v>
      </c>
      <c r="AB73" s="1314"/>
      <c r="AC73" s="1314"/>
      <c r="AD73" s="1314"/>
      <c r="AE73" s="1314"/>
      <c r="AF73" s="1314"/>
      <c r="AG73" s="1314"/>
      <c r="AH73" s="1314"/>
      <c r="AI73" s="1314"/>
      <c r="AJ73" s="1314"/>
      <c r="AK73" s="1314"/>
      <c r="AL73" s="1314"/>
      <c r="AM73" s="1315"/>
      <c r="AN73" s="33"/>
      <c r="AO73" s="247"/>
      <c r="AP73" s="33"/>
      <c r="AR73" s="1826" t="s">
        <v>3294</v>
      </c>
      <c r="AS73" s="1827"/>
      <c r="AT73" s="1827"/>
      <c r="AU73" s="1827"/>
      <c r="AV73" s="1827"/>
      <c r="AW73" s="1827"/>
      <c r="AX73" s="1827"/>
      <c r="AY73" s="1827"/>
      <c r="AZ73" s="1827"/>
      <c r="BA73" s="1827"/>
      <c r="BB73" s="1827"/>
      <c r="BC73" s="1827"/>
      <c r="BD73" s="1827"/>
      <c r="BE73" s="1827"/>
      <c r="BF73" s="1827"/>
      <c r="BG73" s="1827"/>
      <c r="BH73" s="1828"/>
      <c r="BI73" s="343"/>
      <c r="BJ73" s="342"/>
      <c r="CH73" s="33" t="s">
        <v>676</v>
      </c>
      <c r="CI73" s="33" t="s">
        <v>1932</v>
      </c>
    </row>
    <row r="74" spans="1:87" ht="15" hidden="1" customHeight="1">
      <c r="A74" s="43"/>
      <c r="B74" s="241"/>
      <c r="C74" s="1977"/>
      <c r="D74" s="1079"/>
      <c r="E74" s="1024"/>
      <c r="F74" s="1024"/>
      <c r="G74" s="1194"/>
      <c r="H74" s="1188"/>
      <c r="I74" s="1188"/>
      <c r="J74" s="1188"/>
      <c r="K74" s="1188"/>
      <c r="L74" s="1189"/>
      <c r="M74" s="1162" t="s">
        <v>134</v>
      </c>
      <c r="N74" s="1163"/>
      <c r="O74" s="1164"/>
      <c r="P74" s="9" t="str">
        <f>MID($M$73,COLUMN()-15,1)</f>
        <v/>
      </c>
      <c r="Q74" s="9" t="str">
        <f t="shared" ref="Q74:AI74" si="19">MID($M$73,COLUMN()-15,1)</f>
        <v/>
      </c>
      <c r="R74" s="9" t="str">
        <f t="shared" si="19"/>
        <v/>
      </c>
      <c r="S74" s="9" t="str">
        <f t="shared" si="19"/>
        <v/>
      </c>
      <c r="T74" s="9" t="str">
        <f t="shared" si="19"/>
        <v/>
      </c>
      <c r="U74" s="9" t="str">
        <f t="shared" si="19"/>
        <v/>
      </c>
      <c r="V74" s="9" t="str">
        <f t="shared" si="19"/>
        <v/>
      </c>
      <c r="W74" s="9" t="str">
        <f t="shared" si="19"/>
        <v/>
      </c>
      <c r="X74" s="9" t="str">
        <f t="shared" si="19"/>
        <v/>
      </c>
      <c r="Y74" s="9" t="str">
        <f t="shared" si="19"/>
        <v/>
      </c>
      <c r="Z74" s="9" t="str">
        <f t="shared" si="19"/>
        <v/>
      </c>
      <c r="AA74" s="9" t="str">
        <f t="shared" si="19"/>
        <v/>
      </c>
      <c r="AB74" s="9" t="str">
        <f t="shared" si="19"/>
        <v/>
      </c>
      <c r="AC74" s="9" t="str">
        <f t="shared" si="19"/>
        <v/>
      </c>
      <c r="AD74" s="9" t="str">
        <f t="shared" si="19"/>
        <v/>
      </c>
      <c r="AE74" s="9" t="str">
        <f t="shared" si="19"/>
        <v/>
      </c>
      <c r="AF74" s="9" t="str">
        <f t="shared" si="19"/>
        <v/>
      </c>
      <c r="AG74" s="9" t="str">
        <f t="shared" si="19"/>
        <v/>
      </c>
      <c r="AH74" s="9" t="str">
        <f t="shared" si="19"/>
        <v/>
      </c>
      <c r="AI74" s="9" t="str">
        <f t="shared" si="19"/>
        <v/>
      </c>
      <c r="AJ74" s="1191"/>
      <c r="AK74" s="1192"/>
      <c r="AL74" s="1192"/>
      <c r="AM74" s="1193"/>
      <c r="AN74" s="33"/>
      <c r="AO74" s="247"/>
      <c r="AP74" s="33"/>
      <c r="AR74" s="1829"/>
      <c r="AS74" s="1830"/>
      <c r="AT74" s="1830"/>
      <c r="AU74" s="1830"/>
      <c r="AV74" s="1830"/>
      <c r="AW74" s="1830"/>
      <c r="AX74" s="1830"/>
      <c r="AY74" s="1830"/>
      <c r="AZ74" s="1830"/>
      <c r="BA74" s="1830"/>
      <c r="BB74" s="1830"/>
      <c r="BC74" s="1830"/>
      <c r="BD74" s="1830"/>
      <c r="BE74" s="1830"/>
      <c r="BF74" s="1830"/>
      <c r="BG74" s="1830"/>
      <c r="BH74" s="1831"/>
      <c r="BI74" s="344"/>
      <c r="BJ74" s="342"/>
      <c r="CH74" s="33" t="s">
        <v>677</v>
      </c>
      <c r="CI74" s="33" t="s">
        <v>1933</v>
      </c>
    </row>
    <row r="75" spans="1:87" ht="15" customHeight="1">
      <c r="A75" s="31"/>
      <c r="B75" s="241"/>
      <c r="C75" s="1977"/>
      <c r="D75" s="1079"/>
      <c r="E75" s="1024"/>
      <c r="F75" s="1024"/>
      <c r="G75" s="845" t="s">
        <v>2794</v>
      </c>
      <c r="H75" s="846"/>
      <c r="I75" s="846"/>
      <c r="J75" s="846"/>
      <c r="K75" s="846"/>
      <c r="L75" s="847"/>
      <c r="M75" s="1569" t="s">
        <v>2650</v>
      </c>
      <c r="N75" s="1528"/>
      <c r="O75" s="1528"/>
      <c r="P75" s="1528"/>
      <c r="Q75" s="1528"/>
      <c r="R75" s="1591"/>
      <c r="S75" s="1591"/>
      <c r="T75" s="1591"/>
      <c r="U75" s="1591"/>
      <c r="V75" s="1592"/>
      <c r="W75" s="1544"/>
      <c r="X75" s="1545"/>
      <c r="Y75" s="1545"/>
      <c r="Z75" s="1545"/>
      <c r="AA75" s="1545"/>
      <c r="AB75" s="1545"/>
      <c r="AC75" s="1545"/>
      <c r="AD75" s="1545"/>
      <c r="AE75" s="1545"/>
      <c r="AF75" s="1545"/>
      <c r="AG75" s="1545"/>
      <c r="AH75" s="1545"/>
      <c r="AI75" s="1545"/>
      <c r="AJ75" s="1545"/>
      <c r="AK75" s="1545"/>
      <c r="AL75" s="1545"/>
      <c r="AM75" s="1546"/>
      <c r="AN75" s="33"/>
      <c r="AO75" s="247"/>
      <c r="AP75" s="33"/>
      <c r="AR75" s="1815" t="s">
        <v>3282</v>
      </c>
      <c r="AS75" s="1816"/>
      <c r="AT75" s="1816"/>
      <c r="AU75" s="1816"/>
      <c r="AV75" s="1816"/>
      <c r="AW75" s="1816"/>
      <c r="AX75" s="1816"/>
      <c r="AY75" s="1816"/>
      <c r="AZ75" s="1816"/>
      <c r="BA75" s="1816"/>
      <c r="BB75" s="1816"/>
      <c r="BC75" s="1816"/>
      <c r="BD75" s="1816"/>
      <c r="BE75" s="1816"/>
      <c r="BF75" s="1816"/>
      <c r="BG75" s="1816"/>
      <c r="BH75" s="1817"/>
      <c r="BI75" s="344"/>
      <c r="BJ75" s="342"/>
      <c r="BL75" s="29" t="str">
        <f>IF(M75="選択　▼","",LEFT(M75,2))</f>
        <v/>
      </c>
      <c r="BM75" s="313" t="str">
        <f>MID($BL75,COLUMN()-64,1)</f>
        <v/>
      </c>
      <c r="BN75" s="313" t="str">
        <f>MID($BL75,COLUMN()-64,1)</f>
        <v/>
      </c>
      <c r="BO75" s="29" t="str">
        <f>IF(OR(M75="選択　▼", M75=""),"",RIGHT(M75,LEN(M75)-(FIND("（",M75)-1)))</f>
        <v/>
      </c>
      <c r="CH75" s="33" t="s">
        <v>678</v>
      </c>
      <c r="CI75" s="33" t="s">
        <v>1934</v>
      </c>
    </row>
    <row r="76" spans="1:87" ht="15" customHeight="1" thickBot="1">
      <c r="A76" s="31"/>
      <c r="B76" s="241"/>
      <c r="C76" s="1977"/>
      <c r="D76" s="1079"/>
      <c r="E76" s="1024"/>
      <c r="F76" s="1024"/>
      <c r="G76" s="1079"/>
      <c r="H76" s="1024"/>
      <c r="I76" s="1024"/>
      <c r="J76" s="1024"/>
      <c r="K76" s="1024"/>
      <c r="L76" s="1025"/>
      <c r="M76" s="34" t="s">
        <v>5</v>
      </c>
      <c r="N76" s="1466"/>
      <c r="O76" s="1466"/>
      <c r="P76" s="1466"/>
      <c r="Q76" s="1466"/>
      <c r="R76" s="1190" t="s">
        <v>4</v>
      </c>
      <c r="S76" s="1105"/>
      <c r="T76" s="1105"/>
      <c r="U76" s="177"/>
      <c r="V76" s="655"/>
      <c r="W76" s="656"/>
      <c r="X76" s="656"/>
      <c r="Y76" s="656"/>
      <c r="Z76" s="656"/>
      <c r="AA76" s="656"/>
      <c r="AB76" s="657"/>
      <c r="AC76" s="657"/>
      <c r="AD76" s="657"/>
      <c r="AE76" s="657"/>
      <c r="AF76" s="657"/>
      <c r="AG76" s="658"/>
      <c r="AH76" s="657"/>
      <c r="AI76" s="657"/>
      <c r="AJ76" s="658"/>
      <c r="AK76" s="657"/>
      <c r="AL76" s="657"/>
      <c r="AM76" s="659"/>
      <c r="AN76" s="33"/>
      <c r="AO76" s="247"/>
      <c r="AP76" s="33"/>
      <c r="AR76" s="1818" t="s">
        <v>3283</v>
      </c>
      <c r="AS76" s="1819"/>
      <c r="AT76" s="1819"/>
      <c r="AU76" s="1819"/>
      <c r="AV76" s="1819"/>
      <c r="AW76" s="1819"/>
      <c r="AX76" s="1819"/>
      <c r="AY76" s="1819"/>
      <c r="AZ76" s="1819"/>
      <c r="BA76" s="1819"/>
      <c r="BB76" s="1819"/>
      <c r="BC76" s="1819"/>
      <c r="BD76" s="1819"/>
      <c r="BE76" s="1819"/>
      <c r="BF76" s="1819"/>
      <c r="BG76" s="1819"/>
      <c r="BH76" s="1820"/>
      <c r="BI76" s="344"/>
      <c r="BJ76" s="342"/>
      <c r="BL76" s="29" t="str">
        <f>IF(N76="","",AB75&amp;"第"&amp;N76&amp;"号")</f>
        <v/>
      </c>
      <c r="BM76" s="29" t="str">
        <f>IF(OR(AB76="選択▼", AB76=""),"",AB76&amp;AE76&amp;AG76&amp;AH76&amp;AJ76&amp;AK76&amp;AM76)</f>
        <v/>
      </c>
      <c r="BN76" s="29" t="str">
        <f>IF(N76="","",N76)</f>
        <v/>
      </c>
      <c r="CH76" s="33" t="s">
        <v>679</v>
      </c>
      <c r="CI76" s="33" t="s">
        <v>1935</v>
      </c>
    </row>
    <row r="77" spans="1:87" ht="15" hidden="1" customHeight="1">
      <c r="A77" s="43"/>
      <c r="B77" s="241"/>
      <c r="C77" s="1977"/>
      <c r="D77" s="1079"/>
      <c r="E77" s="1024"/>
      <c r="F77" s="1024"/>
      <c r="G77" s="848"/>
      <c r="H77" s="849"/>
      <c r="I77" s="849"/>
      <c r="J77" s="849"/>
      <c r="K77" s="849"/>
      <c r="L77" s="850"/>
      <c r="M77" s="1638" t="s">
        <v>134</v>
      </c>
      <c r="N77" s="1639"/>
      <c r="O77" s="1640"/>
      <c r="P77" s="18" t="str">
        <f>BM75</f>
        <v/>
      </c>
      <c r="Q77" s="18" t="str">
        <f>BN75</f>
        <v/>
      </c>
      <c r="R77" s="19" t="s">
        <v>137</v>
      </c>
      <c r="S77" s="18" t="str">
        <f t="shared" ref="S77:X77" si="20">MID($N$76,COLUMN()-18,1)</f>
        <v/>
      </c>
      <c r="T77" s="18" t="str">
        <f t="shared" si="20"/>
        <v/>
      </c>
      <c r="U77" s="18" t="str">
        <f t="shared" si="20"/>
        <v/>
      </c>
      <c r="V77" s="21" t="str">
        <f t="shared" si="20"/>
        <v/>
      </c>
      <c r="W77" s="21" t="str">
        <f t="shared" si="20"/>
        <v/>
      </c>
      <c r="X77" s="21" t="str">
        <f t="shared" si="20"/>
        <v/>
      </c>
      <c r="Y77" s="242" t="s">
        <v>137</v>
      </c>
      <c r="Z77" s="21"/>
      <c r="AA77" s="1989"/>
      <c r="AB77" s="1824"/>
      <c r="AC77" s="1824"/>
      <c r="AD77" s="1824"/>
      <c r="AE77" s="1824"/>
      <c r="AF77" s="1824"/>
      <c r="AG77" s="1824"/>
      <c r="AH77" s="1824"/>
      <c r="AI77" s="1824"/>
      <c r="AJ77" s="1824"/>
      <c r="AK77" s="1824"/>
      <c r="AL77" s="1824"/>
      <c r="AM77" s="1990"/>
      <c r="AN77" s="33"/>
      <c r="AO77" s="247"/>
      <c r="AP77" s="33"/>
      <c r="BJ77" s="342"/>
      <c r="CH77" s="33" t="s">
        <v>680</v>
      </c>
      <c r="CI77" s="33" t="s">
        <v>1936</v>
      </c>
    </row>
    <row r="78" spans="1:87" ht="15" customHeight="1" thickBot="1">
      <c r="A78" s="31"/>
      <c r="B78" s="241"/>
      <c r="C78" s="1977"/>
      <c r="D78" s="1892"/>
      <c r="E78" s="1893"/>
      <c r="F78" s="1893"/>
      <c r="G78" s="1888" t="s">
        <v>61</v>
      </c>
      <c r="H78" s="1886"/>
      <c r="I78" s="1886"/>
      <c r="J78" s="1886"/>
      <c r="K78" s="1886"/>
      <c r="L78" s="1887"/>
      <c r="M78" s="1800" t="s">
        <v>2654</v>
      </c>
      <c r="N78" s="1801"/>
      <c r="O78" s="1801"/>
      <c r="P78" s="1790"/>
      <c r="Q78" s="1791"/>
      <c r="R78" s="87" t="s">
        <v>140</v>
      </c>
      <c r="S78" s="1790"/>
      <c r="T78" s="1791"/>
      <c r="U78" s="88" t="s">
        <v>141</v>
      </c>
      <c r="V78" s="1790"/>
      <c r="W78" s="1791"/>
      <c r="X78" s="88" t="s">
        <v>142</v>
      </c>
      <c r="Y78" s="1877"/>
      <c r="Z78" s="1877"/>
      <c r="AA78" s="1877"/>
      <c r="AB78" s="1877"/>
      <c r="AC78" s="1877"/>
      <c r="AD78" s="1877"/>
      <c r="AE78" s="1877"/>
      <c r="AF78" s="1877"/>
      <c r="AG78" s="1877"/>
      <c r="AH78" s="1877"/>
      <c r="AI78" s="1877"/>
      <c r="AJ78" s="1877"/>
      <c r="AK78" s="1877"/>
      <c r="AL78" s="1877"/>
      <c r="AM78" s="1878"/>
      <c r="AN78" s="33"/>
      <c r="AO78" s="247"/>
      <c r="AP78" s="33"/>
      <c r="BJ78" s="342"/>
      <c r="BL78" s="29" t="str">
        <f>IF(OR(M78="選択▼", M78=""),"",M78&amp;P78&amp;R78&amp;S78&amp;U78&amp;V78&amp;X78)</f>
        <v/>
      </c>
      <c r="BM78" s="313" t="str">
        <f>MID(P78,COLUMN()-64,1)</f>
        <v/>
      </c>
      <c r="BN78" s="313" t="str">
        <f>MID(P78,COLUMN()-64,1)</f>
        <v/>
      </c>
      <c r="BO78" s="313" t="str">
        <f>MID(S78,COLUMN()-66,1)</f>
        <v/>
      </c>
      <c r="BP78" s="313" t="str">
        <f>MID(S78,COLUMN()-66,1)</f>
        <v/>
      </c>
      <c r="BQ78" s="313" t="str">
        <f>MID(V78,COLUMN()-68,1)</f>
        <v/>
      </c>
      <c r="BR78" s="313" t="str">
        <f>MID(V78,COLUMN()-68,1)</f>
        <v/>
      </c>
      <c r="BS78" s="314" t="str">
        <f>IF(M78="平成","H",IF(M78="昭和","S",IF(M78="大正","T",IF(M78="明治","M",""))))</f>
        <v/>
      </c>
      <c r="CH78" s="33" t="s">
        <v>681</v>
      </c>
      <c r="CI78" s="33" t="s">
        <v>1937</v>
      </c>
    </row>
    <row r="79" spans="1:87" ht="15" customHeight="1" thickTop="1">
      <c r="A79" s="31"/>
      <c r="B79" s="241"/>
      <c r="C79" s="1977"/>
      <c r="D79" s="1904" t="s">
        <v>405</v>
      </c>
      <c r="E79" s="1905"/>
      <c r="F79" s="1905"/>
      <c r="G79" s="1611" t="s">
        <v>2</v>
      </c>
      <c r="H79" s="1581"/>
      <c r="I79" s="1581"/>
      <c r="J79" s="1581"/>
      <c r="K79" s="1581"/>
      <c r="L79" s="1582"/>
      <c r="M79" s="1517"/>
      <c r="N79" s="1508"/>
      <c r="O79" s="1508"/>
      <c r="P79" s="1508"/>
      <c r="Q79" s="1508"/>
      <c r="R79" s="1508"/>
      <c r="S79" s="1508"/>
      <c r="T79" s="1508"/>
      <c r="U79" s="1508"/>
      <c r="V79" s="1509"/>
      <c r="W79" s="1313" t="s">
        <v>184</v>
      </c>
      <c r="X79" s="1314"/>
      <c r="Y79" s="1314"/>
      <c r="Z79" s="1314"/>
      <c r="AA79" s="1314"/>
      <c r="AB79" s="1314"/>
      <c r="AC79" s="1314"/>
      <c r="AD79" s="1314"/>
      <c r="AE79" s="1314"/>
      <c r="AF79" s="1314"/>
      <c r="AG79" s="1314"/>
      <c r="AH79" s="1314"/>
      <c r="AI79" s="1314"/>
      <c r="AJ79" s="1314"/>
      <c r="AK79" s="1314"/>
      <c r="AL79" s="1314"/>
      <c r="AM79" s="1315"/>
      <c r="AN79" s="33"/>
      <c r="AO79" s="247"/>
      <c r="AP79" s="33"/>
      <c r="AR79" s="1811" t="s">
        <v>3287</v>
      </c>
      <c r="AS79" s="1811"/>
      <c r="AT79" s="1811"/>
      <c r="AU79" s="1811"/>
      <c r="AV79" s="1811"/>
      <c r="AW79" s="1811"/>
      <c r="AX79" s="1811"/>
      <c r="AY79" s="1811"/>
      <c r="AZ79" s="1811"/>
      <c r="BA79" s="1811"/>
      <c r="BB79" s="1811"/>
      <c r="BC79" s="1811"/>
      <c r="BD79" s="1811"/>
      <c r="BE79" s="1811"/>
      <c r="BF79" s="1811"/>
      <c r="BG79" s="1811"/>
      <c r="BH79" s="1811"/>
      <c r="BI79" s="345"/>
      <c r="BJ79" s="342"/>
      <c r="CH79" s="33" t="s">
        <v>682</v>
      </c>
    </row>
    <row r="80" spans="1:87" ht="15" hidden="1" customHeight="1">
      <c r="A80" s="43"/>
      <c r="B80" s="241"/>
      <c r="C80" s="1977"/>
      <c r="D80" s="1906"/>
      <c r="E80" s="1907"/>
      <c r="F80" s="1907"/>
      <c r="G80" s="1243" t="s">
        <v>392</v>
      </c>
      <c r="H80" s="1241"/>
      <c r="I80" s="1241"/>
      <c r="J80" s="1241"/>
      <c r="K80" s="1241"/>
      <c r="L80" s="1242"/>
      <c r="M80" s="1162" t="s">
        <v>134</v>
      </c>
      <c r="N80" s="1163"/>
      <c r="O80" s="1164"/>
      <c r="P80" s="9" t="str">
        <f>MID($M$79,COLUMN()-15,1)</f>
        <v/>
      </c>
      <c r="Q80" s="9" t="str">
        <f t="shared" ref="Q80:AI80" si="21">MID($M$79,COLUMN()-15,1)</f>
        <v/>
      </c>
      <c r="R80" s="9" t="str">
        <f t="shared" si="21"/>
        <v/>
      </c>
      <c r="S80" s="9" t="str">
        <f t="shared" si="21"/>
        <v/>
      </c>
      <c r="T80" s="9" t="str">
        <f t="shared" si="21"/>
        <v/>
      </c>
      <c r="U80" s="9" t="str">
        <f t="shared" si="21"/>
        <v/>
      </c>
      <c r="V80" s="9" t="str">
        <f t="shared" si="21"/>
        <v/>
      </c>
      <c r="W80" s="9" t="str">
        <f t="shared" si="21"/>
        <v/>
      </c>
      <c r="X80" s="9" t="str">
        <f t="shared" si="21"/>
        <v/>
      </c>
      <c r="Y80" s="9" t="str">
        <f t="shared" si="21"/>
        <v/>
      </c>
      <c r="Z80" s="9" t="str">
        <f t="shared" si="21"/>
        <v/>
      </c>
      <c r="AA80" s="9" t="str">
        <f t="shared" si="21"/>
        <v/>
      </c>
      <c r="AB80" s="9" t="str">
        <f t="shared" si="21"/>
        <v/>
      </c>
      <c r="AC80" s="9" t="str">
        <f t="shared" si="21"/>
        <v/>
      </c>
      <c r="AD80" s="9" t="str">
        <f t="shared" si="21"/>
        <v/>
      </c>
      <c r="AE80" s="9" t="str">
        <f t="shared" si="21"/>
        <v/>
      </c>
      <c r="AF80" s="9" t="str">
        <f t="shared" si="21"/>
        <v/>
      </c>
      <c r="AG80" s="9" t="str">
        <f t="shared" si="21"/>
        <v/>
      </c>
      <c r="AH80" s="9" t="str">
        <f t="shared" si="21"/>
        <v/>
      </c>
      <c r="AI80" s="9" t="str">
        <f t="shared" si="21"/>
        <v/>
      </c>
      <c r="AJ80" s="1191"/>
      <c r="AK80" s="1192"/>
      <c r="AL80" s="1192"/>
      <c r="AM80" s="1193"/>
      <c r="AN80" s="33"/>
      <c r="AO80" s="247"/>
      <c r="AP80" s="33"/>
      <c r="AR80" s="1811"/>
      <c r="AS80" s="1811"/>
      <c r="AT80" s="1811"/>
      <c r="AU80" s="1811"/>
      <c r="AV80" s="1811"/>
      <c r="AW80" s="1811"/>
      <c r="AX80" s="1811"/>
      <c r="AY80" s="1811"/>
      <c r="AZ80" s="1811"/>
      <c r="BA80" s="1811"/>
      <c r="BB80" s="1811"/>
      <c r="BC80" s="1811"/>
      <c r="BD80" s="1811"/>
      <c r="BE80" s="1811"/>
      <c r="BF80" s="1811"/>
      <c r="BG80" s="1811"/>
      <c r="BH80" s="1811"/>
      <c r="BI80" s="345"/>
      <c r="BJ80" s="342"/>
      <c r="CH80" s="33" t="s">
        <v>683</v>
      </c>
      <c r="CI80" s="33" t="s">
        <v>609</v>
      </c>
    </row>
    <row r="81" spans="1:87" ht="15" customHeight="1">
      <c r="A81" s="31"/>
      <c r="B81" s="241"/>
      <c r="C81" s="1977"/>
      <c r="D81" s="1906"/>
      <c r="E81" s="1907"/>
      <c r="F81" s="1907"/>
      <c r="G81" s="1243"/>
      <c r="H81" s="1241"/>
      <c r="I81" s="1241"/>
      <c r="J81" s="1241"/>
      <c r="K81" s="1241"/>
      <c r="L81" s="1242"/>
      <c r="M81" s="1547"/>
      <c r="N81" s="1530"/>
      <c r="O81" s="1530"/>
      <c r="P81" s="1530"/>
      <c r="Q81" s="1530"/>
      <c r="R81" s="1530"/>
      <c r="S81" s="1530"/>
      <c r="T81" s="1530"/>
      <c r="U81" s="1530"/>
      <c r="V81" s="1530"/>
      <c r="W81" s="1530"/>
      <c r="X81" s="1530"/>
      <c r="Y81" s="1530"/>
      <c r="Z81" s="1531"/>
      <c r="AA81" s="1314" t="s">
        <v>803</v>
      </c>
      <c r="AB81" s="1314"/>
      <c r="AC81" s="1314"/>
      <c r="AD81" s="1314"/>
      <c r="AE81" s="1314"/>
      <c r="AF81" s="1314"/>
      <c r="AG81" s="1314"/>
      <c r="AH81" s="1314"/>
      <c r="AI81" s="1314"/>
      <c r="AJ81" s="1314"/>
      <c r="AK81" s="1314"/>
      <c r="AL81" s="1314"/>
      <c r="AM81" s="1315"/>
      <c r="AN81" s="33"/>
      <c r="AO81" s="247"/>
      <c r="AP81" s="33"/>
      <c r="AR81" s="1811"/>
      <c r="AS81" s="1811"/>
      <c r="AT81" s="1811"/>
      <c r="AU81" s="1811"/>
      <c r="AV81" s="1811"/>
      <c r="AW81" s="1811"/>
      <c r="AX81" s="1811"/>
      <c r="AY81" s="1811"/>
      <c r="AZ81" s="1811"/>
      <c r="BA81" s="1811"/>
      <c r="BB81" s="1811"/>
      <c r="BC81" s="1811"/>
      <c r="BD81" s="1811"/>
      <c r="BE81" s="1811"/>
      <c r="BF81" s="1811"/>
      <c r="BG81" s="1811"/>
      <c r="BH81" s="1811"/>
      <c r="BI81" s="345"/>
      <c r="BJ81" s="342"/>
      <c r="BO81" s="572"/>
      <c r="CH81" s="33" t="s">
        <v>684</v>
      </c>
      <c r="CI81" s="33" t="s">
        <v>610</v>
      </c>
    </row>
    <row r="82" spans="1:87" ht="15" hidden="1" customHeight="1">
      <c r="A82" s="43"/>
      <c r="B82" s="241"/>
      <c r="C82" s="1977"/>
      <c r="D82" s="1906"/>
      <c r="E82" s="1907"/>
      <c r="F82" s="1907"/>
      <c r="G82" s="1194"/>
      <c r="H82" s="1188"/>
      <c r="I82" s="1188"/>
      <c r="J82" s="1188"/>
      <c r="K82" s="1188"/>
      <c r="L82" s="1189"/>
      <c r="M82" s="1162" t="s">
        <v>134</v>
      </c>
      <c r="N82" s="1163"/>
      <c r="O82" s="1164"/>
      <c r="P82" s="9" t="str">
        <f>MID($M$81,COLUMN()-15,1)</f>
        <v/>
      </c>
      <c r="Q82" s="9" t="str">
        <f t="shared" ref="Q82:AI82" si="22">MID($M$81,COLUMN()-15,1)</f>
        <v/>
      </c>
      <c r="R82" s="9" t="str">
        <f t="shared" si="22"/>
        <v/>
      </c>
      <c r="S82" s="9" t="str">
        <f t="shared" si="22"/>
        <v/>
      </c>
      <c r="T82" s="9" t="str">
        <f t="shared" si="22"/>
        <v/>
      </c>
      <c r="U82" s="9" t="str">
        <f t="shared" si="22"/>
        <v/>
      </c>
      <c r="V82" s="9" t="str">
        <f t="shared" si="22"/>
        <v/>
      </c>
      <c r="W82" s="9" t="str">
        <f t="shared" si="22"/>
        <v/>
      </c>
      <c r="X82" s="9" t="str">
        <f t="shared" si="22"/>
        <v/>
      </c>
      <c r="Y82" s="9" t="str">
        <f t="shared" si="22"/>
        <v/>
      </c>
      <c r="Z82" s="9" t="str">
        <f t="shared" si="22"/>
        <v/>
      </c>
      <c r="AA82" s="9" t="str">
        <f t="shared" si="22"/>
        <v/>
      </c>
      <c r="AB82" s="9" t="str">
        <f t="shared" si="22"/>
        <v/>
      </c>
      <c r="AC82" s="9" t="str">
        <f t="shared" si="22"/>
        <v/>
      </c>
      <c r="AD82" s="9" t="str">
        <f t="shared" si="22"/>
        <v/>
      </c>
      <c r="AE82" s="9" t="str">
        <f t="shared" si="22"/>
        <v/>
      </c>
      <c r="AF82" s="9" t="str">
        <f t="shared" si="22"/>
        <v/>
      </c>
      <c r="AG82" s="9" t="str">
        <f t="shared" si="22"/>
        <v/>
      </c>
      <c r="AH82" s="9" t="str">
        <f t="shared" si="22"/>
        <v/>
      </c>
      <c r="AI82" s="9" t="str">
        <f t="shared" si="22"/>
        <v/>
      </c>
      <c r="AJ82" s="1191"/>
      <c r="AK82" s="1192"/>
      <c r="AL82" s="1192"/>
      <c r="AM82" s="1193"/>
      <c r="AN82" s="33"/>
      <c r="AO82" s="247"/>
      <c r="AP82" s="33"/>
      <c r="BJ82" s="342"/>
      <c r="CH82" s="33" t="s">
        <v>685</v>
      </c>
      <c r="CI82" s="33" t="s">
        <v>611</v>
      </c>
    </row>
    <row r="83" spans="1:87" ht="15" customHeight="1">
      <c r="A83" s="31"/>
      <c r="B83" s="241"/>
      <c r="C83" s="1977"/>
      <c r="D83" s="1906"/>
      <c r="E83" s="1907"/>
      <c r="F83" s="1907"/>
      <c r="G83" s="845" t="s">
        <v>2794</v>
      </c>
      <c r="H83" s="846"/>
      <c r="I83" s="846"/>
      <c r="J83" s="846"/>
      <c r="K83" s="846"/>
      <c r="L83" s="847"/>
      <c r="M83" s="1569"/>
      <c r="N83" s="1528"/>
      <c r="O83" s="1528"/>
      <c r="P83" s="1528"/>
      <c r="Q83" s="1528"/>
      <c r="R83" s="1591"/>
      <c r="S83" s="1591"/>
      <c r="T83" s="1591"/>
      <c r="U83" s="1591"/>
      <c r="V83" s="1592"/>
      <c r="W83" s="1544"/>
      <c r="X83" s="1545"/>
      <c r="Y83" s="1545"/>
      <c r="Z83" s="1545"/>
      <c r="AA83" s="1545"/>
      <c r="AB83" s="1545"/>
      <c r="AC83" s="1545"/>
      <c r="AD83" s="1545"/>
      <c r="AE83" s="1545"/>
      <c r="AF83" s="1545"/>
      <c r="AG83" s="1545"/>
      <c r="AH83" s="1545"/>
      <c r="AI83" s="1545"/>
      <c r="AJ83" s="1545"/>
      <c r="AK83" s="1545"/>
      <c r="AL83" s="1545"/>
      <c r="AM83" s="1546"/>
      <c r="AN83" s="33"/>
      <c r="AO83" s="247"/>
      <c r="AP83" s="33"/>
      <c r="BJ83" s="342"/>
      <c r="BL83" s="29" t="str">
        <f>IF(M83="選択　▼","",LEFT(M83,2))</f>
        <v/>
      </c>
      <c r="BM83" s="313" t="str">
        <f>MID($BL83,COLUMN()-64,1)</f>
        <v/>
      </c>
      <c r="BN83" s="313" t="str">
        <f>MID($BL83,COLUMN()-64,1)</f>
        <v/>
      </c>
      <c r="BO83" s="29" t="str">
        <f>IF(OR(M83="選択　▼", M83=""),"",RIGHT(M83,LEN(M83)-(FIND("（",M83)-1)))</f>
        <v/>
      </c>
      <c r="CH83" s="33" t="s">
        <v>686</v>
      </c>
      <c r="CI83" s="33" t="s">
        <v>612</v>
      </c>
    </row>
    <row r="84" spans="1:87" ht="15" customHeight="1">
      <c r="A84" s="31"/>
      <c r="B84" s="241"/>
      <c r="C84" s="1977"/>
      <c r="D84" s="1906"/>
      <c r="E84" s="1907"/>
      <c r="F84" s="1907"/>
      <c r="G84" s="1079"/>
      <c r="H84" s="1024"/>
      <c r="I84" s="1024"/>
      <c r="J84" s="1024"/>
      <c r="K84" s="1024"/>
      <c r="L84" s="1025"/>
      <c r="M84" s="34" t="s">
        <v>5</v>
      </c>
      <c r="N84" s="1466"/>
      <c r="O84" s="1466"/>
      <c r="P84" s="1466"/>
      <c r="Q84" s="1466"/>
      <c r="R84" s="1190" t="s">
        <v>4</v>
      </c>
      <c r="S84" s="1105"/>
      <c r="T84" s="1105"/>
      <c r="U84" s="177"/>
      <c r="V84" s="655"/>
      <c r="W84" s="656"/>
      <c r="X84" s="656"/>
      <c r="Y84" s="656"/>
      <c r="Z84" s="656"/>
      <c r="AA84" s="656"/>
      <c r="AB84" s="657"/>
      <c r="AC84" s="657"/>
      <c r="AD84" s="657"/>
      <c r="AE84" s="657"/>
      <c r="AF84" s="657"/>
      <c r="AG84" s="658"/>
      <c r="AH84" s="657"/>
      <c r="AI84" s="657"/>
      <c r="AJ84" s="658"/>
      <c r="AK84" s="657"/>
      <c r="AL84" s="657"/>
      <c r="AM84" s="659"/>
      <c r="AN84" s="33"/>
      <c r="AO84" s="247"/>
      <c r="AP84" s="33"/>
      <c r="BJ84" s="342"/>
      <c r="BL84" s="29" t="str">
        <f>IF(N84="","",AB83&amp;"第"&amp;N84&amp;"号")</f>
        <v/>
      </c>
      <c r="BM84" s="29" t="str">
        <f>IF(OR(AB84="選択▼", AB84=""),"",AB84&amp;AE84&amp;AG84&amp;AH84&amp;AJ84&amp;AK84&amp;AM84)</f>
        <v/>
      </c>
      <c r="CH84" s="33" t="s">
        <v>687</v>
      </c>
      <c r="CI84" s="33" t="s">
        <v>613</v>
      </c>
    </row>
    <row r="85" spans="1:87" ht="15" hidden="1" customHeight="1">
      <c r="A85" s="43"/>
      <c r="B85" s="241"/>
      <c r="C85" s="1977"/>
      <c r="D85" s="1906"/>
      <c r="E85" s="1907"/>
      <c r="F85" s="1907"/>
      <c r="G85" s="848"/>
      <c r="H85" s="849"/>
      <c r="I85" s="849"/>
      <c r="J85" s="849"/>
      <c r="K85" s="849"/>
      <c r="L85" s="850"/>
      <c r="M85" s="1638" t="s">
        <v>134</v>
      </c>
      <c r="N85" s="1639"/>
      <c r="O85" s="1640"/>
      <c r="P85" s="18" t="str">
        <f>BM83</f>
        <v/>
      </c>
      <c r="Q85" s="18" t="str">
        <f>BN83</f>
        <v/>
      </c>
      <c r="R85" s="19" t="s">
        <v>137</v>
      </c>
      <c r="S85" s="18" t="str">
        <f t="shared" ref="S85:X85" si="23">MID($N$84,COLUMN()-18,1)</f>
        <v/>
      </c>
      <c r="T85" s="18" t="str">
        <f t="shared" si="23"/>
        <v/>
      </c>
      <c r="U85" s="18" t="str">
        <f t="shared" si="23"/>
        <v/>
      </c>
      <c r="V85" s="18" t="str">
        <f t="shared" si="23"/>
        <v/>
      </c>
      <c r="W85" s="18" t="str">
        <f t="shared" si="23"/>
        <v/>
      </c>
      <c r="X85" s="18" t="str">
        <f t="shared" si="23"/>
        <v/>
      </c>
      <c r="Y85" s="19" t="s">
        <v>137</v>
      </c>
      <c r="Z85" s="18"/>
      <c r="AA85" s="1626"/>
      <c r="AB85" s="1627"/>
      <c r="AC85" s="1627"/>
      <c r="AD85" s="1627"/>
      <c r="AE85" s="1627"/>
      <c r="AF85" s="1627"/>
      <c r="AG85" s="1627"/>
      <c r="AH85" s="1627"/>
      <c r="AI85" s="1627"/>
      <c r="AJ85" s="1627"/>
      <c r="AK85" s="1627"/>
      <c r="AL85" s="1627"/>
      <c r="AM85" s="1628"/>
      <c r="AN85" s="33"/>
      <c r="AO85" s="247"/>
      <c r="AP85" s="33"/>
      <c r="BJ85" s="342"/>
      <c r="CH85" s="33" t="s">
        <v>688</v>
      </c>
      <c r="CI85" s="33" t="s">
        <v>614</v>
      </c>
    </row>
    <row r="86" spans="1:87" ht="15" customHeight="1" thickBot="1">
      <c r="A86" s="31"/>
      <c r="B86" s="241"/>
      <c r="C86" s="1977"/>
      <c r="D86" s="1908"/>
      <c r="E86" s="1909"/>
      <c r="F86" s="1909"/>
      <c r="G86" s="1888" t="s">
        <v>61</v>
      </c>
      <c r="H86" s="1886"/>
      <c r="I86" s="1886"/>
      <c r="J86" s="1886"/>
      <c r="K86" s="1886"/>
      <c r="L86" s="1887"/>
      <c r="M86" s="1800"/>
      <c r="N86" s="1801"/>
      <c r="O86" s="1801"/>
      <c r="P86" s="1790"/>
      <c r="Q86" s="1791"/>
      <c r="R86" s="87" t="s">
        <v>140</v>
      </c>
      <c r="S86" s="1790"/>
      <c r="T86" s="1791"/>
      <c r="U86" s="88" t="s">
        <v>141</v>
      </c>
      <c r="V86" s="1790"/>
      <c r="W86" s="1791"/>
      <c r="X86" s="88" t="s">
        <v>142</v>
      </c>
      <c r="Y86" s="1877"/>
      <c r="Z86" s="1877"/>
      <c r="AA86" s="1877"/>
      <c r="AB86" s="1877"/>
      <c r="AC86" s="1877"/>
      <c r="AD86" s="1877"/>
      <c r="AE86" s="1877"/>
      <c r="AF86" s="1877"/>
      <c r="AG86" s="1877"/>
      <c r="AH86" s="1877"/>
      <c r="AI86" s="1877"/>
      <c r="AJ86" s="1877"/>
      <c r="AK86" s="1877"/>
      <c r="AL86" s="1877"/>
      <c r="AM86" s="1878"/>
      <c r="AN86" s="33"/>
      <c r="AO86" s="247"/>
      <c r="AP86" s="33"/>
      <c r="BJ86" s="342"/>
      <c r="BL86" s="29" t="str">
        <f>IF(OR(M86="選択▼", M86=""),"",M86&amp;P86&amp;R86&amp;S86&amp;U86&amp;V86&amp;X86)</f>
        <v/>
      </c>
      <c r="BM86" s="313" t="str">
        <f>MID(P86,COLUMN()-64,1)</f>
        <v/>
      </c>
      <c r="BN86" s="313" t="str">
        <f>MID(P86,COLUMN()-64,1)</f>
        <v/>
      </c>
      <c r="BO86" s="313" t="str">
        <f>MID(S86,COLUMN()-66,1)</f>
        <v/>
      </c>
      <c r="BP86" s="313" t="str">
        <f>MID(S86,COLUMN()-66,1)</f>
        <v/>
      </c>
      <c r="BQ86" s="313" t="str">
        <f>MID(V86,COLUMN()-68,1)</f>
        <v/>
      </c>
      <c r="BR86" s="313" t="str">
        <f>MID(V86,COLUMN()-68,1)</f>
        <v/>
      </c>
      <c r="BS86" s="314" t="str">
        <f>IF(M86="平成","H",IF(M86="昭和","S",IF(M86="大正","T",IF(M86="明治","M",""))))</f>
        <v/>
      </c>
      <c r="CH86" s="33" t="s">
        <v>689</v>
      </c>
      <c r="CI86" s="33" t="s">
        <v>615</v>
      </c>
    </row>
    <row r="87" spans="1:87" ht="15" customHeight="1" thickTop="1">
      <c r="A87" s="31"/>
      <c r="B87" s="241"/>
      <c r="C87" s="1977"/>
      <c r="D87" s="845" t="s">
        <v>406</v>
      </c>
      <c r="E87" s="846"/>
      <c r="F87" s="846"/>
      <c r="G87" s="1611" t="s">
        <v>2</v>
      </c>
      <c r="H87" s="1581"/>
      <c r="I87" s="1581"/>
      <c r="J87" s="1581"/>
      <c r="K87" s="1581"/>
      <c r="L87" s="1582"/>
      <c r="M87" s="1517"/>
      <c r="N87" s="1508"/>
      <c r="O87" s="1508"/>
      <c r="P87" s="1508"/>
      <c r="Q87" s="1508"/>
      <c r="R87" s="1508"/>
      <c r="S87" s="1508"/>
      <c r="T87" s="1508"/>
      <c r="U87" s="1508"/>
      <c r="V87" s="1509"/>
      <c r="W87" s="1313" t="s">
        <v>184</v>
      </c>
      <c r="X87" s="1314"/>
      <c r="Y87" s="1314"/>
      <c r="Z87" s="1314"/>
      <c r="AA87" s="1314"/>
      <c r="AB87" s="1314"/>
      <c r="AC87" s="1314"/>
      <c r="AD87" s="1314"/>
      <c r="AE87" s="1314"/>
      <c r="AF87" s="1314"/>
      <c r="AG87" s="1314"/>
      <c r="AH87" s="1314"/>
      <c r="AI87" s="1314"/>
      <c r="AJ87" s="1314"/>
      <c r="AK87" s="1314"/>
      <c r="AL87" s="1314"/>
      <c r="AM87" s="1315"/>
      <c r="AN87" s="33"/>
      <c r="AO87" s="247"/>
      <c r="AP87" s="33"/>
      <c r="BJ87" s="342"/>
      <c r="CH87" s="33" t="s">
        <v>690</v>
      </c>
      <c r="CI87" s="33" t="s">
        <v>616</v>
      </c>
    </row>
    <row r="88" spans="1:87" ht="15" hidden="1" customHeight="1">
      <c r="A88" s="43"/>
      <c r="B88" s="241"/>
      <c r="C88" s="1977"/>
      <c r="D88" s="1079"/>
      <c r="E88" s="1024"/>
      <c r="F88" s="1024"/>
      <c r="G88" s="1243" t="s">
        <v>392</v>
      </c>
      <c r="H88" s="1241"/>
      <c r="I88" s="1241"/>
      <c r="J88" s="1241"/>
      <c r="K88" s="1241"/>
      <c r="L88" s="1242"/>
      <c r="M88" s="1162" t="s">
        <v>134</v>
      </c>
      <c r="N88" s="1163"/>
      <c r="O88" s="1164"/>
      <c r="P88" s="9" t="str">
        <f>MID($M$87,COLUMN()-15,1)</f>
        <v/>
      </c>
      <c r="Q88" s="9" t="str">
        <f t="shared" ref="Q88:AI88" si="24">MID($M$87,COLUMN()-15,1)</f>
        <v/>
      </c>
      <c r="R88" s="9" t="str">
        <f t="shared" si="24"/>
        <v/>
      </c>
      <c r="S88" s="9" t="str">
        <f t="shared" si="24"/>
        <v/>
      </c>
      <c r="T88" s="9" t="str">
        <f t="shared" si="24"/>
        <v/>
      </c>
      <c r="U88" s="9" t="str">
        <f t="shared" si="24"/>
        <v/>
      </c>
      <c r="V88" s="9" t="str">
        <f t="shared" si="24"/>
        <v/>
      </c>
      <c r="W88" s="9" t="str">
        <f t="shared" si="24"/>
        <v/>
      </c>
      <c r="X88" s="9" t="str">
        <f t="shared" si="24"/>
        <v/>
      </c>
      <c r="Y88" s="9" t="str">
        <f t="shared" si="24"/>
        <v/>
      </c>
      <c r="Z88" s="9" t="str">
        <f t="shared" si="24"/>
        <v/>
      </c>
      <c r="AA88" s="9" t="str">
        <f t="shared" si="24"/>
        <v/>
      </c>
      <c r="AB88" s="9" t="str">
        <f t="shared" si="24"/>
        <v/>
      </c>
      <c r="AC88" s="9" t="str">
        <f t="shared" si="24"/>
        <v/>
      </c>
      <c r="AD88" s="9" t="str">
        <f t="shared" si="24"/>
        <v/>
      </c>
      <c r="AE88" s="9" t="str">
        <f t="shared" si="24"/>
        <v/>
      </c>
      <c r="AF88" s="9" t="str">
        <f t="shared" si="24"/>
        <v/>
      </c>
      <c r="AG88" s="9" t="str">
        <f t="shared" si="24"/>
        <v/>
      </c>
      <c r="AH88" s="9" t="str">
        <f t="shared" si="24"/>
        <v/>
      </c>
      <c r="AI88" s="9" t="str">
        <f t="shared" si="24"/>
        <v/>
      </c>
      <c r="AJ88" s="1191"/>
      <c r="AK88" s="1192"/>
      <c r="AL88" s="1192"/>
      <c r="AM88" s="1193"/>
      <c r="AN88" s="33"/>
      <c r="AO88" s="247"/>
      <c r="AP88" s="33"/>
      <c r="BJ88" s="342"/>
      <c r="CH88" s="33" t="s">
        <v>691</v>
      </c>
      <c r="CI88" s="33" t="s">
        <v>617</v>
      </c>
    </row>
    <row r="89" spans="1:87" ht="15" customHeight="1">
      <c r="A89" s="31"/>
      <c r="B89" s="241"/>
      <c r="C89" s="1977"/>
      <c r="D89" s="1079"/>
      <c r="E89" s="1024"/>
      <c r="F89" s="1024"/>
      <c r="G89" s="1243"/>
      <c r="H89" s="1241"/>
      <c r="I89" s="1241"/>
      <c r="J89" s="1241"/>
      <c r="K89" s="1241"/>
      <c r="L89" s="1242"/>
      <c r="M89" s="1547"/>
      <c r="N89" s="1530"/>
      <c r="O89" s="1530"/>
      <c r="P89" s="1530"/>
      <c r="Q89" s="1530"/>
      <c r="R89" s="1530"/>
      <c r="S89" s="1530"/>
      <c r="T89" s="1530"/>
      <c r="U89" s="1530"/>
      <c r="V89" s="1530"/>
      <c r="W89" s="1530"/>
      <c r="X89" s="1530"/>
      <c r="Y89" s="1530"/>
      <c r="Z89" s="1531"/>
      <c r="AA89" s="1314" t="s">
        <v>803</v>
      </c>
      <c r="AB89" s="1314"/>
      <c r="AC89" s="1314"/>
      <c r="AD89" s="1314"/>
      <c r="AE89" s="1314"/>
      <c r="AF89" s="1314"/>
      <c r="AG89" s="1314"/>
      <c r="AH89" s="1314"/>
      <c r="AI89" s="1314"/>
      <c r="AJ89" s="1314"/>
      <c r="AK89" s="1314"/>
      <c r="AL89" s="1314"/>
      <c r="AM89" s="1315"/>
      <c r="AN89" s="33"/>
      <c r="AO89" s="247"/>
      <c r="AP89" s="33"/>
      <c r="BJ89" s="342"/>
      <c r="CH89" s="33" t="s">
        <v>692</v>
      </c>
      <c r="CI89" s="33" t="s">
        <v>618</v>
      </c>
    </row>
    <row r="90" spans="1:87" ht="15" hidden="1" customHeight="1">
      <c r="A90" s="43"/>
      <c r="B90" s="241"/>
      <c r="C90" s="1977"/>
      <c r="D90" s="1079"/>
      <c r="E90" s="1024"/>
      <c r="F90" s="1024"/>
      <c r="G90" s="1194"/>
      <c r="H90" s="1188"/>
      <c r="I90" s="1188"/>
      <c r="J90" s="1188"/>
      <c r="K90" s="1188"/>
      <c r="L90" s="1189"/>
      <c r="M90" s="1162" t="s">
        <v>134</v>
      </c>
      <c r="N90" s="1163"/>
      <c r="O90" s="1164"/>
      <c r="P90" s="9" t="str">
        <f>MID($M$89,COLUMN()-15,1)</f>
        <v/>
      </c>
      <c r="Q90" s="9" t="str">
        <f t="shared" ref="Q90:AI90" si="25">MID($M$89,COLUMN()-15,1)</f>
        <v/>
      </c>
      <c r="R90" s="9" t="str">
        <f t="shared" si="25"/>
        <v/>
      </c>
      <c r="S90" s="9" t="str">
        <f t="shared" si="25"/>
        <v/>
      </c>
      <c r="T90" s="9" t="str">
        <f t="shared" si="25"/>
        <v/>
      </c>
      <c r="U90" s="9" t="str">
        <f t="shared" si="25"/>
        <v/>
      </c>
      <c r="V90" s="9" t="str">
        <f t="shared" si="25"/>
        <v/>
      </c>
      <c r="W90" s="9" t="str">
        <f t="shared" si="25"/>
        <v/>
      </c>
      <c r="X90" s="9" t="str">
        <f t="shared" si="25"/>
        <v/>
      </c>
      <c r="Y90" s="9" t="str">
        <f t="shared" si="25"/>
        <v/>
      </c>
      <c r="Z90" s="9" t="str">
        <f t="shared" si="25"/>
        <v/>
      </c>
      <c r="AA90" s="9" t="str">
        <f t="shared" si="25"/>
        <v/>
      </c>
      <c r="AB90" s="9" t="str">
        <f t="shared" si="25"/>
        <v/>
      </c>
      <c r="AC90" s="9" t="str">
        <f t="shared" si="25"/>
        <v/>
      </c>
      <c r="AD90" s="9" t="str">
        <f t="shared" si="25"/>
        <v/>
      </c>
      <c r="AE90" s="9" t="str">
        <f t="shared" si="25"/>
        <v/>
      </c>
      <c r="AF90" s="9" t="str">
        <f t="shared" si="25"/>
        <v/>
      </c>
      <c r="AG90" s="9" t="str">
        <f t="shared" si="25"/>
        <v/>
      </c>
      <c r="AH90" s="9" t="str">
        <f t="shared" si="25"/>
        <v/>
      </c>
      <c r="AI90" s="9" t="str">
        <f t="shared" si="25"/>
        <v/>
      </c>
      <c r="AJ90" s="1191"/>
      <c r="AK90" s="1192"/>
      <c r="AL90" s="1192"/>
      <c r="AM90" s="1193"/>
      <c r="AN90" s="33"/>
      <c r="AO90" s="247"/>
      <c r="AP90" s="33"/>
      <c r="BJ90" s="342"/>
      <c r="CH90" s="33" t="s">
        <v>693</v>
      </c>
      <c r="CI90" s="33" t="s">
        <v>619</v>
      </c>
    </row>
    <row r="91" spans="1:87" ht="15" customHeight="1">
      <c r="A91" s="31"/>
      <c r="B91" s="241"/>
      <c r="C91" s="1977"/>
      <c r="D91" s="1079"/>
      <c r="E91" s="1024"/>
      <c r="F91" s="1024"/>
      <c r="G91" s="845" t="s">
        <v>2794</v>
      </c>
      <c r="H91" s="846"/>
      <c r="I91" s="846"/>
      <c r="J91" s="846"/>
      <c r="K91" s="846"/>
      <c r="L91" s="847"/>
      <c r="M91" s="1569"/>
      <c r="N91" s="1528"/>
      <c r="O91" s="1528"/>
      <c r="P91" s="1528"/>
      <c r="Q91" s="1528"/>
      <c r="R91" s="1591"/>
      <c r="S91" s="1591"/>
      <c r="T91" s="1591"/>
      <c r="U91" s="1591"/>
      <c r="V91" s="1592"/>
      <c r="W91" s="1544"/>
      <c r="X91" s="1545"/>
      <c r="Y91" s="1545"/>
      <c r="Z91" s="1545"/>
      <c r="AA91" s="1545"/>
      <c r="AB91" s="1545"/>
      <c r="AC91" s="1545"/>
      <c r="AD91" s="1545"/>
      <c r="AE91" s="1545"/>
      <c r="AF91" s="1545"/>
      <c r="AG91" s="1545"/>
      <c r="AH91" s="1545"/>
      <c r="AI91" s="1545"/>
      <c r="AJ91" s="1545"/>
      <c r="AK91" s="1545"/>
      <c r="AL91" s="1545"/>
      <c r="AM91" s="1546"/>
      <c r="AN91" s="33"/>
      <c r="AO91" s="247"/>
      <c r="AP91" s="33"/>
      <c r="BJ91" s="342"/>
      <c r="BL91" s="29" t="str">
        <f>IF(M91="選択　▼","",LEFT(M91,2))</f>
        <v/>
      </c>
      <c r="BM91" s="313" t="str">
        <f>MID($BL91,COLUMN()-64,1)</f>
        <v/>
      </c>
      <c r="BN91" s="313" t="str">
        <f>MID($BL91,COLUMN()-64,1)</f>
        <v/>
      </c>
      <c r="BO91" s="29" t="str">
        <f>IF(OR(M91="選択　▼", M91=""),"",RIGHT(M91,LEN(M91)-(FIND("（",M91)-1)))</f>
        <v/>
      </c>
      <c r="CH91" s="33" t="s">
        <v>694</v>
      </c>
      <c r="CI91" s="33" t="s">
        <v>620</v>
      </c>
    </row>
    <row r="92" spans="1:87" ht="15" customHeight="1">
      <c r="A92" s="31"/>
      <c r="B92" s="241"/>
      <c r="C92" s="1977"/>
      <c r="D92" s="1079"/>
      <c r="E92" s="1024"/>
      <c r="F92" s="1024"/>
      <c r="G92" s="1079"/>
      <c r="H92" s="1024"/>
      <c r="I92" s="1024"/>
      <c r="J92" s="1024"/>
      <c r="K92" s="1024"/>
      <c r="L92" s="1025"/>
      <c r="M92" s="34" t="s">
        <v>5</v>
      </c>
      <c r="N92" s="1466"/>
      <c r="O92" s="1466"/>
      <c r="P92" s="1466"/>
      <c r="Q92" s="1466"/>
      <c r="R92" s="1190" t="s">
        <v>4</v>
      </c>
      <c r="S92" s="1105"/>
      <c r="T92" s="1105"/>
      <c r="U92" s="177"/>
      <c r="V92" s="655"/>
      <c r="W92" s="656"/>
      <c r="X92" s="656"/>
      <c r="Y92" s="656"/>
      <c r="Z92" s="656"/>
      <c r="AA92" s="656"/>
      <c r="AB92" s="657"/>
      <c r="AC92" s="657"/>
      <c r="AD92" s="657"/>
      <c r="AE92" s="657"/>
      <c r="AF92" s="657"/>
      <c r="AG92" s="658"/>
      <c r="AH92" s="657"/>
      <c r="AI92" s="657"/>
      <c r="AJ92" s="658"/>
      <c r="AK92" s="657"/>
      <c r="AL92" s="657"/>
      <c r="AM92" s="659"/>
      <c r="AN92" s="33"/>
      <c r="AO92" s="247"/>
      <c r="AP92" s="33"/>
      <c r="BJ92" s="342"/>
      <c r="BL92" s="29" t="str">
        <f>IF(N92="","",AB91&amp;"第"&amp;N92&amp;"号")</f>
        <v/>
      </c>
      <c r="BM92" s="29" t="str">
        <f>IF(OR(AB92="選択▼", AB92=""),"",AB92&amp;AE92&amp;AG92&amp;AH92&amp;AJ92&amp;AK92&amp;AM92)</f>
        <v/>
      </c>
      <c r="BN92" s="298"/>
      <c r="CH92" s="33" t="s">
        <v>695</v>
      </c>
      <c r="CI92" s="33" t="s">
        <v>621</v>
      </c>
    </row>
    <row r="93" spans="1:87" ht="15" hidden="1" customHeight="1">
      <c r="A93" s="43"/>
      <c r="B93" s="241"/>
      <c r="C93" s="1977"/>
      <c r="D93" s="1079"/>
      <c r="E93" s="1024"/>
      <c r="F93" s="1024"/>
      <c r="G93" s="848"/>
      <c r="H93" s="849"/>
      <c r="I93" s="849"/>
      <c r="J93" s="849"/>
      <c r="K93" s="849"/>
      <c r="L93" s="850"/>
      <c r="M93" s="1638" t="s">
        <v>134</v>
      </c>
      <c r="N93" s="1639"/>
      <c r="O93" s="1640"/>
      <c r="P93" s="18" t="str">
        <f>BM91</f>
        <v/>
      </c>
      <c r="Q93" s="18" t="str">
        <f>BN91</f>
        <v/>
      </c>
      <c r="R93" s="19" t="s">
        <v>137</v>
      </c>
      <c r="S93" s="18" t="str">
        <f t="shared" ref="S93:X93" si="26">MID($N$92,COLUMN()-18,1)</f>
        <v/>
      </c>
      <c r="T93" s="18" t="str">
        <f t="shared" si="26"/>
        <v/>
      </c>
      <c r="U93" s="18" t="str">
        <f t="shared" si="26"/>
        <v/>
      </c>
      <c r="V93" s="18" t="str">
        <f t="shared" si="26"/>
        <v/>
      </c>
      <c r="W93" s="18" t="str">
        <f t="shared" si="26"/>
        <v/>
      </c>
      <c r="X93" s="18" t="str">
        <f t="shared" si="26"/>
        <v/>
      </c>
      <c r="Y93" s="19" t="s">
        <v>137</v>
      </c>
      <c r="Z93" s="18"/>
      <c r="AA93" s="1626"/>
      <c r="AB93" s="1627"/>
      <c r="AC93" s="1627"/>
      <c r="AD93" s="1627"/>
      <c r="AE93" s="1627"/>
      <c r="AF93" s="1627"/>
      <c r="AG93" s="1627"/>
      <c r="AH93" s="1627"/>
      <c r="AI93" s="1627"/>
      <c r="AJ93" s="1627"/>
      <c r="AK93" s="1627"/>
      <c r="AL93" s="1627"/>
      <c r="AM93" s="1628"/>
      <c r="AN93" s="33"/>
      <c r="AO93" s="247"/>
      <c r="AP93" s="33"/>
      <c r="BJ93" s="342"/>
      <c r="CH93" s="33" t="s">
        <v>696</v>
      </c>
      <c r="CI93" s="33" t="s">
        <v>622</v>
      </c>
    </row>
    <row r="94" spans="1:87" ht="15" customHeight="1" thickBot="1">
      <c r="A94" s="31"/>
      <c r="B94" s="241"/>
      <c r="C94" s="1977"/>
      <c r="D94" s="1892"/>
      <c r="E94" s="1893"/>
      <c r="F94" s="1893"/>
      <c r="G94" s="1888" t="s">
        <v>61</v>
      </c>
      <c r="H94" s="1886"/>
      <c r="I94" s="1886"/>
      <c r="J94" s="1886"/>
      <c r="K94" s="1886"/>
      <c r="L94" s="1887"/>
      <c r="M94" s="1800"/>
      <c r="N94" s="1801"/>
      <c r="O94" s="1801"/>
      <c r="P94" s="1790"/>
      <c r="Q94" s="1791"/>
      <c r="R94" s="87" t="s">
        <v>140</v>
      </c>
      <c r="S94" s="1790"/>
      <c r="T94" s="1791"/>
      <c r="U94" s="88" t="s">
        <v>141</v>
      </c>
      <c r="V94" s="1790"/>
      <c r="W94" s="1791"/>
      <c r="X94" s="88" t="s">
        <v>142</v>
      </c>
      <c r="Y94" s="1877"/>
      <c r="Z94" s="1877"/>
      <c r="AA94" s="1877"/>
      <c r="AB94" s="1877"/>
      <c r="AC94" s="1877"/>
      <c r="AD94" s="1877"/>
      <c r="AE94" s="1877"/>
      <c r="AF94" s="1877"/>
      <c r="AG94" s="1877"/>
      <c r="AH94" s="1877"/>
      <c r="AI94" s="1877"/>
      <c r="AJ94" s="1877"/>
      <c r="AK94" s="1877"/>
      <c r="AL94" s="1877"/>
      <c r="AM94" s="1878"/>
      <c r="AN94" s="33"/>
      <c r="AO94" s="247"/>
      <c r="AP94" s="33"/>
      <c r="BJ94" s="342"/>
      <c r="BL94" s="29" t="str">
        <f>IF(OR(M94="選択▼", M94=""),"",M94&amp;P94&amp;R94&amp;S94&amp;U94&amp;V94&amp;X94)</f>
        <v/>
      </c>
      <c r="BM94" s="313" t="str">
        <f>MID(P94,COLUMN()-64,1)</f>
        <v/>
      </c>
      <c r="BN94" s="313" t="str">
        <f>MID(P94,COLUMN()-64,1)</f>
        <v/>
      </c>
      <c r="BO94" s="313" t="str">
        <f>MID(S94,COLUMN()-66,1)</f>
        <v/>
      </c>
      <c r="BP94" s="313" t="str">
        <f>MID(S94,COLUMN()-66,1)</f>
        <v/>
      </c>
      <c r="BQ94" s="313" t="str">
        <f>MID(V94,COLUMN()-68,1)</f>
        <v/>
      </c>
      <c r="BR94" s="313" t="str">
        <f>MID(V94,COLUMN()-68,1)</f>
        <v/>
      </c>
      <c r="BS94" s="314" t="str">
        <f>IF(M94="平成","H",IF(M94="昭和","S",IF(M94="大正","T",IF(M94="明治","M",""))))</f>
        <v/>
      </c>
      <c r="CH94" s="33" t="s">
        <v>697</v>
      </c>
      <c r="CI94" s="33" t="s">
        <v>623</v>
      </c>
    </row>
    <row r="95" spans="1:87" ht="15" customHeight="1" thickTop="1">
      <c r="A95" s="31"/>
      <c r="B95" s="241"/>
      <c r="C95" s="1977"/>
      <c r="D95" s="1904" t="s">
        <v>407</v>
      </c>
      <c r="E95" s="1905"/>
      <c r="F95" s="1905"/>
      <c r="G95" s="1611" t="s">
        <v>2</v>
      </c>
      <c r="H95" s="1581"/>
      <c r="I95" s="1581"/>
      <c r="J95" s="1581"/>
      <c r="K95" s="1581"/>
      <c r="L95" s="1582"/>
      <c r="M95" s="1517"/>
      <c r="N95" s="1508"/>
      <c r="O95" s="1508"/>
      <c r="P95" s="1508"/>
      <c r="Q95" s="1508"/>
      <c r="R95" s="1508"/>
      <c r="S95" s="1508"/>
      <c r="T95" s="1508"/>
      <c r="U95" s="1508"/>
      <c r="V95" s="1509"/>
      <c r="W95" s="1313" t="s">
        <v>184</v>
      </c>
      <c r="X95" s="1314"/>
      <c r="Y95" s="1314"/>
      <c r="Z95" s="1314"/>
      <c r="AA95" s="1314"/>
      <c r="AB95" s="1314"/>
      <c r="AC95" s="1314"/>
      <c r="AD95" s="1314"/>
      <c r="AE95" s="1314"/>
      <c r="AF95" s="1314"/>
      <c r="AG95" s="1314"/>
      <c r="AH95" s="1314"/>
      <c r="AI95" s="1314"/>
      <c r="AJ95" s="1314"/>
      <c r="AK95" s="1314"/>
      <c r="AL95" s="1314"/>
      <c r="AM95" s="1315"/>
      <c r="AN95" s="33"/>
      <c r="AO95" s="247"/>
      <c r="AP95" s="33"/>
      <c r="BJ95" s="342"/>
      <c r="CH95" s="33" t="s">
        <v>698</v>
      </c>
      <c r="CI95" s="33" t="s">
        <v>624</v>
      </c>
    </row>
    <row r="96" spans="1:87" ht="15" hidden="1" customHeight="1">
      <c r="A96" s="43"/>
      <c r="B96" s="241"/>
      <c r="C96" s="1977"/>
      <c r="D96" s="1906"/>
      <c r="E96" s="1907"/>
      <c r="F96" s="1907"/>
      <c r="G96" s="1243" t="s">
        <v>392</v>
      </c>
      <c r="H96" s="1241"/>
      <c r="I96" s="1241"/>
      <c r="J96" s="1241"/>
      <c r="K96" s="1241"/>
      <c r="L96" s="1242"/>
      <c r="M96" s="1162" t="s">
        <v>134</v>
      </c>
      <c r="N96" s="1163"/>
      <c r="O96" s="1164"/>
      <c r="P96" s="9" t="str">
        <f>MID($M$95,COLUMN()-15,1)</f>
        <v/>
      </c>
      <c r="Q96" s="9" t="str">
        <f t="shared" ref="Q96:AI96" si="27">MID($M$95,COLUMN()-15,1)</f>
        <v/>
      </c>
      <c r="R96" s="9" t="str">
        <f t="shared" si="27"/>
        <v/>
      </c>
      <c r="S96" s="9" t="str">
        <f t="shared" si="27"/>
        <v/>
      </c>
      <c r="T96" s="9" t="str">
        <f t="shared" si="27"/>
        <v/>
      </c>
      <c r="U96" s="9" t="str">
        <f t="shared" si="27"/>
        <v/>
      </c>
      <c r="V96" s="9" t="str">
        <f t="shared" si="27"/>
        <v/>
      </c>
      <c r="W96" s="9" t="str">
        <f t="shared" si="27"/>
        <v/>
      </c>
      <c r="X96" s="9" t="str">
        <f t="shared" si="27"/>
        <v/>
      </c>
      <c r="Y96" s="9" t="str">
        <f t="shared" si="27"/>
        <v/>
      </c>
      <c r="Z96" s="9" t="str">
        <f t="shared" si="27"/>
        <v/>
      </c>
      <c r="AA96" s="9" t="str">
        <f t="shared" si="27"/>
        <v/>
      </c>
      <c r="AB96" s="9" t="str">
        <f t="shared" si="27"/>
        <v/>
      </c>
      <c r="AC96" s="9" t="str">
        <f t="shared" si="27"/>
        <v/>
      </c>
      <c r="AD96" s="9" t="str">
        <f t="shared" si="27"/>
        <v/>
      </c>
      <c r="AE96" s="9" t="str">
        <f t="shared" si="27"/>
        <v/>
      </c>
      <c r="AF96" s="9" t="str">
        <f t="shared" si="27"/>
        <v/>
      </c>
      <c r="AG96" s="9" t="str">
        <f t="shared" si="27"/>
        <v/>
      </c>
      <c r="AH96" s="9" t="str">
        <f t="shared" si="27"/>
        <v/>
      </c>
      <c r="AI96" s="9" t="str">
        <f t="shared" si="27"/>
        <v/>
      </c>
      <c r="AJ96" s="1191"/>
      <c r="AK96" s="1192"/>
      <c r="AL96" s="1192"/>
      <c r="AM96" s="1193"/>
      <c r="AN96" s="33"/>
      <c r="AO96" s="247"/>
      <c r="AP96" s="33"/>
      <c r="BJ96" s="342"/>
      <c r="CH96" s="33" t="s">
        <v>699</v>
      </c>
      <c r="CI96" s="33" t="s">
        <v>625</v>
      </c>
    </row>
    <row r="97" spans="1:87" ht="15" customHeight="1">
      <c r="A97" s="31"/>
      <c r="B97" s="241"/>
      <c r="C97" s="1977"/>
      <c r="D97" s="1906"/>
      <c r="E97" s="1907"/>
      <c r="F97" s="1907"/>
      <c r="G97" s="1243"/>
      <c r="H97" s="1241"/>
      <c r="I97" s="1241"/>
      <c r="J97" s="1241"/>
      <c r="K97" s="1241"/>
      <c r="L97" s="1242"/>
      <c r="M97" s="1547"/>
      <c r="N97" s="1530"/>
      <c r="O97" s="1530"/>
      <c r="P97" s="1530"/>
      <c r="Q97" s="1530"/>
      <c r="R97" s="1530"/>
      <c r="S97" s="1530"/>
      <c r="T97" s="1530"/>
      <c r="U97" s="1530"/>
      <c r="V97" s="1530"/>
      <c r="W97" s="1530"/>
      <c r="X97" s="1530"/>
      <c r="Y97" s="1530"/>
      <c r="Z97" s="1531"/>
      <c r="AA97" s="1314" t="s">
        <v>803</v>
      </c>
      <c r="AB97" s="1314"/>
      <c r="AC97" s="1314"/>
      <c r="AD97" s="1314"/>
      <c r="AE97" s="1314"/>
      <c r="AF97" s="1314"/>
      <c r="AG97" s="1314"/>
      <c r="AH97" s="1314"/>
      <c r="AI97" s="1314"/>
      <c r="AJ97" s="1314"/>
      <c r="AK97" s="1314"/>
      <c r="AL97" s="1314"/>
      <c r="AM97" s="1315"/>
      <c r="AN97" s="33"/>
      <c r="AO97" s="247"/>
      <c r="AP97" s="33"/>
      <c r="BJ97" s="342"/>
      <c r="CH97" s="33" t="s">
        <v>700</v>
      </c>
      <c r="CI97" s="33" t="s">
        <v>626</v>
      </c>
    </row>
    <row r="98" spans="1:87" ht="15" hidden="1" customHeight="1">
      <c r="A98" s="43"/>
      <c r="B98" s="241"/>
      <c r="C98" s="1977"/>
      <c r="D98" s="1906"/>
      <c r="E98" s="1907"/>
      <c r="F98" s="1907"/>
      <c r="G98" s="1194"/>
      <c r="H98" s="1188"/>
      <c r="I98" s="1188"/>
      <c r="J98" s="1188"/>
      <c r="K98" s="1188"/>
      <c r="L98" s="1189"/>
      <c r="M98" s="1162" t="s">
        <v>134</v>
      </c>
      <c r="N98" s="1163"/>
      <c r="O98" s="1164"/>
      <c r="P98" s="9" t="str">
        <f>MID($M$97,COLUMN()-15,1)</f>
        <v/>
      </c>
      <c r="Q98" s="9" t="str">
        <f t="shared" ref="Q98:AI98" si="28">MID($M$97,COLUMN()-15,1)</f>
        <v/>
      </c>
      <c r="R98" s="9" t="str">
        <f t="shared" si="28"/>
        <v/>
      </c>
      <c r="S98" s="9" t="str">
        <f t="shared" si="28"/>
        <v/>
      </c>
      <c r="T98" s="9" t="str">
        <f t="shared" si="28"/>
        <v/>
      </c>
      <c r="U98" s="9" t="str">
        <f t="shared" si="28"/>
        <v/>
      </c>
      <c r="V98" s="9" t="str">
        <f t="shared" si="28"/>
        <v/>
      </c>
      <c r="W98" s="9" t="str">
        <f t="shared" si="28"/>
        <v/>
      </c>
      <c r="X98" s="9" t="str">
        <f t="shared" si="28"/>
        <v/>
      </c>
      <c r="Y98" s="9" t="str">
        <f t="shared" si="28"/>
        <v/>
      </c>
      <c r="Z98" s="9" t="str">
        <f t="shared" si="28"/>
        <v/>
      </c>
      <c r="AA98" s="9" t="str">
        <f t="shared" si="28"/>
        <v/>
      </c>
      <c r="AB98" s="9" t="str">
        <f t="shared" si="28"/>
        <v/>
      </c>
      <c r="AC98" s="9" t="str">
        <f t="shared" si="28"/>
        <v/>
      </c>
      <c r="AD98" s="9" t="str">
        <f t="shared" si="28"/>
        <v/>
      </c>
      <c r="AE98" s="9" t="str">
        <f t="shared" si="28"/>
        <v/>
      </c>
      <c r="AF98" s="9" t="str">
        <f t="shared" si="28"/>
        <v/>
      </c>
      <c r="AG98" s="9" t="str">
        <f t="shared" si="28"/>
        <v/>
      </c>
      <c r="AH98" s="9" t="str">
        <f t="shared" si="28"/>
        <v/>
      </c>
      <c r="AI98" s="9" t="str">
        <f t="shared" si="28"/>
        <v/>
      </c>
      <c r="AJ98" s="1191"/>
      <c r="AK98" s="1192"/>
      <c r="AL98" s="1192"/>
      <c r="AM98" s="1193"/>
      <c r="AN98" s="33"/>
      <c r="AO98" s="247"/>
      <c r="AP98" s="33"/>
      <c r="BJ98" s="342"/>
      <c r="CH98" s="33" t="s">
        <v>701</v>
      </c>
      <c r="CI98" s="33" t="s">
        <v>627</v>
      </c>
    </row>
    <row r="99" spans="1:87" ht="15" customHeight="1">
      <c r="A99" s="31"/>
      <c r="B99" s="241"/>
      <c r="C99" s="1977"/>
      <c r="D99" s="1906"/>
      <c r="E99" s="1907"/>
      <c r="F99" s="1907"/>
      <c r="G99" s="845" t="s">
        <v>2794</v>
      </c>
      <c r="H99" s="846"/>
      <c r="I99" s="846"/>
      <c r="J99" s="846"/>
      <c r="K99" s="846"/>
      <c r="L99" s="847"/>
      <c r="M99" s="1569"/>
      <c r="N99" s="1528"/>
      <c r="O99" s="1528"/>
      <c r="P99" s="1528"/>
      <c r="Q99" s="1528"/>
      <c r="R99" s="1591"/>
      <c r="S99" s="1591"/>
      <c r="T99" s="1591"/>
      <c r="U99" s="1591"/>
      <c r="V99" s="1592"/>
      <c r="W99" s="1544"/>
      <c r="X99" s="1545"/>
      <c r="Y99" s="1545"/>
      <c r="Z99" s="1545"/>
      <c r="AA99" s="1545"/>
      <c r="AB99" s="1545"/>
      <c r="AC99" s="1545"/>
      <c r="AD99" s="1545"/>
      <c r="AE99" s="1545"/>
      <c r="AF99" s="1545"/>
      <c r="AG99" s="1545"/>
      <c r="AH99" s="1545"/>
      <c r="AI99" s="1545"/>
      <c r="AJ99" s="1545"/>
      <c r="AK99" s="1545"/>
      <c r="AL99" s="1545"/>
      <c r="AM99" s="1546"/>
      <c r="AN99" s="33"/>
      <c r="AO99" s="247"/>
      <c r="AP99" s="33"/>
      <c r="BJ99" s="342"/>
      <c r="BL99" s="29" t="str">
        <f>IF(M99="選択　▼","",LEFT(M99,2))</f>
        <v/>
      </c>
      <c r="BM99" s="313" t="str">
        <f>MID($BL99,COLUMN()-64,1)</f>
        <v/>
      </c>
      <c r="BN99" s="313" t="str">
        <f>MID($BL99,COLUMN()-64,1)</f>
        <v/>
      </c>
      <c r="BO99" s="29" t="str">
        <f>IF(OR(M99="選択　▼", M99=""),"",RIGHT(M99,LEN(M99)-(FIND("（",M99)-1)))</f>
        <v/>
      </c>
      <c r="CH99" s="33" t="s">
        <v>702</v>
      </c>
      <c r="CI99" s="33" t="s">
        <v>628</v>
      </c>
    </row>
    <row r="100" spans="1:87" ht="15" customHeight="1">
      <c r="A100" s="31"/>
      <c r="B100" s="241"/>
      <c r="C100" s="1977"/>
      <c r="D100" s="1906"/>
      <c r="E100" s="1907"/>
      <c r="F100" s="1907"/>
      <c r="G100" s="1079"/>
      <c r="H100" s="1024"/>
      <c r="I100" s="1024"/>
      <c r="J100" s="1024"/>
      <c r="K100" s="1024"/>
      <c r="L100" s="1025"/>
      <c r="M100" s="34" t="s">
        <v>5</v>
      </c>
      <c r="N100" s="1466"/>
      <c r="O100" s="1466"/>
      <c r="P100" s="1466"/>
      <c r="Q100" s="1466"/>
      <c r="R100" s="1190" t="s">
        <v>4</v>
      </c>
      <c r="S100" s="1105"/>
      <c r="T100" s="1105"/>
      <c r="U100" s="177"/>
      <c r="V100" s="655"/>
      <c r="W100" s="656"/>
      <c r="X100" s="656"/>
      <c r="Y100" s="656"/>
      <c r="Z100" s="656"/>
      <c r="AA100" s="656"/>
      <c r="AB100" s="657"/>
      <c r="AC100" s="657"/>
      <c r="AD100" s="657"/>
      <c r="AE100" s="657"/>
      <c r="AF100" s="657"/>
      <c r="AG100" s="658"/>
      <c r="AH100" s="657"/>
      <c r="AI100" s="657"/>
      <c r="AJ100" s="658"/>
      <c r="AK100" s="657"/>
      <c r="AL100" s="657"/>
      <c r="AM100" s="659"/>
      <c r="AN100" s="33"/>
      <c r="AO100" s="247"/>
      <c r="AP100" s="33"/>
      <c r="BJ100" s="342"/>
      <c r="BL100" s="29" t="str">
        <f>IF(N100="","",AB99&amp;"第"&amp;N100&amp;"号")</f>
        <v/>
      </c>
      <c r="BM100" s="29" t="str">
        <f>IF(OR(AB100="選択▼", AB100=""),"",AB100&amp;AE100&amp;AG100&amp;AH100&amp;AJ100&amp;AK100&amp;AM100)</f>
        <v/>
      </c>
      <c r="BN100" s="298"/>
      <c r="CH100" s="33" t="s">
        <v>703</v>
      </c>
      <c r="CI100" s="33" t="s">
        <v>629</v>
      </c>
    </row>
    <row r="101" spans="1:87" ht="15" hidden="1" customHeight="1">
      <c r="A101" s="43"/>
      <c r="B101" s="241"/>
      <c r="C101" s="1977"/>
      <c r="D101" s="1906"/>
      <c r="E101" s="1907"/>
      <c r="F101" s="1907"/>
      <c r="G101" s="848"/>
      <c r="H101" s="849"/>
      <c r="I101" s="849"/>
      <c r="J101" s="849"/>
      <c r="K101" s="849"/>
      <c r="L101" s="850"/>
      <c r="M101" s="1638" t="s">
        <v>134</v>
      </c>
      <c r="N101" s="1639"/>
      <c r="O101" s="1640"/>
      <c r="P101" s="18" t="str">
        <f>BM99</f>
        <v/>
      </c>
      <c r="Q101" s="18" t="str">
        <f>BN99</f>
        <v/>
      </c>
      <c r="R101" s="19" t="s">
        <v>137</v>
      </c>
      <c r="S101" s="18" t="str">
        <f t="shared" ref="S101:X101" si="29">MID($N$100,COLUMN()-18,1)</f>
        <v/>
      </c>
      <c r="T101" s="18" t="str">
        <f t="shared" si="29"/>
        <v/>
      </c>
      <c r="U101" s="18" t="str">
        <f t="shared" si="29"/>
        <v/>
      </c>
      <c r="V101" s="18" t="str">
        <f t="shared" si="29"/>
        <v/>
      </c>
      <c r="W101" s="18" t="str">
        <f t="shared" si="29"/>
        <v/>
      </c>
      <c r="X101" s="18" t="str">
        <f t="shared" si="29"/>
        <v/>
      </c>
      <c r="Y101" s="19" t="s">
        <v>137</v>
      </c>
      <c r="Z101" s="18"/>
      <c r="AA101" s="1626"/>
      <c r="AB101" s="1627"/>
      <c r="AC101" s="1627"/>
      <c r="AD101" s="1627"/>
      <c r="AE101" s="1627"/>
      <c r="AF101" s="1627"/>
      <c r="AG101" s="1627"/>
      <c r="AH101" s="1627"/>
      <c r="AI101" s="1627"/>
      <c r="AJ101" s="1627"/>
      <c r="AK101" s="1627"/>
      <c r="AL101" s="1627"/>
      <c r="AM101" s="1628"/>
      <c r="AN101" s="33"/>
      <c r="AO101" s="247"/>
      <c r="AP101" s="33"/>
      <c r="BJ101" s="342"/>
      <c r="CH101" s="33" t="s">
        <v>704</v>
      </c>
      <c r="CI101" s="33" t="s">
        <v>630</v>
      </c>
    </row>
    <row r="102" spans="1:87" ht="15" customHeight="1" thickBot="1">
      <c r="A102" s="31"/>
      <c r="B102" s="241"/>
      <c r="C102" s="1977"/>
      <c r="D102" s="1908"/>
      <c r="E102" s="1909"/>
      <c r="F102" s="1909"/>
      <c r="G102" s="1888" t="s">
        <v>61</v>
      </c>
      <c r="H102" s="1886"/>
      <c r="I102" s="1886"/>
      <c r="J102" s="1886"/>
      <c r="K102" s="1886"/>
      <c r="L102" s="1887"/>
      <c r="M102" s="1800"/>
      <c r="N102" s="1801"/>
      <c r="O102" s="1801"/>
      <c r="P102" s="1790"/>
      <c r="Q102" s="1791"/>
      <c r="R102" s="87" t="s">
        <v>140</v>
      </c>
      <c r="S102" s="1790"/>
      <c r="T102" s="1791"/>
      <c r="U102" s="88" t="s">
        <v>141</v>
      </c>
      <c r="V102" s="1790"/>
      <c r="W102" s="1791"/>
      <c r="X102" s="88" t="s">
        <v>142</v>
      </c>
      <c r="Y102" s="1877"/>
      <c r="Z102" s="1877"/>
      <c r="AA102" s="1877"/>
      <c r="AB102" s="1877"/>
      <c r="AC102" s="1877"/>
      <c r="AD102" s="1877"/>
      <c r="AE102" s="1877"/>
      <c r="AF102" s="1877"/>
      <c r="AG102" s="1877"/>
      <c r="AH102" s="1877"/>
      <c r="AI102" s="1877"/>
      <c r="AJ102" s="1877"/>
      <c r="AK102" s="1877"/>
      <c r="AL102" s="1877"/>
      <c r="AM102" s="1878"/>
      <c r="AN102" s="33"/>
      <c r="AO102" s="247"/>
      <c r="AP102" s="33"/>
      <c r="BJ102" s="342"/>
      <c r="BL102" s="29" t="str">
        <f>IF(OR(M102="選択▼", M102=""),"",M102&amp;P102&amp;R102&amp;S102&amp;U102&amp;V102&amp;X102)</f>
        <v/>
      </c>
      <c r="BM102" s="313" t="str">
        <f>MID(P102,COLUMN()-64,1)</f>
        <v/>
      </c>
      <c r="BN102" s="313" t="str">
        <f>MID(P102,COLUMN()-64,1)</f>
        <v/>
      </c>
      <c r="BO102" s="313" t="str">
        <f>MID(S102,COLUMN()-66,1)</f>
        <v/>
      </c>
      <c r="BP102" s="313" t="str">
        <f>MID(S102,COLUMN()-66,1)</f>
        <v/>
      </c>
      <c r="BQ102" s="313" t="str">
        <f>MID(V102,COLUMN()-68,1)</f>
        <v/>
      </c>
      <c r="BR102" s="313" t="str">
        <f>MID(V102,COLUMN()-68,1)</f>
        <v/>
      </c>
      <c r="BS102" s="314" t="str">
        <f>IF(M102="平成","H",IF(M102="昭和","S",IF(M102="大正","T",IF(M102="明治","M",""))))</f>
        <v/>
      </c>
      <c r="CH102" s="33" t="s">
        <v>705</v>
      </c>
      <c r="CI102" s="33" t="s">
        <v>631</v>
      </c>
    </row>
    <row r="103" spans="1:87" ht="15" customHeight="1" thickTop="1">
      <c r="A103" s="31"/>
      <c r="B103" s="241"/>
      <c r="C103" s="1977"/>
      <c r="D103" s="845" t="s">
        <v>408</v>
      </c>
      <c r="E103" s="846"/>
      <c r="F103" s="846"/>
      <c r="G103" s="1611" t="s">
        <v>2</v>
      </c>
      <c r="H103" s="1581"/>
      <c r="I103" s="1581"/>
      <c r="J103" s="1581"/>
      <c r="K103" s="1581"/>
      <c r="L103" s="1582"/>
      <c r="M103" s="1517"/>
      <c r="N103" s="1508"/>
      <c r="O103" s="1508"/>
      <c r="P103" s="1508"/>
      <c r="Q103" s="1508"/>
      <c r="R103" s="1508"/>
      <c r="S103" s="1508"/>
      <c r="T103" s="1508"/>
      <c r="U103" s="1508"/>
      <c r="V103" s="1509"/>
      <c r="W103" s="1313" t="s">
        <v>184</v>
      </c>
      <c r="X103" s="1314"/>
      <c r="Y103" s="1314"/>
      <c r="Z103" s="1314"/>
      <c r="AA103" s="1314"/>
      <c r="AB103" s="1314"/>
      <c r="AC103" s="1314"/>
      <c r="AD103" s="1314"/>
      <c r="AE103" s="1314"/>
      <c r="AF103" s="1314"/>
      <c r="AG103" s="1314"/>
      <c r="AH103" s="1314"/>
      <c r="AI103" s="1314"/>
      <c r="AJ103" s="1314"/>
      <c r="AK103" s="1314"/>
      <c r="AL103" s="1314"/>
      <c r="AM103" s="1315"/>
      <c r="AN103" s="33"/>
      <c r="AO103" s="247"/>
      <c r="AP103" s="33"/>
      <c r="BJ103" s="342"/>
      <c r="CH103" s="33" t="s">
        <v>706</v>
      </c>
      <c r="CI103" s="33" t="s">
        <v>632</v>
      </c>
    </row>
    <row r="104" spans="1:87" ht="15" hidden="1" customHeight="1">
      <c r="A104" s="43"/>
      <c r="B104" s="241"/>
      <c r="C104" s="1977"/>
      <c r="D104" s="1079"/>
      <c r="E104" s="1024"/>
      <c r="F104" s="1024"/>
      <c r="G104" s="1243" t="s">
        <v>392</v>
      </c>
      <c r="H104" s="1241"/>
      <c r="I104" s="1241"/>
      <c r="J104" s="1241"/>
      <c r="K104" s="1241"/>
      <c r="L104" s="1242"/>
      <c r="M104" s="1162" t="s">
        <v>134</v>
      </c>
      <c r="N104" s="1163"/>
      <c r="O104" s="1164"/>
      <c r="P104" s="9" t="str">
        <f>MID($M$103,COLUMN()-15,1)</f>
        <v/>
      </c>
      <c r="Q104" s="9" t="str">
        <f t="shared" ref="Q104:AI104" si="30">MID($M$103,COLUMN()-15,1)</f>
        <v/>
      </c>
      <c r="R104" s="9" t="str">
        <f t="shared" si="30"/>
        <v/>
      </c>
      <c r="S104" s="9" t="str">
        <f t="shared" si="30"/>
        <v/>
      </c>
      <c r="T104" s="9" t="str">
        <f t="shared" si="30"/>
        <v/>
      </c>
      <c r="U104" s="9" t="str">
        <f t="shared" si="30"/>
        <v/>
      </c>
      <c r="V104" s="9" t="str">
        <f t="shared" si="30"/>
        <v/>
      </c>
      <c r="W104" s="9" t="str">
        <f t="shared" si="30"/>
        <v/>
      </c>
      <c r="X104" s="9" t="str">
        <f t="shared" si="30"/>
        <v/>
      </c>
      <c r="Y104" s="9" t="str">
        <f t="shared" si="30"/>
        <v/>
      </c>
      <c r="Z104" s="9" t="str">
        <f t="shared" si="30"/>
        <v/>
      </c>
      <c r="AA104" s="9" t="str">
        <f t="shared" si="30"/>
        <v/>
      </c>
      <c r="AB104" s="9" t="str">
        <f t="shared" si="30"/>
        <v/>
      </c>
      <c r="AC104" s="9" t="str">
        <f t="shared" si="30"/>
        <v/>
      </c>
      <c r="AD104" s="9" t="str">
        <f t="shared" si="30"/>
        <v/>
      </c>
      <c r="AE104" s="9" t="str">
        <f t="shared" si="30"/>
        <v/>
      </c>
      <c r="AF104" s="9" t="str">
        <f t="shared" si="30"/>
        <v/>
      </c>
      <c r="AG104" s="9" t="str">
        <f t="shared" si="30"/>
        <v/>
      </c>
      <c r="AH104" s="9" t="str">
        <f t="shared" si="30"/>
        <v/>
      </c>
      <c r="AI104" s="9" t="str">
        <f t="shared" si="30"/>
        <v/>
      </c>
      <c r="AJ104" s="1191"/>
      <c r="AK104" s="1192"/>
      <c r="AL104" s="1192"/>
      <c r="AM104" s="1193"/>
      <c r="AN104" s="33"/>
      <c r="AO104" s="247"/>
      <c r="AP104" s="33"/>
      <c r="BJ104" s="342"/>
      <c r="CH104" s="33" t="s">
        <v>707</v>
      </c>
      <c r="CI104" s="33" t="s">
        <v>633</v>
      </c>
    </row>
    <row r="105" spans="1:87" ht="15" customHeight="1">
      <c r="A105" s="31"/>
      <c r="B105" s="241"/>
      <c r="C105" s="1977"/>
      <c r="D105" s="1079"/>
      <c r="E105" s="1024"/>
      <c r="F105" s="1024"/>
      <c r="G105" s="1243"/>
      <c r="H105" s="1241"/>
      <c r="I105" s="1241"/>
      <c r="J105" s="1241"/>
      <c r="K105" s="1241"/>
      <c r="L105" s="1242"/>
      <c r="M105" s="1547"/>
      <c r="N105" s="1530"/>
      <c r="O105" s="1530"/>
      <c r="P105" s="1530"/>
      <c r="Q105" s="1530"/>
      <c r="R105" s="1530"/>
      <c r="S105" s="1530"/>
      <c r="T105" s="1530"/>
      <c r="U105" s="1530"/>
      <c r="V105" s="1530"/>
      <c r="W105" s="1530"/>
      <c r="X105" s="1530"/>
      <c r="Y105" s="1530"/>
      <c r="Z105" s="1531"/>
      <c r="AA105" s="1314" t="s">
        <v>803</v>
      </c>
      <c r="AB105" s="1314"/>
      <c r="AC105" s="1314"/>
      <c r="AD105" s="1314"/>
      <c r="AE105" s="1314"/>
      <c r="AF105" s="1314"/>
      <c r="AG105" s="1314"/>
      <c r="AH105" s="1314"/>
      <c r="AI105" s="1314"/>
      <c r="AJ105" s="1314"/>
      <c r="AK105" s="1314"/>
      <c r="AL105" s="1314"/>
      <c r="AM105" s="1315"/>
      <c r="AN105" s="33"/>
      <c r="AO105" s="247"/>
      <c r="AP105" s="33"/>
      <c r="BJ105" s="342"/>
      <c r="CH105" s="33" t="s">
        <v>708</v>
      </c>
      <c r="CI105" s="33" t="s">
        <v>634</v>
      </c>
    </row>
    <row r="106" spans="1:87" ht="15" hidden="1" customHeight="1">
      <c r="A106" s="43"/>
      <c r="B106" s="241"/>
      <c r="C106" s="1977"/>
      <c r="D106" s="1079"/>
      <c r="E106" s="1024"/>
      <c r="F106" s="1024"/>
      <c r="G106" s="1194"/>
      <c r="H106" s="1188"/>
      <c r="I106" s="1188"/>
      <c r="J106" s="1188"/>
      <c r="K106" s="1188"/>
      <c r="L106" s="1189"/>
      <c r="M106" s="1162" t="s">
        <v>134</v>
      </c>
      <c r="N106" s="1163"/>
      <c r="O106" s="1164"/>
      <c r="P106" s="9" t="str">
        <f>MID($M$105,COLUMN()-15,1)</f>
        <v/>
      </c>
      <c r="Q106" s="9" t="str">
        <f t="shared" ref="Q106:AI106" si="31">MID($M$105,COLUMN()-15,1)</f>
        <v/>
      </c>
      <c r="R106" s="9" t="str">
        <f t="shared" si="31"/>
        <v/>
      </c>
      <c r="S106" s="9" t="str">
        <f t="shared" si="31"/>
        <v/>
      </c>
      <c r="T106" s="9" t="str">
        <f t="shared" si="31"/>
        <v/>
      </c>
      <c r="U106" s="9" t="str">
        <f t="shared" si="31"/>
        <v/>
      </c>
      <c r="V106" s="9" t="str">
        <f t="shared" si="31"/>
        <v/>
      </c>
      <c r="W106" s="9" t="str">
        <f t="shared" si="31"/>
        <v/>
      </c>
      <c r="X106" s="9" t="str">
        <f t="shared" si="31"/>
        <v/>
      </c>
      <c r="Y106" s="9" t="str">
        <f t="shared" si="31"/>
        <v/>
      </c>
      <c r="Z106" s="9" t="str">
        <f t="shared" si="31"/>
        <v/>
      </c>
      <c r="AA106" s="9" t="str">
        <f t="shared" si="31"/>
        <v/>
      </c>
      <c r="AB106" s="9" t="str">
        <f t="shared" si="31"/>
        <v/>
      </c>
      <c r="AC106" s="9" t="str">
        <f t="shared" si="31"/>
        <v/>
      </c>
      <c r="AD106" s="9" t="str">
        <f t="shared" si="31"/>
        <v/>
      </c>
      <c r="AE106" s="9" t="str">
        <f t="shared" si="31"/>
        <v/>
      </c>
      <c r="AF106" s="9" t="str">
        <f t="shared" si="31"/>
        <v/>
      </c>
      <c r="AG106" s="9" t="str">
        <f t="shared" si="31"/>
        <v/>
      </c>
      <c r="AH106" s="9" t="str">
        <f t="shared" si="31"/>
        <v/>
      </c>
      <c r="AI106" s="9" t="str">
        <f t="shared" si="31"/>
        <v/>
      </c>
      <c r="AJ106" s="1191"/>
      <c r="AK106" s="1192"/>
      <c r="AL106" s="1192"/>
      <c r="AM106" s="1193"/>
      <c r="AN106" s="33"/>
      <c r="AO106" s="247"/>
      <c r="AP106" s="33"/>
      <c r="BJ106" s="342"/>
      <c r="CH106" s="33" t="s">
        <v>709</v>
      </c>
      <c r="CI106" s="33" t="s">
        <v>635</v>
      </c>
    </row>
    <row r="107" spans="1:87" ht="15" customHeight="1">
      <c r="A107" s="31"/>
      <c r="B107" s="241"/>
      <c r="C107" s="1977"/>
      <c r="D107" s="1079"/>
      <c r="E107" s="1024"/>
      <c r="F107" s="1024"/>
      <c r="G107" s="845" t="s">
        <v>2794</v>
      </c>
      <c r="H107" s="846"/>
      <c r="I107" s="846"/>
      <c r="J107" s="846"/>
      <c r="K107" s="846"/>
      <c r="L107" s="847"/>
      <c r="M107" s="1569"/>
      <c r="N107" s="1528"/>
      <c r="O107" s="1528"/>
      <c r="P107" s="1528"/>
      <c r="Q107" s="1528"/>
      <c r="R107" s="1591"/>
      <c r="S107" s="1591"/>
      <c r="T107" s="1591"/>
      <c r="U107" s="1591"/>
      <c r="V107" s="1592"/>
      <c r="W107" s="1544"/>
      <c r="X107" s="1545"/>
      <c r="Y107" s="1545"/>
      <c r="Z107" s="1545"/>
      <c r="AA107" s="1545"/>
      <c r="AB107" s="1545"/>
      <c r="AC107" s="1545"/>
      <c r="AD107" s="1545"/>
      <c r="AE107" s="1545"/>
      <c r="AF107" s="1545"/>
      <c r="AG107" s="1545"/>
      <c r="AH107" s="1545"/>
      <c r="AI107" s="1545"/>
      <c r="AJ107" s="1545"/>
      <c r="AK107" s="1545"/>
      <c r="AL107" s="1545"/>
      <c r="AM107" s="1546"/>
      <c r="AN107" s="33"/>
      <c r="AO107" s="247"/>
      <c r="AP107" s="33"/>
      <c r="BJ107" s="342"/>
      <c r="BL107" s="29" t="str">
        <f>IF(M107="選択　▼","",LEFT(M107,2))</f>
        <v/>
      </c>
      <c r="BM107" s="313" t="str">
        <f>MID($BL107,COLUMN()-64,1)</f>
        <v/>
      </c>
      <c r="BN107" s="313" t="str">
        <f>MID($BL107,COLUMN()-64,1)</f>
        <v/>
      </c>
      <c r="BO107" s="29" t="str">
        <f>IF(OR(M107="選択　▼", M107=""),"",RIGHT(M107,LEN(M107)-(FIND("（",M107)-1)))</f>
        <v/>
      </c>
      <c r="CH107" s="33" t="s">
        <v>710</v>
      </c>
      <c r="CI107" s="33" t="s">
        <v>636</v>
      </c>
    </row>
    <row r="108" spans="1:87" ht="15" customHeight="1">
      <c r="A108" s="31"/>
      <c r="B108" s="241"/>
      <c r="C108" s="1977"/>
      <c r="D108" s="1079"/>
      <c r="E108" s="1024"/>
      <c r="F108" s="1024"/>
      <c r="G108" s="1079"/>
      <c r="H108" s="1024"/>
      <c r="I108" s="1024"/>
      <c r="J108" s="1024"/>
      <c r="K108" s="1024"/>
      <c r="L108" s="1025"/>
      <c r="M108" s="34" t="s">
        <v>5</v>
      </c>
      <c r="N108" s="1466"/>
      <c r="O108" s="1466"/>
      <c r="P108" s="1466"/>
      <c r="Q108" s="1466"/>
      <c r="R108" s="1190" t="s">
        <v>4</v>
      </c>
      <c r="S108" s="1105"/>
      <c r="T108" s="1105"/>
      <c r="U108" s="177"/>
      <c r="V108" s="655"/>
      <c r="W108" s="656"/>
      <c r="X108" s="656"/>
      <c r="Y108" s="656"/>
      <c r="Z108" s="656"/>
      <c r="AA108" s="656"/>
      <c r="AB108" s="657"/>
      <c r="AC108" s="657"/>
      <c r="AD108" s="657"/>
      <c r="AE108" s="657"/>
      <c r="AF108" s="657"/>
      <c r="AG108" s="658"/>
      <c r="AH108" s="657"/>
      <c r="AI108" s="657"/>
      <c r="AJ108" s="658"/>
      <c r="AK108" s="657"/>
      <c r="AL108" s="657"/>
      <c r="AM108" s="659"/>
      <c r="AN108" s="33"/>
      <c r="AO108" s="247"/>
      <c r="AP108" s="33"/>
      <c r="BJ108" s="342"/>
      <c r="BL108" s="29" t="str">
        <f>IF(N108="","",AB107&amp;"第"&amp;N108&amp;"号")</f>
        <v/>
      </c>
      <c r="BM108" s="29" t="str">
        <f>IF(OR(AB108="選択▼", AB108=""),"",AB108&amp;AE108&amp;AG108&amp;AH108&amp;AJ108&amp;AK108&amp;AM108)</f>
        <v/>
      </c>
      <c r="BN108" s="298"/>
      <c r="CH108" s="33" t="s">
        <v>711</v>
      </c>
      <c r="CI108" s="33" t="s">
        <v>637</v>
      </c>
    </row>
    <row r="109" spans="1:87" ht="15" hidden="1" customHeight="1">
      <c r="A109" s="43"/>
      <c r="B109" s="241"/>
      <c r="C109" s="1977"/>
      <c r="D109" s="1079"/>
      <c r="E109" s="1024"/>
      <c r="F109" s="1024"/>
      <c r="G109" s="848"/>
      <c r="H109" s="849"/>
      <c r="I109" s="849"/>
      <c r="J109" s="849"/>
      <c r="K109" s="849"/>
      <c r="L109" s="850"/>
      <c r="M109" s="1638" t="s">
        <v>134</v>
      </c>
      <c r="N109" s="1639"/>
      <c r="O109" s="1640"/>
      <c r="P109" s="18" t="str">
        <f>BM107</f>
        <v/>
      </c>
      <c r="Q109" s="18" t="str">
        <f>BN107</f>
        <v/>
      </c>
      <c r="R109" s="19" t="s">
        <v>137</v>
      </c>
      <c r="S109" s="18" t="str">
        <f t="shared" ref="S109:X109" si="32">MID($N$108,COLUMN()-18,1)</f>
        <v/>
      </c>
      <c r="T109" s="18" t="str">
        <f t="shared" si="32"/>
        <v/>
      </c>
      <c r="U109" s="18" t="str">
        <f t="shared" si="32"/>
        <v/>
      </c>
      <c r="V109" s="18" t="str">
        <f t="shared" si="32"/>
        <v/>
      </c>
      <c r="W109" s="18" t="str">
        <f t="shared" si="32"/>
        <v/>
      </c>
      <c r="X109" s="18" t="str">
        <f t="shared" si="32"/>
        <v/>
      </c>
      <c r="Y109" s="19" t="s">
        <v>137</v>
      </c>
      <c r="Z109" s="18"/>
      <c r="AA109" s="1626"/>
      <c r="AB109" s="1627"/>
      <c r="AC109" s="1627"/>
      <c r="AD109" s="1627"/>
      <c r="AE109" s="1627"/>
      <c r="AF109" s="1627"/>
      <c r="AG109" s="1627"/>
      <c r="AH109" s="1627"/>
      <c r="AI109" s="1627"/>
      <c r="AJ109" s="1627"/>
      <c r="AK109" s="1627"/>
      <c r="AL109" s="1627"/>
      <c r="AM109" s="1628"/>
      <c r="AN109" s="33"/>
      <c r="AO109" s="247"/>
      <c r="AP109" s="33"/>
      <c r="BJ109" s="342"/>
      <c r="CH109" s="33" t="s">
        <v>712</v>
      </c>
      <c r="CI109" s="33" t="s">
        <v>638</v>
      </c>
    </row>
    <row r="110" spans="1:87" ht="15" customHeight="1" thickBot="1">
      <c r="A110" s="31"/>
      <c r="B110" s="241"/>
      <c r="C110" s="1977"/>
      <c r="D110" s="1892"/>
      <c r="E110" s="1893"/>
      <c r="F110" s="1893"/>
      <c r="G110" s="1888" t="s">
        <v>61</v>
      </c>
      <c r="H110" s="1886"/>
      <c r="I110" s="1886"/>
      <c r="J110" s="1886"/>
      <c r="K110" s="1886"/>
      <c r="L110" s="1887"/>
      <c r="M110" s="1800"/>
      <c r="N110" s="1801"/>
      <c r="O110" s="1801"/>
      <c r="P110" s="1790"/>
      <c r="Q110" s="1791"/>
      <c r="R110" s="87" t="s">
        <v>140</v>
      </c>
      <c r="S110" s="1790"/>
      <c r="T110" s="1791"/>
      <c r="U110" s="88" t="s">
        <v>141</v>
      </c>
      <c r="V110" s="1790"/>
      <c r="W110" s="1791"/>
      <c r="X110" s="88" t="s">
        <v>142</v>
      </c>
      <c r="Y110" s="1877"/>
      <c r="Z110" s="1877"/>
      <c r="AA110" s="1877"/>
      <c r="AB110" s="1877"/>
      <c r="AC110" s="1877"/>
      <c r="AD110" s="1877"/>
      <c r="AE110" s="1877"/>
      <c r="AF110" s="1877"/>
      <c r="AG110" s="1877"/>
      <c r="AH110" s="1877"/>
      <c r="AI110" s="1877"/>
      <c r="AJ110" s="1877"/>
      <c r="AK110" s="1877"/>
      <c r="AL110" s="1877"/>
      <c r="AM110" s="1878"/>
      <c r="AN110" s="33"/>
      <c r="AO110" s="247"/>
      <c r="AP110" s="33"/>
      <c r="BJ110" s="342"/>
      <c r="BL110" s="29" t="str">
        <f>IF(OR(M110="選択▼", M110=""),"",M110&amp;P110&amp;R110&amp;S110&amp;U110&amp;V110&amp;X110)</f>
        <v/>
      </c>
      <c r="BM110" s="313" t="str">
        <f>MID(P110,COLUMN()-64,1)</f>
        <v/>
      </c>
      <c r="BN110" s="313" t="str">
        <f>MID(P110,COLUMN()-64,1)</f>
        <v/>
      </c>
      <c r="BO110" s="313" t="str">
        <f>MID(S110,COLUMN()-66,1)</f>
        <v/>
      </c>
      <c r="BP110" s="313" t="str">
        <f>MID(S110,COLUMN()-66,1)</f>
        <v/>
      </c>
      <c r="BQ110" s="313" t="str">
        <f>MID(V110,COLUMN()-68,1)</f>
        <v/>
      </c>
      <c r="BR110" s="313" t="str">
        <f>MID(V110,COLUMN()-68,1)</f>
        <v/>
      </c>
      <c r="BS110" s="314" t="str">
        <f>IF(M110="平成","H",IF(M110="昭和","S",IF(M110="大正","T",IF(M110="明治","M",""))))</f>
        <v/>
      </c>
      <c r="CH110" s="33" t="s">
        <v>713</v>
      </c>
      <c r="CI110" s="33" t="s">
        <v>639</v>
      </c>
    </row>
    <row r="111" spans="1:87" ht="15" customHeight="1" thickTop="1">
      <c r="A111" s="31"/>
      <c r="B111" s="241"/>
      <c r="C111" s="1977"/>
      <c r="D111" s="1904" t="s">
        <v>409</v>
      </c>
      <c r="E111" s="1905"/>
      <c r="F111" s="1905"/>
      <c r="G111" s="1611" t="s">
        <v>2</v>
      </c>
      <c r="H111" s="1581"/>
      <c r="I111" s="1581"/>
      <c r="J111" s="1581"/>
      <c r="K111" s="1581"/>
      <c r="L111" s="1582"/>
      <c r="M111" s="1517"/>
      <c r="N111" s="1508"/>
      <c r="O111" s="1508"/>
      <c r="P111" s="1508"/>
      <c r="Q111" s="1508"/>
      <c r="R111" s="1508"/>
      <c r="S111" s="1508"/>
      <c r="T111" s="1508"/>
      <c r="U111" s="1508"/>
      <c r="V111" s="1509"/>
      <c r="W111" s="1313" t="s">
        <v>184</v>
      </c>
      <c r="X111" s="1314"/>
      <c r="Y111" s="1314"/>
      <c r="Z111" s="1314"/>
      <c r="AA111" s="1314"/>
      <c r="AB111" s="1314"/>
      <c r="AC111" s="1314"/>
      <c r="AD111" s="1314"/>
      <c r="AE111" s="1314"/>
      <c r="AF111" s="1314"/>
      <c r="AG111" s="1314"/>
      <c r="AH111" s="1314"/>
      <c r="AI111" s="1314"/>
      <c r="AJ111" s="1314"/>
      <c r="AK111" s="1314"/>
      <c r="AL111" s="1314"/>
      <c r="AM111" s="1315"/>
      <c r="AN111" s="33"/>
      <c r="AO111" s="247"/>
      <c r="AP111" s="33"/>
      <c r="BJ111" s="342"/>
      <c r="CH111" s="33" t="s">
        <v>714</v>
      </c>
      <c r="CI111" s="33" t="s">
        <v>640</v>
      </c>
    </row>
    <row r="112" spans="1:87" ht="15" hidden="1" customHeight="1">
      <c r="A112" s="43"/>
      <c r="B112" s="241"/>
      <c r="C112" s="1977"/>
      <c r="D112" s="1906"/>
      <c r="E112" s="1907"/>
      <c r="F112" s="1907"/>
      <c r="G112" s="1243" t="s">
        <v>392</v>
      </c>
      <c r="H112" s="1241"/>
      <c r="I112" s="1241"/>
      <c r="J112" s="1241"/>
      <c r="K112" s="1241"/>
      <c r="L112" s="1242"/>
      <c r="M112" s="1162" t="s">
        <v>134</v>
      </c>
      <c r="N112" s="1163"/>
      <c r="O112" s="1164"/>
      <c r="P112" s="9" t="str">
        <f>MID($M$111,COLUMN()-15,1)</f>
        <v/>
      </c>
      <c r="Q112" s="9" t="str">
        <f t="shared" ref="Q112:AI112" si="33">MID($M$111,COLUMN()-15,1)</f>
        <v/>
      </c>
      <c r="R112" s="9" t="str">
        <f t="shared" si="33"/>
        <v/>
      </c>
      <c r="S112" s="9" t="str">
        <f t="shared" si="33"/>
        <v/>
      </c>
      <c r="T112" s="9" t="str">
        <f t="shared" si="33"/>
        <v/>
      </c>
      <c r="U112" s="9" t="str">
        <f t="shared" si="33"/>
        <v/>
      </c>
      <c r="V112" s="9" t="str">
        <f t="shared" si="33"/>
        <v/>
      </c>
      <c r="W112" s="9" t="str">
        <f t="shared" si="33"/>
        <v/>
      </c>
      <c r="X112" s="9" t="str">
        <f t="shared" si="33"/>
        <v/>
      </c>
      <c r="Y112" s="9" t="str">
        <f t="shared" si="33"/>
        <v/>
      </c>
      <c r="Z112" s="9" t="str">
        <f t="shared" si="33"/>
        <v/>
      </c>
      <c r="AA112" s="9" t="str">
        <f t="shared" si="33"/>
        <v/>
      </c>
      <c r="AB112" s="9" t="str">
        <f t="shared" si="33"/>
        <v/>
      </c>
      <c r="AC112" s="9" t="str">
        <f t="shared" si="33"/>
        <v/>
      </c>
      <c r="AD112" s="9" t="str">
        <f t="shared" si="33"/>
        <v/>
      </c>
      <c r="AE112" s="9" t="str">
        <f t="shared" si="33"/>
        <v/>
      </c>
      <c r="AF112" s="9" t="str">
        <f t="shared" si="33"/>
        <v/>
      </c>
      <c r="AG112" s="9" t="str">
        <f t="shared" si="33"/>
        <v/>
      </c>
      <c r="AH112" s="9" t="str">
        <f t="shared" si="33"/>
        <v/>
      </c>
      <c r="AI112" s="9" t="str">
        <f t="shared" si="33"/>
        <v/>
      </c>
      <c r="AJ112" s="1191"/>
      <c r="AK112" s="1192"/>
      <c r="AL112" s="1192"/>
      <c r="AM112" s="1193"/>
      <c r="AN112" s="33"/>
      <c r="AO112" s="247"/>
      <c r="AP112" s="33"/>
      <c r="BJ112" s="342"/>
      <c r="CH112" s="33" t="s">
        <v>715</v>
      </c>
      <c r="CI112" s="33" t="s">
        <v>641</v>
      </c>
    </row>
    <row r="113" spans="1:87" ht="15" customHeight="1">
      <c r="A113" s="31"/>
      <c r="B113" s="241"/>
      <c r="C113" s="1977"/>
      <c r="D113" s="1906"/>
      <c r="E113" s="1907"/>
      <c r="F113" s="1907"/>
      <c r="G113" s="1243"/>
      <c r="H113" s="1241"/>
      <c r="I113" s="1241"/>
      <c r="J113" s="1241"/>
      <c r="K113" s="1241"/>
      <c r="L113" s="1242"/>
      <c r="M113" s="1547"/>
      <c r="N113" s="1530"/>
      <c r="O113" s="1530"/>
      <c r="P113" s="1530"/>
      <c r="Q113" s="1530"/>
      <c r="R113" s="1530"/>
      <c r="S113" s="1530"/>
      <c r="T113" s="1530"/>
      <c r="U113" s="1530"/>
      <c r="V113" s="1530"/>
      <c r="W113" s="1530"/>
      <c r="X113" s="1530"/>
      <c r="Y113" s="1530"/>
      <c r="Z113" s="1531"/>
      <c r="AA113" s="1314" t="s">
        <v>803</v>
      </c>
      <c r="AB113" s="1314"/>
      <c r="AC113" s="1314"/>
      <c r="AD113" s="1314"/>
      <c r="AE113" s="1314"/>
      <c r="AF113" s="1314"/>
      <c r="AG113" s="1314"/>
      <c r="AH113" s="1314"/>
      <c r="AI113" s="1314"/>
      <c r="AJ113" s="1314"/>
      <c r="AK113" s="1314"/>
      <c r="AL113" s="1314"/>
      <c r="AM113" s="1315"/>
      <c r="AN113" s="33"/>
      <c r="AO113" s="247"/>
      <c r="AP113" s="33"/>
      <c r="BJ113" s="342"/>
      <c r="CH113" s="33" t="s">
        <v>716</v>
      </c>
      <c r="CI113" s="33" t="s">
        <v>642</v>
      </c>
    </row>
    <row r="114" spans="1:87" ht="15" hidden="1" customHeight="1">
      <c r="A114" s="43"/>
      <c r="B114" s="241"/>
      <c r="C114" s="1977"/>
      <c r="D114" s="1906"/>
      <c r="E114" s="1907"/>
      <c r="F114" s="1907"/>
      <c r="G114" s="1194"/>
      <c r="H114" s="1188"/>
      <c r="I114" s="1188"/>
      <c r="J114" s="1188"/>
      <c r="K114" s="1188"/>
      <c r="L114" s="1189"/>
      <c r="M114" s="1162" t="s">
        <v>134</v>
      </c>
      <c r="N114" s="1163"/>
      <c r="O114" s="1164"/>
      <c r="P114" s="9" t="str">
        <f>MID($M$113,COLUMN()-15,1)</f>
        <v/>
      </c>
      <c r="Q114" s="9" t="str">
        <f t="shared" ref="Q114:AI114" si="34">MID($M$113,COLUMN()-15,1)</f>
        <v/>
      </c>
      <c r="R114" s="9" t="str">
        <f t="shared" si="34"/>
        <v/>
      </c>
      <c r="S114" s="9" t="str">
        <f t="shared" si="34"/>
        <v/>
      </c>
      <c r="T114" s="9" t="str">
        <f t="shared" si="34"/>
        <v/>
      </c>
      <c r="U114" s="9" t="str">
        <f t="shared" si="34"/>
        <v/>
      </c>
      <c r="V114" s="9" t="str">
        <f t="shared" si="34"/>
        <v/>
      </c>
      <c r="W114" s="9" t="str">
        <f t="shared" si="34"/>
        <v/>
      </c>
      <c r="X114" s="9" t="str">
        <f t="shared" si="34"/>
        <v/>
      </c>
      <c r="Y114" s="9" t="str">
        <f t="shared" si="34"/>
        <v/>
      </c>
      <c r="Z114" s="9" t="str">
        <f t="shared" si="34"/>
        <v/>
      </c>
      <c r="AA114" s="9" t="str">
        <f t="shared" si="34"/>
        <v/>
      </c>
      <c r="AB114" s="9" t="str">
        <f t="shared" si="34"/>
        <v/>
      </c>
      <c r="AC114" s="9" t="str">
        <f t="shared" si="34"/>
        <v/>
      </c>
      <c r="AD114" s="9" t="str">
        <f t="shared" si="34"/>
        <v/>
      </c>
      <c r="AE114" s="9" t="str">
        <f t="shared" si="34"/>
        <v/>
      </c>
      <c r="AF114" s="9" t="str">
        <f t="shared" si="34"/>
        <v/>
      </c>
      <c r="AG114" s="9" t="str">
        <f t="shared" si="34"/>
        <v/>
      </c>
      <c r="AH114" s="9" t="str">
        <f t="shared" si="34"/>
        <v/>
      </c>
      <c r="AI114" s="9" t="str">
        <f t="shared" si="34"/>
        <v/>
      </c>
      <c r="AJ114" s="1191"/>
      <c r="AK114" s="1192"/>
      <c r="AL114" s="1192"/>
      <c r="AM114" s="1193"/>
      <c r="AN114" s="33"/>
      <c r="AO114" s="247"/>
      <c r="AP114" s="33"/>
      <c r="BJ114" s="342"/>
      <c r="CH114" s="33" t="s">
        <v>717</v>
      </c>
      <c r="CI114" s="33" t="s">
        <v>643</v>
      </c>
    </row>
    <row r="115" spans="1:87" ht="15" customHeight="1">
      <c r="A115" s="31"/>
      <c r="B115" s="241"/>
      <c r="C115" s="1977"/>
      <c r="D115" s="1906"/>
      <c r="E115" s="1907"/>
      <c r="F115" s="1907"/>
      <c r="G115" s="845" t="s">
        <v>2794</v>
      </c>
      <c r="H115" s="846"/>
      <c r="I115" s="846"/>
      <c r="J115" s="846"/>
      <c r="K115" s="846"/>
      <c r="L115" s="847"/>
      <c r="M115" s="1569"/>
      <c r="N115" s="1528"/>
      <c r="O115" s="1528"/>
      <c r="P115" s="1528"/>
      <c r="Q115" s="1528"/>
      <c r="R115" s="1591"/>
      <c r="S115" s="1591"/>
      <c r="T115" s="1591"/>
      <c r="U115" s="1591"/>
      <c r="V115" s="1592"/>
      <c r="W115" s="1544"/>
      <c r="X115" s="1545"/>
      <c r="Y115" s="1545"/>
      <c r="Z115" s="1545"/>
      <c r="AA115" s="1545"/>
      <c r="AB115" s="1545"/>
      <c r="AC115" s="1545"/>
      <c r="AD115" s="1545"/>
      <c r="AE115" s="1545"/>
      <c r="AF115" s="1545"/>
      <c r="AG115" s="1545"/>
      <c r="AH115" s="1545"/>
      <c r="AI115" s="1545"/>
      <c r="AJ115" s="1545"/>
      <c r="AK115" s="1545"/>
      <c r="AL115" s="1545"/>
      <c r="AM115" s="1546"/>
      <c r="AN115" s="33"/>
      <c r="AO115" s="247"/>
      <c r="AP115" s="33"/>
      <c r="BJ115" s="342"/>
      <c r="BL115" s="29" t="str">
        <f>IF(M115="選択　▼","",LEFT(M115,2))</f>
        <v/>
      </c>
      <c r="BM115" s="313" t="str">
        <f>MID($BL115,COLUMN()-64,1)</f>
        <v/>
      </c>
      <c r="BN115" s="313" t="str">
        <f>MID($BL115,COLUMN()-64,1)</f>
        <v/>
      </c>
      <c r="BO115" s="29" t="str">
        <f>IF(OR(M115="選択　▼", M115=""),"",RIGHT(M115,LEN(M115)-(FIND("（",M115)-1)))</f>
        <v/>
      </c>
      <c r="CH115" s="33" t="s">
        <v>718</v>
      </c>
      <c r="CI115" s="33" t="s">
        <v>644</v>
      </c>
    </row>
    <row r="116" spans="1:87" ht="15" customHeight="1">
      <c r="A116" s="31"/>
      <c r="B116" s="241"/>
      <c r="C116" s="1977"/>
      <c r="D116" s="1906"/>
      <c r="E116" s="1907"/>
      <c r="F116" s="1907"/>
      <c r="G116" s="1079"/>
      <c r="H116" s="1024"/>
      <c r="I116" s="1024"/>
      <c r="J116" s="1024"/>
      <c r="K116" s="1024"/>
      <c r="L116" s="1025"/>
      <c r="M116" s="34" t="s">
        <v>5</v>
      </c>
      <c r="N116" s="1466"/>
      <c r="O116" s="1466"/>
      <c r="P116" s="1466"/>
      <c r="Q116" s="1466"/>
      <c r="R116" s="1190" t="s">
        <v>4</v>
      </c>
      <c r="S116" s="1105"/>
      <c r="T116" s="1105"/>
      <c r="U116" s="177"/>
      <c r="V116" s="655"/>
      <c r="W116" s="656"/>
      <c r="X116" s="656"/>
      <c r="Y116" s="656"/>
      <c r="Z116" s="656"/>
      <c r="AA116" s="656"/>
      <c r="AB116" s="657"/>
      <c r="AC116" s="657"/>
      <c r="AD116" s="657"/>
      <c r="AE116" s="657"/>
      <c r="AF116" s="657"/>
      <c r="AG116" s="658"/>
      <c r="AH116" s="657"/>
      <c r="AI116" s="657"/>
      <c r="AJ116" s="658"/>
      <c r="AK116" s="657"/>
      <c r="AL116" s="657"/>
      <c r="AM116" s="659"/>
      <c r="AN116" s="33"/>
      <c r="AO116" s="247"/>
      <c r="AP116" s="33"/>
      <c r="BJ116" s="342"/>
      <c r="BL116" s="29" t="str">
        <f>IF(N116="","",AB115&amp;"第"&amp;N116&amp;"号")</f>
        <v/>
      </c>
      <c r="BM116" s="29" t="str">
        <f>IF(OR(AB116="選択▼", AB116=""),"",AB116&amp;AE116&amp;AG116&amp;AH116&amp;AJ116&amp;AK116&amp;AM116)</f>
        <v/>
      </c>
      <c r="BN116" s="298"/>
      <c r="CH116" s="33" t="s">
        <v>719</v>
      </c>
      <c r="CI116" s="33" t="s">
        <v>645</v>
      </c>
    </row>
    <row r="117" spans="1:87" ht="15" hidden="1" customHeight="1">
      <c r="A117" s="43"/>
      <c r="B117" s="241"/>
      <c r="C117" s="1977"/>
      <c r="D117" s="1906"/>
      <c r="E117" s="1907"/>
      <c r="F117" s="1907"/>
      <c r="G117" s="848"/>
      <c r="H117" s="849"/>
      <c r="I117" s="849"/>
      <c r="J117" s="849"/>
      <c r="K117" s="849"/>
      <c r="L117" s="850"/>
      <c r="M117" s="1638" t="s">
        <v>134</v>
      </c>
      <c r="N117" s="1639"/>
      <c r="O117" s="1640"/>
      <c r="P117" s="18" t="str">
        <f>BM115</f>
        <v/>
      </c>
      <c r="Q117" s="18" t="str">
        <f>BN115</f>
        <v/>
      </c>
      <c r="R117" s="19" t="s">
        <v>137</v>
      </c>
      <c r="S117" s="18" t="str">
        <f t="shared" ref="S117:X117" si="35">MID($N$116,COLUMN()-18,1)</f>
        <v/>
      </c>
      <c r="T117" s="18" t="str">
        <f t="shared" si="35"/>
        <v/>
      </c>
      <c r="U117" s="18" t="str">
        <f t="shared" si="35"/>
        <v/>
      </c>
      <c r="V117" s="18" t="str">
        <f t="shared" si="35"/>
        <v/>
      </c>
      <c r="W117" s="18" t="str">
        <f t="shared" si="35"/>
        <v/>
      </c>
      <c r="X117" s="18" t="str">
        <f t="shared" si="35"/>
        <v/>
      </c>
      <c r="Y117" s="19" t="s">
        <v>137</v>
      </c>
      <c r="Z117" s="18"/>
      <c r="AA117" s="1626"/>
      <c r="AB117" s="1627"/>
      <c r="AC117" s="1627"/>
      <c r="AD117" s="1627"/>
      <c r="AE117" s="1627"/>
      <c r="AF117" s="1627"/>
      <c r="AG117" s="1627"/>
      <c r="AH117" s="1627"/>
      <c r="AI117" s="1627"/>
      <c r="AJ117" s="1627"/>
      <c r="AK117" s="1627"/>
      <c r="AL117" s="1627"/>
      <c r="AM117" s="1628"/>
      <c r="AN117" s="33"/>
      <c r="AO117" s="247"/>
      <c r="AP117" s="33"/>
      <c r="BJ117" s="342"/>
      <c r="CH117" s="33" t="s">
        <v>720</v>
      </c>
      <c r="CI117" s="33" t="s">
        <v>646</v>
      </c>
    </row>
    <row r="118" spans="1:87" ht="15" customHeight="1" thickBot="1">
      <c r="A118" s="31"/>
      <c r="B118" s="241"/>
      <c r="C118" s="1977"/>
      <c r="D118" s="1908"/>
      <c r="E118" s="1909"/>
      <c r="F118" s="1909"/>
      <c r="G118" s="1888" t="s">
        <v>61</v>
      </c>
      <c r="H118" s="1886"/>
      <c r="I118" s="1886"/>
      <c r="J118" s="1886"/>
      <c r="K118" s="1886"/>
      <c r="L118" s="1887"/>
      <c r="M118" s="1800"/>
      <c r="N118" s="1801"/>
      <c r="O118" s="1801"/>
      <c r="P118" s="1790"/>
      <c r="Q118" s="1791"/>
      <c r="R118" s="87" t="s">
        <v>140</v>
      </c>
      <c r="S118" s="1790"/>
      <c r="T118" s="1791"/>
      <c r="U118" s="88" t="s">
        <v>141</v>
      </c>
      <c r="V118" s="1790"/>
      <c r="W118" s="1791"/>
      <c r="X118" s="88" t="s">
        <v>142</v>
      </c>
      <c r="Y118" s="1877"/>
      <c r="Z118" s="1877"/>
      <c r="AA118" s="1877"/>
      <c r="AB118" s="1877"/>
      <c r="AC118" s="1877"/>
      <c r="AD118" s="1877"/>
      <c r="AE118" s="1877"/>
      <c r="AF118" s="1877"/>
      <c r="AG118" s="1877"/>
      <c r="AH118" s="1877"/>
      <c r="AI118" s="1877"/>
      <c r="AJ118" s="1877"/>
      <c r="AK118" s="1877"/>
      <c r="AL118" s="1877"/>
      <c r="AM118" s="1878"/>
      <c r="AN118" s="33"/>
      <c r="AO118" s="247"/>
      <c r="AP118" s="33"/>
      <c r="BJ118" s="342"/>
      <c r="BL118" s="29" t="str">
        <f>IF(OR(M118="選択▼", M118=""),"",M118&amp;P118&amp;R118&amp;S118&amp;U118&amp;V118&amp;X118)</f>
        <v/>
      </c>
      <c r="BM118" s="313" t="str">
        <f>MID(P118,COLUMN()-64,1)</f>
        <v/>
      </c>
      <c r="BN118" s="313" t="str">
        <f>MID(P118,COLUMN()-64,1)</f>
        <v/>
      </c>
      <c r="BO118" s="313" t="str">
        <f>MID(S118,COLUMN()-66,1)</f>
        <v/>
      </c>
      <c r="BP118" s="313" t="str">
        <f>MID(S118,COLUMN()-66,1)</f>
        <v/>
      </c>
      <c r="BQ118" s="313" t="str">
        <f>MID(V118,COLUMN()-68,1)</f>
        <v/>
      </c>
      <c r="BR118" s="313" t="str">
        <f>MID(V118,COLUMN()-68,1)</f>
        <v/>
      </c>
      <c r="BS118" s="314" t="str">
        <f>IF(M118="平成","H",IF(M118="昭和","S",IF(M118="大正","T",IF(M118="明治","M",""))))</f>
        <v/>
      </c>
      <c r="CH118" s="33" t="s">
        <v>721</v>
      </c>
      <c r="CI118" s="33" t="s">
        <v>647</v>
      </c>
    </row>
    <row r="119" spans="1:87" ht="15" customHeight="1" thickTop="1">
      <c r="A119" s="31"/>
      <c r="B119" s="241"/>
      <c r="C119" s="1977"/>
      <c r="D119" s="1079" t="s">
        <v>410</v>
      </c>
      <c r="E119" s="1024"/>
      <c r="F119" s="1024"/>
      <c r="G119" s="1910" t="s">
        <v>2</v>
      </c>
      <c r="H119" s="1911"/>
      <c r="I119" s="1911"/>
      <c r="J119" s="1911"/>
      <c r="K119" s="1911"/>
      <c r="L119" s="1912"/>
      <c r="M119" s="1913"/>
      <c r="N119" s="1749"/>
      <c r="O119" s="1749"/>
      <c r="P119" s="1749"/>
      <c r="Q119" s="1749"/>
      <c r="R119" s="1749"/>
      <c r="S119" s="1749"/>
      <c r="T119" s="1749"/>
      <c r="U119" s="1749"/>
      <c r="V119" s="1914"/>
      <c r="W119" s="1271" t="s">
        <v>184</v>
      </c>
      <c r="X119" s="1272"/>
      <c r="Y119" s="1272"/>
      <c r="Z119" s="1272"/>
      <c r="AA119" s="1272"/>
      <c r="AB119" s="1272"/>
      <c r="AC119" s="1272"/>
      <c r="AD119" s="1272"/>
      <c r="AE119" s="1272"/>
      <c r="AF119" s="1272"/>
      <c r="AG119" s="1272"/>
      <c r="AH119" s="1272"/>
      <c r="AI119" s="1272"/>
      <c r="AJ119" s="1272"/>
      <c r="AK119" s="1272"/>
      <c r="AL119" s="1272"/>
      <c r="AM119" s="1273"/>
      <c r="AN119" s="33"/>
      <c r="AO119" s="247"/>
      <c r="AP119" s="33"/>
      <c r="BJ119" s="342"/>
      <c r="CH119" s="33" t="s">
        <v>722</v>
      </c>
      <c r="CI119" s="33" t="s">
        <v>648</v>
      </c>
    </row>
    <row r="120" spans="1:87" ht="15" hidden="1" customHeight="1">
      <c r="A120" s="43"/>
      <c r="B120" s="241"/>
      <c r="C120" s="1977"/>
      <c r="D120" s="1079"/>
      <c r="E120" s="1024"/>
      <c r="F120" s="1024"/>
      <c r="G120" s="1243" t="s">
        <v>392</v>
      </c>
      <c r="H120" s="1241"/>
      <c r="I120" s="1241"/>
      <c r="J120" s="1241"/>
      <c r="K120" s="1241"/>
      <c r="L120" s="1242"/>
      <c r="M120" s="1162" t="s">
        <v>134</v>
      </c>
      <c r="N120" s="1163"/>
      <c r="O120" s="1164"/>
      <c r="P120" s="9" t="str">
        <f>MID($M$119,COLUMN()-15,1)</f>
        <v/>
      </c>
      <c r="Q120" s="9" t="str">
        <f t="shared" ref="Q120:AI120" si="36">MID($M$119,COLUMN()-15,1)</f>
        <v/>
      </c>
      <c r="R120" s="9" t="str">
        <f t="shared" si="36"/>
        <v/>
      </c>
      <c r="S120" s="9" t="str">
        <f t="shared" si="36"/>
        <v/>
      </c>
      <c r="T120" s="9" t="str">
        <f t="shared" si="36"/>
        <v/>
      </c>
      <c r="U120" s="9" t="str">
        <f t="shared" si="36"/>
        <v/>
      </c>
      <c r="V120" s="9" t="str">
        <f t="shared" si="36"/>
        <v/>
      </c>
      <c r="W120" s="9" t="str">
        <f t="shared" si="36"/>
        <v/>
      </c>
      <c r="X120" s="9" t="str">
        <f t="shared" si="36"/>
        <v/>
      </c>
      <c r="Y120" s="9" t="str">
        <f t="shared" si="36"/>
        <v/>
      </c>
      <c r="Z120" s="9" t="str">
        <f t="shared" si="36"/>
        <v/>
      </c>
      <c r="AA120" s="9" t="str">
        <f t="shared" si="36"/>
        <v/>
      </c>
      <c r="AB120" s="9" t="str">
        <f t="shared" si="36"/>
        <v/>
      </c>
      <c r="AC120" s="9" t="str">
        <f t="shared" si="36"/>
        <v/>
      </c>
      <c r="AD120" s="9" t="str">
        <f t="shared" si="36"/>
        <v/>
      </c>
      <c r="AE120" s="9" t="str">
        <f t="shared" si="36"/>
        <v/>
      </c>
      <c r="AF120" s="9" t="str">
        <f t="shared" si="36"/>
        <v/>
      </c>
      <c r="AG120" s="9" t="str">
        <f t="shared" si="36"/>
        <v/>
      </c>
      <c r="AH120" s="9" t="str">
        <f t="shared" si="36"/>
        <v/>
      </c>
      <c r="AI120" s="9" t="str">
        <f t="shared" si="36"/>
        <v/>
      </c>
      <c r="AJ120" s="1191"/>
      <c r="AK120" s="1192"/>
      <c r="AL120" s="1192"/>
      <c r="AM120" s="1193"/>
      <c r="AN120" s="33"/>
      <c r="AO120" s="247"/>
      <c r="AP120" s="33"/>
      <c r="BJ120" s="342"/>
      <c r="CH120" s="33" t="s">
        <v>723</v>
      </c>
      <c r="CI120" s="33" t="s">
        <v>649</v>
      </c>
    </row>
    <row r="121" spans="1:87" ht="15" customHeight="1">
      <c r="A121" s="31"/>
      <c r="B121" s="241"/>
      <c r="C121" s="1977"/>
      <c r="D121" s="1079"/>
      <c r="E121" s="1024"/>
      <c r="F121" s="1024"/>
      <c r="G121" s="1243"/>
      <c r="H121" s="1241"/>
      <c r="I121" s="1241"/>
      <c r="J121" s="1241"/>
      <c r="K121" s="1241"/>
      <c r="L121" s="1242"/>
      <c r="M121" s="1547"/>
      <c r="N121" s="1530"/>
      <c r="O121" s="1530"/>
      <c r="P121" s="1530"/>
      <c r="Q121" s="1530"/>
      <c r="R121" s="1530"/>
      <c r="S121" s="1530"/>
      <c r="T121" s="1530"/>
      <c r="U121" s="1530"/>
      <c r="V121" s="1530"/>
      <c r="W121" s="1530"/>
      <c r="X121" s="1530"/>
      <c r="Y121" s="1530"/>
      <c r="Z121" s="1531"/>
      <c r="AA121" s="1314" t="s">
        <v>803</v>
      </c>
      <c r="AB121" s="1314"/>
      <c r="AC121" s="1314"/>
      <c r="AD121" s="1314"/>
      <c r="AE121" s="1314"/>
      <c r="AF121" s="1314"/>
      <c r="AG121" s="1314"/>
      <c r="AH121" s="1314"/>
      <c r="AI121" s="1314"/>
      <c r="AJ121" s="1314"/>
      <c r="AK121" s="1314"/>
      <c r="AL121" s="1314"/>
      <c r="AM121" s="1315"/>
      <c r="AN121" s="33"/>
      <c r="AO121" s="247"/>
      <c r="AP121" s="33"/>
      <c r="BJ121" s="342"/>
      <c r="CH121" s="33" t="s">
        <v>724</v>
      </c>
      <c r="CI121" s="33" t="s">
        <v>650</v>
      </c>
    </row>
    <row r="122" spans="1:87" ht="15" hidden="1" customHeight="1">
      <c r="A122" s="43"/>
      <c r="B122" s="241"/>
      <c r="C122" s="1977"/>
      <c r="D122" s="1079"/>
      <c r="E122" s="1024"/>
      <c r="F122" s="1024"/>
      <c r="G122" s="1194"/>
      <c r="H122" s="1188"/>
      <c r="I122" s="1188"/>
      <c r="J122" s="1188"/>
      <c r="K122" s="1188"/>
      <c r="L122" s="1189"/>
      <c r="M122" s="1162" t="s">
        <v>134</v>
      </c>
      <c r="N122" s="1163"/>
      <c r="O122" s="1164"/>
      <c r="P122" s="9" t="str">
        <f>MID($M$121,COLUMN()-15,1)</f>
        <v/>
      </c>
      <c r="Q122" s="9" t="str">
        <f t="shared" ref="Q122:AI122" si="37">MID($M$121,COLUMN()-15,1)</f>
        <v/>
      </c>
      <c r="R122" s="9" t="str">
        <f t="shared" si="37"/>
        <v/>
      </c>
      <c r="S122" s="9" t="str">
        <f t="shared" si="37"/>
        <v/>
      </c>
      <c r="T122" s="9" t="str">
        <f t="shared" si="37"/>
        <v/>
      </c>
      <c r="U122" s="9" t="str">
        <f t="shared" si="37"/>
        <v/>
      </c>
      <c r="V122" s="9" t="str">
        <f t="shared" si="37"/>
        <v/>
      </c>
      <c r="W122" s="9" t="str">
        <f t="shared" si="37"/>
        <v/>
      </c>
      <c r="X122" s="9" t="str">
        <f t="shared" si="37"/>
        <v/>
      </c>
      <c r="Y122" s="9" t="str">
        <f t="shared" si="37"/>
        <v/>
      </c>
      <c r="Z122" s="9" t="str">
        <f t="shared" si="37"/>
        <v/>
      </c>
      <c r="AA122" s="9" t="str">
        <f t="shared" si="37"/>
        <v/>
      </c>
      <c r="AB122" s="9" t="str">
        <f t="shared" si="37"/>
        <v/>
      </c>
      <c r="AC122" s="9" t="str">
        <f t="shared" si="37"/>
        <v/>
      </c>
      <c r="AD122" s="9" t="str">
        <f t="shared" si="37"/>
        <v/>
      </c>
      <c r="AE122" s="9" t="str">
        <f t="shared" si="37"/>
        <v/>
      </c>
      <c r="AF122" s="9" t="str">
        <f t="shared" si="37"/>
        <v/>
      </c>
      <c r="AG122" s="9" t="str">
        <f t="shared" si="37"/>
        <v/>
      </c>
      <c r="AH122" s="9" t="str">
        <f t="shared" si="37"/>
        <v/>
      </c>
      <c r="AI122" s="9" t="str">
        <f t="shared" si="37"/>
        <v/>
      </c>
      <c r="AJ122" s="1191"/>
      <c r="AK122" s="1192"/>
      <c r="AL122" s="1192"/>
      <c r="AM122" s="1193"/>
      <c r="AN122" s="33"/>
      <c r="AO122" s="247"/>
      <c r="AP122" s="33"/>
      <c r="BJ122" s="342"/>
      <c r="CH122" s="33" t="s">
        <v>725</v>
      </c>
      <c r="CI122" s="33" t="s">
        <v>651</v>
      </c>
    </row>
    <row r="123" spans="1:87" ht="15" customHeight="1">
      <c r="A123" s="31"/>
      <c r="B123" s="241"/>
      <c r="C123" s="1977"/>
      <c r="D123" s="1079"/>
      <c r="E123" s="1024"/>
      <c r="F123" s="1024"/>
      <c r="G123" s="845" t="s">
        <v>2794</v>
      </c>
      <c r="H123" s="846"/>
      <c r="I123" s="846"/>
      <c r="J123" s="846"/>
      <c r="K123" s="846"/>
      <c r="L123" s="847"/>
      <c r="M123" s="1569"/>
      <c r="N123" s="1528"/>
      <c r="O123" s="1528"/>
      <c r="P123" s="1528"/>
      <c r="Q123" s="1528"/>
      <c r="R123" s="1591"/>
      <c r="S123" s="1591"/>
      <c r="T123" s="1591"/>
      <c r="U123" s="1591"/>
      <c r="V123" s="1592"/>
      <c r="W123" s="1544"/>
      <c r="X123" s="1545"/>
      <c r="Y123" s="1545"/>
      <c r="Z123" s="1545"/>
      <c r="AA123" s="1545"/>
      <c r="AB123" s="1545"/>
      <c r="AC123" s="1545"/>
      <c r="AD123" s="1545"/>
      <c r="AE123" s="1545"/>
      <c r="AF123" s="1545"/>
      <c r="AG123" s="1545"/>
      <c r="AH123" s="1545"/>
      <c r="AI123" s="1545"/>
      <c r="AJ123" s="1545"/>
      <c r="AK123" s="1545"/>
      <c r="AL123" s="1545"/>
      <c r="AM123" s="1546"/>
      <c r="AN123" s="33"/>
      <c r="AO123" s="247"/>
      <c r="AP123" s="33"/>
      <c r="BJ123" s="342"/>
      <c r="BL123" s="29" t="str">
        <f>IF(M123="選択　▼","",LEFT(M123,2))</f>
        <v/>
      </c>
      <c r="BM123" s="313" t="str">
        <f>MID($BL123,COLUMN()-64,1)</f>
        <v/>
      </c>
      <c r="BN123" s="313" t="str">
        <f>MID($BL123,COLUMN()-64,1)</f>
        <v/>
      </c>
      <c r="BO123" s="29" t="str">
        <f>IF(OR(M123="選択　▼", M123=""),"",RIGHT(M123,LEN(M123)-(FIND("（",M123)-1)))</f>
        <v/>
      </c>
      <c r="CH123" s="33" t="s">
        <v>726</v>
      </c>
      <c r="CI123" s="33" t="s">
        <v>652</v>
      </c>
    </row>
    <row r="124" spans="1:87" ht="15" customHeight="1">
      <c r="A124" s="31"/>
      <c r="B124" s="241"/>
      <c r="C124" s="1977"/>
      <c r="D124" s="1079"/>
      <c r="E124" s="1024"/>
      <c r="F124" s="1024"/>
      <c r="G124" s="1079"/>
      <c r="H124" s="1024"/>
      <c r="I124" s="1024"/>
      <c r="J124" s="1024"/>
      <c r="K124" s="1024"/>
      <c r="L124" s="1025"/>
      <c r="M124" s="34" t="s">
        <v>5</v>
      </c>
      <c r="N124" s="1466"/>
      <c r="O124" s="1466"/>
      <c r="P124" s="1466"/>
      <c r="Q124" s="1466"/>
      <c r="R124" s="1190" t="s">
        <v>4</v>
      </c>
      <c r="S124" s="1105"/>
      <c r="T124" s="1105"/>
      <c r="U124" s="177"/>
      <c r="V124" s="655"/>
      <c r="W124" s="656"/>
      <c r="X124" s="656"/>
      <c r="Y124" s="656"/>
      <c r="Z124" s="656"/>
      <c r="AA124" s="656"/>
      <c r="AB124" s="657"/>
      <c r="AC124" s="657"/>
      <c r="AD124" s="657"/>
      <c r="AE124" s="657"/>
      <c r="AF124" s="657"/>
      <c r="AG124" s="658"/>
      <c r="AH124" s="657"/>
      <c r="AI124" s="657"/>
      <c r="AJ124" s="658"/>
      <c r="AK124" s="657"/>
      <c r="AL124" s="657"/>
      <c r="AM124" s="659"/>
      <c r="AN124" s="33"/>
      <c r="AO124" s="247"/>
      <c r="AP124" s="33"/>
      <c r="BJ124" s="342"/>
      <c r="BL124" s="29" t="str">
        <f>IF(N124="","",AB123&amp;"第"&amp;N124&amp;"号")</f>
        <v/>
      </c>
      <c r="BM124" s="29" t="str">
        <f>IF(OR(AB124="選択▼", AB124=""),"",AB124&amp;AE124&amp;AG124&amp;AH124&amp;AJ124&amp;AK124&amp;AM124)</f>
        <v/>
      </c>
      <c r="BN124" s="298"/>
      <c r="CH124" s="33" t="s">
        <v>727</v>
      </c>
      <c r="CI124" s="33" t="s">
        <v>653</v>
      </c>
    </row>
    <row r="125" spans="1:87" ht="15" hidden="1" customHeight="1">
      <c r="A125" s="43"/>
      <c r="B125" s="241"/>
      <c r="C125" s="1977"/>
      <c r="D125" s="1079"/>
      <c r="E125" s="1024"/>
      <c r="F125" s="1024"/>
      <c r="G125" s="848"/>
      <c r="H125" s="849"/>
      <c r="I125" s="849"/>
      <c r="J125" s="849"/>
      <c r="K125" s="849"/>
      <c r="L125" s="850"/>
      <c r="M125" s="1638" t="s">
        <v>134</v>
      </c>
      <c r="N125" s="1639"/>
      <c r="O125" s="1640"/>
      <c r="P125" s="18" t="str">
        <f>BM123</f>
        <v/>
      </c>
      <c r="Q125" s="18" t="str">
        <f>BN123</f>
        <v/>
      </c>
      <c r="R125" s="19" t="s">
        <v>137</v>
      </c>
      <c r="S125" s="18" t="str">
        <f t="shared" ref="S125:X125" si="38">MID($N$124,COLUMN()-18,1)</f>
        <v/>
      </c>
      <c r="T125" s="18" t="str">
        <f t="shared" si="38"/>
        <v/>
      </c>
      <c r="U125" s="18" t="str">
        <f t="shared" si="38"/>
        <v/>
      </c>
      <c r="V125" s="18" t="str">
        <f t="shared" si="38"/>
        <v/>
      </c>
      <c r="W125" s="18" t="str">
        <f t="shared" si="38"/>
        <v/>
      </c>
      <c r="X125" s="18" t="str">
        <f t="shared" si="38"/>
        <v/>
      </c>
      <c r="Y125" s="19" t="s">
        <v>137</v>
      </c>
      <c r="Z125" s="18"/>
      <c r="AA125" s="1626"/>
      <c r="AB125" s="1627"/>
      <c r="AC125" s="1627"/>
      <c r="AD125" s="1627"/>
      <c r="AE125" s="1627"/>
      <c r="AF125" s="1627"/>
      <c r="AG125" s="1627"/>
      <c r="AH125" s="1627"/>
      <c r="AI125" s="1627"/>
      <c r="AJ125" s="1627"/>
      <c r="AK125" s="1627"/>
      <c r="AL125" s="1627"/>
      <c r="AM125" s="1628"/>
      <c r="AN125" s="33"/>
      <c r="AO125" s="247"/>
      <c r="AP125" s="33"/>
      <c r="BJ125" s="342"/>
      <c r="CH125" s="33" t="s">
        <v>728</v>
      </c>
      <c r="CI125" s="33" t="s">
        <v>654</v>
      </c>
    </row>
    <row r="126" spans="1:87" ht="15" customHeight="1">
      <c r="A126" s="31"/>
      <c r="B126" s="241"/>
      <c r="C126" s="1978"/>
      <c r="D126" s="848"/>
      <c r="E126" s="849"/>
      <c r="F126" s="849"/>
      <c r="G126" s="1145" t="s">
        <v>61</v>
      </c>
      <c r="H126" s="1146"/>
      <c r="I126" s="1146"/>
      <c r="J126" s="1146"/>
      <c r="K126" s="1146"/>
      <c r="L126" s="1147"/>
      <c r="M126" s="1219"/>
      <c r="N126" s="1220"/>
      <c r="O126" s="1220"/>
      <c r="P126" s="1157"/>
      <c r="Q126" s="1158"/>
      <c r="R126" s="62" t="s">
        <v>140</v>
      </c>
      <c r="S126" s="1157"/>
      <c r="T126" s="1158"/>
      <c r="U126" s="61" t="s">
        <v>141</v>
      </c>
      <c r="V126" s="1157"/>
      <c r="W126" s="1158"/>
      <c r="X126" s="61" t="s">
        <v>142</v>
      </c>
      <c r="Y126" s="1105"/>
      <c r="Z126" s="1105"/>
      <c r="AA126" s="1105"/>
      <c r="AB126" s="1105"/>
      <c r="AC126" s="1105"/>
      <c r="AD126" s="1105"/>
      <c r="AE126" s="1105"/>
      <c r="AF126" s="1105"/>
      <c r="AG126" s="1105"/>
      <c r="AH126" s="1105"/>
      <c r="AI126" s="1105"/>
      <c r="AJ126" s="1105"/>
      <c r="AK126" s="1105"/>
      <c r="AL126" s="1105"/>
      <c r="AM126" s="1106"/>
      <c r="AN126" s="33"/>
      <c r="AO126" s="247"/>
      <c r="AP126" s="33"/>
      <c r="BJ126" s="342"/>
      <c r="BL126" s="29" t="str">
        <f>IF(OR(M126="選択▼", M126=""),"",M126&amp;P126&amp;R126&amp;S126&amp;U126&amp;V126&amp;X126)</f>
        <v/>
      </c>
      <c r="BM126" s="313" t="str">
        <f>MID(P126,COLUMN()-64,1)</f>
        <v/>
      </c>
      <c r="BN126" s="313" t="str">
        <f>MID(P126,COLUMN()-64,1)</f>
        <v/>
      </c>
      <c r="BO126" s="313" t="str">
        <f>MID(S126,COLUMN()-66,1)</f>
        <v/>
      </c>
      <c r="BP126" s="313" t="str">
        <f>MID(S126,COLUMN()-66,1)</f>
        <v/>
      </c>
      <c r="BQ126" s="313" t="str">
        <f>MID(V126,COLUMN()-68,1)</f>
        <v/>
      </c>
      <c r="BR126" s="313" t="str">
        <f>MID(V126,COLUMN()-68,1)</f>
        <v/>
      </c>
      <c r="BS126" s="314" t="str">
        <f>IF(M126="平成","H",IF(M126="昭和","S",IF(M126="大正","T",IF(M126="明治","M",""))))</f>
        <v/>
      </c>
      <c r="CH126" s="33" t="s">
        <v>729</v>
      </c>
      <c r="CI126" s="33" t="s">
        <v>655</v>
      </c>
    </row>
    <row r="127" spans="1:87" ht="15" customHeight="1" thickBot="1">
      <c r="A127" s="31"/>
      <c r="B127" s="243"/>
      <c r="C127" s="244"/>
      <c r="D127" s="245"/>
      <c r="E127" s="245"/>
      <c r="F127" s="245"/>
      <c r="G127" s="245"/>
      <c r="H127" s="245"/>
      <c r="I127" s="245"/>
      <c r="J127" s="245"/>
      <c r="K127" s="245"/>
      <c r="L127" s="245"/>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1866" t="s">
        <v>3115</v>
      </c>
      <c r="AJ127" s="1866"/>
      <c r="AK127" s="1866"/>
      <c r="AL127" s="1866"/>
      <c r="AM127" s="1866"/>
      <c r="AN127" s="244"/>
      <c r="AO127" s="248"/>
      <c r="AP127" s="33"/>
      <c r="BJ127" s="342"/>
      <c r="CH127" s="33" t="s">
        <v>730</v>
      </c>
      <c r="CI127" s="33" t="s">
        <v>656</v>
      </c>
    </row>
    <row r="128" spans="1:87" ht="15" customHeight="1" thickTop="1" thickBot="1">
      <c r="A128" s="31"/>
      <c r="B128" s="37"/>
      <c r="C128" s="37"/>
      <c r="D128" s="37"/>
      <c r="E128" s="37"/>
      <c r="F128" s="37"/>
      <c r="G128" s="31"/>
      <c r="H128" s="31"/>
      <c r="I128" s="31"/>
      <c r="J128" s="31"/>
      <c r="K128" s="31"/>
      <c r="L128" s="31"/>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BJ128" s="342"/>
      <c r="CH128" s="33" t="s">
        <v>731</v>
      </c>
      <c r="CI128" s="33" t="s">
        <v>657</v>
      </c>
    </row>
    <row r="129" spans="1:87" ht="15" customHeight="1" thickTop="1" thickBot="1">
      <c r="A129" s="33"/>
      <c r="B129" s="249"/>
      <c r="C129" s="250"/>
      <c r="D129" s="251"/>
      <c r="E129" s="251"/>
      <c r="F129" s="251"/>
      <c r="G129" s="251"/>
      <c r="H129" s="251"/>
      <c r="I129" s="251"/>
      <c r="J129" s="251"/>
      <c r="K129" s="251"/>
      <c r="L129" s="251"/>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1832"/>
      <c r="AP129" s="33"/>
      <c r="BJ129" s="342"/>
      <c r="CH129" s="33" t="s">
        <v>732</v>
      </c>
      <c r="CI129" s="33" t="s">
        <v>658</v>
      </c>
    </row>
    <row r="130" spans="1:87" ht="15" customHeight="1" thickBot="1">
      <c r="A130" s="33"/>
      <c r="B130" s="252"/>
      <c r="C130" s="1960" t="s">
        <v>398</v>
      </c>
      <c r="D130" s="845" t="s">
        <v>413</v>
      </c>
      <c r="E130" s="846"/>
      <c r="F130" s="847"/>
      <c r="G130" s="1146" t="s">
        <v>135</v>
      </c>
      <c r="H130" s="1146"/>
      <c r="I130" s="1146"/>
      <c r="J130" s="1146"/>
      <c r="K130" s="1146"/>
      <c r="L130" s="1147"/>
      <c r="M130" s="1569"/>
      <c r="N130" s="1528"/>
      <c r="O130" s="1528"/>
      <c r="P130" s="1528"/>
      <c r="Q130" s="1528"/>
      <c r="R130" s="1190"/>
      <c r="S130" s="1105"/>
      <c r="T130" s="1105"/>
      <c r="U130" s="1105"/>
      <c r="V130" s="1105"/>
      <c r="W130" s="1105"/>
      <c r="X130" s="1105"/>
      <c r="Y130" s="1105"/>
      <c r="Z130" s="1105"/>
      <c r="AA130" s="1105"/>
      <c r="AB130" s="1105"/>
      <c r="AC130" s="1105"/>
      <c r="AD130" s="1105"/>
      <c r="AE130" s="1105"/>
      <c r="AF130" s="1105"/>
      <c r="AG130" s="1105"/>
      <c r="AH130" s="1105"/>
      <c r="AI130" s="1105"/>
      <c r="AJ130" s="1105"/>
      <c r="AK130" s="1105"/>
      <c r="AL130" s="1105"/>
      <c r="AM130" s="1106"/>
      <c r="AN130" s="33"/>
      <c r="AO130" s="1833"/>
      <c r="AP130" s="33"/>
      <c r="AR130" s="1859" t="s">
        <v>3111</v>
      </c>
      <c r="AS130" s="1860"/>
      <c r="AT130" s="1860"/>
      <c r="AU130" s="1860"/>
      <c r="AV130" s="1860"/>
      <c r="AW130" s="1860"/>
      <c r="AX130" s="1860"/>
      <c r="AY130" s="1860"/>
      <c r="AZ130" s="1860"/>
      <c r="BA130" s="1860"/>
      <c r="BB130" s="1860"/>
      <c r="BC130" s="1860"/>
      <c r="BD130" s="1860"/>
      <c r="BE130" s="1860"/>
      <c r="BF130" s="1860"/>
      <c r="BG130" s="1860"/>
      <c r="BH130" s="1861"/>
      <c r="BI130" s="151"/>
      <c r="BJ130" s="342"/>
      <c r="BL130" s="29" t="str">
        <f>LEFT(M130,2)</f>
        <v/>
      </c>
      <c r="BM130" s="313" t="str">
        <f>MID($BL130,COLUMN()-64,1)</f>
        <v/>
      </c>
      <c r="BN130" s="313" t="str">
        <f>MID($BL130,COLUMN()-64,1)</f>
        <v/>
      </c>
      <c r="CH130" s="33" t="s">
        <v>733</v>
      </c>
      <c r="CI130" s="33" t="s">
        <v>659</v>
      </c>
    </row>
    <row r="131" spans="1:87" ht="15" customHeight="1" thickTop="1">
      <c r="A131" s="33"/>
      <c r="B131" s="252"/>
      <c r="C131" s="1961"/>
      <c r="D131" s="1079"/>
      <c r="E131" s="1024"/>
      <c r="F131" s="1025"/>
      <c r="G131" s="1146" t="s">
        <v>397</v>
      </c>
      <c r="H131" s="1146"/>
      <c r="I131" s="1146"/>
      <c r="J131" s="1146"/>
      <c r="K131" s="1146"/>
      <c r="L131" s="1147"/>
      <c r="M131" s="1219" t="s">
        <v>2654</v>
      </c>
      <c r="N131" s="1220"/>
      <c r="O131" s="1220"/>
      <c r="P131" s="1157"/>
      <c r="Q131" s="1158"/>
      <c r="R131" s="62" t="s">
        <v>140</v>
      </c>
      <c r="S131" s="1157"/>
      <c r="T131" s="1158"/>
      <c r="U131" s="61" t="s">
        <v>141</v>
      </c>
      <c r="V131" s="1157"/>
      <c r="W131" s="1158"/>
      <c r="X131" s="61" t="s">
        <v>142</v>
      </c>
      <c r="Y131" s="1105"/>
      <c r="Z131" s="1105"/>
      <c r="AA131" s="1105"/>
      <c r="AB131" s="1105"/>
      <c r="AC131" s="1105"/>
      <c r="AD131" s="1105"/>
      <c r="AE131" s="1105"/>
      <c r="AF131" s="1105"/>
      <c r="AG131" s="1105"/>
      <c r="AH131" s="1105"/>
      <c r="AI131" s="1105"/>
      <c r="AJ131" s="1105"/>
      <c r="AK131" s="1105"/>
      <c r="AL131" s="1105"/>
      <c r="AM131" s="1106"/>
      <c r="AN131" s="33"/>
      <c r="AO131" s="1833"/>
      <c r="AP131" s="33"/>
      <c r="AR131" s="1862"/>
      <c r="AS131" s="1863"/>
      <c r="AT131" s="1863"/>
      <c r="AU131" s="1863"/>
      <c r="AV131" s="1863"/>
      <c r="AW131" s="1863"/>
      <c r="AX131" s="1863"/>
      <c r="AY131" s="1863"/>
      <c r="AZ131" s="1863"/>
      <c r="BA131" s="1863"/>
      <c r="BB131" s="1863"/>
      <c r="BC131" s="1863"/>
      <c r="BD131" s="1863"/>
      <c r="BE131" s="1863"/>
      <c r="BF131" s="1863"/>
      <c r="BG131" s="1863"/>
      <c r="BH131" s="1864"/>
      <c r="BI131" s="152"/>
      <c r="BL131" s="29" t="str">
        <f>IF(OR(M131="選択▼",M131=""),"",M131&amp;P131&amp;R131&amp;S131&amp;U131&amp;V131&amp;X131)</f>
        <v/>
      </c>
      <c r="BM131" s="313" t="str">
        <f>MID(P131,COLUMN()-64,1)</f>
        <v/>
      </c>
      <c r="BN131" s="313" t="str">
        <f>MID(P131,COLUMN()-64,1)</f>
        <v/>
      </c>
      <c r="BO131" s="313" t="str">
        <f>MID(S131,COLUMN()-66,1)</f>
        <v/>
      </c>
      <c r="BP131" s="313" t="str">
        <f>MID(S131,COLUMN()-66,1)</f>
        <v/>
      </c>
      <c r="BQ131" s="313" t="str">
        <f>MID(V131,COLUMN()-68,1)</f>
        <v/>
      </c>
      <c r="BR131" s="313" t="str">
        <f>MID(V131,COLUMN()-68,1)</f>
        <v/>
      </c>
      <c r="BS131" s="314" t="str">
        <f>IF(★その他入力!M131="平成","H",IF(★その他入力!M131="昭和","S",IF(★その他入力!M131="令和","R","")))</f>
        <v/>
      </c>
      <c r="CH131" s="33" t="s">
        <v>734</v>
      </c>
      <c r="CI131" s="33" t="s">
        <v>660</v>
      </c>
    </row>
    <row r="132" spans="1:87" ht="15" customHeight="1">
      <c r="A132" s="33"/>
      <c r="B132" s="252"/>
      <c r="C132" s="1961"/>
      <c r="D132" s="1079"/>
      <c r="E132" s="1024"/>
      <c r="F132" s="1025"/>
      <c r="G132" s="1581" t="s">
        <v>2</v>
      </c>
      <c r="H132" s="1581"/>
      <c r="I132" s="1581"/>
      <c r="J132" s="1581"/>
      <c r="K132" s="1581"/>
      <c r="L132" s="1582"/>
      <c r="M132" s="1517"/>
      <c r="N132" s="1508"/>
      <c r="O132" s="1508"/>
      <c r="P132" s="1508"/>
      <c r="Q132" s="1508"/>
      <c r="R132" s="1508"/>
      <c r="S132" s="1508"/>
      <c r="T132" s="1508"/>
      <c r="U132" s="1508"/>
      <c r="V132" s="1509"/>
      <c r="W132" s="1313" t="s">
        <v>184</v>
      </c>
      <c r="X132" s="1314"/>
      <c r="Y132" s="1314"/>
      <c r="Z132" s="1314"/>
      <c r="AA132" s="1314"/>
      <c r="AB132" s="1314"/>
      <c r="AC132" s="1314"/>
      <c r="AD132" s="1314"/>
      <c r="AE132" s="1314"/>
      <c r="AF132" s="1314"/>
      <c r="AG132" s="1314"/>
      <c r="AH132" s="1314"/>
      <c r="AI132" s="1314"/>
      <c r="AJ132" s="1314"/>
      <c r="AK132" s="1314"/>
      <c r="AL132" s="1314"/>
      <c r="AM132" s="1315"/>
      <c r="AN132" s="33"/>
      <c r="AO132" s="1833"/>
      <c r="AP132" s="33"/>
      <c r="AR132" s="1826" t="s">
        <v>3284</v>
      </c>
      <c r="AS132" s="1827"/>
      <c r="AT132" s="1827"/>
      <c r="AU132" s="1827"/>
      <c r="AV132" s="1827"/>
      <c r="AW132" s="1827"/>
      <c r="AX132" s="1827"/>
      <c r="AY132" s="1827"/>
      <c r="AZ132" s="1827"/>
      <c r="BA132" s="1827"/>
      <c r="BB132" s="1827"/>
      <c r="BC132" s="1827"/>
      <c r="BD132" s="1827"/>
      <c r="BE132" s="1827"/>
      <c r="BF132" s="1827"/>
      <c r="BG132" s="1827"/>
      <c r="BH132" s="1828"/>
      <c r="BI132" s="343"/>
      <c r="BJ132" s="342"/>
      <c r="CH132" s="33" t="s">
        <v>735</v>
      </c>
      <c r="CI132" s="33" t="s">
        <v>661</v>
      </c>
    </row>
    <row r="133" spans="1:87" ht="15" hidden="1" customHeight="1">
      <c r="A133" s="44"/>
      <c r="B133" s="252"/>
      <c r="C133" s="1961"/>
      <c r="D133" s="1079"/>
      <c r="E133" s="1024"/>
      <c r="F133" s="1025"/>
      <c r="G133" s="1024" t="s">
        <v>420</v>
      </c>
      <c r="H133" s="1241"/>
      <c r="I133" s="1241"/>
      <c r="J133" s="1241"/>
      <c r="K133" s="1241"/>
      <c r="L133" s="1242"/>
      <c r="M133" s="1162" t="s">
        <v>134</v>
      </c>
      <c r="N133" s="1163"/>
      <c r="O133" s="1164"/>
      <c r="P133" s="9" t="str">
        <f t="shared" ref="P133:AI133" si="39">MID($M$132,COLUMN()-15,1)</f>
        <v/>
      </c>
      <c r="Q133" s="9" t="str">
        <f t="shared" si="39"/>
        <v/>
      </c>
      <c r="R133" s="9" t="str">
        <f t="shared" si="39"/>
        <v/>
      </c>
      <c r="S133" s="9" t="str">
        <f t="shared" si="39"/>
        <v/>
      </c>
      <c r="T133" s="9" t="str">
        <f t="shared" si="39"/>
        <v/>
      </c>
      <c r="U133" s="9" t="str">
        <f t="shared" si="39"/>
        <v/>
      </c>
      <c r="V133" s="9" t="str">
        <f t="shared" si="39"/>
        <v/>
      </c>
      <c r="W133" s="9" t="str">
        <f t="shared" si="39"/>
        <v/>
      </c>
      <c r="X133" s="9" t="str">
        <f t="shared" si="39"/>
        <v/>
      </c>
      <c r="Y133" s="9" t="str">
        <f t="shared" si="39"/>
        <v/>
      </c>
      <c r="Z133" s="9" t="str">
        <f t="shared" si="39"/>
        <v/>
      </c>
      <c r="AA133" s="9" t="str">
        <f t="shared" si="39"/>
        <v/>
      </c>
      <c r="AB133" s="9" t="str">
        <f t="shared" si="39"/>
        <v/>
      </c>
      <c r="AC133" s="9" t="str">
        <f t="shared" si="39"/>
        <v/>
      </c>
      <c r="AD133" s="9" t="str">
        <f t="shared" si="39"/>
        <v/>
      </c>
      <c r="AE133" s="9" t="str">
        <f t="shared" si="39"/>
        <v/>
      </c>
      <c r="AF133" s="9" t="str">
        <f t="shared" si="39"/>
        <v/>
      </c>
      <c r="AG133" s="9" t="str">
        <f t="shared" si="39"/>
        <v/>
      </c>
      <c r="AH133" s="9" t="str">
        <f t="shared" si="39"/>
        <v/>
      </c>
      <c r="AI133" s="9" t="str">
        <f t="shared" si="39"/>
        <v/>
      </c>
      <c r="AJ133" s="1191"/>
      <c r="AK133" s="1192"/>
      <c r="AL133" s="1192"/>
      <c r="AM133" s="1193"/>
      <c r="AN133" s="33"/>
      <c r="AO133" s="1833"/>
      <c r="AP133" s="44"/>
      <c r="AR133" s="1823"/>
      <c r="AS133" s="1824"/>
      <c r="AT133" s="1824"/>
      <c r="AU133" s="1824"/>
      <c r="AV133" s="1824"/>
      <c r="AW133" s="1824"/>
      <c r="AX133" s="1824"/>
      <c r="AY133" s="1824"/>
      <c r="AZ133" s="1824"/>
      <c r="BA133" s="1824"/>
      <c r="BB133" s="1824"/>
      <c r="BC133" s="1824"/>
      <c r="BD133" s="1824"/>
      <c r="BE133" s="1824"/>
      <c r="BF133" s="1824"/>
      <c r="BG133" s="1824"/>
      <c r="BH133" s="1825"/>
      <c r="BJ133" s="342"/>
      <c r="CH133" s="33" t="s">
        <v>736</v>
      </c>
      <c r="CI133" s="33" t="s">
        <v>662</v>
      </c>
    </row>
    <row r="134" spans="1:87" ht="15" customHeight="1">
      <c r="A134" s="33"/>
      <c r="B134" s="252"/>
      <c r="C134" s="1961"/>
      <c r="D134" s="1079"/>
      <c r="E134" s="1024"/>
      <c r="F134" s="1025"/>
      <c r="G134" s="1241"/>
      <c r="H134" s="1241"/>
      <c r="I134" s="1241"/>
      <c r="J134" s="1241"/>
      <c r="K134" s="1241"/>
      <c r="L134" s="1242"/>
      <c r="M134" s="1547"/>
      <c r="N134" s="1530"/>
      <c r="O134" s="1530"/>
      <c r="P134" s="1530"/>
      <c r="Q134" s="1530"/>
      <c r="R134" s="1530"/>
      <c r="S134" s="1530"/>
      <c r="T134" s="1530"/>
      <c r="U134" s="1530"/>
      <c r="V134" s="1530"/>
      <c r="W134" s="1530"/>
      <c r="X134" s="1530"/>
      <c r="Y134" s="1530"/>
      <c r="Z134" s="1531"/>
      <c r="AA134" s="1314" t="s">
        <v>803</v>
      </c>
      <c r="AB134" s="1314"/>
      <c r="AC134" s="1314"/>
      <c r="AD134" s="1314"/>
      <c r="AE134" s="1314"/>
      <c r="AF134" s="1314"/>
      <c r="AG134" s="1314"/>
      <c r="AH134" s="1314"/>
      <c r="AI134" s="1314"/>
      <c r="AJ134" s="1314"/>
      <c r="AK134" s="1314"/>
      <c r="AL134" s="1314"/>
      <c r="AM134" s="1315"/>
      <c r="AN134" s="33"/>
      <c r="AO134" s="1833"/>
      <c r="AP134" s="33"/>
      <c r="AR134" s="1815" t="s">
        <v>3282</v>
      </c>
      <c r="AS134" s="1816"/>
      <c r="AT134" s="1816"/>
      <c r="AU134" s="1816"/>
      <c r="AV134" s="1816"/>
      <c r="AW134" s="1816"/>
      <c r="AX134" s="1816"/>
      <c r="AY134" s="1816"/>
      <c r="AZ134" s="1816"/>
      <c r="BA134" s="1816"/>
      <c r="BB134" s="1816"/>
      <c r="BC134" s="1816"/>
      <c r="BD134" s="1816"/>
      <c r="BE134" s="1816"/>
      <c r="BF134" s="1816"/>
      <c r="BG134" s="1816"/>
      <c r="BH134" s="1817"/>
      <c r="BI134" s="344"/>
      <c r="BJ134" s="342"/>
      <c r="CH134" s="33" t="s">
        <v>737</v>
      </c>
      <c r="CI134" s="33" t="s">
        <v>663</v>
      </c>
    </row>
    <row r="135" spans="1:87" ht="15" hidden="1" customHeight="1">
      <c r="A135" s="44"/>
      <c r="B135" s="252"/>
      <c r="C135" s="1961"/>
      <c r="D135" s="1079"/>
      <c r="E135" s="1024"/>
      <c r="F135" s="1025"/>
      <c r="G135" s="1188"/>
      <c r="H135" s="1188"/>
      <c r="I135" s="1188"/>
      <c r="J135" s="1188"/>
      <c r="K135" s="1188"/>
      <c r="L135" s="1189"/>
      <c r="M135" s="1162" t="s">
        <v>134</v>
      </c>
      <c r="N135" s="1163"/>
      <c r="O135" s="1164"/>
      <c r="P135" s="9" t="str">
        <f t="shared" ref="P135:AI135" si="40">MID($M$134,COLUMN()-15,1)</f>
        <v/>
      </c>
      <c r="Q135" s="9" t="str">
        <f t="shared" si="40"/>
        <v/>
      </c>
      <c r="R135" s="9" t="str">
        <f t="shared" si="40"/>
        <v/>
      </c>
      <c r="S135" s="9" t="str">
        <f t="shared" si="40"/>
        <v/>
      </c>
      <c r="T135" s="9" t="str">
        <f t="shared" si="40"/>
        <v/>
      </c>
      <c r="U135" s="9" t="str">
        <f t="shared" si="40"/>
        <v/>
      </c>
      <c r="V135" s="9" t="str">
        <f t="shared" si="40"/>
        <v/>
      </c>
      <c r="W135" s="9" t="str">
        <f t="shared" si="40"/>
        <v/>
      </c>
      <c r="X135" s="9" t="str">
        <f t="shared" si="40"/>
        <v/>
      </c>
      <c r="Y135" s="9" t="str">
        <f t="shared" si="40"/>
        <v/>
      </c>
      <c r="Z135" s="9" t="str">
        <f t="shared" si="40"/>
        <v/>
      </c>
      <c r="AA135" s="9" t="str">
        <f t="shared" si="40"/>
        <v/>
      </c>
      <c r="AB135" s="9" t="str">
        <f t="shared" si="40"/>
        <v/>
      </c>
      <c r="AC135" s="9" t="str">
        <f t="shared" si="40"/>
        <v/>
      </c>
      <c r="AD135" s="9" t="str">
        <f t="shared" si="40"/>
        <v/>
      </c>
      <c r="AE135" s="9" t="str">
        <f t="shared" si="40"/>
        <v/>
      </c>
      <c r="AF135" s="9" t="str">
        <f t="shared" si="40"/>
        <v/>
      </c>
      <c r="AG135" s="9" t="str">
        <f t="shared" si="40"/>
        <v/>
      </c>
      <c r="AH135" s="9" t="str">
        <f t="shared" si="40"/>
        <v/>
      </c>
      <c r="AI135" s="9" t="str">
        <f t="shared" si="40"/>
        <v/>
      </c>
      <c r="AJ135" s="1191"/>
      <c r="AK135" s="1192"/>
      <c r="AL135" s="1192"/>
      <c r="AM135" s="1193"/>
      <c r="AN135" s="33"/>
      <c r="AO135" s="1833"/>
      <c r="AP135" s="44"/>
      <c r="AR135" s="1823"/>
      <c r="AS135" s="1824"/>
      <c r="AT135" s="1824"/>
      <c r="AU135" s="1824"/>
      <c r="AV135" s="1824"/>
      <c r="AW135" s="1824"/>
      <c r="AX135" s="1824"/>
      <c r="AY135" s="1824"/>
      <c r="AZ135" s="1824"/>
      <c r="BA135" s="1824"/>
      <c r="BB135" s="1824"/>
      <c r="BC135" s="1824"/>
      <c r="BD135" s="1824"/>
      <c r="BE135" s="1824"/>
      <c r="BF135" s="1824"/>
      <c r="BG135" s="1824"/>
      <c r="BH135" s="1825"/>
      <c r="BJ135" s="342"/>
      <c r="CH135" s="33" t="s">
        <v>738</v>
      </c>
      <c r="CI135" s="33" t="s">
        <v>664</v>
      </c>
    </row>
    <row r="136" spans="1:87" ht="15" customHeight="1" thickBot="1">
      <c r="A136" s="33"/>
      <c r="B136" s="252"/>
      <c r="C136" s="1961"/>
      <c r="D136" s="1079"/>
      <c r="E136" s="1024"/>
      <c r="F136" s="1025"/>
      <c r="G136" s="1146" t="s">
        <v>61</v>
      </c>
      <c r="H136" s="1146"/>
      <c r="I136" s="1146"/>
      <c r="J136" s="1146"/>
      <c r="K136" s="1146"/>
      <c r="L136" s="1147"/>
      <c r="M136" s="1219" t="s">
        <v>2654</v>
      </c>
      <c r="N136" s="1220"/>
      <c r="O136" s="1220"/>
      <c r="P136" s="1157"/>
      <c r="Q136" s="1158"/>
      <c r="R136" s="62" t="s">
        <v>140</v>
      </c>
      <c r="S136" s="1157"/>
      <c r="T136" s="1158"/>
      <c r="U136" s="61" t="s">
        <v>141</v>
      </c>
      <c r="V136" s="1157"/>
      <c r="W136" s="1158"/>
      <c r="X136" s="61" t="s">
        <v>142</v>
      </c>
      <c r="Y136" s="1105"/>
      <c r="Z136" s="1105"/>
      <c r="AA136" s="1105"/>
      <c r="AB136" s="1105"/>
      <c r="AC136" s="1105"/>
      <c r="AD136" s="1105"/>
      <c r="AE136" s="1105"/>
      <c r="AF136" s="1105"/>
      <c r="AG136" s="1105"/>
      <c r="AH136" s="1105"/>
      <c r="AI136" s="1105"/>
      <c r="AJ136" s="1105"/>
      <c r="AK136" s="1105"/>
      <c r="AL136" s="1105"/>
      <c r="AM136" s="1106"/>
      <c r="AN136" s="33"/>
      <c r="AO136" s="1833"/>
      <c r="AP136" s="33"/>
      <c r="AR136" s="1818" t="s">
        <v>3283</v>
      </c>
      <c r="AS136" s="1819"/>
      <c r="AT136" s="1819"/>
      <c r="AU136" s="1819"/>
      <c r="AV136" s="1819"/>
      <c r="AW136" s="1819"/>
      <c r="AX136" s="1819"/>
      <c r="AY136" s="1819"/>
      <c r="AZ136" s="1819"/>
      <c r="BA136" s="1819"/>
      <c r="BB136" s="1819"/>
      <c r="BC136" s="1819"/>
      <c r="BD136" s="1819"/>
      <c r="BE136" s="1819"/>
      <c r="BF136" s="1819"/>
      <c r="BG136" s="1819"/>
      <c r="BH136" s="1820"/>
      <c r="BI136" s="344"/>
      <c r="BJ136" s="342"/>
      <c r="BL136" s="29" t="str">
        <f>IF(OR(M136="選択▼",M136=""),"",M136&amp;P136&amp;R136&amp;S136&amp;U136&amp;V136&amp;X136)</f>
        <v/>
      </c>
      <c r="BM136" s="313" t="str">
        <f>MID(P136,COLUMN()-64,1)</f>
        <v/>
      </c>
      <c r="BN136" s="313" t="str">
        <f>MID(P136,COLUMN()-64,1)</f>
        <v/>
      </c>
      <c r="BO136" s="313" t="str">
        <f>MID(S136,COLUMN()-66,1)</f>
        <v/>
      </c>
      <c r="BP136" s="313" t="str">
        <f>MID(S136,COLUMN()-66,1)</f>
        <v/>
      </c>
      <c r="BQ136" s="313" t="str">
        <f>MID(V136,COLUMN()-68,1)</f>
        <v/>
      </c>
      <c r="BR136" s="313" t="str">
        <f>MID(V136,COLUMN()-68,1)</f>
        <v/>
      </c>
      <c r="BS136" s="314" t="str">
        <f>IF(M136="平成","H",IF(M136="昭和","S",IF(M136="大正","T",IF(M136="明治","M",""))))</f>
        <v/>
      </c>
      <c r="CH136" s="33" t="s">
        <v>739</v>
      </c>
      <c r="CI136" s="33" t="s">
        <v>665</v>
      </c>
    </row>
    <row r="137" spans="1:87" ht="15" customHeight="1">
      <c r="A137" s="33"/>
      <c r="B137" s="252"/>
      <c r="C137" s="1961"/>
      <c r="D137" s="1079"/>
      <c r="E137" s="1024"/>
      <c r="F137" s="1025"/>
      <c r="G137" s="846" t="s">
        <v>2584</v>
      </c>
      <c r="H137" s="846"/>
      <c r="I137" s="846"/>
      <c r="J137" s="846"/>
      <c r="K137" s="846"/>
      <c r="L137" s="847"/>
      <c r="M137" s="1219" t="s">
        <v>3856</v>
      </c>
      <c r="N137" s="1220"/>
      <c r="O137" s="1220"/>
      <c r="P137" s="1220"/>
      <c r="Q137" s="1220"/>
      <c r="R137" s="1286"/>
      <c r="S137" s="65"/>
      <c r="T137" s="1569" t="s">
        <v>2651</v>
      </c>
      <c r="U137" s="1528"/>
      <c r="V137" s="1528"/>
      <c r="W137" s="1528"/>
      <c r="X137" s="1528"/>
      <c r="Y137" s="1528"/>
      <c r="Z137" s="1528"/>
      <c r="AA137" s="1529"/>
      <c r="AB137" s="1031" t="s">
        <v>3935</v>
      </c>
      <c r="AC137" s="1032"/>
      <c r="AD137" s="1032"/>
      <c r="AE137" s="1032"/>
      <c r="AF137" s="1032"/>
      <c r="AG137" s="1032"/>
      <c r="AH137" s="1032"/>
      <c r="AI137" s="1032"/>
      <c r="AJ137" s="1032"/>
      <c r="AK137" s="1032"/>
      <c r="AL137" s="1032"/>
      <c r="AM137" s="1033"/>
      <c r="AN137" s="33"/>
      <c r="AO137" s="1833"/>
      <c r="AP137" s="33"/>
      <c r="BJ137" s="342"/>
      <c r="BL137" s="29" t="str">
        <f>IF(T137="市区町村を選択 ▼","",LEFT(T137,5))</f>
        <v/>
      </c>
      <c r="CH137" s="33" t="s">
        <v>740</v>
      </c>
      <c r="CI137" s="33" t="s">
        <v>666</v>
      </c>
    </row>
    <row r="138" spans="1:87" ht="15" hidden="1" customHeight="1">
      <c r="A138" s="44"/>
      <c r="B138" s="252"/>
      <c r="C138" s="1961"/>
      <c r="D138" s="1079"/>
      <c r="E138" s="1024"/>
      <c r="F138" s="1025"/>
      <c r="G138" s="1024"/>
      <c r="H138" s="1024"/>
      <c r="I138" s="1024"/>
      <c r="J138" s="1024"/>
      <c r="K138" s="1024"/>
      <c r="L138" s="1025"/>
      <c r="M138" s="1162" t="s">
        <v>134</v>
      </c>
      <c r="N138" s="1163"/>
      <c r="O138" s="1164"/>
      <c r="P138" s="10" t="str">
        <f>MID($BL$137,COLUMN()-15,1)</f>
        <v/>
      </c>
      <c r="Q138" s="10" t="str">
        <f>MID($BL$137,COLUMN()-15,1)</f>
        <v/>
      </c>
      <c r="R138" s="10" t="str">
        <f>MID($BL$137,COLUMN()-15,1)</f>
        <v/>
      </c>
      <c r="S138" s="10" t="str">
        <f>MID($BL$137,COLUMN()-15,1)</f>
        <v/>
      </c>
      <c r="T138" s="10" t="str">
        <f>MID($BL$137,COLUMN()-15,1)</f>
        <v/>
      </c>
      <c r="U138" s="1191"/>
      <c r="V138" s="1192"/>
      <c r="W138" s="1192"/>
      <c r="X138" s="1192"/>
      <c r="Y138" s="1192"/>
      <c r="Z138" s="1192"/>
      <c r="AA138" s="1192"/>
      <c r="AB138" s="1192"/>
      <c r="AC138" s="1192"/>
      <c r="AD138" s="1192"/>
      <c r="AE138" s="1192"/>
      <c r="AF138" s="1192"/>
      <c r="AG138" s="1192"/>
      <c r="AH138" s="1192"/>
      <c r="AI138" s="1192"/>
      <c r="AJ138" s="1192"/>
      <c r="AK138" s="1192"/>
      <c r="AL138" s="1192"/>
      <c r="AM138" s="1193"/>
      <c r="AN138" s="33"/>
      <c r="AO138" s="1833"/>
      <c r="AP138" s="44"/>
      <c r="BJ138" s="342"/>
      <c r="BL138" s="29" t="str">
        <f>IF(T137="市区町村を選択　▼","",MID(T137,7,10))</f>
        <v>択 ▼</v>
      </c>
      <c r="CH138" s="33" t="s">
        <v>741</v>
      </c>
      <c r="CI138" s="33" t="s">
        <v>667</v>
      </c>
    </row>
    <row r="139" spans="1:87" ht="15" customHeight="1">
      <c r="A139" s="33"/>
      <c r="B139" s="252"/>
      <c r="C139" s="1961"/>
      <c r="D139" s="1079"/>
      <c r="E139" s="1024"/>
      <c r="F139" s="1025"/>
      <c r="G139" s="849"/>
      <c r="H139" s="849"/>
      <c r="I139" s="849"/>
      <c r="J139" s="849"/>
      <c r="K139" s="849"/>
      <c r="L139" s="850"/>
      <c r="M139" s="1570" t="str">
        <f>IF(T137="市区町村を選択 ▼","",BL138)</f>
        <v/>
      </c>
      <c r="N139" s="1571"/>
      <c r="O139" s="1571"/>
      <c r="P139" s="1571"/>
      <c r="Q139" s="1571"/>
      <c r="R139" s="1571"/>
      <c r="S139" s="1571"/>
      <c r="T139" s="1571"/>
      <c r="U139" s="1571"/>
      <c r="V139" s="1571"/>
      <c r="W139" s="1571"/>
      <c r="X139" s="1571"/>
      <c r="Y139" s="1571"/>
      <c r="Z139" s="1571"/>
      <c r="AA139" s="1572"/>
      <c r="AB139" s="1032" t="s">
        <v>2583</v>
      </c>
      <c r="AC139" s="1032"/>
      <c r="AD139" s="1032"/>
      <c r="AE139" s="1032"/>
      <c r="AF139" s="1032"/>
      <c r="AG139" s="1032"/>
      <c r="AH139" s="1032"/>
      <c r="AI139" s="1032"/>
      <c r="AJ139" s="1032"/>
      <c r="AK139" s="1032"/>
      <c r="AL139" s="1032"/>
      <c r="AM139" s="1033"/>
      <c r="AN139" s="33"/>
      <c r="AO139" s="1833"/>
      <c r="AP139" s="33"/>
      <c r="AR139" s="1811" t="s">
        <v>3287</v>
      </c>
      <c r="AS139" s="1811"/>
      <c r="AT139" s="1811"/>
      <c r="AU139" s="1811"/>
      <c r="AV139" s="1811"/>
      <c r="AW139" s="1811"/>
      <c r="AX139" s="1811"/>
      <c r="AY139" s="1811"/>
      <c r="AZ139" s="1811"/>
      <c r="BA139" s="1811"/>
      <c r="BB139" s="1811"/>
      <c r="BC139" s="1811"/>
      <c r="BD139" s="1811"/>
      <c r="BE139" s="1811"/>
      <c r="BF139" s="1811"/>
      <c r="BG139" s="1811"/>
      <c r="BH139" s="1811"/>
      <c r="BI139" s="346"/>
      <c r="BJ139" s="342"/>
      <c r="BL139" s="307"/>
      <c r="CH139" s="33" t="s">
        <v>742</v>
      </c>
      <c r="CI139" s="33" t="s">
        <v>668</v>
      </c>
    </row>
    <row r="140" spans="1:87" ht="15" customHeight="1" thickBot="1">
      <c r="A140" s="33"/>
      <c r="B140" s="252"/>
      <c r="C140" s="1961"/>
      <c r="D140" s="1079"/>
      <c r="E140" s="1024"/>
      <c r="F140" s="1025"/>
      <c r="G140" s="1186" t="s">
        <v>2767</v>
      </c>
      <c r="H140" s="1186"/>
      <c r="I140" s="1186"/>
      <c r="J140" s="1186"/>
      <c r="K140" s="1186"/>
      <c r="L140" s="1187"/>
      <c r="M140" s="1547"/>
      <c r="N140" s="1530"/>
      <c r="O140" s="1530"/>
      <c r="P140" s="1530"/>
      <c r="Q140" s="1530"/>
      <c r="R140" s="1530"/>
      <c r="S140" s="1530"/>
      <c r="T140" s="1530"/>
      <c r="U140" s="1530"/>
      <c r="V140" s="1530"/>
      <c r="W140" s="1530"/>
      <c r="X140" s="1530"/>
      <c r="Y140" s="1530"/>
      <c r="Z140" s="1530"/>
      <c r="AA140" s="1530"/>
      <c r="AB140" s="1530"/>
      <c r="AC140" s="1530"/>
      <c r="AD140" s="1530"/>
      <c r="AE140" s="1530"/>
      <c r="AF140" s="1530"/>
      <c r="AG140" s="1530"/>
      <c r="AH140" s="1530"/>
      <c r="AI140" s="1531"/>
      <c r="AJ140" s="1223" t="s">
        <v>133</v>
      </c>
      <c r="AK140" s="1224"/>
      <c r="AL140" s="1224"/>
      <c r="AM140" s="1225"/>
      <c r="AN140" s="33"/>
      <c r="AO140" s="1833"/>
      <c r="AP140" s="33"/>
      <c r="AR140" s="1811"/>
      <c r="AS140" s="1811"/>
      <c r="AT140" s="1811"/>
      <c r="AU140" s="1811"/>
      <c r="AV140" s="1811"/>
      <c r="AW140" s="1811"/>
      <c r="AX140" s="1811"/>
      <c r="AY140" s="1811"/>
      <c r="AZ140" s="1811"/>
      <c r="BA140" s="1811"/>
      <c r="BB140" s="1811"/>
      <c r="BC140" s="1811"/>
      <c r="BD140" s="1811"/>
      <c r="BE140" s="1811"/>
      <c r="BF140" s="1811"/>
      <c r="BG140" s="1811"/>
      <c r="BH140" s="1811"/>
      <c r="BI140" s="346"/>
      <c r="BJ140" s="342"/>
      <c r="CH140" s="33" t="s">
        <v>743</v>
      </c>
      <c r="CI140" s="33" t="s">
        <v>669</v>
      </c>
    </row>
    <row r="141" spans="1:87" ht="15" hidden="1" customHeight="1">
      <c r="A141" s="44"/>
      <c r="B141" s="252"/>
      <c r="C141" s="1961"/>
      <c r="D141" s="1079"/>
      <c r="E141" s="1024"/>
      <c r="F141" s="1025"/>
      <c r="G141" s="1241"/>
      <c r="H141" s="1241"/>
      <c r="I141" s="1241"/>
      <c r="J141" s="1241"/>
      <c r="K141" s="1241"/>
      <c r="L141" s="1242"/>
      <c r="M141" s="1638" t="s">
        <v>134</v>
      </c>
      <c r="N141" s="1639"/>
      <c r="O141" s="1640"/>
      <c r="P141" s="10" t="str">
        <f t="shared" ref="P141:AI141" si="41">MID($M$140,COLUMN()-15,1)</f>
        <v/>
      </c>
      <c r="Q141" s="10" t="str">
        <f t="shared" si="41"/>
        <v/>
      </c>
      <c r="R141" s="10" t="str">
        <f t="shared" si="41"/>
        <v/>
      </c>
      <c r="S141" s="10" t="str">
        <f t="shared" si="41"/>
        <v/>
      </c>
      <c r="T141" s="10" t="str">
        <f t="shared" si="41"/>
        <v/>
      </c>
      <c r="U141" s="10" t="str">
        <f t="shared" si="41"/>
        <v/>
      </c>
      <c r="V141" s="10" t="str">
        <f t="shared" si="41"/>
        <v/>
      </c>
      <c r="W141" s="10" t="str">
        <f t="shared" si="41"/>
        <v/>
      </c>
      <c r="X141" s="10" t="str">
        <f t="shared" si="41"/>
        <v/>
      </c>
      <c r="Y141" s="10" t="str">
        <f t="shared" si="41"/>
        <v/>
      </c>
      <c r="Z141" s="10" t="str">
        <f t="shared" si="41"/>
        <v/>
      </c>
      <c r="AA141" s="10" t="str">
        <f t="shared" si="41"/>
        <v/>
      </c>
      <c r="AB141" s="10" t="str">
        <f t="shared" si="41"/>
        <v/>
      </c>
      <c r="AC141" s="10" t="str">
        <f t="shared" si="41"/>
        <v/>
      </c>
      <c r="AD141" s="10" t="str">
        <f t="shared" si="41"/>
        <v/>
      </c>
      <c r="AE141" s="10" t="str">
        <f t="shared" si="41"/>
        <v/>
      </c>
      <c r="AF141" s="10" t="str">
        <f t="shared" si="41"/>
        <v/>
      </c>
      <c r="AG141" s="10" t="str">
        <f t="shared" si="41"/>
        <v/>
      </c>
      <c r="AH141" s="10" t="str">
        <f t="shared" si="41"/>
        <v/>
      </c>
      <c r="AI141" s="10" t="str">
        <f t="shared" si="41"/>
        <v/>
      </c>
      <c r="AJ141" s="1257"/>
      <c r="AK141" s="1258"/>
      <c r="AL141" s="1258"/>
      <c r="AM141" s="1259"/>
      <c r="AN141" s="33"/>
      <c r="AO141" s="1833"/>
      <c r="AP141" s="33"/>
      <c r="AR141" s="1811"/>
      <c r="AS141" s="1811"/>
      <c r="AT141" s="1811"/>
      <c r="AU141" s="1811"/>
      <c r="AV141" s="1811"/>
      <c r="AW141" s="1811"/>
      <c r="AX141" s="1811"/>
      <c r="AY141" s="1811"/>
      <c r="AZ141" s="1811"/>
      <c r="BA141" s="1811"/>
      <c r="BB141" s="1811"/>
      <c r="BC141" s="1811"/>
      <c r="BD141" s="1811"/>
      <c r="BE141" s="1811"/>
      <c r="BF141" s="1811"/>
      <c r="BG141" s="1811"/>
      <c r="BH141" s="1811"/>
      <c r="BI141" s="346"/>
      <c r="BJ141" s="342"/>
      <c r="BL141" s="29" t="str">
        <f>LEFT(M140,2)</f>
        <v/>
      </c>
      <c r="BM141" s="313" t="str">
        <f>MID($BL141,COLUMN()-64,1)</f>
        <v/>
      </c>
      <c r="BN141" s="313" t="str">
        <f>MID($BL141,COLUMN()-64,1)</f>
        <v/>
      </c>
      <c r="CH141" s="33" t="s">
        <v>744</v>
      </c>
      <c r="CI141" s="33" t="s">
        <v>670</v>
      </c>
    </row>
    <row r="142" spans="1:87" ht="15" hidden="1" customHeight="1" thickBot="1">
      <c r="A142" s="44"/>
      <c r="B142" s="252"/>
      <c r="C142" s="1961"/>
      <c r="D142" s="1892"/>
      <c r="E142" s="1893"/>
      <c r="F142" s="1894"/>
      <c r="G142" s="1915"/>
      <c r="H142" s="1915"/>
      <c r="I142" s="1915"/>
      <c r="J142" s="1915"/>
      <c r="K142" s="1915"/>
      <c r="L142" s="1916"/>
      <c r="M142" s="1917"/>
      <c r="N142" s="1918"/>
      <c r="O142" s="1919"/>
      <c r="P142" s="89" t="str">
        <f t="shared" ref="P142:AI142" si="42">MID($M$140,COLUMN()-15+20,1)</f>
        <v/>
      </c>
      <c r="Q142" s="89" t="str">
        <f t="shared" si="42"/>
        <v/>
      </c>
      <c r="R142" s="89" t="str">
        <f t="shared" si="42"/>
        <v/>
      </c>
      <c r="S142" s="89" t="str">
        <f t="shared" si="42"/>
        <v/>
      </c>
      <c r="T142" s="89" t="str">
        <f t="shared" si="42"/>
        <v/>
      </c>
      <c r="U142" s="89" t="str">
        <f t="shared" si="42"/>
        <v/>
      </c>
      <c r="V142" s="89" t="str">
        <f t="shared" si="42"/>
        <v/>
      </c>
      <c r="W142" s="89" t="str">
        <f t="shared" si="42"/>
        <v/>
      </c>
      <c r="X142" s="89" t="str">
        <f t="shared" si="42"/>
        <v/>
      </c>
      <c r="Y142" s="89" t="str">
        <f t="shared" si="42"/>
        <v/>
      </c>
      <c r="Z142" s="89" t="str">
        <f t="shared" si="42"/>
        <v/>
      </c>
      <c r="AA142" s="89" t="str">
        <f t="shared" si="42"/>
        <v/>
      </c>
      <c r="AB142" s="89" t="str">
        <f t="shared" si="42"/>
        <v/>
      </c>
      <c r="AC142" s="89" t="str">
        <f t="shared" si="42"/>
        <v/>
      </c>
      <c r="AD142" s="89" t="str">
        <f t="shared" si="42"/>
        <v/>
      </c>
      <c r="AE142" s="89" t="str">
        <f t="shared" si="42"/>
        <v/>
      </c>
      <c r="AF142" s="89" t="str">
        <f t="shared" si="42"/>
        <v/>
      </c>
      <c r="AG142" s="89" t="str">
        <f t="shared" si="42"/>
        <v/>
      </c>
      <c r="AH142" s="89" t="str">
        <f t="shared" si="42"/>
        <v/>
      </c>
      <c r="AI142" s="89" t="str">
        <f t="shared" si="42"/>
        <v/>
      </c>
      <c r="AJ142" s="1920"/>
      <c r="AK142" s="1921"/>
      <c r="AL142" s="1921"/>
      <c r="AM142" s="1922"/>
      <c r="AN142" s="33"/>
      <c r="AO142" s="1833"/>
      <c r="AP142" s="33"/>
      <c r="AR142" s="1811"/>
      <c r="AS142" s="1811"/>
      <c r="AT142" s="1811"/>
      <c r="AU142" s="1811"/>
      <c r="AV142" s="1811"/>
      <c r="AW142" s="1811"/>
      <c r="AX142" s="1811"/>
      <c r="AY142" s="1811"/>
      <c r="AZ142" s="1811"/>
      <c r="BA142" s="1811"/>
      <c r="BB142" s="1811"/>
      <c r="BC142" s="1811"/>
      <c r="BD142" s="1811"/>
      <c r="BE142" s="1811"/>
      <c r="BF142" s="1811"/>
      <c r="BG142" s="1811"/>
      <c r="BH142" s="1811"/>
      <c r="BI142" s="346"/>
      <c r="BJ142" s="342"/>
      <c r="BL142" s="29" t="str">
        <f>IF(M141="選択▼","",M141&amp;P141&amp;R141&amp;S141&amp;U141&amp;V141&amp;X141)</f>
        <v>入力確認</v>
      </c>
      <c r="BM142" s="313" t="str">
        <f>MID(P141,COLUMN()-64,1)</f>
        <v/>
      </c>
      <c r="BN142" s="313" t="str">
        <f>MID(P141,COLUMN()-64,1)</f>
        <v/>
      </c>
      <c r="BO142" s="313" t="str">
        <f>MID(S141,COLUMN()-66,1)</f>
        <v/>
      </c>
      <c r="BP142" s="313" t="str">
        <f>MID(S141,COLUMN()-66,1)</f>
        <v/>
      </c>
      <c r="BQ142" s="313" t="str">
        <f>MID(V141,COLUMN()-68,1)</f>
        <v/>
      </c>
      <c r="BR142" s="313" t="str">
        <f>MID(V141,COLUMN()-68,1)</f>
        <v/>
      </c>
      <c r="BS142" s="314" t="s">
        <v>3344</v>
      </c>
      <c r="CH142" s="33" t="s">
        <v>745</v>
      </c>
      <c r="CI142" s="33" t="s">
        <v>671</v>
      </c>
    </row>
    <row r="143" spans="1:87" ht="15" customHeight="1" thickTop="1">
      <c r="A143" s="31"/>
      <c r="B143" s="253"/>
      <c r="C143" s="1961"/>
      <c r="D143" s="1847" t="s">
        <v>414</v>
      </c>
      <c r="E143" s="1848"/>
      <c r="F143" s="1849"/>
      <c r="G143" s="1869" t="s">
        <v>135</v>
      </c>
      <c r="H143" s="1869"/>
      <c r="I143" s="1869"/>
      <c r="J143" s="1869"/>
      <c r="K143" s="1869"/>
      <c r="L143" s="1870"/>
      <c r="M143" s="1871"/>
      <c r="N143" s="1872"/>
      <c r="O143" s="1872"/>
      <c r="P143" s="1872"/>
      <c r="Q143" s="1872"/>
      <c r="R143" s="1856"/>
      <c r="S143" s="1857"/>
      <c r="T143" s="1857"/>
      <c r="U143" s="1857"/>
      <c r="V143" s="1857"/>
      <c r="W143" s="1857"/>
      <c r="X143" s="1857"/>
      <c r="Y143" s="1857"/>
      <c r="Z143" s="1857"/>
      <c r="AA143" s="1857"/>
      <c r="AB143" s="1857"/>
      <c r="AC143" s="1857"/>
      <c r="AD143" s="1857"/>
      <c r="AE143" s="1857"/>
      <c r="AF143" s="1857"/>
      <c r="AG143" s="1857"/>
      <c r="AH143" s="1857"/>
      <c r="AI143" s="1857"/>
      <c r="AJ143" s="1857"/>
      <c r="AK143" s="1857"/>
      <c r="AL143" s="1857"/>
      <c r="AM143" s="1858"/>
      <c r="AN143" s="33"/>
      <c r="AO143" s="1833"/>
      <c r="AP143" s="33"/>
      <c r="BJ143" s="342"/>
      <c r="BL143" s="29" t="str">
        <f>LEFT(M143,2)</f>
        <v/>
      </c>
      <c r="BM143" s="313" t="str">
        <f>MID($BL143,COLUMN()-64,1)</f>
        <v/>
      </c>
      <c r="BN143" s="313" t="str">
        <f>MID($BL143,COLUMN()-64,1)</f>
        <v/>
      </c>
      <c r="CB143" s="284"/>
      <c r="CH143" s="33" t="s">
        <v>746</v>
      </c>
      <c r="CI143" s="33" t="s">
        <v>672</v>
      </c>
    </row>
    <row r="144" spans="1:87" ht="15" customHeight="1">
      <c r="A144" s="31"/>
      <c r="B144" s="253"/>
      <c r="C144" s="1961"/>
      <c r="D144" s="1850"/>
      <c r="E144" s="1851"/>
      <c r="F144" s="1852"/>
      <c r="G144" s="1146" t="s">
        <v>397</v>
      </c>
      <c r="H144" s="1146"/>
      <c r="I144" s="1146"/>
      <c r="J144" s="1146"/>
      <c r="K144" s="1146"/>
      <c r="L144" s="1147"/>
      <c r="M144" s="1219"/>
      <c r="N144" s="1220"/>
      <c r="O144" s="1220"/>
      <c r="P144" s="1157"/>
      <c r="Q144" s="1158"/>
      <c r="R144" s="62" t="s">
        <v>140</v>
      </c>
      <c r="S144" s="1157"/>
      <c r="T144" s="1158"/>
      <c r="U144" s="61" t="s">
        <v>141</v>
      </c>
      <c r="V144" s="1157"/>
      <c r="W144" s="1158"/>
      <c r="X144" s="61" t="s">
        <v>142</v>
      </c>
      <c r="Y144" s="1105"/>
      <c r="Z144" s="1105"/>
      <c r="AA144" s="1105"/>
      <c r="AB144" s="1105"/>
      <c r="AC144" s="1105"/>
      <c r="AD144" s="1105"/>
      <c r="AE144" s="1105"/>
      <c r="AF144" s="1105"/>
      <c r="AG144" s="1105"/>
      <c r="AH144" s="1105"/>
      <c r="AI144" s="1105"/>
      <c r="AJ144" s="1105"/>
      <c r="AK144" s="1105"/>
      <c r="AL144" s="1105"/>
      <c r="AM144" s="1106"/>
      <c r="AN144" s="33"/>
      <c r="AO144" s="1833"/>
      <c r="AP144" s="33"/>
      <c r="BJ144" s="342"/>
      <c r="BL144" s="29" t="str">
        <f>IF(OR(M144="選択▼",M144=""),"",M144&amp;P144&amp;R144&amp;S144&amp;U144&amp;V144&amp;X144)</f>
        <v/>
      </c>
      <c r="BM144" s="313" t="str">
        <f>MID(P144,COLUMN()-64,1)</f>
        <v/>
      </c>
      <c r="BN144" s="313" t="str">
        <f>MID(P144,COLUMN()-64,1)</f>
        <v/>
      </c>
      <c r="BO144" s="313" t="str">
        <f>MID(S144,COLUMN()-66,1)</f>
        <v/>
      </c>
      <c r="BP144" s="313" t="str">
        <f>MID(S144,COLUMN()-66,1)</f>
        <v/>
      </c>
      <c r="BQ144" s="313" t="str">
        <f>MID(V144,COLUMN()-68,1)</f>
        <v/>
      </c>
      <c r="BR144" s="313" t="str">
        <f>MID(V144,COLUMN()-68,1)</f>
        <v/>
      </c>
      <c r="BS144" s="314" t="str">
        <f>IF(★その他入力!M144="平成","H",IF(★その他入力!M144="昭和","S",IF(★その他入力!M144="令和","R","")))</f>
        <v/>
      </c>
      <c r="CH144" s="33" t="s">
        <v>747</v>
      </c>
      <c r="CI144" s="33" t="s">
        <v>673</v>
      </c>
    </row>
    <row r="145" spans="1:87" ht="15" customHeight="1">
      <c r="A145" s="31"/>
      <c r="B145" s="253"/>
      <c r="C145" s="1961"/>
      <c r="D145" s="1850"/>
      <c r="E145" s="1851"/>
      <c r="F145" s="1852"/>
      <c r="G145" s="1581" t="s">
        <v>2</v>
      </c>
      <c r="H145" s="1581"/>
      <c r="I145" s="1581"/>
      <c r="J145" s="1581"/>
      <c r="K145" s="1581"/>
      <c r="L145" s="1582"/>
      <c r="M145" s="1517"/>
      <c r="N145" s="1508"/>
      <c r="O145" s="1508"/>
      <c r="P145" s="1508"/>
      <c r="Q145" s="1508"/>
      <c r="R145" s="1508"/>
      <c r="S145" s="1508"/>
      <c r="T145" s="1508"/>
      <c r="U145" s="1508"/>
      <c r="V145" s="1509"/>
      <c r="W145" s="1313" t="s">
        <v>184</v>
      </c>
      <c r="X145" s="1314"/>
      <c r="Y145" s="1314"/>
      <c r="Z145" s="1314"/>
      <c r="AA145" s="1314"/>
      <c r="AB145" s="1314"/>
      <c r="AC145" s="1314"/>
      <c r="AD145" s="1314"/>
      <c r="AE145" s="1314"/>
      <c r="AF145" s="1314"/>
      <c r="AG145" s="1314"/>
      <c r="AH145" s="1314"/>
      <c r="AI145" s="1314"/>
      <c r="AJ145" s="1314"/>
      <c r="AK145" s="1314"/>
      <c r="AL145" s="1314"/>
      <c r="AM145" s="1315"/>
      <c r="AN145" s="33"/>
      <c r="AO145" s="1833"/>
      <c r="AP145" s="33"/>
      <c r="BJ145" s="342"/>
      <c r="CB145" s="284"/>
      <c r="CH145" s="33" t="s">
        <v>748</v>
      </c>
      <c r="CI145" s="33" t="s">
        <v>674</v>
      </c>
    </row>
    <row r="146" spans="1:87" ht="15" hidden="1" customHeight="1">
      <c r="A146" s="43"/>
      <c r="B146" s="253"/>
      <c r="C146" s="1961"/>
      <c r="D146" s="1850"/>
      <c r="E146" s="1851"/>
      <c r="F146" s="1852"/>
      <c r="G146" s="1024" t="s">
        <v>420</v>
      </c>
      <c r="H146" s="1241"/>
      <c r="I146" s="1241"/>
      <c r="J146" s="1241"/>
      <c r="K146" s="1241"/>
      <c r="L146" s="1242"/>
      <c r="M146" s="1162" t="s">
        <v>134</v>
      </c>
      <c r="N146" s="1163"/>
      <c r="O146" s="1164"/>
      <c r="P146" s="9" t="str">
        <f>MID($M$145,COLUMN()-15,1)</f>
        <v/>
      </c>
      <c r="Q146" s="9" t="str">
        <f t="shared" ref="Q146:AI146" si="43">MID($M$145,COLUMN()-15,1)</f>
        <v/>
      </c>
      <c r="R146" s="9" t="str">
        <f t="shared" si="43"/>
        <v/>
      </c>
      <c r="S146" s="9" t="str">
        <f t="shared" si="43"/>
        <v/>
      </c>
      <c r="T146" s="9" t="str">
        <f t="shared" si="43"/>
        <v/>
      </c>
      <c r="U146" s="9" t="str">
        <f t="shared" si="43"/>
        <v/>
      </c>
      <c r="V146" s="9" t="str">
        <f t="shared" si="43"/>
        <v/>
      </c>
      <c r="W146" s="9" t="str">
        <f t="shared" si="43"/>
        <v/>
      </c>
      <c r="X146" s="9" t="str">
        <f t="shared" si="43"/>
        <v/>
      </c>
      <c r="Y146" s="9" t="str">
        <f t="shared" si="43"/>
        <v/>
      </c>
      <c r="Z146" s="9" t="str">
        <f t="shared" si="43"/>
        <v/>
      </c>
      <c r="AA146" s="9" t="str">
        <f t="shared" si="43"/>
        <v/>
      </c>
      <c r="AB146" s="9" t="str">
        <f t="shared" si="43"/>
        <v/>
      </c>
      <c r="AC146" s="9" t="str">
        <f t="shared" si="43"/>
        <v/>
      </c>
      <c r="AD146" s="9" t="str">
        <f t="shared" si="43"/>
        <v/>
      </c>
      <c r="AE146" s="9" t="str">
        <f t="shared" si="43"/>
        <v/>
      </c>
      <c r="AF146" s="9" t="str">
        <f t="shared" si="43"/>
        <v/>
      </c>
      <c r="AG146" s="9" t="str">
        <f t="shared" si="43"/>
        <v/>
      </c>
      <c r="AH146" s="9" t="str">
        <f t="shared" si="43"/>
        <v/>
      </c>
      <c r="AI146" s="9" t="str">
        <f t="shared" si="43"/>
        <v/>
      </c>
      <c r="AJ146" s="1191"/>
      <c r="AK146" s="1192"/>
      <c r="AL146" s="1192"/>
      <c r="AM146" s="1193"/>
      <c r="AN146" s="33"/>
      <c r="AO146" s="1833"/>
      <c r="AP146" s="33"/>
      <c r="BJ146" s="342"/>
      <c r="CB146" s="284"/>
      <c r="CC146" s="284"/>
      <c r="CD146" s="284"/>
      <c r="CH146" s="33" t="s">
        <v>749</v>
      </c>
      <c r="CI146" s="33" t="s">
        <v>675</v>
      </c>
    </row>
    <row r="147" spans="1:87" ht="15" customHeight="1">
      <c r="A147" s="31"/>
      <c r="B147" s="253"/>
      <c r="C147" s="1961"/>
      <c r="D147" s="1850"/>
      <c r="E147" s="1851"/>
      <c r="F147" s="1852"/>
      <c r="G147" s="1241"/>
      <c r="H147" s="1241"/>
      <c r="I147" s="1241"/>
      <c r="J147" s="1241"/>
      <c r="K147" s="1241"/>
      <c r="L147" s="1242"/>
      <c r="M147" s="1547"/>
      <c r="N147" s="1530"/>
      <c r="O147" s="1530"/>
      <c r="P147" s="1530"/>
      <c r="Q147" s="1530"/>
      <c r="R147" s="1530"/>
      <c r="S147" s="1530"/>
      <c r="T147" s="1530"/>
      <c r="U147" s="1530"/>
      <c r="V147" s="1530"/>
      <c r="W147" s="1530"/>
      <c r="X147" s="1530"/>
      <c r="Y147" s="1530"/>
      <c r="Z147" s="1531"/>
      <c r="AA147" s="1314" t="s">
        <v>803</v>
      </c>
      <c r="AB147" s="1314"/>
      <c r="AC147" s="1314"/>
      <c r="AD147" s="1314"/>
      <c r="AE147" s="1314"/>
      <c r="AF147" s="1314"/>
      <c r="AG147" s="1314"/>
      <c r="AH147" s="1314"/>
      <c r="AI147" s="1314"/>
      <c r="AJ147" s="1314"/>
      <c r="AK147" s="1314"/>
      <c r="AL147" s="1314"/>
      <c r="AM147" s="1315"/>
      <c r="AN147" s="33"/>
      <c r="AO147" s="1833"/>
      <c r="AP147" s="33"/>
      <c r="BJ147" s="342"/>
      <c r="CB147" s="284"/>
      <c r="CC147" s="284"/>
      <c r="CD147" s="284"/>
      <c r="CH147" s="33" t="s">
        <v>750</v>
      </c>
      <c r="CI147" s="33" t="s">
        <v>676</v>
      </c>
    </row>
    <row r="148" spans="1:87" ht="15" hidden="1" customHeight="1">
      <c r="A148" s="43"/>
      <c r="B148" s="253"/>
      <c r="C148" s="1961"/>
      <c r="D148" s="1850"/>
      <c r="E148" s="1851"/>
      <c r="F148" s="1852"/>
      <c r="G148" s="1188"/>
      <c r="H148" s="1188"/>
      <c r="I148" s="1188"/>
      <c r="J148" s="1188"/>
      <c r="K148" s="1188"/>
      <c r="L148" s="1189"/>
      <c r="M148" s="1162" t="s">
        <v>134</v>
      </c>
      <c r="N148" s="1163"/>
      <c r="O148" s="1164"/>
      <c r="P148" s="9" t="str">
        <f>MID($M$147,COLUMN()-15,1)</f>
        <v/>
      </c>
      <c r="Q148" s="9" t="str">
        <f t="shared" ref="Q148:AI148" si="44">MID($M$147,COLUMN()-15,1)</f>
        <v/>
      </c>
      <c r="R148" s="9" t="str">
        <f t="shared" si="44"/>
        <v/>
      </c>
      <c r="S148" s="9" t="str">
        <f t="shared" si="44"/>
        <v/>
      </c>
      <c r="T148" s="9" t="str">
        <f t="shared" si="44"/>
        <v/>
      </c>
      <c r="U148" s="9" t="str">
        <f t="shared" si="44"/>
        <v/>
      </c>
      <c r="V148" s="9" t="str">
        <f t="shared" si="44"/>
        <v/>
      </c>
      <c r="W148" s="9" t="str">
        <f t="shared" si="44"/>
        <v/>
      </c>
      <c r="X148" s="9" t="str">
        <f t="shared" si="44"/>
        <v/>
      </c>
      <c r="Y148" s="9" t="str">
        <f t="shared" si="44"/>
        <v/>
      </c>
      <c r="Z148" s="9" t="str">
        <f t="shared" si="44"/>
        <v/>
      </c>
      <c r="AA148" s="9" t="str">
        <f t="shared" si="44"/>
        <v/>
      </c>
      <c r="AB148" s="9" t="str">
        <f t="shared" si="44"/>
        <v/>
      </c>
      <c r="AC148" s="9" t="str">
        <f t="shared" si="44"/>
        <v/>
      </c>
      <c r="AD148" s="9" t="str">
        <f t="shared" si="44"/>
        <v/>
      </c>
      <c r="AE148" s="9" t="str">
        <f t="shared" si="44"/>
        <v/>
      </c>
      <c r="AF148" s="9" t="str">
        <f t="shared" si="44"/>
        <v/>
      </c>
      <c r="AG148" s="9" t="str">
        <f t="shared" si="44"/>
        <v/>
      </c>
      <c r="AH148" s="9" t="str">
        <f t="shared" si="44"/>
        <v/>
      </c>
      <c r="AI148" s="9" t="str">
        <f t="shared" si="44"/>
        <v/>
      </c>
      <c r="AJ148" s="1191"/>
      <c r="AK148" s="1192"/>
      <c r="AL148" s="1192"/>
      <c r="AM148" s="1193"/>
      <c r="AN148" s="33"/>
      <c r="AO148" s="1833"/>
      <c r="AP148" s="33"/>
      <c r="BJ148" s="342"/>
      <c r="CB148" s="284"/>
      <c r="CC148" s="284"/>
      <c r="CD148" s="284"/>
      <c r="CH148" s="33" t="s">
        <v>751</v>
      </c>
      <c r="CI148" s="33" t="s">
        <v>677</v>
      </c>
    </row>
    <row r="149" spans="1:87" ht="15" customHeight="1">
      <c r="A149" s="31"/>
      <c r="B149" s="253"/>
      <c r="C149" s="1961"/>
      <c r="D149" s="1850"/>
      <c r="E149" s="1851"/>
      <c r="F149" s="1852"/>
      <c r="G149" s="1146" t="s">
        <v>61</v>
      </c>
      <c r="H149" s="1146"/>
      <c r="I149" s="1146"/>
      <c r="J149" s="1146"/>
      <c r="K149" s="1146"/>
      <c r="L149" s="1147"/>
      <c r="M149" s="1219"/>
      <c r="N149" s="1220"/>
      <c r="O149" s="1220"/>
      <c r="P149" s="1157"/>
      <c r="Q149" s="1158"/>
      <c r="R149" s="62" t="s">
        <v>140</v>
      </c>
      <c r="S149" s="1157"/>
      <c r="T149" s="1158"/>
      <c r="U149" s="61" t="s">
        <v>141</v>
      </c>
      <c r="V149" s="1157"/>
      <c r="W149" s="1158"/>
      <c r="X149" s="61" t="s">
        <v>142</v>
      </c>
      <c r="Y149" s="1105"/>
      <c r="Z149" s="1105"/>
      <c r="AA149" s="1105"/>
      <c r="AB149" s="1105"/>
      <c r="AC149" s="1105"/>
      <c r="AD149" s="1105"/>
      <c r="AE149" s="1105"/>
      <c r="AF149" s="1105"/>
      <c r="AG149" s="1105"/>
      <c r="AH149" s="1105"/>
      <c r="AI149" s="1105"/>
      <c r="AJ149" s="1105"/>
      <c r="AK149" s="1105"/>
      <c r="AL149" s="1105"/>
      <c r="AM149" s="1106"/>
      <c r="AN149" s="33"/>
      <c r="AO149" s="1833"/>
      <c r="AP149" s="33"/>
      <c r="BJ149" s="342"/>
      <c r="BL149" s="29" t="str">
        <f>IF(OR(M149="選択▼",M149=""),"",M149&amp;P149&amp;R149&amp;S149&amp;U149&amp;V149&amp;X149)</f>
        <v/>
      </c>
      <c r="BM149" s="313" t="str">
        <f>MID(P149,COLUMN()-64,1)</f>
        <v/>
      </c>
      <c r="BN149" s="313" t="str">
        <f>MID(P149,COLUMN()-64,1)</f>
        <v/>
      </c>
      <c r="BO149" s="313" t="str">
        <f>MID(S149,COLUMN()-66,1)</f>
        <v/>
      </c>
      <c r="BP149" s="313" t="str">
        <f>MID(S149,COLUMN()-66,1)</f>
        <v/>
      </c>
      <c r="BQ149" s="313" t="str">
        <f>MID(V149,COLUMN()-68,1)</f>
        <v/>
      </c>
      <c r="BR149" s="313" t="str">
        <f>MID(V149,COLUMN()-68,1)</f>
        <v/>
      </c>
      <c r="BS149" s="314" t="str">
        <f>IF(M149="平成","H",IF(M149="昭和","S",IF(M149="大正","T",IF(M149="明治","M",""))))</f>
        <v/>
      </c>
      <c r="CB149" s="284"/>
      <c r="CC149" s="284"/>
      <c r="CD149" s="284"/>
      <c r="CH149" s="33" t="s">
        <v>752</v>
      </c>
      <c r="CI149" s="33" t="s">
        <v>678</v>
      </c>
    </row>
    <row r="150" spans="1:87" ht="15" customHeight="1">
      <c r="A150" s="31"/>
      <c r="B150" s="253"/>
      <c r="C150" s="1961"/>
      <c r="D150" s="1850"/>
      <c r="E150" s="1851"/>
      <c r="F150" s="1852"/>
      <c r="G150" s="846" t="s">
        <v>2584</v>
      </c>
      <c r="H150" s="846"/>
      <c r="I150" s="846"/>
      <c r="J150" s="846"/>
      <c r="K150" s="846"/>
      <c r="L150" s="847"/>
      <c r="M150" s="1219"/>
      <c r="N150" s="1220"/>
      <c r="O150" s="1220"/>
      <c r="P150" s="1220"/>
      <c r="Q150" s="1220"/>
      <c r="R150" s="1286"/>
      <c r="S150" s="65"/>
      <c r="T150" s="1569"/>
      <c r="U150" s="1528"/>
      <c r="V150" s="1528"/>
      <c r="W150" s="1528"/>
      <c r="X150" s="1528"/>
      <c r="Y150" s="1528"/>
      <c r="Z150" s="1528"/>
      <c r="AA150" s="1529"/>
      <c r="AB150" s="1031" t="s">
        <v>3935</v>
      </c>
      <c r="AC150" s="1032"/>
      <c r="AD150" s="1032"/>
      <c r="AE150" s="1032"/>
      <c r="AF150" s="1032"/>
      <c r="AG150" s="1032"/>
      <c r="AH150" s="1032"/>
      <c r="AI150" s="1032"/>
      <c r="AJ150" s="1032"/>
      <c r="AK150" s="1032"/>
      <c r="AL150" s="1032"/>
      <c r="AM150" s="1033"/>
      <c r="AN150" s="33"/>
      <c r="AO150" s="1833"/>
      <c r="AP150" s="33"/>
      <c r="BJ150" s="342"/>
      <c r="BL150" s="29" t="str">
        <f>IF(T150="市区町村を選択 ▼","",LEFT(T150,5))</f>
        <v/>
      </c>
      <c r="CC150" s="284"/>
      <c r="CD150" s="284"/>
      <c r="CH150" s="33" t="s">
        <v>753</v>
      </c>
      <c r="CI150" s="33" t="s">
        <v>679</v>
      </c>
    </row>
    <row r="151" spans="1:87" ht="15" hidden="1" customHeight="1">
      <c r="A151" s="43"/>
      <c r="B151" s="253"/>
      <c r="C151" s="1961"/>
      <c r="D151" s="1850"/>
      <c r="E151" s="1851"/>
      <c r="F151" s="1852"/>
      <c r="G151" s="1024"/>
      <c r="H151" s="1024"/>
      <c r="I151" s="1024"/>
      <c r="J151" s="1024"/>
      <c r="K151" s="1024"/>
      <c r="L151" s="1025"/>
      <c r="M151" s="1162" t="s">
        <v>134</v>
      </c>
      <c r="N151" s="1163"/>
      <c r="O151" s="1164"/>
      <c r="P151" s="10" t="str">
        <f>MID($BL$150,COLUMN()-15,1)</f>
        <v/>
      </c>
      <c r="Q151" s="10" t="str">
        <f t="shared" ref="Q151:T151" si="45">MID($BL$150,COLUMN()-15,1)</f>
        <v/>
      </c>
      <c r="R151" s="10" t="str">
        <f t="shared" si="45"/>
        <v/>
      </c>
      <c r="S151" s="10" t="str">
        <f t="shared" si="45"/>
        <v/>
      </c>
      <c r="T151" s="10" t="str">
        <f t="shared" si="45"/>
        <v/>
      </c>
      <c r="U151" s="1191"/>
      <c r="V151" s="1192"/>
      <c r="W151" s="1192"/>
      <c r="X151" s="1192"/>
      <c r="Y151" s="1192"/>
      <c r="Z151" s="1192"/>
      <c r="AA151" s="1192"/>
      <c r="AB151" s="1192"/>
      <c r="AC151" s="1192"/>
      <c r="AD151" s="1192"/>
      <c r="AE151" s="1192"/>
      <c r="AF151" s="1192"/>
      <c r="AG151" s="1192"/>
      <c r="AH151" s="1192"/>
      <c r="AI151" s="1192"/>
      <c r="AJ151" s="1192"/>
      <c r="AK151" s="1192"/>
      <c r="AL151" s="1192"/>
      <c r="AM151" s="1193"/>
      <c r="AN151" s="33"/>
      <c r="AO151" s="1833"/>
      <c r="AP151" s="33"/>
      <c r="BJ151" s="342"/>
      <c r="BL151" s="29" t="str">
        <f>IF(T150="市区町村を選択　▼","",MID(T150,7,10))</f>
        <v/>
      </c>
      <c r="CC151" s="284"/>
      <c r="CD151" s="284"/>
      <c r="CH151" s="33" t="s">
        <v>754</v>
      </c>
      <c r="CI151" s="33" t="s">
        <v>680</v>
      </c>
    </row>
    <row r="152" spans="1:87" ht="15" customHeight="1">
      <c r="A152" s="31"/>
      <c r="B152" s="253"/>
      <c r="C152" s="1961"/>
      <c r="D152" s="1850"/>
      <c r="E152" s="1851"/>
      <c r="F152" s="1852"/>
      <c r="G152" s="849"/>
      <c r="H152" s="849"/>
      <c r="I152" s="849"/>
      <c r="J152" s="849"/>
      <c r="K152" s="849"/>
      <c r="L152" s="850"/>
      <c r="M152" s="1570" t="str">
        <f>IF(T150="市区町村を選択 ▼","",BL151)</f>
        <v/>
      </c>
      <c r="N152" s="1571"/>
      <c r="O152" s="1571"/>
      <c r="P152" s="1571"/>
      <c r="Q152" s="1571"/>
      <c r="R152" s="1571"/>
      <c r="S152" s="1571"/>
      <c r="T152" s="1571"/>
      <c r="U152" s="1571"/>
      <c r="V152" s="1571"/>
      <c r="W152" s="1571"/>
      <c r="X152" s="1571"/>
      <c r="Y152" s="1571"/>
      <c r="Z152" s="1571"/>
      <c r="AA152" s="1572"/>
      <c r="AB152" s="1032" t="s">
        <v>557</v>
      </c>
      <c r="AC152" s="1032"/>
      <c r="AD152" s="1032"/>
      <c r="AE152" s="1032"/>
      <c r="AF152" s="1032"/>
      <c r="AG152" s="1032"/>
      <c r="AH152" s="1032"/>
      <c r="AI152" s="1032"/>
      <c r="AJ152" s="1032"/>
      <c r="AK152" s="1032"/>
      <c r="AL152" s="1032"/>
      <c r="AM152" s="1033"/>
      <c r="AN152" s="33"/>
      <c r="AO152" s="1833"/>
      <c r="AP152" s="33"/>
      <c r="BJ152" s="342"/>
      <c r="BL152" s="307"/>
      <c r="CH152" s="33" t="s">
        <v>755</v>
      </c>
      <c r="CI152" s="33" t="s">
        <v>681</v>
      </c>
    </row>
    <row r="153" spans="1:87" ht="15" customHeight="1" thickBot="1">
      <c r="A153" s="31"/>
      <c r="B153" s="253"/>
      <c r="C153" s="1961"/>
      <c r="D153" s="1850"/>
      <c r="E153" s="1851"/>
      <c r="F153" s="1852"/>
      <c r="G153" s="1186" t="s">
        <v>2767</v>
      </c>
      <c r="H153" s="1186"/>
      <c r="I153" s="1186"/>
      <c r="J153" s="1186"/>
      <c r="K153" s="1186"/>
      <c r="L153" s="1187"/>
      <c r="M153" s="1547"/>
      <c r="N153" s="1530"/>
      <c r="O153" s="1530"/>
      <c r="P153" s="1530"/>
      <c r="Q153" s="1530"/>
      <c r="R153" s="1530"/>
      <c r="S153" s="1530"/>
      <c r="T153" s="1530"/>
      <c r="U153" s="1530"/>
      <c r="V153" s="1530"/>
      <c r="W153" s="1530"/>
      <c r="X153" s="1530"/>
      <c r="Y153" s="1530"/>
      <c r="Z153" s="1530"/>
      <c r="AA153" s="1530"/>
      <c r="AB153" s="1530"/>
      <c r="AC153" s="1530"/>
      <c r="AD153" s="1530"/>
      <c r="AE153" s="1530"/>
      <c r="AF153" s="1530"/>
      <c r="AG153" s="1530"/>
      <c r="AH153" s="1530"/>
      <c r="AI153" s="1531"/>
      <c r="AJ153" s="1223" t="s">
        <v>133</v>
      </c>
      <c r="AK153" s="1224"/>
      <c r="AL153" s="1224"/>
      <c r="AM153" s="1225"/>
      <c r="AN153" s="33"/>
      <c r="AO153" s="1833"/>
      <c r="AP153" s="33"/>
      <c r="BJ153" s="342"/>
      <c r="BL153" s="29" t="str">
        <f>IF(T150="本籍地を選択　▼","",BL151&amp;M153)</f>
        <v/>
      </c>
      <c r="CH153" s="33" t="s">
        <v>756</v>
      </c>
      <c r="CI153" s="33" t="s">
        <v>682</v>
      </c>
    </row>
    <row r="154" spans="1:87" ht="15" hidden="1" customHeight="1">
      <c r="A154" s="43"/>
      <c r="B154" s="253"/>
      <c r="C154" s="1961"/>
      <c r="D154" s="1850"/>
      <c r="E154" s="1851"/>
      <c r="F154" s="1852"/>
      <c r="G154" s="1241"/>
      <c r="H154" s="1241"/>
      <c r="I154" s="1241"/>
      <c r="J154" s="1241"/>
      <c r="K154" s="1241"/>
      <c r="L154" s="1242"/>
      <c r="M154" s="1638" t="s">
        <v>134</v>
      </c>
      <c r="N154" s="1639"/>
      <c r="O154" s="1640"/>
      <c r="P154" s="10" t="str">
        <f>MID($M$153,COLUMN()-15,1)</f>
        <v/>
      </c>
      <c r="Q154" s="10" t="str">
        <f t="shared" ref="Q154:AI154" si="46">MID($M$153,COLUMN()-15,1)</f>
        <v/>
      </c>
      <c r="R154" s="10" t="str">
        <f t="shared" si="46"/>
        <v/>
      </c>
      <c r="S154" s="10" t="str">
        <f t="shared" si="46"/>
        <v/>
      </c>
      <c r="T154" s="10" t="str">
        <f t="shared" si="46"/>
        <v/>
      </c>
      <c r="U154" s="10" t="str">
        <f t="shared" si="46"/>
        <v/>
      </c>
      <c r="V154" s="10" t="str">
        <f t="shared" si="46"/>
        <v/>
      </c>
      <c r="W154" s="10" t="str">
        <f t="shared" si="46"/>
        <v/>
      </c>
      <c r="X154" s="10" t="str">
        <f t="shared" si="46"/>
        <v/>
      </c>
      <c r="Y154" s="10" t="str">
        <f t="shared" si="46"/>
        <v/>
      </c>
      <c r="Z154" s="10" t="str">
        <f t="shared" si="46"/>
        <v/>
      </c>
      <c r="AA154" s="10" t="str">
        <f t="shared" si="46"/>
        <v/>
      </c>
      <c r="AB154" s="10" t="str">
        <f t="shared" si="46"/>
        <v/>
      </c>
      <c r="AC154" s="10" t="str">
        <f t="shared" si="46"/>
        <v/>
      </c>
      <c r="AD154" s="10" t="str">
        <f t="shared" si="46"/>
        <v/>
      </c>
      <c r="AE154" s="10" t="str">
        <f t="shared" si="46"/>
        <v/>
      </c>
      <c r="AF154" s="10" t="str">
        <f t="shared" si="46"/>
        <v/>
      </c>
      <c r="AG154" s="10" t="str">
        <f t="shared" si="46"/>
        <v/>
      </c>
      <c r="AH154" s="10" t="str">
        <f t="shared" si="46"/>
        <v/>
      </c>
      <c r="AI154" s="10" t="str">
        <f t="shared" si="46"/>
        <v/>
      </c>
      <c r="AJ154" s="1257"/>
      <c r="AK154" s="1258"/>
      <c r="AL154" s="1258"/>
      <c r="AM154" s="1259"/>
      <c r="AN154" s="33"/>
      <c r="AO154" s="1833"/>
      <c r="AP154" s="33"/>
      <c r="BJ154" s="342"/>
      <c r="BL154" s="307"/>
      <c r="CH154" s="33" t="s">
        <v>757</v>
      </c>
      <c r="CI154" s="33" t="s">
        <v>683</v>
      </c>
    </row>
    <row r="155" spans="1:87" ht="15" hidden="1" customHeight="1" thickBot="1">
      <c r="A155" s="43"/>
      <c r="B155" s="253"/>
      <c r="C155" s="1961"/>
      <c r="D155" s="1972"/>
      <c r="E155" s="1973"/>
      <c r="F155" s="1974"/>
      <c r="G155" s="1915"/>
      <c r="H155" s="1915"/>
      <c r="I155" s="1915"/>
      <c r="J155" s="1915"/>
      <c r="K155" s="1915"/>
      <c r="L155" s="1916"/>
      <c r="M155" s="1917"/>
      <c r="N155" s="1918"/>
      <c r="O155" s="1919"/>
      <c r="P155" s="89" t="str">
        <f>MID($M$153,COLUMN()-15+20,1)</f>
        <v/>
      </c>
      <c r="Q155" s="89" t="str">
        <f t="shared" ref="Q155:AI155" si="47">MID($M$153,COLUMN()-15+20,1)</f>
        <v/>
      </c>
      <c r="R155" s="89" t="str">
        <f t="shared" si="47"/>
        <v/>
      </c>
      <c r="S155" s="89" t="str">
        <f t="shared" si="47"/>
        <v/>
      </c>
      <c r="T155" s="89" t="str">
        <f t="shared" si="47"/>
        <v/>
      </c>
      <c r="U155" s="89" t="str">
        <f t="shared" si="47"/>
        <v/>
      </c>
      <c r="V155" s="89" t="str">
        <f t="shared" si="47"/>
        <v/>
      </c>
      <c r="W155" s="89" t="str">
        <f t="shared" si="47"/>
        <v/>
      </c>
      <c r="X155" s="89" t="str">
        <f t="shared" si="47"/>
        <v/>
      </c>
      <c r="Y155" s="89" t="str">
        <f t="shared" si="47"/>
        <v/>
      </c>
      <c r="Z155" s="89" t="str">
        <f t="shared" si="47"/>
        <v/>
      </c>
      <c r="AA155" s="89" t="str">
        <f t="shared" si="47"/>
        <v/>
      </c>
      <c r="AB155" s="89" t="str">
        <f t="shared" si="47"/>
        <v/>
      </c>
      <c r="AC155" s="89" t="str">
        <f t="shared" si="47"/>
        <v/>
      </c>
      <c r="AD155" s="89" t="str">
        <f t="shared" si="47"/>
        <v/>
      </c>
      <c r="AE155" s="89" t="str">
        <f t="shared" si="47"/>
        <v/>
      </c>
      <c r="AF155" s="89" t="str">
        <f t="shared" si="47"/>
        <v/>
      </c>
      <c r="AG155" s="89" t="str">
        <f t="shared" si="47"/>
        <v/>
      </c>
      <c r="AH155" s="89" t="str">
        <f t="shared" si="47"/>
        <v/>
      </c>
      <c r="AI155" s="89" t="str">
        <f t="shared" si="47"/>
        <v/>
      </c>
      <c r="AJ155" s="1920"/>
      <c r="AK155" s="1921"/>
      <c r="AL155" s="1921"/>
      <c r="AM155" s="1922"/>
      <c r="AN155" s="33"/>
      <c r="AO155" s="1833"/>
      <c r="AP155" s="33"/>
      <c r="BJ155" s="342"/>
      <c r="BL155" s="307"/>
      <c r="CH155" s="33" t="s">
        <v>758</v>
      </c>
      <c r="CI155" s="33" t="s">
        <v>685</v>
      </c>
    </row>
    <row r="156" spans="1:87" ht="15" customHeight="1" thickTop="1">
      <c r="A156" s="31"/>
      <c r="B156" s="253"/>
      <c r="C156" s="1961"/>
      <c r="D156" s="1889" t="s">
        <v>415</v>
      </c>
      <c r="E156" s="1890"/>
      <c r="F156" s="1891"/>
      <c r="G156" s="1869" t="s">
        <v>135</v>
      </c>
      <c r="H156" s="1869"/>
      <c r="I156" s="1869"/>
      <c r="J156" s="1869"/>
      <c r="K156" s="1869"/>
      <c r="L156" s="1870"/>
      <c r="M156" s="1871"/>
      <c r="N156" s="1872"/>
      <c r="O156" s="1872"/>
      <c r="P156" s="1872"/>
      <c r="Q156" s="1872"/>
      <c r="R156" s="1856"/>
      <c r="S156" s="1857"/>
      <c r="T156" s="1857"/>
      <c r="U156" s="1857"/>
      <c r="V156" s="1857"/>
      <c r="W156" s="1857"/>
      <c r="X156" s="1857"/>
      <c r="Y156" s="1857"/>
      <c r="Z156" s="1857"/>
      <c r="AA156" s="1857"/>
      <c r="AB156" s="1857"/>
      <c r="AC156" s="1857"/>
      <c r="AD156" s="1857"/>
      <c r="AE156" s="1857"/>
      <c r="AF156" s="1857"/>
      <c r="AG156" s="1857"/>
      <c r="AH156" s="1857"/>
      <c r="AI156" s="1857"/>
      <c r="AJ156" s="1857"/>
      <c r="AK156" s="1857"/>
      <c r="AL156" s="1857"/>
      <c r="AM156" s="1858"/>
      <c r="AN156" s="33"/>
      <c r="AO156" s="1833"/>
      <c r="AP156" s="33"/>
      <c r="BJ156" s="342"/>
      <c r="BL156" s="29" t="str">
        <f>LEFT(M156,2)</f>
        <v/>
      </c>
      <c r="BM156" s="313" t="str">
        <f>MID($BL156,COLUMN()-64,1)</f>
        <v/>
      </c>
      <c r="BN156" s="313" t="str">
        <f>MID($BL156,COLUMN()-64,1)</f>
        <v/>
      </c>
      <c r="CH156" s="33" t="s">
        <v>759</v>
      </c>
      <c r="CI156" s="33" t="s">
        <v>686</v>
      </c>
    </row>
    <row r="157" spans="1:87" ht="15" customHeight="1">
      <c r="A157" s="31"/>
      <c r="B157" s="253"/>
      <c r="C157" s="1961"/>
      <c r="D157" s="1079"/>
      <c r="E157" s="1024"/>
      <c r="F157" s="1025"/>
      <c r="G157" s="1146" t="s">
        <v>397</v>
      </c>
      <c r="H157" s="1146"/>
      <c r="I157" s="1146"/>
      <c r="J157" s="1146"/>
      <c r="K157" s="1146"/>
      <c r="L157" s="1147"/>
      <c r="M157" s="1219"/>
      <c r="N157" s="1220"/>
      <c r="O157" s="1220"/>
      <c r="P157" s="1157"/>
      <c r="Q157" s="1158"/>
      <c r="R157" s="62" t="s">
        <v>140</v>
      </c>
      <c r="S157" s="1157"/>
      <c r="T157" s="1158"/>
      <c r="U157" s="61" t="s">
        <v>141</v>
      </c>
      <c r="V157" s="1157"/>
      <c r="W157" s="1158"/>
      <c r="X157" s="61" t="s">
        <v>142</v>
      </c>
      <c r="Y157" s="1105"/>
      <c r="Z157" s="1105"/>
      <c r="AA157" s="1105"/>
      <c r="AB157" s="1105"/>
      <c r="AC157" s="1105"/>
      <c r="AD157" s="1105"/>
      <c r="AE157" s="1105"/>
      <c r="AF157" s="1105"/>
      <c r="AG157" s="1105"/>
      <c r="AH157" s="1105"/>
      <c r="AI157" s="1105"/>
      <c r="AJ157" s="1105"/>
      <c r="AK157" s="1105"/>
      <c r="AL157" s="1105"/>
      <c r="AM157" s="1106"/>
      <c r="AN157" s="33"/>
      <c r="AO157" s="1833"/>
      <c r="AP157" s="33"/>
      <c r="BJ157" s="342"/>
      <c r="BL157" s="29" t="str">
        <f>IF(OR(M157="選択▼",M157=""),"",M157&amp;P157&amp;R157&amp;S157&amp;U157&amp;V157&amp;X157)</f>
        <v/>
      </c>
      <c r="BM157" s="313" t="str">
        <f>MID(P157,COLUMN()-64,1)</f>
        <v/>
      </c>
      <c r="BN157" s="313" t="str">
        <f>MID(P157,COLUMN()-64,1)</f>
        <v/>
      </c>
      <c r="BO157" s="313" t="str">
        <f>MID(S157,COLUMN()-66,1)</f>
        <v/>
      </c>
      <c r="BP157" s="313" t="str">
        <f>MID(S157,COLUMN()-66,1)</f>
        <v/>
      </c>
      <c r="BQ157" s="313" t="str">
        <f>MID(V157,COLUMN()-68,1)</f>
        <v/>
      </c>
      <c r="BR157" s="313" t="str">
        <f>MID(V157,COLUMN()-68,1)</f>
        <v/>
      </c>
      <c r="BS157" s="314" t="str">
        <f>IF(★その他入力!M157="平成","H",IF(★その他入力!M157="昭和","S",IF(★その他入力!M157="令和","R","")))</f>
        <v/>
      </c>
      <c r="CH157" s="33" t="s">
        <v>760</v>
      </c>
      <c r="CI157" s="33" t="s">
        <v>687</v>
      </c>
    </row>
    <row r="158" spans="1:87" ht="15" customHeight="1">
      <c r="A158" s="31"/>
      <c r="B158" s="253"/>
      <c r="C158" s="1961"/>
      <c r="D158" s="1079"/>
      <c r="E158" s="1024"/>
      <c r="F158" s="1025"/>
      <c r="G158" s="1581" t="s">
        <v>2</v>
      </c>
      <c r="H158" s="1581"/>
      <c r="I158" s="1581"/>
      <c r="J158" s="1581"/>
      <c r="K158" s="1581"/>
      <c r="L158" s="1582"/>
      <c r="M158" s="1517"/>
      <c r="N158" s="1508"/>
      <c r="O158" s="1508"/>
      <c r="P158" s="1508"/>
      <c r="Q158" s="1508"/>
      <c r="R158" s="1508"/>
      <c r="S158" s="1508"/>
      <c r="T158" s="1508"/>
      <c r="U158" s="1508"/>
      <c r="V158" s="1509"/>
      <c r="W158" s="1313" t="s">
        <v>184</v>
      </c>
      <c r="X158" s="1314"/>
      <c r="Y158" s="1314"/>
      <c r="Z158" s="1314"/>
      <c r="AA158" s="1314"/>
      <c r="AB158" s="1314"/>
      <c r="AC158" s="1314"/>
      <c r="AD158" s="1314"/>
      <c r="AE158" s="1314"/>
      <c r="AF158" s="1314"/>
      <c r="AG158" s="1314"/>
      <c r="AH158" s="1314"/>
      <c r="AI158" s="1314"/>
      <c r="AJ158" s="1314"/>
      <c r="AK158" s="1314"/>
      <c r="AL158" s="1314"/>
      <c r="AM158" s="1315"/>
      <c r="AN158" s="33"/>
      <c r="AO158" s="1833"/>
      <c r="AP158" s="33"/>
      <c r="BJ158" s="342"/>
      <c r="CH158" s="33" t="s">
        <v>761</v>
      </c>
      <c r="CI158" s="33" t="s">
        <v>688</v>
      </c>
    </row>
    <row r="159" spans="1:87" ht="15" hidden="1" customHeight="1">
      <c r="A159" s="43"/>
      <c r="B159" s="253"/>
      <c r="C159" s="1961"/>
      <c r="D159" s="1079"/>
      <c r="E159" s="1024"/>
      <c r="F159" s="1025"/>
      <c r="G159" s="1024" t="s">
        <v>420</v>
      </c>
      <c r="H159" s="1241"/>
      <c r="I159" s="1241"/>
      <c r="J159" s="1241"/>
      <c r="K159" s="1241"/>
      <c r="L159" s="1242"/>
      <c r="M159" s="1162" t="s">
        <v>134</v>
      </c>
      <c r="N159" s="1163"/>
      <c r="O159" s="1164"/>
      <c r="P159" s="9" t="str">
        <f>MID($M$158,COLUMN()-15,1)</f>
        <v/>
      </c>
      <c r="Q159" s="9" t="str">
        <f t="shared" ref="Q159:AI159" si="48">MID($M$158,COLUMN()-15,1)</f>
        <v/>
      </c>
      <c r="R159" s="9" t="str">
        <f t="shared" si="48"/>
        <v/>
      </c>
      <c r="S159" s="9" t="str">
        <f t="shared" si="48"/>
        <v/>
      </c>
      <c r="T159" s="9" t="str">
        <f t="shared" si="48"/>
        <v/>
      </c>
      <c r="U159" s="9" t="str">
        <f t="shared" si="48"/>
        <v/>
      </c>
      <c r="V159" s="9" t="str">
        <f t="shared" si="48"/>
        <v/>
      </c>
      <c r="W159" s="9" t="str">
        <f t="shared" si="48"/>
        <v/>
      </c>
      <c r="X159" s="9" t="str">
        <f t="shared" si="48"/>
        <v/>
      </c>
      <c r="Y159" s="9" t="str">
        <f t="shared" si="48"/>
        <v/>
      </c>
      <c r="Z159" s="9" t="str">
        <f t="shared" si="48"/>
        <v/>
      </c>
      <c r="AA159" s="9" t="str">
        <f t="shared" si="48"/>
        <v/>
      </c>
      <c r="AB159" s="9" t="str">
        <f t="shared" si="48"/>
        <v/>
      </c>
      <c r="AC159" s="9" t="str">
        <f t="shared" si="48"/>
        <v/>
      </c>
      <c r="AD159" s="9" t="str">
        <f t="shared" si="48"/>
        <v/>
      </c>
      <c r="AE159" s="9" t="str">
        <f t="shared" si="48"/>
        <v/>
      </c>
      <c r="AF159" s="9" t="str">
        <f t="shared" si="48"/>
        <v/>
      </c>
      <c r="AG159" s="9" t="str">
        <f t="shared" si="48"/>
        <v/>
      </c>
      <c r="AH159" s="9" t="str">
        <f t="shared" si="48"/>
        <v/>
      </c>
      <c r="AI159" s="9" t="str">
        <f t="shared" si="48"/>
        <v/>
      </c>
      <c r="AJ159" s="1191"/>
      <c r="AK159" s="1192"/>
      <c r="AL159" s="1192"/>
      <c r="AM159" s="1193"/>
      <c r="AN159" s="33"/>
      <c r="AO159" s="1833"/>
      <c r="AP159" s="33"/>
      <c r="BJ159" s="342"/>
      <c r="CH159" s="33" t="s">
        <v>762</v>
      </c>
      <c r="CI159" s="33" t="s">
        <v>689</v>
      </c>
    </row>
    <row r="160" spans="1:87" ht="15" customHeight="1">
      <c r="A160" s="31"/>
      <c r="B160" s="253"/>
      <c r="C160" s="1961"/>
      <c r="D160" s="1079"/>
      <c r="E160" s="1024"/>
      <c r="F160" s="1025"/>
      <c r="G160" s="1241"/>
      <c r="H160" s="1241"/>
      <c r="I160" s="1241"/>
      <c r="J160" s="1241"/>
      <c r="K160" s="1241"/>
      <c r="L160" s="1242"/>
      <c r="M160" s="1547"/>
      <c r="N160" s="1530"/>
      <c r="O160" s="1530"/>
      <c r="P160" s="1530"/>
      <c r="Q160" s="1530"/>
      <c r="R160" s="1530"/>
      <c r="S160" s="1530"/>
      <c r="T160" s="1530"/>
      <c r="U160" s="1530"/>
      <c r="V160" s="1530"/>
      <c r="W160" s="1530"/>
      <c r="X160" s="1530"/>
      <c r="Y160" s="1530"/>
      <c r="Z160" s="1531"/>
      <c r="AA160" s="1314" t="s">
        <v>803</v>
      </c>
      <c r="AB160" s="1314"/>
      <c r="AC160" s="1314"/>
      <c r="AD160" s="1314"/>
      <c r="AE160" s="1314"/>
      <c r="AF160" s="1314"/>
      <c r="AG160" s="1314"/>
      <c r="AH160" s="1314"/>
      <c r="AI160" s="1314"/>
      <c r="AJ160" s="1314"/>
      <c r="AK160" s="1314"/>
      <c r="AL160" s="1314"/>
      <c r="AM160" s="1315"/>
      <c r="AN160" s="33"/>
      <c r="AO160" s="1833"/>
      <c r="AP160" s="33"/>
      <c r="BJ160" s="342"/>
      <c r="CH160" s="33" t="s">
        <v>763</v>
      </c>
      <c r="CI160" s="33" t="s">
        <v>690</v>
      </c>
    </row>
    <row r="161" spans="1:87" ht="15" hidden="1" customHeight="1">
      <c r="A161" s="43"/>
      <c r="B161" s="253"/>
      <c r="C161" s="1961"/>
      <c r="D161" s="1079"/>
      <c r="E161" s="1024"/>
      <c r="F161" s="1025"/>
      <c r="G161" s="1188"/>
      <c r="H161" s="1188"/>
      <c r="I161" s="1188"/>
      <c r="J161" s="1188"/>
      <c r="K161" s="1188"/>
      <c r="L161" s="1189"/>
      <c r="M161" s="1162" t="s">
        <v>134</v>
      </c>
      <c r="N161" s="1163"/>
      <c r="O161" s="1164"/>
      <c r="P161" s="9" t="str">
        <f>MID($M$160,COLUMN()-15,1)</f>
        <v/>
      </c>
      <c r="Q161" s="9" t="str">
        <f t="shared" ref="Q161:AI161" si="49">MID($M$160,COLUMN()-15,1)</f>
        <v/>
      </c>
      <c r="R161" s="9" t="str">
        <f t="shared" si="49"/>
        <v/>
      </c>
      <c r="S161" s="9" t="str">
        <f t="shared" si="49"/>
        <v/>
      </c>
      <c r="T161" s="9" t="str">
        <f t="shared" si="49"/>
        <v/>
      </c>
      <c r="U161" s="9" t="str">
        <f t="shared" si="49"/>
        <v/>
      </c>
      <c r="V161" s="9" t="str">
        <f t="shared" si="49"/>
        <v/>
      </c>
      <c r="W161" s="9" t="str">
        <f t="shared" si="49"/>
        <v/>
      </c>
      <c r="X161" s="9" t="str">
        <f t="shared" si="49"/>
        <v/>
      </c>
      <c r="Y161" s="9" t="str">
        <f t="shared" si="49"/>
        <v/>
      </c>
      <c r="Z161" s="9" t="str">
        <f t="shared" si="49"/>
        <v/>
      </c>
      <c r="AA161" s="9" t="str">
        <f t="shared" si="49"/>
        <v/>
      </c>
      <c r="AB161" s="9" t="str">
        <f t="shared" si="49"/>
        <v/>
      </c>
      <c r="AC161" s="9" t="str">
        <f t="shared" si="49"/>
        <v/>
      </c>
      <c r="AD161" s="9" t="str">
        <f t="shared" si="49"/>
        <v/>
      </c>
      <c r="AE161" s="9" t="str">
        <f t="shared" si="49"/>
        <v/>
      </c>
      <c r="AF161" s="9" t="str">
        <f t="shared" si="49"/>
        <v/>
      </c>
      <c r="AG161" s="9" t="str">
        <f t="shared" si="49"/>
        <v/>
      </c>
      <c r="AH161" s="9" t="str">
        <f t="shared" si="49"/>
        <v/>
      </c>
      <c r="AI161" s="9" t="str">
        <f t="shared" si="49"/>
        <v/>
      </c>
      <c r="AJ161" s="1191"/>
      <c r="AK161" s="1192"/>
      <c r="AL161" s="1192"/>
      <c r="AM161" s="1193"/>
      <c r="AN161" s="33"/>
      <c r="AO161" s="1833"/>
      <c r="AP161" s="33"/>
      <c r="BJ161" s="342"/>
      <c r="CH161" s="33" t="s">
        <v>764</v>
      </c>
      <c r="CI161" s="33" t="s">
        <v>691</v>
      </c>
    </row>
    <row r="162" spans="1:87" ht="15" customHeight="1">
      <c r="A162" s="31"/>
      <c r="B162" s="253"/>
      <c r="C162" s="1961"/>
      <c r="D162" s="1079"/>
      <c r="E162" s="1024"/>
      <c r="F162" s="1025"/>
      <c r="G162" s="1146" t="s">
        <v>61</v>
      </c>
      <c r="H162" s="1146"/>
      <c r="I162" s="1146"/>
      <c r="J162" s="1146"/>
      <c r="K162" s="1146"/>
      <c r="L162" s="1147"/>
      <c r="M162" s="1219"/>
      <c r="N162" s="1220"/>
      <c r="O162" s="1220"/>
      <c r="P162" s="1157"/>
      <c r="Q162" s="1158"/>
      <c r="R162" s="62" t="s">
        <v>140</v>
      </c>
      <c r="S162" s="1157"/>
      <c r="T162" s="1158"/>
      <c r="U162" s="61" t="s">
        <v>141</v>
      </c>
      <c r="V162" s="1157"/>
      <c r="W162" s="1158"/>
      <c r="X162" s="61" t="s">
        <v>142</v>
      </c>
      <c r="Y162" s="1105"/>
      <c r="Z162" s="1105"/>
      <c r="AA162" s="1105"/>
      <c r="AB162" s="1105"/>
      <c r="AC162" s="1105"/>
      <c r="AD162" s="1105"/>
      <c r="AE162" s="1105"/>
      <c r="AF162" s="1105"/>
      <c r="AG162" s="1105"/>
      <c r="AH162" s="1105"/>
      <c r="AI162" s="1105"/>
      <c r="AJ162" s="1105"/>
      <c r="AK162" s="1105"/>
      <c r="AL162" s="1105"/>
      <c r="AM162" s="1106"/>
      <c r="AN162" s="33"/>
      <c r="AO162" s="1833"/>
      <c r="AP162" s="33"/>
      <c r="BJ162" s="342"/>
      <c r="BL162" s="29" t="str">
        <f>IF(OR(M162="選択▼",M162=""),"",M162&amp;P162&amp;R162&amp;S162&amp;U162&amp;V162&amp;X162)</f>
        <v/>
      </c>
      <c r="BM162" s="313" t="str">
        <f>MID(P162,COLUMN()-64,1)</f>
        <v/>
      </c>
      <c r="BN162" s="313" t="str">
        <f>MID(P162,COLUMN()-64,1)</f>
        <v/>
      </c>
      <c r="BO162" s="313" t="str">
        <f>MID(S162,COLUMN()-66,1)</f>
        <v/>
      </c>
      <c r="BP162" s="313" t="str">
        <f>MID(S162,COLUMN()-66,1)</f>
        <v/>
      </c>
      <c r="BQ162" s="313" t="str">
        <f>MID(V162,COLUMN()-68,1)</f>
        <v/>
      </c>
      <c r="BR162" s="313" t="str">
        <f>MID(V162,COLUMN()-68,1)</f>
        <v/>
      </c>
      <c r="BS162" s="314" t="str">
        <f>IF(M162="平成","H",IF(M162="昭和","S",IF(M162="大正","T",IF(M162="明治","M",""))))</f>
        <v/>
      </c>
      <c r="CH162" s="33" t="s">
        <v>765</v>
      </c>
      <c r="CI162" s="33" t="s">
        <v>692</v>
      </c>
    </row>
    <row r="163" spans="1:87" ht="15" customHeight="1">
      <c r="A163" s="31"/>
      <c r="B163" s="253"/>
      <c r="C163" s="1961"/>
      <c r="D163" s="1079"/>
      <c r="E163" s="1024"/>
      <c r="F163" s="1025"/>
      <c r="G163" s="846" t="s">
        <v>2584</v>
      </c>
      <c r="H163" s="846"/>
      <c r="I163" s="846"/>
      <c r="J163" s="846"/>
      <c r="K163" s="846"/>
      <c r="L163" s="847"/>
      <c r="M163" s="1219"/>
      <c r="N163" s="1220"/>
      <c r="O163" s="1220"/>
      <c r="P163" s="1220"/>
      <c r="Q163" s="1220"/>
      <c r="R163" s="1286"/>
      <c r="S163" s="65"/>
      <c r="T163" s="1569"/>
      <c r="U163" s="1528"/>
      <c r="V163" s="1528"/>
      <c r="W163" s="1528"/>
      <c r="X163" s="1528"/>
      <c r="Y163" s="1528"/>
      <c r="Z163" s="1528"/>
      <c r="AA163" s="1529"/>
      <c r="AB163" s="1031" t="s">
        <v>3935</v>
      </c>
      <c r="AC163" s="1032"/>
      <c r="AD163" s="1032"/>
      <c r="AE163" s="1032"/>
      <c r="AF163" s="1032"/>
      <c r="AG163" s="1032"/>
      <c r="AH163" s="1032"/>
      <c r="AI163" s="1032"/>
      <c r="AJ163" s="1032"/>
      <c r="AK163" s="1032"/>
      <c r="AL163" s="1032"/>
      <c r="AM163" s="1033"/>
      <c r="AN163" s="33"/>
      <c r="AO163" s="1833"/>
      <c r="AP163" s="33"/>
      <c r="BJ163" s="342"/>
      <c r="BL163" s="29" t="str">
        <f>IF(T163="市区町村を選択 ▼","",LEFT(T163,5))</f>
        <v/>
      </c>
      <c r="CH163" s="33" t="s">
        <v>766</v>
      </c>
      <c r="CI163" s="33" t="s">
        <v>693</v>
      </c>
    </row>
    <row r="164" spans="1:87" ht="15" hidden="1" customHeight="1">
      <c r="A164" s="43"/>
      <c r="B164" s="253"/>
      <c r="C164" s="1961"/>
      <c r="D164" s="1079"/>
      <c r="E164" s="1024"/>
      <c r="F164" s="1025"/>
      <c r="G164" s="1024"/>
      <c r="H164" s="1024"/>
      <c r="I164" s="1024"/>
      <c r="J164" s="1024"/>
      <c r="K164" s="1024"/>
      <c r="L164" s="1025"/>
      <c r="M164" s="1162" t="s">
        <v>134</v>
      </c>
      <c r="N164" s="1163"/>
      <c r="O164" s="1164"/>
      <c r="P164" s="10" t="str">
        <f>MID($BL$163,COLUMN()-15,1)</f>
        <v/>
      </c>
      <c r="Q164" s="10" t="str">
        <f>MID($BL$163,COLUMN()-15,1)</f>
        <v/>
      </c>
      <c r="R164" s="10" t="str">
        <f>MID($BL$163,COLUMN()-15,1)</f>
        <v/>
      </c>
      <c r="S164" s="10" t="str">
        <f>MID($BL$163,COLUMN()-15,1)</f>
        <v/>
      </c>
      <c r="T164" s="10" t="str">
        <f>MID($BL$163,COLUMN()-15,1)</f>
        <v/>
      </c>
      <c r="U164" s="1191"/>
      <c r="V164" s="1192"/>
      <c r="W164" s="1192"/>
      <c r="X164" s="1192"/>
      <c r="Y164" s="1192"/>
      <c r="Z164" s="1192"/>
      <c r="AA164" s="1192"/>
      <c r="AB164" s="1192"/>
      <c r="AC164" s="1192"/>
      <c r="AD164" s="1192"/>
      <c r="AE164" s="1192"/>
      <c r="AF164" s="1192"/>
      <c r="AG164" s="1192"/>
      <c r="AH164" s="1192"/>
      <c r="AI164" s="1192"/>
      <c r="AJ164" s="1192"/>
      <c r="AK164" s="1192"/>
      <c r="AL164" s="1192"/>
      <c r="AM164" s="1193"/>
      <c r="AN164" s="33"/>
      <c r="AO164" s="1833"/>
      <c r="AP164" s="33"/>
      <c r="BJ164" s="342"/>
      <c r="BL164" s="29" t="str">
        <f>IF(T163="市区町村を選択　▼","",MID(T163,7,10))</f>
        <v/>
      </c>
      <c r="CH164" s="33" t="s">
        <v>767</v>
      </c>
      <c r="CI164" s="33" t="s">
        <v>694</v>
      </c>
    </row>
    <row r="165" spans="1:87" ht="15" customHeight="1">
      <c r="A165" s="31"/>
      <c r="B165" s="253"/>
      <c r="C165" s="1961"/>
      <c r="D165" s="1079"/>
      <c r="E165" s="1024"/>
      <c r="F165" s="1025"/>
      <c r="G165" s="849"/>
      <c r="H165" s="849"/>
      <c r="I165" s="849"/>
      <c r="J165" s="849"/>
      <c r="K165" s="849"/>
      <c r="L165" s="850"/>
      <c r="M165" s="1570" t="str">
        <f>IF(T163="市区町村を選択 ▼","",BL164)</f>
        <v/>
      </c>
      <c r="N165" s="1571"/>
      <c r="O165" s="1571"/>
      <c r="P165" s="1571"/>
      <c r="Q165" s="1571"/>
      <c r="R165" s="1571"/>
      <c r="S165" s="1571"/>
      <c r="T165" s="1571"/>
      <c r="U165" s="1571"/>
      <c r="V165" s="1571"/>
      <c r="W165" s="1571"/>
      <c r="X165" s="1571"/>
      <c r="Y165" s="1571"/>
      <c r="Z165" s="1571"/>
      <c r="AA165" s="1572"/>
      <c r="AB165" s="1032" t="s">
        <v>2583</v>
      </c>
      <c r="AC165" s="1032"/>
      <c r="AD165" s="1032"/>
      <c r="AE165" s="1032"/>
      <c r="AF165" s="1032"/>
      <c r="AG165" s="1032"/>
      <c r="AH165" s="1032"/>
      <c r="AI165" s="1032"/>
      <c r="AJ165" s="1032"/>
      <c r="AK165" s="1032"/>
      <c r="AL165" s="1032"/>
      <c r="AM165" s="1033"/>
      <c r="AN165" s="33"/>
      <c r="AO165" s="1833"/>
      <c r="AP165" s="33"/>
      <c r="BJ165" s="342"/>
      <c r="BL165" s="307"/>
      <c r="CH165" s="33" t="s">
        <v>768</v>
      </c>
      <c r="CI165" s="33" t="s">
        <v>695</v>
      </c>
    </row>
    <row r="166" spans="1:87" ht="15" customHeight="1" thickBot="1">
      <c r="A166" s="31"/>
      <c r="B166" s="253"/>
      <c r="C166" s="1961"/>
      <c r="D166" s="1079"/>
      <c r="E166" s="1024"/>
      <c r="F166" s="1025"/>
      <c r="G166" s="1186" t="s">
        <v>2767</v>
      </c>
      <c r="H166" s="1186"/>
      <c r="I166" s="1186"/>
      <c r="J166" s="1186"/>
      <c r="K166" s="1186"/>
      <c r="L166" s="1187"/>
      <c r="M166" s="1547"/>
      <c r="N166" s="1530"/>
      <c r="O166" s="1530"/>
      <c r="P166" s="1530"/>
      <c r="Q166" s="1530"/>
      <c r="R166" s="1530"/>
      <c r="S166" s="1530"/>
      <c r="T166" s="1530"/>
      <c r="U166" s="1530"/>
      <c r="V166" s="1530"/>
      <c r="W166" s="1530"/>
      <c r="X166" s="1530"/>
      <c r="Y166" s="1530"/>
      <c r="Z166" s="1530"/>
      <c r="AA166" s="1530"/>
      <c r="AB166" s="1530"/>
      <c r="AC166" s="1530"/>
      <c r="AD166" s="1530"/>
      <c r="AE166" s="1530"/>
      <c r="AF166" s="1530"/>
      <c r="AG166" s="1530"/>
      <c r="AH166" s="1530"/>
      <c r="AI166" s="1531"/>
      <c r="AJ166" s="1223" t="s">
        <v>133</v>
      </c>
      <c r="AK166" s="1224"/>
      <c r="AL166" s="1224"/>
      <c r="AM166" s="1225"/>
      <c r="AN166" s="33"/>
      <c r="AO166" s="1833"/>
      <c r="AP166" s="33"/>
      <c r="BJ166" s="342"/>
      <c r="BL166" s="29" t="str">
        <f>IF(T163="本籍地を選択　▼","",BL164&amp;M166)</f>
        <v/>
      </c>
      <c r="CH166" s="33" t="s">
        <v>769</v>
      </c>
      <c r="CI166" s="33" t="s">
        <v>696</v>
      </c>
    </row>
    <row r="167" spans="1:87" ht="15" hidden="1" customHeight="1">
      <c r="A167" s="43"/>
      <c r="B167" s="253"/>
      <c r="C167" s="1961"/>
      <c r="D167" s="1079"/>
      <c r="E167" s="1024"/>
      <c r="F167" s="1025"/>
      <c r="G167" s="1241"/>
      <c r="H167" s="1241"/>
      <c r="I167" s="1241"/>
      <c r="J167" s="1241"/>
      <c r="K167" s="1241"/>
      <c r="L167" s="1242"/>
      <c r="M167" s="1638" t="s">
        <v>134</v>
      </c>
      <c r="N167" s="1639"/>
      <c r="O167" s="1640"/>
      <c r="P167" s="10" t="str">
        <f>MID($M$166,COLUMN()-15,1)</f>
        <v/>
      </c>
      <c r="Q167" s="10" t="str">
        <f t="shared" ref="Q167:AI167" si="50">MID($M$166,COLUMN()-15,1)</f>
        <v/>
      </c>
      <c r="R167" s="10" t="str">
        <f t="shared" si="50"/>
        <v/>
      </c>
      <c r="S167" s="10" t="str">
        <f t="shared" si="50"/>
        <v/>
      </c>
      <c r="T167" s="10" t="str">
        <f t="shared" si="50"/>
        <v/>
      </c>
      <c r="U167" s="10" t="str">
        <f t="shared" si="50"/>
        <v/>
      </c>
      <c r="V167" s="10" t="str">
        <f t="shared" si="50"/>
        <v/>
      </c>
      <c r="W167" s="10" t="str">
        <f t="shared" si="50"/>
        <v/>
      </c>
      <c r="X167" s="10" t="str">
        <f t="shared" si="50"/>
        <v/>
      </c>
      <c r="Y167" s="10" t="str">
        <f t="shared" si="50"/>
        <v/>
      </c>
      <c r="Z167" s="10" t="str">
        <f t="shared" si="50"/>
        <v/>
      </c>
      <c r="AA167" s="10" t="str">
        <f t="shared" si="50"/>
        <v/>
      </c>
      <c r="AB167" s="10" t="str">
        <f t="shared" si="50"/>
        <v/>
      </c>
      <c r="AC167" s="10" t="str">
        <f t="shared" si="50"/>
        <v/>
      </c>
      <c r="AD167" s="10" t="str">
        <f t="shared" si="50"/>
        <v/>
      </c>
      <c r="AE167" s="10" t="str">
        <f t="shared" si="50"/>
        <v/>
      </c>
      <c r="AF167" s="10" t="str">
        <f t="shared" si="50"/>
        <v/>
      </c>
      <c r="AG167" s="10" t="str">
        <f t="shared" si="50"/>
        <v/>
      </c>
      <c r="AH167" s="10" t="str">
        <f t="shared" si="50"/>
        <v/>
      </c>
      <c r="AI167" s="10" t="str">
        <f t="shared" si="50"/>
        <v/>
      </c>
      <c r="AJ167" s="1257"/>
      <c r="AK167" s="1258"/>
      <c r="AL167" s="1258"/>
      <c r="AM167" s="1259"/>
      <c r="AN167" s="33"/>
      <c r="AO167" s="1833"/>
      <c r="AP167" s="33"/>
      <c r="BJ167" s="342"/>
      <c r="BL167" s="307"/>
      <c r="CH167" s="33" t="s">
        <v>770</v>
      </c>
      <c r="CI167" s="33" t="s">
        <v>697</v>
      </c>
    </row>
    <row r="168" spans="1:87" ht="15" hidden="1" customHeight="1" thickBot="1">
      <c r="A168" s="43"/>
      <c r="B168" s="253"/>
      <c r="C168" s="1961"/>
      <c r="D168" s="1892"/>
      <c r="E168" s="1893"/>
      <c r="F168" s="1894"/>
      <c r="G168" s="1915"/>
      <c r="H168" s="1915"/>
      <c r="I168" s="1915"/>
      <c r="J168" s="1915"/>
      <c r="K168" s="1915"/>
      <c r="L168" s="1916"/>
      <c r="M168" s="1917"/>
      <c r="N168" s="1918"/>
      <c r="O168" s="1919"/>
      <c r="P168" s="89" t="str">
        <f>MID($M$166,COLUMN()-15+20,1)</f>
        <v/>
      </c>
      <c r="Q168" s="89" t="str">
        <f t="shared" ref="Q168:AI168" si="51">MID($M$166,COLUMN()-15+20,1)</f>
        <v/>
      </c>
      <c r="R168" s="89" t="str">
        <f t="shared" si="51"/>
        <v/>
      </c>
      <c r="S168" s="89" t="str">
        <f t="shared" si="51"/>
        <v/>
      </c>
      <c r="T168" s="89" t="str">
        <f t="shared" si="51"/>
        <v/>
      </c>
      <c r="U168" s="89" t="str">
        <f t="shared" si="51"/>
        <v/>
      </c>
      <c r="V168" s="89" t="str">
        <f t="shared" si="51"/>
        <v/>
      </c>
      <c r="W168" s="89" t="str">
        <f t="shared" si="51"/>
        <v/>
      </c>
      <c r="X168" s="89" t="str">
        <f t="shared" si="51"/>
        <v/>
      </c>
      <c r="Y168" s="89" t="str">
        <f t="shared" si="51"/>
        <v/>
      </c>
      <c r="Z168" s="89" t="str">
        <f t="shared" si="51"/>
        <v/>
      </c>
      <c r="AA168" s="89" t="str">
        <f t="shared" si="51"/>
        <v/>
      </c>
      <c r="AB168" s="89" t="str">
        <f t="shared" si="51"/>
        <v/>
      </c>
      <c r="AC168" s="89" t="str">
        <f t="shared" si="51"/>
        <v/>
      </c>
      <c r="AD168" s="89" t="str">
        <f t="shared" si="51"/>
        <v/>
      </c>
      <c r="AE168" s="89" t="str">
        <f t="shared" si="51"/>
        <v/>
      </c>
      <c r="AF168" s="89" t="str">
        <f t="shared" si="51"/>
        <v/>
      </c>
      <c r="AG168" s="89" t="str">
        <f t="shared" si="51"/>
        <v/>
      </c>
      <c r="AH168" s="89" t="str">
        <f t="shared" si="51"/>
        <v/>
      </c>
      <c r="AI168" s="89" t="str">
        <f t="shared" si="51"/>
        <v/>
      </c>
      <c r="AJ168" s="1920"/>
      <c r="AK168" s="1921"/>
      <c r="AL168" s="1921"/>
      <c r="AM168" s="1922"/>
      <c r="AN168" s="33"/>
      <c r="AO168" s="1833"/>
      <c r="AP168" s="33"/>
      <c r="BJ168" s="342"/>
      <c r="BL168" s="307"/>
      <c r="CH168" s="33" t="s">
        <v>771</v>
      </c>
      <c r="CI168" s="33" t="s">
        <v>698</v>
      </c>
    </row>
    <row r="169" spans="1:87" ht="15" customHeight="1" thickTop="1">
      <c r="A169" s="31"/>
      <c r="B169" s="253"/>
      <c r="C169" s="1961"/>
      <c r="D169" s="1847" t="s">
        <v>416</v>
      </c>
      <c r="E169" s="1848"/>
      <c r="F169" s="1849"/>
      <c r="G169" s="1869" t="s">
        <v>135</v>
      </c>
      <c r="H169" s="1869"/>
      <c r="I169" s="1869"/>
      <c r="J169" s="1869"/>
      <c r="K169" s="1869"/>
      <c r="L169" s="1870"/>
      <c r="M169" s="1871"/>
      <c r="N169" s="1872"/>
      <c r="O169" s="1872"/>
      <c r="P169" s="1872"/>
      <c r="Q169" s="1872"/>
      <c r="R169" s="1856"/>
      <c r="S169" s="1857"/>
      <c r="T169" s="1857"/>
      <c r="U169" s="1857"/>
      <c r="V169" s="1857"/>
      <c r="W169" s="1857"/>
      <c r="X169" s="1857"/>
      <c r="Y169" s="1857"/>
      <c r="Z169" s="1857"/>
      <c r="AA169" s="1857"/>
      <c r="AB169" s="1857"/>
      <c r="AC169" s="1857"/>
      <c r="AD169" s="1857"/>
      <c r="AE169" s="1857"/>
      <c r="AF169" s="1857"/>
      <c r="AG169" s="1857"/>
      <c r="AH169" s="1857"/>
      <c r="AI169" s="1857"/>
      <c r="AJ169" s="1857"/>
      <c r="AK169" s="1857"/>
      <c r="AL169" s="1857"/>
      <c r="AM169" s="1858"/>
      <c r="AN169" s="33"/>
      <c r="AO169" s="1833"/>
      <c r="AP169" s="33"/>
      <c r="BJ169" s="342"/>
      <c r="BL169" s="29" t="str">
        <f>LEFT(M169,2)</f>
        <v/>
      </c>
      <c r="BM169" s="313" t="str">
        <f>MID($BL169,COLUMN()-64,1)</f>
        <v/>
      </c>
      <c r="BN169" s="313" t="str">
        <f>MID($BL169,COLUMN()-64,1)</f>
        <v/>
      </c>
      <c r="CH169" s="33" t="s">
        <v>772</v>
      </c>
      <c r="CI169" s="33" t="s">
        <v>699</v>
      </c>
    </row>
    <row r="170" spans="1:87" ht="15" customHeight="1">
      <c r="A170" s="31"/>
      <c r="B170" s="253"/>
      <c r="C170" s="1961"/>
      <c r="D170" s="1850"/>
      <c r="E170" s="1851"/>
      <c r="F170" s="1852"/>
      <c r="G170" s="1146" t="s">
        <v>397</v>
      </c>
      <c r="H170" s="1146"/>
      <c r="I170" s="1146"/>
      <c r="J170" s="1146"/>
      <c r="K170" s="1146"/>
      <c r="L170" s="1147"/>
      <c r="M170" s="1219"/>
      <c r="N170" s="1220"/>
      <c r="O170" s="1220"/>
      <c r="P170" s="1157"/>
      <c r="Q170" s="1158"/>
      <c r="R170" s="62" t="s">
        <v>140</v>
      </c>
      <c r="S170" s="1157"/>
      <c r="T170" s="1158"/>
      <c r="U170" s="61" t="s">
        <v>141</v>
      </c>
      <c r="V170" s="1157"/>
      <c r="W170" s="1158"/>
      <c r="X170" s="61" t="s">
        <v>142</v>
      </c>
      <c r="Y170" s="1105"/>
      <c r="Z170" s="1105"/>
      <c r="AA170" s="1105"/>
      <c r="AB170" s="1105"/>
      <c r="AC170" s="1105"/>
      <c r="AD170" s="1105"/>
      <c r="AE170" s="1105"/>
      <c r="AF170" s="1105"/>
      <c r="AG170" s="1105"/>
      <c r="AH170" s="1105"/>
      <c r="AI170" s="1105"/>
      <c r="AJ170" s="1105"/>
      <c r="AK170" s="1105"/>
      <c r="AL170" s="1105"/>
      <c r="AM170" s="1106"/>
      <c r="AN170" s="33"/>
      <c r="AO170" s="1833"/>
      <c r="AP170" s="33"/>
      <c r="BJ170" s="342"/>
      <c r="BL170" s="29" t="str">
        <f>IF(OR(M170="選択▼",M170=""),"",M170&amp;P170&amp;R170&amp;S170&amp;U170&amp;V170&amp;X170)</f>
        <v/>
      </c>
      <c r="BM170" s="313" t="str">
        <f>MID(P170,COLUMN()-64,1)</f>
        <v/>
      </c>
      <c r="BN170" s="313" t="str">
        <f>MID(P170,COLUMN()-64,1)</f>
        <v/>
      </c>
      <c r="BO170" s="313" t="str">
        <f>MID(S170,COLUMN()-66,1)</f>
        <v/>
      </c>
      <c r="BP170" s="313" t="str">
        <f>MID(S170,COLUMN()-66,1)</f>
        <v/>
      </c>
      <c r="BQ170" s="313" t="str">
        <f>MID(V170,COLUMN()-68,1)</f>
        <v/>
      </c>
      <c r="BR170" s="313" t="str">
        <f>MID(V170,COLUMN()-68,1)</f>
        <v/>
      </c>
      <c r="BS170" s="314" t="str">
        <f>IF(★その他入力!M170="平成","H",IF(★その他入力!M170="昭和","S",IF(★その他入力!M170="令和","R","")))</f>
        <v/>
      </c>
      <c r="CH170" s="33" t="s">
        <v>773</v>
      </c>
      <c r="CI170" s="33" t="s">
        <v>700</v>
      </c>
    </row>
    <row r="171" spans="1:87" ht="15" customHeight="1">
      <c r="A171" s="31"/>
      <c r="B171" s="253"/>
      <c r="C171" s="1961"/>
      <c r="D171" s="1850"/>
      <c r="E171" s="1851"/>
      <c r="F171" s="1852"/>
      <c r="G171" s="1581" t="s">
        <v>2</v>
      </c>
      <c r="H171" s="1581"/>
      <c r="I171" s="1581"/>
      <c r="J171" s="1581"/>
      <c r="K171" s="1581"/>
      <c r="L171" s="1582"/>
      <c r="M171" s="1517"/>
      <c r="N171" s="1508"/>
      <c r="O171" s="1508"/>
      <c r="P171" s="1508"/>
      <c r="Q171" s="1508"/>
      <c r="R171" s="1508"/>
      <c r="S171" s="1508"/>
      <c r="T171" s="1508"/>
      <c r="U171" s="1508"/>
      <c r="V171" s="1509"/>
      <c r="W171" s="1313" t="s">
        <v>184</v>
      </c>
      <c r="X171" s="1314"/>
      <c r="Y171" s="1314"/>
      <c r="Z171" s="1314"/>
      <c r="AA171" s="1314"/>
      <c r="AB171" s="1314"/>
      <c r="AC171" s="1314"/>
      <c r="AD171" s="1314"/>
      <c r="AE171" s="1314"/>
      <c r="AF171" s="1314"/>
      <c r="AG171" s="1314"/>
      <c r="AH171" s="1314"/>
      <c r="AI171" s="1314"/>
      <c r="AJ171" s="1314"/>
      <c r="AK171" s="1314"/>
      <c r="AL171" s="1314"/>
      <c r="AM171" s="1315"/>
      <c r="AN171" s="33"/>
      <c r="AO171" s="1833"/>
      <c r="AP171" s="33"/>
      <c r="BJ171" s="342"/>
      <c r="CH171" s="33" t="s">
        <v>774</v>
      </c>
      <c r="CI171" s="33" t="s">
        <v>701</v>
      </c>
    </row>
    <row r="172" spans="1:87" ht="15" hidden="1" customHeight="1">
      <c r="A172" s="43"/>
      <c r="B172" s="253"/>
      <c r="C172" s="1961"/>
      <c r="D172" s="1850"/>
      <c r="E172" s="1851"/>
      <c r="F172" s="1852"/>
      <c r="G172" s="1024" t="s">
        <v>420</v>
      </c>
      <c r="H172" s="1241"/>
      <c r="I172" s="1241"/>
      <c r="J172" s="1241"/>
      <c r="K172" s="1241"/>
      <c r="L172" s="1242"/>
      <c r="M172" s="1162" t="s">
        <v>134</v>
      </c>
      <c r="N172" s="1163"/>
      <c r="O172" s="1164"/>
      <c r="P172" s="9" t="str">
        <f>MID($M$171,COLUMN()-15,1)</f>
        <v/>
      </c>
      <c r="Q172" s="9" t="str">
        <f t="shared" ref="Q172:AI172" si="52">MID($M$171,COLUMN()-15,1)</f>
        <v/>
      </c>
      <c r="R172" s="9" t="str">
        <f t="shared" si="52"/>
        <v/>
      </c>
      <c r="S172" s="9" t="str">
        <f t="shared" si="52"/>
        <v/>
      </c>
      <c r="T172" s="9" t="str">
        <f t="shared" si="52"/>
        <v/>
      </c>
      <c r="U172" s="9" t="str">
        <f t="shared" si="52"/>
        <v/>
      </c>
      <c r="V172" s="9" t="str">
        <f t="shared" si="52"/>
        <v/>
      </c>
      <c r="W172" s="9" t="str">
        <f t="shared" si="52"/>
        <v/>
      </c>
      <c r="X172" s="9" t="str">
        <f t="shared" si="52"/>
        <v/>
      </c>
      <c r="Y172" s="9" t="str">
        <f t="shared" si="52"/>
        <v/>
      </c>
      <c r="Z172" s="9" t="str">
        <f t="shared" si="52"/>
        <v/>
      </c>
      <c r="AA172" s="9" t="str">
        <f t="shared" si="52"/>
        <v/>
      </c>
      <c r="AB172" s="9" t="str">
        <f t="shared" si="52"/>
        <v/>
      </c>
      <c r="AC172" s="9" t="str">
        <f t="shared" si="52"/>
        <v/>
      </c>
      <c r="AD172" s="9" t="str">
        <f t="shared" si="52"/>
        <v/>
      </c>
      <c r="AE172" s="9" t="str">
        <f t="shared" si="52"/>
        <v/>
      </c>
      <c r="AF172" s="9" t="str">
        <f t="shared" si="52"/>
        <v/>
      </c>
      <c r="AG172" s="9" t="str">
        <f t="shared" si="52"/>
        <v/>
      </c>
      <c r="AH172" s="9" t="str">
        <f t="shared" si="52"/>
        <v/>
      </c>
      <c r="AI172" s="9" t="str">
        <f t="shared" si="52"/>
        <v/>
      </c>
      <c r="AJ172" s="1191"/>
      <c r="AK172" s="1192"/>
      <c r="AL172" s="1192"/>
      <c r="AM172" s="1193"/>
      <c r="AN172" s="33"/>
      <c r="AO172" s="1833"/>
      <c r="AP172" s="33"/>
      <c r="BJ172" s="342"/>
      <c r="CH172" s="33" t="s">
        <v>775</v>
      </c>
      <c r="CI172" s="33" t="s">
        <v>702</v>
      </c>
    </row>
    <row r="173" spans="1:87" ht="15" customHeight="1">
      <c r="A173" s="31"/>
      <c r="B173" s="253"/>
      <c r="C173" s="1961"/>
      <c r="D173" s="1850"/>
      <c r="E173" s="1851"/>
      <c r="F173" s="1852"/>
      <c r="G173" s="1241"/>
      <c r="H173" s="1241"/>
      <c r="I173" s="1241"/>
      <c r="J173" s="1241"/>
      <c r="K173" s="1241"/>
      <c r="L173" s="1242"/>
      <c r="M173" s="1547"/>
      <c r="N173" s="1530"/>
      <c r="O173" s="1530"/>
      <c r="P173" s="1530"/>
      <c r="Q173" s="1530"/>
      <c r="R173" s="1530"/>
      <c r="S173" s="1530"/>
      <c r="T173" s="1530"/>
      <c r="U173" s="1530"/>
      <c r="V173" s="1530"/>
      <c r="W173" s="1530"/>
      <c r="X173" s="1530"/>
      <c r="Y173" s="1530"/>
      <c r="Z173" s="1531"/>
      <c r="AA173" s="1314" t="s">
        <v>803</v>
      </c>
      <c r="AB173" s="1314"/>
      <c r="AC173" s="1314"/>
      <c r="AD173" s="1314"/>
      <c r="AE173" s="1314"/>
      <c r="AF173" s="1314"/>
      <c r="AG173" s="1314"/>
      <c r="AH173" s="1314"/>
      <c r="AI173" s="1314"/>
      <c r="AJ173" s="1314"/>
      <c r="AK173" s="1314"/>
      <c r="AL173" s="1314"/>
      <c r="AM173" s="1315"/>
      <c r="AN173" s="33"/>
      <c r="AO173" s="1833"/>
      <c r="AP173" s="33"/>
      <c r="BJ173" s="342"/>
      <c r="CH173" s="33" t="s">
        <v>776</v>
      </c>
      <c r="CI173" s="33" t="s">
        <v>703</v>
      </c>
    </row>
    <row r="174" spans="1:87" ht="15" hidden="1" customHeight="1">
      <c r="A174" s="43"/>
      <c r="B174" s="253"/>
      <c r="C174" s="1961"/>
      <c r="D174" s="1850"/>
      <c r="E174" s="1851"/>
      <c r="F174" s="1852"/>
      <c r="G174" s="1188"/>
      <c r="H174" s="1188"/>
      <c r="I174" s="1188"/>
      <c r="J174" s="1188"/>
      <c r="K174" s="1188"/>
      <c r="L174" s="1189"/>
      <c r="M174" s="1162" t="s">
        <v>134</v>
      </c>
      <c r="N174" s="1163"/>
      <c r="O174" s="1164"/>
      <c r="P174" s="9" t="str">
        <f>MID($M$173,COLUMN()-15,1)</f>
        <v/>
      </c>
      <c r="Q174" s="9" t="str">
        <f t="shared" ref="Q174:AI174" si="53">MID($M$173,COLUMN()-15,1)</f>
        <v/>
      </c>
      <c r="R174" s="9" t="str">
        <f t="shared" si="53"/>
        <v/>
      </c>
      <c r="S174" s="9" t="str">
        <f t="shared" si="53"/>
        <v/>
      </c>
      <c r="T174" s="9" t="str">
        <f t="shared" si="53"/>
        <v/>
      </c>
      <c r="U174" s="9" t="str">
        <f t="shared" si="53"/>
        <v/>
      </c>
      <c r="V174" s="9" t="str">
        <f t="shared" si="53"/>
        <v/>
      </c>
      <c r="W174" s="9" t="str">
        <f t="shared" si="53"/>
        <v/>
      </c>
      <c r="X174" s="9" t="str">
        <f t="shared" si="53"/>
        <v/>
      </c>
      <c r="Y174" s="9" t="str">
        <f t="shared" si="53"/>
        <v/>
      </c>
      <c r="Z174" s="9" t="str">
        <f t="shared" si="53"/>
        <v/>
      </c>
      <c r="AA174" s="9" t="str">
        <f t="shared" si="53"/>
        <v/>
      </c>
      <c r="AB174" s="9" t="str">
        <f t="shared" si="53"/>
        <v/>
      </c>
      <c r="AC174" s="9" t="str">
        <f t="shared" si="53"/>
        <v/>
      </c>
      <c r="AD174" s="9" t="str">
        <f t="shared" si="53"/>
        <v/>
      </c>
      <c r="AE174" s="9" t="str">
        <f t="shared" si="53"/>
        <v/>
      </c>
      <c r="AF174" s="9" t="str">
        <f t="shared" si="53"/>
        <v/>
      </c>
      <c r="AG174" s="9" t="str">
        <f t="shared" si="53"/>
        <v/>
      </c>
      <c r="AH174" s="9" t="str">
        <f t="shared" si="53"/>
        <v/>
      </c>
      <c r="AI174" s="9" t="str">
        <f t="shared" si="53"/>
        <v/>
      </c>
      <c r="AJ174" s="1191"/>
      <c r="AK174" s="1192"/>
      <c r="AL174" s="1192"/>
      <c r="AM174" s="1193"/>
      <c r="AN174" s="33"/>
      <c r="AO174" s="1833"/>
      <c r="AP174" s="33"/>
      <c r="BJ174" s="342"/>
      <c r="CH174" s="33" t="s">
        <v>777</v>
      </c>
      <c r="CI174" s="33" t="s">
        <v>704</v>
      </c>
    </row>
    <row r="175" spans="1:87" ht="15" customHeight="1">
      <c r="A175" s="31"/>
      <c r="B175" s="253"/>
      <c r="C175" s="1961"/>
      <c r="D175" s="1850"/>
      <c r="E175" s="1851"/>
      <c r="F175" s="1852"/>
      <c r="G175" s="1146" t="s">
        <v>61</v>
      </c>
      <c r="H175" s="1146"/>
      <c r="I175" s="1146"/>
      <c r="J175" s="1146"/>
      <c r="K175" s="1146"/>
      <c r="L175" s="1147"/>
      <c r="M175" s="1219"/>
      <c r="N175" s="1220"/>
      <c r="O175" s="1220"/>
      <c r="P175" s="1157"/>
      <c r="Q175" s="1158"/>
      <c r="R175" s="62" t="s">
        <v>140</v>
      </c>
      <c r="S175" s="1157"/>
      <c r="T175" s="1158"/>
      <c r="U175" s="61" t="s">
        <v>141</v>
      </c>
      <c r="V175" s="1157"/>
      <c r="W175" s="1158"/>
      <c r="X175" s="61" t="s">
        <v>142</v>
      </c>
      <c r="Y175" s="1105"/>
      <c r="Z175" s="1105"/>
      <c r="AA175" s="1105"/>
      <c r="AB175" s="1105"/>
      <c r="AC175" s="1105"/>
      <c r="AD175" s="1105"/>
      <c r="AE175" s="1105"/>
      <c r="AF175" s="1105"/>
      <c r="AG175" s="1105"/>
      <c r="AH175" s="1105"/>
      <c r="AI175" s="1105"/>
      <c r="AJ175" s="1105"/>
      <c r="AK175" s="1105"/>
      <c r="AL175" s="1105"/>
      <c r="AM175" s="1106"/>
      <c r="AN175" s="33"/>
      <c r="AO175" s="1833"/>
      <c r="AP175" s="33"/>
      <c r="BJ175" s="342"/>
      <c r="BL175" s="29" t="str">
        <f>IF(OR(M175="選択▼",M175=""),"",M175&amp;P175&amp;R175&amp;S175&amp;U175&amp;V175&amp;X175)</f>
        <v/>
      </c>
      <c r="BM175" s="313" t="str">
        <f>MID(P175,COLUMN()-64,1)</f>
        <v/>
      </c>
      <c r="BN175" s="313" t="str">
        <f>MID(P175,COLUMN()-64,1)</f>
        <v/>
      </c>
      <c r="BO175" s="313" t="str">
        <f>MID(S175,COLUMN()-66,1)</f>
        <v/>
      </c>
      <c r="BP175" s="313" t="str">
        <f>MID(S175,COLUMN()-66,1)</f>
        <v/>
      </c>
      <c r="BQ175" s="313" t="str">
        <f>MID(V175,COLUMN()-68,1)</f>
        <v/>
      </c>
      <c r="BR175" s="313" t="str">
        <f>MID(V175,COLUMN()-68,1)</f>
        <v/>
      </c>
      <c r="BS175" s="314" t="str">
        <f>IF(M175="平成","H",IF(M175="昭和","S",IF(M175="大正","T",IF(M175="明治","M",""))))</f>
        <v/>
      </c>
      <c r="CH175" s="33" t="s">
        <v>778</v>
      </c>
      <c r="CI175" s="33" t="s">
        <v>705</v>
      </c>
    </row>
    <row r="176" spans="1:87" ht="15" customHeight="1">
      <c r="A176" s="31"/>
      <c r="B176" s="253"/>
      <c r="C176" s="1961"/>
      <c r="D176" s="1850"/>
      <c r="E176" s="1851"/>
      <c r="F176" s="1852"/>
      <c r="G176" s="846" t="s">
        <v>2584</v>
      </c>
      <c r="H176" s="846"/>
      <c r="I176" s="846"/>
      <c r="J176" s="846"/>
      <c r="K176" s="846"/>
      <c r="L176" s="847"/>
      <c r="M176" s="1219"/>
      <c r="N176" s="1220"/>
      <c r="O176" s="1220"/>
      <c r="P176" s="1220"/>
      <c r="Q176" s="1220"/>
      <c r="R176" s="1286"/>
      <c r="S176" s="65"/>
      <c r="T176" s="1569"/>
      <c r="U176" s="1528"/>
      <c r="V176" s="1528"/>
      <c r="W176" s="1528"/>
      <c r="X176" s="1528"/>
      <c r="Y176" s="1528"/>
      <c r="Z176" s="1528"/>
      <c r="AA176" s="1529"/>
      <c r="AB176" s="1031" t="s">
        <v>3935</v>
      </c>
      <c r="AC176" s="1032"/>
      <c r="AD176" s="1032"/>
      <c r="AE176" s="1032"/>
      <c r="AF176" s="1032"/>
      <c r="AG176" s="1032"/>
      <c r="AH176" s="1032"/>
      <c r="AI176" s="1032"/>
      <c r="AJ176" s="1032"/>
      <c r="AK176" s="1032"/>
      <c r="AL176" s="1032"/>
      <c r="AM176" s="1033"/>
      <c r="AN176" s="33"/>
      <c r="AO176" s="1833"/>
      <c r="AP176" s="33"/>
      <c r="BJ176" s="342"/>
      <c r="BL176" s="29" t="str">
        <f>IF(T176="市区町村を選択 ▼","",LEFT(T176,5))</f>
        <v/>
      </c>
      <c r="CH176" s="33" t="s">
        <v>779</v>
      </c>
      <c r="CI176" s="33" t="s">
        <v>706</v>
      </c>
    </row>
    <row r="177" spans="1:87" ht="15" hidden="1" customHeight="1">
      <c r="A177" s="43"/>
      <c r="B177" s="253"/>
      <c r="C177" s="1961"/>
      <c r="D177" s="1850"/>
      <c r="E177" s="1851"/>
      <c r="F177" s="1852"/>
      <c r="G177" s="1024"/>
      <c r="H177" s="1024"/>
      <c r="I177" s="1024"/>
      <c r="J177" s="1024"/>
      <c r="K177" s="1024"/>
      <c r="L177" s="1025"/>
      <c r="M177" s="1162" t="s">
        <v>134</v>
      </c>
      <c r="N177" s="1163"/>
      <c r="O177" s="1164"/>
      <c r="P177" s="10" t="str">
        <f>MID($BL$176,COLUMN()-15,1)</f>
        <v/>
      </c>
      <c r="Q177" s="10" t="str">
        <f>MID($BL$176,COLUMN()-15,1)</f>
        <v/>
      </c>
      <c r="R177" s="10" t="str">
        <f>MID($BL$176,COLUMN()-15,1)</f>
        <v/>
      </c>
      <c r="S177" s="10" t="str">
        <f>MID($BL$176,COLUMN()-15,1)</f>
        <v/>
      </c>
      <c r="T177" s="10" t="str">
        <f>MID($BL$176,COLUMN()-15,1)</f>
        <v/>
      </c>
      <c r="U177" s="1191"/>
      <c r="V177" s="1192"/>
      <c r="W177" s="1192"/>
      <c r="X177" s="1192"/>
      <c r="Y177" s="1192"/>
      <c r="Z177" s="1192"/>
      <c r="AA177" s="1192"/>
      <c r="AB177" s="1192"/>
      <c r="AC177" s="1192"/>
      <c r="AD177" s="1192"/>
      <c r="AE177" s="1192"/>
      <c r="AF177" s="1192"/>
      <c r="AG177" s="1192"/>
      <c r="AH177" s="1192"/>
      <c r="AI177" s="1192"/>
      <c r="AJ177" s="1192"/>
      <c r="AK177" s="1192"/>
      <c r="AL177" s="1192"/>
      <c r="AM177" s="1193"/>
      <c r="AN177" s="33"/>
      <c r="AO177" s="1833"/>
      <c r="AP177" s="33"/>
      <c r="BJ177" s="342"/>
      <c r="BL177" s="29" t="str">
        <f>IF(T176="市区町村を選択　▼","",MID(T176,7,10))</f>
        <v/>
      </c>
      <c r="CH177" s="33" t="s">
        <v>780</v>
      </c>
      <c r="CI177" s="33" t="s">
        <v>707</v>
      </c>
    </row>
    <row r="178" spans="1:87" ht="15" customHeight="1">
      <c r="A178" s="31"/>
      <c r="B178" s="253"/>
      <c r="C178" s="1961"/>
      <c r="D178" s="1850"/>
      <c r="E178" s="1851"/>
      <c r="F178" s="1852"/>
      <c r="G178" s="849"/>
      <c r="H178" s="849"/>
      <c r="I178" s="849"/>
      <c r="J178" s="849"/>
      <c r="K178" s="849"/>
      <c r="L178" s="850"/>
      <c r="M178" s="1570" t="str">
        <f>IF(T176="市区町村を選択 ▼","",BL177)</f>
        <v/>
      </c>
      <c r="N178" s="1571"/>
      <c r="O178" s="1571"/>
      <c r="P178" s="1571"/>
      <c r="Q178" s="1571"/>
      <c r="R178" s="1571"/>
      <c r="S178" s="1571"/>
      <c r="T178" s="1571"/>
      <c r="U178" s="1571"/>
      <c r="V178" s="1571"/>
      <c r="W178" s="1571"/>
      <c r="X178" s="1571"/>
      <c r="Y178" s="1571"/>
      <c r="Z178" s="1571"/>
      <c r="AA178" s="1572"/>
      <c r="AB178" s="1032" t="s">
        <v>557</v>
      </c>
      <c r="AC178" s="1032"/>
      <c r="AD178" s="1032"/>
      <c r="AE178" s="1032"/>
      <c r="AF178" s="1032"/>
      <c r="AG178" s="1032"/>
      <c r="AH178" s="1032"/>
      <c r="AI178" s="1032"/>
      <c r="AJ178" s="1032"/>
      <c r="AK178" s="1032"/>
      <c r="AL178" s="1032"/>
      <c r="AM178" s="1033"/>
      <c r="AN178" s="33"/>
      <c r="AO178" s="1833"/>
      <c r="AP178" s="33"/>
      <c r="BJ178" s="342"/>
      <c r="BL178" s="307"/>
      <c r="CH178" s="33" t="s">
        <v>781</v>
      </c>
      <c r="CI178" s="33" t="s">
        <v>708</v>
      </c>
    </row>
    <row r="179" spans="1:87" ht="15" customHeight="1">
      <c r="A179" s="31"/>
      <c r="B179" s="253"/>
      <c r="C179" s="1961"/>
      <c r="D179" s="1850"/>
      <c r="E179" s="1851"/>
      <c r="F179" s="1852"/>
      <c r="G179" s="1186" t="s">
        <v>2767</v>
      </c>
      <c r="H179" s="1186"/>
      <c r="I179" s="1186"/>
      <c r="J179" s="1186"/>
      <c r="K179" s="1186"/>
      <c r="L179" s="1187"/>
      <c r="M179" s="1547"/>
      <c r="N179" s="1530"/>
      <c r="O179" s="1530"/>
      <c r="P179" s="1530"/>
      <c r="Q179" s="1530"/>
      <c r="R179" s="1530"/>
      <c r="S179" s="1530"/>
      <c r="T179" s="1530"/>
      <c r="U179" s="1530"/>
      <c r="V179" s="1530"/>
      <c r="W179" s="1530"/>
      <c r="X179" s="1530"/>
      <c r="Y179" s="1530"/>
      <c r="Z179" s="1530"/>
      <c r="AA179" s="1530"/>
      <c r="AB179" s="1530"/>
      <c r="AC179" s="1530"/>
      <c r="AD179" s="1530"/>
      <c r="AE179" s="1530"/>
      <c r="AF179" s="1530"/>
      <c r="AG179" s="1530"/>
      <c r="AH179" s="1530"/>
      <c r="AI179" s="1531"/>
      <c r="AJ179" s="1675" t="s">
        <v>133</v>
      </c>
      <c r="AK179" s="1676"/>
      <c r="AL179" s="1676"/>
      <c r="AM179" s="1677"/>
      <c r="AN179" s="33"/>
      <c r="AO179" s="1833"/>
      <c r="AP179" s="33"/>
      <c r="BJ179" s="342"/>
      <c r="BL179" s="29" t="str">
        <f>IF(T176="本籍地を選択　▼","",BL177&amp;M179)</f>
        <v/>
      </c>
      <c r="CH179" s="33" t="s">
        <v>782</v>
      </c>
      <c r="CI179" s="33" t="s">
        <v>709</v>
      </c>
    </row>
    <row r="180" spans="1:87" ht="15" hidden="1" customHeight="1">
      <c r="A180" s="43"/>
      <c r="B180" s="253"/>
      <c r="C180" s="1961"/>
      <c r="D180" s="1850"/>
      <c r="E180" s="1851"/>
      <c r="F180" s="1852"/>
      <c r="G180" s="1241"/>
      <c r="H180" s="1241"/>
      <c r="I180" s="1241"/>
      <c r="J180" s="1241"/>
      <c r="K180" s="1241"/>
      <c r="L180" s="1242"/>
      <c r="M180" s="1638" t="s">
        <v>134</v>
      </c>
      <c r="N180" s="1639"/>
      <c r="O180" s="1640"/>
      <c r="P180" s="10" t="str">
        <f>MID($M$179,COLUMN()-15,1)</f>
        <v/>
      </c>
      <c r="Q180" s="10" t="str">
        <f t="shared" ref="Q180:AI180" si="54">MID($M$179,COLUMN()-15,1)</f>
        <v/>
      </c>
      <c r="R180" s="10" t="str">
        <f t="shared" si="54"/>
        <v/>
      </c>
      <c r="S180" s="10" t="str">
        <f t="shared" si="54"/>
        <v/>
      </c>
      <c r="T180" s="10" t="str">
        <f t="shared" si="54"/>
        <v/>
      </c>
      <c r="U180" s="10" t="str">
        <f t="shared" si="54"/>
        <v/>
      </c>
      <c r="V180" s="10" t="str">
        <f t="shared" si="54"/>
        <v/>
      </c>
      <c r="W180" s="10" t="str">
        <f t="shared" si="54"/>
        <v/>
      </c>
      <c r="X180" s="10" t="str">
        <f t="shared" si="54"/>
        <v/>
      </c>
      <c r="Y180" s="10" t="str">
        <f t="shared" si="54"/>
        <v/>
      </c>
      <c r="Z180" s="10" t="str">
        <f t="shared" si="54"/>
        <v/>
      </c>
      <c r="AA180" s="10" t="str">
        <f t="shared" si="54"/>
        <v/>
      </c>
      <c r="AB180" s="10" t="str">
        <f t="shared" si="54"/>
        <v/>
      </c>
      <c r="AC180" s="10" t="str">
        <f t="shared" si="54"/>
        <v/>
      </c>
      <c r="AD180" s="10" t="str">
        <f t="shared" si="54"/>
        <v/>
      </c>
      <c r="AE180" s="10" t="str">
        <f t="shared" si="54"/>
        <v/>
      </c>
      <c r="AF180" s="10" t="str">
        <f t="shared" si="54"/>
        <v/>
      </c>
      <c r="AG180" s="10" t="str">
        <f t="shared" si="54"/>
        <v/>
      </c>
      <c r="AH180" s="10" t="str">
        <f t="shared" si="54"/>
        <v/>
      </c>
      <c r="AI180" s="10" t="str">
        <f t="shared" si="54"/>
        <v/>
      </c>
      <c r="AJ180" s="1257"/>
      <c r="AK180" s="1258"/>
      <c r="AL180" s="1258"/>
      <c r="AM180" s="1259"/>
      <c r="AN180" s="33"/>
      <c r="AO180" s="1833"/>
      <c r="AP180" s="33"/>
      <c r="BJ180" s="342"/>
      <c r="BL180" s="307"/>
      <c r="CH180" s="33" t="s">
        <v>783</v>
      </c>
      <c r="CI180" s="33" t="s">
        <v>710</v>
      </c>
    </row>
    <row r="181" spans="1:87" ht="15" hidden="1" customHeight="1">
      <c r="A181" s="43"/>
      <c r="B181" s="253"/>
      <c r="C181" s="1962"/>
      <c r="D181" s="1853"/>
      <c r="E181" s="1854"/>
      <c r="F181" s="1855"/>
      <c r="G181" s="1188"/>
      <c r="H181" s="1188"/>
      <c r="I181" s="1188"/>
      <c r="J181" s="1188"/>
      <c r="K181" s="1188"/>
      <c r="L181" s="1189"/>
      <c r="M181" s="1641"/>
      <c r="N181" s="1642"/>
      <c r="O181" s="1615"/>
      <c r="P181" s="10" t="str">
        <f>MID($M$179,COLUMN()-15+20,1)</f>
        <v/>
      </c>
      <c r="Q181" s="10" t="str">
        <f t="shared" ref="Q181:AI181" si="55">MID($M$179,COLUMN()-15+20,1)</f>
        <v/>
      </c>
      <c r="R181" s="10" t="str">
        <f t="shared" si="55"/>
        <v/>
      </c>
      <c r="S181" s="10" t="str">
        <f t="shared" si="55"/>
        <v/>
      </c>
      <c r="T181" s="10" t="str">
        <f t="shared" si="55"/>
        <v/>
      </c>
      <c r="U181" s="10" t="str">
        <f t="shared" si="55"/>
        <v/>
      </c>
      <c r="V181" s="10" t="str">
        <f t="shared" si="55"/>
        <v/>
      </c>
      <c r="W181" s="10" t="str">
        <f t="shared" si="55"/>
        <v/>
      </c>
      <c r="X181" s="10" t="str">
        <f t="shared" si="55"/>
        <v/>
      </c>
      <c r="Y181" s="10" t="str">
        <f t="shared" si="55"/>
        <v/>
      </c>
      <c r="Z181" s="10" t="str">
        <f t="shared" si="55"/>
        <v/>
      </c>
      <c r="AA181" s="10" t="str">
        <f t="shared" si="55"/>
        <v/>
      </c>
      <c r="AB181" s="10" t="str">
        <f t="shared" si="55"/>
        <v/>
      </c>
      <c r="AC181" s="10" t="str">
        <f t="shared" si="55"/>
        <v/>
      </c>
      <c r="AD181" s="10" t="str">
        <f t="shared" si="55"/>
        <v/>
      </c>
      <c r="AE181" s="10" t="str">
        <f t="shared" si="55"/>
        <v/>
      </c>
      <c r="AF181" s="10" t="str">
        <f t="shared" si="55"/>
        <v/>
      </c>
      <c r="AG181" s="10" t="str">
        <f t="shared" si="55"/>
        <v/>
      </c>
      <c r="AH181" s="10" t="str">
        <f t="shared" si="55"/>
        <v/>
      </c>
      <c r="AI181" s="10" t="str">
        <f t="shared" si="55"/>
        <v/>
      </c>
      <c r="AJ181" s="1260"/>
      <c r="AK181" s="1261"/>
      <c r="AL181" s="1261"/>
      <c r="AM181" s="1262"/>
      <c r="AN181" s="33"/>
      <c r="AO181" s="1833"/>
      <c r="AP181" s="33"/>
      <c r="BJ181" s="342"/>
      <c r="BL181" s="307"/>
      <c r="CH181" s="33" t="s">
        <v>784</v>
      </c>
      <c r="CI181" s="33" t="s">
        <v>711</v>
      </c>
    </row>
    <row r="182" spans="1:87" ht="15" customHeight="1" thickBot="1">
      <c r="A182" s="31"/>
      <c r="B182" s="254"/>
      <c r="C182" s="255"/>
      <c r="D182" s="256"/>
      <c r="E182" s="256"/>
      <c r="F182" s="256"/>
      <c r="G182" s="256"/>
      <c r="H182" s="256"/>
      <c r="I182" s="256"/>
      <c r="J182" s="256"/>
      <c r="K182" s="256"/>
      <c r="L182" s="256"/>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1865" t="s">
        <v>3115</v>
      </c>
      <c r="AJ182" s="1865"/>
      <c r="AK182" s="1865"/>
      <c r="AL182" s="1865"/>
      <c r="AM182" s="1865"/>
      <c r="AN182" s="257"/>
      <c r="AO182" s="1834"/>
      <c r="AP182" s="33"/>
      <c r="BJ182" s="342"/>
      <c r="CH182" s="33" t="s">
        <v>785</v>
      </c>
      <c r="CI182" s="33" t="s">
        <v>712</v>
      </c>
    </row>
    <row r="183" spans="1:87" ht="15" customHeight="1" thickTop="1" thickBot="1">
      <c r="A183" s="31"/>
      <c r="B183" s="1955"/>
      <c r="C183" s="1955"/>
      <c r="D183" s="1955"/>
      <c r="E183" s="1955"/>
      <c r="F183" s="1955"/>
      <c r="G183" s="31"/>
      <c r="H183" s="31"/>
      <c r="I183" s="31"/>
      <c r="J183" s="31"/>
      <c r="K183" s="31"/>
      <c r="L183" s="31"/>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BJ183" s="342"/>
      <c r="CH183" s="33" t="s">
        <v>786</v>
      </c>
      <c r="CI183" s="33" t="s">
        <v>713</v>
      </c>
    </row>
    <row r="184" spans="1:87" ht="15" customHeight="1" thickTop="1" thickBot="1">
      <c r="A184" s="31"/>
      <c r="B184" s="258"/>
      <c r="C184" s="259"/>
      <c r="D184" s="260"/>
      <c r="E184" s="260"/>
      <c r="F184" s="260"/>
      <c r="G184" s="260"/>
      <c r="H184" s="260"/>
      <c r="I184" s="260"/>
      <c r="J184" s="260"/>
      <c r="K184" s="260"/>
      <c r="L184" s="260"/>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1835"/>
      <c r="AP184" s="33"/>
      <c r="BJ184" s="342"/>
      <c r="CG184" s="48"/>
      <c r="CH184" s="33" t="s">
        <v>787</v>
      </c>
      <c r="CI184" s="33" t="s">
        <v>714</v>
      </c>
    </row>
    <row r="185" spans="1:87" ht="15" customHeight="1" thickBot="1">
      <c r="A185" s="31"/>
      <c r="B185" s="261"/>
      <c r="C185" s="1960" t="s">
        <v>2795</v>
      </c>
      <c r="D185" s="845" t="s">
        <v>427</v>
      </c>
      <c r="E185" s="846"/>
      <c r="F185" s="847"/>
      <c r="G185" s="1581" t="s">
        <v>2</v>
      </c>
      <c r="H185" s="1581"/>
      <c r="I185" s="1581"/>
      <c r="J185" s="1581"/>
      <c r="K185" s="1581"/>
      <c r="L185" s="1582"/>
      <c r="M185" s="1517"/>
      <c r="N185" s="1508"/>
      <c r="O185" s="1508"/>
      <c r="P185" s="1508"/>
      <c r="Q185" s="1508"/>
      <c r="R185" s="1508"/>
      <c r="S185" s="1508"/>
      <c r="T185" s="1508"/>
      <c r="U185" s="1508"/>
      <c r="V185" s="1509"/>
      <c r="W185" s="1313" t="s">
        <v>184</v>
      </c>
      <c r="X185" s="1314"/>
      <c r="Y185" s="1314"/>
      <c r="Z185" s="1314"/>
      <c r="AA185" s="1314"/>
      <c r="AB185" s="1314"/>
      <c r="AC185" s="1314"/>
      <c r="AD185" s="1314"/>
      <c r="AE185" s="1314"/>
      <c r="AF185" s="1314"/>
      <c r="AG185" s="1314"/>
      <c r="AH185" s="1314"/>
      <c r="AI185" s="1314"/>
      <c r="AJ185" s="1314"/>
      <c r="AK185" s="1314"/>
      <c r="AL185" s="1314"/>
      <c r="AM185" s="1315"/>
      <c r="AN185" s="33"/>
      <c r="AO185" s="1836"/>
      <c r="AP185" s="33"/>
      <c r="AR185" s="1859" t="s">
        <v>3111</v>
      </c>
      <c r="AS185" s="1860"/>
      <c r="AT185" s="1860"/>
      <c r="AU185" s="1860"/>
      <c r="AV185" s="1860"/>
      <c r="AW185" s="1860"/>
      <c r="AX185" s="1860"/>
      <c r="AY185" s="1860"/>
      <c r="AZ185" s="1860"/>
      <c r="BA185" s="1860"/>
      <c r="BB185" s="1860"/>
      <c r="BC185" s="1860"/>
      <c r="BD185" s="1860"/>
      <c r="BE185" s="1860"/>
      <c r="BF185" s="1860"/>
      <c r="BG185" s="1860"/>
      <c r="BH185" s="1861"/>
      <c r="BI185" s="151"/>
      <c r="BJ185" s="342"/>
      <c r="CG185" s="48"/>
      <c r="CH185" s="33" t="s">
        <v>788</v>
      </c>
      <c r="CI185" s="33" t="s">
        <v>715</v>
      </c>
    </row>
    <row r="186" spans="1:87" ht="15" hidden="1" customHeight="1" thickBot="1">
      <c r="A186" s="43"/>
      <c r="B186" s="261"/>
      <c r="C186" s="1961"/>
      <c r="D186" s="1079"/>
      <c r="E186" s="1024"/>
      <c r="F186" s="1025"/>
      <c r="G186" s="1024" t="s">
        <v>430</v>
      </c>
      <c r="H186" s="1241"/>
      <c r="I186" s="1241"/>
      <c r="J186" s="1241"/>
      <c r="K186" s="1241"/>
      <c r="L186" s="1242"/>
      <c r="M186" s="1162" t="s">
        <v>134</v>
      </c>
      <c r="N186" s="1163"/>
      <c r="O186" s="1164"/>
      <c r="P186" s="9" t="str">
        <f>MID($M$185,COLUMN()-15,1)</f>
        <v/>
      </c>
      <c r="Q186" s="9" t="str">
        <f t="shared" ref="Q186:AI186" si="56">MID($M$185,COLUMN()-15,1)</f>
        <v/>
      </c>
      <c r="R186" s="9" t="str">
        <f t="shared" si="56"/>
        <v/>
      </c>
      <c r="S186" s="9" t="str">
        <f t="shared" si="56"/>
        <v/>
      </c>
      <c r="T186" s="9" t="str">
        <f t="shared" si="56"/>
        <v/>
      </c>
      <c r="U186" s="9" t="str">
        <f t="shared" si="56"/>
        <v/>
      </c>
      <c r="V186" s="9" t="str">
        <f t="shared" si="56"/>
        <v/>
      </c>
      <c r="W186" s="9" t="str">
        <f t="shared" si="56"/>
        <v/>
      </c>
      <c r="X186" s="9" t="str">
        <f t="shared" si="56"/>
        <v/>
      </c>
      <c r="Y186" s="9" t="str">
        <f t="shared" si="56"/>
        <v/>
      </c>
      <c r="Z186" s="9" t="str">
        <f t="shared" si="56"/>
        <v/>
      </c>
      <c r="AA186" s="9" t="str">
        <f t="shared" si="56"/>
        <v/>
      </c>
      <c r="AB186" s="9" t="str">
        <f t="shared" si="56"/>
        <v/>
      </c>
      <c r="AC186" s="9" t="str">
        <f t="shared" si="56"/>
        <v/>
      </c>
      <c r="AD186" s="9" t="str">
        <f t="shared" si="56"/>
        <v/>
      </c>
      <c r="AE186" s="9" t="str">
        <f t="shared" si="56"/>
        <v/>
      </c>
      <c r="AF186" s="9" t="str">
        <f t="shared" si="56"/>
        <v/>
      </c>
      <c r="AG186" s="9" t="str">
        <f t="shared" si="56"/>
        <v/>
      </c>
      <c r="AH186" s="9" t="str">
        <f t="shared" si="56"/>
        <v/>
      </c>
      <c r="AI186" s="9" t="str">
        <f t="shared" si="56"/>
        <v/>
      </c>
      <c r="AJ186" s="1191"/>
      <c r="AK186" s="1192"/>
      <c r="AL186" s="1192"/>
      <c r="AM186" s="1193"/>
      <c r="AN186" s="33"/>
      <c r="AO186" s="1836"/>
      <c r="AP186" s="43"/>
      <c r="AR186" s="1862"/>
      <c r="AS186" s="1863"/>
      <c r="AT186" s="1863"/>
      <c r="AU186" s="1863"/>
      <c r="AV186" s="1863"/>
      <c r="AW186" s="1863"/>
      <c r="AX186" s="1863"/>
      <c r="AY186" s="1863"/>
      <c r="AZ186" s="1863"/>
      <c r="BA186" s="1863"/>
      <c r="BB186" s="1863"/>
      <c r="BC186" s="1863"/>
      <c r="BD186" s="1863"/>
      <c r="BE186" s="1863"/>
      <c r="BF186" s="1863"/>
      <c r="BG186" s="1863"/>
      <c r="BH186" s="1864"/>
      <c r="BI186" s="151"/>
      <c r="BJ186" s="342"/>
      <c r="CG186" s="48"/>
      <c r="CH186" s="33" t="s">
        <v>789</v>
      </c>
      <c r="CI186" s="33" t="s">
        <v>716</v>
      </c>
    </row>
    <row r="187" spans="1:87" ht="15" customHeight="1" thickTop="1">
      <c r="A187" s="31"/>
      <c r="B187" s="261"/>
      <c r="C187" s="1961"/>
      <c r="D187" s="1079"/>
      <c r="E187" s="1024"/>
      <c r="F187" s="1025"/>
      <c r="G187" s="1241"/>
      <c r="H187" s="1241"/>
      <c r="I187" s="1241"/>
      <c r="J187" s="1241"/>
      <c r="K187" s="1241"/>
      <c r="L187" s="1242"/>
      <c r="M187" s="1547"/>
      <c r="N187" s="1530"/>
      <c r="O187" s="1530"/>
      <c r="P187" s="1530"/>
      <c r="Q187" s="1530"/>
      <c r="R187" s="1530"/>
      <c r="S187" s="1530"/>
      <c r="T187" s="1530"/>
      <c r="U187" s="1530"/>
      <c r="V187" s="1530"/>
      <c r="W187" s="1530"/>
      <c r="X187" s="1530"/>
      <c r="Y187" s="1530"/>
      <c r="Z187" s="1531"/>
      <c r="AA187" s="1314" t="s">
        <v>803</v>
      </c>
      <c r="AB187" s="1314"/>
      <c r="AC187" s="1314"/>
      <c r="AD187" s="1314"/>
      <c r="AE187" s="1314"/>
      <c r="AF187" s="1314"/>
      <c r="AG187" s="1314"/>
      <c r="AH187" s="1314"/>
      <c r="AI187" s="1314"/>
      <c r="AJ187" s="1314"/>
      <c r="AK187" s="1314"/>
      <c r="AL187" s="1314"/>
      <c r="AM187" s="1315"/>
      <c r="AN187" s="33"/>
      <c r="AO187" s="1836"/>
      <c r="AP187" s="31"/>
      <c r="AR187" s="1862"/>
      <c r="AS187" s="1863"/>
      <c r="AT187" s="1863"/>
      <c r="AU187" s="1863"/>
      <c r="AV187" s="1863"/>
      <c r="AW187" s="1863"/>
      <c r="AX187" s="1863"/>
      <c r="AY187" s="1863"/>
      <c r="AZ187" s="1863"/>
      <c r="BA187" s="1863"/>
      <c r="BB187" s="1863"/>
      <c r="BC187" s="1863"/>
      <c r="BD187" s="1863"/>
      <c r="BE187" s="1863"/>
      <c r="BF187" s="1863"/>
      <c r="BG187" s="1863"/>
      <c r="BH187" s="1864"/>
      <c r="BI187" s="157"/>
      <c r="BJ187" s="342"/>
      <c r="CG187" s="48"/>
      <c r="CH187" s="33" t="s">
        <v>790</v>
      </c>
      <c r="CI187" s="33" t="s">
        <v>717</v>
      </c>
    </row>
    <row r="188" spans="1:87" ht="15" hidden="1" customHeight="1">
      <c r="A188" s="43"/>
      <c r="B188" s="261"/>
      <c r="C188" s="1961"/>
      <c r="D188" s="1079"/>
      <c r="E188" s="1024"/>
      <c r="F188" s="1025"/>
      <c r="G188" s="1188"/>
      <c r="H188" s="1188"/>
      <c r="I188" s="1188"/>
      <c r="J188" s="1188"/>
      <c r="K188" s="1188"/>
      <c r="L188" s="1189"/>
      <c r="M188" s="1162" t="s">
        <v>134</v>
      </c>
      <c r="N188" s="1163"/>
      <c r="O188" s="1164"/>
      <c r="P188" s="9" t="str">
        <f>MID($M$187,COLUMN()-15,1)</f>
        <v/>
      </c>
      <c r="Q188" s="9" t="str">
        <f t="shared" ref="Q188:AI188" si="57">MID($M$187,COLUMN()-15,1)</f>
        <v/>
      </c>
      <c r="R188" s="9" t="str">
        <f t="shared" si="57"/>
        <v/>
      </c>
      <c r="S188" s="9" t="str">
        <f t="shared" si="57"/>
        <v/>
      </c>
      <c r="T188" s="9" t="str">
        <f t="shared" si="57"/>
        <v/>
      </c>
      <c r="U188" s="9" t="str">
        <f t="shared" si="57"/>
        <v/>
      </c>
      <c r="V188" s="9" t="str">
        <f t="shared" si="57"/>
        <v/>
      </c>
      <c r="W188" s="9" t="str">
        <f t="shared" si="57"/>
        <v/>
      </c>
      <c r="X188" s="9" t="str">
        <f t="shared" si="57"/>
        <v/>
      </c>
      <c r="Y188" s="9" t="str">
        <f t="shared" si="57"/>
        <v/>
      </c>
      <c r="Z188" s="9" t="str">
        <f t="shared" si="57"/>
        <v/>
      </c>
      <c r="AA188" s="9" t="str">
        <f t="shared" si="57"/>
        <v/>
      </c>
      <c r="AB188" s="9" t="str">
        <f t="shared" si="57"/>
        <v/>
      </c>
      <c r="AC188" s="9" t="str">
        <f t="shared" si="57"/>
        <v/>
      </c>
      <c r="AD188" s="9" t="str">
        <f t="shared" si="57"/>
        <v/>
      </c>
      <c r="AE188" s="9" t="str">
        <f t="shared" si="57"/>
        <v/>
      </c>
      <c r="AF188" s="9" t="str">
        <f t="shared" si="57"/>
        <v/>
      </c>
      <c r="AG188" s="9" t="str">
        <f t="shared" si="57"/>
        <v/>
      </c>
      <c r="AH188" s="9" t="str">
        <f t="shared" si="57"/>
        <v/>
      </c>
      <c r="AI188" s="9" t="str">
        <f t="shared" si="57"/>
        <v/>
      </c>
      <c r="AJ188" s="1191"/>
      <c r="AK188" s="1192"/>
      <c r="AL188" s="1192"/>
      <c r="AM188" s="1193"/>
      <c r="AN188" s="33"/>
      <c r="AO188" s="1836"/>
      <c r="AP188" s="43"/>
      <c r="AR188" s="340"/>
      <c r="BH188" s="341"/>
      <c r="BJ188" s="342"/>
      <c r="CG188" s="48"/>
      <c r="CH188" s="33" t="s">
        <v>791</v>
      </c>
      <c r="CI188" s="33" t="s">
        <v>718</v>
      </c>
    </row>
    <row r="189" spans="1:87" ht="15" customHeight="1">
      <c r="A189" s="31"/>
      <c r="B189" s="261"/>
      <c r="C189" s="1961"/>
      <c r="D189" s="1079"/>
      <c r="E189" s="1024"/>
      <c r="F189" s="1025"/>
      <c r="G189" s="1146" t="s">
        <v>61</v>
      </c>
      <c r="H189" s="1146"/>
      <c r="I189" s="1146"/>
      <c r="J189" s="1146"/>
      <c r="K189" s="1146"/>
      <c r="L189" s="1147"/>
      <c r="M189" s="1219" t="s">
        <v>2654</v>
      </c>
      <c r="N189" s="1220"/>
      <c r="O189" s="1220"/>
      <c r="P189" s="1157"/>
      <c r="Q189" s="1158"/>
      <c r="R189" s="62" t="s">
        <v>140</v>
      </c>
      <c r="S189" s="1157"/>
      <c r="T189" s="1158"/>
      <c r="U189" s="61" t="s">
        <v>141</v>
      </c>
      <c r="V189" s="1157"/>
      <c r="W189" s="1158"/>
      <c r="X189" s="61" t="s">
        <v>142</v>
      </c>
      <c r="Y189" s="1105"/>
      <c r="Z189" s="1105"/>
      <c r="AA189" s="1105"/>
      <c r="AB189" s="1105"/>
      <c r="AC189" s="1105"/>
      <c r="AD189" s="1105"/>
      <c r="AE189" s="1105"/>
      <c r="AF189" s="1105"/>
      <c r="AG189" s="1105"/>
      <c r="AH189" s="1105"/>
      <c r="AI189" s="1105"/>
      <c r="AJ189" s="1105"/>
      <c r="AK189" s="1105"/>
      <c r="AL189" s="1105"/>
      <c r="AM189" s="1106"/>
      <c r="AN189" s="33"/>
      <c r="AO189" s="1836"/>
      <c r="AP189" s="31"/>
      <c r="AR189" s="1826" t="s">
        <v>3285</v>
      </c>
      <c r="AS189" s="1827"/>
      <c r="AT189" s="1827"/>
      <c r="AU189" s="1827"/>
      <c r="AV189" s="1827"/>
      <c r="AW189" s="1827"/>
      <c r="AX189" s="1827"/>
      <c r="AY189" s="1827"/>
      <c r="AZ189" s="1827"/>
      <c r="BA189" s="1827"/>
      <c r="BB189" s="1827"/>
      <c r="BC189" s="1827"/>
      <c r="BD189" s="1827"/>
      <c r="BE189" s="1827"/>
      <c r="BF189" s="1827"/>
      <c r="BG189" s="1827"/>
      <c r="BH189" s="1828"/>
      <c r="BI189" s="343"/>
      <c r="BJ189" s="342"/>
      <c r="BL189" s="29" t="str">
        <f>IF(M189="選択▼","",M189&amp;P189&amp;R189&amp;S189&amp;U189&amp;V189&amp;X189)</f>
        <v/>
      </c>
      <c r="BM189" s="313" t="str">
        <f>MID(P189,COLUMN()-64,1)</f>
        <v/>
      </c>
      <c r="BN189" s="313" t="str">
        <f>MID(P189,COLUMN()-64,1)</f>
        <v/>
      </c>
      <c r="BO189" s="313" t="str">
        <f>MID(S189,COLUMN()-66,1)</f>
        <v/>
      </c>
      <c r="BP189" s="313" t="str">
        <f>MID(S189,COLUMN()-66,1)</f>
        <v/>
      </c>
      <c r="BQ189" s="313" t="str">
        <f>MID(V189,COLUMN()-68,1)</f>
        <v/>
      </c>
      <c r="BR189" s="313" t="str">
        <f>MID(V189,COLUMN()-68,1)</f>
        <v/>
      </c>
      <c r="BS189" s="314" t="str">
        <f>IF(M189="平成","H",IF(M189="昭和","S",IF(M189="大正","T",IF(M189="明治","M",""))))</f>
        <v/>
      </c>
      <c r="CG189" s="48"/>
      <c r="CH189" s="33" t="s">
        <v>792</v>
      </c>
      <c r="CI189" s="33" t="s">
        <v>719</v>
      </c>
    </row>
    <row r="190" spans="1:87" ht="15" customHeight="1">
      <c r="A190" s="31"/>
      <c r="B190" s="261"/>
      <c r="C190" s="1961"/>
      <c r="D190" s="1079"/>
      <c r="E190" s="1024"/>
      <c r="F190" s="1025"/>
      <c r="G190" s="1146" t="s">
        <v>421</v>
      </c>
      <c r="H190" s="1146"/>
      <c r="I190" s="1146"/>
      <c r="J190" s="1146"/>
      <c r="K190" s="1146"/>
      <c r="L190" s="1147"/>
      <c r="M190" s="1052"/>
      <c r="N190" s="1053"/>
      <c r="O190" s="1053"/>
      <c r="P190" s="1054"/>
      <c r="Q190" s="1234" t="s">
        <v>422</v>
      </c>
      <c r="R190" s="1221"/>
      <c r="S190" s="1161" t="s">
        <v>424</v>
      </c>
      <c r="T190" s="1161"/>
      <c r="U190" s="1161"/>
      <c r="V190" s="1161"/>
      <c r="W190" s="1052"/>
      <c r="X190" s="1053"/>
      <c r="Y190" s="1053"/>
      <c r="Z190" s="1053"/>
      <c r="AA190" s="1054"/>
      <c r="AB190" s="1221" t="s">
        <v>423</v>
      </c>
      <c r="AC190" s="1221"/>
      <c r="AD190" s="1161" t="s">
        <v>425</v>
      </c>
      <c r="AE190" s="1161"/>
      <c r="AF190" s="1465"/>
      <c r="AG190" s="1466"/>
      <c r="AH190" s="1609"/>
      <c r="AI190" s="1221" t="s">
        <v>426</v>
      </c>
      <c r="AJ190" s="1221"/>
      <c r="AK190" s="1221"/>
      <c r="AL190" s="1221"/>
      <c r="AM190" s="1423"/>
      <c r="AN190" s="33"/>
      <c r="AO190" s="1836"/>
      <c r="AP190" s="31"/>
      <c r="AR190" s="1815" t="s">
        <v>3282</v>
      </c>
      <c r="AS190" s="1816"/>
      <c r="AT190" s="1816"/>
      <c r="AU190" s="1816"/>
      <c r="AV190" s="1816"/>
      <c r="AW190" s="1816"/>
      <c r="AX190" s="1816"/>
      <c r="AY190" s="1816"/>
      <c r="AZ190" s="1816"/>
      <c r="BA190" s="1816"/>
      <c r="BB190" s="1816"/>
      <c r="BC190" s="1816"/>
      <c r="BD190" s="1816"/>
      <c r="BE190" s="1816"/>
      <c r="BF190" s="1816"/>
      <c r="BG190" s="1816"/>
      <c r="BH190" s="1817"/>
      <c r="BI190" s="344"/>
      <c r="BJ190" s="342"/>
      <c r="CG190" s="48"/>
      <c r="CH190" s="33" t="s">
        <v>793</v>
      </c>
      <c r="CI190" s="33" t="s">
        <v>720</v>
      </c>
    </row>
    <row r="191" spans="1:87" ht="15" customHeight="1" thickBot="1">
      <c r="A191" s="31"/>
      <c r="B191" s="261"/>
      <c r="C191" s="1961"/>
      <c r="D191" s="1079"/>
      <c r="E191" s="1024"/>
      <c r="F191" s="1025"/>
      <c r="G191" s="846" t="s">
        <v>2584</v>
      </c>
      <c r="H191" s="846"/>
      <c r="I191" s="846"/>
      <c r="J191" s="846"/>
      <c r="K191" s="846"/>
      <c r="L191" s="847"/>
      <c r="M191" s="1219" t="s">
        <v>3856</v>
      </c>
      <c r="N191" s="1220"/>
      <c r="O191" s="1220"/>
      <c r="P191" s="1220"/>
      <c r="Q191" s="1220"/>
      <c r="R191" s="1286"/>
      <c r="S191" s="65"/>
      <c r="T191" s="1569" t="s">
        <v>2651</v>
      </c>
      <c r="U191" s="1528"/>
      <c r="V191" s="1528"/>
      <c r="W191" s="1528"/>
      <c r="X191" s="1528"/>
      <c r="Y191" s="1528"/>
      <c r="Z191" s="1528"/>
      <c r="AA191" s="1529"/>
      <c r="AB191" s="1031" t="s">
        <v>3935</v>
      </c>
      <c r="AC191" s="1032"/>
      <c r="AD191" s="1032"/>
      <c r="AE191" s="1032"/>
      <c r="AF191" s="1032"/>
      <c r="AG191" s="1032"/>
      <c r="AH191" s="1032"/>
      <c r="AI191" s="1032"/>
      <c r="AJ191" s="1032"/>
      <c r="AK191" s="1032"/>
      <c r="AL191" s="1032"/>
      <c r="AM191" s="1033"/>
      <c r="AN191" s="33"/>
      <c r="AO191" s="1836"/>
      <c r="AP191" s="31"/>
      <c r="AR191" s="1818" t="s">
        <v>3283</v>
      </c>
      <c r="AS191" s="1819"/>
      <c r="AT191" s="1819"/>
      <c r="AU191" s="1819"/>
      <c r="AV191" s="1819"/>
      <c r="AW191" s="1819"/>
      <c r="AX191" s="1819"/>
      <c r="AY191" s="1819"/>
      <c r="AZ191" s="1819"/>
      <c r="BA191" s="1819"/>
      <c r="BB191" s="1819"/>
      <c r="BC191" s="1819"/>
      <c r="BD191" s="1819"/>
      <c r="BE191" s="1819"/>
      <c r="BF191" s="1819"/>
      <c r="BG191" s="1819"/>
      <c r="BH191" s="1820"/>
      <c r="BI191" s="344"/>
      <c r="BJ191" s="342"/>
      <c r="BL191" s="29" t="str">
        <f>IF(T191="市区町村を選択 ▼","",LEFT(T191,5))</f>
        <v/>
      </c>
      <c r="CG191" s="48"/>
      <c r="CH191" s="33" t="s">
        <v>794</v>
      </c>
      <c r="CI191" s="33" t="s">
        <v>721</v>
      </c>
    </row>
    <row r="192" spans="1:87" ht="15" hidden="1" customHeight="1">
      <c r="A192" s="43"/>
      <c r="B192" s="261"/>
      <c r="C192" s="1961"/>
      <c r="D192" s="1079"/>
      <c r="E192" s="1024"/>
      <c r="F192" s="1025"/>
      <c r="G192" s="1024"/>
      <c r="H192" s="1024"/>
      <c r="I192" s="1024"/>
      <c r="J192" s="1024"/>
      <c r="K192" s="1024"/>
      <c r="L192" s="1025"/>
      <c r="M192" s="1162" t="s">
        <v>134</v>
      </c>
      <c r="N192" s="1163"/>
      <c r="O192" s="1164"/>
      <c r="P192" s="10" t="str">
        <f>MID($BL$191,COLUMN()-15,1)</f>
        <v/>
      </c>
      <c r="Q192" s="10" t="str">
        <f>MID($BL$191,COLUMN()-15,1)</f>
        <v/>
      </c>
      <c r="R192" s="10" t="str">
        <f>MID($BL$191,COLUMN()-15,1)</f>
        <v/>
      </c>
      <c r="S192" s="10" t="str">
        <f>MID($BL$191,COLUMN()-15,1)</f>
        <v/>
      </c>
      <c r="T192" s="10" t="str">
        <f>MID($BL$191,COLUMN()-15,1)</f>
        <v/>
      </c>
      <c r="U192" s="1191"/>
      <c r="V192" s="1192"/>
      <c r="W192" s="1192"/>
      <c r="X192" s="1192"/>
      <c r="Y192" s="1192"/>
      <c r="Z192" s="1192"/>
      <c r="AA192" s="1192"/>
      <c r="AB192" s="1192"/>
      <c r="AC192" s="1192"/>
      <c r="AD192" s="1192"/>
      <c r="AE192" s="1192"/>
      <c r="AF192" s="1192"/>
      <c r="AG192" s="1192"/>
      <c r="AH192" s="1192"/>
      <c r="AI192" s="1192"/>
      <c r="AJ192" s="1192"/>
      <c r="AK192" s="1192"/>
      <c r="AL192" s="1192"/>
      <c r="AM192" s="1193"/>
      <c r="AN192" s="33"/>
      <c r="AO192" s="1836"/>
      <c r="AP192" s="43"/>
      <c r="BJ192" s="342"/>
      <c r="BL192" s="29" t="str">
        <f>IF(T191="市区町村を選択 ▼","",MID(T191,7,10))</f>
        <v/>
      </c>
      <c r="CG192" s="48"/>
      <c r="CH192" s="33" t="s">
        <v>795</v>
      </c>
      <c r="CI192" s="33" t="s">
        <v>722</v>
      </c>
    </row>
    <row r="193" spans="1:87" ht="15" customHeight="1">
      <c r="A193" s="31"/>
      <c r="B193" s="261"/>
      <c r="C193" s="1961"/>
      <c r="D193" s="1079"/>
      <c r="E193" s="1024"/>
      <c r="F193" s="1025"/>
      <c r="G193" s="849"/>
      <c r="H193" s="849"/>
      <c r="I193" s="849"/>
      <c r="J193" s="849"/>
      <c r="K193" s="849"/>
      <c r="L193" s="850"/>
      <c r="M193" s="1570" t="str">
        <f>IF(T191="市区町村を選択　▼","",BL192)</f>
        <v/>
      </c>
      <c r="N193" s="1571"/>
      <c r="O193" s="1571"/>
      <c r="P193" s="1571"/>
      <c r="Q193" s="1571"/>
      <c r="R193" s="1571"/>
      <c r="S193" s="1571"/>
      <c r="T193" s="1571"/>
      <c r="U193" s="1571"/>
      <c r="V193" s="1571"/>
      <c r="W193" s="1571"/>
      <c r="X193" s="1571"/>
      <c r="Y193" s="1571"/>
      <c r="Z193" s="1571"/>
      <c r="AA193" s="1572"/>
      <c r="AB193" s="1032" t="s">
        <v>557</v>
      </c>
      <c r="AC193" s="1032"/>
      <c r="AD193" s="1032"/>
      <c r="AE193" s="1032"/>
      <c r="AF193" s="1032"/>
      <c r="AG193" s="1032"/>
      <c r="AH193" s="1032"/>
      <c r="AI193" s="1032"/>
      <c r="AJ193" s="1032"/>
      <c r="AK193" s="1032"/>
      <c r="AL193" s="1032"/>
      <c r="AM193" s="1033"/>
      <c r="AN193" s="33"/>
      <c r="AO193" s="1836"/>
      <c r="AP193" s="31"/>
      <c r="BJ193" s="342"/>
      <c r="BL193" s="307"/>
      <c r="CG193" s="48"/>
      <c r="CH193" s="33" t="s">
        <v>796</v>
      </c>
      <c r="CI193" s="33" t="s">
        <v>723</v>
      </c>
    </row>
    <row r="194" spans="1:87" ht="15" customHeight="1" thickBot="1">
      <c r="A194" s="31"/>
      <c r="B194" s="261"/>
      <c r="C194" s="1961"/>
      <c r="D194" s="1079"/>
      <c r="E194" s="1024"/>
      <c r="F194" s="1025"/>
      <c r="G194" s="1186" t="s">
        <v>2769</v>
      </c>
      <c r="H194" s="1186"/>
      <c r="I194" s="1186"/>
      <c r="J194" s="1186"/>
      <c r="K194" s="1186"/>
      <c r="L194" s="1187"/>
      <c r="M194" s="1547"/>
      <c r="N194" s="1530"/>
      <c r="O194" s="1530"/>
      <c r="P194" s="1530"/>
      <c r="Q194" s="1530"/>
      <c r="R194" s="1530"/>
      <c r="S194" s="1530"/>
      <c r="T194" s="1530"/>
      <c r="U194" s="1530"/>
      <c r="V194" s="1530"/>
      <c r="W194" s="1530"/>
      <c r="X194" s="1530"/>
      <c r="Y194" s="1530"/>
      <c r="Z194" s="1530"/>
      <c r="AA194" s="1530"/>
      <c r="AB194" s="1530"/>
      <c r="AC194" s="1530"/>
      <c r="AD194" s="1530"/>
      <c r="AE194" s="1530"/>
      <c r="AF194" s="1530"/>
      <c r="AG194" s="1530"/>
      <c r="AH194" s="1530"/>
      <c r="AI194" s="1531"/>
      <c r="AJ194" s="1223" t="s">
        <v>133</v>
      </c>
      <c r="AK194" s="1224"/>
      <c r="AL194" s="1224"/>
      <c r="AM194" s="1225"/>
      <c r="AN194" s="33"/>
      <c r="AO194" s="1836"/>
      <c r="AP194" s="31"/>
      <c r="AR194" s="1811" t="s">
        <v>3287</v>
      </c>
      <c r="AS194" s="1811"/>
      <c r="AT194" s="1811"/>
      <c r="AU194" s="1811"/>
      <c r="AV194" s="1811"/>
      <c r="AW194" s="1811"/>
      <c r="AX194" s="1811"/>
      <c r="AY194" s="1811"/>
      <c r="AZ194" s="1811"/>
      <c r="BA194" s="1811"/>
      <c r="BB194" s="1811"/>
      <c r="BC194" s="1811"/>
      <c r="BD194" s="1811"/>
      <c r="BE194" s="1811"/>
      <c r="BF194" s="1811"/>
      <c r="BG194" s="1811"/>
      <c r="BH194" s="1811"/>
      <c r="BI194" s="346"/>
      <c r="BJ194" s="342"/>
      <c r="CG194" s="48"/>
      <c r="CH194" s="33" t="s">
        <v>797</v>
      </c>
      <c r="CI194" s="33" t="s">
        <v>724</v>
      </c>
    </row>
    <row r="195" spans="1:87" ht="15" hidden="1" customHeight="1">
      <c r="A195" s="43"/>
      <c r="B195" s="261"/>
      <c r="C195" s="1961"/>
      <c r="D195" s="1079"/>
      <c r="E195" s="1024"/>
      <c r="F195" s="1025"/>
      <c r="G195" s="1241"/>
      <c r="H195" s="1241"/>
      <c r="I195" s="1241"/>
      <c r="J195" s="1241"/>
      <c r="K195" s="1241"/>
      <c r="L195" s="1242"/>
      <c r="M195" s="1638" t="s">
        <v>134</v>
      </c>
      <c r="N195" s="1639"/>
      <c r="O195" s="1640"/>
      <c r="P195" s="10" t="str">
        <f>MID($M$194,COLUMN()-15,1)</f>
        <v/>
      </c>
      <c r="Q195" s="10" t="str">
        <f t="shared" ref="Q195:AI195" si="58">MID($M$194,COLUMN()-15,1)</f>
        <v/>
      </c>
      <c r="R195" s="10" t="str">
        <f t="shared" si="58"/>
        <v/>
      </c>
      <c r="S195" s="10" t="str">
        <f t="shared" si="58"/>
        <v/>
      </c>
      <c r="T195" s="10" t="str">
        <f t="shared" si="58"/>
        <v/>
      </c>
      <c r="U195" s="10" t="str">
        <f t="shared" si="58"/>
        <v/>
      </c>
      <c r="V195" s="10" t="str">
        <f t="shared" si="58"/>
        <v/>
      </c>
      <c r="W195" s="10" t="str">
        <f t="shared" si="58"/>
        <v/>
      </c>
      <c r="X195" s="10" t="str">
        <f t="shared" si="58"/>
        <v/>
      </c>
      <c r="Y195" s="10" t="str">
        <f t="shared" si="58"/>
        <v/>
      </c>
      <c r="Z195" s="10" t="str">
        <f t="shared" si="58"/>
        <v/>
      </c>
      <c r="AA195" s="10" t="str">
        <f t="shared" si="58"/>
        <v/>
      </c>
      <c r="AB195" s="10" t="str">
        <f t="shared" si="58"/>
        <v/>
      </c>
      <c r="AC195" s="10" t="str">
        <f t="shared" si="58"/>
        <v/>
      </c>
      <c r="AD195" s="10" t="str">
        <f t="shared" si="58"/>
        <v/>
      </c>
      <c r="AE195" s="10" t="str">
        <f t="shared" si="58"/>
        <v/>
      </c>
      <c r="AF195" s="10" t="str">
        <f t="shared" si="58"/>
        <v/>
      </c>
      <c r="AG195" s="10" t="str">
        <f t="shared" si="58"/>
        <v/>
      </c>
      <c r="AH195" s="10" t="str">
        <f t="shared" si="58"/>
        <v/>
      </c>
      <c r="AI195" s="10" t="str">
        <f t="shared" si="58"/>
        <v/>
      </c>
      <c r="AJ195" s="1257"/>
      <c r="AK195" s="1258"/>
      <c r="AL195" s="1258"/>
      <c r="AM195" s="1259"/>
      <c r="AN195" s="33"/>
      <c r="AO195" s="1836"/>
      <c r="AP195" s="43"/>
      <c r="AR195" s="1811"/>
      <c r="AS195" s="1811"/>
      <c r="AT195" s="1811"/>
      <c r="AU195" s="1811"/>
      <c r="AV195" s="1811"/>
      <c r="AW195" s="1811"/>
      <c r="AX195" s="1811"/>
      <c r="AY195" s="1811"/>
      <c r="AZ195" s="1811"/>
      <c r="BA195" s="1811"/>
      <c r="BB195" s="1811"/>
      <c r="BC195" s="1811"/>
      <c r="BD195" s="1811"/>
      <c r="BE195" s="1811"/>
      <c r="BF195" s="1811"/>
      <c r="BG195" s="1811"/>
      <c r="BH195" s="1811"/>
      <c r="BI195" s="346"/>
      <c r="BJ195" s="342"/>
      <c r="CG195" s="48"/>
      <c r="CH195" s="33" t="s">
        <v>798</v>
      </c>
      <c r="CI195" s="33" t="s">
        <v>725</v>
      </c>
    </row>
    <row r="196" spans="1:87" ht="15" hidden="1" customHeight="1" thickBot="1">
      <c r="A196" s="43"/>
      <c r="B196" s="261"/>
      <c r="C196" s="1961"/>
      <c r="D196" s="1079"/>
      <c r="E196" s="1024"/>
      <c r="F196" s="1025"/>
      <c r="G196" s="1241"/>
      <c r="H196" s="1241"/>
      <c r="I196" s="1241"/>
      <c r="J196" s="1241"/>
      <c r="K196" s="1241"/>
      <c r="L196" s="1242"/>
      <c r="M196" s="1678"/>
      <c r="N196" s="1679"/>
      <c r="O196" s="1680"/>
      <c r="P196" s="21" t="str">
        <f>MID($M$194,COLUMN()-15+20,1)</f>
        <v/>
      </c>
      <c r="Q196" s="21" t="str">
        <f t="shared" ref="Q196:AI196" si="59">MID($M$194,COLUMN()-15+20,1)</f>
        <v/>
      </c>
      <c r="R196" s="21" t="str">
        <f t="shared" si="59"/>
        <v/>
      </c>
      <c r="S196" s="21" t="str">
        <f t="shared" si="59"/>
        <v/>
      </c>
      <c r="T196" s="21" t="str">
        <f t="shared" si="59"/>
        <v/>
      </c>
      <c r="U196" s="21" t="str">
        <f t="shared" si="59"/>
        <v/>
      </c>
      <c r="V196" s="21" t="str">
        <f t="shared" si="59"/>
        <v/>
      </c>
      <c r="W196" s="21" t="str">
        <f t="shared" si="59"/>
        <v/>
      </c>
      <c r="X196" s="21" t="str">
        <f t="shared" si="59"/>
        <v/>
      </c>
      <c r="Y196" s="21" t="str">
        <f t="shared" si="59"/>
        <v/>
      </c>
      <c r="Z196" s="21" t="str">
        <f t="shared" si="59"/>
        <v/>
      </c>
      <c r="AA196" s="21" t="str">
        <f t="shared" si="59"/>
        <v/>
      </c>
      <c r="AB196" s="21" t="str">
        <f t="shared" si="59"/>
        <v/>
      </c>
      <c r="AC196" s="21" t="str">
        <f t="shared" si="59"/>
        <v/>
      </c>
      <c r="AD196" s="21" t="str">
        <f t="shared" si="59"/>
        <v/>
      </c>
      <c r="AE196" s="21" t="str">
        <f t="shared" si="59"/>
        <v/>
      </c>
      <c r="AF196" s="21" t="str">
        <f t="shared" si="59"/>
        <v/>
      </c>
      <c r="AG196" s="21" t="str">
        <f t="shared" si="59"/>
        <v/>
      </c>
      <c r="AH196" s="21" t="str">
        <f t="shared" si="59"/>
        <v/>
      </c>
      <c r="AI196" s="21" t="str">
        <f t="shared" si="59"/>
        <v/>
      </c>
      <c r="AJ196" s="1552"/>
      <c r="AK196" s="1553"/>
      <c r="AL196" s="1553"/>
      <c r="AM196" s="1554"/>
      <c r="AN196" s="33"/>
      <c r="AO196" s="1836"/>
      <c r="AP196" s="43"/>
      <c r="AR196" s="1811"/>
      <c r="AS196" s="1811"/>
      <c r="AT196" s="1811"/>
      <c r="AU196" s="1811"/>
      <c r="AV196" s="1811"/>
      <c r="AW196" s="1811"/>
      <c r="AX196" s="1811"/>
      <c r="AY196" s="1811"/>
      <c r="AZ196" s="1811"/>
      <c r="BA196" s="1811"/>
      <c r="BB196" s="1811"/>
      <c r="BC196" s="1811"/>
      <c r="BD196" s="1811"/>
      <c r="BE196" s="1811"/>
      <c r="BF196" s="1811"/>
      <c r="BG196" s="1811"/>
      <c r="BH196" s="1811"/>
      <c r="BI196" s="346"/>
      <c r="BJ196" s="342"/>
      <c r="CG196" s="48"/>
      <c r="CH196" s="33" t="s">
        <v>799</v>
      </c>
      <c r="CI196" s="33" t="s">
        <v>726</v>
      </c>
    </row>
    <row r="197" spans="1:87" ht="15" customHeight="1" thickTop="1">
      <c r="A197" s="31"/>
      <c r="B197" s="261"/>
      <c r="C197" s="1961"/>
      <c r="D197" s="1963" t="s">
        <v>428</v>
      </c>
      <c r="E197" s="1964"/>
      <c r="F197" s="1965"/>
      <c r="G197" s="1957" t="s">
        <v>2</v>
      </c>
      <c r="H197" s="1957"/>
      <c r="I197" s="1957"/>
      <c r="J197" s="1957"/>
      <c r="K197" s="1957"/>
      <c r="L197" s="1958"/>
      <c r="M197" s="1843"/>
      <c r="N197" s="1844"/>
      <c r="O197" s="1844"/>
      <c r="P197" s="1844"/>
      <c r="Q197" s="1844"/>
      <c r="R197" s="1844"/>
      <c r="S197" s="1844"/>
      <c r="T197" s="1844"/>
      <c r="U197" s="1844"/>
      <c r="V197" s="1845"/>
      <c r="W197" s="1846" t="s">
        <v>184</v>
      </c>
      <c r="X197" s="1841"/>
      <c r="Y197" s="1841"/>
      <c r="Z197" s="1841"/>
      <c r="AA197" s="1841"/>
      <c r="AB197" s="1841"/>
      <c r="AC197" s="1841"/>
      <c r="AD197" s="1841"/>
      <c r="AE197" s="1841"/>
      <c r="AF197" s="1841"/>
      <c r="AG197" s="1841"/>
      <c r="AH197" s="1841"/>
      <c r="AI197" s="1841"/>
      <c r="AJ197" s="1841"/>
      <c r="AK197" s="1841"/>
      <c r="AL197" s="1841"/>
      <c r="AM197" s="1842"/>
      <c r="AN197" s="33"/>
      <c r="AO197" s="1836"/>
      <c r="AP197" s="31"/>
      <c r="AR197" s="1811"/>
      <c r="AS197" s="1811"/>
      <c r="AT197" s="1811"/>
      <c r="AU197" s="1811"/>
      <c r="AV197" s="1811"/>
      <c r="AW197" s="1811"/>
      <c r="AX197" s="1811"/>
      <c r="AY197" s="1811"/>
      <c r="AZ197" s="1811"/>
      <c r="BA197" s="1811"/>
      <c r="BB197" s="1811"/>
      <c r="BC197" s="1811"/>
      <c r="BD197" s="1811"/>
      <c r="BE197" s="1811"/>
      <c r="BF197" s="1811"/>
      <c r="BG197" s="1811"/>
      <c r="BH197" s="1811"/>
      <c r="BI197" s="346"/>
      <c r="BJ197" s="342"/>
      <c r="CG197" s="48"/>
      <c r="CH197" s="33" t="s">
        <v>800</v>
      </c>
      <c r="CI197" s="33" t="s">
        <v>727</v>
      </c>
    </row>
    <row r="198" spans="1:87" ht="15" hidden="1" customHeight="1">
      <c r="A198" s="43"/>
      <c r="B198" s="261"/>
      <c r="C198" s="1961"/>
      <c r="D198" s="1966"/>
      <c r="E198" s="1967"/>
      <c r="F198" s="1968"/>
      <c r="G198" s="1024" t="s">
        <v>430</v>
      </c>
      <c r="H198" s="1241"/>
      <c r="I198" s="1241"/>
      <c r="J198" s="1241"/>
      <c r="K198" s="1241"/>
      <c r="L198" s="1242"/>
      <c r="M198" s="1162" t="s">
        <v>134</v>
      </c>
      <c r="N198" s="1163"/>
      <c r="O198" s="1164"/>
      <c r="P198" s="9" t="str">
        <f>MID($M$197,COLUMN()-15,1)</f>
        <v/>
      </c>
      <c r="Q198" s="9" t="str">
        <f t="shared" ref="Q198:AI198" si="60">MID($M$197,COLUMN()-15,1)</f>
        <v/>
      </c>
      <c r="R198" s="9" t="str">
        <f t="shared" si="60"/>
        <v/>
      </c>
      <c r="S198" s="9" t="str">
        <f t="shared" si="60"/>
        <v/>
      </c>
      <c r="T198" s="9" t="str">
        <f t="shared" si="60"/>
        <v/>
      </c>
      <c r="U198" s="9" t="str">
        <f t="shared" si="60"/>
        <v/>
      </c>
      <c r="V198" s="9" t="str">
        <f t="shared" si="60"/>
        <v/>
      </c>
      <c r="W198" s="9" t="str">
        <f t="shared" si="60"/>
        <v/>
      </c>
      <c r="X198" s="9" t="str">
        <f t="shared" si="60"/>
        <v/>
      </c>
      <c r="Y198" s="9" t="str">
        <f t="shared" si="60"/>
        <v/>
      </c>
      <c r="Z198" s="9" t="str">
        <f t="shared" si="60"/>
        <v/>
      </c>
      <c r="AA198" s="9" t="str">
        <f t="shared" si="60"/>
        <v/>
      </c>
      <c r="AB198" s="9" t="str">
        <f t="shared" si="60"/>
        <v/>
      </c>
      <c r="AC198" s="9" t="str">
        <f t="shared" si="60"/>
        <v/>
      </c>
      <c r="AD198" s="9" t="str">
        <f t="shared" si="60"/>
        <v/>
      </c>
      <c r="AE198" s="9" t="str">
        <f t="shared" si="60"/>
        <v/>
      </c>
      <c r="AF198" s="9" t="str">
        <f t="shared" si="60"/>
        <v/>
      </c>
      <c r="AG198" s="9" t="str">
        <f t="shared" si="60"/>
        <v/>
      </c>
      <c r="AH198" s="9" t="str">
        <f t="shared" si="60"/>
        <v/>
      </c>
      <c r="AI198" s="9" t="str">
        <f t="shared" si="60"/>
        <v/>
      </c>
      <c r="AJ198" s="1191"/>
      <c r="AK198" s="1192"/>
      <c r="AL198" s="1192"/>
      <c r="AM198" s="1193"/>
      <c r="AN198" s="33"/>
      <c r="AO198" s="1836"/>
      <c r="AP198" s="43"/>
      <c r="BJ198" s="342"/>
      <c r="CG198" s="48"/>
      <c r="CH198" s="33" t="s">
        <v>827</v>
      </c>
      <c r="CI198" s="33" t="s">
        <v>728</v>
      </c>
    </row>
    <row r="199" spans="1:87" ht="15" customHeight="1">
      <c r="A199" s="31"/>
      <c r="B199" s="261"/>
      <c r="C199" s="1961"/>
      <c r="D199" s="1966"/>
      <c r="E199" s="1967"/>
      <c r="F199" s="1968"/>
      <c r="G199" s="1241"/>
      <c r="H199" s="1241"/>
      <c r="I199" s="1241"/>
      <c r="J199" s="1241"/>
      <c r="K199" s="1241"/>
      <c r="L199" s="1242"/>
      <c r="M199" s="1547"/>
      <c r="N199" s="1530"/>
      <c r="O199" s="1530"/>
      <c r="P199" s="1530"/>
      <c r="Q199" s="1530"/>
      <c r="R199" s="1530"/>
      <c r="S199" s="1530"/>
      <c r="T199" s="1530"/>
      <c r="U199" s="1530"/>
      <c r="V199" s="1530"/>
      <c r="W199" s="1530"/>
      <c r="X199" s="1530"/>
      <c r="Y199" s="1530"/>
      <c r="Z199" s="1531"/>
      <c r="AA199" s="1314" t="s">
        <v>803</v>
      </c>
      <c r="AB199" s="1314"/>
      <c r="AC199" s="1314"/>
      <c r="AD199" s="1314"/>
      <c r="AE199" s="1314"/>
      <c r="AF199" s="1314"/>
      <c r="AG199" s="1314"/>
      <c r="AH199" s="1314"/>
      <c r="AI199" s="1314"/>
      <c r="AJ199" s="1314"/>
      <c r="AK199" s="1314"/>
      <c r="AL199" s="1314"/>
      <c r="AM199" s="1315"/>
      <c r="AN199" s="33"/>
      <c r="AO199" s="1836"/>
      <c r="AP199" s="31"/>
      <c r="BJ199" s="342"/>
      <c r="CG199" s="48"/>
      <c r="CH199" s="33" t="s">
        <v>828</v>
      </c>
      <c r="CI199" s="33" t="s">
        <v>729</v>
      </c>
    </row>
    <row r="200" spans="1:87" ht="15" hidden="1" customHeight="1">
      <c r="A200" s="43"/>
      <c r="B200" s="261"/>
      <c r="C200" s="1961"/>
      <c r="D200" s="1966"/>
      <c r="E200" s="1967"/>
      <c r="F200" s="1968"/>
      <c r="G200" s="1188"/>
      <c r="H200" s="1188"/>
      <c r="I200" s="1188"/>
      <c r="J200" s="1188"/>
      <c r="K200" s="1188"/>
      <c r="L200" s="1189"/>
      <c r="M200" s="1162" t="s">
        <v>134</v>
      </c>
      <c r="N200" s="1163"/>
      <c r="O200" s="1164"/>
      <c r="P200" s="9" t="str">
        <f>MID($M$199,COLUMN()-15,1)</f>
        <v/>
      </c>
      <c r="Q200" s="9" t="str">
        <f t="shared" ref="Q200:AI200" si="61">MID($M$199,COLUMN()-15,1)</f>
        <v/>
      </c>
      <c r="R200" s="9" t="str">
        <f t="shared" si="61"/>
        <v/>
      </c>
      <c r="S200" s="9" t="str">
        <f t="shared" si="61"/>
        <v/>
      </c>
      <c r="T200" s="9" t="str">
        <f t="shared" si="61"/>
        <v/>
      </c>
      <c r="U200" s="9" t="str">
        <f t="shared" si="61"/>
        <v/>
      </c>
      <c r="V200" s="9" t="str">
        <f t="shared" si="61"/>
        <v/>
      </c>
      <c r="W200" s="9" t="str">
        <f t="shared" si="61"/>
        <v/>
      </c>
      <c r="X200" s="9" t="str">
        <f t="shared" si="61"/>
        <v/>
      </c>
      <c r="Y200" s="9" t="str">
        <f t="shared" si="61"/>
        <v/>
      </c>
      <c r="Z200" s="9" t="str">
        <f t="shared" si="61"/>
        <v/>
      </c>
      <c r="AA200" s="9" t="str">
        <f t="shared" si="61"/>
        <v/>
      </c>
      <c r="AB200" s="9" t="str">
        <f t="shared" si="61"/>
        <v/>
      </c>
      <c r="AC200" s="9" t="str">
        <f t="shared" si="61"/>
        <v/>
      </c>
      <c r="AD200" s="9" t="str">
        <f t="shared" si="61"/>
        <v/>
      </c>
      <c r="AE200" s="9" t="str">
        <f t="shared" si="61"/>
        <v/>
      </c>
      <c r="AF200" s="9" t="str">
        <f t="shared" si="61"/>
        <v/>
      </c>
      <c r="AG200" s="9" t="str">
        <f t="shared" si="61"/>
        <v/>
      </c>
      <c r="AH200" s="9" t="str">
        <f t="shared" si="61"/>
        <v/>
      </c>
      <c r="AI200" s="9" t="str">
        <f t="shared" si="61"/>
        <v/>
      </c>
      <c r="AJ200" s="1191"/>
      <c r="AK200" s="1192"/>
      <c r="AL200" s="1192"/>
      <c r="AM200" s="1193"/>
      <c r="AN200" s="33"/>
      <c r="AO200" s="1836"/>
      <c r="AP200" s="43"/>
      <c r="BJ200" s="342"/>
      <c r="CG200" s="48"/>
      <c r="CH200" s="33" t="s">
        <v>829</v>
      </c>
      <c r="CI200" s="33" t="s">
        <v>730</v>
      </c>
    </row>
    <row r="201" spans="1:87" ht="15" customHeight="1">
      <c r="A201" s="31"/>
      <c r="B201" s="261"/>
      <c r="C201" s="1961"/>
      <c r="D201" s="1966"/>
      <c r="E201" s="1967"/>
      <c r="F201" s="1968"/>
      <c r="G201" s="1146" t="s">
        <v>61</v>
      </c>
      <c r="H201" s="1146"/>
      <c r="I201" s="1146"/>
      <c r="J201" s="1146"/>
      <c r="K201" s="1146"/>
      <c r="L201" s="1147"/>
      <c r="M201" s="1219"/>
      <c r="N201" s="1220"/>
      <c r="O201" s="1220"/>
      <c r="P201" s="1157"/>
      <c r="Q201" s="1158"/>
      <c r="R201" s="62" t="s">
        <v>140</v>
      </c>
      <c r="S201" s="1157"/>
      <c r="T201" s="1158"/>
      <c r="U201" s="61" t="s">
        <v>141</v>
      </c>
      <c r="V201" s="1157"/>
      <c r="W201" s="1158"/>
      <c r="X201" s="61" t="s">
        <v>142</v>
      </c>
      <c r="Y201" s="1105"/>
      <c r="Z201" s="1105"/>
      <c r="AA201" s="1105"/>
      <c r="AB201" s="1105"/>
      <c r="AC201" s="1105"/>
      <c r="AD201" s="1105"/>
      <c r="AE201" s="1105"/>
      <c r="AF201" s="1105"/>
      <c r="AG201" s="1105"/>
      <c r="AH201" s="1105"/>
      <c r="AI201" s="1105"/>
      <c r="AJ201" s="1105"/>
      <c r="AK201" s="1105"/>
      <c r="AL201" s="1105"/>
      <c r="AM201" s="1106"/>
      <c r="AN201" s="33"/>
      <c r="AO201" s="1836"/>
      <c r="AP201" s="33"/>
      <c r="BJ201" s="342"/>
      <c r="BL201" s="29" t="str">
        <f>IF(M201="選択▼","",M201&amp;P201&amp;R201&amp;S201&amp;U201&amp;V201&amp;X201)</f>
        <v>年月日</v>
      </c>
      <c r="BM201" s="313" t="str">
        <f>MID(P201,COLUMN()-64,1)</f>
        <v/>
      </c>
      <c r="BN201" s="313" t="str">
        <f>MID(P201,COLUMN()-64,1)</f>
        <v/>
      </c>
      <c r="BO201" s="313" t="str">
        <f>MID(S201,COLUMN()-66,1)</f>
        <v/>
      </c>
      <c r="BP201" s="313" t="str">
        <f>MID(S201,COLUMN()-66,1)</f>
        <v/>
      </c>
      <c r="BQ201" s="313" t="str">
        <f>MID(V201,COLUMN()-68,1)</f>
        <v/>
      </c>
      <c r="BR201" s="313" t="str">
        <f>MID(V201,COLUMN()-68,1)</f>
        <v/>
      </c>
      <c r="BS201" s="314" t="str">
        <f>IF(M201="平成","H",IF(M201="昭和","S",IF(M201="大正","T",IF(M201="明治","M",""))))</f>
        <v/>
      </c>
      <c r="CG201" s="48"/>
      <c r="CH201" s="33" t="s">
        <v>830</v>
      </c>
      <c r="CI201" s="33" t="s">
        <v>731</v>
      </c>
    </row>
    <row r="202" spans="1:87" ht="15" customHeight="1">
      <c r="A202" s="31"/>
      <c r="B202" s="261"/>
      <c r="C202" s="1961"/>
      <c r="D202" s="1966"/>
      <c r="E202" s="1967"/>
      <c r="F202" s="1968"/>
      <c r="G202" s="1146" t="s">
        <v>421</v>
      </c>
      <c r="H202" s="1146"/>
      <c r="I202" s="1146"/>
      <c r="J202" s="1146"/>
      <c r="K202" s="1146"/>
      <c r="L202" s="1147"/>
      <c r="M202" s="1052"/>
      <c r="N202" s="1053"/>
      <c r="O202" s="1053"/>
      <c r="P202" s="1054"/>
      <c r="Q202" s="1234" t="s">
        <v>422</v>
      </c>
      <c r="R202" s="1221"/>
      <c r="S202" s="1161" t="s">
        <v>424</v>
      </c>
      <c r="T202" s="1161"/>
      <c r="U202" s="1161"/>
      <c r="V202" s="1161"/>
      <c r="W202" s="1052"/>
      <c r="X202" s="1053"/>
      <c r="Y202" s="1053"/>
      <c r="Z202" s="1053"/>
      <c r="AA202" s="1054"/>
      <c r="AB202" s="1221" t="s">
        <v>423</v>
      </c>
      <c r="AC202" s="1221"/>
      <c r="AD202" s="1161" t="s">
        <v>425</v>
      </c>
      <c r="AE202" s="1161"/>
      <c r="AF202" s="1465"/>
      <c r="AG202" s="1466"/>
      <c r="AH202" s="1609"/>
      <c r="AI202" s="1221" t="s">
        <v>426</v>
      </c>
      <c r="AJ202" s="1221"/>
      <c r="AK202" s="1221"/>
      <c r="AL202" s="1221"/>
      <c r="AM202" s="1423"/>
      <c r="AN202" s="33"/>
      <c r="AO202" s="1836"/>
      <c r="AP202" s="33"/>
      <c r="BJ202" s="342"/>
      <c r="CG202" s="48"/>
      <c r="CH202" s="33" t="s">
        <v>831</v>
      </c>
      <c r="CI202" s="33" t="s">
        <v>732</v>
      </c>
    </row>
    <row r="203" spans="1:87" ht="15" customHeight="1">
      <c r="A203" s="31"/>
      <c r="B203" s="261"/>
      <c r="C203" s="1961"/>
      <c r="D203" s="1966"/>
      <c r="E203" s="1967"/>
      <c r="F203" s="1968"/>
      <c r="G203" s="846" t="s">
        <v>2584</v>
      </c>
      <c r="H203" s="846"/>
      <c r="I203" s="846"/>
      <c r="J203" s="846"/>
      <c r="K203" s="846"/>
      <c r="L203" s="847"/>
      <c r="M203" s="1219"/>
      <c r="N203" s="1220"/>
      <c r="O203" s="1220"/>
      <c r="P203" s="1220"/>
      <c r="Q203" s="1220"/>
      <c r="R203" s="1286"/>
      <c r="S203" s="65"/>
      <c r="T203" s="1569"/>
      <c r="U203" s="1528"/>
      <c r="V203" s="1528"/>
      <c r="W203" s="1528"/>
      <c r="X203" s="1528"/>
      <c r="Y203" s="1528"/>
      <c r="Z203" s="1528"/>
      <c r="AA203" s="1529"/>
      <c r="AB203" s="1031" t="s">
        <v>3935</v>
      </c>
      <c r="AC203" s="1032"/>
      <c r="AD203" s="1032"/>
      <c r="AE203" s="1032"/>
      <c r="AF203" s="1032"/>
      <c r="AG203" s="1032"/>
      <c r="AH203" s="1032"/>
      <c r="AI203" s="1032"/>
      <c r="AJ203" s="1032"/>
      <c r="AK203" s="1032"/>
      <c r="AL203" s="1032"/>
      <c r="AM203" s="1033"/>
      <c r="AN203" s="33"/>
      <c r="AO203" s="1836"/>
      <c r="AP203" s="33"/>
      <c r="BJ203" s="342"/>
      <c r="BL203" s="29" t="str">
        <f>IF(T203="市区町村を選択 ▼","",LEFT(T203,5))</f>
        <v/>
      </c>
      <c r="CG203" s="48"/>
      <c r="CH203" s="33" t="s">
        <v>832</v>
      </c>
      <c r="CI203" s="33" t="s">
        <v>733</v>
      </c>
    </row>
    <row r="204" spans="1:87" ht="15" hidden="1" customHeight="1">
      <c r="A204" s="43"/>
      <c r="B204" s="261"/>
      <c r="C204" s="1961"/>
      <c r="D204" s="1966"/>
      <c r="E204" s="1967"/>
      <c r="F204" s="1968"/>
      <c r="G204" s="1024"/>
      <c r="H204" s="1024"/>
      <c r="I204" s="1024"/>
      <c r="J204" s="1024"/>
      <c r="K204" s="1024"/>
      <c r="L204" s="1025"/>
      <c r="M204" s="1162" t="s">
        <v>134</v>
      </c>
      <c r="N204" s="1163"/>
      <c r="O204" s="1164"/>
      <c r="P204" s="10" t="str">
        <f>MID($BL$203,COLUMN()-15,1)</f>
        <v/>
      </c>
      <c r="Q204" s="10" t="str">
        <f>MID($BL$203,COLUMN()-15,1)</f>
        <v/>
      </c>
      <c r="R204" s="10" t="str">
        <f>MID($BL$203,COLUMN()-15,1)</f>
        <v/>
      </c>
      <c r="S204" s="10" t="str">
        <f>MID($BL$203,COLUMN()-15,1)</f>
        <v/>
      </c>
      <c r="T204" s="10" t="str">
        <f>MID($BL$203,COLUMN()-15,1)</f>
        <v/>
      </c>
      <c r="U204" s="1191"/>
      <c r="V204" s="1192"/>
      <c r="W204" s="1192"/>
      <c r="X204" s="1192"/>
      <c r="Y204" s="1192"/>
      <c r="Z204" s="1192"/>
      <c r="AA204" s="1192"/>
      <c r="AB204" s="1192"/>
      <c r="AC204" s="1192"/>
      <c r="AD204" s="1192"/>
      <c r="AE204" s="1192"/>
      <c r="AF204" s="1192"/>
      <c r="AG204" s="1192"/>
      <c r="AH204" s="1192"/>
      <c r="AI204" s="1192"/>
      <c r="AJ204" s="1192"/>
      <c r="AK204" s="1192"/>
      <c r="AL204" s="1192"/>
      <c r="AM204" s="1193"/>
      <c r="AN204" s="33"/>
      <c r="AO204" s="1836"/>
      <c r="AP204" s="33"/>
      <c r="BJ204" s="342"/>
      <c r="BL204" s="29" t="str">
        <f>IF(T203="市区町村を選択 ▼","",MID(T203,7,10))</f>
        <v/>
      </c>
      <c r="CG204" s="48"/>
      <c r="CH204" s="33" t="s">
        <v>833</v>
      </c>
      <c r="CI204" s="33" t="s">
        <v>734</v>
      </c>
    </row>
    <row r="205" spans="1:87" ht="15" customHeight="1">
      <c r="A205" s="31"/>
      <c r="B205" s="261"/>
      <c r="C205" s="1961"/>
      <c r="D205" s="1966"/>
      <c r="E205" s="1967"/>
      <c r="F205" s="1968"/>
      <c r="G205" s="849"/>
      <c r="H205" s="849"/>
      <c r="I205" s="849"/>
      <c r="J205" s="849"/>
      <c r="K205" s="849"/>
      <c r="L205" s="850"/>
      <c r="M205" s="1570" t="str">
        <f>IF(T203="市区町村を選択　▼","",BL204)</f>
        <v/>
      </c>
      <c r="N205" s="1571"/>
      <c r="O205" s="1571"/>
      <c r="P205" s="1571"/>
      <c r="Q205" s="1571"/>
      <c r="R205" s="1571"/>
      <c r="S205" s="1571"/>
      <c r="T205" s="1571"/>
      <c r="U205" s="1571"/>
      <c r="V205" s="1571"/>
      <c r="W205" s="1571"/>
      <c r="X205" s="1571"/>
      <c r="Y205" s="1571"/>
      <c r="Z205" s="1571"/>
      <c r="AA205" s="1572"/>
      <c r="AB205" s="1032" t="s">
        <v>557</v>
      </c>
      <c r="AC205" s="1032"/>
      <c r="AD205" s="1032"/>
      <c r="AE205" s="1032"/>
      <c r="AF205" s="1032"/>
      <c r="AG205" s="1032"/>
      <c r="AH205" s="1032"/>
      <c r="AI205" s="1032"/>
      <c r="AJ205" s="1032"/>
      <c r="AK205" s="1032"/>
      <c r="AL205" s="1032"/>
      <c r="AM205" s="1033"/>
      <c r="AN205" s="33"/>
      <c r="AO205" s="1836"/>
      <c r="AP205" s="33"/>
      <c r="BJ205" s="342"/>
      <c r="BL205" s="307"/>
      <c r="CG205" s="48"/>
      <c r="CH205" s="33" t="s">
        <v>834</v>
      </c>
      <c r="CI205" s="33" t="s">
        <v>735</v>
      </c>
    </row>
    <row r="206" spans="1:87" ht="15" customHeight="1" thickBot="1">
      <c r="A206" s="31"/>
      <c r="B206" s="261"/>
      <c r="C206" s="1961"/>
      <c r="D206" s="1966"/>
      <c r="E206" s="1967"/>
      <c r="F206" s="1968"/>
      <c r="G206" s="1186" t="s">
        <v>2769</v>
      </c>
      <c r="H206" s="1186"/>
      <c r="I206" s="1186"/>
      <c r="J206" s="1186"/>
      <c r="K206" s="1186"/>
      <c r="L206" s="1187"/>
      <c r="M206" s="1547"/>
      <c r="N206" s="1530"/>
      <c r="O206" s="1530"/>
      <c r="P206" s="1530"/>
      <c r="Q206" s="1530"/>
      <c r="R206" s="1530"/>
      <c r="S206" s="1530"/>
      <c r="T206" s="1530"/>
      <c r="U206" s="1530"/>
      <c r="V206" s="1530"/>
      <c r="W206" s="1530"/>
      <c r="X206" s="1530"/>
      <c r="Y206" s="1530"/>
      <c r="Z206" s="1530"/>
      <c r="AA206" s="1530"/>
      <c r="AB206" s="1530"/>
      <c r="AC206" s="1530"/>
      <c r="AD206" s="1530"/>
      <c r="AE206" s="1530"/>
      <c r="AF206" s="1530"/>
      <c r="AG206" s="1530"/>
      <c r="AH206" s="1530"/>
      <c r="AI206" s="1531"/>
      <c r="AJ206" s="1223" t="s">
        <v>133</v>
      </c>
      <c r="AK206" s="1224"/>
      <c r="AL206" s="1224"/>
      <c r="AM206" s="1225"/>
      <c r="AN206" s="33"/>
      <c r="AO206" s="1836"/>
      <c r="AP206" s="33"/>
      <c r="BJ206" s="342"/>
      <c r="CG206" s="48"/>
      <c r="CH206" s="33" t="s">
        <v>835</v>
      </c>
      <c r="CI206" s="33" t="s">
        <v>736</v>
      </c>
    </row>
    <row r="207" spans="1:87" ht="15" hidden="1" customHeight="1">
      <c r="A207" s="43"/>
      <c r="B207" s="261"/>
      <c r="C207" s="1961"/>
      <c r="D207" s="1966"/>
      <c r="E207" s="1967"/>
      <c r="F207" s="1968"/>
      <c r="G207" s="1241"/>
      <c r="H207" s="1241"/>
      <c r="I207" s="1241"/>
      <c r="J207" s="1241"/>
      <c r="K207" s="1241"/>
      <c r="L207" s="1242"/>
      <c r="M207" s="1638" t="s">
        <v>134</v>
      </c>
      <c r="N207" s="1639"/>
      <c r="O207" s="1640"/>
      <c r="P207" s="10" t="str">
        <f>MID($M$206,COLUMN()-15,1)</f>
        <v/>
      </c>
      <c r="Q207" s="10" t="str">
        <f t="shared" ref="Q207:AI207" si="62">MID($M$206,COLUMN()-15,1)</f>
        <v/>
      </c>
      <c r="R207" s="10" t="str">
        <f t="shared" si="62"/>
        <v/>
      </c>
      <c r="S207" s="10" t="str">
        <f t="shared" si="62"/>
        <v/>
      </c>
      <c r="T207" s="10" t="str">
        <f t="shared" si="62"/>
        <v/>
      </c>
      <c r="U207" s="10" t="str">
        <f t="shared" si="62"/>
        <v/>
      </c>
      <c r="V207" s="10" t="str">
        <f t="shared" si="62"/>
        <v/>
      </c>
      <c r="W207" s="10" t="str">
        <f t="shared" si="62"/>
        <v/>
      </c>
      <c r="X207" s="10" t="str">
        <f t="shared" si="62"/>
        <v/>
      </c>
      <c r="Y207" s="10" t="str">
        <f t="shared" si="62"/>
        <v/>
      </c>
      <c r="Z207" s="10" t="str">
        <f t="shared" si="62"/>
        <v/>
      </c>
      <c r="AA207" s="10" t="str">
        <f t="shared" si="62"/>
        <v/>
      </c>
      <c r="AB207" s="10" t="str">
        <f t="shared" si="62"/>
        <v/>
      </c>
      <c r="AC207" s="10" t="str">
        <f t="shared" si="62"/>
        <v/>
      </c>
      <c r="AD207" s="10" t="str">
        <f t="shared" si="62"/>
        <v/>
      </c>
      <c r="AE207" s="10" t="str">
        <f t="shared" si="62"/>
        <v/>
      </c>
      <c r="AF207" s="10" t="str">
        <f t="shared" si="62"/>
        <v/>
      </c>
      <c r="AG207" s="10" t="str">
        <f t="shared" si="62"/>
        <v/>
      </c>
      <c r="AH207" s="10" t="str">
        <f t="shared" si="62"/>
        <v/>
      </c>
      <c r="AI207" s="10" t="str">
        <f t="shared" si="62"/>
        <v/>
      </c>
      <c r="AJ207" s="1257"/>
      <c r="AK207" s="1258"/>
      <c r="AL207" s="1258"/>
      <c r="AM207" s="1259"/>
      <c r="AN207" s="33"/>
      <c r="AO207" s="1836"/>
      <c r="AP207" s="33"/>
      <c r="BJ207" s="342"/>
      <c r="CG207" s="48"/>
      <c r="CH207" s="33" t="s">
        <v>836</v>
      </c>
      <c r="CI207" s="33" t="s">
        <v>737</v>
      </c>
    </row>
    <row r="208" spans="1:87" ht="15" hidden="1" customHeight="1" thickBot="1">
      <c r="A208" s="43"/>
      <c r="B208" s="261"/>
      <c r="C208" s="1961"/>
      <c r="D208" s="1969"/>
      <c r="E208" s="1970"/>
      <c r="F208" s="1971"/>
      <c r="G208" s="1915"/>
      <c r="H208" s="1915"/>
      <c r="I208" s="1915"/>
      <c r="J208" s="1915"/>
      <c r="K208" s="1915"/>
      <c r="L208" s="1916"/>
      <c r="M208" s="1917"/>
      <c r="N208" s="1918"/>
      <c r="O208" s="1919"/>
      <c r="P208" s="89" t="str">
        <f>MID($M$206,COLUMN()-15+20,1)</f>
        <v/>
      </c>
      <c r="Q208" s="89" t="str">
        <f t="shared" ref="Q208:AI208" si="63">MID($M$206,COLUMN()-15+20,1)</f>
        <v/>
      </c>
      <c r="R208" s="89" t="str">
        <f t="shared" si="63"/>
        <v/>
      </c>
      <c r="S208" s="89" t="str">
        <f t="shared" si="63"/>
        <v/>
      </c>
      <c r="T208" s="89" t="str">
        <f t="shared" si="63"/>
        <v/>
      </c>
      <c r="U208" s="89" t="str">
        <f t="shared" si="63"/>
        <v/>
      </c>
      <c r="V208" s="89" t="str">
        <f t="shared" si="63"/>
        <v/>
      </c>
      <c r="W208" s="89" t="str">
        <f t="shared" si="63"/>
        <v/>
      </c>
      <c r="X208" s="89" t="str">
        <f t="shared" si="63"/>
        <v/>
      </c>
      <c r="Y208" s="89" t="str">
        <f t="shared" si="63"/>
        <v/>
      </c>
      <c r="Z208" s="89" t="str">
        <f t="shared" si="63"/>
        <v/>
      </c>
      <c r="AA208" s="89" t="str">
        <f t="shared" si="63"/>
        <v/>
      </c>
      <c r="AB208" s="89" t="str">
        <f t="shared" si="63"/>
        <v/>
      </c>
      <c r="AC208" s="89" t="str">
        <f t="shared" si="63"/>
        <v/>
      </c>
      <c r="AD208" s="89" t="str">
        <f t="shared" si="63"/>
        <v/>
      </c>
      <c r="AE208" s="89" t="str">
        <f t="shared" si="63"/>
        <v/>
      </c>
      <c r="AF208" s="89" t="str">
        <f t="shared" si="63"/>
        <v/>
      </c>
      <c r="AG208" s="89" t="str">
        <f t="shared" si="63"/>
        <v/>
      </c>
      <c r="AH208" s="89" t="str">
        <f t="shared" si="63"/>
        <v/>
      </c>
      <c r="AI208" s="89" t="str">
        <f t="shared" si="63"/>
        <v/>
      </c>
      <c r="AJ208" s="1920"/>
      <c r="AK208" s="1921"/>
      <c r="AL208" s="1921"/>
      <c r="AM208" s="1922"/>
      <c r="AN208" s="33"/>
      <c r="AO208" s="1836"/>
      <c r="AP208" s="33"/>
      <c r="BJ208" s="342"/>
      <c r="CG208" s="48"/>
      <c r="CH208" s="33" t="s">
        <v>837</v>
      </c>
      <c r="CI208" s="33" t="s">
        <v>738</v>
      </c>
    </row>
    <row r="209" spans="1:87" ht="15" customHeight="1" thickTop="1">
      <c r="A209" s="31"/>
      <c r="B209" s="261"/>
      <c r="C209" s="1961"/>
      <c r="D209" s="1889" t="s">
        <v>429</v>
      </c>
      <c r="E209" s="1890"/>
      <c r="F209" s="1891"/>
      <c r="G209" s="1957" t="s">
        <v>2</v>
      </c>
      <c r="H209" s="1957"/>
      <c r="I209" s="1957"/>
      <c r="J209" s="1957"/>
      <c r="K209" s="1957"/>
      <c r="L209" s="1958"/>
      <c r="M209" s="1843"/>
      <c r="N209" s="1844"/>
      <c r="O209" s="1844"/>
      <c r="P209" s="1844"/>
      <c r="Q209" s="1844"/>
      <c r="R209" s="1844"/>
      <c r="S209" s="1844"/>
      <c r="T209" s="1844"/>
      <c r="U209" s="1844"/>
      <c r="V209" s="1845"/>
      <c r="W209" s="1846" t="s">
        <v>184</v>
      </c>
      <c r="X209" s="1841"/>
      <c r="Y209" s="1841"/>
      <c r="Z209" s="1841"/>
      <c r="AA209" s="1841"/>
      <c r="AB209" s="1841"/>
      <c r="AC209" s="1841"/>
      <c r="AD209" s="1841"/>
      <c r="AE209" s="1841"/>
      <c r="AF209" s="1841"/>
      <c r="AG209" s="1841"/>
      <c r="AH209" s="1841"/>
      <c r="AI209" s="1841"/>
      <c r="AJ209" s="1841"/>
      <c r="AK209" s="1841"/>
      <c r="AL209" s="1841"/>
      <c r="AM209" s="1842"/>
      <c r="AN209" s="33"/>
      <c r="AO209" s="1836"/>
      <c r="AP209" s="33"/>
      <c r="BJ209" s="342"/>
      <c r="CG209" s="48"/>
      <c r="CH209" s="33" t="s">
        <v>838</v>
      </c>
      <c r="CI209" s="33" t="s">
        <v>739</v>
      </c>
    </row>
    <row r="210" spans="1:87" ht="15" hidden="1" customHeight="1">
      <c r="A210" s="43"/>
      <c r="B210" s="261"/>
      <c r="C210" s="1961"/>
      <c r="D210" s="1079"/>
      <c r="E210" s="1024"/>
      <c r="F210" s="1025"/>
      <c r="G210" s="1024" t="s">
        <v>430</v>
      </c>
      <c r="H210" s="1241"/>
      <c r="I210" s="1241"/>
      <c r="J210" s="1241"/>
      <c r="K210" s="1241"/>
      <c r="L210" s="1242"/>
      <c r="M210" s="1162" t="s">
        <v>134</v>
      </c>
      <c r="N210" s="1163"/>
      <c r="O210" s="1164"/>
      <c r="P210" s="9" t="str">
        <f>MID($M$209,COLUMN()-15,1)</f>
        <v/>
      </c>
      <c r="Q210" s="9" t="str">
        <f t="shared" ref="Q210:AI210" si="64">MID($M$209,COLUMN()-15,1)</f>
        <v/>
      </c>
      <c r="R210" s="9" t="str">
        <f t="shared" si="64"/>
        <v/>
      </c>
      <c r="S210" s="9" t="str">
        <f t="shared" si="64"/>
        <v/>
      </c>
      <c r="T210" s="9" t="str">
        <f t="shared" si="64"/>
        <v/>
      </c>
      <c r="U210" s="9" t="str">
        <f t="shared" si="64"/>
        <v/>
      </c>
      <c r="V210" s="9" t="str">
        <f t="shared" si="64"/>
        <v/>
      </c>
      <c r="W210" s="9" t="str">
        <f t="shared" si="64"/>
        <v/>
      </c>
      <c r="X210" s="9" t="str">
        <f t="shared" si="64"/>
        <v/>
      </c>
      <c r="Y210" s="9" t="str">
        <f t="shared" si="64"/>
        <v/>
      </c>
      <c r="Z210" s="9" t="str">
        <f t="shared" si="64"/>
        <v/>
      </c>
      <c r="AA210" s="9" t="str">
        <f t="shared" si="64"/>
        <v/>
      </c>
      <c r="AB210" s="9" t="str">
        <f t="shared" si="64"/>
        <v/>
      </c>
      <c r="AC210" s="9" t="str">
        <f t="shared" si="64"/>
        <v/>
      </c>
      <c r="AD210" s="9" t="str">
        <f t="shared" si="64"/>
        <v/>
      </c>
      <c r="AE210" s="9" t="str">
        <f t="shared" si="64"/>
        <v/>
      </c>
      <c r="AF210" s="9" t="str">
        <f t="shared" si="64"/>
        <v/>
      </c>
      <c r="AG210" s="9" t="str">
        <f t="shared" si="64"/>
        <v/>
      </c>
      <c r="AH210" s="9" t="str">
        <f t="shared" si="64"/>
        <v/>
      </c>
      <c r="AI210" s="9" t="str">
        <f t="shared" si="64"/>
        <v/>
      </c>
      <c r="AJ210" s="1191"/>
      <c r="AK210" s="1192"/>
      <c r="AL210" s="1192"/>
      <c r="AM210" s="1193"/>
      <c r="AN210" s="33"/>
      <c r="AO210" s="1836"/>
      <c r="AP210" s="33"/>
      <c r="BJ210" s="342"/>
      <c r="CG210" s="48"/>
      <c r="CH210" s="33" t="s">
        <v>839</v>
      </c>
      <c r="CI210" s="33" t="s">
        <v>740</v>
      </c>
    </row>
    <row r="211" spans="1:87" ht="15" customHeight="1">
      <c r="A211" s="31"/>
      <c r="B211" s="261"/>
      <c r="C211" s="1961"/>
      <c r="D211" s="1079"/>
      <c r="E211" s="1024"/>
      <c r="F211" s="1025"/>
      <c r="G211" s="1241"/>
      <c r="H211" s="1241"/>
      <c r="I211" s="1241"/>
      <c r="J211" s="1241"/>
      <c r="K211" s="1241"/>
      <c r="L211" s="1242"/>
      <c r="M211" s="1547"/>
      <c r="N211" s="1530"/>
      <c r="O211" s="1530"/>
      <c r="P211" s="1530"/>
      <c r="Q211" s="1530"/>
      <c r="R211" s="1530"/>
      <c r="S211" s="1530"/>
      <c r="T211" s="1530"/>
      <c r="U211" s="1530"/>
      <c r="V211" s="1530"/>
      <c r="W211" s="1530"/>
      <c r="X211" s="1530"/>
      <c r="Y211" s="1530"/>
      <c r="Z211" s="1531"/>
      <c r="AA211" s="1314" t="s">
        <v>803</v>
      </c>
      <c r="AB211" s="1314"/>
      <c r="AC211" s="1314"/>
      <c r="AD211" s="1314"/>
      <c r="AE211" s="1314"/>
      <c r="AF211" s="1314"/>
      <c r="AG211" s="1314"/>
      <c r="AH211" s="1314"/>
      <c r="AI211" s="1314"/>
      <c r="AJ211" s="1314"/>
      <c r="AK211" s="1314"/>
      <c r="AL211" s="1314"/>
      <c r="AM211" s="1315"/>
      <c r="AN211" s="33"/>
      <c r="AO211" s="1836"/>
      <c r="AP211" s="33"/>
      <c r="BJ211" s="342"/>
      <c r="CG211" s="48"/>
      <c r="CH211" s="33" t="s">
        <v>840</v>
      </c>
      <c r="CI211" s="33" t="s">
        <v>741</v>
      </c>
    </row>
    <row r="212" spans="1:87" ht="15" hidden="1" customHeight="1">
      <c r="A212" s="43"/>
      <c r="B212" s="261"/>
      <c r="C212" s="1961"/>
      <c r="D212" s="1079"/>
      <c r="E212" s="1024"/>
      <c r="F212" s="1025"/>
      <c r="G212" s="1188"/>
      <c r="H212" s="1188"/>
      <c r="I212" s="1188"/>
      <c r="J212" s="1188"/>
      <c r="K212" s="1188"/>
      <c r="L212" s="1189"/>
      <c r="M212" s="1162" t="s">
        <v>134</v>
      </c>
      <c r="N212" s="1163"/>
      <c r="O212" s="1164"/>
      <c r="P212" s="9" t="str">
        <f>MID($M$211,COLUMN()-15,1)</f>
        <v/>
      </c>
      <c r="Q212" s="9" t="str">
        <f t="shared" ref="Q212:AI212" si="65">MID($M$211,COLUMN()-15,1)</f>
        <v/>
      </c>
      <c r="R212" s="9" t="str">
        <f t="shared" si="65"/>
        <v/>
      </c>
      <c r="S212" s="9" t="str">
        <f t="shared" si="65"/>
        <v/>
      </c>
      <c r="T212" s="9" t="str">
        <f t="shared" si="65"/>
        <v/>
      </c>
      <c r="U212" s="9" t="str">
        <f t="shared" si="65"/>
        <v/>
      </c>
      <c r="V212" s="9" t="str">
        <f t="shared" si="65"/>
        <v/>
      </c>
      <c r="W212" s="9" t="str">
        <f t="shared" si="65"/>
        <v/>
      </c>
      <c r="X212" s="9" t="str">
        <f t="shared" si="65"/>
        <v/>
      </c>
      <c r="Y212" s="9" t="str">
        <f t="shared" si="65"/>
        <v/>
      </c>
      <c r="Z212" s="9" t="str">
        <f t="shared" si="65"/>
        <v/>
      </c>
      <c r="AA212" s="9" t="str">
        <f t="shared" si="65"/>
        <v/>
      </c>
      <c r="AB212" s="9" t="str">
        <f t="shared" si="65"/>
        <v/>
      </c>
      <c r="AC212" s="9" t="str">
        <f t="shared" si="65"/>
        <v/>
      </c>
      <c r="AD212" s="9" t="str">
        <f t="shared" si="65"/>
        <v/>
      </c>
      <c r="AE212" s="9" t="str">
        <f t="shared" si="65"/>
        <v/>
      </c>
      <c r="AF212" s="9" t="str">
        <f t="shared" si="65"/>
        <v/>
      </c>
      <c r="AG212" s="9" t="str">
        <f t="shared" si="65"/>
        <v/>
      </c>
      <c r="AH212" s="9" t="str">
        <f t="shared" si="65"/>
        <v/>
      </c>
      <c r="AI212" s="9" t="str">
        <f t="shared" si="65"/>
        <v/>
      </c>
      <c r="AJ212" s="1191"/>
      <c r="AK212" s="1192"/>
      <c r="AL212" s="1192"/>
      <c r="AM212" s="1193"/>
      <c r="AN212" s="33"/>
      <c r="AO212" s="1836"/>
      <c r="AP212" s="33"/>
      <c r="BJ212" s="342"/>
      <c r="CG212" s="48"/>
      <c r="CH212" s="33" t="s">
        <v>841</v>
      </c>
      <c r="CI212" s="33" t="s">
        <v>742</v>
      </c>
    </row>
    <row r="213" spans="1:87" ht="15" customHeight="1">
      <c r="A213" s="31"/>
      <c r="B213" s="261"/>
      <c r="C213" s="1961"/>
      <c r="D213" s="1079"/>
      <c r="E213" s="1024"/>
      <c r="F213" s="1025"/>
      <c r="G213" s="1146" t="s">
        <v>61</v>
      </c>
      <c r="H213" s="1146"/>
      <c r="I213" s="1146"/>
      <c r="J213" s="1146"/>
      <c r="K213" s="1146"/>
      <c r="L213" s="1147"/>
      <c r="M213" s="1219"/>
      <c r="N213" s="1220"/>
      <c r="O213" s="1220"/>
      <c r="P213" s="1157"/>
      <c r="Q213" s="1158"/>
      <c r="R213" s="62" t="s">
        <v>140</v>
      </c>
      <c r="S213" s="1157"/>
      <c r="T213" s="1158"/>
      <c r="U213" s="61" t="s">
        <v>141</v>
      </c>
      <c r="V213" s="1157"/>
      <c r="W213" s="1158"/>
      <c r="X213" s="61" t="s">
        <v>142</v>
      </c>
      <c r="Y213" s="1105"/>
      <c r="Z213" s="1105"/>
      <c r="AA213" s="1105"/>
      <c r="AB213" s="1105"/>
      <c r="AC213" s="1105"/>
      <c r="AD213" s="1105"/>
      <c r="AE213" s="1105"/>
      <c r="AF213" s="1105"/>
      <c r="AG213" s="1105"/>
      <c r="AH213" s="1105"/>
      <c r="AI213" s="1105"/>
      <c r="AJ213" s="1105"/>
      <c r="AK213" s="1105"/>
      <c r="AL213" s="1105"/>
      <c r="AM213" s="1106"/>
      <c r="AN213" s="33"/>
      <c r="AO213" s="1836"/>
      <c r="AP213" s="33"/>
      <c r="BJ213" s="342"/>
      <c r="BL213" s="29" t="str">
        <f>IF(M213="選択▼","",M213&amp;P213&amp;R213&amp;S213&amp;U213&amp;V213&amp;X213)</f>
        <v>年月日</v>
      </c>
      <c r="BM213" s="313" t="str">
        <f>MID(P213,COLUMN()-64,1)</f>
        <v/>
      </c>
      <c r="BN213" s="313" t="str">
        <f>MID(P213,COLUMN()-64,1)</f>
        <v/>
      </c>
      <c r="BO213" s="313" t="str">
        <f>MID(S213,COLUMN()-66,1)</f>
        <v/>
      </c>
      <c r="BP213" s="313" t="str">
        <f>MID(S213,COLUMN()-66,1)</f>
        <v/>
      </c>
      <c r="BQ213" s="313" t="str">
        <f>MID(V213,COLUMN()-68,1)</f>
        <v/>
      </c>
      <c r="BR213" s="313" t="str">
        <f>MID(V213,COLUMN()-68,1)</f>
        <v/>
      </c>
      <c r="BS213" s="314" t="str">
        <f>IF(M213="平成","H",IF(M213="昭和","S",IF(M213="大正","T",IF(M213="明治","M",""))))</f>
        <v/>
      </c>
      <c r="CG213" s="48"/>
      <c r="CH213" s="33" t="s">
        <v>842</v>
      </c>
      <c r="CI213" s="33" t="s">
        <v>743</v>
      </c>
    </row>
    <row r="214" spans="1:87" ht="15" customHeight="1">
      <c r="A214" s="31"/>
      <c r="B214" s="261"/>
      <c r="C214" s="1961"/>
      <c r="D214" s="1079"/>
      <c r="E214" s="1024"/>
      <c r="F214" s="1025"/>
      <c r="G214" s="1146" t="s">
        <v>421</v>
      </c>
      <c r="H214" s="1146"/>
      <c r="I214" s="1146"/>
      <c r="J214" s="1146"/>
      <c r="K214" s="1146"/>
      <c r="L214" s="1147"/>
      <c r="M214" s="1052"/>
      <c r="N214" s="1053"/>
      <c r="O214" s="1053"/>
      <c r="P214" s="1054"/>
      <c r="Q214" s="1234" t="s">
        <v>422</v>
      </c>
      <c r="R214" s="1221"/>
      <c r="S214" s="1161" t="s">
        <v>424</v>
      </c>
      <c r="T214" s="1161"/>
      <c r="U214" s="1161"/>
      <c r="V214" s="1161"/>
      <c r="W214" s="1052"/>
      <c r="X214" s="1053"/>
      <c r="Y214" s="1053"/>
      <c r="Z214" s="1053"/>
      <c r="AA214" s="1054"/>
      <c r="AB214" s="1221" t="s">
        <v>423</v>
      </c>
      <c r="AC214" s="1221"/>
      <c r="AD214" s="1161" t="s">
        <v>425</v>
      </c>
      <c r="AE214" s="1161"/>
      <c r="AF214" s="1465"/>
      <c r="AG214" s="1466"/>
      <c r="AH214" s="1609"/>
      <c r="AI214" s="1221" t="s">
        <v>426</v>
      </c>
      <c r="AJ214" s="1221"/>
      <c r="AK214" s="1221"/>
      <c r="AL214" s="1221"/>
      <c r="AM214" s="1423"/>
      <c r="AN214" s="33"/>
      <c r="AO214" s="1836"/>
      <c r="AP214" s="33"/>
      <c r="BJ214" s="342"/>
      <c r="CG214" s="48"/>
      <c r="CH214" s="33" t="s">
        <v>843</v>
      </c>
      <c r="CI214" s="33" t="s">
        <v>744</v>
      </c>
    </row>
    <row r="215" spans="1:87" ht="15" customHeight="1">
      <c r="A215" s="31"/>
      <c r="B215" s="261"/>
      <c r="C215" s="1961"/>
      <c r="D215" s="1079"/>
      <c r="E215" s="1024"/>
      <c r="F215" s="1025"/>
      <c r="G215" s="846" t="s">
        <v>2584</v>
      </c>
      <c r="H215" s="846"/>
      <c r="I215" s="846"/>
      <c r="J215" s="846"/>
      <c r="K215" s="846"/>
      <c r="L215" s="847"/>
      <c r="M215" s="1219"/>
      <c r="N215" s="1220"/>
      <c r="O215" s="1220"/>
      <c r="P215" s="1220"/>
      <c r="Q215" s="1220"/>
      <c r="R215" s="1286"/>
      <c r="S215" s="65"/>
      <c r="T215" s="1569"/>
      <c r="U215" s="1528"/>
      <c r="V215" s="1528"/>
      <c r="W215" s="1528"/>
      <c r="X215" s="1528"/>
      <c r="Y215" s="1528"/>
      <c r="Z215" s="1528"/>
      <c r="AA215" s="1529"/>
      <c r="AB215" s="1031" t="s">
        <v>3935</v>
      </c>
      <c r="AC215" s="1032"/>
      <c r="AD215" s="1032"/>
      <c r="AE215" s="1032"/>
      <c r="AF215" s="1032"/>
      <c r="AG215" s="1032"/>
      <c r="AH215" s="1032"/>
      <c r="AI215" s="1032"/>
      <c r="AJ215" s="1032"/>
      <c r="AK215" s="1032"/>
      <c r="AL215" s="1032"/>
      <c r="AM215" s="1033"/>
      <c r="AN215" s="33"/>
      <c r="AO215" s="1836"/>
      <c r="AP215" s="33"/>
      <c r="BJ215" s="342"/>
      <c r="BL215" s="29" t="str">
        <f>IF(T215="市区町村を選択 ▼","",LEFT(T215,5))</f>
        <v/>
      </c>
      <c r="CG215" s="48"/>
      <c r="CH215" s="33" t="s">
        <v>844</v>
      </c>
      <c r="CI215" s="33" t="s">
        <v>745</v>
      </c>
    </row>
    <row r="216" spans="1:87" ht="15" hidden="1" customHeight="1">
      <c r="A216" s="43"/>
      <c r="B216" s="261"/>
      <c r="C216" s="1961"/>
      <c r="D216" s="1079"/>
      <c r="E216" s="1024"/>
      <c r="F216" s="1025"/>
      <c r="G216" s="1024"/>
      <c r="H216" s="1024"/>
      <c r="I216" s="1024"/>
      <c r="J216" s="1024"/>
      <c r="K216" s="1024"/>
      <c r="L216" s="1025"/>
      <c r="M216" s="1162" t="s">
        <v>134</v>
      </c>
      <c r="N216" s="1163"/>
      <c r="O216" s="1164"/>
      <c r="P216" s="10" t="str">
        <f>MID($BL$215,COLUMN()-15,1)</f>
        <v/>
      </c>
      <c r="Q216" s="10" t="str">
        <f>MID($BL$215,COLUMN()-15,1)</f>
        <v/>
      </c>
      <c r="R216" s="10" t="str">
        <f>MID($BL$215,COLUMN()-15,1)</f>
        <v/>
      </c>
      <c r="S216" s="10" t="str">
        <f>MID($BL$215,COLUMN()-15,1)</f>
        <v/>
      </c>
      <c r="T216" s="10" t="str">
        <f>MID($BL$215,COLUMN()-15,1)</f>
        <v/>
      </c>
      <c r="U216" s="1191"/>
      <c r="V216" s="1192"/>
      <c r="W216" s="1192"/>
      <c r="X216" s="1192"/>
      <c r="Y216" s="1192"/>
      <c r="Z216" s="1192"/>
      <c r="AA216" s="1192"/>
      <c r="AB216" s="1192"/>
      <c r="AC216" s="1192"/>
      <c r="AD216" s="1192"/>
      <c r="AE216" s="1192"/>
      <c r="AF216" s="1192"/>
      <c r="AG216" s="1192"/>
      <c r="AH216" s="1192"/>
      <c r="AI216" s="1192"/>
      <c r="AJ216" s="1192"/>
      <c r="AK216" s="1192"/>
      <c r="AL216" s="1192"/>
      <c r="AM216" s="1193"/>
      <c r="AN216" s="33"/>
      <c r="AO216" s="1836"/>
      <c r="AP216" s="33"/>
      <c r="BJ216" s="342"/>
      <c r="BL216" s="29" t="str">
        <f>IF(T215="市区町村を選択 ▼","",MID(T215,7,10))</f>
        <v/>
      </c>
      <c r="CG216" s="48"/>
      <c r="CH216" s="33" t="s">
        <v>845</v>
      </c>
      <c r="CI216" s="33" t="s">
        <v>746</v>
      </c>
    </row>
    <row r="217" spans="1:87" ht="15" customHeight="1">
      <c r="A217" s="31"/>
      <c r="B217" s="261"/>
      <c r="C217" s="1961"/>
      <c r="D217" s="1079"/>
      <c r="E217" s="1024"/>
      <c r="F217" s="1025"/>
      <c r="G217" s="849"/>
      <c r="H217" s="849"/>
      <c r="I217" s="849"/>
      <c r="J217" s="849"/>
      <c r="K217" s="849"/>
      <c r="L217" s="850"/>
      <c r="M217" s="1570" t="str">
        <f>IF(T215="市区町村を選択　▼","",BL216)</f>
        <v/>
      </c>
      <c r="N217" s="1571"/>
      <c r="O217" s="1571"/>
      <c r="P217" s="1571"/>
      <c r="Q217" s="1571"/>
      <c r="R217" s="1571"/>
      <c r="S217" s="1571"/>
      <c r="T217" s="1571"/>
      <c r="U217" s="1571"/>
      <c r="V217" s="1571"/>
      <c r="W217" s="1571"/>
      <c r="X217" s="1571"/>
      <c r="Y217" s="1571"/>
      <c r="Z217" s="1571"/>
      <c r="AA217" s="1572"/>
      <c r="AB217" s="1032" t="s">
        <v>557</v>
      </c>
      <c r="AC217" s="1032"/>
      <c r="AD217" s="1032"/>
      <c r="AE217" s="1032"/>
      <c r="AF217" s="1032"/>
      <c r="AG217" s="1032"/>
      <c r="AH217" s="1032"/>
      <c r="AI217" s="1032"/>
      <c r="AJ217" s="1032"/>
      <c r="AK217" s="1032"/>
      <c r="AL217" s="1032"/>
      <c r="AM217" s="1033"/>
      <c r="AN217" s="33"/>
      <c r="AO217" s="1836"/>
      <c r="AP217" s="33"/>
      <c r="BJ217" s="342"/>
      <c r="BL217" s="307"/>
      <c r="CG217" s="48"/>
      <c r="CH217" s="33" t="s">
        <v>846</v>
      </c>
      <c r="CI217" s="33" t="s">
        <v>747</v>
      </c>
    </row>
    <row r="218" spans="1:87" ht="15" customHeight="1">
      <c r="A218" s="31"/>
      <c r="B218" s="261"/>
      <c r="C218" s="1961"/>
      <c r="D218" s="1079"/>
      <c r="E218" s="1024"/>
      <c r="F218" s="1025"/>
      <c r="G218" s="1186" t="s">
        <v>2769</v>
      </c>
      <c r="H218" s="1186"/>
      <c r="I218" s="1186"/>
      <c r="J218" s="1186"/>
      <c r="K218" s="1186"/>
      <c r="L218" s="1187"/>
      <c r="M218" s="1547"/>
      <c r="N218" s="1530"/>
      <c r="O218" s="1530"/>
      <c r="P218" s="1530"/>
      <c r="Q218" s="1530"/>
      <c r="R218" s="1530"/>
      <c r="S218" s="1530"/>
      <c r="T218" s="1530"/>
      <c r="U218" s="1530"/>
      <c r="V218" s="1530"/>
      <c r="W218" s="1530"/>
      <c r="X218" s="1530"/>
      <c r="Y218" s="1530"/>
      <c r="Z218" s="1530"/>
      <c r="AA218" s="1530"/>
      <c r="AB218" s="1530"/>
      <c r="AC218" s="1530"/>
      <c r="AD218" s="1530"/>
      <c r="AE218" s="1530"/>
      <c r="AF218" s="1530"/>
      <c r="AG218" s="1530"/>
      <c r="AH218" s="1530"/>
      <c r="AI218" s="1531"/>
      <c r="AJ218" s="1675" t="s">
        <v>133</v>
      </c>
      <c r="AK218" s="1676"/>
      <c r="AL218" s="1676"/>
      <c r="AM218" s="1677"/>
      <c r="AN218" s="33"/>
      <c r="AO218" s="1836"/>
      <c r="AP218" s="33"/>
      <c r="CG218" s="48"/>
      <c r="CH218" s="33" t="s">
        <v>847</v>
      </c>
      <c r="CI218" s="33" t="s">
        <v>748</v>
      </c>
    </row>
    <row r="219" spans="1:87" ht="15" hidden="1" customHeight="1">
      <c r="A219" s="43"/>
      <c r="B219" s="261"/>
      <c r="C219" s="1961"/>
      <c r="D219" s="1079"/>
      <c r="E219" s="1024"/>
      <c r="F219" s="1025"/>
      <c r="G219" s="1241"/>
      <c r="H219" s="1241"/>
      <c r="I219" s="1241"/>
      <c r="J219" s="1241"/>
      <c r="K219" s="1241"/>
      <c r="L219" s="1242"/>
      <c r="M219" s="1638" t="s">
        <v>134</v>
      </c>
      <c r="N219" s="1639"/>
      <c r="O219" s="1640"/>
      <c r="P219" s="10" t="str">
        <f>MID($M$218,COLUMN()-15,1)</f>
        <v/>
      </c>
      <c r="Q219" s="10" t="str">
        <f t="shared" ref="Q219:AI219" si="66">MID($M$218,COLUMN()-15,1)</f>
        <v/>
      </c>
      <c r="R219" s="10" t="str">
        <f t="shared" si="66"/>
        <v/>
      </c>
      <c r="S219" s="10" t="str">
        <f t="shared" si="66"/>
        <v/>
      </c>
      <c r="T219" s="10" t="str">
        <f t="shared" si="66"/>
        <v/>
      </c>
      <c r="U219" s="10" t="str">
        <f t="shared" si="66"/>
        <v/>
      </c>
      <c r="V219" s="10" t="str">
        <f t="shared" si="66"/>
        <v/>
      </c>
      <c r="W219" s="10" t="str">
        <f t="shared" si="66"/>
        <v/>
      </c>
      <c r="X219" s="10" t="str">
        <f t="shared" si="66"/>
        <v/>
      </c>
      <c r="Y219" s="10" t="str">
        <f t="shared" si="66"/>
        <v/>
      </c>
      <c r="Z219" s="10" t="str">
        <f t="shared" si="66"/>
        <v/>
      </c>
      <c r="AA219" s="10" t="str">
        <f t="shared" si="66"/>
        <v/>
      </c>
      <c r="AB219" s="10" t="str">
        <f t="shared" si="66"/>
        <v/>
      </c>
      <c r="AC219" s="10" t="str">
        <f t="shared" si="66"/>
        <v/>
      </c>
      <c r="AD219" s="10" t="str">
        <f t="shared" si="66"/>
        <v/>
      </c>
      <c r="AE219" s="10" t="str">
        <f t="shared" si="66"/>
        <v/>
      </c>
      <c r="AF219" s="10" t="str">
        <f t="shared" si="66"/>
        <v/>
      </c>
      <c r="AG219" s="10" t="str">
        <f t="shared" si="66"/>
        <v/>
      </c>
      <c r="AH219" s="10" t="str">
        <f t="shared" si="66"/>
        <v/>
      </c>
      <c r="AI219" s="10" t="str">
        <f t="shared" si="66"/>
        <v/>
      </c>
      <c r="AJ219" s="1257"/>
      <c r="AK219" s="1258"/>
      <c r="AL219" s="1258"/>
      <c r="AM219" s="1259"/>
      <c r="AN219" s="33"/>
      <c r="AO219" s="1836"/>
      <c r="AP219" s="33"/>
      <c r="CG219" s="48"/>
      <c r="CH219" s="33" t="s">
        <v>848</v>
      </c>
      <c r="CI219" s="33" t="s">
        <v>749</v>
      </c>
    </row>
    <row r="220" spans="1:87" ht="15" hidden="1" customHeight="1">
      <c r="A220" s="43"/>
      <c r="B220" s="261"/>
      <c r="C220" s="1962"/>
      <c r="D220" s="848"/>
      <c r="E220" s="849"/>
      <c r="F220" s="850"/>
      <c r="G220" s="1188"/>
      <c r="H220" s="1188"/>
      <c r="I220" s="1188"/>
      <c r="J220" s="1188"/>
      <c r="K220" s="1188"/>
      <c r="L220" s="1189"/>
      <c r="M220" s="1641"/>
      <c r="N220" s="1642"/>
      <c r="O220" s="1615"/>
      <c r="P220" s="10" t="str">
        <f>MID($M$218,COLUMN()-15+20,1)</f>
        <v/>
      </c>
      <c r="Q220" s="10" t="str">
        <f t="shared" ref="Q220:AI220" si="67">MID($M$218,COLUMN()-15+20,1)</f>
        <v/>
      </c>
      <c r="R220" s="10" t="str">
        <f t="shared" si="67"/>
        <v/>
      </c>
      <c r="S220" s="10" t="str">
        <f t="shared" si="67"/>
        <v/>
      </c>
      <c r="T220" s="10" t="str">
        <f t="shared" si="67"/>
        <v/>
      </c>
      <c r="U220" s="10" t="str">
        <f t="shared" si="67"/>
        <v/>
      </c>
      <c r="V220" s="10" t="str">
        <f t="shared" si="67"/>
        <v/>
      </c>
      <c r="W220" s="10" t="str">
        <f t="shared" si="67"/>
        <v/>
      </c>
      <c r="X220" s="10" t="str">
        <f t="shared" si="67"/>
        <v/>
      </c>
      <c r="Y220" s="10" t="str">
        <f t="shared" si="67"/>
        <v/>
      </c>
      <c r="Z220" s="10" t="str">
        <f t="shared" si="67"/>
        <v/>
      </c>
      <c r="AA220" s="10" t="str">
        <f t="shared" si="67"/>
        <v/>
      </c>
      <c r="AB220" s="10" t="str">
        <f t="shared" si="67"/>
        <v/>
      </c>
      <c r="AC220" s="10" t="str">
        <f t="shared" si="67"/>
        <v/>
      </c>
      <c r="AD220" s="10" t="str">
        <f t="shared" si="67"/>
        <v/>
      </c>
      <c r="AE220" s="10" t="str">
        <f t="shared" si="67"/>
        <v/>
      </c>
      <c r="AF220" s="10" t="str">
        <f t="shared" si="67"/>
        <v/>
      </c>
      <c r="AG220" s="10" t="str">
        <f t="shared" si="67"/>
        <v/>
      </c>
      <c r="AH220" s="10" t="str">
        <f t="shared" si="67"/>
        <v/>
      </c>
      <c r="AI220" s="10" t="str">
        <f t="shared" si="67"/>
        <v/>
      </c>
      <c r="AJ220" s="1260"/>
      <c r="AK220" s="1261"/>
      <c r="AL220" s="1261"/>
      <c r="AM220" s="1262"/>
      <c r="AN220" s="33"/>
      <c r="AO220" s="1836"/>
      <c r="AP220" s="33"/>
      <c r="CG220" s="48"/>
      <c r="CH220" s="33" t="s">
        <v>849</v>
      </c>
      <c r="CI220" s="33" t="s">
        <v>750</v>
      </c>
    </row>
    <row r="221" spans="1:87" ht="15" customHeight="1" thickBot="1">
      <c r="A221" s="31"/>
      <c r="B221" s="262"/>
      <c r="C221" s="263"/>
      <c r="D221" s="264"/>
      <c r="E221" s="264"/>
      <c r="F221" s="264"/>
      <c r="G221" s="264"/>
      <c r="H221" s="264"/>
      <c r="I221" s="264"/>
      <c r="J221" s="264"/>
      <c r="K221" s="264"/>
      <c r="L221" s="264"/>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5"/>
      <c r="AI221" s="1959" t="s">
        <v>3115</v>
      </c>
      <c r="AJ221" s="1959"/>
      <c r="AK221" s="1959"/>
      <c r="AL221" s="1959"/>
      <c r="AM221" s="1959"/>
      <c r="AN221" s="265"/>
      <c r="AO221" s="1837"/>
      <c r="AP221" s="33"/>
      <c r="CG221" s="48"/>
      <c r="CH221" s="33" t="s">
        <v>850</v>
      </c>
      <c r="CI221" s="33" t="s">
        <v>751</v>
      </c>
    </row>
    <row r="222" spans="1:87" ht="15" customHeight="1" thickTop="1" thickBot="1">
      <c r="A222" s="31"/>
      <c r="B222" s="1955"/>
      <c r="C222" s="1955"/>
      <c r="D222" s="1955"/>
      <c r="E222" s="1955"/>
      <c r="F222" s="1955"/>
      <c r="G222" s="31"/>
      <c r="H222" s="31"/>
      <c r="I222" s="31"/>
      <c r="J222" s="31"/>
      <c r="K222" s="31"/>
      <c r="L222" s="31"/>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CG222" s="48"/>
      <c r="CH222" s="33" t="s">
        <v>851</v>
      </c>
      <c r="CI222" s="33" t="s">
        <v>752</v>
      </c>
    </row>
    <row r="223" spans="1:87" ht="15" customHeight="1" thickTop="1" thickBot="1">
      <c r="A223" s="31"/>
      <c r="B223" s="81"/>
      <c r="C223" s="132"/>
      <c r="D223" s="83"/>
      <c r="E223" s="83"/>
      <c r="F223" s="83"/>
      <c r="G223" s="83"/>
      <c r="H223" s="83"/>
      <c r="I223" s="83"/>
      <c r="J223" s="83"/>
      <c r="K223" s="83"/>
      <c r="L223" s="83"/>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94"/>
      <c r="AP223" s="33"/>
      <c r="CG223" s="48"/>
      <c r="CH223" s="33" t="s">
        <v>852</v>
      </c>
      <c r="CI223" s="33" t="s">
        <v>753</v>
      </c>
    </row>
    <row r="224" spans="1:87" ht="15" hidden="1" customHeight="1" thickTop="1">
      <c r="A224" s="43"/>
      <c r="B224" s="84"/>
      <c r="C224" s="91"/>
      <c r="D224" s="2004" t="s">
        <v>2778</v>
      </c>
      <c r="E224" s="2005"/>
      <c r="F224" s="2005"/>
      <c r="G224" s="2012" t="s">
        <v>2779</v>
      </c>
      <c r="H224" s="2012"/>
      <c r="I224" s="2012"/>
      <c r="J224" s="2012"/>
      <c r="K224" s="2012"/>
      <c r="L224" s="2012"/>
      <c r="M224" s="2012"/>
      <c r="N224" s="2012"/>
      <c r="O224" s="2012"/>
      <c r="P224" s="2012"/>
      <c r="Q224" s="2012"/>
      <c r="R224" s="99" t="s">
        <v>2781</v>
      </c>
      <c r="S224" s="2012" t="s">
        <v>2783</v>
      </c>
      <c r="T224" s="2012"/>
      <c r="U224" s="2012"/>
      <c r="V224" s="2012"/>
      <c r="W224" s="2012"/>
      <c r="X224" s="2012"/>
      <c r="Y224" s="2012"/>
      <c r="Z224" s="2012"/>
      <c r="AA224" s="2012"/>
      <c r="AB224" s="2012"/>
      <c r="AC224" s="2012"/>
      <c r="AD224" s="2012"/>
      <c r="AE224" s="2012"/>
      <c r="AF224" s="2012"/>
      <c r="AG224" s="2012"/>
      <c r="AH224" s="2012"/>
      <c r="AI224" s="2012"/>
      <c r="AJ224" s="2012"/>
      <c r="AK224" s="2012"/>
      <c r="AL224" s="2012"/>
      <c r="AM224" s="2014"/>
      <c r="AN224" s="33"/>
      <c r="AO224" s="95"/>
      <c r="AP224" s="33"/>
      <c r="CG224" s="48"/>
      <c r="CH224" s="33" t="s">
        <v>853</v>
      </c>
      <c r="CI224" s="33" t="s">
        <v>754</v>
      </c>
    </row>
    <row r="225" spans="1:87" ht="15" hidden="1" customHeight="1">
      <c r="A225" s="43"/>
      <c r="B225" s="84"/>
      <c r="C225" s="133"/>
      <c r="D225" s="2006"/>
      <c r="E225" s="2007"/>
      <c r="F225" s="2007"/>
      <c r="G225" s="2013" t="s">
        <v>2780</v>
      </c>
      <c r="H225" s="2013"/>
      <c r="I225" s="2013"/>
      <c r="J225" s="2013"/>
      <c r="K225" s="2013"/>
      <c r="L225" s="2013"/>
      <c r="M225" s="2013"/>
      <c r="N225" s="2013"/>
      <c r="O225" s="2013"/>
      <c r="P225" s="2013"/>
      <c r="Q225" s="2013"/>
      <c r="R225" s="96" t="s">
        <v>2782</v>
      </c>
      <c r="S225" s="2013" t="s">
        <v>2784</v>
      </c>
      <c r="T225" s="2013"/>
      <c r="U225" s="2013"/>
      <c r="V225" s="2013"/>
      <c r="W225" s="2013"/>
      <c r="X225" s="2013"/>
      <c r="Y225" s="2013"/>
      <c r="Z225" s="2013"/>
      <c r="AA225" s="2013"/>
      <c r="AB225" s="2013"/>
      <c r="AC225" s="2013"/>
      <c r="AD225" s="2013"/>
      <c r="AE225" s="2013"/>
      <c r="AF225" s="2013"/>
      <c r="AG225" s="2013"/>
      <c r="AH225" s="2013"/>
      <c r="AI225" s="2013"/>
      <c r="AJ225" s="2013"/>
      <c r="AK225" s="2013"/>
      <c r="AL225" s="2013"/>
      <c r="AM225" s="2015"/>
      <c r="AN225" s="33"/>
      <c r="AO225" s="95"/>
      <c r="AP225" s="33"/>
      <c r="CG225" s="48"/>
      <c r="CH225" s="33" t="s">
        <v>854</v>
      </c>
      <c r="CI225" s="33" t="s">
        <v>755</v>
      </c>
    </row>
    <row r="226" spans="1:87" ht="15" hidden="1" customHeight="1">
      <c r="A226" s="43"/>
      <c r="B226" s="84"/>
      <c r="C226" s="133"/>
      <c r="D226" s="2006"/>
      <c r="E226" s="2007"/>
      <c r="F226" s="2008"/>
      <c r="G226" s="1185" t="s">
        <v>392</v>
      </c>
      <c r="H226" s="1186"/>
      <c r="I226" s="1186"/>
      <c r="J226" s="1186"/>
      <c r="K226" s="1186"/>
      <c r="L226" s="1187"/>
      <c r="M226" s="1547"/>
      <c r="N226" s="1530"/>
      <c r="O226" s="1530"/>
      <c r="P226" s="1530"/>
      <c r="Q226" s="1530"/>
      <c r="R226" s="1530"/>
      <c r="S226" s="1530"/>
      <c r="T226" s="1531"/>
      <c r="U226" s="1314" t="s">
        <v>804</v>
      </c>
      <c r="V226" s="1314"/>
      <c r="W226" s="1314"/>
      <c r="X226" s="1314"/>
      <c r="Y226" s="1314"/>
      <c r="Z226" s="1314"/>
      <c r="AA226" s="1314"/>
      <c r="AB226" s="1314"/>
      <c r="AC226" s="1314"/>
      <c r="AD226" s="1314"/>
      <c r="AE226" s="1314"/>
      <c r="AF226" s="1314"/>
      <c r="AG226" s="1314"/>
      <c r="AH226" s="1314"/>
      <c r="AI226" s="1314"/>
      <c r="AJ226" s="1314"/>
      <c r="AK226" s="1314"/>
      <c r="AL226" s="1314"/>
      <c r="AM226" s="2016"/>
      <c r="AN226" s="33"/>
      <c r="AO226" s="95"/>
      <c r="AP226" s="33"/>
      <c r="CG226" s="48"/>
      <c r="CH226" s="33" t="s">
        <v>855</v>
      </c>
      <c r="CI226" s="33" t="s">
        <v>756</v>
      </c>
    </row>
    <row r="227" spans="1:87" ht="15" hidden="1" customHeight="1">
      <c r="A227" s="43"/>
      <c r="B227" s="84"/>
      <c r="C227" s="133"/>
      <c r="D227" s="2006"/>
      <c r="E227" s="2007"/>
      <c r="F227" s="2008"/>
      <c r="G227" s="1194"/>
      <c r="H227" s="1188"/>
      <c r="I227" s="1188"/>
      <c r="J227" s="1188"/>
      <c r="K227" s="1188"/>
      <c r="L227" s="1189"/>
      <c r="M227" s="1162" t="s">
        <v>134</v>
      </c>
      <c r="N227" s="1163"/>
      <c r="O227" s="1164"/>
      <c r="P227" s="9" t="str">
        <f>MID($M$226,COLUMN()-15,1)</f>
        <v/>
      </c>
      <c r="Q227" s="9" t="str">
        <f t="shared" ref="Q227:Y227" si="68">MID($M$226,COLUMN()-15,1)</f>
        <v/>
      </c>
      <c r="R227" s="9" t="str">
        <f t="shared" si="68"/>
        <v/>
      </c>
      <c r="S227" s="9" t="str">
        <f t="shared" si="68"/>
        <v/>
      </c>
      <c r="T227" s="9" t="str">
        <f t="shared" si="68"/>
        <v/>
      </c>
      <c r="U227" s="9" t="str">
        <f t="shared" si="68"/>
        <v/>
      </c>
      <c r="V227" s="9" t="str">
        <f t="shared" si="68"/>
        <v/>
      </c>
      <c r="W227" s="9" t="str">
        <f t="shared" si="68"/>
        <v/>
      </c>
      <c r="X227" s="9" t="str">
        <f t="shared" si="68"/>
        <v/>
      </c>
      <c r="Y227" s="9" t="str">
        <f t="shared" si="68"/>
        <v/>
      </c>
      <c r="Z227" s="1190"/>
      <c r="AA227" s="1105"/>
      <c r="AB227" s="1105"/>
      <c r="AC227" s="1105"/>
      <c r="AD227" s="1105"/>
      <c r="AE227" s="1105"/>
      <c r="AF227" s="1105"/>
      <c r="AG227" s="1105"/>
      <c r="AH227" s="1105"/>
      <c r="AI227" s="1105"/>
      <c r="AJ227" s="1105"/>
      <c r="AK227" s="1105"/>
      <c r="AL227" s="1105"/>
      <c r="AM227" s="1933"/>
      <c r="AN227" s="33"/>
      <c r="AO227" s="95"/>
      <c r="AP227" s="33"/>
      <c r="CG227" s="48"/>
      <c r="CH227" s="33" t="s">
        <v>856</v>
      </c>
      <c r="CI227" s="33" t="s">
        <v>757</v>
      </c>
    </row>
    <row r="228" spans="1:87" ht="15" hidden="1" customHeight="1">
      <c r="A228" s="43"/>
      <c r="B228" s="84"/>
      <c r="C228" s="133"/>
      <c r="D228" s="2006"/>
      <c r="E228" s="2007"/>
      <c r="F228" s="2008"/>
      <c r="G228" s="1146" t="s">
        <v>61</v>
      </c>
      <c r="H228" s="1146"/>
      <c r="I228" s="1146"/>
      <c r="J228" s="1146"/>
      <c r="K228" s="1146"/>
      <c r="L228" s="1147"/>
      <c r="M228" s="1219" t="s">
        <v>2654</v>
      </c>
      <c r="N228" s="1220"/>
      <c r="O228" s="1220"/>
      <c r="P228" s="1157"/>
      <c r="Q228" s="1158"/>
      <c r="R228" s="62" t="s">
        <v>140</v>
      </c>
      <c r="S228" s="1157"/>
      <c r="T228" s="1158"/>
      <c r="U228" s="61" t="s">
        <v>141</v>
      </c>
      <c r="V228" s="1157"/>
      <c r="W228" s="1158"/>
      <c r="X228" s="61" t="s">
        <v>142</v>
      </c>
      <c r="Y228" s="1105"/>
      <c r="Z228" s="1105"/>
      <c r="AA228" s="1105"/>
      <c r="AB228" s="1105"/>
      <c r="AC228" s="1105"/>
      <c r="AD228" s="1105"/>
      <c r="AE228" s="1105"/>
      <c r="AF228" s="1105"/>
      <c r="AG228" s="1105"/>
      <c r="AH228" s="1105"/>
      <c r="AI228" s="1105"/>
      <c r="AJ228" s="1105"/>
      <c r="AK228" s="1105"/>
      <c r="AL228" s="1105"/>
      <c r="AM228" s="1933"/>
      <c r="AN228" s="33"/>
      <c r="AO228" s="95"/>
      <c r="AP228" s="33"/>
      <c r="BL228" s="29" t="str">
        <f>IF(M228="選択▼","",M228&amp;P228&amp;R228&amp;S228&amp;U228&amp;V228&amp;X228)</f>
        <v/>
      </c>
      <c r="BM228" s="313" t="str">
        <f>MID(P228,COLUMN()-64,1)</f>
        <v/>
      </c>
      <c r="BN228" s="313" t="str">
        <f>MID(P228,COLUMN()-64,1)</f>
        <v/>
      </c>
      <c r="BO228" s="313" t="str">
        <f>MID(S228,COLUMN()-66,1)</f>
        <v/>
      </c>
      <c r="BP228" s="313" t="str">
        <f>MID(S228,COLUMN()-66,1)</f>
        <v/>
      </c>
      <c r="BQ228" s="313" t="str">
        <f>MID(V228,COLUMN()-68,1)</f>
        <v/>
      </c>
      <c r="BR228" s="313" t="str">
        <f>MID(V228,COLUMN()-68,1)</f>
        <v/>
      </c>
      <c r="BS228" s="314" t="s">
        <v>3344</v>
      </c>
      <c r="CG228" s="48"/>
      <c r="CH228" s="33" t="s">
        <v>857</v>
      </c>
      <c r="CI228" s="33" t="s">
        <v>758</v>
      </c>
    </row>
    <row r="229" spans="1:87" ht="15" hidden="1" customHeight="1">
      <c r="A229" s="43"/>
      <c r="B229" s="84"/>
      <c r="C229" s="133"/>
      <c r="D229" s="2006"/>
      <c r="E229" s="2007"/>
      <c r="F229" s="2008"/>
      <c r="G229" s="1146" t="s">
        <v>455</v>
      </c>
      <c r="H229" s="1146"/>
      <c r="I229" s="1146"/>
      <c r="J229" s="1146"/>
      <c r="K229" s="1146"/>
      <c r="L229" s="1147"/>
      <c r="M229" s="1219" t="s">
        <v>3345</v>
      </c>
      <c r="N229" s="1220"/>
      <c r="O229" s="1220"/>
      <c r="P229" s="1286"/>
      <c r="Q229" s="1550"/>
      <c r="R229" s="1550"/>
      <c r="S229" s="1550"/>
      <c r="T229" s="1550"/>
      <c r="U229" s="1550"/>
      <c r="V229" s="1550"/>
      <c r="W229" s="1550"/>
      <c r="X229" s="1550"/>
      <c r="Y229" s="1550"/>
      <c r="Z229" s="1550"/>
      <c r="AA229" s="1550"/>
      <c r="AB229" s="1550"/>
      <c r="AC229" s="1550"/>
      <c r="AD229" s="1550"/>
      <c r="AE229" s="1550"/>
      <c r="AF229" s="1550"/>
      <c r="AG229" s="1550"/>
      <c r="AH229" s="1550"/>
      <c r="AI229" s="1550"/>
      <c r="AJ229" s="1550"/>
      <c r="AK229" s="1550"/>
      <c r="AL229" s="1550"/>
      <c r="AM229" s="1954"/>
      <c r="AN229" s="33"/>
      <c r="AO229" s="95"/>
      <c r="AP229" s="33"/>
      <c r="BL229" s="29" t="str">
        <f>IF(M229="選択　▼","1.男2.女",M229)</f>
        <v>1.男2.女</v>
      </c>
      <c r="CG229" s="48"/>
      <c r="CH229" s="33" t="s">
        <v>858</v>
      </c>
      <c r="CI229" s="33" t="s">
        <v>759</v>
      </c>
    </row>
    <row r="230" spans="1:87" ht="15" hidden="1" customHeight="1">
      <c r="A230" s="43"/>
      <c r="B230" s="84"/>
      <c r="C230" s="133"/>
      <c r="D230" s="2006"/>
      <c r="E230" s="2007"/>
      <c r="F230" s="2008"/>
      <c r="G230" s="1146" t="s">
        <v>459</v>
      </c>
      <c r="H230" s="1146"/>
      <c r="I230" s="1146"/>
      <c r="J230" s="1146"/>
      <c r="K230" s="1146"/>
      <c r="L230" s="1147"/>
      <c r="M230" s="1466"/>
      <c r="N230" s="1466"/>
      <c r="O230" s="1466"/>
      <c r="P230" s="1466"/>
      <c r="Q230" s="1681" t="s">
        <v>2887</v>
      </c>
      <c r="R230" s="1616"/>
      <c r="S230" s="1616"/>
      <c r="T230" s="1616"/>
      <c r="U230" s="1616"/>
      <c r="V230" s="1616"/>
      <c r="W230" s="1616"/>
      <c r="X230" s="1616"/>
      <c r="Y230" s="1616"/>
      <c r="Z230" s="1616"/>
      <c r="AA230" s="1616"/>
      <c r="AB230" s="1616"/>
      <c r="AC230" s="1616"/>
      <c r="AD230" s="1616"/>
      <c r="AE230" s="1616"/>
      <c r="AF230" s="1616"/>
      <c r="AG230" s="1616"/>
      <c r="AH230" s="1616"/>
      <c r="AI230" s="1616"/>
      <c r="AJ230" s="1616"/>
      <c r="AK230" s="1616"/>
      <c r="AL230" s="1616"/>
      <c r="AM230" s="1935"/>
      <c r="AN230" s="33"/>
      <c r="AO230" s="95"/>
      <c r="AP230" s="33"/>
      <c r="CG230" s="48"/>
      <c r="CH230" s="33" t="s">
        <v>859</v>
      </c>
      <c r="CI230" s="33" t="s">
        <v>760</v>
      </c>
    </row>
    <row r="231" spans="1:87" ht="15" hidden="1" customHeight="1">
      <c r="A231" s="43"/>
      <c r="B231" s="84"/>
      <c r="C231" s="133"/>
      <c r="D231" s="2006"/>
      <c r="E231" s="2007"/>
      <c r="F231" s="2008"/>
      <c r="G231" s="1146" t="s">
        <v>460</v>
      </c>
      <c r="H231" s="1146"/>
      <c r="I231" s="1146"/>
      <c r="J231" s="1146"/>
      <c r="K231" s="1146"/>
      <c r="L231" s="1147"/>
      <c r="M231" s="1219" t="s">
        <v>3345</v>
      </c>
      <c r="N231" s="1220"/>
      <c r="O231" s="1220"/>
      <c r="P231" s="1286"/>
      <c r="Q231" s="1681" t="s">
        <v>472</v>
      </c>
      <c r="R231" s="1616"/>
      <c r="S231" s="1616"/>
      <c r="T231" s="1616"/>
      <c r="U231" s="1616"/>
      <c r="V231" s="1616"/>
      <c r="W231" s="1616"/>
      <c r="X231" s="1616"/>
      <c r="Y231" s="1616"/>
      <c r="Z231" s="1616"/>
      <c r="AA231" s="1616"/>
      <c r="AB231" s="1616"/>
      <c r="AC231" s="1616"/>
      <c r="AD231" s="1616"/>
      <c r="AE231" s="1616"/>
      <c r="AF231" s="1616"/>
      <c r="AG231" s="1616"/>
      <c r="AH231" s="1616"/>
      <c r="AI231" s="1616"/>
      <c r="AJ231" s="1616"/>
      <c r="AK231" s="1616"/>
      <c r="AL231" s="1616"/>
      <c r="AM231" s="1935"/>
      <c r="AN231" s="33"/>
      <c r="AO231" s="95"/>
      <c r="AP231" s="33"/>
      <c r="CG231" s="48"/>
      <c r="CH231" s="33" t="s">
        <v>860</v>
      </c>
      <c r="CI231" s="33" t="s">
        <v>761</v>
      </c>
    </row>
    <row r="232" spans="1:87" ht="15" hidden="1" customHeight="1">
      <c r="A232" s="43"/>
      <c r="B232" s="84"/>
      <c r="C232" s="133"/>
      <c r="D232" s="2006"/>
      <c r="E232" s="2007"/>
      <c r="F232" s="2008"/>
      <c r="G232" s="845" t="s">
        <v>2794</v>
      </c>
      <c r="H232" s="846"/>
      <c r="I232" s="846"/>
      <c r="J232" s="846"/>
      <c r="K232" s="846"/>
      <c r="L232" s="847"/>
      <c r="M232" s="1590"/>
      <c r="N232" s="1591"/>
      <c r="O232" s="1591"/>
      <c r="P232" s="1591"/>
      <c r="Q232" s="1591"/>
      <c r="R232" s="1591"/>
      <c r="S232" s="1591"/>
      <c r="T232" s="1591"/>
      <c r="U232" s="1591"/>
      <c r="V232" s="1591"/>
      <c r="W232" s="1592"/>
      <c r="X232" s="1031" t="s">
        <v>475</v>
      </c>
      <c r="Y232" s="1032"/>
      <c r="Z232" s="1032"/>
      <c r="AA232" s="1032"/>
      <c r="AB232" s="1032"/>
      <c r="AC232" s="1032"/>
      <c r="AD232" s="1032"/>
      <c r="AE232" s="1032"/>
      <c r="AF232" s="1032"/>
      <c r="AG232" s="1032"/>
      <c r="AH232" s="1032"/>
      <c r="AI232" s="1032"/>
      <c r="AJ232" s="1032"/>
      <c r="AK232" s="1032"/>
      <c r="AL232" s="1032"/>
      <c r="AM232" s="1956"/>
      <c r="AN232" s="33"/>
      <c r="AO232" s="95"/>
      <c r="AP232" s="33"/>
      <c r="BL232" s="29" t="str">
        <f>LEFT(M232,1)</f>
        <v/>
      </c>
      <c r="BM232" s="313" t="str">
        <f>MID($BL232,COLUMN()-64,1)</f>
        <v/>
      </c>
      <c r="CG232" s="48"/>
      <c r="CH232" s="33" t="s">
        <v>861</v>
      </c>
      <c r="CI232" s="33" t="s">
        <v>762</v>
      </c>
    </row>
    <row r="233" spans="1:87" ht="15" hidden="1" customHeight="1" thickBot="1">
      <c r="A233" s="43"/>
      <c r="B233" s="84"/>
      <c r="C233" s="133"/>
      <c r="D233" s="2009"/>
      <c r="E233" s="2010"/>
      <c r="F233" s="2011"/>
      <c r="G233" s="848"/>
      <c r="H233" s="849"/>
      <c r="I233" s="849"/>
      <c r="J233" s="849"/>
      <c r="K233" s="849"/>
      <c r="L233" s="850"/>
      <c r="M233" s="1219"/>
      <c r="N233" s="1220"/>
      <c r="O233" s="1220"/>
      <c r="P233" s="1286"/>
      <c r="Q233" s="34" t="s">
        <v>5</v>
      </c>
      <c r="R233" s="1466"/>
      <c r="S233" s="1466"/>
      <c r="T233" s="1466"/>
      <c r="U233" s="1466"/>
      <c r="V233" s="1190" t="s">
        <v>4</v>
      </c>
      <c r="W233" s="1106"/>
      <c r="X233" s="1031" t="s">
        <v>549</v>
      </c>
      <c r="Y233" s="1032"/>
      <c r="Z233" s="1032"/>
      <c r="AA233" s="1032"/>
      <c r="AB233" s="1032"/>
      <c r="AC233" s="1032"/>
      <c r="AD233" s="1032"/>
      <c r="AE233" s="1032"/>
      <c r="AF233" s="1032"/>
      <c r="AG233" s="1032"/>
      <c r="AH233" s="1032"/>
      <c r="AI233" s="1032"/>
      <c r="AJ233" s="1032"/>
      <c r="AK233" s="1032"/>
      <c r="AL233" s="1032"/>
      <c r="AM233" s="1956"/>
      <c r="AN233" s="33"/>
      <c r="AO233" s="95"/>
      <c r="AP233" s="33"/>
      <c r="BL233" s="182" t="str">
        <f>M233&amp;R233</f>
        <v/>
      </c>
      <c r="CG233" s="48"/>
      <c r="CH233" s="33" t="s">
        <v>862</v>
      </c>
      <c r="CI233" s="33" t="s">
        <v>763</v>
      </c>
    </row>
    <row r="234" spans="1:87" ht="15" hidden="1" customHeight="1" thickTop="1" thickBot="1">
      <c r="A234" s="43"/>
      <c r="B234" s="84"/>
      <c r="C234" s="601"/>
      <c r="D234" s="2000"/>
      <c r="E234" s="2001"/>
      <c r="F234" s="2001"/>
      <c r="G234" s="2002"/>
      <c r="H234" s="2002"/>
      <c r="I234" s="2002"/>
      <c r="J234" s="2002"/>
      <c r="K234" s="2002"/>
      <c r="L234" s="2002"/>
      <c r="M234" s="2002"/>
      <c r="N234" s="2002"/>
      <c r="O234" s="2002"/>
      <c r="P234" s="2002"/>
      <c r="Q234" s="2002"/>
      <c r="R234" s="2002"/>
      <c r="S234" s="2002"/>
      <c r="T234" s="2002"/>
      <c r="U234" s="2002"/>
      <c r="V234" s="2002"/>
      <c r="W234" s="2002"/>
      <c r="X234" s="2002"/>
      <c r="Y234" s="2002"/>
      <c r="Z234" s="2002"/>
      <c r="AA234" s="2002"/>
      <c r="AB234" s="2002"/>
      <c r="AC234" s="2002"/>
      <c r="AD234" s="2002"/>
      <c r="AE234" s="2002"/>
      <c r="AF234" s="2002"/>
      <c r="AG234" s="2002"/>
      <c r="AH234" s="2002"/>
      <c r="AI234" s="2002"/>
      <c r="AJ234" s="2002"/>
      <c r="AK234" s="2002"/>
      <c r="AL234" s="2002"/>
      <c r="AM234" s="2003"/>
      <c r="AN234" s="33"/>
      <c r="AO234" s="95"/>
      <c r="AP234" s="33"/>
      <c r="CG234" s="48"/>
      <c r="CH234" s="33" t="s">
        <v>863</v>
      </c>
      <c r="CI234" s="33" t="s">
        <v>764</v>
      </c>
    </row>
    <row r="235" spans="1:87" ht="15" customHeight="1" thickTop="1">
      <c r="A235" s="31"/>
      <c r="B235" s="84"/>
      <c r="C235" s="1795" t="s">
        <v>548</v>
      </c>
      <c r="D235" s="1936" t="s">
        <v>523</v>
      </c>
      <c r="E235" s="1937"/>
      <c r="F235" s="1937"/>
      <c r="G235" s="1925" t="s">
        <v>392</v>
      </c>
      <c r="H235" s="1926"/>
      <c r="I235" s="1926"/>
      <c r="J235" s="1926"/>
      <c r="K235" s="1926"/>
      <c r="L235" s="1927"/>
      <c r="M235" s="1928"/>
      <c r="N235" s="1929"/>
      <c r="O235" s="1929"/>
      <c r="P235" s="1929"/>
      <c r="Q235" s="1929"/>
      <c r="R235" s="1929"/>
      <c r="S235" s="1929"/>
      <c r="T235" s="1930"/>
      <c r="U235" s="1931" t="s">
        <v>804</v>
      </c>
      <c r="V235" s="1931"/>
      <c r="W235" s="1931"/>
      <c r="X235" s="1931"/>
      <c r="Y235" s="1931"/>
      <c r="Z235" s="1931"/>
      <c r="AA235" s="1931"/>
      <c r="AB235" s="1931"/>
      <c r="AC235" s="1931"/>
      <c r="AD235" s="1931"/>
      <c r="AE235" s="1931"/>
      <c r="AF235" s="1931"/>
      <c r="AG235" s="1931"/>
      <c r="AH235" s="1931"/>
      <c r="AI235" s="1931"/>
      <c r="AJ235" s="1931"/>
      <c r="AK235" s="1931"/>
      <c r="AL235" s="1931"/>
      <c r="AM235" s="1932"/>
      <c r="AN235" s="33"/>
      <c r="AO235" s="95"/>
      <c r="AP235" s="33"/>
      <c r="AR235" s="1859" t="s">
        <v>3288</v>
      </c>
      <c r="AS235" s="1860"/>
      <c r="AT235" s="1860"/>
      <c r="AU235" s="1860"/>
      <c r="AV235" s="1860"/>
      <c r="AW235" s="1860"/>
      <c r="AX235" s="1860"/>
      <c r="AY235" s="1860"/>
      <c r="AZ235" s="1860"/>
      <c r="BA235" s="1860"/>
      <c r="BB235" s="1860"/>
      <c r="BC235" s="1860"/>
      <c r="BD235" s="1860"/>
      <c r="BE235" s="1860"/>
      <c r="BF235" s="1860"/>
      <c r="BG235" s="1860"/>
      <c r="BH235" s="1861"/>
      <c r="BI235" s="151"/>
      <c r="BL235" s="29" t="str">
        <f>IF(M235&lt;&gt;"",M235,"")</f>
        <v/>
      </c>
      <c r="CG235" s="48"/>
      <c r="CH235" s="33" t="s">
        <v>864</v>
      </c>
      <c r="CI235" s="33" t="s">
        <v>765</v>
      </c>
    </row>
    <row r="236" spans="1:87" ht="15" hidden="1" customHeight="1">
      <c r="A236" s="43"/>
      <c r="B236" s="84"/>
      <c r="C236" s="1795"/>
      <c r="D236" s="1938"/>
      <c r="E236" s="1821"/>
      <c r="F236" s="1821"/>
      <c r="G236" s="1194"/>
      <c r="H236" s="1188"/>
      <c r="I236" s="1188"/>
      <c r="J236" s="1188"/>
      <c r="K236" s="1188"/>
      <c r="L236" s="1189"/>
      <c r="M236" s="1162" t="s">
        <v>134</v>
      </c>
      <c r="N236" s="1163"/>
      <c r="O236" s="1164"/>
      <c r="P236" s="9" t="str">
        <f>MID($M$235,COLUMN()-15,1)</f>
        <v/>
      </c>
      <c r="Q236" s="9" t="str">
        <f t="shared" ref="Q236:Y236" si="69">MID($M$235,COLUMN()-15,1)</f>
        <v/>
      </c>
      <c r="R236" s="9" t="str">
        <f t="shared" si="69"/>
        <v/>
      </c>
      <c r="S236" s="9" t="str">
        <f t="shared" si="69"/>
        <v/>
      </c>
      <c r="T236" s="9" t="str">
        <f t="shared" si="69"/>
        <v/>
      </c>
      <c r="U236" s="9" t="str">
        <f t="shared" si="69"/>
        <v/>
      </c>
      <c r="V236" s="9" t="str">
        <f t="shared" si="69"/>
        <v/>
      </c>
      <c r="W236" s="9" t="str">
        <f t="shared" si="69"/>
        <v/>
      </c>
      <c r="X236" s="9" t="str">
        <f t="shared" si="69"/>
        <v/>
      </c>
      <c r="Y236" s="9" t="str">
        <f t="shared" si="69"/>
        <v/>
      </c>
      <c r="Z236" s="1190"/>
      <c r="AA236" s="1105"/>
      <c r="AB236" s="1105"/>
      <c r="AC236" s="1105"/>
      <c r="AD236" s="1105"/>
      <c r="AE236" s="1105"/>
      <c r="AF236" s="1105"/>
      <c r="AG236" s="1105"/>
      <c r="AH236" s="1105"/>
      <c r="AI236" s="1105"/>
      <c r="AJ236" s="1105"/>
      <c r="AK236" s="1105"/>
      <c r="AL236" s="1105"/>
      <c r="AM236" s="1933"/>
      <c r="AN236" s="33"/>
      <c r="AO236" s="95"/>
      <c r="AP236" s="33"/>
      <c r="AR236" s="1862"/>
      <c r="AS236" s="1863"/>
      <c r="AT236" s="1863"/>
      <c r="AU236" s="1863"/>
      <c r="AV236" s="1863"/>
      <c r="AW236" s="1863"/>
      <c r="AX236" s="1863"/>
      <c r="AY236" s="1863"/>
      <c r="AZ236" s="1863"/>
      <c r="BA236" s="1863"/>
      <c r="BB236" s="1863"/>
      <c r="BC236" s="1863"/>
      <c r="BD236" s="1863"/>
      <c r="BE236" s="1863"/>
      <c r="BF236" s="1863"/>
      <c r="BG236" s="1863"/>
      <c r="BH236" s="1864"/>
      <c r="BI236" s="151"/>
      <c r="CG236" s="48"/>
      <c r="CH236" s="33" t="s">
        <v>865</v>
      </c>
      <c r="CI236" s="33" t="s">
        <v>766</v>
      </c>
    </row>
    <row r="237" spans="1:87" ht="15" customHeight="1" thickBot="1">
      <c r="A237" s="31"/>
      <c r="B237" s="84"/>
      <c r="C237" s="1795"/>
      <c r="D237" s="1938"/>
      <c r="E237" s="1821"/>
      <c r="F237" s="1821"/>
      <c r="G237" s="1145" t="s">
        <v>61</v>
      </c>
      <c r="H237" s="1146"/>
      <c r="I237" s="1146"/>
      <c r="J237" s="1146"/>
      <c r="K237" s="1146"/>
      <c r="L237" s="1147"/>
      <c r="M237" s="1219" t="s">
        <v>2654</v>
      </c>
      <c r="N237" s="1220"/>
      <c r="O237" s="1220"/>
      <c r="P237" s="1157"/>
      <c r="Q237" s="1158"/>
      <c r="R237" s="62" t="s">
        <v>140</v>
      </c>
      <c r="S237" s="1157"/>
      <c r="T237" s="1158"/>
      <c r="U237" s="61" t="s">
        <v>141</v>
      </c>
      <c r="V237" s="1157"/>
      <c r="W237" s="1158"/>
      <c r="X237" s="61" t="s">
        <v>142</v>
      </c>
      <c r="Y237" s="1105"/>
      <c r="Z237" s="1105"/>
      <c r="AA237" s="1105"/>
      <c r="AB237" s="1105"/>
      <c r="AC237" s="1105"/>
      <c r="AD237" s="1105"/>
      <c r="AE237" s="1105"/>
      <c r="AF237" s="1105"/>
      <c r="AG237" s="1105"/>
      <c r="AH237" s="1105"/>
      <c r="AI237" s="1105"/>
      <c r="AJ237" s="1105"/>
      <c r="AK237" s="1105"/>
      <c r="AL237" s="1105"/>
      <c r="AM237" s="1933"/>
      <c r="AN237" s="33"/>
      <c r="AO237" s="95"/>
      <c r="AP237" s="33"/>
      <c r="AR237" s="1862"/>
      <c r="AS237" s="1863"/>
      <c r="AT237" s="1863"/>
      <c r="AU237" s="1863"/>
      <c r="AV237" s="1863"/>
      <c r="AW237" s="1863"/>
      <c r="AX237" s="1863"/>
      <c r="AY237" s="1863"/>
      <c r="AZ237" s="1863"/>
      <c r="BA237" s="1863"/>
      <c r="BB237" s="1863"/>
      <c r="BC237" s="1863"/>
      <c r="BD237" s="1863"/>
      <c r="BE237" s="1863"/>
      <c r="BF237" s="1863"/>
      <c r="BG237" s="1863"/>
      <c r="BH237" s="1864"/>
      <c r="BI237" s="151"/>
      <c r="BL237" s="29" t="str">
        <f>IF(OR(M237="選択▼",M237=""),"",M237&amp;P237&amp;R237&amp;S237&amp;U237&amp;V237&amp;X237)</f>
        <v/>
      </c>
      <c r="BM237" s="313" t="str">
        <f>MID(P237,COLUMN()-64,1)</f>
        <v/>
      </c>
      <c r="BN237" s="313" t="str">
        <f>MID(P237,COLUMN()-64,1)</f>
        <v/>
      </c>
      <c r="BO237" s="313" t="str">
        <f>MID(S237,COLUMN()-66,1)</f>
        <v/>
      </c>
      <c r="BP237" s="313" t="str">
        <f>MID(S237,COLUMN()-66,1)</f>
        <v/>
      </c>
      <c r="BQ237" s="313" t="str">
        <f>MID(V237,COLUMN()-68,1)</f>
        <v/>
      </c>
      <c r="BR237" s="313" t="str">
        <f>MID(V237,COLUMN()-68,1)</f>
        <v/>
      </c>
      <c r="BS237" s="314" t="str">
        <f>IF(M237="平成","H",IF(M237="昭和","S",IF(M237="大正","T",IF(M237="明治","M",""))))</f>
        <v/>
      </c>
      <c r="CG237" s="48"/>
      <c r="CH237" s="33" t="s">
        <v>866</v>
      </c>
      <c r="CI237" s="33" t="s">
        <v>767</v>
      </c>
    </row>
    <row r="238" spans="1:87" ht="15" customHeight="1">
      <c r="A238" s="31"/>
      <c r="B238" s="84"/>
      <c r="C238" s="1795"/>
      <c r="D238" s="1938"/>
      <c r="E238" s="1821"/>
      <c r="F238" s="1821"/>
      <c r="G238" s="1145" t="s">
        <v>455</v>
      </c>
      <c r="H238" s="1146"/>
      <c r="I238" s="1146"/>
      <c r="J238" s="1146"/>
      <c r="K238" s="1146"/>
      <c r="L238" s="1147"/>
      <c r="M238" s="1219" t="s">
        <v>3345</v>
      </c>
      <c r="N238" s="1220"/>
      <c r="O238" s="1220"/>
      <c r="P238" s="1286"/>
      <c r="Q238" s="1550"/>
      <c r="R238" s="1550"/>
      <c r="S238" s="1550"/>
      <c r="T238" s="1550"/>
      <c r="U238" s="1550"/>
      <c r="V238" s="1550"/>
      <c r="W238" s="1550"/>
      <c r="X238" s="1550"/>
      <c r="Y238" s="1550"/>
      <c r="Z238" s="1550"/>
      <c r="AA238" s="1550"/>
      <c r="AB238" s="1550"/>
      <c r="AC238" s="1550"/>
      <c r="AD238" s="1550"/>
      <c r="AE238" s="1550"/>
      <c r="AF238" s="1550"/>
      <c r="AG238" s="1550"/>
      <c r="AH238" s="1550"/>
      <c r="AI238" s="1550"/>
      <c r="AJ238" s="1550"/>
      <c r="AK238" s="1550"/>
      <c r="AL238" s="1550"/>
      <c r="AM238" s="1954"/>
      <c r="AN238" s="33"/>
      <c r="AO238" s="95"/>
      <c r="AP238" s="33"/>
      <c r="AR238" s="1812" t="s">
        <v>3286</v>
      </c>
      <c r="AS238" s="1813"/>
      <c r="AT238" s="1813"/>
      <c r="AU238" s="1813"/>
      <c r="AV238" s="1813"/>
      <c r="AW238" s="1813"/>
      <c r="AX238" s="1813"/>
      <c r="AY238" s="1813"/>
      <c r="AZ238" s="1813"/>
      <c r="BA238" s="1813"/>
      <c r="BB238" s="1813"/>
      <c r="BC238" s="1813"/>
      <c r="BD238" s="1813"/>
      <c r="BE238" s="1813"/>
      <c r="BF238" s="1813"/>
      <c r="BG238" s="1813"/>
      <c r="BH238" s="1814"/>
      <c r="BI238" s="151"/>
      <c r="BL238" s="159" t="str">
        <f>IF(M238="選択　▼","",RIGHT(M238,1))</f>
        <v/>
      </c>
      <c r="CG238" s="48"/>
      <c r="CH238" s="33" t="s">
        <v>799</v>
      </c>
      <c r="CI238" s="33" t="s">
        <v>768</v>
      </c>
    </row>
    <row r="239" spans="1:87" ht="15" customHeight="1">
      <c r="A239" s="31"/>
      <c r="B239" s="84"/>
      <c r="C239" s="1795"/>
      <c r="D239" s="1938"/>
      <c r="E239" s="1821"/>
      <c r="F239" s="1821"/>
      <c r="G239" s="1145" t="s">
        <v>459</v>
      </c>
      <c r="H239" s="1146"/>
      <c r="I239" s="1146"/>
      <c r="J239" s="1146"/>
      <c r="K239" s="1146"/>
      <c r="L239" s="1147"/>
      <c r="M239" s="1465"/>
      <c r="N239" s="1466"/>
      <c r="O239" s="1466"/>
      <c r="P239" s="1609"/>
      <c r="Q239" s="1681" t="s">
        <v>2887</v>
      </c>
      <c r="R239" s="1616"/>
      <c r="S239" s="1616"/>
      <c r="T239" s="1616"/>
      <c r="U239" s="1616"/>
      <c r="V239" s="1616"/>
      <c r="W239" s="1616"/>
      <c r="X239" s="1616"/>
      <c r="Y239" s="1616"/>
      <c r="Z239" s="1616"/>
      <c r="AA239" s="1616"/>
      <c r="AB239" s="1616"/>
      <c r="AC239" s="1616"/>
      <c r="AD239" s="1616"/>
      <c r="AE239" s="1616"/>
      <c r="AF239" s="1616"/>
      <c r="AG239" s="1616"/>
      <c r="AH239" s="1616"/>
      <c r="AI239" s="1616"/>
      <c r="AJ239" s="1616"/>
      <c r="AK239" s="1616"/>
      <c r="AL239" s="1616"/>
      <c r="AM239" s="1935"/>
      <c r="AN239" s="33"/>
      <c r="AO239" s="95"/>
      <c r="AP239" s="33"/>
      <c r="AR239" s="1815" t="s">
        <v>3289</v>
      </c>
      <c r="AS239" s="1816"/>
      <c r="AT239" s="1816"/>
      <c r="AU239" s="1816"/>
      <c r="AV239" s="1816"/>
      <c r="AW239" s="1816"/>
      <c r="AX239" s="1816"/>
      <c r="AY239" s="1816"/>
      <c r="AZ239" s="1816"/>
      <c r="BA239" s="1816"/>
      <c r="BB239" s="1816"/>
      <c r="BC239" s="1816"/>
      <c r="BD239" s="1816"/>
      <c r="BE239" s="1816"/>
      <c r="BF239" s="1816"/>
      <c r="BG239" s="1816"/>
      <c r="BH239" s="1817"/>
      <c r="BI239" s="344"/>
      <c r="BL239" s="159" t="str">
        <f>IF(M239&lt;&gt;"",M239,"")</f>
        <v/>
      </c>
      <c r="CG239" s="48"/>
      <c r="CH239" s="33" t="s">
        <v>867</v>
      </c>
      <c r="CI239" s="33" t="s">
        <v>769</v>
      </c>
    </row>
    <row r="240" spans="1:87" ht="15" customHeight="1">
      <c r="A240" s="31"/>
      <c r="B240" s="84"/>
      <c r="C240" s="1795"/>
      <c r="D240" s="1938"/>
      <c r="E240" s="1821"/>
      <c r="F240" s="1821"/>
      <c r="G240" s="1145" t="s">
        <v>460</v>
      </c>
      <c r="H240" s="1146"/>
      <c r="I240" s="1146"/>
      <c r="J240" s="1146"/>
      <c r="K240" s="1146"/>
      <c r="L240" s="1147"/>
      <c r="M240" s="1219" t="s">
        <v>3345</v>
      </c>
      <c r="N240" s="1220"/>
      <c r="O240" s="1220"/>
      <c r="P240" s="1286"/>
      <c r="Q240" s="1681" t="s">
        <v>472</v>
      </c>
      <c r="R240" s="1616"/>
      <c r="S240" s="1616"/>
      <c r="T240" s="1616"/>
      <c r="U240" s="1616"/>
      <c r="V240" s="1616"/>
      <c r="W240" s="1616"/>
      <c r="X240" s="1616"/>
      <c r="Y240" s="1616"/>
      <c r="Z240" s="1616"/>
      <c r="AA240" s="1616"/>
      <c r="AB240" s="1616"/>
      <c r="AC240" s="1616"/>
      <c r="AD240" s="1616"/>
      <c r="AE240" s="1616"/>
      <c r="AF240" s="1616"/>
      <c r="AG240" s="1616"/>
      <c r="AH240" s="1616"/>
      <c r="AI240" s="1616"/>
      <c r="AJ240" s="1616"/>
      <c r="AK240" s="1616"/>
      <c r="AL240" s="1616"/>
      <c r="AM240" s="1935"/>
      <c r="AN240" s="33"/>
      <c r="AO240" s="95"/>
      <c r="AP240" s="33"/>
      <c r="AR240" s="1815" t="s">
        <v>2768</v>
      </c>
      <c r="AS240" s="1816"/>
      <c r="AT240" s="1816"/>
      <c r="AU240" s="1816"/>
      <c r="AV240" s="1816"/>
      <c r="AW240" s="1816"/>
      <c r="AX240" s="1816"/>
      <c r="AY240" s="1816"/>
      <c r="AZ240" s="1816"/>
      <c r="BA240" s="1816"/>
      <c r="BB240" s="1816"/>
      <c r="BC240" s="1816"/>
      <c r="BD240" s="1816"/>
      <c r="BE240" s="1816"/>
      <c r="BF240" s="1816"/>
      <c r="BG240" s="1816"/>
      <c r="BH240" s="1817"/>
      <c r="BI240" s="344"/>
      <c r="BL240" s="159" t="str">
        <f>IF(M240="選択　▼","",M240)</f>
        <v/>
      </c>
      <c r="CG240" s="48"/>
      <c r="CH240" s="33" t="s">
        <v>868</v>
      </c>
      <c r="CI240" s="33" t="s">
        <v>770</v>
      </c>
    </row>
    <row r="241" spans="1:87" ht="15" customHeight="1">
      <c r="A241" s="31"/>
      <c r="B241" s="84"/>
      <c r="C241" s="1795"/>
      <c r="D241" s="1938"/>
      <c r="E241" s="1821"/>
      <c r="F241" s="1821"/>
      <c r="G241" s="845" t="s">
        <v>2794</v>
      </c>
      <c r="H241" s="846"/>
      <c r="I241" s="846"/>
      <c r="J241" s="846"/>
      <c r="K241" s="846"/>
      <c r="L241" s="847"/>
      <c r="M241" s="1590"/>
      <c r="N241" s="1591"/>
      <c r="O241" s="1591"/>
      <c r="P241" s="1591"/>
      <c r="Q241" s="1591"/>
      <c r="R241" s="1591"/>
      <c r="S241" s="1591"/>
      <c r="T241" s="1591"/>
      <c r="U241" s="1591"/>
      <c r="V241" s="1591"/>
      <c r="W241" s="1592"/>
      <c r="X241" s="1031" t="s">
        <v>475</v>
      </c>
      <c r="Y241" s="1032"/>
      <c r="Z241" s="1032"/>
      <c r="AA241" s="1032"/>
      <c r="AB241" s="1032"/>
      <c r="AC241" s="1032"/>
      <c r="AD241" s="1032"/>
      <c r="AE241" s="1032"/>
      <c r="AF241" s="1032"/>
      <c r="AG241" s="1032"/>
      <c r="AH241" s="1032"/>
      <c r="AI241" s="1032"/>
      <c r="AJ241" s="1032"/>
      <c r="AK241" s="1032"/>
      <c r="AL241" s="1032"/>
      <c r="AM241" s="1956"/>
      <c r="AN241" s="33"/>
      <c r="AO241" s="95"/>
      <c r="AP241" s="33"/>
      <c r="AR241" s="1815" t="s">
        <v>3292</v>
      </c>
      <c r="AS241" s="1816"/>
      <c r="AT241" s="1816"/>
      <c r="AU241" s="1816"/>
      <c r="AV241" s="1816"/>
      <c r="AW241" s="1816"/>
      <c r="AX241" s="1816"/>
      <c r="AY241" s="1816"/>
      <c r="AZ241" s="1816"/>
      <c r="BA241" s="1816"/>
      <c r="BB241" s="1816"/>
      <c r="BC241" s="1816"/>
      <c r="BD241" s="1816"/>
      <c r="BE241" s="1816"/>
      <c r="BF241" s="1816"/>
      <c r="BG241" s="1816"/>
      <c r="BH241" s="1817"/>
      <c r="BI241" s="344"/>
      <c r="BL241" s="29" t="str">
        <f>LEFT(M241,1)</f>
        <v/>
      </c>
      <c r="BM241" s="313" t="str">
        <f>MID($BL241,COLUMN()-64,1)</f>
        <v/>
      </c>
      <c r="CG241" s="48"/>
      <c r="CH241" s="33" t="s">
        <v>869</v>
      </c>
      <c r="CI241" s="33" t="s">
        <v>771</v>
      </c>
    </row>
    <row r="242" spans="1:87" ht="15" customHeight="1" thickBot="1">
      <c r="A242" s="31"/>
      <c r="B242" s="84"/>
      <c r="C242" s="1795"/>
      <c r="D242" s="1938"/>
      <c r="E242" s="1821"/>
      <c r="F242" s="1821"/>
      <c r="G242" s="1079"/>
      <c r="H242" s="1024"/>
      <c r="I242" s="1024"/>
      <c r="J242" s="1024"/>
      <c r="K242" s="1024"/>
      <c r="L242" s="1025"/>
      <c r="M242" s="1153"/>
      <c r="N242" s="1154"/>
      <c r="O242" s="1154"/>
      <c r="P242" s="1573"/>
      <c r="Q242" s="615" t="s">
        <v>5</v>
      </c>
      <c r="R242" s="1503"/>
      <c r="S242" s="1503"/>
      <c r="T242" s="1503"/>
      <c r="U242" s="1503"/>
      <c r="V242" s="851" t="s">
        <v>4</v>
      </c>
      <c r="W242" s="853"/>
      <c r="X242" s="1808" t="s">
        <v>549</v>
      </c>
      <c r="Y242" s="1535"/>
      <c r="Z242" s="1535"/>
      <c r="AA242" s="1535"/>
      <c r="AB242" s="1535"/>
      <c r="AC242" s="1535"/>
      <c r="AD242" s="1535"/>
      <c r="AE242" s="1535"/>
      <c r="AF242" s="1535"/>
      <c r="AG242" s="1535"/>
      <c r="AH242" s="1535"/>
      <c r="AI242" s="1535"/>
      <c r="AJ242" s="1535"/>
      <c r="AK242" s="1535"/>
      <c r="AL242" s="1535"/>
      <c r="AM242" s="1934"/>
      <c r="AN242" s="33"/>
      <c r="AO242" s="95"/>
      <c r="AP242" s="33"/>
      <c r="AR242" s="1818" t="s">
        <v>3291</v>
      </c>
      <c r="AS242" s="1819"/>
      <c r="AT242" s="1819"/>
      <c r="AU242" s="1819"/>
      <c r="AV242" s="1819"/>
      <c r="AW242" s="1819"/>
      <c r="AX242" s="1819"/>
      <c r="AY242" s="1819"/>
      <c r="AZ242" s="1819"/>
      <c r="BA242" s="1819"/>
      <c r="BB242" s="1819"/>
      <c r="BC242" s="1819"/>
      <c r="BD242" s="1819"/>
      <c r="BE242" s="1819"/>
      <c r="BF242" s="1819"/>
      <c r="BG242" s="1819"/>
      <c r="BH242" s="1820"/>
      <c r="BI242" s="344"/>
      <c r="BL242" s="182" t="str">
        <f>M242&amp;R242</f>
        <v/>
      </c>
      <c r="CG242" s="48"/>
      <c r="CH242" s="33" t="s">
        <v>870</v>
      </c>
      <c r="CI242" s="33" t="s">
        <v>772</v>
      </c>
    </row>
    <row r="243" spans="1:87" ht="15" customHeight="1" thickBot="1">
      <c r="A243" s="31"/>
      <c r="B243" s="84"/>
      <c r="C243" s="1795"/>
      <c r="D243" s="1939"/>
      <c r="E243" s="1940"/>
      <c r="F243" s="1940"/>
      <c r="G243" s="1941" t="s">
        <v>4324</v>
      </c>
      <c r="H243" s="1942"/>
      <c r="I243" s="1942"/>
      <c r="J243" s="1942"/>
      <c r="K243" s="1942"/>
      <c r="L243" s="1943"/>
      <c r="M243" s="1944" t="s">
        <v>2654</v>
      </c>
      <c r="N243" s="1945"/>
      <c r="O243" s="1945"/>
      <c r="P243" s="1946"/>
      <c r="Q243" s="1947"/>
      <c r="R243" s="616" t="s">
        <v>140</v>
      </c>
      <c r="S243" s="1946"/>
      <c r="T243" s="1947"/>
      <c r="U243" s="598" t="s">
        <v>141</v>
      </c>
      <c r="V243" s="1946"/>
      <c r="W243" s="1947"/>
      <c r="X243" s="598" t="s">
        <v>142</v>
      </c>
      <c r="Y243" s="599"/>
      <c r="Z243" s="599"/>
      <c r="AA243" s="599"/>
      <c r="AB243" s="599"/>
      <c r="AC243" s="599"/>
      <c r="AD243" s="599"/>
      <c r="AE243" s="599"/>
      <c r="AF243" s="599"/>
      <c r="AG243" s="599"/>
      <c r="AH243" s="599"/>
      <c r="AI243" s="599"/>
      <c r="AJ243" s="599"/>
      <c r="AK243" s="599"/>
      <c r="AL243" s="599"/>
      <c r="AM243" s="600"/>
      <c r="AN243" s="33"/>
      <c r="AO243" s="95"/>
      <c r="AP243" s="33"/>
      <c r="BI243" s="344"/>
      <c r="BL243" s="29" t="str">
        <f>IF(OR(M243="選択▼",M243=""),"",M243&amp;P243&amp;R243&amp;S243&amp;U243&amp;V243&amp;X243)</f>
        <v/>
      </c>
      <c r="CG243" s="48"/>
      <c r="CH243" s="33" t="s">
        <v>871</v>
      </c>
      <c r="CI243" s="33" t="s">
        <v>773</v>
      </c>
    </row>
    <row r="244" spans="1:87" ht="15" customHeight="1" thickTop="1">
      <c r="A244" s="31"/>
      <c r="B244" s="84"/>
      <c r="C244" s="1796"/>
      <c r="D244" s="1948" t="s">
        <v>524</v>
      </c>
      <c r="E244" s="1948"/>
      <c r="F244" s="1949"/>
      <c r="G244" s="1241" t="s">
        <v>392</v>
      </c>
      <c r="H244" s="1241"/>
      <c r="I244" s="1241"/>
      <c r="J244" s="1241"/>
      <c r="K244" s="1241"/>
      <c r="L244" s="1242"/>
      <c r="M244" s="1805"/>
      <c r="N244" s="1806"/>
      <c r="O244" s="1806"/>
      <c r="P244" s="1806"/>
      <c r="Q244" s="1806"/>
      <c r="R244" s="1806"/>
      <c r="S244" s="1806"/>
      <c r="T244" s="1807"/>
      <c r="U244" s="1272" t="s">
        <v>804</v>
      </c>
      <c r="V244" s="1272"/>
      <c r="W244" s="1272"/>
      <c r="X244" s="1272"/>
      <c r="Y244" s="1272"/>
      <c r="Z244" s="1272"/>
      <c r="AA244" s="1272"/>
      <c r="AB244" s="1272"/>
      <c r="AC244" s="1272"/>
      <c r="AD244" s="1272"/>
      <c r="AE244" s="1272"/>
      <c r="AF244" s="1272"/>
      <c r="AG244" s="1272"/>
      <c r="AH244" s="1272"/>
      <c r="AI244" s="1272"/>
      <c r="AJ244" s="1272"/>
      <c r="AK244" s="1272"/>
      <c r="AL244" s="1272"/>
      <c r="AM244" s="1273"/>
      <c r="AN244" s="33"/>
      <c r="AO244" s="95"/>
      <c r="AP244" s="33"/>
      <c r="BI244" s="344"/>
      <c r="BL244" s="29" t="str">
        <f>IF(M244&lt;&gt;"",M244,"")</f>
        <v/>
      </c>
      <c r="CG244" s="48"/>
      <c r="CH244" s="33" t="s">
        <v>872</v>
      </c>
      <c r="CI244" s="33" t="s">
        <v>774</v>
      </c>
    </row>
    <row r="245" spans="1:87" ht="15" hidden="1" customHeight="1">
      <c r="A245" s="43"/>
      <c r="B245" s="84"/>
      <c r="C245" s="1796"/>
      <c r="D245" s="1950"/>
      <c r="E245" s="1950"/>
      <c r="F245" s="1951"/>
      <c r="G245" s="1188"/>
      <c r="H245" s="1188"/>
      <c r="I245" s="1188"/>
      <c r="J245" s="1188"/>
      <c r="K245" s="1188"/>
      <c r="L245" s="1189"/>
      <c r="M245" s="1162" t="s">
        <v>134</v>
      </c>
      <c r="N245" s="1163"/>
      <c r="O245" s="1164"/>
      <c r="P245" s="9" t="str">
        <f>MID($M$244,COLUMN()-15,1)</f>
        <v/>
      </c>
      <c r="Q245" s="9" t="str">
        <f t="shared" ref="Q245:Y245" si="70">MID($M$244,COLUMN()-15,1)</f>
        <v/>
      </c>
      <c r="R245" s="9" t="str">
        <f t="shared" si="70"/>
        <v/>
      </c>
      <c r="S245" s="9" t="str">
        <f t="shared" si="70"/>
        <v/>
      </c>
      <c r="T245" s="9" t="str">
        <f t="shared" si="70"/>
        <v/>
      </c>
      <c r="U245" s="9" t="str">
        <f t="shared" si="70"/>
        <v/>
      </c>
      <c r="V245" s="9" t="str">
        <f t="shared" si="70"/>
        <v/>
      </c>
      <c r="W245" s="9" t="str">
        <f t="shared" si="70"/>
        <v/>
      </c>
      <c r="X245" s="9" t="str">
        <f t="shared" si="70"/>
        <v/>
      </c>
      <c r="Y245" s="9" t="str">
        <f t="shared" si="70"/>
        <v/>
      </c>
      <c r="Z245" s="1190"/>
      <c r="AA245" s="1105"/>
      <c r="AB245" s="1105"/>
      <c r="AC245" s="1105"/>
      <c r="AD245" s="1105"/>
      <c r="AE245" s="1105"/>
      <c r="AF245" s="1105"/>
      <c r="AG245" s="1105"/>
      <c r="AH245" s="1105"/>
      <c r="AI245" s="1105"/>
      <c r="AJ245" s="1105"/>
      <c r="AK245" s="1105"/>
      <c r="AL245" s="1105"/>
      <c r="AM245" s="1106"/>
      <c r="AN245" s="33"/>
      <c r="AO245" s="95"/>
      <c r="AP245" s="33"/>
      <c r="BI245" s="344"/>
      <c r="CG245" s="48"/>
      <c r="CH245" s="33" t="s">
        <v>873</v>
      </c>
      <c r="CI245" s="33" t="s">
        <v>775</v>
      </c>
    </row>
    <row r="246" spans="1:87" ht="15" customHeight="1">
      <c r="A246" s="31"/>
      <c r="B246" s="84"/>
      <c r="C246" s="1796"/>
      <c r="D246" s="1950"/>
      <c r="E246" s="1950"/>
      <c r="F246" s="1951"/>
      <c r="G246" s="1146" t="s">
        <v>61</v>
      </c>
      <c r="H246" s="1146"/>
      <c r="I246" s="1146"/>
      <c r="J246" s="1146"/>
      <c r="K246" s="1146"/>
      <c r="L246" s="1147"/>
      <c r="M246" s="1219" t="s">
        <v>2654</v>
      </c>
      <c r="N246" s="1220"/>
      <c r="O246" s="1220"/>
      <c r="P246" s="1157"/>
      <c r="Q246" s="1158"/>
      <c r="R246" s="62" t="s">
        <v>140</v>
      </c>
      <c r="S246" s="1157"/>
      <c r="T246" s="1158"/>
      <c r="U246" s="61" t="s">
        <v>141</v>
      </c>
      <c r="V246" s="1157"/>
      <c r="W246" s="1158"/>
      <c r="X246" s="61" t="s">
        <v>142</v>
      </c>
      <c r="Y246" s="1105"/>
      <c r="Z246" s="1105"/>
      <c r="AA246" s="1105"/>
      <c r="AB246" s="1105"/>
      <c r="AC246" s="1105"/>
      <c r="AD246" s="1105"/>
      <c r="AE246" s="1105"/>
      <c r="AF246" s="1105"/>
      <c r="AG246" s="1105"/>
      <c r="AH246" s="1105"/>
      <c r="AI246" s="1105"/>
      <c r="AJ246" s="1105"/>
      <c r="AK246" s="1105"/>
      <c r="AL246" s="1105"/>
      <c r="AM246" s="1106"/>
      <c r="AN246" s="33"/>
      <c r="AO246" s="95"/>
      <c r="AP246" s="33"/>
      <c r="BL246" s="29" t="str">
        <f>IF(OR(M246="選択▼",M246=""),"",M246&amp;P246&amp;R246&amp;S246&amp;U246&amp;V246&amp;X246)</f>
        <v/>
      </c>
      <c r="BM246" s="313" t="str">
        <f>MID(P246,COLUMN()-64,1)</f>
        <v/>
      </c>
      <c r="BN246" s="313" t="str">
        <f>MID(P246,COLUMN()-64,1)</f>
        <v/>
      </c>
      <c r="BO246" s="313" t="str">
        <f>MID(S246,COLUMN()-66,1)</f>
        <v/>
      </c>
      <c r="BP246" s="313" t="str">
        <f>MID(S246,COLUMN()-66,1)</f>
        <v/>
      </c>
      <c r="BQ246" s="313" t="str">
        <f>MID(V246,COLUMN()-68,1)</f>
        <v/>
      </c>
      <c r="BR246" s="313" t="str">
        <f>MID(V246,COLUMN()-68,1)</f>
        <v/>
      </c>
      <c r="BS246" s="314" t="str">
        <f>IF(M246="平成","H",IF(M246="昭和","S",IF(M246="大正","T",IF(M246="明治","M",""))))</f>
        <v/>
      </c>
      <c r="CG246" s="48"/>
      <c r="CH246" s="33" t="s">
        <v>874</v>
      </c>
      <c r="CI246" s="33" t="s">
        <v>776</v>
      </c>
    </row>
    <row r="247" spans="1:87" ht="15" customHeight="1">
      <c r="A247" s="31"/>
      <c r="B247" s="84"/>
      <c r="C247" s="1796"/>
      <c r="D247" s="1950"/>
      <c r="E247" s="1950"/>
      <c r="F247" s="1951"/>
      <c r="G247" s="1146" t="s">
        <v>455</v>
      </c>
      <c r="H247" s="1146"/>
      <c r="I247" s="1146"/>
      <c r="J247" s="1146"/>
      <c r="K247" s="1146"/>
      <c r="L247" s="1147"/>
      <c r="M247" s="1219" t="s">
        <v>3345</v>
      </c>
      <c r="N247" s="1220"/>
      <c r="O247" s="1220"/>
      <c r="P247" s="1286"/>
      <c r="Q247" s="1550"/>
      <c r="R247" s="1550"/>
      <c r="S247" s="1550"/>
      <c r="T247" s="1550"/>
      <c r="U247" s="1550"/>
      <c r="V247" s="1550"/>
      <c r="W247" s="1550"/>
      <c r="X247" s="1550"/>
      <c r="Y247" s="1550"/>
      <c r="Z247" s="1550"/>
      <c r="AA247" s="1550"/>
      <c r="AB247" s="1550"/>
      <c r="AC247" s="1550"/>
      <c r="AD247" s="1550"/>
      <c r="AE247" s="1550"/>
      <c r="AF247" s="1550"/>
      <c r="AG247" s="1550"/>
      <c r="AH247" s="1550"/>
      <c r="AI247" s="1550"/>
      <c r="AJ247" s="1550"/>
      <c r="AK247" s="1550"/>
      <c r="AL247" s="1550"/>
      <c r="AM247" s="1550"/>
      <c r="AN247" s="33"/>
      <c r="AO247" s="95"/>
      <c r="AP247" s="33"/>
      <c r="AR247" s="1811" t="s">
        <v>3114</v>
      </c>
      <c r="AS247" s="1811"/>
      <c r="AT247" s="1811"/>
      <c r="AU247" s="1811"/>
      <c r="AV247" s="1811"/>
      <c r="AW247" s="1811"/>
      <c r="AX247" s="1811"/>
      <c r="AY247" s="1811"/>
      <c r="AZ247" s="1811"/>
      <c r="BA247" s="1811"/>
      <c r="BB247" s="1811"/>
      <c r="BC247" s="1811"/>
      <c r="BD247" s="1811"/>
      <c r="BE247" s="1811"/>
      <c r="BF247" s="1811"/>
      <c r="BG247" s="1811"/>
      <c r="BH247" s="1811"/>
      <c r="BI247" s="346"/>
      <c r="BL247" s="159" t="str">
        <f>IF(M247="選択　▼","",RIGHT(M247,1))</f>
        <v/>
      </c>
      <c r="CG247" s="48"/>
      <c r="CH247" s="33" t="s">
        <v>875</v>
      </c>
      <c r="CI247" s="33" t="s">
        <v>777</v>
      </c>
    </row>
    <row r="248" spans="1:87" ht="15" customHeight="1">
      <c r="A248" s="31"/>
      <c r="B248" s="84"/>
      <c r="C248" s="1796"/>
      <c r="D248" s="1950"/>
      <c r="E248" s="1950"/>
      <c r="F248" s="1951"/>
      <c r="G248" s="1146" t="s">
        <v>459</v>
      </c>
      <c r="H248" s="1146"/>
      <c r="I248" s="1146"/>
      <c r="J248" s="1146"/>
      <c r="K248" s="1146"/>
      <c r="L248" s="1147"/>
      <c r="M248" s="1465"/>
      <c r="N248" s="1466"/>
      <c r="O248" s="1466"/>
      <c r="P248" s="1609"/>
      <c r="Q248" s="1681" t="s">
        <v>2887</v>
      </c>
      <c r="R248" s="1616"/>
      <c r="S248" s="1616"/>
      <c r="T248" s="1616"/>
      <c r="U248" s="1616"/>
      <c r="V248" s="1616"/>
      <c r="W248" s="1616"/>
      <c r="X248" s="1616"/>
      <c r="Y248" s="1616"/>
      <c r="Z248" s="1616"/>
      <c r="AA248" s="1616"/>
      <c r="AB248" s="1616"/>
      <c r="AC248" s="1616"/>
      <c r="AD248" s="1616"/>
      <c r="AE248" s="1616"/>
      <c r="AF248" s="1616"/>
      <c r="AG248" s="1616"/>
      <c r="AH248" s="1616"/>
      <c r="AI248" s="1616"/>
      <c r="AJ248" s="1616"/>
      <c r="AK248" s="1616"/>
      <c r="AL248" s="1616"/>
      <c r="AM248" s="1617"/>
      <c r="AN248" s="33"/>
      <c r="AO248" s="95"/>
      <c r="AP248" s="33"/>
      <c r="AR248" s="1811"/>
      <c r="AS248" s="1811"/>
      <c r="AT248" s="1811"/>
      <c r="AU248" s="1811"/>
      <c r="AV248" s="1811"/>
      <c r="AW248" s="1811"/>
      <c r="AX248" s="1811"/>
      <c r="AY248" s="1811"/>
      <c r="AZ248" s="1811"/>
      <c r="BA248" s="1811"/>
      <c r="BB248" s="1811"/>
      <c r="BC248" s="1811"/>
      <c r="BD248" s="1811"/>
      <c r="BE248" s="1811"/>
      <c r="BF248" s="1811"/>
      <c r="BG248" s="1811"/>
      <c r="BH248" s="1811"/>
      <c r="BI248" s="346"/>
      <c r="BL248" s="159" t="str">
        <f>IF(M248&lt;&gt;"",M248,"")</f>
        <v/>
      </c>
      <c r="CG248" s="48"/>
      <c r="CH248" s="33" t="s">
        <v>876</v>
      </c>
      <c r="CI248" s="33" t="s">
        <v>778</v>
      </c>
    </row>
    <row r="249" spans="1:87" ht="15" customHeight="1">
      <c r="A249" s="31"/>
      <c r="B249" s="84"/>
      <c r="C249" s="1796"/>
      <c r="D249" s="1950"/>
      <c r="E249" s="1950"/>
      <c r="F249" s="1951"/>
      <c r="G249" s="1146" t="s">
        <v>460</v>
      </c>
      <c r="H249" s="1146"/>
      <c r="I249" s="1146"/>
      <c r="J249" s="1146"/>
      <c r="K249" s="1146"/>
      <c r="L249" s="1147"/>
      <c r="M249" s="1219" t="s">
        <v>3345</v>
      </c>
      <c r="N249" s="1220"/>
      <c r="O249" s="1220"/>
      <c r="P249" s="1286"/>
      <c r="Q249" s="1681" t="s">
        <v>472</v>
      </c>
      <c r="R249" s="1616"/>
      <c r="S249" s="1616"/>
      <c r="T249" s="1616"/>
      <c r="U249" s="1616"/>
      <c r="V249" s="1616"/>
      <c r="W249" s="1616"/>
      <c r="X249" s="1616"/>
      <c r="Y249" s="1616"/>
      <c r="Z249" s="1616"/>
      <c r="AA249" s="1616"/>
      <c r="AB249" s="1616"/>
      <c r="AC249" s="1616"/>
      <c r="AD249" s="1616"/>
      <c r="AE249" s="1616"/>
      <c r="AF249" s="1616"/>
      <c r="AG249" s="1616"/>
      <c r="AH249" s="1616"/>
      <c r="AI249" s="1616"/>
      <c r="AJ249" s="1616"/>
      <c r="AK249" s="1616"/>
      <c r="AL249" s="1616"/>
      <c r="AM249" s="1617"/>
      <c r="AN249" s="33"/>
      <c r="AO249" s="95"/>
      <c r="AP249" s="33"/>
      <c r="BL249" s="159" t="str">
        <f>IF(M249="選択　▼","",M249)</f>
        <v/>
      </c>
      <c r="CG249" s="48"/>
      <c r="CH249" s="33" t="s">
        <v>877</v>
      </c>
      <c r="CI249" s="33" t="s">
        <v>779</v>
      </c>
    </row>
    <row r="250" spans="1:87" ht="15" customHeight="1">
      <c r="A250" s="31"/>
      <c r="B250" s="84"/>
      <c r="C250" s="1796"/>
      <c r="D250" s="1950"/>
      <c r="E250" s="1950"/>
      <c r="F250" s="1951"/>
      <c r="G250" s="845" t="s">
        <v>2794</v>
      </c>
      <c r="H250" s="846"/>
      <c r="I250" s="846"/>
      <c r="J250" s="846"/>
      <c r="K250" s="846"/>
      <c r="L250" s="847"/>
      <c r="M250" s="1590"/>
      <c r="N250" s="1591"/>
      <c r="O250" s="1591"/>
      <c r="P250" s="1591"/>
      <c r="Q250" s="1591"/>
      <c r="R250" s="1591"/>
      <c r="S250" s="1591"/>
      <c r="T250" s="1591"/>
      <c r="U250" s="1591"/>
      <c r="V250" s="1591"/>
      <c r="W250" s="1592"/>
      <c r="X250" s="1031" t="s">
        <v>475</v>
      </c>
      <c r="Y250" s="1032"/>
      <c r="Z250" s="1032"/>
      <c r="AA250" s="1032"/>
      <c r="AB250" s="1032"/>
      <c r="AC250" s="1032"/>
      <c r="AD250" s="1032"/>
      <c r="AE250" s="1032"/>
      <c r="AF250" s="1032"/>
      <c r="AG250" s="1032"/>
      <c r="AH250" s="1032"/>
      <c r="AI250" s="1032"/>
      <c r="AJ250" s="1032"/>
      <c r="AK250" s="1032"/>
      <c r="AL250" s="1032"/>
      <c r="AM250" s="1033"/>
      <c r="AN250" s="33"/>
      <c r="AO250" s="95"/>
      <c r="AP250" s="33"/>
      <c r="AR250" s="1811" t="s">
        <v>3113</v>
      </c>
      <c r="AS250" s="1811"/>
      <c r="AT250" s="1811"/>
      <c r="AU250" s="1811"/>
      <c r="AV250" s="1811"/>
      <c r="AW250" s="1811"/>
      <c r="AX250" s="1811"/>
      <c r="AY250" s="1811"/>
      <c r="AZ250" s="1811"/>
      <c r="BA250" s="1811"/>
      <c r="BB250" s="1811"/>
      <c r="BC250" s="1811"/>
      <c r="BD250" s="1811"/>
      <c r="BE250" s="1811"/>
      <c r="BF250" s="1811"/>
      <c r="BG250" s="1811"/>
      <c r="BH250" s="1811"/>
      <c r="BI250" s="346"/>
      <c r="BL250" s="29" t="str">
        <f>LEFT(M250,1)</f>
        <v/>
      </c>
      <c r="BM250" s="313" t="str">
        <f>MID($BL250,COLUMN()-64,1)</f>
        <v/>
      </c>
      <c r="CG250" s="48"/>
      <c r="CH250" s="33" t="s">
        <v>878</v>
      </c>
      <c r="CI250" s="33" t="s">
        <v>780</v>
      </c>
    </row>
    <row r="251" spans="1:87" ht="15" customHeight="1">
      <c r="A251" s="31"/>
      <c r="B251" s="84"/>
      <c r="C251" s="1796"/>
      <c r="D251" s="1950"/>
      <c r="E251" s="1950"/>
      <c r="F251" s="1951"/>
      <c r="G251" s="1079"/>
      <c r="H251" s="1024"/>
      <c r="I251" s="1024"/>
      <c r="J251" s="1024"/>
      <c r="K251" s="1024"/>
      <c r="L251" s="1025"/>
      <c r="M251" s="1153"/>
      <c r="N251" s="1154"/>
      <c r="O251" s="1154"/>
      <c r="P251" s="1573"/>
      <c r="Q251" s="615" t="s">
        <v>5</v>
      </c>
      <c r="R251" s="1503"/>
      <c r="S251" s="1503"/>
      <c r="T251" s="1503"/>
      <c r="U251" s="1503"/>
      <c r="V251" s="851" t="s">
        <v>4</v>
      </c>
      <c r="W251" s="853"/>
      <c r="X251" s="1808" t="s">
        <v>549</v>
      </c>
      <c r="Y251" s="1535"/>
      <c r="Z251" s="1535"/>
      <c r="AA251" s="1535"/>
      <c r="AB251" s="1535"/>
      <c r="AC251" s="1535"/>
      <c r="AD251" s="1535"/>
      <c r="AE251" s="1535"/>
      <c r="AF251" s="1535"/>
      <c r="AG251" s="1535"/>
      <c r="AH251" s="1535"/>
      <c r="AI251" s="1535"/>
      <c r="AJ251" s="1535"/>
      <c r="AK251" s="1535"/>
      <c r="AL251" s="1535"/>
      <c r="AM251" s="1809"/>
      <c r="AN251" s="33"/>
      <c r="AO251" s="95"/>
      <c r="AP251" s="33"/>
      <c r="AR251" s="1811"/>
      <c r="AS251" s="1811"/>
      <c r="AT251" s="1811"/>
      <c r="AU251" s="1811"/>
      <c r="AV251" s="1811"/>
      <c r="AW251" s="1811"/>
      <c r="AX251" s="1811"/>
      <c r="AY251" s="1811"/>
      <c r="AZ251" s="1811"/>
      <c r="BA251" s="1811"/>
      <c r="BB251" s="1811"/>
      <c r="BC251" s="1811"/>
      <c r="BD251" s="1811"/>
      <c r="BE251" s="1811"/>
      <c r="BF251" s="1811"/>
      <c r="BG251" s="1811"/>
      <c r="BH251" s="1811"/>
      <c r="BI251" s="346"/>
      <c r="BL251" s="182" t="str">
        <f>M251&amp;R251</f>
        <v/>
      </c>
      <c r="CG251" s="48"/>
      <c r="CH251" s="33" t="s">
        <v>879</v>
      </c>
      <c r="CI251" s="33" t="s">
        <v>781</v>
      </c>
    </row>
    <row r="252" spans="1:87" ht="15" customHeight="1" thickBot="1">
      <c r="A252" s="31"/>
      <c r="B252" s="84"/>
      <c r="C252" s="1796"/>
      <c r="D252" s="1952"/>
      <c r="E252" s="1952"/>
      <c r="F252" s="1953"/>
      <c r="G252" s="1797" t="s">
        <v>4324</v>
      </c>
      <c r="H252" s="1798"/>
      <c r="I252" s="1798"/>
      <c r="J252" s="1798"/>
      <c r="K252" s="1798"/>
      <c r="L252" s="1799"/>
      <c r="M252" s="1800" t="s">
        <v>2654</v>
      </c>
      <c r="N252" s="1801"/>
      <c r="O252" s="1801"/>
      <c r="P252" s="1790"/>
      <c r="Q252" s="1791"/>
      <c r="R252" s="87" t="s">
        <v>140</v>
      </c>
      <c r="S252" s="1790"/>
      <c r="T252" s="1791"/>
      <c r="U252" s="88" t="s">
        <v>141</v>
      </c>
      <c r="V252" s="1790"/>
      <c r="W252" s="1791"/>
      <c r="X252" s="88" t="s">
        <v>142</v>
      </c>
      <c r="Y252" s="596"/>
      <c r="Z252" s="596"/>
      <c r="AA252" s="596"/>
      <c r="AB252" s="596"/>
      <c r="AC252" s="596"/>
      <c r="AD252" s="596"/>
      <c r="AE252" s="596"/>
      <c r="AF252" s="596"/>
      <c r="AG252" s="596"/>
      <c r="AH252" s="596"/>
      <c r="AI252" s="596"/>
      <c r="AJ252" s="596"/>
      <c r="AK252" s="596"/>
      <c r="AL252" s="596"/>
      <c r="AM252" s="597"/>
      <c r="AN252" s="33"/>
      <c r="AO252" s="95"/>
      <c r="AP252" s="33"/>
      <c r="BI252" s="346"/>
      <c r="BL252" s="29" t="str">
        <f>IF(OR(M252="選択▼",M252=""),"",M252&amp;P252&amp;R252&amp;S252&amp;U252&amp;V252&amp;X252)</f>
        <v/>
      </c>
      <c r="CG252" s="48"/>
      <c r="CH252" s="33" t="s">
        <v>880</v>
      </c>
      <c r="CI252" s="33" t="s">
        <v>782</v>
      </c>
    </row>
    <row r="253" spans="1:87" ht="15" customHeight="1" thickTop="1">
      <c r="A253" s="31"/>
      <c r="B253" s="84"/>
      <c r="C253" s="1796"/>
      <c r="D253" s="1821" t="s">
        <v>525</v>
      </c>
      <c r="E253" s="1821"/>
      <c r="F253" s="1822"/>
      <c r="G253" s="1241" t="s">
        <v>392</v>
      </c>
      <c r="H253" s="1241"/>
      <c r="I253" s="1241"/>
      <c r="J253" s="1241"/>
      <c r="K253" s="1241"/>
      <c r="L253" s="1242"/>
      <c r="M253" s="1805"/>
      <c r="N253" s="1806"/>
      <c r="O253" s="1806"/>
      <c r="P253" s="1806"/>
      <c r="Q253" s="1806"/>
      <c r="R253" s="1806"/>
      <c r="S253" s="1806"/>
      <c r="T253" s="1807"/>
      <c r="U253" s="1272" t="s">
        <v>804</v>
      </c>
      <c r="V253" s="1272"/>
      <c r="W253" s="1272"/>
      <c r="X253" s="1272"/>
      <c r="Y253" s="1272"/>
      <c r="Z253" s="1272"/>
      <c r="AA253" s="1272"/>
      <c r="AB253" s="1272"/>
      <c r="AC253" s="1272"/>
      <c r="AD253" s="1272"/>
      <c r="AE253" s="1272"/>
      <c r="AF253" s="1272"/>
      <c r="AG253" s="1272"/>
      <c r="AH253" s="1272"/>
      <c r="AI253" s="1272"/>
      <c r="AJ253" s="1272"/>
      <c r="AK253" s="1272"/>
      <c r="AL253" s="1272"/>
      <c r="AM253" s="1273"/>
      <c r="AN253" s="33"/>
      <c r="AO253" s="95"/>
      <c r="AP253" s="33"/>
      <c r="BL253" s="29" t="str">
        <f>IF(M253&lt;&gt;"",M253,"")</f>
        <v/>
      </c>
      <c r="CG253" s="48"/>
      <c r="CH253" s="33" t="s">
        <v>881</v>
      </c>
      <c r="CI253" s="33" t="s">
        <v>783</v>
      </c>
    </row>
    <row r="254" spans="1:87" ht="15" hidden="1" customHeight="1">
      <c r="A254" s="43"/>
      <c r="B254" s="84"/>
      <c r="C254" s="1796"/>
      <c r="D254" s="1821"/>
      <c r="E254" s="1821"/>
      <c r="F254" s="1822"/>
      <c r="G254" s="1188"/>
      <c r="H254" s="1188"/>
      <c r="I254" s="1188"/>
      <c r="J254" s="1188"/>
      <c r="K254" s="1188"/>
      <c r="L254" s="1189"/>
      <c r="M254" s="1162" t="s">
        <v>134</v>
      </c>
      <c r="N254" s="1163"/>
      <c r="O254" s="1164"/>
      <c r="P254" s="9" t="str">
        <f>MID($M$253,COLUMN()-15,1)</f>
        <v/>
      </c>
      <c r="Q254" s="9" t="str">
        <f t="shared" ref="Q254:Y254" si="71">MID($M$253,COLUMN()-15,1)</f>
        <v/>
      </c>
      <c r="R254" s="9" t="str">
        <f t="shared" si="71"/>
        <v/>
      </c>
      <c r="S254" s="9" t="str">
        <f t="shared" si="71"/>
        <v/>
      </c>
      <c r="T254" s="9" t="str">
        <f t="shared" si="71"/>
        <v/>
      </c>
      <c r="U254" s="9" t="str">
        <f t="shared" si="71"/>
        <v/>
      </c>
      <c r="V254" s="9" t="str">
        <f t="shared" si="71"/>
        <v/>
      </c>
      <c r="W254" s="9" t="str">
        <f t="shared" si="71"/>
        <v/>
      </c>
      <c r="X254" s="9" t="str">
        <f t="shared" si="71"/>
        <v/>
      </c>
      <c r="Y254" s="9" t="str">
        <f t="shared" si="71"/>
        <v/>
      </c>
      <c r="Z254" s="1190"/>
      <c r="AA254" s="1105"/>
      <c r="AB254" s="1105"/>
      <c r="AC254" s="1105"/>
      <c r="AD254" s="1105"/>
      <c r="AE254" s="1105"/>
      <c r="AF254" s="1105"/>
      <c r="AG254" s="1105"/>
      <c r="AH254" s="1105"/>
      <c r="AI254" s="1105"/>
      <c r="AJ254" s="1105"/>
      <c r="AK254" s="1105"/>
      <c r="AL254" s="1105"/>
      <c r="AM254" s="1106"/>
      <c r="AN254" s="33"/>
      <c r="AO254" s="95"/>
      <c r="AP254" s="33"/>
      <c r="CG254" s="48"/>
      <c r="CH254" s="33" t="s">
        <v>882</v>
      </c>
      <c r="CI254" s="33" t="s">
        <v>784</v>
      </c>
    </row>
    <row r="255" spans="1:87" ht="15" customHeight="1">
      <c r="A255" s="31"/>
      <c r="B255" s="84"/>
      <c r="C255" s="1796"/>
      <c r="D255" s="1821"/>
      <c r="E255" s="1821"/>
      <c r="F255" s="1822"/>
      <c r="G255" s="1146" t="s">
        <v>61</v>
      </c>
      <c r="H255" s="1146"/>
      <c r="I255" s="1146"/>
      <c r="J255" s="1146"/>
      <c r="K255" s="1146"/>
      <c r="L255" s="1147"/>
      <c r="M255" s="1219" t="s">
        <v>2654</v>
      </c>
      <c r="N255" s="1220"/>
      <c r="O255" s="1220"/>
      <c r="P255" s="1157"/>
      <c r="Q255" s="1158"/>
      <c r="R255" s="62" t="s">
        <v>140</v>
      </c>
      <c r="S255" s="1157"/>
      <c r="T255" s="1158"/>
      <c r="U255" s="61" t="s">
        <v>141</v>
      </c>
      <c r="V255" s="1157"/>
      <c r="W255" s="1158"/>
      <c r="X255" s="61" t="s">
        <v>142</v>
      </c>
      <c r="Y255" s="1105"/>
      <c r="Z255" s="1105"/>
      <c r="AA255" s="1105"/>
      <c r="AB255" s="1105"/>
      <c r="AC255" s="1105"/>
      <c r="AD255" s="1105"/>
      <c r="AE255" s="1105"/>
      <c r="AF255" s="1105"/>
      <c r="AG255" s="1105"/>
      <c r="AH255" s="1105"/>
      <c r="AI255" s="1105"/>
      <c r="AJ255" s="1105"/>
      <c r="AK255" s="1105"/>
      <c r="AL255" s="1105"/>
      <c r="AM255" s="1106"/>
      <c r="AN255" s="33"/>
      <c r="AO255" s="95"/>
      <c r="AP255" s="33"/>
      <c r="BL255" s="29" t="str">
        <f>IF(OR(M255="選択▼",M255=""),"",M255&amp;P255&amp;R255&amp;S255&amp;U255&amp;V255&amp;X255)</f>
        <v/>
      </c>
      <c r="BM255" s="313" t="str">
        <f>MID(P255,COLUMN()-64,1)</f>
        <v/>
      </c>
      <c r="BN255" s="313" t="str">
        <f>MID(P255,COLUMN()-64,1)</f>
        <v/>
      </c>
      <c r="BO255" s="313" t="str">
        <f>MID(S255,COLUMN()-66,1)</f>
        <v/>
      </c>
      <c r="BP255" s="313" t="str">
        <f>MID(S255,COLUMN()-66,1)</f>
        <v/>
      </c>
      <c r="BQ255" s="313" t="str">
        <f>MID(V255,COLUMN()-68,1)</f>
        <v/>
      </c>
      <c r="BR255" s="313" t="str">
        <f>MID(V255,COLUMN()-68,1)</f>
        <v/>
      </c>
      <c r="BS255" s="314" t="str">
        <f>IF(M255="平成","H",IF(M255="昭和","S",IF(M255="大正","T",IF(M255="明治","M",""))))</f>
        <v/>
      </c>
      <c r="CG255" s="48"/>
      <c r="CH255" s="33" t="s">
        <v>883</v>
      </c>
      <c r="CI255" s="33" t="s">
        <v>785</v>
      </c>
    </row>
    <row r="256" spans="1:87" ht="15" customHeight="1">
      <c r="A256" s="31"/>
      <c r="B256" s="84"/>
      <c r="C256" s="1796"/>
      <c r="D256" s="1821"/>
      <c r="E256" s="1821"/>
      <c r="F256" s="1822"/>
      <c r="G256" s="1146" t="s">
        <v>455</v>
      </c>
      <c r="H256" s="1146"/>
      <c r="I256" s="1146"/>
      <c r="J256" s="1146"/>
      <c r="K256" s="1146"/>
      <c r="L256" s="1147"/>
      <c r="M256" s="1219" t="s">
        <v>3345</v>
      </c>
      <c r="N256" s="1220"/>
      <c r="O256" s="1220"/>
      <c r="P256" s="1286"/>
      <c r="Q256" s="1550"/>
      <c r="R256" s="1550"/>
      <c r="S256" s="1550"/>
      <c r="T256" s="1550"/>
      <c r="U256" s="1550"/>
      <c r="V256" s="1550"/>
      <c r="W256" s="1550"/>
      <c r="X256" s="1550"/>
      <c r="Y256" s="1550"/>
      <c r="Z256" s="1550"/>
      <c r="AA256" s="1550"/>
      <c r="AB256" s="1550"/>
      <c r="AC256" s="1550"/>
      <c r="AD256" s="1550"/>
      <c r="AE256" s="1550"/>
      <c r="AF256" s="1550"/>
      <c r="AG256" s="1550"/>
      <c r="AH256" s="1550"/>
      <c r="AI256" s="1550"/>
      <c r="AJ256" s="1550"/>
      <c r="AK256" s="1550"/>
      <c r="AL256" s="1550"/>
      <c r="AM256" s="1550"/>
      <c r="AN256" s="33"/>
      <c r="AO256" s="95"/>
      <c r="AP256" s="33"/>
      <c r="BL256" s="159" t="str">
        <f>IF(M256="選択　▼","",RIGHT(M256,1))</f>
        <v/>
      </c>
      <c r="CG256" s="48"/>
      <c r="CH256" s="33" t="s">
        <v>884</v>
      </c>
      <c r="CI256" s="33" t="s">
        <v>786</v>
      </c>
    </row>
    <row r="257" spans="1:87" ht="15" customHeight="1">
      <c r="A257" s="31"/>
      <c r="B257" s="84"/>
      <c r="C257" s="1796"/>
      <c r="D257" s="1821"/>
      <c r="E257" s="1821"/>
      <c r="F257" s="1822"/>
      <c r="G257" s="1146" t="s">
        <v>459</v>
      </c>
      <c r="H257" s="1146"/>
      <c r="I257" s="1146"/>
      <c r="J257" s="1146"/>
      <c r="K257" s="1146"/>
      <c r="L257" s="1147"/>
      <c r="M257" s="1465"/>
      <c r="N257" s="1466"/>
      <c r="O257" s="1466"/>
      <c r="P257" s="1609"/>
      <c r="Q257" s="1681" t="s">
        <v>2887</v>
      </c>
      <c r="R257" s="1616"/>
      <c r="S257" s="1616"/>
      <c r="T257" s="1616"/>
      <c r="U257" s="1616"/>
      <c r="V257" s="1616"/>
      <c r="W257" s="1616"/>
      <c r="X257" s="1616"/>
      <c r="Y257" s="1616"/>
      <c r="Z257" s="1616"/>
      <c r="AA257" s="1616"/>
      <c r="AB257" s="1616"/>
      <c r="AC257" s="1616"/>
      <c r="AD257" s="1616"/>
      <c r="AE257" s="1616"/>
      <c r="AF257" s="1616"/>
      <c r="AG257" s="1616"/>
      <c r="AH257" s="1616"/>
      <c r="AI257" s="1616"/>
      <c r="AJ257" s="1616"/>
      <c r="AK257" s="1616"/>
      <c r="AL257" s="1616"/>
      <c r="AM257" s="1617"/>
      <c r="AN257" s="33"/>
      <c r="AO257" s="95"/>
      <c r="AP257" s="33"/>
      <c r="BL257" s="159" t="str">
        <f>IF(M257&lt;&gt;"",M257,"")</f>
        <v/>
      </c>
      <c r="CG257" s="48"/>
      <c r="CH257" s="33" t="s">
        <v>885</v>
      </c>
      <c r="CI257" s="33" t="s">
        <v>787</v>
      </c>
    </row>
    <row r="258" spans="1:87" ht="15" customHeight="1">
      <c r="A258" s="31"/>
      <c r="B258" s="84"/>
      <c r="C258" s="1796"/>
      <c r="D258" s="1821"/>
      <c r="E258" s="1821"/>
      <c r="F258" s="1822"/>
      <c r="G258" s="1146" t="s">
        <v>460</v>
      </c>
      <c r="H258" s="1146"/>
      <c r="I258" s="1146"/>
      <c r="J258" s="1146"/>
      <c r="K258" s="1146"/>
      <c r="L258" s="1147"/>
      <c r="M258" s="1219" t="s">
        <v>3345</v>
      </c>
      <c r="N258" s="1220"/>
      <c r="O258" s="1220"/>
      <c r="P258" s="1286"/>
      <c r="Q258" s="1681" t="s">
        <v>472</v>
      </c>
      <c r="R258" s="1616"/>
      <c r="S258" s="1616"/>
      <c r="T258" s="1616"/>
      <c r="U258" s="1616"/>
      <c r="V258" s="1616"/>
      <c r="W258" s="1616"/>
      <c r="X258" s="1616"/>
      <c r="Y258" s="1616"/>
      <c r="Z258" s="1616"/>
      <c r="AA258" s="1616"/>
      <c r="AB258" s="1616"/>
      <c r="AC258" s="1616"/>
      <c r="AD258" s="1616"/>
      <c r="AE258" s="1616"/>
      <c r="AF258" s="1616"/>
      <c r="AG258" s="1616"/>
      <c r="AH258" s="1616"/>
      <c r="AI258" s="1616"/>
      <c r="AJ258" s="1616"/>
      <c r="AK258" s="1616"/>
      <c r="AL258" s="1616"/>
      <c r="AM258" s="1617"/>
      <c r="AN258" s="33"/>
      <c r="AO258" s="95"/>
      <c r="AP258" s="33"/>
      <c r="BL258" s="159" t="str">
        <f>IF(M258="選択　▼","",M258)</f>
        <v/>
      </c>
      <c r="CG258" s="48"/>
      <c r="CH258" s="33" t="s">
        <v>886</v>
      </c>
      <c r="CI258" s="33" t="s">
        <v>788</v>
      </c>
    </row>
    <row r="259" spans="1:87" ht="15" customHeight="1">
      <c r="A259" s="31"/>
      <c r="B259" s="84"/>
      <c r="C259" s="1796"/>
      <c r="D259" s="1821"/>
      <c r="E259" s="1821"/>
      <c r="F259" s="1822"/>
      <c r="G259" s="846" t="s">
        <v>2794</v>
      </c>
      <c r="H259" s="846"/>
      <c r="I259" s="846"/>
      <c r="J259" s="846"/>
      <c r="K259" s="846"/>
      <c r="L259" s="847"/>
      <c r="M259" s="1590"/>
      <c r="N259" s="1591"/>
      <c r="O259" s="1591"/>
      <c r="P259" s="1591"/>
      <c r="Q259" s="1591"/>
      <c r="R259" s="1591"/>
      <c r="S259" s="1591"/>
      <c r="T259" s="1591"/>
      <c r="U259" s="1591"/>
      <c r="V259" s="1591"/>
      <c r="W259" s="1592"/>
      <c r="X259" s="1031" t="s">
        <v>475</v>
      </c>
      <c r="Y259" s="1032"/>
      <c r="Z259" s="1032"/>
      <c r="AA259" s="1032"/>
      <c r="AB259" s="1032"/>
      <c r="AC259" s="1032"/>
      <c r="AD259" s="1032"/>
      <c r="AE259" s="1032"/>
      <c r="AF259" s="1032"/>
      <c r="AG259" s="1032"/>
      <c r="AH259" s="1032"/>
      <c r="AI259" s="1032"/>
      <c r="AJ259" s="1032"/>
      <c r="AK259" s="1032"/>
      <c r="AL259" s="1032"/>
      <c r="AM259" s="1033"/>
      <c r="AN259" s="33"/>
      <c r="AO259" s="95"/>
      <c r="AP259" s="33"/>
      <c r="BL259" s="29" t="str">
        <f>LEFT(M259,1)</f>
        <v/>
      </c>
      <c r="BM259" s="313" t="str">
        <f>MID($BL259,COLUMN()-64,1)</f>
        <v/>
      </c>
      <c r="CG259" s="48"/>
      <c r="CH259" s="33" t="s">
        <v>887</v>
      </c>
      <c r="CI259" s="33" t="s">
        <v>789</v>
      </c>
    </row>
    <row r="260" spans="1:87" ht="15" customHeight="1">
      <c r="A260" s="31"/>
      <c r="B260" s="84"/>
      <c r="C260" s="1796"/>
      <c r="D260" s="1821"/>
      <c r="E260" s="1821"/>
      <c r="F260" s="1822"/>
      <c r="G260" s="1024"/>
      <c r="H260" s="1024"/>
      <c r="I260" s="1024"/>
      <c r="J260" s="1024"/>
      <c r="K260" s="1024"/>
      <c r="L260" s="1025"/>
      <c r="M260" s="1153"/>
      <c r="N260" s="1154"/>
      <c r="O260" s="1154"/>
      <c r="P260" s="1573"/>
      <c r="Q260" s="615" t="s">
        <v>5</v>
      </c>
      <c r="R260" s="1503"/>
      <c r="S260" s="1503"/>
      <c r="T260" s="1503"/>
      <c r="U260" s="1503"/>
      <c r="V260" s="851" t="s">
        <v>4</v>
      </c>
      <c r="W260" s="853"/>
      <c r="X260" s="1808" t="s">
        <v>549</v>
      </c>
      <c r="Y260" s="1535"/>
      <c r="Z260" s="1535"/>
      <c r="AA260" s="1535"/>
      <c r="AB260" s="1535"/>
      <c r="AC260" s="1535"/>
      <c r="AD260" s="1535"/>
      <c r="AE260" s="1535"/>
      <c r="AF260" s="1535"/>
      <c r="AG260" s="1535"/>
      <c r="AH260" s="1535"/>
      <c r="AI260" s="1535"/>
      <c r="AJ260" s="1535"/>
      <c r="AK260" s="1535"/>
      <c r="AL260" s="1535"/>
      <c r="AM260" s="1809"/>
      <c r="AN260" s="33"/>
      <c r="AO260" s="95"/>
      <c r="AP260" s="33"/>
      <c r="BL260" s="182" t="str">
        <f>M260&amp;R260</f>
        <v/>
      </c>
      <c r="CG260" s="48"/>
      <c r="CH260" s="33" t="s">
        <v>888</v>
      </c>
      <c r="CI260" s="33" t="s">
        <v>790</v>
      </c>
    </row>
    <row r="261" spans="1:87" ht="15" customHeight="1" thickBot="1">
      <c r="A261" s="31"/>
      <c r="B261" s="84"/>
      <c r="C261" s="1796"/>
      <c r="D261" s="1821"/>
      <c r="E261" s="1821"/>
      <c r="F261" s="1822"/>
      <c r="G261" s="1797" t="s">
        <v>4324</v>
      </c>
      <c r="H261" s="1798"/>
      <c r="I261" s="1798"/>
      <c r="J261" s="1798"/>
      <c r="K261" s="1798"/>
      <c r="L261" s="1799"/>
      <c r="M261" s="1800" t="s">
        <v>2654</v>
      </c>
      <c r="N261" s="1801"/>
      <c r="O261" s="1801"/>
      <c r="P261" s="1790"/>
      <c r="Q261" s="1791"/>
      <c r="R261" s="87" t="s">
        <v>140</v>
      </c>
      <c r="S261" s="1790"/>
      <c r="T261" s="1791"/>
      <c r="U261" s="88" t="s">
        <v>141</v>
      </c>
      <c r="V261" s="1790"/>
      <c r="W261" s="1791"/>
      <c r="X261" s="88" t="s">
        <v>142</v>
      </c>
      <c r="Y261" s="596"/>
      <c r="Z261" s="596"/>
      <c r="AA261" s="596"/>
      <c r="AB261" s="596"/>
      <c r="AC261" s="596"/>
      <c r="AD261" s="596"/>
      <c r="AE261" s="596"/>
      <c r="AF261" s="596"/>
      <c r="AG261" s="596"/>
      <c r="AH261" s="596"/>
      <c r="AI261" s="596"/>
      <c r="AJ261" s="596"/>
      <c r="AK261" s="596"/>
      <c r="AL261" s="596"/>
      <c r="AM261" s="597"/>
      <c r="AN261" s="33"/>
      <c r="AO261" s="95"/>
      <c r="AP261" s="33"/>
      <c r="BL261" s="29" t="str">
        <f>IF(OR(M261="選択▼",M261=""),"",M261&amp;P261&amp;R261&amp;S261&amp;U261&amp;V261&amp;X261)</f>
        <v/>
      </c>
      <c r="CG261" s="48"/>
      <c r="CH261" s="33" t="s">
        <v>889</v>
      </c>
      <c r="CI261" s="33" t="s">
        <v>791</v>
      </c>
    </row>
    <row r="262" spans="1:87" ht="15" customHeight="1" thickTop="1" thickBot="1">
      <c r="A262" s="31"/>
      <c r="B262" s="84"/>
      <c r="C262" s="1796"/>
      <c r="D262" s="1792" t="s">
        <v>526</v>
      </c>
      <c r="E262" s="1793"/>
      <c r="F262" s="1794"/>
      <c r="G262" s="1186" t="s">
        <v>392</v>
      </c>
      <c r="H262" s="1186"/>
      <c r="I262" s="1186"/>
      <c r="J262" s="1186"/>
      <c r="K262" s="1186"/>
      <c r="L262" s="1187"/>
      <c r="M262" s="1547"/>
      <c r="N262" s="1530"/>
      <c r="O262" s="1530"/>
      <c r="P262" s="1530"/>
      <c r="Q262" s="1530"/>
      <c r="R262" s="1530"/>
      <c r="S262" s="1530"/>
      <c r="T262" s="1531"/>
      <c r="U262" s="1314" t="s">
        <v>804</v>
      </c>
      <c r="V262" s="1314"/>
      <c r="W262" s="1314"/>
      <c r="X262" s="1314"/>
      <c r="Y262" s="1314"/>
      <c r="Z262" s="1314"/>
      <c r="AA262" s="1314"/>
      <c r="AB262" s="1314"/>
      <c r="AC262" s="1314"/>
      <c r="AD262" s="1314"/>
      <c r="AE262" s="1314"/>
      <c r="AF262" s="1314"/>
      <c r="AG262" s="1314"/>
      <c r="AH262" s="1314"/>
      <c r="AI262" s="1314"/>
      <c r="AJ262" s="1314"/>
      <c r="AK262" s="1314"/>
      <c r="AL262" s="1314"/>
      <c r="AM262" s="1315"/>
      <c r="AN262" s="33"/>
      <c r="AO262" s="95"/>
      <c r="AP262" s="33"/>
      <c r="BL262" s="29" t="str">
        <f>IF(M262&lt;&gt;"",M262,"")</f>
        <v/>
      </c>
      <c r="CG262" s="48"/>
      <c r="CH262" s="33" t="s">
        <v>890</v>
      </c>
      <c r="CI262" s="33" t="s">
        <v>792</v>
      </c>
    </row>
    <row r="263" spans="1:87" ht="15" hidden="1" customHeight="1" thickTop="1" thickBot="1">
      <c r="A263" s="43"/>
      <c r="B263" s="84"/>
      <c r="C263" s="1796"/>
      <c r="D263" s="1792"/>
      <c r="E263" s="1793"/>
      <c r="F263" s="1794"/>
      <c r="G263" s="1188"/>
      <c r="H263" s="1188"/>
      <c r="I263" s="1188"/>
      <c r="J263" s="1188"/>
      <c r="K263" s="1188"/>
      <c r="L263" s="1189"/>
      <c r="M263" s="1162" t="s">
        <v>134</v>
      </c>
      <c r="N263" s="1163"/>
      <c r="O263" s="1164"/>
      <c r="P263" s="9" t="str">
        <f>MID($M$262,COLUMN()-15,1)</f>
        <v/>
      </c>
      <c r="Q263" s="9" t="str">
        <f t="shared" ref="Q263:Y263" si="72">MID($M$262,COLUMN()-15,1)</f>
        <v/>
      </c>
      <c r="R263" s="9" t="str">
        <f t="shared" si="72"/>
        <v/>
      </c>
      <c r="S263" s="9" t="str">
        <f t="shared" si="72"/>
        <v/>
      </c>
      <c r="T263" s="9" t="str">
        <f t="shared" si="72"/>
        <v/>
      </c>
      <c r="U263" s="9" t="str">
        <f t="shared" si="72"/>
        <v/>
      </c>
      <c r="V263" s="9" t="str">
        <f t="shared" si="72"/>
        <v/>
      </c>
      <c r="W263" s="9" t="str">
        <f t="shared" si="72"/>
        <v/>
      </c>
      <c r="X263" s="9" t="str">
        <f t="shared" si="72"/>
        <v/>
      </c>
      <c r="Y263" s="9" t="str">
        <f t="shared" si="72"/>
        <v/>
      </c>
      <c r="Z263" s="1190"/>
      <c r="AA263" s="1105"/>
      <c r="AB263" s="1105"/>
      <c r="AC263" s="1105"/>
      <c r="AD263" s="1105"/>
      <c r="AE263" s="1105"/>
      <c r="AF263" s="1105"/>
      <c r="AG263" s="1105"/>
      <c r="AH263" s="1105"/>
      <c r="AI263" s="1105"/>
      <c r="AJ263" s="1105"/>
      <c r="AK263" s="1105"/>
      <c r="AL263" s="1105"/>
      <c r="AM263" s="1106"/>
      <c r="AN263" s="33"/>
      <c r="AO263" s="95"/>
      <c r="AP263" s="33"/>
      <c r="CG263" s="48"/>
      <c r="CH263" s="33" t="s">
        <v>891</v>
      </c>
      <c r="CI263" s="33" t="s">
        <v>793</v>
      </c>
    </row>
    <row r="264" spans="1:87" ht="15" customHeight="1" thickTop="1" thickBot="1">
      <c r="A264" s="31"/>
      <c r="B264" s="84"/>
      <c r="C264" s="1796"/>
      <c r="D264" s="1792"/>
      <c r="E264" s="1793"/>
      <c r="F264" s="1794"/>
      <c r="G264" s="1146" t="s">
        <v>61</v>
      </c>
      <c r="H264" s="1146"/>
      <c r="I264" s="1146"/>
      <c r="J264" s="1146"/>
      <c r="K264" s="1146"/>
      <c r="L264" s="1147"/>
      <c r="M264" s="1219" t="s">
        <v>2654</v>
      </c>
      <c r="N264" s="1220"/>
      <c r="O264" s="1220"/>
      <c r="P264" s="1157"/>
      <c r="Q264" s="1158"/>
      <c r="R264" s="62" t="s">
        <v>140</v>
      </c>
      <c r="S264" s="1157"/>
      <c r="T264" s="1158"/>
      <c r="U264" s="61" t="s">
        <v>141</v>
      </c>
      <c r="V264" s="1157"/>
      <c r="W264" s="1158"/>
      <c r="X264" s="61" t="s">
        <v>142</v>
      </c>
      <c r="Y264" s="1105"/>
      <c r="Z264" s="1105"/>
      <c r="AA264" s="1105"/>
      <c r="AB264" s="1105"/>
      <c r="AC264" s="1105"/>
      <c r="AD264" s="1105"/>
      <c r="AE264" s="1105"/>
      <c r="AF264" s="1105"/>
      <c r="AG264" s="1105"/>
      <c r="AH264" s="1105"/>
      <c r="AI264" s="1105"/>
      <c r="AJ264" s="1105"/>
      <c r="AK264" s="1105"/>
      <c r="AL264" s="1105"/>
      <c r="AM264" s="1106"/>
      <c r="AN264" s="33"/>
      <c r="AO264" s="95"/>
      <c r="AP264" s="33"/>
      <c r="BL264" s="29" t="str">
        <f>IF(OR(M264="選択▼",M264=""),"",M264&amp;P264&amp;R264&amp;S264&amp;U264&amp;V264&amp;X264)</f>
        <v/>
      </c>
      <c r="BM264" s="313" t="str">
        <f>MID(P264,COLUMN()-64,1)</f>
        <v/>
      </c>
      <c r="BN264" s="313" t="str">
        <f>MID(P264,COLUMN()-64,1)</f>
        <v/>
      </c>
      <c r="BO264" s="313" t="str">
        <f>MID(S264,COLUMN()-66,1)</f>
        <v/>
      </c>
      <c r="BP264" s="313" t="str">
        <f>MID(S264,COLUMN()-66,1)</f>
        <v/>
      </c>
      <c r="BQ264" s="313" t="str">
        <f>MID(V264,COLUMN()-68,1)</f>
        <v/>
      </c>
      <c r="BR264" s="313" t="str">
        <f>MID(V264,COLUMN()-68,1)</f>
        <v/>
      </c>
      <c r="BS264" s="314" t="str">
        <f>IF(M264="平成","H",IF(M264="昭和","S",IF(M264="大正","T",IF(M264="明治","M",""))))</f>
        <v/>
      </c>
      <c r="CG264" s="48"/>
      <c r="CH264" s="33" t="s">
        <v>892</v>
      </c>
      <c r="CI264" s="33" t="s">
        <v>794</v>
      </c>
    </row>
    <row r="265" spans="1:87" ht="15" customHeight="1" thickTop="1" thickBot="1">
      <c r="A265" s="31"/>
      <c r="B265" s="84"/>
      <c r="C265" s="1796"/>
      <c r="D265" s="1792"/>
      <c r="E265" s="1793"/>
      <c r="F265" s="1794"/>
      <c r="G265" s="1146" t="s">
        <v>455</v>
      </c>
      <c r="H265" s="1146"/>
      <c r="I265" s="1146"/>
      <c r="J265" s="1146"/>
      <c r="K265" s="1146"/>
      <c r="L265" s="1147"/>
      <c r="M265" s="1219" t="s">
        <v>3345</v>
      </c>
      <c r="N265" s="1220"/>
      <c r="O265" s="1220"/>
      <c r="P265" s="1286"/>
      <c r="Q265" s="1550"/>
      <c r="R265" s="1550"/>
      <c r="S265" s="1550"/>
      <c r="T265" s="1550"/>
      <c r="U265" s="1550"/>
      <c r="V265" s="1550"/>
      <c r="W265" s="1550"/>
      <c r="X265" s="1550"/>
      <c r="Y265" s="1550"/>
      <c r="Z265" s="1550"/>
      <c r="AA265" s="1550"/>
      <c r="AB265" s="1550"/>
      <c r="AC265" s="1550"/>
      <c r="AD265" s="1550"/>
      <c r="AE265" s="1550"/>
      <c r="AF265" s="1550"/>
      <c r="AG265" s="1550"/>
      <c r="AH265" s="1550"/>
      <c r="AI265" s="1550"/>
      <c r="AJ265" s="1550"/>
      <c r="AK265" s="1550"/>
      <c r="AL265" s="1550"/>
      <c r="AM265" s="1550"/>
      <c r="AN265" s="33"/>
      <c r="AO265" s="95"/>
      <c r="AP265" s="33"/>
      <c r="BL265" s="159" t="str">
        <f>IF(M265="選択　▼","",RIGHT(M265,1))</f>
        <v/>
      </c>
      <c r="CG265" s="48"/>
      <c r="CH265" s="33" t="s">
        <v>893</v>
      </c>
      <c r="CI265" s="33" t="s">
        <v>795</v>
      </c>
    </row>
    <row r="266" spans="1:87" ht="15" customHeight="1" thickTop="1" thickBot="1">
      <c r="A266" s="31"/>
      <c r="B266" s="84"/>
      <c r="C266" s="1796"/>
      <c r="D266" s="1792"/>
      <c r="E266" s="1793"/>
      <c r="F266" s="1794"/>
      <c r="G266" s="1146" t="s">
        <v>459</v>
      </c>
      <c r="H266" s="1146"/>
      <c r="I266" s="1146"/>
      <c r="J266" s="1146"/>
      <c r="K266" s="1146"/>
      <c r="L266" s="1147"/>
      <c r="M266" s="1465"/>
      <c r="N266" s="1466"/>
      <c r="O266" s="1466"/>
      <c r="P266" s="1609"/>
      <c r="Q266" s="1681" t="s">
        <v>2887</v>
      </c>
      <c r="R266" s="1616"/>
      <c r="S266" s="1616"/>
      <c r="T266" s="1616"/>
      <c r="U266" s="1616"/>
      <c r="V266" s="1616"/>
      <c r="W266" s="1616"/>
      <c r="X266" s="1616"/>
      <c r="Y266" s="1616"/>
      <c r="Z266" s="1616"/>
      <c r="AA266" s="1616"/>
      <c r="AB266" s="1616"/>
      <c r="AC266" s="1616"/>
      <c r="AD266" s="1616"/>
      <c r="AE266" s="1616"/>
      <c r="AF266" s="1616"/>
      <c r="AG266" s="1616"/>
      <c r="AH266" s="1616"/>
      <c r="AI266" s="1616"/>
      <c r="AJ266" s="1616"/>
      <c r="AK266" s="1616"/>
      <c r="AL266" s="1616"/>
      <c r="AM266" s="1617"/>
      <c r="AN266" s="33"/>
      <c r="AO266" s="95"/>
      <c r="AP266" s="33"/>
      <c r="BL266" s="159" t="str">
        <f>IF(M266&lt;&gt;"",M266,"")</f>
        <v/>
      </c>
      <c r="CG266" s="48"/>
      <c r="CH266" s="33" t="s">
        <v>894</v>
      </c>
      <c r="CI266" s="33" t="s">
        <v>796</v>
      </c>
    </row>
    <row r="267" spans="1:87" ht="15" customHeight="1" thickTop="1" thickBot="1">
      <c r="A267" s="31"/>
      <c r="B267" s="84"/>
      <c r="C267" s="1796"/>
      <c r="D267" s="1792"/>
      <c r="E267" s="1793"/>
      <c r="F267" s="1794"/>
      <c r="G267" s="1146" t="s">
        <v>460</v>
      </c>
      <c r="H267" s="1146"/>
      <c r="I267" s="1146"/>
      <c r="J267" s="1146"/>
      <c r="K267" s="1146"/>
      <c r="L267" s="1147"/>
      <c r="M267" s="1219" t="s">
        <v>3345</v>
      </c>
      <c r="N267" s="1220"/>
      <c r="O267" s="1220"/>
      <c r="P267" s="1286"/>
      <c r="Q267" s="1681" t="s">
        <v>472</v>
      </c>
      <c r="R267" s="1616"/>
      <c r="S267" s="1616"/>
      <c r="T267" s="1616"/>
      <c r="U267" s="1616"/>
      <c r="V267" s="1616"/>
      <c r="W267" s="1616"/>
      <c r="X267" s="1616"/>
      <c r="Y267" s="1616"/>
      <c r="Z267" s="1616"/>
      <c r="AA267" s="1616"/>
      <c r="AB267" s="1616"/>
      <c r="AC267" s="1616"/>
      <c r="AD267" s="1616"/>
      <c r="AE267" s="1616"/>
      <c r="AF267" s="1616"/>
      <c r="AG267" s="1616"/>
      <c r="AH267" s="1616"/>
      <c r="AI267" s="1616"/>
      <c r="AJ267" s="1616"/>
      <c r="AK267" s="1616"/>
      <c r="AL267" s="1616"/>
      <c r="AM267" s="1617"/>
      <c r="AN267" s="33"/>
      <c r="AO267" s="95"/>
      <c r="AP267" s="33"/>
      <c r="BL267" s="159" t="str">
        <f>IF(M267="選択　▼","",M267)</f>
        <v/>
      </c>
      <c r="CG267" s="48"/>
      <c r="CH267" s="33" t="s">
        <v>895</v>
      </c>
      <c r="CI267" s="33" t="s">
        <v>797</v>
      </c>
    </row>
    <row r="268" spans="1:87" ht="15" customHeight="1" thickTop="1" thickBot="1">
      <c r="A268" s="31"/>
      <c r="B268" s="84"/>
      <c r="C268" s="1796"/>
      <c r="D268" s="1792"/>
      <c r="E268" s="1793"/>
      <c r="F268" s="1794"/>
      <c r="G268" s="846" t="s">
        <v>2794</v>
      </c>
      <c r="H268" s="846"/>
      <c r="I268" s="846"/>
      <c r="J268" s="846"/>
      <c r="K268" s="846"/>
      <c r="L268" s="847"/>
      <c r="M268" s="1590"/>
      <c r="N268" s="1591"/>
      <c r="O268" s="1591"/>
      <c r="P268" s="1591"/>
      <c r="Q268" s="1591"/>
      <c r="R268" s="1591"/>
      <c r="S268" s="1591"/>
      <c r="T268" s="1591"/>
      <c r="U268" s="1591"/>
      <c r="V268" s="1591"/>
      <c r="W268" s="1592"/>
      <c r="X268" s="1031" t="s">
        <v>475</v>
      </c>
      <c r="Y268" s="1032"/>
      <c r="Z268" s="1032"/>
      <c r="AA268" s="1032"/>
      <c r="AB268" s="1032"/>
      <c r="AC268" s="1032"/>
      <c r="AD268" s="1032"/>
      <c r="AE268" s="1032"/>
      <c r="AF268" s="1032"/>
      <c r="AG268" s="1032"/>
      <c r="AH268" s="1032"/>
      <c r="AI268" s="1032"/>
      <c r="AJ268" s="1032"/>
      <c r="AK268" s="1032"/>
      <c r="AL268" s="1032"/>
      <c r="AM268" s="1033"/>
      <c r="AN268" s="33"/>
      <c r="AO268" s="95"/>
      <c r="AP268" s="33"/>
      <c r="BL268" s="29" t="str">
        <f>LEFT(M268,1)</f>
        <v/>
      </c>
      <c r="BM268" s="313" t="str">
        <f>MID($BL268,COLUMN()-64,1)</f>
        <v/>
      </c>
      <c r="CG268" s="48"/>
      <c r="CH268" s="33" t="s">
        <v>896</v>
      </c>
      <c r="CI268" s="33" t="s">
        <v>798</v>
      </c>
    </row>
    <row r="269" spans="1:87" ht="15" customHeight="1" thickTop="1" thickBot="1">
      <c r="A269" s="31"/>
      <c r="B269" s="84"/>
      <c r="C269" s="1796"/>
      <c r="D269" s="1792"/>
      <c r="E269" s="1793"/>
      <c r="F269" s="1794"/>
      <c r="G269" s="1024"/>
      <c r="H269" s="1024"/>
      <c r="I269" s="1024"/>
      <c r="J269" s="1024"/>
      <c r="K269" s="1024"/>
      <c r="L269" s="1025"/>
      <c r="M269" s="1153"/>
      <c r="N269" s="1154"/>
      <c r="O269" s="1154"/>
      <c r="P269" s="1573"/>
      <c r="Q269" s="615" t="s">
        <v>5</v>
      </c>
      <c r="R269" s="1503"/>
      <c r="S269" s="1503"/>
      <c r="T269" s="1503"/>
      <c r="U269" s="1503"/>
      <c r="V269" s="851" t="s">
        <v>4</v>
      </c>
      <c r="W269" s="853"/>
      <c r="X269" s="1808" t="s">
        <v>549</v>
      </c>
      <c r="Y269" s="1535"/>
      <c r="Z269" s="1535"/>
      <c r="AA269" s="1535"/>
      <c r="AB269" s="1535"/>
      <c r="AC269" s="1535"/>
      <c r="AD269" s="1535"/>
      <c r="AE269" s="1535"/>
      <c r="AF269" s="1535"/>
      <c r="AG269" s="1535"/>
      <c r="AH269" s="1535"/>
      <c r="AI269" s="1535"/>
      <c r="AJ269" s="1535"/>
      <c r="AK269" s="1535"/>
      <c r="AL269" s="1535"/>
      <c r="AM269" s="1809"/>
      <c r="AN269" s="33"/>
      <c r="AO269" s="95"/>
      <c r="AP269" s="33"/>
      <c r="BL269" s="182" t="str">
        <f>M269&amp;R269</f>
        <v/>
      </c>
      <c r="CG269" s="48"/>
      <c r="CH269" s="33" t="s">
        <v>897</v>
      </c>
      <c r="CI269" s="33" t="s">
        <v>799</v>
      </c>
    </row>
    <row r="270" spans="1:87" ht="15" customHeight="1" thickTop="1" thickBot="1">
      <c r="A270" s="31"/>
      <c r="B270" s="84"/>
      <c r="C270" s="1796"/>
      <c r="D270" s="1792"/>
      <c r="E270" s="1793"/>
      <c r="F270" s="1794"/>
      <c r="G270" s="1797" t="s">
        <v>4324</v>
      </c>
      <c r="H270" s="1798"/>
      <c r="I270" s="1798"/>
      <c r="J270" s="1798"/>
      <c r="K270" s="1798"/>
      <c r="L270" s="1799"/>
      <c r="M270" s="1800" t="s">
        <v>2654</v>
      </c>
      <c r="N270" s="1801"/>
      <c r="O270" s="1801"/>
      <c r="P270" s="1790"/>
      <c r="Q270" s="1791"/>
      <c r="R270" s="87" t="s">
        <v>140</v>
      </c>
      <c r="S270" s="1790"/>
      <c r="T270" s="1791"/>
      <c r="U270" s="88" t="s">
        <v>141</v>
      </c>
      <c r="V270" s="1790"/>
      <c r="W270" s="1791"/>
      <c r="X270" s="88" t="s">
        <v>142</v>
      </c>
      <c r="Y270" s="596"/>
      <c r="Z270" s="596"/>
      <c r="AA270" s="596"/>
      <c r="AB270" s="596"/>
      <c r="AC270" s="596"/>
      <c r="AD270" s="596"/>
      <c r="AE270" s="596"/>
      <c r="AF270" s="596"/>
      <c r="AG270" s="596"/>
      <c r="AH270" s="596"/>
      <c r="AI270" s="596"/>
      <c r="AJ270" s="596"/>
      <c r="AK270" s="596"/>
      <c r="AL270" s="596"/>
      <c r="AM270" s="597"/>
      <c r="AN270" s="33"/>
      <c r="AO270" s="95"/>
      <c r="AP270" s="33"/>
      <c r="BL270" s="29" t="str">
        <f>IF(OR(M270="選択▼",M270=""),"",M270&amp;P270&amp;R270&amp;S270&amp;U270&amp;V270&amp;X270)</f>
        <v/>
      </c>
      <c r="CG270" s="48"/>
      <c r="CH270" s="33" t="s">
        <v>898</v>
      </c>
      <c r="CI270" s="33" t="s">
        <v>800</v>
      </c>
    </row>
    <row r="271" spans="1:87" ht="15" customHeight="1" thickTop="1" thickBot="1">
      <c r="A271" s="31"/>
      <c r="B271" s="84"/>
      <c r="C271" s="1796"/>
      <c r="D271" s="1810" t="s">
        <v>527</v>
      </c>
      <c r="E271" s="1810"/>
      <c r="F271" s="1810"/>
      <c r="G271" s="1186" t="s">
        <v>392</v>
      </c>
      <c r="H271" s="1186"/>
      <c r="I271" s="1186"/>
      <c r="J271" s="1186"/>
      <c r="K271" s="1186"/>
      <c r="L271" s="1187"/>
      <c r="M271" s="1547"/>
      <c r="N271" s="1530"/>
      <c r="O271" s="1530"/>
      <c r="P271" s="1530"/>
      <c r="Q271" s="1530"/>
      <c r="R271" s="1530"/>
      <c r="S271" s="1530"/>
      <c r="T271" s="1531"/>
      <c r="U271" s="1314" t="s">
        <v>804</v>
      </c>
      <c r="V271" s="1314"/>
      <c r="W271" s="1314"/>
      <c r="X271" s="1314"/>
      <c r="Y271" s="1314"/>
      <c r="Z271" s="1314"/>
      <c r="AA271" s="1314"/>
      <c r="AB271" s="1314"/>
      <c r="AC271" s="1314"/>
      <c r="AD271" s="1314"/>
      <c r="AE271" s="1314"/>
      <c r="AF271" s="1314"/>
      <c r="AG271" s="1314"/>
      <c r="AH271" s="1314"/>
      <c r="AI271" s="1314"/>
      <c r="AJ271" s="1314"/>
      <c r="AK271" s="1314"/>
      <c r="AL271" s="1314"/>
      <c r="AM271" s="1315"/>
      <c r="AN271" s="33"/>
      <c r="AO271" s="95"/>
      <c r="AP271" s="33"/>
      <c r="BL271" s="29" t="str">
        <f>IF(M271&lt;&gt;"",M271,"")</f>
        <v/>
      </c>
      <c r="CG271" s="48"/>
      <c r="CH271" s="33" t="s">
        <v>899</v>
      </c>
      <c r="CI271" s="33" t="s">
        <v>827</v>
      </c>
    </row>
    <row r="272" spans="1:87" ht="15" hidden="1" customHeight="1" thickTop="1" thickBot="1">
      <c r="A272" s="43"/>
      <c r="B272" s="84"/>
      <c r="C272" s="1796"/>
      <c r="D272" s="1810"/>
      <c r="E272" s="1810"/>
      <c r="F272" s="1810"/>
      <c r="G272" s="1188"/>
      <c r="H272" s="1188"/>
      <c r="I272" s="1188"/>
      <c r="J272" s="1188"/>
      <c r="K272" s="1188"/>
      <c r="L272" s="1189"/>
      <c r="M272" s="1162" t="s">
        <v>134</v>
      </c>
      <c r="N272" s="1163"/>
      <c r="O272" s="1164"/>
      <c r="P272" s="9" t="str">
        <f>MID($M$271,COLUMN()-15,1)</f>
        <v/>
      </c>
      <c r="Q272" s="9" t="str">
        <f t="shared" ref="Q272:Y272" si="73">MID($M$271,COLUMN()-15,1)</f>
        <v/>
      </c>
      <c r="R272" s="9" t="str">
        <f t="shared" si="73"/>
        <v/>
      </c>
      <c r="S272" s="9" t="str">
        <f t="shared" si="73"/>
        <v/>
      </c>
      <c r="T272" s="9" t="str">
        <f t="shared" si="73"/>
        <v/>
      </c>
      <c r="U272" s="9" t="str">
        <f t="shared" si="73"/>
        <v/>
      </c>
      <c r="V272" s="9" t="str">
        <f t="shared" si="73"/>
        <v/>
      </c>
      <c r="W272" s="9" t="str">
        <f t="shared" si="73"/>
        <v/>
      </c>
      <c r="X272" s="9" t="str">
        <f t="shared" si="73"/>
        <v/>
      </c>
      <c r="Y272" s="9" t="str">
        <f t="shared" si="73"/>
        <v/>
      </c>
      <c r="Z272" s="1190"/>
      <c r="AA272" s="1105"/>
      <c r="AB272" s="1105"/>
      <c r="AC272" s="1105"/>
      <c r="AD272" s="1105"/>
      <c r="AE272" s="1105"/>
      <c r="AF272" s="1105"/>
      <c r="AG272" s="1105"/>
      <c r="AH272" s="1105"/>
      <c r="AI272" s="1105"/>
      <c r="AJ272" s="1105"/>
      <c r="AK272" s="1105"/>
      <c r="AL272" s="1105"/>
      <c r="AM272" s="1106"/>
      <c r="AN272" s="33"/>
      <c r="AO272" s="95"/>
      <c r="AP272" s="33"/>
      <c r="CG272" s="48"/>
      <c r="CH272" s="33" t="s">
        <v>900</v>
      </c>
      <c r="CI272" s="33" t="s">
        <v>828</v>
      </c>
    </row>
    <row r="273" spans="1:87" ht="15" customHeight="1" thickTop="1" thickBot="1">
      <c r="A273" s="31"/>
      <c r="B273" s="84"/>
      <c r="C273" s="1796"/>
      <c r="D273" s="1810"/>
      <c r="E273" s="1810"/>
      <c r="F273" s="1810"/>
      <c r="G273" s="1146" t="s">
        <v>61</v>
      </c>
      <c r="H273" s="1146"/>
      <c r="I273" s="1146"/>
      <c r="J273" s="1146"/>
      <c r="K273" s="1146"/>
      <c r="L273" s="1147"/>
      <c r="M273" s="1219" t="s">
        <v>2654</v>
      </c>
      <c r="N273" s="1220"/>
      <c r="O273" s="1220"/>
      <c r="P273" s="1157"/>
      <c r="Q273" s="1158"/>
      <c r="R273" s="62" t="s">
        <v>140</v>
      </c>
      <c r="S273" s="1157"/>
      <c r="T273" s="1158"/>
      <c r="U273" s="61" t="s">
        <v>141</v>
      </c>
      <c r="V273" s="1157"/>
      <c r="W273" s="1158"/>
      <c r="X273" s="61" t="s">
        <v>142</v>
      </c>
      <c r="Y273" s="1105"/>
      <c r="Z273" s="1105"/>
      <c r="AA273" s="1105"/>
      <c r="AB273" s="1105"/>
      <c r="AC273" s="1105"/>
      <c r="AD273" s="1105"/>
      <c r="AE273" s="1105"/>
      <c r="AF273" s="1105"/>
      <c r="AG273" s="1105"/>
      <c r="AH273" s="1105"/>
      <c r="AI273" s="1105"/>
      <c r="AJ273" s="1105"/>
      <c r="AK273" s="1105"/>
      <c r="AL273" s="1105"/>
      <c r="AM273" s="1106"/>
      <c r="AN273" s="33"/>
      <c r="AO273" s="95"/>
      <c r="AP273" s="33"/>
      <c r="BL273" s="29" t="str">
        <f>IF(OR(M273="選択▼",M273=""),"",M273&amp;P273&amp;R273&amp;S273&amp;U273&amp;V273&amp;X273)</f>
        <v/>
      </c>
      <c r="BM273" s="313" t="str">
        <f>MID(P273,COLUMN()-64,1)</f>
        <v/>
      </c>
      <c r="BN273" s="313" t="str">
        <f>MID(P273,COLUMN()-64,1)</f>
        <v/>
      </c>
      <c r="BO273" s="313" t="str">
        <f>MID(S273,COLUMN()-66,1)</f>
        <v/>
      </c>
      <c r="BP273" s="313" t="str">
        <f>MID(S273,COLUMN()-66,1)</f>
        <v/>
      </c>
      <c r="BQ273" s="313" t="str">
        <f>MID(V273,COLUMN()-68,1)</f>
        <v/>
      </c>
      <c r="BR273" s="313" t="str">
        <f>MID(V273,COLUMN()-68,1)</f>
        <v/>
      </c>
      <c r="BS273" s="314" t="str">
        <f>IF(M273="平成","H",IF(M273="昭和","S",IF(M273="大正","T",IF(M273="明治","M",""))))</f>
        <v/>
      </c>
      <c r="CG273" s="48"/>
      <c r="CH273" s="33" t="s">
        <v>799</v>
      </c>
      <c r="CI273" s="33" t="s">
        <v>829</v>
      </c>
    </row>
    <row r="274" spans="1:87" ht="15" customHeight="1" thickTop="1" thickBot="1">
      <c r="A274" s="31"/>
      <c r="B274" s="84"/>
      <c r="C274" s="1796"/>
      <c r="D274" s="1810"/>
      <c r="E274" s="1810"/>
      <c r="F274" s="1810"/>
      <c r="G274" s="1146" t="s">
        <v>455</v>
      </c>
      <c r="H274" s="1146"/>
      <c r="I274" s="1146"/>
      <c r="J274" s="1146"/>
      <c r="K274" s="1146"/>
      <c r="L274" s="1147"/>
      <c r="M274" s="1219" t="s">
        <v>3345</v>
      </c>
      <c r="N274" s="1220"/>
      <c r="O274" s="1220"/>
      <c r="P274" s="1286"/>
      <c r="Q274" s="1550"/>
      <c r="R274" s="1550"/>
      <c r="S274" s="1550"/>
      <c r="T274" s="1550"/>
      <c r="U274" s="1550"/>
      <c r="V274" s="1550"/>
      <c r="W274" s="1550"/>
      <c r="X274" s="1550"/>
      <c r="Y274" s="1550"/>
      <c r="Z274" s="1550"/>
      <c r="AA274" s="1550"/>
      <c r="AB274" s="1550"/>
      <c r="AC274" s="1550"/>
      <c r="AD274" s="1550"/>
      <c r="AE274" s="1550"/>
      <c r="AF274" s="1550"/>
      <c r="AG274" s="1550"/>
      <c r="AH274" s="1550"/>
      <c r="AI274" s="1550"/>
      <c r="AJ274" s="1550"/>
      <c r="AK274" s="1550"/>
      <c r="AL274" s="1550"/>
      <c r="AM274" s="1550"/>
      <c r="AN274" s="33"/>
      <c r="AO274" s="95"/>
      <c r="AP274" s="33"/>
      <c r="BL274" s="159" t="str">
        <f>IF(M274="選択　▼","",RIGHT(M274,1))</f>
        <v/>
      </c>
      <c r="CG274" s="48"/>
      <c r="CH274" s="33" t="s">
        <v>901</v>
      </c>
      <c r="CI274" s="33" t="s">
        <v>830</v>
      </c>
    </row>
    <row r="275" spans="1:87" ht="15" customHeight="1" thickTop="1" thickBot="1">
      <c r="A275" s="31"/>
      <c r="B275" s="84"/>
      <c r="C275" s="1796"/>
      <c r="D275" s="1810"/>
      <c r="E275" s="1810"/>
      <c r="F275" s="1810"/>
      <c r="G275" s="1146" t="s">
        <v>459</v>
      </c>
      <c r="H275" s="1146"/>
      <c r="I275" s="1146"/>
      <c r="J275" s="1146"/>
      <c r="K275" s="1146"/>
      <c r="L275" s="1147"/>
      <c r="M275" s="1465"/>
      <c r="N275" s="1466"/>
      <c r="O275" s="1466"/>
      <c r="P275" s="1609"/>
      <c r="Q275" s="1681" t="s">
        <v>2887</v>
      </c>
      <c r="R275" s="1616"/>
      <c r="S275" s="1616"/>
      <c r="T275" s="1616"/>
      <c r="U275" s="1616"/>
      <c r="V275" s="1616"/>
      <c r="W275" s="1616"/>
      <c r="X275" s="1616"/>
      <c r="Y275" s="1616"/>
      <c r="Z275" s="1616"/>
      <c r="AA275" s="1616"/>
      <c r="AB275" s="1616"/>
      <c r="AC275" s="1616"/>
      <c r="AD275" s="1616"/>
      <c r="AE275" s="1616"/>
      <c r="AF275" s="1616"/>
      <c r="AG275" s="1616"/>
      <c r="AH275" s="1616"/>
      <c r="AI275" s="1616"/>
      <c r="AJ275" s="1616"/>
      <c r="AK275" s="1616"/>
      <c r="AL275" s="1616"/>
      <c r="AM275" s="1617"/>
      <c r="AN275" s="33"/>
      <c r="AO275" s="95"/>
      <c r="AP275" s="33"/>
      <c r="BL275" s="159" t="str">
        <f>IF(M275&lt;&gt;"",M275,"")</f>
        <v/>
      </c>
      <c r="CG275" s="48"/>
      <c r="CH275" s="33" t="s">
        <v>902</v>
      </c>
      <c r="CI275" s="33" t="s">
        <v>831</v>
      </c>
    </row>
    <row r="276" spans="1:87" ht="15" customHeight="1" thickTop="1" thickBot="1">
      <c r="A276" s="31"/>
      <c r="B276" s="84"/>
      <c r="C276" s="1796"/>
      <c r="D276" s="1810"/>
      <c r="E276" s="1810"/>
      <c r="F276" s="1810"/>
      <c r="G276" s="1146" t="s">
        <v>460</v>
      </c>
      <c r="H276" s="1146"/>
      <c r="I276" s="1146"/>
      <c r="J276" s="1146"/>
      <c r="K276" s="1146"/>
      <c r="L276" s="1147"/>
      <c r="M276" s="1219" t="s">
        <v>3345</v>
      </c>
      <c r="N276" s="1220"/>
      <c r="O276" s="1220"/>
      <c r="P276" s="1286"/>
      <c r="Q276" s="1681" t="s">
        <v>472</v>
      </c>
      <c r="R276" s="1616"/>
      <c r="S276" s="1616"/>
      <c r="T276" s="1616"/>
      <c r="U276" s="1616"/>
      <c r="V276" s="1616"/>
      <c r="W276" s="1616"/>
      <c r="X276" s="1616"/>
      <c r="Y276" s="1616"/>
      <c r="Z276" s="1616"/>
      <c r="AA276" s="1616"/>
      <c r="AB276" s="1616"/>
      <c r="AC276" s="1616"/>
      <c r="AD276" s="1616"/>
      <c r="AE276" s="1616"/>
      <c r="AF276" s="1616"/>
      <c r="AG276" s="1616"/>
      <c r="AH276" s="1616"/>
      <c r="AI276" s="1616"/>
      <c r="AJ276" s="1616"/>
      <c r="AK276" s="1616"/>
      <c r="AL276" s="1616"/>
      <c r="AM276" s="1617"/>
      <c r="AN276" s="33"/>
      <c r="AO276" s="95"/>
      <c r="AP276" s="33"/>
      <c r="BL276" s="159" t="str">
        <f>IF(M276="選択　▼","",M276)</f>
        <v/>
      </c>
      <c r="CG276" s="48"/>
      <c r="CH276" s="33" t="s">
        <v>903</v>
      </c>
      <c r="CI276" s="33" t="s">
        <v>832</v>
      </c>
    </row>
    <row r="277" spans="1:87" ht="15" customHeight="1" thickTop="1" thickBot="1">
      <c r="A277" s="31"/>
      <c r="B277" s="84"/>
      <c r="C277" s="1796"/>
      <c r="D277" s="1810"/>
      <c r="E277" s="1810"/>
      <c r="F277" s="1810"/>
      <c r="G277" s="846" t="s">
        <v>2794</v>
      </c>
      <c r="H277" s="846"/>
      <c r="I277" s="846"/>
      <c r="J277" s="846"/>
      <c r="K277" s="846"/>
      <c r="L277" s="847"/>
      <c r="M277" s="1590"/>
      <c r="N277" s="1591"/>
      <c r="O277" s="1591"/>
      <c r="P277" s="1591"/>
      <c r="Q277" s="1591"/>
      <c r="R277" s="1591"/>
      <c r="S277" s="1591"/>
      <c r="T277" s="1591"/>
      <c r="U277" s="1591"/>
      <c r="V277" s="1591"/>
      <c r="W277" s="1592"/>
      <c r="X277" s="1031" t="s">
        <v>475</v>
      </c>
      <c r="Y277" s="1032"/>
      <c r="Z277" s="1032"/>
      <c r="AA277" s="1032"/>
      <c r="AB277" s="1032"/>
      <c r="AC277" s="1032"/>
      <c r="AD277" s="1032"/>
      <c r="AE277" s="1032"/>
      <c r="AF277" s="1032"/>
      <c r="AG277" s="1032"/>
      <c r="AH277" s="1032"/>
      <c r="AI277" s="1032"/>
      <c r="AJ277" s="1032"/>
      <c r="AK277" s="1032"/>
      <c r="AL277" s="1032"/>
      <c r="AM277" s="1033"/>
      <c r="AN277" s="33"/>
      <c r="AO277" s="95"/>
      <c r="AP277" s="33"/>
      <c r="BL277" s="29" t="str">
        <f>LEFT(M277,1)</f>
        <v/>
      </c>
      <c r="BM277" s="313" t="str">
        <f>MID($BL277,COLUMN()-64,1)</f>
        <v/>
      </c>
      <c r="CG277" s="48"/>
      <c r="CH277" s="33" t="s">
        <v>904</v>
      </c>
      <c r="CI277" s="33" t="s">
        <v>833</v>
      </c>
    </row>
    <row r="278" spans="1:87" ht="15" customHeight="1" thickTop="1" thickBot="1">
      <c r="A278" s="31"/>
      <c r="B278" s="84"/>
      <c r="C278" s="1796"/>
      <c r="D278" s="1810"/>
      <c r="E278" s="1810"/>
      <c r="F278" s="1810"/>
      <c r="G278" s="1024"/>
      <c r="H278" s="1024"/>
      <c r="I278" s="1024"/>
      <c r="J278" s="1024"/>
      <c r="K278" s="1024"/>
      <c r="L278" s="1025"/>
      <c r="M278" s="1153"/>
      <c r="N278" s="1154"/>
      <c r="O278" s="1154"/>
      <c r="P278" s="1573"/>
      <c r="Q278" s="615" t="s">
        <v>5</v>
      </c>
      <c r="R278" s="1503"/>
      <c r="S278" s="1503"/>
      <c r="T278" s="1503"/>
      <c r="U278" s="1503"/>
      <c r="V278" s="851" t="s">
        <v>4</v>
      </c>
      <c r="W278" s="853"/>
      <c r="X278" s="1808" t="s">
        <v>549</v>
      </c>
      <c r="Y278" s="1535"/>
      <c r="Z278" s="1535"/>
      <c r="AA278" s="1535"/>
      <c r="AB278" s="1535"/>
      <c r="AC278" s="1535"/>
      <c r="AD278" s="1535"/>
      <c r="AE278" s="1535"/>
      <c r="AF278" s="1535"/>
      <c r="AG278" s="1535"/>
      <c r="AH278" s="1535"/>
      <c r="AI278" s="1535"/>
      <c r="AJ278" s="1535"/>
      <c r="AK278" s="1535"/>
      <c r="AL278" s="1535"/>
      <c r="AM278" s="1809"/>
      <c r="AN278" s="33"/>
      <c r="AO278" s="95"/>
      <c r="AP278" s="33"/>
      <c r="BL278" s="182" t="str">
        <f>M278&amp;R278</f>
        <v/>
      </c>
      <c r="CG278" s="48"/>
      <c r="CH278" s="33" t="s">
        <v>905</v>
      </c>
      <c r="CI278" s="33" t="s">
        <v>834</v>
      </c>
    </row>
    <row r="279" spans="1:87" ht="15" customHeight="1" thickTop="1" thickBot="1">
      <c r="A279" s="31"/>
      <c r="B279" s="84"/>
      <c r="C279" s="1796"/>
      <c r="D279" s="1810"/>
      <c r="E279" s="1810"/>
      <c r="F279" s="1810"/>
      <c r="G279" s="1797" t="s">
        <v>4324</v>
      </c>
      <c r="H279" s="1798"/>
      <c r="I279" s="1798"/>
      <c r="J279" s="1798"/>
      <c r="K279" s="1798"/>
      <c r="L279" s="1799"/>
      <c r="M279" s="1800" t="s">
        <v>2654</v>
      </c>
      <c r="N279" s="1801"/>
      <c r="O279" s="1801"/>
      <c r="P279" s="1790"/>
      <c r="Q279" s="1791"/>
      <c r="R279" s="87" t="s">
        <v>140</v>
      </c>
      <c r="S279" s="1790"/>
      <c r="T279" s="1791"/>
      <c r="U279" s="88" t="s">
        <v>141</v>
      </c>
      <c r="V279" s="1790"/>
      <c r="W279" s="1791"/>
      <c r="X279" s="88" t="s">
        <v>142</v>
      </c>
      <c r="Y279" s="596"/>
      <c r="Z279" s="596"/>
      <c r="AA279" s="596"/>
      <c r="AB279" s="596"/>
      <c r="AC279" s="596"/>
      <c r="AD279" s="596"/>
      <c r="AE279" s="596"/>
      <c r="AF279" s="596"/>
      <c r="AG279" s="596"/>
      <c r="AH279" s="596"/>
      <c r="AI279" s="596"/>
      <c r="AJ279" s="596"/>
      <c r="AK279" s="596"/>
      <c r="AL279" s="596"/>
      <c r="AM279" s="597"/>
      <c r="AN279" s="33"/>
      <c r="AO279" s="95"/>
      <c r="AP279" s="33"/>
      <c r="BL279" s="29" t="str">
        <f>IF(OR(M279="選択▼",M279=""),"",M279&amp;P279&amp;R279&amp;S279&amp;U279&amp;V279&amp;X279)</f>
        <v/>
      </c>
      <c r="CG279" s="48"/>
      <c r="CH279" s="33" t="s">
        <v>906</v>
      </c>
      <c r="CI279" s="33" t="s">
        <v>835</v>
      </c>
    </row>
    <row r="280" spans="1:87" ht="15" customHeight="1" thickTop="1" thickBot="1">
      <c r="A280" s="31"/>
      <c r="B280" s="84"/>
      <c r="C280" s="1796"/>
      <c r="D280" s="1792" t="s">
        <v>528</v>
      </c>
      <c r="E280" s="1793"/>
      <c r="F280" s="1794"/>
      <c r="G280" s="1241" t="s">
        <v>392</v>
      </c>
      <c r="H280" s="1241"/>
      <c r="I280" s="1241"/>
      <c r="J280" s="1241"/>
      <c r="K280" s="1241"/>
      <c r="L280" s="1242"/>
      <c r="M280" s="1805"/>
      <c r="N280" s="1806"/>
      <c r="O280" s="1806"/>
      <c r="P280" s="1806"/>
      <c r="Q280" s="1806"/>
      <c r="R280" s="1806"/>
      <c r="S280" s="1806"/>
      <c r="T280" s="1807"/>
      <c r="U280" s="1272" t="s">
        <v>804</v>
      </c>
      <c r="V280" s="1272"/>
      <c r="W280" s="1272"/>
      <c r="X280" s="1272"/>
      <c r="Y280" s="1272"/>
      <c r="Z280" s="1272"/>
      <c r="AA280" s="1272"/>
      <c r="AB280" s="1272"/>
      <c r="AC280" s="1272"/>
      <c r="AD280" s="1272"/>
      <c r="AE280" s="1272"/>
      <c r="AF280" s="1272"/>
      <c r="AG280" s="1272"/>
      <c r="AH280" s="1272"/>
      <c r="AI280" s="1272"/>
      <c r="AJ280" s="1272"/>
      <c r="AK280" s="1272"/>
      <c r="AL280" s="1272"/>
      <c r="AM280" s="1273"/>
      <c r="AN280" s="33"/>
      <c r="AO280" s="95"/>
      <c r="AP280" s="33"/>
      <c r="BL280" s="29" t="str">
        <f>IF(M280&lt;&gt;"",M280,"")</f>
        <v/>
      </c>
      <c r="CG280" s="48"/>
      <c r="CH280" s="33" t="s">
        <v>907</v>
      </c>
      <c r="CI280" s="33" t="s">
        <v>836</v>
      </c>
    </row>
    <row r="281" spans="1:87" ht="15" hidden="1" customHeight="1" thickTop="1" thickBot="1">
      <c r="A281" s="43"/>
      <c r="B281" s="84"/>
      <c r="C281" s="1796"/>
      <c r="D281" s="1792"/>
      <c r="E281" s="1793"/>
      <c r="F281" s="1794"/>
      <c r="G281" s="1188"/>
      <c r="H281" s="1188"/>
      <c r="I281" s="1188"/>
      <c r="J281" s="1188"/>
      <c r="K281" s="1188"/>
      <c r="L281" s="1189"/>
      <c r="M281" s="1162" t="s">
        <v>134</v>
      </c>
      <c r="N281" s="1163"/>
      <c r="O281" s="1164"/>
      <c r="P281" s="9" t="str">
        <f>MID($M$280,COLUMN()-15,1)</f>
        <v/>
      </c>
      <c r="Q281" s="9" t="str">
        <f t="shared" ref="Q281:Y281" si="74">MID($M$280,COLUMN()-15,1)</f>
        <v/>
      </c>
      <c r="R281" s="9" t="str">
        <f t="shared" si="74"/>
        <v/>
      </c>
      <c r="S281" s="9" t="str">
        <f t="shared" si="74"/>
        <v/>
      </c>
      <c r="T281" s="9" t="str">
        <f t="shared" si="74"/>
        <v/>
      </c>
      <c r="U281" s="9" t="str">
        <f t="shared" si="74"/>
        <v/>
      </c>
      <c r="V281" s="9" t="str">
        <f t="shared" si="74"/>
        <v/>
      </c>
      <c r="W281" s="9" t="str">
        <f t="shared" si="74"/>
        <v/>
      </c>
      <c r="X281" s="9" t="str">
        <f t="shared" si="74"/>
        <v/>
      </c>
      <c r="Y281" s="9" t="str">
        <f t="shared" si="74"/>
        <v/>
      </c>
      <c r="Z281" s="1190"/>
      <c r="AA281" s="1105"/>
      <c r="AB281" s="1105"/>
      <c r="AC281" s="1105"/>
      <c r="AD281" s="1105"/>
      <c r="AE281" s="1105"/>
      <c r="AF281" s="1105"/>
      <c r="AG281" s="1105"/>
      <c r="AH281" s="1105"/>
      <c r="AI281" s="1105"/>
      <c r="AJ281" s="1105"/>
      <c r="AK281" s="1105"/>
      <c r="AL281" s="1105"/>
      <c r="AM281" s="1106"/>
      <c r="AN281" s="33"/>
      <c r="AO281" s="95"/>
      <c r="AP281" s="33"/>
      <c r="BL281" s="159" t="str">
        <f>IF(M281="選択　▼","",M281)</f>
        <v>入力確認</v>
      </c>
      <c r="CG281" s="48"/>
      <c r="CH281" s="33" t="s">
        <v>908</v>
      </c>
      <c r="CI281" s="33" t="s">
        <v>837</v>
      </c>
    </row>
    <row r="282" spans="1:87" ht="15" customHeight="1" thickTop="1" thickBot="1">
      <c r="A282" s="31"/>
      <c r="B282" s="84"/>
      <c r="C282" s="1796"/>
      <c r="D282" s="1792"/>
      <c r="E282" s="1793"/>
      <c r="F282" s="1794"/>
      <c r="G282" s="1146" t="s">
        <v>61</v>
      </c>
      <c r="H282" s="1146"/>
      <c r="I282" s="1146"/>
      <c r="J282" s="1146"/>
      <c r="K282" s="1146"/>
      <c r="L282" s="1147"/>
      <c r="M282" s="1219" t="s">
        <v>2654</v>
      </c>
      <c r="N282" s="1220"/>
      <c r="O282" s="1220"/>
      <c r="P282" s="1157"/>
      <c r="Q282" s="1158"/>
      <c r="R282" s="62" t="s">
        <v>140</v>
      </c>
      <c r="S282" s="1157"/>
      <c r="T282" s="1158"/>
      <c r="U282" s="61" t="s">
        <v>141</v>
      </c>
      <c r="V282" s="1157"/>
      <c r="W282" s="1158"/>
      <c r="X282" s="61" t="s">
        <v>142</v>
      </c>
      <c r="Y282" s="1105"/>
      <c r="Z282" s="1105"/>
      <c r="AA282" s="1105"/>
      <c r="AB282" s="1105"/>
      <c r="AC282" s="1105"/>
      <c r="AD282" s="1105"/>
      <c r="AE282" s="1105"/>
      <c r="AF282" s="1105"/>
      <c r="AG282" s="1105"/>
      <c r="AH282" s="1105"/>
      <c r="AI282" s="1105"/>
      <c r="AJ282" s="1105"/>
      <c r="AK282" s="1105"/>
      <c r="AL282" s="1105"/>
      <c r="AM282" s="1106"/>
      <c r="AN282" s="33"/>
      <c r="AO282" s="95"/>
      <c r="AP282" s="33"/>
      <c r="BL282" s="29" t="str">
        <f>IF(OR(M282="選択▼",M282=""),"",M282&amp;P282&amp;R282&amp;S282&amp;U282&amp;V282&amp;X282)</f>
        <v/>
      </c>
      <c r="BM282" s="313" t="str">
        <f>MID(P282,COLUMN()-64,1)</f>
        <v/>
      </c>
      <c r="BN282" s="313" t="str">
        <f>MID(P282,COLUMN()-64,1)</f>
        <v/>
      </c>
      <c r="BO282" s="313" t="str">
        <f>MID(S282,COLUMN()-66,1)</f>
        <v/>
      </c>
      <c r="BP282" s="313" t="str">
        <f>MID(S282,COLUMN()-66,1)</f>
        <v/>
      </c>
      <c r="BQ282" s="313" t="str">
        <f>MID(V282,COLUMN()-68,1)</f>
        <v/>
      </c>
      <c r="BR282" s="313" t="str">
        <f>MID(V282,COLUMN()-68,1)</f>
        <v/>
      </c>
      <c r="BS282" s="314" t="str">
        <f>IF(M282="平成","H",IF(M282="昭和","S",IF(M282="大正","T",IF(M282="明治","M",""))))</f>
        <v/>
      </c>
      <c r="CG282" s="48"/>
      <c r="CH282" s="33" t="s">
        <v>909</v>
      </c>
      <c r="CI282" s="33" t="s">
        <v>838</v>
      </c>
    </row>
    <row r="283" spans="1:87" ht="15" customHeight="1" thickTop="1" thickBot="1">
      <c r="A283" s="31"/>
      <c r="B283" s="84"/>
      <c r="C283" s="1796"/>
      <c r="D283" s="1792"/>
      <c r="E283" s="1793"/>
      <c r="F283" s="1794"/>
      <c r="G283" s="1146" t="s">
        <v>455</v>
      </c>
      <c r="H283" s="1146"/>
      <c r="I283" s="1146"/>
      <c r="J283" s="1146"/>
      <c r="K283" s="1146"/>
      <c r="L283" s="1147"/>
      <c r="M283" s="1219" t="s">
        <v>3345</v>
      </c>
      <c r="N283" s="1220"/>
      <c r="O283" s="1220"/>
      <c r="P283" s="1286"/>
      <c r="Q283" s="1550"/>
      <c r="R283" s="1550"/>
      <c r="S283" s="1550"/>
      <c r="T283" s="1550"/>
      <c r="U283" s="1550"/>
      <c r="V283" s="1550"/>
      <c r="W283" s="1550"/>
      <c r="X283" s="1550"/>
      <c r="Y283" s="1550"/>
      <c r="Z283" s="1550"/>
      <c r="AA283" s="1550"/>
      <c r="AB283" s="1550"/>
      <c r="AC283" s="1550"/>
      <c r="AD283" s="1550"/>
      <c r="AE283" s="1550"/>
      <c r="AF283" s="1550"/>
      <c r="AG283" s="1550"/>
      <c r="AH283" s="1550"/>
      <c r="AI283" s="1550"/>
      <c r="AJ283" s="1550"/>
      <c r="AK283" s="1550"/>
      <c r="AL283" s="1550"/>
      <c r="AM283" s="1550"/>
      <c r="AN283" s="33"/>
      <c r="AO283" s="95"/>
      <c r="AP283" s="33"/>
      <c r="BL283" s="159" t="str">
        <f>IF(M283="選択　▼","",RIGHT(M283,1))</f>
        <v/>
      </c>
      <c r="CG283" s="48"/>
      <c r="CH283" s="33" t="s">
        <v>910</v>
      </c>
      <c r="CI283" s="33" t="s">
        <v>839</v>
      </c>
    </row>
    <row r="284" spans="1:87" ht="15" customHeight="1" thickTop="1" thickBot="1">
      <c r="A284" s="31"/>
      <c r="B284" s="84"/>
      <c r="C284" s="1796"/>
      <c r="D284" s="1792"/>
      <c r="E284" s="1793"/>
      <c r="F284" s="1794"/>
      <c r="G284" s="1146" t="s">
        <v>459</v>
      </c>
      <c r="H284" s="1146"/>
      <c r="I284" s="1146"/>
      <c r="J284" s="1146"/>
      <c r="K284" s="1146"/>
      <c r="L284" s="1147"/>
      <c r="M284" s="1465"/>
      <c r="N284" s="1466"/>
      <c r="O284" s="1466"/>
      <c r="P284" s="1609"/>
      <c r="Q284" s="1681" t="s">
        <v>2887</v>
      </c>
      <c r="R284" s="1616"/>
      <c r="S284" s="1616"/>
      <c r="T284" s="1616"/>
      <c r="U284" s="1616"/>
      <c r="V284" s="1616"/>
      <c r="W284" s="1616"/>
      <c r="X284" s="1616"/>
      <c r="Y284" s="1616"/>
      <c r="Z284" s="1616"/>
      <c r="AA284" s="1616"/>
      <c r="AB284" s="1616"/>
      <c r="AC284" s="1616"/>
      <c r="AD284" s="1616"/>
      <c r="AE284" s="1616"/>
      <c r="AF284" s="1616"/>
      <c r="AG284" s="1616"/>
      <c r="AH284" s="1616"/>
      <c r="AI284" s="1616"/>
      <c r="AJ284" s="1616"/>
      <c r="AK284" s="1616"/>
      <c r="AL284" s="1616"/>
      <c r="AM284" s="1617"/>
      <c r="AN284" s="33"/>
      <c r="AO284" s="95"/>
      <c r="AP284" s="33"/>
      <c r="BL284" s="159" t="str">
        <f>IF(M284&lt;&gt;"",M284,"")</f>
        <v/>
      </c>
      <c r="CG284" s="48"/>
      <c r="CH284" s="33" t="s">
        <v>911</v>
      </c>
      <c r="CI284" s="33" t="s">
        <v>840</v>
      </c>
    </row>
    <row r="285" spans="1:87" ht="15" customHeight="1" thickTop="1" thickBot="1">
      <c r="A285" s="31"/>
      <c r="B285" s="84"/>
      <c r="C285" s="1796"/>
      <c r="D285" s="1792"/>
      <c r="E285" s="1793"/>
      <c r="F285" s="1794"/>
      <c r="G285" s="1146" t="s">
        <v>460</v>
      </c>
      <c r="H285" s="1146"/>
      <c r="I285" s="1146"/>
      <c r="J285" s="1146"/>
      <c r="K285" s="1146"/>
      <c r="L285" s="1147"/>
      <c r="M285" s="1219" t="s">
        <v>3345</v>
      </c>
      <c r="N285" s="1220"/>
      <c r="O285" s="1220"/>
      <c r="P285" s="1286"/>
      <c r="Q285" s="1681" t="s">
        <v>472</v>
      </c>
      <c r="R285" s="1616"/>
      <c r="S285" s="1616"/>
      <c r="T285" s="1616"/>
      <c r="U285" s="1616"/>
      <c r="V285" s="1616"/>
      <c r="W285" s="1616"/>
      <c r="X285" s="1616"/>
      <c r="Y285" s="1616"/>
      <c r="Z285" s="1616"/>
      <c r="AA285" s="1616"/>
      <c r="AB285" s="1616"/>
      <c r="AC285" s="1616"/>
      <c r="AD285" s="1616"/>
      <c r="AE285" s="1616"/>
      <c r="AF285" s="1616"/>
      <c r="AG285" s="1616"/>
      <c r="AH285" s="1616"/>
      <c r="AI285" s="1616"/>
      <c r="AJ285" s="1616"/>
      <c r="AK285" s="1616"/>
      <c r="AL285" s="1616"/>
      <c r="AM285" s="1617"/>
      <c r="AN285" s="33"/>
      <c r="AO285" s="95"/>
      <c r="AP285" s="33"/>
      <c r="BL285" s="159" t="str">
        <f>IF(M285="選択　▼","",M285)</f>
        <v/>
      </c>
      <c r="CG285" s="48"/>
      <c r="CH285" s="33" t="s">
        <v>912</v>
      </c>
      <c r="CI285" s="33" t="s">
        <v>841</v>
      </c>
    </row>
    <row r="286" spans="1:87" ht="15" customHeight="1" thickTop="1" thickBot="1">
      <c r="A286" s="31"/>
      <c r="B286" s="84"/>
      <c r="C286" s="1796"/>
      <c r="D286" s="1792"/>
      <c r="E286" s="1793"/>
      <c r="F286" s="1794"/>
      <c r="G286" s="846" t="s">
        <v>2794</v>
      </c>
      <c r="H286" s="846"/>
      <c r="I286" s="846"/>
      <c r="J286" s="846"/>
      <c r="K286" s="846"/>
      <c r="L286" s="847"/>
      <c r="M286" s="1590"/>
      <c r="N286" s="1591"/>
      <c r="O286" s="1591"/>
      <c r="P286" s="1591"/>
      <c r="Q286" s="1591"/>
      <c r="R286" s="1591"/>
      <c r="S286" s="1591"/>
      <c r="T286" s="1591"/>
      <c r="U286" s="1591"/>
      <c r="V286" s="1591"/>
      <c r="W286" s="1592"/>
      <c r="X286" s="1031" t="s">
        <v>475</v>
      </c>
      <c r="Y286" s="1032"/>
      <c r="Z286" s="1032"/>
      <c r="AA286" s="1032"/>
      <c r="AB286" s="1032"/>
      <c r="AC286" s="1032"/>
      <c r="AD286" s="1032"/>
      <c r="AE286" s="1032"/>
      <c r="AF286" s="1032"/>
      <c r="AG286" s="1032"/>
      <c r="AH286" s="1032"/>
      <c r="AI286" s="1032"/>
      <c r="AJ286" s="1032"/>
      <c r="AK286" s="1032"/>
      <c r="AL286" s="1032"/>
      <c r="AM286" s="1033"/>
      <c r="AN286" s="33"/>
      <c r="AO286" s="95"/>
      <c r="AP286" s="33"/>
      <c r="BL286" s="29" t="str">
        <f>LEFT(M286,1)</f>
        <v/>
      </c>
      <c r="BM286" s="313" t="str">
        <f>MID($BL286,COLUMN()-64,1)</f>
        <v/>
      </c>
      <c r="CG286" s="48"/>
      <c r="CH286" s="33" t="s">
        <v>913</v>
      </c>
      <c r="CI286" s="33" t="s">
        <v>842</v>
      </c>
    </row>
    <row r="287" spans="1:87" ht="15" customHeight="1" thickTop="1" thickBot="1">
      <c r="A287" s="31"/>
      <c r="B287" s="84"/>
      <c r="C287" s="1796"/>
      <c r="D287" s="1792"/>
      <c r="E287" s="1793"/>
      <c r="F287" s="1794"/>
      <c r="G287" s="1024"/>
      <c r="H287" s="1024"/>
      <c r="I287" s="1024"/>
      <c r="J287" s="1024"/>
      <c r="K287" s="1024"/>
      <c r="L287" s="1025"/>
      <c r="M287" s="1153"/>
      <c r="N287" s="1154"/>
      <c r="O287" s="1154"/>
      <c r="P287" s="1573"/>
      <c r="Q287" s="615" t="s">
        <v>5</v>
      </c>
      <c r="R287" s="1503"/>
      <c r="S287" s="1503"/>
      <c r="T287" s="1503"/>
      <c r="U287" s="1503"/>
      <c r="V287" s="851" t="s">
        <v>4</v>
      </c>
      <c r="W287" s="853"/>
      <c r="X287" s="1808" t="s">
        <v>549</v>
      </c>
      <c r="Y287" s="1535"/>
      <c r="Z287" s="1535"/>
      <c r="AA287" s="1535"/>
      <c r="AB287" s="1535"/>
      <c r="AC287" s="1535"/>
      <c r="AD287" s="1535"/>
      <c r="AE287" s="1535"/>
      <c r="AF287" s="1535"/>
      <c r="AG287" s="1535"/>
      <c r="AH287" s="1535"/>
      <c r="AI287" s="1535"/>
      <c r="AJ287" s="1535"/>
      <c r="AK287" s="1535"/>
      <c r="AL287" s="1535"/>
      <c r="AM287" s="1809"/>
      <c r="AN287" s="33"/>
      <c r="AO287" s="95"/>
      <c r="AP287" s="33"/>
      <c r="BL287" s="182" t="str">
        <f>M287&amp;R287</f>
        <v/>
      </c>
      <c r="CG287" s="48"/>
      <c r="CH287" s="33" t="s">
        <v>914</v>
      </c>
      <c r="CI287" s="33" t="s">
        <v>843</v>
      </c>
    </row>
    <row r="288" spans="1:87" ht="15" customHeight="1" thickTop="1" thickBot="1">
      <c r="A288" s="31"/>
      <c r="B288" s="84"/>
      <c r="C288" s="1796"/>
      <c r="D288" s="1792"/>
      <c r="E288" s="1793"/>
      <c r="F288" s="1794"/>
      <c r="G288" s="1797" t="s">
        <v>4324</v>
      </c>
      <c r="H288" s="1798"/>
      <c r="I288" s="1798"/>
      <c r="J288" s="1798"/>
      <c r="K288" s="1798"/>
      <c r="L288" s="1799"/>
      <c r="M288" s="1800" t="s">
        <v>2654</v>
      </c>
      <c r="N288" s="1801"/>
      <c r="O288" s="1801"/>
      <c r="P288" s="1790"/>
      <c r="Q288" s="1791"/>
      <c r="R288" s="87" t="s">
        <v>140</v>
      </c>
      <c r="S288" s="1790"/>
      <c r="T288" s="1791"/>
      <c r="U288" s="88" t="s">
        <v>141</v>
      </c>
      <c r="V288" s="1790"/>
      <c r="W288" s="1791"/>
      <c r="X288" s="88" t="s">
        <v>142</v>
      </c>
      <c r="Y288" s="596"/>
      <c r="Z288" s="596"/>
      <c r="AA288" s="596"/>
      <c r="AB288" s="596"/>
      <c r="AC288" s="596"/>
      <c r="AD288" s="596"/>
      <c r="AE288" s="596"/>
      <c r="AF288" s="596"/>
      <c r="AG288" s="596"/>
      <c r="AH288" s="596"/>
      <c r="AI288" s="596"/>
      <c r="AJ288" s="596"/>
      <c r="AK288" s="596"/>
      <c r="AL288" s="596"/>
      <c r="AM288" s="597"/>
      <c r="AN288" s="33"/>
      <c r="AO288" s="95"/>
      <c r="AP288" s="33"/>
      <c r="BL288" s="29" t="str">
        <f>IF(OR(M288="選択▼",M288=""),"",M288&amp;P288&amp;R288&amp;S288&amp;U288&amp;V288&amp;X288)</f>
        <v/>
      </c>
      <c r="CG288" s="48"/>
      <c r="CH288" s="33" t="s">
        <v>915</v>
      </c>
      <c r="CI288" s="33" t="s">
        <v>844</v>
      </c>
    </row>
    <row r="289" spans="1:87" ht="15" customHeight="1" thickTop="1" thickBot="1">
      <c r="A289" s="31"/>
      <c r="B289" s="84"/>
      <c r="C289" s="1796"/>
      <c r="D289" s="1787" t="s">
        <v>529</v>
      </c>
      <c r="E289" s="1788"/>
      <c r="F289" s="1789"/>
      <c r="G289" s="1241" t="s">
        <v>392</v>
      </c>
      <c r="H289" s="1241"/>
      <c r="I289" s="1241"/>
      <c r="J289" s="1241"/>
      <c r="K289" s="1241"/>
      <c r="L289" s="1242"/>
      <c r="M289" s="1805"/>
      <c r="N289" s="1806"/>
      <c r="O289" s="1806"/>
      <c r="P289" s="1806"/>
      <c r="Q289" s="1806"/>
      <c r="R289" s="1806"/>
      <c r="S289" s="1806"/>
      <c r="T289" s="1807"/>
      <c r="U289" s="1272" t="s">
        <v>804</v>
      </c>
      <c r="V289" s="1272"/>
      <c r="W289" s="1272"/>
      <c r="X289" s="1272"/>
      <c r="Y289" s="1272"/>
      <c r="Z289" s="1272"/>
      <c r="AA289" s="1272"/>
      <c r="AB289" s="1272"/>
      <c r="AC289" s="1272"/>
      <c r="AD289" s="1272"/>
      <c r="AE289" s="1272"/>
      <c r="AF289" s="1272"/>
      <c r="AG289" s="1272"/>
      <c r="AH289" s="1272"/>
      <c r="AI289" s="1272"/>
      <c r="AJ289" s="1272"/>
      <c r="AK289" s="1272"/>
      <c r="AL289" s="1272"/>
      <c r="AM289" s="1273"/>
      <c r="AN289" s="33"/>
      <c r="AO289" s="95"/>
      <c r="AP289" s="33"/>
      <c r="BL289" s="29" t="str">
        <f>IF(M289&lt;&gt;"",M289,"")</f>
        <v/>
      </c>
      <c r="CG289" s="48"/>
      <c r="CH289" s="33" t="s">
        <v>916</v>
      </c>
      <c r="CI289" s="33" t="s">
        <v>845</v>
      </c>
    </row>
    <row r="290" spans="1:87" ht="15" hidden="1" customHeight="1" thickTop="1" thickBot="1">
      <c r="A290" s="43"/>
      <c r="B290" s="84"/>
      <c r="C290" s="1796"/>
      <c r="D290" s="1787"/>
      <c r="E290" s="1788"/>
      <c r="F290" s="1789"/>
      <c r="G290" s="1188"/>
      <c r="H290" s="1188"/>
      <c r="I290" s="1188"/>
      <c r="J290" s="1188"/>
      <c r="K290" s="1188"/>
      <c r="L290" s="1189"/>
      <c r="M290" s="1162" t="s">
        <v>134</v>
      </c>
      <c r="N290" s="1163"/>
      <c r="O290" s="1164"/>
      <c r="P290" s="9" t="str">
        <f>MID($M$289,COLUMN()-15,1)</f>
        <v/>
      </c>
      <c r="Q290" s="9" t="str">
        <f t="shared" ref="Q290:Y290" si="75">MID($M$289,COLUMN()-15,1)</f>
        <v/>
      </c>
      <c r="R290" s="9" t="str">
        <f t="shared" si="75"/>
        <v/>
      </c>
      <c r="S290" s="9" t="str">
        <f t="shared" si="75"/>
        <v/>
      </c>
      <c r="T290" s="9" t="str">
        <f t="shared" si="75"/>
        <v/>
      </c>
      <c r="U290" s="9" t="str">
        <f t="shared" si="75"/>
        <v/>
      </c>
      <c r="V290" s="9" t="str">
        <f t="shared" si="75"/>
        <v/>
      </c>
      <c r="W290" s="9" t="str">
        <f t="shared" si="75"/>
        <v/>
      </c>
      <c r="X290" s="9" t="str">
        <f t="shared" si="75"/>
        <v/>
      </c>
      <c r="Y290" s="9" t="str">
        <f t="shared" si="75"/>
        <v/>
      </c>
      <c r="Z290" s="1190"/>
      <c r="AA290" s="1105"/>
      <c r="AB290" s="1105"/>
      <c r="AC290" s="1105"/>
      <c r="AD290" s="1105"/>
      <c r="AE290" s="1105"/>
      <c r="AF290" s="1105"/>
      <c r="AG290" s="1105"/>
      <c r="AH290" s="1105"/>
      <c r="AI290" s="1105"/>
      <c r="AJ290" s="1105"/>
      <c r="AK290" s="1105"/>
      <c r="AL290" s="1105"/>
      <c r="AM290" s="1106"/>
      <c r="AN290" s="33"/>
      <c r="AO290" s="95"/>
      <c r="AP290" s="33"/>
      <c r="BL290" s="159" t="str">
        <f>IF(M290="選択　▼","",M290)</f>
        <v>入力確認</v>
      </c>
      <c r="CG290" s="48"/>
      <c r="CH290" s="33" t="s">
        <v>917</v>
      </c>
      <c r="CI290" s="33" t="s">
        <v>846</v>
      </c>
    </row>
    <row r="291" spans="1:87" ht="15" customHeight="1" thickTop="1" thickBot="1">
      <c r="A291" s="31"/>
      <c r="B291" s="84"/>
      <c r="C291" s="1796"/>
      <c r="D291" s="1787"/>
      <c r="E291" s="1788"/>
      <c r="F291" s="1789"/>
      <c r="G291" s="1146" t="s">
        <v>61</v>
      </c>
      <c r="H291" s="1146"/>
      <c r="I291" s="1146"/>
      <c r="J291" s="1146"/>
      <c r="K291" s="1146"/>
      <c r="L291" s="1147"/>
      <c r="M291" s="1219" t="s">
        <v>2654</v>
      </c>
      <c r="N291" s="1220"/>
      <c r="O291" s="1220"/>
      <c r="P291" s="1157"/>
      <c r="Q291" s="1158"/>
      <c r="R291" s="62" t="s">
        <v>140</v>
      </c>
      <c r="S291" s="1157"/>
      <c r="T291" s="1158"/>
      <c r="U291" s="61" t="s">
        <v>141</v>
      </c>
      <c r="V291" s="1157"/>
      <c r="W291" s="1158"/>
      <c r="X291" s="61" t="s">
        <v>142</v>
      </c>
      <c r="Y291" s="1105"/>
      <c r="Z291" s="1105"/>
      <c r="AA291" s="1105"/>
      <c r="AB291" s="1105"/>
      <c r="AC291" s="1105"/>
      <c r="AD291" s="1105"/>
      <c r="AE291" s="1105"/>
      <c r="AF291" s="1105"/>
      <c r="AG291" s="1105"/>
      <c r="AH291" s="1105"/>
      <c r="AI291" s="1105"/>
      <c r="AJ291" s="1105"/>
      <c r="AK291" s="1105"/>
      <c r="AL291" s="1105"/>
      <c r="AM291" s="1106"/>
      <c r="AN291" s="33"/>
      <c r="AO291" s="95"/>
      <c r="AP291" s="33"/>
      <c r="BL291" s="29" t="str">
        <f>IF(OR(M291="選択▼",M291=""),"",M291&amp;P291&amp;R291&amp;S291&amp;U291&amp;V291&amp;X291)</f>
        <v/>
      </c>
      <c r="BM291" s="313" t="str">
        <f>MID(P291,COLUMN()-64,1)</f>
        <v/>
      </c>
      <c r="BN291" s="313" t="str">
        <f>MID(P291,COLUMN()-64,1)</f>
        <v/>
      </c>
      <c r="BO291" s="313" t="str">
        <f>MID(S291,COLUMN()-66,1)</f>
        <v/>
      </c>
      <c r="BP291" s="313" t="str">
        <f>MID(S291,COLUMN()-66,1)</f>
        <v/>
      </c>
      <c r="BQ291" s="313" t="str">
        <f>MID(V291,COLUMN()-68,1)</f>
        <v/>
      </c>
      <c r="BR291" s="313" t="str">
        <f>MID(V291,COLUMN()-68,1)</f>
        <v/>
      </c>
      <c r="BS291" s="314" t="str">
        <f>IF(M291="平成","H",IF(M291="昭和","S",IF(M291="大正","T",IF(M291="明治","M",""))))</f>
        <v/>
      </c>
      <c r="CG291" s="48"/>
      <c r="CH291" s="33" t="s">
        <v>918</v>
      </c>
      <c r="CI291" s="33" t="s">
        <v>847</v>
      </c>
    </row>
    <row r="292" spans="1:87" ht="15" customHeight="1" thickTop="1" thickBot="1">
      <c r="A292" s="31"/>
      <c r="B292" s="84"/>
      <c r="C292" s="1796"/>
      <c r="D292" s="1787"/>
      <c r="E292" s="1788"/>
      <c r="F292" s="1789"/>
      <c r="G292" s="1146" t="s">
        <v>455</v>
      </c>
      <c r="H292" s="1146"/>
      <c r="I292" s="1146"/>
      <c r="J292" s="1146"/>
      <c r="K292" s="1146"/>
      <c r="L292" s="1147"/>
      <c r="M292" s="1219" t="s">
        <v>3345</v>
      </c>
      <c r="N292" s="1220"/>
      <c r="O292" s="1220"/>
      <c r="P292" s="1286"/>
      <c r="Q292" s="1550"/>
      <c r="R292" s="1550"/>
      <c r="S292" s="1550"/>
      <c r="T292" s="1550"/>
      <c r="U292" s="1550"/>
      <c r="V292" s="1550"/>
      <c r="W292" s="1550"/>
      <c r="X292" s="1550"/>
      <c r="Y292" s="1550"/>
      <c r="Z292" s="1550"/>
      <c r="AA292" s="1550"/>
      <c r="AB292" s="1550"/>
      <c r="AC292" s="1550"/>
      <c r="AD292" s="1550"/>
      <c r="AE292" s="1550"/>
      <c r="AF292" s="1550"/>
      <c r="AG292" s="1550"/>
      <c r="AH292" s="1550"/>
      <c r="AI292" s="1550"/>
      <c r="AJ292" s="1550"/>
      <c r="AK292" s="1550"/>
      <c r="AL292" s="1550"/>
      <c r="AM292" s="1550"/>
      <c r="AN292" s="33"/>
      <c r="AO292" s="95"/>
      <c r="AP292" s="33"/>
      <c r="BL292" s="159" t="str">
        <f>IF(M292="選択　▼","",RIGHT(M292,1))</f>
        <v/>
      </c>
      <c r="CG292" s="48"/>
      <c r="CH292" s="33" t="s">
        <v>919</v>
      </c>
      <c r="CI292" s="33" t="s">
        <v>848</v>
      </c>
    </row>
    <row r="293" spans="1:87" ht="15" customHeight="1" thickTop="1" thickBot="1">
      <c r="A293" s="31"/>
      <c r="B293" s="84"/>
      <c r="C293" s="1796"/>
      <c r="D293" s="1787"/>
      <c r="E293" s="1788"/>
      <c r="F293" s="1789"/>
      <c r="G293" s="1146" t="s">
        <v>459</v>
      </c>
      <c r="H293" s="1146"/>
      <c r="I293" s="1146"/>
      <c r="J293" s="1146"/>
      <c r="K293" s="1146"/>
      <c r="L293" s="1147"/>
      <c r="M293" s="1465"/>
      <c r="N293" s="1466"/>
      <c r="O293" s="1466"/>
      <c r="P293" s="1609"/>
      <c r="Q293" s="1681" t="s">
        <v>2887</v>
      </c>
      <c r="R293" s="1616"/>
      <c r="S293" s="1616"/>
      <c r="T293" s="1616"/>
      <c r="U293" s="1616"/>
      <c r="V293" s="1616"/>
      <c r="W293" s="1616"/>
      <c r="X293" s="1616"/>
      <c r="Y293" s="1616"/>
      <c r="Z293" s="1616"/>
      <c r="AA293" s="1616"/>
      <c r="AB293" s="1616"/>
      <c r="AC293" s="1616"/>
      <c r="AD293" s="1616"/>
      <c r="AE293" s="1616"/>
      <c r="AF293" s="1616"/>
      <c r="AG293" s="1616"/>
      <c r="AH293" s="1616"/>
      <c r="AI293" s="1616"/>
      <c r="AJ293" s="1616"/>
      <c r="AK293" s="1616"/>
      <c r="AL293" s="1616"/>
      <c r="AM293" s="1617"/>
      <c r="AN293" s="33"/>
      <c r="AO293" s="95"/>
      <c r="AP293" s="33"/>
      <c r="BL293" s="159" t="str">
        <f>IF(M293&lt;&gt;"",M293,"")</f>
        <v/>
      </c>
      <c r="CG293" s="48"/>
      <c r="CH293" s="33" t="s">
        <v>920</v>
      </c>
      <c r="CI293" s="33" t="s">
        <v>849</v>
      </c>
    </row>
    <row r="294" spans="1:87" ht="15" customHeight="1" thickTop="1" thickBot="1">
      <c r="A294" s="31"/>
      <c r="B294" s="84"/>
      <c r="C294" s="1796"/>
      <c r="D294" s="1787"/>
      <c r="E294" s="1788"/>
      <c r="F294" s="1789"/>
      <c r="G294" s="1146" t="s">
        <v>460</v>
      </c>
      <c r="H294" s="1146"/>
      <c r="I294" s="1146"/>
      <c r="J294" s="1146"/>
      <c r="K294" s="1146"/>
      <c r="L294" s="1147"/>
      <c r="M294" s="1219" t="s">
        <v>3345</v>
      </c>
      <c r="N294" s="1220"/>
      <c r="O294" s="1220"/>
      <c r="P294" s="1286"/>
      <c r="Q294" s="1681" t="s">
        <v>472</v>
      </c>
      <c r="R294" s="1616"/>
      <c r="S294" s="1616"/>
      <c r="T294" s="1616"/>
      <c r="U294" s="1616"/>
      <c r="V294" s="1616"/>
      <c r="W294" s="1616"/>
      <c r="X294" s="1616"/>
      <c r="Y294" s="1616"/>
      <c r="Z294" s="1616"/>
      <c r="AA294" s="1616"/>
      <c r="AB294" s="1616"/>
      <c r="AC294" s="1616"/>
      <c r="AD294" s="1616"/>
      <c r="AE294" s="1616"/>
      <c r="AF294" s="1616"/>
      <c r="AG294" s="1616"/>
      <c r="AH294" s="1616"/>
      <c r="AI294" s="1616"/>
      <c r="AJ294" s="1616"/>
      <c r="AK294" s="1616"/>
      <c r="AL294" s="1616"/>
      <c r="AM294" s="1617"/>
      <c r="AN294" s="33"/>
      <c r="AO294" s="95"/>
      <c r="AP294" s="33"/>
      <c r="BL294" s="159" t="str">
        <f>IF(M294="選択　▼","",M294)</f>
        <v/>
      </c>
      <c r="CG294" s="48"/>
      <c r="CH294" s="33" t="s">
        <v>921</v>
      </c>
      <c r="CI294" s="33" t="s">
        <v>850</v>
      </c>
    </row>
    <row r="295" spans="1:87" ht="15" customHeight="1" thickTop="1" thickBot="1">
      <c r="A295" s="31"/>
      <c r="B295" s="84"/>
      <c r="C295" s="1796"/>
      <c r="D295" s="1787"/>
      <c r="E295" s="1788"/>
      <c r="F295" s="1789"/>
      <c r="G295" s="846" t="s">
        <v>2794</v>
      </c>
      <c r="H295" s="846"/>
      <c r="I295" s="846"/>
      <c r="J295" s="846"/>
      <c r="K295" s="846"/>
      <c r="L295" s="847"/>
      <c r="M295" s="1590"/>
      <c r="N295" s="1591"/>
      <c r="O295" s="1591"/>
      <c r="P295" s="1591"/>
      <c r="Q295" s="1591"/>
      <c r="R295" s="1591"/>
      <c r="S295" s="1591"/>
      <c r="T295" s="1591"/>
      <c r="U295" s="1591"/>
      <c r="V295" s="1591"/>
      <c r="W295" s="1592"/>
      <c r="X295" s="1031" t="s">
        <v>475</v>
      </c>
      <c r="Y295" s="1032"/>
      <c r="Z295" s="1032"/>
      <c r="AA295" s="1032"/>
      <c r="AB295" s="1032"/>
      <c r="AC295" s="1032"/>
      <c r="AD295" s="1032"/>
      <c r="AE295" s="1032"/>
      <c r="AF295" s="1032"/>
      <c r="AG295" s="1032"/>
      <c r="AH295" s="1032"/>
      <c r="AI295" s="1032"/>
      <c r="AJ295" s="1032"/>
      <c r="AK295" s="1032"/>
      <c r="AL295" s="1032"/>
      <c r="AM295" s="1033"/>
      <c r="AN295" s="33"/>
      <c r="AO295" s="95"/>
      <c r="AP295" s="33"/>
      <c r="BL295" s="29" t="str">
        <f>LEFT(M295,1)</f>
        <v/>
      </c>
      <c r="BM295" s="313" t="str">
        <f>MID($BL295,COLUMN()-64,1)</f>
        <v/>
      </c>
      <c r="CG295" s="48"/>
      <c r="CH295" s="33" t="s">
        <v>922</v>
      </c>
      <c r="CI295" s="33" t="s">
        <v>851</v>
      </c>
    </row>
    <row r="296" spans="1:87" ht="15" customHeight="1" thickTop="1" thickBot="1">
      <c r="A296" s="31"/>
      <c r="B296" s="84"/>
      <c r="C296" s="1796"/>
      <c r="D296" s="1787"/>
      <c r="E296" s="1788"/>
      <c r="F296" s="1789"/>
      <c r="G296" s="1024"/>
      <c r="H296" s="1024"/>
      <c r="I296" s="1024"/>
      <c r="J296" s="1024"/>
      <c r="K296" s="1024"/>
      <c r="L296" s="1025"/>
      <c r="M296" s="1153"/>
      <c r="N296" s="1154"/>
      <c r="O296" s="1154"/>
      <c r="P296" s="1573"/>
      <c r="Q296" s="615" t="s">
        <v>5</v>
      </c>
      <c r="R296" s="1503"/>
      <c r="S296" s="1503"/>
      <c r="T296" s="1503"/>
      <c r="U296" s="1503"/>
      <c r="V296" s="851" t="s">
        <v>4</v>
      </c>
      <c r="W296" s="853"/>
      <c r="X296" s="1808" t="s">
        <v>549</v>
      </c>
      <c r="Y296" s="1535"/>
      <c r="Z296" s="1535"/>
      <c r="AA296" s="1535"/>
      <c r="AB296" s="1535"/>
      <c r="AC296" s="1535"/>
      <c r="AD296" s="1535"/>
      <c r="AE296" s="1535"/>
      <c r="AF296" s="1535"/>
      <c r="AG296" s="1535"/>
      <c r="AH296" s="1535"/>
      <c r="AI296" s="1535"/>
      <c r="AJ296" s="1535"/>
      <c r="AK296" s="1535"/>
      <c r="AL296" s="1535"/>
      <c r="AM296" s="1809"/>
      <c r="AN296" s="33"/>
      <c r="AO296" s="95"/>
      <c r="AP296" s="33"/>
      <c r="BL296" s="182" t="str">
        <f>M296&amp;R296</f>
        <v/>
      </c>
      <c r="CG296" s="48"/>
      <c r="CH296" s="33" t="s">
        <v>923</v>
      </c>
      <c r="CI296" s="33" t="s">
        <v>852</v>
      </c>
    </row>
    <row r="297" spans="1:87" ht="15" customHeight="1" thickTop="1" thickBot="1">
      <c r="A297" s="31"/>
      <c r="B297" s="84"/>
      <c r="C297" s="1796"/>
      <c r="D297" s="1787"/>
      <c r="E297" s="1788"/>
      <c r="F297" s="1789"/>
      <c r="G297" s="1797" t="s">
        <v>4324</v>
      </c>
      <c r="H297" s="1798"/>
      <c r="I297" s="1798"/>
      <c r="J297" s="1798"/>
      <c r="K297" s="1798"/>
      <c r="L297" s="1799"/>
      <c r="M297" s="1800" t="s">
        <v>2654</v>
      </c>
      <c r="N297" s="1801"/>
      <c r="O297" s="1801"/>
      <c r="P297" s="1790"/>
      <c r="Q297" s="1791"/>
      <c r="R297" s="87" t="s">
        <v>140</v>
      </c>
      <c r="S297" s="1790"/>
      <c r="T297" s="1791"/>
      <c r="U297" s="88" t="s">
        <v>141</v>
      </c>
      <c r="V297" s="1790"/>
      <c r="W297" s="1791"/>
      <c r="X297" s="88" t="s">
        <v>142</v>
      </c>
      <c r="Y297" s="596"/>
      <c r="Z297" s="596"/>
      <c r="AA297" s="596"/>
      <c r="AB297" s="596"/>
      <c r="AC297" s="596"/>
      <c r="AD297" s="596"/>
      <c r="AE297" s="596"/>
      <c r="AF297" s="596"/>
      <c r="AG297" s="596"/>
      <c r="AH297" s="596"/>
      <c r="AI297" s="596"/>
      <c r="AJ297" s="596"/>
      <c r="AK297" s="596"/>
      <c r="AL297" s="596"/>
      <c r="AM297" s="597"/>
      <c r="AN297" s="33"/>
      <c r="AO297" s="95"/>
      <c r="AP297" s="33"/>
      <c r="BL297" s="29" t="str">
        <f>IF(OR(M297="選択▼",M297=""),"",M297&amp;P297&amp;R297&amp;S297&amp;U297&amp;V297&amp;X297)</f>
        <v/>
      </c>
      <c r="CG297" s="48"/>
      <c r="CH297" s="33" t="s">
        <v>924</v>
      </c>
      <c r="CI297" s="33" t="s">
        <v>853</v>
      </c>
    </row>
    <row r="298" spans="1:87" ht="15" customHeight="1" thickTop="1" thickBot="1">
      <c r="A298" s="31"/>
      <c r="B298" s="84"/>
      <c r="C298" s="1796"/>
      <c r="D298" s="1792" t="s">
        <v>530</v>
      </c>
      <c r="E298" s="1793"/>
      <c r="F298" s="1794"/>
      <c r="G298" s="1241" t="s">
        <v>392</v>
      </c>
      <c r="H298" s="1241"/>
      <c r="I298" s="1241"/>
      <c r="J298" s="1241"/>
      <c r="K298" s="1241"/>
      <c r="L298" s="1242"/>
      <c r="M298" s="1805"/>
      <c r="N298" s="1806"/>
      <c r="O298" s="1806"/>
      <c r="P298" s="1806"/>
      <c r="Q298" s="1806"/>
      <c r="R298" s="1806"/>
      <c r="S298" s="1806"/>
      <c r="T298" s="1807"/>
      <c r="U298" s="1272" t="s">
        <v>804</v>
      </c>
      <c r="V298" s="1272"/>
      <c r="W298" s="1272"/>
      <c r="X298" s="1272"/>
      <c r="Y298" s="1272"/>
      <c r="Z298" s="1272"/>
      <c r="AA298" s="1272"/>
      <c r="AB298" s="1272"/>
      <c r="AC298" s="1272"/>
      <c r="AD298" s="1272"/>
      <c r="AE298" s="1272"/>
      <c r="AF298" s="1272"/>
      <c r="AG298" s="1272"/>
      <c r="AH298" s="1272"/>
      <c r="AI298" s="1272"/>
      <c r="AJ298" s="1272"/>
      <c r="AK298" s="1272"/>
      <c r="AL298" s="1272"/>
      <c r="AM298" s="1273"/>
      <c r="AN298" s="33"/>
      <c r="AO298" s="95"/>
      <c r="AP298" s="33"/>
      <c r="BL298" s="29" t="str">
        <f>IF(M298&lt;&gt;"",M298,"")</f>
        <v/>
      </c>
      <c r="CG298" s="48"/>
      <c r="CH298" s="33" t="s">
        <v>925</v>
      </c>
      <c r="CI298" s="33" t="s">
        <v>854</v>
      </c>
    </row>
    <row r="299" spans="1:87" ht="15" hidden="1" customHeight="1" thickTop="1" thickBot="1">
      <c r="A299" s="43"/>
      <c r="B299" s="84"/>
      <c r="C299" s="1796"/>
      <c r="D299" s="1792"/>
      <c r="E299" s="1793"/>
      <c r="F299" s="1794"/>
      <c r="G299" s="1188"/>
      <c r="H299" s="1188"/>
      <c r="I299" s="1188"/>
      <c r="J299" s="1188"/>
      <c r="K299" s="1188"/>
      <c r="L299" s="1189"/>
      <c r="M299" s="1162" t="s">
        <v>134</v>
      </c>
      <c r="N299" s="1163"/>
      <c r="O299" s="1164"/>
      <c r="P299" s="9" t="str">
        <f>MID($M$298,COLUMN()-15,1)</f>
        <v/>
      </c>
      <c r="Q299" s="9" t="str">
        <f t="shared" ref="Q299:Y299" si="76">MID($M$298,COLUMN()-15,1)</f>
        <v/>
      </c>
      <c r="R299" s="9" t="str">
        <f t="shared" si="76"/>
        <v/>
      </c>
      <c r="S299" s="9" t="str">
        <f t="shared" si="76"/>
        <v/>
      </c>
      <c r="T299" s="9" t="str">
        <f t="shared" si="76"/>
        <v/>
      </c>
      <c r="U299" s="9" t="str">
        <f t="shared" si="76"/>
        <v/>
      </c>
      <c r="V299" s="9" t="str">
        <f t="shared" si="76"/>
        <v/>
      </c>
      <c r="W299" s="9" t="str">
        <f t="shared" si="76"/>
        <v/>
      </c>
      <c r="X299" s="9" t="str">
        <f t="shared" si="76"/>
        <v/>
      </c>
      <c r="Y299" s="9" t="str">
        <f t="shared" si="76"/>
        <v/>
      </c>
      <c r="Z299" s="1190"/>
      <c r="AA299" s="1105"/>
      <c r="AB299" s="1105"/>
      <c r="AC299" s="1105"/>
      <c r="AD299" s="1105"/>
      <c r="AE299" s="1105"/>
      <c r="AF299" s="1105"/>
      <c r="AG299" s="1105"/>
      <c r="AH299" s="1105"/>
      <c r="AI299" s="1105"/>
      <c r="AJ299" s="1105"/>
      <c r="AK299" s="1105"/>
      <c r="AL299" s="1105"/>
      <c r="AM299" s="1106"/>
      <c r="AN299" s="33"/>
      <c r="AO299" s="95"/>
      <c r="AP299" s="33"/>
      <c r="CG299" s="48"/>
      <c r="CH299" s="33" t="s">
        <v>926</v>
      </c>
      <c r="CI299" s="33" t="s">
        <v>855</v>
      </c>
    </row>
    <row r="300" spans="1:87" ht="15" customHeight="1" thickTop="1" thickBot="1">
      <c r="A300" s="31"/>
      <c r="B300" s="84"/>
      <c r="C300" s="1796"/>
      <c r="D300" s="1792"/>
      <c r="E300" s="1793"/>
      <c r="F300" s="1794"/>
      <c r="G300" s="1146" t="s">
        <v>61</v>
      </c>
      <c r="H300" s="1146"/>
      <c r="I300" s="1146"/>
      <c r="J300" s="1146"/>
      <c r="K300" s="1146"/>
      <c r="L300" s="1147"/>
      <c r="M300" s="1219" t="s">
        <v>2654</v>
      </c>
      <c r="N300" s="1220"/>
      <c r="O300" s="1220"/>
      <c r="P300" s="1157"/>
      <c r="Q300" s="1158"/>
      <c r="R300" s="62" t="s">
        <v>140</v>
      </c>
      <c r="S300" s="1157"/>
      <c r="T300" s="1158"/>
      <c r="U300" s="61" t="s">
        <v>141</v>
      </c>
      <c r="V300" s="1157"/>
      <c r="W300" s="1158"/>
      <c r="X300" s="61" t="s">
        <v>142</v>
      </c>
      <c r="Y300" s="1105"/>
      <c r="Z300" s="1105"/>
      <c r="AA300" s="1105"/>
      <c r="AB300" s="1105"/>
      <c r="AC300" s="1105"/>
      <c r="AD300" s="1105"/>
      <c r="AE300" s="1105"/>
      <c r="AF300" s="1105"/>
      <c r="AG300" s="1105"/>
      <c r="AH300" s="1105"/>
      <c r="AI300" s="1105"/>
      <c r="AJ300" s="1105"/>
      <c r="AK300" s="1105"/>
      <c r="AL300" s="1105"/>
      <c r="AM300" s="1106"/>
      <c r="AN300" s="33"/>
      <c r="AO300" s="95"/>
      <c r="AP300" s="33"/>
      <c r="BL300" s="29" t="str">
        <f>IF(OR(M300="選択▼",M300=""),"",M300&amp;P300&amp;R300&amp;S300&amp;U300&amp;V300&amp;X300)</f>
        <v/>
      </c>
      <c r="BM300" s="313" t="str">
        <f>MID(P300,COLUMN()-64,1)</f>
        <v/>
      </c>
      <c r="BN300" s="313" t="str">
        <f>MID(P300,COLUMN()-64,1)</f>
        <v/>
      </c>
      <c r="BO300" s="313" t="str">
        <f>MID(S300,COLUMN()-66,1)</f>
        <v/>
      </c>
      <c r="BP300" s="313" t="str">
        <f>MID(S300,COLUMN()-66,1)</f>
        <v/>
      </c>
      <c r="BQ300" s="313" t="str">
        <f>MID(V300,COLUMN()-68,1)</f>
        <v/>
      </c>
      <c r="BR300" s="313" t="str">
        <f>MID(V300,COLUMN()-68,1)</f>
        <v/>
      </c>
      <c r="BS300" s="314" t="str">
        <f>IF(M300="平成","H",IF(M300="昭和","S",IF(M300="大正","T",IF(M300="明治","M",""))))</f>
        <v/>
      </c>
      <c r="CG300" s="48"/>
      <c r="CH300" s="33" t="s">
        <v>927</v>
      </c>
      <c r="CI300" s="33" t="s">
        <v>856</v>
      </c>
    </row>
    <row r="301" spans="1:87" ht="15" customHeight="1" thickTop="1" thickBot="1">
      <c r="A301" s="31"/>
      <c r="B301" s="84"/>
      <c r="C301" s="1796"/>
      <c r="D301" s="1792"/>
      <c r="E301" s="1793"/>
      <c r="F301" s="1794"/>
      <c r="G301" s="1146" t="s">
        <v>455</v>
      </c>
      <c r="H301" s="1146"/>
      <c r="I301" s="1146"/>
      <c r="J301" s="1146"/>
      <c r="K301" s="1146"/>
      <c r="L301" s="1147"/>
      <c r="M301" s="1219" t="s">
        <v>3345</v>
      </c>
      <c r="N301" s="1220"/>
      <c r="O301" s="1220"/>
      <c r="P301" s="1286"/>
      <c r="Q301" s="1550"/>
      <c r="R301" s="1550"/>
      <c r="S301" s="1550"/>
      <c r="T301" s="1550"/>
      <c r="U301" s="1550"/>
      <c r="V301" s="1550"/>
      <c r="W301" s="1550"/>
      <c r="X301" s="1550"/>
      <c r="Y301" s="1550"/>
      <c r="Z301" s="1550"/>
      <c r="AA301" s="1550"/>
      <c r="AB301" s="1550"/>
      <c r="AC301" s="1550"/>
      <c r="AD301" s="1550"/>
      <c r="AE301" s="1550"/>
      <c r="AF301" s="1550"/>
      <c r="AG301" s="1550"/>
      <c r="AH301" s="1550"/>
      <c r="AI301" s="1550"/>
      <c r="AJ301" s="1550"/>
      <c r="AK301" s="1550"/>
      <c r="AL301" s="1550"/>
      <c r="AM301" s="1550"/>
      <c r="AN301" s="33"/>
      <c r="AO301" s="95"/>
      <c r="AP301" s="33"/>
      <c r="BL301" s="159" t="str">
        <f>IF(M301="選択　▼","",RIGHT(M301,1))</f>
        <v/>
      </c>
      <c r="CG301" s="48"/>
      <c r="CH301" s="33" t="s">
        <v>928</v>
      </c>
      <c r="CI301" s="33" t="s">
        <v>857</v>
      </c>
    </row>
    <row r="302" spans="1:87" ht="15" customHeight="1" thickTop="1" thickBot="1">
      <c r="A302" s="31"/>
      <c r="B302" s="84"/>
      <c r="C302" s="1796"/>
      <c r="D302" s="1792"/>
      <c r="E302" s="1793"/>
      <c r="F302" s="1794"/>
      <c r="G302" s="1146" t="s">
        <v>459</v>
      </c>
      <c r="H302" s="1146"/>
      <c r="I302" s="1146"/>
      <c r="J302" s="1146"/>
      <c r="K302" s="1146"/>
      <c r="L302" s="1147"/>
      <c r="M302" s="1465"/>
      <c r="N302" s="1466"/>
      <c r="O302" s="1466"/>
      <c r="P302" s="1609"/>
      <c r="Q302" s="1681" t="s">
        <v>2887</v>
      </c>
      <c r="R302" s="1616"/>
      <c r="S302" s="1616"/>
      <c r="T302" s="1616"/>
      <c r="U302" s="1616"/>
      <c r="V302" s="1616"/>
      <c r="W302" s="1616"/>
      <c r="X302" s="1616"/>
      <c r="Y302" s="1616"/>
      <c r="Z302" s="1616"/>
      <c r="AA302" s="1616"/>
      <c r="AB302" s="1616"/>
      <c r="AC302" s="1616"/>
      <c r="AD302" s="1616"/>
      <c r="AE302" s="1616"/>
      <c r="AF302" s="1616"/>
      <c r="AG302" s="1616"/>
      <c r="AH302" s="1616"/>
      <c r="AI302" s="1616"/>
      <c r="AJ302" s="1616"/>
      <c r="AK302" s="1616"/>
      <c r="AL302" s="1616"/>
      <c r="AM302" s="1617"/>
      <c r="AN302" s="33"/>
      <c r="AO302" s="95"/>
      <c r="AP302" s="33"/>
      <c r="BL302" s="159" t="str">
        <f>IF(M302&lt;&gt;"",M302,"")</f>
        <v/>
      </c>
      <c r="CG302" s="48"/>
      <c r="CH302" s="33" t="s">
        <v>929</v>
      </c>
      <c r="CI302" s="33" t="s">
        <v>858</v>
      </c>
    </row>
    <row r="303" spans="1:87" ht="15" customHeight="1" thickTop="1" thickBot="1">
      <c r="A303" s="31"/>
      <c r="B303" s="84"/>
      <c r="C303" s="1796"/>
      <c r="D303" s="1792"/>
      <c r="E303" s="1793"/>
      <c r="F303" s="1794"/>
      <c r="G303" s="1146" t="s">
        <v>460</v>
      </c>
      <c r="H303" s="1146"/>
      <c r="I303" s="1146"/>
      <c r="J303" s="1146"/>
      <c r="K303" s="1146"/>
      <c r="L303" s="1147"/>
      <c r="M303" s="1219" t="s">
        <v>3345</v>
      </c>
      <c r="N303" s="1220"/>
      <c r="O303" s="1220"/>
      <c r="P303" s="1286"/>
      <c r="Q303" s="1681" t="s">
        <v>472</v>
      </c>
      <c r="R303" s="1616"/>
      <c r="S303" s="1616"/>
      <c r="T303" s="1616"/>
      <c r="U303" s="1616"/>
      <c r="V303" s="1616"/>
      <c r="W303" s="1616"/>
      <c r="X303" s="1616"/>
      <c r="Y303" s="1616"/>
      <c r="Z303" s="1616"/>
      <c r="AA303" s="1616"/>
      <c r="AB303" s="1616"/>
      <c r="AC303" s="1616"/>
      <c r="AD303" s="1616"/>
      <c r="AE303" s="1616"/>
      <c r="AF303" s="1616"/>
      <c r="AG303" s="1616"/>
      <c r="AH303" s="1616"/>
      <c r="AI303" s="1616"/>
      <c r="AJ303" s="1616"/>
      <c r="AK303" s="1616"/>
      <c r="AL303" s="1616"/>
      <c r="AM303" s="1617"/>
      <c r="AN303" s="33"/>
      <c r="AO303" s="95"/>
      <c r="AP303" s="33"/>
      <c r="BL303" s="159" t="str">
        <f>IF(M303="選択　▼","",M303)</f>
        <v/>
      </c>
      <c r="CG303" s="48"/>
      <c r="CH303" s="33" t="s">
        <v>930</v>
      </c>
      <c r="CI303" s="33" t="s">
        <v>859</v>
      </c>
    </row>
    <row r="304" spans="1:87" ht="15" customHeight="1" thickTop="1" thickBot="1">
      <c r="A304" s="31"/>
      <c r="B304" s="84"/>
      <c r="C304" s="1796"/>
      <c r="D304" s="1792"/>
      <c r="E304" s="1793"/>
      <c r="F304" s="1794"/>
      <c r="G304" s="846" t="s">
        <v>2794</v>
      </c>
      <c r="H304" s="846"/>
      <c r="I304" s="846"/>
      <c r="J304" s="846"/>
      <c r="K304" s="846"/>
      <c r="L304" s="847"/>
      <c r="M304" s="1590"/>
      <c r="N304" s="1591"/>
      <c r="O304" s="1591"/>
      <c r="P304" s="1591"/>
      <c r="Q304" s="1591"/>
      <c r="R304" s="1591"/>
      <c r="S304" s="1591"/>
      <c r="T304" s="1591"/>
      <c r="U304" s="1591"/>
      <c r="V304" s="1591"/>
      <c r="W304" s="1592"/>
      <c r="X304" s="1031" t="s">
        <v>475</v>
      </c>
      <c r="Y304" s="1032"/>
      <c r="Z304" s="1032"/>
      <c r="AA304" s="1032"/>
      <c r="AB304" s="1032"/>
      <c r="AC304" s="1032"/>
      <c r="AD304" s="1032"/>
      <c r="AE304" s="1032"/>
      <c r="AF304" s="1032"/>
      <c r="AG304" s="1032"/>
      <c r="AH304" s="1032"/>
      <c r="AI304" s="1032"/>
      <c r="AJ304" s="1032"/>
      <c r="AK304" s="1032"/>
      <c r="AL304" s="1032"/>
      <c r="AM304" s="1033"/>
      <c r="AN304" s="33"/>
      <c r="AO304" s="95"/>
      <c r="AP304" s="33"/>
      <c r="BL304" s="29" t="str">
        <f>LEFT(M304,1)</f>
        <v/>
      </c>
      <c r="BM304" s="313" t="str">
        <f>MID($BL304,COLUMN()-64,1)</f>
        <v/>
      </c>
      <c r="CG304" s="48"/>
      <c r="CH304" s="33" t="s">
        <v>931</v>
      </c>
      <c r="CI304" s="33" t="s">
        <v>860</v>
      </c>
    </row>
    <row r="305" spans="1:87" ht="15" customHeight="1" thickTop="1" thickBot="1">
      <c r="A305" s="31"/>
      <c r="B305" s="84"/>
      <c r="C305" s="1796"/>
      <c r="D305" s="1792"/>
      <c r="E305" s="1793"/>
      <c r="F305" s="1794"/>
      <c r="G305" s="1024"/>
      <c r="H305" s="1024"/>
      <c r="I305" s="1024"/>
      <c r="J305" s="1024"/>
      <c r="K305" s="1024"/>
      <c r="L305" s="1025"/>
      <c r="M305" s="1153"/>
      <c r="N305" s="1154"/>
      <c r="O305" s="1154"/>
      <c r="P305" s="1573"/>
      <c r="Q305" s="615" t="s">
        <v>5</v>
      </c>
      <c r="R305" s="1503"/>
      <c r="S305" s="1503"/>
      <c r="T305" s="1503"/>
      <c r="U305" s="1503"/>
      <c r="V305" s="851" t="s">
        <v>4</v>
      </c>
      <c r="W305" s="853"/>
      <c r="X305" s="1808" t="s">
        <v>549</v>
      </c>
      <c r="Y305" s="1535"/>
      <c r="Z305" s="1535"/>
      <c r="AA305" s="1535"/>
      <c r="AB305" s="1535"/>
      <c r="AC305" s="1535"/>
      <c r="AD305" s="1535"/>
      <c r="AE305" s="1535"/>
      <c r="AF305" s="1535"/>
      <c r="AG305" s="1535"/>
      <c r="AH305" s="1535"/>
      <c r="AI305" s="1535"/>
      <c r="AJ305" s="1535"/>
      <c r="AK305" s="1535"/>
      <c r="AL305" s="1535"/>
      <c r="AM305" s="1809"/>
      <c r="AN305" s="33"/>
      <c r="AO305" s="95"/>
      <c r="AP305" s="33"/>
      <c r="BL305" s="182" t="str">
        <f>M305&amp;R305</f>
        <v/>
      </c>
      <c r="CG305" s="48"/>
      <c r="CH305" s="33" t="s">
        <v>932</v>
      </c>
      <c r="CI305" s="33" t="s">
        <v>861</v>
      </c>
    </row>
    <row r="306" spans="1:87" ht="15" customHeight="1" thickTop="1" thickBot="1">
      <c r="A306" s="31"/>
      <c r="B306" s="84"/>
      <c r="C306" s="1796"/>
      <c r="D306" s="1792"/>
      <c r="E306" s="1793"/>
      <c r="F306" s="1794"/>
      <c r="G306" s="1797" t="s">
        <v>4324</v>
      </c>
      <c r="H306" s="1798"/>
      <c r="I306" s="1798"/>
      <c r="J306" s="1798"/>
      <c r="K306" s="1798"/>
      <c r="L306" s="1799"/>
      <c r="M306" s="1800" t="s">
        <v>2654</v>
      </c>
      <c r="N306" s="1801"/>
      <c r="O306" s="1801"/>
      <c r="P306" s="1790"/>
      <c r="Q306" s="1791"/>
      <c r="R306" s="87" t="s">
        <v>140</v>
      </c>
      <c r="S306" s="1790"/>
      <c r="T306" s="1791"/>
      <c r="U306" s="88" t="s">
        <v>141</v>
      </c>
      <c r="V306" s="1790"/>
      <c r="W306" s="1791"/>
      <c r="X306" s="88" t="s">
        <v>142</v>
      </c>
      <c r="Y306" s="596"/>
      <c r="Z306" s="596"/>
      <c r="AA306" s="596"/>
      <c r="AB306" s="596"/>
      <c r="AC306" s="596"/>
      <c r="AD306" s="596"/>
      <c r="AE306" s="596"/>
      <c r="AF306" s="596"/>
      <c r="AG306" s="596"/>
      <c r="AH306" s="596"/>
      <c r="AI306" s="596"/>
      <c r="AJ306" s="596"/>
      <c r="AK306" s="596"/>
      <c r="AL306" s="596"/>
      <c r="AM306" s="597"/>
      <c r="AN306" s="33"/>
      <c r="AO306" s="95"/>
      <c r="AP306" s="33"/>
      <c r="BL306" s="29" t="str">
        <f>IF(OR(M306="選択▼",M306=""),"",M306&amp;P306&amp;R306&amp;S306&amp;U306&amp;V306&amp;X306)</f>
        <v/>
      </c>
      <c r="CG306" s="48"/>
      <c r="CH306" s="33" t="s">
        <v>933</v>
      </c>
      <c r="CI306" s="33" t="s">
        <v>862</v>
      </c>
    </row>
    <row r="307" spans="1:87" ht="15" customHeight="1" thickTop="1" thickBot="1">
      <c r="A307" s="31"/>
      <c r="B307" s="84"/>
      <c r="C307" s="1796"/>
      <c r="D307" s="1787" t="s">
        <v>531</v>
      </c>
      <c r="E307" s="1788"/>
      <c r="F307" s="1789"/>
      <c r="G307" s="1241" t="s">
        <v>392</v>
      </c>
      <c r="H307" s="1241"/>
      <c r="I307" s="1241"/>
      <c r="J307" s="1241"/>
      <c r="K307" s="1241"/>
      <c r="L307" s="1242"/>
      <c r="M307" s="1805"/>
      <c r="N307" s="1806"/>
      <c r="O307" s="1806"/>
      <c r="P307" s="1806"/>
      <c r="Q307" s="1806"/>
      <c r="R307" s="1806"/>
      <c r="S307" s="1806"/>
      <c r="T307" s="1807"/>
      <c r="U307" s="1272" t="s">
        <v>804</v>
      </c>
      <c r="V307" s="1272"/>
      <c r="W307" s="1272"/>
      <c r="X307" s="1272"/>
      <c r="Y307" s="1272"/>
      <c r="Z307" s="1272"/>
      <c r="AA307" s="1272"/>
      <c r="AB307" s="1272"/>
      <c r="AC307" s="1272"/>
      <c r="AD307" s="1272"/>
      <c r="AE307" s="1272"/>
      <c r="AF307" s="1272"/>
      <c r="AG307" s="1272"/>
      <c r="AH307" s="1272"/>
      <c r="AI307" s="1272"/>
      <c r="AJ307" s="1272"/>
      <c r="AK307" s="1272"/>
      <c r="AL307" s="1272"/>
      <c r="AM307" s="1273"/>
      <c r="AN307" s="33"/>
      <c r="AO307" s="95"/>
      <c r="AP307" s="33"/>
      <c r="BL307" s="29" t="str">
        <f>IF(M307&lt;&gt;"",M307,"")</f>
        <v/>
      </c>
      <c r="CG307" s="48"/>
      <c r="CH307" s="33" t="s">
        <v>934</v>
      </c>
      <c r="CI307" s="33" t="s">
        <v>863</v>
      </c>
    </row>
    <row r="308" spans="1:87" ht="15" hidden="1" customHeight="1" thickTop="1" thickBot="1">
      <c r="A308" s="43"/>
      <c r="B308" s="84"/>
      <c r="C308" s="1796"/>
      <c r="D308" s="1787"/>
      <c r="E308" s="1788"/>
      <c r="F308" s="1789"/>
      <c r="G308" s="1188"/>
      <c r="H308" s="1188"/>
      <c r="I308" s="1188"/>
      <c r="J308" s="1188"/>
      <c r="K308" s="1188"/>
      <c r="L308" s="1189"/>
      <c r="M308" s="1162" t="s">
        <v>134</v>
      </c>
      <c r="N308" s="1163"/>
      <c r="O308" s="1164"/>
      <c r="P308" s="9" t="str">
        <f>MID($M$307,COLUMN()-15,1)</f>
        <v/>
      </c>
      <c r="Q308" s="9" t="str">
        <f t="shared" ref="Q308:Y308" si="77">MID($M$307,COLUMN()-15,1)</f>
        <v/>
      </c>
      <c r="R308" s="9" t="str">
        <f t="shared" si="77"/>
        <v/>
      </c>
      <c r="S308" s="9" t="str">
        <f t="shared" si="77"/>
        <v/>
      </c>
      <c r="T308" s="9" t="str">
        <f t="shared" si="77"/>
        <v/>
      </c>
      <c r="U308" s="9" t="str">
        <f t="shared" si="77"/>
        <v/>
      </c>
      <c r="V308" s="9" t="str">
        <f t="shared" si="77"/>
        <v/>
      </c>
      <c r="W308" s="9" t="str">
        <f t="shared" si="77"/>
        <v/>
      </c>
      <c r="X308" s="9" t="str">
        <f t="shared" si="77"/>
        <v/>
      </c>
      <c r="Y308" s="9" t="str">
        <f t="shared" si="77"/>
        <v/>
      </c>
      <c r="Z308" s="1190"/>
      <c r="AA308" s="1105"/>
      <c r="AB308" s="1105"/>
      <c r="AC308" s="1105"/>
      <c r="AD308" s="1105"/>
      <c r="AE308" s="1105"/>
      <c r="AF308" s="1105"/>
      <c r="AG308" s="1105"/>
      <c r="AH308" s="1105"/>
      <c r="AI308" s="1105"/>
      <c r="AJ308" s="1105"/>
      <c r="AK308" s="1105"/>
      <c r="AL308" s="1105"/>
      <c r="AM308" s="1106"/>
      <c r="AN308" s="33"/>
      <c r="AO308" s="95"/>
      <c r="AP308" s="33"/>
      <c r="CG308" s="48"/>
      <c r="CH308" s="33" t="s">
        <v>935</v>
      </c>
      <c r="CI308" s="33" t="s">
        <v>864</v>
      </c>
    </row>
    <row r="309" spans="1:87" ht="15" customHeight="1" thickTop="1" thickBot="1">
      <c r="A309" s="31"/>
      <c r="B309" s="84"/>
      <c r="C309" s="1796"/>
      <c r="D309" s="1787"/>
      <c r="E309" s="1788"/>
      <c r="F309" s="1789"/>
      <c r="G309" s="1146" t="s">
        <v>61</v>
      </c>
      <c r="H309" s="1146"/>
      <c r="I309" s="1146"/>
      <c r="J309" s="1146"/>
      <c r="K309" s="1146"/>
      <c r="L309" s="1147"/>
      <c r="M309" s="1219" t="s">
        <v>2654</v>
      </c>
      <c r="N309" s="1220"/>
      <c r="O309" s="1220"/>
      <c r="P309" s="1157"/>
      <c r="Q309" s="1158"/>
      <c r="R309" s="62" t="s">
        <v>140</v>
      </c>
      <c r="S309" s="1157"/>
      <c r="T309" s="1158"/>
      <c r="U309" s="61" t="s">
        <v>141</v>
      </c>
      <c r="V309" s="1157"/>
      <c r="W309" s="1158"/>
      <c r="X309" s="61" t="s">
        <v>142</v>
      </c>
      <c r="Y309" s="1105"/>
      <c r="Z309" s="1105"/>
      <c r="AA309" s="1105"/>
      <c r="AB309" s="1105"/>
      <c r="AC309" s="1105"/>
      <c r="AD309" s="1105"/>
      <c r="AE309" s="1105"/>
      <c r="AF309" s="1105"/>
      <c r="AG309" s="1105"/>
      <c r="AH309" s="1105"/>
      <c r="AI309" s="1105"/>
      <c r="AJ309" s="1105"/>
      <c r="AK309" s="1105"/>
      <c r="AL309" s="1105"/>
      <c r="AM309" s="1106"/>
      <c r="AN309" s="33"/>
      <c r="AO309" s="95"/>
      <c r="AP309" s="33"/>
      <c r="BL309" s="29" t="str">
        <f>IF(OR(M309="選択▼",M309=""),"",M309&amp;P309&amp;R309&amp;S309&amp;U309&amp;V309&amp;X309)</f>
        <v/>
      </c>
      <c r="BM309" s="313" t="str">
        <f>MID(P309,COLUMN()-64,1)</f>
        <v/>
      </c>
      <c r="BN309" s="313" t="str">
        <f>MID(P309,COLUMN()-64,1)</f>
        <v/>
      </c>
      <c r="BO309" s="313" t="str">
        <f>MID(S309,COLUMN()-66,1)</f>
        <v/>
      </c>
      <c r="BP309" s="313" t="str">
        <f>MID(S309,COLUMN()-66,1)</f>
        <v/>
      </c>
      <c r="BQ309" s="313" t="str">
        <f>MID(V309,COLUMN()-68,1)</f>
        <v/>
      </c>
      <c r="BR309" s="313" t="str">
        <f>MID(V309,COLUMN()-68,1)</f>
        <v/>
      </c>
      <c r="BS309" s="314" t="str">
        <f>IF(M309="平成","H",IF(M309="昭和","S",IF(M309="大正","T",IF(M309="明治","M",""))))</f>
        <v/>
      </c>
      <c r="CG309" s="48"/>
      <c r="CH309" s="33" t="s">
        <v>936</v>
      </c>
      <c r="CI309" s="33" t="s">
        <v>865</v>
      </c>
    </row>
    <row r="310" spans="1:87" ht="15" customHeight="1" thickTop="1" thickBot="1">
      <c r="A310" s="31"/>
      <c r="B310" s="84"/>
      <c r="C310" s="1796"/>
      <c r="D310" s="1787"/>
      <c r="E310" s="1788"/>
      <c r="F310" s="1789"/>
      <c r="G310" s="1146" t="s">
        <v>455</v>
      </c>
      <c r="H310" s="1146"/>
      <c r="I310" s="1146"/>
      <c r="J310" s="1146"/>
      <c r="K310" s="1146"/>
      <c r="L310" s="1147"/>
      <c r="M310" s="1219" t="s">
        <v>3345</v>
      </c>
      <c r="N310" s="1220"/>
      <c r="O310" s="1220"/>
      <c r="P310" s="1286"/>
      <c r="Q310" s="1550"/>
      <c r="R310" s="1550"/>
      <c r="S310" s="1550"/>
      <c r="T310" s="1550"/>
      <c r="U310" s="1550"/>
      <c r="V310" s="1550"/>
      <c r="W310" s="1550"/>
      <c r="X310" s="1550"/>
      <c r="Y310" s="1550"/>
      <c r="Z310" s="1550"/>
      <c r="AA310" s="1550"/>
      <c r="AB310" s="1550"/>
      <c r="AC310" s="1550"/>
      <c r="AD310" s="1550"/>
      <c r="AE310" s="1550"/>
      <c r="AF310" s="1550"/>
      <c r="AG310" s="1550"/>
      <c r="AH310" s="1550"/>
      <c r="AI310" s="1550"/>
      <c r="AJ310" s="1550"/>
      <c r="AK310" s="1550"/>
      <c r="AL310" s="1550"/>
      <c r="AM310" s="1550"/>
      <c r="AN310" s="33"/>
      <c r="AO310" s="95"/>
      <c r="AP310" s="33"/>
      <c r="BL310" s="159" t="str">
        <f>IF(M310="選択　▼","",RIGHT(M310,1))</f>
        <v/>
      </c>
      <c r="CG310" s="48"/>
      <c r="CH310" s="33" t="s">
        <v>937</v>
      </c>
      <c r="CI310" s="33" t="s">
        <v>866</v>
      </c>
    </row>
    <row r="311" spans="1:87" ht="15" customHeight="1" thickTop="1" thickBot="1">
      <c r="A311" s="31"/>
      <c r="B311" s="84"/>
      <c r="C311" s="1796"/>
      <c r="D311" s="1787"/>
      <c r="E311" s="1788"/>
      <c r="F311" s="1789"/>
      <c r="G311" s="1146" t="s">
        <v>459</v>
      </c>
      <c r="H311" s="1146"/>
      <c r="I311" s="1146"/>
      <c r="J311" s="1146"/>
      <c r="K311" s="1146"/>
      <c r="L311" s="1147"/>
      <c r="M311" s="1465"/>
      <c r="N311" s="1466"/>
      <c r="O311" s="1466"/>
      <c r="P311" s="1609"/>
      <c r="Q311" s="1681" t="s">
        <v>2887</v>
      </c>
      <c r="R311" s="1616"/>
      <c r="S311" s="1616"/>
      <c r="T311" s="1616"/>
      <c r="U311" s="1616"/>
      <c r="V311" s="1616"/>
      <c r="W311" s="1616"/>
      <c r="X311" s="1616"/>
      <c r="Y311" s="1616"/>
      <c r="Z311" s="1616"/>
      <c r="AA311" s="1616"/>
      <c r="AB311" s="1616"/>
      <c r="AC311" s="1616"/>
      <c r="AD311" s="1616"/>
      <c r="AE311" s="1616"/>
      <c r="AF311" s="1616"/>
      <c r="AG311" s="1616"/>
      <c r="AH311" s="1616"/>
      <c r="AI311" s="1616"/>
      <c r="AJ311" s="1616"/>
      <c r="AK311" s="1616"/>
      <c r="AL311" s="1616"/>
      <c r="AM311" s="1617"/>
      <c r="AN311" s="33"/>
      <c r="AO311" s="95"/>
      <c r="AP311" s="33"/>
      <c r="BL311" s="159" t="str">
        <f>IF(M311&lt;&gt;"",M311,"")</f>
        <v/>
      </c>
      <c r="CG311" s="48"/>
      <c r="CH311" s="33" t="s">
        <v>938</v>
      </c>
      <c r="CI311" s="33" t="s">
        <v>799</v>
      </c>
    </row>
    <row r="312" spans="1:87" ht="15" customHeight="1" thickTop="1" thickBot="1">
      <c r="A312" s="31"/>
      <c r="B312" s="84"/>
      <c r="C312" s="1796"/>
      <c r="D312" s="1787"/>
      <c r="E312" s="1788"/>
      <c r="F312" s="1789"/>
      <c r="G312" s="1146" t="s">
        <v>460</v>
      </c>
      <c r="H312" s="1146"/>
      <c r="I312" s="1146"/>
      <c r="J312" s="1146"/>
      <c r="K312" s="1146"/>
      <c r="L312" s="1147"/>
      <c r="M312" s="1219" t="s">
        <v>3345</v>
      </c>
      <c r="N312" s="1220"/>
      <c r="O312" s="1220"/>
      <c r="P312" s="1286"/>
      <c r="Q312" s="1681" t="s">
        <v>472</v>
      </c>
      <c r="R312" s="1616"/>
      <c r="S312" s="1616"/>
      <c r="T312" s="1616"/>
      <c r="U312" s="1616"/>
      <c r="V312" s="1616"/>
      <c r="W312" s="1616"/>
      <c r="X312" s="1616"/>
      <c r="Y312" s="1616"/>
      <c r="Z312" s="1616"/>
      <c r="AA312" s="1616"/>
      <c r="AB312" s="1616"/>
      <c r="AC312" s="1616"/>
      <c r="AD312" s="1616"/>
      <c r="AE312" s="1616"/>
      <c r="AF312" s="1616"/>
      <c r="AG312" s="1616"/>
      <c r="AH312" s="1616"/>
      <c r="AI312" s="1616"/>
      <c r="AJ312" s="1616"/>
      <c r="AK312" s="1616"/>
      <c r="AL312" s="1616"/>
      <c r="AM312" s="1617"/>
      <c r="AN312" s="33"/>
      <c r="AO312" s="95"/>
      <c r="AP312" s="33"/>
      <c r="BL312" s="159" t="str">
        <f>IF(M312="選択　▼","",M312)</f>
        <v/>
      </c>
      <c r="CG312" s="48"/>
      <c r="CH312" s="33" t="s">
        <v>939</v>
      </c>
      <c r="CI312" s="33" t="s">
        <v>867</v>
      </c>
    </row>
    <row r="313" spans="1:87" ht="15" customHeight="1" thickTop="1" thickBot="1">
      <c r="A313" s="31"/>
      <c r="B313" s="84"/>
      <c r="C313" s="1796"/>
      <c r="D313" s="1787"/>
      <c r="E313" s="1788"/>
      <c r="F313" s="1789"/>
      <c r="G313" s="846" t="s">
        <v>2794</v>
      </c>
      <c r="H313" s="846"/>
      <c r="I313" s="846"/>
      <c r="J313" s="846"/>
      <c r="K313" s="846"/>
      <c r="L313" s="847"/>
      <c r="M313" s="1590"/>
      <c r="N313" s="1591"/>
      <c r="O313" s="1591"/>
      <c r="P313" s="1591"/>
      <c r="Q313" s="1591"/>
      <c r="R313" s="1591"/>
      <c r="S313" s="1591"/>
      <c r="T313" s="1591"/>
      <c r="U313" s="1591"/>
      <c r="V313" s="1591"/>
      <c r="W313" s="1592"/>
      <c r="X313" s="1031" t="s">
        <v>475</v>
      </c>
      <c r="Y313" s="1032"/>
      <c r="Z313" s="1032"/>
      <c r="AA313" s="1032"/>
      <c r="AB313" s="1032"/>
      <c r="AC313" s="1032"/>
      <c r="AD313" s="1032"/>
      <c r="AE313" s="1032"/>
      <c r="AF313" s="1032"/>
      <c r="AG313" s="1032"/>
      <c r="AH313" s="1032"/>
      <c r="AI313" s="1032"/>
      <c r="AJ313" s="1032"/>
      <c r="AK313" s="1032"/>
      <c r="AL313" s="1032"/>
      <c r="AM313" s="1033"/>
      <c r="AN313" s="33"/>
      <c r="AO313" s="95"/>
      <c r="AP313" s="33"/>
      <c r="BL313" s="29" t="str">
        <f>LEFT(M313,1)</f>
        <v/>
      </c>
      <c r="BM313" s="313" t="str">
        <f>MID($BL313,COLUMN()-64,1)</f>
        <v/>
      </c>
      <c r="CG313" s="48"/>
      <c r="CH313" s="33" t="s">
        <v>940</v>
      </c>
      <c r="CI313" s="33" t="s">
        <v>868</v>
      </c>
    </row>
    <row r="314" spans="1:87" ht="15" customHeight="1" thickTop="1" thickBot="1">
      <c r="A314" s="31"/>
      <c r="B314" s="84"/>
      <c r="C314" s="1796"/>
      <c r="D314" s="1787"/>
      <c r="E314" s="1788"/>
      <c r="F314" s="1789"/>
      <c r="G314" s="1024"/>
      <c r="H314" s="1024"/>
      <c r="I314" s="1024"/>
      <c r="J314" s="1024"/>
      <c r="K314" s="1024"/>
      <c r="L314" s="1025"/>
      <c r="M314" s="1153"/>
      <c r="N314" s="1154"/>
      <c r="O314" s="1154"/>
      <c r="P314" s="1573"/>
      <c r="Q314" s="615" t="s">
        <v>5</v>
      </c>
      <c r="R314" s="1503"/>
      <c r="S314" s="1503"/>
      <c r="T314" s="1503"/>
      <c r="U314" s="1503"/>
      <c r="V314" s="851" t="s">
        <v>4</v>
      </c>
      <c r="W314" s="853"/>
      <c r="X314" s="1808" t="s">
        <v>549</v>
      </c>
      <c r="Y314" s="1535"/>
      <c r="Z314" s="1535"/>
      <c r="AA314" s="1535"/>
      <c r="AB314" s="1535"/>
      <c r="AC314" s="1535"/>
      <c r="AD314" s="1535"/>
      <c r="AE314" s="1535"/>
      <c r="AF314" s="1535"/>
      <c r="AG314" s="1535"/>
      <c r="AH314" s="1535"/>
      <c r="AI314" s="1535"/>
      <c r="AJ314" s="1535"/>
      <c r="AK314" s="1535"/>
      <c r="AL314" s="1535"/>
      <c r="AM314" s="1809"/>
      <c r="AN314" s="33"/>
      <c r="AO314" s="95"/>
      <c r="AP314" s="33"/>
      <c r="BL314" s="182" t="str">
        <f>M314&amp;R314</f>
        <v/>
      </c>
      <c r="CG314" s="48"/>
      <c r="CH314" s="33" t="s">
        <v>941</v>
      </c>
      <c r="CI314" s="33" t="s">
        <v>869</v>
      </c>
    </row>
    <row r="315" spans="1:87" ht="15" customHeight="1" thickTop="1" thickBot="1">
      <c r="A315" s="31"/>
      <c r="B315" s="84"/>
      <c r="C315" s="1796"/>
      <c r="D315" s="1787"/>
      <c r="E315" s="1788"/>
      <c r="F315" s="1789"/>
      <c r="G315" s="1797" t="s">
        <v>4324</v>
      </c>
      <c r="H315" s="1798"/>
      <c r="I315" s="1798"/>
      <c r="J315" s="1798"/>
      <c r="K315" s="1798"/>
      <c r="L315" s="1799"/>
      <c r="M315" s="1800" t="s">
        <v>2654</v>
      </c>
      <c r="N315" s="1801"/>
      <c r="O315" s="1801"/>
      <c r="P315" s="1790"/>
      <c r="Q315" s="1791"/>
      <c r="R315" s="87" t="s">
        <v>140</v>
      </c>
      <c r="S315" s="1790"/>
      <c r="T315" s="1791"/>
      <c r="U315" s="88" t="s">
        <v>141</v>
      </c>
      <c r="V315" s="1790"/>
      <c r="W315" s="1791"/>
      <c r="X315" s="88" t="s">
        <v>142</v>
      </c>
      <c r="Y315" s="596"/>
      <c r="Z315" s="596"/>
      <c r="AA315" s="596"/>
      <c r="AB315" s="596"/>
      <c r="AC315" s="596"/>
      <c r="AD315" s="596"/>
      <c r="AE315" s="596"/>
      <c r="AF315" s="596"/>
      <c r="AG315" s="596"/>
      <c r="AH315" s="596"/>
      <c r="AI315" s="596"/>
      <c r="AJ315" s="596"/>
      <c r="AK315" s="596"/>
      <c r="AL315" s="596"/>
      <c r="AM315" s="597"/>
      <c r="AN315" s="33"/>
      <c r="AO315" s="95"/>
      <c r="AP315" s="33"/>
      <c r="BL315" s="29" t="str">
        <f>IF(OR(M315="選択▼",M315=""),"",M315&amp;P315&amp;R315&amp;S315&amp;U315&amp;V315&amp;X315)</f>
        <v/>
      </c>
      <c r="CG315" s="48"/>
      <c r="CH315" s="33" t="s">
        <v>799</v>
      </c>
      <c r="CI315" s="33" t="s">
        <v>870</v>
      </c>
    </row>
    <row r="316" spans="1:87" ht="15" customHeight="1" thickTop="1" thickBot="1">
      <c r="A316" s="31"/>
      <c r="B316" s="84"/>
      <c r="C316" s="1796"/>
      <c r="D316" s="1792" t="s">
        <v>532</v>
      </c>
      <c r="E316" s="1793"/>
      <c r="F316" s="1794"/>
      <c r="G316" s="1241" t="s">
        <v>392</v>
      </c>
      <c r="H316" s="1241"/>
      <c r="I316" s="1241"/>
      <c r="J316" s="1241"/>
      <c r="K316" s="1241"/>
      <c r="L316" s="1242"/>
      <c r="M316" s="1805"/>
      <c r="N316" s="1806"/>
      <c r="O316" s="1806"/>
      <c r="P316" s="1806"/>
      <c r="Q316" s="1806"/>
      <c r="R316" s="1806"/>
      <c r="S316" s="1806"/>
      <c r="T316" s="1807"/>
      <c r="U316" s="1272" t="s">
        <v>804</v>
      </c>
      <c r="V316" s="1272"/>
      <c r="W316" s="1272"/>
      <c r="X316" s="1272"/>
      <c r="Y316" s="1272"/>
      <c r="Z316" s="1272"/>
      <c r="AA316" s="1272"/>
      <c r="AB316" s="1272"/>
      <c r="AC316" s="1272"/>
      <c r="AD316" s="1272"/>
      <c r="AE316" s="1272"/>
      <c r="AF316" s="1272"/>
      <c r="AG316" s="1272"/>
      <c r="AH316" s="1272"/>
      <c r="AI316" s="1272"/>
      <c r="AJ316" s="1272"/>
      <c r="AK316" s="1272"/>
      <c r="AL316" s="1272"/>
      <c r="AM316" s="1273"/>
      <c r="AN316" s="33"/>
      <c r="AO316" s="95"/>
      <c r="AP316" s="33"/>
      <c r="BL316" s="29" t="str">
        <f>IF(M316&lt;&gt;"",M316,"")</f>
        <v/>
      </c>
      <c r="CG316" s="48"/>
      <c r="CH316" s="33" t="s">
        <v>942</v>
      </c>
      <c r="CI316" s="33" t="s">
        <v>871</v>
      </c>
    </row>
    <row r="317" spans="1:87" ht="15" hidden="1" customHeight="1" thickTop="1" thickBot="1">
      <c r="A317" s="43"/>
      <c r="B317" s="84"/>
      <c r="C317" s="1796"/>
      <c r="D317" s="1792"/>
      <c r="E317" s="1793"/>
      <c r="F317" s="1794"/>
      <c r="G317" s="1188"/>
      <c r="H317" s="1188"/>
      <c r="I317" s="1188"/>
      <c r="J317" s="1188"/>
      <c r="K317" s="1188"/>
      <c r="L317" s="1189"/>
      <c r="M317" s="1162" t="s">
        <v>134</v>
      </c>
      <c r="N317" s="1163"/>
      <c r="O317" s="1164"/>
      <c r="P317" s="9" t="str">
        <f>MID($M$316,COLUMN()-15,1)</f>
        <v/>
      </c>
      <c r="Q317" s="9" t="str">
        <f t="shared" ref="Q317:Y317" si="78">MID($M$316,COLUMN()-15,1)</f>
        <v/>
      </c>
      <c r="R317" s="9" t="str">
        <f t="shared" si="78"/>
        <v/>
      </c>
      <c r="S317" s="9" t="str">
        <f t="shared" si="78"/>
        <v/>
      </c>
      <c r="T317" s="9" t="str">
        <f t="shared" si="78"/>
        <v/>
      </c>
      <c r="U317" s="9" t="str">
        <f t="shared" si="78"/>
        <v/>
      </c>
      <c r="V317" s="9" t="str">
        <f t="shared" si="78"/>
        <v/>
      </c>
      <c r="W317" s="9" t="str">
        <f t="shared" si="78"/>
        <v/>
      </c>
      <c r="X317" s="9" t="str">
        <f t="shared" si="78"/>
        <v/>
      </c>
      <c r="Y317" s="9" t="str">
        <f t="shared" si="78"/>
        <v/>
      </c>
      <c r="Z317" s="1190"/>
      <c r="AA317" s="1105"/>
      <c r="AB317" s="1105"/>
      <c r="AC317" s="1105"/>
      <c r="AD317" s="1105"/>
      <c r="AE317" s="1105"/>
      <c r="AF317" s="1105"/>
      <c r="AG317" s="1105"/>
      <c r="AH317" s="1105"/>
      <c r="AI317" s="1105"/>
      <c r="AJ317" s="1105"/>
      <c r="AK317" s="1105"/>
      <c r="AL317" s="1105"/>
      <c r="AM317" s="1106"/>
      <c r="AN317" s="33"/>
      <c r="AO317" s="95"/>
      <c r="AP317" s="33"/>
      <c r="CG317" s="48"/>
      <c r="CH317" s="33" t="s">
        <v>943</v>
      </c>
      <c r="CI317" s="33" t="s">
        <v>872</v>
      </c>
    </row>
    <row r="318" spans="1:87" ht="15" customHeight="1" thickTop="1" thickBot="1">
      <c r="A318" s="31"/>
      <c r="B318" s="84"/>
      <c r="C318" s="1796"/>
      <c r="D318" s="1792"/>
      <c r="E318" s="1793"/>
      <c r="F318" s="1794"/>
      <c r="G318" s="1146" t="s">
        <v>61</v>
      </c>
      <c r="H318" s="1146"/>
      <c r="I318" s="1146"/>
      <c r="J318" s="1146"/>
      <c r="K318" s="1146"/>
      <c r="L318" s="1147"/>
      <c r="M318" s="1219" t="s">
        <v>2654</v>
      </c>
      <c r="N318" s="1220"/>
      <c r="O318" s="1220"/>
      <c r="P318" s="1157"/>
      <c r="Q318" s="1158"/>
      <c r="R318" s="62" t="s">
        <v>140</v>
      </c>
      <c r="S318" s="1157"/>
      <c r="T318" s="1158"/>
      <c r="U318" s="61" t="s">
        <v>141</v>
      </c>
      <c r="V318" s="1157"/>
      <c r="W318" s="1158"/>
      <c r="X318" s="61" t="s">
        <v>142</v>
      </c>
      <c r="Y318" s="1105"/>
      <c r="Z318" s="1105"/>
      <c r="AA318" s="1105"/>
      <c r="AB318" s="1105"/>
      <c r="AC318" s="1105"/>
      <c r="AD318" s="1105"/>
      <c r="AE318" s="1105"/>
      <c r="AF318" s="1105"/>
      <c r="AG318" s="1105"/>
      <c r="AH318" s="1105"/>
      <c r="AI318" s="1105"/>
      <c r="AJ318" s="1105"/>
      <c r="AK318" s="1105"/>
      <c r="AL318" s="1105"/>
      <c r="AM318" s="1106"/>
      <c r="AN318" s="33"/>
      <c r="AO318" s="95"/>
      <c r="AP318" s="33"/>
      <c r="BL318" s="29" t="str">
        <f>IF(OR(M318="選択▼",M318=""),"",M318&amp;P318&amp;R318&amp;S318&amp;U318&amp;V318&amp;X318)</f>
        <v/>
      </c>
      <c r="BM318" s="313" t="str">
        <f>MID(P318,COLUMN()-64,1)</f>
        <v/>
      </c>
      <c r="BN318" s="313" t="str">
        <f>MID(P318,COLUMN()-64,1)</f>
        <v/>
      </c>
      <c r="BO318" s="313" t="str">
        <f>MID(S318,COLUMN()-66,1)</f>
        <v/>
      </c>
      <c r="BP318" s="313" t="str">
        <f>MID(S318,COLUMN()-66,1)</f>
        <v/>
      </c>
      <c r="BQ318" s="313" t="str">
        <f>MID(V318,COLUMN()-68,1)</f>
        <v/>
      </c>
      <c r="BR318" s="313" t="str">
        <f>MID(V318,COLUMN()-68,1)</f>
        <v/>
      </c>
      <c r="BS318" s="314" t="str">
        <f>IF(M318="平成","H",IF(M318="昭和","S",IF(M318="大正","T",IF(M318="明治","M",""))))</f>
        <v/>
      </c>
      <c r="CG318" s="48"/>
      <c r="CH318" s="33" t="s">
        <v>944</v>
      </c>
      <c r="CI318" s="33" t="s">
        <v>873</v>
      </c>
    </row>
    <row r="319" spans="1:87" ht="15" customHeight="1" thickTop="1" thickBot="1">
      <c r="A319" s="31"/>
      <c r="B319" s="84"/>
      <c r="C319" s="1796"/>
      <c r="D319" s="1792"/>
      <c r="E319" s="1793"/>
      <c r="F319" s="1794"/>
      <c r="G319" s="1146" t="s">
        <v>455</v>
      </c>
      <c r="H319" s="1146"/>
      <c r="I319" s="1146"/>
      <c r="J319" s="1146"/>
      <c r="K319" s="1146"/>
      <c r="L319" s="1147"/>
      <c r="M319" s="1219" t="s">
        <v>3345</v>
      </c>
      <c r="N319" s="1220"/>
      <c r="O319" s="1220"/>
      <c r="P319" s="1286"/>
      <c r="Q319" s="1550"/>
      <c r="R319" s="1550"/>
      <c r="S319" s="1550"/>
      <c r="T319" s="1550"/>
      <c r="U319" s="1550"/>
      <c r="V319" s="1550"/>
      <c r="W319" s="1550"/>
      <c r="X319" s="1550"/>
      <c r="Y319" s="1550"/>
      <c r="Z319" s="1550"/>
      <c r="AA319" s="1550"/>
      <c r="AB319" s="1550"/>
      <c r="AC319" s="1550"/>
      <c r="AD319" s="1550"/>
      <c r="AE319" s="1550"/>
      <c r="AF319" s="1550"/>
      <c r="AG319" s="1550"/>
      <c r="AH319" s="1550"/>
      <c r="AI319" s="1550"/>
      <c r="AJ319" s="1550"/>
      <c r="AK319" s="1550"/>
      <c r="AL319" s="1550"/>
      <c r="AM319" s="1550"/>
      <c r="AN319" s="33"/>
      <c r="AO319" s="95"/>
      <c r="AP319" s="33"/>
      <c r="BL319" s="159" t="str">
        <f>IF(M319="選択　▼","",RIGHT(M319,1))</f>
        <v/>
      </c>
      <c r="CG319" s="48"/>
      <c r="CH319" s="33" t="s">
        <v>945</v>
      </c>
      <c r="CI319" s="33" t="s">
        <v>874</v>
      </c>
    </row>
    <row r="320" spans="1:87" ht="15" customHeight="1" thickTop="1" thickBot="1">
      <c r="A320" s="31"/>
      <c r="B320" s="84"/>
      <c r="C320" s="1796"/>
      <c r="D320" s="1792"/>
      <c r="E320" s="1793"/>
      <c r="F320" s="1794"/>
      <c r="G320" s="1146" t="s">
        <v>459</v>
      </c>
      <c r="H320" s="1146"/>
      <c r="I320" s="1146"/>
      <c r="J320" s="1146"/>
      <c r="K320" s="1146"/>
      <c r="L320" s="1147"/>
      <c r="M320" s="1465"/>
      <c r="N320" s="1466"/>
      <c r="O320" s="1466"/>
      <c r="P320" s="1609"/>
      <c r="Q320" s="1681" t="s">
        <v>2887</v>
      </c>
      <c r="R320" s="1616"/>
      <c r="S320" s="1616"/>
      <c r="T320" s="1616"/>
      <c r="U320" s="1616"/>
      <c r="V320" s="1616"/>
      <c r="W320" s="1616"/>
      <c r="X320" s="1616"/>
      <c r="Y320" s="1616"/>
      <c r="Z320" s="1616"/>
      <c r="AA320" s="1616"/>
      <c r="AB320" s="1616"/>
      <c r="AC320" s="1616"/>
      <c r="AD320" s="1616"/>
      <c r="AE320" s="1616"/>
      <c r="AF320" s="1616"/>
      <c r="AG320" s="1616"/>
      <c r="AH320" s="1616"/>
      <c r="AI320" s="1616"/>
      <c r="AJ320" s="1616"/>
      <c r="AK320" s="1616"/>
      <c r="AL320" s="1616"/>
      <c r="AM320" s="1617"/>
      <c r="AN320" s="33"/>
      <c r="AO320" s="95"/>
      <c r="AP320" s="33"/>
      <c r="BL320" s="159" t="str">
        <f>IF(M320&lt;&gt;"",M320,"")</f>
        <v/>
      </c>
      <c r="CG320" s="48"/>
      <c r="CH320" s="33" t="s">
        <v>946</v>
      </c>
      <c r="CI320" s="33" t="s">
        <v>875</v>
      </c>
    </row>
    <row r="321" spans="1:87" ht="15" customHeight="1" thickTop="1" thickBot="1">
      <c r="A321" s="31"/>
      <c r="B321" s="84"/>
      <c r="C321" s="1796"/>
      <c r="D321" s="1792"/>
      <c r="E321" s="1793"/>
      <c r="F321" s="1794"/>
      <c r="G321" s="1146" t="s">
        <v>460</v>
      </c>
      <c r="H321" s="1146"/>
      <c r="I321" s="1146"/>
      <c r="J321" s="1146"/>
      <c r="K321" s="1146"/>
      <c r="L321" s="1147"/>
      <c r="M321" s="1219" t="s">
        <v>3345</v>
      </c>
      <c r="N321" s="1220"/>
      <c r="O321" s="1220"/>
      <c r="P321" s="1286"/>
      <c r="Q321" s="1681" t="s">
        <v>472</v>
      </c>
      <c r="R321" s="1616"/>
      <c r="S321" s="1616"/>
      <c r="T321" s="1616"/>
      <c r="U321" s="1616"/>
      <c r="V321" s="1616"/>
      <c r="W321" s="1616"/>
      <c r="X321" s="1616"/>
      <c r="Y321" s="1616"/>
      <c r="Z321" s="1616"/>
      <c r="AA321" s="1616"/>
      <c r="AB321" s="1616"/>
      <c r="AC321" s="1616"/>
      <c r="AD321" s="1616"/>
      <c r="AE321" s="1616"/>
      <c r="AF321" s="1616"/>
      <c r="AG321" s="1616"/>
      <c r="AH321" s="1616"/>
      <c r="AI321" s="1616"/>
      <c r="AJ321" s="1616"/>
      <c r="AK321" s="1616"/>
      <c r="AL321" s="1616"/>
      <c r="AM321" s="1617"/>
      <c r="AN321" s="33"/>
      <c r="AO321" s="95"/>
      <c r="AP321" s="33"/>
      <c r="BL321" s="159" t="str">
        <f>IF(M321="選択　▼","",M321)</f>
        <v/>
      </c>
      <c r="CG321" s="48"/>
      <c r="CH321" s="33" t="s">
        <v>947</v>
      </c>
      <c r="CI321" s="33" t="s">
        <v>876</v>
      </c>
    </row>
    <row r="322" spans="1:87" ht="15" customHeight="1" thickTop="1" thickBot="1">
      <c r="A322" s="31"/>
      <c r="B322" s="84"/>
      <c r="C322" s="1796"/>
      <c r="D322" s="1792"/>
      <c r="E322" s="1793"/>
      <c r="F322" s="1794"/>
      <c r="G322" s="846" t="s">
        <v>2794</v>
      </c>
      <c r="H322" s="846"/>
      <c r="I322" s="846"/>
      <c r="J322" s="846"/>
      <c r="K322" s="846"/>
      <c r="L322" s="847"/>
      <c r="M322" s="1590"/>
      <c r="N322" s="1591"/>
      <c r="O322" s="1591"/>
      <c r="P322" s="1591"/>
      <c r="Q322" s="1591"/>
      <c r="R322" s="1591"/>
      <c r="S322" s="1591"/>
      <c r="T322" s="1591"/>
      <c r="U322" s="1591"/>
      <c r="V322" s="1591"/>
      <c r="W322" s="1592"/>
      <c r="X322" s="1031" t="s">
        <v>475</v>
      </c>
      <c r="Y322" s="1032"/>
      <c r="Z322" s="1032"/>
      <c r="AA322" s="1032"/>
      <c r="AB322" s="1032"/>
      <c r="AC322" s="1032"/>
      <c r="AD322" s="1032"/>
      <c r="AE322" s="1032"/>
      <c r="AF322" s="1032"/>
      <c r="AG322" s="1032"/>
      <c r="AH322" s="1032"/>
      <c r="AI322" s="1032"/>
      <c r="AJ322" s="1032"/>
      <c r="AK322" s="1032"/>
      <c r="AL322" s="1032"/>
      <c r="AM322" s="1033"/>
      <c r="AN322" s="33"/>
      <c r="AO322" s="95"/>
      <c r="AP322" s="33"/>
      <c r="BL322" s="29" t="str">
        <f>LEFT(M322,1)</f>
        <v/>
      </c>
      <c r="BM322" s="313" t="str">
        <f>MID($BL322,COLUMN()-64,1)</f>
        <v/>
      </c>
      <c r="CG322" s="48"/>
      <c r="CH322" s="33" t="s">
        <v>948</v>
      </c>
      <c r="CI322" s="33" t="s">
        <v>877</v>
      </c>
    </row>
    <row r="323" spans="1:87" ht="15" customHeight="1" thickTop="1" thickBot="1">
      <c r="A323" s="31"/>
      <c r="B323" s="84"/>
      <c r="C323" s="1796"/>
      <c r="D323" s="1792"/>
      <c r="E323" s="1793"/>
      <c r="F323" s="1794"/>
      <c r="G323" s="1024"/>
      <c r="H323" s="1024"/>
      <c r="I323" s="1024"/>
      <c r="J323" s="1024"/>
      <c r="K323" s="1024"/>
      <c r="L323" s="1025"/>
      <c r="M323" s="1153"/>
      <c r="N323" s="1154"/>
      <c r="O323" s="1154"/>
      <c r="P323" s="1573"/>
      <c r="Q323" s="615" t="s">
        <v>5</v>
      </c>
      <c r="R323" s="1503"/>
      <c r="S323" s="1503"/>
      <c r="T323" s="1503"/>
      <c r="U323" s="1503"/>
      <c r="V323" s="851" t="s">
        <v>4</v>
      </c>
      <c r="W323" s="853"/>
      <c r="X323" s="1808" t="s">
        <v>549</v>
      </c>
      <c r="Y323" s="1535"/>
      <c r="Z323" s="1535"/>
      <c r="AA323" s="1535"/>
      <c r="AB323" s="1535"/>
      <c r="AC323" s="1535"/>
      <c r="AD323" s="1535"/>
      <c r="AE323" s="1535"/>
      <c r="AF323" s="1535"/>
      <c r="AG323" s="1535"/>
      <c r="AH323" s="1535"/>
      <c r="AI323" s="1535"/>
      <c r="AJ323" s="1535"/>
      <c r="AK323" s="1535"/>
      <c r="AL323" s="1535"/>
      <c r="AM323" s="1809"/>
      <c r="AN323" s="33"/>
      <c r="AO323" s="95"/>
      <c r="AP323" s="33"/>
      <c r="BL323" s="182" t="str">
        <f>M323&amp;R323</f>
        <v/>
      </c>
      <c r="CG323" s="48"/>
      <c r="CH323" s="33" t="s">
        <v>949</v>
      </c>
      <c r="CI323" s="33" t="s">
        <v>878</v>
      </c>
    </row>
    <row r="324" spans="1:87" ht="15" customHeight="1" thickTop="1" thickBot="1">
      <c r="A324" s="31"/>
      <c r="B324" s="84"/>
      <c r="C324" s="1796"/>
      <c r="D324" s="1792"/>
      <c r="E324" s="1793"/>
      <c r="F324" s="1794"/>
      <c r="G324" s="1797" t="s">
        <v>4324</v>
      </c>
      <c r="H324" s="1798"/>
      <c r="I324" s="1798"/>
      <c r="J324" s="1798"/>
      <c r="K324" s="1798"/>
      <c r="L324" s="1799"/>
      <c r="M324" s="1800" t="s">
        <v>2654</v>
      </c>
      <c r="N324" s="1801"/>
      <c r="O324" s="1801"/>
      <c r="P324" s="1790"/>
      <c r="Q324" s="1791"/>
      <c r="R324" s="87" t="s">
        <v>140</v>
      </c>
      <c r="S324" s="1790"/>
      <c r="T324" s="1791"/>
      <c r="U324" s="88" t="s">
        <v>141</v>
      </c>
      <c r="V324" s="1790"/>
      <c r="W324" s="1791"/>
      <c r="X324" s="88" t="s">
        <v>142</v>
      </c>
      <c r="Y324" s="596"/>
      <c r="Z324" s="596"/>
      <c r="AA324" s="596"/>
      <c r="AB324" s="596"/>
      <c r="AC324" s="596"/>
      <c r="AD324" s="596"/>
      <c r="AE324" s="596"/>
      <c r="AF324" s="596"/>
      <c r="AG324" s="596"/>
      <c r="AH324" s="596"/>
      <c r="AI324" s="596"/>
      <c r="AJ324" s="596"/>
      <c r="AK324" s="596"/>
      <c r="AL324" s="596"/>
      <c r="AM324" s="597"/>
      <c r="AN324" s="33"/>
      <c r="AO324" s="95"/>
      <c r="AP324" s="33"/>
      <c r="BL324" s="29" t="str">
        <f>IF(OR(M324="選択▼",M324=""),"",M324&amp;P324&amp;R324&amp;S324&amp;U324&amp;V324&amp;X324)</f>
        <v/>
      </c>
      <c r="CG324" s="48"/>
      <c r="CH324" s="33" t="s">
        <v>950</v>
      </c>
      <c r="CI324" s="33" t="s">
        <v>879</v>
      </c>
    </row>
    <row r="325" spans="1:87" ht="15" customHeight="1" thickTop="1" thickBot="1">
      <c r="A325" s="31"/>
      <c r="B325" s="84"/>
      <c r="C325" s="1796"/>
      <c r="D325" s="1787" t="s">
        <v>533</v>
      </c>
      <c r="E325" s="1788"/>
      <c r="F325" s="1789"/>
      <c r="G325" s="1241" t="s">
        <v>392</v>
      </c>
      <c r="H325" s="1241"/>
      <c r="I325" s="1241"/>
      <c r="J325" s="1241"/>
      <c r="K325" s="1241"/>
      <c r="L325" s="1242"/>
      <c r="M325" s="1805"/>
      <c r="N325" s="1806"/>
      <c r="O325" s="1806"/>
      <c r="P325" s="1806"/>
      <c r="Q325" s="1806"/>
      <c r="R325" s="1806"/>
      <c r="S325" s="1806"/>
      <c r="T325" s="1807"/>
      <c r="U325" s="1272" t="s">
        <v>804</v>
      </c>
      <c r="V325" s="1272"/>
      <c r="W325" s="1272"/>
      <c r="X325" s="1272"/>
      <c r="Y325" s="1272"/>
      <c r="Z325" s="1272"/>
      <c r="AA325" s="1272"/>
      <c r="AB325" s="1272"/>
      <c r="AC325" s="1272"/>
      <c r="AD325" s="1272"/>
      <c r="AE325" s="1272"/>
      <c r="AF325" s="1272"/>
      <c r="AG325" s="1272"/>
      <c r="AH325" s="1272"/>
      <c r="AI325" s="1272"/>
      <c r="AJ325" s="1272"/>
      <c r="AK325" s="1272"/>
      <c r="AL325" s="1272"/>
      <c r="AM325" s="1273"/>
      <c r="AN325" s="33"/>
      <c r="AO325" s="95"/>
      <c r="AP325" s="33"/>
      <c r="BL325" s="29" t="str">
        <f>IF(M325&lt;&gt;"",M325,"")</f>
        <v/>
      </c>
      <c r="CG325" s="48"/>
      <c r="CH325" s="33" t="s">
        <v>951</v>
      </c>
      <c r="CI325" s="33" t="s">
        <v>880</v>
      </c>
    </row>
    <row r="326" spans="1:87" ht="15" hidden="1" customHeight="1" thickTop="1" thickBot="1">
      <c r="A326" s="43"/>
      <c r="B326" s="84"/>
      <c r="C326" s="1796"/>
      <c r="D326" s="1787"/>
      <c r="E326" s="1788"/>
      <c r="F326" s="1789"/>
      <c r="G326" s="1188"/>
      <c r="H326" s="1188"/>
      <c r="I326" s="1188"/>
      <c r="J326" s="1188"/>
      <c r="K326" s="1188"/>
      <c r="L326" s="1189"/>
      <c r="M326" s="1162" t="s">
        <v>134</v>
      </c>
      <c r="N326" s="1163"/>
      <c r="O326" s="1164"/>
      <c r="P326" s="9" t="str">
        <f>MID($M$325,COLUMN()-15,1)</f>
        <v/>
      </c>
      <c r="Q326" s="9" t="str">
        <f t="shared" ref="Q326:Y326" si="79">MID($M$325,COLUMN()-15,1)</f>
        <v/>
      </c>
      <c r="R326" s="9" t="str">
        <f t="shared" si="79"/>
        <v/>
      </c>
      <c r="S326" s="9" t="str">
        <f t="shared" si="79"/>
        <v/>
      </c>
      <c r="T326" s="9" t="str">
        <f t="shared" si="79"/>
        <v/>
      </c>
      <c r="U326" s="9" t="str">
        <f t="shared" si="79"/>
        <v/>
      </c>
      <c r="V326" s="9" t="str">
        <f t="shared" si="79"/>
        <v/>
      </c>
      <c r="W326" s="9" t="str">
        <f t="shared" si="79"/>
        <v/>
      </c>
      <c r="X326" s="9" t="str">
        <f t="shared" si="79"/>
        <v/>
      </c>
      <c r="Y326" s="9" t="str">
        <f t="shared" si="79"/>
        <v/>
      </c>
      <c r="Z326" s="1190"/>
      <c r="AA326" s="1105"/>
      <c r="AB326" s="1105"/>
      <c r="AC326" s="1105"/>
      <c r="AD326" s="1105"/>
      <c r="AE326" s="1105"/>
      <c r="AF326" s="1105"/>
      <c r="AG326" s="1105"/>
      <c r="AH326" s="1105"/>
      <c r="AI326" s="1105"/>
      <c r="AJ326" s="1105"/>
      <c r="AK326" s="1105"/>
      <c r="AL326" s="1105"/>
      <c r="AM326" s="1106"/>
      <c r="AN326" s="33"/>
      <c r="AO326" s="95"/>
      <c r="AP326" s="33"/>
      <c r="CG326" s="48"/>
      <c r="CH326" s="33" t="s">
        <v>952</v>
      </c>
      <c r="CI326" s="33" t="s">
        <v>881</v>
      </c>
    </row>
    <row r="327" spans="1:87" ht="15" customHeight="1" thickTop="1" thickBot="1">
      <c r="A327" s="31"/>
      <c r="B327" s="84"/>
      <c r="C327" s="1796"/>
      <c r="D327" s="1787"/>
      <c r="E327" s="1788"/>
      <c r="F327" s="1789"/>
      <c r="G327" s="1146" t="s">
        <v>61</v>
      </c>
      <c r="H327" s="1146"/>
      <c r="I327" s="1146"/>
      <c r="J327" s="1146"/>
      <c r="K327" s="1146"/>
      <c r="L327" s="1147"/>
      <c r="M327" s="1219" t="s">
        <v>2654</v>
      </c>
      <c r="N327" s="1220"/>
      <c r="O327" s="1220"/>
      <c r="P327" s="1157"/>
      <c r="Q327" s="1158"/>
      <c r="R327" s="62" t="s">
        <v>140</v>
      </c>
      <c r="S327" s="1157"/>
      <c r="T327" s="1158"/>
      <c r="U327" s="61" t="s">
        <v>141</v>
      </c>
      <c r="V327" s="1157"/>
      <c r="W327" s="1158"/>
      <c r="X327" s="61" t="s">
        <v>142</v>
      </c>
      <c r="Y327" s="1105"/>
      <c r="Z327" s="1105"/>
      <c r="AA327" s="1105"/>
      <c r="AB327" s="1105"/>
      <c r="AC327" s="1105"/>
      <c r="AD327" s="1105"/>
      <c r="AE327" s="1105"/>
      <c r="AF327" s="1105"/>
      <c r="AG327" s="1105"/>
      <c r="AH327" s="1105"/>
      <c r="AI327" s="1105"/>
      <c r="AJ327" s="1105"/>
      <c r="AK327" s="1105"/>
      <c r="AL327" s="1105"/>
      <c r="AM327" s="1106"/>
      <c r="AN327" s="33"/>
      <c r="AO327" s="95"/>
      <c r="AP327" s="33"/>
      <c r="BL327" s="29" t="str">
        <f>IF(OR(M327="選択▼",M327=""),"",M327&amp;P327&amp;R327&amp;S327&amp;U327&amp;V327&amp;X327)</f>
        <v/>
      </c>
      <c r="BM327" s="313" t="str">
        <f>MID(P327,COLUMN()-64,1)</f>
        <v/>
      </c>
      <c r="BN327" s="313" t="str">
        <f>MID(P327,COLUMN()-64,1)</f>
        <v/>
      </c>
      <c r="BO327" s="313" t="str">
        <f>MID(S327,COLUMN()-66,1)</f>
        <v/>
      </c>
      <c r="BP327" s="313" t="str">
        <f>MID(S327,COLUMN()-66,1)</f>
        <v/>
      </c>
      <c r="BQ327" s="313" t="str">
        <f>MID(V327,COLUMN()-68,1)</f>
        <v/>
      </c>
      <c r="BR327" s="313" t="str">
        <f>MID(V327,COLUMN()-68,1)</f>
        <v/>
      </c>
      <c r="BS327" s="314" t="str">
        <f>IF(M327="平成","H",IF(M327="昭和","S",IF(M327="大正","T",IF(M327="明治","M",""))))</f>
        <v/>
      </c>
      <c r="CG327" s="48"/>
      <c r="CH327" s="33" t="s">
        <v>953</v>
      </c>
      <c r="CI327" s="33" t="s">
        <v>882</v>
      </c>
    </row>
    <row r="328" spans="1:87" ht="15" customHeight="1" thickTop="1" thickBot="1">
      <c r="A328" s="31"/>
      <c r="B328" s="84"/>
      <c r="C328" s="1796"/>
      <c r="D328" s="1787"/>
      <c r="E328" s="1788"/>
      <c r="F328" s="1789"/>
      <c r="G328" s="1146" t="s">
        <v>455</v>
      </c>
      <c r="H328" s="1146"/>
      <c r="I328" s="1146"/>
      <c r="J328" s="1146"/>
      <c r="K328" s="1146"/>
      <c r="L328" s="1147"/>
      <c r="M328" s="1219" t="s">
        <v>3345</v>
      </c>
      <c r="N328" s="1220"/>
      <c r="O328" s="1220"/>
      <c r="P328" s="1286"/>
      <c r="Q328" s="1550"/>
      <c r="R328" s="1550"/>
      <c r="S328" s="1550"/>
      <c r="T328" s="1550"/>
      <c r="U328" s="1550"/>
      <c r="V328" s="1550"/>
      <c r="W328" s="1550"/>
      <c r="X328" s="1550"/>
      <c r="Y328" s="1550"/>
      <c r="Z328" s="1550"/>
      <c r="AA328" s="1550"/>
      <c r="AB328" s="1550"/>
      <c r="AC328" s="1550"/>
      <c r="AD328" s="1550"/>
      <c r="AE328" s="1550"/>
      <c r="AF328" s="1550"/>
      <c r="AG328" s="1550"/>
      <c r="AH328" s="1550"/>
      <c r="AI328" s="1550"/>
      <c r="AJ328" s="1550"/>
      <c r="AK328" s="1550"/>
      <c r="AL328" s="1550"/>
      <c r="AM328" s="1550"/>
      <c r="AN328" s="33"/>
      <c r="AO328" s="95"/>
      <c r="AP328" s="33"/>
      <c r="BL328" s="159" t="str">
        <f>IF(M328="選択　▼","",RIGHT(M328,1))</f>
        <v/>
      </c>
      <c r="CG328" s="48"/>
      <c r="CH328" s="33" t="s">
        <v>954</v>
      </c>
      <c r="CI328" s="33" t="s">
        <v>883</v>
      </c>
    </row>
    <row r="329" spans="1:87" ht="15" customHeight="1" thickTop="1" thickBot="1">
      <c r="A329" s="31"/>
      <c r="B329" s="84"/>
      <c r="C329" s="1796"/>
      <c r="D329" s="1787"/>
      <c r="E329" s="1788"/>
      <c r="F329" s="1789"/>
      <c r="G329" s="1146" t="s">
        <v>459</v>
      </c>
      <c r="H329" s="1146"/>
      <c r="I329" s="1146"/>
      <c r="J329" s="1146"/>
      <c r="K329" s="1146"/>
      <c r="L329" s="1147"/>
      <c r="M329" s="1465"/>
      <c r="N329" s="1466"/>
      <c r="O329" s="1466"/>
      <c r="P329" s="1609"/>
      <c r="Q329" s="1681" t="s">
        <v>2887</v>
      </c>
      <c r="R329" s="1616"/>
      <c r="S329" s="1616"/>
      <c r="T329" s="1616"/>
      <c r="U329" s="1616"/>
      <c r="V329" s="1616"/>
      <c r="W329" s="1616"/>
      <c r="X329" s="1616"/>
      <c r="Y329" s="1616"/>
      <c r="Z329" s="1616"/>
      <c r="AA329" s="1616"/>
      <c r="AB329" s="1616"/>
      <c r="AC329" s="1616"/>
      <c r="AD329" s="1616"/>
      <c r="AE329" s="1616"/>
      <c r="AF329" s="1616"/>
      <c r="AG329" s="1616"/>
      <c r="AH329" s="1616"/>
      <c r="AI329" s="1616"/>
      <c r="AJ329" s="1616"/>
      <c r="AK329" s="1616"/>
      <c r="AL329" s="1616"/>
      <c r="AM329" s="1617"/>
      <c r="AN329" s="33"/>
      <c r="AO329" s="95"/>
      <c r="AP329" s="33"/>
      <c r="BL329" s="159" t="str">
        <f>IF(M329&lt;&gt;"",M329,"")</f>
        <v/>
      </c>
      <c r="CG329" s="48"/>
      <c r="CH329" s="33" t="s">
        <v>955</v>
      </c>
      <c r="CI329" s="33" t="s">
        <v>884</v>
      </c>
    </row>
    <row r="330" spans="1:87" ht="15" customHeight="1" thickTop="1" thickBot="1">
      <c r="A330" s="31"/>
      <c r="B330" s="84"/>
      <c r="C330" s="1796"/>
      <c r="D330" s="1787"/>
      <c r="E330" s="1788"/>
      <c r="F330" s="1789"/>
      <c r="G330" s="1146" t="s">
        <v>460</v>
      </c>
      <c r="H330" s="1146"/>
      <c r="I330" s="1146"/>
      <c r="J330" s="1146"/>
      <c r="K330" s="1146"/>
      <c r="L330" s="1147"/>
      <c r="M330" s="1219" t="s">
        <v>3345</v>
      </c>
      <c r="N330" s="1220"/>
      <c r="O330" s="1220"/>
      <c r="P330" s="1286"/>
      <c r="Q330" s="1681" t="s">
        <v>472</v>
      </c>
      <c r="R330" s="1616"/>
      <c r="S330" s="1616"/>
      <c r="T330" s="1616"/>
      <c r="U330" s="1616"/>
      <c r="V330" s="1616"/>
      <c r="W330" s="1616"/>
      <c r="X330" s="1616"/>
      <c r="Y330" s="1616"/>
      <c r="Z330" s="1616"/>
      <c r="AA330" s="1616"/>
      <c r="AB330" s="1616"/>
      <c r="AC330" s="1616"/>
      <c r="AD330" s="1616"/>
      <c r="AE330" s="1616"/>
      <c r="AF330" s="1616"/>
      <c r="AG330" s="1616"/>
      <c r="AH330" s="1616"/>
      <c r="AI330" s="1616"/>
      <c r="AJ330" s="1616"/>
      <c r="AK330" s="1616"/>
      <c r="AL330" s="1616"/>
      <c r="AM330" s="1617"/>
      <c r="AN330" s="33"/>
      <c r="AO330" s="95"/>
      <c r="AP330" s="33"/>
      <c r="BL330" s="159" t="str">
        <f>IF(M330="選択　▼","",M330)</f>
        <v/>
      </c>
      <c r="CG330" s="48"/>
      <c r="CH330" s="33" t="s">
        <v>956</v>
      </c>
      <c r="CI330" s="33" t="s">
        <v>885</v>
      </c>
    </row>
    <row r="331" spans="1:87" ht="15" customHeight="1" thickTop="1" thickBot="1">
      <c r="A331" s="31"/>
      <c r="B331" s="84"/>
      <c r="C331" s="1796"/>
      <c r="D331" s="1787"/>
      <c r="E331" s="1788"/>
      <c r="F331" s="1789"/>
      <c r="G331" s="846" t="s">
        <v>2794</v>
      </c>
      <c r="H331" s="846"/>
      <c r="I331" s="846"/>
      <c r="J331" s="846"/>
      <c r="K331" s="846"/>
      <c r="L331" s="847"/>
      <c r="M331" s="1590"/>
      <c r="N331" s="1591"/>
      <c r="O331" s="1591"/>
      <c r="P331" s="1591"/>
      <c r="Q331" s="1591"/>
      <c r="R331" s="1591"/>
      <c r="S331" s="1591"/>
      <c r="T331" s="1591"/>
      <c r="U331" s="1591"/>
      <c r="V331" s="1591"/>
      <c r="W331" s="1592"/>
      <c r="X331" s="1031" t="s">
        <v>475</v>
      </c>
      <c r="Y331" s="1032"/>
      <c r="Z331" s="1032"/>
      <c r="AA331" s="1032"/>
      <c r="AB331" s="1032"/>
      <c r="AC331" s="1032"/>
      <c r="AD331" s="1032"/>
      <c r="AE331" s="1032"/>
      <c r="AF331" s="1032"/>
      <c r="AG331" s="1032"/>
      <c r="AH331" s="1032"/>
      <c r="AI331" s="1032"/>
      <c r="AJ331" s="1032"/>
      <c r="AK331" s="1032"/>
      <c r="AL331" s="1032"/>
      <c r="AM331" s="1033"/>
      <c r="AN331" s="33"/>
      <c r="AO331" s="95"/>
      <c r="AP331" s="33"/>
      <c r="BL331" s="29" t="str">
        <f>LEFT(M331,1)</f>
        <v/>
      </c>
      <c r="BM331" s="313" t="str">
        <f>MID($BL331,COLUMN()-64,1)</f>
        <v/>
      </c>
      <c r="CG331" s="48"/>
      <c r="CH331" s="33" t="s">
        <v>957</v>
      </c>
      <c r="CI331" s="33" t="s">
        <v>886</v>
      </c>
    </row>
    <row r="332" spans="1:87" ht="15" customHeight="1" thickTop="1" thickBot="1">
      <c r="A332" s="31"/>
      <c r="B332" s="84"/>
      <c r="C332" s="1796"/>
      <c r="D332" s="1787"/>
      <c r="E332" s="1788"/>
      <c r="F332" s="1789"/>
      <c r="G332" s="1024"/>
      <c r="H332" s="1024"/>
      <c r="I332" s="1024"/>
      <c r="J332" s="1024"/>
      <c r="K332" s="1024"/>
      <c r="L332" s="1025"/>
      <c r="M332" s="1153"/>
      <c r="N332" s="1154"/>
      <c r="O332" s="1154"/>
      <c r="P332" s="1573"/>
      <c r="Q332" s="615" t="s">
        <v>5</v>
      </c>
      <c r="R332" s="1503"/>
      <c r="S332" s="1503"/>
      <c r="T332" s="1503"/>
      <c r="U332" s="1503"/>
      <c r="V332" s="851" t="s">
        <v>4</v>
      </c>
      <c r="W332" s="853"/>
      <c r="X332" s="1808" t="s">
        <v>549</v>
      </c>
      <c r="Y332" s="1535"/>
      <c r="Z332" s="1535"/>
      <c r="AA332" s="1535"/>
      <c r="AB332" s="1535"/>
      <c r="AC332" s="1535"/>
      <c r="AD332" s="1535"/>
      <c r="AE332" s="1535"/>
      <c r="AF332" s="1535"/>
      <c r="AG332" s="1535"/>
      <c r="AH332" s="1535"/>
      <c r="AI332" s="1535"/>
      <c r="AJ332" s="1535"/>
      <c r="AK332" s="1535"/>
      <c r="AL332" s="1535"/>
      <c r="AM332" s="1809"/>
      <c r="AN332" s="33"/>
      <c r="AO332" s="95"/>
      <c r="AP332" s="33"/>
      <c r="BL332" s="182" t="str">
        <f>M332&amp;R332</f>
        <v/>
      </c>
      <c r="CG332" s="48"/>
      <c r="CH332" s="33" t="s">
        <v>958</v>
      </c>
      <c r="CI332" s="33" t="s">
        <v>887</v>
      </c>
    </row>
    <row r="333" spans="1:87" ht="15" customHeight="1" thickTop="1" thickBot="1">
      <c r="A333" s="31"/>
      <c r="B333" s="84"/>
      <c r="C333" s="1796"/>
      <c r="D333" s="1787"/>
      <c r="E333" s="1788"/>
      <c r="F333" s="1789"/>
      <c r="G333" s="1797" t="s">
        <v>4324</v>
      </c>
      <c r="H333" s="1798"/>
      <c r="I333" s="1798"/>
      <c r="J333" s="1798"/>
      <c r="K333" s="1798"/>
      <c r="L333" s="1799"/>
      <c r="M333" s="1800" t="s">
        <v>2654</v>
      </c>
      <c r="N333" s="1801"/>
      <c r="O333" s="1801"/>
      <c r="P333" s="1790"/>
      <c r="Q333" s="1791"/>
      <c r="R333" s="87" t="s">
        <v>140</v>
      </c>
      <c r="S333" s="1790"/>
      <c r="T333" s="1791"/>
      <c r="U333" s="88" t="s">
        <v>141</v>
      </c>
      <c r="V333" s="1790"/>
      <c r="W333" s="1791"/>
      <c r="X333" s="88" t="s">
        <v>142</v>
      </c>
      <c r="Y333" s="596"/>
      <c r="Z333" s="596"/>
      <c r="AA333" s="596"/>
      <c r="AB333" s="596"/>
      <c r="AC333" s="596"/>
      <c r="AD333" s="596"/>
      <c r="AE333" s="596"/>
      <c r="AF333" s="596"/>
      <c r="AG333" s="596"/>
      <c r="AH333" s="596"/>
      <c r="AI333" s="596"/>
      <c r="AJ333" s="596"/>
      <c r="AK333" s="596"/>
      <c r="AL333" s="596"/>
      <c r="AM333" s="597"/>
      <c r="AN333" s="33"/>
      <c r="AO333" s="95"/>
      <c r="AP333" s="33"/>
      <c r="BL333" s="29" t="str">
        <f>IF(OR(M333="選択▼",M333=""),"",M333&amp;P333&amp;R333&amp;S333&amp;U333&amp;V333&amp;X333)</f>
        <v/>
      </c>
      <c r="CG333" s="48"/>
      <c r="CH333" s="33" t="s">
        <v>959</v>
      </c>
      <c r="CI333" s="33" t="s">
        <v>888</v>
      </c>
    </row>
    <row r="334" spans="1:87" ht="15" customHeight="1" thickTop="1" thickBot="1">
      <c r="A334" s="31"/>
      <c r="B334" s="84"/>
      <c r="C334" s="1796"/>
      <c r="D334" s="1792" t="s">
        <v>534</v>
      </c>
      <c r="E334" s="1793"/>
      <c r="F334" s="1794"/>
      <c r="G334" s="1241" t="s">
        <v>392</v>
      </c>
      <c r="H334" s="1241"/>
      <c r="I334" s="1241"/>
      <c r="J334" s="1241"/>
      <c r="K334" s="1241"/>
      <c r="L334" s="1242"/>
      <c r="M334" s="1805"/>
      <c r="N334" s="1806"/>
      <c r="O334" s="1806"/>
      <c r="P334" s="1806"/>
      <c r="Q334" s="1806"/>
      <c r="R334" s="1806"/>
      <c r="S334" s="1806"/>
      <c r="T334" s="1807"/>
      <c r="U334" s="1272" t="s">
        <v>804</v>
      </c>
      <c r="V334" s="1272"/>
      <c r="W334" s="1272"/>
      <c r="X334" s="1272"/>
      <c r="Y334" s="1272"/>
      <c r="Z334" s="1272"/>
      <c r="AA334" s="1272"/>
      <c r="AB334" s="1272"/>
      <c r="AC334" s="1272"/>
      <c r="AD334" s="1272"/>
      <c r="AE334" s="1272"/>
      <c r="AF334" s="1272"/>
      <c r="AG334" s="1272"/>
      <c r="AH334" s="1272"/>
      <c r="AI334" s="1272"/>
      <c r="AJ334" s="1272"/>
      <c r="AK334" s="1272"/>
      <c r="AL334" s="1272"/>
      <c r="AM334" s="1273"/>
      <c r="AN334" s="33"/>
      <c r="AO334" s="95"/>
      <c r="AP334" s="33"/>
      <c r="BL334" s="29" t="str">
        <f>IF(M334&lt;&gt;"",M334,"")</f>
        <v/>
      </c>
      <c r="CG334" s="48"/>
      <c r="CH334" s="33" t="s">
        <v>960</v>
      </c>
      <c r="CI334" s="33" t="s">
        <v>889</v>
      </c>
    </row>
    <row r="335" spans="1:87" ht="15" hidden="1" customHeight="1" thickTop="1" thickBot="1">
      <c r="A335" s="43"/>
      <c r="B335" s="84"/>
      <c r="C335" s="1796"/>
      <c r="D335" s="1792"/>
      <c r="E335" s="1793"/>
      <c r="F335" s="1794"/>
      <c r="G335" s="1188"/>
      <c r="H335" s="1188"/>
      <c r="I335" s="1188"/>
      <c r="J335" s="1188"/>
      <c r="K335" s="1188"/>
      <c r="L335" s="1189"/>
      <c r="M335" s="1162" t="s">
        <v>134</v>
      </c>
      <c r="N335" s="1163"/>
      <c r="O335" s="1164"/>
      <c r="P335" s="9" t="str">
        <f>MID($M$334,COLUMN()-15,1)</f>
        <v/>
      </c>
      <c r="Q335" s="9" t="str">
        <f t="shared" ref="Q335:Y335" si="80">MID($M$334,COLUMN()-15,1)</f>
        <v/>
      </c>
      <c r="R335" s="9" t="str">
        <f t="shared" si="80"/>
        <v/>
      </c>
      <c r="S335" s="9" t="str">
        <f t="shared" si="80"/>
        <v/>
      </c>
      <c r="T335" s="9" t="str">
        <f t="shared" si="80"/>
        <v/>
      </c>
      <c r="U335" s="9" t="str">
        <f t="shared" si="80"/>
        <v/>
      </c>
      <c r="V335" s="9" t="str">
        <f t="shared" si="80"/>
        <v/>
      </c>
      <c r="W335" s="9" t="str">
        <f t="shared" si="80"/>
        <v/>
      </c>
      <c r="X335" s="9" t="str">
        <f t="shared" si="80"/>
        <v/>
      </c>
      <c r="Y335" s="9" t="str">
        <f t="shared" si="80"/>
        <v/>
      </c>
      <c r="Z335" s="1190"/>
      <c r="AA335" s="1105"/>
      <c r="AB335" s="1105"/>
      <c r="AC335" s="1105"/>
      <c r="AD335" s="1105"/>
      <c r="AE335" s="1105"/>
      <c r="AF335" s="1105"/>
      <c r="AG335" s="1105"/>
      <c r="AH335" s="1105"/>
      <c r="AI335" s="1105"/>
      <c r="AJ335" s="1105"/>
      <c r="AK335" s="1105"/>
      <c r="AL335" s="1105"/>
      <c r="AM335" s="1106"/>
      <c r="AN335" s="33"/>
      <c r="AO335" s="95"/>
      <c r="AP335" s="33"/>
      <c r="CG335" s="48"/>
      <c r="CH335" s="33" t="s">
        <v>961</v>
      </c>
      <c r="CI335" s="33" t="s">
        <v>890</v>
      </c>
    </row>
    <row r="336" spans="1:87" ht="15" customHeight="1" thickTop="1" thickBot="1">
      <c r="A336" s="31"/>
      <c r="B336" s="84"/>
      <c r="C336" s="1796"/>
      <c r="D336" s="1792"/>
      <c r="E336" s="1793"/>
      <c r="F336" s="1794"/>
      <c r="G336" s="1146" t="s">
        <v>61</v>
      </c>
      <c r="H336" s="1146"/>
      <c r="I336" s="1146"/>
      <c r="J336" s="1146"/>
      <c r="K336" s="1146"/>
      <c r="L336" s="1147"/>
      <c r="M336" s="1219" t="s">
        <v>2654</v>
      </c>
      <c r="N336" s="1220"/>
      <c r="O336" s="1220"/>
      <c r="P336" s="1157"/>
      <c r="Q336" s="1158"/>
      <c r="R336" s="62" t="s">
        <v>140</v>
      </c>
      <c r="S336" s="1157"/>
      <c r="T336" s="1158"/>
      <c r="U336" s="61" t="s">
        <v>141</v>
      </c>
      <c r="V336" s="1157"/>
      <c r="W336" s="1158"/>
      <c r="X336" s="61" t="s">
        <v>142</v>
      </c>
      <c r="Y336" s="1105"/>
      <c r="Z336" s="1105"/>
      <c r="AA336" s="1105"/>
      <c r="AB336" s="1105"/>
      <c r="AC336" s="1105"/>
      <c r="AD336" s="1105"/>
      <c r="AE336" s="1105"/>
      <c r="AF336" s="1105"/>
      <c r="AG336" s="1105"/>
      <c r="AH336" s="1105"/>
      <c r="AI336" s="1105"/>
      <c r="AJ336" s="1105"/>
      <c r="AK336" s="1105"/>
      <c r="AL336" s="1105"/>
      <c r="AM336" s="1106"/>
      <c r="AN336" s="33"/>
      <c r="AO336" s="95"/>
      <c r="AP336" s="33"/>
      <c r="BL336" s="29" t="str">
        <f>IF(OR(M336="選択▼",M336=""),"",M336&amp;P336&amp;R336&amp;S336&amp;U336&amp;V336&amp;X336)</f>
        <v/>
      </c>
      <c r="BM336" s="313" t="str">
        <f>MID(P336,COLUMN()-64,1)</f>
        <v/>
      </c>
      <c r="BN336" s="313" t="str">
        <f>MID(P336,COLUMN()-64,1)</f>
        <v/>
      </c>
      <c r="BO336" s="313" t="str">
        <f>MID(S336,COLUMN()-66,1)</f>
        <v/>
      </c>
      <c r="BP336" s="313" t="str">
        <f>MID(S336,COLUMN()-66,1)</f>
        <v/>
      </c>
      <c r="BQ336" s="313" t="str">
        <f>MID(V336,COLUMN()-68,1)</f>
        <v/>
      </c>
      <c r="BR336" s="313" t="str">
        <f>MID(V336,COLUMN()-68,1)</f>
        <v/>
      </c>
      <c r="BS336" s="314" t="str">
        <f>IF(M336="平成","H",IF(M336="昭和","S",IF(M336="大正","T",IF(M336="明治","M",""))))</f>
        <v/>
      </c>
      <c r="CG336" s="48"/>
      <c r="CH336" s="33" t="s">
        <v>962</v>
      </c>
      <c r="CI336" s="33" t="s">
        <v>891</v>
      </c>
    </row>
    <row r="337" spans="1:87" ht="15" customHeight="1" thickTop="1" thickBot="1">
      <c r="A337" s="31"/>
      <c r="B337" s="84"/>
      <c r="C337" s="1796"/>
      <c r="D337" s="1792"/>
      <c r="E337" s="1793"/>
      <c r="F337" s="1794"/>
      <c r="G337" s="1146" t="s">
        <v>455</v>
      </c>
      <c r="H337" s="1146"/>
      <c r="I337" s="1146"/>
      <c r="J337" s="1146"/>
      <c r="K337" s="1146"/>
      <c r="L337" s="1147"/>
      <c r="M337" s="1219" t="s">
        <v>3345</v>
      </c>
      <c r="N337" s="1220"/>
      <c r="O337" s="1220"/>
      <c r="P337" s="1286"/>
      <c r="Q337" s="1550"/>
      <c r="R337" s="1550"/>
      <c r="S337" s="1550"/>
      <c r="T337" s="1550"/>
      <c r="U337" s="1550"/>
      <c r="V337" s="1550"/>
      <c r="W337" s="1550"/>
      <c r="X337" s="1550"/>
      <c r="Y337" s="1550"/>
      <c r="Z337" s="1550"/>
      <c r="AA337" s="1550"/>
      <c r="AB337" s="1550"/>
      <c r="AC337" s="1550"/>
      <c r="AD337" s="1550"/>
      <c r="AE337" s="1550"/>
      <c r="AF337" s="1550"/>
      <c r="AG337" s="1550"/>
      <c r="AH337" s="1550"/>
      <c r="AI337" s="1550"/>
      <c r="AJ337" s="1550"/>
      <c r="AK337" s="1550"/>
      <c r="AL337" s="1550"/>
      <c r="AM337" s="1550"/>
      <c r="AN337" s="33"/>
      <c r="AO337" s="95"/>
      <c r="AP337" s="33"/>
      <c r="BL337" s="159" t="str">
        <f>IF(M337="選択　▼","",RIGHT(M337,1))</f>
        <v/>
      </c>
      <c r="CG337" s="48"/>
      <c r="CH337" s="33" t="s">
        <v>963</v>
      </c>
      <c r="CI337" s="33" t="s">
        <v>892</v>
      </c>
    </row>
    <row r="338" spans="1:87" ht="15" customHeight="1" thickTop="1" thickBot="1">
      <c r="A338" s="31"/>
      <c r="B338" s="84"/>
      <c r="C338" s="1796"/>
      <c r="D338" s="1792"/>
      <c r="E338" s="1793"/>
      <c r="F338" s="1794"/>
      <c r="G338" s="1146" t="s">
        <v>459</v>
      </c>
      <c r="H338" s="1146"/>
      <c r="I338" s="1146"/>
      <c r="J338" s="1146"/>
      <c r="K338" s="1146"/>
      <c r="L338" s="1147"/>
      <c r="M338" s="1465"/>
      <c r="N338" s="1466"/>
      <c r="O338" s="1466"/>
      <c r="P338" s="1609"/>
      <c r="Q338" s="1681" t="s">
        <v>2887</v>
      </c>
      <c r="R338" s="1616"/>
      <c r="S338" s="1616"/>
      <c r="T338" s="1616"/>
      <c r="U338" s="1616"/>
      <c r="V338" s="1616"/>
      <c r="W338" s="1616"/>
      <c r="X338" s="1616"/>
      <c r="Y338" s="1616"/>
      <c r="Z338" s="1616"/>
      <c r="AA338" s="1616"/>
      <c r="AB338" s="1616"/>
      <c r="AC338" s="1616"/>
      <c r="AD338" s="1616"/>
      <c r="AE338" s="1616"/>
      <c r="AF338" s="1616"/>
      <c r="AG338" s="1616"/>
      <c r="AH338" s="1616"/>
      <c r="AI338" s="1616"/>
      <c r="AJ338" s="1616"/>
      <c r="AK338" s="1616"/>
      <c r="AL338" s="1616"/>
      <c r="AM338" s="1617"/>
      <c r="AN338" s="33"/>
      <c r="AO338" s="95"/>
      <c r="AP338" s="33"/>
      <c r="BL338" s="159" t="str">
        <f>IF(M338&lt;&gt;"",M338,"")</f>
        <v/>
      </c>
      <c r="CG338" s="48"/>
      <c r="CH338" s="33" t="s">
        <v>964</v>
      </c>
      <c r="CI338" s="33" t="s">
        <v>893</v>
      </c>
    </row>
    <row r="339" spans="1:87" ht="15" customHeight="1" thickTop="1" thickBot="1">
      <c r="A339" s="31"/>
      <c r="B339" s="84"/>
      <c r="C339" s="1796"/>
      <c r="D339" s="1792"/>
      <c r="E339" s="1793"/>
      <c r="F339" s="1794"/>
      <c r="G339" s="1146" t="s">
        <v>460</v>
      </c>
      <c r="H339" s="1146"/>
      <c r="I339" s="1146"/>
      <c r="J339" s="1146"/>
      <c r="K339" s="1146"/>
      <c r="L339" s="1147"/>
      <c r="M339" s="1219" t="s">
        <v>3345</v>
      </c>
      <c r="N339" s="1220"/>
      <c r="O339" s="1220"/>
      <c r="P339" s="1286"/>
      <c r="Q339" s="1681" t="s">
        <v>472</v>
      </c>
      <c r="R339" s="1616"/>
      <c r="S339" s="1616"/>
      <c r="T339" s="1616"/>
      <c r="U339" s="1616"/>
      <c r="V339" s="1616"/>
      <c r="W339" s="1616"/>
      <c r="X339" s="1616"/>
      <c r="Y339" s="1616"/>
      <c r="Z339" s="1616"/>
      <c r="AA339" s="1616"/>
      <c r="AB339" s="1616"/>
      <c r="AC339" s="1616"/>
      <c r="AD339" s="1616"/>
      <c r="AE339" s="1616"/>
      <c r="AF339" s="1616"/>
      <c r="AG339" s="1616"/>
      <c r="AH339" s="1616"/>
      <c r="AI339" s="1616"/>
      <c r="AJ339" s="1616"/>
      <c r="AK339" s="1616"/>
      <c r="AL339" s="1616"/>
      <c r="AM339" s="1617"/>
      <c r="AN339" s="33"/>
      <c r="AO339" s="95"/>
      <c r="AP339" s="33"/>
      <c r="BL339" s="159" t="str">
        <f>IF(M339="選択　▼","",M339)</f>
        <v/>
      </c>
      <c r="CG339" s="48"/>
      <c r="CH339" s="33" t="s">
        <v>965</v>
      </c>
      <c r="CI339" s="33" t="s">
        <v>894</v>
      </c>
    </row>
    <row r="340" spans="1:87" ht="15" customHeight="1" thickTop="1" thickBot="1">
      <c r="A340" s="31"/>
      <c r="B340" s="84"/>
      <c r="C340" s="1796"/>
      <c r="D340" s="1792"/>
      <c r="E340" s="1793"/>
      <c r="F340" s="1794"/>
      <c r="G340" s="846" t="s">
        <v>2794</v>
      </c>
      <c r="H340" s="846"/>
      <c r="I340" s="846"/>
      <c r="J340" s="846"/>
      <c r="K340" s="846"/>
      <c r="L340" s="847"/>
      <c r="M340" s="1590"/>
      <c r="N340" s="1591"/>
      <c r="O340" s="1591"/>
      <c r="P340" s="1591"/>
      <c r="Q340" s="1591"/>
      <c r="R340" s="1591"/>
      <c r="S340" s="1591"/>
      <c r="T340" s="1591"/>
      <c r="U340" s="1591"/>
      <c r="V340" s="1591"/>
      <c r="W340" s="1592"/>
      <c r="X340" s="1031" t="s">
        <v>475</v>
      </c>
      <c r="Y340" s="1032"/>
      <c r="Z340" s="1032"/>
      <c r="AA340" s="1032"/>
      <c r="AB340" s="1032"/>
      <c r="AC340" s="1032"/>
      <c r="AD340" s="1032"/>
      <c r="AE340" s="1032"/>
      <c r="AF340" s="1032"/>
      <c r="AG340" s="1032"/>
      <c r="AH340" s="1032"/>
      <c r="AI340" s="1032"/>
      <c r="AJ340" s="1032"/>
      <c r="AK340" s="1032"/>
      <c r="AL340" s="1032"/>
      <c r="AM340" s="1033"/>
      <c r="AN340" s="33"/>
      <c r="AO340" s="95"/>
      <c r="AP340" s="33"/>
      <c r="BL340" s="29" t="str">
        <f>LEFT(M340,1)</f>
        <v/>
      </c>
      <c r="BM340" s="313" t="str">
        <f>MID($BL340,COLUMN()-64,1)</f>
        <v/>
      </c>
      <c r="CG340" s="48"/>
      <c r="CH340" s="33" t="s">
        <v>966</v>
      </c>
      <c r="CI340" s="33" t="s">
        <v>895</v>
      </c>
    </row>
    <row r="341" spans="1:87" ht="15" customHeight="1" thickTop="1" thickBot="1">
      <c r="A341" s="31"/>
      <c r="B341" s="84"/>
      <c r="C341" s="1796"/>
      <c r="D341" s="1792"/>
      <c r="E341" s="1793"/>
      <c r="F341" s="1794"/>
      <c r="G341" s="1024"/>
      <c r="H341" s="1024"/>
      <c r="I341" s="1024"/>
      <c r="J341" s="1024"/>
      <c r="K341" s="1024"/>
      <c r="L341" s="1025"/>
      <c r="M341" s="1153"/>
      <c r="N341" s="1154"/>
      <c r="O341" s="1154"/>
      <c r="P341" s="1573"/>
      <c r="Q341" s="615" t="s">
        <v>5</v>
      </c>
      <c r="R341" s="1503"/>
      <c r="S341" s="1503"/>
      <c r="T341" s="1503"/>
      <c r="U341" s="1503"/>
      <c r="V341" s="851" t="s">
        <v>4</v>
      </c>
      <c r="W341" s="853"/>
      <c r="X341" s="1808" t="s">
        <v>549</v>
      </c>
      <c r="Y341" s="1535"/>
      <c r="Z341" s="1535"/>
      <c r="AA341" s="1535"/>
      <c r="AB341" s="1535"/>
      <c r="AC341" s="1535"/>
      <c r="AD341" s="1535"/>
      <c r="AE341" s="1535"/>
      <c r="AF341" s="1535"/>
      <c r="AG341" s="1535"/>
      <c r="AH341" s="1535"/>
      <c r="AI341" s="1535"/>
      <c r="AJ341" s="1535"/>
      <c r="AK341" s="1535"/>
      <c r="AL341" s="1535"/>
      <c r="AM341" s="1809"/>
      <c r="AN341" s="33"/>
      <c r="AO341" s="95"/>
      <c r="AP341" s="33"/>
      <c r="BL341" s="182" t="str">
        <f>M341&amp;R341</f>
        <v/>
      </c>
      <c r="CG341" s="48"/>
      <c r="CH341" s="33" t="s">
        <v>967</v>
      </c>
      <c r="CI341" s="33" t="s">
        <v>896</v>
      </c>
    </row>
    <row r="342" spans="1:87" ht="15" customHeight="1" thickTop="1" thickBot="1">
      <c r="A342" s="31"/>
      <c r="B342" s="84"/>
      <c r="C342" s="1796"/>
      <c r="D342" s="1792"/>
      <c r="E342" s="1793"/>
      <c r="F342" s="1794"/>
      <c r="G342" s="1797" t="s">
        <v>4324</v>
      </c>
      <c r="H342" s="1798"/>
      <c r="I342" s="1798"/>
      <c r="J342" s="1798"/>
      <c r="K342" s="1798"/>
      <c r="L342" s="1799"/>
      <c r="M342" s="1800" t="s">
        <v>2654</v>
      </c>
      <c r="N342" s="1801"/>
      <c r="O342" s="1801"/>
      <c r="P342" s="1790"/>
      <c r="Q342" s="1791"/>
      <c r="R342" s="87" t="s">
        <v>140</v>
      </c>
      <c r="S342" s="1790"/>
      <c r="T342" s="1791"/>
      <c r="U342" s="88" t="s">
        <v>141</v>
      </c>
      <c r="V342" s="1790"/>
      <c r="W342" s="1791"/>
      <c r="X342" s="88" t="s">
        <v>142</v>
      </c>
      <c r="Y342" s="596"/>
      <c r="Z342" s="596"/>
      <c r="AA342" s="596"/>
      <c r="AB342" s="596"/>
      <c r="AC342" s="596"/>
      <c r="AD342" s="596"/>
      <c r="AE342" s="596"/>
      <c r="AF342" s="596"/>
      <c r="AG342" s="596"/>
      <c r="AH342" s="596"/>
      <c r="AI342" s="596"/>
      <c r="AJ342" s="596"/>
      <c r="AK342" s="596"/>
      <c r="AL342" s="596"/>
      <c r="AM342" s="597"/>
      <c r="AN342" s="33"/>
      <c r="AO342" s="95"/>
      <c r="AP342" s="33"/>
      <c r="BL342" s="29" t="str">
        <f>IF(OR(M342="選択▼",M342=""),"",M342&amp;P342&amp;R342&amp;S342&amp;U342&amp;V342&amp;X342)</f>
        <v/>
      </c>
      <c r="CG342" s="48"/>
      <c r="CH342" s="33" t="s">
        <v>799</v>
      </c>
      <c r="CI342" s="33" t="s">
        <v>897</v>
      </c>
    </row>
    <row r="343" spans="1:87" ht="15" customHeight="1" thickTop="1" thickBot="1">
      <c r="A343" s="31"/>
      <c r="B343" s="84"/>
      <c r="C343" s="1796"/>
      <c r="D343" s="1787" t="s">
        <v>535</v>
      </c>
      <c r="E343" s="1788"/>
      <c r="F343" s="1789"/>
      <c r="G343" s="1241" t="s">
        <v>392</v>
      </c>
      <c r="H343" s="1241"/>
      <c r="I343" s="1241"/>
      <c r="J343" s="1241"/>
      <c r="K343" s="1241"/>
      <c r="L343" s="1242"/>
      <c r="M343" s="1805"/>
      <c r="N343" s="1806"/>
      <c r="O343" s="1806"/>
      <c r="P343" s="1806"/>
      <c r="Q343" s="1806"/>
      <c r="R343" s="1806"/>
      <c r="S343" s="1806"/>
      <c r="T343" s="1807"/>
      <c r="U343" s="1272" t="s">
        <v>804</v>
      </c>
      <c r="V343" s="1272"/>
      <c r="W343" s="1272"/>
      <c r="X343" s="1272"/>
      <c r="Y343" s="1272"/>
      <c r="Z343" s="1272"/>
      <c r="AA343" s="1272"/>
      <c r="AB343" s="1272"/>
      <c r="AC343" s="1272"/>
      <c r="AD343" s="1272"/>
      <c r="AE343" s="1272"/>
      <c r="AF343" s="1272"/>
      <c r="AG343" s="1272"/>
      <c r="AH343" s="1272"/>
      <c r="AI343" s="1272"/>
      <c r="AJ343" s="1272"/>
      <c r="AK343" s="1272"/>
      <c r="AL343" s="1272"/>
      <c r="AM343" s="1273"/>
      <c r="AN343" s="33"/>
      <c r="AO343" s="95"/>
      <c r="AP343" s="33"/>
      <c r="BL343" s="29" t="str">
        <f>IF(M343&lt;&gt;"",M343,"")</f>
        <v/>
      </c>
      <c r="CG343" s="48"/>
      <c r="CH343" s="33" t="s">
        <v>968</v>
      </c>
      <c r="CI343" s="33" t="s">
        <v>898</v>
      </c>
    </row>
    <row r="344" spans="1:87" ht="15" hidden="1" customHeight="1" thickTop="1" thickBot="1">
      <c r="A344" s="43"/>
      <c r="B344" s="84"/>
      <c r="C344" s="1796"/>
      <c r="D344" s="1787"/>
      <c r="E344" s="1788"/>
      <c r="F344" s="1789"/>
      <c r="G344" s="1188"/>
      <c r="H344" s="1188"/>
      <c r="I344" s="1188"/>
      <c r="J344" s="1188"/>
      <c r="K344" s="1188"/>
      <c r="L344" s="1189"/>
      <c r="M344" s="1162" t="s">
        <v>134</v>
      </c>
      <c r="N344" s="1163"/>
      <c r="O344" s="1164"/>
      <c r="P344" s="9" t="str">
        <f>MID($M$343,COLUMN()-15,1)</f>
        <v/>
      </c>
      <c r="Q344" s="9" t="str">
        <f t="shared" ref="Q344:Y344" si="81">MID($M$343,COLUMN()-15,1)</f>
        <v/>
      </c>
      <c r="R344" s="9" t="str">
        <f t="shared" si="81"/>
        <v/>
      </c>
      <c r="S344" s="9" t="str">
        <f t="shared" si="81"/>
        <v/>
      </c>
      <c r="T344" s="9" t="str">
        <f t="shared" si="81"/>
        <v/>
      </c>
      <c r="U344" s="9" t="str">
        <f t="shared" si="81"/>
        <v/>
      </c>
      <c r="V344" s="9" t="str">
        <f t="shared" si="81"/>
        <v/>
      </c>
      <c r="W344" s="9" t="str">
        <f t="shared" si="81"/>
        <v/>
      </c>
      <c r="X344" s="9" t="str">
        <f t="shared" si="81"/>
        <v/>
      </c>
      <c r="Y344" s="9" t="str">
        <f t="shared" si="81"/>
        <v/>
      </c>
      <c r="Z344" s="1190"/>
      <c r="AA344" s="1105"/>
      <c r="AB344" s="1105"/>
      <c r="AC344" s="1105"/>
      <c r="AD344" s="1105"/>
      <c r="AE344" s="1105"/>
      <c r="AF344" s="1105"/>
      <c r="AG344" s="1105"/>
      <c r="AH344" s="1105"/>
      <c r="AI344" s="1105"/>
      <c r="AJ344" s="1105"/>
      <c r="AK344" s="1105"/>
      <c r="AL344" s="1105"/>
      <c r="AM344" s="1106"/>
      <c r="AN344" s="33"/>
      <c r="AO344" s="95"/>
      <c r="AP344" s="33"/>
      <c r="CG344" s="48"/>
      <c r="CH344" s="33" t="s">
        <v>969</v>
      </c>
      <c r="CI344" s="33" t="s">
        <v>899</v>
      </c>
    </row>
    <row r="345" spans="1:87" ht="15" customHeight="1" thickTop="1" thickBot="1">
      <c r="A345" s="31"/>
      <c r="B345" s="84"/>
      <c r="C345" s="1796"/>
      <c r="D345" s="1787"/>
      <c r="E345" s="1788"/>
      <c r="F345" s="1789"/>
      <c r="G345" s="1146" t="s">
        <v>61</v>
      </c>
      <c r="H345" s="1146"/>
      <c r="I345" s="1146"/>
      <c r="J345" s="1146"/>
      <c r="K345" s="1146"/>
      <c r="L345" s="1147"/>
      <c r="M345" s="1219" t="s">
        <v>2654</v>
      </c>
      <c r="N345" s="1220"/>
      <c r="O345" s="1220"/>
      <c r="P345" s="1157"/>
      <c r="Q345" s="1158"/>
      <c r="R345" s="62" t="s">
        <v>140</v>
      </c>
      <c r="S345" s="1157"/>
      <c r="T345" s="1158"/>
      <c r="U345" s="61" t="s">
        <v>141</v>
      </c>
      <c r="V345" s="1157"/>
      <c r="W345" s="1158"/>
      <c r="X345" s="61" t="s">
        <v>142</v>
      </c>
      <c r="Y345" s="1105"/>
      <c r="Z345" s="1105"/>
      <c r="AA345" s="1105"/>
      <c r="AB345" s="1105"/>
      <c r="AC345" s="1105"/>
      <c r="AD345" s="1105"/>
      <c r="AE345" s="1105"/>
      <c r="AF345" s="1105"/>
      <c r="AG345" s="1105"/>
      <c r="AH345" s="1105"/>
      <c r="AI345" s="1105"/>
      <c r="AJ345" s="1105"/>
      <c r="AK345" s="1105"/>
      <c r="AL345" s="1105"/>
      <c r="AM345" s="1106"/>
      <c r="AN345" s="33"/>
      <c r="AO345" s="95"/>
      <c r="AP345" s="33"/>
      <c r="BL345" s="29" t="str">
        <f>IF(OR(M345="選択▼",M345=""),"",M345&amp;P345&amp;R345&amp;S345&amp;U345&amp;V345&amp;X345)</f>
        <v/>
      </c>
      <c r="BM345" s="313" t="str">
        <f>MID(P345,COLUMN()-64,1)</f>
        <v/>
      </c>
      <c r="BN345" s="313" t="str">
        <f>MID(P345,COLUMN()-64,1)</f>
        <v/>
      </c>
      <c r="BO345" s="313" t="str">
        <f>MID(S345,COLUMN()-66,1)</f>
        <v/>
      </c>
      <c r="BP345" s="313" t="str">
        <f>MID(S345,COLUMN()-66,1)</f>
        <v/>
      </c>
      <c r="BQ345" s="313" t="str">
        <f>MID(V345,COLUMN()-68,1)</f>
        <v/>
      </c>
      <c r="BR345" s="313" t="str">
        <f>MID(V345,COLUMN()-68,1)</f>
        <v/>
      </c>
      <c r="BS345" s="314" t="str">
        <f>IF(M345="平成","H",IF(M345="昭和","S",IF(M345="大正","T",IF(M345="明治","M",""))))</f>
        <v/>
      </c>
      <c r="CG345" s="48"/>
      <c r="CH345" s="33" t="s">
        <v>970</v>
      </c>
      <c r="CI345" s="33" t="s">
        <v>900</v>
      </c>
    </row>
    <row r="346" spans="1:87" ht="15" customHeight="1" thickTop="1" thickBot="1">
      <c r="A346" s="31"/>
      <c r="B346" s="84"/>
      <c r="C346" s="1796"/>
      <c r="D346" s="1787"/>
      <c r="E346" s="1788"/>
      <c r="F346" s="1789"/>
      <c r="G346" s="1146" t="s">
        <v>455</v>
      </c>
      <c r="H346" s="1146"/>
      <c r="I346" s="1146"/>
      <c r="J346" s="1146"/>
      <c r="K346" s="1146"/>
      <c r="L346" s="1147"/>
      <c r="M346" s="1219" t="s">
        <v>3345</v>
      </c>
      <c r="N346" s="1220"/>
      <c r="O346" s="1220"/>
      <c r="P346" s="1286"/>
      <c r="Q346" s="1550"/>
      <c r="R346" s="1550"/>
      <c r="S346" s="1550"/>
      <c r="T346" s="1550"/>
      <c r="U346" s="1550"/>
      <c r="V346" s="1550"/>
      <c r="W346" s="1550"/>
      <c r="X346" s="1550"/>
      <c r="Y346" s="1550"/>
      <c r="Z346" s="1550"/>
      <c r="AA346" s="1550"/>
      <c r="AB346" s="1550"/>
      <c r="AC346" s="1550"/>
      <c r="AD346" s="1550"/>
      <c r="AE346" s="1550"/>
      <c r="AF346" s="1550"/>
      <c r="AG346" s="1550"/>
      <c r="AH346" s="1550"/>
      <c r="AI346" s="1550"/>
      <c r="AJ346" s="1550"/>
      <c r="AK346" s="1550"/>
      <c r="AL346" s="1550"/>
      <c r="AM346" s="1550"/>
      <c r="AN346" s="33"/>
      <c r="AO346" s="95"/>
      <c r="AP346" s="33"/>
      <c r="BL346" s="159" t="str">
        <f>IF(M346="選択　▼","",RIGHT(M346,1))</f>
        <v/>
      </c>
      <c r="CG346" s="48"/>
      <c r="CH346" s="33" t="s">
        <v>971</v>
      </c>
      <c r="CI346" s="33" t="s">
        <v>799</v>
      </c>
    </row>
    <row r="347" spans="1:87" ht="15" customHeight="1" thickTop="1" thickBot="1">
      <c r="A347" s="31"/>
      <c r="B347" s="84"/>
      <c r="C347" s="1796"/>
      <c r="D347" s="1787"/>
      <c r="E347" s="1788"/>
      <c r="F347" s="1789"/>
      <c r="G347" s="1146" t="s">
        <v>459</v>
      </c>
      <c r="H347" s="1146"/>
      <c r="I347" s="1146"/>
      <c r="J347" s="1146"/>
      <c r="K347" s="1146"/>
      <c r="L347" s="1147"/>
      <c r="M347" s="1465"/>
      <c r="N347" s="1466"/>
      <c r="O347" s="1466"/>
      <c r="P347" s="1609"/>
      <c r="Q347" s="1681" t="s">
        <v>2887</v>
      </c>
      <c r="R347" s="1616"/>
      <c r="S347" s="1616"/>
      <c r="T347" s="1616"/>
      <c r="U347" s="1616"/>
      <c r="V347" s="1616"/>
      <c r="W347" s="1616"/>
      <c r="X347" s="1616"/>
      <c r="Y347" s="1616"/>
      <c r="Z347" s="1616"/>
      <c r="AA347" s="1616"/>
      <c r="AB347" s="1616"/>
      <c r="AC347" s="1616"/>
      <c r="AD347" s="1616"/>
      <c r="AE347" s="1616"/>
      <c r="AF347" s="1616"/>
      <c r="AG347" s="1616"/>
      <c r="AH347" s="1616"/>
      <c r="AI347" s="1616"/>
      <c r="AJ347" s="1616"/>
      <c r="AK347" s="1616"/>
      <c r="AL347" s="1616"/>
      <c r="AM347" s="1617"/>
      <c r="AN347" s="33"/>
      <c r="AO347" s="95"/>
      <c r="AP347" s="33"/>
      <c r="BL347" s="159" t="str">
        <f>IF(M347&lt;&gt;"",M347,"")</f>
        <v/>
      </c>
      <c r="CG347" s="48"/>
      <c r="CH347" s="33" t="s">
        <v>972</v>
      </c>
      <c r="CI347" s="33" t="s">
        <v>901</v>
      </c>
    </row>
    <row r="348" spans="1:87" ht="15" customHeight="1" thickTop="1" thickBot="1">
      <c r="A348" s="31"/>
      <c r="B348" s="84"/>
      <c r="C348" s="1796"/>
      <c r="D348" s="1787"/>
      <c r="E348" s="1788"/>
      <c r="F348" s="1789"/>
      <c r="G348" s="1146" t="s">
        <v>460</v>
      </c>
      <c r="H348" s="1146"/>
      <c r="I348" s="1146"/>
      <c r="J348" s="1146"/>
      <c r="K348" s="1146"/>
      <c r="L348" s="1147"/>
      <c r="M348" s="1219" t="s">
        <v>3345</v>
      </c>
      <c r="N348" s="1220"/>
      <c r="O348" s="1220"/>
      <c r="P348" s="1286"/>
      <c r="Q348" s="1681" t="s">
        <v>472</v>
      </c>
      <c r="R348" s="1616"/>
      <c r="S348" s="1616"/>
      <c r="T348" s="1616"/>
      <c r="U348" s="1616"/>
      <c r="V348" s="1616"/>
      <c r="W348" s="1616"/>
      <c r="X348" s="1616"/>
      <c r="Y348" s="1616"/>
      <c r="Z348" s="1616"/>
      <c r="AA348" s="1616"/>
      <c r="AB348" s="1616"/>
      <c r="AC348" s="1616"/>
      <c r="AD348" s="1616"/>
      <c r="AE348" s="1616"/>
      <c r="AF348" s="1616"/>
      <c r="AG348" s="1616"/>
      <c r="AH348" s="1616"/>
      <c r="AI348" s="1616"/>
      <c r="AJ348" s="1616"/>
      <c r="AK348" s="1616"/>
      <c r="AL348" s="1616"/>
      <c r="AM348" s="1617"/>
      <c r="AN348" s="33"/>
      <c r="AO348" s="95"/>
      <c r="AP348" s="33"/>
      <c r="BL348" s="159" t="str">
        <f>IF(M348="選択　▼","",M348)</f>
        <v/>
      </c>
      <c r="CG348" s="48"/>
      <c r="CH348" s="33" t="s">
        <v>973</v>
      </c>
      <c r="CI348" s="33" t="s">
        <v>902</v>
      </c>
    </row>
    <row r="349" spans="1:87" ht="15" customHeight="1" thickTop="1" thickBot="1">
      <c r="A349" s="31"/>
      <c r="B349" s="84"/>
      <c r="C349" s="1796"/>
      <c r="D349" s="1787"/>
      <c r="E349" s="1788"/>
      <c r="F349" s="1789"/>
      <c r="G349" s="846" t="s">
        <v>2794</v>
      </c>
      <c r="H349" s="846"/>
      <c r="I349" s="846"/>
      <c r="J349" s="846"/>
      <c r="K349" s="846"/>
      <c r="L349" s="847"/>
      <c r="M349" s="1590"/>
      <c r="N349" s="1591"/>
      <c r="O349" s="1591"/>
      <c r="P349" s="1591"/>
      <c r="Q349" s="1591"/>
      <c r="R349" s="1591"/>
      <c r="S349" s="1591"/>
      <c r="T349" s="1591"/>
      <c r="U349" s="1591"/>
      <c r="V349" s="1591"/>
      <c r="W349" s="1592"/>
      <c r="X349" s="1031" t="s">
        <v>475</v>
      </c>
      <c r="Y349" s="1032"/>
      <c r="Z349" s="1032"/>
      <c r="AA349" s="1032"/>
      <c r="AB349" s="1032"/>
      <c r="AC349" s="1032"/>
      <c r="AD349" s="1032"/>
      <c r="AE349" s="1032"/>
      <c r="AF349" s="1032"/>
      <c r="AG349" s="1032"/>
      <c r="AH349" s="1032"/>
      <c r="AI349" s="1032"/>
      <c r="AJ349" s="1032"/>
      <c r="AK349" s="1032"/>
      <c r="AL349" s="1032"/>
      <c r="AM349" s="1033"/>
      <c r="AN349" s="33"/>
      <c r="AO349" s="95"/>
      <c r="AP349" s="33"/>
      <c r="BL349" s="29" t="str">
        <f>LEFT(M349,1)</f>
        <v/>
      </c>
      <c r="BM349" s="313" t="str">
        <f>MID($BL349,COLUMN()-64,1)</f>
        <v/>
      </c>
      <c r="CG349" s="48"/>
      <c r="CH349" s="33" t="s">
        <v>974</v>
      </c>
      <c r="CI349" s="33" t="s">
        <v>903</v>
      </c>
    </row>
    <row r="350" spans="1:87" ht="15" customHeight="1" thickTop="1" thickBot="1">
      <c r="A350" s="31"/>
      <c r="B350" s="84"/>
      <c r="C350" s="1796"/>
      <c r="D350" s="1787"/>
      <c r="E350" s="1788"/>
      <c r="F350" s="1789"/>
      <c r="G350" s="1024"/>
      <c r="H350" s="1024"/>
      <c r="I350" s="1024"/>
      <c r="J350" s="1024"/>
      <c r="K350" s="1024"/>
      <c r="L350" s="1025"/>
      <c r="M350" s="1153"/>
      <c r="N350" s="1154"/>
      <c r="O350" s="1154"/>
      <c r="P350" s="1573"/>
      <c r="Q350" s="615" t="s">
        <v>5</v>
      </c>
      <c r="R350" s="1503"/>
      <c r="S350" s="1503"/>
      <c r="T350" s="1503"/>
      <c r="U350" s="1503"/>
      <c r="V350" s="851" t="s">
        <v>4</v>
      </c>
      <c r="W350" s="853"/>
      <c r="X350" s="1808" t="s">
        <v>549</v>
      </c>
      <c r="Y350" s="1535"/>
      <c r="Z350" s="1535"/>
      <c r="AA350" s="1535"/>
      <c r="AB350" s="1535"/>
      <c r="AC350" s="1535"/>
      <c r="AD350" s="1535"/>
      <c r="AE350" s="1535"/>
      <c r="AF350" s="1535"/>
      <c r="AG350" s="1535"/>
      <c r="AH350" s="1535"/>
      <c r="AI350" s="1535"/>
      <c r="AJ350" s="1535"/>
      <c r="AK350" s="1535"/>
      <c r="AL350" s="1535"/>
      <c r="AM350" s="1809"/>
      <c r="AN350" s="33"/>
      <c r="AO350" s="95"/>
      <c r="AP350" s="33"/>
      <c r="BL350" s="182" t="str">
        <f>M350&amp;R350</f>
        <v/>
      </c>
      <c r="CG350" s="48"/>
      <c r="CH350" s="33" t="s">
        <v>975</v>
      </c>
      <c r="CI350" s="33" t="s">
        <v>904</v>
      </c>
    </row>
    <row r="351" spans="1:87" ht="15" customHeight="1" thickTop="1" thickBot="1">
      <c r="A351" s="31"/>
      <c r="B351" s="84"/>
      <c r="C351" s="1796"/>
      <c r="D351" s="1787"/>
      <c r="E351" s="1788"/>
      <c r="F351" s="1789"/>
      <c r="G351" s="1797" t="s">
        <v>4324</v>
      </c>
      <c r="H351" s="1798"/>
      <c r="I351" s="1798"/>
      <c r="J351" s="1798"/>
      <c r="K351" s="1798"/>
      <c r="L351" s="1799"/>
      <c r="M351" s="1800" t="s">
        <v>2654</v>
      </c>
      <c r="N351" s="1801"/>
      <c r="O351" s="1801"/>
      <c r="P351" s="1790"/>
      <c r="Q351" s="1791"/>
      <c r="R351" s="87" t="s">
        <v>140</v>
      </c>
      <c r="S351" s="1790"/>
      <c r="T351" s="1791"/>
      <c r="U351" s="88" t="s">
        <v>141</v>
      </c>
      <c r="V351" s="1790"/>
      <c r="W351" s="1791"/>
      <c r="X351" s="88" t="s">
        <v>142</v>
      </c>
      <c r="Y351" s="596"/>
      <c r="Z351" s="596"/>
      <c r="AA351" s="596"/>
      <c r="AB351" s="596"/>
      <c r="AC351" s="596"/>
      <c r="AD351" s="596"/>
      <c r="AE351" s="596"/>
      <c r="AF351" s="596"/>
      <c r="AG351" s="596"/>
      <c r="AH351" s="596"/>
      <c r="AI351" s="596"/>
      <c r="AJ351" s="596"/>
      <c r="AK351" s="596"/>
      <c r="AL351" s="596"/>
      <c r="AM351" s="597"/>
      <c r="AN351" s="33"/>
      <c r="AO351" s="95"/>
      <c r="AP351" s="33"/>
      <c r="BL351" s="29" t="str">
        <f>IF(OR(M351="選択▼",M351=""),"",M351&amp;P351&amp;R351&amp;S351&amp;U351&amp;V351&amp;X351)</f>
        <v/>
      </c>
      <c r="CG351" s="48"/>
      <c r="CH351" s="33" t="s">
        <v>976</v>
      </c>
      <c r="CI351" s="33" t="s">
        <v>905</v>
      </c>
    </row>
    <row r="352" spans="1:87" ht="15" customHeight="1" thickTop="1" thickBot="1">
      <c r="A352" s="31"/>
      <c r="B352" s="84"/>
      <c r="C352" s="1796"/>
      <c r="D352" s="1792" t="s">
        <v>536</v>
      </c>
      <c r="E352" s="1793"/>
      <c r="F352" s="1794"/>
      <c r="G352" s="1241" t="s">
        <v>392</v>
      </c>
      <c r="H352" s="1241"/>
      <c r="I352" s="1241"/>
      <c r="J352" s="1241"/>
      <c r="K352" s="1241"/>
      <c r="L352" s="1242"/>
      <c r="M352" s="1805"/>
      <c r="N352" s="1806"/>
      <c r="O352" s="1806"/>
      <c r="P352" s="1806"/>
      <c r="Q352" s="1806"/>
      <c r="R352" s="1806"/>
      <c r="S352" s="1806"/>
      <c r="T352" s="1807"/>
      <c r="U352" s="1272" t="s">
        <v>804</v>
      </c>
      <c r="V352" s="1272"/>
      <c r="W352" s="1272"/>
      <c r="X352" s="1272"/>
      <c r="Y352" s="1272"/>
      <c r="Z352" s="1272"/>
      <c r="AA352" s="1272"/>
      <c r="AB352" s="1272"/>
      <c r="AC352" s="1272"/>
      <c r="AD352" s="1272"/>
      <c r="AE352" s="1272"/>
      <c r="AF352" s="1272"/>
      <c r="AG352" s="1272"/>
      <c r="AH352" s="1272"/>
      <c r="AI352" s="1272"/>
      <c r="AJ352" s="1272"/>
      <c r="AK352" s="1272"/>
      <c r="AL352" s="1272"/>
      <c r="AM352" s="1273"/>
      <c r="AN352" s="33"/>
      <c r="AO352" s="95"/>
      <c r="AP352" s="33"/>
      <c r="BL352" s="29" t="str">
        <f>IF(M352&lt;&gt;"",M352,"")</f>
        <v/>
      </c>
      <c r="CG352" s="48"/>
      <c r="CH352" s="33" t="s">
        <v>977</v>
      </c>
      <c r="CI352" s="33" t="s">
        <v>906</v>
      </c>
    </row>
    <row r="353" spans="1:87" ht="15" hidden="1" customHeight="1" thickTop="1" thickBot="1">
      <c r="A353" s="43"/>
      <c r="B353" s="84"/>
      <c r="C353" s="1796"/>
      <c r="D353" s="1792"/>
      <c r="E353" s="1793"/>
      <c r="F353" s="1794"/>
      <c r="G353" s="1188"/>
      <c r="H353" s="1188"/>
      <c r="I353" s="1188"/>
      <c r="J353" s="1188"/>
      <c r="K353" s="1188"/>
      <c r="L353" s="1189"/>
      <c r="M353" s="1162" t="s">
        <v>134</v>
      </c>
      <c r="N353" s="1163"/>
      <c r="O353" s="1164"/>
      <c r="P353" s="9" t="str">
        <f>MID($M$352,COLUMN()-15,1)</f>
        <v/>
      </c>
      <c r="Q353" s="9" t="str">
        <f t="shared" ref="Q353:Y353" si="82">MID($M$352,COLUMN()-15,1)</f>
        <v/>
      </c>
      <c r="R353" s="9" t="str">
        <f t="shared" si="82"/>
        <v/>
      </c>
      <c r="S353" s="9" t="str">
        <f t="shared" si="82"/>
        <v/>
      </c>
      <c r="T353" s="9" t="str">
        <f t="shared" si="82"/>
        <v/>
      </c>
      <c r="U353" s="9" t="str">
        <f t="shared" si="82"/>
        <v/>
      </c>
      <c r="V353" s="9" t="str">
        <f t="shared" si="82"/>
        <v/>
      </c>
      <c r="W353" s="9" t="str">
        <f t="shared" si="82"/>
        <v/>
      </c>
      <c r="X353" s="9" t="str">
        <f t="shared" si="82"/>
        <v/>
      </c>
      <c r="Y353" s="9" t="str">
        <f t="shared" si="82"/>
        <v/>
      </c>
      <c r="Z353" s="1190"/>
      <c r="AA353" s="1105"/>
      <c r="AB353" s="1105"/>
      <c r="AC353" s="1105"/>
      <c r="AD353" s="1105"/>
      <c r="AE353" s="1105"/>
      <c r="AF353" s="1105"/>
      <c r="AG353" s="1105"/>
      <c r="AH353" s="1105"/>
      <c r="AI353" s="1105"/>
      <c r="AJ353" s="1105"/>
      <c r="AK353" s="1105"/>
      <c r="AL353" s="1105"/>
      <c r="AM353" s="1106"/>
      <c r="AN353" s="33"/>
      <c r="AO353" s="95"/>
      <c r="AP353" s="33"/>
      <c r="CG353" s="48"/>
      <c r="CH353" s="33" t="s">
        <v>978</v>
      </c>
      <c r="CI353" s="33" t="s">
        <v>907</v>
      </c>
    </row>
    <row r="354" spans="1:87" ht="15" customHeight="1" thickTop="1" thickBot="1">
      <c r="A354" s="31"/>
      <c r="B354" s="84"/>
      <c r="C354" s="1796"/>
      <c r="D354" s="1792"/>
      <c r="E354" s="1793"/>
      <c r="F354" s="1794"/>
      <c r="G354" s="1146" t="s">
        <v>61</v>
      </c>
      <c r="H354" s="1146"/>
      <c r="I354" s="1146"/>
      <c r="J354" s="1146"/>
      <c r="K354" s="1146"/>
      <c r="L354" s="1147"/>
      <c r="M354" s="1219" t="s">
        <v>2654</v>
      </c>
      <c r="N354" s="1220"/>
      <c r="O354" s="1220"/>
      <c r="P354" s="1157"/>
      <c r="Q354" s="1158"/>
      <c r="R354" s="62" t="s">
        <v>140</v>
      </c>
      <c r="S354" s="1157"/>
      <c r="T354" s="1158"/>
      <c r="U354" s="61" t="s">
        <v>141</v>
      </c>
      <c r="V354" s="1157"/>
      <c r="W354" s="1158"/>
      <c r="X354" s="61" t="s">
        <v>142</v>
      </c>
      <c r="Y354" s="1105"/>
      <c r="Z354" s="1105"/>
      <c r="AA354" s="1105"/>
      <c r="AB354" s="1105"/>
      <c r="AC354" s="1105"/>
      <c r="AD354" s="1105"/>
      <c r="AE354" s="1105"/>
      <c r="AF354" s="1105"/>
      <c r="AG354" s="1105"/>
      <c r="AH354" s="1105"/>
      <c r="AI354" s="1105"/>
      <c r="AJ354" s="1105"/>
      <c r="AK354" s="1105"/>
      <c r="AL354" s="1105"/>
      <c r="AM354" s="1106"/>
      <c r="AN354" s="33"/>
      <c r="AO354" s="95"/>
      <c r="AP354" s="33"/>
      <c r="BL354" s="29" t="str">
        <f>IF(OR(M354="選択▼",M354=""),"",M354&amp;P354&amp;R354&amp;S354&amp;U354&amp;V354&amp;X354)</f>
        <v/>
      </c>
      <c r="BM354" s="313" t="str">
        <f>MID(P354,COLUMN()-64,1)</f>
        <v/>
      </c>
      <c r="BN354" s="313" t="str">
        <f>MID(P354,COLUMN()-64,1)</f>
        <v/>
      </c>
      <c r="BO354" s="313" t="str">
        <f>MID(S354,COLUMN()-66,1)</f>
        <v/>
      </c>
      <c r="BP354" s="313" t="str">
        <f>MID(S354,COLUMN()-66,1)</f>
        <v/>
      </c>
      <c r="BQ354" s="313" t="str">
        <f>MID(V354,COLUMN()-68,1)</f>
        <v/>
      </c>
      <c r="BR354" s="313" t="str">
        <f>MID(V354,COLUMN()-68,1)</f>
        <v/>
      </c>
      <c r="BS354" s="314" t="str">
        <f>IF(M354="平成","H",IF(M354="昭和","S",IF(M354="大正","T",IF(M354="明治","M",""))))</f>
        <v/>
      </c>
      <c r="CG354" s="48"/>
      <c r="CH354" s="33" t="s">
        <v>979</v>
      </c>
      <c r="CI354" s="33" t="s">
        <v>908</v>
      </c>
    </row>
    <row r="355" spans="1:87" ht="15" customHeight="1" thickTop="1" thickBot="1">
      <c r="A355" s="31"/>
      <c r="B355" s="84"/>
      <c r="C355" s="1796"/>
      <c r="D355" s="1792"/>
      <c r="E355" s="1793"/>
      <c r="F355" s="1794"/>
      <c r="G355" s="1146" t="s">
        <v>455</v>
      </c>
      <c r="H355" s="1146"/>
      <c r="I355" s="1146"/>
      <c r="J355" s="1146"/>
      <c r="K355" s="1146"/>
      <c r="L355" s="1147"/>
      <c r="M355" s="1219" t="s">
        <v>3345</v>
      </c>
      <c r="N355" s="1220"/>
      <c r="O355" s="1220"/>
      <c r="P355" s="1286"/>
      <c r="Q355" s="1550"/>
      <c r="R355" s="1550"/>
      <c r="S355" s="1550"/>
      <c r="T355" s="1550"/>
      <c r="U355" s="1550"/>
      <c r="V355" s="1550"/>
      <c r="W355" s="1550"/>
      <c r="X355" s="1550"/>
      <c r="Y355" s="1550"/>
      <c r="Z355" s="1550"/>
      <c r="AA355" s="1550"/>
      <c r="AB355" s="1550"/>
      <c r="AC355" s="1550"/>
      <c r="AD355" s="1550"/>
      <c r="AE355" s="1550"/>
      <c r="AF355" s="1550"/>
      <c r="AG355" s="1550"/>
      <c r="AH355" s="1550"/>
      <c r="AI355" s="1550"/>
      <c r="AJ355" s="1550"/>
      <c r="AK355" s="1550"/>
      <c r="AL355" s="1550"/>
      <c r="AM355" s="1550"/>
      <c r="AN355" s="33"/>
      <c r="AO355" s="95"/>
      <c r="AP355" s="33"/>
      <c r="BL355" s="159" t="str">
        <f>IF(M355="選択　▼","",RIGHT(M355,1))</f>
        <v/>
      </c>
      <c r="CG355" s="48"/>
      <c r="CH355" s="33" t="s">
        <v>980</v>
      </c>
      <c r="CI355" s="33" t="s">
        <v>909</v>
      </c>
    </row>
    <row r="356" spans="1:87" ht="15" customHeight="1" thickTop="1" thickBot="1">
      <c r="A356" s="31"/>
      <c r="B356" s="84"/>
      <c r="C356" s="1796"/>
      <c r="D356" s="1792"/>
      <c r="E356" s="1793"/>
      <c r="F356" s="1794"/>
      <c r="G356" s="1146" t="s">
        <v>459</v>
      </c>
      <c r="H356" s="1146"/>
      <c r="I356" s="1146"/>
      <c r="J356" s="1146"/>
      <c r="K356" s="1146"/>
      <c r="L356" s="1147"/>
      <c r="M356" s="1465"/>
      <c r="N356" s="1466"/>
      <c r="O356" s="1466"/>
      <c r="P356" s="1609"/>
      <c r="Q356" s="1681" t="s">
        <v>2887</v>
      </c>
      <c r="R356" s="1616"/>
      <c r="S356" s="1616"/>
      <c r="T356" s="1616"/>
      <c r="U356" s="1616"/>
      <c r="V356" s="1616"/>
      <c r="W356" s="1616"/>
      <c r="X356" s="1616"/>
      <c r="Y356" s="1616"/>
      <c r="Z356" s="1616"/>
      <c r="AA356" s="1616"/>
      <c r="AB356" s="1616"/>
      <c r="AC356" s="1616"/>
      <c r="AD356" s="1616"/>
      <c r="AE356" s="1616"/>
      <c r="AF356" s="1616"/>
      <c r="AG356" s="1616"/>
      <c r="AH356" s="1616"/>
      <c r="AI356" s="1616"/>
      <c r="AJ356" s="1616"/>
      <c r="AK356" s="1616"/>
      <c r="AL356" s="1616"/>
      <c r="AM356" s="1617"/>
      <c r="AN356" s="33"/>
      <c r="AO356" s="95"/>
      <c r="AP356" s="33"/>
      <c r="BL356" s="159" t="str">
        <f>IF(M356&lt;&gt;"",M356,"")</f>
        <v/>
      </c>
      <c r="CG356" s="48"/>
      <c r="CH356" s="33" t="s">
        <v>981</v>
      </c>
      <c r="CI356" s="33" t="s">
        <v>910</v>
      </c>
    </row>
    <row r="357" spans="1:87" ht="15" customHeight="1" thickTop="1" thickBot="1">
      <c r="A357" s="31"/>
      <c r="B357" s="84"/>
      <c r="C357" s="1796"/>
      <c r="D357" s="1792"/>
      <c r="E357" s="1793"/>
      <c r="F357" s="1794"/>
      <c r="G357" s="1146" t="s">
        <v>460</v>
      </c>
      <c r="H357" s="1146"/>
      <c r="I357" s="1146"/>
      <c r="J357" s="1146"/>
      <c r="K357" s="1146"/>
      <c r="L357" s="1147"/>
      <c r="M357" s="1219" t="s">
        <v>3345</v>
      </c>
      <c r="N357" s="1220"/>
      <c r="O357" s="1220"/>
      <c r="P357" s="1286"/>
      <c r="Q357" s="1681" t="s">
        <v>472</v>
      </c>
      <c r="R357" s="1616"/>
      <c r="S357" s="1616"/>
      <c r="T357" s="1616"/>
      <c r="U357" s="1616"/>
      <c r="V357" s="1616"/>
      <c r="W357" s="1616"/>
      <c r="X357" s="1616"/>
      <c r="Y357" s="1616"/>
      <c r="Z357" s="1616"/>
      <c r="AA357" s="1616"/>
      <c r="AB357" s="1616"/>
      <c r="AC357" s="1616"/>
      <c r="AD357" s="1616"/>
      <c r="AE357" s="1616"/>
      <c r="AF357" s="1616"/>
      <c r="AG357" s="1616"/>
      <c r="AH357" s="1616"/>
      <c r="AI357" s="1616"/>
      <c r="AJ357" s="1616"/>
      <c r="AK357" s="1616"/>
      <c r="AL357" s="1616"/>
      <c r="AM357" s="1617"/>
      <c r="AN357" s="33"/>
      <c r="AO357" s="95"/>
      <c r="AP357" s="33"/>
      <c r="BL357" s="159" t="str">
        <f>IF(M357="選択　▼","",M357)</f>
        <v/>
      </c>
      <c r="CG357" s="48"/>
      <c r="CH357" s="33" t="s">
        <v>982</v>
      </c>
      <c r="CI357" s="33" t="s">
        <v>911</v>
      </c>
    </row>
    <row r="358" spans="1:87" ht="15" customHeight="1" thickTop="1" thickBot="1">
      <c r="A358" s="31"/>
      <c r="B358" s="84"/>
      <c r="C358" s="1796"/>
      <c r="D358" s="1792"/>
      <c r="E358" s="1793"/>
      <c r="F358" s="1794"/>
      <c r="G358" s="846" t="s">
        <v>2794</v>
      </c>
      <c r="H358" s="846"/>
      <c r="I358" s="846"/>
      <c r="J358" s="846"/>
      <c r="K358" s="846"/>
      <c r="L358" s="847"/>
      <c r="M358" s="1590"/>
      <c r="N358" s="1591"/>
      <c r="O358" s="1591"/>
      <c r="P358" s="1591"/>
      <c r="Q358" s="1591"/>
      <c r="R358" s="1591"/>
      <c r="S358" s="1591"/>
      <c r="T358" s="1591"/>
      <c r="U358" s="1591"/>
      <c r="V358" s="1591"/>
      <c r="W358" s="1592"/>
      <c r="X358" s="1031" t="s">
        <v>475</v>
      </c>
      <c r="Y358" s="1032"/>
      <c r="Z358" s="1032"/>
      <c r="AA358" s="1032"/>
      <c r="AB358" s="1032"/>
      <c r="AC358" s="1032"/>
      <c r="AD358" s="1032"/>
      <c r="AE358" s="1032"/>
      <c r="AF358" s="1032"/>
      <c r="AG358" s="1032"/>
      <c r="AH358" s="1032"/>
      <c r="AI358" s="1032"/>
      <c r="AJ358" s="1032"/>
      <c r="AK358" s="1032"/>
      <c r="AL358" s="1032"/>
      <c r="AM358" s="1033"/>
      <c r="AN358" s="33"/>
      <c r="AO358" s="95"/>
      <c r="AP358" s="33"/>
      <c r="BL358" s="29" t="str">
        <f>LEFT(M358,1)</f>
        <v/>
      </c>
      <c r="BM358" s="313" t="str">
        <f>MID($BL358,COLUMN()-64,1)</f>
        <v/>
      </c>
      <c r="CG358" s="48"/>
      <c r="CH358" s="33" t="s">
        <v>983</v>
      </c>
      <c r="CI358" s="33" t="s">
        <v>912</v>
      </c>
    </row>
    <row r="359" spans="1:87" ht="15" customHeight="1" thickTop="1" thickBot="1">
      <c r="A359" s="31"/>
      <c r="B359" s="84"/>
      <c r="C359" s="1796"/>
      <c r="D359" s="1792"/>
      <c r="E359" s="1793"/>
      <c r="F359" s="1794"/>
      <c r="G359" s="1024"/>
      <c r="H359" s="1024"/>
      <c r="I359" s="1024"/>
      <c r="J359" s="1024"/>
      <c r="K359" s="1024"/>
      <c r="L359" s="1025"/>
      <c r="M359" s="1153"/>
      <c r="N359" s="1154"/>
      <c r="O359" s="1154"/>
      <c r="P359" s="1573"/>
      <c r="Q359" s="615" t="s">
        <v>5</v>
      </c>
      <c r="R359" s="1503"/>
      <c r="S359" s="1503"/>
      <c r="T359" s="1503"/>
      <c r="U359" s="1503"/>
      <c r="V359" s="851" t="s">
        <v>4</v>
      </c>
      <c r="W359" s="853"/>
      <c r="X359" s="1808" t="s">
        <v>549</v>
      </c>
      <c r="Y359" s="1535"/>
      <c r="Z359" s="1535"/>
      <c r="AA359" s="1535"/>
      <c r="AB359" s="1535"/>
      <c r="AC359" s="1535"/>
      <c r="AD359" s="1535"/>
      <c r="AE359" s="1535"/>
      <c r="AF359" s="1535"/>
      <c r="AG359" s="1535"/>
      <c r="AH359" s="1535"/>
      <c r="AI359" s="1535"/>
      <c r="AJ359" s="1535"/>
      <c r="AK359" s="1535"/>
      <c r="AL359" s="1535"/>
      <c r="AM359" s="1809"/>
      <c r="AN359" s="33"/>
      <c r="AO359" s="95"/>
      <c r="AP359" s="33"/>
      <c r="BL359" s="182" t="str">
        <f>M359&amp;R359</f>
        <v/>
      </c>
      <c r="CG359" s="48"/>
      <c r="CH359" s="33" t="s">
        <v>984</v>
      </c>
      <c r="CI359" s="33" t="s">
        <v>913</v>
      </c>
    </row>
    <row r="360" spans="1:87" ht="15" customHeight="1" thickTop="1" thickBot="1">
      <c r="A360" s="31"/>
      <c r="B360" s="84"/>
      <c r="C360" s="1796"/>
      <c r="D360" s="1792"/>
      <c r="E360" s="1793"/>
      <c r="F360" s="1794"/>
      <c r="G360" s="1797" t="s">
        <v>4324</v>
      </c>
      <c r="H360" s="1798"/>
      <c r="I360" s="1798"/>
      <c r="J360" s="1798"/>
      <c r="K360" s="1798"/>
      <c r="L360" s="1799"/>
      <c r="M360" s="1800" t="s">
        <v>2654</v>
      </c>
      <c r="N360" s="1801"/>
      <c r="O360" s="1801"/>
      <c r="P360" s="1790"/>
      <c r="Q360" s="1791"/>
      <c r="R360" s="87" t="s">
        <v>140</v>
      </c>
      <c r="S360" s="1790"/>
      <c r="T360" s="1791"/>
      <c r="U360" s="88" t="s">
        <v>141</v>
      </c>
      <c r="V360" s="1790"/>
      <c r="W360" s="1791"/>
      <c r="X360" s="88" t="s">
        <v>142</v>
      </c>
      <c r="Y360" s="596"/>
      <c r="Z360" s="596"/>
      <c r="AA360" s="596"/>
      <c r="AB360" s="596"/>
      <c r="AC360" s="596"/>
      <c r="AD360" s="596"/>
      <c r="AE360" s="596"/>
      <c r="AF360" s="596"/>
      <c r="AG360" s="596"/>
      <c r="AH360" s="596"/>
      <c r="AI360" s="596"/>
      <c r="AJ360" s="596"/>
      <c r="AK360" s="596"/>
      <c r="AL360" s="596"/>
      <c r="AM360" s="597"/>
      <c r="AN360" s="33"/>
      <c r="AO360" s="95"/>
      <c r="AP360" s="33"/>
      <c r="BL360" s="29" t="str">
        <f>IF(OR(M360="選択▼",M360=""),"",M360&amp;P360&amp;R360&amp;S360&amp;U360&amp;V360&amp;X360)</f>
        <v/>
      </c>
      <c r="CG360" s="48"/>
      <c r="CH360" s="33" t="s">
        <v>985</v>
      </c>
      <c r="CI360" s="33" t="s">
        <v>914</v>
      </c>
    </row>
    <row r="361" spans="1:87" ht="15" customHeight="1" thickTop="1" thickBot="1">
      <c r="A361" s="31"/>
      <c r="B361" s="84"/>
      <c r="C361" s="1796"/>
      <c r="D361" s="1787" t="s">
        <v>537</v>
      </c>
      <c r="E361" s="1788"/>
      <c r="F361" s="1789"/>
      <c r="G361" s="1241" t="s">
        <v>392</v>
      </c>
      <c r="H361" s="1241"/>
      <c r="I361" s="1241"/>
      <c r="J361" s="1241"/>
      <c r="K361" s="1241"/>
      <c r="L361" s="1242"/>
      <c r="M361" s="1805"/>
      <c r="N361" s="1806"/>
      <c r="O361" s="1806"/>
      <c r="P361" s="1806"/>
      <c r="Q361" s="1806"/>
      <c r="R361" s="1806"/>
      <c r="S361" s="1806"/>
      <c r="T361" s="1807"/>
      <c r="U361" s="1272" t="s">
        <v>804</v>
      </c>
      <c r="V361" s="1272"/>
      <c r="W361" s="1272"/>
      <c r="X361" s="1272"/>
      <c r="Y361" s="1272"/>
      <c r="Z361" s="1272"/>
      <c r="AA361" s="1272"/>
      <c r="AB361" s="1272"/>
      <c r="AC361" s="1272"/>
      <c r="AD361" s="1272"/>
      <c r="AE361" s="1272"/>
      <c r="AF361" s="1272"/>
      <c r="AG361" s="1272"/>
      <c r="AH361" s="1272"/>
      <c r="AI361" s="1272"/>
      <c r="AJ361" s="1272"/>
      <c r="AK361" s="1272"/>
      <c r="AL361" s="1272"/>
      <c r="AM361" s="1273"/>
      <c r="AN361" s="33"/>
      <c r="AO361" s="95"/>
      <c r="AP361" s="33"/>
      <c r="BL361" s="29" t="str">
        <f>IF(M361&lt;&gt;"",M361,"")</f>
        <v/>
      </c>
      <c r="CG361" s="48"/>
      <c r="CH361" s="33" t="s">
        <v>986</v>
      </c>
      <c r="CI361" s="33" t="s">
        <v>915</v>
      </c>
    </row>
    <row r="362" spans="1:87" ht="15" hidden="1" customHeight="1" thickTop="1" thickBot="1">
      <c r="A362" s="43"/>
      <c r="B362" s="84"/>
      <c r="C362" s="1796"/>
      <c r="D362" s="1787"/>
      <c r="E362" s="1788"/>
      <c r="F362" s="1789"/>
      <c r="G362" s="1188"/>
      <c r="H362" s="1188"/>
      <c r="I362" s="1188"/>
      <c r="J362" s="1188"/>
      <c r="K362" s="1188"/>
      <c r="L362" s="1189"/>
      <c r="M362" s="1162" t="s">
        <v>134</v>
      </c>
      <c r="N362" s="1163"/>
      <c r="O362" s="1164"/>
      <c r="P362" s="9" t="str">
        <f>MID($M$361,COLUMN()-15,1)</f>
        <v/>
      </c>
      <c r="Q362" s="9" t="str">
        <f t="shared" ref="Q362:Y362" si="83">MID($M$361,COLUMN()-15,1)</f>
        <v/>
      </c>
      <c r="R362" s="9" t="str">
        <f t="shared" si="83"/>
        <v/>
      </c>
      <c r="S362" s="9" t="str">
        <f t="shared" si="83"/>
        <v/>
      </c>
      <c r="T362" s="9" t="str">
        <f t="shared" si="83"/>
        <v/>
      </c>
      <c r="U362" s="9" t="str">
        <f t="shared" si="83"/>
        <v/>
      </c>
      <c r="V362" s="9" t="str">
        <f t="shared" si="83"/>
        <v/>
      </c>
      <c r="W362" s="9" t="str">
        <f t="shared" si="83"/>
        <v/>
      </c>
      <c r="X362" s="9" t="str">
        <f t="shared" si="83"/>
        <v/>
      </c>
      <c r="Y362" s="9" t="str">
        <f t="shared" si="83"/>
        <v/>
      </c>
      <c r="Z362" s="1190"/>
      <c r="AA362" s="1105"/>
      <c r="AB362" s="1105"/>
      <c r="AC362" s="1105"/>
      <c r="AD362" s="1105"/>
      <c r="AE362" s="1105"/>
      <c r="AF362" s="1105"/>
      <c r="AG362" s="1105"/>
      <c r="AH362" s="1105"/>
      <c r="AI362" s="1105"/>
      <c r="AJ362" s="1105"/>
      <c r="AK362" s="1105"/>
      <c r="AL362" s="1105"/>
      <c r="AM362" s="1106"/>
      <c r="AN362" s="33"/>
      <c r="AO362" s="95"/>
      <c r="AP362" s="33"/>
      <c r="CG362" s="48"/>
      <c r="CH362" s="33" t="s">
        <v>987</v>
      </c>
      <c r="CI362" s="33" t="s">
        <v>916</v>
      </c>
    </row>
    <row r="363" spans="1:87" ht="15" customHeight="1" thickTop="1" thickBot="1">
      <c r="A363" s="31"/>
      <c r="B363" s="84"/>
      <c r="C363" s="1796"/>
      <c r="D363" s="1787"/>
      <c r="E363" s="1788"/>
      <c r="F363" s="1789"/>
      <c r="G363" s="1146" t="s">
        <v>61</v>
      </c>
      <c r="H363" s="1146"/>
      <c r="I363" s="1146"/>
      <c r="J363" s="1146"/>
      <c r="K363" s="1146"/>
      <c r="L363" s="1147"/>
      <c r="M363" s="1219" t="s">
        <v>2654</v>
      </c>
      <c r="N363" s="1220"/>
      <c r="O363" s="1220"/>
      <c r="P363" s="1157"/>
      <c r="Q363" s="1158"/>
      <c r="R363" s="62" t="s">
        <v>140</v>
      </c>
      <c r="S363" s="1157"/>
      <c r="T363" s="1158"/>
      <c r="U363" s="61" t="s">
        <v>141</v>
      </c>
      <c r="V363" s="1157"/>
      <c r="W363" s="1158"/>
      <c r="X363" s="61" t="s">
        <v>142</v>
      </c>
      <c r="Y363" s="1105"/>
      <c r="Z363" s="1105"/>
      <c r="AA363" s="1105"/>
      <c r="AB363" s="1105"/>
      <c r="AC363" s="1105"/>
      <c r="AD363" s="1105"/>
      <c r="AE363" s="1105"/>
      <c r="AF363" s="1105"/>
      <c r="AG363" s="1105"/>
      <c r="AH363" s="1105"/>
      <c r="AI363" s="1105"/>
      <c r="AJ363" s="1105"/>
      <c r="AK363" s="1105"/>
      <c r="AL363" s="1105"/>
      <c r="AM363" s="1106"/>
      <c r="AN363" s="33"/>
      <c r="AO363" s="95"/>
      <c r="AP363" s="33"/>
      <c r="BL363" s="29" t="str">
        <f>IF(OR(M363="選択▼",M363=""),"",M363&amp;P363&amp;R363&amp;S363&amp;U363&amp;V363&amp;X363)</f>
        <v/>
      </c>
      <c r="BM363" s="313" t="str">
        <f>MID(P363,COLUMN()-64,1)</f>
        <v/>
      </c>
      <c r="BN363" s="313" t="str">
        <f>MID(P363,COLUMN()-64,1)</f>
        <v/>
      </c>
      <c r="BO363" s="313" t="str">
        <f>MID(S363,COLUMN()-66,1)</f>
        <v/>
      </c>
      <c r="BP363" s="313" t="str">
        <f>MID(S363,COLUMN()-66,1)</f>
        <v/>
      </c>
      <c r="BQ363" s="313" t="str">
        <f>MID(V363,COLUMN()-68,1)</f>
        <v/>
      </c>
      <c r="BR363" s="313" t="str">
        <f>MID(V363,COLUMN()-68,1)</f>
        <v/>
      </c>
      <c r="BS363" s="314" t="str">
        <f>IF(M363="平成","H",IF(M363="昭和","S",IF(M363="大正","T",IF(M363="明治","M",""))))</f>
        <v/>
      </c>
      <c r="CG363" s="48"/>
      <c r="CH363" s="33" t="s">
        <v>988</v>
      </c>
      <c r="CI363" s="33" t="s">
        <v>917</v>
      </c>
    </row>
    <row r="364" spans="1:87" ht="15" customHeight="1" thickTop="1" thickBot="1">
      <c r="A364" s="31"/>
      <c r="B364" s="84"/>
      <c r="C364" s="1796"/>
      <c r="D364" s="1787"/>
      <c r="E364" s="1788"/>
      <c r="F364" s="1789"/>
      <c r="G364" s="1146" t="s">
        <v>455</v>
      </c>
      <c r="H364" s="1146"/>
      <c r="I364" s="1146"/>
      <c r="J364" s="1146"/>
      <c r="K364" s="1146"/>
      <c r="L364" s="1147"/>
      <c r="M364" s="1219" t="s">
        <v>3345</v>
      </c>
      <c r="N364" s="1220"/>
      <c r="O364" s="1220"/>
      <c r="P364" s="1286"/>
      <c r="Q364" s="1550"/>
      <c r="R364" s="1550"/>
      <c r="S364" s="1550"/>
      <c r="T364" s="1550"/>
      <c r="U364" s="1550"/>
      <c r="V364" s="1550"/>
      <c r="W364" s="1550"/>
      <c r="X364" s="1550"/>
      <c r="Y364" s="1550"/>
      <c r="Z364" s="1550"/>
      <c r="AA364" s="1550"/>
      <c r="AB364" s="1550"/>
      <c r="AC364" s="1550"/>
      <c r="AD364" s="1550"/>
      <c r="AE364" s="1550"/>
      <c r="AF364" s="1550"/>
      <c r="AG364" s="1550"/>
      <c r="AH364" s="1550"/>
      <c r="AI364" s="1550"/>
      <c r="AJ364" s="1550"/>
      <c r="AK364" s="1550"/>
      <c r="AL364" s="1550"/>
      <c r="AM364" s="1550"/>
      <c r="AN364" s="33"/>
      <c r="AO364" s="95"/>
      <c r="AP364" s="33"/>
      <c r="BL364" s="159" t="str">
        <f>IF(M364="選択　▼","",RIGHT(M364,1))</f>
        <v/>
      </c>
      <c r="CG364" s="48"/>
      <c r="CH364" s="33" t="s">
        <v>989</v>
      </c>
      <c r="CI364" s="33" t="s">
        <v>918</v>
      </c>
    </row>
    <row r="365" spans="1:87" ht="15" customHeight="1" thickTop="1" thickBot="1">
      <c r="A365" s="31"/>
      <c r="B365" s="84"/>
      <c r="C365" s="1796"/>
      <c r="D365" s="1787"/>
      <c r="E365" s="1788"/>
      <c r="F365" s="1789"/>
      <c r="G365" s="1146" t="s">
        <v>459</v>
      </c>
      <c r="H365" s="1146"/>
      <c r="I365" s="1146"/>
      <c r="J365" s="1146"/>
      <c r="K365" s="1146"/>
      <c r="L365" s="1147"/>
      <c r="M365" s="1465"/>
      <c r="N365" s="1466"/>
      <c r="O365" s="1466"/>
      <c r="P365" s="1609"/>
      <c r="Q365" s="1681" t="s">
        <v>2887</v>
      </c>
      <c r="R365" s="1616"/>
      <c r="S365" s="1616"/>
      <c r="T365" s="1616"/>
      <c r="U365" s="1616"/>
      <c r="V365" s="1616"/>
      <c r="W365" s="1616"/>
      <c r="X365" s="1616"/>
      <c r="Y365" s="1616"/>
      <c r="Z365" s="1616"/>
      <c r="AA365" s="1616"/>
      <c r="AB365" s="1616"/>
      <c r="AC365" s="1616"/>
      <c r="AD365" s="1616"/>
      <c r="AE365" s="1616"/>
      <c r="AF365" s="1616"/>
      <c r="AG365" s="1616"/>
      <c r="AH365" s="1616"/>
      <c r="AI365" s="1616"/>
      <c r="AJ365" s="1616"/>
      <c r="AK365" s="1616"/>
      <c r="AL365" s="1616"/>
      <c r="AM365" s="1617"/>
      <c r="AN365" s="33"/>
      <c r="AO365" s="95"/>
      <c r="AP365" s="33"/>
      <c r="BL365" s="159" t="str">
        <f>IF(M365&lt;&gt;"",M365,"")</f>
        <v/>
      </c>
      <c r="CG365" s="48"/>
      <c r="CH365" s="33" t="s">
        <v>990</v>
      </c>
      <c r="CI365" s="33" t="s">
        <v>919</v>
      </c>
    </row>
    <row r="366" spans="1:87" ht="15" customHeight="1" thickTop="1" thickBot="1">
      <c r="A366" s="31"/>
      <c r="B366" s="84"/>
      <c r="C366" s="1796"/>
      <c r="D366" s="1787"/>
      <c r="E366" s="1788"/>
      <c r="F366" s="1789"/>
      <c r="G366" s="1146" t="s">
        <v>460</v>
      </c>
      <c r="H366" s="1146"/>
      <c r="I366" s="1146"/>
      <c r="J366" s="1146"/>
      <c r="K366" s="1146"/>
      <c r="L366" s="1147"/>
      <c r="M366" s="1219" t="s">
        <v>3345</v>
      </c>
      <c r="N366" s="1220"/>
      <c r="O366" s="1220"/>
      <c r="P366" s="1286"/>
      <c r="Q366" s="1681" t="s">
        <v>472</v>
      </c>
      <c r="R366" s="1616"/>
      <c r="S366" s="1616"/>
      <c r="T366" s="1616"/>
      <c r="U366" s="1616"/>
      <c r="V366" s="1616"/>
      <c r="W366" s="1616"/>
      <c r="X366" s="1616"/>
      <c r="Y366" s="1616"/>
      <c r="Z366" s="1616"/>
      <c r="AA366" s="1616"/>
      <c r="AB366" s="1616"/>
      <c r="AC366" s="1616"/>
      <c r="AD366" s="1616"/>
      <c r="AE366" s="1616"/>
      <c r="AF366" s="1616"/>
      <c r="AG366" s="1616"/>
      <c r="AH366" s="1616"/>
      <c r="AI366" s="1616"/>
      <c r="AJ366" s="1616"/>
      <c r="AK366" s="1616"/>
      <c r="AL366" s="1616"/>
      <c r="AM366" s="1617"/>
      <c r="AN366" s="33"/>
      <c r="AO366" s="95"/>
      <c r="AP366" s="33"/>
      <c r="BL366" s="159" t="str">
        <f>IF(M366="選択　▼","",M366)</f>
        <v/>
      </c>
      <c r="CG366" s="48"/>
      <c r="CH366" s="33" t="s">
        <v>991</v>
      </c>
      <c r="CI366" s="33" t="s">
        <v>920</v>
      </c>
    </row>
    <row r="367" spans="1:87" ht="15" customHeight="1" thickTop="1" thickBot="1">
      <c r="A367" s="31"/>
      <c r="B367" s="84"/>
      <c r="C367" s="1796"/>
      <c r="D367" s="1787"/>
      <c r="E367" s="1788"/>
      <c r="F367" s="1789"/>
      <c r="G367" s="846" t="s">
        <v>2794</v>
      </c>
      <c r="H367" s="846"/>
      <c r="I367" s="846"/>
      <c r="J367" s="846"/>
      <c r="K367" s="846"/>
      <c r="L367" s="847"/>
      <c r="M367" s="1590"/>
      <c r="N367" s="1591"/>
      <c r="O367" s="1591"/>
      <c r="P367" s="1591"/>
      <c r="Q367" s="1591"/>
      <c r="R367" s="1591"/>
      <c r="S367" s="1591"/>
      <c r="T367" s="1591"/>
      <c r="U367" s="1591"/>
      <c r="V367" s="1591"/>
      <c r="W367" s="1592"/>
      <c r="X367" s="1031" t="s">
        <v>475</v>
      </c>
      <c r="Y367" s="1032"/>
      <c r="Z367" s="1032"/>
      <c r="AA367" s="1032"/>
      <c r="AB367" s="1032"/>
      <c r="AC367" s="1032"/>
      <c r="AD367" s="1032"/>
      <c r="AE367" s="1032"/>
      <c r="AF367" s="1032"/>
      <c r="AG367" s="1032"/>
      <c r="AH367" s="1032"/>
      <c r="AI367" s="1032"/>
      <c r="AJ367" s="1032"/>
      <c r="AK367" s="1032"/>
      <c r="AL367" s="1032"/>
      <c r="AM367" s="1033"/>
      <c r="AN367" s="33"/>
      <c r="AO367" s="95"/>
      <c r="AP367" s="33"/>
      <c r="BL367" s="29" t="str">
        <f>LEFT(M367,1)</f>
        <v/>
      </c>
      <c r="BM367" s="313" t="str">
        <f>MID($BL367,COLUMN()-64,1)</f>
        <v/>
      </c>
      <c r="CG367" s="48"/>
      <c r="CH367" s="33" t="s">
        <v>992</v>
      </c>
      <c r="CI367" s="33" t="s">
        <v>921</v>
      </c>
    </row>
    <row r="368" spans="1:87" ht="15" customHeight="1" thickTop="1" thickBot="1">
      <c r="A368" s="31"/>
      <c r="B368" s="84"/>
      <c r="C368" s="1796"/>
      <c r="D368" s="1787"/>
      <c r="E368" s="1788"/>
      <c r="F368" s="1789"/>
      <c r="G368" s="1024"/>
      <c r="H368" s="1024"/>
      <c r="I368" s="1024"/>
      <c r="J368" s="1024"/>
      <c r="K368" s="1024"/>
      <c r="L368" s="1025"/>
      <c r="M368" s="1153"/>
      <c r="N368" s="1154"/>
      <c r="O368" s="1154"/>
      <c r="P368" s="1573"/>
      <c r="Q368" s="615" t="s">
        <v>5</v>
      </c>
      <c r="R368" s="1503"/>
      <c r="S368" s="1503"/>
      <c r="T368" s="1503"/>
      <c r="U368" s="1503"/>
      <c r="V368" s="851" t="s">
        <v>4</v>
      </c>
      <c r="W368" s="853"/>
      <c r="X368" s="1808" t="s">
        <v>549</v>
      </c>
      <c r="Y368" s="1535"/>
      <c r="Z368" s="1535"/>
      <c r="AA368" s="1535"/>
      <c r="AB368" s="1535"/>
      <c r="AC368" s="1535"/>
      <c r="AD368" s="1535"/>
      <c r="AE368" s="1535"/>
      <c r="AF368" s="1535"/>
      <c r="AG368" s="1535"/>
      <c r="AH368" s="1535"/>
      <c r="AI368" s="1535"/>
      <c r="AJ368" s="1535"/>
      <c r="AK368" s="1535"/>
      <c r="AL368" s="1535"/>
      <c r="AM368" s="1809"/>
      <c r="AN368" s="33"/>
      <c r="AO368" s="95"/>
      <c r="AP368" s="33"/>
      <c r="BL368" s="182" t="str">
        <f>M368&amp;R368</f>
        <v/>
      </c>
      <c r="CG368" s="48"/>
      <c r="CH368" s="33" t="s">
        <v>993</v>
      </c>
      <c r="CI368" s="33" t="s">
        <v>922</v>
      </c>
    </row>
    <row r="369" spans="1:87" ht="15" customHeight="1" thickTop="1" thickBot="1">
      <c r="A369" s="31"/>
      <c r="B369" s="84"/>
      <c r="C369" s="1796"/>
      <c r="D369" s="1787"/>
      <c r="E369" s="1788"/>
      <c r="F369" s="1789"/>
      <c r="G369" s="1797" t="s">
        <v>4324</v>
      </c>
      <c r="H369" s="1798"/>
      <c r="I369" s="1798"/>
      <c r="J369" s="1798"/>
      <c r="K369" s="1798"/>
      <c r="L369" s="1799"/>
      <c r="M369" s="1800" t="s">
        <v>2654</v>
      </c>
      <c r="N369" s="1801"/>
      <c r="O369" s="1801"/>
      <c r="P369" s="1790"/>
      <c r="Q369" s="1791"/>
      <c r="R369" s="87" t="s">
        <v>140</v>
      </c>
      <c r="S369" s="1790"/>
      <c r="T369" s="1791"/>
      <c r="U369" s="88" t="s">
        <v>141</v>
      </c>
      <c r="V369" s="1790"/>
      <c r="W369" s="1791"/>
      <c r="X369" s="88" t="s">
        <v>142</v>
      </c>
      <c r="Y369" s="596"/>
      <c r="Z369" s="596"/>
      <c r="AA369" s="596"/>
      <c r="AB369" s="596"/>
      <c r="AC369" s="596"/>
      <c r="AD369" s="596"/>
      <c r="AE369" s="596"/>
      <c r="AF369" s="596"/>
      <c r="AG369" s="596"/>
      <c r="AH369" s="596"/>
      <c r="AI369" s="596"/>
      <c r="AJ369" s="596"/>
      <c r="AK369" s="596"/>
      <c r="AL369" s="596"/>
      <c r="AM369" s="597"/>
      <c r="AN369" s="33"/>
      <c r="AO369" s="95"/>
      <c r="AP369" s="33"/>
      <c r="BL369" s="29" t="str">
        <f>IF(OR(M369="選択▼",M369=""),"",M369&amp;P369&amp;R369&amp;S369&amp;U369&amp;V369&amp;X369)</f>
        <v/>
      </c>
      <c r="CG369" s="48"/>
      <c r="CH369" s="33" t="s">
        <v>994</v>
      </c>
      <c r="CI369" s="33" t="s">
        <v>923</v>
      </c>
    </row>
    <row r="370" spans="1:87" ht="15" customHeight="1" thickTop="1" thickBot="1">
      <c r="A370" s="31"/>
      <c r="B370" s="84"/>
      <c r="C370" s="1796"/>
      <c r="D370" s="1792" t="s">
        <v>538</v>
      </c>
      <c r="E370" s="1793"/>
      <c r="F370" s="1794"/>
      <c r="G370" s="1241" t="s">
        <v>392</v>
      </c>
      <c r="H370" s="1241"/>
      <c r="I370" s="1241"/>
      <c r="J370" s="1241"/>
      <c r="K370" s="1241"/>
      <c r="L370" s="1242"/>
      <c r="M370" s="1805"/>
      <c r="N370" s="1806"/>
      <c r="O370" s="1806"/>
      <c r="P370" s="1806"/>
      <c r="Q370" s="1806"/>
      <c r="R370" s="1806"/>
      <c r="S370" s="1806"/>
      <c r="T370" s="1807"/>
      <c r="U370" s="1272" t="s">
        <v>804</v>
      </c>
      <c r="V370" s="1272"/>
      <c r="W370" s="1272"/>
      <c r="X370" s="1272"/>
      <c r="Y370" s="1272"/>
      <c r="Z370" s="1272"/>
      <c r="AA370" s="1272"/>
      <c r="AB370" s="1272"/>
      <c r="AC370" s="1272"/>
      <c r="AD370" s="1272"/>
      <c r="AE370" s="1272"/>
      <c r="AF370" s="1272"/>
      <c r="AG370" s="1272"/>
      <c r="AH370" s="1272"/>
      <c r="AI370" s="1272"/>
      <c r="AJ370" s="1272"/>
      <c r="AK370" s="1272"/>
      <c r="AL370" s="1272"/>
      <c r="AM370" s="1273"/>
      <c r="AN370" s="33"/>
      <c r="AO370" s="95"/>
      <c r="AP370" s="33"/>
      <c r="BL370" s="29" t="str">
        <f>IF(M370&lt;&gt;"",M370,"")</f>
        <v/>
      </c>
      <c r="CG370" s="48"/>
      <c r="CH370" s="33" t="s">
        <v>995</v>
      </c>
      <c r="CI370" s="33" t="s">
        <v>924</v>
      </c>
    </row>
    <row r="371" spans="1:87" ht="15" hidden="1" customHeight="1" thickTop="1" thickBot="1">
      <c r="A371" s="43"/>
      <c r="B371" s="84"/>
      <c r="C371" s="1796"/>
      <c r="D371" s="1792"/>
      <c r="E371" s="1793"/>
      <c r="F371" s="1794"/>
      <c r="G371" s="1188"/>
      <c r="H371" s="1188"/>
      <c r="I371" s="1188"/>
      <c r="J371" s="1188"/>
      <c r="K371" s="1188"/>
      <c r="L371" s="1189"/>
      <c r="M371" s="1162" t="s">
        <v>134</v>
      </c>
      <c r="N371" s="1163"/>
      <c r="O371" s="1164"/>
      <c r="P371" s="9" t="str">
        <f>MID($M$370,COLUMN()-15,1)</f>
        <v/>
      </c>
      <c r="Q371" s="9" t="str">
        <f t="shared" ref="Q371:Y371" si="84">MID($M$370,COLUMN()-15,1)</f>
        <v/>
      </c>
      <c r="R371" s="9" t="str">
        <f t="shared" si="84"/>
        <v/>
      </c>
      <c r="S371" s="9" t="str">
        <f t="shared" si="84"/>
        <v/>
      </c>
      <c r="T371" s="9" t="str">
        <f t="shared" si="84"/>
        <v/>
      </c>
      <c r="U371" s="9" t="str">
        <f t="shared" si="84"/>
        <v/>
      </c>
      <c r="V371" s="9" t="str">
        <f t="shared" si="84"/>
        <v/>
      </c>
      <c r="W371" s="9" t="str">
        <f t="shared" si="84"/>
        <v/>
      </c>
      <c r="X371" s="9" t="str">
        <f t="shared" si="84"/>
        <v/>
      </c>
      <c r="Y371" s="9" t="str">
        <f t="shared" si="84"/>
        <v/>
      </c>
      <c r="Z371" s="1190"/>
      <c r="AA371" s="1105"/>
      <c r="AB371" s="1105"/>
      <c r="AC371" s="1105"/>
      <c r="AD371" s="1105"/>
      <c r="AE371" s="1105"/>
      <c r="AF371" s="1105"/>
      <c r="AG371" s="1105"/>
      <c r="AH371" s="1105"/>
      <c r="AI371" s="1105"/>
      <c r="AJ371" s="1105"/>
      <c r="AK371" s="1105"/>
      <c r="AL371" s="1105"/>
      <c r="AM371" s="1106"/>
      <c r="AN371" s="33"/>
      <c r="AO371" s="95"/>
      <c r="AP371" s="33"/>
      <c r="CG371" s="48"/>
      <c r="CH371" s="33" t="s">
        <v>996</v>
      </c>
      <c r="CI371" s="33" t="s">
        <v>925</v>
      </c>
    </row>
    <row r="372" spans="1:87" ht="15" customHeight="1" thickTop="1" thickBot="1">
      <c r="A372" s="31"/>
      <c r="B372" s="84"/>
      <c r="C372" s="1796"/>
      <c r="D372" s="1792"/>
      <c r="E372" s="1793"/>
      <c r="F372" s="1794"/>
      <c r="G372" s="1146" t="s">
        <v>61</v>
      </c>
      <c r="H372" s="1146"/>
      <c r="I372" s="1146"/>
      <c r="J372" s="1146"/>
      <c r="K372" s="1146"/>
      <c r="L372" s="1147"/>
      <c r="M372" s="1219" t="s">
        <v>2654</v>
      </c>
      <c r="N372" s="1220"/>
      <c r="O372" s="1220"/>
      <c r="P372" s="1157"/>
      <c r="Q372" s="1158"/>
      <c r="R372" s="62" t="s">
        <v>140</v>
      </c>
      <c r="S372" s="1157"/>
      <c r="T372" s="1158"/>
      <c r="U372" s="61" t="s">
        <v>141</v>
      </c>
      <c r="V372" s="1157"/>
      <c r="W372" s="1158"/>
      <c r="X372" s="61" t="s">
        <v>142</v>
      </c>
      <c r="Y372" s="1105"/>
      <c r="Z372" s="1105"/>
      <c r="AA372" s="1105"/>
      <c r="AB372" s="1105"/>
      <c r="AC372" s="1105"/>
      <c r="AD372" s="1105"/>
      <c r="AE372" s="1105"/>
      <c r="AF372" s="1105"/>
      <c r="AG372" s="1105"/>
      <c r="AH372" s="1105"/>
      <c r="AI372" s="1105"/>
      <c r="AJ372" s="1105"/>
      <c r="AK372" s="1105"/>
      <c r="AL372" s="1105"/>
      <c r="AM372" s="1106"/>
      <c r="AN372" s="33"/>
      <c r="AO372" s="95"/>
      <c r="AP372" s="33"/>
      <c r="BL372" s="29" t="str">
        <f>IF(OR(M372="選択▼",M372=""),"",M372&amp;P372&amp;R372&amp;S372&amp;U372&amp;V372&amp;X372)</f>
        <v/>
      </c>
      <c r="BM372" s="313" t="str">
        <f>MID(P372,COLUMN()-64,1)</f>
        <v/>
      </c>
      <c r="BN372" s="313" t="str">
        <f>MID(P372,COLUMN()-64,1)</f>
        <v/>
      </c>
      <c r="BO372" s="313" t="str">
        <f>MID(S372,COLUMN()-66,1)</f>
        <v/>
      </c>
      <c r="BP372" s="313" t="str">
        <f>MID(S372,COLUMN()-66,1)</f>
        <v/>
      </c>
      <c r="BQ372" s="313" t="str">
        <f>MID(V372,COLUMN()-68,1)</f>
        <v/>
      </c>
      <c r="BR372" s="313" t="str">
        <f>MID(V372,COLUMN()-68,1)</f>
        <v/>
      </c>
      <c r="BS372" s="314" t="str">
        <f>IF(M372="平成","H",IF(M372="昭和","S",IF(M372="大正","T",IF(M372="明治","M",""))))</f>
        <v/>
      </c>
      <c r="CG372" s="48"/>
      <c r="CH372" s="33" t="s">
        <v>997</v>
      </c>
      <c r="CI372" s="33" t="s">
        <v>926</v>
      </c>
    </row>
    <row r="373" spans="1:87" ht="15" customHeight="1" thickTop="1" thickBot="1">
      <c r="A373" s="31"/>
      <c r="B373" s="84"/>
      <c r="C373" s="1796"/>
      <c r="D373" s="1792"/>
      <c r="E373" s="1793"/>
      <c r="F373" s="1794"/>
      <c r="G373" s="1146" t="s">
        <v>455</v>
      </c>
      <c r="H373" s="1146"/>
      <c r="I373" s="1146"/>
      <c r="J373" s="1146"/>
      <c r="K373" s="1146"/>
      <c r="L373" s="1147"/>
      <c r="M373" s="1219" t="s">
        <v>3345</v>
      </c>
      <c r="N373" s="1220"/>
      <c r="O373" s="1220"/>
      <c r="P373" s="1286"/>
      <c r="Q373" s="1550"/>
      <c r="R373" s="1550"/>
      <c r="S373" s="1550"/>
      <c r="T373" s="1550"/>
      <c r="U373" s="1550"/>
      <c r="V373" s="1550"/>
      <c r="W373" s="1550"/>
      <c r="X373" s="1550"/>
      <c r="Y373" s="1550"/>
      <c r="Z373" s="1550"/>
      <c r="AA373" s="1550"/>
      <c r="AB373" s="1550"/>
      <c r="AC373" s="1550"/>
      <c r="AD373" s="1550"/>
      <c r="AE373" s="1550"/>
      <c r="AF373" s="1550"/>
      <c r="AG373" s="1550"/>
      <c r="AH373" s="1550"/>
      <c r="AI373" s="1550"/>
      <c r="AJ373" s="1550"/>
      <c r="AK373" s="1550"/>
      <c r="AL373" s="1550"/>
      <c r="AM373" s="1550"/>
      <c r="AN373" s="33"/>
      <c r="AO373" s="95"/>
      <c r="AP373" s="33"/>
      <c r="BL373" s="159" t="str">
        <f>IF(M373="選択　▼","",RIGHT(M373,1))</f>
        <v/>
      </c>
      <c r="CG373" s="48"/>
      <c r="CH373" s="33" t="s">
        <v>998</v>
      </c>
      <c r="CI373" s="33" t="s">
        <v>927</v>
      </c>
    </row>
    <row r="374" spans="1:87" ht="15" customHeight="1" thickTop="1" thickBot="1">
      <c r="A374" s="31"/>
      <c r="B374" s="84"/>
      <c r="C374" s="1796"/>
      <c r="D374" s="1792"/>
      <c r="E374" s="1793"/>
      <c r="F374" s="1794"/>
      <c r="G374" s="1146" t="s">
        <v>459</v>
      </c>
      <c r="H374" s="1146"/>
      <c r="I374" s="1146"/>
      <c r="J374" s="1146"/>
      <c r="K374" s="1146"/>
      <c r="L374" s="1147"/>
      <c r="M374" s="1465"/>
      <c r="N374" s="1466"/>
      <c r="O374" s="1466"/>
      <c r="P374" s="1609"/>
      <c r="Q374" s="1681" t="s">
        <v>2887</v>
      </c>
      <c r="R374" s="1616"/>
      <c r="S374" s="1616"/>
      <c r="T374" s="1616"/>
      <c r="U374" s="1616"/>
      <c r="V374" s="1616"/>
      <c r="W374" s="1616"/>
      <c r="X374" s="1616"/>
      <c r="Y374" s="1616"/>
      <c r="Z374" s="1616"/>
      <c r="AA374" s="1616"/>
      <c r="AB374" s="1616"/>
      <c r="AC374" s="1616"/>
      <c r="AD374" s="1616"/>
      <c r="AE374" s="1616"/>
      <c r="AF374" s="1616"/>
      <c r="AG374" s="1616"/>
      <c r="AH374" s="1616"/>
      <c r="AI374" s="1616"/>
      <c r="AJ374" s="1616"/>
      <c r="AK374" s="1616"/>
      <c r="AL374" s="1616"/>
      <c r="AM374" s="1617"/>
      <c r="AN374" s="33"/>
      <c r="AO374" s="95"/>
      <c r="AP374" s="33"/>
      <c r="BL374" s="159" t="str">
        <f>IF(M374&lt;&gt;"",M374,"")</f>
        <v/>
      </c>
      <c r="CG374" s="48"/>
      <c r="CH374" s="33" t="s">
        <v>999</v>
      </c>
      <c r="CI374" s="33" t="s">
        <v>928</v>
      </c>
    </row>
    <row r="375" spans="1:87" ht="15" customHeight="1" thickTop="1" thickBot="1">
      <c r="A375" s="31"/>
      <c r="B375" s="84"/>
      <c r="C375" s="1796"/>
      <c r="D375" s="1792"/>
      <c r="E375" s="1793"/>
      <c r="F375" s="1794"/>
      <c r="G375" s="1146" t="s">
        <v>460</v>
      </c>
      <c r="H375" s="1146"/>
      <c r="I375" s="1146"/>
      <c r="J375" s="1146"/>
      <c r="K375" s="1146"/>
      <c r="L375" s="1147"/>
      <c r="M375" s="1219" t="s">
        <v>3345</v>
      </c>
      <c r="N375" s="1220"/>
      <c r="O375" s="1220"/>
      <c r="P375" s="1286"/>
      <c r="Q375" s="1681" t="s">
        <v>472</v>
      </c>
      <c r="R375" s="1616"/>
      <c r="S375" s="1616"/>
      <c r="T375" s="1616"/>
      <c r="U375" s="1616"/>
      <c r="V375" s="1616"/>
      <c r="W375" s="1616"/>
      <c r="X375" s="1616"/>
      <c r="Y375" s="1616"/>
      <c r="Z375" s="1616"/>
      <c r="AA375" s="1616"/>
      <c r="AB375" s="1616"/>
      <c r="AC375" s="1616"/>
      <c r="AD375" s="1616"/>
      <c r="AE375" s="1616"/>
      <c r="AF375" s="1616"/>
      <c r="AG375" s="1616"/>
      <c r="AH375" s="1616"/>
      <c r="AI375" s="1616"/>
      <c r="AJ375" s="1616"/>
      <c r="AK375" s="1616"/>
      <c r="AL375" s="1616"/>
      <c r="AM375" s="1617"/>
      <c r="AN375" s="33"/>
      <c r="AO375" s="95"/>
      <c r="AP375" s="33"/>
      <c r="BL375" s="159" t="str">
        <f>IF(M375="選択　▼","",M375)</f>
        <v/>
      </c>
      <c r="CG375" s="48"/>
      <c r="CH375" s="33" t="s">
        <v>1000</v>
      </c>
      <c r="CI375" s="33" t="s">
        <v>929</v>
      </c>
    </row>
    <row r="376" spans="1:87" ht="15" customHeight="1" thickTop="1" thickBot="1">
      <c r="A376" s="31"/>
      <c r="B376" s="84"/>
      <c r="C376" s="1796"/>
      <c r="D376" s="1792"/>
      <c r="E376" s="1793"/>
      <c r="F376" s="1794"/>
      <c r="G376" s="846" t="s">
        <v>2794</v>
      </c>
      <c r="H376" s="846"/>
      <c r="I376" s="846"/>
      <c r="J376" s="846"/>
      <c r="K376" s="846"/>
      <c r="L376" s="847"/>
      <c r="M376" s="1590"/>
      <c r="N376" s="1591"/>
      <c r="O376" s="1591"/>
      <c r="P376" s="1591"/>
      <c r="Q376" s="1591"/>
      <c r="R376" s="1591"/>
      <c r="S376" s="1591"/>
      <c r="T376" s="1591"/>
      <c r="U376" s="1591"/>
      <c r="V376" s="1591"/>
      <c r="W376" s="1592"/>
      <c r="X376" s="1031" t="s">
        <v>475</v>
      </c>
      <c r="Y376" s="1032"/>
      <c r="Z376" s="1032"/>
      <c r="AA376" s="1032"/>
      <c r="AB376" s="1032"/>
      <c r="AC376" s="1032"/>
      <c r="AD376" s="1032"/>
      <c r="AE376" s="1032"/>
      <c r="AF376" s="1032"/>
      <c r="AG376" s="1032"/>
      <c r="AH376" s="1032"/>
      <c r="AI376" s="1032"/>
      <c r="AJ376" s="1032"/>
      <c r="AK376" s="1032"/>
      <c r="AL376" s="1032"/>
      <c r="AM376" s="1033"/>
      <c r="AN376" s="33"/>
      <c r="AO376" s="95"/>
      <c r="AP376" s="33"/>
      <c r="BL376" s="29" t="str">
        <f>LEFT(M376,1)</f>
        <v/>
      </c>
      <c r="BM376" s="313" t="str">
        <f>MID($BL376,COLUMN()-64,1)</f>
        <v/>
      </c>
      <c r="CG376" s="48"/>
      <c r="CH376" s="33" t="s">
        <v>1001</v>
      </c>
      <c r="CI376" s="33" t="s">
        <v>930</v>
      </c>
    </row>
    <row r="377" spans="1:87" ht="15" customHeight="1" thickTop="1" thickBot="1">
      <c r="A377" s="31"/>
      <c r="B377" s="84"/>
      <c r="C377" s="1796"/>
      <c r="D377" s="1792"/>
      <c r="E377" s="1793"/>
      <c r="F377" s="1794"/>
      <c r="G377" s="1024"/>
      <c r="H377" s="1024"/>
      <c r="I377" s="1024"/>
      <c r="J377" s="1024"/>
      <c r="K377" s="1024"/>
      <c r="L377" s="1025"/>
      <c r="M377" s="1153"/>
      <c r="N377" s="1154"/>
      <c r="O377" s="1154"/>
      <c r="P377" s="1573"/>
      <c r="Q377" s="615" t="s">
        <v>5</v>
      </c>
      <c r="R377" s="1503"/>
      <c r="S377" s="1503"/>
      <c r="T377" s="1503"/>
      <c r="U377" s="1503"/>
      <c r="V377" s="851" t="s">
        <v>4</v>
      </c>
      <c r="W377" s="853"/>
      <c r="X377" s="1808" t="s">
        <v>549</v>
      </c>
      <c r="Y377" s="1535"/>
      <c r="Z377" s="1535"/>
      <c r="AA377" s="1535"/>
      <c r="AB377" s="1535"/>
      <c r="AC377" s="1535"/>
      <c r="AD377" s="1535"/>
      <c r="AE377" s="1535"/>
      <c r="AF377" s="1535"/>
      <c r="AG377" s="1535"/>
      <c r="AH377" s="1535"/>
      <c r="AI377" s="1535"/>
      <c r="AJ377" s="1535"/>
      <c r="AK377" s="1535"/>
      <c r="AL377" s="1535"/>
      <c r="AM377" s="1809"/>
      <c r="AN377" s="33"/>
      <c r="AO377" s="95"/>
      <c r="AP377" s="33"/>
      <c r="BL377" s="182" t="str">
        <f>M377&amp;R377</f>
        <v/>
      </c>
      <c r="CG377" s="48"/>
      <c r="CH377" s="33" t="s">
        <v>1002</v>
      </c>
      <c r="CI377" s="33" t="s">
        <v>931</v>
      </c>
    </row>
    <row r="378" spans="1:87" ht="15" customHeight="1" thickTop="1" thickBot="1">
      <c r="A378" s="31"/>
      <c r="B378" s="84"/>
      <c r="C378" s="1796"/>
      <c r="D378" s="1792"/>
      <c r="E378" s="1793"/>
      <c r="F378" s="1794"/>
      <c r="G378" s="1797" t="s">
        <v>4324</v>
      </c>
      <c r="H378" s="1798"/>
      <c r="I378" s="1798"/>
      <c r="J378" s="1798"/>
      <c r="K378" s="1798"/>
      <c r="L378" s="1799"/>
      <c r="M378" s="1800" t="s">
        <v>2654</v>
      </c>
      <c r="N378" s="1801"/>
      <c r="O378" s="1801"/>
      <c r="P378" s="1790"/>
      <c r="Q378" s="1791"/>
      <c r="R378" s="87" t="s">
        <v>140</v>
      </c>
      <c r="S378" s="1790"/>
      <c r="T378" s="1791"/>
      <c r="U378" s="88" t="s">
        <v>141</v>
      </c>
      <c r="V378" s="1790"/>
      <c r="W378" s="1791"/>
      <c r="X378" s="88" t="s">
        <v>142</v>
      </c>
      <c r="Y378" s="596"/>
      <c r="Z378" s="596"/>
      <c r="AA378" s="596"/>
      <c r="AB378" s="596"/>
      <c r="AC378" s="596"/>
      <c r="AD378" s="596"/>
      <c r="AE378" s="596"/>
      <c r="AF378" s="596"/>
      <c r="AG378" s="596"/>
      <c r="AH378" s="596"/>
      <c r="AI378" s="596"/>
      <c r="AJ378" s="596"/>
      <c r="AK378" s="596"/>
      <c r="AL378" s="596"/>
      <c r="AM378" s="597"/>
      <c r="AN378" s="33"/>
      <c r="AO378" s="95"/>
      <c r="AP378" s="33"/>
      <c r="BL378" s="29" t="str">
        <f>IF(OR(M378="選択▼",M378=""),"",M378&amp;P378&amp;R378&amp;S378&amp;U378&amp;V378&amp;X378)</f>
        <v/>
      </c>
      <c r="CG378" s="48"/>
      <c r="CH378" s="33" t="s">
        <v>1003</v>
      </c>
      <c r="CI378" s="33" t="s">
        <v>932</v>
      </c>
    </row>
    <row r="379" spans="1:87" ht="15" customHeight="1" thickTop="1" thickBot="1">
      <c r="A379" s="31"/>
      <c r="B379" s="84"/>
      <c r="C379" s="1796"/>
      <c r="D379" s="1787" t="s">
        <v>539</v>
      </c>
      <c r="E379" s="1788"/>
      <c r="F379" s="1789"/>
      <c r="G379" s="1241" t="s">
        <v>392</v>
      </c>
      <c r="H379" s="1241"/>
      <c r="I379" s="1241"/>
      <c r="J379" s="1241"/>
      <c r="K379" s="1241"/>
      <c r="L379" s="1242"/>
      <c r="M379" s="1805"/>
      <c r="N379" s="1806"/>
      <c r="O379" s="1806"/>
      <c r="P379" s="1806"/>
      <c r="Q379" s="1806"/>
      <c r="R379" s="1806"/>
      <c r="S379" s="1806"/>
      <c r="T379" s="1807"/>
      <c r="U379" s="1272" t="s">
        <v>804</v>
      </c>
      <c r="V379" s="1272"/>
      <c r="W379" s="1272"/>
      <c r="X379" s="1272"/>
      <c r="Y379" s="1272"/>
      <c r="Z379" s="1272"/>
      <c r="AA379" s="1272"/>
      <c r="AB379" s="1272"/>
      <c r="AC379" s="1272"/>
      <c r="AD379" s="1272"/>
      <c r="AE379" s="1272"/>
      <c r="AF379" s="1272"/>
      <c r="AG379" s="1272"/>
      <c r="AH379" s="1272"/>
      <c r="AI379" s="1272"/>
      <c r="AJ379" s="1272"/>
      <c r="AK379" s="1272"/>
      <c r="AL379" s="1272"/>
      <c r="AM379" s="1273"/>
      <c r="AN379" s="33"/>
      <c r="AO379" s="95"/>
      <c r="AP379" s="33"/>
      <c r="BL379" s="29" t="str">
        <f>IF(M379&lt;&gt;"",M379,"")</f>
        <v/>
      </c>
      <c r="CG379" s="48"/>
      <c r="CH379" s="33" t="s">
        <v>799</v>
      </c>
      <c r="CI379" s="33" t="s">
        <v>933</v>
      </c>
    </row>
    <row r="380" spans="1:87" ht="15" hidden="1" customHeight="1" thickTop="1" thickBot="1">
      <c r="A380" s="43"/>
      <c r="B380" s="84"/>
      <c r="C380" s="1796"/>
      <c r="D380" s="1787"/>
      <c r="E380" s="1788"/>
      <c r="F380" s="1789"/>
      <c r="G380" s="1188"/>
      <c r="H380" s="1188"/>
      <c r="I380" s="1188"/>
      <c r="J380" s="1188"/>
      <c r="K380" s="1188"/>
      <c r="L380" s="1189"/>
      <c r="M380" s="1162" t="s">
        <v>134</v>
      </c>
      <c r="N380" s="1163"/>
      <c r="O380" s="1164"/>
      <c r="P380" s="9" t="str">
        <f>MID($M$379,COLUMN()-15,1)</f>
        <v/>
      </c>
      <c r="Q380" s="9" t="str">
        <f t="shared" ref="Q380:Y380" si="85">MID($M$379,COLUMN()-15,1)</f>
        <v/>
      </c>
      <c r="R380" s="9" t="str">
        <f t="shared" si="85"/>
        <v/>
      </c>
      <c r="S380" s="9" t="str">
        <f t="shared" si="85"/>
        <v/>
      </c>
      <c r="T380" s="9" t="str">
        <f t="shared" si="85"/>
        <v/>
      </c>
      <c r="U380" s="9" t="str">
        <f t="shared" si="85"/>
        <v/>
      </c>
      <c r="V380" s="9" t="str">
        <f t="shared" si="85"/>
        <v/>
      </c>
      <c r="W380" s="9" t="str">
        <f t="shared" si="85"/>
        <v/>
      </c>
      <c r="X380" s="9" t="str">
        <f t="shared" si="85"/>
        <v/>
      </c>
      <c r="Y380" s="9" t="str">
        <f t="shared" si="85"/>
        <v/>
      </c>
      <c r="Z380" s="1190"/>
      <c r="AA380" s="1105"/>
      <c r="AB380" s="1105"/>
      <c r="AC380" s="1105"/>
      <c r="AD380" s="1105"/>
      <c r="AE380" s="1105"/>
      <c r="AF380" s="1105"/>
      <c r="AG380" s="1105"/>
      <c r="AH380" s="1105"/>
      <c r="AI380" s="1105"/>
      <c r="AJ380" s="1105"/>
      <c r="AK380" s="1105"/>
      <c r="AL380" s="1105"/>
      <c r="AM380" s="1106"/>
      <c r="AN380" s="33"/>
      <c r="AO380" s="95"/>
      <c r="AP380" s="33"/>
      <c r="CG380" s="48"/>
      <c r="CH380" s="33" t="s">
        <v>1004</v>
      </c>
      <c r="CI380" s="33" t="s">
        <v>934</v>
      </c>
    </row>
    <row r="381" spans="1:87" ht="15" customHeight="1" thickTop="1" thickBot="1">
      <c r="A381" s="31"/>
      <c r="B381" s="84"/>
      <c r="C381" s="1796"/>
      <c r="D381" s="1787"/>
      <c r="E381" s="1788"/>
      <c r="F381" s="1789"/>
      <c r="G381" s="1146" t="s">
        <v>61</v>
      </c>
      <c r="H381" s="1146"/>
      <c r="I381" s="1146"/>
      <c r="J381" s="1146"/>
      <c r="K381" s="1146"/>
      <c r="L381" s="1147"/>
      <c r="M381" s="1219" t="s">
        <v>2654</v>
      </c>
      <c r="N381" s="1220"/>
      <c r="O381" s="1220"/>
      <c r="P381" s="1157"/>
      <c r="Q381" s="1158"/>
      <c r="R381" s="62" t="s">
        <v>140</v>
      </c>
      <c r="S381" s="1157"/>
      <c r="T381" s="1158"/>
      <c r="U381" s="61" t="s">
        <v>141</v>
      </c>
      <c r="V381" s="1157"/>
      <c r="W381" s="1158"/>
      <c r="X381" s="61" t="s">
        <v>142</v>
      </c>
      <c r="Y381" s="1105"/>
      <c r="Z381" s="1105"/>
      <c r="AA381" s="1105"/>
      <c r="AB381" s="1105"/>
      <c r="AC381" s="1105"/>
      <c r="AD381" s="1105"/>
      <c r="AE381" s="1105"/>
      <c r="AF381" s="1105"/>
      <c r="AG381" s="1105"/>
      <c r="AH381" s="1105"/>
      <c r="AI381" s="1105"/>
      <c r="AJ381" s="1105"/>
      <c r="AK381" s="1105"/>
      <c r="AL381" s="1105"/>
      <c r="AM381" s="1106"/>
      <c r="AN381" s="33"/>
      <c r="AO381" s="95"/>
      <c r="AP381" s="33"/>
      <c r="BL381" s="29" t="str">
        <f>IF(OR(M381="選択▼",M381=""),"",M381&amp;P381&amp;R381&amp;S381&amp;U381&amp;V381&amp;X381)</f>
        <v/>
      </c>
      <c r="BM381" s="313" t="str">
        <f>MID(P381,COLUMN()-64,1)</f>
        <v/>
      </c>
      <c r="BN381" s="313" t="str">
        <f>MID(P381,COLUMN()-64,1)</f>
        <v/>
      </c>
      <c r="BO381" s="313" t="str">
        <f>MID(S381,COLUMN()-66,1)</f>
        <v/>
      </c>
      <c r="BP381" s="313" t="str">
        <f>MID(S381,COLUMN()-66,1)</f>
        <v/>
      </c>
      <c r="BQ381" s="313" t="str">
        <f>MID(V381,COLUMN()-68,1)</f>
        <v/>
      </c>
      <c r="BR381" s="313" t="str">
        <f>MID(V381,COLUMN()-68,1)</f>
        <v/>
      </c>
      <c r="BS381" s="314" t="str">
        <f>IF(M381="平成","H",IF(M381="昭和","S",IF(M381="大正","T",IF(M381="明治","M",""))))</f>
        <v/>
      </c>
      <c r="CG381" s="48"/>
      <c r="CH381" s="33" t="s">
        <v>1005</v>
      </c>
      <c r="CI381" s="33" t="s">
        <v>935</v>
      </c>
    </row>
    <row r="382" spans="1:87" ht="15" customHeight="1" thickTop="1" thickBot="1">
      <c r="A382" s="31"/>
      <c r="B382" s="84"/>
      <c r="C382" s="1796"/>
      <c r="D382" s="1787"/>
      <c r="E382" s="1788"/>
      <c r="F382" s="1789"/>
      <c r="G382" s="1146" t="s">
        <v>455</v>
      </c>
      <c r="H382" s="1146"/>
      <c r="I382" s="1146"/>
      <c r="J382" s="1146"/>
      <c r="K382" s="1146"/>
      <c r="L382" s="1147"/>
      <c r="M382" s="1219" t="s">
        <v>3345</v>
      </c>
      <c r="N382" s="1220"/>
      <c r="O382" s="1220"/>
      <c r="P382" s="1286"/>
      <c r="Q382" s="1550"/>
      <c r="R382" s="1550"/>
      <c r="S382" s="1550"/>
      <c r="T382" s="1550"/>
      <c r="U382" s="1550"/>
      <c r="V382" s="1550"/>
      <c r="W382" s="1550"/>
      <c r="X382" s="1550"/>
      <c r="Y382" s="1550"/>
      <c r="Z382" s="1550"/>
      <c r="AA382" s="1550"/>
      <c r="AB382" s="1550"/>
      <c r="AC382" s="1550"/>
      <c r="AD382" s="1550"/>
      <c r="AE382" s="1550"/>
      <c r="AF382" s="1550"/>
      <c r="AG382" s="1550"/>
      <c r="AH382" s="1550"/>
      <c r="AI382" s="1550"/>
      <c r="AJ382" s="1550"/>
      <c r="AK382" s="1550"/>
      <c r="AL382" s="1550"/>
      <c r="AM382" s="1550"/>
      <c r="AN382" s="33"/>
      <c r="AO382" s="95"/>
      <c r="AP382" s="33"/>
      <c r="BL382" s="159" t="str">
        <f>IF(M382="選択　▼","",RIGHT(M382,1))</f>
        <v/>
      </c>
      <c r="CG382" s="48"/>
      <c r="CH382" s="33" t="s">
        <v>1006</v>
      </c>
      <c r="CI382" s="33" t="s">
        <v>936</v>
      </c>
    </row>
    <row r="383" spans="1:87" ht="15" customHeight="1" thickTop="1" thickBot="1">
      <c r="A383" s="31"/>
      <c r="B383" s="84"/>
      <c r="C383" s="1796"/>
      <c r="D383" s="1787"/>
      <c r="E383" s="1788"/>
      <c r="F383" s="1789"/>
      <c r="G383" s="1146" t="s">
        <v>459</v>
      </c>
      <c r="H383" s="1146"/>
      <c r="I383" s="1146"/>
      <c r="J383" s="1146"/>
      <c r="K383" s="1146"/>
      <c r="L383" s="1147"/>
      <c r="M383" s="1465"/>
      <c r="N383" s="1466"/>
      <c r="O383" s="1466"/>
      <c r="P383" s="1609"/>
      <c r="Q383" s="1681" t="s">
        <v>2887</v>
      </c>
      <c r="R383" s="1616"/>
      <c r="S383" s="1616"/>
      <c r="T383" s="1616"/>
      <c r="U383" s="1616"/>
      <c r="V383" s="1616"/>
      <c r="W383" s="1616"/>
      <c r="X383" s="1616"/>
      <c r="Y383" s="1616"/>
      <c r="Z383" s="1616"/>
      <c r="AA383" s="1616"/>
      <c r="AB383" s="1616"/>
      <c r="AC383" s="1616"/>
      <c r="AD383" s="1616"/>
      <c r="AE383" s="1616"/>
      <c r="AF383" s="1616"/>
      <c r="AG383" s="1616"/>
      <c r="AH383" s="1616"/>
      <c r="AI383" s="1616"/>
      <c r="AJ383" s="1616"/>
      <c r="AK383" s="1616"/>
      <c r="AL383" s="1616"/>
      <c r="AM383" s="1617"/>
      <c r="AN383" s="33"/>
      <c r="AO383" s="95"/>
      <c r="AP383" s="33"/>
      <c r="BL383" s="159" t="str">
        <f>IF(M383&lt;&gt;"",M383,"")</f>
        <v/>
      </c>
      <c r="CG383" s="48"/>
      <c r="CH383" s="33" t="s">
        <v>1007</v>
      </c>
      <c r="CI383" s="33" t="s">
        <v>937</v>
      </c>
    </row>
    <row r="384" spans="1:87" ht="15" customHeight="1" thickTop="1" thickBot="1">
      <c r="A384" s="31"/>
      <c r="B384" s="84"/>
      <c r="C384" s="1796"/>
      <c r="D384" s="1787"/>
      <c r="E384" s="1788"/>
      <c r="F384" s="1789"/>
      <c r="G384" s="1146" t="s">
        <v>460</v>
      </c>
      <c r="H384" s="1146"/>
      <c r="I384" s="1146"/>
      <c r="J384" s="1146"/>
      <c r="K384" s="1146"/>
      <c r="L384" s="1147"/>
      <c r="M384" s="1219" t="s">
        <v>3345</v>
      </c>
      <c r="N384" s="1220"/>
      <c r="O384" s="1220"/>
      <c r="P384" s="1286"/>
      <c r="Q384" s="1681" t="s">
        <v>472</v>
      </c>
      <c r="R384" s="1616"/>
      <c r="S384" s="1616"/>
      <c r="T384" s="1616"/>
      <c r="U384" s="1616"/>
      <c r="V384" s="1616"/>
      <c r="W384" s="1616"/>
      <c r="X384" s="1616"/>
      <c r="Y384" s="1616"/>
      <c r="Z384" s="1616"/>
      <c r="AA384" s="1616"/>
      <c r="AB384" s="1616"/>
      <c r="AC384" s="1616"/>
      <c r="AD384" s="1616"/>
      <c r="AE384" s="1616"/>
      <c r="AF384" s="1616"/>
      <c r="AG384" s="1616"/>
      <c r="AH384" s="1616"/>
      <c r="AI384" s="1616"/>
      <c r="AJ384" s="1616"/>
      <c r="AK384" s="1616"/>
      <c r="AL384" s="1616"/>
      <c r="AM384" s="1617"/>
      <c r="AN384" s="33"/>
      <c r="AO384" s="95"/>
      <c r="AP384" s="33"/>
      <c r="BL384" s="159" t="str">
        <f>IF(M384="選択　▼","",M384)</f>
        <v/>
      </c>
      <c r="CG384" s="48"/>
      <c r="CH384" s="33" t="s">
        <v>1008</v>
      </c>
      <c r="CI384" s="33" t="s">
        <v>938</v>
      </c>
    </row>
    <row r="385" spans="1:87" ht="15" customHeight="1" thickTop="1" thickBot="1">
      <c r="A385" s="31"/>
      <c r="B385" s="84"/>
      <c r="C385" s="1796"/>
      <c r="D385" s="1787"/>
      <c r="E385" s="1788"/>
      <c r="F385" s="1789"/>
      <c r="G385" s="846" t="s">
        <v>2794</v>
      </c>
      <c r="H385" s="846"/>
      <c r="I385" s="846"/>
      <c r="J385" s="846"/>
      <c r="K385" s="846"/>
      <c r="L385" s="847"/>
      <c r="M385" s="1590"/>
      <c r="N385" s="1591"/>
      <c r="O385" s="1591"/>
      <c r="P385" s="1591"/>
      <c r="Q385" s="1591"/>
      <c r="R385" s="1591"/>
      <c r="S385" s="1591"/>
      <c r="T385" s="1591"/>
      <c r="U385" s="1591"/>
      <c r="V385" s="1591"/>
      <c r="W385" s="1592"/>
      <c r="X385" s="1031" t="s">
        <v>475</v>
      </c>
      <c r="Y385" s="1032"/>
      <c r="Z385" s="1032"/>
      <c r="AA385" s="1032"/>
      <c r="AB385" s="1032"/>
      <c r="AC385" s="1032"/>
      <c r="AD385" s="1032"/>
      <c r="AE385" s="1032"/>
      <c r="AF385" s="1032"/>
      <c r="AG385" s="1032"/>
      <c r="AH385" s="1032"/>
      <c r="AI385" s="1032"/>
      <c r="AJ385" s="1032"/>
      <c r="AK385" s="1032"/>
      <c r="AL385" s="1032"/>
      <c r="AM385" s="1033"/>
      <c r="AN385" s="33"/>
      <c r="AO385" s="95"/>
      <c r="AP385" s="33"/>
      <c r="BL385" s="29" t="str">
        <f>LEFT(M385,1)</f>
        <v/>
      </c>
      <c r="BM385" s="313" t="str">
        <f>MID($BL385,COLUMN()-64,1)</f>
        <v/>
      </c>
      <c r="CG385" s="48"/>
      <c r="CH385" s="33" t="s">
        <v>1009</v>
      </c>
      <c r="CI385" s="33" t="s">
        <v>939</v>
      </c>
    </row>
    <row r="386" spans="1:87" ht="15" customHeight="1" thickTop="1" thickBot="1">
      <c r="A386" s="31"/>
      <c r="B386" s="84"/>
      <c r="C386" s="1796"/>
      <c r="D386" s="1787"/>
      <c r="E386" s="1788"/>
      <c r="F386" s="1789"/>
      <c r="G386" s="1024"/>
      <c r="H386" s="1024"/>
      <c r="I386" s="1024"/>
      <c r="J386" s="1024"/>
      <c r="K386" s="1024"/>
      <c r="L386" s="1025"/>
      <c r="M386" s="1153"/>
      <c r="N386" s="1154"/>
      <c r="O386" s="1154"/>
      <c r="P386" s="1573"/>
      <c r="Q386" s="615" t="s">
        <v>5</v>
      </c>
      <c r="R386" s="1503"/>
      <c r="S386" s="1503"/>
      <c r="T386" s="1503"/>
      <c r="U386" s="1503"/>
      <c r="V386" s="851" t="s">
        <v>4</v>
      </c>
      <c r="W386" s="853"/>
      <c r="X386" s="1808" t="s">
        <v>549</v>
      </c>
      <c r="Y386" s="1535"/>
      <c r="Z386" s="1535"/>
      <c r="AA386" s="1535"/>
      <c r="AB386" s="1535"/>
      <c r="AC386" s="1535"/>
      <c r="AD386" s="1535"/>
      <c r="AE386" s="1535"/>
      <c r="AF386" s="1535"/>
      <c r="AG386" s="1535"/>
      <c r="AH386" s="1535"/>
      <c r="AI386" s="1535"/>
      <c r="AJ386" s="1535"/>
      <c r="AK386" s="1535"/>
      <c r="AL386" s="1535"/>
      <c r="AM386" s="1809"/>
      <c r="AN386" s="33"/>
      <c r="AO386" s="95"/>
      <c r="AP386" s="33"/>
      <c r="BL386" s="182" t="str">
        <f>M386&amp;R386</f>
        <v/>
      </c>
      <c r="CG386" s="48"/>
      <c r="CH386" s="33" t="s">
        <v>1010</v>
      </c>
      <c r="CI386" s="33" t="s">
        <v>940</v>
      </c>
    </row>
    <row r="387" spans="1:87" ht="15" customHeight="1" thickTop="1" thickBot="1">
      <c r="A387" s="31"/>
      <c r="B387" s="84"/>
      <c r="C387" s="1796"/>
      <c r="D387" s="1787"/>
      <c r="E387" s="1788"/>
      <c r="F387" s="1789"/>
      <c r="G387" s="1797" t="s">
        <v>4324</v>
      </c>
      <c r="H387" s="1798"/>
      <c r="I387" s="1798"/>
      <c r="J387" s="1798"/>
      <c r="K387" s="1798"/>
      <c r="L387" s="1799"/>
      <c r="M387" s="1800" t="s">
        <v>2654</v>
      </c>
      <c r="N387" s="1801"/>
      <c r="O387" s="1801"/>
      <c r="P387" s="1790"/>
      <c r="Q387" s="1791"/>
      <c r="R387" s="87" t="s">
        <v>140</v>
      </c>
      <c r="S387" s="1790"/>
      <c r="T387" s="1791"/>
      <c r="U387" s="88" t="s">
        <v>141</v>
      </c>
      <c r="V387" s="1790"/>
      <c r="W387" s="1791"/>
      <c r="X387" s="88" t="s">
        <v>142</v>
      </c>
      <c r="Y387" s="596"/>
      <c r="Z387" s="596"/>
      <c r="AA387" s="596"/>
      <c r="AB387" s="596"/>
      <c r="AC387" s="596"/>
      <c r="AD387" s="596"/>
      <c r="AE387" s="596"/>
      <c r="AF387" s="596"/>
      <c r="AG387" s="596"/>
      <c r="AH387" s="596"/>
      <c r="AI387" s="596"/>
      <c r="AJ387" s="596"/>
      <c r="AK387" s="596"/>
      <c r="AL387" s="596"/>
      <c r="AM387" s="597"/>
      <c r="AN387" s="33"/>
      <c r="AO387" s="95"/>
      <c r="AP387" s="33"/>
      <c r="BL387" s="29" t="str">
        <f>IF(OR(M387="選択▼",M387=""),"",M387&amp;P387&amp;R387&amp;S387&amp;U387&amp;V387&amp;X387)</f>
        <v/>
      </c>
      <c r="CG387" s="48"/>
      <c r="CH387" s="33" t="s">
        <v>1011</v>
      </c>
      <c r="CI387" s="33" t="s">
        <v>941</v>
      </c>
    </row>
    <row r="388" spans="1:87" ht="15" customHeight="1" thickTop="1" thickBot="1">
      <c r="A388" s="31"/>
      <c r="B388" s="84"/>
      <c r="C388" s="1796"/>
      <c r="D388" s="1792" t="s">
        <v>540</v>
      </c>
      <c r="E388" s="1793"/>
      <c r="F388" s="1794"/>
      <c r="G388" s="1241" t="s">
        <v>392</v>
      </c>
      <c r="H388" s="1241"/>
      <c r="I388" s="1241"/>
      <c r="J388" s="1241"/>
      <c r="K388" s="1241"/>
      <c r="L388" s="1242"/>
      <c r="M388" s="1805"/>
      <c r="N388" s="1806"/>
      <c r="O388" s="1806"/>
      <c r="P388" s="1806"/>
      <c r="Q388" s="1806"/>
      <c r="R388" s="1806"/>
      <c r="S388" s="1806"/>
      <c r="T388" s="1807"/>
      <c r="U388" s="1272" t="s">
        <v>804</v>
      </c>
      <c r="V388" s="1272"/>
      <c r="W388" s="1272"/>
      <c r="X388" s="1272"/>
      <c r="Y388" s="1272"/>
      <c r="Z388" s="1272"/>
      <c r="AA388" s="1272"/>
      <c r="AB388" s="1272"/>
      <c r="AC388" s="1272"/>
      <c r="AD388" s="1272"/>
      <c r="AE388" s="1272"/>
      <c r="AF388" s="1272"/>
      <c r="AG388" s="1272"/>
      <c r="AH388" s="1272"/>
      <c r="AI388" s="1272"/>
      <c r="AJ388" s="1272"/>
      <c r="AK388" s="1272"/>
      <c r="AL388" s="1272"/>
      <c r="AM388" s="1273"/>
      <c r="AN388" s="33"/>
      <c r="AO388" s="95"/>
      <c r="AP388" s="33"/>
      <c r="BL388" s="29" t="str">
        <f>IF(M388&lt;&gt;"",M388,"")</f>
        <v/>
      </c>
      <c r="CG388" s="48"/>
      <c r="CH388" s="33" t="s">
        <v>1012</v>
      </c>
      <c r="CI388" s="33" t="s">
        <v>799</v>
      </c>
    </row>
    <row r="389" spans="1:87" ht="15" hidden="1" customHeight="1" thickTop="1" thickBot="1">
      <c r="A389" s="43"/>
      <c r="B389" s="84"/>
      <c r="C389" s="1796"/>
      <c r="D389" s="1792"/>
      <c r="E389" s="1793"/>
      <c r="F389" s="1794"/>
      <c r="G389" s="1188"/>
      <c r="H389" s="1188"/>
      <c r="I389" s="1188"/>
      <c r="J389" s="1188"/>
      <c r="K389" s="1188"/>
      <c r="L389" s="1189"/>
      <c r="M389" s="1162" t="s">
        <v>134</v>
      </c>
      <c r="N389" s="1163"/>
      <c r="O389" s="1164"/>
      <c r="P389" s="9" t="str">
        <f>MID($M$388,COLUMN()-15,1)</f>
        <v/>
      </c>
      <c r="Q389" s="9" t="str">
        <f t="shared" ref="Q389:Y389" si="86">MID($M$388,COLUMN()-15,1)</f>
        <v/>
      </c>
      <c r="R389" s="9" t="str">
        <f t="shared" si="86"/>
        <v/>
      </c>
      <c r="S389" s="9" t="str">
        <f t="shared" si="86"/>
        <v/>
      </c>
      <c r="T389" s="9" t="str">
        <f t="shared" si="86"/>
        <v/>
      </c>
      <c r="U389" s="9" t="str">
        <f t="shared" si="86"/>
        <v/>
      </c>
      <c r="V389" s="9" t="str">
        <f t="shared" si="86"/>
        <v/>
      </c>
      <c r="W389" s="9" t="str">
        <f t="shared" si="86"/>
        <v/>
      </c>
      <c r="X389" s="9" t="str">
        <f t="shared" si="86"/>
        <v/>
      </c>
      <c r="Y389" s="9" t="str">
        <f t="shared" si="86"/>
        <v/>
      </c>
      <c r="Z389" s="1190"/>
      <c r="AA389" s="1105"/>
      <c r="AB389" s="1105"/>
      <c r="AC389" s="1105"/>
      <c r="AD389" s="1105"/>
      <c r="AE389" s="1105"/>
      <c r="AF389" s="1105"/>
      <c r="AG389" s="1105"/>
      <c r="AH389" s="1105"/>
      <c r="AI389" s="1105"/>
      <c r="AJ389" s="1105"/>
      <c r="AK389" s="1105"/>
      <c r="AL389" s="1105"/>
      <c r="AM389" s="1106"/>
      <c r="AN389" s="33"/>
      <c r="AO389" s="95"/>
      <c r="AP389" s="33"/>
      <c r="CG389" s="48"/>
      <c r="CH389" s="33" t="s">
        <v>1013</v>
      </c>
      <c r="CI389" s="33" t="s">
        <v>942</v>
      </c>
    </row>
    <row r="390" spans="1:87" ht="15" customHeight="1" thickTop="1" thickBot="1">
      <c r="A390" s="31"/>
      <c r="B390" s="84"/>
      <c r="C390" s="1796"/>
      <c r="D390" s="1792"/>
      <c r="E390" s="1793"/>
      <c r="F390" s="1794"/>
      <c r="G390" s="1146" t="s">
        <v>61</v>
      </c>
      <c r="H390" s="1146"/>
      <c r="I390" s="1146"/>
      <c r="J390" s="1146"/>
      <c r="K390" s="1146"/>
      <c r="L390" s="1147"/>
      <c r="M390" s="1219" t="s">
        <v>2654</v>
      </c>
      <c r="N390" s="1220"/>
      <c r="O390" s="1220"/>
      <c r="P390" s="1157"/>
      <c r="Q390" s="1158"/>
      <c r="R390" s="62" t="s">
        <v>140</v>
      </c>
      <c r="S390" s="1157"/>
      <c r="T390" s="1158"/>
      <c r="U390" s="61" t="s">
        <v>141</v>
      </c>
      <c r="V390" s="1157"/>
      <c r="W390" s="1158"/>
      <c r="X390" s="61" t="s">
        <v>142</v>
      </c>
      <c r="Y390" s="1105"/>
      <c r="Z390" s="1105"/>
      <c r="AA390" s="1105"/>
      <c r="AB390" s="1105"/>
      <c r="AC390" s="1105"/>
      <c r="AD390" s="1105"/>
      <c r="AE390" s="1105"/>
      <c r="AF390" s="1105"/>
      <c r="AG390" s="1105"/>
      <c r="AH390" s="1105"/>
      <c r="AI390" s="1105"/>
      <c r="AJ390" s="1105"/>
      <c r="AK390" s="1105"/>
      <c r="AL390" s="1105"/>
      <c r="AM390" s="1106"/>
      <c r="AN390" s="33"/>
      <c r="AO390" s="95"/>
      <c r="AP390" s="33"/>
      <c r="BL390" s="29" t="str">
        <f>IF(OR(M390="選択▼",M390=""),"",M390&amp;P390&amp;R390&amp;S390&amp;U390&amp;V390&amp;X390)</f>
        <v/>
      </c>
      <c r="BM390" s="313" t="str">
        <f>MID(P390,COLUMN()-64,1)</f>
        <v/>
      </c>
      <c r="BN390" s="313" t="str">
        <f>MID(P390,COLUMN()-64,1)</f>
        <v/>
      </c>
      <c r="BO390" s="313" t="str">
        <f>MID(S390,COLUMN()-66,1)</f>
        <v/>
      </c>
      <c r="BP390" s="313" t="str">
        <f>MID(S390,COLUMN()-66,1)</f>
        <v/>
      </c>
      <c r="BQ390" s="313" t="str">
        <f>MID(V390,COLUMN()-68,1)</f>
        <v/>
      </c>
      <c r="BR390" s="313" t="str">
        <f>MID(V390,COLUMN()-68,1)</f>
        <v/>
      </c>
      <c r="BS390" s="314" t="str">
        <f>IF(M390="平成","H",IF(M390="昭和","S",IF(M390="大正","T",IF(M390="明治","M",""))))</f>
        <v/>
      </c>
      <c r="CG390" s="48"/>
      <c r="CH390" s="33" t="s">
        <v>1014</v>
      </c>
      <c r="CI390" s="33" t="s">
        <v>943</v>
      </c>
    </row>
    <row r="391" spans="1:87" ht="15" customHeight="1" thickTop="1" thickBot="1">
      <c r="A391" s="31"/>
      <c r="B391" s="84"/>
      <c r="C391" s="1796"/>
      <c r="D391" s="1792"/>
      <c r="E391" s="1793"/>
      <c r="F391" s="1794"/>
      <c r="G391" s="1146" t="s">
        <v>455</v>
      </c>
      <c r="H391" s="1146"/>
      <c r="I391" s="1146"/>
      <c r="J391" s="1146"/>
      <c r="K391" s="1146"/>
      <c r="L391" s="1147"/>
      <c r="M391" s="1219" t="s">
        <v>3345</v>
      </c>
      <c r="N391" s="1220"/>
      <c r="O391" s="1220"/>
      <c r="P391" s="1286"/>
      <c r="Q391" s="1550"/>
      <c r="R391" s="1550"/>
      <c r="S391" s="1550"/>
      <c r="T391" s="1550"/>
      <c r="U391" s="1550"/>
      <c r="V391" s="1550"/>
      <c r="W391" s="1550"/>
      <c r="X391" s="1550"/>
      <c r="Y391" s="1550"/>
      <c r="Z391" s="1550"/>
      <c r="AA391" s="1550"/>
      <c r="AB391" s="1550"/>
      <c r="AC391" s="1550"/>
      <c r="AD391" s="1550"/>
      <c r="AE391" s="1550"/>
      <c r="AF391" s="1550"/>
      <c r="AG391" s="1550"/>
      <c r="AH391" s="1550"/>
      <c r="AI391" s="1550"/>
      <c r="AJ391" s="1550"/>
      <c r="AK391" s="1550"/>
      <c r="AL391" s="1550"/>
      <c r="AM391" s="1550"/>
      <c r="AN391" s="33"/>
      <c r="AO391" s="95"/>
      <c r="AP391" s="33"/>
      <c r="BL391" s="159" t="str">
        <f>IF(M391="選択　▼","",RIGHT(M391,1))</f>
        <v/>
      </c>
      <c r="CG391" s="48"/>
      <c r="CH391" s="33" t="s">
        <v>1015</v>
      </c>
      <c r="CI391" s="33" t="s">
        <v>944</v>
      </c>
    </row>
    <row r="392" spans="1:87" ht="15" customHeight="1" thickTop="1" thickBot="1">
      <c r="A392" s="31"/>
      <c r="B392" s="84"/>
      <c r="C392" s="1796"/>
      <c r="D392" s="1792"/>
      <c r="E392" s="1793"/>
      <c r="F392" s="1794"/>
      <c r="G392" s="1146" t="s">
        <v>459</v>
      </c>
      <c r="H392" s="1146"/>
      <c r="I392" s="1146"/>
      <c r="J392" s="1146"/>
      <c r="K392" s="1146"/>
      <c r="L392" s="1147"/>
      <c r="M392" s="1465"/>
      <c r="N392" s="1466"/>
      <c r="O392" s="1466"/>
      <c r="P392" s="1609"/>
      <c r="Q392" s="1681" t="s">
        <v>2887</v>
      </c>
      <c r="R392" s="1616"/>
      <c r="S392" s="1616"/>
      <c r="T392" s="1616"/>
      <c r="U392" s="1616"/>
      <c r="V392" s="1616"/>
      <c r="W392" s="1616"/>
      <c r="X392" s="1616"/>
      <c r="Y392" s="1616"/>
      <c r="Z392" s="1616"/>
      <c r="AA392" s="1616"/>
      <c r="AB392" s="1616"/>
      <c r="AC392" s="1616"/>
      <c r="AD392" s="1616"/>
      <c r="AE392" s="1616"/>
      <c r="AF392" s="1616"/>
      <c r="AG392" s="1616"/>
      <c r="AH392" s="1616"/>
      <c r="AI392" s="1616"/>
      <c r="AJ392" s="1616"/>
      <c r="AK392" s="1616"/>
      <c r="AL392" s="1616"/>
      <c r="AM392" s="1617"/>
      <c r="AN392" s="33"/>
      <c r="AO392" s="95"/>
      <c r="AP392" s="33"/>
      <c r="BL392" s="159" t="str">
        <f>IF(M392&lt;&gt;"",M392,"")</f>
        <v/>
      </c>
      <c r="CG392" s="48"/>
      <c r="CH392" s="33" t="s">
        <v>1016</v>
      </c>
      <c r="CI392" s="33" t="s">
        <v>945</v>
      </c>
    </row>
    <row r="393" spans="1:87" ht="15" customHeight="1" thickTop="1" thickBot="1">
      <c r="A393" s="31"/>
      <c r="B393" s="84"/>
      <c r="C393" s="1796"/>
      <c r="D393" s="1792"/>
      <c r="E393" s="1793"/>
      <c r="F393" s="1794"/>
      <c r="G393" s="1146" t="s">
        <v>460</v>
      </c>
      <c r="H393" s="1146"/>
      <c r="I393" s="1146"/>
      <c r="J393" s="1146"/>
      <c r="K393" s="1146"/>
      <c r="L393" s="1147"/>
      <c r="M393" s="1219" t="s">
        <v>3345</v>
      </c>
      <c r="N393" s="1220"/>
      <c r="O393" s="1220"/>
      <c r="P393" s="1286"/>
      <c r="Q393" s="1681" t="s">
        <v>472</v>
      </c>
      <c r="R393" s="1616"/>
      <c r="S393" s="1616"/>
      <c r="T393" s="1616"/>
      <c r="U393" s="1616"/>
      <c r="V393" s="1616"/>
      <c r="W393" s="1616"/>
      <c r="X393" s="1616"/>
      <c r="Y393" s="1616"/>
      <c r="Z393" s="1616"/>
      <c r="AA393" s="1616"/>
      <c r="AB393" s="1616"/>
      <c r="AC393" s="1616"/>
      <c r="AD393" s="1616"/>
      <c r="AE393" s="1616"/>
      <c r="AF393" s="1616"/>
      <c r="AG393" s="1616"/>
      <c r="AH393" s="1616"/>
      <c r="AI393" s="1616"/>
      <c r="AJ393" s="1616"/>
      <c r="AK393" s="1616"/>
      <c r="AL393" s="1616"/>
      <c r="AM393" s="1617"/>
      <c r="AN393" s="33"/>
      <c r="AO393" s="95"/>
      <c r="AP393" s="33"/>
      <c r="BL393" s="159" t="str">
        <f>IF(M393="選択　▼","",M393)</f>
        <v/>
      </c>
      <c r="CG393" s="48"/>
      <c r="CH393" s="33" t="s">
        <v>1017</v>
      </c>
      <c r="CI393" s="33" t="s">
        <v>946</v>
      </c>
    </row>
    <row r="394" spans="1:87" ht="15" customHeight="1" thickTop="1" thickBot="1">
      <c r="A394" s="31"/>
      <c r="B394" s="84"/>
      <c r="C394" s="1796"/>
      <c r="D394" s="1792"/>
      <c r="E394" s="1793"/>
      <c r="F394" s="1794"/>
      <c r="G394" s="846" t="s">
        <v>2794</v>
      </c>
      <c r="H394" s="846"/>
      <c r="I394" s="846"/>
      <c r="J394" s="846"/>
      <c r="K394" s="846"/>
      <c r="L394" s="847"/>
      <c r="M394" s="1590"/>
      <c r="N394" s="1591"/>
      <c r="O394" s="1591"/>
      <c r="P394" s="1591"/>
      <c r="Q394" s="1591"/>
      <c r="R394" s="1591"/>
      <c r="S394" s="1591"/>
      <c r="T394" s="1591"/>
      <c r="U394" s="1591"/>
      <c r="V394" s="1591"/>
      <c r="W394" s="1592"/>
      <c r="X394" s="1031" t="s">
        <v>475</v>
      </c>
      <c r="Y394" s="1032"/>
      <c r="Z394" s="1032"/>
      <c r="AA394" s="1032"/>
      <c r="AB394" s="1032"/>
      <c r="AC394" s="1032"/>
      <c r="AD394" s="1032"/>
      <c r="AE394" s="1032"/>
      <c r="AF394" s="1032"/>
      <c r="AG394" s="1032"/>
      <c r="AH394" s="1032"/>
      <c r="AI394" s="1032"/>
      <c r="AJ394" s="1032"/>
      <c r="AK394" s="1032"/>
      <c r="AL394" s="1032"/>
      <c r="AM394" s="1033"/>
      <c r="AN394" s="33"/>
      <c r="AO394" s="95"/>
      <c r="AP394" s="33"/>
      <c r="BL394" s="29" t="str">
        <f>LEFT(M394,1)</f>
        <v/>
      </c>
      <c r="BM394" s="313" t="str">
        <f>MID($BL394,COLUMN()-64,1)</f>
        <v/>
      </c>
      <c r="CG394" s="48"/>
      <c r="CH394" s="33" t="s">
        <v>1018</v>
      </c>
      <c r="CI394" s="33" t="s">
        <v>947</v>
      </c>
    </row>
    <row r="395" spans="1:87" ht="15" customHeight="1" thickTop="1" thickBot="1">
      <c r="A395" s="31"/>
      <c r="B395" s="84"/>
      <c r="C395" s="1796"/>
      <c r="D395" s="1792"/>
      <c r="E395" s="1793"/>
      <c r="F395" s="1794"/>
      <c r="G395" s="1024"/>
      <c r="H395" s="1024"/>
      <c r="I395" s="1024"/>
      <c r="J395" s="1024"/>
      <c r="K395" s="1024"/>
      <c r="L395" s="1025"/>
      <c r="M395" s="1153"/>
      <c r="N395" s="1154"/>
      <c r="O395" s="1154"/>
      <c r="P395" s="1573"/>
      <c r="Q395" s="615" t="s">
        <v>5</v>
      </c>
      <c r="R395" s="1503"/>
      <c r="S395" s="1503"/>
      <c r="T395" s="1503"/>
      <c r="U395" s="1503"/>
      <c r="V395" s="851" t="s">
        <v>4</v>
      </c>
      <c r="W395" s="853"/>
      <c r="X395" s="1808" t="s">
        <v>549</v>
      </c>
      <c r="Y395" s="1535"/>
      <c r="Z395" s="1535"/>
      <c r="AA395" s="1535"/>
      <c r="AB395" s="1535"/>
      <c r="AC395" s="1535"/>
      <c r="AD395" s="1535"/>
      <c r="AE395" s="1535"/>
      <c r="AF395" s="1535"/>
      <c r="AG395" s="1535"/>
      <c r="AH395" s="1535"/>
      <c r="AI395" s="1535"/>
      <c r="AJ395" s="1535"/>
      <c r="AK395" s="1535"/>
      <c r="AL395" s="1535"/>
      <c r="AM395" s="1809"/>
      <c r="AN395" s="33"/>
      <c r="AO395" s="95"/>
      <c r="AP395" s="33"/>
      <c r="BL395" s="182" t="str">
        <f>M395&amp;R395</f>
        <v/>
      </c>
      <c r="CG395" s="48"/>
      <c r="CH395" s="33" t="s">
        <v>1019</v>
      </c>
      <c r="CI395" s="33" t="s">
        <v>948</v>
      </c>
    </row>
    <row r="396" spans="1:87" ht="15" customHeight="1" thickTop="1" thickBot="1">
      <c r="A396" s="31"/>
      <c r="B396" s="84"/>
      <c r="C396" s="1796"/>
      <c r="D396" s="1792"/>
      <c r="E396" s="1793"/>
      <c r="F396" s="1794"/>
      <c r="G396" s="1797" t="s">
        <v>4324</v>
      </c>
      <c r="H396" s="1798"/>
      <c r="I396" s="1798"/>
      <c r="J396" s="1798"/>
      <c r="K396" s="1798"/>
      <c r="L396" s="1799"/>
      <c r="M396" s="1800" t="s">
        <v>2654</v>
      </c>
      <c r="N396" s="1801"/>
      <c r="O396" s="1801"/>
      <c r="P396" s="1790"/>
      <c r="Q396" s="1791"/>
      <c r="R396" s="87" t="s">
        <v>140</v>
      </c>
      <c r="S396" s="1790"/>
      <c r="T396" s="1791"/>
      <c r="U396" s="88" t="s">
        <v>141</v>
      </c>
      <c r="V396" s="1790"/>
      <c r="W396" s="1791"/>
      <c r="X396" s="88" t="s">
        <v>142</v>
      </c>
      <c r="Y396" s="596"/>
      <c r="Z396" s="596"/>
      <c r="AA396" s="596"/>
      <c r="AB396" s="596"/>
      <c r="AC396" s="596"/>
      <c r="AD396" s="596"/>
      <c r="AE396" s="596"/>
      <c r="AF396" s="596"/>
      <c r="AG396" s="596"/>
      <c r="AH396" s="596"/>
      <c r="AI396" s="596"/>
      <c r="AJ396" s="596"/>
      <c r="AK396" s="596"/>
      <c r="AL396" s="596"/>
      <c r="AM396" s="597"/>
      <c r="AN396" s="33"/>
      <c r="AO396" s="95"/>
      <c r="AP396" s="33"/>
      <c r="BL396" s="29" t="str">
        <f>IF(OR(M396="選択▼",M396=""),"",M396&amp;P396&amp;R396&amp;S396&amp;U396&amp;V396&amp;X396)</f>
        <v/>
      </c>
      <c r="CG396" s="48"/>
      <c r="CH396" s="33" t="s">
        <v>1020</v>
      </c>
      <c r="CI396" s="33" t="s">
        <v>949</v>
      </c>
    </row>
    <row r="397" spans="1:87" ht="15" customHeight="1" thickTop="1" thickBot="1">
      <c r="A397" s="31"/>
      <c r="B397" s="84"/>
      <c r="C397" s="1796"/>
      <c r="D397" s="1787" t="s">
        <v>541</v>
      </c>
      <c r="E397" s="1788"/>
      <c r="F397" s="1789"/>
      <c r="G397" s="1241" t="s">
        <v>392</v>
      </c>
      <c r="H397" s="1241"/>
      <c r="I397" s="1241"/>
      <c r="J397" s="1241"/>
      <c r="K397" s="1241"/>
      <c r="L397" s="1242"/>
      <c r="M397" s="1805"/>
      <c r="N397" s="1806"/>
      <c r="O397" s="1806"/>
      <c r="P397" s="1806"/>
      <c r="Q397" s="1806"/>
      <c r="R397" s="1806"/>
      <c r="S397" s="1806"/>
      <c r="T397" s="1807"/>
      <c r="U397" s="1272" t="s">
        <v>804</v>
      </c>
      <c r="V397" s="1272"/>
      <c r="W397" s="1272"/>
      <c r="X397" s="1272"/>
      <c r="Y397" s="1272"/>
      <c r="Z397" s="1272"/>
      <c r="AA397" s="1272"/>
      <c r="AB397" s="1272"/>
      <c r="AC397" s="1272"/>
      <c r="AD397" s="1272"/>
      <c r="AE397" s="1272"/>
      <c r="AF397" s="1272"/>
      <c r="AG397" s="1272"/>
      <c r="AH397" s="1272"/>
      <c r="AI397" s="1272"/>
      <c r="AJ397" s="1272"/>
      <c r="AK397" s="1272"/>
      <c r="AL397" s="1272"/>
      <c r="AM397" s="1273"/>
      <c r="AN397" s="33"/>
      <c r="AO397" s="95"/>
      <c r="AP397" s="33"/>
      <c r="BL397" s="29" t="str">
        <f>IF(M397&lt;&gt;"",M397,"")</f>
        <v/>
      </c>
      <c r="CG397" s="48"/>
      <c r="CH397" s="33" t="s">
        <v>1021</v>
      </c>
      <c r="CI397" s="33" t="s">
        <v>950</v>
      </c>
    </row>
    <row r="398" spans="1:87" ht="15" hidden="1" customHeight="1" thickTop="1" thickBot="1">
      <c r="A398" s="43"/>
      <c r="B398" s="84"/>
      <c r="C398" s="1796"/>
      <c r="D398" s="1787"/>
      <c r="E398" s="1788"/>
      <c r="F398" s="1789"/>
      <c r="G398" s="1188"/>
      <c r="H398" s="1188"/>
      <c r="I398" s="1188"/>
      <c r="J398" s="1188"/>
      <c r="K398" s="1188"/>
      <c r="L398" s="1189"/>
      <c r="M398" s="1162" t="s">
        <v>134</v>
      </c>
      <c r="N398" s="1163"/>
      <c r="O398" s="1164"/>
      <c r="P398" s="9" t="str">
        <f>MID($M$397,COLUMN()-15,1)</f>
        <v/>
      </c>
      <c r="Q398" s="9" t="str">
        <f t="shared" ref="Q398:Y398" si="87">MID($M$397,COLUMN()-15,1)</f>
        <v/>
      </c>
      <c r="R398" s="9" t="str">
        <f t="shared" si="87"/>
        <v/>
      </c>
      <c r="S398" s="9" t="str">
        <f t="shared" si="87"/>
        <v/>
      </c>
      <c r="T398" s="9" t="str">
        <f t="shared" si="87"/>
        <v/>
      </c>
      <c r="U398" s="9" t="str">
        <f t="shared" si="87"/>
        <v/>
      </c>
      <c r="V398" s="9" t="str">
        <f t="shared" si="87"/>
        <v/>
      </c>
      <c r="W398" s="9" t="str">
        <f t="shared" si="87"/>
        <v/>
      </c>
      <c r="X398" s="9" t="str">
        <f t="shared" si="87"/>
        <v/>
      </c>
      <c r="Y398" s="9" t="str">
        <f t="shared" si="87"/>
        <v/>
      </c>
      <c r="Z398" s="1190"/>
      <c r="AA398" s="1105"/>
      <c r="AB398" s="1105"/>
      <c r="AC398" s="1105"/>
      <c r="AD398" s="1105"/>
      <c r="AE398" s="1105"/>
      <c r="AF398" s="1105"/>
      <c r="AG398" s="1105"/>
      <c r="AH398" s="1105"/>
      <c r="AI398" s="1105"/>
      <c r="AJ398" s="1105"/>
      <c r="AK398" s="1105"/>
      <c r="AL398" s="1105"/>
      <c r="AM398" s="1106"/>
      <c r="AN398" s="33"/>
      <c r="AO398" s="95"/>
      <c r="AP398" s="33"/>
      <c r="CG398" s="48"/>
      <c r="CH398" s="33" t="s">
        <v>1022</v>
      </c>
      <c r="CI398" s="33" t="s">
        <v>951</v>
      </c>
    </row>
    <row r="399" spans="1:87" ht="15" customHeight="1" thickTop="1" thickBot="1">
      <c r="A399" s="31"/>
      <c r="B399" s="84"/>
      <c r="C399" s="1796"/>
      <c r="D399" s="1787"/>
      <c r="E399" s="1788"/>
      <c r="F399" s="1789"/>
      <c r="G399" s="1146" t="s">
        <v>61</v>
      </c>
      <c r="H399" s="1146"/>
      <c r="I399" s="1146"/>
      <c r="J399" s="1146"/>
      <c r="K399" s="1146"/>
      <c r="L399" s="1147"/>
      <c r="M399" s="1219" t="s">
        <v>2654</v>
      </c>
      <c r="N399" s="1220"/>
      <c r="O399" s="1220"/>
      <c r="P399" s="1157"/>
      <c r="Q399" s="1158"/>
      <c r="R399" s="62" t="s">
        <v>140</v>
      </c>
      <c r="S399" s="1157"/>
      <c r="T399" s="1158"/>
      <c r="U399" s="61" t="s">
        <v>141</v>
      </c>
      <c r="V399" s="1157"/>
      <c r="W399" s="1158"/>
      <c r="X399" s="61" t="s">
        <v>142</v>
      </c>
      <c r="Y399" s="1105"/>
      <c r="Z399" s="1105"/>
      <c r="AA399" s="1105"/>
      <c r="AB399" s="1105"/>
      <c r="AC399" s="1105"/>
      <c r="AD399" s="1105"/>
      <c r="AE399" s="1105"/>
      <c r="AF399" s="1105"/>
      <c r="AG399" s="1105"/>
      <c r="AH399" s="1105"/>
      <c r="AI399" s="1105"/>
      <c r="AJ399" s="1105"/>
      <c r="AK399" s="1105"/>
      <c r="AL399" s="1105"/>
      <c r="AM399" s="1106"/>
      <c r="AN399" s="33"/>
      <c r="AO399" s="95"/>
      <c r="AP399" s="33"/>
      <c r="BL399" s="29" t="str">
        <f>IF(OR(M399="選択▼",M399=""),"",M399&amp;P399&amp;R399&amp;S399&amp;U399&amp;V399&amp;X399)</f>
        <v/>
      </c>
      <c r="BM399" s="313" t="str">
        <f>MID(P399,COLUMN()-64,1)</f>
        <v/>
      </c>
      <c r="BN399" s="313" t="str">
        <f>MID(P399,COLUMN()-64,1)</f>
        <v/>
      </c>
      <c r="BO399" s="313" t="str">
        <f>MID(S399,COLUMN()-66,1)</f>
        <v/>
      </c>
      <c r="BP399" s="313" t="str">
        <f>MID(S399,COLUMN()-66,1)</f>
        <v/>
      </c>
      <c r="BQ399" s="313" t="str">
        <f>MID(V399,COLUMN()-68,1)</f>
        <v/>
      </c>
      <c r="BR399" s="313" t="str">
        <f>MID(V399,COLUMN()-68,1)</f>
        <v/>
      </c>
      <c r="BS399" s="314" t="str">
        <f>IF(M399="平成","H",IF(M399="昭和","S",IF(M399="大正","T",IF(M399="明治","M",""))))</f>
        <v/>
      </c>
      <c r="CG399" s="48"/>
      <c r="CH399" s="33" t="s">
        <v>1023</v>
      </c>
      <c r="CI399" s="33" t="s">
        <v>952</v>
      </c>
    </row>
    <row r="400" spans="1:87" ht="15" customHeight="1" thickTop="1" thickBot="1">
      <c r="A400" s="31"/>
      <c r="B400" s="84"/>
      <c r="C400" s="1796"/>
      <c r="D400" s="1787"/>
      <c r="E400" s="1788"/>
      <c r="F400" s="1789"/>
      <c r="G400" s="1146" t="s">
        <v>455</v>
      </c>
      <c r="H400" s="1146"/>
      <c r="I400" s="1146"/>
      <c r="J400" s="1146"/>
      <c r="K400" s="1146"/>
      <c r="L400" s="1147"/>
      <c r="M400" s="1219" t="s">
        <v>3345</v>
      </c>
      <c r="N400" s="1220"/>
      <c r="O400" s="1220"/>
      <c r="P400" s="1286"/>
      <c r="Q400" s="1550"/>
      <c r="R400" s="1550"/>
      <c r="S400" s="1550"/>
      <c r="T400" s="1550"/>
      <c r="U400" s="1550"/>
      <c r="V400" s="1550"/>
      <c r="W400" s="1550"/>
      <c r="X400" s="1550"/>
      <c r="Y400" s="1550"/>
      <c r="Z400" s="1550"/>
      <c r="AA400" s="1550"/>
      <c r="AB400" s="1550"/>
      <c r="AC400" s="1550"/>
      <c r="AD400" s="1550"/>
      <c r="AE400" s="1550"/>
      <c r="AF400" s="1550"/>
      <c r="AG400" s="1550"/>
      <c r="AH400" s="1550"/>
      <c r="AI400" s="1550"/>
      <c r="AJ400" s="1550"/>
      <c r="AK400" s="1550"/>
      <c r="AL400" s="1550"/>
      <c r="AM400" s="1550"/>
      <c r="AN400" s="33"/>
      <c r="AO400" s="95"/>
      <c r="AP400" s="33"/>
      <c r="BL400" s="159" t="str">
        <f>IF(M400="選択　▼","",RIGHT(M400,1))</f>
        <v/>
      </c>
      <c r="CG400" s="48"/>
      <c r="CH400" s="33" t="s">
        <v>1024</v>
      </c>
      <c r="CI400" s="33" t="s">
        <v>953</v>
      </c>
    </row>
    <row r="401" spans="1:87" ht="15" customHeight="1" thickTop="1" thickBot="1">
      <c r="A401" s="31"/>
      <c r="B401" s="84"/>
      <c r="C401" s="1796"/>
      <c r="D401" s="1787"/>
      <c r="E401" s="1788"/>
      <c r="F401" s="1789"/>
      <c r="G401" s="1146" t="s">
        <v>459</v>
      </c>
      <c r="H401" s="1146"/>
      <c r="I401" s="1146"/>
      <c r="J401" s="1146"/>
      <c r="K401" s="1146"/>
      <c r="L401" s="1147"/>
      <c r="M401" s="1465"/>
      <c r="N401" s="1466"/>
      <c r="O401" s="1466"/>
      <c r="P401" s="1609"/>
      <c r="Q401" s="1681" t="s">
        <v>2887</v>
      </c>
      <c r="R401" s="1616"/>
      <c r="S401" s="1616"/>
      <c r="T401" s="1616"/>
      <c r="U401" s="1616"/>
      <c r="V401" s="1616"/>
      <c r="W401" s="1616"/>
      <c r="X401" s="1616"/>
      <c r="Y401" s="1616"/>
      <c r="Z401" s="1616"/>
      <c r="AA401" s="1616"/>
      <c r="AB401" s="1616"/>
      <c r="AC401" s="1616"/>
      <c r="AD401" s="1616"/>
      <c r="AE401" s="1616"/>
      <c r="AF401" s="1616"/>
      <c r="AG401" s="1616"/>
      <c r="AH401" s="1616"/>
      <c r="AI401" s="1616"/>
      <c r="AJ401" s="1616"/>
      <c r="AK401" s="1616"/>
      <c r="AL401" s="1616"/>
      <c r="AM401" s="1617"/>
      <c r="AN401" s="33"/>
      <c r="AO401" s="95"/>
      <c r="AP401" s="33"/>
      <c r="BL401" s="159" t="str">
        <f>IF(M401&lt;&gt;"",M401,"")</f>
        <v/>
      </c>
      <c r="CG401" s="48"/>
      <c r="CH401" s="33" t="s">
        <v>1025</v>
      </c>
      <c r="CI401" s="33" t="s">
        <v>954</v>
      </c>
    </row>
    <row r="402" spans="1:87" ht="15" customHeight="1" thickTop="1" thickBot="1">
      <c r="A402" s="31"/>
      <c r="B402" s="84"/>
      <c r="C402" s="1796"/>
      <c r="D402" s="1787"/>
      <c r="E402" s="1788"/>
      <c r="F402" s="1789"/>
      <c r="G402" s="1146" t="s">
        <v>460</v>
      </c>
      <c r="H402" s="1146"/>
      <c r="I402" s="1146"/>
      <c r="J402" s="1146"/>
      <c r="K402" s="1146"/>
      <c r="L402" s="1147"/>
      <c r="M402" s="1219" t="s">
        <v>3345</v>
      </c>
      <c r="N402" s="1220"/>
      <c r="O402" s="1220"/>
      <c r="P402" s="1286"/>
      <c r="Q402" s="1681" t="s">
        <v>472</v>
      </c>
      <c r="R402" s="1616"/>
      <c r="S402" s="1616"/>
      <c r="T402" s="1616"/>
      <c r="U402" s="1616"/>
      <c r="V402" s="1616"/>
      <c r="W402" s="1616"/>
      <c r="X402" s="1616"/>
      <c r="Y402" s="1616"/>
      <c r="Z402" s="1616"/>
      <c r="AA402" s="1616"/>
      <c r="AB402" s="1616"/>
      <c r="AC402" s="1616"/>
      <c r="AD402" s="1616"/>
      <c r="AE402" s="1616"/>
      <c r="AF402" s="1616"/>
      <c r="AG402" s="1616"/>
      <c r="AH402" s="1616"/>
      <c r="AI402" s="1616"/>
      <c r="AJ402" s="1616"/>
      <c r="AK402" s="1616"/>
      <c r="AL402" s="1616"/>
      <c r="AM402" s="1617"/>
      <c r="AN402" s="33"/>
      <c r="AO402" s="95"/>
      <c r="AP402" s="33"/>
      <c r="BL402" s="159" t="str">
        <f>IF(M402="選択　▼","",M402)</f>
        <v/>
      </c>
      <c r="CG402" s="48"/>
      <c r="CH402" s="33" t="s">
        <v>1026</v>
      </c>
      <c r="CI402" s="33" t="s">
        <v>955</v>
      </c>
    </row>
    <row r="403" spans="1:87" ht="15" customHeight="1" thickTop="1" thickBot="1">
      <c r="A403" s="31"/>
      <c r="B403" s="84"/>
      <c r="C403" s="1796"/>
      <c r="D403" s="1787"/>
      <c r="E403" s="1788"/>
      <c r="F403" s="1789"/>
      <c r="G403" s="846" t="s">
        <v>2794</v>
      </c>
      <c r="H403" s="846"/>
      <c r="I403" s="846"/>
      <c r="J403" s="846"/>
      <c r="K403" s="846"/>
      <c r="L403" s="847"/>
      <c r="M403" s="1590"/>
      <c r="N403" s="1591"/>
      <c r="O403" s="1591"/>
      <c r="P403" s="1591"/>
      <c r="Q403" s="1591"/>
      <c r="R403" s="1591"/>
      <c r="S403" s="1591"/>
      <c r="T403" s="1591"/>
      <c r="U403" s="1591"/>
      <c r="V403" s="1591"/>
      <c r="W403" s="1592"/>
      <c r="X403" s="1031" t="s">
        <v>475</v>
      </c>
      <c r="Y403" s="1032"/>
      <c r="Z403" s="1032"/>
      <c r="AA403" s="1032"/>
      <c r="AB403" s="1032"/>
      <c r="AC403" s="1032"/>
      <c r="AD403" s="1032"/>
      <c r="AE403" s="1032"/>
      <c r="AF403" s="1032"/>
      <c r="AG403" s="1032"/>
      <c r="AH403" s="1032"/>
      <c r="AI403" s="1032"/>
      <c r="AJ403" s="1032"/>
      <c r="AK403" s="1032"/>
      <c r="AL403" s="1032"/>
      <c r="AM403" s="1033"/>
      <c r="AN403" s="33"/>
      <c r="AO403" s="95"/>
      <c r="AP403" s="33"/>
      <c r="BL403" s="29" t="str">
        <f>LEFT(M403,1)</f>
        <v/>
      </c>
      <c r="BM403" s="313" t="str">
        <f>MID($BL403,COLUMN()-64,1)</f>
        <v/>
      </c>
      <c r="CG403" s="48"/>
      <c r="CH403" s="33" t="s">
        <v>1027</v>
      </c>
      <c r="CI403" s="33" t="s">
        <v>956</v>
      </c>
    </row>
    <row r="404" spans="1:87" ht="15" customHeight="1" thickTop="1" thickBot="1">
      <c r="A404" s="31"/>
      <c r="B404" s="84"/>
      <c r="C404" s="1796"/>
      <c r="D404" s="1787"/>
      <c r="E404" s="1788"/>
      <c r="F404" s="1789"/>
      <c r="G404" s="1024"/>
      <c r="H404" s="1024"/>
      <c r="I404" s="1024"/>
      <c r="J404" s="1024"/>
      <c r="K404" s="1024"/>
      <c r="L404" s="1025"/>
      <c r="M404" s="1153"/>
      <c r="N404" s="1154"/>
      <c r="O404" s="1154"/>
      <c r="P404" s="1573"/>
      <c r="Q404" s="615" t="s">
        <v>5</v>
      </c>
      <c r="R404" s="1503"/>
      <c r="S404" s="1503"/>
      <c r="T404" s="1503"/>
      <c r="U404" s="1503"/>
      <c r="V404" s="851" t="s">
        <v>4</v>
      </c>
      <c r="W404" s="853"/>
      <c r="X404" s="1808" t="s">
        <v>549</v>
      </c>
      <c r="Y404" s="1535"/>
      <c r="Z404" s="1535"/>
      <c r="AA404" s="1535"/>
      <c r="AB404" s="1535"/>
      <c r="AC404" s="1535"/>
      <c r="AD404" s="1535"/>
      <c r="AE404" s="1535"/>
      <c r="AF404" s="1535"/>
      <c r="AG404" s="1535"/>
      <c r="AH404" s="1535"/>
      <c r="AI404" s="1535"/>
      <c r="AJ404" s="1535"/>
      <c r="AK404" s="1535"/>
      <c r="AL404" s="1535"/>
      <c r="AM404" s="1809"/>
      <c r="AN404" s="33"/>
      <c r="AO404" s="95"/>
      <c r="AP404" s="33"/>
      <c r="BL404" s="182" t="str">
        <f>M404&amp;R404</f>
        <v/>
      </c>
      <c r="CG404" s="48"/>
      <c r="CH404" s="33" t="s">
        <v>1028</v>
      </c>
      <c r="CI404" s="33" t="s">
        <v>957</v>
      </c>
    </row>
    <row r="405" spans="1:87" ht="15" customHeight="1" thickTop="1" thickBot="1">
      <c r="A405" s="31"/>
      <c r="B405" s="84"/>
      <c r="C405" s="1796"/>
      <c r="D405" s="1787"/>
      <c r="E405" s="1788"/>
      <c r="F405" s="1789"/>
      <c r="G405" s="1797" t="s">
        <v>4324</v>
      </c>
      <c r="H405" s="1798"/>
      <c r="I405" s="1798"/>
      <c r="J405" s="1798"/>
      <c r="K405" s="1798"/>
      <c r="L405" s="1799"/>
      <c r="M405" s="1800" t="s">
        <v>2654</v>
      </c>
      <c r="N405" s="1801"/>
      <c r="O405" s="1801"/>
      <c r="P405" s="1790"/>
      <c r="Q405" s="1791"/>
      <c r="R405" s="87" t="s">
        <v>140</v>
      </c>
      <c r="S405" s="1790"/>
      <c r="T405" s="1791"/>
      <c r="U405" s="88" t="s">
        <v>141</v>
      </c>
      <c r="V405" s="1790"/>
      <c r="W405" s="1791"/>
      <c r="X405" s="88" t="s">
        <v>142</v>
      </c>
      <c r="Y405" s="596"/>
      <c r="Z405" s="596"/>
      <c r="AA405" s="596"/>
      <c r="AB405" s="596"/>
      <c r="AC405" s="596"/>
      <c r="AD405" s="596"/>
      <c r="AE405" s="596"/>
      <c r="AF405" s="596"/>
      <c r="AG405" s="596"/>
      <c r="AH405" s="596"/>
      <c r="AI405" s="596"/>
      <c r="AJ405" s="596"/>
      <c r="AK405" s="596"/>
      <c r="AL405" s="596"/>
      <c r="AM405" s="597"/>
      <c r="AN405" s="33"/>
      <c r="AO405" s="95"/>
      <c r="AP405" s="33"/>
      <c r="BL405" s="29" t="str">
        <f>IF(OR(M405="選択▼",M405=""),"",M405&amp;P405&amp;R405&amp;S405&amp;U405&amp;V405&amp;X405)</f>
        <v/>
      </c>
      <c r="CG405" s="48"/>
      <c r="CH405" s="33" t="s">
        <v>1029</v>
      </c>
      <c r="CI405" s="33" t="s">
        <v>958</v>
      </c>
    </row>
    <row r="406" spans="1:87" ht="15" customHeight="1" thickTop="1" thickBot="1">
      <c r="A406" s="31"/>
      <c r="B406" s="84"/>
      <c r="C406" s="1796"/>
      <c r="D406" s="1792" t="s">
        <v>542</v>
      </c>
      <c r="E406" s="1793"/>
      <c r="F406" s="1794"/>
      <c r="G406" s="1241" t="s">
        <v>392</v>
      </c>
      <c r="H406" s="1241"/>
      <c r="I406" s="1241"/>
      <c r="J406" s="1241"/>
      <c r="K406" s="1241"/>
      <c r="L406" s="1242"/>
      <c r="M406" s="1805"/>
      <c r="N406" s="1806"/>
      <c r="O406" s="1806"/>
      <c r="P406" s="1806"/>
      <c r="Q406" s="1806"/>
      <c r="R406" s="1806"/>
      <c r="S406" s="1806"/>
      <c r="T406" s="1807"/>
      <c r="U406" s="1272" t="s">
        <v>804</v>
      </c>
      <c r="V406" s="1272"/>
      <c r="W406" s="1272"/>
      <c r="X406" s="1272"/>
      <c r="Y406" s="1272"/>
      <c r="Z406" s="1272"/>
      <c r="AA406" s="1272"/>
      <c r="AB406" s="1272"/>
      <c r="AC406" s="1272"/>
      <c r="AD406" s="1272"/>
      <c r="AE406" s="1272"/>
      <c r="AF406" s="1272"/>
      <c r="AG406" s="1272"/>
      <c r="AH406" s="1272"/>
      <c r="AI406" s="1272"/>
      <c r="AJ406" s="1272"/>
      <c r="AK406" s="1272"/>
      <c r="AL406" s="1272"/>
      <c r="AM406" s="1273"/>
      <c r="AN406" s="33"/>
      <c r="AO406" s="95"/>
      <c r="AP406" s="33"/>
      <c r="BL406" s="29" t="str">
        <f>IF(M406&lt;&gt;"",M406,"")</f>
        <v/>
      </c>
      <c r="CG406" s="48"/>
      <c r="CH406" s="33" t="s">
        <v>1030</v>
      </c>
      <c r="CI406" s="33" t="s">
        <v>959</v>
      </c>
    </row>
    <row r="407" spans="1:87" ht="15" hidden="1" customHeight="1" thickTop="1" thickBot="1">
      <c r="A407" s="43"/>
      <c r="B407" s="84"/>
      <c r="C407" s="1796"/>
      <c r="D407" s="1792"/>
      <c r="E407" s="1793"/>
      <c r="F407" s="1794"/>
      <c r="G407" s="1188"/>
      <c r="H407" s="1188"/>
      <c r="I407" s="1188"/>
      <c r="J407" s="1188"/>
      <c r="K407" s="1188"/>
      <c r="L407" s="1189"/>
      <c r="M407" s="1162" t="s">
        <v>134</v>
      </c>
      <c r="N407" s="1163"/>
      <c r="O407" s="1164"/>
      <c r="P407" s="9" t="str">
        <f>MID($M$406,COLUMN()-15,1)</f>
        <v/>
      </c>
      <c r="Q407" s="9" t="str">
        <f t="shared" ref="Q407:Y407" si="88">MID($M$406,COLUMN()-15,1)</f>
        <v/>
      </c>
      <c r="R407" s="9" t="str">
        <f t="shared" si="88"/>
        <v/>
      </c>
      <c r="S407" s="9" t="str">
        <f t="shared" si="88"/>
        <v/>
      </c>
      <c r="T407" s="9" t="str">
        <f t="shared" si="88"/>
        <v/>
      </c>
      <c r="U407" s="9" t="str">
        <f t="shared" si="88"/>
        <v/>
      </c>
      <c r="V407" s="9" t="str">
        <f t="shared" si="88"/>
        <v/>
      </c>
      <c r="W407" s="9" t="str">
        <f t="shared" si="88"/>
        <v/>
      </c>
      <c r="X407" s="9" t="str">
        <f t="shared" si="88"/>
        <v/>
      </c>
      <c r="Y407" s="9" t="str">
        <f t="shared" si="88"/>
        <v/>
      </c>
      <c r="Z407" s="1190"/>
      <c r="AA407" s="1105"/>
      <c r="AB407" s="1105"/>
      <c r="AC407" s="1105"/>
      <c r="AD407" s="1105"/>
      <c r="AE407" s="1105"/>
      <c r="AF407" s="1105"/>
      <c r="AG407" s="1105"/>
      <c r="AH407" s="1105"/>
      <c r="AI407" s="1105"/>
      <c r="AJ407" s="1105"/>
      <c r="AK407" s="1105"/>
      <c r="AL407" s="1105"/>
      <c r="AM407" s="1106"/>
      <c r="AN407" s="33"/>
      <c r="AO407" s="95"/>
      <c r="AP407" s="33"/>
      <c r="CG407" s="48"/>
      <c r="CH407" s="33" t="s">
        <v>1031</v>
      </c>
      <c r="CI407" s="33" t="s">
        <v>960</v>
      </c>
    </row>
    <row r="408" spans="1:87" ht="15" customHeight="1" thickTop="1" thickBot="1">
      <c r="A408" s="31"/>
      <c r="B408" s="84"/>
      <c r="C408" s="1796"/>
      <c r="D408" s="1792"/>
      <c r="E408" s="1793"/>
      <c r="F408" s="1794"/>
      <c r="G408" s="1146" t="s">
        <v>61</v>
      </c>
      <c r="H408" s="1146"/>
      <c r="I408" s="1146"/>
      <c r="J408" s="1146"/>
      <c r="K408" s="1146"/>
      <c r="L408" s="1147"/>
      <c r="M408" s="1219" t="s">
        <v>2654</v>
      </c>
      <c r="N408" s="1220"/>
      <c r="O408" s="1220"/>
      <c r="P408" s="1157"/>
      <c r="Q408" s="1158"/>
      <c r="R408" s="62" t="s">
        <v>140</v>
      </c>
      <c r="S408" s="1157"/>
      <c r="T408" s="1158"/>
      <c r="U408" s="61" t="s">
        <v>141</v>
      </c>
      <c r="V408" s="1157"/>
      <c r="W408" s="1158"/>
      <c r="X408" s="61" t="s">
        <v>142</v>
      </c>
      <c r="Y408" s="1105"/>
      <c r="Z408" s="1105"/>
      <c r="AA408" s="1105"/>
      <c r="AB408" s="1105"/>
      <c r="AC408" s="1105"/>
      <c r="AD408" s="1105"/>
      <c r="AE408" s="1105"/>
      <c r="AF408" s="1105"/>
      <c r="AG408" s="1105"/>
      <c r="AH408" s="1105"/>
      <c r="AI408" s="1105"/>
      <c r="AJ408" s="1105"/>
      <c r="AK408" s="1105"/>
      <c r="AL408" s="1105"/>
      <c r="AM408" s="1106"/>
      <c r="AN408" s="33"/>
      <c r="AO408" s="95"/>
      <c r="AP408" s="33"/>
      <c r="BL408" s="29" t="str">
        <f>IF(OR(M408="選択▼",M408=""),"",M408&amp;P408&amp;R408&amp;S408&amp;U408&amp;V408&amp;X408)</f>
        <v/>
      </c>
      <c r="BM408" s="313" t="str">
        <f>MID(P408,COLUMN()-64,1)</f>
        <v/>
      </c>
      <c r="BN408" s="313" t="str">
        <f>MID(P408,COLUMN()-64,1)</f>
        <v/>
      </c>
      <c r="BO408" s="313" t="str">
        <f>MID(S408,COLUMN()-66,1)</f>
        <v/>
      </c>
      <c r="BP408" s="313" t="str">
        <f>MID(S408,COLUMN()-66,1)</f>
        <v/>
      </c>
      <c r="BQ408" s="313" t="str">
        <f>MID(V408,COLUMN()-68,1)</f>
        <v/>
      </c>
      <c r="BR408" s="313" t="str">
        <f>MID(V408,COLUMN()-68,1)</f>
        <v/>
      </c>
      <c r="BS408" s="314" t="str">
        <f>IF(M408="平成","H",IF(M408="昭和","S",IF(M408="大正","T",IF(M408="明治","M",""))))</f>
        <v/>
      </c>
      <c r="CG408" s="48"/>
      <c r="CH408" s="33" t="s">
        <v>1032</v>
      </c>
      <c r="CI408" s="33" t="s">
        <v>961</v>
      </c>
    </row>
    <row r="409" spans="1:87" ht="15" customHeight="1" thickTop="1" thickBot="1">
      <c r="A409" s="31"/>
      <c r="B409" s="84"/>
      <c r="C409" s="1796"/>
      <c r="D409" s="1792"/>
      <c r="E409" s="1793"/>
      <c r="F409" s="1794"/>
      <c r="G409" s="1146" t="s">
        <v>455</v>
      </c>
      <c r="H409" s="1146"/>
      <c r="I409" s="1146"/>
      <c r="J409" s="1146"/>
      <c r="K409" s="1146"/>
      <c r="L409" s="1147"/>
      <c r="M409" s="1219" t="s">
        <v>3345</v>
      </c>
      <c r="N409" s="1220"/>
      <c r="O409" s="1220"/>
      <c r="P409" s="1286"/>
      <c r="Q409" s="1550"/>
      <c r="R409" s="1550"/>
      <c r="S409" s="1550"/>
      <c r="T409" s="1550"/>
      <c r="U409" s="1550"/>
      <c r="V409" s="1550"/>
      <c r="W409" s="1550"/>
      <c r="X409" s="1550"/>
      <c r="Y409" s="1550"/>
      <c r="Z409" s="1550"/>
      <c r="AA409" s="1550"/>
      <c r="AB409" s="1550"/>
      <c r="AC409" s="1550"/>
      <c r="AD409" s="1550"/>
      <c r="AE409" s="1550"/>
      <c r="AF409" s="1550"/>
      <c r="AG409" s="1550"/>
      <c r="AH409" s="1550"/>
      <c r="AI409" s="1550"/>
      <c r="AJ409" s="1550"/>
      <c r="AK409" s="1550"/>
      <c r="AL409" s="1550"/>
      <c r="AM409" s="1550"/>
      <c r="AN409" s="33"/>
      <c r="AO409" s="95"/>
      <c r="AP409" s="33"/>
      <c r="BL409" s="159" t="str">
        <f>IF(M409="選択　▼","",RIGHT(M409,1))</f>
        <v/>
      </c>
      <c r="CG409" s="48"/>
      <c r="CH409" s="33" t="s">
        <v>1033</v>
      </c>
      <c r="CI409" s="33" t="s">
        <v>962</v>
      </c>
    </row>
    <row r="410" spans="1:87" ht="15" customHeight="1" thickTop="1" thickBot="1">
      <c r="A410" s="31"/>
      <c r="B410" s="84"/>
      <c r="C410" s="1796"/>
      <c r="D410" s="1792"/>
      <c r="E410" s="1793"/>
      <c r="F410" s="1794"/>
      <c r="G410" s="1146" t="s">
        <v>459</v>
      </c>
      <c r="H410" s="1146"/>
      <c r="I410" s="1146"/>
      <c r="J410" s="1146"/>
      <c r="K410" s="1146"/>
      <c r="L410" s="1147"/>
      <c r="M410" s="1465"/>
      <c r="N410" s="1466"/>
      <c r="O410" s="1466"/>
      <c r="P410" s="1609"/>
      <c r="Q410" s="1681" t="s">
        <v>2887</v>
      </c>
      <c r="R410" s="1616"/>
      <c r="S410" s="1616"/>
      <c r="T410" s="1616"/>
      <c r="U410" s="1616"/>
      <c r="V410" s="1616"/>
      <c r="W410" s="1616"/>
      <c r="X410" s="1616"/>
      <c r="Y410" s="1616"/>
      <c r="Z410" s="1616"/>
      <c r="AA410" s="1616"/>
      <c r="AB410" s="1616"/>
      <c r="AC410" s="1616"/>
      <c r="AD410" s="1616"/>
      <c r="AE410" s="1616"/>
      <c r="AF410" s="1616"/>
      <c r="AG410" s="1616"/>
      <c r="AH410" s="1616"/>
      <c r="AI410" s="1616"/>
      <c r="AJ410" s="1616"/>
      <c r="AK410" s="1616"/>
      <c r="AL410" s="1616"/>
      <c r="AM410" s="1617"/>
      <c r="AN410" s="33"/>
      <c r="AO410" s="95"/>
      <c r="AP410" s="33"/>
      <c r="BL410" s="159" t="str">
        <f>IF(M410&lt;&gt;"",M410,"")</f>
        <v/>
      </c>
      <c r="CG410" s="48"/>
      <c r="CH410" s="33" t="s">
        <v>1034</v>
      </c>
      <c r="CI410" s="33" t="s">
        <v>963</v>
      </c>
    </row>
    <row r="411" spans="1:87" ht="15" customHeight="1" thickTop="1" thickBot="1">
      <c r="A411" s="31"/>
      <c r="B411" s="84"/>
      <c r="C411" s="1796"/>
      <c r="D411" s="1792"/>
      <c r="E411" s="1793"/>
      <c r="F411" s="1794"/>
      <c r="G411" s="1146" t="s">
        <v>460</v>
      </c>
      <c r="H411" s="1146"/>
      <c r="I411" s="1146"/>
      <c r="J411" s="1146"/>
      <c r="K411" s="1146"/>
      <c r="L411" s="1147"/>
      <c r="M411" s="1219" t="s">
        <v>3345</v>
      </c>
      <c r="N411" s="1220"/>
      <c r="O411" s="1220"/>
      <c r="P411" s="1286"/>
      <c r="Q411" s="1681" t="s">
        <v>472</v>
      </c>
      <c r="R411" s="1616"/>
      <c r="S411" s="1616"/>
      <c r="T411" s="1616"/>
      <c r="U411" s="1616"/>
      <c r="V411" s="1616"/>
      <c r="W411" s="1616"/>
      <c r="X411" s="1616"/>
      <c r="Y411" s="1616"/>
      <c r="Z411" s="1616"/>
      <c r="AA411" s="1616"/>
      <c r="AB411" s="1616"/>
      <c r="AC411" s="1616"/>
      <c r="AD411" s="1616"/>
      <c r="AE411" s="1616"/>
      <c r="AF411" s="1616"/>
      <c r="AG411" s="1616"/>
      <c r="AH411" s="1616"/>
      <c r="AI411" s="1616"/>
      <c r="AJ411" s="1616"/>
      <c r="AK411" s="1616"/>
      <c r="AL411" s="1616"/>
      <c r="AM411" s="1617"/>
      <c r="AN411" s="33"/>
      <c r="AO411" s="95"/>
      <c r="AP411" s="33"/>
      <c r="BL411" s="159" t="str">
        <f>IF(M411="選択　▼","",M411)</f>
        <v/>
      </c>
      <c r="CG411" s="48"/>
      <c r="CH411" s="33" t="s">
        <v>1035</v>
      </c>
      <c r="CI411" s="33" t="s">
        <v>964</v>
      </c>
    </row>
    <row r="412" spans="1:87" ht="15" customHeight="1" thickTop="1" thickBot="1">
      <c r="A412" s="31"/>
      <c r="B412" s="84"/>
      <c r="C412" s="1796"/>
      <c r="D412" s="1792"/>
      <c r="E412" s="1793"/>
      <c r="F412" s="1794"/>
      <c r="G412" s="846" t="s">
        <v>2794</v>
      </c>
      <c r="H412" s="846"/>
      <c r="I412" s="846"/>
      <c r="J412" s="846"/>
      <c r="K412" s="846"/>
      <c r="L412" s="847"/>
      <c r="M412" s="1590"/>
      <c r="N412" s="1591"/>
      <c r="O412" s="1591"/>
      <c r="P412" s="1591"/>
      <c r="Q412" s="1591"/>
      <c r="R412" s="1591"/>
      <c r="S412" s="1591"/>
      <c r="T412" s="1591"/>
      <c r="U412" s="1591"/>
      <c r="V412" s="1591"/>
      <c r="W412" s="1592"/>
      <c r="X412" s="1031" t="s">
        <v>475</v>
      </c>
      <c r="Y412" s="1032"/>
      <c r="Z412" s="1032"/>
      <c r="AA412" s="1032"/>
      <c r="AB412" s="1032"/>
      <c r="AC412" s="1032"/>
      <c r="AD412" s="1032"/>
      <c r="AE412" s="1032"/>
      <c r="AF412" s="1032"/>
      <c r="AG412" s="1032"/>
      <c r="AH412" s="1032"/>
      <c r="AI412" s="1032"/>
      <c r="AJ412" s="1032"/>
      <c r="AK412" s="1032"/>
      <c r="AL412" s="1032"/>
      <c r="AM412" s="1033"/>
      <c r="AN412" s="33"/>
      <c r="AO412" s="95"/>
      <c r="AP412" s="33"/>
      <c r="BL412" s="29" t="str">
        <f>LEFT(M412,1)</f>
        <v/>
      </c>
      <c r="BM412" s="313" t="str">
        <f>MID($BL412,COLUMN()-64,1)</f>
        <v/>
      </c>
      <c r="CG412" s="48"/>
      <c r="CH412" s="33" t="s">
        <v>1036</v>
      </c>
      <c r="CI412" s="33" t="s">
        <v>965</v>
      </c>
    </row>
    <row r="413" spans="1:87" ht="15" customHeight="1" thickTop="1" thickBot="1">
      <c r="A413" s="31"/>
      <c r="B413" s="84"/>
      <c r="C413" s="1796"/>
      <c r="D413" s="1792"/>
      <c r="E413" s="1793"/>
      <c r="F413" s="1794"/>
      <c r="G413" s="1024"/>
      <c r="H413" s="1024"/>
      <c r="I413" s="1024"/>
      <c r="J413" s="1024"/>
      <c r="K413" s="1024"/>
      <c r="L413" s="1025"/>
      <c r="M413" s="1153"/>
      <c r="N413" s="1154"/>
      <c r="O413" s="1154"/>
      <c r="P413" s="1573"/>
      <c r="Q413" s="615" t="s">
        <v>5</v>
      </c>
      <c r="R413" s="1503"/>
      <c r="S413" s="1503"/>
      <c r="T413" s="1503"/>
      <c r="U413" s="1503"/>
      <c r="V413" s="851" t="s">
        <v>4</v>
      </c>
      <c r="W413" s="853"/>
      <c r="X413" s="1808" t="s">
        <v>549</v>
      </c>
      <c r="Y413" s="1535"/>
      <c r="Z413" s="1535"/>
      <c r="AA413" s="1535"/>
      <c r="AB413" s="1535"/>
      <c r="AC413" s="1535"/>
      <c r="AD413" s="1535"/>
      <c r="AE413" s="1535"/>
      <c r="AF413" s="1535"/>
      <c r="AG413" s="1535"/>
      <c r="AH413" s="1535"/>
      <c r="AI413" s="1535"/>
      <c r="AJ413" s="1535"/>
      <c r="AK413" s="1535"/>
      <c r="AL413" s="1535"/>
      <c r="AM413" s="1809"/>
      <c r="AN413" s="33"/>
      <c r="AO413" s="95"/>
      <c r="AP413" s="33"/>
      <c r="BL413" s="182" t="str">
        <f>M413&amp;R413</f>
        <v/>
      </c>
      <c r="CG413" s="48"/>
      <c r="CH413" s="33" t="s">
        <v>1037</v>
      </c>
      <c r="CI413" s="33" t="s">
        <v>966</v>
      </c>
    </row>
    <row r="414" spans="1:87" ht="15" customHeight="1" thickTop="1" thickBot="1">
      <c r="A414" s="31"/>
      <c r="B414" s="84"/>
      <c r="C414" s="1796"/>
      <c r="D414" s="1792"/>
      <c r="E414" s="1793"/>
      <c r="F414" s="1794"/>
      <c r="G414" s="1797" t="s">
        <v>4324</v>
      </c>
      <c r="H414" s="1798"/>
      <c r="I414" s="1798"/>
      <c r="J414" s="1798"/>
      <c r="K414" s="1798"/>
      <c r="L414" s="1799"/>
      <c r="M414" s="1800" t="s">
        <v>2654</v>
      </c>
      <c r="N414" s="1801"/>
      <c r="O414" s="1801"/>
      <c r="P414" s="1790"/>
      <c r="Q414" s="1791"/>
      <c r="R414" s="87" t="s">
        <v>140</v>
      </c>
      <c r="S414" s="1790"/>
      <c r="T414" s="1791"/>
      <c r="U414" s="88" t="s">
        <v>141</v>
      </c>
      <c r="V414" s="1790"/>
      <c r="W414" s="1791"/>
      <c r="X414" s="88" t="s">
        <v>142</v>
      </c>
      <c r="Y414" s="596"/>
      <c r="Z414" s="596"/>
      <c r="AA414" s="596"/>
      <c r="AB414" s="596"/>
      <c r="AC414" s="596"/>
      <c r="AD414" s="596"/>
      <c r="AE414" s="596"/>
      <c r="AF414" s="596"/>
      <c r="AG414" s="596"/>
      <c r="AH414" s="596"/>
      <c r="AI414" s="596"/>
      <c r="AJ414" s="596"/>
      <c r="AK414" s="596"/>
      <c r="AL414" s="596"/>
      <c r="AM414" s="597"/>
      <c r="AN414" s="33"/>
      <c r="AO414" s="95"/>
      <c r="AP414" s="33"/>
      <c r="BL414" s="29" t="str">
        <f>IF(OR(M414="選択▼",M414=""),"",M414&amp;P414&amp;R414&amp;S414&amp;U414&amp;V414&amp;X414)</f>
        <v/>
      </c>
      <c r="CG414" s="48"/>
      <c r="CH414" s="33" t="s">
        <v>1038</v>
      </c>
      <c r="CI414" s="33" t="s">
        <v>967</v>
      </c>
    </row>
    <row r="415" spans="1:87" ht="15" customHeight="1" thickTop="1" thickBot="1">
      <c r="A415" s="31"/>
      <c r="B415" s="84"/>
      <c r="C415" s="1796"/>
      <c r="D415" s="1787" t="s">
        <v>543</v>
      </c>
      <c r="E415" s="1788"/>
      <c r="F415" s="1789"/>
      <c r="G415" s="1241" t="s">
        <v>392</v>
      </c>
      <c r="H415" s="1241"/>
      <c r="I415" s="1241"/>
      <c r="J415" s="1241"/>
      <c r="K415" s="1241"/>
      <c r="L415" s="1242"/>
      <c r="M415" s="1805"/>
      <c r="N415" s="1806"/>
      <c r="O415" s="1806"/>
      <c r="P415" s="1806"/>
      <c r="Q415" s="1806"/>
      <c r="R415" s="1806"/>
      <c r="S415" s="1806"/>
      <c r="T415" s="1807"/>
      <c r="U415" s="1272" t="s">
        <v>804</v>
      </c>
      <c r="V415" s="1272"/>
      <c r="W415" s="1272"/>
      <c r="X415" s="1272"/>
      <c r="Y415" s="1272"/>
      <c r="Z415" s="1272"/>
      <c r="AA415" s="1272"/>
      <c r="AB415" s="1272"/>
      <c r="AC415" s="1272"/>
      <c r="AD415" s="1272"/>
      <c r="AE415" s="1272"/>
      <c r="AF415" s="1272"/>
      <c r="AG415" s="1272"/>
      <c r="AH415" s="1272"/>
      <c r="AI415" s="1272"/>
      <c r="AJ415" s="1272"/>
      <c r="AK415" s="1272"/>
      <c r="AL415" s="1272"/>
      <c r="AM415" s="1273"/>
      <c r="AN415" s="33"/>
      <c r="AO415" s="95"/>
      <c r="AP415" s="33"/>
      <c r="BL415" s="29" t="str">
        <f>IF(M415&lt;&gt;"",M415,"")</f>
        <v/>
      </c>
      <c r="CG415" s="48"/>
      <c r="CH415" s="33" t="s">
        <v>1039</v>
      </c>
      <c r="CI415" s="33" t="s">
        <v>799</v>
      </c>
    </row>
    <row r="416" spans="1:87" ht="15" hidden="1" customHeight="1" thickTop="1" thickBot="1">
      <c r="A416" s="43"/>
      <c r="B416" s="84"/>
      <c r="C416" s="1796"/>
      <c r="D416" s="1787"/>
      <c r="E416" s="1788"/>
      <c r="F416" s="1789"/>
      <c r="G416" s="1188"/>
      <c r="H416" s="1188"/>
      <c r="I416" s="1188"/>
      <c r="J416" s="1188"/>
      <c r="K416" s="1188"/>
      <c r="L416" s="1189"/>
      <c r="M416" s="1162" t="s">
        <v>134</v>
      </c>
      <c r="N416" s="1163"/>
      <c r="O416" s="1164"/>
      <c r="P416" s="9" t="str">
        <f>MID($M$415,COLUMN()-15,1)</f>
        <v/>
      </c>
      <c r="Q416" s="9" t="str">
        <f t="shared" ref="Q416:Y416" si="89">MID($M$415,COLUMN()-15,1)</f>
        <v/>
      </c>
      <c r="R416" s="9" t="str">
        <f t="shared" si="89"/>
        <v/>
      </c>
      <c r="S416" s="9" t="str">
        <f t="shared" si="89"/>
        <v/>
      </c>
      <c r="T416" s="9" t="str">
        <f t="shared" si="89"/>
        <v/>
      </c>
      <c r="U416" s="9" t="str">
        <f t="shared" si="89"/>
        <v/>
      </c>
      <c r="V416" s="9" t="str">
        <f t="shared" si="89"/>
        <v/>
      </c>
      <c r="W416" s="9" t="str">
        <f t="shared" si="89"/>
        <v/>
      </c>
      <c r="X416" s="9" t="str">
        <f t="shared" si="89"/>
        <v/>
      </c>
      <c r="Y416" s="9" t="str">
        <f t="shared" si="89"/>
        <v/>
      </c>
      <c r="Z416" s="1190"/>
      <c r="AA416" s="1105"/>
      <c r="AB416" s="1105"/>
      <c r="AC416" s="1105"/>
      <c r="AD416" s="1105"/>
      <c r="AE416" s="1105"/>
      <c r="AF416" s="1105"/>
      <c r="AG416" s="1105"/>
      <c r="AH416" s="1105"/>
      <c r="AI416" s="1105"/>
      <c r="AJ416" s="1105"/>
      <c r="AK416" s="1105"/>
      <c r="AL416" s="1105"/>
      <c r="AM416" s="1106"/>
      <c r="AN416" s="33"/>
      <c r="AO416" s="95"/>
      <c r="AP416" s="33"/>
      <c r="CG416" s="48"/>
      <c r="CH416" s="33" t="s">
        <v>1040</v>
      </c>
      <c r="CI416" s="33" t="s">
        <v>968</v>
      </c>
    </row>
    <row r="417" spans="1:87" ht="15" customHeight="1" thickTop="1" thickBot="1">
      <c r="A417" s="31"/>
      <c r="B417" s="84"/>
      <c r="C417" s="1796"/>
      <c r="D417" s="1787"/>
      <c r="E417" s="1788"/>
      <c r="F417" s="1789"/>
      <c r="G417" s="1146" t="s">
        <v>61</v>
      </c>
      <c r="H417" s="1146"/>
      <c r="I417" s="1146"/>
      <c r="J417" s="1146"/>
      <c r="K417" s="1146"/>
      <c r="L417" s="1147"/>
      <c r="M417" s="1219" t="s">
        <v>2654</v>
      </c>
      <c r="N417" s="1220"/>
      <c r="O417" s="1220"/>
      <c r="P417" s="1157"/>
      <c r="Q417" s="1158"/>
      <c r="R417" s="62" t="s">
        <v>140</v>
      </c>
      <c r="S417" s="1157"/>
      <c r="T417" s="1158"/>
      <c r="U417" s="61" t="s">
        <v>141</v>
      </c>
      <c r="V417" s="1157"/>
      <c r="W417" s="1158"/>
      <c r="X417" s="61" t="s">
        <v>142</v>
      </c>
      <c r="Y417" s="1105"/>
      <c r="Z417" s="1105"/>
      <c r="AA417" s="1105"/>
      <c r="AB417" s="1105"/>
      <c r="AC417" s="1105"/>
      <c r="AD417" s="1105"/>
      <c r="AE417" s="1105"/>
      <c r="AF417" s="1105"/>
      <c r="AG417" s="1105"/>
      <c r="AH417" s="1105"/>
      <c r="AI417" s="1105"/>
      <c r="AJ417" s="1105"/>
      <c r="AK417" s="1105"/>
      <c r="AL417" s="1105"/>
      <c r="AM417" s="1106"/>
      <c r="AN417" s="33"/>
      <c r="AO417" s="95"/>
      <c r="AP417" s="33"/>
      <c r="BL417" s="29" t="str">
        <f>IF(OR(M417="選択▼",M417=""),"",M417&amp;P417&amp;R417&amp;S417&amp;U417&amp;V417&amp;X417)</f>
        <v/>
      </c>
      <c r="BM417" s="313" t="str">
        <f>MID(P417,COLUMN()-64,1)</f>
        <v/>
      </c>
      <c r="BN417" s="313" t="str">
        <f>MID(P417,COLUMN()-64,1)</f>
        <v/>
      </c>
      <c r="BO417" s="313" t="str">
        <f>MID(S417,COLUMN()-66,1)</f>
        <v/>
      </c>
      <c r="BP417" s="313" t="str">
        <f>MID(S417,COLUMN()-66,1)</f>
        <v/>
      </c>
      <c r="BQ417" s="313" t="str">
        <f>MID(V417,COLUMN()-68,1)</f>
        <v/>
      </c>
      <c r="BR417" s="313" t="str">
        <f>MID(V417,COLUMN()-68,1)</f>
        <v/>
      </c>
      <c r="BS417" s="314" t="str">
        <f>IF(M417="平成","H",IF(M417="昭和","S",IF(M417="大正","T",IF(M417="明治","M",""))))</f>
        <v/>
      </c>
      <c r="CG417" s="48"/>
      <c r="CH417" s="33" t="s">
        <v>1041</v>
      </c>
      <c r="CI417" s="33" t="s">
        <v>969</v>
      </c>
    </row>
    <row r="418" spans="1:87" ht="15" customHeight="1" thickTop="1" thickBot="1">
      <c r="A418" s="31"/>
      <c r="B418" s="84"/>
      <c r="C418" s="1796"/>
      <c r="D418" s="1787"/>
      <c r="E418" s="1788"/>
      <c r="F418" s="1789"/>
      <c r="G418" s="1146" t="s">
        <v>455</v>
      </c>
      <c r="H418" s="1146"/>
      <c r="I418" s="1146"/>
      <c r="J418" s="1146"/>
      <c r="K418" s="1146"/>
      <c r="L418" s="1147"/>
      <c r="M418" s="1219" t="s">
        <v>3345</v>
      </c>
      <c r="N418" s="1220"/>
      <c r="O418" s="1220"/>
      <c r="P418" s="1286"/>
      <c r="Q418" s="1550"/>
      <c r="R418" s="1550"/>
      <c r="S418" s="1550"/>
      <c r="T418" s="1550"/>
      <c r="U418" s="1550"/>
      <c r="V418" s="1550"/>
      <c r="W418" s="1550"/>
      <c r="X418" s="1550"/>
      <c r="Y418" s="1550"/>
      <c r="Z418" s="1550"/>
      <c r="AA418" s="1550"/>
      <c r="AB418" s="1550"/>
      <c r="AC418" s="1550"/>
      <c r="AD418" s="1550"/>
      <c r="AE418" s="1550"/>
      <c r="AF418" s="1550"/>
      <c r="AG418" s="1550"/>
      <c r="AH418" s="1550"/>
      <c r="AI418" s="1550"/>
      <c r="AJ418" s="1550"/>
      <c r="AK418" s="1550"/>
      <c r="AL418" s="1550"/>
      <c r="AM418" s="1550"/>
      <c r="AN418" s="33"/>
      <c r="AO418" s="95"/>
      <c r="AP418" s="33"/>
      <c r="BL418" s="159" t="str">
        <f>IF(M418="選択　▼","",RIGHT(M418,1))</f>
        <v/>
      </c>
      <c r="CG418" s="48"/>
      <c r="CH418" s="33" t="s">
        <v>1042</v>
      </c>
      <c r="CI418" s="33" t="s">
        <v>970</v>
      </c>
    </row>
    <row r="419" spans="1:87" ht="15" customHeight="1" thickTop="1" thickBot="1">
      <c r="A419" s="31"/>
      <c r="B419" s="84"/>
      <c r="C419" s="1796"/>
      <c r="D419" s="1787"/>
      <c r="E419" s="1788"/>
      <c r="F419" s="1789"/>
      <c r="G419" s="1146" t="s">
        <v>459</v>
      </c>
      <c r="H419" s="1146"/>
      <c r="I419" s="1146"/>
      <c r="J419" s="1146"/>
      <c r="K419" s="1146"/>
      <c r="L419" s="1147"/>
      <c r="M419" s="1465"/>
      <c r="N419" s="1466"/>
      <c r="O419" s="1466"/>
      <c r="P419" s="1609"/>
      <c r="Q419" s="1681" t="s">
        <v>2887</v>
      </c>
      <c r="R419" s="1616"/>
      <c r="S419" s="1616"/>
      <c r="T419" s="1616"/>
      <c r="U419" s="1616"/>
      <c r="V419" s="1616"/>
      <c r="W419" s="1616"/>
      <c r="X419" s="1616"/>
      <c r="Y419" s="1616"/>
      <c r="Z419" s="1616"/>
      <c r="AA419" s="1616"/>
      <c r="AB419" s="1616"/>
      <c r="AC419" s="1616"/>
      <c r="AD419" s="1616"/>
      <c r="AE419" s="1616"/>
      <c r="AF419" s="1616"/>
      <c r="AG419" s="1616"/>
      <c r="AH419" s="1616"/>
      <c r="AI419" s="1616"/>
      <c r="AJ419" s="1616"/>
      <c r="AK419" s="1616"/>
      <c r="AL419" s="1616"/>
      <c r="AM419" s="1617"/>
      <c r="AN419" s="33"/>
      <c r="AO419" s="95"/>
      <c r="AP419" s="33"/>
      <c r="BL419" s="159" t="str">
        <f>IF(M419&lt;&gt;"",M419,"")</f>
        <v/>
      </c>
      <c r="CG419" s="48"/>
      <c r="CH419" s="33" t="s">
        <v>1043</v>
      </c>
      <c r="CI419" s="33" t="s">
        <v>971</v>
      </c>
    </row>
    <row r="420" spans="1:87" ht="15" customHeight="1" thickTop="1" thickBot="1">
      <c r="A420" s="31"/>
      <c r="B420" s="84"/>
      <c r="C420" s="1796"/>
      <c r="D420" s="1787"/>
      <c r="E420" s="1788"/>
      <c r="F420" s="1789"/>
      <c r="G420" s="1146" t="s">
        <v>460</v>
      </c>
      <c r="H420" s="1146"/>
      <c r="I420" s="1146"/>
      <c r="J420" s="1146"/>
      <c r="K420" s="1146"/>
      <c r="L420" s="1147"/>
      <c r="M420" s="1219" t="s">
        <v>3345</v>
      </c>
      <c r="N420" s="1220"/>
      <c r="O420" s="1220"/>
      <c r="P420" s="1286"/>
      <c r="Q420" s="1681" t="s">
        <v>472</v>
      </c>
      <c r="R420" s="1616"/>
      <c r="S420" s="1616"/>
      <c r="T420" s="1616"/>
      <c r="U420" s="1616"/>
      <c r="V420" s="1616"/>
      <c r="W420" s="1616"/>
      <c r="X420" s="1616"/>
      <c r="Y420" s="1616"/>
      <c r="Z420" s="1616"/>
      <c r="AA420" s="1616"/>
      <c r="AB420" s="1616"/>
      <c r="AC420" s="1616"/>
      <c r="AD420" s="1616"/>
      <c r="AE420" s="1616"/>
      <c r="AF420" s="1616"/>
      <c r="AG420" s="1616"/>
      <c r="AH420" s="1616"/>
      <c r="AI420" s="1616"/>
      <c r="AJ420" s="1616"/>
      <c r="AK420" s="1616"/>
      <c r="AL420" s="1616"/>
      <c r="AM420" s="1617"/>
      <c r="AN420" s="33"/>
      <c r="AO420" s="95"/>
      <c r="AP420" s="33"/>
      <c r="BL420" s="159" t="str">
        <f>IF(M420="選択　▼","",M420)</f>
        <v/>
      </c>
      <c r="CG420" s="48"/>
      <c r="CH420" s="33" t="s">
        <v>1044</v>
      </c>
      <c r="CI420" s="33" t="s">
        <v>972</v>
      </c>
    </row>
    <row r="421" spans="1:87" ht="15" customHeight="1" thickTop="1" thickBot="1">
      <c r="A421" s="31"/>
      <c r="B421" s="84"/>
      <c r="C421" s="1796"/>
      <c r="D421" s="1787"/>
      <c r="E421" s="1788"/>
      <c r="F421" s="1789"/>
      <c r="G421" s="846" t="s">
        <v>2794</v>
      </c>
      <c r="H421" s="846"/>
      <c r="I421" s="846"/>
      <c r="J421" s="846"/>
      <c r="K421" s="846"/>
      <c r="L421" s="847"/>
      <c r="M421" s="1590"/>
      <c r="N421" s="1591"/>
      <c r="O421" s="1591"/>
      <c r="P421" s="1591"/>
      <c r="Q421" s="1591"/>
      <c r="R421" s="1591"/>
      <c r="S421" s="1591"/>
      <c r="T421" s="1591"/>
      <c r="U421" s="1591"/>
      <c r="V421" s="1591"/>
      <c r="W421" s="1592"/>
      <c r="X421" s="1031" t="s">
        <v>475</v>
      </c>
      <c r="Y421" s="1032"/>
      <c r="Z421" s="1032"/>
      <c r="AA421" s="1032"/>
      <c r="AB421" s="1032"/>
      <c r="AC421" s="1032"/>
      <c r="AD421" s="1032"/>
      <c r="AE421" s="1032"/>
      <c r="AF421" s="1032"/>
      <c r="AG421" s="1032"/>
      <c r="AH421" s="1032"/>
      <c r="AI421" s="1032"/>
      <c r="AJ421" s="1032"/>
      <c r="AK421" s="1032"/>
      <c r="AL421" s="1032"/>
      <c r="AM421" s="1033"/>
      <c r="AN421" s="33"/>
      <c r="AO421" s="95"/>
      <c r="AP421" s="33"/>
      <c r="BL421" s="29" t="str">
        <f>LEFT(M421,1)</f>
        <v/>
      </c>
      <c r="BM421" s="313" t="str">
        <f>MID($BL421,COLUMN()-64,1)</f>
        <v/>
      </c>
      <c r="CG421" s="48"/>
      <c r="CH421" s="33" t="s">
        <v>1045</v>
      </c>
      <c r="CI421" s="33" t="s">
        <v>973</v>
      </c>
    </row>
    <row r="422" spans="1:87" ht="15" customHeight="1" thickTop="1" thickBot="1">
      <c r="A422" s="31"/>
      <c r="B422" s="84"/>
      <c r="C422" s="1796"/>
      <c r="D422" s="1787"/>
      <c r="E422" s="1788"/>
      <c r="F422" s="1789"/>
      <c r="G422" s="1024"/>
      <c r="H422" s="1024"/>
      <c r="I422" s="1024"/>
      <c r="J422" s="1024"/>
      <c r="K422" s="1024"/>
      <c r="L422" s="1025"/>
      <c r="M422" s="1153"/>
      <c r="N422" s="1154"/>
      <c r="O422" s="1154"/>
      <c r="P422" s="1573"/>
      <c r="Q422" s="615" t="s">
        <v>5</v>
      </c>
      <c r="R422" s="1503"/>
      <c r="S422" s="1503"/>
      <c r="T422" s="1503"/>
      <c r="U422" s="1503"/>
      <c r="V422" s="851" t="s">
        <v>4</v>
      </c>
      <c r="W422" s="853"/>
      <c r="X422" s="1808" t="s">
        <v>549</v>
      </c>
      <c r="Y422" s="1535"/>
      <c r="Z422" s="1535"/>
      <c r="AA422" s="1535"/>
      <c r="AB422" s="1535"/>
      <c r="AC422" s="1535"/>
      <c r="AD422" s="1535"/>
      <c r="AE422" s="1535"/>
      <c r="AF422" s="1535"/>
      <c r="AG422" s="1535"/>
      <c r="AH422" s="1535"/>
      <c r="AI422" s="1535"/>
      <c r="AJ422" s="1535"/>
      <c r="AK422" s="1535"/>
      <c r="AL422" s="1535"/>
      <c r="AM422" s="1809"/>
      <c r="AN422" s="33"/>
      <c r="AO422" s="95"/>
      <c r="AP422" s="33"/>
      <c r="BL422" s="182" t="str">
        <f>M422&amp;R422</f>
        <v/>
      </c>
      <c r="CG422" s="48"/>
      <c r="CH422" s="33" t="s">
        <v>1046</v>
      </c>
      <c r="CI422" s="33" t="s">
        <v>974</v>
      </c>
    </row>
    <row r="423" spans="1:87" ht="15" customHeight="1" thickTop="1" thickBot="1">
      <c r="A423" s="31"/>
      <c r="B423" s="84"/>
      <c r="C423" s="1796"/>
      <c r="D423" s="1787"/>
      <c r="E423" s="1788"/>
      <c r="F423" s="1789"/>
      <c r="G423" s="1797" t="s">
        <v>4324</v>
      </c>
      <c r="H423" s="1798"/>
      <c r="I423" s="1798"/>
      <c r="J423" s="1798"/>
      <c r="K423" s="1798"/>
      <c r="L423" s="1799"/>
      <c r="M423" s="1800" t="s">
        <v>2654</v>
      </c>
      <c r="N423" s="1801"/>
      <c r="O423" s="1801"/>
      <c r="P423" s="1790"/>
      <c r="Q423" s="1791"/>
      <c r="R423" s="87" t="s">
        <v>140</v>
      </c>
      <c r="S423" s="1790"/>
      <c r="T423" s="1791"/>
      <c r="U423" s="88" t="s">
        <v>141</v>
      </c>
      <c r="V423" s="1790"/>
      <c r="W423" s="1791"/>
      <c r="X423" s="88" t="s">
        <v>142</v>
      </c>
      <c r="Y423" s="596"/>
      <c r="Z423" s="596"/>
      <c r="AA423" s="596"/>
      <c r="AB423" s="596"/>
      <c r="AC423" s="596"/>
      <c r="AD423" s="596"/>
      <c r="AE423" s="596"/>
      <c r="AF423" s="596"/>
      <c r="AG423" s="596"/>
      <c r="AH423" s="596"/>
      <c r="AI423" s="596"/>
      <c r="AJ423" s="596"/>
      <c r="AK423" s="596"/>
      <c r="AL423" s="596"/>
      <c r="AM423" s="597"/>
      <c r="AN423" s="33"/>
      <c r="AO423" s="95"/>
      <c r="AP423" s="33"/>
      <c r="BL423" s="29" t="str">
        <f>IF(OR(M423="選択▼",M423=""),"",M423&amp;P423&amp;R423&amp;S423&amp;U423&amp;V423&amp;X423)</f>
        <v/>
      </c>
      <c r="CG423" s="48"/>
      <c r="CH423" s="33" t="s">
        <v>1047</v>
      </c>
      <c r="CI423" s="33" t="s">
        <v>975</v>
      </c>
    </row>
    <row r="424" spans="1:87" ht="15" customHeight="1" thickTop="1" thickBot="1">
      <c r="A424" s="31"/>
      <c r="B424" s="84"/>
      <c r="C424" s="1796"/>
      <c r="D424" s="1792" t="s">
        <v>544</v>
      </c>
      <c r="E424" s="1793"/>
      <c r="F424" s="1794"/>
      <c r="G424" s="1241" t="s">
        <v>392</v>
      </c>
      <c r="H424" s="1241"/>
      <c r="I424" s="1241"/>
      <c r="J424" s="1241"/>
      <c r="K424" s="1241"/>
      <c r="L424" s="1242"/>
      <c r="M424" s="1805"/>
      <c r="N424" s="1806"/>
      <c r="O424" s="1806"/>
      <c r="P424" s="1806"/>
      <c r="Q424" s="1806"/>
      <c r="R424" s="1806"/>
      <c r="S424" s="1806"/>
      <c r="T424" s="1807"/>
      <c r="U424" s="1272" t="s">
        <v>804</v>
      </c>
      <c r="V424" s="1272"/>
      <c r="W424" s="1272"/>
      <c r="X424" s="1272"/>
      <c r="Y424" s="1272"/>
      <c r="Z424" s="1272"/>
      <c r="AA424" s="1272"/>
      <c r="AB424" s="1272"/>
      <c r="AC424" s="1272"/>
      <c r="AD424" s="1272"/>
      <c r="AE424" s="1272"/>
      <c r="AF424" s="1272"/>
      <c r="AG424" s="1272"/>
      <c r="AH424" s="1272"/>
      <c r="AI424" s="1272"/>
      <c r="AJ424" s="1272"/>
      <c r="AK424" s="1272"/>
      <c r="AL424" s="1272"/>
      <c r="AM424" s="1273"/>
      <c r="AN424" s="33"/>
      <c r="AO424" s="95"/>
      <c r="AP424" s="33"/>
      <c r="BL424" s="29" t="str">
        <f>IF(M424&lt;&gt;"",M424,"")</f>
        <v/>
      </c>
      <c r="CG424" s="48"/>
      <c r="CH424" s="33" t="s">
        <v>1048</v>
      </c>
      <c r="CI424" s="33" t="s">
        <v>976</v>
      </c>
    </row>
    <row r="425" spans="1:87" ht="15" hidden="1" customHeight="1" thickTop="1" thickBot="1">
      <c r="A425" s="43"/>
      <c r="B425" s="84"/>
      <c r="C425" s="1796"/>
      <c r="D425" s="1792"/>
      <c r="E425" s="1793"/>
      <c r="F425" s="1794"/>
      <c r="G425" s="1188"/>
      <c r="H425" s="1188"/>
      <c r="I425" s="1188"/>
      <c r="J425" s="1188"/>
      <c r="K425" s="1188"/>
      <c r="L425" s="1189"/>
      <c r="M425" s="1162" t="s">
        <v>134</v>
      </c>
      <c r="N425" s="1163"/>
      <c r="O425" s="1164"/>
      <c r="P425" s="9" t="str">
        <f>MID($M$424,COLUMN()-15,1)</f>
        <v/>
      </c>
      <c r="Q425" s="9" t="str">
        <f t="shared" ref="Q425:Y425" si="90">MID($M$424,COLUMN()-15,1)</f>
        <v/>
      </c>
      <c r="R425" s="9" t="str">
        <f t="shared" si="90"/>
        <v/>
      </c>
      <c r="S425" s="9" t="str">
        <f t="shared" si="90"/>
        <v/>
      </c>
      <c r="T425" s="9" t="str">
        <f t="shared" si="90"/>
        <v/>
      </c>
      <c r="U425" s="9" t="str">
        <f t="shared" si="90"/>
        <v/>
      </c>
      <c r="V425" s="9" t="str">
        <f t="shared" si="90"/>
        <v/>
      </c>
      <c r="W425" s="9" t="str">
        <f t="shared" si="90"/>
        <v/>
      </c>
      <c r="X425" s="9" t="str">
        <f t="shared" si="90"/>
        <v/>
      </c>
      <c r="Y425" s="9" t="str">
        <f t="shared" si="90"/>
        <v/>
      </c>
      <c r="Z425" s="1190"/>
      <c r="AA425" s="1105"/>
      <c r="AB425" s="1105"/>
      <c r="AC425" s="1105"/>
      <c r="AD425" s="1105"/>
      <c r="AE425" s="1105"/>
      <c r="AF425" s="1105"/>
      <c r="AG425" s="1105"/>
      <c r="AH425" s="1105"/>
      <c r="AI425" s="1105"/>
      <c r="AJ425" s="1105"/>
      <c r="AK425" s="1105"/>
      <c r="AL425" s="1105"/>
      <c r="AM425" s="1106"/>
      <c r="AN425" s="33"/>
      <c r="AO425" s="95"/>
      <c r="AP425" s="33"/>
      <c r="CG425" s="48"/>
      <c r="CH425" s="33" t="s">
        <v>1049</v>
      </c>
      <c r="CI425" s="33" t="s">
        <v>977</v>
      </c>
    </row>
    <row r="426" spans="1:87" ht="15" customHeight="1" thickTop="1" thickBot="1">
      <c r="A426" s="31"/>
      <c r="B426" s="84"/>
      <c r="C426" s="1796"/>
      <c r="D426" s="1792"/>
      <c r="E426" s="1793"/>
      <c r="F426" s="1794"/>
      <c r="G426" s="1146" t="s">
        <v>61</v>
      </c>
      <c r="H426" s="1146"/>
      <c r="I426" s="1146"/>
      <c r="J426" s="1146"/>
      <c r="K426" s="1146"/>
      <c r="L426" s="1147"/>
      <c r="M426" s="1219" t="s">
        <v>2654</v>
      </c>
      <c r="N426" s="1220"/>
      <c r="O426" s="1220"/>
      <c r="P426" s="1157"/>
      <c r="Q426" s="1158"/>
      <c r="R426" s="62" t="s">
        <v>140</v>
      </c>
      <c r="S426" s="1157"/>
      <c r="T426" s="1158"/>
      <c r="U426" s="61" t="s">
        <v>141</v>
      </c>
      <c r="V426" s="1157"/>
      <c r="W426" s="1158"/>
      <c r="X426" s="61" t="s">
        <v>142</v>
      </c>
      <c r="Y426" s="1105"/>
      <c r="Z426" s="1105"/>
      <c r="AA426" s="1105"/>
      <c r="AB426" s="1105"/>
      <c r="AC426" s="1105"/>
      <c r="AD426" s="1105"/>
      <c r="AE426" s="1105"/>
      <c r="AF426" s="1105"/>
      <c r="AG426" s="1105"/>
      <c r="AH426" s="1105"/>
      <c r="AI426" s="1105"/>
      <c r="AJ426" s="1105"/>
      <c r="AK426" s="1105"/>
      <c r="AL426" s="1105"/>
      <c r="AM426" s="1106"/>
      <c r="AN426" s="33"/>
      <c r="AO426" s="95"/>
      <c r="AP426" s="33"/>
      <c r="BL426" s="29" t="str">
        <f>IF(OR(M426="選択▼",M426=""),"",M426&amp;P426&amp;R426&amp;S426&amp;U426&amp;V426&amp;X426)</f>
        <v/>
      </c>
      <c r="BM426" s="313" t="str">
        <f>MID(P426,COLUMN()-64,1)</f>
        <v/>
      </c>
      <c r="BN426" s="313" t="str">
        <f>MID(P426,COLUMN()-64,1)</f>
        <v/>
      </c>
      <c r="BO426" s="313" t="str">
        <f>MID(S426,COLUMN()-66,1)</f>
        <v/>
      </c>
      <c r="BP426" s="313" t="str">
        <f>MID(S426,COLUMN()-66,1)</f>
        <v/>
      </c>
      <c r="BQ426" s="313" t="str">
        <f>MID(V426,COLUMN()-68,1)</f>
        <v/>
      </c>
      <c r="BR426" s="313" t="str">
        <f>MID(V426,COLUMN()-68,1)</f>
        <v/>
      </c>
      <c r="BS426" s="314" t="str">
        <f>IF(M426="平成","H",IF(M426="昭和","S",IF(M426="大正","T",IF(M426="明治","M",""))))</f>
        <v/>
      </c>
      <c r="CG426" s="48"/>
      <c r="CH426" s="33" t="s">
        <v>1050</v>
      </c>
      <c r="CI426" s="33" t="s">
        <v>978</v>
      </c>
    </row>
    <row r="427" spans="1:87" ht="15" customHeight="1" thickTop="1" thickBot="1">
      <c r="A427" s="31"/>
      <c r="B427" s="84"/>
      <c r="C427" s="1796"/>
      <c r="D427" s="1792"/>
      <c r="E427" s="1793"/>
      <c r="F427" s="1794"/>
      <c r="G427" s="1146" t="s">
        <v>455</v>
      </c>
      <c r="H427" s="1146"/>
      <c r="I427" s="1146"/>
      <c r="J427" s="1146"/>
      <c r="K427" s="1146"/>
      <c r="L427" s="1147"/>
      <c r="M427" s="1219" t="s">
        <v>3345</v>
      </c>
      <c r="N427" s="1220"/>
      <c r="O427" s="1220"/>
      <c r="P427" s="1286"/>
      <c r="Q427" s="1550"/>
      <c r="R427" s="1550"/>
      <c r="S427" s="1550"/>
      <c r="T427" s="1550"/>
      <c r="U427" s="1550"/>
      <c r="V427" s="1550"/>
      <c r="W427" s="1550"/>
      <c r="X427" s="1550"/>
      <c r="Y427" s="1550"/>
      <c r="Z427" s="1550"/>
      <c r="AA427" s="1550"/>
      <c r="AB427" s="1550"/>
      <c r="AC427" s="1550"/>
      <c r="AD427" s="1550"/>
      <c r="AE427" s="1550"/>
      <c r="AF427" s="1550"/>
      <c r="AG427" s="1550"/>
      <c r="AH427" s="1550"/>
      <c r="AI427" s="1550"/>
      <c r="AJ427" s="1550"/>
      <c r="AK427" s="1550"/>
      <c r="AL427" s="1550"/>
      <c r="AM427" s="1550"/>
      <c r="AN427" s="33"/>
      <c r="AO427" s="95"/>
      <c r="AP427" s="33"/>
      <c r="BL427" s="159" t="str">
        <f>IF(M427="選択　▼","",RIGHT(M427,1))</f>
        <v/>
      </c>
      <c r="CG427" s="48"/>
      <c r="CH427" s="33" t="s">
        <v>1051</v>
      </c>
      <c r="CI427" s="33" t="s">
        <v>979</v>
      </c>
    </row>
    <row r="428" spans="1:87" ht="15" customHeight="1" thickTop="1" thickBot="1">
      <c r="A428" s="31"/>
      <c r="B428" s="84"/>
      <c r="C428" s="1796"/>
      <c r="D428" s="1792"/>
      <c r="E428" s="1793"/>
      <c r="F428" s="1794"/>
      <c r="G428" s="1146" t="s">
        <v>459</v>
      </c>
      <c r="H428" s="1146"/>
      <c r="I428" s="1146"/>
      <c r="J428" s="1146"/>
      <c r="K428" s="1146"/>
      <c r="L428" s="1147"/>
      <c r="M428" s="1465"/>
      <c r="N428" s="1466"/>
      <c r="O428" s="1466"/>
      <c r="P428" s="1609"/>
      <c r="Q428" s="1681" t="s">
        <v>2887</v>
      </c>
      <c r="R428" s="1616"/>
      <c r="S428" s="1616"/>
      <c r="T428" s="1616"/>
      <c r="U428" s="1616"/>
      <c r="V428" s="1616"/>
      <c r="W428" s="1616"/>
      <c r="X428" s="1616"/>
      <c r="Y428" s="1616"/>
      <c r="Z428" s="1616"/>
      <c r="AA428" s="1616"/>
      <c r="AB428" s="1616"/>
      <c r="AC428" s="1616"/>
      <c r="AD428" s="1616"/>
      <c r="AE428" s="1616"/>
      <c r="AF428" s="1616"/>
      <c r="AG428" s="1616"/>
      <c r="AH428" s="1616"/>
      <c r="AI428" s="1616"/>
      <c r="AJ428" s="1616"/>
      <c r="AK428" s="1616"/>
      <c r="AL428" s="1616"/>
      <c r="AM428" s="1617"/>
      <c r="AN428" s="33"/>
      <c r="AO428" s="95"/>
      <c r="AP428" s="33"/>
      <c r="BL428" s="159" t="str">
        <f>IF(M428&lt;&gt;"",M428,"")</f>
        <v/>
      </c>
      <c r="CG428" s="48"/>
      <c r="CH428" s="33" t="s">
        <v>1052</v>
      </c>
      <c r="CI428" s="33" t="s">
        <v>980</v>
      </c>
    </row>
    <row r="429" spans="1:87" ht="15" customHeight="1" thickTop="1" thickBot="1">
      <c r="A429" s="31"/>
      <c r="B429" s="84"/>
      <c r="C429" s="1796"/>
      <c r="D429" s="1792"/>
      <c r="E429" s="1793"/>
      <c r="F429" s="1794"/>
      <c r="G429" s="1146" t="s">
        <v>460</v>
      </c>
      <c r="H429" s="1146"/>
      <c r="I429" s="1146"/>
      <c r="J429" s="1146"/>
      <c r="K429" s="1146"/>
      <c r="L429" s="1147"/>
      <c r="M429" s="1219" t="s">
        <v>3345</v>
      </c>
      <c r="N429" s="1220"/>
      <c r="O429" s="1220"/>
      <c r="P429" s="1286"/>
      <c r="Q429" s="1681" t="s">
        <v>472</v>
      </c>
      <c r="R429" s="1616"/>
      <c r="S429" s="1616"/>
      <c r="T429" s="1616"/>
      <c r="U429" s="1616"/>
      <c r="V429" s="1616"/>
      <c r="W429" s="1616"/>
      <c r="X429" s="1616"/>
      <c r="Y429" s="1616"/>
      <c r="Z429" s="1616"/>
      <c r="AA429" s="1616"/>
      <c r="AB429" s="1616"/>
      <c r="AC429" s="1616"/>
      <c r="AD429" s="1616"/>
      <c r="AE429" s="1616"/>
      <c r="AF429" s="1616"/>
      <c r="AG429" s="1616"/>
      <c r="AH429" s="1616"/>
      <c r="AI429" s="1616"/>
      <c r="AJ429" s="1616"/>
      <c r="AK429" s="1616"/>
      <c r="AL429" s="1616"/>
      <c r="AM429" s="1617"/>
      <c r="AN429" s="33"/>
      <c r="AO429" s="95"/>
      <c r="AP429" s="33"/>
      <c r="BL429" s="159" t="str">
        <f>IF(M429="選択　▼","",M429)</f>
        <v/>
      </c>
      <c r="CG429" s="48"/>
      <c r="CH429" s="33" t="s">
        <v>1053</v>
      </c>
      <c r="CI429" s="33" t="s">
        <v>981</v>
      </c>
    </row>
    <row r="430" spans="1:87" ht="15" customHeight="1" thickTop="1" thickBot="1">
      <c r="A430" s="31"/>
      <c r="B430" s="84"/>
      <c r="C430" s="1796"/>
      <c r="D430" s="1792"/>
      <c r="E430" s="1793"/>
      <c r="F430" s="1794"/>
      <c r="G430" s="846" t="s">
        <v>2794</v>
      </c>
      <c r="H430" s="846"/>
      <c r="I430" s="846"/>
      <c r="J430" s="846"/>
      <c r="K430" s="846"/>
      <c r="L430" s="847"/>
      <c r="M430" s="1590"/>
      <c r="N430" s="1591"/>
      <c r="O430" s="1591"/>
      <c r="P430" s="1591"/>
      <c r="Q430" s="1591"/>
      <c r="R430" s="1591"/>
      <c r="S430" s="1591"/>
      <c r="T430" s="1591"/>
      <c r="U430" s="1591"/>
      <c r="V430" s="1591"/>
      <c r="W430" s="1592"/>
      <c r="X430" s="1031" t="s">
        <v>475</v>
      </c>
      <c r="Y430" s="1032"/>
      <c r="Z430" s="1032"/>
      <c r="AA430" s="1032"/>
      <c r="AB430" s="1032"/>
      <c r="AC430" s="1032"/>
      <c r="AD430" s="1032"/>
      <c r="AE430" s="1032"/>
      <c r="AF430" s="1032"/>
      <c r="AG430" s="1032"/>
      <c r="AH430" s="1032"/>
      <c r="AI430" s="1032"/>
      <c r="AJ430" s="1032"/>
      <c r="AK430" s="1032"/>
      <c r="AL430" s="1032"/>
      <c r="AM430" s="1033"/>
      <c r="AN430" s="33"/>
      <c r="AO430" s="95"/>
      <c r="AP430" s="33"/>
      <c r="BL430" s="29" t="str">
        <f>LEFT(M430,1)</f>
        <v/>
      </c>
      <c r="BM430" s="313" t="str">
        <f>MID($BL430,COLUMN()-64,1)</f>
        <v/>
      </c>
      <c r="CG430" s="60"/>
      <c r="CH430" s="33" t="s">
        <v>1054</v>
      </c>
      <c r="CI430" s="33" t="s">
        <v>982</v>
      </c>
    </row>
    <row r="431" spans="1:87" ht="15" customHeight="1" thickTop="1" thickBot="1">
      <c r="A431" s="31"/>
      <c r="B431" s="84"/>
      <c r="C431" s="1796"/>
      <c r="D431" s="1792"/>
      <c r="E431" s="1793"/>
      <c r="F431" s="1794"/>
      <c r="G431" s="1024"/>
      <c r="H431" s="1024"/>
      <c r="I431" s="1024"/>
      <c r="J431" s="1024"/>
      <c r="K431" s="1024"/>
      <c r="L431" s="1025"/>
      <c r="M431" s="1153"/>
      <c r="N431" s="1154"/>
      <c r="O431" s="1154"/>
      <c r="P431" s="1573"/>
      <c r="Q431" s="615" t="s">
        <v>5</v>
      </c>
      <c r="R431" s="1503"/>
      <c r="S431" s="1503"/>
      <c r="T431" s="1503"/>
      <c r="U431" s="1503"/>
      <c r="V431" s="851" t="s">
        <v>4</v>
      </c>
      <c r="W431" s="853"/>
      <c r="X431" s="1808" t="s">
        <v>549</v>
      </c>
      <c r="Y431" s="1535"/>
      <c r="Z431" s="1535"/>
      <c r="AA431" s="1535"/>
      <c r="AB431" s="1535"/>
      <c r="AC431" s="1535"/>
      <c r="AD431" s="1535"/>
      <c r="AE431" s="1535"/>
      <c r="AF431" s="1535"/>
      <c r="AG431" s="1535"/>
      <c r="AH431" s="1535"/>
      <c r="AI431" s="1535"/>
      <c r="AJ431" s="1535"/>
      <c r="AK431" s="1535"/>
      <c r="AL431" s="1535"/>
      <c r="AM431" s="1809"/>
      <c r="AN431" s="33"/>
      <c r="AO431" s="95"/>
      <c r="AP431" s="33"/>
      <c r="BL431" s="182" t="str">
        <f>M431&amp;R431</f>
        <v/>
      </c>
      <c r="CG431" s="48"/>
      <c r="CH431" s="33" t="s">
        <v>1055</v>
      </c>
      <c r="CI431" s="33" t="s">
        <v>983</v>
      </c>
    </row>
    <row r="432" spans="1:87" ht="15" customHeight="1" thickTop="1" thickBot="1">
      <c r="A432" s="31"/>
      <c r="B432" s="84"/>
      <c r="C432" s="1796"/>
      <c r="D432" s="1792"/>
      <c r="E432" s="1793"/>
      <c r="F432" s="1794"/>
      <c r="G432" s="1797" t="s">
        <v>4324</v>
      </c>
      <c r="H432" s="1798"/>
      <c r="I432" s="1798"/>
      <c r="J432" s="1798"/>
      <c r="K432" s="1798"/>
      <c r="L432" s="1799"/>
      <c r="M432" s="1800" t="s">
        <v>2654</v>
      </c>
      <c r="N432" s="1801"/>
      <c r="O432" s="1801"/>
      <c r="P432" s="1790"/>
      <c r="Q432" s="1791"/>
      <c r="R432" s="87" t="s">
        <v>140</v>
      </c>
      <c r="S432" s="1790"/>
      <c r="T432" s="1791"/>
      <c r="U432" s="88" t="s">
        <v>141</v>
      </c>
      <c r="V432" s="1790"/>
      <c r="W432" s="1791"/>
      <c r="X432" s="88" t="s">
        <v>142</v>
      </c>
      <c r="Y432" s="596"/>
      <c r="Z432" s="596"/>
      <c r="AA432" s="596"/>
      <c r="AB432" s="596"/>
      <c r="AC432" s="596"/>
      <c r="AD432" s="596"/>
      <c r="AE432" s="596"/>
      <c r="AF432" s="596"/>
      <c r="AG432" s="596"/>
      <c r="AH432" s="596"/>
      <c r="AI432" s="596"/>
      <c r="AJ432" s="596"/>
      <c r="AK432" s="596"/>
      <c r="AL432" s="596"/>
      <c r="AM432" s="597"/>
      <c r="AN432" s="33"/>
      <c r="AO432" s="95"/>
      <c r="AP432" s="33"/>
      <c r="BL432" s="29" t="str">
        <f>IF(OR(M432="選択▼",M432=""),"",M432&amp;P432&amp;R432&amp;S432&amp;U432&amp;V432&amp;X432)</f>
        <v/>
      </c>
      <c r="CG432" s="48"/>
      <c r="CH432" s="33" t="s">
        <v>1056</v>
      </c>
      <c r="CI432" s="33" t="s">
        <v>984</v>
      </c>
    </row>
    <row r="433" spans="1:87" ht="15" customHeight="1" thickTop="1" thickBot="1">
      <c r="A433" s="31"/>
      <c r="B433" s="84"/>
      <c r="C433" s="1796"/>
      <c r="D433" s="1787" t="s">
        <v>545</v>
      </c>
      <c r="E433" s="1788"/>
      <c r="F433" s="1789"/>
      <c r="G433" s="1241" t="s">
        <v>392</v>
      </c>
      <c r="H433" s="1241"/>
      <c r="I433" s="1241"/>
      <c r="J433" s="1241"/>
      <c r="K433" s="1241"/>
      <c r="L433" s="1242"/>
      <c r="M433" s="1805"/>
      <c r="N433" s="1806"/>
      <c r="O433" s="1806"/>
      <c r="P433" s="1806"/>
      <c r="Q433" s="1806"/>
      <c r="R433" s="1806"/>
      <c r="S433" s="1806"/>
      <c r="T433" s="1807"/>
      <c r="U433" s="1272" t="s">
        <v>804</v>
      </c>
      <c r="V433" s="1272"/>
      <c r="W433" s="1272"/>
      <c r="X433" s="1272"/>
      <c r="Y433" s="1272"/>
      <c r="Z433" s="1272"/>
      <c r="AA433" s="1272"/>
      <c r="AB433" s="1272"/>
      <c r="AC433" s="1272"/>
      <c r="AD433" s="1272"/>
      <c r="AE433" s="1272"/>
      <c r="AF433" s="1272"/>
      <c r="AG433" s="1272"/>
      <c r="AH433" s="1272"/>
      <c r="AI433" s="1272"/>
      <c r="AJ433" s="1272"/>
      <c r="AK433" s="1272"/>
      <c r="AL433" s="1272"/>
      <c r="AM433" s="1273"/>
      <c r="AN433" s="33"/>
      <c r="AO433" s="95"/>
      <c r="AP433" s="33"/>
      <c r="BL433" s="29" t="str">
        <f>IF(M433&lt;&gt;"",M433,"")</f>
        <v/>
      </c>
      <c r="CG433" s="48"/>
      <c r="CH433" s="33" t="s">
        <v>1057</v>
      </c>
      <c r="CI433" s="33" t="s">
        <v>985</v>
      </c>
    </row>
    <row r="434" spans="1:87" ht="15" hidden="1" customHeight="1" thickTop="1" thickBot="1">
      <c r="A434" s="43"/>
      <c r="B434" s="84"/>
      <c r="C434" s="1796"/>
      <c r="D434" s="1787"/>
      <c r="E434" s="1788"/>
      <c r="F434" s="1789"/>
      <c r="G434" s="1188"/>
      <c r="H434" s="1188"/>
      <c r="I434" s="1188"/>
      <c r="J434" s="1188"/>
      <c r="K434" s="1188"/>
      <c r="L434" s="1189"/>
      <c r="M434" s="1162" t="s">
        <v>134</v>
      </c>
      <c r="N434" s="1163"/>
      <c r="O434" s="1164"/>
      <c r="P434" s="9" t="str">
        <f>MID($M$433,COLUMN()-15,1)</f>
        <v/>
      </c>
      <c r="Q434" s="9" t="str">
        <f t="shared" ref="Q434:Y434" si="91">MID($M$433,COLUMN()-15,1)</f>
        <v/>
      </c>
      <c r="R434" s="9" t="str">
        <f t="shared" si="91"/>
        <v/>
      </c>
      <c r="S434" s="9" t="str">
        <f t="shared" si="91"/>
        <v/>
      </c>
      <c r="T434" s="9" t="str">
        <f t="shared" si="91"/>
        <v/>
      </c>
      <c r="U434" s="9" t="str">
        <f t="shared" si="91"/>
        <v/>
      </c>
      <c r="V434" s="9" t="str">
        <f t="shared" si="91"/>
        <v/>
      </c>
      <c r="W434" s="9" t="str">
        <f t="shared" si="91"/>
        <v/>
      </c>
      <c r="X434" s="9" t="str">
        <f t="shared" si="91"/>
        <v/>
      </c>
      <c r="Y434" s="9" t="str">
        <f t="shared" si="91"/>
        <v/>
      </c>
      <c r="Z434" s="1190"/>
      <c r="AA434" s="1105"/>
      <c r="AB434" s="1105"/>
      <c r="AC434" s="1105"/>
      <c r="AD434" s="1105"/>
      <c r="AE434" s="1105"/>
      <c r="AF434" s="1105"/>
      <c r="AG434" s="1105"/>
      <c r="AH434" s="1105"/>
      <c r="AI434" s="1105"/>
      <c r="AJ434" s="1105"/>
      <c r="AK434" s="1105"/>
      <c r="AL434" s="1105"/>
      <c r="AM434" s="1106"/>
      <c r="AN434" s="33"/>
      <c r="AO434" s="95"/>
      <c r="AP434" s="33"/>
      <c r="CG434" s="48"/>
      <c r="CH434" s="33" t="s">
        <v>1058</v>
      </c>
      <c r="CI434" s="33" t="s">
        <v>986</v>
      </c>
    </row>
    <row r="435" spans="1:87" ht="15" customHeight="1" thickTop="1" thickBot="1">
      <c r="A435" s="31"/>
      <c r="B435" s="84"/>
      <c r="C435" s="1796"/>
      <c r="D435" s="1787"/>
      <c r="E435" s="1788"/>
      <c r="F435" s="1789"/>
      <c r="G435" s="1146" t="s">
        <v>61</v>
      </c>
      <c r="H435" s="1146"/>
      <c r="I435" s="1146"/>
      <c r="J435" s="1146"/>
      <c r="K435" s="1146"/>
      <c r="L435" s="1147"/>
      <c r="M435" s="1219" t="s">
        <v>2654</v>
      </c>
      <c r="N435" s="1220"/>
      <c r="O435" s="1220"/>
      <c r="P435" s="1157"/>
      <c r="Q435" s="1158"/>
      <c r="R435" s="62" t="s">
        <v>140</v>
      </c>
      <c r="S435" s="1157"/>
      <c r="T435" s="1158"/>
      <c r="U435" s="61" t="s">
        <v>141</v>
      </c>
      <c r="V435" s="1157"/>
      <c r="W435" s="1158"/>
      <c r="X435" s="61" t="s">
        <v>142</v>
      </c>
      <c r="Y435" s="1105"/>
      <c r="Z435" s="1105"/>
      <c r="AA435" s="1105"/>
      <c r="AB435" s="1105"/>
      <c r="AC435" s="1105"/>
      <c r="AD435" s="1105"/>
      <c r="AE435" s="1105"/>
      <c r="AF435" s="1105"/>
      <c r="AG435" s="1105"/>
      <c r="AH435" s="1105"/>
      <c r="AI435" s="1105"/>
      <c r="AJ435" s="1105"/>
      <c r="AK435" s="1105"/>
      <c r="AL435" s="1105"/>
      <c r="AM435" s="1106"/>
      <c r="AN435" s="33"/>
      <c r="AO435" s="95"/>
      <c r="AP435" s="33"/>
      <c r="BL435" s="29" t="str">
        <f>IF(OR(M435="選択▼",M435=""),"",M435&amp;P435&amp;R435&amp;S435&amp;U435&amp;V435&amp;X435)</f>
        <v/>
      </c>
      <c r="BM435" s="313" t="str">
        <f>MID(P435,COLUMN()-64,1)</f>
        <v/>
      </c>
      <c r="BN435" s="313" t="str">
        <f>MID(P435,COLUMN()-64,1)</f>
        <v/>
      </c>
      <c r="BO435" s="313" t="str">
        <f>MID(S435,COLUMN()-66,1)</f>
        <v/>
      </c>
      <c r="BP435" s="313" t="str">
        <f>MID(S435,COLUMN()-66,1)</f>
        <v/>
      </c>
      <c r="BQ435" s="313" t="str">
        <f>MID(V435,COLUMN()-68,1)</f>
        <v/>
      </c>
      <c r="BR435" s="313" t="str">
        <f>MID(V435,COLUMN()-68,1)</f>
        <v/>
      </c>
      <c r="BS435" s="314" t="str">
        <f>IF(M435="平成","H",IF(M435="昭和","S",IF(M435="大正","T",IF(M435="明治","M",""))))</f>
        <v/>
      </c>
      <c r="CG435" s="48"/>
      <c r="CH435" s="33" t="s">
        <v>1059</v>
      </c>
      <c r="CI435" s="33" t="s">
        <v>987</v>
      </c>
    </row>
    <row r="436" spans="1:87" ht="15" customHeight="1" thickTop="1" thickBot="1">
      <c r="A436" s="31"/>
      <c r="B436" s="84"/>
      <c r="C436" s="1796"/>
      <c r="D436" s="1787"/>
      <c r="E436" s="1788"/>
      <c r="F436" s="1789"/>
      <c r="G436" s="1146" t="s">
        <v>455</v>
      </c>
      <c r="H436" s="1146"/>
      <c r="I436" s="1146"/>
      <c r="J436" s="1146"/>
      <c r="K436" s="1146"/>
      <c r="L436" s="1147"/>
      <c r="M436" s="1219" t="s">
        <v>3345</v>
      </c>
      <c r="N436" s="1220"/>
      <c r="O436" s="1220"/>
      <c r="P436" s="1286"/>
      <c r="Q436" s="1550"/>
      <c r="R436" s="1550"/>
      <c r="S436" s="1550"/>
      <c r="T436" s="1550"/>
      <c r="U436" s="1550"/>
      <c r="V436" s="1550"/>
      <c r="W436" s="1550"/>
      <c r="X436" s="1550"/>
      <c r="Y436" s="1550"/>
      <c r="Z436" s="1550"/>
      <c r="AA436" s="1550"/>
      <c r="AB436" s="1550"/>
      <c r="AC436" s="1550"/>
      <c r="AD436" s="1550"/>
      <c r="AE436" s="1550"/>
      <c r="AF436" s="1550"/>
      <c r="AG436" s="1550"/>
      <c r="AH436" s="1550"/>
      <c r="AI436" s="1550"/>
      <c r="AJ436" s="1550"/>
      <c r="AK436" s="1550"/>
      <c r="AL436" s="1550"/>
      <c r="AM436" s="1550"/>
      <c r="AN436" s="33"/>
      <c r="AO436" s="95"/>
      <c r="AP436" s="33"/>
      <c r="BL436" s="159" t="str">
        <f>IF(M436="選択　▼","",RIGHT(M436,1))</f>
        <v/>
      </c>
      <c r="CG436" s="48"/>
      <c r="CH436" s="33" t="s">
        <v>1060</v>
      </c>
      <c r="CI436" s="33" t="s">
        <v>988</v>
      </c>
    </row>
    <row r="437" spans="1:87" ht="15" customHeight="1" thickTop="1" thickBot="1">
      <c r="A437" s="31"/>
      <c r="B437" s="84"/>
      <c r="C437" s="1796"/>
      <c r="D437" s="1787"/>
      <c r="E437" s="1788"/>
      <c r="F437" s="1789"/>
      <c r="G437" s="1146" t="s">
        <v>459</v>
      </c>
      <c r="H437" s="1146"/>
      <c r="I437" s="1146"/>
      <c r="J437" s="1146"/>
      <c r="K437" s="1146"/>
      <c r="L437" s="1147"/>
      <c r="M437" s="1465"/>
      <c r="N437" s="1466"/>
      <c r="O437" s="1466"/>
      <c r="P437" s="1609"/>
      <c r="Q437" s="1681" t="s">
        <v>2887</v>
      </c>
      <c r="R437" s="1616"/>
      <c r="S437" s="1616"/>
      <c r="T437" s="1616"/>
      <c r="U437" s="1616"/>
      <c r="V437" s="1616"/>
      <c r="W437" s="1616"/>
      <c r="X437" s="1616"/>
      <c r="Y437" s="1616"/>
      <c r="Z437" s="1616"/>
      <c r="AA437" s="1616"/>
      <c r="AB437" s="1616"/>
      <c r="AC437" s="1616"/>
      <c r="AD437" s="1616"/>
      <c r="AE437" s="1616"/>
      <c r="AF437" s="1616"/>
      <c r="AG437" s="1616"/>
      <c r="AH437" s="1616"/>
      <c r="AI437" s="1616"/>
      <c r="AJ437" s="1616"/>
      <c r="AK437" s="1616"/>
      <c r="AL437" s="1616"/>
      <c r="AM437" s="1617"/>
      <c r="AN437" s="33"/>
      <c r="AO437" s="95"/>
      <c r="AP437" s="33"/>
      <c r="BL437" s="159" t="str">
        <f>IF(M437&lt;&gt;"",M437,"")</f>
        <v/>
      </c>
      <c r="CG437" s="48"/>
      <c r="CH437" s="33" t="s">
        <v>1061</v>
      </c>
      <c r="CI437" s="33" t="s">
        <v>989</v>
      </c>
    </row>
    <row r="438" spans="1:87" ht="15" customHeight="1" thickTop="1" thickBot="1">
      <c r="A438" s="31"/>
      <c r="B438" s="84"/>
      <c r="C438" s="1796"/>
      <c r="D438" s="1787"/>
      <c r="E438" s="1788"/>
      <c r="F438" s="1789"/>
      <c r="G438" s="1146" t="s">
        <v>460</v>
      </c>
      <c r="H438" s="1146"/>
      <c r="I438" s="1146"/>
      <c r="J438" s="1146"/>
      <c r="K438" s="1146"/>
      <c r="L438" s="1147"/>
      <c r="M438" s="1219" t="s">
        <v>3345</v>
      </c>
      <c r="N438" s="1220"/>
      <c r="O438" s="1220"/>
      <c r="P438" s="1286"/>
      <c r="Q438" s="1681" t="s">
        <v>472</v>
      </c>
      <c r="R438" s="1616"/>
      <c r="S438" s="1616"/>
      <c r="T438" s="1616"/>
      <c r="U438" s="1616"/>
      <c r="V438" s="1616"/>
      <c r="W438" s="1616"/>
      <c r="X438" s="1616"/>
      <c r="Y438" s="1616"/>
      <c r="Z438" s="1616"/>
      <c r="AA438" s="1616"/>
      <c r="AB438" s="1616"/>
      <c r="AC438" s="1616"/>
      <c r="AD438" s="1616"/>
      <c r="AE438" s="1616"/>
      <c r="AF438" s="1616"/>
      <c r="AG438" s="1616"/>
      <c r="AH438" s="1616"/>
      <c r="AI438" s="1616"/>
      <c r="AJ438" s="1616"/>
      <c r="AK438" s="1616"/>
      <c r="AL438" s="1616"/>
      <c r="AM438" s="1617"/>
      <c r="AN438" s="33"/>
      <c r="AO438" s="95"/>
      <c r="AP438" s="33"/>
      <c r="BL438" s="159" t="str">
        <f>IF(M438="選択　▼","",M438)</f>
        <v/>
      </c>
      <c r="CG438" s="48"/>
      <c r="CH438" s="33" t="s">
        <v>1062</v>
      </c>
      <c r="CI438" s="33" t="s">
        <v>990</v>
      </c>
    </row>
    <row r="439" spans="1:87" ht="15" customHeight="1" thickTop="1" thickBot="1">
      <c r="A439" s="31"/>
      <c r="B439" s="84"/>
      <c r="C439" s="1796"/>
      <c r="D439" s="1787"/>
      <c r="E439" s="1788"/>
      <c r="F439" s="1789"/>
      <c r="G439" s="846" t="s">
        <v>2794</v>
      </c>
      <c r="H439" s="846"/>
      <c r="I439" s="846"/>
      <c r="J439" s="846"/>
      <c r="K439" s="846"/>
      <c r="L439" s="847"/>
      <c r="M439" s="1590"/>
      <c r="N439" s="1591"/>
      <c r="O439" s="1591"/>
      <c r="P439" s="1591"/>
      <c r="Q439" s="1591"/>
      <c r="R439" s="1591"/>
      <c r="S439" s="1591"/>
      <c r="T439" s="1591"/>
      <c r="U439" s="1591"/>
      <c r="V439" s="1591"/>
      <c r="W439" s="1592"/>
      <c r="X439" s="1031" t="s">
        <v>475</v>
      </c>
      <c r="Y439" s="1032"/>
      <c r="Z439" s="1032"/>
      <c r="AA439" s="1032"/>
      <c r="AB439" s="1032"/>
      <c r="AC439" s="1032"/>
      <c r="AD439" s="1032"/>
      <c r="AE439" s="1032"/>
      <c r="AF439" s="1032"/>
      <c r="AG439" s="1032"/>
      <c r="AH439" s="1032"/>
      <c r="AI439" s="1032"/>
      <c r="AJ439" s="1032"/>
      <c r="AK439" s="1032"/>
      <c r="AL439" s="1032"/>
      <c r="AM439" s="1033"/>
      <c r="AN439" s="33"/>
      <c r="AO439" s="95"/>
      <c r="AP439" s="33"/>
      <c r="BL439" s="29" t="str">
        <f>LEFT(M439,1)</f>
        <v/>
      </c>
      <c r="BM439" s="313" t="str">
        <f>MID($BL439,COLUMN()-64,1)</f>
        <v/>
      </c>
      <c r="CG439" s="48"/>
      <c r="CH439" s="33" t="s">
        <v>1063</v>
      </c>
      <c r="CI439" s="33" t="s">
        <v>991</v>
      </c>
    </row>
    <row r="440" spans="1:87" ht="15" customHeight="1" thickTop="1" thickBot="1">
      <c r="A440" s="31"/>
      <c r="B440" s="84"/>
      <c r="C440" s="1796"/>
      <c r="D440" s="1787"/>
      <c r="E440" s="1788"/>
      <c r="F440" s="1789"/>
      <c r="G440" s="1024"/>
      <c r="H440" s="1024"/>
      <c r="I440" s="1024"/>
      <c r="J440" s="1024"/>
      <c r="K440" s="1024"/>
      <c r="L440" s="1025"/>
      <c r="M440" s="1153"/>
      <c r="N440" s="1154"/>
      <c r="O440" s="1154"/>
      <c r="P440" s="1573"/>
      <c r="Q440" s="615" t="s">
        <v>5</v>
      </c>
      <c r="R440" s="1503"/>
      <c r="S440" s="1503"/>
      <c r="T440" s="1503"/>
      <c r="U440" s="1503"/>
      <c r="V440" s="851" t="s">
        <v>4</v>
      </c>
      <c r="W440" s="853"/>
      <c r="X440" s="1808" t="s">
        <v>549</v>
      </c>
      <c r="Y440" s="1535"/>
      <c r="Z440" s="1535"/>
      <c r="AA440" s="1535"/>
      <c r="AB440" s="1535"/>
      <c r="AC440" s="1535"/>
      <c r="AD440" s="1535"/>
      <c r="AE440" s="1535"/>
      <c r="AF440" s="1535"/>
      <c r="AG440" s="1535"/>
      <c r="AH440" s="1535"/>
      <c r="AI440" s="1535"/>
      <c r="AJ440" s="1535"/>
      <c r="AK440" s="1535"/>
      <c r="AL440" s="1535"/>
      <c r="AM440" s="1809"/>
      <c r="AN440" s="33"/>
      <c r="AO440" s="95"/>
      <c r="AP440" s="33"/>
      <c r="BL440" s="182" t="str">
        <f>M440&amp;R440</f>
        <v/>
      </c>
      <c r="CG440" s="60"/>
      <c r="CH440" s="33" t="s">
        <v>799</v>
      </c>
      <c r="CI440" s="33" t="s">
        <v>992</v>
      </c>
    </row>
    <row r="441" spans="1:87" ht="15" customHeight="1" thickTop="1" thickBot="1">
      <c r="A441" s="31"/>
      <c r="B441" s="84"/>
      <c r="C441" s="1796"/>
      <c r="D441" s="1787"/>
      <c r="E441" s="1788"/>
      <c r="F441" s="1789"/>
      <c r="G441" s="1797" t="s">
        <v>4324</v>
      </c>
      <c r="H441" s="1798"/>
      <c r="I441" s="1798"/>
      <c r="J441" s="1798"/>
      <c r="K441" s="1798"/>
      <c r="L441" s="1799"/>
      <c r="M441" s="1800" t="s">
        <v>2654</v>
      </c>
      <c r="N441" s="1801"/>
      <c r="O441" s="1801"/>
      <c r="P441" s="1790"/>
      <c r="Q441" s="1791"/>
      <c r="R441" s="87" t="s">
        <v>140</v>
      </c>
      <c r="S441" s="1790"/>
      <c r="T441" s="1791"/>
      <c r="U441" s="88" t="s">
        <v>141</v>
      </c>
      <c r="V441" s="1790"/>
      <c r="W441" s="1791"/>
      <c r="X441" s="88" t="s">
        <v>142</v>
      </c>
      <c r="Y441" s="596"/>
      <c r="Z441" s="596"/>
      <c r="AA441" s="596"/>
      <c r="AB441" s="596"/>
      <c r="AC441" s="596"/>
      <c r="AD441" s="596"/>
      <c r="AE441" s="596"/>
      <c r="AF441" s="596"/>
      <c r="AG441" s="596"/>
      <c r="AH441" s="596"/>
      <c r="AI441" s="596"/>
      <c r="AJ441" s="596"/>
      <c r="AK441" s="596"/>
      <c r="AL441" s="596"/>
      <c r="AM441" s="597"/>
      <c r="AN441" s="33"/>
      <c r="AO441" s="95"/>
      <c r="AP441" s="33"/>
      <c r="BL441" s="29" t="str">
        <f>IF(OR(M441="選択▼",M441=""),"",M441&amp;P441&amp;R441&amp;S441&amp;U441&amp;V441&amp;X441)</f>
        <v/>
      </c>
      <c r="CG441" s="48"/>
      <c r="CH441" s="33" t="s">
        <v>1064</v>
      </c>
      <c r="CI441" s="33" t="s">
        <v>993</v>
      </c>
    </row>
    <row r="442" spans="1:87" ht="15" customHeight="1" thickTop="1" thickBot="1">
      <c r="A442" s="31"/>
      <c r="B442" s="84"/>
      <c r="C442" s="1796"/>
      <c r="D442" s="1792" t="s">
        <v>546</v>
      </c>
      <c r="E442" s="1793"/>
      <c r="F442" s="1794"/>
      <c r="G442" s="1923" t="s">
        <v>392</v>
      </c>
      <c r="H442" s="1923"/>
      <c r="I442" s="1923"/>
      <c r="J442" s="1923"/>
      <c r="K442" s="1923"/>
      <c r="L442" s="1924"/>
      <c r="M442" s="1838"/>
      <c r="N442" s="1839"/>
      <c r="O442" s="1839"/>
      <c r="P442" s="1839"/>
      <c r="Q442" s="1839"/>
      <c r="R442" s="1839"/>
      <c r="S442" s="1839"/>
      <c r="T442" s="1840"/>
      <c r="U442" s="1841" t="s">
        <v>804</v>
      </c>
      <c r="V442" s="1841"/>
      <c r="W442" s="1841"/>
      <c r="X442" s="1841"/>
      <c r="Y442" s="1841"/>
      <c r="Z442" s="1841"/>
      <c r="AA442" s="1841"/>
      <c r="AB442" s="1841"/>
      <c r="AC442" s="1841"/>
      <c r="AD442" s="1841"/>
      <c r="AE442" s="1841"/>
      <c r="AF442" s="1841"/>
      <c r="AG442" s="1841"/>
      <c r="AH442" s="1841"/>
      <c r="AI442" s="1841"/>
      <c r="AJ442" s="1841"/>
      <c r="AK442" s="1841"/>
      <c r="AL442" s="1841"/>
      <c r="AM442" s="1842"/>
      <c r="AN442" s="33"/>
      <c r="AO442" s="95"/>
      <c r="AP442" s="33"/>
      <c r="BL442" s="29" t="str">
        <f>IF(M442&lt;&gt;"",M442,"")</f>
        <v/>
      </c>
      <c r="CG442" s="48"/>
      <c r="CH442" s="33" t="s">
        <v>1065</v>
      </c>
      <c r="CI442" s="33" t="s">
        <v>994</v>
      </c>
    </row>
    <row r="443" spans="1:87" ht="15" hidden="1" customHeight="1" thickTop="1" thickBot="1">
      <c r="A443" s="43"/>
      <c r="B443" s="84"/>
      <c r="C443" s="1796"/>
      <c r="D443" s="1792"/>
      <c r="E443" s="1793"/>
      <c r="F443" s="1794"/>
      <c r="G443" s="1188"/>
      <c r="H443" s="1188"/>
      <c r="I443" s="1188"/>
      <c r="J443" s="1188"/>
      <c r="K443" s="1188"/>
      <c r="L443" s="1189"/>
      <c r="M443" s="1162" t="s">
        <v>134</v>
      </c>
      <c r="N443" s="1163"/>
      <c r="O443" s="1164"/>
      <c r="P443" s="9" t="str">
        <f>MID($M$442,COLUMN()-15,1)</f>
        <v/>
      </c>
      <c r="Q443" s="9" t="str">
        <f t="shared" ref="Q443:Y443" si="92">MID($M$442,COLUMN()-15,1)</f>
        <v/>
      </c>
      <c r="R443" s="9" t="str">
        <f t="shared" si="92"/>
        <v/>
      </c>
      <c r="S443" s="9" t="str">
        <f t="shared" si="92"/>
        <v/>
      </c>
      <c r="T443" s="9" t="str">
        <f t="shared" si="92"/>
        <v/>
      </c>
      <c r="U443" s="9" t="str">
        <f t="shared" si="92"/>
        <v/>
      </c>
      <c r="V443" s="9" t="str">
        <f t="shared" si="92"/>
        <v/>
      </c>
      <c r="W443" s="9" t="str">
        <f t="shared" si="92"/>
        <v/>
      </c>
      <c r="X443" s="9" t="str">
        <f t="shared" si="92"/>
        <v/>
      </c>
      <c r="Y443" s="9" t="str">
        <f t="shared" si="92"/>
        <v/>
      </c>
      <c r="Z443" s="1190"/>
      <c r="AA443" s="1105"/>
      <c r="AB443" s="1105"/>
      <c r="AC443" s="1105"/>
      <c r="AD443" s="1105"/>
      <c r="AE443" s="1105"/>
      <c r="AF443" s="1105"/>
      <c r="AG443" s="1105"/>
      <c r="AH443" s="1105"/>
      <c r="AI443" s="1105"/>
      <c r="AJ443" s="1105"/>
      <c r="AK443" s="1105"/>
      <c r="AL443" s="1105"/>
      <c r="AM443" s="1106"/>
      <c r="AN443" s="33"/>
      <c r="AO443" s="95"/>
      <c r="AP443" s="33"/>
      <c r="CG443" s="48"/>
      <c r="CH443" s="33" t="s">
        <v>1066</v>
      </c>
      <c r="CI443" s="33" t="s">
        <v>995</v>
      </c>
    </row>
    <row r="444" spans="1:87" ht="15" customHeight="1" thickTop="1" thickBot="1">
      <c r="A444" s="31"/>
      <c r="B444" s="84"/>
      <c r="C444" s="1796"/>
      <c r="D444" s="1792"/>
      <c r="E444" s="1793"/>
      <c r="F444" s="1794"/>
      <c r="G444" s="1146" t="s">
        <v>61</v>
      </c>
      <c r="H444" s="1146"/>
      <c r="I444" s="1146"/>
      <c r="J444" s="1146"/>
      <c r="K444" s="1146"/>
      <c r="L444" s="1147"/>
      <c r="M444" s="1219" t="s">
        <v>2654</v>
      </c>
      <c r="N444" s="1220"/>
      <c r="O444" s="1220"/>
      <c r="P444" s="1157"/>
      <c r="Q444" s="1158"/>
      <c r="R444" s="62" t="s">
        <v>140</v>
      </c>
      <c r="S444" s="1157"/>
      <c r="T444" s="1158"/>
      <c r="U444" s="61" t="s">
        <v>141</v>
      </c>
      <c r="V444" s="1157"/>
      <c r="W444" s="1158"/>
      <c r="X444" s="61" t="s">
        <v>142</v>
      </c>
      <c r="Y444" s="1105"/>
      <c r="Z444" s="1105"/>
      <c r="AA444" s="1105"/>
      <c r="AB444" s="1105"/>
      <c r="AC444" s="1105"/>
      <c r="AD444" s="1105"/>
      <c r="AE444" s="1105"/>
      <c r="AF444" s="1105"/>
      <c r="AG444" s="1105"/>
      <c r="AH444" s="1105"/>
      <c r="AI444" s="1105"/>
      <c r="AJ444" s="1105"/>
      <c r="AK444" s="1105"/>
      <c r="AL444" s="1105"/>
      <c r="AM444" s="1106"/>
      <c r="AN444" s="33"/>
      <c r="AO444" s="95"/>
      <c r="AP444" s="33"/>
      <c r="BL444" s="29" t="str">
        <f>IF(OR(M444="選択▼",M444=""),"",M444&amp;P444&amp;R444&amp;S444&amp;U444&amp;V444&amp;X444)</f>
        <v/>
      </c>
      <c r="BM444" s="313" t="str">
        <f>MID(P444,COLUMN()-64,1)</f>
        <v/>
      </c>
      <c r="BN444" s="313" t="str">
        <f>MID(P444,COLUMN()-64,1)</f>
        <v/>
      </c>
      <c r="BO444" s="313" t="str">
        <f>MID(S444,COLUMN()-66,1)</f>
        <v/>
      </c>
      <c r="BP444" s="313" t="str">
        <f>MID(S444,COLUMN()-66,1)</f>
        <v/>
      </c>
      <c r="BQ444" s="313" t="str">
        <f>MID(V444,COLUMN()-68,1)</f>
        <v/>
      </c>
      <c r="BR444" s="313" t="str">
        <f>MID(V444,COLUMN()-68,1)</f>
        <v/>
      </c>
      <c r="BS444" s="314" t="str">
        <f>IF(M444="平成","H",IF(M444="昭和","S",IF(M444="大正","T",IF(M444="明治","M",""))))</f>
        <v/>
      </c>
      <c r="CG444" s="48"/>
      <c r="CH444" s="33" t="s">
        <v>1067</v>
      </c>
      <c r="CI444" s="33" t="s">
        <v>996</v>
      </c>
    </row>
    <row r="445" spans="1:87" ht="15" customHeight="1" thickTop="1" thickBot="1">
      <c r="A445" s="31"/>
      <c r="B445" s="84"/>
      <c r="C445" s="1796"/>
      <c r="D445" s="1792"/>
      <c r="E445" s="1793"/>
      <c r="F445" s="1794"/>
      <c r="G445" s="1146" t="s">
        <v>455</v>
      </c>
      <c r="H445" s="1146"/>
      <c r="I445" s="1146"/>
      <c r="J445" s="1146"/>
      <c r="K445" s="1146"/>
      <c r="L445" s="1147"/>
      <c r="M445" s="1219" t="s">
        <v>3345</v>
      </c>
      <c r="N445" s="1220"/>
      <c r="O445" s="1220"/>
      <c r="P445" s="1286"/>
      <c r="Q445" s="1550"/>
      <c r="R445" s="1550"/>
      <c r="S445" s="1550"/>
      <c r="T445" s="1550"/>
      <c r="U445" s="1550"/>
      <c r="V445" s="1550"/>
      <c r="W445" s="1550"/>
      <c r="X445" s="1550"/>
      <c r="Y445" s="1550"/>
      <c r="Z445" s="1550"/>
      <c r="AA445" s="1550"/>
      <c r="AB445" s="1550"/>
      <c r="AC445" s="1550"/>
      <c r="AD445" s="1550"/>
      <c r="AE445" s="1550"/>
      <c r="AF445" s="1550"/>
      <c r="AG445" s="1550"/>
      <c r="AH445" s="1550"/>
      <c r="AI445" s="1550"/>
      <c r="AJ445" s="1550"/>
      <c r="AK445" s="1550"/>
      <c r="AL445" s="1550"/>
      <c r="AM445" s="1550"/>
      <c r="AN445" s="33"/>
      <c r="AO445" s="95"/>
      <c r="AP445" s="33"/>
      <c r="BL445" s="159" t="str">
        <f>IF(M445="選択　▼","",RIGHT(M445,1))</f>
        <v/>
      </c>
      <c r="CG445" s="48"/>
      <c r="CH445" s="33" t="s">
        <v>1068</v>
      </c>
      <c r="CI445" s="33" t="s">
        <v>997</v>
      </c>
    </row>
    <row r="446" spans="1:87" ht="15" customHeight="1" thickTop="1" thickBot="1">
      <c r="A446" s="31"/>
      <c r="B446" s="84"/>
      <c r="C446" s="1796"/>
      <c r="D446" s="1792"/>
      <c r="E446" s="1793"/>
      <c r="F446" s="1794"/>
      <c r="G446" s="1146" t="s">
        <v>459</v>
      </c>
      <c r="H446" s="1146"/>
      <c r="I446" s="1146"/>
      <c r="J446" s="1146"/>
      <c r="K446" s="1146"/>
      <c r="L446" s="1147"/>
      <c r="M446" s="1465"/>
      <c r="N446" s="1466"/>
      <c r="O446" s="1466"/>
      <c r="P446" s="1609"/>
      <c r="Q446" s="1681" t="s">
        <v>2887</v>
      </c>
      <c r="R446" s="1616"/>
      <c r="S446" s="1616"/>
      <c r="T446" s="1616"/>
      <c r="U446" s="1616"/>
      <c r="V446" s="1616"/>
      <c r="W446" s="1616"/>
      <c r="X446" s="1616"/>
      <c r="Y446" s="1616"/>
      <c r="Z446" s="1616"/>
      <c r="AA446" s="1616"/>
      <c r="AB446" s="1616"/>
      <c r="AC446" s="1616"/>
      <c r="AD446" s="1616"/>
      <c r="AE446" s="1616"/>
      <c r="AF446" s="1616"/>
      <c r="AG446" s="1616"/>
      <c r="AH446" s="1616"/>
      <c r="AI446" s="1616"/>
      <c r="AJ446" s="1616"/>
      <c r="AK446" s="1616"/>
      <c r="AL446" s="1616"/>
      <c r="AM446" s="1617"/>
      <c r="AN446" s="33"/>
      <c r="AO446" s="95"/>
      <c r="AP446" s="33"/>
      <c r="BL446" s="159" t="str">
        <f>IF(M446&lt;&gt;"",M446,"")</f>
        <v/>
      </c>
      <c r="CG446" s="48"/>
      <c r="CH446" s="33" t="s">
        <v>1069</v>
      </c>
      <c r="CI446" s="33" t="s">
        <v>998</v>
      </c>
    </row>
    <row r="447" spans="1:87" ht="15" customHeight="1" thickTop="1" thickBot="1">
      <c r="A447" s="31"/>
      <c r="B447" s="84"/>
      <c r="C447" s="1796"/>
      <c r="D447" s="1792"/>
      <c r="E447" s="1793"/>
      <c r="F447" s="1794"/>
      <c r="G447" s="1146" t="s">
        <v>460</v>
      </c>
      <c r="H447" s="1146"/>
      <c r="I447" s="1146"/>
      <c r="J447" s="1146"/>
      <c r="K447" s="1146"/>
      <c r="L447" s="1147"/>
      <c r="M447" s="1219" t="s">
        <v>3345</v>
      </c>
      <c r="N447" s="1220"/>
      <c r="O447" s="1220"/>
      <c r="P447" s="1286"/>
      <c r="Q447" s="1681" t="s">
        <v>472</v>
      </c>
      <c r="R447" s="1616"/>
      <c r="S447" s="1616"/>
      <c r="T447" s="1616"/>
      <c r="U447" s="1616"/>
      <c r="V447" s="1616"/>
      <c r="W447" s="1616"/>
      <c r="X447" s="1616"/>
      <c r="Y447" s="1616"/>
      <c r="Z447" s="1616"/>
      <c r="AA447" s="1616"/>
      <c r="AB447" s="1616"/>
      <c r="AC447" s="1616"/>
      <c r="AD447" s="1616"/>
      <c r="AE447" s="1616"/>
      <c r="AF447" s="1616"/>
      <c r="AG447" s="1616"/>
      <c r="AH447" s="1616"/>
      <c r="AI447" s="1616"/>
      <c r="AJ447" s="1616"/>
      <c r="AK447" s="1616"/>
      <c r="AL447" s="1616"/>
      <c r="AM447" s="1617"/>
      <c r="AN447" s="33"/>
      <c r="AO447" s="95"/>
      <c r="AP447" s="33"/>
      <c r="BL447" s="159" t="str">
        <f>IF(M447="選択　▼","",M447)</f>
        <v/>
      </c>
      <c r="CG447" s="48"/>
      <c r="CH447" s="33" t="s">
        <v>1070</v>
      </c>
      <c r="CI447" s="33" t="s">
        <v>999</v>
      </c>
    </row>
    <row r="448" spans="1:87" ht="15" customHeight="1" thickTop="1" thickBot="1">
      <c r="A448" s="31"/>
      <c r="B448" s="84"/>
      <c r="C448" s="1796"/>
      <c r="D448" s="1792"/>
      <c r="E448" s="1793"/>
      <c r="F448" s="1794"/>
      <c r="G448" s="846" t="s">
        <v>2794</v>
      </c>
      <c r="H448" s="846"/>
      <c r="I448" s="846"/>
      <c r="J448" s="846"/>
      <c r="K448" s="846"/>
      <c r="L448" s="847"/>
      <c r="M448" s="1590"/>
      <c r="N448" s="1591"/>
      <c r="O448" s="1591"/>
      <c r="P448" s="1591"/>
      <c r="Q448" s="1591"/>
      <c r="R448" s="1591"/>
      <c r="S448" s="1591"/>
      <c r="T448" s="1591"/>
      <c r="U448" s="1591"/>
      <c r="V448" s="1591"/>
      <c r="W448" s="1592"/>
      <c r="X448" s="1031" t="s">
        <v>475</v>
      </c>
      <c r="Y448" s="1032"/>
      <c r="Z448" s="1032"/>
      <c r="AA448" s="1032"/>
      <c r="AB448" s="1032"/>
      <c r="AC448" s="1032"/>
      <c r="AD448" s="1032"/>
      <c r="AE448" s="1032"/>
      <c r="AF448" s="1032"/>
      <c r="AG448" s="1032"/>
      <c r="AH448" s="1032"/>
      <c r="AI448" s="1032"/>
      <c r="AJ448" s="1032"/>
      <c r="AK448" s="1032"/>
      <c r="AL448" s="1032"/>
      <c r="AM448" s="1033"/>
      <c r="AN448" s="33"/>
      <c r="AO448" s="95"/>
      <c r="AP448" s="33"/>
      <c r="BL448" s="29" t="str">
        <f>LEFT(M448,1)</f>
        <v/>
      </c>
      <c r="BM448" s="313" t="str">
        <f>MID($BL448,COLUMN()-64,1)</f>
        <v/>
      </c>
      <c r="CG448" s="48"/>
      <c r="CH448" s="33" t="s">
        <v>1071</v>
      </c>
      <c r="CI448" s="33" t="s">
        <v>1000</v>
      </c>
    </row>
    <row r="449" spans="1:87" ht="15" customHeight="1" thickTop="1" thickBot="1">
      <c r="A449" s="31"/>
      <c r="B449" s="84"/>
      <c r="C449" s="1796"/>
      <c r="D449" s="1792"/>
      <c r="E449" s="1793"/>
      <c r="F449" s="1794"/>
      <c r="G449" s="1024"/>
      <c r="H449" s="1024"/>
      <c r="I449" s="1024"/>
      <c r="J449" s="1024"/>
      <c r="K449" s="1024"/>
      <c r="L449" s="1025"/>
      <c r="M449" s="1153"/>
      <c r="N449" s="1154"/>
      <c r="O449" s="1154"/>
      <c r="P449" s="1573"/>
      <c r="Q449" s="615" t="s">
        <v>5</v>
      </c>
      <c r="R449" s="1503"/>
      <c r="S449" s="1503"/>
      <c r="T449" s="1503"/>
      <c r="U449" s="1503"/>
      <c r="V449" s="851" t="s">
        <v>4</v>
      </c>
      <c r="W449" s="853"/>
      <c r="X449" s="1808" t="s">
        <v>549</v>
      </c>
      <c r="Y449" s="1535"/>
      <c r="Z449" s="1535"/>
      <c r="AA449" s="1535"/>
      <c r="AB449" s="1535"/>
      <c r="AC449" s="1535"/>
      <c r="AD449" s="1535"/>
      <c r="AE449" s="1535"/>
      <c r="AF449" s="1535"/>
      <c r="AG449" s="1535"/>
      <c r="AH449" s="1535"/>
      <c r="AI449" s="1535"/>
      <c r="AJ449" s="1535"/>
      <c r="AK449" s="1535"/>
      <c r="AL449" s="1535"/>
      <c r="AM449" s="1809"/>
      <c r="AN449" s="33"/>
      <c r="AO449" s="95"/>
      <c r="AP449" s="33"/>
      <c r="BL449" s="182" t="str">
        <f>M449&amp;R449</f>
        <v/>
      </c>
      <c r="CG449" s="48"/>
      <c r="CH449" s="33" t="s">
        <v>1072</v>
      </c>
      <c r="CI449" s="33" t="s">
        <v>1001</v>
      </c>
    </row>
    <row r="450" spans="1:87" ht="15" customHeight="1" thickTop="1">
      <c r="A450" s="31"/>
      <c r="B450" s="84"/>
      <c r="C450" s="1796"/>
      <c r="D450" s="1802"/>
      <c r="E450" s="1803"/>
      <c r="F450" s="1804"/>
      <c r="G450" s="1322" t="s">
        <v>4324</v>
      </c>
      <c r="H450" s="1323"/>
      <c r="I450" s="1323"/>
      <c r="J450" s="1323"/>
      <c r="K450" s="1323"/>
      <c r="L450" s="1324"/>
      <c r="M450" s="1219" t="s">
        <v>2654</v>
      </c>
      <c r="N450" s="1220"/>
      <c r="O450" s="1220"/>
      <c r="P450" s="1157"/>
      <c r="Q450" s="1158"/>
      <c r="R450" s="62" t="s">
        <v>140</v>
      </c>
      <c r="S450" s="1157"/>
      <c r="T450" s="1158"/>
      <c r="U450" s="61" t="s">
        <v>141</v>
      </c>
      <c r="V450" s="1157"/>
      <c r="W450" s="1158"/>
      <c r="X450" s="61" t="s">
        <v>142</v>
      </c>
      <c r="Y450" s="611"/>
      <c r="Z450" s="611"/>
      <c r="AA450" s="611"/>
      <c r="AB450" s="611"/>
      <c r="AC450" s="611"/>
      <c r="AD450" s="611"/>
      <c r="AE450" s="611"/>
      <c r="AF450" s="611"/>
      <c r="AG450" s="611"/>
      <c r="AH450" s="611"/>
      <c r="AI450" s="611"/>
      <c r="AJ450" s="611"/>
      <c r="AK450" s="611"/>
      <c r="AL450" s="611"/>
      <c r="AM450" s="612"/>
      <c r="AN450" s="33"/>
      <c r="AO450" s="95"/>
      <c r="AP450" s="33"/>
      <c r="BL450" s="29" t="str">
        <f>IF(OR(M450="選択▼",M450=""),"",M450&amp;P450&amp;R450&amp;S450&amp;U450&amp;V450&amp;X450)</f>
        <v/>
      </c>
      <c r="CG450" s="60"/>
      <c r="CH450" s="33" t="s">
        <v>1073</v>
      </c>
      <c r="CI450" s="33" t="s">
        <v>1002</v>
      </c>
    </row>
    <row r="451" spans="1:87" ht="15" customHeight="1" thickBot="1">
      <c r="A451" s="31"/>
      <c r="B451" s="85"/>
      <c r="C451" s="86"/>
      <c r="D451" s="97"/>
      <c r="E451" s="97"/>
      <c r="F451" s="97"/>
      <c r="G451" s="97"/>
      <c r="H451" s="97"/>
      <c r="I451" s="97"/>
      <c r="J451" s="97"/>
      <c r="K451" s="97"/>
      <c r="L451" s="97"/>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1486" t="s">
        <v>3115</v>
      </c>
      <c r="AJ451" s="1486"/>
      <c r="AK451" s="1486"/>
      <c r="AL451" s="1486"/>
      <c r="AM451" s="1486"/>
      <c r="AN451" s="86"/>
      <c r="AO451" s="138"/>
      <c r="AP451" s="33"/>
      <c r="CG451" s="48"/>
      <c r="CH451" s="33" t="s">
        <v>1074</v>
      </c>
      <c r="CI451" s="33" t="s">
        <v>1003</v>
      </c>
    </row>
    <row r="452" spans="1:87" ht="15" customHeight="1" thickTop="1">
      <c r="A452" s="31"/>
      <c r="B452" s="31"/>
      <c r="C452" s="33"/>
      <c r="D452" s="31"/>
      <c r="E452" s="31"/>
      <c r="F452" s="31"/>
      <c r="G452" s="31"/>
      <c r="H452" s="31"/>
      <c r="I452" s="31"/>
      <c r="J452" s="31"/>
      <c r="K452" s="31"/>
      <c r="L452" s="31"/>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180"/>
      <c r="AJ452" s="180"/>
      <c r="AK452" s="180"/>
      <c r="AL452" s="180"/>
      <c r="AM452" s="180"/>
      <c r="AN452" s="33"/>
      <c r="AO452" s="33"/>
      <c r="AP452" s="33"/>
      <c r="CG452" s="48"/>
      <c r="CH452" s="33" t="s">
        <v>1075</v>
      </c>
      <c r="CI452" s="33" t="s">
        <v>799</v>
      </c>
    </row>
    <row r="453" spans="1:87" ht="15" hidden="1" customHeight="1" thickTop="1">
      <c r="A453" s="43"/>
      <c r="B453" s="266"/>
      <c r="C453" s="267"/>
      <c r="D453" s="268"/>
      <c r="E453" s="268"/>
      <c r="F453" s="268"/>
      <c r="G453" s="268"/>
      <c r="H453" s="268"/>
      <c r="I453" s="268"/>
      <c r="J453" s="268"/>
      <c r="K453" s="268"/>
      <c r="L453" s="268"/>
      <c r="M453" s="267"/>
      <c r="N453" s="267"/>
      <c r="O453" s="267"/>
      <c r="P453" s="267"/>
      <c r="Q453" s="267"/>
      <c r="R453" s="267"/>
      <c r="S453" s="267"/>
      <c r="T453" s="267"/>
      <c r="U453" s="267"/>
      <c r="V453" s="267"/>
      <c r="W453" s="267"/>
      <c r="X453" s="267"/>
      <c r="Y453" s="267"/>
      <c r="Z453" s="267"/>
      <c r="AA453" s="267"/>
      <c r="AB453" s="267"/>
      <c r="AC453" s="267"/>
      <c r="AD453" s="267"/>
      <c r="AE453" s="267"/>
      <c r="AF453" s="267"/>
      <c r="AG453" s="267"/>
      <c r="AH453" s="267"/>
      <c r="AI453" s="267"/>
      <c r="AJ453" s="267"/>
      <c r="AK453" s="267"/>
      <c r="AL453" s="267"/>
      <c r="AM453" s="267"/>
      <c r="AN453" s="267"/>
      <c r="AO453" s="277"/>
      <c r="AP453" s="33"/>
      <c r="CG453" s="48"/>
      <c r="CH453" s="33" t="s">
        <v>1076</v>
      </c>
      <c r="CI453" s="33" t="s">
        <v>1004</v>
      </c>
    </row>
    <row r="454" spans="1:87" ht="15" hidden="1" customHeight="1">
      <c r="A454" s="43"/>
      <c r="B454" s="269"/>
      <c r="C454" s="1960" t="s">
        <v>4021</v>
      </c>
      <c r="D454" s="2017" t="s">
        <v>4022</v>
      </c>
      <c r="E454" s="2018"/>
      <c r="F454" s="2019"/>
      <c r="G454" s="1665" t="s">
        <v>4023</v>
      </c>
      <c r="H454" s="1665"/>
      <c r="I454" s="1665"/>
      <c r="J454" s="1665"/>
      <c r="K454" s="1665"/>
      <c r="L454" s="1666"/>
      <c r="M454" s="2026"/>
      <c r="N454" s="2026"/>
      <c r="O454" s="2026"/>
      <c r="P454" s="2026"/>
      <c r="Q454" s="2026"/>
      <c r="R454" s="2026"/>
      <c r="S454" s="2026"/>
      <c r="T454" s="2026"/>
      <c r="U454" s="578"/>
      <c r="V454" s="2026"/>
      <c r="W454" s="2026"/>
      <c r="X454" s="2026"/>
      <c r="Y454" s="2026"/>
      <c r="Z454" s="2026"/>
      <c r="AA454" s="2026"/>
      <c r="AB454" s="2026"/>
      <c r="AC454" s="2026"/>
      <c r="AD454" s="578"/>
      <c r="AE454" s="2026"/>
      <c r="AF454" s="2026"/>
      <c r="AG454" s="2026"/>
      <c r="AH454" s="2026"/>
      <c r="AI454" s="2026"/>
      <c r="AJ454" s="2026"/>
      <c r="AK454" s="2026"/>
      <c r="AL454" s="2026"/>
      <c r="AM454" s="578"/>
      <c r="AN454" s="33"/>
      <c r="AO454" s="278"/>
      <c r="AP454" s="33"/>
      <c r="BL454" s="660"/>
      <c r="BM454" s="285"/>
      <c r="BN454" s="48"/>
      <c r="BO454" s="661"/>
      <c r="BP454" s="661"/>
      <c r="BQ454" s="661"/>
      <c r="BR454" s="661"/>
      <c r="BS454" s="661"/>
      <c r="BT454" s="661"/>
      <c r="BU454" s="661"/>
      <c r="BV454" s="661"/>
      <c r="BW454" s="661"/>
      <c r="BX454" s="661"/>
      <c r="BY454" s="661"/>
      <c r="CG454" s="48"/>
      <c r="CH454" s="33" t="s">
        <v>1077</v>
      </c>
      <c r="CI454" s="33" t="s">
        <v>1005</v>
      </c>
    </row>
    <row r="455" spans="1:87" ht="15" hidden="1" customHeight="1">
      <c r="A455" s="43"/>
      <c r="B455" s="269"/>
      <c r="C455" s="1961"/>
      <c r="D455" s="2020"/>
      <c r="E455" s="2021"/>
      <c r="F455" s="2022"/>
      <c r="G455" s="2027" t="s">
        <v>2</v>
      </c>
      <c r="H455" s="2027"/>
      <c r="I455" s="2027"/>
      <c r="J455" s="2027"/>
      <c r="K455" s="2027"/>
      <c r="L455" s="2028"/>
      <c r="M455" s="2029"/>
      <c r="N455" s="2030"/>
      <c r="O455" s="2030"/>
      <c r="P455" s="2031"/>
      <c r="Q455" s="2031"/>
      <c r="R455" s="2031"/>
      <c r="S455" s="2030"/>
      <c r="T455" s="2030"/>
      <c r="U455" s="2030"/>
      <c r="V455" s="2032"/>
      <c r="W455" s="2033" t="s">
        <v>184</v>
      </c>
      <c r="X455" s="2034"/>
      <c r="Y455" s="2034"/>
      <c r="Z455" s="2034"/>
      <c r="AA455" s="2034"/>
      <c r="AB455" s="2034"/>
      <c r="AC455" s="2034"/>
      <c r="AD455" s="2034"/>
      <c r="AE455" s="2034"/>
      <c r="AF455" s="2034"/>
      <c r="AG455" s="2034"/>
      <c r="AH455" s="2034"/>
      <c r="AI455" s="2034"/>
      <c r="AJ455" s="2034"/>
      <c r="AK455" s="2034"/>
      <c r="AL455" s="2034"/>
      <c r="AM455" s="2035"/>
      <c r="AN455" s="33"/>
      <c r="AO455" s="278"/>
      <c r="AP455" s="33"/>
      <c r="BL455" s="48"/>
      <c r="BM455" s="285"/>
      <c r="BN455" s="48"/>
      <c r="BO455" s="661"/>
      <c r="BP455" s="661"/>
      <c r="BQ455" s="661"/>
      <c r="BR455" s="661"/>
      <c r="BS455" s="661"/>
      <c r="BT455" s="661"/>
      <c r="BU455" s="661"/>
      <c r="BV455" s="661"/>
      <c r="BW455" s="661"/>
      <c r="BX455" s="661"/>
      <c r="BY455" s="661"/>
      <c r="CG455" s="48"/>
      <c r="CH455" s="33" t="s">
        <v>1078</v>
      </c>
      <c r="CI455" s="33" t="s">
        <v>1006</v>
      </c>
    </row>
    <row r="456" spans="1:87" ht="15" hidden="1" customHeight="1">
      <c r="A456" s="43"/>
      <c r="B456" s="269"/>
      <c r="C456" s="1961"/>
      <c r="D456" s="2020"/>
      <c r="E456" s="2021"/>
      <c r="F456" s="2022"/>
      <c r="G456" s="2036" t="s">
        <v>392</v>
      </c>
      <c r="H456" s="2036"/>
      <c r="I456" s="2036"/>
      <c r="J456" s="2036"/>
      <c r="K456" s="2036"/>
      <c r="L456" s="2037"/>
      <c r="M456" s="2038" t="s">
        <v>134</v>
      </c>
      <c r="N456" s="2039"/>
      <c r="O456" s="2040"/>
      <c r="P456" s="577" t="str">
        <f>MID($M$455,COLUMN()-15,1)</f>
        <v/>
      </c>
      <c r="Q456" s="577" t="str">
        <f t="shared" ref="Q456:AI456" si="93">MID($M$455,COLUMN()-15,1)</f>
        <v/>
      </c>
      <c r="R456" s="577" t="str">
        <f t="shared" si="93"/>
        <v/>
      </c>
      <c r="S456" s="577" t="str">
        <f t="shared" si="93"/>
        <v/>
      </c>
      <c r="T456" s="577" t="str">
        <f t="shared" si="93"/>
        <v/>
      </c>
      <c r="U456" s="577" t="str">
        <f t="shared" si="93"/>
        <v/>
      </c>
      <c r="V456" s="577" t="str">
        <f t="shared" si="93"/>
        <v/>
      </c>
      <c r="W456" s="577" t="str">
        <f t="shared" si="93"/>
        <v/>
      </c>
      <c r="X456" s="577" t="str">
        <f t="shared" si="93"/>
        <v/>
      </c>
      <c r="Y456" s="577" t="str">
        <f t="shared" si="93"/>
        <v/>
      </c>
      <c r="Z456" s="577" t="str">
        <f t="shared" si="93"/>
        <v/>
      </c>
      <c r="AA456" s="577" t="str">
        <f t="shared" si="93"/>
        <v/>
      </c>
      <c r="AB456" s="577" t="str">
        <f t="shared" si="93"/>
        <v/>
      </c>
      <c r="AC456" s="577" t="str">
        <f t="shared" si="93"/>
        <v/>
      </c>
      <c r="AD456" s="577" t="str">
        <f t="shared" si="93"/>
        <v/>
      </c>
      <c r="AE456" s="577" t="str">
        <f t="shared" si="93"/>
        <v/>
      </c>
      <c r="AF456" s="577" t="str">
        <f t="shared" si="93"/>
        <v/>
      </c>
      <c r="AG456" s="577" t="str">
        <f t="shared" si="93"/>
        <v/>
      </c>
      <c r="AH456" s="577" t="str">
        <f t="shared" si="93"/>
        <v/>
      </c>
      <c r="AI456" s="577" t="str">
        <f t="shared" si="93"/>
        <v/>
      </c>
      <c r="AJ456" s="2041"/>
      <c r="AK456" s="2042"/>
      <c r="AL456" s="2042"/>
      <c r="AM456" s="2043"/>
      <c r="AN456" s="33"/>
      <c r="AO456" s="278"/>
      <c r="AP456" s="33"/>
      <c r="BL456" s="48"/>
      <c r="BM456" s="285"/>
      <c r="BN456" s="48"/>
      <c r="BO456" s="661"/>
      <c r="BP456" s="661"/>
      <c r="BQ456" s="661"/>
      <c r="BR456" s="661"/>
      <c r="BS456" s="661"/>
      <c r="BT456" s="661"/>
      <c r="BU456" s="661"/>
      <c r="BV456" s="661"/>
      <c r="BW456" s="661"/>
      <c r="BX456" s="661"/>
      <c r="BY456" s="661"/>
      <c r="CG456" s="48"/>
      <c r="CH456" s="33" t="s">
        <v>1079</v>
      </c>
      <c r="CI456" s="33" t="s">
        <v>1007</v>
      </c>
    </row>
    <row r="457" spans="1:87" ht="15" hidden="1" customHeight="1">
      <c r="A457" s="43"/>
      <c r="B457" s="269"/>
      <c r="C457" s="1961"/>
      <c r="D457" s="2020"/>
      <c r="E457" s="2021"/>
      <c r="F457" s="2022"/>
      <c r="G457" s="2036"/>
      <c r="H457" s="2036"/>
      <c r="I457" s="2036"/>
      <c r="J457" s="2036"/>
      <c r="K457" s="2036"/>
      <c r="L457" s="2037"/>
      <c r="M457" s="2044"/>
      <c r="N457" s="2045"/>
      <c r="O457" s="2045"/>
      <c r="P457" s="2045"/>
      <c r="Q457" s="2045"/>
      <c r="R457" s="2045"/>
      <c r="S457" s="2045"/>
      <c r="T457" s="2045"/>
      <c r="U457" s="2045"/>
      <c r="V457" s="2045"/>
      <c r="W457" s="2045"/>
      <c r="X457" s="2045"/>
      <c r="Y457" s="2045"/>
      <c r="Z457" s="2046"/>
      <c r="AA457" s="2034" t="s">
        <v>803</v>
      </c>
      <c r="AB457" s="2034"/>
      <c r="AC457" s="2034"/>
      <c r="AD457" s="2034"/>
      <c r="AE457" s="2034"/>
      <c r="AF457" s="2034"/>
      <c r="AG457" s="2034"/>
      <c r="AH457" s="2034"/>
      <c r="AI457" s="2034"/>
      <c r="AJ457" s="2034"/>
      <c r="AK457" s="2034"/>
      <c r="AL457" s="2034"/>
      <c r="AM457" s="2035"/>
      <c r="AN457" s="33"/>
      <c r="AO457" s="278"/>
      <c r="AP457" s="33"/>
      <c r="BL457" s="48"/>
      <c r="BM457" s="48"/>
      <c r="BN457" s="48"/>
      <c r="BO457" s="661"/>
      <c r="BP457" s="661"/>
      <c r="BQ457" s="661"/>
      <c r="BR457" s="661"/>
      <c r="BS457" s="661"/>
      <c r="BT457" s="661"/>
      <c r="BU457" s="661"/>
      <c r="BV457" s="661"/>
      <c r="BW457" s="661"/>
      <c r="BX457" s="661"/>
      <c r="BY457" s="661"/>
      <c r="CG457" s="48"/>
      <c r="CH457" s="33" t="s">
        <v>1080</v>
      </c>
      <c r="CI457" s="33" t="s">
        <v>1008</v>
      </c>
    </row>
    <row r="458" spans="1:87" ht="15" hidden="1" customHeight="1">
      <c r="A458" s="43"/>
      <c r="B458" s="269"/>
      <c r="C458" s="1961"/>
      <c r="D458" s="2020"/>
      <c r="E458" s="2021"/>
      <c r="F458" s="2022"/>
      <c r="G458" s="2047"/>
      <c r="H458" s="2047"/>
      <c r="I458" s="2047"/>
      <c r="J458" s="2047"/>
      <c r="K458" s="2047"/>
      <c r="L458" s="2048"/>
      <c r="M458" s="2038" t="s">
        <v>134</v>
      </c>
      <c r="N458" s="2039"/>
      <c r="O458" s="2040"/>
      <c r="P458" s="577" t="str">
        <f>MID($M$457,COLUMN()-15,1)</f>
        <v/>
      </c>
      <c r="Q458" s="577" t="str">
        <f t="shared" ref="Q458:AI458" si="94">MID($M$457,COLUMN()-15,1)</f>
        <v/>
      </c>
      <c r="R458" s="577" t="str">
        <f t="shared" si="94"/>
        <v/>
      </c>
      <c r="S458" s="577" t="str">
        <f t="shared" si="94"/>
        <v/>
      </c>
      <c r="T458" s="577" t="str">
        <f t="shared" si="94"/>
        <v/>
      </c>
      <c r="U458" s="577" t="str">
        <f t="shared" si="94"/>
        <v/>
      </c>
      <c r="V458" s="577" t="str">
        <f t="shared" si="94"/>
        <v/>
      </c>
      <c r="W458" s="577" t="str">
        <f t="shared" si="94"/>
        <v/>
      </c>
      <c r="X458" s="577" t="str">
        <f t="shared" si="94"/>
        <v/>
      </c>
      <c r="Y458" s="577" t="str">
        <f t="shared" si="94"/>
        <v/>
      </c>
      <c r="Z458" s="577" t="str">
        <f t="shared" si="94"/>
        <v/>
      </c>
      <c r="AA458" s="577" t="str">
        <f t="shared" si="94"/>
        <v/>
      </c>
      <c r="AB458" s="577" t="str">
        <f t="shared" si="94"/>
        <v/>
      </c>
      <c r="AC458" s="577" t="str">
        <f t="shared" si="94"/>
        <v/>
      </c>
      <c r="AD458" s="577" t="str">
        <f t="shared" si="94"/>
        <v/>
      </c>
      <c r="AE458" s="577" t="str">
        <f t="shared" si="94"/>
        <v/>
      </c>
      <c r="AF458" s="577" t="str">
        <f t="shared" si="94"/>
        <v/>
      </c>
      <c r="AG458" s="577" t="str">
        <f t="shared" si="94"/>
        <v/>
      </c>
      <c r="AH458" s="577" t="str">
        <f t="shared" si="94"/>
        <v/>
      </c>
      <c r="AI458" s="577" t="str">
        <f t="shared" si="94"/>
        <v/>
      </c>
      <c r="AJ458" s="2041"/>
      <c r="AK458" s="2042"/>
      <c r="AL458" s="2042"/>
      <c r="AM458" s="2043"/>
      <c r="AN458" s="33"/>
      <c r="AO458" s="278"/>
      <c r="AP458" s="33"/>
      <c r="BL458" s="48"/>
      <c r="BM458" s="48"/>
      <c r="BN458" s="48"/>
      <c r="BO458" s="661"/>
      <c r="BP458" s="661"/>
      <c r="BQ458" s="661"/>
      <c r="BR458" s="661"/>
      <c r="BS458" s="661"/>
      <c r="BT458" s="661"/>
      <c r="BU458" s="661"/>
      <c r="BV458" s="661"/>
      <c r="BW458" s="661"/>
      <c r="BX458" s="661"/>
      <c r="BY458" s="661"/>
      <c r="CG458" s="48"/>
      <c r="CH458" s="33" t="s">
        <v>1081</v>
      </c>
      <c r="CI458" s="33" t="s">
        <v>1009</v>
      </c>
    </row>
    <row r="459" spans="1:87" ht="15" hidden="1" customHeight="1">
      <c r="A459" s="43"/>
      <c r="B459" s="269"/>
      <c r="C459" s="1961"/>
      <c r="D459" s="2020"/>
      <c r="E459" s="2021"/>
      <c r="F459" s="2022"/>
      <c r="G459" s="1665" t="s">
        <v>61</v>
      </c>
      <c r="H459" s="1665"/>
      <c r="I459" s="1665"/>
      <c r="J459" s="1665"/>
      <c r="K459" s="1665"/>
      <c r="L459" s="1666"/>
      <c r="M459" s="2049" t="s">
        <v>2654</v>
      </c>
      <c r="N459" s="2050"/>
      <c r="O459" s="2050"/>
      <c r="P459" s="2049"/>
      <c r="Q459" s="2051"/>
      <c r="R459" s="574" t="s">
        <v>140</v>
      </c>
      <c r="S459" s="2049"/>
      <c r="T459" s="2051"/>
      <c r="U459" s="575" t="s">
        <v>141</v>
      </c>
      <c r="V459" s="2049"/>
      <c r="W459" s="2051"/>
      <c r="X459" s="575" t="s">
        <v>142</v>
      </c>
      <c r="Y459" s="2042"/>
      <c r="Z459" s="2042"/>
      <c r="AA459" s="2042"/>
      <c r="AB459" s="2042"/>
      <c r="AC459" s="2042"/>
      <c r="AD459" s="2042"/>
      <c r="AE459" s="2042"/>
      <c r="AF459" s="2042"/>
      <c r="AG459" s="2042"/>
      <c r="AH459" s="2042"/>
      <c r="AI459" s="2042"/>
      <c r="AJ459" s="2042"/>
      <c r="AK459" s="2042"/>
      <c r="AL459" s="2042"/>
      <c r="AM459" s="2043"/>
      <c r="AN459" s="33"/>
      <c r="AO459" s="278"/>
      <c r="AP459" s="33"/>
      <c r="BL459" s="662"/>
      <c r="BM459" s="60"/>
      <c r="BN459" s="60"/>
      <c r="BO459" s="60"/>
      <c r="BP459" s="60"/>
      <c r="BQ459" s="60"/>
      <c r="BR459" s="60"/>
      <c r="BS459" s="663"/>
      <c r="BT459" s="285"/>
      <c r="BU459" s="661"/>
      <c r="BV459" s="661"/>
      <c r="BW459" s="661"/>
      <c r="BX459" s="661"/>
      <c r="BY459" s="661"/>
      <c r="CG459" s="48"/>
      <c r="CH459" s="33" t="s">
        <v>1082</v>
      </c>
      <c r="CI459" s="33" t="s">
        <v>1010</v>
      </c>
    </row>
    <row r="460" spans="1:87" ht="15" hidden="1" customHeight="1">
      <c r="A460" s="43"/>
      <c r="B460" s="269"/>
      <c r="C460" s="1961"/>
      <c r="D460" s="2020"/>
      <c r="E460" s="2021"/>
      <c r="F460" s="2022"/>
      <c r="G460" s="1665" t="s">
        <v>455</v>
      </c>
      <c r="H460" s="1665"/>
      <c r="I460" s="1665"/>
      <c r="J460" s="1665"/>
      <c r="K460" s="1665"/>
      <c r="L460" s="1666"/>
      <c r="M460" s="2049" t="s">
        <v>3345</v>
      </c>
      <c r="N460" s="2050"/>
      <c r="O460" s="2050"/>
      <c r="P460" s="2051"/>
      <c r="Q460" s="2041"/>
      <c r="R460" s="2042"/>
      <c r="S460" s="2042"/>
      <c r="T460" s="2042"/>
      <c r="U460" s="2042"/>
      <c r="V460" s="2042"/>
      <c r="W460" s="2042"/>
      <c r="X460" s="2042"/>
      <c r="Y460" s="2042"/>
      <c r="Z460" s="2042"/>
      <c r="AA460" s="2042"/>
      <c r="AB460" s="2042"/>
      <c r="AC460" s="2042"/>
      <c r="AD460" s="2042"/>
      <c r="AE460" s="2042"/>
      <c r="AF460" s="2042"/>
      <c r="AG460" s="2042"/>
      <c r="AH460" s="2042"/>
      <c r="AI460" s="2042"/>
      <c r="AJ460" s="2042"/>
      <c r="AK460" s="2042"/>
      <c r="AL460" s="2042"/>
      <c r="AM460" s="2043"/>
      <c r="AN460" s="33"/>
      <c r="AO460" s="278"/>
      <c r="AP460" s="33"/>
      <c r="BL460" s="662"/>
      <c r="BM460" s="285"/>
      <c r="BN460" s="48"/>
      <c r="BO460" s="661"/>
      <c r="BP460" s="661"/>
      <c r="BQ460" s="661"/>
      <c r="BR460" s="661"/>
      <c r="BS460" s="661"/>
      <c r="BT460" s="285"/>
      <c r="BU460" s="661"/>
      <c r="BV460" s="661"/>
      <c r="BW460" s="661"/>
      <c r="BX460" s="661"/>
      <c r="BY460" s="661"/>
      <c r="CG460" s="60"/>
      <c r="CH460" s="33" t="s">
        <v>1083</v>
      </c>
      <c r="CI460" s="33" t="s">
        <v>1011</v>
      </c>
    </row>
    <row r="461" spans="1:87" ht="15" hidden="1" customHeight="1">
      <c r="A461" s="43"/>
      <c r="B461" s="269"/>
      <c r="C461" s="1961"/>
      <c r="D461" s="2020"/>
      <c r="E461" s="2021"/>
      <c r="F461" s="2022"/>
      <c r="G461" s="2018" t="s">
        <v>4012</v>
      </c>
      <c r="H461" s="2019"/>
      <c r="I461" s="2054" t="s">
        <v>4013</v>
      </c>
      <c r="J461" s="2055"/>
      <c r="K461" s="2055"/>
      <c r="L461" s="2056"/>
      <c r="M461" s="2058" t="s">
        <v>2773</v>
      </c>
      <c r="N461" s="2059"/>
      <c r="O461" s="2059"/>
      <c r="P461" s="2059"/>
      <c r="Q461" s="2059"/>
      <c r="R461" s="2059"/>
      <c r="S461" s="2059"/>
      <c r="T461" s="2060"/>
      <c r="U461" s="2033" t="s">
        <v>4015</v>
      </c>
      <c r="V461" s="2034"/>
      <c r="W461" s="2034"/>
      <c r="X461" s="2034"/>
      <c r="Y461" s="2034"/>
      <c r="Z461" s="2034"/>
      <c r="AA461" s="2034"/>
      <c r="AB461" s="2034"/>
      <c r="AC461" s="2034"/>
      <c r="AD461" s="2034"/>
      <c r="AE461" s="2034"/>
      <c r="AF461" s="2034"/>
      <c r="AG461" s="2034"/>
      <c r="AH461" s="2034"/>
      <c r="AI461" s="2034"/>
      <c r="AJ461" s="2034"/>
      <c r="AK461" s="2034"/>
      <c r="AL461" s="2034"/>
      <c r="AM461" s="2035"/>
      <c r="AN461" s="33"/>
      <c r="AO461" s="278"/>
      <c r="AP461" s="33"/>
      <c r="BL461" s="662"/>
      <c r="BM461" s="285"/>
      <c r="BN461" s="48"/>
      <c r="BO461" s="661"/>
      <c r="BP461" s="661"/>
      <c r="BQ461" s="661"/>
      <c r="BR461" s="661"/>
      <c r="BS461" s="661"/>
      <c r="BT461" s="285"/>
      <c r="BU461" s="661"/>
      <c r="BV461" s="661"/>
      <c r="BW461" s="661"/>
      <c r="BX461" s="661"/>
      <c r="BY461" s="661"/>
      <c r="CG461" s="48"/>
      <c r="CH461" s="33" t="s">
        <v>1084</v>
      </c>
      <c r="CI461" s="33" t="s">
        <v>1012</v>
      </c>
    </row>
    <row r="462" spans="1:87" ht="15" hidden="1" customHeight="1">
      <c r="A462" s="43"/>
      <c r="B462" s="269"/>
      <c r="C462" s="1961"/>
      <c r="D462" s="2020"/>
      <c r="E462" s="2021"/>
      <c r="F462" s="2022"/>
      <c r="G462" s="2021"/>
      <c r="H462" s="2022"/>
      <c r="I462" s="2057"/>
      <c r="J462" s="2047"/>
      <c r="K462" s="2047"/>
      <c r="L462" s="2048"/>
      <c r="M462" s="2038" t="s">
        <v>134</v>
      </c>
      <c r="N462" s="2039"/>
      <c r="O462" s="2040"/>
      <c r="P462" s="576" t="str">
        <f>MID($BL$461,COLUMN()-15,1)</f>
        <v/>
      </c>
      <c r="Q462" s="576" t="str">
        <f t="shared" ref="Q462:T462" si="95">MID($BL$461,COLUMN()-15,1)</f>
        <v/>
      </c>
      <c r="R462" s="576" t="str">
        <f t="shared" si="95"/>
        <v/>
      </c>
      <c r="S462" s="576" t="str">
        <f t="shared" si="95"/>
        <v/>
      </c>
      <c r="T462" s="576" t="str">
        <f t="shared" si="95"/>
        <v/>
      </c>
      <c r="U462" s="2061"/>
      <c r="V462" s="2062"/>
      <c r="W462" s="2062"/>
      <c r="X462" s="2062"/>
      <c r="Y462" s="2062"/>
      <c r="Z462" s="2062"/>
      <c r="AA462" s="2062"/>
      <c r="AB462" s="2062"/>
      <c r="AC462" s="2062"/>
      <c r="AD462" s="2062"/>
      <c r="AE462" s="2062"/>
      <c r="AF462" s="2062"/>
      <c r="AG462" s="2062"/>
      <c r="AH462" s="2062"/>
      <c r="AI462" s="2062"/>
      <c r="AJ462" s="2062"/>
      <c r="AK462" s="2062"/>
      <c r="AL462" s="2062"/>
      <c r="AM462" s="2063"/>
      <c r="AN462" s="33"/>
      <c r="AO462" s="278"/>
      <c r="AP462" s="33"/>
      <c r="BL462" s="662"/>
      <c r="BM462" s="285"/>
      <c r="BN462" s="48"/>
      <c r="BO462" s="661"/>
      <c r="BP462" s="661"/>
      <c r="BQ462" s="661"/>
      <c r="BR462" s="661"/>
      <c r="BS462" s="661"/>
      <c r="BT462" s="661"/>
      <c r="BU462" s="661"/>
      <c r="BV462" s="661"/>
      <c r="BW462" s="661"/>
      <c r="BX462" s="661"/>
      <c r="BY462" s="661"/>
      <c r="CG462" s="48"/>
      <c r="CH462" s="33" t="s">
        <v>1085</v>
      </c>
      <c r="CI462" s="33" t="s">
        <v>1013</v>
      </c>
    </row>
    <row r="463" spans="1:87" ht="15" hidden="1" customHeight="1">
      <c r="A463" s="43"/>
      <c r="B463" s="269"/>
      <c r="C463" s="1961"/>
      <c r="D463" s="2020"/>
      <c r="E463" s="2021"/>
      <c r="F463" s="2022"/>
      <c r="G463" s="2021"/>
      <c r="H463" s="2022"/>
      <c r="I463" s="2064" t="s">
        <v>4016</v>
      </c>
      <c r="J463" s="1665"/>
      <c r="K463" s="1665"/>
      <c r="L463" s="1666"/>
      <c r="M463" s="2049" t="s">
        <v>3856</v>
      </c>
      <c r="N463" s="2050"/>
      <c r="O463" s="2050"/>
      <c r="P463" s="2050"/>
      <c r="Q463" s="2050"/>
      <c r="R463" s="2050"/>
      <c r="S463" s="186"/>
      <c r="T463" s="2065" t="str">
        <f>IF(M461="市区町村を選択　▼","",BL462)</f>
        <v/>
      </c>
      <c r="U463" s="2066"/>
      <c r="V463" s="2066"/>
      <c r="W463" s="2066"/>
      <c r="X463" s="2066"/>
      <c r="Y463" s="2066"/>
      <c r="Z463" s="2066"/>
      <c r="AA463" s="2066"/>
      <c r="AB463" s="2066"/>
      <c r="AC463" s="2066"/>
      <c r="AD463" s="2066"/>
      <c r="AE463" s="2066"/>
      <c r="AF463" s="2067"/>
      <c r="AG463" s="2033" t="s">
        <v>557</v>
      </c>
      <c r="AH463" s="2034"/>
      <c r="AI463" s="2034"/>
      <c r="AJ463" s="2034"/>
      <c r="AK463" s="2034"/>
      <c r="AL463" s="2034"/>
      <c r="AM463" s="2035"/>
      <c r="AN463" s="33"/>
      <c r="AO463" s="278"/>
      <c r="AP463" s="33"/>
      <c r="BL463" s="662"/>
      <c r="BM463" s="48"/>
      <c r="BN463" s="48"/>
      <c r="BO463" s="661"/>
      <c r="BP463" s="661"/>
      <c r="BQ463" s="661"/>
      <c r="BR463" s="661"/>
      <c r="BS463" s="661"/>
      <c r="BT463" s="661"/>
      <c r="BU463" s="661"/>
      <c r="BV463" s="661"/>
      <c r="BW463" s="661"/>
      <c r="BX463" s="661"/>
      <c r="BY463" s="661"/>
      <c r="CG463" s="48"/>
      <c r="CH463" s="33" t="s">
        <v>1086</v>
      </c>
      <c r="CI463" s="33" t="s">
        <v>1014</v>
      </c>
    </row>
    <row r="464" spans="1:87" ht="15" hidden="1" customHeight="1">
      <c r="A464" s="43"/>
      <c r="B464" s="269"/>
      <c r="C464" s="1961"/>
      <c r="D464" s="2020"/>
      <c r="E464" s="2021"/>
      <c r="F464" s="2022"/>
      <c r="G464" s="2021"/>
      <c r="H464" s="2022"/>
      <c r="I464" s="2017" t="s">
        <v>4017</v>
      </c>
      <c r="J464" s="2018"/>
      <c r="K464" s="2018"/>
      <c r="L464" s="2019"/>
      <c r="M464" s="2044"/>
      <c r="N464" s="2045"/>
      <c r="O464" s="2045"/>
      <c r="P464" s="2045"/>
      <c r="Q464" s="2045"/>
      <c r="R464" s="2045"/>
      <c r="S464" s="2045"/>
      <c r="T464" s="2045"/>
      <c r="U464" s="2045"/>
      <c r="V464" s="2045"/>
      <c r="W464" s="2045"/>
      <c r="X464" s="2045"/>
      <c r="Y464" s="2045"/>
      <c r="Z464" s="2046"/>
      <c r="AA464" s="2069" t="s">
        <v>4018</v>
      </c>
      <c r="AB464" s="2070"/>
      <c r="AC464" s="2070"/>
      <c r="AD464" s="2070"/>
      <c r="AE464" s="2070"/>
      <c r="AF464" s="2070"/>
      <c r="AG464" s="2070"/>
      <c r="AH464" s="2070"/>
      <c r="AI464" s="2070"/>
      <c r="AJ464" s="2070"/>
      <c r="AK464" s="2070"/>
      <c r="AL464" s="2070"/>
      <c r="AM464" s="2071"/>
      <c r="AN464" s="33"/>
      <c r="AO464" s="278"/>
      <c r="AP464" s="33"/>
      <c r="BL464" s="48"/>
      <c r="BM464" s="48"/>
      <c r="BN464" s="48"/>
      <c r="BO464" s="661"/>
      <c r="BP464" s="661"/>
      <c r="BQ464" s="661"/>
      <c r="BR464" s="661"/>
      <c r="BS464" s="661"/>
      <c r="BT464" s="661"/>
      <c r="BU464" s="661"/>
      <c r="BV464" s="661"/>
      <c r="BW464" s="661"/>
      <c r="BX464" s="661"/>
      <c r="BY464" s="661"/>
      <c r="CG464" s="48"/>
      <c r="CH464" s="33" t="s">
        <v>1087</v>
      </c>
      <c r="CI464" s="33" t="s">
        <v>1015</v>
      </c>
    </row>
    <row r="465" spans="1:87" ht="15" hidden="1" customHeight="1">
      <c r="A465" s="43"/>
      <c r="B465" s="269"/>
      <c r="C465" s="1961"/>
      <c r="D465" s="2020"/>
      <c r="E465" s="2021"/>
      <c r="F465" s="2022"/>
      <c r="G465" s="2021"/>
      <c r="H465" s="2022"/>
      <c r="I465" s="2020"/>
      <c r="J465" s="2021"/>
      <c r="K465" s="2021"/>
      <c r="L465" s="2022"/>
      <c r="M465" s="2044"/>
      <c r="N465" s="2045"/>
      <c r="O465" s="2045"/>
      <c r="P465" s="2045"/>
      <c r="Q465" s="2045"/>
      <c r="R465" s="2045"/>
      <c r="S465" s="2045"/>
      <c r="T465" s="2045"/>
      <c r="U465" s="2045"/>
      <c r="V465" s="2045"/>
      <c r="W465" s="2045"/>
      <c r="X465" s="2045"/>
      <c r="Y465" s="2045"/>
      <c r="Z465" s="2046"/>
      <c r="AA465" s="2072" t="s">
        <v>4024</v>
      </c>
      <c r="AB465" s="2073"/>
      <c r="AC465" s="2073"/>
      <c r="AD465" s="2073"/>
      <c r="AE465" s="2073"/>
      <c r="AF465" s="2073"/>
      <c r="AG465" s="2073"/>
      <c r="AH465" s="2073"/>
      <c r="AI465" s="2073"/>
      <c r="AJ465" s="2073"/>
      <c r="AK465" s="2073"/>
      <c r="AL465" s="2073"/>
      <c r="AM465" s="2074"/>
      <c r="AN465" s="33"/>
      <c r="AO465" s="278"/>
      <c r="AP465" s="33"/>
      <c r="BL465" s="662"/>
      <c r="BM465" s="48"/>
      <c r="BN465" s="48"/>
      <c r="BO465" s="661"/>
      <c r="BP465" s="661"/>
      <c r="BQ465" s="661"/>
      <c r="BR465" s="661"/>
      <c r="BS465" s="661"/>
      <c r="BT465" s="661"/>
      <c r="BU465" s="661"/>
      <c r="BV465" s="661"/>
      <c r="BW465" s="661"/>
      <c r="BX465" s="661"/>
      <c r="BY465" s="661"/>
      <c r="CG465" s="48"/>
      <c r="CH465" s="33" t="s">
        <v>1088</v>
      </c>
      <c r="CI465" s="33" t="s">
        <v>1016</v>
      </c>
    </row>
    <row r="466" spans="1:87" ht="15" hidden="1" customHeight="1">
      <c r="A466" s="43"/>
      <c r="B466" s="269"/>
      <c r="C466" s="1961"/>
      <c r="D466" s="2020"/>
      <c r="E466" s="2021"/>
      <c r="F466" s="2022"/>
      <c r="G466" s="2021"/>
      <c r="H466" s="2022"/>
      <c r="I466" s="2020"/>
      <c r="J466" s="2021"/>
      <c r="K466" s="2021"/>
      <c r="L466" s="2022"/>
      <c r="M466" s="2075" t="s">
        <v>134</v>
      </c>
      <c r="N466" s="2076"/>
      <c r="O466" s="2077"/>
      <c r="P466" s="576" t="str">
        <f>MID($M$464,COLUMN()-15,1)</f>
        <v/>
      </c>
      <c r="Q466" s="576" t="str">
        <f t="shared" ref="Q466:AI466" si="96">MID($M$464,COLUMN()-15,1)</f>
        <v/>
      </c>
      <c r="R466" s="576" t="str">
        <f t="shared" si="96"/>
        <v/>
      </c>
      <c r="S466" s="576" t="str">
        <f t="shared" si="96"/>
        <v/>
      </c>
      <c r="T466" s="576" t="str">
        <f t="shared" si="96"/>
        <v/>
      </c>
      <c r="U466" s="576" t="str">
        <f t="shared" si="96"/>
        <v/>
      </c>
      <c r="V466" s="576" t="str">
        <f t="shared" si="96"/>
        <v/>
      </c>
      <c r="W466" s="576" t="str">
        <f t="shared" si="96"/>
        <v/>
      </c>
      <c r="X466" s="576" t="str">
        <f t="shared" si="96"/>
        <v/>
      </c>
      <c r="Y466" s="576" t="str">
        <f t="shared" si="96"/>
        <v/>
      </c>
      <c r="Z466" s="576" t="str">
        <f t="shared" si="96"/>
        <v/>
      </c>
      <c r="AA466" s="576" t="str">
        <f t="shared" si="96"/>
        <v/>
      </c>
      <c r="AB466" s="576" t="str">
        <f t="shared" si="96"/>
        <v/>
      </c>
      <c r="AC466" s="576" t="str">
        <f t="shared" si="96"/>
        <v/>
      </c>
      <c r="AD466" s="576" t="str">
        <f t="shared" si="96"/>
        <v/>
      </c>
      <c r="AE466" s="576" t="str">
        <f t="shared" si="96"/>
        <v/>
      </c>
      <c r="AF466" s="576" t="str">
        <f t="shared" si="96"/>
        <v/>
      </c>
      <c r="AG466" s="576" t="str">
        <f t="shared" si="96"/>
        <v/>
      </c>
      <c r="AH466" s="576" t="str">
        <f t="shared" si="96"/>
        <v/>
      </c>
      <c r="AI466" s="576" t="str">
        <f t="shared" si="96"/>
        <v/>
      </c>
      <c r="AJ466" s="2081"/>
      <c r="AK466" s="2082"/>
      <c r="AL466" s="2082"/>
      <c r="AM466" s="2083"/>
      <c r="AN466" s="33"/>
      <c r="AO466" s="278"/>
      <c r="AP466" s="33"/>
      <c r="BL466" s="662"/>
      <c r="BM466" s="48"/>
      <c r="BN466" s="48"/>
      <c r="BO466" s="661"/>
      <c r="BP466" s="661"/>
      <c r="BQ466" s="661"/>
      <c r="BR466" s="661"/>
      <c r="BS466" s="661"/>
      <c r="BT466" s="661"/>
      <c r="BU466" s="661"/>
      <c r="BV466" s="661"/>
      <c r="BW466" s="661"/>
      <c r="BX466" s="661"/>
      <c r="BY466" s="661"/>
      <c r="CG466" s="48"/>
      <c r="CH466" s="33" t="s">
        <v>1089</v>
      </c>
      <c r="CI466" s="33" t="s">
        <v>1017</v>
      </c>
    </row>
    <row r="467" spans="1:87" ht="15" hidden="1" customHeight="1">
      <c r="A467" s="43"/>
      <c r="B467" s="269"/>
      <c r="C467" s="1961"/>
      <c r="D467" s="2020"/>
      <c r="E467" s="2021"/>
      <c r="F467" s="2022"/>
      <c r="G467" s="2052"/>
      <c r="H467" s="2053"/>
      <c r="I467" s="2068"/>
      <c r="J467" s="2052"/>
      <c r="K467" s="2052"/>
      <c r="L467" s="2053"/>
      <c r="M467" s="2078"/>
      <c r="N467" s="2079"/>
      <c r="O467" s="2080"/>
      <c r="P467" s="577" t="str">
        <f>MID($M$465,COLUMN()-15,1)</f>
        <v/>
      </c>
      <c r="Q467" s="577" t="str">
        <f t="shared" ref="Q467:AI467" si="97">MID($M$465,COLUMN()-15,1)</f>
        <v/>
      </c>
      <c r="R467" s="577" t="str">
        <f t="shared" si="97"/>
        <v/>
      </c>
      <c r="S467" s="577" t="str">
        <f t="shared" si="97"/>
        <v/>
      </c>
      <c r="T467" s="577" t="str">
        <f t="shared" si="97"/>
        <v/>
      </c>
      <c r="U467" s="577" t="str">
        <f t="shared" si="97"/>
        <v/>
      </c>
      <c r="V467" s="577" t="str">
        <f t="shared" si="97"/>
        <v/>
      </c>
      <c r="W467" s="577" t="str">
        <f t="shared" si="97"/>
        <v/>
      </c>
      <c r="X467" s="577" t="str">
        <f t="shared" si="97"/>
        <v/>
      </c>
      <c r="Y467" s="577" t="str">
        <f t="shared" si="97"/>
        <v/>
      </c>
      <c r="Z467" s="577" t="str">
        <f t="shared" si="97"/>
        <v/>
      </c>
      <c r="AA467" s="577" t="str">
        <f t="shared" si="97"/>
        <v/>
      </c>
      <c r="AB467" s="577" t="str">
        <f t="shared" si="97"/>
        <v/>
      </c>
      <c r="AC467" s="577" t="str">
        <f t="shared" si="97"/>
        <v/>
      </c>
      <c r="AD467" s="577" t="str">
        <f t="shared" si="97"/>
        <v/>
      </c>
      <c r="AE467" s="577" t="str">
        <f t="shared" si="97"/>
        <v/>
      </c>
      <c r="AF467" s="577" t="str">
        <f t="shared" si="97"/>
        <v/>
      </c>
      <c r="AG467" s="577" t="str">
        <f t="shared" si="97"/>
        <v/>
      </c>
      <c r="AH467" s="577" t="str">
        <f t="shared" si="97"/>
        <v/>
      </c>
      <c r="AI467" s="577" t="str">
        <f t="shared" si="97"/>
        <v/>
      </c>
      <c r="AJ467" s="2084"/>
      <c r="AK467" s="2085"/>
      <c r="AL467" s="2085"/>
      <c r="AM467" s="2086"/>
      <c r="AN467" s="33"/>
      <c r="AO467" s="278"/>
      <c r="AP467" s="33"/>
      <c r="BL467" s="48"/>
      <c r="BM467" s="48"/>
      <c r="BN467" s="48"/>
      <c r="BO467" s="661"/>
      <c r="BP467" s="661"/>
      <c r="BQ467" s="661"/>
      <c r="BR467" s="661"/>
      <c r="BS467" s="661"/>
      <c r="BT467" s="661"/>
      <c r="BU467" s="661"/>
      <c r="BV467" s="661"/>
      <c r="BW467" s="661"/>
      <c r="BX467" s="661"/>
      <c r="BY467" s="661"/>
      <c r="CG467" s="48"/>
      <c r="CH467" s="33" t="s">
        <v>1090</v>
      </c>
      <c r="CI467" s="33" t="s">
        <v>1018</v>
      </c>
    </row>
    <row r="468" spans="1:87" ht="15" hidden="1" customHeight="1">
      <c r="A468" s="43"/>
      <c r="B468" s="269"/>
      <c r="C468" s="1961"/>
      <c r="D468" s="2020"/>
      <c r="E468" s="2021"/>
      <c r="F468" s="2022"/>
      <c r="G468" s="2027" t="s">
        <v>2</v>
      </c>
      <c r="H468" s="2027"/>
      <c r="I468" s="2027"/>
      <c r="J468" s="2027"/>
      <c r="K468" s="2027"/>
      <c r="L468" s="2028"/>
      <c r="M468" s="2029"/>
      <c r="N468" s="2030"/>
      <c r="O468" s="2030"/>
      <c r="P468" s="2031"/>
      <c r="Q468" s="2031"/>
      <c r="R468" s="2031"/>
      <c r="S468" s="2030"/>
      <c r="T468" s="2030"/>
      <c r="U468" s="2030"/>
      <c r="V468" s="2032"/>
      <c r="W468" s="2033" t="s">
        <v>184</v>
      </c>
      <c r="X468" s="2034"/>
      <c r="Y468" s="2034"/>
      <c r="Z468" s="2034"/>
      <c r="AA468" s="2034"/>
      <c r="AB468" s="2034"/>
      <c r="AC468" s="2034"/>
      <c r="AD468" s="2034"/>
      <c r="AE468" s="2034"/>
      <c r="AF468" s="2034"/>
      <c r="AG468" s="2034"/>
      <c r="AH468" s="2034"/>
      <c r="AI468" s="2034"/>
      <c r="AJ468" s="2034"/>
      <c r="AK468" s="2034"/>
      <c r="AL468" s="2034"/>
      <c r="AM468" s="2035"/>
      <c r="AN468" s="33"/>
      <c r="AO468" s="278"/>
      <c r="AP468" s="33"/>
      <c r="BL468" s="48"/>
      <c r="BM468" s="48"/>
      <c r="BN468" s="48"/>
      <c r="BO468" s="661"/>
      <c r="BP468" s="661"/>
      <c r="BQ468" s="661"/>
      <c r="BR468" s="661"/>
      <c r="BS468" s="661"/>
      <c r="BT468" s="661"/>
      <c r="BU468" s="661"/>
      <c r="BV468" s="661"/>
      <c r="BW468" s="661"/>
      <c r="BX468" s="661"/>
      <c r="BY468" s="661"/>
      <c r="CG468" s="48"/>
      <c r="CH468" s="33" t="s">
        <v>1091</v>
      </c>
      <c r="CI468" s="33" t="s">
        <v>1019</v>
      </c>
    </row>
    <row r="469" spans="1:87" ht="15" hidden="1" customHeight="1">
      <c r="A469" s="43"/>
      <c r="B469" s="269"/>
      <c r="C469" s="1961"/>
      <c r="D469" s="2020"/>
      <c r="E469" s="2021"/>
      <c r="F469" s="2022"/>
      <c r="G469" s="2036" t="s">
        <v>4020</v>
      </c>
      <c r="H469" s="2036"/>
      <c r="I469" s="2036"/>
      <c r="J469" s="2036"/>
      <c r="K469" s="2036"/>
      <c r="L469" s="2037"/>
      <c r="M469" s="2038" t="s">
        <v>134</v>
      </c>
      <c r="N469" s="2039"/>
      <c r="O469" s="2040"/>
      <c r="P469" s="577" t="str">
        <f>MID($M$468,COLUMN()-15,1)</f>
        <v/>
      </c>
      <c r="Q469" s="577" t="str">
        <f t="shared" ref="Q469:AI469" si="98">MID($M$468,COLUMN()-15,1)</f>
        <v/>
      </c>
      <c r="R469" s="577" t="str">
        <f t="shared" si="98"/>
        <v/>
      </c>
      <c r="S469" s="577" t="str">
        <f t="shared" si="98"/>
        <v/>
      </c>
      <c r="T469" s="577" t="str">
        <f t="shared" si="98"/>
        <v/>
      </c>
      <c r="U469" s="577" t="str">
        <f t="shared" si="98"/>
        <v/>
      </c>
      <c r="V469" s="577" t="str">
        <f t="shared" si="98"/>
        <v/>
      </c>
      <c r="W469" s="577" t="str">
        <f t="shared" si="98"/>
        <v/>
      </c>
      <c r="X469" s="577" t="str">
        <f t="shared" si="98"/>
        <v/>
      </c>
      <c r="Y469" s="577" t="str">
        <f t="shared" si="98"/>
        <v/>
      </c>
      <c r="Z469" s="577" t="str">
        <f t="shared" si="98"/>
        <v/>
      </c>
      <c r="AA469" s="577" t="str">
        <f t="shared" si="98"/>
        <v/>
      </c>
      <c r="AB469" s="577" t="str">
        <f t="shared" si="98"/>
        <v/>
      </c>
      <c r="AC469" s="577" t="str">
        <f t="shared" si="98"/>
        <v/>
      </c>
      <c r="AD469" s="577" t="str">
        <f t="shared" si="98"/>
        <v/>
      </c>
      <c r="AE469" s="577" t="str">
        <f t="shared" si="98"/>
        <v/>
      </c>
      <c r="AF469" s="577" t="str">
        <f t="shared" si="98"/>
        <v/>
      </c>
      <c r="AG469" s="577" t="str">
        <f t="shared" si="98"/>
        <v/>
      </c>
      <c r="AH469" s="577" t="str">
        <f t="shared" si="98"/>
        <v/>
      </c>
      <c r="AI469" s="577" t="str">
        <f t="shared" si="98"/>
        <v/>
      </c>
      <c r="AJ469" s="2041"/>
      <c r="AK469" s="2042"/>
      <c r="AL469" s="2042"/>
      <c r="AM469" s="2043"/>
      <c r="AN469" s="33"/>
      <c r="AO469" s="278"/>
      <c r="AP469" s="33"/>
      <c r="BL469" s="48"/>
      <c r="BM469" s="48"/>
      <c r="BN469" s="48"/>
      <c r="BO469" s="661"/>
      <c r="BP469" s="661"/>
      <c r="BQ469" s="661"/>
      <c r="BR469" s="661"/>
      <c r="BS469" s="661"/>
      <c r="BT469" s="661"/>
      <c r="BU469" s="661"/>
      <c r="BV469" s="661"/>
      <c r="BW469" s="661"/>
      <c r="BX469" s="661"/>
      <c r="BY469" s="661"/>
      <c r="CG469" s="48"/>
      <c r="CH469" s="33" t="s">
        <v>1092</v>
      </c>
      <c r="CI469" s="33" t="s">
        <v>1020</v>
      </c>
    </row>
    <row r="470" spans="1:87" ht="15" hidden="1" customHeight="1">
      <c r="A470" s="43"/>
      <c r="B470" s="269"/>
      <c r="C470" s="1961"/>
      <c r="D470" s="2020"/>
      <c r="E470" s="2021"/>
      <c r="F470" s="2022"/>
      <c r="G470" s="2036"/>
      <c r="H470" s="2036"/>
      <c r="I470" s="2036"/>
      <c r="J470" s="2036"/>
      <c r="K470" s="2036"/>
      <c r="L470" s="2037"/>
      <c r="M470" s="2044"/>
      <c r="N470" s="2045"/>
      <c r="O470" s="2045"/>
      <c r="P470" s="2045"/>
      <c r="Q470" s="2045"/>
      <c r="R470" s="2045"/>
      <c r="S470" s="2045"/>
      <c r="T470" s="2045"/>
      <c r="U470" s="2045"/>
      <c r="V470" s="2045"/>
      <c r="W470" s="2045"/>
      <c r="X470" s="2045"/>
      <c r="Y470" s="2045"/>
      <c r="Z470" s="2046"/>
      <c r="AA470" s="2034" t="s">
        <v>803</v>
      </c>
      <c r="AB470" s="2034"/>
      <c r="AC470" s="2034"/>
      <c r="AD470" s="2034"/>
      <c r="AE470" s="2034"/>
      <c r="AF470" s="2034"/>
      <c r="AG470" s="2034"/>
      <c r="AH470" s="2034"/>
      <c r="AI470" s="2034"/>
      <c r="AJ470" s="2034"/>
      <c r="AK470" s="2034"/>
      <c r="AL470" s="2034"/>
      <c r="AM470" s="2035"/>
      <c r="AN470" s="33"/>
      <c r="AO470" s="278"/>
      <c r="AP470" s="33"/>
      <c r="BL470" s="48"/>
      <c r="BM470" s="48"/>
      <c r="BN470" s="48"/>
      <c r="BO470" s="661"/>
      <c r="BP470" s="661"/>
      <c r="BQ470" s="661"/>
      <c r="BR470" s="661"/>
      <c r="BS470" s="661"/>
      <c r="BT470" s="661"/>
      <c r="BU470" s="661"/>
      <c r="BV470" s="661"/>
      <c r="BW470" s="661"/>
      <c r="BX470" s="661"/>
      <c r="BY470" s="661"/>
      <c r="CG470" s="48"/>
      <c r="CH470" s="33" t="s">
        <v>1093</v>
      </c>
      <c r="CI470" s="33" t="s">
        <v>1021</v>
      </c>
    </row>
    <row r="471" spans="1:87" ht="15" hidden="1" customHeight="1" thickBot="1">
      <c r="A471" s="43"/>
      <c r="B471" s="269"/>
      <c r="C471" s="1961"/>
      <c r="D471" s="2023"/>
      <c r="E471" s="2024"/>
      <c r="F471" s="2025"/>
      <c r="G471" s="2087"/>
      <c r="H471" s="2087"/>
      <c r="I471" s="2087"/>
      <c r="J471" s="2087"/>
      <c r="K471" s="2087"/>
      <c r="L471" s="2088"/>
      <c r="M471" s="2089" t="s">
        <v>134</v>
      </c>
      <c r="N471" s="2090"/>
      <c r="O471" s="2091"/>
      <c r="P471" s="579" t="str">
        <f>MID($M$470,COLUMN()-15,1)</f>
        <v/>
      </c>
      <c r="Q471" s="579" t="str">
        <f t="shared" ref="Q471:AI471" si="99">MID($M$470,COLUMN()-15,1)</f>
        <v/>
      </c>
      <c r="R471" s="579" t="str">
        <f t="shared" si="99"/>
        <v/>
      </c>
      <c r="S471" s="579" t="str">
        <f t="shared" si="99"/>
        <v/>
      </c>
      <c r="T471" s="579" t="str">
        <f t="shared" si="99"/>
        <v/>
      </c>
      <c r="U471" s="579" t="str">
        <f t="shared" si="99"/>
        <v/>
      </c>
      <c r="V471" s="579" t="str">
        <f t="shared" si="99"/>
        <v/>
      </c>
      <c r="W471" s="579" t="str">
        <f t="shared" si="99"/>
        <v/>
      </c>
      <c r="X471" s="579" t="str">
        <f t="shared" si="99"/>
        <v/>
      </c>
      <c r="Y471" s="579" t="str">
        <f t="shared" si="99"/>
        <v/>
      </c>
      <c r="Z471" s="579" t="str">
        <f t="shared" si="99"/>
        <v/>
      </c>
      <c r="AA471" s="579" t="str">
        <f t="shared" si="99"/>
        <v/>
      </c>
      <c r="AB471" s="579" t="str">
        <f t="shared" si="99"/>
        <v/>
      </c>
      <c r="AC471" s="579" t="str">
        <f t="shared" si="99"/>
        <v/>
      </c>
      <c r="AD471" s="579" t="str">
        <f t="shared" si="99"/>
        <v/>
      </c>
      <c r="AE471" s="579" t="str">
        <f t="shared" si="99"/>
        <v/>
      </c>
      <c r="AF471" s="579" t="str">
        <f t="shared" si="99"/>
        <v/>
      </c>
      <c r="AG471" s="579" t="str">
        <f t="shared" si="99"/>
        <v/>
      </c>
      <c r="AH471" s="579" t="str">
        <f t="shared" si="99"/>
        <v/>
      </c>
      <c r="AI471" s="579" t="str">
        <f t="shared" si="99"/>
        <v/>
      </c>
      <c r="AJ471" s="2092"/>
      <c r="AK471" s="2093"/>
      <c r="AL471" s="2093"/>
      <c r="AM471" s="2094"/>
      <c r="AN471" s="33"/>
      <c r="AO471" s="278"/>
      <c r="AP471" s="33"/>
      <c r="BL471" s="48"/>
      <c r="BM471" s="48"/>
      <c r="BN471" s="48"/>
      <c r="BO471" s="661"/>
      <c r="BP471" s="661"/>
      <c r="BQ471" s="661"/>
      <c r="BR471" s="661"/>
      <c r="BS471" s="661"/>
      <c r="BT471" s="661"/>
      <c r="BU471" s="661"/>
      <c r="BV471" s="661"/>
      <c r="BW471" s="661"/>
      <c r="BX471" s="661"/>
      <c r="BY471" s="661"/>
      <c r="CG471" s="48"/>
      <c r="CH471" s="33" t="s">
        <v>1094</v>
      </c>
      <c r="CI471" s="33" t="s">
        <v>1022</v>
      </c>
    </row>
    <row r="472" spans="1:87" ht="15" hidden="1" customHeight="1" thickTop="1">
      <c r="A472" s="43"/>
      <c r="B472" s="269"/>
      <c r="C472" s="1961"/>
      <c r="D472" s="2095" t="s">
        <v>4025</v>
      </c>
      <c r="E472" s="2096"/>
      <c r="F472" s="2097"/>
      <c r="G472" s="2098" t="s">
        <v>4023</v>
      </c>
      <c r="H472" s="2098"/>
      <c r="I472" s="2098"/>
      <c r="J472" s="2098"/>
      <c r="K472" s="2098"/>
      <c r="L472" s="2099"/>
      <c r="M472" s="2100"/>
      <c r="N472" s="2100"/>
      <c r="O472" s="2100"/>
      <c r="P472" s="2100"/>
      <c r="Q472" s="2100"/>
      <c r="R472" s="2100"/>
      <c r="S472" s="2100"/>
      <c r="T472" s="2100"/>
      <c r="U472" s="580"/>
      <c r="V472" s="2100"/>
      <c r="W472" s="2100"/>
      <c r="X472" s="2100"/>
      <c r="Y472" s="2100"/>
      <c r="Z472" s="2100"/>
      <c r="AA472" s="2100"/>
      <c r="AB472" s="2100"/>
      <c r="AC472" s="2100"/>
      <c r="AD472" s="580"/>
      <c r="AE472" s="2100"/>
      <c r="AF472" s="2100"/>
      <c r="AG472" s="2100"/>
      <c r="AH472" s="2100"/>
      <c r="AI472" s="2100"/>
      <c r="AJ472" s="2100"/>
      <c r="AK472" s="2100"/>
      <c r="AL472" s="2100"/>
      <c r="AM472" s="580"/>
      <c r="AN472" s="33"/>
      <c r="AO472" s="278"/>
      <c r="AP472" s="33"/>
      <c r="BL472" s="660"/>
      <c r="BM472" s="285"/>
      <c r="BN472" s="48"/>
      <c r="BO472" s="661"/>
      <c r="BP472" s="661"/>
      <c r="BQ472" s="661"/>
      <c r="BR472" s="661"/>
      <c r="BS472" s="661"/>
      <c r="BT472" s="661"/>
      <c r="BU472" s="661"/>
      <c r="BV472" s="661"/>
      <c r="BW472" s="661"/>
      <c r="BX472" s="661"/>
      <c r="BY472" s="661"/>
      <c r="CG472" s="48"/>
      <c r="CH472" s="33" t="s">
        <v>1095</v>
      </c>
      <c r="CI472" s="33" t="s">
        <v>1023</v>
      </c>
    </row>
    <row r="473" spans="1:87" ht="15" hidden="1" customHeight="1">
      <c r="A473" s="43"/>
      <c r="B473" s="269"/>
      <c r="C473" s="1961"/>
      <c r="D473" s="2020"/>
      <c r="E473" s="2021"/>
      <c r="F473" s="2022"/>
      <c r="G473" s="2027" t="s">
        <v>2</v>
      </c>
      <c r="H473" s="2027"/>
      <c r="I473" s="2027"/>
      <c r="J473" s="2027"/>
      <c r="K473" s="2027"/>
      <c r="L473" s="2028"/>
      <c r="M473" s="2029"/>
      <c r="N473" s="2030"/>
      <c r="O473" s="2030"/>
      <c r="P473" s="2031"/>
      <c r="Q473" s="2031"/>
      <c r="R473" s="2031"/>
      <c r="S473" s="2030"/>
      <c r="T473" s="2030"/>
      <c r="U473" s="2030"/>
      <c r="V473" s="2032"/>
      <c r="W473" s="2033" t="s">
        <v>184</v>
      </c>
      <c r="X473" s="2034"/>
      <c r="Y473" s="2034"/>
      <c r="Z473" s="2034"/>
      <c r="AA473" s="2034"/>
      <c r="AB473" s="2034"/>
      <c r="AC473" s="2034"/>
      <c r="AD473" s="2034"/>
      <c r="AE473" s="2034"/>
      <c r="AF473" s="2034"/>
      <c r="AG473" s="2034"/>
      <c r="AH473" s="2034"/>
      <c r="AI473" s="2034"/>
      <c r="AJ473" s="2034"/>
      <c r="AK473" s="2034"/>
      <c r="AL473" s="2034"/>
      <c r="AM473" s="2035"/>
      <c r="AN473" s="33"/>
      <c r="AO473" s="278"/>
      <c r="AP473" s="33"/>
      <c r="BL473" s="48"/>
      <c r="BM473" s="285"/>
      <c r="BN473" s="48"/>
      <c r="BO473" s="661"/>
      <c r="BP473" s="661"/>
      <c r="BQ473" s="661"/>
      <c r="BR473" s="661"/>
      <c r="BS473" s="661"/>
      <c r="BT473" s="661"/>
      <c r="BU473" s="661"/>
      <c r="BV473" s="661"/>
      <c r="BW473" s="661"/>
      <c r="BX473" s="661"/>
      <c r="BY473" s="661"/>
      <c r="CG473" s="48"/>
      <c r="CH473" s="33" t="s">
        <v>1096</v>
      </c>
      <c r="CI473" s="33" t="s">
        <v>1024</v>
      </c>
    </row>
    <row r="474" spans="1:87" ht="15" hidden="1" customHeight="1">
      <c r="A474" s="43"/>
      <c r="B474" s="269"/>
      <c r="C474" s="1961"/>
      <c r="D474" s="2020"/>
      <c r="E474" s="2021"/>
      <c r="F474" s="2022"/>
      <c r="G474" s="2036" t="s">
        <v>392</v>
      </c>
      <c r="H474" s="2036"/>
      <c r="I474" s="2036"/>
      <c r="J474" s="2036"/>
      <c r="K474" s="2036"/>
      <c r="L474" s="2037"/>
      <c r="M474" s="2038" t="s">
        <v>134</v>
      </c>
      <c r="N474" s="2039"/>
      <c r="O474" s="2040"/>
      <c r="P474" s="577" t="str">
        <f>MID($M$473,COLUMN()-15,1)</f>
        <v/>
      </c>
      <c r="Q474" s="577" t="str">
        <f t="shared" ref="Q474:AI474" si="100">MID($M$473,COLUMN()-15,1)</f>
        <v/>
      </c>
      <c r="R474" s="577" t="str">
        <f t="shared" si="100"/>
        <v/>
      </c>
      <c r="S474" s="577" t="str">
        <f t="shared" si="100"/>
        <v/>
      </c>
      <c r="T474" s="577" t="str">
        <f t="shared" si="100"/>
        <v/>
      </c>
      <c r="U474" s="577" t="str">
        <f t="shared" si="100"/>
        <v/>
      </c>
      <c r="V474" s="577" t="str">
        <f t="shared" si="100"/>
        <v/>
      </c>
      <c r="W474" s="577" t="str">
        <f t="shared" si="100"/>
        <v/>
      </c>
      <c r="X474" s="577" t="str">
        <f t="shared" si="100"/>
        <v/>
      </c>
      <c r="Y474" s="577" t="str">
        <f t="shared" si="100"/>
        <v/>
      </c>
      <c r="Z474" s="577" t="str">
        <f t="shared" si="100"/>
        <v/>
      </c>
      <c r="AA474" s="577" t="str">
        <f t="shared" si="100"/>
        <v/>
      </c>
      <c r="AB474" s="577" t="str">
        <f t="shared" si="100"/>
        <v/>
      </c>
      <c r="AC474" s="577" t="str">
        <f t="shared" si="100"/>
        <v/>
      </c>
      <c r="AD474" s="577" t="str">
        <f t="shared" si="100"/>
        <v/>
      </c>
      <c r="AE474" s="577" t="str">
        <f t="shared" si="100"/>
        <v/>
      </c>
      <c r="AF474" s="577" t="str">
        <f t="shared" si="100"/>
        <v/>
      </c>
      <c r="AG474" s="577" t="str">
        <f t="shared" si="100"/>
        <v/>
      </c>
      <c r="AH474" s="577" t="str">
        <f t="shared" si="100"/>
        <v/>
      </c>
      <c r="AI474" s="577" t="str">
        <f t="shared" si="100"/>
        <v/>
      </c>
      <c r="AJ474" s="2041"/>
      <c r="AK474" s="2042"/>
      <c r="AL474" s="2042"/>
      <c r="AM474" s="2043"/>
      <c r="AN474" s="33"/>
      <c r="AO474" s="278"/>
      <c r="AP474" s="33"/>
      <c r="BL474" s="48"/>
      <c r="BM474" s="285"/>
      <c r="BN474" s="48"/>
      <c r="BO474" s="661"/>
      <c r="BP474" s="661"/>
      <c r="BQ474" s="661"/>
      <c r="BR474" s="661"/>
      <c r="BS474" s="661"/>
      <c r="BT474" s="661"/>
      <c r="BU474" s="661"/>
      <c r="BV474" s="661"/>
      <c r="BW474" s="661"/>
      <c r="BX474" s="661"/>
      <c r="BY474" s="661"/>
      <c r="CG474" s="48"/>
      <c r="CH474" s="33" t="s">
        <v>1097</v>
      </c>
      <c r="CI474" s="33" t="s">
        <v>1025</v>
      </c>
    </row>
    <row r="475" spans="1:87" ht="15" hidden="1" customHeight="1">
      <c r="A475" s="43"/>
      <c r="B475" s="269"/>
      <c r="C475" s="1961"/>
      <c r="D475" s="2020"/>
      <c r="E475" s="2021"/>
      <c r="F475" s="2022"/>
      <c r="G475" s="2036"/>
      <c r="H475" s="2036"/>
      <c r="I475" s="2036"/>
      <c r="J475" s="2036"/>
      <c r="K475" s="2036"/>
      <c r="L475" s="2037"/>
      <c r="M475" s="2044"/>
      <c r="N475" s="2045"/>
      <c r="O475" s="2045"/>
      <c r="P475" s="2045"/>
      <c r="Q475" s="2045"/>
      <c r="R475" s="2045"/>
      <c r="S475" s="2045"/>
      <c r="T475" s="2045"/>
      <c r="U475" s="2045"/>
      <c r="V475" s="2045"/>
      <c r="W475" s="2045"/>
      <c r="X475" s="2045"/>
      <c r="Y475" s="2045"/>
      <c r="Z475" s="2046"/>
      <c r="AA475" s="2034" t="s">
        <v>803</v>
      </c>
      <c r="AB475" s="2034"/>
      <c r="AC475" s="2034"/>
      <c r="AD475" s="2034"/>
      <c r="AE475" s="2034"/>
      <c r="AF475" s="2034"/>
      <c r="AG475" s="2034"/>
      <c r="AH475" s="2034"/>
      <c r="AI475" s="2034"/>
      <c r="AJ475" s="2034"/>
      <c r="AK475" s="2034"/>
      <c r="AL475" s="2034"/>
      <c r="AM475" s="2035"/>
      <c r="AN475" s="33"/>
      <c r="AO475" s="278"/>
      <c r="AP475" s="33"/>
      <c r="BL475" s="48"/>
      <c r="BM475" s="48"/>
      <c r="BN475" s="48"/>
      <c r="BO475" s="661"/>
      <c r="BP475" s="661"/>
      <c r="BQ475" s="661"/>
      <c r="BR475" s="661"/>
      <c r="BS475" s="661"/>
      <c r="BT475" s="661"/>
      <c r="BU475" s="661"/>
      <c r="BV475" s="661"/>
      <c r="BW475" s="661"/>
      <c r="BX475" s="661"/>
      <c r="BY475" s="661"/>
      <c r="CG475" s="48"/>
      <c r="CH475" s="33" t="s">
        <v>1098</v>
      </c>
      <c r="CI475" s="33" t="s">
        <v>1026</v>
      </c>
    </row>
    <row r="476" spans="1:87" ht="15" hidden="1" customHeight="1">
      <c r="A476" s="43"/>
      <c r="B476" s="269"/>
      <c r="C476" s="1961"/>
      <c r="D476" s="2020"/>
      <c r="E476" s="2021"/>
      <c r="F476" s="2022"/>
      <c r="G476" s="2047"/>
      <c r="H476" s="2047"/>
      <c r="I476" s="2047"/>
      <c r="J476" s="2047"/>
      <c r="K476" s="2047"/>
      <c r="L476" s="2048"/>
      <c r="M476" s="2038" t="s">
        <v>134</v>
      </c>
      <c r="N476" s="2039"/>
      <c r="O476" s="2040"/>
      <c r="P476" s="577" t="str">
        <f>MID($M$475,COLUMN()-15,1)</f>
        <v/>
      </c>
      <c r="Q476" s="577" t="str">
        <f t="shared" ref="Q476:AI476" si="101">MID($M$475,COLUMN()-15,1)</f>
        <v/>
      </c>
      <c r="R476" s="577" t="str">
        <f t="shared" si="101"/>
        <v/>
      </c>
      <c r="S476" s="577" t="str">
        <f t="shared" si="101"/>
        <v/>
      </c>
      <c r="T476" s="577" t="str">
        <f t="shared" si="101"/>
        <v/>
      </c>
      <c r="U476" s="577" t="str">
        <f t="shared" si="101"/>
        <v/>
      </c>
      <c r="V476" s="577" t="str">
        <f t="shared" si="101"/>
        <v/>
      </c>
      <c r="W476" s="577" t="str">
        <f t="shared" si="101"/>
        <v/>
      </c>
      <c r="X476" s="577" t="str">
        <f t="shared" si="101"/>
        <v/>
      </c>
      <c r="Y476" s="577" t="str">
        <f t="shared" si="101"/>
        <v/>
      </c>
      <c r="Z476" s="577" t="str">
        <f t="shared" si="101"/>
        <v/>
      </c>
      <c r="AA476" s="577" t="str">
        <f t="shared" si="101"/>
        <v/>
      </c>
      <c r="AB476" s="577" t="str">
        <f t="shared" si="101"/>
        <v/>
      </c>
      <c r="AC476" s="577" t="str">
        <f t="shared" si="101"/>
        <v/>
      </c>
      <c r="AD476" s="577" t="str">
        <f t="shared" si="101"/>
        <v/>
      </c>
      <c r="AE476" s="577" t="str">
        <f t="shared" si="101"/>
        <v/>
      </c>
      <c r="AF476" s="577" t="str">
        <f t="shared" si="101"/>
        <v/>
      </c>
      <c r="AG476" s="577" t="str">
        <f t="shared" si="101"/>
        <v/>
      </c>
      <c r="AH476" s="577" t="str">
        <f t="shared" si="101"/>
        <v/>
      </c>
      <c r="AI476" s="577" t="str">
        <f t="shared" si="101"/>
        <v/>
      </c>
      <c r="AJ476" s="2041"/>
      <c r="AK476" s="2042"/>
      <c r="AL476" s="2042"/>
      <c r="AM476" s="2043"/>
      <c r="AN476" s="33"/>
      <c r="AO476" s="278"/>
      <c r="AP476" s="33"/>
      <c r="BL476" s="48"/>
      <c r="BM476" s="48"/>
      <c r="BN476" s="48"/>
      <c r="BO476" s="661"/>
      <c r="BP476" s="661"/>
      <c r="BQ476" s="661"/>
      <c r="BR476" s="661"/>
      <c r="BS476" s="661"/>
      <c r="BT476" s="661"/>
      <c r="BU476" s="661"/>
      <c r="BV476" s="661"/>
      <c r="BW476" s="661"/>
      <c r="BX476" s="661"/>
      <c r="BY476" s="661"/>
      <c r="CG476" s="48"/>
      <c r="CH476" s="33" t="s">
        <v>1099</v>
      </c>
      <c r="CI476" s="33" t="s">
        <v>1027</v>
      </c>
    </row>
    <row r="477" spans="1:87" ht="15" hidden="1" customHeight="1">
      <c r="A477" s="43"/>
      <c r="B477" s="269"/>
      <c r="C477" s="1961"/>
      <c r="D477" s="2020"/>
      <c r="E477" s="2021"/>
      <c r="F477" s="2022"/>
      <c r="G477" s="1665" t="s">
        <v>61</v>
      </c>
      <c r="H477" s="1665"/>
      <c r="I477" s="1665"/>
      <c r="J477" s="1665"/>
      <c r="K477" s="1665"/>
      <c r="L477" s="1666"/>
      <c r="M477" s="2049"/>
      <c r="N477" s="2050"/>
      <c r="O477" s="2050"/>
      <c r="P477" s="2049"/>
      <c r="Q477" s="2051"/>
      <c r="R477" s="574" t="s">
        <v>140</v>
      </c>
      <c r="S477" s="2049"/>
      <c r="T477" s="2051"/>
      <c r="U477" s="575" t="s">
        <v>141</v>
      </c>
      <c r="V477" s="2049"/>
      <c r="W477" s="2051"/>
      <c r="X477" s="575" t="s">
        <v>142</v>
      </c>
      <c r="Y477" s="2042"/>
      <c r="Z477" s="2042"/>
      <c r="AA477" s="2042"/>
      <c r="AB477" s="2042"/>
      <c r="AC477" s="2042"/>
      <c r="AD477" s="2042"/>
      <c r="AE477" s="2042"/>
      <c r="AF477" s="2042"/>
      <c r="AG477" s="2042"/>
      <c r="AH477" s="2042"/>
      <c r="AI477" s="2042"/>
      <c r="AJ477" s="2042"/>
      <c r="AK477" s="2042"/>
      <c r="AL477" s="2042"/>
      <c r="AM477" s="2043"/>
      <c r="AN477" s="33"/>
      <c r="AO477" s="278"/>
      <c r="AP477" s="33"/>
      <c r="BL477" s="662"/>
      <c r="BM477" s="60"/>
      <c r="BN477" s="60"/>
      <c r="BO477" s="60"/>
      <c r="BP477" s="60"/>
      <c r="BQ477" s="60"/>
      <c r="BR477" s="60"/>
      <c r="BS477" s="663"/>
      <c r="BT477" s="285"/>
      <c r="BU477" s="661"/>
      <c r="BV477" s="661"/>
      <c r="BW477" s="661"/>
      <c r="BX477" s="661"/>
      <c r="BY477" s="661"/>
      <c r="CG477" s="48"/>
      <c r="CH477" s="33" t="s">
        <v>1100</v>
      </c>
      <c r="CI477" s="33" t="s">
        <v>1028</v>
      </c>
    </row>
    <row r="478" spans="1:87" ht="15" hidden="1" customHeight="1">
      <c r="A478" s="43"/>
      <c r="B478" s="269"/>
      <c r="C478" s="1961"/>
      <c r="D478" s="2020"/>
      <c r="E478" s="2021"/>
      <c r="F478" s="2022"/>
      <c r="G478" s="1665" t="s">
        <v>455</v>
      </c>
      <c r="H478" s="1665"/>
      <c r="I478" s="1665"/>
      <c r="J478" s="1665"/>
      <c r="K478" s="1665"/>
      <c r="L478" s="1666"/>
      <c r="M478" s="2049"/>
      <c r="N478" s="2050"/>
      <c r="O478" s="2050"/>
      <c r="P478" s="2051"/>
      <c r="Q478" s="2041"/>
      <c r="R478" s="2042"/>
      <c r="S478" s="2042"/>
      <c r="T478" s="2042"/>
      <c r="U478" s="2042"/>
      <c r="V478" s="2042"/>
      <c r="W478" s="2042"/>
      <c r="X478" s="2042"/>
      <c r="Y478" s="2042"/>
      <c r="Z478" s="2042"/>
      <c r="AA478" s="2042"/>
      <c r="AB478" s="2042"/>
      <c r="AC478" s="2042"/>
      <c r="AD478" s="2042"/>
      <c r="AE478" s="2042"/>
      <c r="AF478" s="2042"/>
      <c r="AG478" s="2042"/>
      <c r="AH478" s="2042"/>
      <c r="AI478" s="2042"/>
      <c r="AJ478" s="2042"/>
      <c r="AK478" s="2042"/>
      <c r="AL478" s="2042"/>
      <c r="AM478" s="2043"/>
      <c r="AN478" s="33"/>
      <c r="AO478" s="278"/>
      <c r="AP478" s="33"/>
      <c r="BL478" s="662"/>
      <c r="BM478" s="285"/>
      <c r="BN478" s="48"/>
      <c r="BO478" s="661"/>
      <c r="BP478" s="661"/>
      <c r="BQ478" s="661"/>
      <c r="BR478" s="661"/>
      <c r="BS478" s="661"/>
      <c r="BT478" s="285"/>
      <c r="BU478" s="661"/>
      <c r="BV478" s="661"/>
      <c r="BW478" s="661"/>
      <c r="BX478" s="661"/>
      <c r="BY478" s="661"/>
      <c r="CG478" s="48"/>
      <c r="CH478" s="33" t="s">
        <v>1101</v>
      </c>
      <c r="CI478" s="33" t="s">
        <v>1029</v>
      </c>
    </row>
    <row r="479" spans="1:87" ht="15" hidden="1" customHeight="1">
      <c r="A479" s="43"/>
      <c r="B479" s="269"/>
      <c r="C479" s="1961"/>
      <c r="D479" s="2020"/>
      <c r="E479" s="2021"/>
      <c r="F479" s="2022"/>
      <c r="G479" s="2018" t="s">
        <v>4012</v>
      </c>
      <c r="H479" s="2019"/>
      <c r="I479" s="2054" t="s">
        <v>4013</v>
      </c>
      <c r="J479" s="2055"/>
      <c r="K479" s="2055"/>
      <c r="L479" s="2056"/>
      <c r="M479" s="2058"/>
      <c r="N479" s="2059"/>
      <c r="O479" s="2059"/>
      <c r="P479" s="2059"/>
      <c r="Q479" s="2059"/>
      <c r="R479" s="2059"/>
      <c r="S479" s="2059"/>
      <c r="T479" s="2060"/>
      <c r="U479" s="2033" t="s">
        <v>4015</v>
      </c>
      <c r="V479" s="2034"/>
      <c r="W479" s="2034"/>
      <c r="X479" s="2034"/>
      <c r="Y479" s="2034"/>
      <c r="Z479" s="2034"/>
      <c r="AA479" s="2034"/>
      <c r="AB479" s="2034"/>
      <c r="AC479" s="2034"/>
      <c r="AD479" s="2034"/>
      <c r="AE479" s="2034"/>
      <c r="AF479" s="2034"/>
      <c r="AG479" s="2034"/>
      <c r="AH479" s="2034"/>
      <c r="AI479" s="2034"/>
      <c r="AJ479" s="2034"/>
      <c r="AK479" s="2034"/>
      <c r="AL479" s="2034"/>
      <c r="AM479" s="2035"/>
      <c r="AN479" s="33"/>
      <c r="AO479" s="278"/>
      <c r="AP479" s="33"/>
      <c r="BL479" s="662"/>
      <c r="BM479" s="285"/>
      <c r="BN479" s="48"/>
      <c r="BO479" s="661"/>
      <c r="BP479" s="661"/>
      <c r="BQ479" s="661"/>
      <c r="BR479" s="661"/>
      <c r="BS479" s="661"/>
      <c r="BT479" s="285"/>
      <c r="BU479" s="661"/>
      <c r="BV479" s="661"/>
      <c r="BW479" s="661"/>
      <c r="BX479" s="661"/>
      <c r="BY479" s="661"/>
      <c r="CG479" s="48"/>
      <c r="CH479" s="33" t="s">
        <v>1102</v>
      </c>
      <c r="CI479" s="33" t="s">
        <v>1030</v>
      </c>
    </row>
    <row r="480" spans="1:87" ht="15" hidden="1" customHeight="1">
      <c r="A480" s="43"/>
      <c r="B480" s="269"/>
      <c r="C480" s="1961"/>
      <c r="D480" s="2020"/>
      <c r="E480" s="2021"/>
      <c r="F480" s="2022"/>
      <c r="G480" s="2021"/>
      <c r="H480" s="2022"/>
      <c r="I480" s="2057"/>
      <c r="J480" s="2047"/>
      <c r="K480" s="2047"/>
      <c r="L480" s="2048"/>
      <c r="M480" s="2038" t="s">
        <v>134</v>
      </c>
      <c r="N480" s="2039"/>
      <c r="O480" s="2040"/>
      <c r="P480" s="576" t="str">
        <f>MID($BL$479,COLUMN()-15,1)</f>
        <v/>
      </c>
      <c r="Q480" s="576" t="str">
        <f t="shared" ref="Q480:T480" si="102">MID($BL$479,COLUMN()-15,1)</f>
        <v/>
      </c>
      <c r="R480" s="576" t="str">
        <f t="shared" si="102"/>
        <v/>
      </c>
      <c r="S480" s="576" t="str">
        <f t="shared" si="102"/>
        <v/>
      </c>
      <c r="T480" s="576" t="str">
        <f t="shared" si="102"/>
        <v/>
      </c>
      <c r="U480" s="2061"/>
      <c r="V480" s="2062"/>
      <c r="W480" s="2062"/>
      <c r="X480" s="2062"/>
      <c r="Y480" s="2062"/>
      <c r="Z480" s="2062"/>
      <c r="AA480" s="2062"/>
      <c r="AB480" s="2062"/>
      <c r="AC480" s="2062"/>
      <c r="AD480" s="2062"/>
      <c r="AE480" s="2062"/>
      <c r="AF480" s="2062"/>
      <c r="AG480" s="2062"/>
      <c r="AH480" s="2062"/>
      <c r="AI480" s="2062"/>
      <c r="AJ480" s="2062"/>
      <c r="AK480" s="2062"/>
      <c r="AL480" s="2062"/>
      <c r="AM480" s="2063"/>
      <c r="AN480" s="33"/>
      <c r="AO480" s="278"/>
      <c r="AP480" s="33"/>
      <c r="BL480" s="662"/>
      <c r="BM480" s="285"/>
      <c r="BN480" s="48"/>
      <c r="BO480" s="661"/>
      <c r="BP480" s="661"/>
      <c r="BQ480" s="661"/>
      <c r="BR480" s="661"/>
      <c r="BS480" s="661"/>
      <c r="BT480" s="661"/>
      <c r="BU480" s="661"/>
      <c r="BV480" s="661"/>
      <c r="BW480" s="661"/>
      <c r="BX480" s="661"/>
      <c r="BY480" s="661"/>
      <c r="CG480" s="48"/>
      <c r="CH480" s="33" t="s">
        <v>1103</v>
      </c>
      <c r="CI480" s="33" t="s">
        <v>1031</v>
      </c>
    </row>
    <row r="481" spans="1:87" ht="15" hidden="1" customHeight="1">
      <c r="A481" s="43"/>
      <c r="B481" s="269"/>
      <c r="C481" s="1961"/>
      <c r="D481" s="2020"/>
      <c r="E481" s="2021"/>
      <c r="F481" s="2022"/>
      <c r="G481" s="2021"/>
      <c r="H481" s="2022"/>
      <c r="I481" s="2064" t="s">
        <v>4016</v>
      </c>
      <c r="J481" s="1665"/>
      <c r="K481" s="1665"/>
      <c r="L481" s="1666"/>
      <c r="M481" s="2049"/>
      <c r="N481" s="2050"/>
      <c r="O481" s="2050"/>
      <c r="P481" s="2050"/>
      <c r="Q481" s="2050"/>
      <c r="R481" s="2050"/>
      <c r="S481" s="186"/>
      <c r="T481" s="2101">
        <f>IF(M479="市区町村を選択　▼","",BL480)</f>
        <v>0</v>
      </c>
      <c r="U481" s="2102"/>
      <c r="V481" s="2102"/>
      <c r="W481" s="2102"/>
      <c r="X481" s="2102"/>
      <c r="Y481" s="2102"/>
      <c r="Z481" s="2102"/>
      <c r="AA481" s="2102"/>
      <c r="AB481" s="2102"/>
      <c r="AC481" s="2102"/>
      <c r="AD481" s="2102"/>
      <c r="AE481" s="2102"/>
      <c r="AF481" s="2103"/>
      <c r="AG481" s="2033" t="s">
        <v>557</v>
      </c>
      <c r="AH481" s="2034"/>
      <c r="AI481" s="2034"/>
      <c r="AJ481" s="2034"/>
      <c r="AK481" s="2034"/>
      <c r="AL481" s="2034"/>
      <c r="AM481" s="2035"/>
      <c r="AN481" s="33"/>
      <c r="AO481" s="278"/>
      <c r="AP481" s="33"/>
      <c r="BL481" s="662"/>
      <c r="BM481" s="48"/>
      <c r="BN481" s="48"/>
      <c r="BO481" s="661"/>
      <c r="BP481" s="661"/>
      <c r="BQ481" s="661"/>
      <c r="BR481" s="661"/>
      <c r="BS481" s="661"/>
      <c r="BT481" s="661"/>
      <c r="BU481" s="661"/>
      <c r="BV481" s="661"/>
      <c r="BW481" s="661"/>
      <c r="BX481" s="661"/>
      <c r="BY481" s="661"/>
      <c r="CG481" s="48"/>
      <c r="CH481" s="33" t="s">
        <v>1104</v>
      </c>
      <c r="CI481" s="33" t="s">
        <v>1032</v>
      </c>
    </row>
    <row r="482" spans="1:87" ht="15" hidden="1" customHeight="1">
      <c r="A482" s="43"/>
      <c r="B482" s="269"/>
      <c r="C482" s="1961"/>
      <c r="D482" s="2020"/>
      <c r="E482" s="2021"/>
      <c r="F482" s="2022"/>
      <c r="G482" s="2021"/>
      <c r="H482" s="2022"/>
      <c r="I482" s="2017" t="s">
        <v>4017</v>
      </c>
      <c r="J482" s="2018"/>
      <c r="K482" s="2018"/>
      <c r="L482" s="2019"/>
      <c r="M482" s="2044"/>
      <c r="N482" s="2045"/>
      <c r="O482" s="2045"/>
      <c r="P482" s="2045"/>
      <c r="Q482" s="2045"/>
      <c r="R482" s="2045"/>
      <c r="S482" s="2045"/>
      <c r="T482" s="2045"/>
      <c r="U482" s="2045"/>
      <c r="V482" s="2045"/>
      <c r="W482" s="2045"/>
      <c r="X482" s="2045"/>
      <c r="Y482" s="2045"/>
      <c r="Z482" s="2046"/>
      <c r="AA482" s="2069" t="s">
        <v>4018</v>
      </c>
      <c r="AB482" s="2070"/>
      <c r="AC482" s="2070"/>
      <c r="AD482" s="2070"/>
      <c r="AE482" s="2070"/>
      <c r="AF482" s="2070"/>
      <c r="AG482" s="2070"/>
      <c r="AH482" s="2070"/>
      <c r="AI482" s="2070"/>
      <c r="AJ482" s="2070"/>
      <c r="AK482" s="2070"/>
      <c r="AL482" s="2070"/>
      <c r="AM482" s="2071"/>
      <c r="AN482" s="33"/>
      <c r="AO482" s="278"/>
      <c r="AP482" s="33"/>
      <c r="BL482" s="48"/>
      <c r="BM482" s="48"/>
      <c r="BN482" s="48"/>
      <c r="BO482" s="661"/>
      <c r="BP482" s="661"/>
      <c r="BQ482" s="661"/>
      <c r="BR482" s="661"/>
      <c r="BS482" s="661"/>
      <c r="BT482" s="661"/>
      <c r="BU482" s="661"/>
      <c r="BV482" s="661"/>
      <c r="BW482" s="661"/>
      <c r="BX482" s="661"/>
      <c r="BY482" s="661"/>
      <c r="CG482" s="48"/>
      <c r="CH482" s="33" t="s">
        <v>1105</v>
      </c>
      <c r="CI482" s="33" t="s">
        <v>1033</v>
      </c>
    </row>
    <row r="483" spans="1:87" ht="15" hidden="1" customHeight="1">
      <c r="A483" s="43"/>
      <c r="B483" s="269"/>
      <c r="C483" s="1961"/>
      <c r="D483" s="2020"/>
      <c r="E483" s="2021"/>
      <c r="F483" s="2022"/>
      <c r="G483" s="2021"/>
      <c r="H483" s="2022"/>
      <c r="I483" s="2020"/>
      <c r="J483" s="2021"/>
      <c r="K483" s="2021"/>
      <c r="L483" s="2022"/>
      <c r="M483" s="2044"/>
      <c r="N483" s="2045"/>
      <c r="O483" s="2045"/>
      <c r="P483" s="2045"/>
      <c r="Q483" s="2045"/>
      <c r="R483" s="2045"/>
      <c r="S483" s="2045"/>
      <c r="T483" s="2045"/>
      <c r="U483" s="2045"/>
      <c r="V483" s="2045"/>
      <c r="W483" s="2045"/>
      <c r="X483" s="2045"/>
      <c r="Y483" s="2045"/>
      <c r="Z483" s="2046"/>
      <c r="AA483" s="2072" t="s">
        <v>4019</v>
      </c>
      <c r="AB483" s="2073"/>
      <c r="AC483" s="2073"/>
      <c r="AD483" s="2073"/>
      <c r="AE483" s="2073"/>
      <c r="AF483" s="2073"/>
      <c r="AG483" s="2073"/>
      <c r="AH483" s="2073"/>
      <c r="AI483" s="2073"/>
      <c r="AJ483" s="2073"/>
      <c r="AK483" s="2073"/>
      <c r="AL483" s="2073"/>
      <c r="AM483" s="2074"/>
      <c r="AN483" s="33"/>
      <c r="AO483" s="278"/>
      <c r="AP483" s="33"/>
      <c r="BL483" s="662"/>
      <c r="BM483" s="48"/>
      <c r="BN483" s="48"/>
      <c r="BO483" s="661"/>
      <c r="BP483" s="661"/>
      <c r="BQ483" s="661"/>
      <c r="BR483" s="661"/>
      <c r="BS483" s="661"/>
      <c r="BT483" s="661"/>
      <c r="BU483" s="661"/>
      <c r="BV483" s="661"/>
      <c r="BW483" s="661"/>
      <c r="BX483" s="661"/>
      <c r="BY483" s="661"/>
      <c r="CG483" s="48"/>
      <c r="CH483" s="33" t="s">
        <v>1106</v>
      </c>
      <c r="CI483" s="33" t="s">
        <v>1034</v>
      </c>
    </row>
    <row r="484" spans="1:87" ht="15" hidden="1" customHeight="1">
      <c r="A484" s="43"/>
      <c r="B484" s="269"/>
      <c r="C484" s="1961"/>
      <c r="D484" s="2020"/>
      <c r="E484" s="2021"/>
      <c r="F484" s="2022"/>
      <c r="G484" s="2021"/>
      <c r="H484" s="2022"/>
      <c r="I484" s="2020"/>
      <c r="J484" s="2021"/>
      <c r="K484" s="2021"/>
      <c r="L484" s="2022"/>
      <c r="M484" s="2075" t="s">
        <v>134</v>
      </c>
      <c r="N484" s="2076"/>
      <c r="O484" s="2077"/>
      <c r="P484" s="576" t="str">
        <f>MID($M$482,COLUMN()-15,1)</f>
        <v/>
      </c>
      <c r="Q484" s="576" t="str">
        <f t="shared" ref="Q484:AI484" si="103">MID($M$482,COLUMN()-15,1)</f>
        <v/>
      </c>
      <c r="R484" s="576" t="str">
        <f t="shared" si="103"/>
        <v/>
      </c>
      <c r="S484" s="576" t="str">
        <f t="shared" si="103"/>
        <v/>
      </c>
      <c r="T484" s="576" t="str">
        <f t="shared" si="103"/>
        <v/>
      </c>
      <c r="U484" s="576" t="str">
        <f t="shared" si="103"/>
        <v/>
      </c>
      <c r="V484" s="576" t="str">
        <f t="shared" si="103"/>
        <v/>
      </c>
      <c r="W484" s="576" t="str">
        <f t="shared" si="103"/>
        <v/>
      </c>
      <c r="X484" s="576" t="str">
        <f t="shared" si="103"/>
        <v/>
      </c>
      <c r="Y484" s="576" t="str">
        <f t="shared" si="103"/>
        <v/>
      </c>
      <c r="Z484" s="576" t="str">
        <f t="shared" si="103"/>
        <v/>
      </c>
      <c r="AA484" s="576" t="str">
        <f t="shared" si="103"/>
        <v/>
      </c>
      <c r="AB484" s="576" t="str">
        <f t="shared" si="103"/>
        <v/>
      </c>
      <c r="AC484" s="576" t="str">
        <f t="shared" si="103"/>
        <v/>
      </c>
      <c r="AD484" s="576" t="str">
        <f t="shared" si="103"/>
        <v/>
      </c>
      <c r="AE484" s="576" t="str">
        <f t="shared" si="103"/>
        <v/>
      </c>
      <c r="AF484" s="576" t="str">
        <f t="shared" si="103"/>
        <v/>
      </c>
      <c r="AG484" s="576" t="str">
        <f t="shared" si="103"/>
        <v/>
      </c>
      <c r="AH484" s="576" t="str">
        <f t="shared" si="103"/>
        <v/>
      </c>
      <c r="AI484" s="576" t="str">
        <f t="shared" si="103"/>
        <v/>
      </c>
      <c r="AJ484" s="2081"/>
      <c r="AK484" s="2082"/>
      <c r="AL484" s="2082"/>
      <c r="AM484" s="2083"/>
      <c r="AN484" s="33"/>
      <c r="AO484" s="278"/>
      <c r="AP484" s="33"/>
      <c r="BL484" s="662"/>
      <c r="BM484" s="48"/>
      <c r="BN484" s="48"/>
      <c r="BO484" s="661"/>
      <c r="BP484" s="661"/>
      <c r="BQ484" s="661"/>
      <c r="BR484" s="661"/>
      <c r="BS484" s="661"/>
      <c r="BT484" s="661"/>
      <c r="BU484" s="661"/>
      <c r="BV484" s="661"/>
      <c r="BW484" s="661"/>
      <c r="BX484" s="661"/>
      <c r="BY484" s="661"/>
      <c r="CG484" s="48"/>
      <c r="CH484" s="33" t="s">
        <v>1107</v>
      </c>
      <c r="CI484" s="33" t="s">
        <v>1035</v>
      </c>
    </row>
    <row r="485" spans="1:87" ht="15" hidden="1" customHeight="1">
      <c r="A485" s="43"/>
      <c r="B485" s="269"/>
      <c r="C485" s="1961"/>
      <c r="D485" s="2020"/>
      <c r="E485" s="2021"/>
      <c r="F485" s="2022"/>
      <c r="G485" s="2052"/>
      <c r="H485" s="2053"/>
      <c r="I485" s="2068"/>
      <c r="J485" s="2052"/>
      <c r="K485" s="2052"/>
      <c r="L485" s="2053"/>
      <c r="M485" s="2078"/>
      <c r="N485" s="2079"/>
      <c r="O485" s="2080"/>
      <c r="P485" s="577" t="str">
        <f>MID($M$483,COLUMN()-15,1)</f>
        <v/>
      </c>
      <c r="Q485" s="577" t="str">
        <f t="shared" ref="Q485:AI485" si="104">MID($M$483,COLUMN()-15,1)</f>
        <v/>
      </c>
      <c r="R485" s="577" t="str">
        <f t="shared" si="104"/>
        <v/>
      </c>
      <c r="S485" s="577" t="str">
        <f t="shared" si="104"/>
        <v/>
      </c>
      <c r="T485" s="577" t="str">
        <f t="shared" si="104"/>
        <v/>
      </c>
      <c r="U485" s="577" t="str">
        <f t="shared" si="104"/>
        <v/>
      </c>
      <c r="V485" s="577" t="str">
        <f t="shared" si="104"/>
        <v/>
      </c>
      <c r="W485" s="577" t="str">
        <f t="shared" si="104"/>
        <v/>
      </c>
      <c r="X485" s="577" t="str">
        <f t="shared" si="104"/>
        <v/>
      </c>
      <c r="Y485" s="577" t="str">
        <f t="shared" si="104"/>
        <v/>
      </c>
      <c r="Z485" s="577" t="str">
        <f t="shared" si="104"/>
        <v/>
      </c>
      <c r="AA485" s="577" t="str">
        <f t="shared" si="104"/>
        <v/>
      </c>
      <c r="AB485" s="577" t="str">
        <f t="shared" si="104"/>
        <v/>
      </c>
      <c r="AC485" s="577" t="str">
        <f t="shared" si="104"/>
        <v/>
      </c>
      <c r="AD485" s="577" t="str">
        <f t="shared" si="104"/>
        <v/>
      </c>
      <c r="AE485" s="577" t="str">
        <f t="shared" si="104"/>
        <v/>
      </c>
      <c r="AF485" s="577" t="str">
        <f t="shared" si="104"/>
        <v/>
      </c>
      <c r="AG485" s="577" t="str">
        <f t="shared" si="104"/>
        <v/>
      </c>
      <c r="AH485" s="577" t="str">
        <f t="shared" si="104"/>
        <v/>
      </c>
      <c r="AI485" s="577" t="str">
        <f t="shared" si="104"/>
        <v/>
      </c>
      <c r="AJ485" s="2084"/>
      <c r="AK485" s="2085"/>
      <c r="AL485" s="2085"/>
      <c r="AM485" s="2086"/>
      <c r="AN485" s="33"/>
      <c r="AO485" s="278"/>
      <c r="AP485" s="33"/>
      <c r="BL485" s="48"/>
      <c r="BM485" s="48"/>
      <c r="BN485" s="48"/>
      <c r="BO485" s="661"/>
      <c r="BP485" s="661"/>
      <c r="BQ485" s="661"/>
      <c r="BR485" s="661"/>
      <c r="BS485" s="661"/>
      <c r="BT485" s="661"/>
      <c r="BU485" s="661"/>
      <c r="BV485" s="661"/>
      <c r="BW485" s="661"/>
      <c r="BX485" s="661"/>
      <c r="BY485" s="661"/>
      <c r="CG485" s="48"/>
      <c r="CH485" s="33" t="s">
        <v>1108</v>
      </c>
      <c r="CI485" s="33" t="s">
        <v>1036</v>
      </c>
    </row>
    <row r="486" spans="1:87" ht="15" hidden="1" customHeight="1">
      <c r="A486" s="43"/>
      <c r="B486" s="269"/>
      <c r="C486" s="1961"/>
      <c r="D486" s="2020"/>
      <c r="E486" s="2021"/>
      <c r="F486" s="2022"/>
      <c r="G486" s="2027" t="s">
        <v>2</v>
      </c>
      <c r="H486" s="2027"/>
      <c r="I486" s="2027"/>
      <c r="J486" s="2027"/>
      <c r="K486" s="2027"/>
      <c r="L486" s="2028"/>
      <c r="M486" s="2029"/>
      <c r="N486" s="2030"/>
      <c r="O486" s="2030"/>
      <c r="P486" s="2031"/>
      <c r="Q486" s="2031"/>
      <c r="R486" s="2031"/>
      <c r="S486" s="2030"/>
      <c r="T486" s="2030"/>
      <c r="U486" s="2030"/>
      <c r="V486" s="2032"/>
      <c r="W486" s="2033" t="s">
        <v>184</v>
      </c>
      <c r="X486" s="2034"/>
      <c r="Y486" s="2034"/>
      <c r="Z486" s="2034"/>
      <c r="AA486" s="2034"/>
      <c r="AB486" s="2034"/>
      <c r="AC486" s="2034"/>
      <c r="AD486" s="2034"/>
      <c r="AE486" s="2034"/>
      <c r="AF486" s="2034"/>
      <c r="AG486" s="2034"/>
      <c r="AH486" s="2034"/>
      <c r="AI486" s="2034"/>
      <c r="AJ486" s="2034"/>
      <c r="AK486" s="2034"/>
      <c r="AL486" s="2034"/>
      <c r="AM486" s="2035"/>
      <c r="AN486" s="33"/>
      <c r="AO486" s="278"/>
      <c r="AP486" s="33"/>
      <c r="BL486" s="48"/>
      <c r="BM486" s="48"/>
      <c r="BN486" s="48"/>
      <c r="BO486" s="661"/>
      <c r="BP486" s="661"/>
      <c r="BQ486" s="661"/>
      <c r="BR486" s="661"/>
      <c r="BS486" s="661"/>
      <c r="BT486" s="661"/>
      <c r="BU486" s="661"/>
      <c r="BV486" s="661"/>
      <c r="BW486" s="661"/>
      <c r="BX486" s="661"/>
      <c r="BY486" s="661"/>
      <c r="CG486" s="48"/>
      <c r="CH486" s="33" t="s">
        <v>799</v>
      </c>
      <c r="CI486" s="33" t="s">
        <v>1037</v>
      </c>
    </row>
    <row r="487" spans="1:87" ht="15" hidden="1" customHeight="1">
      <c r="A487" s="43"/>
      <c r="B487" s="269"/>
      <c r="C487" s="1961"/>
      <c r="D487" s="2020"/>
      <c r="E487" s="2021"/>
      <c r="F487" s="2022"/>
      <c r="G487" s="2036" t="s">
        <v>4020</v>
      </c>
      <c r="H487" s="2036"/>
      <c r="I487" s="2036"/>
      <c r="J487" s="2036"/>
      <c r="K487" s="2036"/>
      <c r="L487" s="2037"/>
      <c r="M487" s="2038" t="s">
        <v>134</v>
      </c>
      <c r="N487" s="2039"/>
      <c r="O487" s="2040"/>
      <c r="P487" s="577" t="str">
        <f>MID($M$486,COLUMN()-15,1)</f>
        <v/>
      </c>
      <c r="Q487" s="577" t="str">
        <f t="shared" ref="Q487:AI487" si="105">MID($M$486,COLUMN()-15,1)</f>
        <v/>
      </c>
      <c r="R487" s="577" t="str">
        <f t="shared" si="105"/>
        <v/>
      </c>
      <c r="S487" s="577" t="str">
        <f t="shared" si="105"/>
        <v/>
      </c>
      <c r="T487" s="577" t="str">
        <f t="shared" si="105"/>
        <v/>
      </c>
      <c r="U487" s="577" t="str">
        <f t="shared" si="105"/>
        <v/>
      </c>
      <c r="V487" s="577" t="str">
        <f t="shared" si="105"/>
        <v/>
      </c>
      <c r="W487" s="577" t="str">
        <f t="shared" si="105"/>
        <v/>
      </c>
      <c r="X487" s="577" t="str">
        <f t="shared" si="105"/>
        <v/>
      </c>
      <c r="Y487" s="577" t="str">
        <f t="shared" si="105"/>
        <v/>
      </c>
      <c r="Z487" s="577" t="str">
        <f t="shared" si="105"/>
        <v/>
      </c>
      <c r="AA487" s="577" t="str">
        <f t="shared" si="105"/>
        <v/>
      </c>
      <c r="AB487" s="577" t="str">
        <f t="shared" si="105"/>
        <v/>
      </c>
      <c r="AC487" s="577" t="str">
        <f t="shared" si="105"/>
        <v/>
      </c>
      <c r="AD487" s="577" t="str">
        <f t="shared" si="105"/>
        <v/>
      </c>
      <c r="AE487" s="577" t="str">
        <f t="shared" si="105"/>
        <v/>
      </c>
      <c r="AF487" s="577" t="str">
        <f t="shared" si="105"/>
        <v/>
      </c>
      <c r="AG487" s="577" t="str">
        <f t="shared" si="105"/>
        <v/>
      </c>
      <c r="AH487" s="577" t="str">
        <f t="shared" si="105"/>
        <v/>
      </c>
      <c r="AI487" s="577" t="str">
        <f t="shared" si="105"/>
        <v/>
      </c>
      <c r="AJ487" s="2041"/>
      <c r="AK487" s="2042"/>
      <c r="AL487" s="2042"/>
      <c r="AM487" s="2043"/>
      <c r="AN487" s="33"/>
      <c r="AO487" s="278"/>
      <c r="AP487" s="33"/>
      <c r="BL487" s="48"/>
      <c r="BM487" s="48"/>
      <c r="BN487" s="48"/>
      <c r="BO487" s="661"/>
      <c r="BP487" s="661"/>
      <c r="BQ487" s="661"/>
      <c r="BR487" s="661"/>
      <c r="BS487" s="661"/>
      <c r="BT487" s="661"/>
      <c r="BU487" s="661"/>
      <c r="BV487" s="661"/>
      <c r="BW487" s="661"/>
      <c r="BX487" s="661"/>
      <c r="BY487" s="661"/>
      <c r="CG487" s="48"/>
      <c r="CH487" s="33" t="s">
        <v>1109</v>
      </c>
      <c r="CI487" s="33" t="s">
        <v>1038</v>
      </c>
    </row>
    <row r="488" spans="1:87" ht="15" hidden="1" customHeight="1">
      <c r="A488" s="43"/>
      <c r="B488" s="269"/>
      <c r="C488" s="1961"/>
      <c r="D488" s="2020"/>
      <c r="E488" s="2021"/>
      <c r="F488" s="2022"/>
      <c r="G488" s="2036"/>
      <c r="H488" s="2036"/>
      <c r="I488" s="2036"/>
      <c r="J488" s="2036"/>
      <c r="K488" s="2036"/>
      <c r="L488" s="2037"/>
      <c r="M488" s="2044"/>
      <c r="N488" s="2045"/>
      <c r="O488" s="2045"/>
      <c r="P488" s="2045"/>
      <c r="Q488" s="2045"/>
      <c r="R488" s="2045"/>
      <c r="S488" s="2045"/>
      <c r="T488" s="2045"/>
      <c r="U488" s="2045"/>
      <c r="V488" s="2045"/>
      <c r="W488" s="2045"/>
      <c r="X488" s="2045"/>
      <c r="Y488" s="2045"/>
      <c r="Z488" s="2046"/>
      <c r="AA488" s="2034" t="s">
        <v>803</v>
      </c>
      <c r="AB488" s="2034"/>
      <c r="AC488" s="2034"/>
      <c r="AD488" s="2034"/>
      <c r="AE488" s="2034"/>
      <c r="AF488" s="2034"/>
      <c r="AG488" s="2034"/>
      <c r="AH488" s="2034"/>
      <c r="AI488" s="2034"/>
      <c r="AJ488" s="2034"/>
      <c r="AK488" s="2034"/>
      <c r="AL488" s="2034"/>
      <c r="AM488" s="2035"/>
      <c r="AN488" s="33"/>
      <c r="AO488" s="278"/>
      <c r="AP488" s="33"/>
      <c r="BL488" s="48"/>
      <c r="BM488" s="48"/>
      <c r="BN488" s="48"/>
      <c r="BO488" s="661"/>
      <c r="BP488" s="661"/>
      <c r="BQ488" s="661"/>
      <c r="BR488" s="661"/>
      <c r="BS488" s="661"/>
      <c r="BT488" s="661"/>
      <c r="BU488" s="661"/>
      <c r="BV488" s="661"/>
      <c r="BW488" s="661"/>
      <c r="BX488" s="661"/>
      <c r="BY488" s="661"/>
      <c r="CG488" s="48"/>
      <c r="CH488" s="33" t="s">
        <v>1110</v>
      </c>
      <c r="CI488" s="33" t="s">
        <v>1039</v>
      </c>
    </row>
    <row r="489" spans="1:87" ht="15" hidden="1" customHeight="1" thickBot="1">
      <c r="A489" s="43"/>
      <c r="B489" s="269"/>
      <c r="C489" s="1961"/>
      <c r="D489" s="2023"/>
      <c r="E489" s="2024"/>
      <c r="F489" s="2025"/>
      <c r="G489" s="2104"/>
      <c r="H489" s="2087"/>
      <c r="I489" s="2087"/>
      <c r="J489" s="2087"/>
      <c r="K489" s="2087"/>
      <c r="L489" s="2088"/>
      <c r="M489" s="2089" t="s">
        <v>134</v>
      </c>
      <c r="N489" s="2090"/>
      <c r="O489" s="2091"/>
      <c r="P489" s="579" t="str">
        <f>MID($M$488,COLUMN()-15,1)</f>
        <v/>
      </c>
      <c r="Q489" s="579" t="str">
        <f t="shared" ref="Q489:AI489" si="106">MID($M$488,COLUMN()-15,1)</f>
        <v/>
      </c>
      <c r="R489" s="579" t="str">
        <f t="shared" si="106"/>
        <v/>
      </c>
      <c r="S489" s="579" t="str">
        <f t="shared" si="106"/>
        <v/>
      </c>
      <c r="T489" s="579" t="str">
        <f t="shared" si="106"/>
        <v/>
      </c>
      <c r="U489" s="579" t="str">
        <f t="shared" si="106"/>
        <v/>
      </c>
      <c r="V489" s="579" t="str">
        <f t="shared" si="106"/>
        <v/>
      </c>
      <c r="W489" s="579" t="str">
        <f t="shared" si="106"/>
        <v/>
      </c>
      <c r="X489" s="579" t="str">
        <f t="shared" si="106"/>
        <v/>
      </c>
      <c r="Y489" s="579" t="str">
        <f t="shared" si="106"/>
        <v/>
      </c>
      <c r="Z489" s="579" t="str">
        <f t="shared" si="106"/>
        <v/>
      </c>
      <c r="AA489" s="579" t="str">
        <f t="shared" si="106"/>
        <v/>
      </c>
      <c r="AB489" s="579" t="str">
        <f t="shared" si="106"/>
        <v/>
      </c>
      <c r="AC489" s="579" t="str">
        <f t="shared" si="106"/>
        <v/>
      </c>
      <c r="AD489" s="579" t="str">
        <f t="shared" si="106"/>
        <v/>
      </c>
      <c r="AE489" s="579" t="str">
        <f t="shared" si="106"/>
        <v/>
      </c>
      <c r="AF489" s="579" t="str">
        <f t="shared" si="106"/>
        <v/>
      </c>
      <c r="AG489" s="579" t="str">
        <f t="shared" si="106"/>
        <v/>
      </c>
      <c r="AH489" s="579" t="str">
        <f t="shared" si="106"/>
        <v/>
      </c>
      <c r="AI489" s="579" t="str">
        <f t="shared" si="106"/>
        <v/>
      </c>
      <c r="AJ489" s="2092"/>
      <c r="AK489" s="2093"/>
      <c r="AL489" s="2093"/>
      <c r="AM489" s="2094"/>
      <c r="AN489" s="33"/>
      <c r="AO489" s="278"/>
      <c r="AP489" s="33"/>
      <c r="BL489" s="48"/>
      <c r="BM489" s="48"/>
      <c r="BN489" s="48"/>
      <c r="BO489" s="661"/>
      <c r="BP489" s="661"/>
      <c r="BQ489" s="661"/>
      <c r="BR489" s="661"/>
      <c r="BS489" s="661"/>
      <c r="BT489" s="661"/>
      <c r="BU489" s="661"/>
      <c r="BV489" s="661"/>
      <c r="BW489" s="661"/>
      <c r="BX489" s="661"/>
      <c r="BY489" s="661"/>
      <c r="CG489" s="48"/>
      <c r="CH489" s="33" t="s">
        <v>1111</v>
      </c>
      <c r="CI489" s="33" t="s">
        <v>1040</v>
      </c>
    </row>
    <row r="490" spans="1:87" ht="15" hidden="1" customHeight="1" thickTop="1">
      <c r="A490" s="43"/>
      <c r="B490" s="269"/>
      <c r="C490" s="1961"/>
      <c r="D490" s="2095" t="s">
        <v>4026</v>
      </c>
      <c r="E490" s="2096"/>
      <c r="F490" s="2097"/>
      <c r="G490" s="2105" t="s">
        <v>4023</v>
      </c>
      <c r="H490" s="2098"/>
      <c r="I490" s="2098"/>
      <c r="J490" s="2098"/>
      <c r="K490" s="2098"/>
      <c r="L490" s="2099"/>
      <c r="M490" s="2100"/>
      <c r="N490" s="2100"/>
      <c r="O490" s="2100"/>
      <c r="P490" s="2100"/>
      <c r="Q490" s="2100"/>
      <c r="R490" s="2100"/>
      <c r="S490" s="2100"/>
      <c r="T490" s="2100"/>
      <c r="U490" s="580"/>
      <c r="V490" s="2100"/>
      <c r="W490" s="2100"/>
      <c r="X490" s="2100"/>
      <c r="Y490" s="2100"/>
      <c r="Z490" s="2100"/>
      <c r="AA490" s="2100"/>
      <c r="AB490" s="2100"/>
      <c r="AC490" s="2100"/>
      <c r="AD490" s="580"/>
      <c r="AE490" s="2100"/>
      <c r="AF490" s="2100"/>
      <c r="AG490" s="2100"/>
      <c r="AH490" s="2100"/>
      <c r="AI490" s="2100"/>
      <c r="AJ490" s="2100"/>
      <c r="AK490" s="2100"/>
      <c r="AL490" s="2100"/>
      <c r="AM490" s="580"/>
      <c r="AN490" s="33"/>
      <c r="AO490" s="278"/>
      <c r="AP490" s="33"/>
      <c r="BL490" s="660"/>
      <c r="BM490" s="285"/>
      <c r="BN490" s="48"/>
      <c r="BO490" s="661"/>
      <c r="BP490" s="661"/>
      <c r="BQ490" s="661"/>
      <c r="BR490" s="661"/>
      <c r="BS490" s="661"/>
      <c r="BT490" s="661"/>
      <c r="BU490" s="661"/>
      <c r="BV490" s="661"/>
      <c r="BW490" s="661"/>
      <c r="BX490" s="661"/>
      <c r="BY490" s="661"/>
      <c r="CG490" s="48"/>
      <c r="CH490" s="33" t="s">
        <v>1112</v>
      </c>
      <c r="CI490" s="33" t="s">
        <v>1041</v>
      </c>
    </row>
    <row r="491" spans="1:87" ht="15" hidden="1" customHeight="1">
      <c r="A491" s="43"/>
      <c r="B491" s="269"/>
      <c r="C491" s="1961"/>
      <c r="D491" s="2020"/>
      <c r="E491" s="2021"/>
      <c r="F491" s="2022"/>
      <c r="G491" s="2027" t="s">
        <v>2</v>
      </c>
      <c r="H491" s="2027"/>
      <c r="I491" s="2027"/>
      <c r="J491" s="2027"/>
      <c r="K491" s="2027"/>
      <c r="L491" s="2028"/>
      <c r="M491" s="2029"/>
      <c r="N491" s="2030"/>
      <c r="O491" s="2030"/>
      <c r="P491" s="2031"/>
      <c r="Q491" s="2031"/>
      <c r="R491" s="2031"/>
      <c r="S491" s="2030"/>
      <c r="T491" s="2030"/>
      <c r="U491" s="2030"/>
      <c r="V491" s="2032"/>
      <c r="W491" s="2033" t="s">
        <v>184</v>
      </c>
      <c r="X491" s="2034"/>
      <c r="Y491" s="2034"/>
      <c r="Z491" s="2034"/>
      <c r="AA491" s="2034"/>
      <c r="AB491" s="2034"/>
      <c r="AC491" s="2034"/>
      <c r="AD491" s="2034"/>
      <c r="AE491" s="2034"/>
      <c r="AF491" s="2034"/>
      <c r="AG491" s="2034"/>
      <c r="AH491" s="2034"/>
      <c r="AI491" s="2034"/>
      <c r="AJ491" s="2034"/>
      <c r="AK491" s="2034"/>
      <c r="AL491" s="2034"/>
      <c r="AM491" s="2035"/>
      <c r="AN491" s="33"/>
      <c r="AO491" s="278"/>
      <c r="AP491" s="33"/>
      <c r="BL491" s="48"/>
      <c r="BM491" s="285"/>
      <c r="BN491" s="48"/>
      <c r="BO491" s="661"/>
      <c r="BP491" s="661"/>
      <c r="BQ491" s="661"/>
      <c r="BR491" s="661"/>
      <c r="BS491" s="661"/>
      <c r="BT491" s="661"/>
      <c r="BU491" s="661"/>
      <c r="BV491" s="661"/>
      <c r="BW491" s="661"/>
      <c r="BX491" s="661"/>
      <c r="BY491" s="661"/>
      <c r="CG491" s="48"/>
      <c r="CH491" s="33" t="s">
        <v>1113</v>
      </c>
      <c r="CI491" s="33" t="s">
        <v>1042</v>
      </c>
    </row>
    <row r="492" spans="1:87" ht="15" hidden="1" customHeight="1">
      <c r="A492" s="43"/>
      <c r="B492" s="269"/>
      <c r="C492" s="1961"/>
      <c r="D492" s="2020"/>
      <c r="E492" s="2021"/>
      <c r="F492" s="2022"/>
      <c r="G492" s="2036" t="s">
        <v>392</v>
      </c>
      <c r="H492" s="2036"/>
      <c r="I492" s="2036"/>
      <c r="J492" s="2036"/>
      <c r="K492" s="2036"/>
      <c r="L492" s="2037"/>
      <c r="M492" s="2038" t="s">
        <v>134</v>
      </c>
      <c r="N492" s="2039"/>
      <c r="O492" s="2040"/>
      <c r="P492" s="577" t="str">
        <f>MID($M$491,COLUMN()-15,1)</f>
        <v/>
      </c>
      <c r="Q492" s="577" t="str">
        <f t="shared" ref="Q492:AI492" si="107">MID($M$491,COLUMN()-15,1)</f>
        <v/>
      </c>
      <c r="R492" s="577" t="str">
        <f t="shared" si="107"/>
        <v/>
      </c>
      <c r="S492" s="577" t="str">
        <f t="shared" si="107"/>
        <v/>
      </c>
      <c r="T492" s="577" t="str">
        <f t="shared" si="107"/>
        <v/>
      </c>
      <c r="U492" s="577" t="str">
        <f t="shared" si="107"/>
        <v/>
      </c>
      <c r="V492" s="577" t="str">
        <f t="shared" si="107"/>
        <v/>
      </c>
      <c r="W492" s="577" t="str">
        <f t="shared" si="107"/>
        <v/>
      </c>
      <c r="X492" s="577" t="str">
        <f t="shared" si="107"/>
        <v/>
      </c>
      <c r="Y492" s="577" t="str">
        <f t="shared" si="107"/>
        <v/>
      </c>
      <c r="Z492" s="577" t="str">
        <f t="shared" si="107"/>
        <v/>
      </c>
      <c r="AA492" s="577" t="str">
        <f t="shared" si="107"/>
        <v/>
      </c>
      <c r="AB492" s="577" t="str">
        <f t="shared" si="107"/>
        <v/>
      </c>
      <c r="AC492" s="577" t="str">
        <f t="shared" si="107"/>
        <v/>
      </c>
      <c r="AD492" s="577" t="str">
        <f t="shared" si="107"/>
        <v/>
      </c>
      <c r="AE492" s="577" t="str">
        <f t="shared" si="107"/>
        <v/>
      </c>
      <c r="AF492" s="577" t="str">
        <f t="shared" si="107"/>
        <v/>
      </c>
      <c r="AG492" s="577" t="str">
        <f t="shared" si="107"/>
        <v/>
      </c>
      <c r="AH492" s="577" t="str">
        <f t="shared" si="107"/>
        <v/>
      </c>
      <c r="AI492" s="577" t="str">
        <f t="shared" si="107"/>
        <v/>
      </c>
      <c r="AJ492" s="2041"/>
      <c r="AK492" s="2042"/>
      <c r="AL492" s="2042"/>
      <c r="AM492" s="2043"/>
      <c r="AN492" s="33"/>
      <c r="AO492" s="278"/>
      <c r="AP492" s="33"/>
      <c r="BL492" s="48"/>
      <c r="BM492" s="285"/>
      <c r="BN492" s="48"/>
      <c r="BO492" s="661"/>
      <c r="BP492" s="661"/>
      <c r="BQ492" s="661"/>
      <c r="BR492" s="661"/>
      <c r="BS492" s="661"/>
      <c r="BT492" s="661"/>
      <c r="BU492" s="661"/>
      <c r="BV492" s="661"/>
      <c r="BW492" s="661"/>
      <c r="BX492" s="661"/>
      <c r="BY492" s="661"/>
      <c r="CG492" s="48"/>
      <c r="CH492" s="33" t="s">
        <v>1114</v>
      </c>
      <c r="CI492" s="33" t="s">
        <v>1043</v>
      </c>
    </row>
    <row r="493" spans="1:87" ht="15" hidden="1" customHeight="1">
      <c r="A493" s="43"/>
      <c r="B493" s="269"/>
      <c r="C493" s="1961"/>
      <c r="D493" s="2020"/>
      <c r="E493" s="2021"/>
      <c r="F493" s="2022"/>
      <c r="G493" s="2036"/>
      <c r="H493" s="2036"/>
      <c r="I493" s="2036"/>
      <c r="J493" s="2036"/>
      <c r="K493" s="2036"/>
      <c r="L493" s="2037"/>
      <c r="M493" s="2044"/>
      <c r="N493" s="2045"/>
      <c r="O493" s="2045"/>
      <c r="P493" s="2045"/>
      <c r="Q493" s="2045"/>
      <c r="R493" s="2045"/>
      <c r="S493" s="2045"/>
      <c r="T493" s="2045"/>
      <c r="U493" s="2045"/>
      <c r="V493" s="2045"/>
      <c r="W493" s="2045"/>
      <c r="X493" s="2045"/>
      <c r="Y493" s="2045"/>
      <c r="Z493" s="2046"/>
      <c r="AA493" s="2034" t="s">
        <v>803</v>
      </c>
      <c r="AB493" s="2034"/>
      <c r="AC493" s="2034"/>
      <c r="AD493" s="2034"/>
      <c r="AE493" s="2034"/>
      <c r="AF493" s="2034"/>
      <c r="AG493" s="2034"/>
      <c r="AH493" s="2034"/>
      <c r="AI493" s="2034"/>
      <c r="AJ493" s="2034"/>
      <c r="AK493" s="2034"/>
      <c r="AL493" s="2034"/>
      <c r="AM493" s="2035"/>
      <c r="AN493" s="33"/>
      <c r="AO493" s="278"/>
      <c r="AP493" s="33"/>
      <c r="BL493" s="48"/>
      <c r="BM493" s="48"/>
      <c r="BN493" s="48"/>
      <c r="BO493" s="661"/>
      <c r="BP493" s="661"/>
      <c r="BQ493" s="661"/>
      <c r="BR493" s="661"/>
      <c r="BS493" s="661"/>
      <c r="BT493" s="661"/>
      <c r="BU493" s="661"/>
      <c r="BV493" s="661"/>
      <c r="BW493" s="661"/>
      <c r="BX493" s="661"/>
      <c r="BY493" s="661"/>
      <c r="CG493" s="48"/>
      <c r="CH493" s="33" t="s">
        <v>1115</v>
      </c>
      <c r="CI493" s="33" t="s">
        <v>1044</v>
      </c>
    </row>
    <row r="494" spans="1:87" ht="15" hidden="1" customHeight="1">
      <c r="A494" s="43"/>
      <c r="B494" s="269"/>
      <c r="C494" s="1961"/>
      <c r="D494" s="2020"/>
      <c r="E494" s="2021"/>
      <c r="F494" s="2022"/>
      <c r="G494" s="2047"/>
      <c r="H494" s="2047"/>
      <c r="I494" s="2047"/>
      <c r="J494" s="2047"/>
      <c r="K494" s="2047"/>
      <c r="L494" s="2048"/>
      <c r="M494" s="2038" t="s">
        <v>134</v>
      </c>
      <c r="N494" s="2039"/>
      <c r="O494" s="2040"/>
      <c r="P494" s="577" t="str">
        <f>MID($M$493,COLUMN()-15,1)</f>
        <v/>
      </c>
      <c r="Q494" s="577" t="str">
        <f t="shared" ref="Q494:AI494" si="108">MID($M$493,COLUMN()-15,1)</f>
        <v/>
      </c>
      <c r="R494" s="577" t="str">
        <f t="shared" si="108"/>
        <v/>
      </c>
      <c r="S494" s="577" t="str">
        <f t="shared" si="108"/>
        <v/>
      </c>
      <c r="T494" s="577" t="str">
        <f t="shared" si="108"/>
        <v/>
      </c>
      <c r="U494" s="577" t="str">
        <f t="shared" si="108"/>
        <v/>
      </c>
      <c r="V494" s="577" t="str">
        <f t="shared" si="108"/>
        <v/>
      </c>
      <c r="W494" s="577" t="str">
        <f t="shared" si="108"/>
        <v/>
      </c>
      <c r="X494" s="577" t="str">
        <f t="shared" si="108"/>
        <v/>
      </c>
      <c r="Y494" s="577" t="str">
        <f t="shared" si="108"/>
        <v/>
      </c>
      <c r="Z494" s="577" t="str">
        <f t="shared" si="108"/>
        <v/>
      </c>
      <c r="AA494" s="577" t="str">
        <f t="shared" si="108"/>
        <v/>
      </c>
      <c r="AB494" s="577" t="str">
        <f t="shared" si="108"/>
        <v/>
      </c>
      <c r="AC494" s="577" t="str">
        <f t="shared" si="108"/>
        <v/>
      </c>
      <c r="AD494" s="577" t="str">
        <f t="shared" si="108"/>
        <v/>
      </c>
      <c r="AE494" s="577" t="str">
        <f t="shared" si="108"/>
        <v/>
      </c>
      <c r="AF494" s="577" t="str">
        <f t="shared" si="108"/>
        <v/>
      </c>
      <c r="AG494" s="577" t="str">
        <f t="shared" si="108"/>
        <v/>
      </c>
      <c r="AH494" s="577" t="str">
        <f t="shared" si="108"/>
        <v/>
      </c>
      <c r="AI494" s="577" t="str">
        <f t="shared" si="108"/>
        <v/>
      </c>
      <c r="AJ494" s="2041"/>
      <c r="AK494" s="2042"/>
      <c r="AL494" s="2042"/>
      <c r="AM494" s="2043"/>
      <c r="AN494" s="33"/>
      <c r="AO494" s="278"/>
      <c r="AP494" s="33"/>
      <c r="BL494" s="48"/>
      <c r="BM494" s="48"/>
      <c r="BN494" s="48"/>
      <c r="BO494" s="661"/>
      <c r="BP494" s="661"/>
      <c r="BQ494" s="661"/>
      <c r="BR494" s="661"/>
      <c r="BS494" s="661"/>
      <c r="BT494" s="661"/>
      <c r="BU494" s="661"/>
      <c r="BV494" s="661"/>
      <c r="BW494" s="661"/>
      <c r="BX494" s="661"/>
      <c r="BY494" s="661"/>
      <c r="CG494" s="48"/>
      <c r="CH494" s="33" t="s">
        <v>1116</v>
      </c>
      <c r="CI494" s="33" t="s">
        <v>1045</v>
      </c>
    </row>
    <row r="495" spans="1:87" ht="15" hidden="1" customHeight="1">
      <c r="A495" s="43"/>
      <c r="B495" s="269"/>
      <c r="C495" s="1961"/>
      <c r="D495" s="2020"/>
      <c r="E495" s="2021"/>
      <c r="F495" s="2022"/>
      <c r="G495" s="1665" t="s">
        <v>61</v>
      </c>
      <c r="H495" s="1665"/>
      <c r="I495" s="1665"/>
      <c r="J495" s="1665"/>
      <c r="K495" s="1665"/>
      <c r="L495" s="1666"/>
      <c r="M495" s="2049"/>
      <c r="N495" s="2050"/>
      <c r="O495" s="2050"/>
      <c r="P495" s="2049"/>
      <c r="Q495" s="2051"/>
      <c r="R495" s="574" t="s">
        <v>140</v>
      </c>
      <c r="S495" s="2049"/>
      <c r="T495" s="2051"/>
      <c r="U495" s="575" t="s">
        <v>141</v>
      </c>
      <c r="V495" s="2049"/>
      <c r="W495" s="2051"/>
      <c r="X495" s="575" t="s">
        <v>142</v>
      </c>
      <c r="Y495" s="2042"/>
      <c r="Z495" s="2042"/>
      <c r="AA495" s="2042"/>
      <c r="AB495" s="2042"/>
      <c r="AC495" s="2042"/>
      <c r="AD495" s="2042"/>
      <c r="AE495" s="2042"/>
      <c r="AF495" s="2042"/>
      <c r="AG495" s="2042"/>
      <c r="AH495" s="2042"/>
      <c r="AI495" s="2042"/>
      <c r="AJ495" s="2042"/>
      <c r="AK495" s="2042"/>
      <c r="AL495" s="2042"/>
      <c r="AM495" s="2043"/>
      <c r="AN495" s="33"/>
      <c r="AO495" s="278"/>
      <c r="AP495" s="33"/>
      <c r="BL495" s="662"/>
      <c r="BM495" s="60"/>
      <c r="BN495" s="60"/>
      <c r="BO495" s="60"/>
      <c r="BP495" s="60"/>
      <c r="BQ495" s="60"/>
      <c r="BR495" s="60"/>
      <c r="BS495" s="663"/>
      <c r="BT495" s="285"/>
      <c r="BU495" s="661"/>
      <c r="BV495" s="661"/>
      <c r="BW495" s="661"/>
      <c r="BX495" s="661"/>
      <c r="BY495" s="661"/>
      <c r="CG495" s="48"/>
      <c r="CH495" s="33" t="s">
        <v>1117</v>
      </c>
      <c r="CI495" s="33" t="s">
        <v>1046</v>
      </c>
    </row>
    <row r="496" spans="1:87" ht="15" hidden="1" customHeight="1">
      <c r="A496" s="43"/>
      <c r="B496" s="269"/>
      <c r="C496" s="1961"/>
      <c r="D496" s="2020"/>
      <c r="E496" s="2021"/>
      <c r="F496" s="2022"/>
      <c r="G496" s="1665" t="s">
        <v>455</v>
      </c>
      <c r="H496" s="1665"/>
      <c r="I496" s="1665"/>
      <c r="J496" s="1665"/>
      <c r="K496" s="1665"/>
      <c r="L496" s="1666"/>
      <c r="M496" s="2049"/>
      <c r="N496" s="2050"/>
      <c r="O496" s="2050"/>
      <c r="P496" s="2051"/>
      <c r="Q496" s="2041"/>
      <c r="R496" s="2042"/>
      <c r="S496" s="2042"/>
      <c r="T496" s="2042"/>
      <c r="U496" s="2042"/>
      <c r="V496" s="2042"/>
      <c r="W496" s="2042"/>
      <c r="X496" s="2042"/>
      <c r="Y496" s="2042"/>
      <c r="Z496" s="2042"/>
      <c r="AA496" s="2042"/>
      <c r="AB496" s="2042"/>
      <c r="AC496" s="2042"/>
      <c r="AD496" s="2042"/>
      <c r="AE496" s="2042"/>
      <c r="AF496" s="2042"/>
      <c r="AG496" s="2042"/>
      <c r="AH496" s="2042"/>
      <c r="AI496" s="2042"/>
      <c r="AJ496" s="2042"/>
      <c r="AK496" s="2042"/>
      <c r="AL496" s="2042"/>
      <c r="AM496" s="2043"/>
      <c r="AN496" s="33"/>
      <c r="AO496" s="278"/>
      <c r="AP496" s="33"/>
      <c r="BL496" s="662"/>
      <c r="BM496" s="285"/>
      <c r="BN496" s="48"/>
      <c r="BO496" s="661"/>
      <c r="BP496" s="661"/>
      <c r="BQ496" s="661"/>
      <c r="BR496" s="661"/>
      <c r="BS496" s="661"/>
      <c r="BT496" s="285"/>
      <c r="BU496" s="661"/>
      <c r="BV496" s="661"/>
      <c r="BW496" s="661"/>
      <c r="BX496" s="661"/>
      <c r="BY496" s="661"/>
      <c r="CG496" s="48"/>
      <c r="CH496" s="33" t="s">
        <v>1118</v>
      </c>
      <c r="CI496" s="33" t="s">
        <v>1047</v>
      </c>
    </row>
    <row r="497" spans="1:87" ht="15" hidden="1" customHeight="1">
      <c r="A497" s="43"/>
      <c r="B497" s="269"/>
      <c r="C497" s="1961"/>
      <c r="D497" s="2020"/>
      <c r="E497" s="2021"/>
      <c r="F497" s="2022"/>
      <c r="G497" s="2018" t="s">
        <v>4012</v>
      </c>
      <c r="H497" s="2019"/>
      <c r="I497" s="2054" t="s">
        <v>4013</v>
      </c>
      <c r="J497" s="2055"/>
      <c r="K497" s="2055"/>
      <c r="L497" s="2056"/>
      <c r="M497" s="2058"/>
      <c r="N497" s="2059"/>
      <c r="O497" s="2059"/>
      <c r="P497" s="2059"/>
      <c r="Q497" s="2059"/>
      <c r="R497" s="2059"/>
      <c r="S497" s="2059"/>
      <c r="T497" s="2060"/>
      <c r="U497" s="2033" t="s">
        <v>4015</v>
      </c>
      <c r="V497" s="2034"/>
      <c r="W497" s="2034"/>
      <c r="X497" s="2034"/>
      <c r="Y497" s="2034"/>
      <c r="Z497" s="2034"/>
      <c r="AA497" s="2034"/>
      <c r="AB497" s="2034"/>
      <c r="AC497" s="2034"/>
      <c r="AD497" s="2034"/>
      <c r="AE497" s="2034"/>
      <c r="AF497" s="2034"/>
      <c r="AG497" s="2034"/>
      <c r="AH497" s="2034"/>
      <c r="AI497" s="2034"/>
      <c r="AJ497" s="2034"/>
      <c r="AK497" s="2034"/>
      <c r="AL497" s="2034"/>
      <c r="AM497" s="2035"/>
      <c r="AN497" s="33"/>
      <c r="AO497" s="278"/>
      <c r="AP497" s="33"/>
      <c r="BL497" s="662"/>
      <c r="BM497" s="285"/>
      <c r="BN497" s="48"/>
      <c r="BO497" s="661"/>
      <c r="BP497" s="661"/>
      <c r="BQ497" s="661"/>
      <c r="BR497" s="661"/>
      <c r="BS497" s="661"/>
      <c r="BT497" s="285"/>
      <c r="BU497" s="661"/>
      <c r="BV497" s="661"/>
      <c r="BW497" s="661"/>
      <c r="BX497" s="661"/>
      <c r="BY497" s="661"/>
      <c r="CG497" s="48"/>
      <c r="CH497" s="33" t="s">
        <v>1119</v>
      </c>
      <c r="CI497" s="33" t="s">
        <v>1048</v>
      </c>
    </row>
    <row r="498" spans="1:87" ht="15" hidden="1" customHeight="1">
      <c r="A498" s="43"/>
      <c r="B498" s="269"/>
      <c r="C498" s="1961"/>
      <c r="D498" s="2020"/>
      <c r="E498" s="2021"/>
      <c r="F498" s="2022"/>
      <c r="G498" s="2021"/>
      <c r="H498" s="2022"/>
      <c r="I498" s="2057"/>
      <c r="J498" s="2047"/>
      <c r="K498" s="2047"/>
      <c r="L498" s="2048"/>
      <c r="M498" s="2038" t="s">
        <v>134</v>
      </c>
      <c r="N498" s="2039"/>
      <c r="O498" s="2040"/>
      <c r="P498" s="576" t="str">
        <f>MID($BL$497,COLUMN()-15,1)</f>
        <v/>
      </c>
      <c r="Q498" s="576" t="str">
        <f t="shared" ref="Q498:T498" si="109">MID($BL$497,COLUMN()-15,1)</f>
        <v/>
      </c>
      <c r="R498" s="576" t="str">
        <f t="shared" si="109"/>
        <v/>
      </c>
      <c r="S498" s="576" t="str">
        <f t="shared" si="109"/>
        <v/>
      </c>
      <c r="T498" s="576" t="str">
        <f t="shared" si="109"/>
        <v/>
      </c>
      <c r="U498" s="2061"/>
      <c r="V498" s="2062"/>
      <c r="W498" s="2062"/>
      <c r="X498" s="2062"/>
      <c r="Y498" s="2062"/>
      <c r="Z498" s="2062"/>
      <c r="AA498" s="2062"/>
      <c r="AB498" s="2062"/>
      <c r="AC498" s="2062"/>
      <c r="AD498" s="2062"/>
      <c r="AE498" s="2062"/>
      <c r="AF498" s="2062"/>
      <c r="AG498" s="2062"/>
      <c r="AH498" s="2062"/>
      <c r="AI498" s="2062"/>
      <c r="AJ498" s="2062"/>
      <c r="AK498" s="2062"/>
      <c r="AL498" s="2062"/>
      <c r="AM498" s="2063"/>
      <c r="AN498" s="33"/>
      <c r="AO498" s="278"/>
      <c r="AP498" s="33"/>
      <c r="BL498" s="662"/>
      <c r="BM498" s="285"/>
      <c r="BN498" s="48"/>
      <c r="BO498" s="661"/>
      <c r="BP498" s="661"/>
      <c r="BQ498" s="661"/>
      <c r="BR498" s="661"/>
      <c r="BS498" s="661"/>
      <c r="BT498" s="661"/>
      <c r="BU498" s="661"/>
      <c r="BV498" s="661"/>
      <c r="BW498" s="661"/>
      <c r="BX498" s="661"/>
      <c r="BY498" s="661"/>
      <c r="CG498" s="48"/>
      <c r="CH498" s="33" t="s">
        <v>1120</v>
      </c>
      <c r="CI498" s="33" t="s">
        <v>1049</v>
      </c>
    </row>
    <row r="499" spans="1:87" ht="15" hidden="1" customHeight="1">
      <c r="A499" s="43"/>
      <c r="B499" s="269"/>
      <c r="C499" s="1961"/>
      <c r="D499" s="2020"/>
      <c r="E499" s="2021"/>
      <c r="F499" s="2022"/>
      <c r="G499" s="2021"/>
      <c r="H499" s="2022"/>
      <c r="I499" s="2064" t="s">
        <v>4016</v>
      </c>
      <c r="J499" s="1665"/>
      <c r="K499" s="1665"/>
      <c r="L499" s="1666"/>
      <c r="M499" s="2049"/>
      <c r="N499" s="2050"/>
      <c r="O499" s="2050"/>
      <c r="P499" s="2050"/>
      <c r="Q499" s="2050"/>
      <c r="R499" s="2050"/>
      <c r="S499" s="186"/>
      <c r="T499" s="2065">
        <f>IF(M497="市区町村を選択　▼","",BL498)</f>
        <v>0</v>
      </c>
      <c r="U499" s="2066"/>
      <c r="V499" s="2066"/>
      <c r="W499" s="2066"/>
      <c r="X499" s="2066"/>
      <c r="Y499" s="2066"/>
      <c r="Z499" s="2066"/>
      <c r="AA499" s="2066"/>
      <c r="AB499" s="2066"/>
      <c r="AC499" s="2066"/>
      <c r="AD499" s="2066"/>
      <c r="AE499" s="2066"/>
      <c r="AF499" s="2067"/>
      <c r="AG499" s="2033" t="s">
        <v>557</v>
      </c>
      <c r="AH499" s="2034"/>
      <c r="AI499" s="2034"/>
      <c r="AJ499" s="2034"/>
      <c r="AK499" s="2034"/>
      <c r="AL499" s="2034"/>
      <c r="AM499" s="2035"/>
      <c r="AN499" s="33"/>
      <c r="AO499" s="278"/>
      <c r="AP499" s="33"/>
      <c r="BL499" s="662"/>
      <c r="BM499" s="48"/>
      <c r="BN499" s="48"/>
      <c r="BO499" s="661"/>
      <c r="BP499" s="661"/>
      <c r="BQ499" s="661"/>
      <c r="BR499" s="661"/>
      <c r="BS499" s="661"/>
      <c r="BT499" s="661"/>
      <c r="BU499" s="661"/>
      <c r="BV499" s="661"/>
      <c r="BW499" s="661"/>
      <c r="BX499" s="661"/>
      <c r="BY499" s="661"/>
      <c r="CG499" s="48"/>
      <c r="CH499" s="33" t="s">
        <v>1121</v>
      </c>
      <c r="CI499" s="33" t="s">
        <v>1050</v>
      </c>
    </row>
    <row r="500" spans="1:87" ht="15" hidden="1" customHeight="1">
      <c r="A500" s="43"/>
      <c r="B500" s="269"/>
      <c r="C500" s="1961"/>
      <c r="D500" s="2020"/>
      <c r="E500" s="2021"/>
      <c r="F500" s="2022"/>
      <c r="G500" s="2021"/>
      <c r="H500" s="2022"/>
      <c r="I500" s="2017" t="s">
        <v>4017</v>
      </c>
      <c r="J500" s="2018"/>
      <c r="K500" s="2018"/>
      <c r="L500" s="2019"/>
      <c r="M500" s="2044"/>
      <c r="N500" s="2045"/>
      <c r="O500" s="2045"/>
      <c r="P500" s="2045"/>
      <c r="Q500" s="2045"/>
      <c r="R500" s="2045"/>
      <c r="S500" s="2045"/>
      <c r="T500" s="2045"/>
      <c r="U500" s="2045"/>
      <c r="V500" s="2045"/>
      <c r="W500" s="2045"/>
      <c r="X500" s="2045"/>
      <c r="Y500" s="2045"/>
      <c r="Z500" s="2046"/>
      <c r="AA500" s="2069" t="s">
        <v>4018</v>
      </c>
      <c r="AB500" s="2070"/>
      <c r="AC500" s="2070"/>
      <c r="AD500" s="2070"/>
      <c r="AE500" s="2070"/>
      <c r="AF500" s="2070"/>
      <c r="AG500" s="2070"/>
      <c r="AH500" s="2070"/>
      <c r="AI500" s="2070"/>
      <c r="AJ500" s="2070"/>
      <c r="AK500" s="2070"/>
      <c r="AL500" s="2070"/>
      <c r="AM500" s="2071"/>
      <c r="AN500" s="33"/>
      <c r="AO500" s="278"/>
      <c r="AP500" s="33"/>
      <c r="BL500" s="48"/>
      <c r="BM500" s="48"/>
      <c r="BN500" s="48"/>
      <c r="BO500" s="661"/>
      <c r="BP500" s="661"/>
      <c r="BQ500" s="661"/>
      <c r="BR500" s="661"/>
      <c r="BS500" s="661"/>
      <c r="BT500" s="661"/>
      <c r="BU500" s="661"/>
      <c r="BV500" s="661"/>
      <c r="BW500" s="661"/>
      <c r="BX500" s="661"/>
      <c r="BY500" s="661"/>
      <c r="CG500" s="48"/>
      <c r="CH500" s="33" t="s">
        <v>1122</v>
      </c>
      <c r="CI500" s="33" t="s">
        <v>1051</v>
      </c>
    </row>
    <row r="501" spans="1:87" ht="15" hidden="1" customHeight="1">
      <c r="A501" s="43"/>
      <c r="B501" s="269"/>
      <c r="C501" s="1961"/>
      <c r="D501" s="2020"/>
      <c r="E501" s="2021"/>
      <c r="F501" s="2022"/>
      <c r="G501" s="2021"/>
      <c r="H501" s="2022"/>
      <c r="I501" s="2020"/>
      <c r="J501" s="2021"/>
      <c r="K501" s="2021"/>
      <c r="L501" s="2022"/>
      <c r="M501" s="2044"/>
      <c r="N501" s="2045"/>
      <c r="O501" s="2045"/>
      <c r="P501" s="2045"/>
      <c r="Q501" s="2045"/>
      <c r="R501" s="2045"/>
      <c r="S501" s="2045"/>
      <c r="T501" s="2045"/>
      <c r="U501" s="2045"/>
      <c r="V501" s="2045"/>
      <c r="W501" s="2045"/>
      <c r="X501" s="2045"/>
      <c r="Y501" s="2045"/>
      <c r="Z501" s="2046"/>
      <c r="AA501" s="2072" t="s">
        <v>4019</v>
      </c>
      <c r="AB501" s="2073"/>
      <c r="AC501" s="2073"/>
      <c r="AD501" s="2073"/>
      <c r="AE501" s="2073"/>
      <c r="AF501" s="2073"/>
      <c r="AG501" s="2073"/>
      <c r="AH501" s="2073"/>
      <c r="AI501" s="2073"/>
      <c r="AJ501" s="2073"/>
      <c r="AK501" s="2073"/>
      <c r="AL501" s="2073"/>
      <c r="AM501" s="2074"/>
      <c r="AN501" s="33"/>
      <c r="AO501" s="278"/>
      <c r="AP501" s="33"/>
      <c r="BL501" s="662"/>
      <c r="BM501" s="48"/>
      <c r="BN501" s="48"/>
      <c r="BO501" s="661"/>
      <c r="BP501" s="661"/>
      <c r="BQ501" s="661"/>
      <c r="BR501" s="661"/>
      <c r="BS501" s="661"/>
      <c r="BT501" s="661"/>
      <c r="BU501" s="661"/>
      <c r="BV501" s="661"/>
      <c r="BW501" s="661"/>
      <c r="BX501" s="661"/>
      <c r="BY501" s="661"/>
      <c r="CG501" s="48"/>
      <c r="CH501" s="33" t="s">
        <v>1123</v>
      </c>
      <c r="CI501" s="33" t="s">
        <v>1052</v>
      </c>
    </row>
    <row r="502" spans="1:87" ht="15" hidden="1" customHeight="1">
      <c r="A502" s="43"/>
      <c r="B502" s="269"/>
      <c r="C502" s="1961"/>
      <c r="D502" s="2020"/>
      <c r="E502" s="2021"/>
      <c r="F502" s="2022"/>
      <c r="G502" s="2021"/>
      <c r="H502" s="2022"/>
      <c r="I502" s="2020"/>
      <c r="J502" s="2021"/>
      <c r="K502" s="2021"/>
      <c r="L502" s="2022"/>
      <c r="M502" s="2075" t="s">
        <v>134</v>
      </c>
      <c r="N502" s="2076"/>
      <c r="O502" s="2077"/>
      <c r="P502" s="576" t="str">
        <f>MID($M$500,COLUMN()-15,1)</f>
        <v/>
      </c>
      <c r="Q502" s="576" t="str">
        <f t="shared" ref="Q502:AI502" si="110">MID($M$500,COLUMN()-15,1)</f>
        <v/>
      </c>
      <c r="R502" s="576" t="str">
        <f t="shared" si="110"/>
        <v/>
      </c>
      <c r="S502" s="576" t="str">
        <f t="shared" si="110"/>
        <v/>
      </c>
      <c r="T502" s="576" t="str">
        <f t="shared" si="110"/>
        <v/>
      </c>
      <c r="U502" s="576" t="str">
        <f t="shared" si="110"/>
        <v/>
      </c>
      <c r="V502" s="576" t="str">
        <f t="shared" si="110"/>
        <v/>
      </c>
      <c r="W502" s="576" t="str">
        <f t="shared" si="110"/>
        <v/>
      </c>
      <c r="X502" s="576" t="str">
        <f t="shared" si="110"/>
        <v/>
      </c>
      <c r="Y502" s="576" t="str">
        <f t="shared" si="110"/>
        <v/>
      </c>
      <c r="Z502" s="576" t="str">
        <f t="shared" si="110"/>
        <v/>
      </c>
      <c r="AA502" s="576" t="str">
        <f t="shared" si="110"/>
        <v/>
      </c>
      <c r="AB502" s="576" t="str">
        <f t="shared" si="110"/>
        <v/>
      </c>
      <c r="AC502" s="576" t="str">
        <f t="shared" si="110"/>
        <v/>
      </c>
      <c r="AD502" s="576" t="str">
        <f t="shared" si="110"/>
        <v/>
      </c>
      <c r="AE502" s="576" t="str">
        <f t="shared" si="110"/>
        <v/>
      </c>
      <c r="AF502" s="576" t="str">
        <f t="shared" si="110"/>
        <v/>
      </c>
      <c r="AG502" s="576" t="str">
        <f t="shared" si="110"/>
        <v/>
      </c>
      <c r="AH502" s="576" t="str">
        <f t="shared" si="110"/>
        <v/>
      </c>
      <c r="AI502" s="576" t="str">
        <f t="shared" si="110"/>
        <v/>
      </c>
      <c r="AJ502" s="2081"/>
      <c r="AK502" s="2082"/>
      <c r="AL502" s="2082"/>
      <c r="AM502" s="2083"/>
      <c r="AN502" s="33"/>
      <c r="AO502" s="278"/>
      <c r="AP502" s="33"/>
      <c r="BL502" s="662"/>
      <c r="BM502" s="48"/>
      <c r="BN502" s="48"/>
      <c r="BO502" s="661"/>
      <c r="BP502" s="661"/>
      <c r="BQ502" s="661"/>
      <c r="BR502" s="661"/>
      <c r="BS502" s="661"/>
      <c r="BT502" s="661"/>
      <c r="BU502" s="661"/>
      <c r="BV502" s="661"/>
      <c r="BW502" s="661"/>
      <c r="BX502" s="661"/>
      <c r="BY502" s="661"/>
      <c r="CG502" s="48"/>
      <c r="CH502" s="33" t="s">
        <v>1124</v>
      </c>
      <c r="CI502" s="33" t="s">
        <v>1053</v>
      </c>
    </row>
    <row r="503" spans="1:87" ht="15" hidden="1" customHeight="1">
      <c r="A503" s="43"/>
      <c r="B503" s="269"/>
      <c r="C503" s="1961"/>
      <c r="D503" s="2020"/>
      <c r="E503" s="2021"/>
      <c r="F503" s="2022"/>
      <c r="G503" s="2052"/>
      <c r="H503" s="2053"/>
      <c r="I503" s="2068"/>
      <c r="J503" s="2052"/>
      <c r="K503" s="2052"/>
      <c r="L503" s="2053"/>
      <c r="M503" s="2078"/>
      <c r="N503" s="2079"/>
      <c r="O503" s="2080"/>
      <c r="P503" s="577" t="str">
        <f>MID($M$501,COLUMN()-15,1)</f>
        <v/>
      </c>
      <c r="Q503" s="577" t="str">
        <f t="shared" ref="Q503:AI503" si="111">MID($M$501,COLUMN()-15,1)</f>
        <v/>
      </c>
      <c r="R503" s="577" t="str">
        <f t="shared" si="111"/>
        <v/>
      </c>
      <c r="S503" s="577" t="str">
        <f t="shared" si="111"/>
        <v/>
      </c>
      <c r="T503" s="577" t="str">
        <f t="shared" si="111"/>
        <v/>
      </c>
      <c r="U503" s="577" t="str">
        <f t="shared" si="111"/>
        <v/>
      </c>
      <c r="V503" s="577" t="str">
        <f t="shared" si="111"/>
        <v/>
      </c>
      <c r="W503" s="577" t="str">
        <f t="shared" si="111"/>
        <v/>
      </c>
      <c r="X503" s="577" t="str">
        <f t="shared" si="111"/>
        <v/>
      </c>
      <c r="Y503" s="577" t="str">
        <f t="shared" si="111"/>
        <v/>
      </c>
      <c r="Z503" s="577" t="str">
        <f t="shared" si="111"/>
        <v/>
      </c>
      <c r="AA503" s="577" t="str">
        <f t="shared" si="111"/>
        <v/>
      </c>
      <c r="AB503" s="577" t="str">
        <f t="shared" si="111"/>
        <v/>
      </c>
      <c r="AC503" s="577" t="str">
        <f t="shared" si="111"/>
        <v/>
      </c>
      <c r="AD503" s="577" t="str">
        <f t="shared" si="111"/>
        <v/>
      </c>
      <c r="AE503" s="577" t="str">
        <f t="shared" si="111"/>
        <v/>
      </c>
      <c r="AF503" s="577" t="str">
        <f t="shared" si="111"/>
        <v/>
      </c>
      <c r="AG503" s="577" t="str">
        <f t="shared" si="111"/>
        <v/>
      </c>
      <c r="AH503" s="577" t="str">
        <f t="shared" si="111"/>
        <v/>
      </c>
      <c r="AI503" s="577" t="str">
        <f t="shared" si="111"/>
        <v/>
      </c>
      <c r="AJ503" s="2084"/>
      <c r="AK503" s="2085"/>
      <c r="AL503" s="2085"/>
      <c r="AM503" s="2086"/>
      <c r="AN503" s="33"/>
      <c r="AO503" s="278"/>
      <c r="AP503" s="33"/>
      <c r="BL503" s="48"/>
      <c r="BM503" s="48"/>
      <c r="BN503" s="48"/>
      <c r="BO503" s="661"/>
      <c r="BP503" s="661"/>
      <c r="BQ503" s="661"/>
      <c r="BR503" s="661"/>
      <c r="BS503" s="661"/>
      <c r="BT503" s="661"/>
      <c r="BU503" s="661"/>
      <c r="BV503" s="661"/>
      <c r="BW503" s="661"/>
      <c r="BX503" s="661"/>
      <c r="BY503" s="661"/>
      <c r="CG503" s="48"/>
      <c r="CH503" s="33" t="s">
        <v>1125</v>
      </c>
      <c r="CI503" s="33" t="s">
        <v>1054</v>
      </c>
    </row>
    <row r="504" spans="1:87" ht="15" hidden="1" customHeight="1">
      <c r="A504" s="43"/>
      <c r="B504" s="269"/>
      <c r="C504" s="1961"/>
      <c r="D504" s="2020"/>
      <c r="E504" s="2021"/>
      <c r="F504" s="2022"/>
      <c r="G504" s="2027" t="s">
        <v>2</v>
      </c>
      <c r="H504" s="2027"/>
      <c r="I504" s="2027"/>
      <c r="J504" s="2027"/>
      <c r="K504" s="2027"/>
      <c r="L504" s="2028"/>
      <c r="M504" s="2029"/>
      <c r="N504" s="2030"/>
      <c r="O504" s="2030"/>
      <c r="P504" s="2031"/>
      <c r="Q504" s="2031"/>
      <c r="R504" s="2031"/>
      <c r="S504" s="2030"/>
      <c r="T504" s="2030"/>
      <c r="U504" s="2030"/>
      <c r="V504" s="2032"/>
      <c r="W504" s="2033" t="s">
        <v>184</v>
      </c>
      <c r="X504" s="2034"/>
      <c r="Y504" s="2034"/>
      <c r="Z504" s="2034"/>
      <c r="AA504" s="2034"/>
      <c r="AB504" s="2034"/>
      <c r="AC504" s="2034"/>
      <c r="AD504" s="2034"/>
      <c r="AE504" s="2034"/>
      <c r="AF504" s="2034"/>
      <c r="AG504" s="2034"/>
      <c r="AH504" s="2034"/>
      <c r="AI504" s="2034"/>
      <c r="AJ504" s="2034"/>
      <c r="AK504" s="2034"/>
      <c r="AL504" s="2034"/>
      <c r="AM504" s="2035"/>
      <c r="AN504" s="33"/>
      <c r="AO504" s="278"/>
      <c r="AP504" s="33"/>
      <c r="BL504" s="48"/>
      <c r="BM504" s="48"/>
      <c r="BN504" s="48"/>
      <c r="BO504" s="661"/>
      <c r="BP504" s="661"/>
      <c r="BQ504" s="661"/>
      <c r="BR504" s="661"/>
      <c r="BS504" s="661"/>
      <c r="BT504" s="661"/>
      <c r="BU504" s="661"/>
      <c r="BV504" s="661"/>
      <c r="BW504" s="661"/>
      <c r="BX504" s="661"/>
      <c r="BY504" s="661"/>
      <c r="CG504" s="48"/>
      <c r="CH504" s="33" t="s">
        <v>1126</v>
      </c>
      <c r="CI504" s="33" t="s">
        <v>1055</v>
      </c>
    </row>
    <row r="505" spans="1:87" ht="15" hidden="1" customHeight="1">
      <c r="A505" s="43"/>
      <c r="B505" s="269"/>
      <c r="C505" s="1961"/>
      <c r="D505" s="2020"/>
      <c r="E505" s="2021"/>
      <c r="F505" s="2022"/>
      <c r="G505" s="2036" t="s">
        <v>4020</v>
      </c>
      <c r="H505" s="2036"/>
      <c r="I505" s="2036"/>
      <c r="J505" s="2036"/>
      <c r="K505" s="2036"/>
      <c r="L505" s="2037"/>
      <c r="M505" s="2038" t="s">
        <v>134</v>
      </c>
      <c r="N505" s="2039"/>
      <c r="O505" s="2040"/>
      <c r="P505" s="577" t="str">
        <f>MID($M$504,COLUMN()-15,1)</f>
        <v/>
      </c>
      <c r="Q505" s="577" t="str">
        <f t="shared" ref="Q505:AI505" si="112">MID($M$504,COLUMN()-15,1)</f>
        <v/>
      </c>
      <c r="R505" s="577" t="str">
        <f t="shared" si="112"/>
        <v/>
      </c>
      <c r="S505" s="577" t="str">
        <f t="shared" si="112"/>
        <v/>
      </c>
      <c r="T505" s="577" t="str">
        <f t="shared" si="112"/>
        <v/>
      </c>
      <c r="U505" s="577" t="str">
        <f t="shared" si="112"/>
        <v/>
      </c>
      <c r="V505" s="577" t="str">
        <f t="shared" si="112"/>
        <v/>
      </c>
      <c r="W505" s="577" t="str">
        <f t="shared" si="112"/>
        <v/>
      </c>
      <c r="X505" s="577" t="str">
        <f t="shared" si="112"/>
        <v/>
      </c>
      <c r="Y505" s="577" t="str">
        <f t="shared" si="112"/>
        <v/>
      </c>
      <c r="Z505" s="577" t="str">
        <f t="shared" si="112"/>
        <v/>
      </c>
      <c r="AA505" s="577" t="str">
        <f t="shared" si="112"/>
        <v/>
      </c>
      <c r="AB505" s="577" t="str">
        <f t="shared" si="112"/>
        <v/>
      </c>
      <c r="AC505" s="577" t="str">
        <f t="shared" si="112"/>
        <v/>
      </c>
      <c r="AD505" s="577" t="str">
        <f t="shared" si="112"/>
        <v/>
      </c>
      <c r="AE505" s="577" t="str">
        <f t="shared" si="112"/>
        <v/>
      </c>
      <c r="AF505" s="577" t="str">
        <f t="shared" si="112"/>
        <v/>
      </c>
      <c r="AG505" s="577" t="str">
        <f t="shared" si="112"/>
        <v/>
      </c>
      <c r="AH505" s="577" t="str">
        <f t="shared" si="112"/>
        <v/>
      </c>
      <c r="AI505" s="577" t="str">
        <f t="shared" si="112"/>
        <v/>
      </c>
      <c r="AJ505" s="2041"/>
      <c r="AK505" s="2042"/>
      <c r="AL505" s="2042"/>
      <c r="AM505" s="2043"/>
      <c r="AN505" s="33"/>
      <c r="AO505" s="278"/>
      <c r="AP505" s="33"/>
      <c r="BL505" s="48"/>
      <c r="BM505" s="48"/>
      <c r="BN505" s="48"/>
      <c r="BO505" s="661"/>
      <c r="BP505" s="661"/>
      <c r="BQ505" s="661"/>
      <c r="BR505" s="661"/>
      <c r="BS505" s="661"/>
      <c r="BT505" s="661"/>
      <c r="BU505" s="661"/>
      <c r="BV505" s="661"/>
      <c r="BW505" s="661"/>
      <c r="BX505" s="661"/>
      <c r="BY505" s="661"/>
      <c r="CG505" s="48"/>
      <c r="CH505" s="33" t="s">
        <v>1127</v>
      </c>
      <c r="CI505" s="33" t="s">
        <v>1056</v>
      </c>
    </row>
    <row r="506" spans="1:87" ht="15" hidden="1" customHeight="1">
      <c r="A506" s="43"/>
      <c r="B506" s="269"/>
      <c r="C506" s="1961"/>
      <c r="D506" s="2020"/>
      <c r="E506" s="2021"/>
      <c r="F506" s="2022"/>
      <c r="G506" s="2036"/>
      <c r="H506" s="2036"/>
      <c r="I506" s="2036"/>
      <c r="J506" s="2036"/>
      <c r="K506" s="2036"/>
      <c r="L506" s="2037"/>
      <c r="M506" s="2044"/>
      <c r="N506" s="2045"/>
      <c r="O506" s="2045"/>
      <c r="P506" s="2045"/>
      <c r="Q506" s="2045"/>
      <c r="R506" s="2045"/>
      <c r="S506" s="2045"/>
      <c r="T506" s="2045"/>
      <c r="U506" s="2045"/>
      <c r="V506" s="2045"/>
      <c r="W506" s="2045"/>
      <c r="X506" s="2045"/>
      <c r="Y506" s="2045"/>
      <c r="Z506" s="2046"/>
      <c r="AA506" s="2034" t="s">
        <v>803</v>
      </c>
      <c r="AB506" s="2034"/>
      <c r="AC506" s="2034"/>
      <c r="AD506" s="2034"/>
      <c r="AE506" s="2034"/>
      <c r="AF506" s="2034"/>
      <c r="AG506" s="2034"/>
      <c r="AH506" s="2034"/>
      <c r="AI506" s="2034"/>
      <c r="AJ506" s="2034"/>
      <c r="AK506" s="2034"/>
      <c r="AL506" s="2034"/>
      <c r="AM506" s="2035"/>
      <c r="AN506" s="33"/>
      <c r="AO506" s="278"/>
      <c r="AP506" s="33"/>
      <c r="BL506" s="48"/>
      <c r="BM506" s="48"/>
      <c r="BN506" s="48"/>
      <c r="BO506" s="661"/>
      <c r="BP506" s="661"/>
      <c r="BQ506" s="661"/>
      <c r="BR506" s="661"/>
      <c r="BS506" s="661"/>
      <c r="BT506" s="661"/>
      <c r="BU506" s="661"/>
      <c r="BV506" s="661"/>
      <c r="BW506" s="661"/>
      <c r="BX506" s="661"/>
      <c r="BY506" s="661"/>
      <c r="CG506" s="48"/>
      <c r="CH506" s="33" t="s">
        <v>1128</v>
      </c>
      <c r="CI506" s="33" t="s">
        <v>1057</v>
      </c>
    </row>
    <row r="507" spans="1:87" ht="15" hidden="1" customHeight="1" thickBot="1">
      <c r="A507" s="43"/>
      <c r="B507" s="269"/>
      <c r="C507" s="1961"/>
      <c r="D507" s="2023"/>
      <c r="E507" s="2024"/>
      <c r="F507" s="2025"/>
      <c r="G507" s="2104"/>
      <c r="H507" s="2087"/>
      <c r="I507" s="2087"/>
      <c r="J507" s="2087"/>
      <c r="K507" s="2087"/>
      <c r="L507" s="2088"/>
      <c r="M507" s="2089" t="s">
        <v>134</v>
      </c>
      <c r="N507" s="2090"/>
      <c r="O507" s="2091"/>
      <c r="P507" s="579" t="str">
        <f>MID($M$506,COLUMN()-15,1)</f>
        <v/>
      </c>
      <c r="Q507" s="579" t="str">
        <f t="shared" ref="Q507:AI507" si="113">MID($M$506,COLUMN()-15,1)</f>
        <v/>
      </c>
      <c r="R507" s="579" t="str">
        <f t="shared" si="113"/>
        <v/>
      </c>
      <c r="S507" s="579" t="str">
        <f t="shared" si="113"/>
        <v/>
      </c>
      <c r="T507" s="579" t="str">
        <f t="shared" si="113"/>
        <v/>
      </c>
      <c r="U507" s="579" t="str">
        <f t="shared" si="113"/>
        <v/>
      </c>
      <c r="V507" s="579" t="str">
        <f t="shared" si="113"/>
        <v/>
      </c>
      <c r="W507" s="579" t="str">
        <f t="shared" si="113"/>
        <v/>
      </c>
      <c r="X507" s="579" t="str">
        <f t="shared" si="113"/>
        <v/>
      </c>
      <c r="Y507" s="579" t="str">
        <f t="shared" si="113"/>
        <v/>
      </c>
      <c r="Z507" s="579" t="str">
        <f t="shared" si="113"/>
        <v/>
      </c>
      <c r="AA507" s="579" t="str">
        <f t="shared" si="113"/>
        <v/>
      </c>
      <c r="AB507" s="579" t="str">
        <f t="shared" si="113"/>
        <v/>
      </c>
      <c r="AC507" s="579" t="str">
        <f t="shared" si="113"/>
        <v/>
      </c>
      <c r="AD507" s="579" t="str">
        <f t="shared" si="113"/>
        <v/>
      </c>
      <c r="AE507" s="579" t="str">
        <f t="shared" si="113"/>
        <v/>
      </c>
      <c r="AF507" s="579" t="str">
        <f t="shared" si="113"/>
        <v/>
      </c>
      <c r="AG507" s="579" t="str">
        <f t="shared" si="113"/>
        <v/>
      </c>
      <c r="AH507" s="579" t="str">
        <f t="shared" si="113"/>
        <v/>
      </c>
      <c r="AI507" s="579" t="str">
        <f t="shared" si="113"/>
        <v/>
      </c>
      <c r="AJ507" s="2092"/>
      <c r="AK507" s="2093"/>
      <c r="AL507" s="2093"/>
      <c r="AM507" s="2094"/>
      <c r="AN507" s="33"/>
      <c r="AO507" s="278"/>
      <c r="AP507" s="33"/>
      <c r="BL507" s="48"/>
      <c r="BM507" s="48"/>
      <c r="BN507" s="48"/>
      <c r="BO507" s="661"/>
      <c r="BP507" s="661"/>
      <c r="BQ507" s="661"/>
      <c r="BR507" s="661"/>
      <c r="BS507" s="661"/>
      <c r="BT507" s="661"/>
      <c r="BU507" s="661"/>
      <c r="BV507" s="661"/>
      <c r="BW507" s="661"/>
      <c r="BX507" s="661"/>
      <c r="BY507" s="661"/>
      <c r="CG507" s="48"/>
      <c r="CH507" s="33" t="s">
        <v>1129</v>
      </c>
      <c r="CI507" s="33" t="s">
        <v>1058</v>
      </c>
    </row>
    <row r="508" spans="1:87" ht="15" hidden="1" customHeight="1" thickTop="1">
      <c r="A508" s="43"/>
      <c r="B508" s="269"/>
      <c r="C508" s="1961"/>
      <c r="D508" s="2095" t="s">
        <v>4027</v>
      </c>
      <c r="E508" s="2096"/>
      <c r="F508" s="2097"/>
      <c r="G508" s="2105" t="s">
        <v>4023</v>
      </c>
      <c r="H508" s="2098"/>
      <c r="I508" s="2098"/>
      <c r="J508" s="2098"/>
      <c r="K508" s="2098"/>
      <c r="L508" s="2099"/>
      <c r="M508" s="2100"/>
      <c r="N508" s="2100"/>
      <c r="O508" s="2100"/>
      <c r="P508" s="2100"/>
      <c r="Q508" s="2100"/>
      <c r="R508" s="2100"/>
      <c r="S508" s="2100"/>
      <c r="T508" s="2100"/>
      <c r="U508" s="580"/>
      <c r="V508" s="2100"/>
      <c r="W508" s="2100"/>
      <c r="X508" s="2100"/>
      <c r="Y508" s="2100"/>
      <c r="Z508" s="2100"/>
      <c r="AA508" s="2100"/>
      <c r="AB508" s="2100"/>
      <c r="AC508" s="2100"/>
      <c r="AD508" s="580"/>
      <c r="AE508" s="2100"/>
      <c r="AF508" s="2100"/>
      <c r="AG508" s="2100"/>
      <c r="AH508" s="2100"/>
      <c r="AI508" s="2100"/>
      <c r="AJ508" s="2100"/>
      <c r="AK508" s="2100"/>
      <c r="AL508" s="2100"/>
      <c r="AM508" s="580"/>
      <c r="AN508" s="33"/>
      <c r="AO508" s="278"/>
      <c r="AP508" s="33"/>
      <c r="BL508" s="660"/>
      <c r="BM508" s="285"/>
      <c r="BN508" s="48"/>
      <c r="BO508" s="661"/>
      <c r="BP508" s="661"/>
      <c r="BQ508" s="661"/>
      <c r="BR508" s="661"/>
      <c r="BS508" s="661"/>
      <c r="BT508" s="661"/>
      <c r="BU508" s="661"/>
      <c r="BV508" s="661"/>
      <c r="BW508" s="661"/>
      <c r="BX508" s="661"/>
      <c r="BY508" s="661"/>
      <c r="CG508" s="48"/>
      <c r="CH508" s="33" t="s">
        <v>1130</v>
      </c>
      <c r="CI508" s="33" t="s">
        <v>1059</v>
      </c>
    </row>
    <row r="509" spans="1:87" ht="15" hidden="1" customHeight="1">
      <c r="A509" s="43"/>
      <c r="B509" s="269"/>
      <c r="C509" s="1961"/>
      <c r="D509" s="2020"/>
      <c r="E509" s="2021"/>
      <c r="F509" s="2022"/>
      <c r="G509" s="2027" t="s">
        <v>2</v>
      </c>
      <c r="H509" s="2027"/>
      <c r="I509" s="2027"/>
      <c r="J509" s="2027"/>
      <c r="K509" s="2027"/>
      <c r="L509" s="2028"/>
      <c r="M509" s="2029"/>
      <c r="N509" s="2030"/>
      <c r="O509" s="2030"/>
      <c r="P509" s="2031"/>
      <c r="Q509" s="2031"/>
      <c r="R509" s="2031"/>
      <c r="S509" s="2030"/>
      <c r="T509" s="2030"/>
      <c r="U509" s="2030"/>
      <c r="V509" s="2032"/>
      <c r="W509" s="2033" t="s">
        <v>184</v>
      </c>
      <c r="X509" s="2034"/>
      <c r="Y509" s="2034"/>
      <c r="Z509" s="2034"/>
      <c r="AA509" s="2034"/>
      <c r="AB509" s="2034"/>
      <c r="AC509" s="2034"/>
      <c r="AD509" s="2034"/>
      <c r="AE509" s="2034"/>
      <c r="AF509" s="2034"/>
      <c r="AG509" s="2034"/>
      <c r="AH509" s="2034"/>
      <c r="AI509" s="2034"/>
      <c r="AJ509" s="2034"/>
      <c r="AK509" s="2034"/>
      <c r="AL509" s="2034"/>
      <c r="AM509" s="2035"/>
      <c r="AN509" s="33"/>
      <c r="AO509" s="278"/>
      <c r="AP509" s="33"/>
      <c r="BL509" s="48"/>
      <c r="BM509" s="285"/>
      <c r="BN509" s="48"/>
      <c r="BO509" s="661"/>
      <c r="BP509" s="661"/>
      <c r="BQ509" s="661"/>
      <c r="BR509" s="661"/>
      <c r="BS509" s="661"/>
      <c r="BT509" s="661"/>
      <c r="BU509" s="661"/>
      <c r="BV509" s="661"/>
      <c r="BW509" s="661"/>
      <c r="BX509" s="661"/>
      <c r="BY509" s="661"/>
      <c r="CG509" s="48"/>
      <c r="CH509" s="33" t="s">
        <v>1131</v>
      </c>
      <c r="CI509" s="33" t="s">
        <v>1060</v>
      </c>
    </row>
    <row r="510" spans="1:87" ht="15" hidden="1" customHeight="1">
      <c r="A510" s="43"/>
      <c r="B510" s="269"/>
      <c r="C510" s="1961"/>
      <c r="D510" s="2020"/>
      <c r="E510" s="2021"/>
      <c r="F510" s="2022"/>
      <c r="G510" s="2036" t="s">
        <v>392</v>
      </c>
      <c r="H510" s="2036"/>
      <c r="I510" s="2036"/>
      <c r="J510" s="2036"/>
      <c r="K510" s="2036"/>
      <c r="L510" s="2037"/>
      <c r="M510" s="2038" t="s">
        <v>134</v>
      </c>
      <c r="N510" s="2039"/>
      <c r="O510" s="2040"/>
      <c r="P510" s="577" t="str">
        <f>MID($M$509,COLUMN()-15,1)</f>
        <v/>
      </c>
      <c r="Q510" s="577" t="str">
        <f t="shared" ref="Q510:AI510" si="114">MID($M$509,COLUMN()-15,1)</f>
        <v/>
      </c>
      <c r="R510" s="577" t="str">
        <f t="shared" si="114"/>
        <v/>
      </c>
      <c r="S510" s="577" t="str">
        <f t="shared" si="114"/>
        <v/>
      </c>
      <c r="T510" s="577" t="str">
        <f t="shared" si="114"/>
        <v/>
      </c>
      <c r="U510" s="577" t="str">
        <f t="shared" si="114"/>
        <v/>
      </c>
      <c r="V510" s="577" t="str">
        <f t="shared" si="114"/>
        <v/>
      </c>
      <c r="W510" s="577" t="str">
        <f t="shared" si="114"/>
        <v/>
      </c>
      <c r="X510" s="577" t="str">
        <f t="shared" si="114"/>
        <v/>
      </c>
      <c r="Y510" s="577" t="str">
        <f t="shared" si="114"/>
        <v/>
      </c>
      <c r="Z510" s="577" t="str">
        <f t="shared" si="114"/>
        <v/>
      </c>
      <c r="AA510" s="577" t="str">
        <f t="shared" si="114"/>
        <v/>
      </c>
      <c r="AB510" s="577" t="str">
        <f t="shared" si="114"/>
        <v/>
      </c>
      <c r="AC510" s="577" t="str">
        <f t="shared" si="114"/>
        <v/>
      </c>
      <c r="AD510" s="577" t="str">
        <f t="shared" si="114"/>
        <v/>
      </c>
      <c r="AE510" s="577" t="str">
        <f t="shared" si="114"/>
        <v/>
      </c>
      <c r="AF510" s="577" t="str">
        <f t="shared" si="114"/>
        <v/>
      </c>
      <c r="AG510" s="577" t="str">
        <f t="shared" si="114"/>
        <v/>
      </c>
      <c r="AH510" s="577" t="str">
        <f t="shared" si="114"/>
        <v/>
      </c>
      <c r="AI510" s="577" t="str">
        <f t="shared" si="114"/>
        <v/>
      </c>
      <c r="AJ510" s="2041"/>
      <c r="AK510" s="2042"/>
      <c r="AL510" s="2042"/>
      <c r="AM510" s="2043"/>
      <c r="AN510" s="33"/>
      <c r="AO510" s="278"/>
      <c r="AP510" s="33"/>
      <c r="BL510" s="48"/>
      <c r="BM510" s="285"/>
      <c r="BN510" s="48"/>
      <c r="BO510" s="661"/>
      <c r="BP510" s="661"/>
      <c r="BQ510" s="661"/>
      <c r="BR510" s="661"/>
      <c r="BS510" s="661"/>
      <c r="BT510" s="661"/>
      <c r="BU510" s="661"/>
      <c r="BV510" s="661"/>
      <c r="BW510" s="661"/>
      <c r="BX510" s="661"/>
      <c r="BY510" s="661"/>
      <c r="CG510" s="48"/>
      <c r="CH510" s="33" t="s">
        <v>1132</v>
      </c>
      <c r="CI510" s="33" t="s">
        <v>1061</v>
      </c>
    </row>
    <row r="511" spans="1:87" ht="15" hidden="1" customHeight="1">
      <c r="A511" s="43"/>
      <c r="B511" s="269"/>
      <c r="C511" s="1961"/>
      <c r="D511" s="2020"/>
      <c r="E511" s="2021"/>
      <c r="F511" s="2022"/>
      <c r="G511" s="2036"/>
      <c r="H511" s="2036"/>
      <c r="I511" s="2036"/>
      <c r="J511" s="2036"/>
      <c r="K511" s="2036"/>
      <c r="L511" s="2037"/>
      <c r="M511" s="2044"/>
      <c r="N511" s="2045"/>
      <c r="O511" s="2045"/>
      <c r="P511" s="2045"/>
      <c r="Q511" s="2045"/>
      <c r="R511" s="2045"/>
      <c r="S511" s="2045"/>
      <c r="T511" s="2045"/>
      <c r="U511" s="2045"/>
      <c r="V511" s="2045"/>
      <c r="W511" s="2045"/>
      <c r="X511" s="2045"/>
      <c r="Y511" s="2045"/>
      <c r="Z511" s="2046"/>
      <c r="AA511" s="2034" t="s">
        <v>803</v>
      </c>
      <c r="AB511" s="2034"/>
      <c r="AC511" s="2034"/>
      <c r="AD511" s="2034"/>
      <c r="AE511" s="2034"/>
      <c r="AF511" s="2034"/>
      <c r="AG511" s="2034"/>
      <c r="AH511" s="2034"/>
      <c r="AI511" s="2034"/>
      <c r="AJ511" s="2034"/>
      <c r="AK511" s="2034"/>
      <c r="AL511" s="2034"/>
      <c r="AM511" s="2035"/>
      <c r="AN511" s="33"/>
      <c r="AO511" s="278"/>
      <c r="AP511" s="33"/>
      <c r="BL511" s="48"/>
      <c r="BM511" s="48"/>
      <c r="BN511" s="48"/>
      <c r="BO511" s="661"/>
      <c r="BP511" s="661"/>
      <c r="BQ511" s="661"/>
      <c r="BR511" s="661"/>
      <c r="BS511" s="661"/>
      <c r="BT511" s="661"/>
      <c r="BU511" s="661"/>
      <c r="BV511" s="661"/>
      <c r="BW511" s="661"/>
      <c r="BX511" s="661"/>
      <c r="BY511" s="661"/>
      <c r="CG511" s="48"/>
      <c r="CH511" s="33" t="s">
        <v>1133</v>
      </c>
      <c r="CI511" s="33" t="s">
        <v>1062</v>
      </c>
    </row>
    <row r="512" spans="1:87" ht="15" hidden="1" customHeight="1">
      <c r="A512" s="43"/>
      <c r="B512" s="269"/>
      <c r="C512" s="1961"/>
      <c r="D512" s="2020"/>
      <c r="E512" s="2021"/>
      <c r="F512" s="2022"/>
      <c r="G512" s="2047"/>
      <c r="H512" s="2047"/>
      <c r="I512" s="2047"/>
      <c r="J512" s="2047"/>
      <c r="K512" s="2047"/>
      <c r="L512" s="2048"/>
      <c r="M512" s="2038" t="s">
        <v>134</v>
      </c>
      <c r="N512" s="2039"/>
      <c r="O512" s="2040"/>
      <c r="P512" s="577" t="str">
        <f>MID($M$511,COLUMN()-15,1)</f>
        <v/>
      </c>
      <c r="Q512" s="577" t="str">
        <f t="shared" ref="Q512:AI512" si="115">MID($M$511,COLUMN()-15,1)</f>
        <v/>
      </c>
      <c r="R512" s="577" t="str">
        <f t="shared" si="115"/>
        <v/>
      </c>
      <c r="S512" s="577" t="str">
        <f t="shared" si="115"/>
        <v/>
      </c>
      <c r="T512" s="577" t="str">
        <f t="shared" si="115"/>
        <v/>
      </c>
      <c r="U512" s="577" t="str">
        <f t="shared" si="115"/>
        <v/>
      </c>
      <c r="V512" s="577" t="str">
        <f t="shared" si="115"/>
        <v/>
      </c>
      <c r="W512" s="577" t="str">
        <f t="shared" si="115"/>
        <v/>
      </c>
      <c r="X512" s="577" t="str">
        <f t="shared" si="115"/>
        <v/>
      </c>
      <c r="Y512" s="577" t="str">
        <f t="shared" si="115"/>
        <v/>
      </c>
      <c r="Z512" s="577" t="str">
        <f t="shared" si="115"/>
        <v/>
      </c>
      <c r="AA512" s="577" t="str">
        <f t="shared" si="115"/>
        <v/>
      </c>
      <c r="AB512" s="577" t="str">
        <f t="shared" si="115"/>
        <v/>
      </c>
      <c r="AC512" s="577" t="str">
        <f t="shared" si="115"/>
        <v/>
      </c>
      <c r="AD512" s="577" t="str">
        <f t="shared" si="115"/>
        <v/>
      </c>
      <c r="AE512" s="577" t="str">
        <f t="shared" si="115"/>
        <v/>
      </c>
      <c r="AF512" s="577" t="str">
        <f t="shared" si="115"/>
        <v/>
      </c>
      <c r="AG512" s="577" t="str">
        <f t="shared" si="115"/>
        <v/>
      </c>
      <c r="AH512" s="577" t="str">
        <f t="shared" si="115"/>
        <v/>
      </c>
      <c r="AI512" s="577" t="str">
        <f t="shared" si="115"/>
        <v/>
      </c>
      <c r="AJ512" s="2041"/>
      <c r="AK512" s="2042"/>
      <c r="AL512" s="2042"/>
      <c r="AM512" s="2043"/>
      <c r="AN512" s="33"/>
      <c r="AO512" s="278"/>
      <c r="AP512" s="33"/>
      <c r="BL512" s="48"/>
      <c r="BM512" s="48"/>
      <c r="BN512" s="48"/>
      <c r="BO512" s="661"/>
      <c r="BP512" s="661"/>
      <c r="BQ512" s="661"/>
      <c r="BR512" s="661"/>
      <c r="BS512" s="661"/>
      <c r="BT512" s="661"/>
      <c r="BU512" s="661"/>
      <c r="BV512" s="661"/>
      <c r="BW512" s="661"/>
      <c r="BX512" s="661"/>
      <c r="BY512" s="661"/>
      <c r="CG512" s="48"/>
      <c r="CH512" s="33" t="s">
        <v>1134</v>
      </c>
      <c r="CI512" s="33" t="s">
        <v>1063</v>
      </c>
    </row>
    <row r="513" spans="1:87" ht="15" hidden="1" customHeight="1">
      <c r="A513" s="43"/>
      <c r="B513" s="269"/>
      <c r="C513" s="1961"/>
      <c r="D513" s="2020"/>
      <c r="E513" s="2021"/>
      <c r="F513" s="2022"/>
      <c r="G513" s="1665" t="s">
        <v>61</v>
      </c>
      <c r="H513" s="1665"/>
      <c r="I513" s="1665"/>
      <c r="J513" s="1665"/>
      <c r="K513" s="1665"/>
      <c r="L513" s="1666"/>
      <c r="M513" s="2049"/>
      <c r="N513" s="2050"/>
      <c r="O513" s="2050"/>
      <c r="P513" s="2049"/>
      <c r="Q513" s="2051"/>
      <c r="R513" s="574" t="s">
        <v>140</v>
      </c>
      <c r="S513" s="2049"/>
      <c r="T513" s="2051"/>
      <c r="U513" s="575" t="s">
        <v>141</v>
      </c>
      <c r="V513" s="2049"/>
      <c r="W513" s="2051"/>
      <c r="X513" s="575" t="s">
        <v>142</v>
      </c>
      <c r="Y513" s="2042"/>
      <c r="Z513" s="2042"/>
      <c r="AA513" s="2042"/>
      <c r="AB513" s="2042"/>
      <c r="AC513" s="2042"/>
      <c r="AD513" s="2042"/>
      <c r="AE513" s="2042"/>
      <c r="AF513" s="2042"/>
      <c r="AG513" s="2042"/>
      <c r="AH513" s="2042"/>
      <c r="AI513" s="2042"/>
      <c r="AJ513" s="2042"/>
      <c r="AK513" s="2042"/>
      <c r="AL513" s="2042"/>
      <c r="AM513" s="2043"/>
      <c r="AN513" s="33"/>
      <c r="AO513" s="278"/>
      <c r="AP513" s="33"/>
      <c r="BL513" s="662"/>
      <c r="BM513" s="60"/>
      <c r="BN513" s="60"/>
      <c r="BO513" s="60"/>
      <c r="BP513" s="60"/>
      <c r="BQ513" s="60"/>
      <c r="BR513" s="60"/>
      <c r="BS513" s="663"/>
      <c r="BT513" s="285"/>
      <c r="BU513" s="661"/>
      <c r="BV513" s="661"/>
      <c r="BW513" s="661"/>
      <c r="BX513" s="661"/>
      <c r="BY513" s="661"/>
      <c r="CG513" s="48"/>
      <c r="CH513" s="33" t="s">
        <v>1135</v>
      </c>
      <c r="CI513" s="33" t="s">
        <v>799</v>
      </c>
    </row>
    <row r="514" spans="1:87" ht="15" hidden="1" customHeight="1">
      <c r="A514" s="43"/>
      <c r="B514" s="269"/>
      <c r="C514" s="1961"/>
      <c r="D514" s="2020"/>
      <c r="E514" s="2021"/>
      <c r="F514" s="2022"/>
      <c r="G514" s="1665" t="s">
        <v>455</v>
      </c>
      <c r="H514" s="1665"/>
      <c r="I514" s="1665"/>
      <c r="J514" s="1665"/>
      <c r="K514" s="1665"/>
      <c r="L514" s="1666"/>
      <c r="M514" s="2049"/>
      <c r="N514" s="2050"/>
      <c r="O514" s="2050"/>
      <c r="P514" s="2051"/>
      <c r="Q514" s="2041"/>
      <c r="R514" s="2042"/>
      <c r="S514" s="2042"/>
      <c r="T514" s="2042"/>
      <c r="U514" s="2042"/>
      <c r="V514" s="2042"/>
      <c r="W514" s="2042"/>
      <c r="X514" s="2042"/>
      <c r="Y514" s="2042"/>
      <c r="Z514" s="2042"/>
      <c r="AA514" s="2042"/>
      <c r="AB514" s="2042"/>
      <c r="AC514" s="2042"/>
      <c r="AD514" s="2042"/>
      <c r="AE514" s="2042"/>
      <c r="AF514" s="2042"/>
      <c r="AG514" s="2042"/>
      <c r="AH514" s="2042"/>
      <c r="AI514" s="2042"/>
      <c r="AJ514" s="2042"/>
      <c r="AK514" s="2042"/>
      <c r="AL514" s="2042"/>
      <c r="AM514" s="2043"/>
      <c r="AN514" s="33"/>
      <c r="AO514" s="278"/>
      <c r="AP514" s="33"/>
      <c r="BL514" s="662"/>
      <c r="BM514" s="285"/>
      <c r="BN514" s="48"/>
      <c r="BO514" s="661"/>
      <c r="BP514" s="661"/>
      <c r="BQ514" s="661"/>
      <c r="BR514" s="661"/>
      <c r="BS514" s="661"/>
      <c r="BT514" s="285"/>
      <c r="BU514" s="661"/>
      <c r="BV514" s="661"/>
      <c r="BW514" s="661"/>
      <c r="BX514" s="661"/>
      <c r="BY514" s="661"/>
      <c r="CG514" s="48"/>
      <c r="CH514" s="33" t="s">
        <v>799</v>
      </c>
      <c r="CI514" s="33" t="s">
        <v>1064</v>
      </c>
    </row>
    <row r="515" spans="1:87" ht="15" hidden="1" customHeight="1">
      <c r="A515" s="43"/>
      <c r="B515" s="269"/>
      <c r="C515" s="1961"/>
      <c r="D515" s="2020"/>
      <c r="E515" s="2021"/>
      <c r="F515" s="2022"/>
      <c r="G515" s="2018" t="s">
        <v>4012</v>
      </c>
      <c r="H515" s="2019"/>
      <c r="I515" s="2054" t="s">
        <v>4013</v>
      </c>
      <c r="J515" s="2055"/>
      <c r="K515" s="2055"/>
      <c r="L515" s="2056"/>
      <c r="M515" s="2058"/>
      <c r="N515" s="2059"/>
      <c r="O515" s="2059"/>
      <c r="P515" s="2059"/>
      <c r="Q515" s="2059"/>
      <c r="R515" s="2059"/>
      <c r="S515" s="2059"/>
      <c r="T515" s="2060"/>
      <c r="U515" s="2033" t="s">
        <v>4015</v>
      </c>
      <c r="V515" s="2034"/>
      <c r="W515" s="2034"/>
      <c r="X515" s="2034"/>
      <c r="Y515" s="2034"/>
      <c r="Z515" s="2034"/>
      <c r="AA515" s="2034"/>
      <c r="AB515" s="2034"/>
      <c r="AC515" s="2034"/>
      <c r="AD515" s="2034"/>
      <c r="AE515" s="2034"/>
      <c r="AF515" s="2034"/>
      <c r="AG515" s="2034"/>
      <c r="AH515" s="2034"/>
      <c r="AI515" s="2034"/>
      <c r="AJ515" s="2034"/>
      <c r="AK515" s="2034"/>
      <c r="AL515" s="2034"/>
      <c r="AM515" s="2035"/>
      <c r="AN515" s="33"/>
      <c r="AO515" s="278"/>
      <c r="AP515" s="33"/>
      <c r="BL515" s="662"/>
      <c r="BM515" s="285"/>
      <c r="BN515" s="48"/>
      <c r="BO515" s="661"/>
      <c r="BP515" s="661"/>
      <c r="BQ515" s="661"/>
      <c r="BR515" s="661"/>
      <c r="BS515" s="661"/>
      <c r="BT515" s="285"/>
      <c r="BU515" s="661"/>
      <c r="BV515" s="661"/>
      <c r="BW515" s="661"/>
      <c r="BX515" s="661"/>
      <c r="BY515" s="661"/>
      <c r="CG515" s="48"/>
      <c r="CH515" s="33" t="s">
        <v>1136</v>
      </c>
      <c r="CI515" s="33" t="s">
        <v>1065</v>
      </c>
    </row>
    <row r="516" spans="1:87" ht="15" hidden="1" customHeight="1">
      <c r="A516" s="43"/>
      <c r="B516" s="269"/>
      <c r="C516" s="1961"/>
      <c r="D516" s="2020"/>
      <c r="E516" s="2021"/>
      <c r="F516" s="2022"/>
      <c r="G516" s="2021"/>
      <c r="H516" s="2022"/>
      <c r="I516" s="2057"/>
      <c r="J516" s="2047"/>
      <c r="K516" s="2047"/>
      <c r="L516" s="2048"/>
      <c r="M516" s="2038" t="s">
        <v>134</v>
      </c>
      <c r="N516" s="2039"/>
      <c r="O516" s="2040"/>
      <c r="P516" s="576" t="str">
        <f>MID($BL$515,COLUMN()-15,1)</f>
        <v/>
      </c>
      <c r="Q516" s="576" t="str">
        <f t="shared" ref="Q516:T516" si="116">MID($BL$515,COLUMN()-15,1)</f>
        <v/>
      </c>
      <c r="R516" s="576" t="str">
        <f t="shared" si="116"/>
        <v/>
      </c>
      <c r="S516" s="576" t="str">
        <f t="shared" si="116"/>
        <v/>
      </c>
      <c r="T516" s="576" t="str">
        <f t="shared" si="116"/>
        <v/>
      </c>
      <c r="U516" s="2061"/>
      <c r="V516" s="2062"/>
      <c r="W516" s="2062"/>
      <c r="X516" s="2062"/>
      <c r="Y516" s="2062"/>
      <c r="Z516" s="2062"/>
      <c r="AA516" s="2062"/>
      <c r="AB516" s="2062"/>
      <c r="AC516" s="2062"/>
      <c r="AD516" s="2062"/>
      <c r="AE516" s="2062"/>
      <c r="AF516" s="2062"/>
      <c r="AG516" s="2062"/>
      <c r="AH516" s="2062"/>
      <c r="AI516" s="2062"/>
      <c r="AJ516" s="2062"/>
      <c r="AK516" s="2062"/>
      <c r="AL516" s="2062"/>
      <c r="AM516" s="2063"/>
      <c r="AN516" s="33"/>
      <c r="AO516" s="278"/>
      <c r="AP516" s="33"/>
      <c r="BL516" s="662"/>
      <c r="BM516" s="285"/>
      <c r="BN516" s="48"/>
      <c r="BO516" s="661"/>
      <c r="BP516" s="661"/>
      <c r="BQ516" s="661"/>
      <c r="BR516" s="661"/>
      <c r="BS516" s="661"/>
      <c r="BT516" s="661"/>
      <c r="BU516" s="661"/>
      <c r="BV516" s="661"/>
      <c r="BW516" s="661"/>
      <c r="BX516" s="661"/>
      <c r="BY516" s="661"/>
      <c r="CG516" s="48"/>
      <c r="CH516" s="33" t="s">
        <v>1137</v>
      </c>
      <c r="CI516" s="33" t="s">
        <v>1066</v>
      </c>
    </row>
    <row r="517" spans="1:87" ht="15" hidden="1" customHeight="1">
      <c r="A517" s="43"/>
      <c r="B517" s="269"/>
      <c r="C517" s="1961"/>
      <c r="D517" s="2020"/>
      <c r="E517" s="2021"/>
      <c r="F517" s="2022"/>
      <c r="G517" s="2021"/>
      <c r="H517" s="2022"/>
      <c r="I517" s="2064" t="s">
        <v>4016</v>
      </c>
      <c r="J517" s="1665"/>
      <c r="K517" s="1665"/>
      <c r="L517" s="1666"/>
      <c r="M517" s="2049"/>
      <c r="N517" s="2050"/>
      <c r="O517" s="2050"/>
      <c r="P517" s="2050"/>
      <c r="Q517" s="2050"/>
      <c r="R517" s="2050"/>
      <c r="S517" s="186"/>
      <c r="T517" s="2065">
        <f>IF(M515="市区町村を選択　▼","",BL516)</f>
        <v>0</v>
      </c>
      <c r="U517" s="2066"/>
      <c r="V517" s="2066"/>
      <c r="W517" s="2066"/>
      <c r="X517" s="2066"/>
      <c r="Y517" s="2066"/>
      <c r="Z517" s="2066"/>
      <c r="AA517" s="2066"/>
      <c r="AB517" s="2066"/>
      <c r="AC517" s="2066"/>
      <c r="AD517" s="2066"/>
      <c r="AE517" s="2066"/>
      <c r="AF517" s="2067"/>
      <c r="AG517" s="2033" t="s">
        <v>557</v>
      </c>
      <c r="AH517" s="2034"/>
      <c r="AI517" s="2034"/>
      <c r="AJ517" s="2034"/>
      <c r="AK517" s="2034"/>
      <c r="AL517" s="2034"/>
      <c r="AM517" s="2035"/>
      <c r="AN517" s="33"/>
      <c r="AO517" s="278"/>
      <c r="AP517" s="33"/>
      <c r="BL517" s="662"/>
      <c r="BM517" s="48"/>
      <c r="BN517" s="48"/>
      <c r="BO517" s="661"/>
      <c r="BP517" s="661"/>
      <c r="BQ517" s="661"/>
      <c r="BR517" s="661"/>
      <c r="BS517" s="661"/>
      <c r="BT517" s="661"/>
      <c r="BU517" s="661"/>
      <c r="BV517" s="661"/>
      <c r="BW517" s="661"/>
      <c r="BX517" s="661"/>
      <c r="BY517" s="661"/>
      <c r="CG517" s="48"/>
      <c r="CH517" s="33" t="s">
        <v>1138</v>
      </c>
      <c r="CI517" s="33" t="s">
        <v>1067</v>
      </c>
    </row>
    <row r="518" spans="1:87" ht="15" hidden="1" customHeight="1">
      <c r="A518" s="43"/>
      <c r="B518" s="269"/>
      <c r="C518" s="1961"/>
      <c r="D518" s="2020"/>
      <c r="E518" s="2021"/>
      <c r="F518" s="2022"/>
      <c r="G518" s="2021"/>
      <c r="H518" s="2022"/>
      <c r="I518" s="2017" t="s">
        <v>4017</v>
      </c>
      <c r="J518" s="2018"/>
      <c r="K518" s="2018"/>
      <c r="L518" s="2019"/>
      <c r="M518" s="2044"/>
      <c r="N518" s="2045"/>
      <c r="O518" s="2045"/>
      <c r="P518" s="2045"/>
      <c r="Q518" s="2045"/>
      <c r="R518" s="2045"/>
      <c r="S518" s="2045"/>
      <c r="T518" s="2045"/>
      <c r="U518" s="2045"/>
      <c r="V518" s="2045"/>
      <c r="W518" s="2045"/>
      <c r="X518" s="2045"/>
      <c r="Y518" s="2045"/>
      <c r="Z518" s="2046"/>
      <c r="AA518" s="2069" t="s">
        <v>4018</v>
      </c>
      <c r="AB518" s="2070"/>
      <c r="AC518" s="2070"/>
      <c r="AD518" s="2070"/>
      <c r="AE518" s="2070"/>
      <c r="AF518" s="2070"/>
      <c r="AG518" s="2070"/>
      <c r="AH518" s="2070"/>
      <c r="AI518" s="2070"/>
      <c r="AJ518" s="2070"/>
      <c r="AK518" s="2070"/>
      <c r="AL518" s="2070"/>
      <c r="AM518" s="2071"/>
      <c r="AN518" s="33"/>
      <c r="AO518" s="278"/>
      <c r="AP518" s="33"/>
      <c r="BL518" s="48"/>
      <c r="BM518" s="48"/>
      <c r="BN518" s="48"/>
      <c r="BO518" s="661"/>
      <c r="BP518" s="661"/>
      <c r="BQ518" s="661"/>
      <c r="BR518" s="661"/>
      <c r="BS518" s="661"/>
      <c r="BT518" s="661"/>
      <c r="BU518" s="661"/>
      <c r="BV518" s="661"/>
      <c r="BW518" s="661"/>
      <c r="BX518" s="661"/>
      <c r="BY518" s="661"/>
      <c r="CG518" s="48"/>
      <c r="CH518" s="33" t="s">
        <v>1139</v>
      </c>
      <c r="CI518" s="33" t="s">
        <v>1068</v>
      </c>
    </row>
    <row r="519" spans="1:87" ht="15" hidden="1" customHeight="1">
      <c r="A519" s="43"/>
      <c r="B519" s="269"/>
      <c r="C519" s="1961"/>
      <c r="D519" s="2020"/>
      <c r="E519" s="2021"/>
      <c r="F519" s="2022"/>
      <c r="G519" s="2021"/>
      <c r="H519" s="2022"/>
      <c r="I519" s="2020"/>
      <c r="J519" s="2021"/>
      <c r="K519" s="2021"/>
      <c r="L519" s="2022"/>
      <c r="M519" s="2044"/>
      <c r="N519" s="2045"/>
      <c r="O519" s="2045"/>
      <c r="P519" s="2045"/>
      <c r="Q519" s="2045"/>
      <c r="R519" s="2045"/>
      <c r="S519" s="2045"/>
      <c r="T519" s="2045"/>
      <c r="U519" s="2045"/>
      <c r="V519" s="2045"/>
      <c r="W519" s="2045"/>
      <c r="X519" s="2045"/>
      <c r="Y519" s="2045"/>
      <c r="Z519" s="2046"/>
      <c r="AA519" s="2072" t="s">
        <v>4019</v>
      </c>
      <c r="AB519" s="2073"/>
      <c r="AC519" s="2073"/>
      <c r="AD519" s="2073"/>
      <c r="AE519" s="2073"/>
      <c r="AF519" s="2073"/>
      <c r="AG519" s="2073"/>
      <c r="AH519" s="2073"/>
      <c r="AI519" s="2073"/>
      <c r="AJ519" s="2073"/>
      <c r="AK519" s="2073"/>
      <c r="AL519" s="2073"/>
      <c r="AM519" s="2074"/>
      <c r="AN519" s="33"/>
      <c r="AO519" s="278"/>
      <c r="AP519" s="33"/>
      <c r="BL519" s="662"/>
      <c r="BM519" s="48"/>
      <c r="BN519" s="48"/>
      <c r="BO519" s="661"/>
      <c r="BP519" s="661"/>
      <c r="BQ519" s="661"/>
      <c r="BR519" s="661"/>
      <c r="BS519" s="661"/>
      <c r="BT519" s="661"/>
      <c r="BU519" s="661"/>
      <c r="BV519" s="661"/>
      <c r="BW519" s="661"/>
      <c r="BX519" s="661"/>
      <c r="BY519" s="661"/>
      <c r="CG519" s="48"/>
      <c r="CH519" s="33" t="s">
        <v>1140</v>
      </c>
      <c r="CI519" s="33" t="s">
        <v>1069</v>
      </c>
    </row>
    <row r="520" spans="1:87" ht="15" hidden="1" customHeight="1">
      <c r="A520" s="43"/>
      <c r="B520" s="269"/>
      <c r="C520" s="1961"/>
      <c r="D520" s="2020"/>
      <c r="E520" s="2021"/>
      <c r="F520" s="2022"/>
      <c r="G520" s="2021"/>
      <c r="H520" s="2022"/>
      <c r="I520" s="2020"/>
      <c r="J520" s="2021"/>
      <c r="K520" s="2021"/>
      <c r="L520" s="2022"/>
      <c r="M520" s="2075" t="s">
        <v>134</v>
      </c>
      <c r="N520" s="2076"/>
      <c r="O520" s="2077"/>
      <c r="P520" s="576" t="str">
        <f>MID($M$518,COLUMN()-15,1)</f>
        <v/>
      </c>
      <c r="Q520" s="576" t="str">
        <f t="shared" ref="Q520:AI520" si="117">MID($M$518,COLUMN()-15,1)</f>
        <v/>
      </c>
      <c r="R520" s="576" t="str">
        <f t="shared" si="117"/>
        <v/>
      </c>
      <c r="S520" s="576" t="str">
        <f t="shared" si="117"/>
        <v/>
      </c>
      <c r="T520" s="576" t="str">
        <f t="shared" si="117"/>
        <v/>
      </c>
      <c r="U520" s="576" t="str">
        <f t="shared" si="117"/>
        <v/>
      </c>
      <c r="V520" s="576" t="str">
        <f t="shared" si="117"/>
        <v/>
      </c>
      <c r="W520" s="576" t="str">
        <f t="shared" si="117"/>
        <v/>
      </c>
      <c r="X520" s="576" t="str">
        <f t="shared" si="117"/>
        <v/>
      </c>
      <c r="Y520" s="576" t="str">
        <f t="shared" si="117"/>
        <v/>
      </c>
      <c r="Z520" s="576" t="str">
        <f t="shared" si="117"/>
        <v/>
      </c>
      <c r="AA520" s="576" t="str">
        <f t="shared" si="117"/>
        <v/>
      </c>
      <c r="AB520" s="576" t="str">
        <f t="shared" si="117"/>
        <v/>
      </c>
      <c r="AC520" s="576" t="str">
        <f t="shared" si="117"/>
        <v/>
      </c>
      <c r="AD520" s="576" t="str">
        <f t="shared" si="117"/>
        <v/>
      </c>
      <c r="AE520" s="576" t="str">
        <f t="shared" si="117"/>
        <v/>
      </c>
      <c r="AF520" s="576" t="str">
        <f t="shared" si="117"/>
        <v/>
      </c>
      <c r="AG520" s="576" t="str">
        <f t="shared" si="117"/>
        <v/>
      </c>
      <c r="AH520" s="576" t="str">
        <f t="shared" si="117"/>
        <v/>
      </c>
      <c r="AI520" s="576" t="str">
        <f t="shared" si="117"/>
        <v/>
      </c>
      <c r="AJ520" s="2081"/>
      <c r="AK520" s="2082"/>
      <c r="AL520" s="2082"/>
      <c r="AM520" s="2083"/>
      <c r="AN520" s="33"/>
      <c r="AO520" s="278"/>
      <c r="AP520" s="33"/>
      <c r="BL520" s="662"/>
      <c r="BM520" s="48"/>
      <c r="BN520" s="48"/>
      <c r="BO520" s="661"/>
      <c r="BP520" s="661"/>
      <c r="BQ520" s="661"/>
      <c r="BR520" s="661"/>
      <c r="BS520" s="661"/>
      <c r="BT520" s="661"/>
      <c r="BU520" s="661"/>
      <c r="BV520" s="661"/>
      <c r="BW520" s="661"/>
      <c r="BX520" s="661"/>
      <c r="BY520" s="661"/>
      <c r="CG520" s="48"/>
      <c r="CH520" s="33" t="s">
        <v>1141</v>
      </c>
      <c r="CI520" s="33" t="s">
        <v>1070</v>
      </c>
    </row>
    <row r="521" spans="1:87" ht="15" hidden="1" customHeight="1">
      <c r="A521" s="43"/>
      <c r="B521" s="269"/>
      <c r="C521" s="1961"/>
      <c r="D521" s="2020"/>
      <c r="E521" s="2021"/>
      <c r="F521" s="2022"/>
      <c r="G521" s="2052"/>
      <c r="H521" s="2053"/>
      <c r="I521" s="2068"/>
      <c r="J521" s="2052"/>
      <c r="K521" s="2052"/>
      <c r="L521" s="2053"/>
      <c r="M521" s="2078"/>
      <c r="N521" s="2079"/>
      <c r="O521" s="2080"/>
      <c r="P521" s="577" t="str">
        <f>MID($M$519,COLUMN()-15,1)</f>
        <v/>
      </c>
      <c r="Q521" s="577" t="str">
        <f t="shared" ref="Q521:AI521" si="118">MID($M$519,COLUMN()-15,1)</f>
        <v/>
      </c>
      <c r="R521" s="577" t="str">
        <f t="shared" si="118"/>
        <v/>
      </c>
      <c r="S521" s="577" t="str">
        <f t="shared" si="118"/>
        <v/>
      </c>
      <c r="T521" s="577" t="str">
        <f t="shared" si="118"/>
        <v/>
      </c>
      <c r="U521" s="577" t="str">
        <f t="shared" si="118"/>
        <v/>
      </c>
      <c r="V521" s="577" t="str">
        <f t="shared" si="118"/>
        <v/>
      </c>
      <c r="W521" s="577" t="str">
        <f t="shared" si="118"/>
        <v/>
      </c>
      <c r="X521" s="577" t="str">
        <f t="shared" si="118"/>
        <v/>
      </c>
      <c r="Y521" s="577" t="str">
        <f t="shared" si="118"/>
        <v/>
      </c>
      <c r="Z521" s="577" t="str">
        <f t="shared" si="118"/>
        <v/>
      </c>
      <c r="AA521" s="577" t="str">
        <f t="shared" si="118"/>
        <v/>
      </c>
      <c r="AB521" s="577" t="str">
        <f t="shared" si="118"/>
        <v/>
      </c>
      <c r="AC521" s="577" t="str">
        <f t="shared" si="118"/>
        <v/>
      </c>
      <c r="AD521" s="577" t="str">
        <f t="shared" si="118"/>
        <v/>
      </c>
      <c r="AE521" s="577" t="str">
        <f t="shared" si="118"/>
        <v/>
      </c>
      <c r="AF521" s="577" t="str">
        <f t="shared" si="118"/>
        <v/>
      </c>
      <c r="AG521" s="577" t="str">
        <f t="shared" si="118"/>
        <v/>
      </c>
      <c r="AH521" s="577" t="str">
        <f t="shared" si="118"/>
        <v/>
      </c>
      <c r="AI521" s="577" t="str">
        <f t="shared" si="118"/>
        <v/>
      </c>
      <c r="AJ521" s="2084"/>
      <c r="AK521" s="2085"/>
      <c r="AL521" s="2085"/>
      <c r="AM521" s="2086"/>
      <c r="AN521" s="33"/>
      <c r="AO521" s="278"/>
      <c r="AP521" s="33"/>
      <c r="BL521" s="48"/>
      <c r="BM521" s="48"/>
      <c r="BN521" s="48"/>
      <c r="BO521" s="661"/>
      <c r="BP521" s="661"/>
      <c r="BQ521" s="661"/>
      <c r="BR521" s="661"/>
      <c r="BS521" s="661"/>
      <c r="BT521" s="661"/>
      <c r="BU521" s="661"/>
      <c r="BV521" s="661"/>
      <c r="BW521" s="661"/>
      <c r="BX521" s="661"/>
      <c r="BY521" s="661"/>
      <c r="CG521" s="48"/>
      <c r="CH521" s="33" t="s">
        <v>1142</v>
      </c>
      <c r="CI521" s="33" t="s">
        <v>1071</v>
      </c>
    </row>
    <row r="522" spans="1:87" ht="15" hidden="1" customHeight="1">
      <c r="A522" s="43"/>
      <c r="B522" s="269"/>
      <c r="C522" s="1961"/>
      <c r="D522" s="2020"/>
      <c r="E522" s="2021"/>
      <c r="F522" s="2022"/>
      <c r="G522" s="2027" t="s">
        <v>2</v>
      </c>
      <c r="H522" s="2027"/>
      <c r="I522" s="2027"/>
      <c r="J522" s="2027"/>
      <c r="K522" s="2027"/>
      <c r="L522" s="2028"/>
      <c r="M522" s="2029"/>
      <c r="N522" s="2030"/>
      <c r="O522" s="2030"/>
      <c r="P522" s="2031"/>
      <c r="Q522" s="2031"/>
      <c r="R522" s="2031"/>
      <c r="S522" s="2030"/>
      <c r="T522" s="2030"/>
      <c r="U522" s="2030"/>
      <c r="V522" s="2032"/>
      <c r="W522" s="2033" t="s">
        <v>184</v>
      </c>
      <c r="X522" s="2034"/>
      <c r="Y522" s="2034"/>
      <c r="Z522" s="2034"/>
      <c r="AA522" s="2034"/>
      <c r="AB522" s="2034"/>
      <c r="AC522" s="2034"/>
      <c r="AD522" s="2034"/>
      <c r="AE522" s="2034"/>
      <c r="AF522" s="2034"/>
      <c r="AG522" s="2034"/>
      <c r="AH522" s="2034"/>
      <c r="AI522" s="2034"/>
      <c r="AJ522" s="2034"/>
      <c r="AK522" s="2034"/>
      <c r="AL522" s="2034"/>
      <c r="AM522" s="2035"/>
      <c r="AN522" s="33"/>
      <c r="AO522" s="278"/>
      <c r="AP522" s="33"/>
      <c r="BL522" s="48"/>
      <c r="BM522" s="48"/>
      <c r="BN522" s="48"/>
      <c r="BO522" s="661"/>
      <c r="BP522" s="661"/>
      <c r="BQ522" s="661"/>
      <c r="BR522" s="661"/>
      <c r="BS522" s="661"/>
      <c r="BT522" s="661"/>
      <c r="BU522" s="661"/>
      <c r="BV522" s="661"/>
      <c r="BW522" s="661"/>
      <c r="BX522" s="661"/>
      <c r="BY522" s="661"/>
      <c r="CG522" s="48"/>
      <c r="CH522" s="33" t="s">
        <v>1143</v>
      </c>
      <c r="CI522" s="33" t="s">
        <v>1072</v>
      </c>
    </row>
    <row r="523" spans="1:87" ht="15" hidden="1" customHeight="1">
      <c r="A523" s="43"/>
      <c r="B523" s="269"/>
      <c r="C523" s="1961"/>
      <c r="D523" s="2020"/>
      <c r="E523" s="2021"/>
      <c r="F523" s="2022"/>
      <c r="G523" s="2036" t="s">
        <v>4020</v>
      </c>
      <c r="H523" s="2036"/>
      <c r="I523" s="2036"/>
      <c r="J523" s="2036"/>
      <c r="K523" s="2036"/>
      <c r="L523" s="2037"/>
      <c r="M523" s="2038" t="s">
        <v>134</v>
      </c>
      <c r="N523" s="2039"/>
      <c r="O523" s="2040"/>
      <c r="P523" s="577" t="str">
        <f>MID($M$522,COLUMN()-15,1)</f>
        <v/>
      </c>
      <c r="Q523" s="577" t="str">
        <f t="shared" ref="Q523:AI523" si="119">MID($M$522,COLUMN()-15,1)</f>
        <v/>
      </c>
      <c r="R523" s="577" t="str">
        <f t="shared" si="119"/>
        <v/>
      </c>
      <c r="S523" s="577" t="str">
        <f t="shared" si="119"/>
        <v/>
      </c>
      <c r="T523" s="577" t="str">
        <f t="shared" si="119"/>
        <v/>
      </c>
      <c r="U523" s="577" t="str">
        <f t="shared" si="119"/>
        <v/>
      </c>
      <c r="V523" s="577" t="str">
        <f t="shared" si="119"/>
        <v/>
      </c>
      <c r="W523" s="577" t="str">
        <f t="shared" si="119"/>
        <v/>
      </c>
      <c r="X523" s="577" t="str">
        <f t="shared" si="119"/>
        <v/>
      </c>
      <c r="Y523" s="577" t="str">
        <f t="shared" si="119"/>
        <v/>
      </c>
      <c r="Z523" s="577" t="str">
        <f t="shared" si="119"/>
        <v/>
      </c>
      <c r="AA523" s="577" t="str">
        <f t="shared" si="119"/>
        <v/>
      </c>
      <c r="AB523" s="577" t="str">
        <f t="shared" si="119"/>
        <v/>
      </c>
      <c r="AC523" s="577" t="str">
        <f t="shared" si="119"/>
        <v/>
      </c>
      <c r="AD523" s="577" t="str">
        <f t="shared" si="119"/>
        <v/>
      </c>
      <c r="AE523" s="577" t="str">
        <f t="shared" si="119"/>
        <v/>
      </c>
      <c r="AF523" s="577" t="str">
        <f t="shared" si="119"/>
        <v/>
      </c>
      <c r="AG523" s="577" t="str">
        <f t="shared" si="119"/>
        <v/>
      </c>
      <c r="AH523" s="577" t="str">
        <f t="shared" si="119"/>
        <v/>
      </c>
      <c r="AI523" s="577" t="str">
        <f t="shared" si="119"/>
        <v/>
      </c>
      <c r="AJ523" s="2041"/>
      <c r="AK523" s="2042"/>
      <c r="AL523" s="2042"/>
      <c r="AM523" s="2043"/>
      <c r="AN523" s="33"/>
      <c r="AO523" s="278"/>
      <c r="AP523" s="33"/>
      <c r="BL523" s="48"/>
      <c r="BM523" s="48"/>
      <c r="BN523" s="48"/>
      <c r="BO523" s="661"/>
      <c r="BP523" s="661"/>
      <c r="BQ523" s="661"/>
      <c r="BR523" s="661"/>
      <c r="BS523" s="661"/>
      <c r="BT523" s="661"/>
      <c r="BU523" s="661"/>
      <c r="BV523" s="661"/>
      <c r="BW523" s="661"/>
      <c r="BX523" s="661"/>
      <c r="BY523" s="661"/>
      <c r="CG523" s="48"/>
      <c r="CH523" s="33" t="s">
        <v>1144</v>
      </c>
      <c r="CI523" s="33" t="s">
        <v>1073</v>
      </c>
    </row>
    <row r="524" spans="1:87" ht="15" hidden="1" customHeight="1">
      <c r="A524" s="43"/>
      <c r="B524" s="269"/>
      <c r="C524" s="1961"/>
      <c r="D524" s="2020"/>
      <c r="E524" s="2021"/>
      <c r="F524" s="2022"/>
      <c r="G524" s="2036"/>
      <c r="H524" s="2036"/>
      <c r="I524" s="2036"/>
      <c r="J524" s="2036"/>
      <c r="K524" s="2036"/>
      <c r="L524" s="2037"/>
      <c r="M524" s="2044"/>
      <c r="N524" s="2045"/>
      <c r="O524" s="2045"/>
      <c r="P524" s="2045"/>
      <c r="Q524" s="2045"/>
      <c r="R524" s="2045"/>
      <c r="S524" s="2045"/>
      <c r="T524" s="2045"/>
      <c r="U524" s="2045"/>
      <c r="V524" s="2045"/>
      <c r="W524" s="2045"/>
      <c r="X524" s="2045"/>
      <c r="Y524" s="2045"/>
      <c r="Z524" s="2046"/>
      <c r="AA524" s="2034" t="s">
        <v>803</v>
      </c>
      <c r="AB524" s="2034"/>
      <c r="AC524" s="2034"/>
      <c r="AD524" s="2034"/>
      <c r="AE524" s="2034"/>
      <c r="AF524" s="2034"/>
      <c r="AG524" s="2034"/>
      <c r="AH524" s="2034"/>
      <c r="AI524" s="2034"/>
      <c r="AJ524" s="2034"/>
      <c r="AK524" s="2034"/>
      <c r="AL524" s="2034"/>
      <c r="AM524" s="2035"/>
      <c r="AN524" s="33"/>
      <c r="AO524" s="278"/>
      <c r="AP524" s="33"/>
      <c r="BL524" s="48"/>
      <c r="BM524" s="48"/>
      <c r="BN524" s="48"/>
      <c r="BO524" s="661"/>
      <c r="BP524" s="661"/>
      <c r="BQ524" s="661"/>
      <c r="BR524" s="661"/>
      <c r="BS524" s="661"/>
      <c r="BT524" s="661"/>
      <c r="BU524" s="661"/>
      <c r="BV524" s="661"/>
      <c r="BW524" s="661"/>
      <c r="BX524" s="661"/>
      <c r="BY524" s="661"/>
      <c r="CG524" s="48"/>
      <c r="CH524" s="33" t="s">
        <v>1145</v>
      </c>
      <c r="CI524" s="33" t="s">
        <v>1074</v>
      </c>
    </row>
    <row r="525" spans="1:87" ht="15" hidden="1" customHeight="1" thickBot="1">
      <c r="A525" s="43"/>
      <c r="B525" s="269"/>
      <c r="C525" s="1961"/>
      <c r="D525" s="2023"/>
      <c r="E525" s="2024"/>
      <c r="F525" s="2025"/>
      <c r="G525" s="2104"/>
      <c r="H525" s="2087"/>
      <c r="I525" s="2087"/>
      <c r="J525" s="2087"/>
      <c r="K525" s="2087"/>
      <c r="L525" s="2088"/>
      <c r="M525" s="2089" t="s">
        <v>134</v>
      </c>
      <c r="N525" s="2090"/>
      <c r="O525" s="2091"/>
      <c r="P525" s="579" t="str">
        <f>MID($M$524,COLUMN()-15,1)</f>
        <v/>
      </c>
      <c r="Q525" s="579" t="str">
        <f t="shared" ref="Q525:AI525" si="120">MID($M$524,COLUMN()-15,1)</f>
        <v/>
      </c>
      <c r="R525" s="579" t="str">
        <f t="shared" si="120"/>
        <v/>
      </c>
      <c r="S525" s="579" t="str">
        <f t="shared" si="120"/>
        <v/>
      </c>
      <c r="T525" s="579" t="str">
        <f t="shared" si="120"/>
        <v/>
      </c>
      <c r="U525" s="579" t="str">
        <f t="shared" si="120"/>
        <v/>
      </c>
      <c r="V525" s="579" t="str">
        <f t="shared" si="120"/>
        <v/>
      </c>
      <c r="W525" s="579" t="str">
        <f t="shared" si="120"/>
        <v/>
      </c>
      <c r="X525" s="579" t="str">
        <f t="shared" si="120"/>
        <v/>
      </c>
      <c r="Y525" s="579" t="str">
        <f t="shared" si="120"/>
        <v/>
      </c>
      <c r="Z525" s="579" t="str">
        <f t="shared" si="120"/>
        <v/>
      </c>
      <c r="AA525" s="579" t="str">
        <f t="shared" si="120"/>
        <v/>
      </c>
      <c r="AB525" s="579" t="str">
        <f t="shared" si="120"/>
        <v/>
      </c>
      <c r="AC525" s="579" t="str">
        <f t="shared" si="120"/>
        <v/>
      </c>
      <c r="AD525" s="579" t="str">
        <f t="shared" si="120"/>
        <v/>
      </c>
      <c r="AE525" s="579" t="str">
        <f t="shared" si="120"/>
        <v/>
      </c>
      <c r="AF525" s="579" t="str">
        <f t="shared" si="120"/>
        <v/>
      </c>
      <c r="AG525" s="579" t="str">
        <f t="shared" si="120"/>
        <v/>
      </c>
      <c r="AH525" s="579" t="str">
        <f t="shared" si="120"/>
        <v/>
      </c>
      <c r="AI525" s="579" t="str">
        <f t="shared" si="120"/>
        <v/>
      </c>
      <c r="AJ525" s="2092"/>
      <c r="AK525" s="2093"/>
      <c r="AL525" s="2093"/>
      <c r="AM525" s="2094"/>
      <c r="AN525" s="33"/>
      <c r="AO525" s="278"/>
      <c r="AP525" s="33"/>
      <c r="BL525" s="48"/>
      <c r="BM525" s="48"/>
      <c r="BN525" s="48"/>
      <c r="BO525" s="661"/>
      <c r="BP525" s="661"/>
      <c r="BQ525" s="661"/>
      <c r="BR525" s="661"/>
      <c r="BS525" s="661"/>
      <c r="BT525" s="661"/>
      <c r="BU525" s="661"/>
      <c r="BV525" s="661"/>
      <c r="BW525" s="661"/>
      <c r="BX525" s="661"/>
      <c r="BY525" s="661"/>
      <c r="CG525" s="48"/>
      <c r="CH525" s="33" t="s">
        <v>1146</v>
      </c>
      <c r="CI525" s="33" t="s">
        <v>1075</v>
      </c>
    </row>
    <row r="526" spans="1:87" ht="15" hidden="1" customHeight="1" thickTop="1">
      <c r="A526" s="43"/>
      <c r="B526" s="269"/>
      <c r="C526" s="1961"/>
      <c r="D526" s="2095" t="s">
        <v>4028</v>
      </c>
      <c r="E526" s="2096"/>
      <c r="F526" s="2097"/>
      <c r="G526" s="2105" t="s">
        <v>4023</v>
      </c>
      <c r="H526" s="2098"/>
      <c r="I526" s="2098"/>
      <c r="J526" s="2098"/>
      <c r="K526" s="2098"/>
      <c r="L526" s="2099"/>
      <c r="M526" s="2100"/>
      <c r="N526" s="2100"/>
      <c r="O526" s="2100"/>
      <c r="P526" s="2100"/>
      <c r="Q526" s="2100"/>
      <c r="R526" s="2100"/>
      <c r="S526" s="2100"/>
      <c r="T526" s="2100"/>
      <c r="U526" s="580"/>
      <c r="V526" s="2100"/>
      <c r="W526" s="2100"/>
      <c r="X526" s="2100"/>
      <c r="Y526" s="2100"/>
      <c r="Z526" s="2100"/>
      <c r="AA526" s="2100"/>
      <c r="AB526" s="2100"/>
      <c r="AC526" s="2100"/>
      <c r="AD526" s="580"/>
      <c r="AE526" s="2100"/>
      <c r="AF526" s="2100"/>
      <c r="AG526" s="2100"/>
      <c r="AH526" s="2100"/>
      <c r="AI526" s="2100"/>
      <c r="AJ526" s="2100"/>
      <c r="AK526" s="2100"/>
      <c r="AL526" s="2100"/>
      <c r="AM526" s="580"/>
      <c r="AN526" s="33"/>
      <c r="AO526" s="278"/>
      <c r="AP526" s="33"/>
      <c r="BL526" s="660"/>
      <c r="BM526" s="285"/>
      <c r="BN526" s="48"/>
      <c r="BO526" s="661"/>
      <c r="BP526" s="661"/>
      <c r="BQ526" s="661"/>
      <c r="BR526" s="661"/>
      <c r="BS526" s="661"/>
      <c r="BT526" s="661"/>
      <c r="BU526" s="661"/>
      <c r="BV526" s="661"/>
      <c r="BW526" s="661"/>
      <c r="BX526" s="661"/>
      <c r="BY526" s="661"/>
      <c r="CG526" s="48"/>
      <c r="CH526" s="33" t="s">
        <v>1147</v>
      </c>
      <c r="CI526" s="33" t="s">
        <v>1076</v>
      </c>
    </row>
    <row r="527" spans="1:87" ht="15" hidden="1" customHeight="1">
      <c r="A527" s="43"/>
      <c r="B527" s="269"/>
      <c r="C527" s="1961"/>
      <c r="D527" s="2020"/>
      <c r="E527" s="2021"/>
      <c r="F527" s="2022"/>
      <c r="G527" s="2027" t="s">
        <v>2</v>
      </c>
      <c r="H527" s="2027"/>
      <c r="I527" s="2027"/>
      <c r="J527" s="2027"/>
      <c r="K527" s="2027"/>
      <c r="L527" s="2028"/>
      <c r="M527" s="2029"/>
      <c r="N527" s="2030"/>
      <c r="O527" s="2030"/>
      <c r="P527" s="2031"/>
      <c r="Q527" s="2031"/>
      <c r="R527" s="2031"/>
      <c r="S527" s="2030"/>
      <c r="T527" s="2030"/>
      <c r="U527" s="2030"/>
      <c r="V527" s="2032"/>
      <c r="W527" s="2033" t="s">
        <v>184</v>
      </c>
      <c r="X527" s="2034"/>
      <c r="Y527" s="2034"/>
      <c r="Z527" s="2034"/>
      <c r="AA527" s="2034"/>
      <c r="AB527" s="2034"/>
      <c r="AC527" s="2034"/>
      <c r="AD527" s="2034"/>
      <c r="AE527" s="2034"/>
      <c r="AF527" s="2034"/>
      <c r="AG527" s="2034"/>
      <c r="AH527" s="2034"/>
      <c r="AI527" s="2034"/>
      <c r="AJ527" s="2034"/>
      <c r="AK527" s="2034"/>
      <c r="AL527" s="2034"/>
      <c r="AM527" s="2035"/>
      <c r="AN527" s="33"/>
      <c r="AO527" s="278"/>
      <c r="AP527" s="33"/>
      <c r="BL527" s="48"/>
      <c r="BM527" s="285"/>
      <c r="BN527" s="48"/>
      <c r="BO527" s="661"/>
      <c r="BP527" s="661"/>
      <c r="BQ527" s="661"/>
      <c r="BR527" s="661"/>
      <c r="BS527" s="661"/>
      <c r="BT527" s="661"/>
      <c r="BU527" s="661"/>
      <c r="BV527" s="661"/>
      <c r="BW527" s="661"/>
      <c r="BX527" s="661"/>
      <c r="BY527" s="661"/>
      <c r="CG527" s="48"/>
      <c r="CH527" s="33" t="s">
        <v>1148</v>
      </c>
      <c r="CI527" s="33" t="s">
        <v>1077</v>
      </c>
    </row>
    <row r="528" spans="1:87" ht="15" hidden="1" customHeight="1">
      <c r="A528" s="43"/>
      <c r="B528" s="269"/>
      <c r="C528" s="1961"/>
      <c r="D528" s="2020"/>
      <c r="E528" s="2021"/>
      <c r="F528" s="2022"/>
      <c r="G528" s="2036" t="s">
        <v>392</v>
      </c>
      <c r="H528" s="2036"/>
      <c r="I528" s="2036"/>
      <c r="J528" s="2036"/>
      <c r="K528" s="2036"/>
      <c r="L528" s="2037"/>
      <c r="M528" s="2038" t="s">
        <v>134</v>
      </c>
      <c r="N528" s="2039"/>
      <c r="O528" s="2040"/>
      <c r="P528" s="577" t="str">
        <f>MID($M$527,COLUMN()-15,1)</f>
        <v/>
      </c>
      <c r="Q528" s="577" t="str">
        <f t="shared" ref="Q528:AI528" si="121">MID($M$527,COLUMN()-15,1)</f>
        <v/>
      </c>
      <c r="R528" s="577" t="str">
        <f t="shared" si="121"/>
        <v/>
      </c>
      <c r="S528" s="577" t="str">
        <f t="shared" si="121"/>
        <v/>
      </c>
      <c r="T528" s="577" t="str">
        <f t="shared" si="121"/>
        <v/>
      </c>
      <c r="U528" s="577" t="str">
        <f t="shared" si="121"/>
        <v/>
      </c>
      <c r="V528" s="577" t="str">
        <f t="shared" si="121"/>
        <v/>
      </c>
      <c r="W528" s="577" t="str">
        <f t="shared" si="121"/>
        <v/>
      </c>
      <c r="X528" s="577" t="str">
        <f t="shared" si="121"/>
        <v/>
      </c>
      <c r="Y528" s="577" t="str">
        <f t="shared" si="121"/>
        <v/>
      </c>
      <c r="Z528" s="577" t="str">
        <f t="shared" si="121"/>
        <v/>
      </c>
      <c r="AA528" s="577" t="str">
        <f t="shared" si="121"/>
        <v/>
      </c>
      <c r="AB528" s="577" t="str">
        <f t="shared" si="121"/>
        <v/>
      </c>
      <c r="AC528" s="577" t="str">
        <f t="shared" si="121"/>
        <v/>
      </c>
      <c r="AD528" s="577" t="str">
        <f t="shared" si="121"/>
        <v/>
      </c>
      <c r="AE528" s="577" t="str">
        <f t="shared" si="121"/>
        <v/>
      </c>
      <c r="AF528" s="577" t="str">
        <f t="shared" si="121"/>
        <v/>
      </c>
      <c r="AG528" s="577" t="str">
        <f t="shared" si="121"/>
        <v/>
      </c>
      <c r="AH528" s="577" t="str">
        <f t="shared" si="121"/>
        <v/>
      </c>
      <c r="AI528" s="577" t="str">
        <f t="shared" si="121"/>
        <v/>
      </c>
      <c r="AJ528" s="2041"/>
      <c r="AK528" s="2042"/>
      <c r="AL528" s="2042"/>
      <c r="AM528" s="2043"/>
      <c r="AN528" s="33"/>
      <c r="AO528" s="278"/>
      <c r="AP528" s="33"/>
      <c r="BL528" s="48"/>
      <c r="BM528" s="285"/>
      <c r="BN528" s="48"/>
      <c r="BO528" s="661"/>
      <c r="BP528" s="661"/>
      <c r="BQ528" s="661"/>
      <c r="BR528" s="661"/>
      <c r="BS528" s="661"/>
      <c r="BT528" s="661"/>
      <c r="BU528" s="661"/>
      <c r="BV528" s="661"/>
      <c r="BW528" s="661"/>
      <c r="BX528" s="661"/>
      <c r="BY528" s="661"/>
      <c r="CG528" s="48"/>
      <c r="CH528" s="33" t="s">
        <v>1149</v>
      </c>
      <c r="CI528" s="33" t="s">
        <v>1078</v>
      </c>
    </row>
    <row r="529" spans="1:87" ht="15" hidden="1" customHeight="1">
      <c r="A529" s="43"/>
      <c r="B529" s="269"/>
      <c r="C529" s="1961"/>
      <c r="D529" s="2020"/>
      <c r="E529" s="2021"/>
      <c r="F529" s="2022"/>
      <c r="G529" s="2036"/>
      <c r="H529" s="2036"/>
      <c r="I529" s="2036"/>
      <c r="J529" s="2036"/>
      <c r="K529" s="2036"/>
      <c r="L529" s="2037"/>
      <c r="M529" s="2044"/>
      <c r="N529" s="2045"/>
      <c r="O529" s="2045"/>
      <c r="P529" s="2045"/>
      <c r="Q529" s="2045"/>
      <c r="R529" s="2045"/>
      <c r="S529" s="2045"/>
      <c r="T529" s="2045"/>
      <c r="U529" s="2045"/>
      <c r="V529" s="2045"/>
      <c r="W529" s="2045"/>
      <c r="X529" s="2045"/>
      <c r="Y529" s="2045"/>
      <c r="Z529" s="2046"/>
      <c r="AA529" s="2034" t="s">
        <v>803</v>
      </c>
      <c r="AB529" s="2034"/>
      <c r="AC529" s="2034"/>
      <c r="AD529" s="2034"/>
      <c r="AE529" s="2034"/>
      <c r="AF529" s="2034"/>
      <c r="AG529" s="2034"/>
      <c r="AH529" s="2034"/>
      <c r="AI529" s="2034"/>
      <c r="AJ529" s="2034"/>
      <c r="AK529" s="2034"/>
      <c r="AL529" s="2034"/>
      <c r="AM529" s="2035"/>
      <c r="AN529" s="33"/>
      <c r="AO529" s="278"/>
      <c r="AP529" s="33"/>
      <c r="BL529" s="48"/>
      <c r="BM529" s="48"/>
      <c r="BN529" s="48"/>
      <c r="BO529" s="661"/>
      <c r="BP529" s="661"/>
      <c r="BQ529" s="661"/>
      <c r="BR529" s="661"/>
      <c r="BS529" s="661"/>
      <c r="BT529" s="661"/>
      <c r="BU529" s="661"/>
      <c r="BV529" s="661"/>
      <c r="BW529" s="661"/>
      <c r="BX529" s="661"/>
      <c r="BY529" s="661"/>
      <c r="CG529" s="48"/>
      <c r="CH529" s="33" t="s">
        <v>1150</v>
      </c>
      <c r="CI529" s="33" t="s">
        <v>1079</v>
      </c>
    </row>
    <row r="530" spans="1:87" ht="15" hidden="1" customHeight="1">
      <c r="A530" s="43"/>
      <c r="B530" s="269"/>
      <c r="C530" s="1961"/>
      <c r="D530" s="2020"/>
      <c r="E530" s="2021"/>
      <c r="F530" s="2022"/>
      <c r="G530" s="2047"/>
      <c r="H530" s="2047"/>
      <c r="I530" s="2047"/>
      <c r="J530" s="2047"/>
      <c r="K530" s="2047"/>
      <c r="L530" s="2048"/>
      <c r="M530" s="2038" t="s">
        <v>134</v>
      </c>
      <c r="N530" s="2039"/>
      <c r="O530" s="2040"/>
      <c r="P530" s="577" t="str">
        <f>MID($M$529,COLUMN()-15,1)</f>
        <v/>
      </c>
      <c r="Q530" s="577" t="str">
        <f t="shared" ref="Q530:AI530" si="122">MID($M$529,COLUMN()-15,1)</f>
        <v/>
      </c>
      <c r="R530" s="577" t="str">
        <f t="shared" si="122"/>
        <v/>
      </c>
      <c r="S530" s="577" t="str">
        <f t="shared" si="122"/>
        <v/>
      </c>
      <c r="T530" s="577" t="str">
        <f t="shared" si="122"/>
        <v/>
      </c>
      <c r="U530" s="577" t="str">
        <f t="shared" si="122"/>
        <v/>
      </c>
      <c r="V530" s="577" t="str">
        <f t="shared" si="122"/>
        <v/>
      </c>
      <c r="W530" s="577" t="str">
        <f t="shared" si="122"/>
        <v/>
      </c>
      <c r="X530" s="577" t="str">
        <f t="shared" si="122"/>
        <v/>
      </c>
      <c r="Y530" s="577" t="str">
        <f t="shared" si="122"/>
        <v/>
      </c>
      <c r="Z530" s="577" t="str">
        <f t="shared" si="122"/>
        <v/>
      </c>
      <c r="AA530" s="577" t="str">
        <f t="shared" si="122"/>
        <v/>
      </c>
      <c r="AB530" s="577" t="str">
        <f t="shared" si="122"/>
        <v/>
      </c>
      <c r="AC530" s="577" t="str">
        <f t="shared" si="122"/>
        <v/>
      </c>
      <c r="AD530" s="577" t="str">
        <f t="shared" si="122"/>
        <v/>
      </c>
      <c r="AE530" s="577" t="str">
        <f t="shared" si="122"/>
        <v/>
      </c>
      <c r="AF530" s="577" t="str">
        <f t="shared" si="122"/>
        <v/>
      </c>
      <c r="AG530" s="577" t="str">
        <f t="shared" si="122"/>
        <v/>
      </c>
      <c r="AH530" s="577" t="str">
        <f t="shared" si="122"/>
        <v/>
      </c>
      <c r="AI530" s="577" t="str">
        <f t="shared" si="122"/>
        <v/>
      </c>
      <c r="AJ530" s="2041"/>
      <c r="AK530" s="2042"/>
      <c r="AL530" s="2042"/>
      <c r="AM530" s="2043"/>
      <c r="AN530" s="33"/>
      <c r="AO530" s="278"/>
      <c r="AP530" s="33"/>
      <c r="BL530" s="48"/>
      <c r="BM530" s="48"/>
      <c r="BN530" s="48"/>
      <c r="BO530" s="661"/>
      <c r="BP530" s="661"/>
      <c r="BQ530" s="661"/>
      <c r="BR530" s="661"/>
      <c r="BS530" s="661"/>
      <c r="BT530" s="661"/>
      <c r="BU530" s="661"/>
      <c r="BV530" s="661"/>
      <c r="BW530" s="661"/>
      <c r="BX530" s="661"/>
      <c r="BY530" s="661"/>
      <c r="CG530" s="48"/>
      <c r="CH530" s="33" t="s">
        <v>1151</v>
      </c>
      <c r="CI530" s="33" t="s">
        <v>1080</v>
      </c>
    </row>
    <row r="531" spans="1:87" ht="15" hidden="1" customHeight="1">
      <c r="A531" s="43"/>
      <c r="B531" s="269"/>
      <c r="C531" s="1961"/>
      <c r="D531" s="2020"/>
      <c r="E531" s="2021"/>
      <c r="F531" s="2022"/>
      <c r="G531" s="1665" t="s">
        <v>61</v>
      </c>
      <c r="H531" s="1665"/>
      <c r="I531" s="1665"/>
      <c r="J531" s="1665"/>
      <c r="K531" s="1665"/>
      <c r="L531" s="1666"/>
      <c r="M531" s="2049"/>
      <c r="N531" s="2050"/>
      <c r="O531" s="2050"/>
      <c r="P531" s="2049"/>
      <c r="Q531" s="2051"/>
      <c r="R531" s="574" t="s">
        <v>140</v>
      </c>
      <c r="S531" s="2049"/>
      <c r="T531" s="2051"/>
      <c r="U531" s="575" t="s">
        <v>141</v>
      </c>
      <c r="V531" s="2049"/>
      <c r="W531" s="2051"/>
      <c r="X531" s="575" t="s">
        <v>142</v>
      </c>
      <c r="Y531" s="2042"/>
      <c r="Z531" s="2042"/>
      <c r="AA531" s="2042"/>
      <c r="AB531" s="2042"/>
      <c r="AC531" s="2042"/>
      <c r="AD531" s="2042"/>
      <c r="AE531" s="2042"/>
      <c r="AF531" s="2042"/>
      <c r="AG531" s="2042"/>
      <c r="AH531" s="2042"/>
      <c r="AI531" s="2042"/>
      <c r="AJ531" s="2042"/>
      <c r="AK531" s="2042"/>
      <c r="AL531" s="2042"/>
      <c r="AM531" s="2043"/>
      <c r="AN531" s="33"/>
      <c r="AO531" s="278"/>
      <c r="AP531" s="33"/>
      <c r="BL531" s="662"/>
      <c r="BM531" s="60"/>
      <c r="BN531" s="60"/>
      <c r="BO531" s="60"/>
      <c r="BP531" s="60"/>
      <c r="BQ531" s="60"/>
      <c r="BR531" s="60"/>
      <c r="BS531" s="663"/>
      <c r="BT531" s="285"/>
      <c r="BU531" s="661"/>
      <c r="BV531" s="661"/>
      <c r="BW531" s="661"/>
      <c r="BX531" s="661"/>
      <c r="BY531" s="661"/>
      <c r="CG531" s="48"/>
      <c r="CH531" s="33" t="s">
        <v>1152</v>
      </c>
      <c r="CI531" s="33" t="s">
        <v>1081</v>
      </c>
    </row>
    <row r="532" spans="1:87" ht="15" hidden="1" customHeight="1">
      <c r="A532" s="43"/>
      <c r="B532" s="269"/>
      <c r="C532" s="1961"/>
      <c r="D532" s="2020"/>
      <c r="E532" s="2021"/>
      <c r="F532" s="2022"/>
      <c r="G532" s="1665" t="s">
        <v>455</v>
      </c>
      <c r="H532" s="1665"/>
      <c r="I532" s="1665"/>
      <c r="J532" s="1665"/>
      <c r="K532" s="1665"/>
      <c r="L532" s="1666"/>
      <c r="M532" s="2049"/>
      <c r="N532" s="2050"/>
      <c r="O532" s="2050"/>
      <c r="P532" s="2051"/>
      <c r="Q532" s="2041"/>
      <c r="R532" s="2042"/>
      <c r="S532" s="2042"/>
      <c r="T532" s="2042"/>
      <c r="U532" s="2042"/>
      <c r="V532" s="2042"/>
      <c r="W532" s="2042"/>
      <c r="X532" s="2042"/>
      <c r="Y532" s="2042"/>
      <c r="Z532" s="2042"/>
      <c r="AA532" s="2042"/>
      <c r="AB532" s="2042"/>
      <c r="AC532" s="2042"/>
      <c r="AD532" s="2042"/>
      <c r="AE532" s="2042"/>
      <c r="AF532" s="2042"/>
      <c r="AG532" s="2042"/>
      <c r="AH532" s="2042"/>
      <c r="AI532" s="2042"/>
      <c r="AJ532" s="2042"/>
      <c r="AK532" s="2042"/>
      <c r="AL532" s="2042"/>
      <c r="AM532" s="2043"/>
      <c r="AN532" s="33"/>
      <c r="AO532" s="278"/>
      <c r="AP532" s="33"/>
      <c r="BL532" s="662"/>
      <c r="BM532" s="285"/>
      <c r="BN532" s="48"/>
      <c r="BO532" s="661"/>
      <c r="BP532" s="661"/>
      <c r="BQ532" s="661"/>
      <c r="BR532" s="661"/>
      <c r="BS532" s="661"/>
      <c r="BT532" s="285"/>
      <c r="BU532" s="661"/>
      <c r="BV532" s="661"/>
      <c r="BW532" s="661"/>
      <c r="BX532" s="661"/>
      <c r="BY532" s="661"/>
      <c r="CG532" s="48"/>
      <c r="CH532" s="33" t="s">
        <v>1153</v>
      </c>
      <c r="CI532" s="33" t="s">
        <v>1082</v>
      </c>
    </row>
    <row r="533" spans="1:87" ht="15" hidden="1" customHeight="1">
      <c r="A533" s="43"/>
      <c r="B533" s="269"/>
      <c r="C533" s="1961"/>
      <c r="D533" s="2020"/>
      <c r="E533" s="2021"/>
      <c r="F533" s="2022"/>
      <c r="G533" s="2018" t="s">
        <v>4012</v>
      </c>
      <c r="H533" s="2019"/>
      <c r="I533" s="2054" t="s">
        <v>4013</v>
      </c>
      <c r="J533" s="2055"/>
      <c r="K533" s="2055"/>
      <c r="L533" s="2056"/>
      <c r="M533" s="2058"/>
      <c r="N533" s="2059"/>
      <c r="O533" s="2059"/>
      <c r="P533" s="2059"/>
      <c r="Q533" s="2059"/>
      <c r="R533" s="2059"/>
      <c r="S533" s="2059"/>
      <c r="T533" s="2060"/>
      <c r="U533" s="2033" t="s">
        <v>4015</v>
      </c>
      <c r="V533" s="2034"/>
      <c r="W533" s="2034"/>
      <c r="X533" s="2034"/>
      <c r="Y533" s="2034"/>
      <c r="Z533" s="2034"/>
      <c r="AA533" s="2034"/>
      <c r="AB533" s="2034"/>
      <c r="AC533" s="2034"/>
      <c r="AD533" s="2034"/>
      <c r="AE533" s="2034"/>
      <c r="AF533" s="2034"/>
      <c r="AG533" s="2034"/>
      <c r="AH533" s="2034"/>
      <c r="AI533" s="2034"/>
      <c r="AJ533" s="2034"/>
      <c r="AK533" s="2034"/>
      <c r="AL533" s="2034"/>
      <c r="AM533" s="2035"/>
      <c r="AN533" s="33"/>
      <c r="AO533" s="278"/>
      <c r="AP533" s="33"/>
      <c r="BL533" s="662"/>
      <c r="BM533" s="285"/>
      <c r="BN533" s="48"/>
      <c r="BO533" s="661"/>
      <c r="BP533" s="661"/>
      <c r="BQ533" s="661"/>
      <c r="BR533" s="661"/>
      <c r="BS533" s="661"/>
      <c r="BT533" s="285"/>
      <c r="BU533" s="661"/>
      <c r="BV533" s="661"/>
      <c r="BW533" s="661"/>
      <c r="BX533" s="661"/>
      <c r="BY533" s="661"/>
      <c r="CG533" s="48"/>
      <c r="CH533" s="33" t="s">
        <v>1154</v>
      </c>
      <c r="CI533" s="33" t="s">
        <v>1083</v>
      </c>
    </row>
    <row r="534" spans="1:87" ht="15" hidden="1" customHeight="1">
      <c r="A534" s="43"/>
      <c r="B534" s="269"/>
      <c r="C534" s="1961"/>
      <c r="D534" s="2020"/>
      <c r="E534" s="2021"/>
      <c r="F534" s="2022"/>
      <c r="G534" s="2021"/>
      <c r="H534" s="2022"/>
      <c r="I534" s="2057"/>
      <c r="J534" s="2047"/>
      <c r="K534" s="2047"/>
      <c r="L534" s="2048"/>
      <c r="M534" s="2038" t="s">
        <v>134</v>
      </c>
      <c r="N534" s="2039"/>
      <c r="O534" s="2040"/>
      <c r="P534" s="576" t="str">
        <f>MID($BL$533,COLUMN()-15,1)</f>
        <v/>
      </c>
      <c r="Q534" s="576" t="str">
        <f t="shared" ref="Q534:T534" si="123">MID($BL$533,COLUMN()-15,1)</f>
        <v/>
      </c>
      <c r="R534" s="576" t="str">
        <f t="shared" si="123"/>
        <v/>
      </c>
      <c r="S534" s="576" t="str">
        <f t="shared" si="123"/>
        <v/>
      </c>
      <c r="T534" s="576" t="str">
        <f t="shared" si="123"/>
        <v/>
      </c>
      <c r="U534" s="2061"/>
      <c r="V534" s="2062"/>
      <c r="W534" s="2062"/>
      <c r="X534" s="2062"/>
      <c r="Y534" s="2062"/>
      <c r="Z534" s="2062"/>
      <c r="AA534" s="2062"/>
      <c r="AB534" s="2062"/>
      <c r="AC534" s="2062"/>
      <c r="AD534" s="2062"/>
      <c r="AE534" s="2062"/>
      <c r="AF534" s="2062"/>
      <c r="AG534" s="2062"/>
      <c r="AH534" s="2062"/>
      <c r="AI534" s="2062"/>
      <c r="AJ534" s="2062"/>
      <c r="AK534" s="2062"/>
      <c r="AL534" s="2062"/>
      <c r="AM534" s="2063"/>
      <c r="AN534" s="33"/>
      <c r="AO534" s="278"/>
      <c r="AP534" s="33"/>
      <c r="BL534" s="662"/>
      <c r="BM534" s="285"/>
      <c r="BN534" s="48"/>
      <c r="BO534" s="661"/>
      <c r="BP534" s="661"/>
      <c r="BQ534" s="661"/>
      <c r="BR534" s="661"/>
      <c r="BS534" s="661"/>
      <c r="BT534" s="661"/>
      <c r="BU534" s="661"/>
      <c r="BV534" s="661"/>
      <c r="BW534" s="661"/>
      <c r="BX534" s="661"/>
      <c r="BY534" s="661"/>
      <c r="CG534" s="48"/>
      <c r="CH534" s="33" t="s">
        <v>1155</v>
      </c>
      <c r="CI534" s="33" t="s">
        <v>1084</v>
      </c>
    </row>
    <row r="535" spans="1:87" ht="15" hidden="1" customHeight="1">
      <c r="A535" s="43"/>
      <c r="B535" s="269"/>
      <c r="C535" s="1961"/>
      <c r="D535" s="2020"/>
      <c r="E535" s="2021"/>
      <c r="F535" s="2022"/>
      <c r="G535" s="2021"/>
      <c r="H535" s="2022"/>
      <c r="I535" s="2064" t="s">
        <v>4016</v>
      </c>
      <c r="J535" s="1665"/>
      <c r="K535" s="1665"/>
      <c r="L535" s="1666"/>
      <c r="M535" s="2049"/>
      <c r="N535" s="2050"/>
      <c r="O535" s="2050"/>
      <c r="P535" s="2050"/>
      <c r="Q535" s="2050"/>
      <c r="R535" s="2050"/>
      <c r="S535" s="186"/>
      <c r="T535" s="2065">
        <f>IF(M533="市区町村を選択　▼","",BL534)</f>
        <v>0</v>
      </c>
      <c r="U535" s="2066"/>
      <c r="V535" s="2066"/>
      <c r="W535" s="2066"/>
      <c r="X535" s="2066"/>
      <c r="Y535" s="2066"/>
      <c r="Z535" s="2066"/>
      <c r="AA535" s="2066"/>
      <c r="AB535" s="2066"/>
      <c r="AC535" s="2066"/>
      <c r="AD535" s="2066"/>
      <c r="AE535" s="2066"/>
      <c r="AF535" s="2067"/>
      <c r="AG535" s="2033" t="s">
        <v>557</v>
      </c>
      <c r="AH535" s="2034"/>
      <c r="AI535" s="2034"/>
      <c r="AJ535" s="2034"/>
      <c r="AK535" s="2034"/>
      <c r="AL535" s="2034"/>
      <c r="AM535" s="2035"/>
      <c r="AN535" s="33"/>
      <c r="AO535" s="278"/>
      <c r="AP535" s="33"/>
      <c r="BL535" s="662"/>
      <c r="BM535" s="48"/>
      <c r="BN535" s="48"/>
      <c r="BO535" s="661"/>
      <c r="BP535" s="661"/>
      <c r="BQ535" s="661"/>
      <c r="BR535" s="661"/>
      <c r="BS535" s="661"/>
      <c r="BT535" s="661"/>
      <c r="BU535" s="661"/>
      <c r="BV535" s="661"/>
      <c r="BW535" s="661"/>
      <c r="BX535" s="661"/>
      <c r="BY535" s="661"/>
      <c r="CG535" s="48"/>
      <c r="CH535" s="33" t="s">
        <v>1156</v>
      </c>
      <c r="CI535" s="33" t="s">
        <v>1085</v>
      </c>
    </row>
    <row r="536" spans="1:87" ht="15" hidden="1" customHeight="1">
      <c r="A536" s="43"/>
      <c r="B536" s="269"/>
      <c r="C536" s="1961"/>
      <c r="D536" s="2020"/>
      <c r="E536" s="2021"/>
      <c r="F536" s="2022"/>
      <c r="G536" s="2021"/>
      <c r="H536" s="2022"/>
      <c r="I536" s="2017" t="s">
        <v>4017</v>
      </c>
      <c r="J536" s="2018"/>
      <c r="K536" s="2018"/>
      <c r="L536" s="2019"/>
      <c r="M536" s="2044"/>
      <c r="N536" s="2045"/>
      <c r="O536" s="2045"/>
      <c r="P536" s="2045"/>
      <c r="Q536" s="2045"/>
      <c r="R536" s="2045"/>
      <c r="S536" s="2045"/>
      <c r="T536" s="2045"/>
      <c r="U536" s="2045"/>
      <c r="V536" s="2045"/>
      <c r="W536" s="2045"/>
      <c r="X536" s="2045"/>
      <c r="Y536" s="2045"/>
      <c r="Z536" s="2046"/>
      <c r="AA536" s="2069" t="s">
        <v>4018</v>
      </c>
      <c r="AB536" s="2070"/>
      <c r="AC536" s="2070"/>
      <c r="AD536" s="2070"/>
      <c r="AE536" s="2070"/>
      <c r="AF536" s="2070"/>
      <c r="AG536" s="2070"/>
      <c r="AH536" s="2070"/>
      <c r="AI536" s="2070"/>
      <c r="AJ536" s="2070"/>
      <c r="AK536" s="2070"/>
      <c r="AL536" s="2070"/>
      <c r="AM536" s="2071"/>
      <c r="AN536" s="33"/>
      <c r="AO536" s="278"/>
      <c r="AP536" s="33"/>
      <c r="BL536" s="48"/>
      <c r="BM536" s="48"/>
      <c r="BN536" s="48"/>
      <c r="BO536" s="661"/>
      <c r="BP536" s="661"/>
      <c r="BQ536" s="661"/>
      <c r="BR536" s="661"/>
      <c r="BS536" s="661"/>
      <c r="BT536" s="661"/>
      <c r="BU536" s="661"/>
      <c r="BV536" s="661"/>
      <c r="BW536" s="661"/>
      <c r="BX536" s="661"/>
      <c r="BY536" s="661"/>
      <c r="CG536" s="48"/>
      <c r="CH536" s="33" t="s">
        <v>1157</v>
      </c>
      <c r="CI536" s="33" t="s">
        <v>1086</v>
      </c>
    </row>
    <row r="537" spans="1:87" ht="15" hidden="1" customHeight="1">
      <c r="A537" s="43"/>
      <c r="B537" s="269"/>
      <c r="C537" s="1961"/>
      <c r="D537" s="2020"/>
      <c r="E537" s="2021"/>
      <c r="F537" s="2022"/>
      <c r="G537" s="2021"/>
      <c r="H537" s="2022"/>
      <c r="I537" s="2020"/>
      <c r="J537" s="2021"/>
      <c r="K537" s="2021"/>
      <c r="L537" s="2022"/>
      <c r="M537" s="2044"/>
      <c r="N537" s="2045"/>
      <c r="O537" s="2045"/>
      <c r="P537" s="2045"/>
      <c r="Q537" s="2045"/>
      <c r="R537" s="2045"/>
      <c r="S537" s="2045"/>
      <c r="T537" s="2045"/>
      <c r="U537" s="2045"/>
      <c r="V537" s="2045"/>
      <c r="W537" s="2045"/>
      <c r="X537" s="2045"/>
      <c r="Y537" s="2045"/>
      <c r="Z537" s="2046"/>
      <c r="AA537" s="2072" t="s">
        <v>4019</v>
      </c>
      <c r="AB537" s="2073"/>
      <c r="AC537" s="2073"/>
      <c r="AD537" s="2073"/>
      <c r="AE537" s="2073"/>
      <c r="AF537" s="2073"/>
      <c r="AG537" s="2073"/>
      <c r="AH537" s="2073"/>
      <c r="AI537" s="2073"/>
      <c r="AJ537" s="2073"/>
      <c r="AK537" s="2073"/>
      <c r="AL537" s="2073"/>
      <c r="AM537" s="2074"/>
      <c r="AN537" s="33"/>
      <c r="AO537" s="278"/>
      <c r="AP537" s="33"/>
      <c r="BL537" s="662"/>
      <c r="BM537" s="48"/>
      <c r="BN537" s="48"/>
      <c r="BO537" s="661"/>
      <c r="BP537" s="661"/>
      <c r="BQ537" s="661"/>
      <c r="BR537" s="661"/>
      <c r="BS537" s="661"/>
      <c r="BT537" s="661"/>
      <c r="BU537" s="661"/>
      <c r="BV537" s="661"/>
      <c r="BW537" s="661"/>
      <c r="BX537" s="661"/>
      <c r="BY537" s="661"/>
      <c r="CG537" s="48"/>
      <c r="CH537" s="33" t="s">
        <v>1158</v>
      </c>
      <c r="CI537" s="33" t="s">
        <v>1087</v>
      </c>
    </row>
    <row r="538" spans="1:87" ht="15" hidden="1" customHeight="1">
      <c r="A538" s="43"/>
      <c r="B538" s="269"/>
      <c r="C538" s="1961"/>
      <c r="D538" s="2020"/>
      <c r="E538" s="2021"/>
      <c r="F538" s="2022"/>
      <c r="G538" s="2021"/>
      <c r="H538" s="2022"/>
      <c r="I538" s="2020"/>
      <c r="J538" s="2021"/>
      <c r="K538" s="2021"/>
      <c r="L538" s="2022"/>
      <c r="M538" s="2075" t="s">
        <v>134</v>
      </c>
      <c r="N538" s="2076"/>
      <c r="O538" s="2077"/>
      <c r="P538" s="576" t="str">
        <f>MID($M$536,COLUMN()-15,1)</f>
        <v/>
      </c>
      <c r="Q538" s="576" t="str">
        <f t="shared" ref="Q538:AI538" si="124">MID($M$536,COLUMN()-15,1)</f>
        <v/>
      </c>
      <c r="R538" s="576" t="str">
        <f t="shared" si="124"/>
        <v/>
      </c>
      <c r="S538" s="576" t="str">
        <f t="shared" si="124"/>
        <v/>
      </c>
      <c r="T538" s="576" t="str">
        <f t="shared" si="124"/>
        <v/>
      </c>
      <c r="U538" s="576" t="str">
        <f t="shared" si="124"/>
        <v/>
      </c>
      <c r="V538" s="576" t="str">
        <f t="shared" si="124"/>
        <v/>
      </c>
      <c r="W538" s="576" t="str">
        <f t="shared" si="124"/>
        <v/>
      </c>
      <c r="X538" s="576" t="str">
        <f t="shared" si="124"/>
        <v/>
      </c>
      <c r="Y538" s="576" t="str">
        <f t="shared" si="124"/>
        <v/>
      </c>
      <c r="Z538" s="576" t="str">
        <f t="shared" si="124"/>
        <v/>
      </c>
      <c r="AA538" s="576" t="str">
        <f t="shared" si="124"/>
        <v/>
      </c>
      <c r="AB538" s="576" t="str">
        <f t="shared" si="124"/>
        <v/>
      </c>
      <c r="AC538" s="576" t="str">
        <f t="shared" si="124"/>
        <v/>
      </c>
      <c r="AD538" s="576" t="str">
        <f t="shared" si="124"/>
        <v/>
      </c>
      <c r="AE538" s="576" t="str">
        <f t="shared" si="124"/>
        <v/>
      </c>
      <c r="AF538" s="576" t="str">
        <f t="shared" si="124"/>
        <v/>
      </c>
      <c r="AG538" s="576" t="str">
        <f t="shared" si="124"/>
        <v/>
      </c>
      <c r="AH538" s="576" t="str">
        <f t="shared" si="124"/>
        <v/>
      </c>
      <c r="AI538" s="576" t="str">
        <f t="shared" si="124"/>
        <v/>
      </c>
      <c r="AJ538" s="2081"/>
      <c r="AK538" s="2082"/>
      <c r="AL538" s="2082"/>
      <c r="AM538" s="2083"/>
      <c r="AN538" s="33"/>
      <c r="AO538" s="278"/>
      <c r="AP538" s="33"/>
      <c r="BL538" s="662"/>
      <c r="BM538" s="48"/>
      <c r="BN538" s="48"/>
      <c r="BO538" s="661"/>
      <c r="BP538" s="661"/>
      <c r="BQ538" s="661"/>
      <c r="BR538" s="661"/>
      <c r="BS538" s="661"/>
      <c r="BT538" s="661"/>
      <c r="BU538" s="661"/>
      <c r="BV538" s="661"/>
      <c r="BW538" s="661"/>
      <c r="BX538" s="661"/>
      <c r="BY538" s="661"/>
      <c r="CG538" s="48"/>
      <c r="CH538" s="33" t="s">
        <v>1159</v>
      </c>
      <c r="CI538" s="33" t="s">
        <v>1088</v>
      </c>
    </row>
    <row r="539" spans="1:87" ht="15" hidden="1" customHeight="1">
      <c r="A539" s="43"/>
      <c r="B539" s="269"/>
      <c r="C539" s="1961"/>
      <c r="D539" s="2020"/>
      <c r="E539" s="2021"/>
      <c r="F539" s="2022"/>
      <c r="G539" s="2052"/>
      <c r="H539" s="2053"/>
      <c r="I539" s="2068"/>
      <c r="J539" s="2052"/>
      <c r="K539" s="2052"/>
      <c r="L539" s="2053"/>
      <c r="M539" s="2078"/>
      <c r="N539" s="2079"/>
      <c r="O539" s="2080"/>
      <c r="P539" s="577" t="str">
        <f>MID($M$537,COLUMN()-15,1)</f>
        <v/>
      </c>
      <c r="Q539" s="577" t="str">
        <f t="shared" ref="Q539:AI539" si="125">MID($M$537,COLUMN()-15,1)</f>
        <v/>
      </c>
      <c r="R539" s="577" t="str">
        <f t="shared" si="125"/>
        <v/>
      </c>
      <c r="S539" s="577" t="str">
        <f t="shared" si="125"/>
        <v/>
      </c>
      <c r="T539" s="577" t="str">
        <f t="shared" si="125"/>
        <v/>
      </c>
      <c r="U539" s="577" t="str">
        <f t="shared" si="125"/>
        <v/>
      </c>
      <c r="V539" s="577" t="str">
        <f t="shared" si="125"/>
        <v/>
      </c>
      <c r="W539" s="577" t="str">
        <f t="shared" si="125"/>
        <v/>
      </c>
      <c r="X539" s="577" t="str">
        <f t="shared" si="125"/>
        <v/>
      </c>
      <c r="Y539" s="577" t="str">
        <f t="shared" si="125"/>
        <v/>
      </c>
      <c r="Z539" s="577" t="str">
        <f t="shared" si="125"/>
        <v/>
      </c>
      <c r="AA539" s="577" t="str">
        <f t="shared" si="125"/>
        <v/>
      </c>
      <c r="AB539" s="577" t="str">
        <f t="shared" si="125"/>
        <v/>
      </c>
      <c r="AC539" s="577" t="str">
        <f t="shared" si="125"/>
        <v/>
      </c>
      <c r="AD539" s="577" t="str">
        <f t="shared" si="125"/>
        <v/>
      </c>
      <c r="AE539" s="577" t="str">
        <f t="shared" si="125"/>
        <v/>
      </c>
      <c r="AF539" s="577" t="str">
        <f t="shared" si="125"/>
        <v/>
      </c>
      <c r="AG539" s="577" t="str">
        <f t="shared" si="125"/>
        <v/>
      </c>
      <c r="AH539" s="577" t="str">
        <f t="shared" si="125"/>
        <v/>
      </c>
      <c r="AI539" s="577" t="str">
        <f t="shared" si="125"/>
        <v/>
      </c>
      <c r="AJ539" s="2084"/>
      <c r="AK539" s="2085"/>
      <c r="AL539" s="2085"/>
      <c r="AM539" s="2086"/>
      <c r="AN539" s="33"/>
      <c r="AO539" s="278"/>
      <c r="AP539" s="33"/>
      <c r="BL539" s="48"/>
      <c r="BM539" s="48"/>
      <c r="BN539" s="48"/>
      <c r="BO539" s="661"/>
      <c r="BP539" s="661"/>
      <c r="BQ539" s="661"/>
      <c r="BR539" s="661"/>
      <c r="BS539" s="661"/>
      <c r="BT539" s="661"/>
      <c r="BU539" s="661"/>
      <c r="BV539" s="661"/>
      <c r="BW539" s="661"/>
      <c r="BX539" s="661"/>
      <c r="BY539" s="661"/>
      <c r="CG539" s="48"/>
      <c r="CH539" s="33" t="s">
        <v>1160</v>
      </c>
      <c r="CI539" s="33" t="s">
        <v>1089</v>
      </c>
    </row>
    <row r="540" spans="1:87" ht="15" hidden="1" customHeight="1">
      <c r="A540" s="43"/>
      <c r="B540" s="269"/>
      <c r="C540" s="1961"/>
      <c r="D540" s="2020"/>
      <c r="E540" s="2021"/>
      <c r="F540" s="2022"/>
      <c r="G540" s="2027" t="s">
        <v>2</v>
      </c>
      <c r="H540" s="2027"/>
      <c r="I540" s="2027"/>
      <c r="J540" s="2027"/>
      <c r="K540" s="2027"/>
      <c r="L540" s="2028"/>
      <c r="M540" s="2029"/>
      <c r="N540" s="2030"/>
      <c r="O540" s="2030"/>
      <c r="P540" s="2031"/>
      <c r="Q540" s="2031"/>
      <c r="R540" s="2031"/>
      <c r="S540" s="2030"/>
      <c r="T540" s="2030"/>
      <c r="U540" s="2030"/>
      <c r="V540" s="2032"/>
      <c r="W540" s="2033" t="s">
        <v>184</v>
      </c>
      <c r="X540" s="2034"/>
      <c r="Y540" s="2034"/>
      <c r="Z540" s="2034"/>
      <c r="AA540" s="2034"/>
      <c r="AB540" s="2034"/>
      <c r="AC540" s="2034"/>
      <c r="AD540" s="2034"/>
      <c r="AE540" s="2034"/>
      <c r="AF540" s="2034"/>
      <c r="AG540" s="2034"/>
      <c r="AH540" s="2034"/>
      <c r="AI540" s="2034"/>
      <c r="AJ540" s="2034"/>
      <c r="AK540" s="2034"/>
      <c r="AL540" s="2034"/>
      <c r="AM540" s="2035"/>
      <c r="AN540" s="33"/>
      <c r="AO540" s="278"/>
      <c r="AP540" s="33"/>
      <c r="BL540" s="48"/>
      <c r="BM540" s="48"/>
      <c r="BN540" s="48"/>
      <c r="BO540" s="661"/>
      <c r="BP540" s="661"/>
      <c r="BQ540" s="661"/>
      <c r="BR540" s="661"/>
      <c r="BS540" s="661"/>
      <c r="BT540" s="661"/>
      <c r="BU540" s="661"/>
      <c r="BV540" s="661"/>
      <c r="BW540" s="661"/>
      <c r="BX540" s="661"/>
      <c r="BY540" s="661"/>
      <c r="CG540" s="48"/>
      <c r="CH540" s="33" t="s">
        <v>1161</v>
      </c>
      <c r="CI540" s="33" t="s">
        <v>1090</v>
      </c>
    </row>
    <row r="541" spans="1:87" ht="15" hidden="1" customHeight="1">
      <c r="A541" s="43"/>
      <c r="B541" s="269"/>
      <c r="C541" s="1961"/>
      <c r="D541" s="2020"/>
      <c r="E541" s="2021"/>
      <c r="F541" s="2022"/>
      <c r="G541" s="2036" t="s">
        <v>4020</v>
      </c>
      <c r="H541" s="2036"/>
      <c r="I541" s="2036"/>
      <c r="J541" s="2036"/>
      <c r="K541" s="2036"/>
      <c r="L541" s="2037"/>
      <c r="M541" s="2038" t="s">
        <v>134</v>
      </c>
      <c r="N541" s="2039"/>
      <c r="O541" s="2040"/>
      <c r="P541" s="577" t="str">
        <f>MID($M$540,COLUMN()-15,1)</f>
        <v/>
      </c>
      <c r="Q541" s="577" t="str">
        <f t="shared" ref="Q541:AI541" si="126">MID($M$540,COLUMN()-15,1)</f>
        <v/>
      </c>
      <c r="R541" s="577" t="str">
        <f t="shared" si="126"/>
        <v/>
      </c>
      <c r="S541" s="577" t="str">
        <f t="shared" si="126"/>
        <v/>
      </c>
      <c r="T541" s="577" t="str">
        <f t="shared" si="126"/>
        <v/>
      </c>
      <c r="U541" s="577" t="str">
        <f t="shared" si="126"/>
        <v/>
      </c>
      <c r="V541" s="577" t="str">
        <f t="shared" si="126"/>
        <v/>
      </c>
      <c r="W541" s="577" t="str">
        <f t="shared" si="126"/>
        <v/>
      </c>
      <c r="X541" s="577" t="str">
        <f t="shared" si="126"/>
        <v/>
      </c>
      <c r="Y541" s="577" t="str">
        <f t="shared" si="126"/>
        <v/>
      </c>
      <c r="Z541" s="577" t="str">
        <f t="shared" si="126"/>
        <v/>
      </c>
      <c r="AA541" s="577" t="str">
        <f t="shared" si="126"/>
        <v/>
      </c>
      <c r="AB541" s="577" t="str">
        <f t="shared" si="126"/>
        <v/>
      </c>
      <c r="AC541" s="577" t="str">
        <f t="shared" si="126"/>
        <v/>
      </c>
      <c r="AD541" s="577" t="str">
        <f t="shared" si="126"/>
        <v/>
      </c>
      <c r="AE541" s="577" t="str">
        <f t="shared" si="126"/>
        <v/>
      </c>
      <c r="AF541" s="577" t="str">
        <f t="shared" si="126"/>
        <v/>
      </c>
      <c r="AG541" s="577" t="str">
        <f t="shared" si="126"/>
        <v/>
      </c>
      <c r="AH541" s="577" t="str">
        <f t="shared" si="126"/>
        <v/>
      </c>
      <c r="AI541" s="577" t="str">
        <f t="shared" si="126"/>
        <v/>
      </c>
      <c r="AJ541" s="2041"/>
      <c r="AK541" s="2042"/>
      <c r="AL541" s="2042"/>
      <c r="AM541" s="2043"/>
      <c r="AN541" s="33"/>
      <c r="AO541" s="278"/>
      <c r="AP541" s="33"/>
      <c r="BL541" s="48"/>
      <c r="BM541" s="48"/>
      <c r="BN541" s="48"/>
      <c r="BO541" s="661"/>
      <c r="BP541" s="661"/>
      <c r="BQ541" s="661"/>
      <c r="BR541" s="661"/>
      <c r="BS541" s="661"/>
      <c r="BT541" s="661"/>
      <c r="BU541" s="661"/>
      <c r="BV541" s="661"/>
      <c r="BW541" s="661"/>
      <c r="BX541" s="661"/>
      <c r="BY541" s="661"/>
      <c r="CG541" s="48"/>
      <c r="CH541" s="33" t="s">
        <v>1162</v>
      </c>
      <c r="CI541" s="33" t="s">
        <v>1091</v>
      </c>
    </row>
    <row r="542" spans="1:87" ht="15" hidden="1" customHeight="1">
      <c r="A542" s="43"/>
      <c r="B542" s="269"/>
      <c r="C542" s="1961"/>
      <c r="D542" s="2020"/>
      <c r="E542" s="2021"/>
      <c r="F542" s="2022"/>
      <c r="G542" s="2036"/>
      <c r="H542" s="2036"/>
      <c r="I542" s="2036"/>
      <c r="J542" s="2036"/>
      <c r="K542" s="2036"/>
      <c r="L542" s="2037"/>
      <c r="M542" s="2044"/>
      <c r="N542" s="2045"/>
      <c r="O542" s="2045"/>
      <c r="P542" s="2045"/>
      <c r="Q542" s="2045"/>
      <c r="R542" s="2045"/>
      <c r="S542" s="2045"/>
      <c r="T542" s="2045"/>
      <c r="U542" s="2045"/>
      <c r="V542" s="2045"/>
      <c r="W542" s="2045"/>
      <c r="X542" s="2045"/>
      <c r="Y542" s="2045"/>
      <c r="Z542" s="2046"/>
      <c r="AA542" s="2034" t="s">
        <v>803</v>
      </c>
      <c r="AB542" s="2034"/>
      <c r="AC542" s="2034"/>
      <c r="AD542" s="2034"/>
      <c r="AE542" s="2034"/>
      <c r="AF542" s="2034"/>
      <c r="AG542" s="2034"/>
      <c r="AH542" s="2034"/>
      <c r="AI542" s="2034"/>
      <c r="AJ542" s="2034"/>
      <c r="AK542" s="2034"/>
      <c r="AL542" s="2034"/>
      <c r="AM542" s="2035"/>
      <c r="AN542" s="33"/>
      <c r="AO542" s="278"/>
      <c r="AP542" s="33"/>
      <c r="BL542" s="48"/>
      <c r="BM542" s="48"/>
      <c r="BN542" s="48"/>
      <c r="BO542" s="661"/>
      <c r="BP542" s="661"/>
      <c r="BQ542" s="661"/>
      <c r="BR542" s="661"/>
      <c r="BS542" s="661"/>
      <c r="BT542" s="661"/>
      <c r="BU542" s="661"/>
      <c r="BV542" s="661"/>
      <c r="BW542" s="661"/>
      <c r="BX542" s="661"/>
      <c r="BY542" s="661"/>
      <c r="CG542" s="48"/>
      <c r="CH542" s="33" t="s">
        <v>1163</v>
      </c>
      <c r="CI542" s="33" t="s">
        <v>1092</v>
      </c>
    </row>
    <row r="543" spans="1:87" ht="15" hidden="1" customHeight="1" thickBot="1">
      <c r="A543" s="43"/>
      <c r="B543" s="269"/>
      <c r="C543" s="1961"/>
      <c r="D543" s="2023"/>
      <c r="E543" s="2024"/>
      <c r="F543" s="2025"/>
      <c r="G543" s="2104"/>
      <c r="H543" s="2087"/>
      <c r="I543" s="2087"/>
      <c r="J543" s="2087"/>
      <c r="K543" s="2087"/>
      <c r="L543" s="2088"/>
      <c r="M543" s="2089" t="s">
        <v>134</v>
      </c>
      <c r="N543" s="2090"/>
      <c r="O543" s="2091"/>
      <c r="P543" s="579" t="str">
        <f>MID($M$542,COLUMN()-15,1)</f>
        <v/>
      </c>
      <c r="Q543" s="579" t="str">
        <f t="shared" ref="Q543:AI543" si="127">MID($M$542,COLUMN()-15,1)</f>
        <v/>
      </c>
      <c r="R543" s="579" t="str">
        <f t="shared" si="127"/>
        <v/>
      </c>
      <c r="S543" s="579" t="str">
        <f t="shared" si="127"/>
        <v/>
      </c>
      <c r="T543" s="579" t="str">
        <f t="shared" si="127"/>
        <v/>
      </c>
      <c r="U543" s="579" t="str">
        <f t="shared" si="127"/>
        <v/>
      </c>
      <c r="V543" s="579" t="str">
        <f t="shared" si="127"/>
        <v/>
      </c>
      <c r="W543" s="579" t="str">
        <f t="shared" si="127"/>
        <v/>
      </c>
      <c r="X543" s="579" t="str">
        <f t="shared" si="127"/>
        <v/>
      </c>
      <c r="Y543" s="579" t="str">
        <f t="shared" si="127"/>
        <v/>
      </c>
      <c r="Z543" s="579" t="str">
        <f t="shared" si="127"/>
        <v/>
      </c>
      <c r="AA543" s="579" t="str">
        <f t="shared" si="127"/>
        <v/>
      </c>
      <c r="AB543" s="579" t="str">
        <f t="shared" si="127"/>
        <v/>
      </c>
      <c r="AC543" s="579" t="str">
        <f t="shared" si="127"/>
        <v/>
      </c>
      <c r="AD543" s="579" t="str">
        <f t="shared" si="127"/>
        <v/>
      </c>
      <c r="AE543" s="579" t="str">
        <f t="shared" si="127"/>
        <v/>
      </c>
      <c r="AF543" s="579" t="str">
        <f t="shared" si="127"/>
        <v/>
      </c>
      <c r="AG543" s="579" t="str">
        <f t="shared" si="127"/>
        <v/>
      </c>
      <c r="AH543" s="579" t="str">
        <f t="shared" si="127"/>
        <v/>
      </c>
      <c r="AI543" s="579" t="str">
        <f t="shared" si="127"/>
        <v/>
      </c>
      <c r="AJ543" s="2092"/>
      <c r="AK543" s="2093"/>
      <c r="AL543" s="2093"/>
      <c r="AM543" s="2094"/>
      <c r="AN543" s="33"/>
      <c r="AO543" s="278"/>
      <c r="AP543" s="33"/>
      <c r="BL543" s="48"/>
      <c r="BM543" s="48"/>
      <c r="BN543" s="48"/>
      <c r="BO543" s="661"/>
      <c r="BP543" s="661"/>
      <c r="BQ543" s="661"/>
      <c r="BR543" s="661"/>
      <c r="BS543" s="661"/>
      <c r="BT543" s="661"/>
      <c r="BU543" s="661"/>
      <c r="BV543" s="661"/>
      <c r="BW543" s="661"/>
      <c r="BX543" s="661"/>
      <c r="BY543" s="661"/>
      <c r="CG543" s="48"/>
      <c r="CH543" s="33" t="s">
        <v>1164</v>
      </c>
      <c r="CI543" s="33" t="s">
        <v>1093</v>
      </c>
    </row>
    <row r="544" spans="1:87" ht="15" hidden="1" customHeight="1" thickTop="1">
      <c r="A544" s="43"/>
      <c r="B544" s="269"/>
      <c r="C544" s="1961"/>
      <c r="D544" s="2095" t="s">
        <v>4029</v>
      </c>
      <c r="E544" s="2096"/>
      <c r="F544" s="2097"/>
      <c r="G544" s="2105" t="s">
        <v>4023</v>
      </c>
      <c r="H544" s="2098"/>
      <c r="I544" s="2098"/>
      <c r="J544" s="2098"/>
      <c r="K544" s="2098"/>
      <c r="L544" s="2099"/>
      <c r="M544" s="2100"/>
      <c r="N544" s="2100"/>
      <c r="O544" s="2100"/>
      <c r="P544" s="2100"/>
      <c r="Q544" s="2100"/>
      <c r="R544" s="2100"/>
      <c r="S544" s="2100"/>
      <c r="T544" s="2100"/>
      <c r="U544" s="580"/>
      <c r="V544" s="2100"/>
      <c r="W544" s="2100"/>
      <c r="X544" s="2100"/>
      <c r="Y544" s="2100"/>
      <c r="Z544" s="2100"/>
      <c r="AA544" s="2100"/>
      <c r="AB544" s="2100"/>
      <c r="AC544" s="2100"/>
      <c r="AD544" s="580"/>
      <c r="AE544" s="2100"/>
      <c r="AF544" s="2100"/>
      <c r="AG544" s="2100"/>
      <c r="AH544" s="2100"/>
      <c r="AI544" s="2100"/>
      <c r="AJ544" s="2100"/>
      <c r="AK544" s="2100"/>
      <c r="AL544" s="2100"/>
      <c r="AM544" s="580"/>
      <c r="AN544" s="33"/>
      <c r="AO544" s="278"/>
      <c r="AP544" s="33"/>
      <c r="BL544" s="660"/>
      <c r="BM544" s="285"/>
      <c r="BN544" s="48"/>
      <c r="BO544" s="661"/>
      <c r="BP544" s="661"/>
      <c r="BQ544" s="661"/>
      <c r="BR544" s="661"/>
      <c r="BS544" s="661"/>
      <c r="BT544" s="661"/>
      <c r="BU544" s="661"/>
      <c r="BV544" s="661"/>
      <c r="BW544" s="661"/>
      <c r="BX544" s="661"/>
      <c r="BY544" s="661"/>
      <c r="CG544" s="48"/>
      <c r="CH544" s="33" t="s">
        <v>1165</v>
      </c>
      <c r="CI544" s="33" t="s">
        <v>1094</v>
      </c>
    </row>
    <row r="545" spans="1:87" ht="15" hidden="1" customHeight="1">
      <c r="A545" s="43"/>
      <c r="B545" s="269"/>
      <c r="C545" s="1961"/>
      <c r="D545" s="2020"/>
      <c r="E545" s="2021"/>
      <c r="F545" s="2022"/>
      <c r="G545" s="2027" t="s">
        <v>2</v>
      </c>
      <c r="H545" s="2027"/>
      <c r="I545" s="2027"/>
      <c r="J545" s="2027"/>
      <c r="K545" s="2027"/>
      <c r="L545" s="2028"/>
      <c r="M545" s="2029"/>
      <c r="N545" s="2030"/>
      <c r="O545" s="2030"/>
      <c r="P545" s="2031"/>
      <c r="Q545" s="2031"/>
      <c r="R545" s="2031"/>
      <c r="S545" s="2030"/>
      <c r="T545" s="2030"/>
      <c r="U545" s="2030"/>
      <c r="V545" s="2032"/>
      <c r="W545" s="2033" t="s">
        <v>184</v>
      </c>
      <c r="X545" s="2034"/>
      <c r="Y545" s="2034"/>
      <c r="Z545" s="2034"/>
      <c r="AA545" s="2034"/>
      <c r="AB545" s="2034"/>
      <c r="AC545" s="2034"/>
      <c r="AD545" s="2034"/>
      <c r="AE545" s="2034"/>
      <c r="AF545" s="2034"/>
      <c r="AG545" s="2034"/>
      <c r="AH545" s="2034"/>
      <c r="AI545" s="2034"/>
      <c r="AJ545" s="2034"/>
      <c r="AK545" s="2034"/>
      <c r="AL545" s="2034"/>
      <c r="AM545" s="2035"/>
      <c r="AN545" s="33"/>
      <c r="AO545" s="278"/>
      <c r="AP545" s="33"/>
      <c r="BL545" s="48"/>
      <c r="BM545" s="285"/>
      <c r="BN545" s="48"/>
      <c r="BO545" s="661"/>
      <c r="BP545" s="661"/>
      <c r="BQ545" s="661"/>
      <c r="BR545" s="661"/>
      <c r="BS545" s="661"/>
      <c r="BT545" s="661"/>
      <c r="BU545" s="661"/>
      <c r="BV545" s="661"/>
      <c r="BW545" s="661"/>
      <c r="BX545" s="661"/>
      <c r="BY545" s="661"/>
      <c r="CG545" s="48"/>
      <c r="CH545" s="33" t="s">
        <v>1166</v>
      </c>
      <c r="CI545" s="33" t="s">
        <v>1095</v>
      </c>
    </row>
    <row r="546" spans="1:87" ht="15" hidden="1" customHeight="1">
      <c r="A546" s="43"/>
      <c r="B546" s="269"/>
      <c r="C546" s="1961"/>
      <c r="D546" s="2020"/>
      <c r="E546" s="2021"/>
      <c r="F546" s="2022"/>
      <c r="G546" s="2036" t="s">
        <v>392</v>
      </c>
      <c r="H546" s="2036"/>
      <c r="I546" s="2036"/>
      <c r="J546" s="2036"/>
      <c r="K546" s="2036"/>
      <c r="L546" s="2037"/>
      <c r="M546" s="2038" t="s">
        <v>134</v>
      </c>
      <c r="N546" s="2039"/>
      <c r="O546" s="2040"/>
      <c r="P546" s="577" t="str">
        <f>MID($M$545,COLUMN()-15,1)</f>
        <v/>
      </c>
      <c r="Q546" s="577" t="str">
        <f t="shared" ref="Q546:AI546" si="128">MID($M$545,COLUMN()-15,1)</f>
        <v/>
      </c>
      <c r="R546" s="577" t="str">
        <f t="shared" si="128"/>
        <v/>
      </c>
      <c r="S546" s="577" t="str">
        <f t="shared" si="128"/>
        <v/>
      </c>
      <c r="T546" s="577" t="str">
        <f t="shared" si="128"/>
        <v/>
      </c>
      <c r="U546" s="577" t="str">
        <f t="shared" si="128"/>
        <v/>
      </c>
      <c r="V546" s="577" t="str">
        <f t="shared" si="128"/>
        <v/>
      </c>
      <c r="W546" s="577" t="str">
        <f t="shared" si="128"/>
        <v/>
      </c>
      <c r="X546" s="577" t="str">
        <f t="shared" si="128"/>
        <v/>
      </c>
      <c r="Y546" s="577" t="str">
        <f t="shared" si="128"/>
        <v/>
      </c>
      <c r="Z546" s="577" t="str">
        <f t="shared" si="128"/>
        <v/>
      </c>
      <c r="AA546" s="577" t="str">
        <f t="shared" si="128"/>
        <v/>
      </c>
      <c r="AB546" s="577" t="str">
        <f t="shared" si="128"/>
        <v/>
      </c>
      <c r="AC546" s="577" t="str">
        <f t="shared" si="128"/>
        <v/>
      </c>
      <c r="AD546" s="577" t="str">
        <f t="shared" si="128"/>
        <v/>
      </c>
      <c r="AE546" s="577" t="str">
        <f t="shared" si="128"/>
        <v/>
      </c>
      <c r="AF546" s="577" t="str">
        <f t="shared" si="128"/>
        <v/>
      </c>
      <c r="AG546" s="577" t="str">
        <f t="shared" si="128"/>
        <v/>
      </c>
      <c r="AH546" s="577" t="str">
        <f t="shared" si="128"/>
        <v/>
      </c>
      <c r="AI546" s="577" t="str">
        <f t="shared" si="128"/>
        <v/>
      </c>
      <c r="AJ546" s="2041"/>
      <c r="AK546" s="2042"/>
      <c r="AL546" s="2042"/>
      <c r="AM546" s="2043"/>
      <c r="AN546" s="33"/>
      <c r="AO546" s="278"/>
      <c r="AP546" s="33"/>
      <c r="BL546" s="48"/>
      <c r="BM546" s="285"/>
      <c r="BN546" s="48"/>
      <c r="BO546" s="661"/>
      <c r="BP546" s="661"/>
      <c r="BQ546" s="661"/>
      <c r="BR546" s="661"/>
      <c r="BS546" s="661"/>
      <c r="BT546" s="661"/>
      <c r="BU546" s="661"/>
      <c r="BV546" s="661"/>
      <c r="BW546" s="661"/>
      <c r="BX546" s="661"/>
      <c r="BY546" s="661"/>
      <c r="CG546" s="48"/>
      <c r="CH546" s="33" t="s">
        <v>1167</v>
      </c>
      <c r="CI546" s="33" t="s">
        <v>1096</v>
      </c>
    </row>
    <row r="547" spans="1:87" ht="15" hidden="1" customHeight="1">
      <c r="A547" s="43"/>
      <c r="B547" s="269"/>
      <c r="C547" s="1961"/>
      <c r="D547" s="2020"/>
      <c r="E547" s="2021"/>
      <c r="F547" s="2022"/>
      <c r="G547" s="2036"/>
      <c r="H547" s="2036"/>
      <c r="I547" s="2036"/>
      <c r="J547" s="2036"/>
      <c r="K547" s="2036"/>
      <c r="L547" s="2037"/>
      <c r="M547" s="2044"/>
      <c r="N547" s="2045"/>
      <c r="O547" s="2045"/>
      <c r="P547" s="2045"/>
      <c r="Q547" s="2045"/>
      <c r="R547" s="2045"/>
      <c r="S547" s="2045"/>
      <c r="T547" s="2045"/>
      <c r="U547" s="2045"/>
      <c r="V547" s="2045"/>
      <c r="W547" s="2045"/>
      <c r="X547" s="2045"/>
      <c r="Y547" s="2045"/>
      <c r="Z547" s="2046"/>
      <c r="AA547" s="2034" t="s">
        <v>803</v>
      </c>
      <c r="AB547" s="2034"/>
      <c r="AC547" s="2034"/>
      <c r="AD547" s="2034"/>
      <c r="AE547" s="2034"/>
      <c r="AF547" s="2034"/>
      <c r="AG547" s="2034"/>
      <c r="AH547" s="2034"/>
      <c r="AI547" s="2034"/>
      <c r="AJ547" s="2034"/>
      <c r="AK547" s="2034"/>
      <c r="AL547" s="2034"/>
      <c r="AM547" s="2035"/>
      <c r="AN547" s="33"/>
      <c r="AO547" s="278"/>
      <c r="AP547" s="33"/>
      <c r="BL547" s="48"/>
      <c r="BM547" s="48"/>
      <c r="BN547" s="48"/>
      <c r="BO547" s="661"/>
      <c r="BP547" s="661"/>
      <c r="BQ547" s="661"/>
      <c r="BR547" s="661"/>
      <c r="BS547" s="661"/>
      <c r="BT547" s="661"/>
      <c r="BU547" s="661"/>
      <c r="BV547" s="661"/>
      <c r="BW547" s="661"/>
      <c r="BX547" s="661"/>
      <c r="BY547" s="661"/>
      <c r="CG547" s="48"/>
      <c r="CH547" s="33" t="s">
        <v>1168</v>
      </c>
      <c r="CI547" s="33" t="s">
        <v>1097</v>
      </c>
    </row>
    <row r="548" spans="1:87" ht="15" hidden="1" customHeight="1">
      <c r="A548" s="43"/>
      <c r="B548" s="269"/>
      <c r="C548" s="1961"/>
      <c r="D548" s="2020"/>
      <c r="E548" s="2021"/>
      <c r="F548" s="2022"/>
      <c r="G548" s="2047"/>
      <c r="H548" s="2047"/>
      <c r="I548" s="2047"/>
      <c r="J548" s="2047"/>
      <c r="K548" s="2047"/>
      <c r="L548" s="2048"/>
      <c r="M548" s="2038" t="s">
        <v>134</v>
      </c>
      <c r="N548" s="2039"/>
      <c r="O548" s="2040"/>
      <c r="P548" s="577" t="str">
        <f>MID($M$547,COLUMN()-15,1)</f>
        <v/>
      </c>
      <c r="Q548" s="577" t="str">
        <f t="shared" ref="Q548:AI548" si="129">MID($M$547,COLUMN()-15,1)</f>
        <v/>
      </c>
      <c r="R548" s="577" t="str">
        <f t="shared" si="129"/>
        <v/>
      </c>
      <c r="S548" s="577" t="str">
        <f t="shared" si="129"/>
        <v/>
      </c>
      <c r="T548" s="577" t="str">
        <f t="shared" si="129"/>
        <v/>
      </c>
      <c r="U548" s="577" t="str">
        <f t="shared" si="129"/>
        <v/>
      </c>
      <c r="V548" s="577" t="str">
        <f t="shared" si="129"/>
        <v/>
      </c>
      <c r="W548" s="577" t="str">
        <f t="shared" si="129"/>
        <v/>
      </c>
      <c r="X548" s="577" t="str">
        <f t="shared" si="129"/>
        <v/>
      </c>
      <c r="Y548" s="577" t="str">
        <f t="shared" si="129"/>
        <v/>
      </c>
      <c r="Z548" s="577" t="str">
        <f t="shared" si="129"/>
        <v/>
      </c>
      <c r="AA548" s="577" t="str">
        <f t="shared" si="129"/>
        <v/>
      </c>
      <c r="AB548" s="577" t="str">
        <f t="shared" si="129"/>
        <v/>
      </c>
      <c r="AC548" s="577" t="str">
        <f t="shared" si="129"/>
        <v/>
      </c>
      <c r="AD548" s="577" t="str">
        <f t="shared" si="129"/>
        <v/>
      </c>
      <c r="AE548" s="577" t="str">
        <f t="shared" si="129"/>
        <v/>
      </c>
      <c r="AF548" s="577" t="str">
        <f t="shared" si="129"/>
        <v/>
      </c>
      <c r="AG548" s="577" t="str">
        <f t="shared" si="129"/>
        <v/>
      </c>
      <c r="AH548" s="577" t="str">
        <f t="shared" si="129"/>
        <v/>
      </c>
      <c r="AI548" s="577" t="str">
        <f t="shared" si="129"/>
        <v/>
      </c>
      <c r="AJ548" s="2041"/>
      <c r="AK548" s="2042"/>
      <c r="AL548" s="2042"/>
      <c r="AM548" s="2043"/>
      <c r="AN548" s="33"/>
      <c r="AO548" s="278"/>
      <c r="AP548" s="33"/>
      <c r="BL548" s="48"/>
      <c r="BM548" s="48"/>
      <c r="BN548" s="48"/>
      <c r="BO548" s="661"/>
      <c r="BP548" s="661"/>
      <c r="BQ548" s="661"/>
      <c r="BR548" s="661"/>
      <c r="BS548" s="661"/>
      <c r="BT548" s="661"/>
      <c r="BU548" s="661"/>
      <c r="BV548" s="661"/>
      <c r="BW548" s="661"/>
      <c r="BX548" s="661"/>
      <c r="BY548" s="661"/>
      <c r="CG548" s="48"/>
      <c r="CH548" s="33" t="s">
        <v>1169</v>
      </c>
      <c r="CI548" s="33" t="s">
        <v>1098</v>
      </c>
    </row>
    <row r="549" spans="1:87" ht="15" hidden="1" customHeight="1">
      <c r="A549" s="43"/>
      <c r="B549" s="269"/>
      <c r="C549" s="1961"/>
      <c r="D549" s="2020"/>
      <c r="E549" s="2021"/>
      <c r="F549" s="2022"/>
      <c r="G549" s="1665" t="s">
        <v>61</v>
      </c>
      <c r="H549" s="1665"/>
      <c r="I549" s="1665"/>
      <c r="J549" s="1665"/>
      <c r="K549" s="1665"/>
      <c r="L549" s="1666"/>
      <c r="M549" s="2049"/>
      <c r="N549" s="2050"/>
      <c r="O549" s="2050"/>
      <c r="P549" s="2049"/>
      <c r="Q549" s="2051"/>
      <c r="R549" s="574" t="s">
        <v>140</v>
      </c>
      <c r="S549" s="2049"/>
      <c r="T549" s="2051"/>
      <c r="U549" s="575" t="s">
        <v>141</v>
      </c>
      <c r="V549" s="2049"/>
      <c r="W549" s="2051"/>
      <c r="X549" s="575" t="s">
        <v>142</v>
      </c>
      <c r="Y549" s="2042"/>
      <c r="Z549" s="2042"/>
      <c r="AA549" s="2042"/>
      <c r="AB549" s="2042"/>
      <c r="AC549" s="2042"/>
      <c r="AD549" s="2042"/>
      <c r="AE549" s="2042"/>
      <c r="AF549" s="2042"/>
      <c r="AG549" s="2042"/>
      <c r="AH549" s="2042"/>
      <c r="AI549" s="2042"/>
      <c r="AJ549" s="2042"/>
      <c r="AK549" s="2042"/>
      <c r="AL549" s="2042"/>
      <c r="AM549" s="2043"/>
      <c r="AN549" s="33"/>
      <c r="AO549" s="278"/>
      <c r="AP549" s="33"/>
      <c r="BL549" s="662"/>
      <c r="BM549" s="60"/>
      <c r="BN549" s="60"/>
      <c r="BO549" s="60"/>
      <c r="BP549" s="60"/>
      <c r="BQ549" s="60"/>
      <c r="BR549" s="60"/>
      <c r="BS549" s="663"/>
      <c r="BT549" s="285"/>
      <c r="BU549" s="661"/>
      <c r="BV549" s="661"/>
      <c r="BW549" s="661"/>
      <c r="BX549" s="661"/>
      <c r="BY549" s="661"/>
      <c r="CG549" s="48"/>
      <c r="CH549" s="33" t="s">
        <v>1170</v>
      </c>
      <c r="CI549" s="33" t="s">
        <v>1099</v>
      </c>
    </row>
    <row r="550" spans="1:87" ht="15" hidden="1" customHeight="1">
      <c r="A550" s="43"/>
      <c r="B550" s="269"/>
      <c r="C550" s="1961"/>
      <c r="D550" s="2020"/>
      <c r="E550" s="2021"/>
      <c r="F550" s="2022"/>
      <c r="G550" s="1665" t="s">
        <v>455</v>
      </c>
      <c r="H550" s="1665"/>
      <c r="I550" s="1665"/>
      <c r="J550" s="1665"/>
      <c r="K550" s="1665"/>
      <c r="L550" s="1666"/>
      <c r="M550" s="2049"/>
      <c r="N550" s="2050"/>
      <c r="O550" s="2050"/>
      <c r="P550" s="2051"/>
      <c r="Q550" s="2041"/>
      <c r="R550" s="2042"/>
      <c r="S550" s="2042"/>
      <c r="T550" s="2042"/>
      <c r="U550" s="2042"/>
      <c r="V550" s="2042"/>
      <c r="W550" s="2042"/>
      <c r="X550" s="2042"/>
      <c r="Y550" s="2042"/>
      <c r="Z550" s="2042"/>
      <c r="AA550" s="2042"/>
      <c r="AB550" s="2042"/>
      <c r="AC550" s="2042"/>
      <c r="AD550" s="2042"/>
      <c r="AE550" s="2042"/>
      <c r="AF550" s="2042"/>
      <c r="AG550" s="2042"/>
      <c r="AH550" s="2042"/>
      <c r="AI550" s="2042"/>
      <c r="AJ550" s="2042"/>
      <c r="AK550" s="2042"/>
      <c r="AL550" s="2042"/>
      <c r="AM550" s="2043"/>
      <c r="AN550" s="33"/>
      <c r="AO550" s="278"/>
      <c r="AP550" s="33"/>
      <c r="BL550" s="662"/>
      <c r="BM550" s="285"/>
      <c r="BN550" s="48"/>
      <c r="BO550" s="661"/>
      <c r="BP550" s="661"/>
      <c r="BQ550" s="661"/>
      <c r="BR550" s="661"/>
      <c r="BS550" s="661"/>
      <c r="BT550" s="285"/>
      <c r="BU550" s="661"/>
      <c r="BV550" s="661"/>
      <c r="BW550" s="661"/>
      <c r="BX550" s="661"/>
      <c r="BY550" s="661"/>
      <c r="CG550" s="48"/>
      <c r="CH550" s="33" t="s">
        <v>1171</v>
      </c>
      <c r="CI550" s="33" t="s">
        <v>1100</v>
      </c>
    </row>
    <row r="551" spans="1:87" ht="15" hidden="1" customHeight="1">
      <c r="A551" s="43"/>
      <c r="B551" s="269"/>
      <c r="C551" s="1961"/>
      <c r="D551" s="2020"/>
      <c r="E551" s="2021"/>
      <c r="F551" s="2022"/>
      <c r="G551" s="2018" t="s">
        <v>4012</v>
      </c>
      <c r="H551" s="2019"/>
      <c r="I551" s="2054" t="s">
        <v>4013</v>
      </c>
      <c r="J551" s="2055"/>
      <c r="K551" s="2055"/>
      <c r="L551" s="2056"/>
      <c r="M551" s="2058"/>
      <c r="N551" s="2059"/>
      <c r="O551" s="2059"/>
      <c r="P551" s="2059"/>
      <c r="Q551" s="2059"/>
      <c r="R551" s="2059"/>
      <c r="S551" s="2059"/>
      <c r="T551" s="2060"/>
      <c r="U551" s="2033" t="s">
        <v>4015</v>
      </c>
      <c r="V551" s="2034"/>
      <c r="W551" s="2034"/>
      <c r="X551" s="2034"/>
      <c r="Y551" s="2034"/>
      <c r="Z551" s="2034"/>
      <c r="AA551" s="2034"/>
      <c r="AB551" s="2034"/>
      <c r="AC551" s="2034"/>
      <c r="AD551" s="2034"/>
      <c r="AE551" s="2034"/>
      <c r="AF551" s="2034"/>
      <c r="AG551" s="2034"/>
      <c r="AH551" s="2034"/>
      <c r="AI551" s="2034"/>
      <c r="AJ551" s="2034"/>
      <c r="AK551" s="2034"/>
      <c r="AL551" s="2034"/>
      <c r="AM551" s="2035"/>
      <c r="AN551" s="33"/>
      <c r="AO551" s="278"/>
      <c r="AP551" s="33"/>
      <c r="BL551" s="662"/>
      <c r="BM551" s="285"/>
      <c r="BN551" s="48"/>
      <c r="BO551" s="661"/>
      <c r="BP551" s="661"/>
      <c r="BQ551" s="661"/>
      <c r="BR551" s="661"/>
      <c r="BS551" s="661"/>
      <c r="BT551" s="285"/>
      <c r="BU551" s="661"/>
      <c r="BV551" s="661"/>
      <c r="BW551" s="661"/>
      <c r="BX551" s="661"/>
      <c r="BY551" s="661"/>
      <c r="CG551" s="48"/>
      <c r="CH551" s="33" t="s">
        <v>799</v>
      </c>
      <c r="CI551" s="33" t="s">
        <v>1101</v>
      </c>
    </row>
    <row r="552" spans="1:87" ht="15" hidden="1" customHeight="1">
      <c r="A552" s="43"/>
      <c r="B552" s="269"/>
      <c r="C552" s="1961"/>
      <c r="D552" s="2020"/>
      <c r="E552" s="2021"/>
      <c r="F552" s="2022"/>
      <c r="G552" s="2021"/>
      <c r="H552" s="2022"/>
      <c r="I552" s="2057"/>
      <c r="J552" s="2047"/>
      <c r="K552" s="2047"/>
      <c r="L552" s="2048"/>
      <c r="M552" s="2038" t="s">
        <v>134</v>
      </c>
      <c r="N552" s="2039"/>
      <c r="O552" s="2040"/>
      <c r="P552" s="576" t="str">
        <f>MID($BL$551,COLUMN()-15,1)</f>
        <v/>
      </c>
      <c r="Q552" s="576" t="str">
        <f t="shared" ref="Q552:T552" si="130">MID($BL$551,COLUMN()-15,1)</f>
        <v/>
      </c>
      <c r="R552" s="576" t="str">
        <f t="shared" si="130"/>
        <v/>
      </c>
      <c r="S552" s="576" t="str">
        <f t="shared" si="130"/>
        <v/>
      </c>
      <c r="T552" s="576" t="str">
        <f t="shared" si="130"/>
        <v/>
      </c>
      <c r="U552" s="2061"/>
      <c r="V552" s="2062"/>
      <c r="W552" s="2062"/>
      <c r="X552" s="2062"/>
      <c r="Y552" s="2062"/>
      <c r="Z552" s="2062"/>
      <c r="AA552" s="2062"/>
      <c r="AB552" s="2062"/>
      <c r="AC552" s="2062"/>
      <c r="AD552" s="2062"/>
      <c r="AE552" s="2062"/>
      <c r="AF552" s="2062"/>
      <c r="AG552" s="2062"/>
      <c r="AH552" s="2062"/>
      <c r="AI552" s="2062"/>
      <c r="AJ552" s="2062"/>
      <c r="AK552" s="2062"/>
      <c r="AL552" s="2062"/>
      <c r="AM552" s="2063"/>
      <c r="AN552" s="33"/>
      <c r="AO552" s="278"/>
      <c r="AP552" s="33"/>
      <c r="BL552" s="662"/>
      <c r="BM552" s="285"/>
      <c r="BN552" s="48"/>
      <c r="BO552" s="661"/>
      <c r="BP552" s="661"/>
      <c r="BQ552" s="661"/>
      <c r="BR552" s="661"/>
      <c r="BS552" s="661"/>
      <c r="BT552" s="661"/>
      <c r="BU552" s="661"/>
      <c r="BV552" s="661"/>
      <c r="BW552" s="661"/>
      <c r="BX552" s="661"/>
      <c r="BY552" s="661"/>
      <c r="CG552" s="48"/>
      <c r="CH552" s="33" t="s">
        <v>1172</v>
      </c>
      <c r="CI552" s="33" t="s">
        <v>1102</v>
      </c>
    </row>
    <row r="553" spans="1:87" ht="15" hidden="1" customHeight="1">
      <c r="A553" s="43"/>
      <c r="B553" s="269"/>
      <c r="C553" s="1961"/>
      <c r="D553" s="2020"/>
      <c r="E553" s="2021"/>
      <c r="F553" s="2022"/>
      <c r="G553" s="2021"/>
      <c r="H553" s="2022"/>
      <c r="I553" s="2064" t="s">
        <v>4016</v>
      </c>
      <c r="J553" s="1665"/>
      <c r="K553" s="1665"/>
      <c r="L553" s="1666"/>
      <c r="M553" s="2049"/>
      <c r="N553" s="2050"/>
      <c r="O553" s="2050"/>
      <c r="P553" s="2050"/>
      <c r="Q553" s="2050"/>
      <c r="R553" s="2050"/>
      <c r="S553" s="186"/>
      <c r="T553" s="2065">
        <f>IF(M551="市区町村を選択　▼","",BL552)</f>
        <v>0</v>
      </c>
      <c r="U553" s="2066"/>
      <c r="V553" s="2066"/>
      <c r="W553" s="2066"/>
      <c r="X553" s="2066"/>
      <c r="Y553" s="2066"/>
      <c r="Z553" s="2066"/>
      <c r="AA553" s="2066"/>
      <c r="AB553" s="2066"/>
      <c r="AC553" s="2066"/>
      <c r="AD553" s="2066"/>
      <c r="AE553" s="2066"/>
      <c r="AF553" s="2067"/>
      <c r="AG553" s="2033" t="s">
        <v>557</v>
      </c>
      <c r="AH553" s="2034"/>
      <c r="AI553" s="2034"/>
      <c r="AJ553" s="2034"/>
      <c r="AK553" s="2034"/>
      <c r="AL553" s="2034"/>
      <c r="AM553" s="2035"/>
      <c r="AN553" s="33"/>
      <c r="AO553" s="278"/>
      <c r="AP553" s="33"/>
      <c r="BL553" s="662"/>
      <c r="BM553" s="48"/>
      <c r="BN553" s="48"/>
      <c r="BO553" s="661"/>
      <c r="BP553" s="661"/>
      <c r="BQ553" s="661"/>
      <c r="BR553" s="661"/>
      <c r="BS553" s="661"/>
      <c r="BT553" s="661"/>
      <c r="BU553" s="661"/>
      <c r="BV553" s="661"/>
      <c r="BW553" s="661"/>
      <c r="BX553" s="661"/>
      <c r="BY553" s="661"/>
      <c r="CG553" s="48"/>
      <c r="CH553" s="33" t="s">
        <v>1173</v>
      </c>
      <c r="CI553" s="33" t="s">
        <v>1103</v>
      </c>
    </row>
    <row r="554" spans="1:87" ht="15" hidden="1" customHeight="1">
      <c r="A554" s="43"/>
      <c r="B554" s="269"/>
      <c r="C554" s="1961"/>
      <c r="D554" s="2020"/>
      <c r="E554" s="2021"/>
      <c r="F554" s="2022"/>
      <c r="G554" s="2021"/>
      <c r="H554" s="2022"/>
      <c r="I554" s="2017" t="s">
        <v>4017</v>
      </c>
      <c r="J554" s="2018"/>
      <c r="K554" s="2018"/>
      <c r="L554" s="2019"/>
      <c r="M554" s="2044"/>
      <c r="N554" s="2045"/>
      <c r="O554" s="2045"/>
      <c r="P554" s="2045"/>
      <c r="Q554" s="2045"/>
      <c r="R554" s="2045"/>
      <c r="S554" s="2045"/>
      <c r="T554" s="2045"/>
      <c r="U554" s="2045"/>
      <c r="V554" s="2045"/>
      <c r="W554" s="2045"/>
      <c r="X554" s="2045"/>
      <c r="Y554" s="2045"/>
      <c r="Z554" s="2046"/>
      <c r="AA554" s="2069" t="s">
        <v>4018</v>
      </c>
      <c r="AB554" s="2070"/>
      <c r="AC554" s="2070"/>
      <c r="AD554" s="2070"/>
      <c r="AE554" s="2070"/>
      <c r="AF554" s="2070"/>
      <c r="AG554" s="2070"/>
      <c r="AH554" s="2070"/>
      <c r="AI554" s="2070"/>
      <c r="AJ554" s="2070"/>
      <c r="AK554" s="2070"/>
      <c r="AL554" s="2070"/>
      <c r="AM554" s="2071"/>
      <c r="AN554" s="33"/>
      <c r="AO554" s="278"/>
      <c r="AP554" s="33"/>
      <c r="BL554" s="48"/>
      <c r="BM554" s="48"/>
      <c r="BN554" s="48"/>
      <c r="BO554" s="661"/>
      <c r="BP554" s="661"/>
      <c r="BQ554" s="661"/>
      <c r="BR554" s="661"/>
      <c r="BS554" s="661"/>
      <c r="BT554" s="661"/>
      <c r="BU554" s="661"/>
      <c r="BV554" s="661"/>
      <c r="BW554" s="661"/>
      <c r="BX554" s="661"/>
      <c r="BY554" s="661"/>
      <c r="CG554" s="48"/>
      <c r="CH554" s="33" t="s">
        <v>1174</v>
      </c>
      <c r="CI554" s="33" t="s">
        <v>1104</v>
      </c>
    </row>
    <row r="555" spans="1:87" ht="15" hidden="1" customHeight="1">
      <c r="A555" s="43"/>
      <c r="B555" s="269"/>
      <c r="C555" s="1961"/>
      <c r="D555" s="2020"/>
      <c r="E555" s="2021"/>
      <c r="F555" s="2022"/>
      <c r="G555" s="2021"/>
      <c r="H555" s="2022"/>
      <c r="I555" s="2020"/>
      <c r="J555" s="2021"/>
      <c r="K555" s="2021"/>
      <c r="L555" s="2022"/>
      <c r="M555" s="2044"/>
      <c r="N555" s="2045"/>
      <c r="O555" s="2045"/>
      <c r="P555" s="2045"/>
      <c r="Q555" s="2045"/>
      <c r="R555" s="2045"/>
      <c r="S555" s="2045"/>
      <c r="T555" s="2045"/>
      <c r="U555" s="2045"/>
      <c r="V555" s="2045"/>
      <c r="W555" s="2045"/>
      <c r="X555" s="2045"/>
      <c r="Y555" s="2045"/>
      <c r="Z555" s="2046"/>
      <c r="AA555" s="2072" t="s">
        <v>4019</v>
      </c>
      <c r="AB555" s="2073"/>
      <c r="AC555" s="2073"/>
      <c r="AD555" s="2073"/>
      <c r="AE555" s="2073"/>
      <c r="AF555" s="2073"/>
      <c r="AG555" s="2073"/>
      <c r="AH555" s="2073"/>
      <c r="AI555" s="2073"/>
      <c r="AJ555" s="2073"/>
      <c r="AK555" s="2073"/>
      <c r="AL555" s="2073"/>
      <c r="AM555" s="2074"/>
      <c r="AN555" s="33"/>
      <c r="AO555" s="278"/>
      <c r="AP555" s="33"/>
      <c r="BL555" s="662"/>
      <c r="BM555" s="48"/>
      <c r="BN555" s="48"/>
      <c r="BO555" s="661"/>
      <c r="BP555" s="661"/>
      <c r="BQ555" s="661"/>
      <c r="BR555" s="661"/>
      <c r="BS555" s="661"/>
      <c r="BT555" s="661"/>
      <c r="BU555" s="661"/>
      <c r="BV555" s="661"/>
      <c r="BW555" s="661"/>
      <c r="BX555" s="661"/>
      <c r="BY555" s="661"/>
      <c r="CG555" s="48"/>
      <c r="CH555" s="33" t="s">
        <v>1175</v>
      </c>
      <c r="CI555" s="33" t="s">
        <v>1105</v>
      </c>
    </row>
    <row r="556" spans="1:87" ht="15" hidden="1" customHeight="1">
      <c r="A556" s="43"/>
      <c r="B556" s="269"/>
      <c r="C556" s="1961"/>
      <c r="D556" s="2020"/>
      <c r="E556" s="2021"/>
      <c r="F556" s="2022"/>
      <c r="G556" s="2021"/>
      <c r="H556" s="2022"/>
      <c r="I556" s="2020"/>
      <c r="J556" s="2021"/>
      <c r="K556" s="2021"/>
      <c r="L556" s="2022"/>
      <c r="M556" s="2075" t="s">
        <v>134</v>
      </c>
      <c r="N556" s="2076"/>
      <c r="O556" s="2077"/>
      <c r="P556" s="576" t="str">
        <f>MID($M$554,COLUMN()-15,1)</f>
        <v/>
      </c>
      <c r="Q556" s="576" t="str">
        <f t="shared" ref="Q556:AI556" si="131">MID($M$554,COLUMN()-15,1)</f>
        <v/>
      </c>
      <c r="R556" s="576" t="str">
        <f t="shared" si="131"/>
        <v/>
      </c>
      <c r="S556" s="576" t="str">
        <f t="shared" si="131"/>
        <v/>
      </c>
      <c r="T556" s="576" t="str">
        <f t="shared" si="131"/>
        <v/>
      </c>
      <c r="U556" s="576" t="str">
        <f t="shared" si="131"/>
        <v/>
      </c>
      <c r="V556" s="576" t="str">
        <f t="shared" si="131"/>
        <v/>
      </c>
      <c r="W556" s="576" t="str">
        <f t="shared" si="131"/>
        <v/>
      </c>
      <c r="X556" s="576" t="str">
        <f t="shared" si="131"/>
        <v/>
      </c>
      <c r="Y556" s="576" t="str">
        <f t="shared" si="131"/>
        <v/>
      </c>
      <c r="Z556" s="576" t="str">
        <f t="shared" si="131"/>
        <v/>
      </c>
      <c r="AA556" s="576" t="str">
        <f t="shared" si="131"/>
        <v/>
      </c>
      <c r="AB556" s="576" t="str">
        <f t="shared" si="131"/>
        <v/>
      </c>
      <c r="AC556" s="576" t="str">
        <f t="shared" si="131"/>
        <v/>
      </c>
      <c r="AD556" s="576" t="str">
        <f t="shared" si="131"/>
        <v/>
      </c>
      <c r="AE556" s="576" t="str">
        <f t="shared" si="131"/>
        <v/>
      </c>
      <c r="AF556" s="576" t="str">
        <f t="shared" si="131"/>
        <v/>
      </c>
      <c r="AG556" s="576" t="str">
        <f t="shared" si="131"/>
        <v/>
      </c>
      <c r="AH556" s="576" t="str">
        <f t="shared" si="131"/>
        <v/>
      </c>
      <c r="AI556" s="576" t="str">
        <f t="shared" si="131"/>
        <v/>
      </c>
      <c r="AJ556" s="2081"/>
      <c r="AK556" s="2082"/>
      <c r="AL556" s="2082"/>
      <c r="AM556" s="2083"/>
      <c r="AN556" s="33"/>
      <c r="AO556" s="278"/>
      <c r="AP556" s="33"/>
      <c r="BL556" s="662"/>
      <c r="BM556" s="48"/>
      <c r="BN556" s="48"/>
      <c r="BO556" s="661"/>
      <c r="BP556" s="661"/>
      <c r="BQ556" s="661"/>
      <c r="BR556" s="661"/>
      <c r="BS556" s="661"/>
      <c r="BT556" s="661"/>
      <c r="BU556" s="661"/>
      <c r="BV556" s="661"/>
      <c r="BW556" s="661"/>
      <c r="BX556" s="661"/>
      <c r="BY556" s="661"/>
      <c r="CG556" s="48"/>
      <c r="CH556" s="33" t="s">
        <v>1176</v>
      </c>
      <c r="CI556" s="33" t="s">
        <v>1106</v>
      </c>
    </row>
    <row r="557" spans="1:87" ht="15" hidden="1" customHeight="1">
      <c r="A557" s="43"/>
      <c r="B557" s="269"/>
      <c r="C557" s="1961"/>
      <c r="D557" s="2020"/>
      <c r="E557" s="2021"/>
      <c r="F557" s="2022"/>
      <c r="G557" s="2052"/>
      <c r="H557" s="2053"/>
      <c r="I557" s="2068"/>
      <c r="J557" s="2052"/>
      <c r="K557" s="2052"/>
      <c r="L557" s="2053"/>
      <c r="M557" s="2078"/>
      <c r="N557" s="2079"/>
      <c r="O557" s="2080"/>
      <c r="P557" s="577" t="str">
        <f>MID($M$555,COLUMN()-15,1)</f>
        <v/>
      </c>
      <c r="Q557" s="577" t="str">
        <f t="shared" ref="Q557:AI557" si="132">MID($M$555,COLUMN()-15,1)</f>
        <v/>
      </c>
      <c r="R557" s="577" t="str">
        <f t="shared" si="132"/>
        <v/>
      </c>
      <c r="S557" s="577" t="str">
        <f t="shared" si="132"/>
        <v/>
      </c>
      <c r="T557" s="577" t="str">
        <f t="shared" si="132"/>
        <v/>
      </c>
      <c r="U557" s="577" t="str">
        <f t="shared" si="132"/>
        <v/>
      </c>
      <c r="V557" s="577" t="str">
        <f t="shared" si="132"/>
        <v/>
      </c>
      <c r="W557" s="577" t="str">
        <f t="shared" si="132"/>
        <v/>
      </c>
      <c r="X557" s="577" t="str">
        <f t="shared" si="132"/>
        <v/>
      </c>
      <c r="Y557" s="577" t="str">
        <f t="shared" si="132"/>
        <v/>
      </c>
      <c r="Z557" s="577" t="str">
        <f t="shared" si="132"/>
        <v/>
      </c>
      <c r="AA557" s="577" t="str">
        <f t="shared" si="132"/>
        <v/>
      </c>
      <c r="AB557" s="577" t="str">
        <f t="shared" si="132"/>
        <v/>
      </c>
      <c r="AC557" s="577" t="str">
        <f t="shared" si="132"/>
        <v/>
      </c>
      <c r="AD557" s="577" t="str">
        <f t="shared" si="132"/>
        <v/>
      </c>
      <c r="AE557" s="577" t="str">
        <f t="shared" si="132"/>
        <v/>
      </c>
      <c r="AF557" s="577" t="str">
        <f t="shared" si="132"/>
        <v/>
      </c>
      <c r="AG557" s="577" t="str">
        <f t="shared" si="132"/>
        <v/>
      </c>
      <c r="AH557" s="577" t="str">
        <f t="shared" si="132"/>
        <v/>
      </c>
      <c r="AI557" s="577" t="str">
        <f t="shared" si="132"/>
        <v/>
      </c>
      <c r="AJ557" s="2084"/>
      <c r="AK557" s="2085"/>
      <c r="AL557" s="2085"/>
      <c r="AM557" s="2086"/>
      <c r="AN557" s="33"/>
      <c r="AO557" s="278"/>
      <c r="AP557" s="33"/>
      <c r="BL557" s="48"/>
      <c r="BM557" s="48"/>
      <c r="BN557" s="48"/>
      <c r="BO557" s="661"/>
      <c r="BP557" s="661"/>
      <c r="BQ557" s="661"/>
      <c r="BR557" s="661"/>
      <c r="BS557" s="661"/>
      <c r="BT557" s="661"/>
      <c r="BU557" s="661"/>
      <c r="BV557" s="661"/>
      <c r="BW557" s="661"/>
      <c r="BX557" s="661"/>
      <c r="BY557" s="661"/>
      <c r="CG557" s="48"/>
      <c r="CH557" s="33" t="s">
        <v>1177</v>
      </c>
      <c r="CI557" s="33" t="s">
        <v>1107</v>
      </c>
    </row>
    <row r="558" spans="1:87" ht="15" hidden="1" customHeight="1">
      <c r="A558" s="43"/>
      <c r="B558" s="269"/>
      <c r="C558" s="1961"/>
      <c r="D558" s="2020"/>
      <c r="E558" s="2021"/>
      <c r="F558" s="2022"/>
      <c r="G558" s="2027" t="s">
        <v>2</v>
      </c>
      <c r="H558" s="2027"/>
      <c r="I558" s="2027"/>
      <c r="J558" s="2027"/>
      <c r="K558" s="2027"/>
      <c r="L558" s="2028"/>
      <c r="M558" s="2029"/>
      <c r="N558" s="2030"/>
      <c r="O558" s="2030"/>
      <c r="P558" s="2031"/>
      <c r="Q558" s="2031"/>
      <c r="R558" s="2031"/>
      <c r="S558" s="2030"/>
      <c r="T558" s="2030"/>
      <c r="U558" s="2030"/>
      <c r="V558" s="2032"/>
      <c r="W558" s="2033" t="s">
        <v>184</v>
      </c>
      <c r="X558" s="2034"/>
      <c r="Y558" s="2034"/>
      <c r="Z558" s="2034"/>
      <c r="AA558" s="2034"/>
      <c r="AB558" s="2034"/>
      <c r="AC558" s="2034"/>
      <c r="AD558" s="2034"/>
      <c r="AE558" s="2034"/>
      <c r="AF558" s="2034"/>
      <c r="AG558" s="2034"/>
      <c r="AH558" s="2034"/>
      <c r="AI558" s="2034"/>
      <c r="AJ558" s="2034"/>
      <c r="AK558" s="2034"/>
      <c r="AL558" s="2034"/>
      <c r="AM558" s="2035"/>
      <c r="AN558" s="33"/>
      <c r="AO558" s="278"/>
      <c r="AP558" s="33"/>
      <c r="BL558" s="48"/>
      <c r="BM558" s="48"/>
      <c r="BN558" s="48"/>
      <c r="BO558" s="661"/>
      <c r="BP558" s="661"/>
      <c r="BQ558" s="661"/>
      <c r="BR558" s="661"/>
      <c r="BS558" s="661"/>
      <c r="BT558" s="661"/>
      <c r="BU558" s="661"/>
      <c r="BV558" s="661"/>
      <c r="BW558" s="661"/>
      <c r="BX558" s="661"/>
      <c r="BY558" s="661"/>
      <c r="CG558" s="48"/>
      <c r="CH558" s="33" t="s">
        <v>1178</v>
      </c>
      <c r="CI558" s="33" t="s">
        <v>1108</v>
      </c>
    </row>
    <row r="559" spans="1:87" ht="15" hidden="1" customHeight="1">
      <c r="A559" s="43"/>
      <c r="B559" s="269"/>
      <c r="C559" s="1961"/>
      <c r="D559" s="2020"/>
      <c r="E559" s="2021"/>
      <c r="F559" s="2022"/>
      <c r="G559" s="2036" t="s">
        <v>4020</v>
      </c>
      <c r="H559" s="2036"/>
      <c r="I559" s="2036"/>
      <c r="J559" s="2036"/>
      <c r="K559" s="2036"/>
      <c r="L559" s="2037"/>
      <c r="M559" s="2038" t="s">
        <v>134</v>
      </c>
      <c r="N559" s="2039"/>
      <c r="O559" s="2040"/>
      <c r="P559" s="577" t="str">
        <f>MID($M$558,COLUMN()-15,1)</f>
        <v/>
      </c>
      <c r="Q559" s="577" t="str">
        <f t="shared" ref="Q559:AI559" si="133">MID($M$558,COLUMN()-15,1)</f>
        <v/>
      </c>
      <c r="R559" s="577" t="str">
        <f t="shared" si="133"/>
        <v/>
      </c>
      <c r="S559" s="577" t="str">
        <f t="shared" si="133"/>
        <v/>
      </c>
      <c r="T559" s="577" t="str">
        <f t="shared" si="133"/>
        <v/>
      </c>
      <c r="U559" s="577" t="str">
        <f t="shared" si="133"/>
        <v/>
      </c>
      <c r="V559" s="577" t="str">
        <f t="shared" si="133"/>
        <v/>
      </c>
      <c r="W559" s="577" t="str">
        <f t="shared" si="133"/>
        <v/>
      </c>
      <c r="X559" s="577" t="str">
        <f t="shared" si="133"/>
        <v/>
      </c>
      <c r="Y559" s="577" t="str">
        <f t="shared" si="133"/>
        <v/>
      </c>
      <c r="Z559" s="577" t="str">
        <f t="shared" si="133"/>
        <v/>
      </c>
      <c r="AA559" s="577" t="str">
        <f t="shared" si="133"/>
        <v/>
      </c>
      <c r="AB559" s="577" t="str">
        <f t="shared" si="133"/>
        <v/>
      </c>
      <c r="AC559" s="577" t="str">
        <f t="shared" si="133"/>
        <v/>
      </c>
      <c r="AD559" s="577" t="str">
        <f t="shared" si="133"/>
        <v/>
      </c>
      <c r="AE559" s="577" t="str">
        <f t="shared" si="133"/>
        <v/>
      </c>
      <c r="AF559" s="577" t="str">
        <f t="shared" si="133"/>
        <v/>
      </c>
      <c r="AG559" s="577" t="str">
        <f t="shared" si="133"/>
        <v/>
      </c>
      <c r="AH559" s="577" t="str">
        <f t="shared" si="133"/>
        <v/>
      </c>
      <c r="AI559" s="577" t="str">
        <f t="shared" si="133"/>
        <v/>
      </c>
      <c r="AJ559" s="2041"/>
      <c r="AK559" s="2042"/>
      <c r="AL559" s="2042"/>
      <c r="AM559" s="2043"/>
      <c r="AN559" s="33"/>
      <c r="AO559" s="278"/>
      <c r="AP559" s="33"/>
      <c r="BL559" s="48"/>
      <c r="BM559" s="48"/>
      <c r="BN559" s="48"/>
      <c r="BO559" s="661"/>
      <c r="BP559" s="661"/>
      <c r="BQ559" s="661"/>
      <c r="BR559" s="661"/>
      <c r="BS559" s="661"/>
      <c r="BT559" s="661"/>
      <c r="BU559" s="661"/>
      <c r="BV559" s="661"/>
      <c r="BW559" s="661"/>
      <c r="BX559" s="661"/>
      <c r="BY559" s="661"/>
      <c r="CG559" s="48"/>
      <c r="CH559" s="33" t="s">
        <v>1179</v>
      </c>
      <c r="CI559" s="33" t="s">
        <v>799</v>
      </c>
    </row>
    <row r="560" spans="1:87" ht="15" hidden="1" customHeight="1">
      <c r="A560" s="43"/>
      <c r="B560" s="269"/>
      <c r="C560" s="1961"/>
      <c r="D560" s="2020"/>
      <c r="E560" s="2021"/>
      <c r="F560" s="2022"/>
      <c r="G560" s="2036"/>
      <c r="H560" s="2036"/>
      <c r="I560" s="2036"/>
      <c r="J560" s="2036"/>
      <c r="K560" s="2036"/>
      <c r="L560" s="2037"/>
      <c r="M560" s="2044"/>
      <c r="N560" s="2045"/>
      <c r="O560" s="2045"/>
      <c r="P560" s="2045"/>
      <c r="Q560" s="2045"/>
      <c r="R560" s="2045"/>
      <c r="S560" s="2045"/>
      <c r="T560" s="2045"/>
      <c r="U560" s="2045"/>
      <c r="V560" s="2045"/>
      <c r="W560" s="2045"/>
      <c r="X560" s="2045"/>
      <c r="Y560" s="2045"/>
      <c r="Z560" s="2046"/>
      <c r="AA560" s="2034" t="s">
        <v>803</v>
      </c>
      <c r="AB560" s="2034"/>
      <c r="AC560" s="2034"/>
      <c r="AD560" s="2034"/>
      <c r="AE560" s="2034"/>
      <c r="AF560" s="2034"/>
      <c r="AG560" s="2034"/>
      <c r="AH560" s="2034"/>
      <c r="AI560" s="2034"/>
      <c r="AJ560" s="2034"/>
      <c r="AK560" s="2034"/>
      <c r="AL560" s="2034"/>
      <c r="AM560" s="2035"/>
      <c r="AN560" s="33"/>
      <c r="AO560" s="278"/>
      <c r="AP560" s="33"/>
      <c r="BL560" s="48"/>
      <c r="BM560" s="48"/>
      <c r="BN560" s="48"/>
      <c r="BO560" s="661"/>
      <c r="BP560" s="661"/>
      <c r="BQ560" s="661"/>
      <c r="BR560" s="661"/>
      <c r="BS560" s="661"/>
      <c r="BT560" s="661"/>
      <c r="BU560" s="661"/>
      <c r="BV560" s="661"/>
      <c r="BW560" s="661"/>
      <c r="BX560" s="661"/>
      <c r="BY560" s="661"/>
      <c r="CG560" s="48"/>
      <c r="CH560" s="33" t="s">
        <v>1180</v>
      </c>
      <c r="CI560" s="33" t="s">
        <v>1109</v>
      </c>
    </row>
    <row r="561" spans="1:87" ht="15" hidden="1" customHeight="1">
      <c r="A561" s="43"/>
      <c r="B561" s="269"/>
      <c r="C561" s="183"/>
      <c r="D561" s="2068"/>
      <c r="E561" s="2052"/>
      <c r="F561" s="2053"/>
      <c r="G561" s="2047"/>
      <c r="H561" s="2047"/>
      <c r="I561" s="2047"/>
      <c r="J561" s="2047"/>
      <c r="K561" s="2047"/>
      <c r="L561" s="2048"/>
      <c r="M561" s="2038" t="s">
        <v>134</v>
      </c>
      <c r="N561" s="2039"/>
      <c r="O561" s="2040"/>
      <c r="P561" s="577" t="str">
        <f>MID($M$560,COLUMN()-15,1)</f>
        <v/>
      </c>
      <c r="Q561" s="577" t="str">
        <f t="shared" ref="Q561:AI561" si="134">MID($M$560,COLUMN()-15,1)</f>
        <v/>
      </c>
      <c r="R561" s="577" t="str">
        <f t="shared" si="134"/>
        <v/>
      </c>
      <c r="S561" s="577" t="str">
        <f t="shared" si="134"/>
        <v/>
      </c>
      <c r="T561" s="577" t="str">
        <f t="shared" si="134"/>
        <v/>
      </c>
      <c r="U561" s="577" t="str">
        <f t="shared" si="134"/>
        <v/>
      </c>
      <c r="V561" s="577" t="str">
        <f t="shared" si="134"/>
        <v/>
      </c>
      <c r="W561" s="577" t="str">
        <f t="shared" si="134"/>
        <v/>
      </c>
      <c r="X561" s="577" t="str">
        <f t="shared" si="134"/>
        <v/>
      </c>
      <c r="Y561" s="577" t="str">
        <f t="shared" si="134"/>
        <v/>
      </c>
      <c r="Z561" s="577" t="str">
        <f t="shared" si="134"/>
        <v/>
      </c>
      <c r="AA561" s="577" t="str">
        <f t="shared" si="134"/>
        <v/>
      </c>
      <c r="AB561" s="577" t="str">
        <f t="shared" si="134"/>
        <v/>
      </c>
      <c r="AC561" s="577" t="str">
        <f t="shared" si="134"/>
        <v/>
      </c>
      <c r="AD561" s="577" t="str">
        <f t="shared" si="134"/>
        <v/>
      </c>
      <c r="AE561" s="577" t="str">
        <f t="shared" si="134"/>
        <v/>
      </c>
      <c r="AF561" s="577" t="str">
        <f t="shared" si="134"/>
        <v/>
      </c>
      <c r="AG561" s="577" t="str">
        <f t="shared" si="134"/>
        <v/>
      </c>
      <c r="AH561" s="577" t="str">
        <f t="shared" si="134"/>
        <v/>
      </c>
      <c r="AI561" s="577" t="str">
        <f t="shared" si="134"/>
        <v/>
      </c>
      <c r="AJ561" s="2041"/>
      <c r="AK561" s="2042"/>
      <c r="AL561" s="2042"/>
      <c r="AM561" s="2043"/>
      <c r="AN561" s="33"/>
      <c r="AO561" s="278"/>
      <c r="AP561" s="33"/>
      <c r="BL561" s="48"/>
      <c r="BM561" s="48"/>
      <c r="BN561" s="48"/>
      <c r="BO561" s="661"/>
      <c r="BP561" s="661"/>
      <c r="BQ561" s="661"/>
      <c r="BR561" s="661"/>
      <c r="BS561" s="661"/>
      <c r="BT561" s="661"/>
      <c r="BU561" s="661"/>
      <c r="BV561" s="661"/>
      <c r="BW561" s="661"/>
      <c r="BX561" s="661"/>
      <c r="BY561" s="661"/>
      <c r="CG561" s="48"/>
      <c r="CH561" s="33" t="s">
        <v>1181</v>
      </c>
      <c r="CI561" s="33" t="s">
        <v>1110</v>
      </c>
    </row>
    <row r="562" spans="1:87" ht="15" hidden="1" customHeight="1" thickBot="1">
      <c r="A562" s="43"/>
      <c r="B562" s="270"/>
      <c r="C562" s="271"/>
      <c r="D562" s="272"/>
      <c r="E562" s="272"/>
      <c r="F562" s="272"/>
      <c r="G562" s="273"/>
      <c r="H562" s="273"/>
      <c r="I562" s="273"/>
      <c r="J562" s="273"/>
      <c r="K562" s="273"/>
      <c r="L562" s="273"/>
      <c r="M562" s="274"/>
      <c r="N562" s="274"/>
      <c r="O562" s="274"/>
      <c r="P562" s="275"/>
      <c r="Q562" s="275"/>
      <c r="R562" s="275"/>
      <c r="S562" s="275"/>
      <c r="T562" s="275"/>
      <c r="U562" s="275"/>
      <c r="V562" s="275"/>
      <c r="W562" s="275"/>
      <c r="X562" s="275"/>
      <c r="Y562" s="275"/>
      <c r="Z562" s="275"/>
      <c r="AA562" s="275"/>
      <c r="AB562" s="275"/>
      <c r="AC562" s="275"/>
      <c r="AD562" s="275"/>
      <c r="AE562" s="275"/>
      <c r="AF562" s="275"/>
      <c r="AG562" s="275"/>
      <c r="AH562" s="275"/>
      <c r="AI562" s="2106" t="s">
        <v>3115</v>
      </c>
      <c r="AJ562" s="2106"/>
      <c r="AK562" s="2106"/>
      <c r="AL562" s="2106"/>
      <c r="AM562" s="2106"/>
      <c r="AN562" s="276"/>
      <c r="AO562" s="279"/>
      <c r="AP562" s="33"/>
      <c r="CG562" s="48"/>
      <c r="CH562" s="33" t="s">
        <v>1182</v>
      </c>
      <c r="CI562" s="33" t="s">
        <v>1111</v>
      </c>
    </row>
    <row r="563" spans="1:87" ht="15" hidden="1" customHeight="1" thickTop="1">
      <c r="A563" s="43"/>
      <c r="B563" s="37"/>
      <c r="C563" s="37"/>
      <c r="D563" s="37"/>
      <c r="E563" s="37"/>
      <c r="F563" s="37"/>
      <c r="G563" s="31"/>
      <c r="H563" s="31"/>
      <c r="I563" s="31"/>
      <c r="J563" s="31"/>
      <c r="K563" s="31"/>
      <c r="L563" s="31"/>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CG563" s="48"/>
      <c r="CH563" s="33" t="s">
        <v>1183</v>
      </c>
      <c r="CI563" s="33" t="s">
        <v>1112</v>
      </c>
    </row>
    <row r="564" spans="1:87" ht="15" customHeight="1">
      <c r="A564" s="110"/>
      <c r="B564" s="42"/>
      <c r="C564" s="42"/>
      <c r="D564" s="110"/>
      <c r="E564" s="110"/>
      <c r="F564" s="110"/>
      <c r="G564" s="110"/>
      <c r="H564" s="110"/>
      <c r="I564" s="110"/>
      <c r="J564" s="110"/>
      <c r="K564" s="110"/>
      <c r="L564" s="110"/>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BJ564" s="42"/>
      <c r="BK564" s="42"/>
      <c r="BL564" s="347"/>
      <c r="BM564" s="347"/>
      <c r="BN564" s="347"/>
      <c r="BO564" s="348"/>
      <c r="BP564" s="348"/>
      <c r="BQ564" s="348"/>
      <c r="BR564" s="348"/>
      <c r="BS564" s="348"/>
      <c r="BT564" s="348"/>
      <c r="BU564" s="348"/>
      <c r="BV564" s="348"/>
      <c r="BW564" s="348"/>
      <c r="BX564" s="348"/>
      <c r="BY564" s="348"/>
      <c r="CG564" s="48"/>
      <c r="CH564" s="33" t="s">
        <v>1184</v>
      </c>
      <c r="CI564" s="33" t="s">
        <v>1113</v>
      </c>
    </row>
    <row r="565" spans="1:87" ht="15" hidden="1" customHeight="1">
      <c r="A565" s="110"/>
      <c r="B565" s="42"/>
      <c r="C565" s="42"/>
      <c r="D565" s="110"/>
      <c r="E565" s="110"/>
      <c r="F565" s="110"/>
      <c r="G565" s="110"/>
      <c r="H565" s="110"/>
      <c r="I565" s="110"/>
      <c r="J565" s="110"/>
      <c r="K565" s="110"/>
      <c r="L565" s="110"/>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c r="BH565" s="42"/>
      <c r="BI565" s="42"/>
      <c r="BJ565" s="42"/>
      <c r="BK565" s="42"/>
      <c r="BL565" s="347"/>
      <c r="BM565" s="347"/>
      <c r="BN565" s="347"/>
      <c r="BO565" s="348"/>
      <c r="BP565" s="348"/>
      <c r="BQ565" s="348"/>
      <c r="BR565" s="348"/>
      <c r="BS565" s="348"/>
      <c r="BT565" s="348"/>
      <c r="BU565" s="348"/>
      <c r="BV565" s="348"/>
      <c r="BW565" s="348"/>
      <c r="BX565" s="348"/>
      <c r="BY565" s="348"/>
      <c r="CG565" s="48"/>
      <c r="CH565" s="33" t="s">
        <v>1185</v>
      </c>
      <c r="CI565" s="33" t="s">
        <v>1114</v>
      </c>
    </row>
    <row r="566" spans="1:87" ht="15" hidden="1" customHeight="1">
      <c r="A566" s="110"/>
      <c r="B566" s="42"/>
      <c r="C566" s="42"/>
      <c r="D566" s="110"/>
      <c r="E566" s="110"/>
      <c r="F566" s="110"/>
      <c r="G566" s="110"/>
      <c r="H566" s="110"/>
      <c r="I566" s="110"/>
      <c r="J566" s="110"/>
      <c r="K566" s="110"/>
      <c r="L566" s="110"/>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c r="BH566" s="42"/>
      <c r="BI566" s="42"/>
      <c r="BJ566" s="42"/>
      <c r="BK566" s="42"/>
      <c r="BL566" s="347"/>
      <c r="BM566" s="347"/>
      <c r="BN566" s="347"/>
      <c r="BO566" s="348"/>
      <c r="BP566" s="348"/>
      <c r="BQ566" s="348"/>
      <c r="BR566" s="348"/>
      <c r="BS566" s="348"/>
      <c r="BT566" s="348"/>
      <c r="BU566" s="348"/>
      <c r="BV566" s="348"/>
      <c r="BW566" s="348"/>
      <c r="BX566" s="348"/>
      <c r="BY566" s="348"/>
      <c r="CG566" s="48"/>
      <c r="CH566" s="33" t="s">
        <v>1186</v>
      </c>
      <c r="CI566" s="33" t="s">
        <v>1115</v>
      </c>
    </row>
    <row r="567" spans="1:87" ht="15" hidden="1" customHeight="1">
      <c r="A567" s="110"/>
      <c r="B567" s="42"/>
      <c r="C567" s="42"/>
      <c r="D567" s="110"/>
      <c r="E567" s="110"/>
      <c r="F567" s="110"/>
      <c r="G567" s="110"/>
      <c r="H567" s="110"/>
      <c r="I567" s="110"/>
      <c r="J567" s="110"/>
      <c r="K567" s="110"/>
      <c r="L567" s="110"/>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c r="BH567" s="42"/>
      <c r="BI567" s="42"/>
      <c r="BJ567" s="42"/>
      <c r="BK567" s="42"/>
      <c r="BL567" s="347"/>
      <c r="BM567" s="347"/>
      <c r="BN567" s="347"/>
      <c r="BO567" s="348"/>
      <c r="BP567" s="348"/>
      <c r="BQ567" s="348"/>
      <c r="BR567" s="348"/>
      <c r="BS567" s="348"/>
      <c r="BT567" s="348"/>
      <c r="BU567" s="348"/>
      <c r="BV567" s="348"/>
      <c r="BW567" s="348"/>
      <c r="BX567" s="348"/>
      <c r="BY567" s="348"/>
      <c r="CG567" s="48"/>
      <c r="CH567" s="33" t="s">
        <v>1187</v>
      </c>
      <c r="CI567" s="33" t="s">
        <v>1116</v>
      </c>
    </row>
    <row r="568" spans="1:87" ht="15" hidden="1" customHeight="1">
      <c r="A568" s="110"/>
      <c r="B568" s="42"/>
      <c r="C568" s="42"/>
      <c r="D568" s="110"/>
      <c r="E568" s="110"/>
      <c r="F568" s="110"/>
      <c r="G568" s="110"/>
      <c r="H568" s="110"/>
      <c r="I568" s="110"/>
      <c r="J568" s="110"/>
      <c r="K568" s="110"/>
      <c r="L568" s="110"/>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c r="BH568" s="42"/>
      <c r="BI568" s="42"/>
      <c r="BJ568" s="42"/>
      <c r="BK568" s="42"/>
      <c r="BL568" s="347"/>
      <c r="BM568" s="347"/>
      <c r="BN568" s="347"/>
      <c r="BO568" s="348"/>
      <c r="BP568" s="348"/>
      <c r="BQ568" s="348"/>
      <c r="BR568" s="348"/>
      <c r="BS568" s="348"/>
      <c r="BT568" s="348"/>
      <c r="BU568" s="348"/>
      <c r="BV568" s="348"/>
      <c r="BW568" s="348"/>
      <c r="BX568" s="348"/>
      <c r="BY568" s="348"/>
      <c r="CG568" s="48"/>
      <c r="CH568" s="33" t="s">
        <v>1188</v>
      </c>
      <c r="CI568" s="33" t="s">
        <v>1117</v>
      </c>
    </row>
    <row r="569" spans="1:87" ht="15" hidden="1" customHeight="1">
      <c r="A569" s="110"/>
      <c r="B569" s="42"/>
      <c r="C569" s="42"/>
      <c r="D569" s="110"/>
      <c r="E569" s="110"/>
      <c r="F569" s="110"/>
      <c r="G569" s="110"/>
      <c r="H569" s="110"/>
      <c r="I569" s="110"/>
      <c r="J569" s="110"/>
      <c r="K569" s="110"/>
      <c r="L569" s="110"/>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c r="BH569" s="42"/>
      <c r="BI569" s="42"/>
      <c r="BJ569" s="42"/>
      <c r="BK569" s="42"/>
      <c r="BL569" s="347"/>
      <c r="BM569" s="347"/>
      <c r="BN569" s="347"/>
      <c r="BO569" s="348"/>
      <c r="BP569" s="348"/>
      <c r="BQ569" s="348"/>
      <c r="BR569" s="348"/>
      <c r="BS569" s="348"/>
      <c r="BT569" s="348"/>
      <c r="BU569" s="348"/>
      <c r="BV569" s="348"/>
      <c r="BW569" s="348"/>
      <c r="BX569" s="348"/>
      <c r="BY569" s="348"/>
      <c r="CG569" s="48"/>
      <c r="CH569" s="33" t="s">
        <v>1189</v>
      </c>
      <c r="CI569" s="33" t="s">
        <v>1118</v>
      </c>
    </row>
    <row r="570" spans="1:87" ht="15" hidden="1" customHeight="1">
      <c r="A570" s="110"/>
      <c r="B570" s="42"/>
      <c r="C570" s="42"/>
      <c r="D570" s="110"/>
      <c r="E570" s="110"/>
      <c r="F570" s="110"/>
      <c r="G570" s="110"/>
      <c r="H570" s="110"/>
      <c r="I570" s="110"/>
      <c r="J570" s="110"/>
      <c r="K570" s="110"/>
      <c r="L570" s="110"/>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c r="BH570" s="42"/>
      <c r="BI570" s="42"/>
      <c r="BJ570" s="42"/>
      <c r="BK570" s="42"/>
      <c r="BL570" s="347"/>
      <c r="BM570" s="347"/>
      <c r="BN570" s="347"/>
      <c r="BO570" s="348"/>
      <c r="BP570" s="348"/>
      <c r="BQ570" s="348"/>
      <c r="BR570" s="348"/>
      <c r="BS570" s="348"/>
      <c r="BT570" s="348"/>
      <c r="BU570" s="348"/>
      <c r="BV570" s="348"/>
      <c r="BW570" s="348"/>
      <c r="BX570" s="348"/>
      <c r="BY570" s="348"/>
      <c r="CG570" s="48"/>
      <c r="CH570" s="33" t="s">
        <v>1190</v>
      </c>
      <c r="CI570" s="33" t="s">
        <v>1119</v>
      </c>
    </row>
    <row r="571" spans="1:87" ht="15" hidden="1" customHeight="1">
      <c r="A571" s="110"/>
      <c r="B571" s="42"/>
      <c r="C571" s="42"/>
      <c r="D571" s="110"/>
      <c r="E571" s="110"/>
      <c r="F571" s="110"/>
      <c r="G571" s="110"/>
      <c r="H571" s="110"/>
      <c r="I571" s="110"/>
      <c r="J571" s="110"/>
      <c r="K571" s="110"/>
      <c r="L571" s="110"/>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c r="BH571" s="42"/>
      <c r="BI571" s="42"/>
      <c r="BJ571" s="42"/>
      <c r="BK571" s="42"/>
      <c r="BL571" s="347"/>
      <c r="BM571" s="347"/>
      <c r="BN571" s="347"/>
      <c r="BO571" s="348"/>
      <c r="BP571" s="348"/>
      <c r="BQ571" s="348"/>
      <c r="BR571" s="348"/>
      <c r="BS571" s="348"/>
      <c r="BT571" s="348"/>
      <c r="BU571" s="348"/>
      <c r="BV571" s="348"/>
      <c r="BW571" s="348"/>
      <c r="BX571" s="348"/>
      <c r="BY571" s="348"/>
      <c r="CG571" s="48"/>
      <c r="CH571" s="33" t="s">
        <v>1191</v>
      </c>
      <c r="CI571" s="33" t="s">
        <v>1120</v>
      </c>
    </row>
    <row r="572" spans="1:87" ht="15" hidden="1" customHeight="1">
      <c r="A572" s="110"/>
      <c r="B572" s="42"/>
      <c r="C572" s="42"/>
      <c r="D572" s="110"/>
      <c r="E572" s="110"/>
      <c r="F572" s="110"/>
      <c r="G572" s="110"/>
      <c r="H572" s="110"/>
      <c r="I572" s="110"/>
      <c r="J572" s="110"/>
      <c r="K572" s="110"/>
      <c r="L572" s="110"/>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c r="BH572" s="42"/>
      <c r="BI572" s="42"/>
      <c r="BJ572" s="42"/>
      <c r="BK572" s="42"/>
      <c r="BL572" s="347"/>
      <c r="BM572" s="347"/>
      <c r="BN572" s="347"/>
      <c r="BO572" s="348"/>
      <c r="BP572" s="348"/>
      <c r="BQ572" s="348"/>
      <c r="BR572" s="348"/>
      <c r="BS572" s="348"/>
      <c r="BT572" s="348"/>
      <c r="BU572" s="348"/>
      <c r="BV572" s="348"/>
      <c r="BW572" s="348"/>
      <c r="BX572" s="348"/>
      <c r="BY572" s="348"/>
      <c r="CG572" s="48"/>
      <c r="CH572" s="33" t="s">
        <v>1192</v>
      </c>
      <c r="CI572" s="33" t="s">
        <v>1121</v>
      </c>
    </row>
    <row r="573" spans="1:87" ht="15" hidden="1" customHeight="1">
      <c r="A573" s="110"/>
      <c r="B573" s="42"/>
      <c r="C573" s="42"/>
      <c r="D573" s="110"/>
      <c r="E573" s="110"/>
      <c r="F573" s="110"/>
      <c r="G573" s="110"/>
      <c r="H573" s="110"/>
      <c r="I573" s="110"/>
      <c r="J573" s="110"/>
      <c r="K573" s="110"/>
      <c r="L573" s="110"/>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c r="BH573" s="42"/>
      <c r="BI573" s="42"/>
      <c r="BJ573" s="42"/>
      <c r="BK573" s="42"/>
      <c r="BL573" s="347"/>
      <c r="BM573" s="347"/>
      <c r="BN573" s="347"/>
      <c r="BO573" s="348"/>
      <c r="BP573" s="348"/>
      <c r="BQ573" s="348"/>
      <c r="BR573" s="348"/>
      <c r="BS573" s="348"/>
      <c r="BT573" s="348"/>
      <c r="BU573" s="348"/>
      <c r="BV573" s="348"/>
      <c r="BW573" s="348"/>
      <c r="BX573" s="348"/>
      <c r="BY573" s="348"/>
      <c r="CG573" s="48"/>
      <c r="CH573" s="33" t="s">
        <v>1193</v>
      </c>
      <c r="CI573" s="33" t="s">
        <v>1122</v>
      </c>
    </row>
    <row r="574" spans="1:87" ht="15" hidden="1" customHeight="1">
      <c r="A574" s="110"/>
      <c r="B574" s="42"/>
      <c r="C574" s="42"/>
      <c r="D574" s="110"/>
      <c r="E574" s="110"/>
      <c r="F574" s="110"/>
      <c r="G574" s="110"/>
      <c r="H574" s="110"/>
      <c r="I574" s="110"/>
      <c r="J574" s="110"/>
      <c r="K574" s="110"/>
      <c r="L574" s="110"/>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347"/>
      <c r="BM574" s="347"/>
      <c r="BN574" s="347"/>
      <c r="BO574" s="348"/>
      <c r="BP574" s="348"/>
      <c r="BQ574" s="348"/>
      <c r="BR574" s="348"/>
      <c r="BS574" s="348"/>
      <c r="BT574" s="348"/>
      <c r="BU574" s="348"/>
      <c r="BV574" s="348"/>
      <c r="BW574" s="348"/>
      <c r="BX574" s="348"/>
      <c r="BY574" s="348"/>
      <c r="CG574" s="48"/>
      <c r="CH574" s="33" t="s">
        <v>1194</v>
      </c>
      <c r="CI574" s="33" t="s">
        <v>1123</v>
      </c>
    </row>
    <row r="575" spans="1:87" ht="15" hidden="1" customHeight="1">
      <c r="A575" s="110"/>
      <c r="B575" s="42"/>
      <c r="C575" s="42"/>
      <c r="D575" s="110"/>
      <c r="E575" s="110"/>
      <c r="F575" s="110"/>
      <c r="G575" s="110"/>
      <c r="H575" s="110"/>
      <c r="I575" s="110"/>
      <c r="J575" s="110"/>
      <c r="K575" s="110"/>
      <c r="L575" s="110"/>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347"/>
      <c r="BM575" s="347"/>
      <c r="BN575" s="347"/>
      <c r="BO575" s="348"/>
      <c r="BP575" s="348"/>
      <c r="BQ575" s="348"/>
      <c r="BR575" s="348"/>
      <c r="BS575" s="348"/>
      <c r="BT575" s="348"/>
      <c r="BU575" s="348"/>
      <c r="BV575" s="348"/>
      <c r="BW575" s="348"/>
      <c r="BX575" s="348"/>
      <c r="BY575" s="348"/>
      <c r="CG575" s="48"/>
      <c r="CH575" s="33" t="s">
        <v>1195</v>
      </c>
      <c r="CI575" s="33" t="s">
        <v>1124</v>
      </c>
    </row>
    <row r="576" spans="1:87" ht="15" hidden="1" customHeight="1">
      <c r="A576" s="110"/>
      <c r="B576" s="42"/>
      <c r="C576" s="42"/>
      <c r="D576" s="110"/>
      <c r="E576" s="110"/>
      <c r="F576" s="110"/>
      <c r="G576" s="110"/>
      <c r="H576" s="110"/>
      <c r="I576" s="110"/>
      <c r="J576" s="110"/>
      <c r="K576" s="110"/>
      <c r="L576" s="110"/>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347"/>
      <c r="BM576" s="347"/>
      <c r="BN576" s="347"/>
      <c r="BO576" s="348"/>
      <c r="BP576" s="348"/>
      <c r="BQ576" s="348"/>
      <c r="BR576" s="348"/>
      <c r="BS576" s="348"/>
      <c r="BT576" s="348"/>
      <c r="BU576" s="348"/>
      <c r="BV576" s="348"/>
      <c r="BW576" s="348"/>
      <c r="BX576" s="348"/>
      <c r="BY576" s="348"/>
      <c r="CG576" s="48"/>
      <c r="CH576" s="33" t="s">
        <v>1196</v>
      </c>
      <c r="CI576" s="33" t="s">
        <v>1125</v>
      </c>
    </row>
    <row r="577" spans="1:87" ht="15" hidden="1" customHeight="1">
      <c r="A577" s="110"/>
      <c r="B577" s="110"/>
      <c r="C577" s="42"/>
      <c r="D577" s="110"/>
      <c r="E577" s="110"/>
      <c r="F577" s="110"/>
      <c r="G577" s="110"/>
      <c r="H577" s="110"/>
      <c r="I577" s="110"/>
      <c r="J577" s="110"/>
      <c r="K577" s="110"/>
      <c r="L577" s="110"/>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347"/>
      <c r="BM577" s="347"/>
      <c r="BN577" s="347"/>
      <c r="BO577" s="348"/>
      <c r="BP577" s="348"/>
      <c r="BQ577" s="348"/>
      <c r="BR577" s="348"/>
      <c r="BS577" s="348"/>
      <c r="BT577" s="348"/>
      <c r="BU577" s="348"/>
      <c r="BV577" s="348"/>
      <c r="BW577" s="348"/>
      <c r="BX577" s="348"/>
      <c r="BY577" s="348"/>
      <c r="CG577" s="48"/>
      <c r="CH577" s="33" t="s">
        <v>1197</v>
      </c>
      <c r="CI577" s="33" t="s">
        <v>1126</v>
      </c>
    </row>
    <row r="578" spans="1:87" ht="15" hidden="1" customHeight="1">
      <c r="A578" s="110"/>
      <c r="B578" s="110"/>
      <c r="C578" s="42"/>
      <c r="D578" s="110"/>
      <c r="E578" s="110"/>
      <c r="F578" s="110"/>
      <c r="G578" s="110"/>
      <c r="H578" s="110"/>
      <c r="I578" s="110"/>
      <c r="J578" s="110"/>
      <c r="K578" s="110"/>
      <c r="L578" s="110"/>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347"/>
      <c r="BM578" s="347"/>
      <c r="BN578" s="347"/>
      <c r="BO578" s="348"/>
      <c r="BP578" s="348"/>
      <c r="BQ578" s="348"/>
      <c r="BR578" s="348"/>
      <c r="BS578" s="348"/>
      <c r="BT578" s="348"/>
      <c r="BU578" s="348"/>
      <c r="BV578" s="348"/>
      <c r="BW578" s="348"/>
      <c r="BX578" s="348"/>
      <c r="BY578" s="348"/>
      <c r="CG578" s="48"/>
      <c r="CH578" s="33" t="s">
        <v>1198</v>
      </c>
      <c r="CI578" s="33" t="s">
        <v>1127</v>
      </c>
    </row>
    <row r="579" spans="1:87" ht="15" hidden="1" customHeight="1">
      <c r="A579" s="110"/>
      <c r="B579" s="110"/>
      <c r="C579" s="42"/>
      <c r="D579" s="110"/>
      <c r="E579" s="110"/>
      <c r="F579" s="110"/>
      <c r="G579" s="110"/>
      <c r="H579" s="110"/>
      <c r="I579" s="110"/>
      <c r="J579" s="110"/>
      <c r="K579" s="110"/>
      <c r="L579" s="110"/>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347"/>
      <c r="BM579" s="347"/>
      <c r="BN579" s="347"/>
      <c r="BO579" s="348"/>
      <c r="BP579" s="348"/>
      <c r="BQ579" s="348"/>
      <c r="BR579" s="348"/>
      <c r="BS579" s="348"/>
      <c r="BT579" s="348"/>
      <c r="BU579" s="348"/>
      <c r="BV579" s="348"/>
      <c r="BW579" s="348"/>
      <c r="BX579" s="348"/>
      <c r="BY579" s="348"/>
      <c r="CG579" s="48"/>
      <c r="CH579" s="33" t="s">
        <v>1199</v>
      </c>
      <c r="CI579" s="33" t="s">
        <v>1128</v>
      </c>
    </row>
    <row r="580" spans="1:87" ht="15" hidden="1" customHeight="1">
      <c r="A580" s="110"/>
      <c r="B580" s="110"/>
      <c r="C580" s="42"/>
      <c r="D580" s="110"/>
      <c r="E580" s="110"/>
      <c r="F580" s="110"/>
      <c r="G580" s="110"/>
      <c r="H580" s="110"/>
      <c r="I580" s="110"/>
      <c r="J580" s="110"/>
      <c r="K580" s="110"/>
      <c r="L580" s="110"/>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347"/>
      <c r="BM580" s="347"/>
      <c r="BN580" s="347"/>
      <c r="BO580" s="348"/>
      <c r="BP580" s="348"/>
      <c r="BQ580" s="348"/>
      <c r="BR580" s="348"/>
      <c r="BS580" s="348"/>
      <c r="BT580" s="348"/>
      <c r="BU580" s="348"/>
      <c r="BV580" s="348"/>
      <c r="BW580" s="348"/>
      <c r="BX580" s="348"/>
      <c r="BY580" s="348"/>
      <c r="CG580" s="48"/>
      <c r="CH580" s="33" t="s">
        <v>1200</v>
      </c>
      <c r="CI580" s="33" t="s">
        <v>1129</v>
      </c>
    </row>
    <row r="581" spans="1:87" ht="15" hidden="1" customHeight="1">
      <c r="A581" s="110"/>
      <c r="B581" s="110"/>
      <c r="C581" s="42"/>
      <c r="D581" s="110"/>
      <c r="E581" s="110"/>
      <c r="F581" s="110"/>
      <c r="G581" s="110"/>
      <c r="H581" s="110"/>
      <c r="I581" s="110"/>
      <c r="J581" s="110"/>
      <c r="K581" s="110"/>
      <c r="L581" s="110"/>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347"/>
      <c r="BM581" s="347"/>
      <c r="BN581" s="347"/>
      <c r="BO581" s="348"/>
      <c r="BP581" s="348"/>
      <c r="BQ581" s="348"/>
      <c r="BR581" s="348"/>
      <c r="BS581" s="348"/>
      <c r="BT581" s="348"/>
      <c r="BU581" s="348"/>
      <c r="BV581" s="348"/>
      <c r="BW581" s="348"/>
      <c r="BX581" s="348"/>
      <c r="BY581" s="348"/>
      <c r="CG581" s="48"/>
      <c r="CH581" s="33" t="s">
        <v>1201</v>
      </c>
      <c r="CI581" s="33" t="s">
        <v>1130</v>
      </c>
    </row>
    <row r="582" spans="1:87" ht="15" hidden="1" customHeight="1">
      <c r="A582" s="110"/>
      <c r="B582" s="110"/>
      <c r="C582" s="42"/>
      <c r="D582" s="110"/>
      <c r="E582" s="110"/>
      <c r="F582" s="110"/>
      <c r="G582" s="110"/>
      <c r="H582" s="110"/>
      <c r="I582" s="110"/>
      <c r="J582" s="110"/>
      <c r="K582" s="110"/>
      <c r="L582" s="110"/>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347"/>
      <c r="BM582" s="347"/>
      <c r="BN582" s="347"/>
      <c r="BO582" s="348"/>
      <c r="BP582" s="348"/>
      <c r="BQ582" s="348"/>
      <c r="BR582" s="348"/>
      <c r="BS582" s="348"/>
      <c r="BT582" s="348"/>
      <c r="BU582" s="348"/>
      <c r="BV582" s="348"/>
      <c r="BW582" s="348"/>
      <c r="BX582" s="348"/>
      <c r="BY582" s="348"/>
      <c r="CG582" s="48"/>
      <c r="CH582" s="33" t="s">
        <v>1202</v>
      </c>
      <c r="CI582" s="33" t="s">
        <v>1131</v>
      </c>
    </row>
    <row r="583" spans="1:87" ht="15" hidden="1" customHeight="1">
      <c r="A583" s="110"/>
      <c r="B583" s="110"/>
      <c r="C583" s="42"/>
      <c r="D583" s="110"/>
      <c r="E583" s="110"/>
      <c r="F583" s="110"/>
      <c r="G583" s="110"/>
      <c r="H583" s="110"/>
      <c r="I583" s="110"/>
      <c r="J583" s="110"/>
      <c r="K583" s="110"/>
      <c r="L583" s="110"/>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347"/>
      <c r="BM583" s="347"/>
      <c r="BN583" s="347"/>
      <c r="BO583" s="348"/>
      <c r="BP583" s="348"/>
      <c r="BQ583" s="348"/>
      <c r="BR583" s="348"/>
      <c r="BS583" s="348"/>
      <c r="BT583" s="348"/>
      <c r="BU583" s="348"/>
      <c r="BV583" s="348"/>
      <c r="BW583" s="348"/>
      <c r="BX583" s="348"/>
      <c r="BY583" s="348"/>
      <c r="CG583" s="48"/>
      <c r="CH583" s="33" t="s">
        <v>1203</v>
      </c>
      <c r="CI583" s="33" t="s">
        <v>1132</v>
      </c>
    </row>
    <row r="584" spans="1:87" ht="15" hidden="1" customHeight="1">
      <c r="A584" s="110"/>
      <c r="B584" s="110"/>
      <c r="C584" s="42"/>
      <c r="D584" s="110"/>
      <c r="E584" s="110"/>
      <c r="F584" s="110"/>
      <c r="G584" s="110"/>
      <c r="H584" s="110"/>
      <c r="I584" s="110"/>
      <c r="J584" s="110"/>
      <c r="K584" s="110"/>
      <c r="L584" s="110"/>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347"/>
      <c r="BM584" s="347"/>
      <c r="BN584" s="347"/>
      <c r="BO584" s="348"/>
      <c r="BP584" s="348"/>
      <c r="BQ584" s="348"/>
      <c r="BR584" s="348"/>
      <c r="BS584" s="348"/>
      <c r="BT584" s="348"/>
      <c r="BU584" s="348"/>
      <c r="BV584" s="348"/>
      <c r="BW584" s="348"/>
      <c r="BX584" s="348"/>
      <c r="BY584" s="348"/>
      <c r="CG584" s="48"/>
      <c r="CH584" s="33" t="s">
        <v>1204</v>
      </c>
      <c r="CI584" s="33" t="s">
        <v>1133</v>
      </c>
    </row>
    <row r="585" spans="1:87" ht="15" hidden="1" customHeight="1">
      <c r="A585" s="110"/>
      <c r="B585" s="110"/>
      <c r="C585" s="42"/>
      <c r="D585" s="110"/>
      <c r="E585" s="110"/>
      <c r="F585" s="110"/>
      <c r="G585" s="110"/>
      <c r="H585" s="110"/>
      <c r="I585" s="110"/>
      <c r="J585" s="110"/>
      <c r="K585" s="110"/>
      <c r="L585" s="110"/>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347"/>
      <c r="BM585" s="347"/>
      <c r="BN585" s="347"/>
      <c r="BO585" s="348"/>
      <c r="BP585" s="348"/>
      <c r="BQ585" s="348"/>
      <c r="BR585" s="348"/>
      <c r="BS585" s="348"/>
      <c r="BT585" s="348"/>
      <c r="BU585" s="348"/>
      <c r="BV585" s="348"/>
      <c r="BW585" s="348"/>
      <c r="BX585" s="348"/>
      <c r="BY585" s="348"/>
      <c r="CG585" s="48"/>
      <c r="CH585" s="33" t="s">
        <v>1205</v>
      </c>
      <c r="CI585" s="33" t="s">
        <v>1134</v>
      </c>
    </row>
    <row r="586" spans="1:87" ht="15" hidden="1" customHeight="1">
      <c r="A586" s="110"/>
      <c r="B586" s="110"/>
      <c r="C586" s="42"/>
      <c r="D586" s="110"/>
      <c r="E586" s="110"/>
      <c r="F586" s="110"/>
      <c r="G586" s="110"/>
      <c r="H586" s="110"/>
      <c r="I586" s="110"/>
      <c r="J586" s="110"/>
      <c r="K586" s="110"/>
      <c r="L586" s="110"/>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347"/>
      <c r="BM586" s="347"/>
      <c r="BN586" s="347"/>
      <c r="BO586" s="348"/>
      <c r="BP586" s="348"/>
      <c r="BQ586" s="348"/>
      <c r="BR586" s="348"/>
      <c r="BS586" s="348"/>
      <c r="BT586" s="348"/>
      <c r="BU586" s="348"/>
      <c r="BV586" s="348"/>
      <c r="BW586" s="348"/>
      <c r="BX586" s="348"/>
      <c r="BY586" s="348"/>
      <c r="CG586" s="48"/>
      <c r="CH586" s="33" t="s">
        <v>1206</v>
      </c>
      <c r="CI586" s="33" t="s">
        <v>1135</v>
      </c>
    </row>
    <row r="587" spans="1:87" ht="15" hidden="1" customHeight="1">
      <c r="A587" s="110"/>
      <c r="B587" s="110"/>
      <c r="C587" s="42"/>
      <c r="D587" s="110"/>
      <c r="E587" s="110"/>
      <c r="F587" s="110"/>
      <c r="G587" s="110"/>
      <c r="H587" s="110"/>
      <c r="I587" s="110"/>
      <c r="J587" s="110"/>
      <c r="K587" s="110"/>
      <c r="L587" s="110"/>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347"/>
      <c r="BM587" s="347"/>
      <c r="BN587" s="347"/>
      <c r="BO587" s="348"/>
      <c r="BP587" s="348"/>
      <c r="BQ587" s="348"/>
      <c r="BR587" s="348"/>
      <c r="BS587" s="348"/>
      <c r="BT587" s="348"/>
      <c r="BU587" s="348"/>
      <c r="BV587" s="348"/>
      <c r="BW587" s="348"/>
      <c r="BX587" s="348"/>
      <c r="BY587" s="348"/>
      <c r="CG587" s="48"/>
      <c r="CH587" s="33" t="s">
        <v>1207</v>
      </c>
      <c r="CI587" s="33" t="s">
        <v>799</v>
      </c>
    </row>
    <row r="588" spans="1:87" ht="15" hidden="1" customHeight="1">
      <c r="A588" s="110"/>
      <c r="B588" s="110"/>
      <c r="C588" s="42"/>
      <c r="D588" s="110"/>
      <c r="E588" s="110"/>
      <c r="F588" s="110"/>
      <c r="G588" s="110"/>
      <c r="H588" s="110"/>
      <c r="I588" s="110"/>
      <c r="J588" s="110"/>
      <c r="K588" s="110"/>
      <c r="L588" s="110"/>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347"/>
      <c r="BM588" s="347"/>
      <c r="BN588" s="347"/>
      <c r="BO588" s="348"/>
      <c r="BP588" s="348"/>
      <c r="BQ588" s="348"/>
      <c r="BR588" s="348"/>
      <c r="BS588" s="348"/>
      <c r="BT588" s="348"/>
      <c r="BU588" s="348"/>
      <c r="BV588" s="348"/>
      <c r="BW588" s="348"/>
      <c r="BX588" s="348"/>
      <c r="BY588" s="348"/>
      <c r="CG588" s="48"/>
      <c r="CH588" s="33" t="s">
        <v>1208</v>
      </c>
      <c r="CI588" s="33" t="s">
        <v>1136</v>
      </c>
    </row>
    <row r="589" spans="1:87" ht="15" hidden="1" customHeight="1">
      <c r="A589" s="110"/>
      <c r="B589" s="110"/>
      <c r="C589" s="42"/>
      <c r="D589" s="110"/>
      <c r="E589" s="110"/>
      <c r="F589" s="110"/>
      <c r="G589" s="110"/>
      <c r="H589" s="110"/>
      <c r="I589" s="110"/>
      <c r="J589" s="110"/>
      <c r="K589" s="110"/>
      <c r="L589" s="110"/>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347"/>
      <c r="BM589" s="347"/>
      <c r="BN589" s="347"/>
      <c r="BO589" s="348"/>
      <c r="BP589" s="348"/>
      <c r="BQ589" s="348"/>
      <c r="BR589" s="348"/>
      <c r="BS589" s="348"/>
      <c r="BT589" s="348"/>
      <c r="BU589" s="348"/>
      <c r="BV589" s="348"/>
      <c r="BW589" s="348"/>
      <c r="BX589" s="348"/>
      <c r="BY589" s="348"/>
      <c r="CG589" s="48"/>
      <c r="CH589" s="33" t="s">
        <v>1209</v>
      </c>
      <c r="CI589" s="33" t="s">
        <v>1137</v>
      </c>
    </row>
    <row r="590" spans="1:87" ht="15" hidden="1" customHeight="1">
      <c r="A590" s="110"/>
      <c r="B590" s="110"/>
      <c r="C590" s="42"/>
      <c r="D590" s="110"/>
      <c r="E590" s="110"/>
      <c r="F590" s="110"/>
      <c r="G590" s="110"/>
      <c r="H590" s="110"/>
      <c r="I590" s="110"/>
      <c r="J590" s="110"/>
      <c r="K590" s="110"/>
      <c r="L590" s="110"/>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347"/>
      <c r="BM590" s="347"/>
      <c r="BN590" s="347"/>
      <c r="BO590" s="348"/>
      <c r="BP590" s="348"/>
      <c r="BQ590" s="348"/>
      <c r="BR590" s="348"/>
      <c r="BS590" s="348"/>
      <c r="BT590" s="348"/>
      <c r="BU590" s="348"/>
      <c r="BV590" s="348"/>
      <c r="BW590" s="348"/>
      <c r="BX590" s="348"/>
      <c r="BY590" s="348"/>
      <c r="CG590" s="48"/>
      <c r="CH590" s="33" t="s">
        <v>1210</v>
      </c>
      <c r="CI590" s="33" t="s">
        <v>1138</v>
      </c>
    </row>
    <row r="591" spans="1:87" ht="15" hidden="1" customHeight="1">
      <c r="A591" s="110"/>
      <c r="B591" s="110"/>
      <c r="C591" s="42"/>
      <c r="D591" s="110"/>
      <c r="E591" s="110"/>
      <c r="F591" s="110"/>
      <c r="G591" s="110"/>
      <c r="H591" s="110"/>
      <c r="I591" s="110"/>
      <c r="J591" s="110"/>
      <c r="K591" s="110"/>
      <c r="L591" s="110"/>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c r="BH591" s="42"/>
      <c r="BI591" s="42"/>
      <c r="BJ591" s="42"/>
      <c r="BK591" s="42"/>
      <c r="BL591" s="347"/>
      <c r="BM591" s="347"/>
      <c r="BN591" s="347"/>
      <c r="BO591" s="348"/>
      <c r="BP591" s="348"/>
      <c r="BQ591" s="348"/>
      <c r="BR591" s="348"/>
      <c r="BS591" s="348"/>
      <c r="BT591" s="348"/>
      <c r="BU591" s="348"/>
      <c r="BV591" s="348"/>
      <c r="BW591" s="348"/>
      <c r="BX591" s="348"/>
      <c r="BY591" s="348"/>
      <c r="CG591" s="48"/>
      <c r="CH591" s="33" t="s">
        <v>1211</v>
      </c>
      <c r="CI591" s="33" t="s">
        <v>1139</v>
      </c>
    </row>
    <row r="592" spans="1:87" ht="15" hidden="1" customHeight="1">
      <c r="A592" s="110"/>
      <c r="B592" s="110"/>
      <c r="C592" s="42"/>
      <c r="D592" s="110"/>
      <c r="E592" s="110"/>
      <c r="F592" s="110"/>
      <c r="G592" s="110"/>
      <c r="H592" s="110"/>
      <c r="I592" s="110"/>
      <c r="J592" s="110"/>
      <c r="K592" s="110"/>
      <c r="L592" s="110"/>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c r="BH592" s="42"/>
      <c r="BI592" s="42"/>
      <c r="BJ592" s="42"/>
      <c r="BK592" s="42"/>
      <c r="BL592" s="347"/>
      <c r="BM592" s="347"/>
      <c r="BN592" s="347"/>
      <c r="BO592" s="348"/>
      <c r="BP592" s="348"/>
      <c r="BQ592" s="348"/>
      <c r="BR592" s="348"/>
      <c r="BS592" s="348"/>
      <c r="BT592" s="348"/>
      <c r="BU592" s="348"/>
      <c r="BV592" s="348"/>
      <c r="BW592" s="348"/>
      <c r="BX592" s="348"/>
      <c r="BY592" s="348"/>
      <c r="CG592" s="48"/>
      <c r="CH592" s="33" t="s">
        <v>1212</v>
      </c>
      <c r="CI592" s="33" t="s">
        <v>1140</v>
      </c>
    </row>
    <row r="593" spans="1:87" ht="15" hidden="1" customHeight="1">
      <c r="A593" s="110"/>
      <c r="B593" s="110"/>
      <c r="C593" s="42"/>
      <c r="D593" s="110"/>
      <c r="E593" s="110"/>
      <c r="F593" s="110"/>
      <c r="G593" s="110"/>
      <c r="H593" s="110"/>
      <c r="I593" s="110"/>
      <c r="J593" s="110"/>
      <c r="K593" s="110"/>
      <c r="L593" s="110"/>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c r="BH593" s="42"/>
      <c r="BI593" s="42"/>
      <c r="BJ593" s="42"/>
      <c r="BK593" s="42"/>
      <c r="BL593" s="347"/>
      <c r="BM593" s="347"/>
      <c r="BN593" s="347"/>
      <c r="BO593" s="348"/>
      <c r="BP593" s="348"/>
      <c r="BQ593" s="348"/>
      <c r="BR593" s="348"/>
      <c r="BS593" s="348"/>
      <c r="BT593" s="348"/>
      <c r="BU593" s="348"/>
      <c r="BV593" s="348"/>
      <c r="BW593" s="348"/>
      <c r="BX593" s="348"/>
      <c r="BY593" s="348"/>
      <c r="CG593" s="48"/>
      <c r="CH593" s="33" t="s">
        <v>1213</v>
      </c>
      <c r="CI593" s="33" t="s">
        <v>1141</v>
      </c>
    </row>
    <row r="594" spans="1:87" ht="15" hidden="1" customHeight="1">
      <c r="A594" s="110"/>
      <c r="B594" s="110"/>
      <c r="C594" s="42"/>
      <c r="D594" s="110"/>
      <c r="E594" s="110"/>
      <c r="F594" s="110"/>
      <c r="G594" s="110"/>
      <c r="H594" s="110"/>
      <c r="I594" s="110"/>
      <c r="J594" s="110"/>
      <c r="K594" s="110"/>
      <c r="L594" s="110"/>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BJ594" s="42"/>
      <c r="BK594" s="42"/>
      <c r="BL594" s="347"/>
      <c r="BM594" s="347"/>
      <c r="BN594" s="347"/>
      <c r="BO594" s="348"/>
      <c r="BP594" s="348"/>
      <c r="BQ594" s="348"/>
      <c r="BR594" s="348"/>
      <c r="BS594" s="348"/>
      <c r="BT594" s="348"/>
      <c r="BU594" s="348"/>
      <c r="BV594" s="348"/>
      <c r="BW594" s="348"/>
      <c r="BX594" s="348"/>
      <c r="BY594" s="348"/>
      <c r="CG594" s="48"/>
      <c r="CH594" s="33" t="s">
        <v>1214</v>
      </c>
      <c r="CI594" s="33" t="s">
        <v>1142</v>
      </c>
    </row>
    <row r="595" spans="1:87" ht="15" hidden="1" customHeight="1">
      <c r="A595" s="110"/>
      <c r="B595" s="110"/>
      <c r="C595" s="42"/>
      <c r="D595" s="110"/>
      <c r="E595" s="110"/>
      <c r="F595" s="110"/>
      <c r="G595" s="110"/>
      <c r="H595" s="110"/>
      <c r="I595" s="110"/>
      <c r="J595" s="110"/>
      <c r="K595" s="110"/>
      <c r="L595" s="110"/>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c r="BJ595" s="42"/>
      <c r="BK595" s="42"/>
      <c r="BL595" s="347"/>
      <c r="BM595" s="347"/>
      <c r="BN595" s="347"/>
      <c r="BO595" s="348"/>
      <c r="BP595" s="348"/>
      <c r="BQ595" s="348"/>
      <c r="BR595" s="348"/>
      <c r="BS595" s="348"/>
      <c r="BT595" s="348"/>
      <c r="BU595" s="348"/>
      <c r="BV595" s="348"/>
      <c r="BW595" s="348"/>
      <c r="BX595" s="348"/>
      <c r="BY595" s="348"/>
      <c r="CG595" s="48"/>
      <c r="CH595" s="33" t="s">
        <v>1215</v>
      </c>
      <c r="CI595" s="33" t="s">
        <v>1143</v>
      </c>
    </row>
    <row r="596" spans="1:87" ht="15" hidden="1" customHeight="1">
      <c r="A596" s="110"/>
      <c r="B596" s="110"/>
      <c r="C596" s="42"/>
      <c r="D596" s="110"/>
      <c r="E596" s="110"/>
      <c r="F596" s="110"/>
      <c r="G596" s="110"/>
      <c r="H596" s="110"/>
      <c r="I596" s="110"/>
      <c r="J596" s="110"/>
      <c r="K596" s="110"/>
      <c r="L596" s="110"/>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c r="BH596" s="42"/>
      <c r="BI596" s="42"/>
      <c r="BJ596" s="42"/>
      <c r="BK596" s="42"/>
      <c r="BL596" s="347"/>
      <c r="BM596" s="347"/>
      <c r="BN596" s="347"/>
      <c r="BO596" s="348"/>
      <c r="BP596" s="348"/>
      <c r="BQ596" s="348"/>
      <c r="BR596" s="348"/>
      <c r="BS596" s="348"/>
      <c r="BT596" s="348"/>
      <c r="BU596" s="348"/>
      <c r="BV596" s="348"/>
      <c r="BW596" s="348"/>
      <c r="BX596" s="348"/>
      <c r="BY596" s="348"/>
      <c r="CG596" s="48"/>
      <c r="CH596" s="33" t="s">
        <v>1216</v>
      </c>
      <c r="CI596" s="33" t="s">
        <v>1144</v>
      </c>
    </row>
    <row r="597" spans="1:87" ht="15" hidden="1" customHeight="1">
      <c r="A597" s="110"/>
      <c r="B597" s="110"/>
      <c r="C597" s="42"/>
      <c r="D597" s="110"/>
      <c r="E597" s="110"/>
      <c r="F597" s="110"/>
      <c r="G597" s="110"/>
      <c r="H597" s="110"/>
      <c r="I597" s="110"/>
      <c r="J597" s="110"/>
      <c r="K597" s="110"/>
      <c r="L597" s="110"/>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347"/>
      <c r="BM597" s="347"/>
      <c r="BN597" s="347"/>
      <c r="BO597" s="348"/>
      <c r="BP597" s="348"/>
      <c r="BQ597" s="348"/>
      <c r="BR597" s="348"/>
      <c r="BS597" s="348"/>
      <c r="BT597" s="348"/>
      <c r="BU597" s="348"/>
      <c r="BV597" s="348"/>
      <c r="BW597" s="348"/>
      <c r="BX597" s="348"/>
      <c r="BY597" s="348"/>
      <c r="CG597" s="48"/>
      <c r="CH597" s="33" t="s">
        <v>1217</v>
      </c>
      <c r="CI597" s="33" t="s">
        <v>1145</v>
      </c>
    </row>
    <row r="598" spans="1:87" ht="15" hidden="1" customHeight="1">
      <c r="A598" s="110"/>
      <c r="B598" s="110"/>
      <c r="C598" s="42"/>
      <c r="D598" s="110"/>
      <c r="E598" s="110"/>
      <c r="F598" s="110"/>
      <c r="G598" s="110"/>
      <c r="H598" s="110"/>
      <c r="I598" s="110"/>
      <c r="J598" s="110"/>
      <c r="K598" s="110"/>
      <c r="L598" s="110"/>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c r="BJ598" s="42"/>
      <c r="BK598" s="42"/>
      <c r="BL598" s="347"/>
      <c r="BM598" s="347"/>
      <c r="BN598" s="347"/>
      <c r="BO598" s="348"/>
      <c r="BP598" s="348"/>
      <c r="BQ598" s="348"/>
      <c r="BR598" s="348"/>
      <c r="BS598" s="348"/>
      <c r="BT598" s="348"/>
      <c r="BU598" s="348"/>
      <c r="BV598" s="348"/>
      <c r="BW598" s="348"/>
      <c r="BX598" s="348"/>
      <c r="BY598" s="348"/>
      <c r="CG598" s="48"/>
      <c r="CH598" s="33" t="s">
        <v>1218</v>
      </c>
      <c r="CI598" s="33" t="s">
        <v>1146</v>
      </c>
    </row>
    <row r="599" spans="1:87" ht="15" hidden="1" customHeight="1">
      <c r="A599" s="110"/>
      <c r="B599" s="110"/>
      <c r="C599" s="42"/>
      <c r="D599" s="110"/>
      <c r="E599" s="110"/>
      <c r="F599" s="110"/>
      <c r="G599" s="110"/>
      <c r="H599" s="110"/>
      <c r="I599" s="110"/>
      <c r="J599" s="110"/>
      <c r="K599" s="110"/>
      <c r="L599" s="110"/>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347"/>
      <c r="BM599" s="347"/>
      <c r="BN599" s="347"/>
      <c r="BO599" s="348"/>
      <c r="BP599" s="348"/>
      <c r="BQ599" s="348"/>
      <c r="BR599" s="348"/>
      <c r="BS599" s="348"/>
      <c r="BT599" s="348"/>
      <c r="BU599" s="348"/>
      <c r="BV599" s="348"/>
      <c r="BW599" s="348"/>
      <c r="BX599" s="348"/>
      <c r="BY599" s="348"/>
      <c r="CG599" s="48"/>
      <c r="CH599" s="33" t="s">
        <v>1219</v>
      </c>
      <c r="CI599" s="33" t="s">
        <v>1147</v>
      </c>
    </row>
    <row r="600" spans="1:87" ht="15" hidden="1" customHeight="1">
      <c r="A600" s="110"/>
      <c r="B600" s="110"/>
      <c r="C600" s="42"/>
      <c r="D600" s="110"/>
      <c r="E600" s="110"/>
      <c r="F600" s="110"/>
      <c r="G600" s="110"/>
      <c r="H600" s="110"/>
      <c r="I600" s="110"/>
      <c r="J600" s="110"/>
      <c r="K600" s="110"/>
      <c r="L600" s="110"/>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347"/>
      <c r="BM600" s="347"/>
      <c r="BN600" s="347"/>
      <c r="BO600" s="348"/>
      <c r="BP600" s="348"/>
      <c r="BQ600" s="348"/>
      <c r="BR600" s="348"/>
      <c r="BS600" s="348"/>
      <c r="BT600" s="348"/>
      <c r="BU600" s="348"/>
      <c r="BV600" s="348"/>
      <c r="BW600" s="348"/>
      <c r="BX600" s="348"/>
      <c r="BY600" s="348"/>
      <c r="CG600" s="48"/>
      <c r="CH600" s="33" t="s">
        <v>1220</v>
      </c>
      <c r="CI600" s="33" t="s">
        <v>1148</v>
      </c>
    </row>
    <row r="601" spans="1:87" ht="15" hidden="1" customHeight="1">
      <c r="A601" s="110"/>
      <c r="B601" s="110"/>
      <c r="C601" s="42"/>
      <c r="D601" s="110"/>
      <c r="E601" s="110"/>
      <c r="F601" s="110"/>
      <c r="G601" s="110"/>
      <c r="H601" s="110"/>
      <c r="I601" s="110"/>
      <c r="J601" s="110"/>
      <c r="K601" s="110"/>
      <c r="L601" s="110"/>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347"/>
      <c r="BM601" s="347"/>
      <c r="BN601" s="347"/>
      <c r="BO601" s="348"/>
      <c r="BP601" s="348"/>
      <c r="BQ601" s="348"/>
      <c r="BR601" s="348"/>
      <c r="BS601" s="348"/>
      <c r="BT601" s="348"/>
      <c r="BU601" s="348"/>
      <c r="BV601" s="348"/>
      <c r="BW601" s="348"/>
      <c r="BX601" s="348"/>
      <c r="BY601" s="348"/>
      <c r="CG601" s="48"/>
      <c r="CH601" s="33" t="s">
        <v>1221</v>
      </c>
      <c r="CI601" s="33" t="s">
        <v>1149</v>
      </c>
    </row>
    <row r="602" spans="1:87" ht="15" hidden="1" customHeight="1">
      <c r="A602" s="110"/>
      <c r="B602" s="110"/>
      <c r="C602" s="42"/>
      <c r="D602" s="110"/>
      <c r="E602" s="110"/>
      <c r="F602" s="110"/>
      <c r="G602" s="110"/>
      <c r="H602" s="110"/>
      <c r="I602" s="110"/>
      <c r="J602" s="110"/>
      <c r="K602" s="110"/>
      <c r="L602" s="110"/>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c r="BK602" s="42"/>
      <c r="BL602" s="347"/>
      <c r="BM602" s="347"/>
      <c r="BN602" s="347"/>
      <c r="BO602" s="348"/>
      <c r="BP602" s="348"/>
      <c r="BQ602" s="348"/>
      <c r="BR602" s="348"/>
      <c r="BS602" s="348"/>
      <c r="BT602" s="348"/>
      <c r="BU602" s="348"/>
      <c r="BV602" s="348"/>
      <c r="BW602" s="348"/>
      <c r="BX602" s="348"/>
      <c r="BY602" s="348"/>
      <c r="CG602" s="48"/>
      <c r="CH602" s="33" t="s">
        <v>1222</v>
      </c>
      <c r="CI602" s="33" t="s">
        <v>1150</v>
      </c>
    </row>
    <row r="603" spans="1:87" ht="15" hidden="1" customHeight="1">
      <c r="A603" s="110"/>
      <c r="B603" s="110"/>
      <c r="C603" s="42"/>
      <c r="D603" s="110"/>
      <c r="E603" s="110"/>
      <c r="F603" s="110"/>
      <c r="G603" s="110"/>
      <c r="H603" s="110"/>
      <c r="I603" s="110"/>
      <c r="J603" s="110"/>
      <c r="K603" s="110"/>
      <c r="L603" s="110"/>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c r="BK603" s="42"/>
      <c r="BL603" s="347"/>
      <c r="BM603" s="347"/>
      <c r="BN603" s="347"/>
      <c r="BO603" s="348"/>
      <c r="BP603" s="348"/>
      <c r="BQ603" s="348"/>
      <c r="BR603" s="348"/>
      <c r="BS603" s="348"/>
      <c r="BT603" s="348"/>
      <c r="BU603" s="348"/>
      <c r="BV603" s="348"/>
      <c r="BW603" s="348"/>
      <c r="BX603" s="348"/>
      <c r="BY603" s="348"/>
      <c r="CG603" s="48"/>
      <c r="CH603" s="33" t="s">
        <v>1223</v>
      </c>
      <c r="CI603" s="33" t="s">
        <v>1151</v>
      </c>
    </row>
    <row r="604" spans="1:87" ht="15" hidden="1" customHeight="1">
      <c r="A604" s="110"/>
      <c r="B604" s="110"/>
      <c r="C604" s="42"/>
      <c r="D604" s="110"/>
      <c r="E604" s="110"/>
      <c r="F604" s="110"/>
      <c r="G604" s="110"/>
      <c r="H604" s="110"/>
      <c r="I604" s="110"/>
      <c r="J604" s="110"/>
      <c r="K604" s="110"/>
      <c r="L604" s="110"/>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347"/>
      <c r="BM604" s="347"/>
      <c r="BN604" s="347"/>
      <c r="BO604" s="348"/>
      <c r="BP604" s="348"/>
      <c r="BQ604" s="348"/>
      <c r="BR604" s="348"/>
      <c r="BS604" s="348"/>
      <c r="BT604" s="348"/>
      <c r="BU604" s="348"/>
      <c r="BV604" s="348"/>
      <c r="BW604" s="348"/>
      <c r="BX604" s="348"/>
      <c r="BY604" s="348"/>
      <c r="CG604" s="48"/>
      <c r="CH604" s="33" t="s">
        <v>1224</v>
      </c>
      <c r="CI604" s="33" t="s">
        <v>1152</v>
      </c>
    </row>
    <row r="605" spans="1:87" ht="15" hidden="1" customHeight="1">
      <c r="A605" s="110"/>
      <c r="B605" s="110"/>
      <c r="C605" s="42"/>
      <c r="D605" s="110"/>
      <c r="E605" s="110"/>
      <c r="F605" s="110"/>
      <c r="G605" s="110"/>
      <c r="H605" s="110"/>
      <c r="I605" s="110"/>
      <c r="J605" s="110"/>
      <c r="K605" s="110"/>
      <c r="L605" s="110"/>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347"/>
      <c r="BM605" s="347"/>
      <c r="BN605" s="347"/>
      <c r="BO605" s="348"/>
      <c r="BP605" s="348"/>
      <c r="BQ605" s="348"/>
      <c r="BR605" s="348"/>
      <c r="BS605" s="348"/>
      <c r="BT605" s="348"/>
      <c r="BU605" s="348"/>
      <c r="BV605" s="348"/>
      <c r="BW605" s="348"/>
      <c r="BX605" s="348"/>
      <c r="BY605" s="348"/>
      <c r="CG605" s="48"/>
      <c r="CH605" s="33" t="s">
        <v>1225</v>
      </c>
      <c r="CI605" s="33" t="s">
        <v>1153</v>
      </c>
    </row>
    <row r="606" spans="1:87" ht="15" hidden="1" customHeight="1">
      <c r="A606" s="110"/>
      <c r="B606" s="110"/>
      <c r="C606" s="42"/>
      <c r="D606" s="110"/>
      <c r="E606" s="110"/>
      <c r="F606" s="110"/>
      <c r="G606" s="110"/>
      <c r="H606" s="110"/>
      <c r="I606" s="110"/>
      <c r="J606" s="110"/>
      <c r="K606" s="110"/>
      <c r="L606" s="110"/>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c r="BH606" s="42"/>
      <c r="BI606" s="42"/>
      <c r="BJ606" s="42"/>
      <c r="BK606" s="42"/>
      <c r="BL606" s="347"/>
      <c r="BM606" s="347"/>
      <c r="BN606" s="347"/>
      <c r="BO606" s="348"/>
      <c r="BP606" s="348"/>
      <c r="BQ606" s="348"/>
      <c r="BR606" s="348"/>
      <c r="BS606" s="348"/>
      <c r="BT606" s="348"/>
      <c r="BU606" s="348"/>
      <c r="BV606" s="348"/>
      <c r="BW606" s="348"/>
      <c r="BX606" s="348"/>
      <c r="BY606" s="348"/>
      <c r="CG606" s="48"/>
      <c r="CH606" s="33" t="s">
        <v>1226</v>
      </c>
      <c r="CI606" s="33" t="s">
        <v>1154</v>
      </c>
    </row>
    <row r="607" spans="1:87" ht="15" hidden="1" customHeight="1">
      <c r="A607" s="110"/>
      <c r="B607" s="110"/>
      <c r="C607" s="42"/>
      <c r="D607" s="110"/>
      <c r="E607" s="110"/>
      <c r="F607" s="110"/>
      <c r="G607" s="110"/>
      <c r="H607" s="110"/>
      <c r="I607" s="110"/>
      <c r="J607" s="110"/>
      <c r="K607" s="110"/>
      <c r="L607" s="110"/>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347"/>
      <c r="BM607" s="347"/>
      <c r="BN607" s="347"/>
      <c r="BO607" s="348"/>
      <c r="BP607" s="348"/>
      <c r="BQ607" s="348"/>
      <c r="BR607" s="348"/>
      <c r="BS607" s="348"/>
      <c r="BT607" s="348"/>
      <c r="BU607" s="348"/>
      <c r="BV607" s="348"/>
      <c r="BW607" s="348"/>
      <c r="BX607" s="348"/>
      <c r="BY607" s="348"/>
      <c r="CG607" s="48"/>
      <c r="CH607" s="33" t="s">
        <v>1227</v>
      </c>
      <c r="CI607" s="33" t="s">
        <v>1155</v>
      </c>
    </row>
    <row r="608" spans="1:87" ht="15" hidden="1" customHeight="1">
      <c r="A608" s="110"/>
      <c r="B608" s="110"/>
      <c r="C608" s="42"/>
      <c r="D608" s="110"/>
      <c r="E608" s="110"/>
      <c r="F608" s="110"/>
      <c r="G608" s="110"/>
      <c r="H608" s="110"/>
      <c r="I608" s="110"/>
      <c r="J608" s="110"/>
      <c r="K608" s="110"/>
      <c r="L608" s="110"/>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347"/>
      <c r="BM608" s="347"/>
      <c r="BN608" s="347"/>
      <c r="BO608" s="348"/>
      <c r="BP608" s="348"/>
      <c r="BQ608" s="348"/>
      <c r="BR608" s="348"/>
      <c r="BS608" s="348"/>
      <c r="BT608" s="348"/>
      <c r="BU608" s="348"/>
      <c r="BV608" s="348"/>
      <c r="BW608" s="348"/>
      <c r="BX608" s="348"/>
      <c r="BY608" s="348"/>
      <c r="CG608" s="48"/>
      <c r="CH608" s="33" t="s">
        <v>1228</v>
      </c>
      <c r="CI608" s="33" t="s">
        <v>1156</v>
      </c>
    </row>
    <row r="609" spans="1:87" ht="15" hidden="1" customHeight="1">
      <c r="A609" s="110"/>
      <c r="B609" s="110"/>
      <c r="C609" s="42"/>
      <c r="D609" s="110"/>
      <c r="E609" s="110"/>
      <c r="F609" s="110"/>
      <c r="G609" s="110"/>
      <c r="H609" s="110"/>
      <c r="I609" s="110"/>
      <c r="J609" s="110"/>
      <c r="K609" s="110"/>
      <c r="L609" s="110"/>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347"/>
      <c r="BM609" s="347"/>
      <c r="BN609" s="347"/>
      <c r="BO609" s="348"/>
      <c r="BP609" s="348"/>
      <c r="BQ609" s="348"/>
      <c r="BR609" s="348"/>
      <c r="BS609" s="348"/>
      <c r="BT609" s="348"/>
      <c r="BU609" s="348"/>
      <c r="BV609" s="348"/>
      <c r="BW609" s="348"/>
      <c r="BX609" s="348"/>
      <c r="BY609" s="348"/>
      <c r="CG609" s="48"/>
      <c r="CH609" s="33" t="s">
        <v>1229</v>
      </c>
      <c r="CI609" s="33" t="s">
        <v>1157</v>
      </c>
    </row>
    <row r="610" spans="1:87" ht="15" hidden="1" customHeight="1">
      <c r="A610" s="110"/>
      <c r="B610" s="110"/>
      <c r="C610" s="42"/>
      <c r="D610" s="110"/>
      <c r="E610" s="110"/>
      <c r="F610" s="110"/>
      <c r="G610" s="110"/>
      <c r="H610" s="110"/>
      <c r="I610" s="110"/>
      <c r="J610" s="110"/>
      <c r="K610" s="110"/>
      <c r="L610" s="110"/>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347"/>
      <c r="BM610" s="347"/>
      <c r="BN610" s="347"/>
      <c r="BO610" s="348"/>
      <c r="BP610" s="348"/>
      <c r="BQ610" s="348"/>
      <c r="BR610" s="348"/>
      <c r="BS610" s="348"/>
      <c r="BT610" s="348"/>
      <c r="BU610" s="348"/>
      <c r="BV610" s="348"/>
      <c r="BW610" s="348"/>
      <c r="BX610" s="348"/>
      <c r="BY610" s="348"/>
      <c r="CG610" s="48"/>
      <c r="CH610" s="33" t="s">
        <v>1230</v>
      </c>
      <c r="CI610" s="33" t="s">
        <v>1158</v>
      </c>
    </row>
    <row r="611" spans="1:87" ht="15" hidden="1" customHeight="1">
      <c r="A611" s="110"/>
      <c r="B611" s="110"/>
      <c r="C611" s="42"/>
      <c r="D611" s="110"/>
      <c r="E611" s="110"/>
      <c r="F611" s="110"/>
      <c r="G611" s="110"/>
      <c r="H611" s="110"/>
      <c r="I611" s="110"/>
      <c r="J611" s="110"/>
      <c r="K611" s="110"/>
      <c r="L611" s="110"/>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347"/>
      <c r="BM611" s="347"/>
      <c r="BN611" s="347"/>
      <c r="BO611" s="348"/>
      <c r="BP611" s="348"/>
      <c r="BQ611" s="348"/>
      <c r="BR611" s="348"/>
      <c r="BS611" s="348"/>
      <c r="BT611" s="348"/>
      <c r="BU611" s="348"/>
      <c r="BV611" s="348"/>
      <c r="BW611" s="348"/>
      <c r="BX611" s="348"/>
      <c r="BY611" s="348"/>
      <c r="CG611" s="48"/>
      <c r="CH611" s="33" t="s">
        <v>1231</v>
      </c>
      <c r="CI611" s="33" t="s">
        <v>1159</v>
      </c>
    </row>
    <row r="612" spans="1:87" ht="15" hidden="1" customHeight="1">
      <c r="A612" s="110"/>
      <c r="B612" s="110"/>
      <c r="C612" s="42"/>
      <c r="D612" s="110"/>
      <c r="E612" s="110"/>
      <c r="F612" s="110"/>
      <c r="G612" s="110"/>
      <c r="H612" s="110"/>
      <c r="I612" s="110"/>
      <c r="J612" s="110"/>
      <c r="K612" s="110"/>
      <c r="L612" s="110"/>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347"/>
      <c r="BM612" s="347"/>
      <c r="BN612" s="347"/>
      <c r="BO612" s="348"/>
      <c r="BP612" s="348"/>
      <c r="BQ612" s="348"/>
      <c r="BR612" s="348"/>
      <c r="BS612" s="348"/>
      <c r="BT612" s="348"/>
      <c r="BU612" s="348"/>
      <c r="BV612" s="348"/>
      <c r="BW612" s="348"/>
      <c r="BX612" s="348"/>
      <c r="BY612" s="348"/>
      <c r="CG612" s="48"/>
      <c r="CH612" s="33" t="s">
        <v>1232</v>
      </c>
      <c r="CI612" s="33" t="s">
        <v>1160</v>
      </c>
    </row>
    <row r="613" spans="1:87" ht="15" hidden="1" customHeight="1">
      <c r="A613" s="110"/>
      <c r="B613" s="110"/>
      <c r="C613" s="42"/>
      <c r="D613" s="110"/>
      <c r="E613" s="110"/>
      <c r="F613" s="110"/>
      <c r="G613" s="110"/>
      <c r="H613" s="110"/>
      <c r="I613" s="110"/>
      <c r="J613" s="110"/>
      <c r="K613" s="110"/>
      <c r="L613" s="110"/>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347"/>
      <c r="BM613" s="347"/>
      <c r="BN613" s="347"/>
      <c r="BO613" s="348"/>
      <c r="BP613" s="348"/>
      <c r="BQ613" s="348"/>
      <c r="BR613" s="348"/>
      <c r="BS613" s="348"/>
      <c r="BT613" s="348"/>
      <c r="BU613" s="348"/>
      <c r="BV613" s="348"/>
      <c r="BW613" s="348"/>
      <c r="BX613" s="348"/>
      <c r="BY613" s="348"/>
      <c r="CG613" s="48"/>
      <c r="CH613" s="33" t="s">
        <v>1233</v>
      </c>
      <c r="CI613" s="33" t="s">
        <v>1161</v>
      </c>
    </row>
    <row r="614" spans="1:87" ht="15" hidden="1" customHeight="1">
      <c r="A614" s="110"/>
      <c r="B614" s="110"/>
      <c r="C614" s="42"/>
      <c r="D614" s="110"/>
      <c r="E614" s="110"/>
      <c r="F614" s="110"/>
      <c r="G614" s="110"/>
      <c r="H614" s="110"/>
      <c r="I614" s="110"/>
      <c r="J614" s="110"/>
      <c r="K614" s="110"/>
      <c r="L614" s="110"/>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347"/>
      <c r="BM614" s="347"/>
      <c r="BN614" s="347"/>
      <c r="BO614" s="348"/>
      <c r="BP614" s="348"/>
      <c r="BQ614" s="348"/>
      <c r="BR614" s="348"/>
      <c r="BS614" s="348"/>
      <c r="BT614" s="348"/>
      <c r="BU614" s="348"/>
      <c r="BV614" s="348"/>
      <c r="BW614" s="348"/>
      <c r="BX614" s="348"/>
      <c r="BY614" s="348"/>
      <c r="CG614" s="48"/>
      <c r="CH614" s="33" t="s">
        <v>1234</v>
      </c>
      <c r="CI614" s="33" t="s">
        <v>1162</v>
      </c>
    </row>
    <row r="615" spans="1:87" ht="15" hidden="1" customHeight="1">
      <c r="A615" s="110"/>
      <c r="B615" s="110"/>
      <c r="C615" s="42"/>
      <c r="D615" s="110"/>
      <c r="E615" s="110"/>
      <c r="F615" s="110"/>
      <c r="G615" s="110"/>
      <c r="H615" s="110"/>
      <c r="I615" s="110"/>
      <c r="J615" s="110"/>
      <c r="K615" s="110"/>
      <c r="L615" s="110"/>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347"/>
      <c r="BM615" s="347"/>
      <c r="BN615" s="347"/>
      <c r="BO615" s="348"/>
      <c r="BP615" s="348"/>
      <c r="BQ615" s="348"/>
      <c r="BR615" s="348"/>
      <c r="BS615" s="348"/>
      <c r="BT615" s="348"/>
      <c r="BU615" s="348"/>
      <c r="BV615" s="348"/>
      <c r="BW615" s="348"/>
      <c r="BX615" s="348"/>
      <c r="BY615" s="348"/>
      <c r="CG615" s="48"/>
      <c r="CH615" s="33" t="s">
        <v>1235</v>
      </c>
      <c r="CI615" s="33" t="s">
        <v>1163</v>
      </c>
    </row>
    <row r="616" spans="1:87" ht="15" hidden="1" customHeight="1">
      <c r="A616" s="110"/>
      <c r="B616" s="110"/>
      <c r="C616" s="42"/>
      <c r="D616" s="110"/>
      <c r="E616" s="110"/>
      <c r="F616" s="110"/>
      <c r="G616" s="110"/>
      <c r="H616" s="110"/>
      <c r="I616" s="110"/>
      <c r="J616" s="110"/>
      <c r="K616" s="110"/>
      <c r="L616" s="110"/>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347"/>
      <c r="BM616" s="347"/>
      <c r="BN616" s="347"/>
      <c r="BO616" s="348"/>
      <c r="BP616" s="348"/>
      <c r="BQ616" s="348"/>
      <c r="BR616" s="348"/>
      <c r="BS616" s="348"/>
      <c r="BT616" s="348"/>
      <c r="BU616" s="348"/>
      <c r="BV616" s="348"/>
      <c r="BW616" s="348"/>
      <c r="BX616" s="348"/>
      <c r="BY616" s="348"/>
      <c r="CG616" s="48"/>
      <c r="CH616" s="33" t="s">
        <v>1236</v>
      </c>
      <c r="CI616" s="33" t="s">
        <v>1164</v>
      </c>
    </row>
    <row r="617" spans="1:87" ht="15" hidden="1" customHeight="1">
      <c r="A617" s="110"/>
      <c r="B617" s="110"/>
      <c r="C617" s="42"/>
      <c r="D617" s="110"/>
      <c r="E617" s="110"/>
      <c r="F617" s="110"/>
      <c r="G617" s="110"/>
      <c r="H617" s="110"/>
      <c r="I617" s="110"/>
      <c r="J617" s="110"/>
      <c r="K617" s="110"/>
      <c r="L617" s="110"/>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347"/>
      <c r="BM617" s="347"/>
      <c r="BN617" s="347"/>
      <c r="BO617" s="348"/>
      <c r="BP617" s="348"/>
      <c r="BQ617" s="348"/>
      <c r="BR617" s="348"/>
      <c r="BS617" s="348"/>
      <c r="BT617" s="348"/>
      <c r="BU617" s="348"/>
      <c r="BV617" s="348"/>
      <c r="BW617" s="348"/>
      <c r="BX617" s="348"/>
      <c r="BY617" s="348"/>
      <c r="CG617" s="48"/>
      <c r="CH617" s="33" t="s">
        <v>1237</v>
      </c>
      <c r="CI617" s="33" t="s">
        <v>1165</v>
      </c>
    </row>
    <row r="618" spans="1:87" ht="15" hidden="1" customHeight="1">
      <c r="A618" s="110"/>
      <c r="B618" s="110"/>
      <c r="C618" s="42"/>
      <c r="D618" s="110"/>
      <c r="E618" s="110"/>
      <c r="F618" s="110"/>
      <c r="G618" s="110"/>
      <c r="H618" s="110"/>
      <c r="I618" s="110"/>
      <c r="J618" s="110"/>
      <c r="K618" s="110"/>
      <c r="L618" s="110"/>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347"/>
      <c r="BM618" s="347"/>
      <c r="BN618" s="347"/>
      <c r="BO618" s="348"/>
      <c r="BP618" s="348"/>
      <c r="BQ618" s="348"/>
      <c r="BR618" s="348"/>
      <c r="BS618" s="348"/>
      <c r="BT618" s="348"/>
      <c r="BU618" s="348"/>
      <c r="BV618" s="348"/>
      <c r="BW618" s="348"/>
      <c r="BX618" s="348"/>
      <c r="BY618" s="348"/>
      <c r="CG618" s="48"/>
      <c r="CH618" s="33" t="s">
        <v>1238</v>
      </c>
      <c r="CI618" s="33" t="s">
        <v>1166</v>
      </c>
    </row>
    <row r="619" spans="1:87" ht="15" hidden="1" customHeight="1">
      <c r="A619" s="110"/>
      <c r="B619" s="110"/>
      <c r="C619" s="42"/>
      <c r="D619" s="110"/>
      <c r="E619" s="110"/>
      <c r="F619" s="110"/>
      <c r="G619" s="110"/>
      <c r="H619" s="110"/>
      <c r="I619" s="110"/>
      <c r="J619" s="110"/>
      <c r="K619" s="110"/>
      <c r="L619" s="110"/>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347"/>
      <c r="BM619" s="347"/>
      <c r="BN619" s="347"/>
      <c r="BO619" s="348"/>
      <c r="BP619" s="348"/>
      <c r="BQ619" s="348"/>
      <c r="BR619" s="348"/>
      <c r="BS619" s="348"/>
      <c r="BT619" s="348"/>
      <c r="BU619" s="348"/>
      <c r="BV619" s="348"/>
      <c r="BW619" s="348"/>
      <c r="BX619" s="348"/>
      <c r="BY619" s="348"/>
      <c r="CG619" s="48"/>
      <c r="CH619" s="33" t="s">
        <v>1239</v>
      </c>
      <c r="CI619" s="33" t="s">
        <v>1167</v>
      </c>
    </row>
    <row r="620" spans="1:87" ht="15" hidden="1" customHeight="1">
      <c r="A620" s="110"/>
      <c r="B620" s="110"/>
      <c r="C620" s="42"/>
      <c r="D620" s="110"/>
      <c r="E620" s="110"/>
      <c r="F620" s="110"/>
      <c r="G620" s="110"/>
      <c r="H620" s="110"/>
      <c r="I620" s="110"/>
      <c r="J620" s="110"/>
      <c r="K620" s="110"/>
      <c r="L620" s="110"/>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347"/>
      <c r="BM620" s="347"/>
      <c r="BN620" s="347"/>
      <c r="BO620" s="348"/>
      <c r="BP620" s="348"/>
      <c r="BQ620" s="348"/>
      <c r="BR620" s="348"/>
      <c r="BS620" s="348"/>
      <c r="BT620" s="348"/>
      <c r="BU620" s="348"/>
      <c r="BV620" s="348"/>
      <c r="BW620" s="348"/>
      <c r="BX620" s="348"/>
      <c r="BY620" s="348"/>
      <c r="CG620" s="48"/>
      <c r="CH620" s="33" t="s">
        <v>1240</v>
      </c>
      <c r="CI620" s="33" t="s">
        <v>1168</v>
      </c>
    </row>
    <row r="621" spans="1:87" ht="15" hidden="1" customHeight="1">
      <c r="A621" s="110"/>
      <c r="B621" s="110"/>
      <c r="C621" s="42"/>
      <c r="D621" s="110"/>
      <c r="E621" s="110"/>
      <c r="F621" s="110"/>
      <c r="G621" s="110"/>
      <c r="H621" s="110"/>
      <c r="I621" s="110"/>
      <c r="J621" s="110"/>
      <c r="K621" s="110"/>
      <c r="L621" s="110"/>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347"/>
      <c r="BM621" s="347"/>
      <c r="BN621" s="347"/>
      <c r="BO621" s="348"/>
      <c r="BP621" s="348"/>
      <c r="BQ621" s="348"/>
      <c r="BR621" s="348"/>
      <c r="BS621" s="348"/>
      <c r="BT621" s="348"/>
      <c r="BU621" s="348"/>
      <c r="BV621" s="348"/>
      <c r="BW621" s="348"/>
      <c r="BX621" s="348"/>
      <c r="BY621" s="348"/>
      <c r="CG621" s="48"/>
      <c r="CH621" s="33" t="s">
        <v>1241</v>
      </c>
      <c r="CI621" s="33" t="s">
        <v>1169</v>
      </c>
    </row>
    <row r="622" spans="1:87" ht="15" hidden="1" customHeight="1">
      <c r="A622" s="110"/>
      <c r="B622" s="110"/>
      <c r="C622" s="42"/>
      <c r="D622" s="110"/>
      <c r="E622" s="110"/>
      <c r="F622" s="110"/>
      <c r="G622" s="110"/>
      <c r="H622" s="110"/>
      <c r="I622" s="110"/>
      <c r="J622" s="110"/>
      <c r="K622" s="110"/>
      <c r="L622" s="110"/>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347"/>
      <c r="BM622" s="347"/>
      <c r="BN622" s="347"/>
      <c r="BO622" s="348"/>
      <c r="BP622" s="348"/>
      <c r="BQ622" s="348"/>
      <c r="BR622" s="348"/>
      <c r="BS622" s="348"/>
      <c r="BT622" s="348"/>
      <c r="BU622" s="348"/>
      <c r="BV622" s="348"/>
      <c r="BW622" s="348"/>
      <c r="BX622" s="348"/>
      <c r="BY622" s="348"/>
      <c r="CG622" s="48"/>
      <c r="CH622" s="33" t="s">
        <v>1242</v>
      </c>
      <c r="CI622" s="33" t="s">
        <v>1170</v>
      </c>
    </row>
    <row r="623" spans="1:87" ht="15" hidden="1" customHeight="1">
      <c r="A623" s="110"/>
      <c r="B623" s="110"/>
      <c r="C623" s="42"/>
      <c r="D623" s="110"/>
      <c r="E623" s="110"/>
      <c r="F623" s="110"/>
      <c r="G623" s="110"/>
      <c r="H623" s="110"/>
      <c r="I623" s="110"/>
      <c r="J623" s="110"/>
      <c r="K623" s="110"/>
      <c r="L623" s="110"/>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347"/>
      <c r="BM623" s="347"/>
      <c r="BN623" s="347"/>
      <c r="BO623" s="348"/>
      <c r="BP623" s="348"/>
      <c r="BQ623" s="348"/>
      <c r="BR623" s="348"/>
      <c r="BS623" s="348"/>
      <c r="BT623" s="348"/>
      <c r="BU623" s="348"/>
      <c r="BV623" s="348"/>
      <c r="BW623" s="348"/>
      <c r="BX623" s="348"/>
      <c r="BY623" s="348"/>
      <c r="CG623" s="48"/>
      <c r="CH623" s="33" t="s">
        <v>1243</v>
      </c>
      <c r="CI623" s="33" t="s">
        <v>1171</v>
      </c>
    </row>
    <row r="624" spans="1:87" ht="15" hidden="1" customHeight="1">
      <c r="A624" s="110"/>
      <c r="B624" s="110"/>
      <c r="C624" s="42"/>
      <c r="D624" s="110"/>
      <c r="E624" s="110"/>
      <c r="F624" s="110"/>
      <c r="G624" s="110"/>
      <c r="H624" s="110"/>
      <c r="I624" s="110"/>
      <c r="J624" s="110"/>
      <c r="K624" s="110"/>
      <c r="L624" s="110"/>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347"/>
      <c r="BM624" s="347"/>
      <c r="BN624" s="347"/>
      <c r="BO624" s="348"/>
      <c r="BP624" s="348"/>
      <c r="BQ624" s="348"/>
      <c r="BR624" s="348"/>
      <c r="BS624" s="348"/>
      <c r="BT624" s="348"/>
      <c r="BU624" s="348"/>
      <c r="BV624" s="348"/>
      <c r="BW624" s="348"/>
      <c r="BX624" s="348"/>
      <c r="BY624" s="348"/>
      <c r="CG624" s="48"/>
      <c r="CH624" s="33" t="s">
        <v>1244</v>
      </c>
      <c r="CI624" s="33" t="s">
        <v>799</v>
      </c>
    </row>
    <row r="625" spans="1:87" ht="15" hidden="1" customHeight="1">
      <c r="A625" s="110"/>
      <c r="B625" s="110"/>
      <c r="C625" s="42"/>
      <c r="D625" s="110"/>
      <c r="E625" s="110"/>
      <c r="F625" s="110"/>
      <c r="G625" s="110"/>
      <c r="H625" s="110"/>
      <c r="I625" s="110"/>
      <c r="J625" s="110"/>
      <c r="K625" s="110"/>
      <c r="L625" s="110"/>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c r="BH625" s="42"/>
      <c r="BI625" s="42"/>
      <c r="BJ625" s="42"/>
      <c r="BK625" s="42"/>
      <c r="BL625" s="347"/>
      <c r="BM625" s="347"/>
      <c r="BN625" s="347"/>
      <c r="BO625" s="348"/>
      <c r="BP625" s="348"/>
      <c r="BQ625" s="348"/>
      <c r="BR625" s="348"/>
      <c r="BS625" s="348"/>
      <c r="BT625" s="348"/>
      <c r="BU625" s="348"/>
      <c r="BV625" s="348"/>
      <c r="BW625" s="348"/>
      <c r="BX625" s="348"/>
      <c r="BY625" s="348"/>
      <c r="CG625" s="48"/>
      <c r="CH625" s="33" t="s">
        <v>1245</v>
      </c>
      <c r="CI625" s="33" t="s">
        <v>1172</v>
      </c>
    </row>
    <row r="626" spans="1:87" ht="15" hidden="1" customHeight="1">
      <c r="A626" s="110"/>
      <c r="B626" s="110"/>
      <c r="C626" s="42"/>
      <c r="D626" s="110"/>
      <c r="E626" s="110"/>
      <c r="F626" s="110"/>
      <c r="G626" s="110"/>
      <c r="H626" s="110"/>
      <c r="I626" s="110"/>
      <c r="J626" s="110"/>
      <c r="K626" s="110"/>
      <c r="L626" s="110"/>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c r="BH626" s="42"/>
      <c r="BI626" s="42"/>
      <c r="BJ626" s="42"/>
      <c r="BK626" s="42"/>
      <c r="BL626" s="347"/>
      <c r="BM626" s="347"/>
      <c r="BN626" s="347"/>
      <c r="BO626" s="348"/>
      <c r="BP626" s="348"/>
      <c r="BQ626" s="348"/>
      <c r="BR626" s="348"/>
      <c r="BS626" s="348"/>
      <c r="BT626" s="348"/>
      <c r="BU626" s="348"/>
      <c r="BV626" s="348"/>
      <c r="BW626" s="348"/>
      <c r="BX626" s="348"/>
      <c r="BY626" s="348"/>
      <c r="CG626" s="48"/>
      <c r="CH626" s="33" t="s">
        <v>799</v>
      </c>
      <c r="CI626" s="33" t="s">
        <v>1173</v>
      </c>
    </row>
    <row r="627" spans="1:87" ht="15" hidden="1" customHeight="1">
      <c r="A627" s="110"/>
      <c r="B627" s="110"/>
      <c r="C627" s="42"/>
      <c r="D627" s="110"/>
      <c r="E627" s="110"/>
      <c r="F627" s="110"/>
      <c r="G627" s="110"/>
      <c r="H627" s="110"/>
      <c r="I627" s="110"/>
      <c r="J627" s="110"/>
      <c r="K627" s="110"/>
      <c r="L627" s="110"/>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c r="BH627" s="42"/>
      <c r="BI627" s="42"/>
      <c r="BJ627" s="42"/>
      <c r="BK627" s="42"/>
      <c r="BL627" s="347"/>
      <c r="BM627" s="347"/>
      <c r="BN627" s="347"/>
      <c r="BO627" s="348"/>
      <c r="BP627" s="348"/>
      <c r="BQ627" s="348"/>
      <c r="BR627" s="348"/>
      <c r="BS627" s="348"/>
      <c r="BT627" s="348"/>
      <c r="BU627" s="348"/>
      <c r="BV627" s="348"/>
      <c r="BW627" s="348"/>
      <c r="BX627" s="348"/>
      <c r="BY627" s="348"/>
      <c r="CG627" s="48"/>
      <c r="CH627" s="33" t="s">
        <v>1246</v>
      </c>
      <c r="CI627" s="33" t="s">
        <v>1174</v>
      </c>
    </row>
    <row r="628" spans="1:87" ht="15" hidden="1" customHeight="1">
      <c r="A628" s="110"/>
      <c r="B628" s="110"/>
      <c r="C628" s="42"/>
      <c r="D628" s="110"/>
      <c r="E628" s="110"/>
      <c r="F628" s="110"/>
      <c r="G628" s="110"/>
      <c r="H628" s="110"/>
      <c r="I628" s="110"/>
      <c r="J628" s="110"/>
      <c r="K628" s="110"/>
      <c r="L628" s="110"/>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347"/>
      <c r="BM628" s="347"/>
      <c r="BN628" s="347"/>
      <c r="BO628" s="348"/>
      <c r="BP628" s="348"/>
      <c r="BQ628" s="348"/>
      <c r="BR628" s="348"/>
      <c r="BS628" s="348"/>
      <c r="BT628" s="348"/>
      <c r="BU628" s="348"/>
      <c r="BV628" s="348"/>
      <c r="BW628" s="348"/>
      <c r="BX628" s="348"/>
      <c r="BY628" s="348"/>
      <c r="CG628" s="48"/>
      <c r="CH628" s="33" t="s">
        <v>1247</v>
      </c>
      <c r="CI628" s="33" t="s">
        <v>1175</v>
      </c>
    </row>
    <row r="629" spans="1:87" ht="15" hidden="1" customHeight="1">
      <c r="A629" s="110"/>
      <c r="B629" s="110"/>
      <c r="C629" s="42"/>
      <c r="D629" s="110"/>
      <c r="E629" s="110"/>
      <c r="F629" s="110"/>
      <c r="G629" s="110"/>
      <c r="H629" s="110"/>
      <c r="I629" s="110"/>
      <c r="J629" s="110"/>
      <c r="K629" s="110"/>
      <c r="L629" s="110"/>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347"/>
      <c r="BM629" s="347"/>
      <c r="BN629" s="347"/>
      <c r="BO629" s="348"/>
      <c r="BP629" s="348"/>
      <c r="BQ629" s="348"/>
      <c r="BR629" s="348"/>
      <c r="BS629" s="348"/>
      <c r="BT629" s="348"/>
      <c r="BU629" s="348"/>
      <c r="BV629" s="348"/>
      <c r="BW629" s="348"/>
      <c r="BX629" s="348"/>
      <c r="BY629" s="348"/>
      <c r="CG629" s="48"/>
      <c r="CH629" s="33" t="s">
        <v>1248</v>
      </c>
      <c r="CI629" s="33" t="s">
        <v>1176</v>
      </c>
    </row>
    <row r="630" spans="1:87" ht="15" hidden="1" customHeight="1">
      <c r="A630" s="110"/>
      <c r="B630" s="110"/>
      <c r="C630" s="42"/>
      <c r="D630" s="110"/>
      <c r="E630" s="110"/>
      <c r="F630" s="110"/>
      <c r="G630" s="110"/>
      <c r="H630" s="110"/>
      <c r="I630" s="110"/>
      <c r="J630" s="110"/>
      <c r="K630" s="110"/>
      <c r="L630" s="110"/>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347"/>
      <c r="BM630" s="347"/>
      <c r="BN630" s="347"/>
      <c r="BO630" s="348"/>
      <c r="BP630" s="348"/>
      <c r="BQ630" s="348"/>
      <c r="BR630" s="348"/>
      <c r="BS630" s="348"/>
      <c r="BT630" s="348"/>
      <c r="BU630" s="348"/>
      <c r="BV630" s="348"/>
      <c r="BW630" s="348"/>
      <c r="BX630" s="348"/>
      <c r="BY630" s="348"/>
      <c r="CG630" s="48"/>
      <c r="CH630" s="33" t="s">
        <v>1249</v>
      </c>
      <c r="CI630" s="33" t="s">
        <v>1177</v>
      </c>
    </row>
    <row r="631" spans="1:87" ht="15" hidden="1" customHeight="1">
      <c r="A631" s="110"/>
      <c r="B631" s="110"/>
      <c r="C631" s="42"/>
      <c r="D631" s="110"/>
      <c r="E631" s="110"/>
      <c r="F631" s="110"/>
      <c r="G631" s="110"/>
      <c r="H631" s="110"/>
      <c r="I631" s="110"/>
      <c r="J631" s="110"/>
      <c r="K631" s="110"/>
      <c r="L631" s="110"/>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347"/>
      <c r="BM631" s="347"/>
      <c r="BN631" s="347"/>
      <c r="BO631" s="348"/>
      <c r="BP631" s="348"/>
      <c r="BQ631" s="348"/>
      <c r="BR631" s="348"/>
      <c r="BS631" s="348"/>
      <c r="BT631" s="348"/>
      <c r="BU631" s="348"/>
      <c r="BV631" s="348"/>
      <c r="BW631" s="348"/>
      <c r="BX631" s="348"/>
      <c r="BY631" s="348"/>
      <c r="CG631" s="48"/>
      <c r="CH631" s="33" t="s">
        <v>1250</v>
      </c>
      <c r="CI631" s="33" t="s">
        <v>1178</v>
      </c>
    </row>
    <row r="632" spans="1:87" ht="15" hidden="1" customHeight="1">
      <c r="A632" s="110"/>
      <c r="B632" s="110"/>
      <c r="C632" s="42"/>
      <c r="D632" s="110"/>
      <c r="E632" s="110"/>
      <c r="F632" s="110"/>
      <c r="G632" s="110"/>
      <c r="H632" s="110"/>
      <c r="I632" s="110"/>
      <c r="J632" s="110"/>
      <c r="K632" s="110"/>
      <c r="L632" s="110"/>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347"/>
      <c r="BM632" s="347"/>
      <c r="BN632" s="347"/>
      <c r="BO632" s="348"/>
      <c r="BP632" s="348"/>
      <c r="BQ632" s="348"/>
      <c r="BR632" s="348"/>
      <c r="BS632" s="348"/>
      <c r="BT632" s="348"/>
      <c r="BU632" s="348"/>
      <c r="BV632" s="348"/>
      <c r="BW632" s="348"/>
      <c r="BX632" s="348"/>
      <c r="BY632" s="348"/>
      <c r="CG632" s="48"/>
      <c r="CH632" s="33" t="s">
        <v>1251</v>
      </c>
      <c r="CI632" s="33" t="s">
        <v>1179</v>
      </c>
    </row>
    <row r="633" spans="1:87" ht="15" hidden="1" customHeight="1">
      <c r="A633" s="110"/>
      <c r="B633" s="110"/>
      <c r="C633" s="42"/>
      <c r="D633" s="110"/>
      <c r="E633" s="110"/>
      <c r="F633" s="110"/>
      <c r="G633" s="110"/>
      <c r="H633" s="110"/>
      <c r="I633" s="110"/>
      <c r="J633" s="110"/>
      <c r="K633" s="110"/>
      <c r="L633" s="110"/>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347"/>
      <c r="BM633" s="347"/>
      <c r="BN633" s="347"/>
      <c r="BO633" s="348"/>
      <c r="BP633" s="348"/>
      <c r="BQ633" s="348"/>
      <c r="BR633" s="348"/>
      <c r="BS633" s="348"/>
      <c r="BT633" s="348"/>
      <c r="BU633" s="348"/>
      <c r="BV633" s="348"/>
      <c r="BW633" s="348"/>
      <c r="BX633" s="348"/>
      <c r="BY633" s="348"/>
      <c r="CG633" s="48"/>
      <c r="CH633" s="33" t="s">
        <v>1252</v>
      </c>
      <c r="CI633" s="33" t="s">
        <v>1180</v>
      </c>
    </row>
    <row r="634" spans="1:87" ht="15" hidden="1" customHeight="1">
      <c r="A634" s="110"/>
      <c r="B634" s="110"/>
      <c r="C634" s="42"/>
      <c r="D634" s="110"/>
      <c r="E634" s="110"/>
      <c r="F634" s="110"/>
      <c r="G634" s="110"/>
      <c r="H634" s="110"/>
      <c r="I634" s="110"/>
      <c r="J634" s="110"/>
      <c r="K634" s="110"/>
      <c r="L634" s="110"/>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347"/>
      <c r="BM634" s="347"/>
      <c r="BN634" s="347"/>
      <c r="BO634" s="348"/>
      <c r="BP634" s="348"/>
      <c r="BQ634" s="348"/>
      <c r="BR634" s="348"/>
      <c r="BS634" s="348"/>
      <c r="BT634" s="348"/>
      <c r="BU634" s="348"/>
      <c r="BV634" s="348"/>
      <c r="BW634" s="348"/>
      <c r="BX634" s="348"/>
      <c r="BY634" s="348"/>
      <c r="CG634" s="48"/>
      <c r="CH634" s="33" t="s">
        <v>1253</v>
      </c>
      <c r="CI634" s="33" t="s">
        <v>1181</v>
      </c>
    </row>
    <row r="635" spans="1:87" ht="15" hidden="1" customHeight="1">
      <c r="A635" s="110"/>
      <c r="B635" s="110"/>
      <c r="C635" s="42"/>
      <c r="D635" s="110"/>
      <c r="E635" s="110"/>
      <c r="F635" s="110"/>
      <c r="G635" s="110"/>
      <c r="H635" s="110"/>
      <c r="I635" s="110"/>
      <c r="J635" s="110"/>
      <c r="K635" s="110"/>
      <c r="L635" s="110"/>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347"/>
      <c r="BM635" s="347"/>
      <c r="BN635" s="347"/>
      <c r="BO635" s="348"/>
      <c r="BP635" s="348"/>
      <c r="BQ635" s="348"/>
      <c r="BR635" s="348"/>
      <c r="BS635" s="348"/>
      <c r="BT635" s="348"/>
      <c r="BU635" s="348"/>
      <c r="BV635" s="348"/>
      <c r="BW635" s="348"/>
      <c r="BX635" s="348"/>
      <c r="BY635" s="348"/>
      <c r="CG635" s="48"/>
      <c r="CH635" s="33" t="s">
        <v>1254</v>
      </c>
      <c r="CI635" s="33" t="s">
        <v>1182</v>
      </c>
    </row>
    <row r="636" spans="1:87" ht="15" hidden="1" customHeight="1">
      <c r="A636" s="110"/>
      <c r="B636" s="110"/>
      <c r="C636" s="42"/>
      <c r="D636" s="110"/>
      <c r="E636" s="110"/>
      <c r="F636" s="110"/>
      <c r="G636" s="110"/>
      <c r="H636" s="110"/>
      <c r="I636" s="110"/>
      <c r="J636" s="110"/>
      <c r="K636" s="110"/>
      <c r="L636" s="110"/>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347"/>
      <c r="BM636" s="347"/>
      <c r="BN636" s="347"/>
      <c r="BO636" s="348"/>
      <c r="BP636" s="348"/>
      <c r="BQ636" s="348"/>
      <c r="BR636" s="348"/>
      <c r="BS636" s="348"/>
      <c r="BT636" s="348"/>
      <c r="BU636" s="348"/>
      <c r="BV636" s="348"/>
      <c r="BW636" s="348"/>
      <c r="BX636" s="348"/>
      <c r="BY636" s="348"/>
      <c r="CG636" s="48"/>
      <c r="CH636" s="33" t="s">
        <v>1255</v>
      </c>
      <c r="CI636" s="33" t="s">
        <v>1183</v>
      </c>
    </row>
    <row r="637" spans="1:87" ht="15" hidden="1" customHeight="1">
      <c r="A637" s="110"/>
      <c r="B637" s="110"/>
      <c r="C637" s="42"/>
      <c r="D637" s="110"/>
      <c r="E637" s="110"/>
      <c r="F637" s="110"/>
      <c r="G637" s="110"/>
      <c r="H637" s="110"/>
      <c r="I637" s="110"/>
      <c r="J637" s="110"/>
      <c r="K637" s="110"/>
      <c r="L637" s="110"/>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347"/>
      <c r="BM637" s="347"/>
      <c r="BN637" s="347"/>
      <c r="BO637" s="348"/>
      <c r="BP637" s="348"/>
      <c r="BQ637" s="348"/>
      <c r="BR637" s="348"/>
      <c r="BS637" s="348"/>
      <c r="BT637" s="348"/>
      <c r="BU637" s="348"/>
      <c r="BV637" s="348"/>
      <c r="BW637" s="348"/>
      <c r="BX637" s="348"/>
      <c r="BY637" s="348"/>
      <c r="CG637" s="48"/>
      <c r="CH637" s="33" t="s">
        <v>1256</v>
      </c>
      <c r="CI637" s="33" t="s">
        <v>1184</v>
      </c>
    </row>
    <row r="638" spans="1:87" ht="15" hidden="1" customHeight="1">
      <c r="A638" s="110"/>
      <c r="B638" s="110"/>
      <c r="C638" s="42"/>
      <c r="D638" s="110"/>
      <c r="E638" s="110"/>
      <c r="F638" s="110"/>
      <c r="G638" s="110"/>
      <c r="H638" s="110"/>
      <c r="I638" s="110"/>
      <c r="J638" s="110"/>
      <c r="K638" s="110"/>
      <c r="L638" s="110"/>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347"/>
      <c r="BM638" s="347"/>
      <c r="BN638" s="347"/>
      <c r="BO638" s="348"/>
      <c r="BP638" s="348"/>
      <c r="BQ638" s="348"/>
      <c r="BR638" s="348"/>
      <c r="BS638" s="348"/>
      <c r="BT638" s="348"/>
      <c r="BU638" s="348"/>
      <c r="BV638" s="348"/>
      <c r="BW638" s="348"/>
      <c r="BX638" s="348"/>
      <c r="BY638" s="348"/>
      <c r="CG638" s="48"/>
      <c r="CH638" s="33" t="s">
        <v>1257</v>
      </c>
      <c r="CI638" s="33" t="s">
        <v>1185</v>
      </c>
    </row>
    <row r="639" spans="1:87" ht="15" hidden="1" customHeight="1">
      <c r="A639" s="110"/>
      <c r="B639" s="110"/>
      <c r="C639" s="42"/>
      <c r="D639" s="110"/>
      <c r="E639" s="110"/>
      <c r="F639" s="110"/>
      <c r="G639" s="110"/>
      <c r="H639" s="110"/>
      <c r="I639" s="110"/>
      <c r="J639" s="110"/>
      <c r="K639" s="110"/>
      <c r="L639" s="110"/>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c r="BH639" s="42"/>
      <c r="BI639" s="42"/>
      <c r="BJ639" s="42"/>
      <c r="BK639" s="42"/>
      <c r="BL639" s="347"/>
      <c r="BM639" s="347"/>
      <c r="BN639" s="347"/>
      <c r="BO639" s="348"/>
      <c r="BP639" s="348"/>
      <c r="BQ639" s="348"/>
      <c r="BR639" s="348"/>
      <c r="BS639" s="348"/>
      <c r="BT639" s="348"/>
      <c r="BU639" s="348"/>
      <c r="BV639" s="348"/>
      <c r="BW639" s="348"/>
      <c r="BX639" s="348"/>
      <c r="BY639" s="348"/>
      <c r="CG639" s="48"/>
      <c r="CH639" s="33" t="s">
        <v>1258</v>
      </c>
      <c r="CI639" s="33" t="s">
        <v>1186</v>
      </c>
    </row>
    <row r="640" spans="1:87" ht="15" hidden="1" customHeight="1">
      <c r="A640" s="110"/>
      <c r="B640" s="110"/>
      <c r="C640" s="42"/>
      <c r="D640" s="110"/>
      <c r="E640" s="110"/>
      <c r="F640" s="110"/>
      <c r="G640" s="110"/>
      <c r="H640" s="110"/>
      <c r="I640" s="110"/>
      <c r="J640" s="110"/>
      <c r="K640" s="110"/>
      <c r="L640" s="110"/>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c r="BK640" s="42"/>
      <c r="BL640" s="347"/>
      <c r="BM640" s="347"/>
      <c r="BN640" s="347"/>
      <c r="BO640" s="348"/>
      <c r="BP640" s="348"/>
      <c r="BQ640" s="348"/>
      <c r="BR640" s="348"/>
      <c r="BS640" s="348"/>
      <c r="BT640" s="348"/>
      <c r="BU640" s="348"/>
      <c r="BV640" s="348"/>
      <c r="BW640" s="348"/>
      <c r="BX640" s="348"/>
      <c r="BY640" s="348"/>
      <c r="CG640" s="48"/>
      <c r="CH640" s="33" t="s">
        <v>1259</v>
      </c>
      <c r="CI640" s="33" t="s">
        <v>1187</v>
      </c>
    </row>
    <row r="641" spans="1:87" ht="15" hidden="1" customHeight="1">
      <c r="A641" s="110"/>
      <c r="B641" s="110"/>
      <c r="C641" s="42"/>
      <c r="D641" s="110"/>
      <c r="E641" s="110"/>
      <c r="F641" s="110"/>
      <c r="G641" s="110"/>
      <c r="H641" s="110"/>
      <c r="I641" s="110"/>
      <c r="J641" s="110"/>
      <c r="K641" s="110"/>
      <c r="L641" s="110"/>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c r="BK641" s="42"/>
      <c r="BL641" s="347"/>
      <c r="BM641" s="347"/>
      <c r="BN641" s="347"/>
      <c r="BO641" s="348"/>
      <c r="BP641" s="348"/>
      <c r="BQ641" s="348"/>
      <c r="BR641" s="348"/>
      <c r="BS641" s="348"/>
      <c r="BT641" s="348"/>
      <c r="BU641" s="348"/>
      <c r="BV641" s="348"/>
      <c r="BW641" s="348"/>
      <c r="BX641" s="348"/>
      <c r="BY641" s="348"/>
      <c r="CG641" s="48"/>
      <c r="CH641" s="33" t="s">
        <v>1260</v>
      </c>
      <c r="CI641" s="33" t="s">
        <v>1188</v>
      </c>
    </row>
    <row r="642" spans="1:87" ht="15" hidden="1" customHeight="1">
      <c r="A642" s="110"/>
      <c r="B642" s="110"/>
      <c r="C642" s="42"/>
      <c r="D642" s="110"/>
      <c r="E642" s="110"/>
      <c r="F642" s="110"/>
      <c r="G642" s="110"/>
      <c r="H642" s="110"/>
      <c r="I642" s="110"/>
      <c r="J642" s="110"/>
      <c r="K642" s="110"/>
      <c r="L642" s="110"/>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BH642" s="42"/>
      <c r="BI642" s="42"/>
      <c r="BJ642" s="42"/>
      <c r="BK642" s="42"/>
      <c r="BL642" s="347"/>
      <c r="BM642" s="347"/>
      <c r="BN642" s="347"/>
      <c r="BO642" s="348"/>
      <c r="BP642" s="348"/>
      <c r="BQ642" s="348"/>
      <c r="BR642" s="348"/>
      <c r="BS642" s="348"/>
      <c r="BT642" s="348"/>
      <c r="BU642" s="348"/>
      <c r="BV642" s="348"/>
      <c r="BW642" s="348"/>
      <c r="BX642" s="348"/>
      <c r="BY642" s="348"/>
      <c r="CG642" s="48"/>
      <c r="CH642" s="33" t="s">
        <v>1261</v>
      </c>
      <c r="CI642" s="33" t="s">
        <v>1189</v>
      </c>
    </row>
    <row r="643" spans="1:87" ht="15" hidden="1" customHeight="1">
      <c r="A643" s="110"/>
      <c r="B643" s="110"/>
      <c r="C643" s="42"/>
      <c r="D643" s="110"/>
      <c r="E643" s="110"/>
      <c r="F643" s="110"/>
      <c r="G643" s="110"/>
      <c r="H643" s="110"/>
      <c r="I643" s="110"/>
      <c r="J643" s="110"/>
      <c r="K643" s="110"/>
      <c r="L643" s="110"/>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BH643" s="42"/>
      <c r="BI643" s="42"/>
      <c r="BJ643" s="42"/>
      <c r="BK643" s="42"/>
      <c r="BL643" s="347"/>
      <c r="BM643" s="347"/>
      <c r="BN643" s="347"/>
      <c r="BO643" s="348"/>
      <c r="BP643" s="348"/>
      <c r="BQ643" s="348"/>
      <c r="BR643" s="348"/>
      <c r="BS643" s="348"/>
      <c r="BT643" s="348"/>
      <c r="BU643" s="348"/>
      <c r="BV643" s="348"/>
      <c r="BW643" s="348"/>
      <c r="BX643" s="348"/>
      <c r="BY643" s="348"/>
      <c r="CG643" s="48"/>
      <c r="CH643" s="33" t="s">
        <v>1262</v>
      </c>
      <c r="CI643" s="33" t="s">
        <v>1190</v>
      </c>
    </row>
    <row r="644" spans="1:87" ht="15" hidden="1" customHeight="1">
      <c r="A644" s="110"/>
      <c r="B644" s="110"/>
      <c r="C644" s="42"/>
      <c r="D644" s="110"/>
      <c r="E644" s="110"/>
      <c r="F644" s="110"/>
      <c r="G644" s="110"/>
      <c r="H644" s="110"/>
      <c r="I644" s="110"/>
      <c r="J644" s="110"/>
      <c r="K644" s="110"/>
      <c r="L644" s="110"/>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BH644" s="42"/>
      <c r="BI644" s="42"/>
      <c r="BJ644" s="42"/>
      <c r="BK644" s="42"/>
      <c r="BL644" s="347"/>
      <c r="BM644" s="347"/>
      <c r="BN644" s="347"/>
      <c r="BO644" s="348"/>
      <c r="BP644" s="348"/>
      <c r="BQ644" s="348"/>
      <c r="BR644" s="348"/>
      <c r="BS644" s="348"/>
      <c r="BT644" s="348"/>
      <c r="BU644" s="348"/>
      <c r="BV644" s="348"/>
      <c r="BW644" s="348"/>
      <c r="BX644" s="348"/>
      <c r="BY644" s="348"/>
      <c r="CG644" s="48"/>
      <c r="CH644" s="33" t="s">
        <v>1263</v>
      </c>
      <c r="CI644" s="33" t="s">
        <v>1191</v>
      </c>
    </row>
    <row r="645" spans="1:87" ht="15" hidden="1" customHeight="1">
      <c r="A645" s="110"/>
      <c r="B645" s="110"/>
      <c r="C645" s="42"/>
      <c r="D645" s="110"/>
      <c r="E645" s="110"/>
      <c r="F645" s="110"/>
      <c r="G645" s="110"/>
      <c r="H645" s="110"/>
      <c r="I645" s="110"/>
      <c r="J645" s="110"/>
      <c r="K645" s="110"/>
      <c r="L645" s="110"/>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c r="BH645" s="42"/>
      <c r="BI645" s="42"/>
      <c r="BJ645" s="42"/>
      <c r="BK645" s="42"/>
      <c r="BL645" s="347"/>
      <c r="BM645" s="347"/>
      <c r="BN645" s="347"/>
      <c r="BO645" s="348"/>
      <c r="BP645" s="348"/>
      <c r="BQ645" s="348"/>
      <c r="BR645" s="348"/>
      <c r="BS645" s="348"/>
      <c r="BT645" s="348"/>
      <c r="BU645" s="348"/>
      <c r="BV645" s="348"/>
      <c r="BW645" s="348"/>
      <c r="BX645" s="348"/>
      <c r="BY645" s="348"/>
      <c r="CG645" s="48"/>
      <c r="CH645" s="33" t="s">
        <v>1264</v>
      </c>
      <c r="CI645" s="33" t="s">
        <v>1192</v>
      </c>
    </row>
    <row r="646" spans="1:87" ht="15" hidden="1" customHeight="1">
      <c r="A646" s="110"/>
      <c r="B646" s="110"/>
      <c r="C646" s="42"/>
      <c r="D646" s="110"/>
      <c r="E646" s="110"/>
      <c r="F646" s="110"/>
      <c r="G646" s="110"/>
      <c r="H646" s="110"/>
      <c r="I646" s="110"/>
      <c r="J646" s="110"/>
      <c r="K646" s="110"/>
      <c r="L646" s="110"/>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BH646" s="42"/>
      <c r="BI646" s="42"/>
      <c r="BJ646" s="42"/>
      <c r="BK646" s="42"/>
      <c r="BL646" s="347"/>
      <c r="BM646" s="347"/>
      <c r="BN646" s="347"/>
      <c r="BO646" s="348"/>
      <c r="BP646" s="348"/>
      <c r="BQ646" s="348"/>
      <c r="BR646" s="348"/>
      <c r="BS646" s="348"/>
      <c r="BT646" s="348"/>
      <c r="BU646" s="348"/>
      <c r="BV646" s="348"/>
      <c r="BW646" s="348"/>
      <c r="BX646" s="348"/>
      <c r="BY646" s="348"/>
      <c r="CG646" s="48"/>
      <c r="CH646" s="33" t="s">
        <v>1265</v>
      </c>
      <c r="CI646" s="33" t="s">
        <v>1193</v>
      </c>
    </row>
    <row r="647" spans="1:87" ht="15" hidden="1" customHeight="1">
      <c r="A647" s="110"/>
      <c r="B647" s="110"/>
      <c r="C647" s="42"/>
      <c r="D647" s="110"/>
      <c r="E647" s="110"/>
      <c r="F647" s="110"/>
      <c r="G647" s="110"/>
      <c r="H647" s="110"/>
      <c r="I647" s="110"/>
      <c r="J647" s="110"/>
      <c r="K647" s="110"/>
      <c r="L647" s="110"/>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c r="BH647" s="42"/>
      <c r="BI647" s="42"/>
      <c r="BJ647" s="42"/>
      <c r="BK647" s="42"/>
      <c r="BL647" s="347"/>
      <c r="BM647" s="347"/>
      <c r="BN647" s="347"/>
      <c r="BO647" s="348"/>
      <c r="BP647" s="348"/>
      <c r="BQ647" s="348"/>
      <c r="BR647" s="348"/>
      <c r="BS647" s="348"/>
      <c r="BT647" s="348"/>
      <c r="BU647" s="348"/>
      <c r="BV647" s="348"/>
      <c r="BW647" s="348"/>
      <c r="BX647" s="348"/>
      <c r="BY647" s="348"/>
      <c r="CG647" s="48"/>
      <c r="CH647" s="33" t="s">
        <v>1266</v>
      </c>
      <c r="CI647" s="33" t="s">
        <v>1194</v>
      </c>
    </row>
    <row r="648" spans="1:87" ht="15" hidden="1" customHeight="1">
      <c r="A648" s="110"/>
      <c r="B648" s="110"/>
      <c r="C648" s="42"/>
      <c r="D648" s="110"/>
      <c r="E648" s="110"/>
      <c r="F648" s="110"/>
      <c r="G648" s="110"/>
      <c r="H648" s="110"/>
      <c r="I648" s="110"/>
      <c r="J648" s="110"/>
      <c r="K648" s="110"/>
      <c r="L648" s="110"/>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BH648" s="42"/>
      <c r="BI648" s="42"/>
      <c r="BJ648" s="42"/>
      <c r="BK648" s="42"/>
      <c r="BL648" s="347"/>
      <c r="BM648" s="347"/>
      <c r="BN648" s="347"/>
      <c r="BO648" s="348"/>
      <c r="BP648" s="348"/>
      <c r="BQ648" s="348"/>
      <c r="BR648" s="348"/>
      <c r="BS648" s="348"/>
      <c r="BT648" s="348"/>
      <c r="BU648" s="348"/>
      <c r="BV648" s="348"/>
      <c r="BW648" s="348"/>
      <c r="BX648" s="348"/>
      <c r="BY648" s="348"/>
      <c r="CG648" s="48"/>
      <c r="CH648" s="33" t="s">
        <v>1267</v>
      </c>
      <c r="CI648" s="33" t="s">
        <v>1195</v>
      </c>
    </row>
    <row r="649" spans="1:87" ht="15" hidden="1" customHeight="1">
      <c r="A649" s="110"/>
      <c r="B649" s="110"/>
      <c r="C649" s="42"/>
      <c r="D649" s="110"/>
      <c r="E649" s="110"/>
      <c r="F649" s="110"/>
      <c r="G649" s="110"/>
      <c r="H649" s="110"/>
      <c r="I649" s="110"/>
      <c r="J649" s="110"/>
      <c r="K649" s="110"/>
      <c r="L649" s="110"/>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c r="BH649" s="42"/>
      <c r="BI649" s="42"/>
      <c r="BJ649" s="42"/>
      <c r="BK649" s="42"/>
      <c r="BL649" s="347"/>
      <c r="BM649" s="347"/>
      <c r="BN649" s="347"/>
      <c r="BO649" s="348"/>
      <c r="BP649" s="348"/>
      <c r="BQ649" s="348"/>
      <c r="BR649" s="348"/>
      <c r="BS649" s="348"/>
      <c r="BT649" s="348"/>
      <c r="BU649" s="348"/>
      <c r="BV649" s="348"/>
      <c r="BW649" s="348"/>
      <c r="BX649" s="348"/>
      <c r="BY649" s="348"/>
      <c r="CG649" s="48"/>
      <c r="CH649" s="33" t="s">
        <v>1268</v>
      </c>
      <c r="CI649" s="33" t="s">
        <v>1196</v>
      </c>
    </row>
    <row r="650" spans="1:87" ht="15" hidden="1" customHeight="1">
      <c r="A650" s="110"/>
      <c r="B650" s="110"/>
      <c r="C650" s="42"/>
      <c r="D650" s="110"/>
      <c r="E650" s="110"/>
      <c r="F650" s="110"/>
      <c r="G650" s="110"/>
      <c r="H650" s="110"/>
      <c r="I650" s="110"/>
      <c r="J650" s="110"/>
      <c r="K650" s="110"/>
      <c r="L650" s="110"/>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c r="BH650" s="42"/>
      <c r="BI650" s="42"/>
      <c r="BJ650" s="42"/>
      <c r="BK650" s="42"/>
      <c r="BL650" s="347"/>
      <c r="BM650" s="347"/>
      <c r="BN650" s="347"/>
      <c r="BO650" s="348"/>
      <c r="BP650" s="348"/>
      <c r="BQ650" s="348"/>
      <c r="BR650" s="348"/>
      <c r="BS650" s="348"/>
      <c r="BT650" s="348"/>
      <c r="BU650" s="348"/>
      <c r="BV650" s="348"/>
      <c r="BW650" s="348"/>
      <c r="BX650" s="348"/>
      <c r="BY650" s="348"/>
      <c r="CG650" s="48"/>
      <c r="CH650" s="33" t="s">
        <v>1269</v>
      </c>
      <c r="CI650" s="33" t="s">
        <v>1197</v>
      </c>
    </row>
    <row r="651" spans="1:87" ht="15" hidden="1" customHeight="1">
      <c r="A651" s="110"/>
      <c r="B651" s="110"/>
      <c r="C651" s="42"/>
      <c r="D651" s="110"/>
      <c r="E651" s="110"/>
      <c r="F651" s="110"/>
      <c r="G651" s="110"/>
      <c r="H651" s="110"/>
      <c r="I651" s="110"/>
      <c r="J651" s="110"/>
      <c r="K651" s="110"/>
      <c r="L651" s="110"/>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c r="BH651" s="42"/>
      <c r="BI651" s="42"/>
      <c r="BJ651" s="42"/>
      <c r="BK651" s="42"/>
      <c r="BL651" s="347"/>
      <c r="BM651" s="347"/>
      <c r="BN651" s="347"/>
      <c r="BO651" s="348"/>
      <c r="BP651" s="348"/>
      <c r="BQ651" s="348"/>
      <c r="BR651" s="348"/>
      <c r="BS651" s="348"/>
      <c r="BT651" s="348"/>
      <c r="BU651" s="348"/>
      <c r="BV651" s="348"/>
      <c r="BW651" s="348"/>
      <c r="BX651" s="348"/>
      <c r="BY651" s="348"/>
      <c r="CG651" s="48"/>
      <c r="CH651" s="33" t="s">
        <v>1270</v>
      </c>
      <c r="CI651" s="33" t="s">
        <v>1198</v>
      </c>
    </row>
    <row r="652" spans="1:87" ht="15" hidden="1" customHeight="1">
      <c r="A652" s="110"/>
      <c r="B652" s="110"/>
      <c r="C652" s="42"/>
      <c r="D652" s="110"/>
      <c r="E652" s="110"/>
      <c r="F652" s="110"/>
      <c r="G652" s="110"/>
      <c r="H652" s="110"/>
      <c r="I652" s="110"/>
      <c r="J652" s="110"/>
      <c r="K652" s="110"/>
      <c r="L652" s="110"/>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c r="BH652" s="42"/>
      <c r="BI652" s="42"/>
      <c r="BJ652" s="42"/>
      <c r="BK652" s="42"/>
      <c r="BL652" s="347"/>
      <c r="BM652" s="347"/>
      <c r="BN652" s="347"/>
      <c r="BO652" s="348"/>
      <c r="BP652" s="348"/>
      <c r="BQ652" s="348"/>
      <c r="BR652" s="348"/>
      <c r="BS652" s="348"/>
      <c r="BT652" s="348"/>
      <c r="BU652" s="348"/>
      <c r="BV652" s="348"/>
      <c r="BW652" s="348"/>
      <c r="BX652" s="348"/>
      <c r="BY652" s="348"/>
      <c r="CG652" s="48"/>
      <c r="CH652" s="33" t="s">
        <v>1271</v>
      </c>
      <c r="CI652" s="33" t="s">
        <v>1199</v>
      </c>
    </row>
    <row r="653" spans="1:87" ht="15" hidden="1" customHeight="1">
      <c r="A653" s="110"/>
      <c r="B653" s="110"/>
      <c r="C653" s="42"/>
      <c r="D653" s="110"/>
      <c r="E653" s="110"/>
      <c r="F653" s="110"/>
      <c r="G653" s="110"/>
      <c r="H653" s="110"/>
      <c r="I653" s="110"/>
      <c r="J653" s="110"/>
      <c r="K653" s="110"/>
      <c r="L653" s="110"/>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c r="BK653" s="42"/>
      <c r="BL653" s="347"/>
      <c r="BM653" s="347"/>
      <c r="BN653" s="347"/>
      <c r="BO653" s="348"/>
      <c r="BP653" s="348"/>
      <c r="BQ653" s="348"/>
      <c r="BR653" s="348"/>
      <c r="BS653" s="348"/>
      <c r="BT653" s="348"/>
      <c r="BU653" s="348"/>
      <c r="BV653" s="348"/>
      <c r="BW653" s="348"/>
      <c r="BX653" s="348"/>
      <c r="BY653" s="348"/>
      <c r="CG653" s="48"/>
      <c r="CH653" s="33" t="s">
        <v>1272</v>
      </c>
      <c r="CI653" s="33" t="s">
        <v>1200</v>
      </c>
    </row>
    <row r="654" spans="1:87" ht="15" hidden="1" customHeight="1">
      <c r="A654" s="110"/>
      <c r="B654" s="110"/>
      <c r="C654" s="42"/>
      <c r="D654" s="110"/>
      <c r="E654" s="110"/>
      <c r="F654" s="110"/>
      <c r="G654" s="110"/>
      <c r="H654" s="110"/>
      <c r="I654" s="110"/>
      <c r="J654" s="110"/>
      <c r="K654" s="110"/>
      <c r="L654" s="110"/>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347"/>
      <c r="BM654" s="347"/>
      <c r="BN654" s="347"/>
      <c r="BO654" s="348"/>
      <c r="BP654" s="348"/>
      <c r="BQ654" s="348"/>
      <c r="BR654" s="348"/>
      <c r="BS654" s="348"/>
      <c r="BT654" s="348"/>
      <c r="BU654" s="348"/>
      <c r="BV654" s="348"/>
      <c r="BW654" s="348"/>
      <c r="BX654" s="348"/>
      <c r="BY654" s="348"/>
      <c r="CG654" s="48"/>
      <c r="CH654" s="33" t="s">
        <v>1273</v>
      </c>
      <c r="CI654" s="33" t="s">
        <v>1201</v>
      </c>
    </row>
    <row r="655" spans="1:87" ht="15" hidden="1" customHeight="1">
      <c r="A655" s="110"/>
      <c r="B655" s="110"/>
      <c r="C655" s="42"/>
      <c r="D655" s="110"/>
      <c r="E655" s="110"/>
      <c r="F655" s="110"/>
      <c r="G655" s="110"/>
      <c r="H655" s="110"/>
      <c r="I655" s="110"/>
      <c r="J655" s="110"/>
      <c r="K655" s="110"/>
      <c r="L655" s="110"/>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347"/>
      <c r="BM655" s="347"/>
      <c r="BN655" s="347"/>
      <c r="BO655" s="348"/>
      <c r="BP655" s="348"/>
      <c r="BQ655" s="348"/>
      <c r="BR655" s="348"/>
      <c r="BS655" s="348"/>
      <c r="BT655" s="348"/>
      <c r="BU655" s="348"/>
      <c r="BV655" s="348"/>
      <c r="BW655" s="348"/>
      <c r="BX655" s="348"/>
      <c r="BY655" s="348"/>
      <c r="CG655" s="48"/>
      <c r="CH655" s="33" t="s">
        <v>1274</v>
      </c>
      <c r="CI655" s="33" t="s">
        <v>1202</v>
      </c>
    </row>
    <row r="656" spans="1:87" ht="15" hidden="1" customHeight="1">
      <c r="A656" s="110"/>
      <c r="B656" s="110"/>
      <c r="C656" s="42"/>
      <c r="D656" s="110"/>
      <c r="E656" s="110"/>
      <c r="F656" s="110"/>
      <c r="G656" s="110"/>
      <c r="H656" s="110"/>
      <c r="I656" s="110"/>
      <c r="J656" s="110"/>
      <c r="K656" s="110"/>
      <c r="L656" s="110"/>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347"/>
      <c r="BM656" s="347"/>
      <c r="BN656" s="347"/>
      <c r="BO656" s="348"/>
      <c r="BP656" s="348"/>
      <c r="BQ656" s="348"/>
      <c r="BR656" s="348"/>
      <c r="BS656" s="348"/>
      <c r="BT656" s="348"/>
      <c r="BU656" s="348"/>
      <c r="BV656" s="348"/>
      <c r="BW656" s="348"/>
      <c r="BX656" s="348"/>
      <c r="BY656" s="348"/>
      <c r="CG656" s="48"/>
      <c r="CH656" s="33" t="s">
        <v>1275</v>
      </c>
      <c r="CI656" s="33" t="s">
        <v>1203</v>
      </c>
    </row>
    <row r="657" spans="1:87" ht="15" hidden="1" customHeight="1">
      <c r="A657" s="110"/>
      <c r="B657" s="110"/>
      <c r="C657" s="42"/>
      <c r="D657" s="110"/>
      <c r="E657" s="110"/>
      <c r="F657" s="110"/>
      <c r="G657" s="110"/>
      <c r="H657" s="110"/>
      <c r="I657" s="110"/>
      <c r="J657" s="110"/>
      <c r="K657" s="110"/>
      <c r="L657" s="110"/>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347"/>
      <c r="BM657" s="347"/>
      <c r="BN657" s="347"/>
      <c r="BO657" s="348"/>
      <c r="BP657" s="348"/>
      <c r="BQ657" s="348"/>
      <c r="BR657" s="348"/>
      <c r="BS657" s="348"/>
      <c r="BT657" s="348"/>
      <c r="BU657" s="348"/>
      <c r="BV657" s="348"/>
      <c r="BW657" s="348"/>
      <c r="BX657" s="348"/>
      <c r="BY657" s="348"/>
      <c r="CG657" s="48"/>
      <c r="CH657" s="33" t="s">
        <v>1276</v>
      </c>
      <c r="CI657" s="33" t="s">
        <v>1204</v>
      </c>
    </row>
    <row r="658" spans="1:87" ht="15" hidden="1" customHeight="1">
      <c r="A658" s="110"/>
      <c r="B658" s="110"/>
      <c r="C658" s="42"/>
      <c r="D658" s="110"/>
      <c r="E658" s="110"/>
      <c r="F658" s="110"/>
      <c r="G658" s="110"/>
      <c r="H658" s="110"/>
      <c r="I658" s="110"/>
      <c r="J658" s="110"/>
      <c r="K658" s="110"/>
      <c r="L658" s="110"/>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347"/>
      <c r="BM658" s="347"/>
      <c r="BN658" s="347"/>
      <c r="BO658" s="348"/>
      <c r="BP658" s="348"/>
      <c r="BQ658" s="348"/>
      <c r="BR658" s="348"/>
      <c r="BS658" s="348"/>
      <c r="BT658" s="348"/>
      <c r="BU658" s="348"/>
      <c r="BV658" s="348"/>
      <c r="BW658" s="348"/>
      <c r="BX658" s="348"/>
      <c r="BY658" s="348"/>
      <c r="CG658" s="48"/>
      <c r="CH658" s="33" t="s">
        <v>1277</v>
      </c>
      <c r="CI658" s="33" t="s">
        <v>1205</v>
      </c>
    </row>
    <row r="659" spans="1:87" ht="15" hidden="1" customHeight="1">
      <c r="A659" s="110"/>
      <c r="B659" s="110"/>
      <c r="C659" s="42"/>
      <c r="D659" s="110"/>
      <c r="E659" s="110"/>
      <c r="F659" s="110"/>
      <c r="G659" s="110"/>
      <c r="H659" s="110"/>
      <c r="I659" s="110"/>
      <c r="J659" s="110"/>
      <c r="K659" s="110"/>
      <c r="L659" s="110"/>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347"/>
      <c r="BM659" s="347"/>
      <c r="BN659" s="347"/>
      <c r="BO659" s="348"/>
      <c r="BP659" s="348"/>
      <c r="BQ659" s="348"/>
      <c r="BR659" s="348"/>
      <c r="BS659" s="348"/>
      <c r="BT659" s="348"/>
      <c r="BU659" s="348"/>
      <c r="BV659" s="348"/>
      <c r="BW659" s="348"/>
      <c r="BX659" s="348"/>
      <c r="BY659" s="348"/>
      <c r="CG659" s="48"/>
      <c r="CH659" s="33" t="s">
        <v>1278</v>
      </c>
      <c r="CI659" s="33" t="s">
        <v>1206</v>
      </c>
    </row>
    <row r="660" spans="1:87" ht="15" hidden="1" customHeight="1">
      <c r="A660" s="110"/>
      <c r="B660" s="110"/>
      <c r="C660" s="42"/>
      <c r="D660" s="110"/>
      <c r="E660" s="110"/>
      <c r="F660" s="110"/>
      <c r="G660" s="110"/>
      <c r="H660" s="110"/>
      <c r="I660" s="110"/>
      <c r="J660" s="110"/>
      <c r="K660" s="110"/>
      <c r="L660" s="110"/>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347"/>
      <c r="BM660" s="347"/>
      <c r="BN660" s="347"/>
      <c r="BO660" s="348"/>
      <c r="BP660" s="348"/>
      <c r="BQ660" s="348"/>
      <c r="BR660" s="348"/>
      <c r="BS660" s="348"/>
      <c r="BT660" s="348"/>
      <c r="BU660" s="348"/>
      <c r="BV660" s="348"/>
      <c r="BW660" s="348"/>
      <c r="BX660" s="348"/>
      <c r="BY660" s="348"/>
      <c r="CG660" s="48"/>
      <c r="CH660" s="33" t="s">
        <v>1279</v>
      </c>
      <c r="CI660" s="33" t="s">
        <v>1207</v>
      </c>
    </row>
    <row r="661" spans="1:87" ht="15" hidden="1" customHeight="1">
      <c r="A661" s="110"/>
      <c r="B661" s="110"/>
      <c r="C661" s="42"/>
      <c r="D661" s="110"/>
      <c r="E661" s="110"/>
      <c r="F661" s="110"/>
      <c r="G661" s="110"/>
      <c r="H661" s="110"/>
      <c r="I661" s="110"/>
      <c r="J661" s="110"/>
      <c r="K661" s="110"/>
      <c r="L661" s="110"/>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347"/>
      <c r="BM661" s="347"/>
      <c r="BN661" s="347"/>
      <c r="BO661" s="348"/>
      <c r="BP661" s="348"/>
      <c r="BQ661" s="348"/>
      <c r="BR661" s="348"/>
      <c r="BS661" s="348"/>
      <c r="BT661" s="348"/>
      <c r="BU661" s="348"/>
      <c r="BV661" s="348"/>
      <c r="BW661" s="348"/>
      <c r="BX661" s="348"/>
      <c r="BY661" s="348"/>
      <c r="CG661" s="48"/>
      <c r="CH661" s="33" t="s">
        <v>1280</v>
      </c>
      <c r="CI661" s="33" t="s">
        <v>1208</v>
      </c>
    </row>
    <row r="662" spans="1:87" ht="15" hidden="1" customHeight="1">
      <c r="A662" s="110"/>
      <c r="B662" s="110"/>
      <c r="C662" s="42"/>
      <c r="D662" s="110"/>
      <c r="E662" s="110"/>
      <c r="F662" s="110"/>
      <c r="G662" s="110"/>
      <c r="H662" s="110"/>
      <c r="I662" s="110"/>
      <c r="J662" s="110"/>
      <c r="K662" s="110"/>
      <c r="L662" s="110"/>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347"/>
      <c r="BM662" s="347"/>
      <c r="BN662" s="347"/>
      <c r="BO662" s="348"/>
      <c r="BP662" s="348"/>
      <c r="BQ662" s="348"/>
      <c r="BR662" s="348"/>
      <c r="BS662" s="348"/>
      <c r="BT662" s="348"/>
      <c r="BU662" s="348"/>
      <c r="BV662" s="348"/>
      <c r="BW662" s="348"/>
      <c r="BX662" s="348"/>
      <c r="BY662" s="348"/>
      <c r="CG662" s="48"/>
      <c r="CH662" s="33" t="s">
        <v>1281</v>
      </c>
      <c r="CI662" s="33" t="s">
        <v>1209</v>
      </c>
    </row>
    <row r="663" spans="1:87" ht="15" hidden="1" customHeight="1">
      <c r="A663" s="110"/>
      <c r="B663" s="110"/>
      <c r="C663" s="42"/>
      <c r="D663" s="110"/>
      <c r="E663" s="110"/>
      <c r="F663" s="110"/>
      <c r="G663" s="110"/>
      <c r="H663" s="110"/>
      <c r="I663" s="110"/>
      <c r="J663" s="110"/>
      <c r="K663" s="110"/>
      <c r="L663" s="110"/>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347"/>
      <c r="BM663" s="347"/>
      <c r="BN663" s="347"/>
      <c r="BO663" s="348"/>
      <c r="BP663" s="348"/>
      <c r="BQ663" s="348"/>
      <c r="BR663" s="348"/>
      <c r="BS663" s="348"/>
      <c r="BT663" s="348"/>
      <c r="BU663" s="348"/>
      <c r="BV663" s="348"/>
      <c r="BW663" s="348"/>
      <c r="BX663" s="348"/>
      <c r="BY663" s="348"/>
      <c r="CG663" s="48"/>
      <c r="CH663" s="33" t="s">
        <v>1282</v>
      </c>
      <c r="CI663" s="33" t="s">
        <v>1210</v>
      </c>
    </row>
    <row r="664" spans="1:87" ht="15" hidden="1" customHeight="1">
      <c r="A664" s="110"/>
      <c r="B664" s="110"/>
      <c r="C664" s="42"/>
      <c r="D664" s="110"/>
      <c r="E664" s="110"/>
      <c r="F664" s="110"/>
      <c r="G664" s="110"/>
      <c r="H664" s="110"/>
      <c r="I664" s="110"/>
      <c r="J664" s="110"/>
      <c r="K664" s="110"/>
      <c r="L664" s="110"/>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347"/>
      <c r="BM664" s="347"/>
      <c r="BN664" s="347"/>
      <c r="BO664" s="348"/>
      <c r="BP664" s="348"/>
      <c r="BQ664" s="348"/>
      <c r="BR664" s="348"/>
      <c r="BS664" s="348"/>
      <c r="BT664" s="348"/>
      <c r="BU664" s="348"/>
      <c r="BV664" s="348"/>
      <c r="BW664" s="348"/>
      <c r="BX664" s="348"/>
      <c r="BY664" s="348"/>
      <c r="CG664" s="48"/>
      <c r="CH664" s="33" t="s">
        <v>1283</v>
      </c>
      <c r="CI664" s="33" t="s">
        <v>1211</v>
      </c>
    </row>
    <row r="665" spans="1:87" ht="15" hidden="1" customHeight="1">
      <c r="A665" s="110"/>
      <c r="B665" s="110"/>
      <c r="C665" s="42"/>
      <c r="D665" s="110"/>
      <c r="E665" s="110"/>
      <c r="F665" s="110"/>
      <c r="G665" s="110"/>
      <c r="H665" s="110"/>
      <c r="I665" s="110"/>
      <c r="J665" s="110"/>
      <c r="K665" s="110"/>
      <c r="L665" s="110"/>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347"/>
      <c r="BM665" s="347"/>
      <c r="BN665" s="347"/>
      <c r="BO665" s="348"/>
      <c r="BP665" s="348"/>
      <c r="BQ665" s="348"/>
      <c r="BR665" s="348"/>
      <c r="BS665" s="348"/>
      <c r="BT665" s="348"/>
      <c r="BU665" s="348"/>
      <c r="BV665" s="348"/>
      <c r="BW665" s="348"/>
      <c r="BX665" s="348"/>
      <c r="BY665" s="348"/>
      <c r="CG665" s="48"/>
      <c r="CH665" s="33" t="s">
        <v>1284</v>
      </c>
      <c r="CI665" s="33" t="s">
        <v>1212</v>
      </c>
    </row>
    <row r="666" spans="1:87" ht="15" hidden="1" customHeight="1">
      <c r="A666" s="110"/>
      <c r="B666" s="110"/>
      <c r="C666" s="42"/>
      <c r="D666" s="110"/>
      <c r="E666" s="110"/>
      <c r="F666" s="110"/>
      <c r="G666" s="110"/>
      <c r="H666" s="110"/>
      <c r="I666" s="110"/>
      <c r="J666" s="110"/>
      <c r="K666" s="110"/>
      <c r="L666" s="110"/>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347"/>
      <c r="BM666" s="347"/>
      <c r="BN666" s="347"/>
      <c r="BO666" s="348"/>
      <c r="BP666" s="348"/>
      <c r="BQ666" s="348"/>
      <c r="BR666" s="348"/>
      <c r="BS666" s="348"/>
      <c r="BT666" s="348"/>
      <c r="BU666" s="348"/>
      <c r="BV666" s="348"/>
      <c r="BW666" s="348"/>
      <c r="BX666" s="348"/>
      <c r="BY666" s="348"/>
      <c r="CG666" s="48"/>
      <c r="CH666" s="33" t="s">
        <v>1285</v>
      </c>
      <c r="CI666" s="33" t="s">
        <v>1213</v>
      </c>
    </row>
    <row r="667" spans="1:87" ht="15" hidden="1" customHeight="1">
      <c r="A667" s="110"/>
      <c r="B667" s="110"/>
      <c r="C667" s="42"/>
      <c r="D667" s="110"/>
      <c r="E667" s="110"/>
      <c r="F667" s="110"/>
      <c r="G667" s="110"/>
      <c r="H667" s="110"/>
      <c r="I667" s="110"/>
      <c r="J667" s="110"/>
      <c r="K667" s="110"/>
      <c r="L667" s="110"/>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347"/>
      <c r="BM667" s="347"/>
      <c r="BN667" s="347"/>
      <c r="BO667" s="348"/>
      <c r="BP667" s="348"/>
      <c r="BQ667" s="348"/>
      <c r="BR667" s="348"/>
      <c r="BS667" s="348"/>
      <c r="BT667" s="348"/>
      <c r="BU667" s="348"/>
      <c r="BV667" s="348"/>
      <c r="BW667" s="348"/>
      <c r="BX667" s="348"/>
      <c r="BY667" s="348"/>
      <c r="CG667" s="48"/>
      <c r="CH667" s="33" t="s">
        <v>1286</v>
      </c>
      <c r="CI667" s="33" t="s">
        <v>1214</v>
      </c>
    </row>
    <row r="668" spans="1:87" ht="15" hidden="1" customHeight="1">
      <c r="A668" s="110"/>
      <c r="B668" s="110"/>
      <c r="C668" s="42"/>
      <c r="D668" s="110"/>
      <c r="E668" s="110"/>
      <c r="F668" s="110"/>
      <c r="G668" s="110"/>
      <c r="H668" s="110"/>
      <c r="I668" s="110"/>
      <c r="J668" s="110"/>
      <c r="K668" s="110"/>
      <c r="L668" s="110"/>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c r="BH668" s="42"/>
      <c r="BI668" s="42"/>
      <c r="BJ668" s="42"/>
      <c r="BK668" s="42"/>
      <c r="BL668" s="347"/>
      <c r="BM668" s="347"/>
      <c r="BN668" s="347"/>
      <c r="BO668" s="348"/>
      <c r="BP668" s="348"/>
      <c r="BQ668" s="348"/>
      <c r="BR668" s="348"/>
      <c r="BS668" s="348"/>
      <c r="BT668" s="348"/>
      <c r="BU668" s="348"/>
      <c r="BV668" s="348"/>
      <c r="BW668" s="348"/>
      <c r="BX668" s="348"/>
      <c r="BY668" s="348"/>
      <c r="CG668" s="48"/>
      <c r="CH668" s="33" t="s">
        <v>1287</v>
      </c>
      <c r="CI668" s="33" t="s">
        <v>1215</v>
      </c>
    </row>
    <row r="669" spans="1:87" ht="15" hidden="1" customHeight="1">
      <c r="A669" s="110"/>
      <c r="B669" s="110"/>
      <c r="C669" s="42"/>
      <c r="D669" s="110"/>
      <c r="E669" s="110"/>
      <c r="F669" s="110"/>
      <c r="G669" s="110"/>
      <c r="H669" s="110"/>
      <c r="I669" s="110"/>
      <c r="J669" s="110"/>
      <c r="K669" s="110"/>
      <c r="L669" s="110"/>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c r="BH669" s="42"/>
      <c r="BI669" s="42"/>
      <c r="BJ669" s="42"/>
      <c r="BK669" s="42"/>
      <c r="BL669" s="347"/>
      <c r="BM669" s="347"/>
      <c r="BN669" s="347"/>
      <c r="BO669" s="348"/>
      <c r="BP669" s="348"/>
      <c r="BQ669" s="348"/>
      <c r="BR669" s="348"/>
      <c r="BS669" s="348"/>
      <c r="BT669" s="348"/>
      <c r="BU669" s="348"/>
      <c r="BV669" s="348"/>
      <c r="BW669" s="348"/>
      <c r="BX669" s="348"/>
      <c r="BY669" s="348"/>
      <c r="CG669" s="48"/>
      <c r="CH669" s="33" t="s">
        <v>1288</v>
      </c>
      <c r="CI669" s="33" t="s">
        <v>1216</v>
      </c>
    </row>
    <row r="670" spans="1:87" ht="15" hidden="1" customHeight="1">
      <c r="A670" s="110"/>
      <c r="B670" s="110"/>
      <c r="C670" s="42"/>
      <c r="D670" s="110"/>
      <c r="E670" s="110"/>
      <c r="F670" s="110"/>
      <c r="G670" s="110"/>
      <c r="H670" s="110"/>
      <c r="I670" s="110"/>
      <c r="J670" s="110"/>
      <c r="K670" s="110"/>
      <c r="L670" s="110"/>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BH670" s="42"/>
      <c r="BI670" s="42"/>
      <c r="BJ670" s="42"/>
      <c r="BK670" s="42"/>
      <c r="BL670" s="347"/>
      <c r="BM670" s="347"/>
      <c r="BN670" s="347"/>
      <c r="BO670" s="348"/>
      <c r="BP670" s="348"/>
      <c r="BQ670" s="348"/>
      <c r="BR670" s="348"/>
      <c r="BS670" s="348"/>
      <c r="BT670" s="348"/>
      <c r="BU670" s="348"/>
      <c r="BV670" s="348"/>
      <c r="BW670" s="348"/>
      <c r="BX670" s="348"/>
      <c r="BY670" s="348"/>
      <c r="CG670" s="48"/>
      <c r="CH670" s="33" t="s">
        <v>1289</v>
      </c>
      <c r="CI670" s="33" t="s">
        <v>1217</v>
      </c>
    </row>
    <row r="671" spans="1:87" ht="15" hidden="1" customHeight="1">
      <c r="A671" s="110"/>
      <c r="B671" s="110"/>
      <c r="C671" s="42"/>
      <c r="D671" s="110"/>
      <c r="E671" s="110"/>
      <c r="F671" s="110"/>
      <c r="G671" s="110"/>
      <c r="H671" s="110"/>
      <c r="I671" s="110"/>
      <c r="J671" s="110"/>
      <c r="K671" s="110"/>
      <c r="L671" s="110"/>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c r="BH671" s="42"/>
      <c r="BI671" s="42"/>
      <c r="BJ671" s="42"/>
      <c r="BK671" s="42"/>
      <c r="BL671" s="347"/>
      <c r="BM671" s="347"/>
      <c r="BN671" s="347"/>
      <c r="BO671" s="348"/>
      <c r="BP671" s="348"/>
      <c r="BQ671" s="348"/>
      <c r="BR671" s="348"/>
      <c r="BS671" s="348"/>
      <c r="BT671" s="348"/>
      <c r="BU671" s="348"/>
      <c r="BV671" s="348"/>
      <c r="BW671" s="348"/>
      <c r="BX671" s="348"/>
      <c r="BY671" s="348"/>
      <c r="CG671" s="48"/>
      <c r="CH671" s="33" t="s">
        <v>1290</v>
      </c>
      <c r="CI671" s="33" t="s">
        <v>1218</v>
      </c>
    </row>
    <row r="672" spans="1:87" ht="15" hidden="1" customHeight="1">
      <c r="A672" s="110"/>
      <c r="B672" s="110"/>
      <c r="C672" s="42"/>
      <c r="D672" s="110"/>
      <c r="E672" s="110"/>
      <c r="F672" s="110"/>
      <c r="G672" s="110"/>
      <c r="H672" s="110"/>
      <c r="I672" s="110"/>
      <c r="J672" s="110"/>
      <c r="K672" s="110"/>
      <c r="L672" s="110"/>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c r="BH672" s="42"/>
      <c r="BI672" s="42"/>
      <c r="BJ672" s="42"/>
      <c r="BK672" s="42"/>
      <c r="BL672" s="347"/>
      <c r="BM672" s="347"/>
      <c r="BN672" s="347"/>
      <c r="BO672" s="348"/>
      <c r="BP672" s="348"/>
      <c r="BQ672" s="348"/>
      <c r="BR672" s="348"/>
      <c r="BS672" s="348"/>
      <c r="BT672" s="348"/>
      <c r="BU672" s="348"/>
      <c r="BV672" s="348"/>
      <c r="BW672" s="348"/>
      <c r="BX672" s="348"/>
      <c r="BY672" s="348"/>
      <c r="CG672" s="48"/>
      <c r="CH672" s="33" t="s">
        <v>1291</v>
      </c>
      <c r="CI672" s="33" t="s">
        <v>1219</v>
      </c>
    </row>
    <row r="673" spans="1:87" ht="15" hidden="1" customHeight="1">
      <c r="A673" s="110"/>
      <c r="B673" s="110"/>
      <c r="C673" s="42"/>
      <c r="D673" s="110"/>
      <c r="E673" s="110"/>
      <c r="F673" s="110"/>
      <c r="G673" s="110"/>
      <c r="H673" s="110"/>
      <c r="I673" s="110"/>
      <c r="J673" s="110"/>
      <c r="K673" s="110"/>
      <c r="L673" s="110"/>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c r="BH673" s="42"/>
      <c r="BI673" s="42"/>
      <c r="BJ673" s="42"/>
      <c r="BK673" s="42"/>
      <c r="BL673" s="347"/>
      <c r="BM673" s="347"/>
      <c r="BN673" s="347"/>
      <c r="BO673" s="348"/>
      <c r="BP673" s="348"/>
      <c r="BQ673" s="348"/>
      <c r="BR673" s="348"/>
      <c r="BS673" s="348"/>
      <c r="BT673" s="348"/>
      <c r="BU673" s="348"/>
      <c r="BV673" s="348"/>
      <c r="BW673" s="348"/>
      <c r="BX673" s="348"/>
      <c r="BY673" s="348"/>
      <c r="CG673" s="48"/>
      <c r="CH673" s="33" t="s">
        <v>1292</v>
      </c>
      <c r="CI673" s="33" t="s">
        <v>1220</v>
      </c>
    </row>
    <row r="674" spans="1:87" ht="15" hidden="1" customHeight="1">
      <c r="A674" s="110"/>
      <c r="B674" s="110"/>
      <c r="C674" s="42"/>
      <c r="D674" s="110"/>
      <c r="E674" s="110"/>
      <c r="F674" s="110"/>
      <c r="G674" s="110"/>
      <c r="H674" s="110"/>
      <c r="I674" s="110"/>
      <c r="J674" s="110"/>
      <c r="K674" s="110"/>
      <c r="L674" s="110"/>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c r="BH674" s="42"/>
      <c r="BI674" s="42"/>
      <c r="BJ674" s="42"/>
      <c r="BK674" s="42"/>
      <c r="BL674" s="347"/>
      <c r="BM674" s="347"/>
      <c r="BN674" s="347"/>
      <c r="BO674" s="348"/>
      <c r="BP674" s="348"/>
      <c r="BQ674" s="348"/>
      <c r="BR674" s="348"/>
      <c r="BS674" s="348"/>
      <c r="BT674" s="348"/>
      <c r="BU674" s="348"/>
      <c r="BV674" s="348"/>
      <c r="BW674" s="348"/>
      <c r="BX674" s="348"/>
      <c r="BY674" s="348"/>
      <c r="CG674" s="48"/>
      <c r="CH674" s="33" t="s">
        <v>1293</v>
      </c>
      <c r="CI674" s="33" t="s">
        <v>1221</v>
      </c>
    </row>
    <row r="675" spans="1:87" ht="15" hidden="1" customHeight="1">
      <c r="A675" s="110"/>
      <c r="B675" s="110"/>
      <c r="C675" s="42"/>
      <c r="D675" s="110"/>
      <c r="E675" s="110"/>
      <c r="F675" s="110"/>
      <c r="G675" s="110"/>
      <c r="H675" s="110"/>
      <c r="I675" s="110"/>
      <c r="J675" s="110"/>
      <c r="K675" s="110"/>
      <c r="L675" s="110"/>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c r="BH675" s="42"/>
      <c r="BI675" s="42"/>
      <c r="BJ675" s="42"/>
      <c r="BK675" s="42"/>
      <c r="BL675" s="347"/>
      <c r="BM675" s="347"/>
      <c r="BN675" s="347"/>
      <c r="BO675" s="348"/>
      <c r="BP675" s="348"/>
      <c r="BQ675" s="348"/>
      <c r="BR675" s="348"/>
      <c r="BS675" s="348"/>
      <c r="BT675" s="348"/>
      <c r="BU675" s="348"/>
      <c r="BV675" s="348"/>
      <c r="BW675" s="348"/>
      <c r="BX675" s="348"/>
      <c r="BY675" s="348"/>
      <c r="CG675" s="48"/>
      <c r="CH675" s="33" t="s">
        <v>1294</v>
      </c>
      <c r="CI675" s="33" t="s">
        <v>1222</v>
      </c>
    </row>
    <row r="676" spans="1:87" ht="15" hidden="1" customHeight="1">
      <c r="A676" s="110"/>
      <c r="B676" s="110"/>
      <c r="C676" s="42"/>
      <c r="D676" s="110"/>
      <c r="E676" s="110"/>
      <c r="F676" s="110"/>
      <c r="G676" s="110"/>
      <c r="H676" s="110"/>
      <c r="I676" s="110"/>
      <c r="J676" s="110"/>
      <c r="K676" s="110"/>
      <c r="L676" s="110"/>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BH676" s="42"/>
      <c r="BI676" s="42"/>
      <c r="BJ676" s="42"/>
      <c r="BK676" s="42"/>
      <c r="BL676" s="347"/>
      <c r="BM676" s="347"/>
      <c r="BN676" s="347"/>
      <c r="BO676" s="348"/>
      <c r="BP676" s="348"/>
      <c r="BQ676" s="348"/>
      <c r="BR676" s="348"/>
      <c r="BS676" s="348"/>
      <c r="BT676" s="348"/>
      <c r="BU676" s="348"/>
      <c r="BV676" s="348"/>
      <c r="BW676" s="348"/>
      <c r="BX676" s="348"/>
      <c r="BY676" s="348"/>
      <c r="CG676" s="48"/>
      <c r="CH676" s="33" t="s">
        <v>1295</v>
      </c>
      <c r="CI676" s="33" t="s">
        <v>1223</v>
      </c>
    </row>
    <row r="677" spans="1:87" ht="15" hidden="1" customHeight="1">
      <c r="A677" s="110"/>
      <c r="B677" s="110"/>
      <c r="C677" s="42"/>
      <c r="D677" s="110"/>
      <c r="E677" s="110"/>
      <c r="F677" s="110"/>
      <c r="G677" s="110"/>
      <c r="H677" s="110"/>
      <c r="I677" s="110"/>
      <c r="J677" s="110"/>
      <c r="K677" s="110"/>
      <c r="L677" s="110"/>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c r="BH677" s="42"/>
      <c r="BI677" s="42"/>
      <c r="BJ677" s="42"/>
      <c r="BK677" s="42"/>
      <c r="BL677" s="347"/>
      <c r="BM677" s="347"/>
      <c r="BN677" s="347"/>
      <c r="BO677" s="348"/>
      <c r="BP677" s="348"/>
      <c r="BQ677" s="348"/>
      <c r="BR677" s="348"/>
      <c r="BS677" s="348"/>
      <c r="BT677" s="348"/>
      <c r="BU677" s="348"/>
      <c r="BV677" s="348"/>
      <c r="BW677" s="348"/>
      <c r="BX677" s="348"/>
      <c r="BY677" s="348"/>
      <c r="CG677" s="48"/>
      <c r="CH677" s="33" t="s">
        <v>1296</v>
      </c>
      <c r="CI677" s="33" t="s">
        <v>1224</v>
      </c>
    </row>
    <row r="678" spans="1:87" ht="15" hidden="1" customHeight="1">
      <c r="A678" s="110"/>
      <c r="B678" s="110"/>
      <c r="C678" s="42"/>
      <c r="D678" s="110"/>
      <c r="E678" s="110"/>
      <c r="F678" s="110"/>
      <c r="G678" s="110"/>
      <c r="H678" s="110"/>
      <c r="I678" s="110"/>
      <c r="J678" s="110"/>
      <c r="K678" s="110"/>
      <c r="L678" s="110"/>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BH678" s="42"/>
      <c r="BI678" s="42"/>
      <c r="BJ678" s="42"/>
      <c r="BK678" s="42"/>
      <c r="BL678" s="347"/>
      <c r="BM678" s="347"/>
      <c r="BN678" s="347"/>
      <c r="BO678" s="348"/>
      <c r="BP678" s="348"/>
      <c r="BQ678" s="348"/>
      <c r="BR678" s="348"/>
      <c r="BS678" s="348"/>
      <c r="BT678" s="348"/>
      <c r="BU678" s="348"/>
      <c r="BV678" s="348"/>
      <c r="BW678" s="348"/>
      <c r="BX678" s="348"/>
      <c r="BY678" s="348"/>
      <c r="CG678" s="48"/>
      <c r="CH678" s="33" t="s">
        <v>1297</v>
      </c>
      <c r="CI678" s="33" t="s">
        <v>1225</v>
      </c>
    </row>
    <row r="679" spans="1:87" ht="15" hidden="1" customHeight="1">
      <c r="A679" s="110"/>
      <c r="B679" s="110"/>
      <c r="C679" s="42"/>
      <c r="D679" s="110"/>
      <c r="E679" s="110"/>
      <c r="F679" s="110"/>
      <c r="G679" s="110"/>
      <c r="H679" s="110"/>
      <c r="I679" s="110"/>
      <c r="J679" s="110"/>
      <c r="K679" s="110"/>
      <c r="L679" s="110"/>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BH679" s="42"/>
      <c r="BI679" s="42"/>
      <c r="BJ679" s="42"/>
      <c r="BK679" s="42"/>
      <c r="BL679" s="347"/>
      <c r="BM679" s="347"/>
      <c r="BN679" s="347"/>
      <c r="BO679" s="348"/>
      <c r="BP679" s="348"/>
      <c r="BQ679" s="348"/>
      <c r="BR679" s="348"/>
      <c r="BS679" s="348"/>
      <c r="BT679" s="348"/>
      <c r="BU679" s="348"/>
      <c r="BV679" s="348"/>
      <c r="BW679" s="348"/>
      <c r="BX679" s="348"/>
      <c r="BY679" s="348"/>
      <c r="CG679" s="48"/>
      <c r="CH679" s="33" t="s">
        <v>1298</v>
      </c>
      <c r="CI679" s="33" t="s">
        <v>1226</v>
      </c>
    </row>
    <row r="680" spans="1:87" ht="15" hidden="1" customHeight="1">
      <c r="A680" s="110"/>
      <c r="B680" s="110"/>
      <c r="C680" s="42"/>
      <c r="D680" s="110"/>
      <c r="E680" s="110"/>
      <c r="F680" s="110"/>
      <c r="G680" s="110"/>
      <c r="H680" s="110"/>
      <c r="I680" s="110"/>
      <c r="J680" s="110"/>
      <c r="K680" s="110"/>
      <c r="L680" s="110"/>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c r="BJ680" s="42"/>
      <c r="BK680" s="42"/>
      <c r="BL680" s="347"/>
      <c r="BM680" s="347"/>
      <c r="BN680" s="347"/>
      <c r="BO680" s="348"/>
      <c r="BP680" s="348"/>
      <c r="BQ680" s="348"/>
      <c r="BR680" s="348"/>
      <c r="BS680" s="348"/>
      <c r="BT680" s="348"/>
      <c r="BU680" s="348"/>
      <c r="BV680" s="348"/>
      <c r="BW680" s="348"/>
      <c r="BX680" s="348"/>
      <c r="BY680" s="348"/>
      <c r="CG680" s="48"/>
      <c r="CH680" s="33" t="s">
        <v>1299</v>
      </c>
      <c r="CI680" s="33" t="s">
        <v>1227</v>
      </c>
    </row>
    <row r="681" spans="1:87" ht="15" hidden="1" customHeight="1">
      <c r="A681" s="110"/>
      <c r="B681" s="110"/>
      <c r="C681" s="42"/>
      <c r="D681" s="110"/>
      <c r="E681" s="110"/>
      <c r="F681" s="110"/>
      <c r="G681" s="110"/>
      <c r="H681" s="110"/>
      <c r="I681" s="110"/>
      <c r="J681" s="110"/>
      <c r="K681" s="110"/>
      <c r="L681" s="110"/>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c r="BJ681" s="42"/>
      <c r="BK681" s="42"/>
      <c r="BL681" s="347"/>
      <c r="BM681" s="347"/>
      <c r="BN681" s="347"/>
      <c r="BO681" s="348"/>
      <c r="BP681" s="348"/>
      <c r="BQ681" s="348"/>
      <c r="BR681" s="348"/>
      <c r="BS681" s="348"/>
      <c r="BT681" s="348"/>
      <c r="BU681" s="348"/>
      <c r="BV681" s="348"/>
      <c r="BW681" s="348"/>
      <c r="BX681" s="348"/>
      <c r="BY681" s="348"/>
      <c r="CG681" s="48"/>
      <c r="CH681" s="33" t="s">
        <v>1300</v>
      </c>
      <c r="CI681" s="33" t="s">
        <v>1228</v>
      </c>
    </row>
    <row r="682" spans="1:87" ht="15" hidden="1" customHeight="1">
      <c r="A682" s="110"/>
      <c r="B682" s="110"/>
      <c r="C682" s="42"/>
      <c r="D682" s="110"/>
      <c r="E682" s="110"/>
      <c r="F682" s="110"/>
      <c r="G682" s="110"/>
      <c r="H682" s="110"/>
      <c r="I682" s="110"/>
      <c r="J682" s="110"/>
      <c r="K682" s="110"/>
      <c r="L682" s="110"/>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c r="BH682" s="42"/>
      <c r="BI682" s="42"/>
      <c r="BJ682" s="42"/>
      <c r="BK682" s="42"/>
      <c r="BL682" s="347"/>
      <c r="BM682" s="347"/>
      <c r="BN682" s="347"/>
      <c r="BO682" s="348"/>
      <c r="BP682" s="348"/>
      <c r="BQ682" s="348"/>
      <c r="BR682" s="348"/>
      <c r="BS682" s="348"/>
      <c r="BT682" s="348"/>
      <c r="BU682" s="348"/>
      <c r="BV682" s="348"/>
      <c r="BW682" s="348"/>
      <c r="BX682" s="348"/>
      <c r="BY682" s="348"/>
      <c r="CG682" s="48"/>
      <c r="CH682" s="33" t="s">
        <v>1301</v>
      </c>
      <c r="CI682" s="33" t="s">
        <v>1229</v>
      </c>
    </row>
    <row r="683" spans="1:87" ht="15" hidden="1" customHeight="1">
      <c r="A683" s="110"/>
      <c r="B683" s="110"/>
      <c r="C683" s="42"/>
      <c r="D683" s="110"/>
      <c r="E683" s="110"/>
      <c r="F683" s="110"/>
      <c r="G683" s="110"/>
      <c r="H683" s="110"/>
      <c r="I683" s="110"/>
      <c r="J683" s="110"/>
      <c r="K683" s="110"/>
      <c r="L683" s="110"/>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347"/>
      <c r="BM683" s="347"/>
      <c r="BN683" s="347"/>
      <c r="BO683" s="348"/>
      <c r="BP683" s="348"/>
      <c r="BQ683" s="348"/>
      <c r="BR683" s="348"/>
      <c r="BS683" s="348"/>
      <c r="BT683" s="348"/>
      <c r="BU683" s="348"/>
      <c r="BV683" s="348"/>
      <c r="BW683" s="348"/>
      <c r="BX683" s="348"/>
      <c r="BY683" s="348"/>
      <c r="CG683" s="48"/>
      <c r="CH683" s="33" t="s">
        <v>1302</v>
      </c>
      <c r="CI683" s="33" t="s">
        <v>1230</v>
      </c>
    </row>
    <row r="684" spans="1:87" ht="15" hidden="1" customHeight="1">
      <c r="A684" s="110"/>
      <c r="B684" s="110"/>
      <c r="C684" s="42"/>
      <c r="D684" s="110"/>
      <c r="E684" s="110"/>
      <c r="F684" s="110"/>
      <c r="G684" s="110"/>
      <c r="H684" s="110"/>
      <c r="I684" s="110"/>
      <c r="J684" s="110"/>
      <c r="K684" s="110"/>
      <c r="L684" s="110"/>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347"/>
      <c r="BM684" s="347"/>
      <c r="BN684" s="347"/>
      <c r="BO684" s="348"/>
      <c r="BP684" s="348"/>
      <c r="BQ684" s="348"/>
      <c r="BR684" s="348"/>
      <c r="BS684" s="348"/>
      <c r="BT684" s="348"/>
      <c r="BU684" s="348"/>
      <c r="BV684" s="348"/>
      <c r="BW684" s="348"/>
      <c r="BX684" s="348"/>
      <c r="BY684" s="348"/>
      <c r="CG684" s="48"/>
      <c r="CH684" s="33" t="s">
        <v>1303</v>
      </c>
      <c r="CI684" s="33" t="s">
        <v>1231</v>
      </c>
    </row>
    <row r="685" spans="1:87" ht="15" hidden="1" customHeight="1">
      <c r="A685" s="110"/>
      <c r="B685" s="110"/>
      <c r="C685" s="42"/>
      <c r="D685" s="110"/>
      <c r="E685" s="110"/>
      <c r="F685" s="110"/>
      <c r="G685" s="110"/>
      <c r="H685" s="110"/>
      <c r="I685" s="110"/>
      <c r="J685" s="110"/>
      <c r="K685" s="110"/>
      <c r="L685" s="110"/>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347"/>
      <c r="BM685" s="347"/>
      <c r="BN685" s="347"/>
      <c r="BO685" s="348"/>
      <c r="BP685" s="348"/>
      <c r="BQ685" s="348"/>
      <c r="BR685" s="348"/>
      <c r="BS685" s="348"/>
      <c r="BT685" s="348"/>
      <c r="BU685" s="348"/>
      <c r="BV685" s="348"/>
      <c r="BW685" s="348"/>
      <c r="BX685" s="348"/>
      <c r="BY685" s="348"/>
      <c r="CG685" s="48"/>
      <c r="CH685" s="33" t="s">
        <v>1304</v>
      </c>
      <c r="CI685" s="33" t="s">
        <v>1232</v>
      </c>
    </row>
    <row r="686" spans="1:87" ht="15" hidden="1" customHeight="1">
      <c r="A686" s="110"/>
      <c r="B686" s="110"/>
      <c r="C686" s="42"/>
      <c r="D686" s="110"/>
      <c r="E686" s="110"/>
      <c r="F686" s="110"/>
      <c r="G686" s="110"/>
      <c r="H686" s="110"/>
      <c r="I686" s="110"/>
      <c r="J686" s="110"/>
      <c r="K686" s="110"/>
      <c r="L686" s="110"/>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347"/>
      <c r="BM686" s="347"/>
      <c r="BN686" s="347"/>
      <c r="BO686" s="348"/>
      <c r="BP686" s="348"/>
      <c r="BQ686" s="348"/>
      <c r="BR686" s="348"/>
      <c r="BS686" s="348"/>
      <c r="BT686" s="348"/>
      <c r="BU686" s="348"/>
      <c r="BV686" s="348"/>
      <c r="BW686" s="348"/>
      <c r="BX686" s="348"/>
      <c r="BY686" s="348"/>
      <c r="CG686" s="48"/>
      <c r="CH686" s="33" t="s">
        <v>1305</v>
      </c>
      <c r="CI686" s="33" t="s">
        <v>1233</v>
      </c>
    </row>
    <row r="687" spans="1:87" ht="15" hidden="1" customHeight="1">
      <c r="A687" s="110"/>
      <c r="B687" s="110"/>
      <c r="C687" s="42"/>
      <c r="D687" s="110"/>
      <c r="E687" s="110"/>
      <c r="F687" s="110"/>
      <c r="G687" s="110"/>
      <c r="H687" s="110"/>
      <c r="I687" s="110"/>
      <c r="J687" s="110"/>
      <c r="K687" s="110"/>
      <c r="L687" s="110"/>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347"/>
      <c r="BM687" s="347"/>
      <c r="BN687" s="347"/>
      <c r="BO687" s="348"/>
      <c r="BP687" s="348"/>
      <c r="BQ687" s="348"/>
      <c r="BR687" s="348"/>
      <c r="BS687" s="348"/>
      <c r="BT687" s="348"/>
      <c r="BU687" s="348"/>
      <c r="BV687" s="348"/>
      <c r="BW687" s="348"/>
      <c r="BX687" s="348"/>
      <c r="BY687" s="348"/>
      <c r="CG687" s="48"/>
      <c r="CH687" s="33" t="s">
        <v>1306</v>
      </c>
      <c r="CI687" s="33" t="s">
        <v>1234</v>
      </c>
    </row>
    <row r="688" spans="1:87" ht="15" hidden="1" customHeight="1">
      <c r="A688" s="110"/>
      <c r="B688" s="110"/>
      <c r="C688" s="42"/>
      <c r="D688" s="110"/>
      <c r="E688" s="110"/>
      <c r="F688" s="110"/>
      <c r="G688" s="110"/>
      <c r="H688" s="110"/>
      <c r="I688" s="110"/>
      <c r="J688" s="110"/>
      <c r="K688" s="110"/>
      <c r="L688" s="110"/>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347"/>
      <c r="BM688" s="347"/>
      <c r="BN688" s="347"/>
      <c r="BO688" s="348"/>
      <c r="BP688" s="348"/>
      <c r="BQ688" s="348"/>
      <c r="BR688" s="348"/>
      <c r="BS688" s="348"/>
      <c r="BT688" s="348"/>
      <c r="BU688" s="348"/>
      <c r="BV688" s="348"/>
      <c r="BW688" s="348"/>
      <c r="BX688" s="348"/>
      <c r="BY688" s="348"/>
      <c r="CG688" s="48"/>
      <c r="CH688" s="33" t="s">
        <v>799</v>
      </c>
      <c r="CI688" s="33" t="s">
        <v>1235</v>
      </c>
    </row>
    <row r="689" spans="1:87" ht="15" hidden="1" customHeight="1">
      <c r="A689" s="110"/>
      <c r="B689" s="110"/>
      <c r="C689" s="42"/>
      <c r="D689" s="110"/>
      <c r="E689" s="110"/>
      <c r="F689" s="110"/>
      <c r="G689" s="110"/>
      <c r="H689" s="110"/>
      <c r="I689" s="110"/>
      <c r="J689" s="110"/>
      <c r="K689" s="110"/>
      <c r="L689" s="110"/>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347"/>
      <c r="BM689" s="347"/>
      <c r="BN689" s="347"/>
      <c r="BO689" s="348"/>
      <c r="BP689" s="348"/>
      <c r="BQ689" s="348"/>
      <c r="BR689" s="348"/>
      <c r="BS689" s="348"/>
      <c r="BT689" s="348"/>
      <c r="BU689" s="348"/>
      <c r="BV689" s="348"/>
      <c r="BW689" s="348"/>
      <c r="BX689" s="348"/>
      <c r="BY689" s="348"/>
      <c r="CG689" s="48"/>
      <c r="CH689" s="33" t="s">
        <v>1307</v>
      </c>
      <c r="CI689" s="33" t="s">
        <v>1236</v>
      </c>
    </row>
    <row r="690" spans="1:87" ht="15" hidden="1" customHeight="1">
      <c r="A690" s="110"/>
      <c r="B690" s="110"/>
      <c r="C690" s="42"/>
      <c r="D690" s="110"/>
      <c r="E690" s="110"/>
      <c r="F690" s="110"/>
      <c r="G690" s="110"/>
      <c r="H690" s="110"/>
      <c r="I690" s="110"/>
      <c r="J690" s="110"/>
      <c r="K690" s="110"/>
      <c r="L690" s="110"/>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347"/>
      <c r="BM690" s="347"/>
      <c r="BN690" s="347"/>
      <c r="BO690" s="348"/>
      <c r="BP690" s="348"/>
      <c r="BQ690" s="348"/>
      <c r="BR690" s="348"/>
      <c r="BS690" s="348"/>
      <c r="BT690" s="348"/>
      <c r="BU690" s="348"/>
      <c r="BV690" s="348"/>
      <c r="BW690" s="348"/>
      <c r="BX690" s="348"/>
      <c r="BY690" s="348"/>
      <c r="CG690" s="48"/>
      <c r="CH690" s="33" t="s">
        <v>1308</v>
      </c>
      <c r="CI690" s="33" t="s">
        <v>1237</v>
      </c>
    </row>
    <row r="691" spans="1:87" ht="15" hidden="1" customHeight="1">
      <c r="A691" s="110"/>
      <c r="B691" s="110"/>
      <c r="C691" s="42"/>
      <c r="D691" s="110"/>
      <c r="E691" s="110"/>
      <c r="F691" s="110"/>
      <c r="G691" s="110"/>
      <c r="H691" s="110"/>
      <c r="I691" s="110"/>
      <c r="J691" s="110"/>
      <c r="K691" s="110"/>
      <c r="L691" s="110"/>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347"/>
      <c r="BM691" s="347"/>
      <c r="BN691" s="347"/>
      <c r="BO691" s="348"/>
      <c r="BP691" s="348"/>
      <c r="BQ691" s="348"/>
      <c r="BR691" s="348"/>
      <c r="BS691" s="348"/>
      <c r="BT691" s="348"/>
      <c r="BU691" s="348"/>
      <c r="BV691" s="348"/>
      <c r="BW691" s="348"/>
      <c r="BX691" s="348"/>
      <c r="BY691" s="348"/>
      <c r="CG691" s="48"/>
      <c r="CH691" s="33" t="s">
        <v>1309</v>
      </c>
      <c r="CI691" s="33" t="s">
        <v>1238</v>
      </c>
    </row>
    <row r="692" spans="1:87" ht="15" hidden="1" customHeight="1">
      <c r="A692" s="110"/>
      <c r="B692" s="110"/>
      <c r="C692" s="42"/>
      <c r="D692" s="110"/>
      <c r="E692" s="110"/>
      <c r="F692" s="110"/>
      <c r="G692" s="110"/>
      <c r="H692" s="110"/>
      <c r="I692" s="110"/>
      <c r="J692" s="110"/>
      <c r="K692" s="110"/>
      <c r="L692" s="110"/>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347"/>
      <c r="BM692" s="347"/>
      <c r="BN692" s="347"/>
      <c r="BO692" s="348"/>
      <c r="BP692" s="348"/>
      <c r="BQ692" s="348"/>
      <c r="BR692" s="348"/>
      <c r="BS692" s="348"/>
      <c r="BT692" s="348"/>
      <c r="BU692" s="348"/>
      <c r="BV692" s="348"/>
      <c r="BW692" s="348"/>
      <c r="BX692" s="348"/>
      <c r="BY692" s="348"/>
      <c r="CG692" s="48"/>
      <c r="CH692" s="33" t="s">
        <v>1310</v>
      </c>
      <c r="CI692" s="33" t="s">
        <v>1239</v>
      </c>
    </row>
    <row r="693" spans="1:87" ht="15" hidden="1" customHeight="1">
      <c r="A693" s="110"/>
      <c r="B693" s="110"/>
      <c r="C693" s="42"/>
      <c r="D693" s="110"/>
      <c r="E693" s="110"/>
      <c r="F693" s="110"/>
      <c r="G693" s="110"/>
      <c r="H693" s="110"/>
      <c r="I693" s="110"/>
      <c r="J693" s="110"/>
      <c r="K693" s="110"/>
      <c r="L693" s="110"/>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347"/>
      <c r="BM693" s="347"/>
      <c r="BN693" s="347"/>
      <c r="BO693" s="348"/>
      <c r="BP693" s="348"/>
      <c r="BQ693" s="348"/>
      <c r="BR693" s="348"/>
      <c r="BS693" s="348"/>
      <c r="BT693" s="348"/>
      <c r="BU693" s="348"/>
      <c r="BV693" s="348"/>
      <c r="BW693" s="348"/>
      <c r="BX693" s="348"/>
      <c r="BY693" s="348"/>
      <c r="CG693" s="48"/>
      <c r="CH693" s="33" t="s">
        <v>1311</v>
      </c>
      <c r="CI693" s="33" t="s">
        <v>1240</v>
      </c>
    </row>
    <row r="694" spans="1:87" ht="15" hidden="1" customHeight="1">
      <c r="A694" s="110"/>
      <c r="B694" s="110"/>
      <c r="C694" s="42"/>
      <c r="D694" s="110"/>
      <c r="E694" s="110"/>
      <c r="F694" s="110"/>
      <c r="G694" s="110"/>
      <c r="H694" s="110"/>
      <c r="I694" s="110"/>
      <c r="J694" s="110"/>
      <c r="K694" s="110"/>
      <c r="L694" s="110"/>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347"/>
      <c r="BM694" s="347"/>
      <c r="BN694" s="347"/>
      <c r="BO694" s="348"/>
      <c r="BP694" s="348"/>
      <c r="BQ694" s="348"/>
      <c r="BR694" s="348"/>
      <c r="BS694" s="348"/>
      <c r="BT694" s="348"/>
      <c r="BU694" s="348"/>
      <c r="BV694" s="348"/>
      <c r="BW694" s="348"/>
      <c r="BX694" s="348"/>
      <c r="BY694" s="348"/>
      <c r="CG694" s="48"/>
      <c r="CH694" s="33" t="s">
        <v>1312</v>
      </c>
      <c r="CI694" s="33" t="s">
        <v>1241</v>
      </c>
    </row>
    <row r="695" spans="1:87" ht="15" hidden="1" customHeight="1">
      <c r="A695" s="110"/>
      <c r="B695" s="110"/>
      <c r="C695" s="42"/>
      <c r="D695" s="110"/>
      <c r="E695" s="110"/>
      <c r="F695" s="110"/>
      <c r="G695" s="110"/>
      <c r="H695" s="110"/>
      <c r="I695" s="110"/>
      <c r="J695" s="110"/>
      <c r="K695" s="110"/>
      <c r="L695" s="110"/>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347"/>
      <c r="BM695" s="347"/>
      <c r="BN695" s="347"/>
      <c r="BO695" s="348"/>
      <c r="BP695" s="348"/>
      <c r="BQ695" s="348"/>
      <c r="BR695" s="348"/>
      <c r="BS695" s="348"/>
      <c r="BT695" s="348"/>
      <c r="BU695" s="348"/>
      <c r="BV695" s="348"/>
      <c r="BW695" s="348"/>
      <c r="BX695" s="348"/>
      <c r="BY695" s="348"/>
      <c r="CG695" s="48"/>
      <c r="CH695" s="33" t="s">
        <v>1313</v>
      </c>
      <c r="CI695" s="33" t="s">
        <v>1242</v>
      </c>
    </row>
    <row r="696" spans="1:87" ht="15" hidden="1" customHeight="1">
      <c r="A696" s="110"/>
      <c r="B696" s="110"/>
      <c r="C696" s="42"/>
      <c r="D696" s="110"/>
      <c r="E696" s="110"/>
      <c r="F696" s="110"/>
      <c r="G696" s="110"/>
      <c r="H696" s="110"/>
      <c r="I696" s="110"/>
      <c r="J696" s="110"/>
      <c r="K696" s="110"/>
      <c r="L696" s="110"/>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347"/>
      <c r="BM696" s="347"/>
      <c r="BN696" s="347"/>
      <c r="BO696" s="348"/>
      <c r="BP696" s="348"/>
      <c r="BQ696" s="348"/>
      <c r="BR696" s="348"/>
      <c r="BS696" s="348"/>
      <c r="BT696" s="348"/>
      <c r="BU696" s="348"/>
      <c r="BV696" s="348"/>
      <c r="BW696" s="348"/>
      <c r="BX696" s="348"/>
      <c r="BY696" s="348"/>
      <c r="CG696" s="48"/>
      <c r="CH696" s="33" t="s">
        <v>1314</v>
      </c>
      <c r="CI696" s="33" t="s">
        <v>1243</v>
      </c>
    </row>
    <row r="697" spans="1:87" ht="15" hidden="1" customHeight="1">
      <c r="A697" s="110"/>
      <c r="B697" s="110"/>
      <c r="C697" s="42"/>
      <c r="D697" s="110"/>
      <c r="E697" s="110"/>
      <c r="F697" s="110"/>
      <c r="G697" s="110"/>
      <c r="H697" s="110"/>
      <c r="I697" s="110"/>
      <c r="J697" s="110"/>
      <c r="K697" s="110"/>
      <c r="L697" s="110"/>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347"/>
      <c r="BM697" s="347"/>
      <c r="BN697" s="347"/>
      <c r="BO697" s="348"/>
      <c r="BP697" s="348"/>
      <c r="BQ697" s="348"/>
      <c r="BR697" s="348"/>
      <c r="BS697" s="348"/>
      <c r="BT697" s="348"/>
      <c r="BU697" s="348"/>
      <c r="BV697" s="348"/>
      <c r="BW697" s="348"/>
      <c r="BX697" s="348"/>
      <c r="BY697" s="348"/>
      <c r="CG697" s="48"/>
      <c r="CH697" s="33" t="s">
        <v>1315</v>
      </c>
      <c r="CI697" s="33" t="s">
        <v>1244</v>
      </c>
    </row>
    <row r="698" spans="1:87" ht="15" hidden="1" customHeight="1">
      <c r="A698" s="110"/>
      <c r="B698" s="110"/>
      <c r="C698" s="42"/>
      <c r="D698" s="110"/>
      <c r="E698" s="110"/>
      <c r="F698" s="110"/>
      <c r="G698" s="110"/>
      <c r="H698" s="110"/>
      <c r="I698" s="110"/>
      <c r="J698" s="110"/>
      <c r="K698" s="110"/>
      <c r="L698" s="110"/>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c r="BC698" s="42"/>
      <c r="BD698" s="42"/>
      <c r="BE698" s="42"/>
      <c r="BF698" s="42"/>
      <c r="BG698" s="42"/>
      <c r="BH698" s="42"/>
      <c r="BI698" s="42"/>
      <c r="BJ698" s="42"/>
      <c r="BK698" s="42"/>
      <c r="BL698" s="347"/>
      <c r="BM698" s="347"/>
      <c r="BN698" s="347"/>
      <c r="BO698" s="348"/>
      <c r="BP698" s="348"/>
      <c r="BQ698" s="348"/>
      <c r="BR698" s="348"/>
      <c r="BS698" s="348"/>
      <c r="BT698" s="348"/>
      <c r="BU698" s="348"/>
      <c r="BV698" s="348"/>
      <c r="BW698" s="348"/>
      <c r="BX698" s="348"/>
      <c r="BY698" s="348"/>
      <c r="CG698" s="48"/>
      <c r="CH698" s="33" t="s">
        <v>1316</v>
      </c>
      <c r="CI698" s="33" t="s">
        <v>1245</v>
      </c>
    </row>
    <row r="699" spans="1:87" ht="15" hidden="1" customHeight="1">
      <c r="A699" s="110"/>
      <c r="B699" s="110"/>
      <c r="C699" s="42"/>
      <c r="D699" s="110"/>
      <c r="E699" s="110"/>
      <c r="F699" s="110"/>
      <c r="G699" s="110"/>
      <c r="H699" s="110"/>
      <c r="I699" s="110"/>
      <c r="J699" s="110"/>
      <c r="K699" s="110"/>
      <c r="L699" s="110"/>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2"/>
      <c r="BF699" s="42"/>
      <c r="BG699" s="42"/>
      <c r="BH699" s="42"/>
      <c r="BI699" s="42"/>
      <c r="BJ699" s="42"/>
      <c r="BK699" s="42"/>
      <c r="BL699" s="347"/>
      <c r="BM699" s="347"/>
      <c r="BN699" s="347"/>
      <c r="BO699" s="348"/>
      <c r="BP699" s="348"/>
      <c r="BQ699" s="348"/>
      <c r="BR699" s="348"/>
      <c r="BS699" s="348"/>
      <c r="BT699" s="348"/>
      <c r="BU699" s="348"/>
      <c r="BV699" s="348"/>
      <c r="BW699" s="348"/>
      <c r="BX699" s="348"/>
      <c r="BY699" s="348"/>
      <c r="CG699" s="48"/>
      <c r="CH699" s="33" t="s">
        <v>1317</v>
      </c>
      <c r="CI699" s="33" t="s">
        <v>799</v>
      </c>
    </row>
    <row r="700" spans="1:87" ht="15" hidden="1" customHeight="1">
      <c r="A700" s="110"/>
      <c r="B700" s="110"/>
      <c r="C700" s="42"/>
      <c r="D700" s="110"/>
      <c r="E700" s="110"/>
      <c r="F700" s="110"/>
      <c r="G700" s="110"/>
      <c r="H700" s="110"/>
      <c r="I700" s="110"/>
      <c r="J700" s="110"/>
      <c r="K700" s="110"/>
      <c r="L700" s="110"/>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c r="BC700" s="42"/>
      <c r="BD700" s="42"/>
      <c r="BE700" s="42"/>
      <c r="BF700" s="42"/>
      <c r="BG700" s="42"/>
      <c r="BH700" s="42"/>
      <c r="BI700" s="42"/>
      <c r="BJ700" s="42"/>
      <c r="BK700" s="42"/>
      <c r="BL700" s="347"/>
      <c r="BM700" s="347"/>
      <c r="BN700" s="347"/>
      <c r="BO700" s="348"/>
      <c r="BP700" s="348"/>
      <c r="BQ700" s="348"/>
      <c r="BR700" s="348"/>
      <c r="BS700" s="348"/>
      <c r="BT700" s="348"/>
      <c r="BU700" s="348"/>
      <c r="BV700" s="348"/>
      <c r="BW700" s="348"/>
      <c r="BX700" s="348"/>
      <c r="BY700" s="348"/>
      <c r="CG700" s="48"/>
      <c r="CH700" s="33" t="s">
        <v>1318</v>
      </c>
      <c r="CI700" s="33" t="s">
        <v>1246</v>
      </c>
    </row>
    <row r="701" spans="1:87" ht="15" hidden="1" customHeight="1">
      <c r="A701" s="110"/>
      <c r="B701" s="110"/>
      <c r="C701" s="42"/>
      <c r="D701" s="110"/>
      <c r="E701" s="110"/>
      <c r="F701" s="110"/>
      <c r="G701" s="110"/>
      <c r="H701" s="110"/>
      <c r="I701" s="110"/>
      <c r="J701" s="110"/>
      <c r="K701" s="110"/>
      <c r="L701" s="110"/>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42"/>
      <c r="BD701" s="42"/>
      <c r="BE701" s="42"/>
      <c r="BF701" s="42"/>
      <c r="BG701" s="42"/>
      <c r="BH701" s="42"/>
      <c r="BI701" s="42"/>
      <c r="BJ701" s="42"/>
      <c r="BK701" s="42"/>
      <c r="BL701" s="347"/>
      <c r="BM701" s="347"/>
      <c r="BN701" s="347"/>
      <c r="BO701" s="348"/>
      <c r="BP701" s="348"/>
      <c r="BQ701" s="348"/>
      <c r="BR701" s="348"/>
      <c r="BS701" s="348"/>
      <c r="BT701" s="348"/>
      <c r="BU701" s="348"/>
      <c r="BV701" s="348"/>
      <c r="BW701" s="348"/>
      <c r="BX701" s="348"/>
      <c r="BY701" s="348"/>
      <c r="CG701" s="48"/>
      <c r="CH701" s="33" t="s">
        <v>1319</v>
      </c>
      <c r="CI701" s="33" t="s">
        <v>1247</v>
      </c>
    </row>
    <row r="702" spans="1:87" ht="15" hidden="1" customHeight="1">
      <c r="A702" s="110"/>
      <c r="B702" s="110"/>
      <c r="C702" s="42"/>
      <c r="D702" s="110"/>
      <c r="E702" s="110"/>
      <c r="F702" s="110"/>
      <c r="G702" s="110"/>
      <c r="H702" s="110"/>
      <c r="I702" s="110"/>
      <c r="J702" s="110"/>
      <c r="K702" s="110"/>
      <c r="L702" s="110"/>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c r="BC702" s="42"/>
      <c r="BD702" s="42"/>
      <c r="BE702" s="42"/>
      <c r="BF702" s="42"/>
      <c r="BG702" s="42"/>
      <c r="BH702" s="42"/>
      <c r="BI702" s="42"/>
      <c r="BJ702" s="42"/>
      <c r="BK702" s="42"/>
      <c r="BL702" s="347"/>
      <c r="BM702" s="347"/>
      <c r="BN702" s="347"/>
      <c r="BO702" s="348"/>
      <c r="BP702" s="348"/>
      <c r="BQ702" s="348"/>
      <c r="BR702" s="348"/>
      <c r="BS702" s="348"/>
      <c r="BT702" s="348"/>
      <c r="BU702" s="348"/>
      <c r="BV702" s="348"/>
      <c r="BW702" s="348"/>
      <c r="BX702" s="348"/>
      <c r="BY702" s="348"/>
      <c r="CG702" s="48"/>
      <c r="CH702" s="33" t="s">
        <v>1320</v>
      </c>
      <c r="CI702" s="33" t="s">
        <v>1248</v>
      </c>
    </row>
    <row r="703" spans="1:87" ht="15" hidden="1" customHeight="1">
      <c r="A703" s="110"/>
      <c r="B703" s="110"/>
      <c r="C703" s="42"/>
      <c r="D703" s="110"/>
      <c r="E703" s="110"/>
      <c r="F703" s="110"/>
      <c r="G703" s="110"/>
      <c r="H703" s="110"/>
      <c r="I703" s="110"/>
      <c r="J703" s="110"/>
      <c r="K703" s="110"/>
      <c r="L703" s="110"/>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c r="BC703" s="42"/>
      <c r="BD703" s="42"/>
      <c r="BE703" s="42"/>
      <c r="BF703" s="42"/>
      <c r="BG703" s="42"/>
      <c r="BH703" s="42"/>
      <c r="BI703" s="42"/>
      <c r="BJ703" s="42"/>
      <c r="BK703" s="42"/>
      <c r="BL703" s="347"/>
      <c r="BM703" s="347"/>
      <c r="BN703" s="347"/>
      <c r="BO703" s="348"/>
      <c r="BP703" s="348"/>
      <c r="BQ703" s="348"/>
      <c r="BR703" s="348"/>
      <c r="BS703" s="348"/>
      <c r="BT703" s="348"/>
      <c r="BU703" s="348"/>
      <c r="BV703" s="348"/>
      <c r="BW703" s="348"/>
      <c r="BX703" s="348"/>
      <c r="BY703" s="348"/>
      <c r="CG703" s="48"/>
      <c r="CH703" s="33" t="s">
        <v>1321</v>
      </c>
      <c r="CI703" s="33" t="s">
        <v>1249</v>
      </c>
    </row>
    <row r="704" spans="1:87" ht="15" hidden="1" customHeight="1">
      <c r="A704" s="110"/>
      <c r="B704" s="110"/>
      <c r="C704" s="42"/>
      <c r="D704" s="110"/>
      <c r="E704" s="110"/>
      <c r="F704" s="110"/>
      <c r="G704" s="110"/>
      <c r="H704" s="110"/>
      <c r="I704" s="110"/>
      <c r="J704" s="110"/>
      <c r="K704" s="110"/>
      <c r="L704" s="110"/>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c r="BC704" s="42"/>
      <c r="BD704" s="42"/>
      <c r="BE704" s="42"/>
      <c r="BF704" s="42"/>
      <c r="BG704" s="42"/>
      <c r="BH704" s="42"/>
      <c r="BI704" s="42"/>
      <c r="BJ704" s="42"/>
      <c r="BK704" s="42"/>
      <c r="BL704" s="347"/>
      <c r="BM704" s="347"/>
      <c r="BN704" s="347"/>
      <c r="BO704" s="348"/>
      <c r="BP704" s="348"/>
      <c r="BQ704" s="348"/>
      <c r="BR704" s="348"/>
      <c r="BS704" s="348"/>
      <c r="BT704" s="348"/>
      <c r="BU704" s="348"/>
      <c r="BV704" s="348"/>
      <c r="BW704" s="348"/>
      <c r="BX704" s="348"/>
      <c r="BY704" s="348"/>
      <c r="CG704" s="48"/>
      <c r="CH704" s="33" t="s">
        <v>1322</v>
      </c>
      <c r="CI704" s="33" t="s">
        <v>1250</v>
      </c>
    </row>
    <row r="705" spans="1:87" ht="15" hidden="1" customHeight="1">
      <c r="A705" s="110"/>
      <c r="B705" s="110"/>
      <c r="C705" s="42"/>
      <c r="D705" s="110"/>
      <c r="E705" s="110"/>
      <c r="F705" s="110"/>
      <c r="G705" s="110"/>
      <c r="H705" s="110"/>
      <c r="I705" s="110"/>
      <c r="J705" s="110"/>
      <c r="K705" s="110"/>
      <c r="L705" s="110"/>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c r="BC705" s="42"/>
      <c r="BD705" s="42"/>
      <c r="BE705" s="42"/>
      <c r="BF705" s="42"/>
      <c r="BG705" s="42"/>
      <c r="BH705" s="42"/>
      <c r="BI705" s="42"/>
      <c r="BJ705" s="42"/>
      <c r="BK705" s="42"/>
      <c r="BL705" s="347"/>
      <c r="BM705" s="347"/>
      <c r="BN705" s="347"/>
      <c r="BO705" s="348"/>
      <c r="BP705" s="348"/>
      <c r="BQ705" s="348"/>
      <c r="BR705" s="348"/>
      <c r="BS705" s="348"/>
      <c r="BT705" s="348"/>
      <c r="BU705" s="348"/>
      <c r="BV705" s="348"/>
      <c r="BW705" s="348"/>
      <c r="BX705" s="348"/>
      <c r="BY705" s="348"/>
      <c r="CG705" s="48"/>
      <c r="CH705" s="33" t="s">
        <v>1323</v>
      </c>
      <c r="CI705" s="33" t="s">
        <v>1251</v>
      </c>
    </row>
    <row r="706" spans="1:87" ht="15" hidden="1" customHeight="1">
      <c r="CG706" s="48"/>
      <c r="CH706" s="33" t="s">
        <v>1324</v>
      </c>
      <c r="CI706" s="33" t="s">
        <v>1252</v>
      </c>
    </row>
    <row r="707" spans="1:87" ht="15" hidden="1" customHeight="1">
      <c r="CG707" s="48"/>
      <c r="CH707" s="33" t="s">
        <v>1325</v>
      </c>
      <c r="CI707" s="33" t="s">
        <v>1253</v>
      </c>
    </row>
    <row r="708" spans="1:87" ht="15" hidden="1" customHeight="1">
      <c r="CG708" s="48"/>
      <c r="CH708" s="33" t="s">
        <v>1326</v>
      </c>
      <c r="CI708" s="33" t="s">
        <v>1254</v>
      </c>
    </row>
    <row r="709" spans="1:87" ht="15" hidden="1" customHeight="1">
      <c r="CG709" s="48"/>
      <c r="CH709" s="33" t="s">
        <v>1327</v>
      </c>
      <c r="CI709" s="33" t="s">
        <v>1255</v>
      </c>
    </row>
    <row r="710" spans="1:87" ht="15" hidden="1" customHeight="1">
      <c r="CG710" s="48"/>
      <c r="CH710" s="33" t="s">
        <v>1328</v>
      </c>
      <c r="CI710" s="33" t="s">
        <v>1256</v>
      </c>
    </row>
    <row r="711" spans="1:87" ht="15" hidden="1" customHeight="1">
      <c r="CG711" s="48"/>
      <c r="CH711" s="33" t="s">
        <v>1329</v>
      </c>
      <c r="CI711" s="33" t="s">
        <v>1257</v>
      </c>
    </row>
    <row r="712" spans="1:87" ht="15" hidden="1" customHeight="1">
      <c r="CG712" s="48"/>
      <c r="CH712" s="33" t="s">
        <v>1330</v>
      </c>
      <c r="CI712" s="33" t="s">
        <v>1258</v>
      </c>
    </row>
    <row r="713" spans="1:87" ht="15" hidden="1" customHeight="1">
      <c r="CG713" s="48"/>
      <c r="CH713" s="33" t="s">
        <v>1331</v>
      </c>
      <c r="CI713" s="33" t="s">
        <v>1259</v>
      </c>
    </row>
    <row r="714" spans="1:87" ht="15" hidden="1" customHeight="1">
      <c r="CG714" s="48"/>
      <c r="CH714" s="33" t="s">
        <v>1332</v>
      </c>
      <c r="CI714" s="33" t="s">
        <v>1260</v>
      </c>
    </row>
    <row r="715" spans="1:87" ht="15" hidden="1" customHeight="1">
      <c r="CG715" s="48"/>
      <c r="CH715" s="33" t="s">
        <v>1333</v>
      </c>
      <c r="CI715" s="33" t="s">
        <v>1261</v>
      </c>
    </row>
    <row r="716" spans="1:87" ht="15" hidden="1" customHeight="1">
      <c r="CG716" s="48"/>
      <c r="CH716" s="33" t="s">
        <v>1334</v>
      </c>
      <c r="CI716" s="33" t="s">
        <v>1262</v>
      </c>
    </row>
    <row r="717" spans="1:87" ht="15" hidden="1" customHeight="1">
      <c r="CG717" s="48"/>
      <c r="CH717" s="33" t="s">
        <v>1335</v>
      </c>
      <c r="CI717" s="33" t="s">
        <v>1263</v>
      </c>
    </row>
    <row r="718" spans="1:87" ht="15" hidden="1" customHeight="1">
      <c r="CG718" s="48"/>
      <c r="CH718" s="33" t="s">
        <v>1336</v>
      </c>
      <c r="CI718" s="33" t="s">
        <v>1264</v>
      </c>
    </row>
    <row r="719" spans="1:87" ht="15" hidden="1" customHeight="1">
      <c r="CG719" s="48"/>
      <c r="CH719" s="33" t="s">
        <v>1337</v>
      </c>
      <c r="CI719" s="33" t="s">
        <v>1265</v>
      </c>
    </row>
    <row r="720" spans="1:87" ht="15" hidden="1" customHeight="1">
      <c r="CG720" s="48"/>
      <c r="CH720" s="33" t="s">
        <v>1338</v>
      </c>
      <c r="CI720" s="33" t="s">
        <v>1266</v>
      </c>
    </row>
    <row r="721" spans="85:87" ht="15" hidden="1" customHeight="1">
      <c r="CG721" s="48"/>
      <c r="CH721" s="33" t="s">
        <v>1339</v>
      </c>
      <c r="CI721" s="33" t="s">
        <v>1267</v>
      </c>
    </row>
    <row r="722" spans="85:87" ht="15" hidden="1" customHeight="1">
      <c r="CG722" s="48"/>
      <c r="CH722" s="33" t="s">
        <v>1340</v>
      </c>
      <c r="CI722" s="33" t="s">
        <v>1268</v>
      </c>
    </row>
    <row r="723" spans="85:87" ht="15" hidden="1" customHeight="1">
      <c r="CG723" s="48"/>
      <c r="CH723" s="33" t="s">
        <v>1341</v>
      </c>
      <c r="CI723" s="33" t="s">
        <v>1269</v>
      </c>
    </row>
    <row r="724" spans="85:87" ht="15" hidden="1" customHeight="1">
      <c r="CG724" s="48"/>
      <c r="CH724" s="33" t="s">
        <v>1342</v>
      </c>
      <c r="CI724" s="33" t="s">
        <v>1270</v>
      </c>
    </row>
    <row r="725" spans="85:87" ht="15" hidden="1" customHeight="1">
      <c r="CG725" s="48"/>
      <c r="CH725" s="33" t="s">
        <v>1343</v>
      </c>
      <c r="CI725" s="33" t="s">
        <v>1271</v>
      </c>
    </row>
    <row r="726" spans="85:87" ht="15" hidden="1" customHeight="1">
      <c r="CG726" s="48"/>
      <c r="CH726" s="33" t="s">
        <v>1344</v>
      </c>
      <c r="CI726" s="33" t="s">
        <v>1272</v>
      </c>
    </row>
    <row r="727" spans="85:87" ht="15" hidden="1" customHeight="1">
      <c r="CG727" s="48"/>
      <c r="CH727" s="33" t="s">
        <v>1345</v>
      </c>
      <c r="CI727" s="33" t="s">
        <v>1273</v>
      </c>
    </row>
    <row r="728" spans="85:87" ht="15" hidden="1" customHeight="1">
      <c r="CG728" s="48"/>
      <c r="CH728" s="33" t="s">
        <v>1346</v>
      </c>
      <c r="CI728" s="33" t="s">
        <v>1274</v>
      </c>
    </row>
    <row r="729" spans="85:87" ht="15" hidden="1" customHeight="1">
      <c r="CG729" s="48"/>
      <c r="CH729" s="33" t="s">
        <v>1347</v>
      </c>
      <c r="CI729" s="33" t="s">
        <v>1275</v>
      </c>
    </row>
    <row r="730" spans="85:87" ht="15" hidden="1" customHeight="1">
      <c r="CG730" s="48"/>
      <c r="CH730" s="33" t="s">
        <v>1348</v>
      </c>
      <c r="CI730" s="33" t="s">
        <v>1276</v>
      </c>
    </row>
    <row r="731" spans="85:87" ht="15" hidden="1" customHeight="1">
      <c r="CG731" s="48"/>
      <c r="CH731" s="33" t="s">
        <v>1349</v>
      </c>
      <c r="CI731" s="33" t="s">
        <v>1277</v>
      </c>
    </row>
    <row r="732" spans="85:87" ht="15" hidden="1" customHeight="1">
      <c r="CG732" s="48"/>
      <c r="CH732" s="33" t="s">
        <v>1350</v>
      </c>
      <c r="CI732" s="33" t="s">
        <v>1278</v>
      </c>
    </row>
    <row r="733" spans="85:87" ht="15" hidden="1" customHeight="1">
      <c r="CG733" s="48"/>
      <c r="CH733" s="33" t="s">
        <v>1351</v>
      </c>
      <c r="CI733" s="33" t="s">
        <v>1279</v>
      </c>
    </row>
    <row r="734" spans="85:87" ht="15" hidden="1" customHeight="1">
      <c r="CG734" s="48"/>
      <c r="CH734" s="33" t="s">
        <v>1352</v>
      </c>
      <c r="CI734" s="33" t="s">
        <v>1280</v>
      </c>
    </row>
    <row r="735" spans="85:87" ht="15" hidden="1" customHeight="1">
      <c r="CG735" s="48"/>
      <c r="CH735" s="33" t="s">
        <v>1353</v>
      </c>
      <c r="CI735" s="33" t="s">
        <v>1281</v>
      </c>
    </row>
    <row r="736" spans="85:87" ht="15" hidden="1" customHeight="1">
      <c r="CG736" s="48"/>
      <c r="CH736" s="33" t="s">
        <v>1354</v>
      </c>
      <c r="CI736" s="33" t="s">
        <v>1282</v>
      </c>
    </row>
    <row r="737" spans="85:87" ht="15" hidden="1" customHeight="1">
      <c r="CG737" s="48"/>
      <c r="CH737" s="33" t="s">
        <v>1355</v>
      </c>
      <c r="CI737" s="33" t="s">
        <v>1283</v>
      </c>
    </row>
    <row r="738" spans="85:87" ht="15" hidden="1" customHeight="1">
      <c r="CG738" s="48"/>
      <c r="CH738" s="33" t="s">
        <v>1356</v>
      </c>
      <c r="CI738" s="33" t="s">
        <v>1284</v>
      </c>
    </row>
    <row r="739" spans="85:87" ht="15" hidden="1" customHeight="1">
      <c r="CG739" s="48"/>
      <c r="CH739" s="33" t="s">
        <v>1357</v>
      </c>
      <c r="CI739" s="33" t="s">
        <v>1285</v>
      </c>
    </row>
    <row r="740" spans="85:87" ht="15" hidden="1" customHeight="1">
      <c r="CG740" s="48"/>
      <c r="CH740" s="33" t="s">
        <v>1358</v>
      </c>
      <c r="CI740" s="33" t="s">
        <v>1286</v>
      </c>
    </row>
    <row r="741" spans="85:87" ht="15" hidden="1" customHeight="1">
      <c r="CG741" s="48"/>
      <c r="CH741" s="33" t="s">
        <v>1359</v>
      </c>
      <c r="CI741" s="33" t="s">
        <v>1287</v>
      </c>
    </row>
    <row r="742" spans="85:87" ht="15" hidden="1" customHeight="1">
      <c r="CG742" s="48"/>
      <c r="CH742" s="33" t="s">
        <v>1360</v>
      </c>
      <c r="CI742" s="33" t="s">
        <v>1288</v>
      </c>
    </row>
    <row r="743" spans="85:87" ht="15" hidden="1" customHeight="1">
      <c r="CG743" s="48"/>
      <c r="CH743" s="33" t="s">
        <v>1361</v>
      </c>
      <c r="CI743" s="33" t="s">
        <v>1289</v>
      </c>
    </row>
    <row r="744" spans="85:87" ht="15" hidden="1" customHeight="1">
      <c r="CG744" s="48"/>
      <c r="CH744" s="33" t="s">
        <v>1362</v>
      </c>
      <c r="CI744" s="33" t="s">
        <v>1290</v>
      </c>
    </row>
    <row r="745" spans="85:87" ht="15" hidden="1" customHeight="1">
      <c r="CG745" s="48"/>
      <c r="CH745" s="33" t="s">
        <v>1363</v>
      </c>
      <c r="CI745" s="33" t="s">
        <v>1291</v>
      </c>
    </row>
    <row r="746" spans="85:87" ht="15" hidden="1" customHeight="1">
      <c r="CG746" s="48"/>
      <c r="CH746" s="33" t="s">
        <v>1364</v>
      </c>
      <c r="CI746" s="33" t="s">
        <v>1292</v>
      </c>
    </row>
    <row r="747" spans="85:87" ht="15" hidden="1" customHeight="1">
      <c r="CG747" s="48"/>
      <c r="CH747" s="33" t="s">
        <v>1365</v>
      </c>
      <c r="CI747" s="33" t="s">
        <v>1293</v>
      </c>
    </row>
    <row r="748" spans="85:87" ht="15" hidden="1" customHeight="1">
      <c r="CG748" s="48"/>
      <c r="CH748" s="33" t="s">
        <v>1366</v>
      </c>
      <c r="CI748" s="33" t="s">
        <v>1294</v>
      </c>
    </row>
    <row r="749" spans="85:87" ht="15" hidden="1" customHeight="1">
      <c r="CG749" s="48"/>
      <c r="CH749" s="33" t="s">
        <v>1367</v>
      </c>
      <c r="CI749" s="33" t="s">
        <v>1295</v>
      </c>
    </row>
    <row r="750" spans="85:87" ht="15" hidden="1" customHeight="1">
      <c r="CG750" s="48"/>
      <c r="CH750" s="33" t="s">
        <v>1368</v>
      </c>
      <c r="CI750" s="33" t="s">
        <v>1296</v>
      </c>
    </row>
    <row r="751" spans="85:87" ht="15" hidden="1" customHeight="1">
      <c r="CG751" s="48"/>
      <c r="CH751" s="33" t="s">
        <v>1369</v>
      </c>
      <c r="CI751" s="33" t="s">
        <v>1297</v>
      </c>
    </row>
    <row r="752" spans="85:87" ht="15" hidden="1" customHeight="1">
      <c r="CG752" s="48"/>
      <c r="CH752" s="33" t="s">
        <v>799</v>
      </c>
      <c r="CI752" s="33" t="s">
        <v>1298</v>
      </c>
    </row>
    <row r="753" spans="85:87" ht="15" hidden="1" customHeight="1">
      <c r="CG753" s="48"/>
      <c r="CH753" s="33" t="s">
        <v>1370</v>
      </c>
      <c r="CI753" s="33" t="s">
        <v>1299</v>
      </c>
    </row>
    <row r="754" spans="85:87" ht="15" hidden="1" customHeight="1">
      <c r="CG754" s="48"/>
      <c r="CH754" s="33" t="s">
        <v>1371</v>
      </c>
      <c r="CI754" s="33" t="s">
        <v>1300</v>
      </c>
    </row>
    <row r="755" spans="85:87" ht="15" hidden="1" customHeight="1">
      <c r="CG755" s="48"/>
      <c r="CH755" s="33" t="s">
        <v>1372</v>
      </c>
      <c r="CI755" s="33" t="s">
        <v>1301</v>
      </c>
    </row>
    <row r="756" spans="85:87" ht="15" hidden="1" customHeight="1">
      <c r="CG756" s="48"/>
      <c r="CH756" s="33" t="s">
        <v>1373</v>
      </c>
      <c r="CI756" s="33" t="s">
        <v>1302</v>
      </c>
    </row>
    <row r="757" spans="85:87" ht="15" hidden="1" customHeight="1">
      <c r="CG757" s="48"/>
      <c r="CH757" s="33" t="s">
        <v>1374</v>
      </c>
      <c r="CI757" s="33" t="s">
        <v>1303</v>
      </c>
    </row>
    <row r="758" spans="85:87" ht="15" hidden="1" customHeight="1">
      <c r="CG758" s="48"/>
      <c r="CH758" s="33" t="s">
        <v>1375</v>
      </c>
      <c r="CI758" s="33" t="s">
        <v>1304</v>
      </c>
    </row>
    <row r="759" spans="85:87" ht="15" hidden="1" customHeight="1">
      <c r="CG759" s="48"/>
      <c r="CH759" s="33" t="s">
        <v>1376</v>
      </c>
      <c r="CI759" s="33" t="s">
        <v>1305</v>
      </c>
    </row>
    <row r="760" spans="85:87" ht="15" hidden="1" customHeight="1">
      <c r="CG760" s="48"/>
      <c r="CH760" s="33" t="s">
        <v>1377</v>
      </c>
      <c r="CI760" s="33" t="s">
        <v>1306</v>
      </c>
    </row>
    <row r="761" spans="85:87" ht="15" hidden="1" customHeight="1">
      <c r="CG761" s="48"/>
      <c r="CH761" s="33" t="s">
        <v>1378</v>
      </c>
      <c r="CI761" s="33" t="s">
        <v>799</v>
      </c>
    </row>
    <row r="762" spans="85:87" ht="15" hidden="1" customHeight="1">
      <c r="CG762" s="48"/>
      <c r="CH762" s="33" t="s">
        <v>1379</v>
      </c>
      <c r="CI762" s="33" t="s">
        <v>1307</v>
      </c>
    </row>
    <row r="763" spans="85:87" ht="15" hidden="1" customHeight="1">
      <c r="CG763" s="48"/>
      <c r="CH763" s="33" t="s">
        <v>1380</v>
      </c>
      <c r="CI763" s="33" t="s">
        <v>1308</v>
      </c>
    </row>
    <row r="764" spans="85:87" ht="15" hidden="1" customHeight="1">
      <c r="CG764" s="48"/>
      <c r="CH764" s="33" t="s">
        <v>1381</v>
      </c>
      <c r="CI764" s="33" t="s">
        <v>1309</v>
      </c>
    </row>
    <row r="765" spans="85:87" ht="15" hidden="1" customHeight="1">
      <c r="CG765" s="48"/>
      <c r="CH765" s="33" t="s">
        <v>1382</v>
      </c>
      <c r="CI765" s="33" t="s">
        <v>1310</v>
      </c>
    </row>
    <row r="766" spans="85:87" ht="15" hidden="1" customHeight="1">
      <c r="CG766" s="48"/>
      <c r="CH766" s="33" t="s">
        <v>1383</v>
      </c>
      <c r="CI766" s="33" t="s">
        <v>1311</v>
      </c>
    </row>
    <row r="767" spans="85:87" ht="15" hidden="1" customHeight="1">
      <c r="CG767" s="48"/>
      <c r="CH767" s="33" t="s">
        <v>1384</v>
      </c>
      <c r="CI767" s="33" t="s">
        <v>1312</v>
      </c>
    </row>
    <row r="768" spans="85:87" ht="15" hidden="1" customHeight="1">
      <c r="CG768" s="48"/>
      <c r="CH768" s="33" t="s">
        <v>1385</v>
      </c>
      <c r="CI768" s="33" t="s">
        <v>1313</v>
      </c>
    </row>
    <row r="769" spans="85:87" ht="15" hidden="1" customHeight="1">
      <c r="CG769" s="48"/>
      <c r="CH769" s="33" t="s">
        <v>1386</v>
      </c>
      <c r="CI769" s="33" t="s">
        <v>1314</v>
      </c>
    </row>
    <row r="770" spans="85:87" ht="15" hidden="1" customHeight="1">
      <c r="CG770" s="48"/>
      <c r="CH770" s="33" t="s">
        <v>1387</v>
      </c>
      <c r="CI770" s="33" t="s">
        <v>1315</v>
      </c>
    </row>
    <row r="771" spans="85:87" ht="15" hidden="1" customHeight="1">
      <c r="CG771" s="48"/>
      <c r="CH771" s="33" t="s">
        <v>1388</v>
      </c>
      <c r="CI771" s="33" t="s">
        <v>1316</v>
      </c>
    </row>
    <row r="772" spans="85:87" ht="15" hidden="1" customHeight="1">
      <c r="CG772" s="48"/>
      <c r="CH772" s="33" t="s">
        <v>1389</v>
      </c>
      <c r="CI772" s="33" t="s">
        <v>1317</v>
      </c>
    </row>
    <row r="773" spans="85:87" ht="15" hidden="1" customHeight="1">
      <c r="CG773" s="48"/>
      <c r="CH773" s="33" t="s">
        <v>1390</v>
      </c>
      <c r="CI773" s="33" t="s">
        <v>1318</v>
      </c>
    </row>
    <row r="774" spans="85:87" ht="15" hidden="1" customHeight="1">
      <c r="CG774" s="48"/>
      <c r="CH774" s="33" t="s">
        <v>1391</v>
      </c>
      <c r="CI774" s="33" t="s">
        <v>1319</v>
      </c>
    </row>
    <row r="775" spans="85:87" ht="15" hidden="1" customHeight="1">
      <c r="CG775" s="48"/>
      <c r="CH775" s="33" t="s">
        <v>1392</v>
      </c>
      <c r="CI775" s="33" t="s">
        <v>1320</v>
      </c>
    </row>
    <row r="776" spans="85:87" ht="15" hidden="1" customHeight="1">
      <c r="CG776" s="48"/>
      <c r="CH776" s="33" t="s">
        <v>1393</v>
      </c>
      <c r="CI776" s="33" t="s">
        <v>1321</v>
      </c>
    </row>
    <row r="777" spans="85:87" ht="15" hidden="1" customHeight="1">
      <c r="CG777" s="48"/>
      <c r="CH777" s="33" t="s">
        <v>1394</v>
      </c>
      <c r="CI777" s="33" t="s">
        <v>1322</v>
      </c>
    </row>
    <row r="778" spans="85:87" ht="15" hidden="1" customHeight="1">
      <c r="CG778" s="48"/>
      <c r="CH778" s="33" t="s">
        <v>1395</v>
      </c>
      <c r="CI778" s="33" t="s">
        <v>1323</v>
      </c>
    </row>
    <row r="779" spans="85:87" ht="15" hidden="1" customHeight="1">
      <c r="CG779" s="48"/>
      <c r="CH779" s="33" t="s">
        <v>1396</v>
      </c>
      <c r="CI779" s="33" t="s">
        <v>1324</v>
      </c>
    </row>
    <row r="780" spans="85:87" ht="15" hidden="1" customHeight="1">
      <c r="CG780" s="48"/>
      <c r="CH780" s="33" t="s">
        <v>1397</v>
      </c>
      <c r="CI780" s="33" t="s">
        <v>1325</v>
      </c>
    </row>
    <row r="781" spans="85:87" ht="15" hidden="1" customHeight="1">
      <c r="CG781" s="48"/>
      <c r="CH781" s="33" t="s">
        <v>1398</v>
      </c>
      <c r="CI781" s="33" t="s">
        <v>1326</v>
      </c>
    </row>
    <row r="782" spans="85:87" ht="15" hidden="1" customHeight="1">
      <c r="CG782" s="48"/>
      <c r="CH782" s="33" t="s">
        <v>1399</v>
      </c>
      <c r="CI782" s="33" t="s">
        <v>1327</v>
      </c>
    </row>
    <row r="783" spans="85:87" ht="15" hidden="1" customHeight="1">
      <c r="CG783" s="48"/>
      <c r="CH783" s="33" t="s">
        <v>1400</v>
      </c>
      <c r="CI783" s="33" t="s">
        <v>1328</v>
      </c>
    </row>
    <row r="784" spans="85:87" ht="15" hidden="1" customHeight="1">
      <c r="CG784" s="48"/>
      <c r="CH784" s="33" t="s">
        <v>1401</v>
      </c>
      <c r="CI784" s="33" t="s">
        <v>1329</v>
      </c>
    </row>
    <row r="785" spans="85:87" ht="15" hidden="1" customHeight="1">
      <c r="CG785" s="48"/>
      <c r="CH785" s="33" t="s">
        <v>1402</v>
      </c>
      <c r="CI785" s="33" t="s">
        <v>1330</v>
      </c>
    </row>
    <row r="786" spans="85:87" ht="15" hidden="1" customHeight="1">
      <c r="CG786" s="48"/>
      <c r="CH786" s="33" t="s">
        <v>1403</v>
      </c>
      <c r="CI786" s="33" t="s">
        <v>1331</v>
      </c>
    </row>
    <row r="787" spans="85:87" ht="15" hidden="1" customHeight="1">
      <c r="CG787" s="48"/>
      <c r="CH787" s="33" t="s">
        <v>1404</v>
      </c>
      <c r="CI787" s="33" t="s">
        <v>1332</v>
      </c>
    </row>
    <row r="788" spans="85:87" ht="15" hidden="1" customHeight="1">
      <c r="CG788" s="48"/>
      <c r="CH788" s="33" t="s">
        <v>1405</v>
      </c>
      <c r="CI788" s="33" t="s">
        <v>1333</v>
      </c>
    </row>
    <row r="789" spans="85:87" ht="15" hidden="1" customHeight="1">
      <c r="CG789" s="48"/>
      <c r="CH789" s="33" t="s">
        <v>1406</v>
      </c>
      <c r="CI789" s="33" t="s">
        <v>1334</v>
      </c>
    </row>
    <row r="790" spans="85:87" ht="15" hidden="1" customHeight="1">
      <c r="CG790" s="48"/>
      <c r="CH790" s="33" t="s">
        <v>1407</v>
      </c>
      <c r="CI790" s="33" t="s">
        <v>1335</v>
      </c>
    </row>
    <row r="791" spans="85:87" ht="15" hidden="1" customHeight="1">
      <c r="CG791" s="48"/>
      <c r="CH791" s="33" t="s">
        <v>1408</v>
      </c>
      <c r="CI791" s="33" t="s">
        <v>1336</v>
      </c>
    </row>
    <row r="792" spans="85:87" ht="15" hidden="1" customHeight="1">
      <c r="CG792" s="48"/>
      <c r="CH792" s="33" t="s">
        <v>1409</v>
      </c>
      <c r="CI792" s="33" t="s">
        <v>1337</v>
      </c>
    </row>
    <row r="793" spans="85:87" ht="15" hidden="1" customHeight="1">
      <c r="CG793" s="48"/>
      <c r="CH793" s="33" t="s">
        <v>1410</v>
      </c>
      <c r="CI793" s="33" t="s">
        <v>1338</v>
      </c>
    </row>
    <row r="794" spans="85:87" ht="15" hidden="1" customHeight="1">
      <c r="CG794" s="48"/>
      <c r="CH794" s="33" t="s">
        <v>1411</v>
      </c>
      <c r="CI794" s="33" t="s">
        <v>1339</v>
      </c>
    </row>
    <row r="795" spans="85:87" ht="15" hidden="1" customHeight="1">
      <c r="CG795" s="48"/>
      <c r="CH795" s="33" t="s">
        <v>1412</v>
      </c>
      <c r="CI795" s="33" t="s">
        <v>1340</v>
      </c>
    </row>
    <row r="796" spans="85:87" ht="15" hidden="1" customHeight="1">
      <c r="CG796" s="48"/>
      <c r="CH796" s="33" t="s">
        <v>1413</v>
      </c>
      <c r="CI796" s="33" t="s">
        <v>1341</v>
      </c>
    </row>
    <row r="797" spans="85:87" ht="15" hidden="1" customHeight="1">
      <c r="CG797" s="48"/>
      <c r="CH797" s="33" t="s">
        <v>1414</v>
      </c>
      <c r="CI797" s="33" t="s">
        <v>1342</v>
      </c>
    </row>
    <row r="798" spans="85:87" ht="15" hidden="1" customHeight="1">
      <c r="CG798" s="48"/>
      <c r="CH798" s="33" t="s">
        <v>1415</v>
      </c>
      <c r="CI798" s="33" t="s">
        <v>1343</v>
      </c>
    </row>
    <row r="799" spans="85:87" ht="15" hidden="1" customHeight="1">
      <c r="CG799" s="48"/>
      <c r="CH799" s="33" t="s">
        <v>1416</v>
      </c>
      <c r="CI799" s="33" t="s">
        <v>1344</v>
      </c>
    </row>
    <row r="800" spans="85:87" ht="15" hidden="1" customHeight="1">
      <c r="CG800" s="48"/>
      <c r="CH800" s="33" t="s">
        <v>1417</v>
      </c>
      <c r="CI800" s="33" t="s">
        <v>1345</v>
      </c>
    </row>
    <row r="801" spans="85:87" ht="15" hidden="1" customHeight="1">
      <c r="CG801" s="48"/>
      <c r="CH801" s="33" t="s">
        <v>1418</v>
      </c>
      <c r="CI801" s="33" t="s">
        <v>1346</v>
      </c>
    </row>
    <row r="802" spans="85:87" ht="15" hidden="1" customHeight="1">
      <c r="CG802" s="48"/>
      <c r="CH802" s="33" t="s">
        <v>1419</v>
      </c>
      <c r="CI802" s="33" t="s">
        <v>1347</v>
      </c>
    </row>
    <row r="803" spans="85:87" ht="15" hidden="1" customHeight="1">
      <c r="CG803" s="48"/>
      <c r="CH803" s="33" t="s">
        <v>1420</v>
      </c>
      <c r="CI803" s="33" t="s">
        <v>1348</v>
      </c>
    </row>
    <row r="804" spans="85:87" ht="15" hidden="1" customHeight="1">
      <c r="CG804" s="48"/>
      <c r="CH804" s="33" t="s">
        <v>1421</v>
      </c>
      <c r="CI804" s="33" t="s">
        <v>1349</v>
      </c>
    </row>
    <row r="805" spans="85:87" ht="15" hidden="1" customHeight="1">
      <c r="CG805" s="48"/>
      <c r="CH805" s="33" t="s">
        <v>1422</v>
      </c>
      <c r="CI805" s="33" t="s">
        <v>1350</v>
      </c>
    </row>
    <row r="806" spans="85:87" ht="15" hidden="1" customHeight="1">
      <c r="CG806" s="48"/>
      <c r="CH806" s="33" t="s">
        <v>1423</v>
      </c>
      <c r="CI806" s="33" t="s">
        <v>1351</v>
      </c>
    </row>
    <row r="807" spans="85:87" ht="15" hidden="1" customHeight="1">
      <c r="CG807" s="48"/>
      <c r="CH807" s="33" t="s">
        <v>1424</v>
      </c>
      <c r="CI807" s="33" t="s">
        <v>1352</v>
      </c>
    </row>
    <row r="808" spans="85:87" ht="15" hidden="1" customHeight="1">
      <c r="CG808" s="48"/>
      <c r="CH808" s="33" t="s">
        <v>1425</v>
      </c>
      <c r="CI808" s="33" t="s">
        <v>1353</v>
      </c>
    </row>
    <row r="809" spans="85:87" ht="15" hidden="1" customHeight="1">
      <c r="CG809" s="48"/>
      <c r="CH809" s="33" t="s">
        <v>1426</v>
      </c>
      <c r="CI809" s="33" t="s">
        <v>1354</v>
      </c>
    </row>
    <row r="810" spans="85:87" ht="15" hidden="1" customHeight="1">
      <c r="CG810" s="48"/>
      <c r="CH810" s="33" t="s">
        <v>1427</v>
      </c>
      <c r="CI810" s="33" t="s">
        <v>1355</v>
      </c>
    </row>
    <row r="811" spans="85:87" ht="15" hidden="1" customHeight="1">
      <c r="CG811" s="48"/>
      <c r="CH811" s="33" t="s">
        <v>1428</v>
      </c>
      <c r="CI811" s="33" t="s">
        <v>1356</v>
      </c>
    </row>
    <row r="812" spans="85:87" ht="15" hidden="1" customHeight="1">
      <c r="CG812" s="48"/>
      <c r="CH812" s="33" t="s">
        <v>1429</v>
      </c>
      <c r="CI812" s="33" t="s">
        <v>1357</v>
      </c>
    </row>
    <row r="813" spans="85:87" ht="15" hidden="1" customHeight="1">
      <c r="CG813" s="48"/>
      <c r="CH813" s="33" t="s">
        <v>1430</v>
      </c>
      <c r="CI813" s="33" t="s">
        <v>1358</v>
      </c>
    </row>
    <row r="814" spans="85:87" ht="15" hidden="1" customHeight="1">
      <c r="CG814" s="48"/>
      <c r="CH814" s="33" t="s">
        <v>1431</v>
      </c>
      <c r="CI814" s="33" t="s">
        <v>1359</v>
      </c>
    </row>
    <row r="815" spans="85:87" ht="15" hidden="1" customHeight="1">
      <c r="CG815" s="48"/>
      <c r="CH815" s="33" t="s">
        <v>799</v>
      </c>
      <c r="CI815" s="33" t="s">
        <v>1360</v>
      </c>
    </row>
    <row r="816" spans="85:87" ht="15" hidden="1" customHeight="1">
      <c r="CG816" s="48"/>
      <c r="CH816" s="33" t="s">
        <v>1432</v>
      </c>
      <c r="CI816" s="33" t="s">
        <v>1361</v>
      </c>
    </row>
    <row r="817" spans="85:87" ht="15" hidden="1" customHeight="1">
      <c r="CG817" s="48"/>
      <c r="CH817" s="33" t="s">
        <v>1433</v>
      </c>
      <c r="CI817" s="33" t="s">
        <v>1362</v>
      </c>
    </row>
    <row r="818" spans="85:87" ht="15" hidden="1" customHeight="1">
      <c r="CG818" s="48"/>
      <c r="CH818" s="33" t="s">
        <v>1434</v>
      </c>
      <c r="CI818" s="33" t="s">
        <v>1363</v>
      </c>
    </row>
    <row r="819" spans="85:87" ht="15" hidden="1" customHeight="1">
      <c r="CG819" s="48"/>
      <c r="CH819" s="33" t="s">
        <v>1435</v>
      </c>
      <c r="CI819" s="33" t="s">
        <v>1364</v>
      </c>
    </row>
    <row r="820" spans="85:87" ht="15" hidden="1" customHeight="1">
      <c r="CG820" s="48"/>
      <c r="CH820" s="33" t="s">
        <v>1436</v>
      </c>
      <c r="CI820" s="33" t="s">
        <v>1365</v>
      </c>
    </row>
    <row r="821" spans="85:87" ht="15" hidden="1" customHeight="1">
      <c r="CG821" s="48"/>
      <c r="CH821" s="33" t="s">
        <v>1437</v>
      </c>
      <c r="CI821" s="33" t="s">
        <v>1366</v>
      </c>
    </row>
    <row r="822" spans="85:87" ht="15" hidden="1" customHeight="1">
      <c r="CG822" s="48"/>
      <c r="CH822" s="33" t="s">
        <v>1438</v>
      </c>
      <c r="CI822" s="33" t="s">
        <v>1367</v>
      </c>
    </row>
    <row r="823" spans="85:87" ht="15" hidden="1" customHeight="1">
      <c r="CG823" s="48"/>
      <c r="CH823" s="33" t="s">
        <v>1439</v>
      </c>
      <c r="CI823" s="33" t="s">
        <v>1368</v>
      </c>
    </row>
    <row r="824" spans="85:87" ht="15" hidden="1" customHeight="1">
      <c r="CG824" s="48"/>
      <c r="CH824" s="33" t="s">
        <v>1440</v>
      </c>
      <c r="CI824" s="33" t="s">
        <v>1369</v>
      </c>
    </row>
    <row r="825" spans="85:87" ht="15" hidden="1" customHeight="1">
      <c r="CG825" s="48"/>
      <c r="CH825" s="33" t="s">
        <v>1441</v>
      </c>
      <c r="CI825" s="33" t="s">
        <v>799</v>
      </c>
    </row>
    <row r="826" spans="85:87" ht="15" hidden="1" customHeight="1">
      <c r="CG826" s="48"/>
      <c r="CH826" s="33" t="s">
        <v>1442</v>
      </c>
      <c r="CI826" s="33" t="s">
        <v>1370</v>
      </c>
    </row>
    <row r="827" spans="85:87" ht="15" hidden="1" customHeight="1">
      <c r="CG827" s="48"/>
      <c r="CH827" s="33" t="s">
        <v>1443</v>
      </c>
      <c r="CI827" s="33" t="s">
        <v>1371</v>
      </c>
    </row>
    <row r="828" spans="85:87" ht="15" hidden="1" customHeight="1">
      <c r="CG828" s="48"/>
      <c r="CH828" s="33" t="s">
        <v>1444</v>
      </c>
      <c r="CI828" s="33" t="s">
        <v>1372</v>
      </c>
    </row>
    <row r="829" spans="85:87" ht="15" hidden="1" customHeight="1">
      <c r="CG829" s="48"/>
      <c r="CH829" s="33" t="s">
        <v>1445</v>
      </c>
      <c r="CI829" s="33" t="s">
        <v>1373</v>
      </c>
    </row>
    <row r="830" spans="85:87" ht="15" hidden="1" customHeight="1">
      <c r="CG830" s="48"/>
      <c r="CH830" s="33" t="s">
        <v>1446</v>
      </c>
      <c r="CI830" s="33" t="s">
        <v>1374</v>
      </c>
    </row>
    <row r="831" spans="85:87" ht="15" hidden="1" customHeight="1">
      <c r="CG831" s="48"/>
      <c r="CH831" s="33" t="s">
        <v>1447</v>
      </c>
      <c r="CI831" s="33" t="s">
        <v>1375</v>
      </c>
    </row>
    <row r="832" spans="85:87" ht="15" hidden="1" customHeight="1">
      <c r="CG832" s="48"/>
      <c r="CH832" s="33" t="s">
        <v>1448</v>
      </c>
      <c r="CI832" s="33" t="s">
        <v>1376</v>
      </c>
    </row>
    <row r="833" spans="85:87" ht="15" hidden="1" customHeight="1">
      <c r="CG833" s="48"/>
      <c r="CH833" s="33" t="s">
        <v>1449</v>
      </c>
      <c r="CI833" s="33" t="s">
        <v>1377</v>
      </c>
    </row>
    <row r="834" spans="85:87" ht="15" hidden="1" customHeight="1">
      <c r="CG834" s="48"/>
      <c r="CH834" s="33" t="s">
        <v>1450</v>
      </c>
      <c r="CI834" s="33" t="s">
        <v>1378</v>
      </c>
    </row>
    <row r="835" spans="85:87" ht="15" hidden="1" customHeight="1">
      <c r="CG835" s="48"/>
      <c r="CH835" s="33" t="s">
        <v>1451</v>
      </c>
      <c r="CI835" s="33" t="s">
        <v>1379</v>
      </c>
    </row>
    <row r="836" spans="85:87" ht="15" hidden="1" customHeight="1">
      <c r="CG836" s="48"/>
      <c r="CH836" s="33" t="s">
        <v>1452</v>
      </c>
      <c r="CI836" s="33" t="s">
        <v>1380</v>
      </c>
    </row>
    <row r="837" spans="85:87" ht="15" hidden="1" customHeight="1">
      <c r="CG837" s="48"/>
      <c r="CH837" s="33" t="s">
        <v>1453</v>
      </c>
      <c r="CI837" s="33" t="s">
        <v>1381</v>
      </c>
    </row>
    <row r="838" spans="85:87" ht="15" hidden="1" customHeight="1">
      <c r="CG838" s="48"/>
      <c r="CH838" s="33" t="s">
        <v>1454</v>
      </c>
      <c r="CI838" s="33" t="s">
        <v>1382</v>
      </c>
    </row>
    <row r="839" spans="85:87" ht="15" hidden="1" customHeight="1">
      <c r="CG839" s="48"/>
      <c r="CH839" s="33" t="s">
        <v>1455</v>
      </c>
      <c r="CI839" s="33" t="s">
        <v>1383</v>
      </c>
    </row>
    <row r="840" spans="85:87" ht="15" hidden="1" customHeight="1">
      <c r="CG840" s="48"/>
      <c r="CH840" s="33" t="s">
        <v>1456</v>
      </c>
      <c r="CI840" s="33" t="s">
        <v>1384</v>
      </c>
    </row>
    <row r="841" spans="85:87" ht="15" hidden="1" customHeight="1">
      <c r="CG841" s="48"/>
      <c r="CH841" s="33" t="s">
        <v>1457</v>
      </c>
      <c r="CI841" s="33" t="s">
        <v>1385</v>
      </c>
    </row>
    <row r="842" spans="85:87" ht="15" hidden="1" customHeight="1">
      <c r="CG842" s="48"/>
      <c r="CH842" s="33" t="s">
        <v>1458</v>
      </c>
      <c r="CI842" s="33" t="s">
        <v>1386</v>
      </c>
    </row>
    <row r="843" spans="85:87" ht="15" hidden="1" customHeight="1">
      <c r="CG843" s="48"/>
      <c r="CH843" s="33" t="s">
        <v>1459</v>
      </c>
      <c r="CI843" s="33" t="s">
        <v>1387</v>
      </c>
    </row>
    <row r="844" spans="85:87" ht="15" hidden="1" customHeight="1">
      <c r="CG844" s="48"/>
      <c r="CH844" s="33" t="s">
        <v>1460</v>
      </c>
      <c r="CI844" s="33" t="s">
        <v>1388</v>
      </c>
    </row>
    <row r="845" spans="85:87" ht="15" hidden="1" customHeight="1">
      <c r="CG845" s="48"/>
      <c r="CH845" s="33" t="s">
        <v>1461</v>
      </c>
      <c r="CI845" s="33" t="s">
        <v>1389</v>
      </c>
    </row>
    <row r="846" spans="85:87" ht="15" hidden="1" customHeight="1">
      <c r="CG846" s="48"/>
      <c r="CH846" s="33" t="s">
        <v>1462</v>
      </c>
      <c r="CI846" s="33" t="s">
        <v>1390</v>
      </c>
    </row>
    <row r="847" spans="85:87" ht="15" hidden="1" customHeight="1">
      <c r="CG847" s="48"/>
      <c r="CH847" s="33" t="s">
        <v>1463</v>
      </c>
      <c r="CI847" s="33" t="s">
        <v>1391</v>
      </c>
    </row>
    <row r="848" spans="85:87" ht="15" hidden="1" customHeight="1">
      <c r="CG848" s="48"/>
      <c r="CH848" s="33" t="s">
        <v>1464</v>
      </c>
      <c r="CI848" s="33" t="s">
        <v>1392</v>
      </c>
    </row>
    <row r="849" spans="85:87" ht="15" hidden="1" customHeight="1">
      <c r="CG849" s="48"/>
      <c r="CH849" s="33" t="s">
        <v>1465</v>
      </c>
      <c r="CI849" s="33" t="s">
        <v>1393</v>
      </c>
    </row>
    <row r="850" spans="85:87" ht="15" hidden="1" customHeight="1">
      <c r="CG850" s="48"/>
      <c r="CH850" s="33" t="s">
        <v>1466</v>
      </c>
      <c r="CI850" s="33" t="s">
        <v>1394</v>
      </c>
    </row>
    <row r="851" spans="85:87" ht="15" hidden="1" customHeight="1">
      <c r="CG851" s="48"/>
      <c r="CH851" s="33" t="s">
        <v>1467</v>
      </c>
      <c r="CI851" s="33" t="s">
        <v>1395</v>
      </c>
    </row>
    <row r="852" spans="85:87" ht="15" hidden="1" customHeight="1">
      <c r="CG852" s="48"/>
      <c r="CH852" s="33" t="s">
        <v>1468</v>
      </c>
      <c r="CI852" s="33" t="s">
        <v>1396</v>
      </c>
    </row>
    <row r="853" spans="85:87" ht="15" hidden="1" customHeight="1">
      <c r="CG853" s="48"/>
      <c r="CH853" s="33" t="s">
        <v>1469</v>
      </c>
      <c r="CI853" s="33" t="s">
        <v>1397</v>
      </c>
    </row>
    <row r="854" spans="85:87" ht="15" hidden="1" customHeight="1">
      <c r="CG854" s="48"/>
      <c r="CH854" s="33" t="s">
        <v>1470</v>
      </c>
      <c r="CI854" s="33" t="s">
        <v>1398</v>
      </c>
    </row>
    <row r="855" spans="85:87" ht="15" hidden="1" customHeight="1">
      <c r="CG855" s="48"/>
      <c r="CH855" s="33" t="s">
        <v>799</v>
      </c>
      <c r="CI855" s="33" t="s">
        <v>1399</v>
      </c>
    </row>
    <row r="856" spans="85:87" ht="15" hidden="1" customHeight="1">
      <c r="CG856" s="48"/>
      <c r="CH856" s="33" t="s">
        <v>1471</v>
      </c>
      <c r="CI856" s="33" t="s">
        <v>1400</v>
      </c>
    </row>
    <row r="857" spans="85:87" ht="15" hidden="1" customHeight="1">
      <c r="CG857" s="48"/>
      <c r="CH857" s="33" t="s">
        <v>1472</v>
      </c>
      <c r="CI857" s="33" t="s">
        <v>1401</v>
      </c>
    </row>
    <row r="858" spans="85:87" ht="15" hidden="1" customHeight="1">
      <c r="CG858" s="48"/>
      <c r="CH858" s="33" t="s">
        <v>1473</v>
      </c>
      <c r="CI858" s="33" t="s">
        <v>1402</v>
      </c>
    </row>
    <row r="859" spans="85:87" ht="15" hidden="1" customHeight="1">
      <c r="CG859" s="48"/>
      <c r="CH859" s="33" t="s">
        <v>1474</v>
      </c>
      <c r="CI859" s="33" t="s">
        <v>1403</v>
      </c>
    </row>
    <row r="860" spans="85:87" ht="15" hidden="1" customHeight="1">
      <c r="CG860" s="48"/>
      <c r="CH860" s="33" t="s">
        <v>1475</v>
      </c>
      <c r="CI860" s="33" t="s">
        <v>1404</v>
      </c>
    </row>
    <row r="861" spans="85:87" ht="15" hidden="1" customHeight="1">
      <c r="CG861" s="48"/>
      <c r="CH861" s="33" t="s">
        <v>1476</v>
      </c>
      <c r="CI861" s="33" t="s">
        <v>1405</v>
      </c>
    </row>
    <row r="862" spans="85:87" ht="15" hidden="1" customHeight="1">
      <c r="CG862" s="48"/>
      <c r="CH862" s="33" t="s">
        <v>1477</v>
      </c>
      <c r="CI862" s="33" t="s">
        <v>1406</v>
      </c>
    </row>
    <row r="863" spans="85:87" ht="15" hidden="1" customHeight="1">
      <c r="CG863" s="48"/>
      <c r="CH863" s="33" t="s">
        <v>1478</v>
      </c>
      <c r="CI863" s="33" t="s">
        <v>1407</v>
      </c>
    </row>
    <row r="864" spans="85:87" ht="15" hidden="1" customHeight="1">
      <c r="CG864" s="48"/>
      <c r="CH864" s="33" t="s">
        <v>1479</v>
      </c>
      <c r="CI864" s="33" t="s">
        <v>1408</v>
      </c>
    </row>
    <row r="865" spans="85:87" ht="15" hidden="1" customHeight="1">
      <c r="CG865" s="48"/>
      <c r="CH865" s="33" t="s">
        <v>1480</v>
      </c>
      <c r="CI865" s="33" t="s">
        <v>1409</v>
      </c>
    </row>
    <row r="866" spans="85:87" ht="15" hidden="1" customHeight="1">
      <c r="CG866" s="48"/>
      <c r="CH866" s="33" t="s">
        <v>1481</v>
      </c>
      <c r="CI866" s="33" t="s">
        <v>1410</v>
      </c>
    </row>
    <row r="867" spans="85:87" ht="15" hidden="1" customHeight="1">
      <c r="CG867" s="48"/>
      <c r="CH867" s="33" t="s">
        <v>1482</v>
      </c>
      <c r="CI867" s="33" t="s">
        <v>1411</v>
      </c>
    </row>
    <row r="868" spans="85:87" ht="15" hidden="1" customHeight="1">
      <c r="CG868" s="48"/>
      <c r="CH868" s="33" t="s">
        <v>1483</v>
      </c>
      <c r="CI868" s="33" t="s">
        <v>1412</v>
      </c>
    </row>
    <row r="869" spans="85:87" ht="15" hidden="1" customHeight="1">
      <c r="CG869" s="48"/>
      <c r="CH869" s="33" t="s">
        <v>1484</v>
      </c>
      <c r="CI869" s="33" t="s">
        <v>1413</v>
      </c>
    </row>
    <row r="870" spans="85:87" ht="15" hidden="1" customHeight="1">
      <c r="CG870" s="48"/>
      <c r="CH870" s="33" t="s">
        <v>1485</v>
      </c>
      <c r="CI870" s="33" t="s">
        <v>1414</v>
      </c>
    </row>
    <row r="871" spans="85:87" ht="15" hidden="1" customHeight="1">
      <c r="CG871" s="48"/>
      <c r="CH871" s="33" t="s">
        <v>1486</v>
      </c>
      <c r="CI871" s="33" t="s">
        <v>1415</v>
      </c>
    </row>
    <row r="872" spans="85:87" ht="15" hidden="1" customHeight="1">
      <c r="CG872" s="48"/>
      <c r="CH872" s="33" t="s">
        <v>799</v>
      </c>
      <c r="CI872" s="33" t="s">
        <v>1416</v>
      </c>
    </row>
    <row r="873" spans="85:87" ht="15" hidden="1" customHeight="1">
      <c r="CG873" s="48"/>
      <c r="CH873" s="33" t="s">
        <v>1487</v>
      </c>
      <c r="CI873" s="33" t="s">
        <v>1417</v>
      </c>
    </row>
    <row r="874" spans="85:87" ht="15" hidden="1" customHeight="1">
      <c r="CG874" s="48"/>
      <c r="CH874" s="33" t="s">
        <v>1488</v>
      </c>
      <c r="CI874" s="33" t="s">
        <v>1418</v>
      </c>
    </row>
    <row r="875" spans="85:87" ht="15" hidden="1" customHeight="1">
      <c r="CG875" s="48"/>
      <c r="CH875" s="33" t="s">
        <v>1489</v>
      </c>
      <c r="CI875" s="33" t="s">
        <v>1419</v>
      </c>
    </row>
    <row r="876" spans="85:87" ht="15" hidden="1" customHeight="1">
      <c r="CG876" s="48"/>
      <c r="CH876" s="33" t="s">
        <v>1490</v>
      </c>
      <c r="CI876" s="33" t="s">
        <v>1420</v>
      </c>
    </row>
    <row r="877" spans="85:87" ht="15" hidden="1" customHeight="1">
      <c r="CG877" s="48"/>
      <c r="CH877" s="33" t="s">
        <v>1491</v>
      </c>
      <c r="CI877" s="33" t="s">
        <v>1421</v>
      </c>
    </row>
    <row r="878" spans="85:87" ht="15" hidden="1" customHeight="1">
      <c r="CG878" s="48"/>
      <c r="CH878" s="33" t="s">
        <v>1492</v>
      </c>
      <c r="CI878" s="33" t="s">
        <v>1422</v>
      </c>
    </row>
    <row r="879" spans="85:87" ht="15" hidden="1" customHeight="1">
      <c r="CG879" s="48"/>
      <c r="CH879" s="33" t="s">
        <v>1493</v>
      </c>
      <c r="CI879" s="33" t="s">
        <v>1423</v>
      </c>
    </row>
    <row r="880" spans="85:87" ht="15" hidden="1" customHeight="1">
      <c r="CG880" s="48"/>
      <c r="CH880" s="33" t="s">
        <v>1494</v>
      </c>
      <c r="CI880" s="33" t="s">
        <v>1424</v>
      </c>
    </row>
    <row r="881" spans="85:87" ht="15" hidden="1" customHeight="1">
      <c r="CG881" s="48"/>
      <c r="CH881" s="33" t="s">
        <v>1495</v>
      </c>
      <c r="CI881" s="33" t="s">
        <v>1425</v>
      </c>
    </row>
    <row r="882" spans="85:87" ht="15" hidden="1" customHeight="1">
      <c r="CG882" s="48"/>
      <c r="CH882" s="33" t="s">
        <v>1496</v>
      </c>
      <c r="CI882" s="33" t="s">
        <v>1426</v>
      </c>
    </row>
    <row r="883" spans="85:87" ht="15" hidden="1" customHeight="1">
      <c r="CG883" s="48"/>
      <c r="CH883" s="33" t="s">
        <v>1497</v>
      </c>
      <c r="CI883" s="33" t="s">
        <v>1427</v>
      </c>
    </row>
    <row r="884" spans="85:87" ht="15" hidden="1" customHeight="1">
      <c r="CG884" s="48"/>
      <c r="CH884" s="33" t="s">
        <v>1498</v>
      </c>
      <c r="CI884" s="33" t="s">
        <v>1428</v>
      </c>
    </row>
    <row r="885" spans="85:87" ht="15" hidden="1" customHeight="1">
      <c r="CG885" s="48"/>
      <c r="CH885" s="33" t="s">
        <v>1499</v>
      </c>
      <c r="CI885" s="33" t="s">
        <v>1429</v>
      </c>
    </row>
    <row r="886" spans="85:87" ht="15" hidden="1" customHeight="1">
      <c r="CG886" s="48"/>
      <c r="CH886" s="33" t="s">
        <v>1500</v>
      </c>
      <c r="CI886" s="33" t="s">
        <v>1430</v>
      </c>
    </row>
    <row r="887" spans="85:87" ht="15" hidden="1" customHeight="1">
      <c r="CG887" s="48"/>
      <c r="CH887" s="33" t="s">
        <v>1501</v>
      </c>
      <c r="CI887" s="33" t="s">
        <v>1431</v>
      </c>
    </row>
    <row r="888" spans="85:87" ht="15" hidden="1" customHeight="1">
      <c r="CG888" s="48"/>
      <c r="CH888" s="33" t="s">
        <v>1502</v>
      </c>
      <c r="CI888" s="33" t="s">
        <v>799</v>
      </c>
    </row>
    <row r="889" spans="85:87" ht="15" hidden="1" customHeight="1">
      <c r="CG889" s="48"/>
      <c r="CH889" s="33" t="s">
        <v>1503</v>
      </c>
      <c r="CI889" s="33" t="s">
        <v>1432</v>
      </c>
    </row>
    <row r="890" spans="85:87" ht="15" hidden="1" customHeight="1">
      <c r="CG890" s="48"/>
      <c r="CH890" s="33" t="s">
        <v>1504</v>
      </c>
      <c r="CI890" s="33" t="s">
        <v>1433</v>
      </c>
    </row>
    <row r="891" spans="85:87" ht="15" hidden="1" customHeight="1">
      <c r="CG891" s="48"/>
      <c r="CH891" s="33" t="s">
        <v>1505</v>
      </c>
      <c r="CI891" s="33" t="s">
        <v>1434</v>
      </c>
    </row>
    <row r="892" spans="85:87" ht="15" hidden="1" customHeight="1">
      <c r="CG892" s="48"/>
      <c r="CH892" s="33" t="s">
        <v>1506</v>
      </c>
      <c r="CI892" s="33" t="s">
        <v>1435</v>
      </c>
    </row>
    <row r="893" spans="85:87" ht="15" hidden="1" customHeight="1">
      <c r="CG893" s="48"/>
      <c r="CH893" s="33" t="s">
        <v>799</v>
      </c>
      <c r="CI893" s="33" t="s">
        <v>1436</v>
      </c>
    </row>
    <row r="894" spans="85:87" ht="15" hidden="1" customHeight="1">
      <c r="CG894" s="48"/>
      <c r="CH894" s="33" t="s">
        <v>1507</v>
      </c>
      <c r="CI894" s="33" t="s">
        <v>1437</v>
      </c>
    </row>
    <row r="895" spans="85:87" ht="15" hidden="1" customHeight="1">
      <c r="CG895" s="48"/>
      <c r="CH895" s="33" t="s">
        <v>1508</v>
      </c>
      <c r="CI895" s="33" t="s">
        <v>1438</v>
      </c>
    </row>
    <row r="896" spans="85:87" ht="15" hidden="1" customHeight="1">
      <c r="CG896" s="48"/>
      <c r="CH896" s="33" t="s">
        <v>1509</v>
      </c>
      <c r="CI896" s="33" t="s">
        <v>1439</v>
      </c>
    </row>
    <row r="897" spans="85:87" ht="15" hidden="1" customHeight="1">
      <c r="CG897" s="48"/>
      <c r="CH897" s="33" t="s">
        <v>1510</v>
      </c>
      <c r="CI897" s="33" t="s">
        <v>1440</v>
      </c>
    </row>
    <row r="898" spans="85:87" ht="15" hidden="1" customHeight="1">
      <c r="CG898" s="48"/>
      <c r="CH898" s="33" t="s">
        <v>1511</v>
      </c>
      <c r="CI898" s="33" t="s">
        <v>1441</v>
      </c>
    </row>
    <row r="899" spans="85:87" ht="15" hidden="1" customHeight="1">
      <c r="CG899" s="48"/>
      <c r="CH899" s="33" t="s">
        <v>1512</v>
      </c>
      <c r="CI899" s="33" t="s">
        <v>1442</v>
      </c>
    </row>
    <row r="900" spans="85:87" ht="15" hidden="1" customHeight="1">
      <c r="CG900" s="48"/>
      <c r="CH900" s="33" t="s">
        <v>1513</v>
      </c>
      <c r="CI900" s="33" t="s">
        <v>1443</v>
      </c>
    </row>
    <row r="901" spans="85:87" ht="15" hidden="1" customHeight="1">
      <c r="CG901" s="48"/>
      <c r="CH901" s="33" t="s">
        <v>1514</v>
      </c>
      <c r="CI901" s="33" t="s">
        <v>1444</v>
      </c>
    </row>
    <row r="902" spans="85:87" ht="15" hidden="1" customHeight="1">
      <c r="CG902" s="48"/>
      <c r="CH902" s="33" t="s">
        <v>1515</v>
      </c>
      <c r="CI902" s="33" t="s">
        <v>1445</v>
      </c>
    </row>
    <row r="903" spans="85:87" ht="15" hidden="1" customHeight="1">
      <c r="CG903" s="48"/>
      <c r="CH903" s="33" t="s">
        <v>1516</v>
      </c>
      <c r="CI903" s="33" t="s">
        <v>1446</v>
      </c>
    </row>
    <row r="904" spans="85:87" ht="15" hidden="1" customHeight="1">
      <c r="CG904" s="48"/>
      <c r="CH904" s="33" t="s">
        <v>1517</v>
      </c>
      <c r="CI904" s="33" t="s">
        <v>1447</v>
      </c>
    </row>
    <row r="905" spans="85:87" ht="15" hidden="1" customHeight="1">
      <c r="CG905" s="48"/>
      <c r="CH905" s="33" t="s">
        <v>1518</v>
      </c>
      <c r="CI905" s="33" t="s">
        <v>1448</v>
      </c>
    </row>
    <row r="906" spans="85:87" ht="15" hidden="1" customHeight="1">
      <c r="CG906" s="48"/>
      <c r="CH906" s="33" t="s">
        <v>1519</v>
      </c>
      <c r="CI906" s="33" t="s">
        <v>1449</v>
      </c>
    </row>
    <row r="907" spans="85:87" ht="15" hidden="1" customHeight="1">
      <c r="CG907" s="48"/>
      <c r="CH907" s="33" t="s">
        <v>1520</v>
      </c>
      <c r="CI907" s="33" t="s">
        <v>1450</v>
      </c>
    </row>
    <row r="908" spans="85:87" ht="15" hidden="1" customHeight="1">
      <c r="CG908" s="48"/>
      <c r="CH908" s="33" t="s">
        <v>1521</v>
      </c>
      <c r="CI908" s="33" t="s">
        <v>1451</v>
      </c>
    </row>
    <row r="909" spans="85:87" ht="15" hidden="1" customHeight="1">
      <c r="CG909" s="48"/>
      <c r="CH909" s="33" t="s">
        <v>1522</v>
      </c>
      <c r="CI909" s="33" t="s">
        <v>1452</v>
      </c>
    </row>
    <row r="910" spans="85:87" ht="15" hidden="1" customHeight="1">
      <c r="CG910" s="48"/>
      <c r="CH910" s="33" t="s">
        <v>1523</v>
      </c>
      <c r="CI910" s="33" t="s">
        <v>1453</v>
      </c>
    </row>
    <row r="911" spans="85:87" ht="15" hidden="1" customHeight="1">
      <c r="CG911" s="48"/>
      <c r="CH911" s="33" t="s">
        <v>1524</v>
      </c>
      <c r="CI911" s="33" t="s">
        <v>1454</v>
      </c>
    </row>
    <row r="912" spans="85:87" ht="15" hidden="1" customHeight="1">
      <c r="CG912" s="48"/>
      <c r="CH912" s="33" t="s">
        <v>799</v>
      </c>
      <c r="CI912" s="33" t="s">
        <v>1455</v>
      </c>
    </row>
    <row r="913" spans="85:87" ht="15" hidden="1" customHeight="1">
      <c r="CG913" s="48"/>
      <c r="CH913" s="33" t="s">
        <v>1525</v>
      </c>
      <c r="CI913" s="33" t="s">
        <v>1456</v>
      </c>
    </row>
    <row r="914" spans="85:87" ht="15" hidden="1" customHeight="1">
      <c r="CG914" s="48"/>
      <c r="CH914" s="33" t="s">
        <v>1526</v>
      </c>
      <c r="CI914" s="33" t="s">
        <v>1457</v>
      </c>
    </row>
    <row r="915" spans="85:87" ht="15" hidden="1" customHeight="1">
      <c r="CG915" s="48"/>
      <c r="CH915" s="33" t="s">
        <v>1527</v>
      </c>
      <c r="CI915" s="33" t="s">
        <v>1458</v>
      </c>
    </row>
    <row r="916" spans="85:87" ht="15" hidden="1" customHeight="1">
      <c r="CG916" s="48"/>
      <c r="CH916" s="33" t="s">
        <v>1528</v>
      </c>
      <c r="CI916" s="33" t="s">
        <v>1459</v>
      </c>
    </row>
    <row r="917" spans="85:87" ht="15" hidden="1" customHeight="1">
      <c r="CG917" s="48"/>
      <c r="CH917" s="33" t="s">
        <v>1529</v>
      </c>
      <c r="CI917" s="33" t="s">
        <v>1460</v>
      </c>
    </row>
    <row r="918" spans="85:87" ht="15" hidden="1" customHeight="1">
      <c r="CG918" s="48"/>
      <c r="CH918" s="33" t="s">
        <v>1530</v>
      </c>
      <c r="CI918" s="33" t="s">
        <v>1461</v>
      </c>
    </row>
    <row r="919" spans="85:87" ht="15" hidden="1" customHeight="1">
      <c r="CG919" s="48"/>
      <c r="CH919" s="33" t="s">
        <v>1531</v>
      </c>
      <c r="CI919" s="33" t="s">
        <v>1462</v>
      </c>
    </row>
    <row r="920" spans="85:87" ht="15" hidden="1" customHeight="1">
      <c r="CG920" s="48"/>
      <c r="CH920" s="33" t="s">
        <v>1532</v>
      </c>
      <c r="CI920" s="33" t="s">
        <v>1463</v>
      </c>
    </row>
    <row r="921" spans="85:87" ht="15" hidden="1" customHeight="1">
      <c r="CG921" s="48"/>
      <c r="CH921" s="33" t="s">
        <v>1533</v>
      </c>
      <c r="CI921" s="33" t="s">
        <v>1464</v>
      </c>
    </row>
    <row r="922" spans="85:87" ht="15" hidden="1" customHeight="1">
      <c r="CG922" s="48"/>
      <c r="CH922" s="33" t="s">
        <v>1534</v>
      </c>
      <c r="CI922" s="33" t="s">
        <v>1465</v>
      </c>
    </row>
    <row r="923" spans="85:87" ht="15" hidden="1" customHeight="1">
      <c r="CG923" s="48"/>
      <c r="CH923" s="33" t="s">
        <v>1535</v>
      </c>
      <c r="CI923" s="33" t="s">
        <v>1466</v>
      </c>
    </row>
    <row r="924" spans="85:87" ht="15" hidden="1" customHeight="1">
      <c r="CG924" s="48"/>
      <c r="CH924" s="33" t="s">
        <v>1536</v>
      </c>
      <c r="CI924" s="33" t="s">
        <v>1467</v>
      </c>
    </row>
    <row r="925" spans="85:87" ht="15" hidden="1" customHeight="1">
      <c r="CG925" s="48"/>
      <c r="CH925" s="33" t="s">
        <v>1537</v>
      </c>
      <c r="CI925" s="33" t="s">
        <v>1468</v>
      </c>
    </row>
    <row r="926" spans="85:87" ht="15" hidden="1" customHeight="1">
      <c r="CG926" s="48"/>
      <c r="CH926" s="33" t="s">
        <v>1538</v>
      </c>
      <c r="CI926" s="33" t="s">
        <v>1469</v>
      </c>
    </row>
    <row r="927" spans="85:87" ht="15" hidden="1" customHeight="1">
      <c r="CG927" s="48"/>
      <c r="CH927" s="33" t="s">
        <v>1539</v>
      </c>
      <c r="CI927" s="33" t="s">
        <v>1470</v>
      </c>
    </row>
    <row r="928" spans="85:87" ht="15" hidden="1" customHeight="1">
      <c r="CG928" s="48"/>
      <c r="CH928" s="33" t="s">
        <v>1540</v>
      </c>
      <c r="CI928" s="33" t="s">
        <v>799</v>
      </c>
    </row>
    <row r="929" spans="85:87" ht="15" hidden="1" customHeight="1">
      <c r="CG929" s="48"/>
      <c r="CH929" s="33" t="s">
        <v>1541</v>
      </c>
      <c r="CI929" s="33" t="s">
        <v>1471</v>
      </c>
    </row>
    <row r="930" spans="85:87" ht="15" hidden="1" customHeight="1">
      <c r="CG930" s="48"/>
      <c r="CH930" s="33" t="s">
        <v>1542</v>
      </c>
      <c r="CI930" s="33" t="s">
        <v>1472</v>
      </c>
    </row>
    <row r="931" spans="85:87" ht="15" hidden="1" customHeight="1">
      <c r="CG931" s="48"/>
      <c r="CH931" s="33" t="s">
        <v>1543</v>
      </c>
      <c r="CI931" s="33" t="s">
        <v>1473</v>
      </c>
    </row>
    <row r="932" spans="85:87" ht="15" hidden="1" customHeight="1">
      <c r="CG932" s="48"/>
      <c r="CH932" s="33" t="s">
        <v>1544</v>
      </c>
      <c r="CI932" s="33" t="s">
        <v>1474</v>
      </c>
    </row>
    <row r="933" spans="85:87" ht="15" hidden="1" customHeight="1">
      <c r="CG933" s="48"/>
      <c r="CH933" s="33" t="s">
        <v>1545</v>
      </c>
      <c r="CI933" s="33" t="s">
        <v>1475</v>
      </c>
    </row>
    <row r="934" spans="85:87" ht="15" hidden="1" customHeight="1">
      <c r="CG934" s="48"/>
      <c r="CH934" s="33" t="s">
        <v>1546</v>
      </c>
      <c r="CI934" s="33" t="s">
        <v>1476</v>
      </c>
    </row>
    <row r="935" spans="85:87" ht="15" hidden="1" customHeight="1">
      <c r="CG935" s="48"/>
      <c r="CH935" s="33" t="s">
        <v>1547</v>
      </c>
      <c r="CI935" s="33" t="s">
        <v>1477</v>
      </c>
    </row>
    <row r="936" spans="85:87" ht="15" hidden="1" customHeight="1">
      <c r="CG936" s="48"/>
      <c r="CH936" s="33" t="s">
        <v>1548</v>
      </c>
      <c r="CI936" s="33" t="s">
        <v>1478</v>
      </c>
    </row>
    <row r="937" spans="85:87" ht="15" hidden="1" customHeight="1">
      <c r="CG937" s="48"/>
      <c r="CH937" s="33" t="s">
        <v>1549</v>
      </c>
      <c r="CI937" s="33" t="s">
        <v>1479</v>
      </c>
    </row>
    <row r="938" spans="85:87" ht="15" hidden="1" customHeight="1">
      <c r="CG938" s="48"/>
      <c r="CH938" s="33" t="s">
        <v>1550</v>
      </c>
      <c r="CI938" s="33" t="s">
        <v>1480</v>
      </c>
    </row>
    <row r="939" spans="85:87" ht="15" hidden="1" customHeight="1">
      <c r="CG939" s="48"/>
      <c r="CH939" s="33" t="s">
        <v>1551</v>
      </c>
      <c r="CI939" s="33" t="s">
        <v>1481</v>
      </c>
    </row>
    <row r="940" spans="85:87" ht="15" hidden="1" customHeight="1">
      <c r="CG940" s="48"/>
      <c r="CH940" s="33" t="s">
        <v>1552</v>
      </c>
      <c r="CI940" s="33" t="s">
        <v>1482</v>
      </c>
    </row>
    <row r="941" spans="85:87" ht="15" hidden="1" customHeight="1">
      <c r="CG941" s="48"/>
      <c r="CH941" s="33" t="s">
        <v>799</v>
      </c>
      <c r="CI941" s="33" t="s">
        <v>1483</v>
      </c>
    </row>
    <row r="942" spans="85:87" ht="15" hidden="1" customHeight="1">
      <c r="CG942" s="48"/>
      <c r="CH942" s="33" t="s">
        <v>1553</v>
      </c>
      <c r="CI942" s="33" t="s">
        <v>1484</v>
      </c>
    </row>
    <row r="943" spans="85:87" ht="15" hidden="1" customHeight="1">
      <c r="CG943" s="48"/>
      <c r="CH943" s="33" t="s">
        <v>1554</v>
      </c>
      <c r="CI943" s="33" t="s">
        <v>1485</v>
      </c>
    </row>
    <row r="944" spans="85:87" ht="15" hidden="1" customHeight="1">
      <c r="CG944" s="48"/>
      <c r="CH944" s="33" t="s">
        <v>1555</v>
      </c>
      <c r="CI944" s="33" t="s">
        <v>1486</v>
      </c>
    </row>
    <row r="945" spans="85:87" ht="15" hidden="1" customHeight="1">
      <c r="CG945" s="48"/>
      <c r="CH945" s="33" t="s">
        <v>1556</v>
      </c>
      <c r="CI945" s="33" t="s">
        <v>799</v>
      </c>
    </row>
    <row r="946" spans="85:87" ht="15" hidden="1" customHeight="1">
      <c r="CG946" s="48"/>
      <c r="CH946" s="33" t="s">
        <v>1557</v>
      </c>
      <c r="CI946" s="33" t="s">
        <v>1487</v>
      </c>
    </row>
    <row r="947" spans="85:87" ht="15" hidden="1" customHeight="1">
      <c r="CG947" s="48"/>
      <c r="CH947" s="33" t="s">
        <v>1558</v>
      </c>
      <c r="CI947" s="33" t="s">
        <v>1488</v>
      </c>
    </row>
    <row r="948" spans="85:87" ht="15" hidden="1" customHeight="1">
      <c r="CG948" s="48"/>
      <c r="CH948" s="33" t="s">
        <v>1559</v>
      </c>
      <c r="CI948" s="33" t="s">
        <v>1489</v>
      </c>
    </row>
    <row r="949" spans="85:87" ht="15" hidden="1" customHeight="1">
      <c r="CG949" s="48"/>
      <c r="CH949" s="33" t="s">
        <v>1560</v>
      </c>
      <c r="CI949" s="33" t="s">
        <v>1490</v>
      </c>
    </row>
    <row r="950" spans="85:87" ht="15" hidden="1" customHeight="1">
      <c r="CG950" s="48"/>
      <c r="CH950" s="33" t="s">
        <v>1561</v>
      </c>
      <c r="CI950" s="33" t="s">
        <v>1491</v>
      </c>
    </row>
    <row r="951" spans="85:87" ht="15" hidden="1" customHeight="1">
      <c r="CG951" s="48"/>
      <c r="CH951" s="33" t="s">
        <v>1562</v>
      </c>
      <c r="CI951" s="33" t="s">
        <v>1492</v>
      </c>
    </row>
    <row r="952" spans="85:87" ht="15" hidden="1" customHeight="1">
      <c r="CG952" s="48"/>
      <c r="CH952" s="33" t="s">
        <v>1563</v>
      </c>
      <c r="CI952" s="33" t="s">
        <v>1493</v>
      </c>
    </row>
    <row r="953" spans="85:87" ht="15" hidden="1" customHeight="1">
      <c r="CG953" s="48"/>
      <c r="CH953" s="33" t="s">
        <v>1564</v>
      </c>
      <c r="CI953" s="33" t="s">
        <v>1494</v>
      </c>
    </row>
    <row r="954" spans="85:87" ht="15" hidden="1" customHeight="1">
      <c r="CG954" s="48"/>
      <c r="CH954" s="33" t="s">
        <v>1565</v>
      </c>
      <c r="CI954" s="33" t="s">
        <v>1495</v>
      </c>
    </row>
    <row r="955" spans="85:87" ht="15" hidden="1" customHeight="1">
      <c r="CG955" s="48"/>
      <c r="CH955" s="33" t="s">
        <v>1566</v>
      </c>
      <c r="CI955" s="33" t="s">
        <v>1496</v>
      </c>
    </row>
    <row r="956" spans="85:87" ht="15" hidden="1" customHeight="1">
      <c r="CG956" s="48"/>
      <c r="CH956" s="33" t="s">
        <v>1567</v>
      </c>
      <c r="CI956" s="33" t="s">
        <v>1497</v>
      </c>
    </row>
    <row r="957" spans="85:87" ht="15" hidden="1" customHeight="1">
      <c r="CG957" s="48"/>
      <c r="CH957" s="33" t="s">
        <v>1568</v>
      </c>
      <c r="CI957" s="33" t="s">
        <v>1498</v>
      </c>
    </row>
    <row r="958" spans="85:87" ht="15" hidden="1" customHeight="1">
      <c r="CG958" s="48"/>
      <c r="CH958" s="33" t="s">
        <v>1569</v>
      </c>
      <c r="CI958" s="33" t="s">
        <v>1499</v>
      </c>
    </row>
    <row r="959" spans="85:87" ht="15" hidden="1" customHeight="1">
      <c r="CG959" s="48"/>
      <c r="CH959" s="33" t="s">
        <v>1570</v>
      </c>
      <c r="CI959" s="33" t="s">
        <v>1500</v>
      </c>
    </row>
    <row r="960" spans="85:87" ht="15" hidden="1" customHeight="1">
      <c r="CG960" s="48"/>
      <c r="CH960" s="33" t="s">
        <v>1571</v>
      </c>
      <c r="CI960" s="33" t="s">
        <v>1501</v>
      </c>
    </row>
    <row r="961" spans="85:87" ht="15" hidden="1" customHeight="1">
      <c r="CG961" s="48"/>
      <c r="CH961" s="33" t="s">
        <v>1572</v>
      </c>
      <c r="CI961" s="33" t="s">
        <v>1502</v>
      </c>
    </row>
    <row r="962" spans="85:87" ht="15" hidden="1" customHeight="1">
      <c r="CG962" s="48"/>
      <c r="CH962" s="33" t="s">
        <v>1573</v>
      </c>
      <c r="CI962" s="33" t="s">
        <v>1503</v>
      </c>
    </row>
    <row r="963" spans="85:87" ht="15" hidden="1" customHeight="1">
      <c r="CG963" s="48"/>
      <c r="CH963" s="33" t="s">
        <v>1574</v>
      </c>
      <c r="CI963" s="33" t="s">
        <v>1504</v>
      </c>
    </row>
    <row r="964" spans="85:87" ht="15" hidden="1" customHeight="1">
      <c r="CG964" s="48"/>
      <c r="CH964" s="33" t="s">
        <v>1575</v>
      </c>
      <c r="CI964" s="33" t="s">
        <v>1505</v>
      </c>
    </row>
    <row r="965" spans="85:87" ht="15" hidden="1" customHeight="1">
      <c r="CG965" s="48"/>
      <c r="CH965" s="33" t="s">
        <v>1576</v>
      </c>
      <c r="CI965" s="33" t="s">
        <v>1506</v>
      </c>
    </row>
    <row r="966" spans="85:87" ht="15" hidden="1" customHeight="1">
      <c r="CG966" s="48"/>
      <c r="CH966" s="33" t="s">
        <v>1577</v>
      </c>
      <c r="CI966" s="33" t="s">
        <v>799</v>
      </c>
    </row>
    <row r="967" spans="85:87" ht="15" hidden="1" customHeight="1">
      <c r="CG967" s="48"/>
      <c r="CH967" s="33" t="s">
        <v>1578</v>
      </c>
      <c r="CI967" s="33" t="s">
        <v>1507</v>
      </c>
    </row>
    <row r="968" spans="85:87" ht="15" hidden="1" customHeight="1">
      <c r="CG968" s="48"/>
      <c r="CH968" s="33" t="s">
        <v>1579</v>
      </c>
      <c r="CI968" s="33" t="s">
        <v>1508</v>
      </c>
    </row>
    <row r="969" spans="85:87" ht="15" hidden="1" customHeight="1">
      <c r="CG969" s="48"/>
      <c r="CH969" s="33" t="s">
        <v>1580</v>
      </c>
      <c r="CI969" s="33" t="s">
        <v>1509</v>
      </c>
    </row>
    <row r="970" spans="85:87" ht="15" hidden="1" customHeight="1">
      <c r="CG970" s="48"/>
      <c r="CH970" s="33" t="s">
        <v>1581</v>
      </c>
      <c r="CI970" s="33" t="s">
        <v>1510</v>
      </c>
    </row>
    <row r="971" spans="85:87" ht="15" hidden="1" customHeight="1">
      <c r="CG971" s="48"/>
      <c r="CH971" s="33" t="s">
        <v>1582</v>
      </c>
      <c r="CI971" s="33" t="s">
        <v>1511</v>
      </c>
    </row>
    <row r="972" spans="85:87" ht="15" hidden="1" customHeight="1">
      <c r="CG972" s="48"/>
      <c r="CH972" s="33" t="s">
        <v>1583</v>
      </c>
      <c r="CI972" s="33" t="s">
        <v>1512</v>
      </c>
    </row>
    <row r="973" spans="85:87" ht="15" hidden="1" customHeight="1">
      <c r="CG973" s="48"/>
      <c r="CH973" s="33" t="s">
        <v>1584</v>
      </c>
      <c r="CI973" s="33" t="s">
        <v>1513</v>
      </c>
    </row>
    <row r="974" spans="85:87" ht="15" hidden="1" customHeight="1">
      <c r="CG974" s="48"/>
      <c r="CH974" s="33" t="s">
        <v>1585</v>
      </c>
      <c r="CI974" s="33" t="s">
        <v>1514</v>
      </c>
    </row>
    <row r="975" spans="85:87" ht="15" hidden="1" customHeight="1">
      <c r="CG975" s="48"/>
      <c r="CH975" s="33" t="s">
        <v>1586</v>
      </c>
      <c r="CI975" s="33" t="s">
        <v>1515</v>
      </c>
    </row>
    <row r="976" spans="85:87" ht="15" hidden="1" customHeight="1">
      <c r="CG976" s="48"/>
      <c r="CH976" s="33" t="s">
        <v>1587</v>
      </c>
      <c r="CI976" s="33" t="s">
        <v>1516</v>
      </c>
    </row>
    <row r="977" spans="85:87" ht="15" hidden="1" customHeight="1">
      <c r="CG977" s="48"/>
      <c r="CH977" s="33" t="s">
        <v>1588</v>
      </c>
      <c r="CI977" s="33" t="s">
        <v>1517</v>
      </c>
    </row>
    <row r="978" spans="85:87" ht="15" hidden="1" customHeight="1">
      <c r="CG978" s="48"/>
      <c r="CH978" s="33" t="s">
        <v>1589</v>
      </c>
      <c r="CI978" s="33" t="s">
        <v>1518</v>
      </c>
    </row>
    <row r="979" spans="85:87" ht="15" hidden="1" customHeight="1">
      <c r="CG979" s="48"/>
      <c r="CH979" s="33" t="s">
        <v>1590</v>
      </c>
      <c r="CI979" s="33" t="s">
        <v>1519</v>
      </c>
    </row>
    <row r="980" spans="85:87" ht="15" hidden="1" customHeight="1">
      <c r="CG980" s="48"/>
      <c r="CH980" s="33" t="s">
        <v>1591</v>
      </c>
      <c r="CI980" s="33" t="s">
        <v>1520</v>
      </c>
    </row>
    <row r="981" spans="85:87" ht="15" hidden="1" customHeight="1">
      <c r="CG981" s="48"/>
      <c r="CH981" s="33" t="s">
        <v>1592</v>
      </c>
      <c r="CI981" s="33" t="s">
        <v>1521</v>
      </c>
    </row>
    <row r="982" spans="85:87" ht="15" hidden="1" customHeight="1">
      <c r="CG982" s="48"/>
      <c r="CH982" s="33" t="s">
        <v>1593</v>
      </c>
      <c r="CI982" s="33" t="s">
        <v>1522</v>
      </c>
    </row>
    <row r="983" spans="85:87" ht="15" hidden="1" customHeight="1">
      <c r="CG983" s="48"/>
      <c r="CH983" s="33" t="s">
        <v>1594</v>
      </c>
      <c r="CI983" s="33" t="s">
        <v>1523</v>
      </c>
    </row>
    <row r="984" spans="85:87" ht="15" hidden="1" customHeight="1">
      <c r="CG984" s="48"/>
      <c r="CH984" s="33" t="s">
        <v>1595</v>
      </c>
      <c r="CI984" s="33" t="s">
        <v>1524</v>
      </c>
    </row>
    <row r="985" spans="85:87" ht="15" hidden="1" customHeight="1">
      <c r="CG985" s="48"/>
      <c r="CH985" s="33" t="s">
        <v>1596</v>
      </c>
      <c r="CI985" s="33" t="s">
        <v>799</v>
      </c>
    </row>
    <row r="986" spans="85:87" ht="15" hidden="1" customHeight="1">
      <c r="CG986" s="48"/>
      <c r="CH986" s="33" t="s">
        <v>1597</v>
      </c>
      <c r="CI986" s="33" t="s">
        <v>1525</v>
      </c>
    </row>
    <row r="987" spans="85:87" ht="15" hidden="1" customHeight="1">
      <c r="CG987" s="48"/>
      <c r="CH987" s="33" t="s">
        <v>1598</v>
      </c>
      <c r="CI987" s="33" t="s">
        <v>1526</v>
      </c>
    </row>
    <row r="988" spans="85:87" ht="15" hidden="1" customHeight="1">
      <c r="CG988" s="48"/>
      <c r="CH988" s="33" t="s">
        <v>1599</v>
      </c>
      <c r="CI988" s="33" t="s">
        <v>1527</v>
      </c>
    </row>
    <row r="989" spans="85:87" ht="15" hidden="1" customHeight="1">
      <c r="CG989" s="48"/>
      <c r="CH989" s="33" t="s">
        <v>1600</v>
      </c>
      <c r="CI989" s="33" t="s">
        <v>1528</v>
      </c>
    </row>
    <row r="990" spans="85:87" ht="15" hidden="1" customHeight="1">
      <c r="CG990" s="48"/>
      <c r="CH990" s="33" t="s">
        <v>1601</v>
      </c>
      <c r="CI990" s="33" t="s">
        <v>1529</v>
      </c>
    </row>
    <row r="991" spans="85:87" ht="15" hidden="1" customHeight="1">
      <c r="CG991" s="48"/>
      <c r="CH991" s="33" t="s">
        <v>1602</v>
      </c>
      <c r="CI991" s="33" t="s">
        <v>1530</v>
      </c>
    </row>
    <row r="992" spans="85:87" ht="15" hidden="1" customHeight="1">
      <c r="CG992" s="48"/>
      <c r="CH992" s="33" t="s">
        <v>1603</v>
      </c>
      <c r="CI992" s="33" t="s">
        <v>1531</v>
      </c>
    </row>
    <row r="993" spans="85:87" ht="15" hidden="1" customHeight="1">
      <c r="CG993" s="48"/>
      <c r="CH993" s="33" t="s">
        <v>1604</v>
      </c>
      <c r="CI993" s="33" t="s">
        <v>1532</v>
      </c>
    </row>
    <row r="994" spans="85:87" ht="15" hidden="1" customHeight="1">
      <c r="CG994" s="48"/>
      <c r="CH994" s="33" t="s">
        <v>1605</v>
      </c>
      <c r="CI994" s="33" t="s">
        <v>1533</v>
      </c>
    </row>
    <row r="995" spans="85:87" ht="15" hidden="1" customHeight="1">
      <c r="CG995" s="48"/>
      <c r="CH995" s="33" t="s">
        <v>1606</v>
      </c>
      <c r="CI995" s="33" t="s">
        <v>1534</v>
      </c>
    </row>
    <row r="996" spans="85:87" ht="15" hidden="1" customHeight="1">
      <c r="CG996" s="48"/>
      <c r="CH996" s="33" t="s">
        <v>1607</v>
      </c>
      <c r="CI996" s="33" t="s">
        <v>1535</v>
      </c>
    </row>
    <row r="997" spans="85:87" ht="15" hidden="1" customHeight="1">
      <c r="CG997" s="48"/>
      <c r="CH997" s="33" t="s">
        <v>1608</v>
      </c>
      <c r="CI997" s="33" t="s">
        <v>1536</v>
      </c>
    </row>
    <row r="998" spans="85:87" ht="15" hidden="1" customHeight="1">
      <c r="CG998" s="48"/>
      <c r="CH998" s="33" t="s">
        <v>1609</v>
      </c>
      <c r="CI998" s="33" t="s">
        <v>1537</v>
      </c>
    </row>
    <row r="999" spans="85:87" ht="15" hidden="1" customHeight="1">
      <c r="CG999" s="48"/>
      <c r="CH999" s="33" t="s">
        <v>1610</v>
      </c>
      <c r="CI999" s="33" t="s">
        <v>1538</v>
      </c>
    </row>
    <row r="1000" spans="85:87" ht="15" hidden="1" customHeight="1">
      <c r="CG1000" s="48"/>
      <c r="CH1000" s="33" t="s">
        <v>1611</v>
      </c>
      <c r="CI1000" s="33" t="s">
        <v>1539</v>
      </c>
    </row>
    <row r="1001" spans="85:87" ht="15" hidden="1" customHeight="1">
      <c r="CG1001" s="48"/>
      <c r="CH1001" s="33" t="s">
        <v>1612</v>
      </c>
      <c r="CI1001" s="33" t="s">
        <v>1540</v>
      </c>
    </row>
    <row r="1002" spans="85:87" ht="15" hidden="1" customHeight="1">
      <c r="CG1002" s="48"/>
      <c r="CH1002" s="33" t="s">
        <v>1613</v>
      </c>
      <c r="CI1002" s="33" t="s">
        <v>1541</v>
      </c>
    </row>
    <row r="1003" spans="85:87" ht="15" hidden="1" customHeight="1">
      <c r="CG1003" s="48"/>
      <c r="CH1003" s="33" t="s">
        <v>1614</v>
      </c>
      <c r="CI1003" s="33" t="s">
        <v>1542</v>
      </c>
    </row>
    <row r="1004" spans="85:87" ht="15" hidden="1" customHeight="1">
      <c r="CG1004" s="48"/>
      <c r="CH1004" s="33" t="s">
        <v>1615</v>
      </c>
      <c r="CI1004" s="33" t="s">
        <v>1543</v>
      </c>
    </row>
    <row r="1005" spans="85:87" ht="15" hidden="1" customHeight="1">
      <c r="CG1005" s="48"/>
      <c r="CH1005" s="33" t="s">
        <v>1616</v>
      </c>
      <c r="CI1005" s="33" t="s">
        <v>1544</v>
      </c>
    </row>
    <row r="1006" spans="85:87" ht="15" hidden="1" customHeight="1">
      <c r="CG1006" s="48"/>
      <c r="CH1006" s="33" t="s">
        <v>1617</v>
      </c>
      <c r="CI1006" s="33" t="s">
        <v>1545</v>
      </c>
    </row>
    <row r="1007" spans="85:87" ht="15" hidden="1" customHeight="1">
      <c r="CG1007" s="48"/>
      <c r="CH1007" s="33" t="s">
        <v>1618</v>
      </c>
      <c r="CI1007" s="33" t="s">
        <v>1546</v>
      </c>
    </row>
    <row r="1008" spans="85:87" ht="15" hidden="1" customHeight="1">
      <c r="CG1008" s="48"/>
      <c r="CH1008" s="33" t="s">
        <v>1619</v>
      </c>
      <c r="CI1008" s="33" t="s">
        <v>1547</v>
      </c>
    </row>
    <row r="1009" spans="85:87" ht="15" hidden="1" customHeight="1">
      <c r="CG1009" s="48"/>
      <c r="CH1009" s="33" t="s">
        <v>1620</v>
      </c>
      <c r="CI1009" s="33" t="s">
        <v>1548</v>
      </c>
    </row>
    <row r="1010" spans="85:87" ht="15" hidden="1" customHeight="1">
      <c r="CG1010" s="48"/>
      <c r="CH1010" s="33" t="s">
        <v>1621</v>
      </c>
      <c r="CI1010" s="33" t="s">
        <v>1549</v>
      </c>
    </row>
    <row r="1011" spans="85:87" ht="15" hidden="1" customHeight="1">
      <c r="CG1011" s="48"/>
      <c r="CH1011" s="33" t="s">
        <v>1622</v>
      </c>
      <c r="CI1011" s="33" t="s">
        <v>1550</v>
      </c>
    </row>
    <row r="1012" spans="85:87" ht="15" hidden="1" customHeight="1">
      <c r="CG1012" s="48"/>
      <c r="CH1012" s="33" t="s">
        <v>1623</v>
      </c>
      <c r="CI1012" s="33" t="s">
        <v>1551</v>
      </c>
    </row>
    <row r="1013" spans="85:87" ht="15" hidden="1" customHeight="1">
      <c r="CG1013" s="48"/>
      <c r="CH1013" s="33" t="s">
        <v>1624</v>
      </c>
      <c r="CI1013" s="33" t="s">
        <v>1552</v>
      </c>
    </row>
    <row r="1014" spans="85:87" ht="15" hidden="1" customHeight="1">
      <c r="CG1014" s="48"/>
      <c r="CH1014" s="33" t="s">
        <v>1625</v>
      </c>
      <c r="CI1014" s="33" t="s">
        <v>799</v>
      </c>
    </row>
    <row r="1015" spans="85:87" ht="15" hidden="1" customHeight="1">
      <c r="CG1015" s="48"/>
      <c r="CH1015" s="33" t="s">
        <v>1626</v>
      </c>
      <c r="CI1015" s="33" t="s">
        <v>1553</v>
      </c>
    </row>
    <row r="1016" spans="85:87" ht="15" hidden="1" customHeight="1">
      <c r="CG1016" s="48"/>
      <c r="CH1016" s="33" t="s">
        <v>1627</v>
      </c>
      <c r="CI1016" s="33" t="s">
        <v>1554</v>
      </c>
    </row>
    <row r="1017" spans="85:87" ht="15" hidden="1" customHeight="1">
      <c r="CG1017" s="48"/>
      <c r="CH1017" s="33" t="s">
        <v>1628</v>
      </c>
      <c r="CI1017" s="33" t="s">
        <v>1555</v>
      </c>
    </row>
    <row r="1018" spans="85:87" ht="15" hidden="1" customHeight="1">
      <c r="CG1018" s="48"/>
      <c r="CH1018" s="33" t="s">
        <v>1629</v>
      </c>
      <c r="CI1018" s="33" t="s">
        <v>1556</v>
      </c>
    </row>
    <row r="1019" spans="85:87" ht="15" hidden="1" customHeight="1">
      <c r="CG1019" s="48"/>
      <c r="CH1019" s="33" t="s">
        <v>1630</v>
      </c>
      <c r="CI1019" s="33" t="s">
        <v>1557</v>
      </c>
    </row>
    <row r="1020" spans="85:87" ht="15" hidden="1" customHeight="1">
      <c r="CG1020" s="48"/>
      <c r="CH1020" s="33" t="s">
        <v>799</v>
      </c>
      <c r="CI1020" s="33" t="s">
        <v>1558</v>
      </c>
    </row>
    <row r="1021" spans="85:87" ht="15" hidden="1" customHeight="1">
      <c r="CG1021" s="48"/>
      <c r="CH1021" s="33" t="s">
        <v>1631</v>
      </c>
      <c r="CI1021" s="33" t="s">
        <v>1559</v>
      </c>
    </row>
    <row r="1022" spans="85:87" ht="15" hidden="1" customHeight="1">
      <c r="CG1022" s="48"/>
      <c r="CH1022" s="33" t="s">
        <v>1632</v>
      </c>
      <c r="CI1022" s="33" t="s">
        <v>1560</v>
      </c>
    </row>
    <row r="1023" spans="85:87" ht="15" hidden="1" customHeight="1">
      <c r="CG1023" s="48"/>
      <c r="CH1023" s="33" t="s">
        <v>1633</v>
      </c>
      <c r="CI1023" s="33" t="s">
        <v>1561</v>
      </c>
    </row>
    <row r="1024" spans="85:87" ht="15" hidden="1" customHeight="1">
      <c r="CG1024" s="48"/>
      <c r="CH1024" s="33" t="s">
        <v>1634</v>
      </c>
      <c r="CI1024" s="33" t="s">
        <v>1562</v>
      </c>
    </row>
    <row r="1025" spans="85:87" ht="15" hidden="1" customHeight="1">
      <c r="CG1025" s="48"/>
      <c r="CH1025" s="33" t="s">
        <v>1635</v>
      </c>
      <c r="CI1025" s="33" t="s">
        <v>1563</v>
      </c>
    </row>
    <row r="1026" spans="85:87" ht="15" hidden="1" customHeight="1">
      <c r="CG1026" s="48"/>
      <c r="CH1026" s="33" t="s">
        <v>1636</v>
      </c>
      <c r="CI1026" s="33" t="s">
        <v>1564</v>
      </c>
    </row>
    <row r="1027" spans="85:87" ht="15" hidden="1" customHeight="1">
      <c r="CG1027" s="48"/>
      <c r="CH1027" s="33" t="s">
        <v>1637</v>
      </c>
      <c r="CI1027" s="33" t="s">
        <v>1565</v>
      </c>
    </row>
    <row r="1028" spans="85:87" ht="15" hidden="1" customHeight="1">
      <c r="CG1028" s="48"/>
      <c r="CH1028" s="33" t="s">
        <v>1638</v>
      </c>
      <c r="CI1028" s="33" t="s">
        <v>1566</v>
      </c>
    </row>
    <row r="1029" spans="85:87" ht="15" hidden="1" customHeight="1">
      <c r="CG1029" s="48"/>
      <c r="CH1029" s="33" t="s">
        <v>1639</v>
      </c>
      <c r="CI1029" s="33" t="s">
        <v>1567</v>
      </c>
    </row>
    <row r="1030" spans="85:87" ht="15" hidden="1" customHeight="1">
      <c r="CG1030" s="48"/>
      <c r="CH1030" s="33" t="s">
        <v>1640</v>
      </c>
      <c r="CI1030" s="33" t="s">
        <v>1568</v>
      </c>
    </row>
    <row r="1031" spans="85:87" ht="15" hidden="1" customHeight="1">
      <c r="CG1031" s="48"/>
      <c r="CH1031" s="33" t="s">
        <v>1641</v>
      </c>
      <c r="CI1031" s="33" t="s">
        <v>1569</v>
      </c>
    </row>
    <row r="1032" spans="85:87" ht="15" hidden="1" customHeight="1">
      <c r="CG1032" s="48"/>
      <c r="CH1032" s="33" t="s">
        <v>1642</v>
      </c>
      <c r="CI1032" s="33" t="s">
        <v>1570</v>
      </c>
    </row>
    <row r="1033" spans="85:87" ht="15" hidden="1" customHeight="1">
      <c r="CG1033" s="48"/>
      <c r="CH1033" s="33" t="s">
        <v>1643</v>
      </c>
      <c r="CI1033" s="33" t="s">
        <v>1571</v>
      </c>
    </row>
    <row r="1034" spans="85:87" ht="15" hidden="1" customHeight="1">
      <c r="CG1034" s="48"/>
      <c r="CH1034" s="33" t="s">
        <v>1644</v>
      </c>
      <c r="CI1034" s="33" t="s">
        <v>1572</v>
      </c>
    </row>
    <row r="1035" spans="85:87" ht="15" hidden="1" customHeight="1">
      <c r="CG1035" s="48"/>
      <c r="CH1035" s="33" t="s">
        <v>1645</v>
      </c>
      <c r="CI1035" s="33" t="s">
        <v>1573</v>
      </c>
    </row>
    <row r="1036" spans="85:87" ht="15" hidden="1" customHeight="1">
      <c r="CG1036" s="48"/>
      <c r="CH1036" s="33" t="s">
        <v>1646</v>
      </c>
      <c r="CI1036" s="33" t="s">
        <v>1574</v>
      </c>
    </row>
    <row r="1037" spans="85:87" ht="15" hidden="1" customHeight="1">
      <c r="CG1037" s="48"/>
      <c r="CH1037" s="33" t="s">
        <v>1647</v>
      </c>
      <c r="CI1037" s="33" t="s">
        <v>1575</v>
      </c>
    </row>
    <row r="1038" spans="85:87" ht="15" hidden="1" customHeight="1">
      <c r="CG1038" s="48"/>
      <c r="CH1038" s="33" t="s">
        <v>1648</v>
      </c>
      <c r="CI1038" s="33" t="s">
        <v>1576</v>
      </c>
    </row>
    <row r="1039" spans="85:87" ht="15" hidden="1" customHeight="1">
      <c r="CG1039" s="48"/>
      <c r="CH1039" s="33" t="s">
        <v>1649</v>
      </c>
      <c r="CI1039" s="33" t="s">
        <v>1577</v>
      </c>
    </row>
    <row r="1040" spans="85:87" ht="15" hidden="1" customHeight="1">
      <c r="CG1040" s="48"/>
      <c r="CH1040" s="33" t="s">
        <v>1650</v>
      </c>
      <c r="CI1040" s="33" t="s">
        <v>1578</v>
      </c>
    </row>
    <row r="1041" spans="85:87" ht="15" hidden="1" customHeight="1">
      <c r="CG1041" s="48"/>
      <c r="CH1041" s="33" t="s">
        <v>1651</v>
      </c>
      <c r="CI1041" s="33" t="s">
        <v>1579</v>
      </c>
    </row>
    <row r="1042" spans="85:87" ht="15" hidden="1" customHeight="1">
      <c r="CG1042" s="48"/>
      <c r="CH1042" s="33" t="s">
        <v>1652</v>
      </c>
      <c r="CI1042" s="33" t="s">
        <v>1580</v>
      </c>
    </row>
    <row r="1043" spans="85:87" ht="15" hidden="1" customHeight="1">
      <c r="CG1043" s="48"/>
      <c r="CH1043" s="33" t="s">
        <v>1653</v>
      </c>
      <c r="CI1043" s="33" t="s">
        <v>1581</v>
      </c>
    </row>
    <row r="1044" spans="85:87" ht="15" hidden="1" customHeight="1">
      <c r="CG1044" s="48"/>
      <c r="CH1044" s="33" t="s">
        <v>1654</v>
      </c>
      <c r="CI1044" s="33" t="s">
        <v>1582</v>
      </c>
    </row>
    <row r="1045" spans="85:87" ht="15" hidden="1" customHeight="1">
      <c r="CG1045" s="48"/>
      <c r="CH1045" s="33" t="s">
        <v>1655</v>
      </c>
      <c r="CI1045" s="33" t="s">
        <v>1583</v>
      </c>
    </row>
    <row r="1046" spans="85:87" ht="15" hidden="1" customHeight="1">
      <c r="CG1046" s="48"/>
      <c r="CH1046" s="33" t="s">
        <v>1656</v>
      </c>
      <c r="CI1046" s="33" t="s">
        <v>1584</v>
      </c>
    </row>
    <row r="1047" spans="85:87" ht="15" hidden="1" customHeight="1">
      <c r="CG1047" s="48"/>
      <c r="CH1047" s="33" t="s">
        <v>1657</v>
      </c>
      <c r="CI1047" s="33" t="s">
        <v>1585</v>
      </c>
    </row>
    <row r="1048" spans="85:87" ht="15" hidden="1" customHeight="1">
      <c r="CG1048" s="48"/>
      <c r="CH1048" s="33" t="s">
        <v>1658</v>
      </c>
      <c r="CI1048" s="33" t="s">
        <v>1586</v>
      </c>
    </row>
    <row r="1049" spans="85:87" ht="15" hidden="1" customHeight="1">
      <c r="CG1049" s="48"/>
      <c r="CH1049" s="33" t="s">
        <v>1659</v>
      </c>
      <c r="CI1049" s="33" t="s">
        <v>1587</v>
      </c>
    </row>
    <row r="1050" spans="85:87" ht="15" hidden="1" customHeight="1">
      <c r="CG1050" s="48"/>
      <c r="CH1050" s="33" t="s">
        <v>1660</v>
      </c>
      <c r="CI1050" s="33" t="s">
        <v>1588</v>
      </c>
    </row>
    <row r="1051" spans="85:87" ht="15" hidden="1" customHeight="1">
      <c r="CG1051" s="48"/>
      <c r="CH1051" s="33" t="s">
        <v>1661</v>
      </c>
      <c r="CI1051" s="33" t="s">
        <v>1589</v>
      </c>
    </row>
    <row r="1052" spans="85:87" ht="15" hidden="1" customHeight="1">
      <c r="CG1052" s="48"/>
      <c r="CH1052" s="33" t="s">
        <v>1662</v>
      </c>
      <c r="CI1052" s="33" t="s">
        <v>1590</v>
      </c>
    </row>
    <row r="1053" spans="85:87" ht="15" hidden="1" customHeight="1">
      <c r="CG1053" s="48"/>
      <c r="CH1053" s="33" t="s">
        <v>1663</v>
      </c>
      <c r="CI1053" s="33" t="s">
        <v>1591</v>
      </c>
    </row>
    <row r="1054" spans="85:87" ht="15" hidden="1" customHeight="1">
      <c r="CG1054" s="48"/>
      <c r="CH1054" s="33" t="s">
        <v>1664</v>
      </c>
      <c r="CI1054" s="33" t="s">
        <v>1592</v>
      </c>
    </row>
    <row r="1055" spans="85:87" ht="15" hidden="1" customHeight="1">
      <c r="CG1055" s="48"/>
      <c r="CH1055" s="33" t="s">
        <v>1665</v>
      </c>
      <c r="CI1055" s="33" t="s">
        <v>1593</v>
      </c>
    </row>
    <row r="1056" spans="85:87" ht="15" hidden="1" customHeight="1">
      <c r="CG1056" s="48"/>
      <c r="CH1056" s="33" t="s">
        <v>1666</v>
      </c>
      <c r="CI1056" s="33" t="s">
        <v>1594</v>
      </c>
    </row>
    <row r="1057" spans="85:87" ht="15" hidden="1" customHeight="1">
      <c r="CG1057" s="48"/>
      <c r="CH1057" s="33" t="s">
        <v>1667</v>
      </c>
      <c r="CI1057" s="33" t="s">
        <v>1595</v>
      </c>
    </row>
    <row r="1058" spans="85:87" ht="15" hidden="1" customHeight="1">
      <c r="CG1058" s="48"/>
      <c r="CH1058" s="33" t="s">
        <v>1668</v>
      </c>
      <c r="CI1058" s="33" t="s">
        <v>1596</v>
      </c>
    </row>
    <row r="1059" spans="85:87" ht="15" hidden="1" customHeight="1">
      <c r="CG1059" s="48"/>
      <c r="CH1059" s="33" t="s">
        <v>1669</v>
      </c>
      <c r="CI1059" s="33" t="s">
        <v>1597</v>
      </c>
    </row>
    <row r="1060" spans="85:87" ht="15" hidden="1" customHeight="1">
      <c r="CG1060" s="48"/>
      <c r="CH1060" s="33" t="s">
        <v>1670</v>
      </c>
      <c r="CI1060" s="33" t="s">
        <v>1598</v>
      </c>
    </row>
    <row r="1061" spans="85:87" ht="15" hidden="1" customHeight="1">
      <c r="CG1061" s="48"/>
      <c r="CH1061" s="33" t="s">
        <v>1671</v>
      </c>
      <c r="CI1061" s="33" t="s">
        <v>1599</v>
      </c>
    </row>
    <row r="1062" spans="85:87" ht="15" hidden="1" customHeight="1">
      <c r="CG1062" s="48"/>
      <c r="CH1062" s="33" t="s">
        <v>1672</v>
      </c>
      <c r="CI1062" s="33" t="s">
        <v>1600</v>
      </c>
    </row>
    <row r="1063" spans="85:87" ht="15" hidden="1" customHeight="1">
      <c r="CG1063" s="48"/>
      <c r="CH1063" s="33" t="s">
        <v>1673</v>
      </c>
      <c r="CI1063" s="33" t="s">
        <v>1601</v>
      </c>
    </row>
    <row r="1064" spans="85:87" ht="15" hidden="1" customHeight="1">
      <c r="CG1064" s="48"/>
      <c r="CH1064" s="33" t="s">
        <v>799</v>
      </c>
      <c r="CI1064" s="33" t="s">
        <v>1602</v>
      </c>
    </row>
    <row r="1065" spans="85:87" ht="15" hidden="1" customHeight="1">
      <c r="CG1065" s="48"/>
      <c r="CH1065" s="33" t="s">
        <v>1674</v>
      </c>
      <c r="CI1065" s="33" t="s">
        <v>1603</v>
      </c>
    </row>
    <row r="1066" spans="85:87" ht="15" hidden="1" customHeight="1">
      <c r="CG1066" s="48"/>
      <c r="CH1066" s="33" t="s">
        <v>1675</v>
      </c>
      <c r="CI1066" s="33" t="s">
        <v>1604</v>
      </c>
    </row>
    <row r="1067" spans="85:87" ht="15" hidden="1" customHeight="1">
      <c r="CG1067" s="48"/>
      <c r="CH1067" s="33" t="s">
        <v>1676</v>
      </c>
      <c r="CI1067" s="33" t="s">
        <v>1605</v>
      </c>
    </row>
    <row r="1068" spans="85:87" ht="15" hidden="1" customHeight="1">
      <c r="CG1068" s="48"/>
      <c r="CH1068" s="33" t="s">
        <v>1677</v>
      </c>
      <c r="CI1068" s="33" t="s">
        <v>1606</v>
      </c>
    </row>
    <row r="1069" spans="85:87" ht="15" hidden="1" customHeight="1">
      <c r="CG1069" s="48"/>
      <c r="CH1069" s="33" t="s">
        <v>1678</v>
      </c>
      <c r="CI1069" s="33" t="s">
        <v>1607</v>
      </c>
    </row>
    <row r="1070" spans="85:87" ht="15" hidden="1" customHeight="1">
      <c r="CG1070" s="48"/>
      <c r="CH1070" s="33" t="s">
        <v>1679</v>
      </c>
      <c r="CI1070" s="33" t="s">
        <v>1608</v>
      </c>
    </row>
    <row r="1071" spans="85:87" ht="15" hidden="1" customHeight="1">
      <c r="CG1071" s="48"/>
      <c r="CH1071" s="33" t="s">
        <v>1680</v>
      </c>
      <c r="CI1071" s="33" t="s">
        <v>1609</v>
      </c>
    </row>
    <row r="1072" spans="85:87" ht="15" hidden="1" customHeight="1">
      <c r="CG1072" s="48"/>
      <c r="CH1072" s="33" t="s">
        <v>1681</v>
      </c>
      <c r="CI1072" s="33" t="s">
        <v>1610</v>
      </c>
    </row>
    <row r="1073" spans="85:87" ht="15" hidden="1" customHeight="1">
      <c r="CG1073" s="48"/>
      <c r="CH1073" s="33" t="s">
        <v>1682</v>
      </c>
      <c r="CI1073" s="33" t="s">
        <v>1611</v>
      </c>
    </row>
    <row r="1074" spans="85:87" ht="15" hidden="1" customHeight="1">
      <c r="CG1074" s="48"/>
      <c r="CH1074" s="33" t="s">
        <v>1683</v>
      </c>
      <c r="CI1074" s="33" t="s">
        <v>1612</v>
      </c>
    </row>
    <row r="1075" spans="85:87" ht="15" hidden="1" customHeight="1">
      <c r="CG1075" s="48"/>
      <c r="CH1075" s="33" t="s">
        <v>1684</v>
      </c>
      <c r="CI1075" s="33" t="s">
        <v>1613</v>
      </c>
    </row>
    <row r="1076" spans="85:87" ht="15" hidden="1" customHeight="1">
      <c r="CG1076" s="48"/>
      <c r="CH1076" s="33" t="s">
        <v>1685</v>
      </c>
      <c r="CI1076" s="33" t="s">
        <v>1614</v>
      </c>
    </row>
    <row r="1077" spans="85:87" ht="15" hidden="1" customHeight="1">
      <c r="CG1077" s="48"/>
      <c r="CH1077" s="33" t="s">
        <v>1686</v>
      </c>
      <c r="CI1077" s="33" t="s">
        <v>1615</v>
      </c>
    </row>
    <row r="1078" spans="85:87" ht="15" hidden="1" customHeight="1">
      <c r="CG1078" s="48"/>
      <c r="CH1078" s="33" t="s">
        <v>1687</v>
      </c>
      <c r="CI1078" s="33" t="s">
        <v>1616</v>
      </c>
    </row>
    <row r="1079" spans="85:87" ht="15" hidden="1" customHeight="1">
      <c r="CG1079" s="48"/>
      <c r="CH1079" s="33" t="s">
        <v>1688</v>
      </c>
      <c r="CI1079" s="33" t="s">
        <v>1617</v>
      </c>
    </row>
    <row r="1080" spans="85:87" ht="15" hidden="1" customHeight="1">
      <c r="CG1080" s="48"/>
      <c r="CH1080" s="33" t="s">
        <v>1689</v>
      </c>
      <c r="CI1080" s="33" t="s">
        <v>1618</v>
      </c>
    </row>
    <row r="1081" spans="85:87" ht="15" hidden="1" customHeight="1">
      <c r="CG1081" s="48"/>
      <c r="CH1081" s="33" t="s">
        <v>1690</v>
      </c>
      <c r="CI1081" s="33" t="s">
        <v>1619</v>
      </c>
    </row>
    <row r="1082" spans="85:87" ht="15" hidden="1" customHeight="1">
      <c r="CG1082" s="48"/>
      <c r="CH1082" s="33" t="s">
        <v>1691</v>
      </c>
      <c r="CI1082" s="33" t="s">
        <v>1620</v>
      </c>
    </row>
    <row r="1083" spans="85:87" ht="15" hidden="1" customHeight="1">
      <c r="CG1083" s="48"/>
      <c r="CH1083" s="33" t="s">
        <v>1692</v>
      </c>
      <c r="CI1083" s="33" t="s">
        <v>1621</v>
      </c>
    </row>
    <row r="1084" spans="85:87" ht="15" hidden="1" customHeight="1">
      <c r="CG1084" s="48"/>
      <c r="CH1084" s="33" t="s">
        <v>1693</v>
      </c>
      <c r="CI1084" s="33" t="s">
        <v>1622</v>
      </c>
    </row>
    <row r="1085" spans="85:87" ht="15" hidden="1" customHeight="1">
      <c r="CG1085" s="48"/>
      <c r="CH1085" s="33" t="s">
        <v>1694</v>
      </c>
      <c r="CI1085" s="33" t="s">
        <v>1623</v>
      </c>
    </row>
    <row r="1086" spans="85:87" ht="15" hidden="1" customHeight="1">
      <c r="CG1086" s="48"/>
      <c r="CH1086" s="33" t="s">
        <v>1695</v>
      </c>
      <c r="CI1086" s="33" t="s">
        <v>1624</v>
      </c>
    </row>
    <row r="1087" spans="85:87" ht="15" hidden="1" customHeight="1">
      <c r="CG1087" s="48"/>
      <c r="CH1087" s="33" t="s">
        <v>1696</v>
      </c>
      <c r="CI1087" s="33" t="s">
        <v>1625</v>
      </c>
    </row>
    <row r="1088" spans="85:87" ht="15" hidden="1" customHeight="1">
      <c r="CG1088" s="48"/>
      <c r="CH1088" s="33" t="s">
        <v>1697</v>
      </c>
      <c r="CI1088" s="33" t="s">
        <v>1626</v>
      </c>
    </row>
    <row r="1089" spans="85:87" ht="15" hidden="1" customHeight="1">
      <c r="CG1089" s="48"/>
      <c r="CH1089" s="33" t="s">
        <v>1698</v>
      </c>
      <c r="CI1089" s="33" t="s">
        <v>1627</v>
      </c>
    </row>
    <row r="1090" spans="85:87" ht="15" hidden="1" customHeight="1">
      <c r="CG1090" s="48"/>
      <c r="CH1090" s="33" t="s">
        <v>1699</v>
      </c>
      <c r="CI1090" s="33" t="s">
        <v>1628</v>
      </c>
    </row>
    <row r="1091" spans="85:87" ht="15" hidden="1" customHeight="1">
      <c r="CG1091" s="48"/>
      <c r="CH1091" s="33" t="s">
        <v>1700</v>
      </c>
      <c r="CI1091" s="33" t="s">
        <v>1629</v>
      </c>
    </row>
    <row r="1092" spans="85:87" ht="15" hidden="1" customHeight="1">
      <c r="CG1092" s="48"/>
      <c r="CH1092" s="33" t="s">
        <v>1701</v>
      </c>
      <c r="CI1092" s="33" t="s">
        <v>1630</v>
      </c>
    </row>
    <row r="1093" spans="85:87" ht="15" hidden="1" customHeight="1">
      <c r="CG1093" s="48"/>
      <c r="CH1093" s="33" t="s">
        <v>1702</v>
      </c>
      <c r="CI1093" s="33" t="s">
        <v>799</v>
      </c>
    </row>
    <row r="1094" spans="85:87" ht="15" hidden="1" customHeight="1">
      <c r="CG1094" s="48"/>
      <c r="CH1094" s="33" t="s">
        <v>1703</v>
      </c>
      <c r="CI1094" s="33" t="s">
        <v>1631</v>
      </c>
    </row>
    <row r="1095" spans="85:87" ht="15" hidden="1" customHeight="1">
      <c r="CG1095" s="48"/>
      <c r="CH1095" s="33" t="s">
        <v>1704</v>
      </c>
      <c r="CI1095" s="33" t="s">
        <v>1632</v>
      </c>
    </row>
    <row r="1096" spans="85:87" ht="15" hidden="1" customHeight="1">
      <c r="CG1096" s="48"/>
      <c r="CH1096" s="33" t="s">
        <v>1705</v>
      </c>
      <c r="CI1096" s="33" t="s">
        <v>1633</v>
      </c>
    </row>
    <row r="1097" spans="85:87" ht="15" hidden="1" customHeight="1">
      <c r="CG1097" s="48"/>
      <c r="CH1097" s="33" t="s">
        <v>1706</v>
      </c>
      <c r="CI1097" s="33" t="s">
        <v>1634</v>
      </c>
    </row>
    <row r="1098" spans="85:87" ht="15" hidden="1" customHeight="1">
      <c r="CG1098" s="48"/>
      <c r="CH1098" s="33" t="s">
        <v>1707</v>
      </c>
      <c r="CI1098" s="33" t="s">
        <v>1635</v>
      </c>
    </row>
    <row r="1099" spans="85:87" ht="15" hidden="1" customHeight="1">
      <c r="CG1099" s="48"/>
      <c r="CH1099" s="33" t="s">
        <v>1708</v>
      </c>
      <c r="CI1099" s="33" t="s">
        <v>1636</v>
      </c>
    </row>
    <row r="1100" spans="85:87" ht="15" hidden="1" customHeight="1">
      <c r="CG1100" s="48"/>
      <c r="CH1100" s="33" t="s">
        <v>1709</v>
      </c>
      <c r="CI1100" s="33" t="s">
        <v>1637</v>
      </c>
    </row>
    <row r="1101" spans="85:87" ht="15" hidden="1" customHeight="1">
      <c r="CG1101" s="48"/>
      <c r="CH1101" s="33" t="s">
        <v>1710</v>
      </c>
      <c r="CI1101" s="33" t="s">
        <v>1638</v>
      </c>
    </row>
    <row r="1102" spans="85:87" ht="15" hidden="1" customHeight="1">
      <c r="CG1102" s="48"/>
      <c r="CH1102" s="33" t="s">
        <v>1711</v>
      </c>
      <c r="CI1102" s="33" t="s">
        <v>1639</v>
      </c>
    </row>
    <row r="1103" spans="85:87" ht="15" hidden="1" customHeight="1">
      <c r="CG1103" s="48"/>
      <c r="CH1103" s="33" t="s">
        <v>1712</v>
      </c>
      <c r="CI1103" s="33" t="s">
        <v>1640</v>
      </c>
    </row>
    <row r="1104" spans="85:87" ht="15" hidden="1" customHeight="1">
      <c r="CG1104" s="48"/>
      <c r="CH1104" s="33" t="s">
        <v>1713</v>
      </c>
      <c r="CI1104" s="33" t="s">
        <v>1641</v>
      </c>
    </row>
    <row r="1105" spans="85:87" ht="15" hidden="1" customHeight="1">
      <c r="CG1105" s="48"/>
      <c r="CH1105" s="33" t="s">
        <v>1714</v>
      </c>
      <c r="CI1105" s="33" t="s">
        <v>1642</v>
      </c>
    </row>
    <row r="1106" spans="85:87" ht="15" hidden="1" customHeight="1">
      <c r="CG1106" s="48"/>
      <c r="CH1106" s="33" t="s">
        <v>1715</v>
      </c>
      <c r="CI1106" s="33" t="s">
        <v>1643</v>
      </c>
    </row>
    <row r="1107" spans="85:87" ht="15" hidden="1" customHeight="1">
      <c r="CG1107" s="48"/>
      <c r="CH1107" s="33" t="s">
        <v>1716</v>
      </c>
      <c r="CI1107" s="33" t="s">
        <v>1644</v>
      </c>
    </row>
    <row r="1108" spans="85:87" ht="15" hidden="1" customHeight="1">
      <c r="CG1108" s="48"/>
      <c r="CH1108" s="33" t="s">
        <v>1717</v>
      </c>
      <c r="CI1108" s="33" t="s">
        <v>1645</v>
      </c>
    </row>
    <row r="1109" spans="85:87" ht="15" hidden="1" customHeight="1">
      <c r="CG1109" s="48"/>
      <c r="CH1109" s="33" t="s">
        <v>1718</v>
      </c>
      <c r="CI1109" s="33" t="s">
        <v>1646</v>
      </c>
    </row>
    <row r="1110" spans="85:87" ht="15" hidden="1" customHeight="1">
      <c r="CG1110" s="48"/>
      <c r="CH1110" s="33" t="s">
        <v>1719</v>
      </c>
      <c r="CI1110" s="33" t="s">
        <v>1647</v>
      </c>
    </row>
    <row r="1111" spans="85:87" ht="15" hidden="1" customHeight="1">
      <c r="CG1111" s="48"/>
      <c r="CH1111" s="33" t="s">
        <v>799</v>
      </c>
      <c r="CI1111" s="33" t="s">
        <v>1648</v>
      </c>
    </row>
    <row r="1112" spans="85:87" ht="15" hidden="1" customHeight="1">
      <c r="CG1112" s="48"/>
      <c r="CH1112" s="33" t="s">
        <v>1720</v>
      </c>
      <c r="CI1112" s="33" t="s">
        <v>1649</v>
      </c>
    </row>
    <row r="1113" spans="85:87" ht="15" hidden="1" customHeight="1">
      <c r="CG1113" s="48"/>
      <c r="CH1113" s="33" t="s">
        <v>1721</v>
      </c>
      <c r="CI1113" s="33" t="s">
        <v>1650</v>
      </c>
    </row>
    <row r="1114" spans="85:87" ht="15" hidden="1" customHeight="1">
      <c r="CG1114" s="48"/>
      <c r="CH1114" s="33" t="s">
        <v>1722</v>
      </c>
      <c r="CI1114" s="33" t="s">
        <v>1651</v>
      </c>
    </row>
    <row r="1115" spans="85:87" ht="15" hidden="1" customHeight="1">
      <c r="CG1115" s="48"/>
      <c r="CH1115" s="33" t="s">
        <v>1723</v>
      </c>
      <c r="CI1115" s="33" t="s">
        <v>1652</v>
      </c>
    </row>
    <row r="1116" spans="85:87" ht="15" hidden="1" customHeight="1">
      <c r="CG1116" s="48"/>
      <c r="CH1116" s="33" t="s">
        <v>1724</v>
      </c>
      <c r="CI1116" s="33" t="s">
        <v>1653</v>
      </c>
    </row>
    <row r="1117" spans="85:87" ht="15" hidden="1" customHeight="1">
      <c r="CG1117" s="48"/>
      <c r="CH1117" s="33" t="s">
        <v>1725</v>
      </c>
      <c r="CI1117" s="33" t="s">
        <v>1654</v>
      </c>
    </row>
    <row r="1118" spans="85:87" ht="15" hidden="1" customHeight="1">
      <c r="CG1118" s="48"/>
      <c r="CH1118" s="33" t="s">
        <v>1726</v>
      </c>
      <c r="CI1118" s="33" t="s">
        <v>1655</v>
      </c>
    </row>
    <row r="1119" spans="85:87" ht="15" hidden="1" customHeight="1">
      <c r="CG1119" s="48"/>
      <c r="CH1119" s="33" t="s">
        <v>1727</v>
      </c>
      <c r="CI1119" s="33" t="s">
        <v>1656</v>
      </c>
    </row>
    <row r="1120" spans="85:87" ht="15" hidden="1" customHeight="1">
      <c r="CG1120" s="48"/>
      <c r="CH1120" s="33" t="s">
        <v>1728</v>
      </c>
      <c r="CI1120" s="33" t="s">
        <v>1657</v>
      </c>
    </row>
    <row r="1121" spans="85:87" ht="15" hidden="1" customHeight="1">
      <c r="CG1121" s="48"/>
      <c r="CH1121" s="33" t="s">
        <v>1729</v>
      </c>
      <c r="CI1121" s="33" t="s">
        <v>1658</v>
      </c>
    </row>
    <row r="1122" spans="85:87" ht="15" hidden="1" customHeight="1">
      <c r="CG1122" s="48"/>
      <c r="CH1122" s="33" t="s">
        <v>1730</v>
      </c>
      <c r="CI1122" s="33" t="s">
        <v>1659</v>
      </c>
    </row>
    <row r="1123" spans="85:87" ht="15" hidden="1" customHeight="1">
      <c r="CG1123" s="48"/>
      <c r="CH1123" s="33" t="s">
        <v>1731</v>
      </c>
      <c r="CI1123" s="33" t="s">
        <v>1660</v>
      </c>
    </row>
    <row r="1124" spans="85:87" ht="15" hidden="1" customHeight="1">
      <c r="CG1124" s="48"/>
      <c r="CH1124" s="33" t="s">
        <v>1732</v>
      </c>
      <c r="CI1124" s="33" t="s">
        <v>1661</v>
      </c>
    </row>
    <row r="1125" spans="85:87" ht="15" hidden="1" customHeight="1">
      <c r="CG1125" s="48"/>
      <c r="CH1125" s="33" t="s">
        <v>1733</v>
      </c>
      <c r="CI1125" s="33" t="s">
        <v>1662</v>
      </c>
    </row>
    <row r="1126" spans="85:87" ht="15" hidden="1" customHeight="1">
      <c r="CG1126" s="48"/>
      <c r="CH1126" s="33" t="s">
        <v>1734</v>
      </c>
      <c r="CI1126" s="33" t="s">
        <v>1663</v>
      </c>
    </row>
    <row r="1127" spans="85:87" ht="15" hidden="1" customHeight="1">
      <c r="CG1127" s="48"/>
      <c r="CH1127" s="33" t="s">
        <v>1735</v>
      </c>
      <c r="CI1127" s="33" t="s">
        <v>1664</v>
      </c>
    </row>
    <row r="1128" spans="85:87" ht="15" hidden="1" customHeight="1">
      <c r="CG1128" s="48"/>
      <c r="CH1128" s="33" t="s">
        <v>1736</v>
      </c>
      <c r="CI1128" s="33" t="s">
        <v>1665</v>
      </c>
    </row>
    <row r="1129" spans="85:87" ht="15" hidden="1" customHeight="1">
      <c r="CG1129" s="48"/>
      <c r="CH1129" s="33" t="s">
        <v>1737</v>
      </c>
      <c r="CI1129" s="33" t="s">
        <v>1666</v>
      </c>
    </row>
    <row r="1130" spans="85:87" ht="15" hidden="1" customHeight="1">
      <c r="CG1130" s="48"/>
      <c r="CH1130" s="33" t="s">
        <v>1738</v>
      </c>
      <c r="CI1130" s="33" t="s">
        <v>1667</v>
      </c>
    </row>
    <row r="1131" spans="85:87" ht="15" hidden="1" customHeight="1">
      <c r="CG1131" s="48"/>
      <c r="CH1131" s="33" t="s">
        <v>1739</v>
      </c>
      <c r="CI1131" s="33" t="s">
        <v>1668</v>
      </c>
    </row>
    <row r="1132" spans="85:87" ht="15" hidden="1" customHeight="1">
      <c r="CG1132" s="48"/>
      <c r="CH1132" s="33" t="s">
        <v>1740</v>
      </c>
      <c r="CI1132" s="33" t="s">
        <v>1669</v>
      </c>
    </row>
    <row r="1133" spans="85:87" ht="15" hidden="1" customHeight="1">
      <c r="CG1133" s="48"/>
      <c r="CH1133" s="33" t="s">
        <v>1741</v>
      </c>
      <c r="CI1133" s="33" t="s">
        <v>1670</v>
      </c>
    </row>
    <row r="1134" spans="85:87" ht="15" hidden="1" customHeight="1">
      <c r="CG1134" s="48"/>
      <c r="CH1134" s="33" t="s">
        <v>1742</v>
      </c>
      <c r="CI1134" s="33" t="s">
        <v>1671</v>
      </c>
    </row>
    <row r="1135" spans="85:87" ht="15" hidden="1" customHeight="1">
      <c r="CG1135" s="48"/>
      <c r="CH1135" s="33" t="s">
        <v>1743</v>
      </c>
      <c r="CI1135" s="33" t="s">
        <v>1672</v>
      </c>
    </row>
    <row r="1136" spans="85:87" ht="15" hidden="1" customHeight="1">
      <c r="CG1136" s="48"/>
      <c r="CH1136" s="33" t="s">
        <v>1744</v>
      </c>
      <c r="CI1136" s="33" t="s">
        <v>1673</v>
      </c>
    </row>
    <row r="1137" spans="85:87" ht="15" hidden="1" customHeight="1">
      <c r="CG1137" s="48"/>
      <c r="CH1137" s="33" t="s">
        <v>1745</v>
      </c>
      <c r="CI1137" s="33" t="s">
        <v>799</v>
      </c>
    </row>
    <row r="1138" spans="85:87" ht="15" hidden="1" customHeight="1">
      <c r="CG1138" s="48"/>
      <c r="CH1138" s="33" t="s">
        <v>1746</v>
      </c>
      <c r="CI1138" s="33" t="s">
        <v>1674</v>
      </c>
    </row>
    <row r="1139" spans="85:87" ht="15" hidden="1" customHeight="1">
      <c r="CG1139" s="48"/>
      <c r="CH1139" s="33" t="s">
        <v>1747</v>
      </c>
      <c r="CI1139" s="33" t="s">
        <v>1675</v>
      </c>
    </row>
    <row r="1140" spans="85:87" ht="15" hidden="1" customHeight="1">
      <c r="CG1140" s="48"/>
      <c r="CH1140" s="33" t="s">
        <v>1748</v>
      </c>
      <c r="CI1140" s="33" t="s">
        <v>1676</v>
      </c>
    </row>
    <row r="1141" spans="85:87" ht="15" hidden="1" customHeight="1">
      <c r="CG1141" s="48"/>
      <c r="CH1141" s="33" t="s">
        <v>1749</v>
      </c>
      <c r="CI1141" s="33" t="s">
        <v>1677</v>
      </c>
    </row>
    <row r="1142" spans="85:87" ht="15" hidden="1" customHeight="1">
      <c r="CG1142" s="48"/>
      <c r="CH1142" s="33" t="s">
        <v>1750</v>
      </c>
      <c r="CI1142" s="33" t="s">
        <v>1678</v>
      </c>
    </row>
    <row r="1143" spans="85:87" ht="15" hidden="1" customHeight="1">
      <c r="CG1143" s="48"/>
      <c r="CH1143" s="33" t="s">
        <v>1751</v>
      </c>
      <c r="CI1143" s="33" t="s">
        <v>1679</v>
      </c>
    </row>
    <row r="1144" spans="85:87" ht="15" hidden="1" customHeight="1">
      <c r="CG1144" s="48"/>
      <c r="CH1144" s="33" t="s">
        <v>1752</v>
      </c>
      <c r="CI1144" s="33" t="s">
        <v>1680</v>
      </c>
    </row>
    <row r="1145" spans="85:87" ht="15" hidden="1" customHeight="1">
      <c r="CG1145" s="48"/>
      <c r="CH1145" s="33" t="s">
        <v>1753</v>
      </c>
      <c r="CI1145" s="33" t="s">
        <v>1681</v>
      </c>
    </row>
    <row r="1146" spans="85:87" ht="15" hidden="1" customHeight="1">
      <c r="CG1146" s="48"/>
      <c r="CH1146" s="33" t="s">
        <v>1754</v>
      </c>
      <c r="CI1146" s="33" t="s">
        <v>1682</v>
      </c>
    </row>
    <row r="1147" spans="85:87" ht="15" hidden="1" customHeight="1">
      <c r="CG1147" s="48"/>
      <c r="CH1147" s="33" t="s">
        <v>1755</v>
      </c>
      <c r="CI1147" s="33" t="s">
        <v>1683</v>
      </c>
    </row>
    <row r="1148" spans="85:87" ht="15" hidden="1" customHeight="1">
      <c r="CG1148" s="48"/>
      <c r="CH1148" s="33" t="s">
        <v>1756</v>
      </c>
      <c r="CI1148" s="33" t="s">
        <v>1684</v>
      </c>
    </row>
    <row r="1149" spans="85:87" ht="15" hidden="1" customHeight="1">
      <c r="CG1149" s="48"/>
      <c r="CH1149" s="33" t="s">
        <v>1757</v>
      </c>
      <c r="CI1149" s="33" t="s">
        <v>1685</v>
      </c>
    </row>
    <row r="1150" spans="85:87" ht="15" hidden="1" customHeight="1">
      <c r="CG1150" s="48"/>
      <c r="CH1150" s="33" t="s">
        <v>1758</v>
      </c>
      <c r="CI1150" s="33" t="s">
        <v>1686</v>
      </c>
    </row>
    <row r="1151" spans="85:87" ht="15" hidden="1" customHeight="1">
      <c r="CG1151" s="48"/>
      <c r="CH1151" s="33" t="s">
        <v>1759</v>
      </c>
      <c r="CI1151" s="33" t="s">
        <v>1687</v>
      </c>
    </row>
    <row r="1152" spans="85:87" ht="15" hidden="1" customHeight="1">
      <c r="CG1152" s="48"/>
      <c r="CH1152" s="33" t="s">
        <v>1760</v>
      </c>
      <c r="CI1152" s="33" t="s">
        <v>1688</v>
      </c>
    </row>
    <row r="1153" spans="85:87" ht="15" hidden="1" customHeight="1">
      <c r="CG1153" s="48"/>
      <c r="CH1153" s="33" t="s">
        <v>1761</v>
      </c>
      <c r="CI1153" s="33" t="s">
        <v>1689</v>
      </c>
    </row>
    <row r="1154" spans="85:87" ht="15" hidden="1" customHeight="1">
      <c r="CG1154" s="48"/>
      <c r="CH1154" s="33" t="s">
        <v>1762</v>
      </c>
      <c r="CI1154" s="33" t="s">
        <v>1690</v>
      </c>
    </row>
    <row r="1155" spans="85:87" ht="15" hidden="1" customHeight="1">
      <c r="CG1155" s="48"/>
      <c r="CH1155" s="33" t="s">
        <v>1763</v>
      </c>
      <c r="CI1155" s="33" t="s">
        <v>1691</v>
      </c>
    </row>
    <row r="1156" spans="85:87" ht="15" hidden="1" customHeight="1">
      <c r="CG1156" s="48"/>
      <c r="CH1156" s="33" t="s">
        <v>1764</v>
      </c>
      <c r="CI1156" s="33" t="s">
        <v>1692</v>
      </c>
    </row>
    <row r="1157" spans="85:87" ht="15" hidden="1" customHeight="1">
      <c r="CG1157" s="48"/>
      <c r="CH1157" s="33" t="s">
        <v>1765</v>
      </c>
      <c r="CI1157" s="33" t="s">
        <v>1693</v>
      </c>
    </row>
    <row r="1158" spans="85:87" ht="15" hidden="1" customHeight="1">
      <c r="CG1158" s="48"/>
      <c r="CH1158" s="33" t="s">
        <v>1766</v>
      </c>
      <c r="CI1158" s="33" t="s">
        <v>1694</v>
      </c>
    </row>
    <row r="1159" spans="85:87" ht="15" hidden="1" customHeight="1">
      <c r="CG1159" s="48"/>
      <c r="CH1159" s="33" t="s">
        <v>1767</v>
      </c>
      <c r="CI1159" s="33" t="s">
        <v>1695</v>
      </c>
    </row>
    <row r="1160" spans="85:87" ht="15" hidden="1" customHeight="1">
      <c r="CG1160" s="48"/>
      <c r="CH1160" s="33" t="s">
        <v>1768</v>
      </c>
      <c r="CI1160" s="33" t="s">
        <v>1696</v>
      </c>
    </row>
    <row r="1161" spans="85:87" ht="15" hidden="1" customHeight="1">
      <c r="CG1161" s="48"/>
      <c r="CH1161" s="33" t="s">
        <v>1769</v>
      </c>
      <c r="CI1161" s="33" t="s">
        <v>1697</v>
      </c>
    </row>
    <row r="1162" spans="85:87" ht="15" hidden="1" customHeight="1">
      <c r="CG1162" s="48"/>
      <c r="CH1162" s="33" t="s">
        <v>1770</v>
      </c>
      <c r="CI1162" s="33" t="s">
        <v>1698</v>
      </c>
    </row>
    <row r="1163" spans="85:87" ht="15" hidden="1" customHeight="1">
      <c r="CG1163" s="48"/>
      <c r="CH1163" s="33" t="s">
        <v>1771</v>
      </c>
      <c r="CI1163" s="33" t="s">
        <v>1699</v>
      </c>
    </row>
    <row r="1164" spans="85:87" ht="15" hidden="1" customHeight="1">
      <c r="CG1164" s="48"/>
      <c r="CH1164" s="33" t="s">
        <v>1772</v>
      </c>
      <c r="CI1164" s="33" t="s">
        <v>1700</v>
      </c>
    </row>
    <row r="1165" spans="85:87" ht="15" hidden="1" customHeight="1">
      <c r="CG1165" s="48"/>
      <c r="CH1165" s="33" t="s">
        <v>1773</v>
      </c>
      <c r="CI1165" s="33" t="s">
        <v>1701</v>
      </c>
    </row>
    <row r="1166" spans="85:87" ht="15" hidden="1" customHeight="1">
      <c r="CG1166" s="48"/>
      <c r="CH1166" s="33" t="s">
        <v>1774</v>
      </c>
      <c r="CI1166" s="33" t="s">
        <v>1702</v>
      </c>
    </row>
    <row r="1167" spans="85:87" ht="15" hidden="1" customHeight="1">
      <c r="CG1167" s="48"/>
      <c r="CH1167" s="33" t="s">
        <v>1775</v>
      </c>
      <c r="CI1167" s="33" t="s">
        <v>1703</v>
      </c>
    </row>
    <row r="1168" spans="85:87" ht="15" hidden="1" customHeight="1">
      <c r="CG1168" s="48"/>
      <c r="CH1168" s="33" t="s">
        <v>1776</v>
      </c>
      <c r="CI1168" s="33" t="s">
        <v>1704</v>
      </c>
    </row>
    <row r="1169" spans="85:87" ht="15" hidden="1" customHeight="1">
      <c r="CG1169" s="48"/>
      <c r="CH1169" s="33" t="s">
        <v>1777</v>
      </c>
      <c r="CI1169" s="33" t="s">
        <v>1705</v>
      </c>
    </row>
    <row r="1170" spans="85:87" ht="15" hidden="1" customHeight="1">
      <c r="CG1170" s="48"/>
      <c r="CH1170" s="33" t="s">
        <v>1778</v>
      </c>
      <c r="CI1170" s="33" t="s">
        <v>1706</v>
      </c>
    </row>
    <row r="1171" spans="85:87" ht="15" hidden="1" customHeight="1">
      <c r="CG1171" s="48"/>
      <c r="CH1171" s="33" t="s">
        <v>1779</v>
      </c>
      <c r="CI1171" s="33" t="s">
        <v>1707</v>
      </c>
    </row>
    <row r="1172" spans="85:87" ht="15" hidden="1" customHeight="1">
      <c r="CG1172" s="48"/>
      <c r="CH1172" s="33" t="s">
        <v>1780</v>
      </c>
      <c r="CI1172" s="33" t="s">
        <v>1708</v>
      </c>
    </row>
    <row r="1173" spans="85:87" ht="15" hidden="1" customHeight="1">
      <c r="CG1173" s="48"/>
      <c r="CH1173" s="33" t="s">
        <v>1781</v>
      </c>
      <c r="CI1173" s="33" t="s">
        <v>1709</v>
      </c>
    </row>
    <row r="1174" spans="85:87" ht="15" hidden="1" customHeight="1">
      <c r="CG1174" s="48"/>
      <c r="CH1174" s="33" t="s">
        <v>1782</v>
      </c>
      <c r="CI1174" s="33" t="s">
        <v>1710</v>
      </c>
    </row>
    <row r="1175" spans="85:87" ht="15" hidden="1" customHeight="1">
      <c r="CG1175" s="48"/>
      <c r="CH1175" s="33" t="s">
        <v>1783</v>
      </c>
      <c r="CI1175" s="33" t="s">
        <v>1711</v>
      </c>
    </row>
    <row r="1176" spans="85:87" ht="15" hidden="1" customHeight="1">
      <c r="CG1176" s="48"/>
      <c r="CH1176" s="33" t="s">
        <v>1784</v>
      </c>
      <c r="CI1176" s="33" t="s">
        <v>1712</v>
      </c>
    </row>
    <row r="1177" spans="85:87" ht="15" hidden="1" customHeight="1">
      <c r="CG1177" s="48"/>
      <c r="CH1177" s="33" t="s">
        <v>1785</v>
      </c>
      <c r="CI1177" s="33" t="s">
        <v>1713</v>
      </c>
    </row>
    <row r="1178" spans="85:87" ht="15" hidden="1" customHeight="1">
      <c r="CG1178" s="48"/>
      <c r="CH1178" s="33" t="s">
        <v>1786</v>
      </c>
      <c r="CI1178" s="33" t="s">
        <v>1714</v>
      </c>
    </row>
    <row r="1179" spans="85:87" ht="15" hidden="1" customHeight="1">
      <c r="CG1179" s="48"/>
      <c r="CH1179" s="33" t="s">
        <v>1787</v>
      </c>
      <c r="CI1179" s="33" t="s">
        <v>1715</v>
      </c>
    </row>
    <row r="1180" spans="85:87" ht="15" hidden="1" customHeight="1">
      <c r="CG1180" s="48"/>
      <c r="CH1180" s="33" t="s">
        <v>1788</v>
      </c>
      <c r="CI1180" s="33" t="s">
        <v>1716</v>
      </c>
    </row>
    <row r="1181" spans="85:87" ht="15" hidden="1" customHeight="1">
      <c r="CG1181" s="48"/>
      <c r="CH1181" s="33" t="s">
        <v>1789</v>
      </c>
      <c r="CI1181" s="33" t="s">
        <v>1717</v>
      </c>
    </row>
    <row r="1182" spans="85:87" ht="15" hidden="1" customHeight="1">
      <c r="CG1182" s="48"/>
      <c r="CH1182" s="33" t="s">
        <v>1790</v>
      </c>
      <c r="CI1182" s="33" t="s">
        <v>1718</v>
      </c>
    </row>
    <row r="1183" spans="85:87" ht="15" hidden="1" customHeight="1">
      <c r="CG1183" s="48"/>
      <c r="CH1183" s="33" t="s">
        <v>799</v>
      </c>
      <c r="CI1183" s="33" t="s">
        <v>1719</v>
      </c>
    </row>
    <row r="1184" spans="85:87" ht="15" hidden="1" customHeight="1">
      <c r="CG1184" s="48"/>
      <c r="CH1184" s="33" t="s">
        <v>1791</v>
      </c>
      <c r="CI1184" s="33" t="s">
        <v>799</v>
      </c>
    </row>
    <row r="1185" spans="85:87" ht="15" hidden="1" customHeight="1">
      <c r="CG1185" s="48"/>
      <c r="CH1185" s="33" t="s">
        <v>1792</v>
      </c>
      <c r="CI1185" s="33" t="s">
        <v>1720</v>
      </c>
    </row>
    <row r="1186" spans="85:87" ht="15" hidden="1" customHeight="1">
      <c r="CG1186" s="48"/>
      <c r="CH1186" s="33" t="s">
        <v>1793</v>
      </c>
      <c r="CI1186" s="33" t="s">
        <v>1721</v>
      </c>
    </row>
    <row r="1187" spans="85:87" ht="15" hidden="1" customHeight="1">
      <c r="CG1187" s="48"/>
      <c r="CH1187" s="33" t="s">
        <v>1794</v>
      </c>
      <c r="CI1187" s="33" t="s">
        <v>1722</v>
      </c>
    </row>
    <row r="1188" spans="85:87" ht="15" hidden="1" customHeight="1">
      <c r="CG1188" s="48"/>
      <c r="CH1188" s="33" t="s">
        <v>1795</v>
      </c>
      <c r="CI1188" s="33" t="s">
        <v>1723</v>
      </c>
    </row>
    <row r="1189" spans="85:87" ht="15" hidden="1" customHeight="1">
      <c r="CG1189" s="48"/>
      <c r="CH1189" s="33" t="s">
        <v>1796</v>
      </c>
      <c r="CI1189" s="33" t="s">
        <v>1724</v>
      </c>
    </row>
    <row r="1190" spans="85:87" ht="15" hidden="1" customHeight="1">
      <c r="CG1190" s="48"/>
      <c r="CH1190" s="33" t="s">
        <v>1797</v>
      </c>
      <c r="CI1190" s="33" t="s">
        <v>1725</v>
      </c>
    </row>
    <row r="1191" spans="85:87" ht="15" hidden="1" customHeight="1">
      <c r="CG1191" s="48"/>
      <c r="CH1191" s="33" t="s">
        <v>1798</v>
      </c>
      <c r="CI1191" s="33" t="s">
        <v>1726</v>
      </c>
    </row>
    <row r="1192" spans="85:87" ht="15" hidden="1" customHeight="1">
      <c r="CG1192" s="48"/>
      <c r="CH1192" s="33" t="s">
        <v>1799</v>
      </c>
      <c r="CI1192" s="33" t="s">
        <v>1727</v>
      </c>
    </row>
    <row r="1193" spans="85:87" ht="15" hidden="1" customHeight="1">
      <c r="CG1193" s="48"/>
      <c r="CH1193" s="33" t="s">
        <v>1800</v>
      </c>
      <c r="CI1193" s="33" t="s">
        <v>1728</v>
      </c>
    </row>
    <row r="1194" spans="85:87" ht="15" hidden="1" customHeight="1">
      <c r="CG1194" s="48"/>
      <c r="CH1194" s="33" t="s">
        <v>1801</v>
      </c>
      <c r="CI1194" s="33" t="s">
        <v>1729</v>
      </c>
    </row>
    <row r="1195" spans="85:87" ht="15" hidden="1" customHeight="1">
      <c r="CG1195" s="48"/>
      <c r="CH1195" s="33" t="s">
        <v>1802</v>
      </c>
      <c r="CI1195" s="33" t="s">
        <v>1730</v>
      </c>
    </row>
    <row r="1196" spans="85:87" ht="15" hidden="1" customHeight="1">
      <c r="CG1196" s="48"/>
      <c r="CH1196" s="33" t="s">
        <v>1803</v>
      </c>
      <c r="CI1196" s="33" t="s">
        <v>1731</v>
      </c>
    </row>
    <row r="1197" spans="85:87" ht="15" hidden="1" customHeight="1">
      <c r="CG1197" s="48"/>
      <c r="CH1197" s="33" t="s">
        <v>1804</v>
      </c>
      <c r="CI1197" s="33" t="s">
        <v>1732</v>
      </c>
    </row>
    <row r="1198" spans="85:87" ht="15" hidden="1" customHeight="1">
      <c r="CG1198" s="48"/>
      <c r="CH1198" s="33" t="s">
        <v>1805</v>
      </c>
      <c r="CI1198" s="33" t="s">
        <v>1733</v>
      </c>
    </row>
    <row r="1199" spans="85:87" ht="15" hidden="1" customHeight="1">
      <c r="CG1199" s="48"/>
      <c r="CH1199" s="33" t="s">
        <v>1806</v>
      </c>
      <c r="CI1199" s="33" t="s">
        <v>1734</v>
      </c>
    </row>
    <row r="1200" spans="85:87" ht="15" hidden="1" customHeight="1">
      <c r="CG1200" s="48"/>
      <c r="CH1200" s="33" t="s">
        <v>1807</v>
      </c>
      <c r="CI1200" s="33" t="s">
        <v>1735</v>
      </c>
    </row>
    <row r="1201" spans="85:87" ht="15" hidden="1" customHeight="1">
      <c r="CG1201" s="48"/>
      <c r="CH1201" s="33" t="s">
        <v>1808</v>
      </c>
      <c r="CI1201" s="33" t="s">
        <v>1736</v>
      </c>
    </row>
    <row r="1202" spans="85:87" ht="15" hidden="1" customHeight="1">
      <c r="CG1202" s="48"/>
      <c r="CH1202" s="33" t="s">
        <v>1809</v>
      </c>
      <c r="CI1202" s="33" t="s">
        <v>1737</v>
      </c>
    </row>
    <row r="1203" spans="85:87" ht="15" hidden="1" customHeight="1">
      <c r="CG1203" s="48"/>
      <c r="CH1203" s="33" t="s">
        <v>1810</v>
      </c>
      <c r="CI1203" s="33" t="s">
        <v>1738</v>
      </c>
    </row>
    <row r="1204" spans="85:87" ht="15" hidden="1" customHeight="1">
      <c r="CG1204" s="48"/>
      <c r="CH1204" s="33" t="s">
        <v>1811</v>
      </c>
      <c r="CI1204" s="33" t="s">
        <v>1739</v>
      </c>
    </row>
    <row r="1205" spans="85:87" ht="15" hidden="1" customHeight="1">
      <c r="CG1205" s="48"/>
      <c r="CH1205" s="33" t="s">
        <v>1812</v>
      </c>
      <c r="CI1205" s="33" t="s">
        <v>1740</v>
      </c>
    </row>
    <row r="1206" spans="85:87" ht="15" hidden="1" customHeight="1">
      <c r="CG1206" s="48"/>
      <c r="CH1206" s="33" t="s">
        <v>1813</v>
      </c>
      <c r="CI1206" s="33" t="s">
        <v>1741</v>
      </c>
    </row>
    <row r="1207" spans="85:87" ht="15" hidden="1" customHeight="1">
      <c r="CG1207" s="48"/>
      <c r="CH1207" s="33" t="s">
        <v>1814</v>
      </c>
      <c r="CI1207" s="33" t="s">
        <v>1742</v>
      </c>
    </row>
    <row r="1208" spans="85:87" ht="15" hidden="1" customHeight="1">
      <c r="CG1208" s="48"/>
      <c r="CH1208" s="33" t="s">
        <v>1815</v>
      </c>
      <c r="CI1208" s="33" t="s">
        <v>1743</v>
      </c>
    </row>
    <row r="1209" spans="85:87" ht="15" hidden="1" customHeight="1">
      <c r="CG1209" s="48"/>
      <c r="CH1209" s="33" t="s">
        <v>1816</v>
      </c>
      <c r="CI1209" s="33" t="s">
        <v>1744</v>
      </c>
    </row>
    <row r="1210" spans="85:87" ht="15" hidden="1" customHeight="1">
      <c r="CG1210" s="48"/>
      <c r="CH1210" s="33" t="s">
        <v>1817</v>
      </c>
      <c r="CI1210" s="33" t="s">
        <v>1745</v>
      </c>
    </row>
    <row r="1211" spans="85:87" ht="15" hidden="1" customHeight="1">
      <c r="CG1211" s="48"/>
      <c r="CH1211" s="33" t="s">
        <v>1818</v>
      </c>
      <c r="CI1211" s="33" t="s">
        <v>1746</v>
      </c>
    </row>
    <row r="1212" spans="85:87" ht="15" hidden="1" customHeight="1">
      <c r="CG1212" s="48"/>
      <c r="CH1212" s="33" t="s">
        <v>1819</v>
      </c>
      <c r="CI1212" s="33" t="s">
        <v>1747</v>
      </c>
    </row>
    <row r="1213" spans="85:87" ht="15" hidden="1" customHeight="1">
      <c r="CG1213" s="48"/>
      <c r="CH1213" s="33" t="s">
        <v>1820</v>
      </c>
      <c r="CI1213" s="33" t="s">
        <v>1748</v>
      </c>
    </row>
    <row r="1214" spans="85:87" ht="15" hidden="1" customHeight="1">
      <c r="CG1214" s="48"/>
      <c r="CH1214" s="33" t="s">
        <v>799</v>
      </c>
      <c r="CI1214" s="33" t="s">
        <v>1749</v>
      </c>
    </row>
    <row r="1215" spans="85:87" ht="15" hidden="1" customHeight="1">
      <c r="CG1215" s="48"/>
      <c r="CH1215" s="33" t="s">
        <v>1821</v>
      </c>
      <c r="CI1215" s="33" t="s">
        <v>1750</v>
      </c>
    </row>
    <row r="1216" spans="85:87" ht="15" hidden="1" customHeight="1">
      <c r="CG1216" s="48"/>
      <c r="CH1216" s="33" t="s">
        <v>379</v>
      </c>
      <c r="CI1216" s="33" t="s">
        <v>1751</v>
      </c>
    </row>
    <row r="1217" spans="85:87" ht="15" hidden="1" customHeight="1">
      <c r="CG1217" s="48"/>
      <c r="CH1217" s="33" t="s">
        <v>380</v>
      </c>
      <c r="CI1217" s="33" t="s">
        <v>1752</v>
      </c>
    </row>
    <row r="1218" spans="85:87" ht="15" hidden="1" customHeight="1">
      <c r="CG1218" s="48"/>
      <c r="CH1218" s="33" t="s">
        <v>381</v>
      </c>
      <c r="CI1218" s="33" t="s">
        <v>1753</v>
      </c>
    </row>
    <row r="1219" spans="85:87" ht="15" hidden="1" customHeight="1">
      <c r="CG1219" s="48"/>
      <c r="CH1219" s="33" t="s">
        <v>382</v>
      </c>
      <c r="CI1219" s="33" t="s">
        <v>1754</v>
      </c>
    </row>
    <row r="1220" spans="85:87" ht="15" hidden="1" customHeight="1">
      <c r="CG1220" s="48"/>
      <c r="CH1220" s="33" t="s">
        <v>383</v>
      </c>
      <c r="CI1220" s="33" t="s">
        <v>1755</v>
      </c>
    </row>
    <row r="1221" spans="85:87" ht="15" hidden="1" customHeight="1">
      <c r="CG1221" s="48"/>
      <c r="CH1221" s="33" t="s">
        <v>384</v>
      </c>
      <c r="CI1221" s="33" t="s">
        <v>1756</v>
      </c>
    </row>
    <row r="1222" spans="85:87" ht="15" hidden="1" customHeight="1">
      <c r="CG1222" s="48"/>
      <c r="CH1222" s="33" t="s">
        <v>385</v>
      </c>
      <c r="CI1222" s="33" t="s">
        <v>1757</v>
      </c>
    </row>
    <row r="1223" spans="85:87" ht="15" hidden="1" customHeight="1">
      <c r="CG1223" s="48"/>
      <c r="CH1223" s="33" t="s">
        <v>386</v>
      </c>
      <c r="CI1223" s="33" t="s">
        <v>1758</v>
      </c>
    </row>
    <row r="1224" spans="85:87" ht="15" hidden="1" customHeight="1">
      <c r="CG1224" s="48"/>
      <c r="CH1224" s="33" t="s">
        <v>387</v>
      </c>
      <c r="CI1224" s="33" t="s">
        <v>1759</v>
      </c>
    </row>
    <row r="1225" spans="85:87" ht="15" hidden="1" customHeight="1">
      <c r="CG1225" s="48"/>
      <c r="CH1225" s="33" t="s">
        <v>388</v>
      </c>
      <c r="CI1225" s="33" t="s">
        <v>1760</v>
      </c>
    </row>
    <row r="1226" spans="85:87" ht="15" hidden="1" customHeight="1">
      <c r="CG1226" s="48"/>
      <c r="CH1226" s="33" t="s">
        <v>389</v>
      </c>
      <c r="CI1226" s="33" t="s">
        <v>1761</v>
      </c>
    </row>
    <row r="1227" spans="85:87" ht="15" hidden="1" customHeight="1">
      <c r="CG1227" s="48"/>
      <c r="CH1227" s="33" t="s">
        <v>390</v>
      </c>
      <c r="CI1227" s="33" t="s">
        <v>1762</v>
      </c>
    </row>
    <row r="1228" spans="85:87" ht="15" hidden="1" customHeight="1">
      <c r="CG1228" s="48"/>
      <c r="CH1228" s="33" t="s">
        <v>391</v>
      </c>
      <c r="CI1228" s="33" t="s">
        <v>1763</v>
      </c>
    </row>
    <row r="1229" spans="85:87" ht="15" hidden="1" customHeight="1">
      <c r="CG1229" s="48"/>
      <c r="CH1229" s="33" t="s">
        <v>1822</v>
      </c>
      <c r="CI1229" s="33" t="s">
        <v>1764</v>
      </c>
    </row>
    <row r="1230" spans="85:87" ht="15" hidden="1" customHeight="1">
      <c r="CG1230" s="48"/>
      <c r="CH1230" s="33" t="s">
        <v>1823</v>
      </c>
      <c r="CI1230" s="33" t="s">
        <v>1765</v>
      </c>
    </row>
    <row r="1231" spans="85:87" ht="15" hidden="1" customHeight="1">
      <c r="CG1231" s="48"/>
      <c r="CH1231" s="33" t="s">
        <v>1824</v>
      </c>
      <c r="CI1231" s="33" t="s">
        <v>1766</v>
      </c>
    </row>
    <row r="1232" spans="85:87" ht="15" hidden="1" customHeight="1">
      <c r="CG1232" s="48"/>
      <c r="CH1232" s="33" t="s">
        <v>1825</v>
      </c>
      <c r="CI1232" s="33" t="s">
        <v>1767</v>
      </c>
    </row>
    <row r="1233" spans="85:87" ht="15" hidden="1" customHeight="1">
      <c r="CG1233" s="48"/>
      <c r="CH1233" s="33" t="s">
        <v>1826</v>
      </c>
      <c r="CI1233" s="33" t="s">
        <v>1768</v>
      </c>
    </row>
    <row r="1234" spans="85:87" ht="15" hidden="1" customHeight="1">
      <c r="CG1234" s="48"/>
      <c r="CH1234" s="33" t="s">
        <v>1827</v>
      </c>
      <c r="CI1234" s="33" t="s">
        <v>1769</v>
      </c>
    </row>
    <row r="1235" spans="85:87" ht="15" hidden="1" customHeight="1">
      <c r="CG1235" s="48"/>
      <c r="CH1235" s="33" t="s">
        <v>799</v>
      </c>
      <c r="CI1235" s="33" t="s">
        <v>1770</v>
      </c>
    </row>
    <row r="1236" spans="85:87" ht="15" hidden="1" customHeight="1">
      <c r="CG1236" s="48"/>
      <c r="CH1236" s="33" t="s">
        <v>1828</v>
      </c>
      <c r="CI1236" s="33" t="s">
        <v>1771</v>
      </c>
    </row>
    <row r="1237" spans="85:87" ht="15" hidden="1" customHeight="1">
      <c r="CG1237" s="48"/>
      <c r="CH1237" s="33" t="s">
        <v>1829</v>
      </c>
      <c r="CI1237" s="33" t="s">
        <v>1772</v>
      </c>
    </row>
    <row r="1238" spans="85:87" ht="15" hidden="1" customHeight="1">
      <c r="CG1238" s="48"/>
      <c r="CH1238" s="33" t="s">
        <v>1830</v>
      </c>
      <c r="CI1238" s="33" t="s">
        <v>1773</v>
      </c>
    </row>
    <row r="1239" spans="85:87" ht="15" hidden="1" customHeight="1">
      <c r="CG1239" s="48"/>
      <c r="CH1239" s="33" t="s">
        <v>1831</v>
      </c>
      <c r="CI1239" s="33" t="s">
        <v>1774</v>
      </c>
    </row>
    <row r="1240" spans="85:87" ht="15" hidden="1" customHeight="1">
      <c r="CG1240" s="48"/>
      <c r="CH1240" s="33" t="s">
        <v>1832</v>
      </c>
      <c r="CI1240" s="33" t="s">
        <v>1775</v>
      </c>
    </row>
    <row r="1241" spans="85:87" ht="15" hidden="1" customHeight="1">
      <c r="CG1241" s="48"/>
      <c r="CH1241" s="33" t="s">
        <v>1833</v>
      </c>
      <c r="CI1241" s="33" t="s">
        <v>1776</v>
      </c>
    </row>
    <row r="1242" spans="85:87" ht="15" hidden="1" customHeight="1">
      <c r="CG1242" s="48"/>
      <c r="CH1242" s="33" t="s">
        <v>1834</v>
      </c>
      <c r="CI1242" s="33" t="s">
        <v>1777</v>
      </c>
    </row>
    <row r="1243" spans="85:87" ht="15" hidden="1" customHeight="1">
      <c r="CG1243" s="48"/>
      <c r="CH1243" s="33" t="s">
        <v>1835</v>
      </c>
      <c r="CI1243" s="33" t="s">
        <v>1778</v>
      </c>
    </row>
    <row r="1244" spans="85:87" ht="15" hidden="1" customHeight="1">
      <c r="CG1244" s="48"/>
      <c r="CH1244" s="33" t="s">
        <v>1836</v>
      </c>
      <c r="CI1244" s="33" t="s">
        <v>1779</v>
      </c>
    </row>
    <row r="1245" spans="85:87" ht="15" hidden="1" customHeight="1">
      <c r="CG1245" s="48"/>
      <c r="CH1245" s="33" t="s">
        <v>1837</v>
      </c>
      <c r="CI1245" s="33" t="s">
        <v>1780</v>
      </c>
    </row>
    <row r="1246" spans="85:87" ht="15" hidden="1" customHeight="1">
      <c r="CG1246" s="48"/>
      <c r="CH1246" s="33" t="s">
        <v>1838</v>
      </c>
      <c r="CI1246" s="33" t="s">
        <v>1781</v>
      </c>
    </row>
    <row r="1247" spans="85:87" ht="15" hidden="1" customHeight="1">
      <c r="CG1247" s="48"/>
      <c r="CH1247" s="33" t="s">
        <v>1839</v>
      </c>
      <c r="CI1247" s="33" t="s">
        <v>1782</v>
      </c>
    </row>
    <row r="1248" spans="85:87" ht="15" hidden="1" customHeight="1">
      <c r="CG1248" s="48"/>
      <c r="CH1248" s="33" t="s">
        <v>1840</v>
      </c>
      <c r="CI1248" s="33" t="s">
        <v>1783</v>
      </c>
    </row>
    <row r="1249" spans="85:87" ht="15" hidden="1" customHeight="1">
      <c r="CG1249" s="48"/>
      <c r="CH1249" s="33" t="s">
        <v>1841</v>
      </c>
      <c r="CI1249" s="33" t="s">
        <v>1784</v>
      </c>
    </row>
    <row r="1250" spans="85:87" ht="15" hidden="1" customHeight="1">
      <c r="CG1250" s="48"/>
      <c r="CH1250" s="33" t="s">
        <v>1842</v>
      </c>
      <c r="CI1250" s="33" t="s">
        <v>1785</v>
      </c>
    </row>
    <row r="1251" spans="85:87" ht="15" hidden="1" customHeight="1">
      <c r="CG1251" s="48"/>
      <c r="CH1251" s="33" t="s">
        <v>1843</v>
      </c>
      <c r="CI1251" s="33" t="s">
        <v>1786</v>
      </c>
    </row>
    <row r="1252" spans="85:87" ht="15" hidden="1" customHeight="1">
      <c r="CG1252" s="48"/>
      <c r="CH1252" s="33" t="s">
        <v>1844</v>
      </c>
      <c r="CI1252" s="33" t="s">
        <v>1787</v>
      </c>
    </row>
    <row r="1253" spans="85:87" ht="15" hidden="1" customHeight="1">
      <c r="CG1253" s="48"/>
      <c r="CH1253" s="33" t="s">
        <v>1845</v>
      </c>
      <c r="CI1253" s="33" t="s">
        <v>1788</v>
      </c>
    </row>
    <row r="1254" spans="85:87" ht="15" hidden="1" customHeight="1">
      <c r="CG1254" s="48"/>
      <c r="CH1254" s="33" t="s">
        <v>1846</v>
      </c>
      <c r="CI1254" s="33" t="s">
        <v>1789</v>
      </c>
    </row>
    <row r="1255" spans="85:87" ht="15" hidden="1" customHeight="1">
      <c r="CG1255" s="48"/>
      <c r="CH1255" s="33" t="s">
        <v>1847</v>
      </c>
      <c r="CI1255" s="33" t="s">
        <v>1790</v>
      </c>
    </row>
    <row r="1256" spans="85:87" ht="15" hidden="1" customHeight="1">
      <c r="CG1256" s="48"/>
      <c r="CH1256" s="33" t="s">
        <v>1848</v>
      </c>
      <c r="CI1256" s="33" t="s">
        <v>799</v>
      </c>
    </row>
    <row r="1257" spans="85:87" ht="15" hidden="1" customHeight="1">
      <c r="CG1257" s="48"/>
      <c r="CH1257" s="33" t="s">
        <v>1849</v>
      </c>
      <c r="CI1257" s="33" t="s">
        <v>1791</v>
      </c>
    </row>
    <row r="1258" spans="85:87" ht="15" hidden="1" customHeight="1">
      <c r="CG1258" s="48"/>
      <c r="CH1258" s="33" t="s">
        <v>1850</v>
      </c>
      <c r="CI1258" s="33" t="s">
        <v>1792</v>
      </c>
    </row>
    <row r="1259" spans="85:87" ht="15" hidden="1" customHeight="1">
      <c r="CG1259" s="48"/>
      <c r="CH1259" s="33" t="s">
        <v>1851</v>
      </c>
      <c r="CI1259" s="33" t="s">
        <v>1793</v>
      </c>
    </row>
    <row r="1260" spans="85:87" ht="15" hidden="1" customHeight="1">
      <c r="CG1260" s="48"/>
      <c r="CH1260" s="33" t="s">
        <v>375</v>
      </c>
      <c r="CI1260" s="33" t="s">
        <v>1794</v>
      </c>
    </row>
    <row r="1261" spans="85:87" ht="15" hidden="1" customHeight="1">
      <c r="CG1261" s="48"/>
      <c r="CH1261" s="33" t="s">
        <v>376</v>
      </c>
      <c r="CI1261" s="33" t="s">
        <v>1795</v>
      </c>
    </row>
    <row r="1262" spans="85:87" ht="15" hidden="1" customHeight="1">
      <c r="CG1262" s="48"/>
      <c r="CH1262" s="33" t="s">
        <v>377</v>
      </c>
      <c r="CI1262" s="33" t="s">
        <v>1796</v>
      </c>
    </row>
    <row r="1263" spans="85:87" ht="15" hidden="1" customHeight="1">
      <c r="CG1263" s="48"/>
      <c r="CH1263" s="33" t="s">
        <v>1852</v>
      </c>
      <c r="CI1263" s="33" t="s">
        <v>1797</v>
      </c>
    </row>
    <row r="1264" spans="85:87" ht="15" hidden="1" customHeight="1">
      <c r="CG1264" s="48"/>
      <c r="CH1264" s="33" t="s">
        <v>1853</v>
      </c>
      <c r="CI1264" s="33" t="s">
        <v>1798</v>
      </c>
    </row>
    <row r="1265" spans="85:87" ht="15" hidden="1" customHeight="1">
      <c r="CG1265" s="48"/>
      <c r="CH1265" s="33" t="s">
        <v>1854</v>
      </c>
      <c r="CI1265" s="33" t="s">
        <v>1799</v>
      </c>
    </row>
    <row r="1266" spans="85:87" ht="15" hidden="1" customHeight="1">
      <c r="CG1266" s="48"/>
      <c r="CH1266" s="33" t="s">
        <v>1855</v>
      </c>
      <c r="CI1266" s="33" t="s">
        <v>1800</v>
      </c>
    </row>
    <row r="1267" spans="85:87" ht="15" hidden="1" customHeight="1">
      <c r="CG1267" s="48"/>
      <c r="CH1267" s="33" t="s">
        <v>1856</v>
      </c>
      <c r="CI1267" s="33" t="s">
        <v>1801</v>
      </c>
    </row>
    <row r="1268" spans="85:87" ht="15" hidden="1" customHeight="1">
      <c r="CG1268" s="48"/>
      <c r="CH1268" s="33" t="s">
        <v>1857</v>
      </c>
      <c r="CI1268" s="33" t="s">
        <v>1802</v>
      </c>
    </row>
    <row r="1269" spans="85:87" ht="15" hidden="1" customHeight="1">
      <c r="CG1269" s="48"/>
      <c r="CH1269" s="33" t="s">
        <v>1858</v>
      </c>
      <c r="CI1269" s="33" t="s">
        <v>1803</v>
      </c>
    </row>
    <row r="1270" spans="85:87" ht="15" hidden="1" customHeight="1">
      <c r="CG1270" s="48"/>
      <c r="CH1270" s="33" t="s">
        <v>1859</v>
      </c>
      <c r="CI1270" s="33" t="s">
        <v>1804</v>
      </c>
    </row>
    <row r="1271" spans="85:87" ht="15" hidden="1" customHeight="1">
      <c r="CG1271" s="48"/>
      <c r="CH1271" s="33" t="s">
        <v>1860</v>
      </c>
      <c r="CI1271" s="33" t="s">
        <v>1805</v>
      </c>
    </row>
    <row r="1272" spans="85:87" ht="15" hidden="1" customHeight="1">
      <c r="CG1272" s="48"/>
      <c r="CH1272" s="33" t="s">
        <v>1861</v>
      </c>
      <c r="CI1272" s="33" t="s">
        <v>1806</v>
      </c>
    </row>
    <row r="1273" spans="85:87" ht="15" hidden="1" customHeight="1">
      <c r="CG1273" s="48"/>
      <c r="CH1273" s="33" t="s">
        <v>1862</v>
      </c>
      <c r="CI1273" s="33" t="s">
        <v>1807</v>
      </c>
    </row>
    <row r="1274" spans="85:87" ht="15" hidden="1" customHeight="1">
      <c r="CG1274" s="48"/>
      <c r="CH1274" s="33" t="s">
        <v>799</v>
      </c>
      <c r="CI1274" s="33" t="s">
        <v>1808</v>
      </c>
    </row>
    <row r="1275" spans="85:87" ht="15" hidden="1" customHeight="1">
      <c r="CG1275" s="48"/>
      <c r="CH1275" s="33" t="s">
        <v>1863</v>
      </c>
      <c r="CI1275" s="33" t="s">
        <v>1809</v>
      </c>
    </row>
    <row r="1276" spans="85:87" ht="15" hidden="1" customHeight="1">
      <c r="CG1276" s="48"/>
      <c r="CH1276" s="33" t="s">
        <v>1864</v>
      </c>
      <c r="CI1276" s="33" t="s">
        <v>1810</v>
      </c>
    </row>
    <row r="1277" spans="85:87" ht="15" hidden="1" customHeight="1">
      <c r="CG1277" s="48"/>
      <c r="CH1277" s="33" t="s">
        <v>1865</v>
      </c>
      <c r="CI1277" s="33" t="s">
        <v>1811</v>
      </c>
    </row>
    <row r="1278" spans="85:87" ht="15" hidden="1" customHeight="1">
      <c r="CG1278" s="48"/>
      <c r="CH1278" s="33" t="s">
        <v>1866</v>
      </c>
      <c r="CI1278" s="33" t="s">
        <v>1812</v>
      </c>
    </row>
    <row r="1279" spans="85:87" ht="15" hidden="1" customHeight="1">
      <c r="CG1279" s="48"/>
      <c r="CH1279" s="33" t="s">
        <v>1867</v>
      </c>
      <c r="CI1279" s="33" t="s">
        <v>1813</v>
      </c>
    </row>
    <row r="1280" spans="85:87" ht="15" hidden="1" customHeight="1">
      <c r="CG1280" s="48"/>
      <c r="CH1280" s="33" t="s">
        <v>1868</v>
      </c>
      <c r="CI1280" s="33" t="s">
        <v>1814</v>
      </c>
    </row>
    <row r="1281" spans="85:87" ht="15" hidden="1" customHeight="1">
      <c r="CG1281" s="48"/>
      <c r="CH1281" s="33" t="s">
        <v>1869</v>
      </c>
      <c r="CI1281" s="33" t="s">
        <v>1815</v>
      </c>
    </row>
    <row r="1282" spans="85:87" ht="15" hidden="1" customHeight="1">
      <c r="CG1282" s="48"/>
      <c r="CH1282" s="33" t="s">
        <v>1870</v>
      </c>
      <c r="CI1282" s="33" t="s">
        <v>1816</v>
      </c>
    </row>
    <row r="1283" spans="85:87" ht="15" hidden="1" customHeight="1">
      <c r="CG1283" s="48"/>
      <c r="CH1283" s="33" t="s">
        <v>1871</v>
      </c>
      <c r="CI1283" s="33" t="s">
        <v>1817</v>
      </c>
    </row>
    <row r="1284" spans="85:87" ht="15" hidden="1" customHeight="1">
      <c r="CG1284" s="48"/>
      <c r="CH1284" s="33" t="s">
        <v>1872</v>
      </c>
      <c r="CI1284" s="33" t="s">
        <v>1818</v>
      </c>
    </row>
    <row r="1285" spans="85:87" ht="15" hidden="1" customHeight="1">
      <c r="CG1285" s="48"/>
      <c r="CH1285" s="33" t="s">
        <v>1873</v>
      </c>
      <c r="CI1285" s="33" t="s">
        <v>1819</v>
      </c>
    </row>
    <row r="1286" spans="85:87" ht="15" hidden="1" customHeight="1">
      <c r="CG1286" s="48"/>
      <c r="CH1286" s="33" t="s">
        <v>1874</v>
      </c>
      <c r="CI1286" s="33" t="s">
        <v>1820</v>
      </c>
    </row>
    <row r="1287" spans="85:87" ht="15" hidden="1" customHeight="1">
      <c r="CG1287" s="48"/>
      <c r="CH1287" s="33" t="s">
        <v>1875</v>
      </c>
      <c r="CI1287" s="33" t="s">
        <v>799</v>
      </c>
    </row>
    <row r="1288" spans="85:87" ht="15" hidden="1" customHeight="1">
      <c r="CG1288" s="48"/>
      <c r="CH1288" s="33" t="s">
        <v>1876</v>
      </c>
      <c r="CI1288" s="33" t="s">
        <v>1821</v>
      </c>
    </row>
    <row r="1289" spans="85:87" ht="15" hidden="1" customHeight="1">
      <c r="CG1289" s="48"/>
      <c r="CH1289" s="33" t="s">
        <v>1877</v>
      </c>
      <c r="CI1289" s="33" t="s">
        <v>379</v>
      </c>
    </row>
    <row r="1290" spans="85:87" ht="15" hidden="1" customHeight="1">
      <c r="CG1290" s="48"/>
      <c r="CH1290" s="33" t="s">
        <v>1878</v>
      </c>
      <c r="CI1290" s="33" t="s">
        <v>380</v>
      </c>
    </row>
    <row r="1291" spans="85:87" ht="15" hidden="1" customHeight="1">
      <c r="CG1291" s="48"/>
      <c r="CH1291" s="33" t="s">
        <v>1879</v>
      </c>
      <c r="CI1291" s="33" t="s">
        <v>381</v>
      </c>
    </row>
    <row r="1292" spans="85:87" ht="15" hidden="1" customHeight="1">
      <c r="CG1292" s="48"/>
      <c r="CH1292" s="33" t="s">
        <v>1880</v>
      </c>
      <c r="CI1292" s="33" t="s">
        <v>382</v>
      </c>
    </row>
    <row r="1293" spans="85:87" ht="15" hidden="1" customHeight="1">
      <c r="CG1293" s="48"/>
      <c r="CH1293" s="33" t="s">
        <v>1881</v>
      </c>
      <c r="CI1293" s="33" t="s">
        <v>383</v>
      </c>
    </row>
    <row r="1294" spans="85:87" ht="15" hidden="1" customHeight="1">
      <c r="CG1294" s="48"/>
      <c r="CH1294" s="33" t="s">
        <v>1882</v>
      </c>
      <c r="CI1294" s="33" t="s">
        <v>384</v>
      </c>
    </row>
    <row r="1295" spans="85:87" ht="15" hidden="1" customHeight="1">
      <c r="CG1295" s="48"/>
      <c r="CH1295" s="33" t="s">
        <v>1883</v>
      </c>
      <c r="CI1295" s="33" t="s">
        <v>385</v>
      </c>
    </row>
    <row r="1296" spans="85:87" ht="15" hidden="1" customHeight="1">
      <c r="CG1296" s="48"/>
      <c r="CH1296" s="33" t="s">
        <v>1884</v>
      </c>
      <c r="CI1296" s="33" t="s">
        <v>386</v>
      </c>
    </row>
    <row r="1297" spans="85:87" ht="15" hidden="1" customHeight="1">
      <c r="CG1297" s="48"/>
      <c r="CH1297" s="33" t="s">
        <v>1885</v>
      </c>
      <c r="CI1297" s="33" t="s">
        <v>387</v>
      </c>
    </row>
    <row r="1298" spans="85:87" ht="15" hidden="1" customHeight="1">
      <c r="CG1298" s="48"/>
      <c r="CH1298" s="33" t="s">
        <v>1886</v>
      </c>
      <c r="CI1298" s="33" t="s">
        <v>388</v>
      </c>
    </row>
    <row r="1299" spans="85:87" ht="15" hidden="1" customHeight="1">
      <c r="CG1299" s="48"/>
      <c r="CH1299" s="33" t="s">
        <v>1887</v>
      </c>
      <c r="CI1299" s="33" t="s">
        <v>389</v>
      </c>
    </row>
    <row r="1300" spans="85:87" ht="15" hidden="1" customHeight="1">
      <c r="CG1300" s="48"/>
      <c r="CH1300" s="33" t="s">
        <v>1888</v>
      </c>
      <c r="CI1300" s="33" t="s">
        <v>390</v>
      </c>
    </row>
    <row r="1301" spans="85:87" ht="15" hidden="1" customHeight="1">
      <c r="CG1301" s="48"/>
      <c r="CH1301" s="33" t="s">
        <v>1889</v>
      </c>
      <c r="CI1301" s="33" t="s">
        <v>391</v>
      </c>
    </row>
    <row r="1302" spans="85:87" ht="15" hidden="1" customHeight="1">
      <c r="CG1302" s="48"/>
      <c r="CH1302" s="33" t="s">
        <v>1890</v>
      </c>
      <c r="CI1302" s="33" t="s">
        <v>1822</v>
      </c>
    </row>
    <row r="1303" spans="85:87" ht="15" hidden="1" customHeight="1">
      <c r="CG1303" s="48"/>
      <c r="CH1303" s="33" t="s">
        <v>1891</v>
      </c>
      <c r="CI1303" s="33" t="s">
        <v>1823</v>
      </c>
    </row>
    <row r="1304" spans="85:87" ht="15" hidden="1" customHeight="1">
      <c r="CG1304" s="48"/>
      <c r="CH1304" s="33" t="s">
        <v>1892</v>
      </c>
      <c r="CI1304" s="33" t="s">
        <v>1824</v>
      </c>
    </row>
    <row r="1305" spans="85:87" ht="15" hidden="1" customHeight="1">
      <c r="CG1305" s="48"/>
      <c r="CH1305" s="33" t="s">
        <v>1893</v>
      </c>
      <c r="CI1305" s="33" t="s">
        <v>1825</v>
      </c>
    </row>
    <row r="1306" spans="85:87" ht="15" hidden="1" customHeight="1">
      <c r="CG1306" s="48"/>
      <c r="CH1306" s="33" t="s">
        <v>1894</v>
      </c>
      <c r="CI1306" s="33" t="s">
        <v>1826</v>
      </c>
    </row>
    <row r="1307" spans="85:87" ht="15" hidden="1" customHeight="1">
      <c r="CG1307" s="48"/>
      <c r="CH1307" s="33" t="s">
        <v>1895</v>
      </c>
      <c r="CI1307" s="33" t="s">
        <v>1827</v>
      </c>
    </row>
    <row r="1308" spans="85:87" ht="15" hidden="1" customHeight="1">
      <c r="CG1308" s="48"/>
      <c r="CH1308" s="33" t="s">
        <v>1896</v>
      </c>
      <c r="CI1308" s="33" t="s">
        <v>799</v>
      </c>
    </row>
    <row r="1309" spans="85:87" ht="15" hidden="1" customHeight="1">
      <c r="CG1309" s="48"/>
      <c r="CH1309" s="33" t="s">
        <v>1897</v>
      </c>
      <c r="CI1309" s="33" t="s">
        <v>1828</v>
      </c>
    </row>
    <row r="1310" spans="85:87" ht="15" hidden="1" customHeight="1">
      <c r="CG1310" s="48"/>
      <c r="CH1310" s="33" t="s">
        <v>1898</v>
      </c>
      <c r="CI1310" s="33" t="s">
        <v>1829</v>
      </c>
    </row>
    <row r="1311" spans="85:87" ht="15" hidden="1" customHeight="1">
      <c r="CG1311" s="48"/>
      <c r="CH1311" s="33" t="s">
        <v>1899</v>
      </c>
      <c r="CI1311" s="33" t="s">
        <v>1830</v>
      </c>
    </row>
    <row r="1312" spans="85:87" ht="15" hidden="1" customHeight="1">
      <c r="CG1312" s="48"/>
      <c r="CH1312" s="33" t="s">
        <v>1900</v>
      </c>
      <c r="CI1312" s="33" t="s">
        <v>1831</v>
      </c>
    </row>
    <row r="1313" spans="85:87" ht="15" hidden="1" customHeight="1">
      <c r="CG1313" s="48"/>
      <c r="CH1313" s="33" t="s">
        <v>1901</v>
      </c>
      <c r="CI1313" s="33" t="s">
        <v>1832</v>
      </c>
    </row>
    <row r="1314" spans="85:87" ht="15" hidden="1" customHeight="1">
      <c r="CG1314" s="48"/>
      <c r="CH1314" s="33" t="s">
        <v>1902</v>
      </c>
      <c r="CI1314" s="33" t="s">
        <v>1833</v>
      </c>
    </row>
    <row r="1315" spans="85:87" ht="15" hidden="1" customHeight="1">
      <c r="CG1315" s="48"/>
      <c r="CH1315" s="33" t="s">
        <v>1903</v>
      </c>
      <c r="CI1315" s="33" t="s">
        <v>1834</v>
      </c>
    </row>
    <row r="1316" spans="85:87" ht="15" hidden="1" customHeight="1">
      <c r="CG1316" s="48"/>
      <c r="CH1316" s="33" t="s">
        <v>1904</v>
      </c>
      <c r="CI1316" s="33" t="s">
        <v>1835</v>
      </c>
    </row>
    <row r="1317" spans="85:87" ht="15" hidden="1" customHeight="1">
      <c r="CG1317" s="48"/>
      <c r="CH1317" s="33" t="s">
        <v>1905</v>
      </c>
      <c r="CI1317" s="33" t="s">
        <v>1836</v>
      </c>
    </row>
    <row r="1318" spans="85:87" ht="15" hidden="1" customHeight="1">
      <c r="CG1318" s="48"/>
      <c r="CH1318" s="33" t="s">
        <v>1906</v>
      </c>
      <c r="CI1318" s="33" t="s">
        <v>1837</v>
      </c>
    </row>
    <row r="1319" spans="85:87" ht="15" hidden="1" customHeight="1">
      <c r="CG1319" s="48"/>
      <c r="CH1319" s="33" t="s">
        <v>1907</v>
      </c>
      <c r="CI1319" s="33" t="s">
        <v>1838</v>
      </c>
    </row>
    <row r="1320" spans="85:87" ht="15" hidden="1" customHeight="1">
      <c r="CG1320" s="48"/>
      <c r="CH1320" s="33" t="s">
        <v>1908</v>
      </c>
      <c r="CI1320" s="33" t="s">
        <v>1839</v>
      </c>
    </row>
    <row r="1321" spans="85:87" ht="15" hidden="1" customHeight="1">
      <c r="CG1321" s="48"/>
      <c r="CH1321" s="33" t="s">
        <v>1909</v>
      </c>
      <c r="CI1321" s="33" t="s">
        <v>1840</v>
      </c>
    </row>
    <row r="1322" spans="85:87" ht="15" hidden="1" customHeight="1">
      <c r="CG1322" s="48"/>
      <c r="CH1322" s="33" t="s">
        <v>1910</v>
      </c>
      <c r="CI1322" s="33" t="s">
        <v>1841</v>
      </c>
    </row>
    <row r="1323" spans="85:87" ht="15" hidden="1" customHeight="1">
      <c r="CG1323" s="48"/>
      <c r="CH1323" s="33" t="s">
        <v>1911</v>
      </c>
      <c r="CI1323" s="33" t="s">
        <v>1842</v>
      </c>
    </row>
    <row r="1324" spans="85:87" ht="15" hidden="1" customHeight="1">
      <c r="CG1324" s="48"/>
      <c r="CH1324" s="33" t="s">
        <v>1912</v>
      </c>
      <c r="CI1324" s="33" t="s">
        <v>1843</v>
      </c>
    </row>
    <row r="1325" spans="85:87" ht="15" hidden="1" customHeight="1">
      <c r="CG1325" s="48"/>
      <c r="CH1325" s="33" t="s">
        <v>1913</v>
      </c>
      <c r="CI1325" s="33" t="s">
        <v>1844</v>
      </c>
    </row>
    <row r="1326" spans="85:87" ht="15" hidden="1" customHeight="1">
      <c r="CG1326" s="48"/>
      <c r="CH1326" s="33" t="s">
        <v>1914</v>
      </c>
      <c r="CI1326" s="33" t="s">
        <v>1845</v>
      </c>
    </row>
    <row r="1327" spans="85:87" ht="15" hidden="1" customHeight="1">
      <c r="CG1327" s="48"/>
      <c r="CH1327" s="33" t="s">
        <v>1915</v>
      </c>
      <c r="CI1327" s="33" t="s">
        <v>1846</v>
      </c>
    </row>
    <row r="1328" spans="85:87" ht="15" hidden="1" customHeight="1">
      <c r="CG1328" s="48"/>
      <c r="CH1328" s="33" t="s">
        <v>1916</v>
      </c>
      <c r="CI1328" s="33" t="s">
        <v>1847</v>
      </c>
    </row>
    <row r="1329" spans="85:87" ht="15" hidden="1" customHeight="1">
      <c r="CG1329" s="48"/>
      <c r="CH1329" s="33" t="s">
        <v>1917</v>
      </c>
      <c r="CI1329" s="33" t="s">
        <v>1848</v>
      </c>
    </row>
    <row r="1330" spans="85:87" ht="15" hidden="1" customHeight="1">
      <c r="CG1330" s="48"/>
      <c r="CH1330" s="33" t="s">
        <v>1918</v>
      </c>
      <c r="CI1330" s="33" t="s">
        <v>1849</v>
      </c>
    </row>
    <row r="1331" spans="85:87" ht="15" hidden="1" customHeight="1">
      <c r="CG1331" s="48"/>
      <c r="CH1331" s="33" t="s">
        <v>1919</v>
      </c>
      <c r="CI1331" s="33" t="s">
        <v>1850</v>
      </c>
    </row>
    <row r="1332" spans="85:87" ht="15" hidden="1" customHeight="1">
      <c r="CG1332" s="48"/>
      <c r="CH1332" s="33" t="s">
        <v>1920</v>
      </c>
      <c r="CI1332" s="33" t="s">
        <v>1851</v>
      </c>
    </row>
    <row r="1333" spans="85:87" ht="15" hidden="1" customHeight="1">
      <c r="CG1333" s="48"/>
      <c r="CH1333" s="33" t="s">
        <v>1921</v>
      </c>
      <c r="CI1333" s="33" t="s">
        <v>375</v>
      </c>
    </row>
    <row r="1334" spans="85:87" ht="15" hidden="1" customHeight="1">
      <c r="CG1334" s="48"/>
      <c r="CH1334" s="33" t="s">
        <v>1922</v>
      </c>
      <c r="CI1334" s="33" t="s">
        <v>376</v>
      </c>
    </row>
    <row r="1335" spans="85:87" ht="15" hidden="1" customHeight="1">
      <c r="CG1335" s="48"/>
      <c r="CH1335" s="33" t="s">
        <v>1923</v>
      </c>
      <c r="CI1335" s="33" t="s">
        <v>377</v>
      </c>
    </row>
    <row r="1336" spans="85:87" ht="15" hidden="1" customHeight="1">
      <c r="CG1336" s="48"/>
      <c r="CH1336" s="33" t="s">
        <v>1924</v>
      </c>
      <c r="CI1336" s="33" t="s">
        <v>1852</v>
      </c>
    </row>
    <row r="1337" spans="85:87" ht="15" hidden="1" customHeight="1">
      <c r="CG1337" s="48"/>
      <c r="CH1337" s="33" t="s">
        <v>1925</v>
      </c>
      <c r="CI1337" s="33" t="s">
        <v>1853</v>
      </c>
    </row>
    <row r="1338" spans="85:87" ht="15" hidden="1" customHeight="1">
      <c r="CG1338" s="48"/>
      <c r="CH1338" s="33" t="s">
        <v>1926</v>
      </c>
      <c r="CI1338" s="33" t="s">
        <v>1854</v>
      </c>
    </row>
    <row r="1339" spans="85:87" ht="15" hidden="1" customHeight="1">
      <c r="CG1339" s="48"/>
      <c r="CH1339" s="33" t="s">
        <v>1927</v>
      </c>
      <c r="CI1339" s="33" t="s">
        <v>1855</v>
      </c>
    </row>
    <row r="1340" spans="85:87" ht="15" hidden="1" customHeight="1">
      <c r="CG1340" s="48"/>
      <c r="CH1340" s="33" t="s">
        <v>1928</v>
      </c>
      <c r="CI1340" s="33" t="s">
        <v>1856</v>
      </c>
    </row>
    <row r="1341" spans="85:87" ht="15" hidden="1" customHeight="1">
      <c r="CG1341" s="48"/>
      <c r="CH1341" s="33" t="s">
        <v>1929</v>
      </c>
      <c r="CI1341" s="33" t="s">
        <v>1857</v>
      </c>
    </row>
    <row r="1342" spans="85:87" ht="15" hidden="1" customHeight="1">
      <c r="CG1342" s="48"/>
      <c r="CH1342" s="33" t="s">
        <v>1930</v>
      </c>
      <c r="CI1342" s="33" t="s">
        <v>1858</v>
      </c>
    </row>
    <row r="1343" spans="85:87" ht="15" hidden="1" customHeight="1">
      <c r="CG1343" s="48"/>
      <c r="CH1343" s="33" t="s">
        <v>1931</v>
      </c>
      <c r="CI1343" s="33" t="s">
        <v>1859</v>
      </c>
    </row>
    <row r="1344" spans="85:87" ht="15" hidden="1" customHeight="1">
      <c r="CG1344" s="48"/>
      <c r="CH1344" s="33" t="s">
        <v>1932</v>
      </c>
      <c r="CI1344" s="33" t="s">
        <v>1860</v>
      </c>
    </row>
    <row r="1345" spans="85:87" ht="15" hidden="1" customHeight="1">
      <c r="CG1345" s="48"/>
      <c r="CH1345" s="33" t="s">
        <v>1933</v>
      </c>
      <c r="CI1345" s="33" t="s">
        <v>1861</v>
      </c>
    </row>
    <row r="1346" spans="85:87" ht="15" hidden="1" customHeight="1">
      <c r="CG1346" s="48"/>
      <c r="CH1346" s="33" t="s">
        <v>1934</v>
      </c>
      <c r="CI1346" s="33" t="s">
        <v>1862</v>
      </c>
    </row>
    <row r="1347" spans="85:87" ht="15" hidden="1" customHeight="1">
      <c r="CG1347" s="48"/>
      <c r="CH1347" s="33" t="s">
        <v>1935</v>
      </c>
      <c r="CI1347" s="33" t="s">
        <v>799</v>
      </c>
    </row>
    <row r="1348" spans="85:87" ht="15" hidden="1" customHeight="1">
      <c r="CG1348" s="48"/>
      <c r="CH1348" s="33" t="s">
        <v>1936</v>
      </c>
      <c r="CI1348" s="33" t="s">
        <v>1863</v>
      </c>
    </row>
    <row r="1349" spans="85:87" ht="15" hidden="1" customHeight="1">
      <c r="CG1349" s="48"/>
      <c r="CH1349" s="33" t="s">
        <v>1937</v>
      </c>
      <c r="CI1349" s="33" t="s">
        <v>1864</v>
      </c>
    </row>
    <row r="1350" spans="85:87" ht="15" hidden="1" customHeight="1">
      <c r="CG1350" s="48"/>
      <c r="CH1350" s="33" t="s">
        <v>799</v>
      </c>
      <c r="CI1350" s="33" t="s">
        <v>1865</v>
      </c>
    </row>
    <row r="1351" spans="85:87" ht="15" hidden="1" customHeight="1">
      <c r="CG1351" s="48"/>
      <c r="CH1351" s="33" t="s">
        <v>1938</v>
      </c>
      <c r="CI1351" s="33" t="s">
        <v>1866</v>
      </c>
    </row>
    <row r="1352" spans="85:87" ht="15" hidden="1" customHeight="1">
      <c r="CG1352" s="48"/>
      <c r="CH1352" s="33" t="s">
        <v>1939</v>
      </c>
      <c r="CI1352" s="33" t="s">
        <v>1867</v>
      </c>
    </row>
    <row r="1353" spans="85:87" ht="15" hidden="1" customHeight="1">
      <c r="CG1353" s="48"/>
      <c r="CH1353" s="33" t="s">
        <v>1940</v>
      </c>
      <c r="CI1353" s="33" t="s">
        <v>1868</v>
      </c>
    </row>
    <row r="1354" spans="85:87" ht="15" hidden="1" customHeight="1">
      <c r="CG1354" s="48"/>
      <c r="CH1354" s="33" t="s">
        <v>1941</v>
      </c>
      <c r="CI1354" s="33" t="s">
        <v>1869</v>
      </c>
    </row>
    <row r="1355" spans="85:87" ht="15" hidden="1" customHeight="1">
      <c r="CG1355" s="48"/>
      <c r="CH1355" s="33" t="s">
        <v>1942</v>
      </c>
      <c r="CI1355" s="33" t="s">
        <v>1870</v>
      </c>
    </row>
    <row r="1356" spans="85:87" ht="15" hidden="1" customHeight="1">
      <c r="CG1356" s="48"/>
      <c r="CH1356" s="33" t="s">
        <v>1943</v>
      </c>
      <c r="CI1356" s="33" t="s">
        <v>1871</v>
      </c>
    </row>
    <row r="1357" spans="85:87" ht="15" hidden="1" customHeight="1">
      <c r="CG1357" s="48"/>
      <c r="CH1357" s="33" t="s">
        <v>1944</v>
      </c>
      <c r="CI1357" s="33" t="s">
        <v>1872</v>
      </c>
    </row>
    <row r="1358" spans="85:87" ht="15" hidden="1" customHeight="1">
      <c r="CG1358" s="48"/>
      <c r="CH1358" s="33" t="s">
        <v>1945</v>
      </c>
      <c r="CI1358" s="33" t="s">
        <v>1873</v>
      </c>
    </row>
    <row r="1359" spans="85:87" ht="15" hidden="1" customHeight="1">
      <c r="CG1359" s="48"/>
      <c r="CH1359" s="33" t="s">
        <v>1946</v>
      </c>
      <c r="CI1359" s="33" t="s">
        <v>1874</v>
      </c>
    </row>
    <row r="1360" spans="85:87" ht="15" hidden="1" customHeight="1">
      <c r="CG1360" s="48"/>
      <c r="CH1360" s="33" t="s">
        <v>1947</v>
      </c>
      <c r="CI1360" s="33" t="s">
        <v>1875</v>
      </c>
    </row>
    <row r="1361" spans="85:87" ht="15" hidden="1" customHeight="1">
      <c r="CG1361" s="48"/>
      <c r="CH1361" s="33" t="s">
        <v>1948</v>
      </c>
      <c r="CI1361" s="33" t="s">
        <v>1876</v>
      </c>
    </row>
    <row r="1362" spans="85:87" ht="15" hidden="1" customHeight="1">
      <c r="CG1362" s="48"/>
      <c r="CH1362" s="33" t="s">
        <v>1949</v>
      </c>
      <c r="CI1362" s="33" t="s">
        <v>1877</v>
      </c>
    </row>
    <row r="1363" spans="85:87" ht="15" hidden="1" customHeight="1">
      <c r="CG1363" s="48"/>
      <c r="CH1363" s="33" t="s">
        <v>1950</v>
      </c>
      <c r="CI1363" s="33" t="s">
        <v>1878</v>
      </c>
    </row>
    <row r="1364" spans="85:87" ht="15" hidden="1" customHeight="1">
      <c r="CG1364" s="48"/>
      <c r="CH1364" s="33" t="s">
        <v>1951</v>
      </c>
      <c r="CI1364" s="33" t="s">
        <v>1879</v>
      </c>
    </row>
    <row r="1365" spans="85:87" ht="15" hidden="1" customHeight="1">
      <c r="CG1365" s="48"/>
      <c r="CH1365" s="33" t="s">
        <v>1952</v>
      </c>
      <c r="CI1365" s="33" t="s">
        <v>1880</v>
      </c>
    </row>
    <row r="1366" spans="85:87" ht="15" hidden="1" customHeight="1">
      <c r="CG1366" s="48"/>
      <c r="CH1366" s="33" t="s">
        <v>1953</v>
      </c>
      <c r="CI1366" s="33" t="s">
        <v>1881</v>
      </c>
    </row>
    <row r="1367" spans="85:87" ht="15" hidden="1" customHeight="1">
      <c r="CG1367" s="48"/>
      <c r="CH1367" s="33" t="s">
        <v>1954</v>
      </c>
      <c r="CI1367" s="33" t="s">
        <v>1882</v>
      </c>
    </row>
    <row r="1368" spans="85:87" ht="15" hidden="1" customHeight="1">
      <c r="CG1368" s="48"/>
      <c r="CH1368" s="33" t="s">
        <v>1955</v>
      </c>
      <c r="CI1368" s="33" t="s">
        <v>1883</v>
      </c>
    </row>
    <row r="1369" spans="85:87" ht="15" hidden="1" customHeight="1">
      <c r="CG1369" s="48"/>
      <c r="CH1369" s="33" t="s">
        <v>1956</v>
      </c>
      <c r="CI1369" s="33" t="s">
        <v>1884</v>
      </c>
    </row>
    <row r="1370" spans="85:87" ht="15" hidden="1" customHeight="1">
      <c r="CG1370" s="48"/>
      <c r="CH1370" s="33" t="s">
        <v>1957</v>
      </c>
      <c r="CI1370" s="33" t="s">
        <v>1885</v>
      </c>
    </row>
    <row r="1371" spans="85:87" ht="15" hidden="1" customHeight="1">
      <c r="CG1371" s="48"/>
      <c r="CH1371" s="33" t="s">
        <v>1958</v>
      </c>
      <c r="CI1371" s="33" t="s">
        <v>1886</v>
      </c>
    </row>
    <row r="1372" spans="85:87" ht="15" hidden="1" customHeight="1">
      <c r="CG1372" s="48"/>
      <c r="CH1372" s="33" t="s">
        <v>1959</v>
      </c>
      <c r="CI1372" s="33" t="s">
        <v>1887</v>
      </c>
    </row>
    <row r="1373" spans="85:87" ht="15" hidden="1" customHeight="1">
      <c r="CG1373" s="48"/>
      <c r="CH1373" s="33" t="s">
        <v>1960</v>
      </c>
      <c r="CI1373" s="33" t="s">
        <v>1888</v>
      </c>
    </row>
    <row r="1374" spans="85:87" ht="15" hidden="1" customHeight="1">
      <c r="CG1374" s="48"/>
      <c r="CH1374" s="33" t="s">
        <v>1961</v>
      </c>
      <c r="CI1374" s="33" t="s">
        <v>1889</v>
      </c>
    </row>
    <row r="1375" spans="85:87" ht="15" hidden="1" customHeight="1">
      <c r="CG1375" s="48"/>
      <c r="CH1375" s="33" t="s">
        <v>1962</v>
      </c>
      <c r="CI1375" s="33" t="s">
        <v>1890</v>
      </c>
    </row>
    <row r="1376" spans="85:87" ht="15" hidden="1" customHeight="1">
      <c r="CG1376" s="48"/>
      <c r="CH1376" s="33" t="s">
        <v>1963</v>
      </c>
      <c r="CI1376" s="33" t="s">
        <v>1891</v>
      </c>
    </row>
    <row r="1377" spans="85:87" ht="15" hidden="1" customHeight="1">
      <c r="CG1377" s="48"/>
      <c r="CH1377" s="33" t="s">
        <v>1964</v>
      </c>
      <c r="CI1377" s="33" t="s">
        <v>1892</v>
      </c>
    </row>
    <row r="1378" spans="85:87" ht="15" hidden="1" customHeight="1">
      <c r="CG1378" s="48"/>
      <c r="CH1378" s="33" t="s">
        <v>1965</v>
      </c>
      <c r="CI1378" s="33" t="s">
        <v>1893</v>
      </c>
    </row>
    <row r="1379" spans="85:87" ht="15" hidden="1" customHeight="1">
      <c r="CG1379" s="48"/>
      <c r="CH1379" s="33" t="s">
        <v>1966</v>
      </c>
      <c r="CI1379" s="33" t="s">
        <v>1894</v>
      </c>
    </row>
    <row r="1380" spans="85:87" ht="15" hidden="1" customHeight="1">
      <c r="CG1380" s="48"/>
      <c r="CH1380" s="33" t="s">
        <v>1967</v>
      </c>
      <c r="CI1380" s="33" t="s">
        <v>1895</v>
      </c>
    </row>
    <row r="1381" spans="85:87" ht="15" hidden="1" customHeight="1">
      <c r="CG1381" s="48"/>
      <c r="CH1381" s="33" t="s">
        <v>1968</v>
      </c>
      <c r="CI1381" s="33" t="s">
        <v>1896</v>
      </c>
    </row>
    <row r="1382" spans="85:87" ht="15" hidden="1" customHeight="1">
      <c r="CG1382" s="48"/>
      <c r="CH1382" s="33" t="s">
        <v>1969</v>
      </c>
      <c r="CI1382" s="33" t="s">
        <v>1897</v>
      </c>
    </row>
    <row r="1383" spans="85:87" ht="15" hidden="1" customHeight="1">
      <c r="CG1383" s="48"/>
      <c r="CH1383" s="33" t="s">
        <v>1970</v>
      </c>
      <c r="CI1383" s="33" t="s">
        <v>1898</v>
      </c>
    </row>
    <row r="1384" spans="85:87" ht="15" hidden="1" customHeight="1">
      <c r="CG1384" s="48"/>
      <c r="CH1384" s="33" t="s">
        <v>1971</v>
      </c>
      <c r="CI1384" s="33" t="s">
        <v>1899</v>
      </c>
    </row>
    <row r="1385" spans="85:87" ht="15" hidden="1" customHeight="1">
      <c r="CG1385" s="48"/>
      <c r="CH1385" s="33" t="s">
        <v>1972</v>
      </c>
      <c r="CI1385" s="33" t="s">
        <v>1900</v>
      </c>
    </row>
    <row r="1386" spans="85:87" ht="15" hidden="1" customHeight="1">
      <c r="CG1386" s="48"/>
      <c r="CH1386" s="33" t="s">
        <v>1973</v>
      </c>
      <c r="CI1386" s="33" t="s">
        <v>1901</v>
      </c>
    </row>
    <row r="1387" spans="85:87" ht="15" hidden="1" customHeight="1">
      <c r="CG1387" s="48"/>
      <c r="CH1387" s="33" t="s">
        <v>378</v>
      </c>
      <c r="CI1387" s="33" t="s">
        <v>1902</v>
      </c>
    </row>
    <row r="1388" spans="85:87" ht="15" hidden="1" customHeight="1">
      <c r="CG1388" s="48"/>
      <c r="CH1388" s="33" t="s">
        <v>1974</v>
      </c>
      <c r="CI1388" s="33" t="s">
        <v>1903</v>
      </c>
    </row>
    <row r="1389" spans="85:87" ht="15" hidden="1" customHeight="1">
      <c r="CG1389" s="48"/>
      <c r="CH1389" s="33" t="s">
        <v>1975</v>
      </c>
      <c r="CI1389" s="33" t="s">
        <v>1904</v>
      </c>
    </row>
    <row r="1390" spans="85:87" ht="15" hidden="1" customHeight="1">
      <c r="CG1390" s="48"/>
      <c r="CH1390" s="33" t="s">
        <v>1976</v>
      </c>
      <c r="CI1390" s="33" t="s">
        <v>1905</v>
      </c>
    </row>
    <row r="1391" spans="85:87" ht="15" hidden="1" customHeight="1">
      <c r="CG1391" s="48"/>
      <c r="CH1391" s="33" t="s">
        <v>1977</v>
      </c>
      <c r="CI1391" s="33" t="s">
        <v>1906</v>
      </c>
    </row>
    <row r="1392" spans="85:87" ht="15" hidden="1" customHeight="1">
      <c r="CG1392" s="48"/>
      <c r="CH1392" s="33" t="s">
        <v>1978</v>
      </c>
      <c r="CI1392" s="33" t="s">
        <v>1907</v>
      </c>
    </row>
    <row r="1393" spans="85:87" ht="15" hidden="1" customHeight="1">
      <c r="CG1393" s="48"/>
      <c r="CH1393" s="33" t="s">
        <v>1979</v>
      </c>
      <c r="CI1393" s="33" t="s">
        <v>1908</v>
      </c>
    </row>
    <row r="1394" spans="85:87" ht="15" hidden="1" customHeight="1">
      <c r="CG1394" s="48"/>
      <c r="CH1394" s="33" t="s">
        <v>1980</v>
      </c>
      <c r="CI1394" s="33" t="s">
        <v>1909</v>
      </c>
    </row>
    <row r="1395" spans="85:87" ht="15" hidden="1" customHeight="1">
      <c r="CG1395" s="48"/>
      <c r="CH1395" s="33" t="s">
        <v>1981</v>
      </c>
      <c r="CI1395" s="33" t="s">
        <v>1910</v>
      </c>
    </row>
    <row r="1396" spans="85:87" ht="15" hidden="1" customHeight="1">
      <c r="CG1396" s="48"/>
      <c r="CH1396" s="33" t="s">
        <v>1982</v>
      </c>
      <c r="CI1396" s="33" t="s">
        <v>1911</v>
      </c>
    </row>
    <row r="1397" spans="85:87" ht="15" hidden="1" customHeight="1">
      <c r="CG1397" s="48"/>
      <c r="CH1397" s="33" t="s">
        <v>1983</v>
      </c>
      <c r="CI1397" s="33" t="s">
        <v>1912</v>
      </c>
    </row>
    <row r="1398" spans="85:87" ht="15" hidden="1" customHeight="1">
      <c r="CG1398" s="48"/>
      <c r="CH1398" s="33" t="s">
        <v>1984</v>
      </c>
      <c r="CI1398" s="33" t="s">
        <v>1913</v>
      </c>
    </row>
    <row r="1399" spans="85:87" ht="15" hidden="1" customHeight="1">
      <c r="CG1399" s="48"/>
      <c r="CH1399" s="33" t="s">
        <v>1985</v>
      </c>
      <c r="CI1399" s="33" t="s">
        <v>1914</v>
      </c>
    </row>
    <row r="1400" spans="85:87" ht="15" hidden="1" customHeight="1">
      <c r="CG1400" s="48"/>
      <c r="CH1400" s="33" t="s">
        <v>1986</v>
      </c>
      <c r="CI1400" s="33" t="s">
        <v>1915</v>
      </c>
    </row>
    <row r="1401" spans="85:87" ht="15" hidden="1" customHeight="1">
      <c r="CG1401" s="48"/>
      <c r="CH1401" s="33" t="s">
        <v>1987</v>
      </c>
      <c r="CI1401" s="33" t="s">
        <v>1916</v>
      </c>
    </row>
    <row r="1402" spans="85:87" ht="15" hidden="1" customHeight="1">
      <c r="CG1402" s="48"/>
      <c r="CH1402" s="33" t="s">
        <v>799</v>
      </c>
      <c r="CI1402" s="33" t="s">
        <v>1917</v>
      </c>
    </row>
    <row r="1403" spans="85:87" ht="15" hidden="1" customHeight="1">
      <c r="CG1403" s="48"/>
      <c r="CH1403" s="33" t="s">
        <v>1988</v>
      </c>
      <c r="CI1403" s="33" t="s">
        <v>1918</v>
      </c>
    </row>
    <row r="1404" spans="85:87" ht="15" hidden="1" customHeight="1">
      <c r="CG1404" s="48"/>
      <c r="CH1404" s="33" t="s">
        <v>1989</v>
      </c>
      <c r="CI1404" s="33" t="s">
        <v>1919</v>
      </c>
    </row>
    <row r="1405" spans="85:87" ht="15" hidden="1" customHeight="1">
      <c r="CG1405" s="48"/>
      <c r="CH1405" s="33" t="s">
        <v>1990</v>
      </c>
      <c r="CI1405" s="33" t="s">
        <v>1920</v>
      </c>
    </row>
    <row r="1406" spans="85:87" ht="15" hidden="1" customHeight="1">
      <c r="CG1406" s="48"/>
      <c r="CH1406" s="33" t="s">
        <v>1991</v>
      </c>
      <c r="CI1406" s="33" t="s">
        <v>1921</v>
      </c>
    </row>
    <row r="1407" spans="85:87" ht="15" hidden="1" customHeight="1">
      <c r="CG1407" s="48"/>
      <c r="CH1407" s="33" t="s">
        <v>1992</v>
      </c>
      <c r="CI1407" s="33" t="s">
        <v>1922</v>
      </c>
    </row>
    <row r="1408" spans="85:87" ht="15" hidden="1" customHeight="1">
      <c r="CG1408" s="48"/>
      <c r="CH1408" s="33" t="s">
        <v>1993</v>
      </c>
      <c r="CI1408" s="33" t="s">
        <v>1923</v>
      </c>
    </row>
    <row r="1409" spans="85:87" ht="15" hidden="1" customHeight="1">
      <c r="CG1409" s="48"/>
      <c r="CH1409" s="33" t="s">
        <v>1994</v>
      </c>
      <c r="CI1409" s="33" t="s">
        <v>1924</v>
      </c>
    </row>
    <row r="1410" spans="85:87" ht="15" hidden="1" customHeight="1">
      <c r="CG1410" s="48"/>
      <c r="CH1410" s="33" t="s">
        <v>1995</v>
      </c>
      <c r="CI1410" s="33" t="s">
        <v>1925</v>
      </c>
    </row>
    <row r="1411" spans="85:87" ht="15" hidden="1" customHeight="1">
      <c r="CG1411" s="48"/>
      <c r="CH1411" s="33" t="s">
        <v>1996</v>
      </c>
      <c r="CI1411" s="33" t="s">
        <v>1926</v>
      </c>
    </row>
    <row r="1412" spans="85:87" ht="15" hidden="1" customHeight="1">
      <c r="CG1412" s="48"/>
      <c r="CH1412" s="33" t="s">
        <v>1997</v>
      </c>
      <c r="CI1412" s="33" t="s">
        <v>1927</v>
      </c>
    </row>
    <row r="1413" spans="85:87" ht="15" hidden="1" customHeight="1">
      <c r="CG1413" s="48"/>
      <c r="CH1413" s="33" t="s">
        <v>1998</v>
      </c>
      <c r="CI1413" s="33" t="s">
        <v>1928</v>
      </c>
    </row>
    <row r="1414" spans="85:87" ht="15" hidden="1" customHeight="1">
      <c r="CG1414" s="48"/>
      <c r="CH1414" s="33" t="s">
        <v>374</v>
      </c>
      <c r="CI1414" s="33" t="s">
        <v>1929</v>
      </c>
    </row>
    <row r="1415" spans="85:87" ht="15" hidden="1" customHeight="1">
      <c r="CG1415" s="48"/>
      <c r="CH1415" s="33" t="s">
        <v>1999</v>
      </c>
      <c r="CI1415" s="33" t="s">
        <v>1930</v>
      </c>
    </row>
    <row r="1416" spans="85:87" ht="15" hidden="1" customHeight="1">
      <c r="CG1416" s="48"/>
      <c r="CH1416" s="33" t="s">
        <v>2000</v>
      </c>
      <c r="CI1416" s="33" t="s">
        <v>1931</v>
      </c>
    </row>
    <row r="1417" spans="85:87" ht="15" hidden="1" customHeight="1">
      <c r="CG1417" s="48"/>
      <c r="CH1417" s="33" t="s">
        <v>2001</v>
      </c>
      <c r="CI1417" s="33" t="s">
        <v>1932</v>
      </c>
    </row>
    <row r="1418" spans="85:87" ht="15" hidden="1" customHeight="1">
      <c r="CG1418" s="48"/>
      <c r="CH1418" s="33" t="s">
        <v>2002</v>
      </c>
      <c r="CI1418" s="33" t="s">
        <v>1933</v>
      </c>
    </row>
    <row r="1419" spans="85:87" ht="15" hidden="1" customHeight="1">
      <c r="CG1419" s="48"/>
      <c r="CH1419" s="33" t="s">
        <v>2003</v>
      </c>
      <c r="CI1419" s="33" t="s">
        <v>1934</v>
      </c>
    </row>
    <row r="1420" spans="85:87" ht="15" hidden="1" customHeight="1">
      <c r="CG1420" s="48"/>
      <c r="CH1420" s="33" t="s">
        <v>2004</v>
      </c>
      <c r="CI1420" s="33" t="s">
        <v>1935</v>
      </c>
    </row>
    <row r="1421" spans="85:87" ht="15" hidden="1" customHeight="1">
      <c r="CG1421" s="48"/>
      <c r="CH1421" s="33" t="s">
        <v>2005</v>
      </c>
      <c r="CI1421" s="33" t="s">
        <v>1936</v>
      </c>
    </row>
    <row r="1422" spans="85:87" ht="15" hidden="1" customHeight="1">
      <c r="CG1422" s="48"/>
      <c r="CH1422" s="33" t="s">
        <v>2006</v>
      </c>
      <c r="CI1422" s="33" t="s">
        <v>1937</v>
      </c>
    </row>
    <row r="1423" spans="85:87" ht="15" hidden="1" customHeight="1">
      <c r="CG1423" s="48"/>
      <c r="CH1423" s="33" t="s">
        <v>2007</v>
      </c>
      <c r="CI1423" s="33" t="s">
        <v>799</v>
      </c>
    </row>
    <row r="1424" spans="85:87" ht="15" hidden="1" customHeight="1">
      <c r="CG1424" s="48"/>
      <c r="CH1424" s="33" t="s">
        <v>2008</v>
      </c>
      <c r="CI1424" s="33" t="s">
        <v>1938</v>
      </c>
    </row>
    <row r="1425" spans="85:87" ht="15" hidden="1" customHeight="1">
      <c r="CG1425" s="48"/>
      <c r="CH1425" s="33" t="s">
        <v>2009</v>
      </c>
      <c r="CI1425" s="33" t="s">
        <v>1939</v>
      </c>
    </row>
    <row r="1426" spans="85:87" ht="15" hidden="1" customHeight="1">
      <c r="CG1426" s="48"/>
      <c r="CH1426" s="33" t="s">
        <v>2010</v>
      </c>
      <c r="CI1426" s="33" t="s">
        <v>1940</v>
      </c>
    </row>
    <row r="1427" spans="85:87" ht="15" hidden="1" customHeight="1">
      <c r="CG1427" s="48"/>
      <c r="CH1427" s="33" t="s">
        <v>2011</v>
      </c>
      <c r="CI1427" s="33" t="s">
        <v>1941</v>
      </c>
    </row>
    <row r="1428" spans="85:87" ht="15" hidden="1" customHeight="1">
      <c r="CG1428" s="48"/>
      <c r="CH1428" s="33" t="s">
        <v>2012</v>
      </c>
      <c r="CI1428" s="33" t="s">
        <v>1942</v>
      </c>
    </row>
    <row r="1429" spans="85:87" ht="15" hidden="1" customHeight="1">
      <c r="CG1429" s="48"/>
      <c r="CH1429" s="33" t="s">
        <v>2013</v>
      </c>
      <c r="CI1429" s="33" t="s">
        <v>1943</v>
      </c>
    </row>
    <row r="1430" spans="85:87" ht="15" hidden="1" customHeight="1">
      <c r="CG1430" s="48"/>
      <c r="CH1430" s="33" t="s">
        <v>2014</v>
      </c>
      <c r="CI1430" s="33" t="s">
        <v>1944</v>
      </c>
    </row>
    <row r="1431" spans="85:87" ht="15" hidden="1" customHeight="1">
      <c r="CG1431" s="48"/>
      <c r="CH1431" s="33" t="s">
        <v>2015</v>
      </c>
      <c r="CI1431" s="33" t="s">
        <v>1945</v>
      </c>
    </row>
    <row r="1432" spans="85:87" ht="15" hidden="1" customHeight="1">
      <c r="CG1432" s="48"/>
      <c r="CH1432" s="33" t="s">
        <v>2016</v>
      </c>
      <c r="CI1432" s="33" t="s">
        <v>1946</v>
      </c>
    </row>
    <row r="1433" spans="85:87" ht="15" hidden="1" customHeight="1">
      <c r="CG1433" s="48"/>
      <c r="CH1433" s="33" t="s">
        <v>2017</v>
      </c>
      <c r="CI1433" s="33" t="s">
        <v>1947</v>
      </c>
    </row>
    <row r="1434" spans="85:87" ht="15" hidden="1" customHeight="1">
      <c r="CG1434" s="48"/>
      <c r="CH1434" s="33" t="s">
        <v>2018</v>
      </c>
      <c r="CI1434" s="33" t="s">
        <v>1948</v>
      </c>
    </row>
    <row r="1435" spans="85:87" ht="15" hidden="1" customHeight="1">
      <c r="CG1435" s="48"/>
      <c r="CH1435" s="33" t="s">
        <v>2019</v>
      </c>
      <c r="CI1435" s="33" t="s">
        <v>1949</v>
      </c>
    </row>
    <row r="1436" spans="85:87" ht="15" hidden="1" customHeight="1">
      <c r="CG1436" s="48"/>
      <c r="CH1436" s="33" t="s">
        <v>2020</v>
      </c>
      <c r="CI1436" s="33" t="s">
        <v>1950</v>
      </c>
    </row>
    <row r="1437" spans="85:87" ht="15" hidden="1" customHeight="1">
      <c r="CG1437" s="48"/>
      <c r="CH1437" s="33" t="s">
        <v>2021</v>
      </c>
      <c r="CI1437" s="33" t="s">
        <v>1951</v>
      </c>
    </row>
    <row r="1438" spans="85:87" ht="15" hidden="1" customHeight="1">
      <c r="CG1438" s="48"/>
      <c r="CH1438" s="33" t="s">
        <v>2022</v>
      </c>
      <c r="CI1438" s="33" t="s">
        <v>1952</v>
      </c>
    </row>
    <row r="1439" spans="85:87" ht="15" hidden="1" customHeight="1">
      <c r="CG1439" s="48"/>
      <c r="CH1439" s="33" t="s">
        <v>2023</v>
      </c>
      <c r="CI1439" s="33" t="s">
        <v>1953</v>
      </c>
    </row>
    <row r="1440" spans="85:87" ht="15" hidden="1" customHeight="1">
      <c r="CG1440" s="48"/>
      <c r="CH1440" s="33" t="s">
        <v>2024</v>
      </c>
      <c r="CI1440" s="33" t="s">
        <v>1954</v>
      </c>
    </row>
    <row r="1441" spans="85:87" ht="15" hidden="1" customHeight="1">
      <c r="CG1441" s="48"/>
      <c r="CH1441" s="33" t="s">
        <v>2025</v>
      </c>
      <c r="CI1441" s="33" t="s">
        <v>1955</v>
      </c>
    </row>
    <row r="1442" spans="85:87" ht="15" hidden="1" customHeight="1">
      <c r="CG1442" s="48"/>
      <c r="CH1442" s="33" t="s">
        <v>2026</v>
      </c>
      <c r="CI1442" s="33" t="s">
        <v>1956</v>
      </c>
    </row>
    <row r="1443" spans="85:87" ht="15" hidden="1" customHeight="1">
      <c r="CG1443" s="48"/>
      <c r="CH1443" s="33" t="s">
        <v>799</v>
      </c>
      <c r="CI1443" s="33" t="s">
        <v>1957</v>
      </c>
    </row>
    <row r="1444" spans="85:87" ht="15" hidden="1" customHeight="1">
      <c r="CG1444" s="48"/>
      <c r="CH1444" s="33" t="s">
        <v>2027</v>
      </c>
      <c r="CI1444" s="33" t="s">
        <v>1958</v>
      </c>
    </row>
    <row r="1445" spans="85:87" ht="15" hidden="1" customHeight="1">
      <c r="CG1445" s="48"/>
      <c r="CH1445" s="33" t="s">
        <v>2028</v>
      </c>
      <c r="CI1445" s="33" t="s">
        <v>1959</v>
      </c>
    </row>
    <row r="1446" spans="85:87" ht="15" hidden="1" customHeight="1">
      <c r="CG1446" s="48"/>
      <c r="CH1446" s="33" t="s">
        <v>2029</v>
      </c>
      <c r="CI1446" s="33" t="s">
        <v>1960</v>
      </c>
    </row>
    <row r="1447" spans="85:87" ht="15" hidden="1" customHeight="1">
      <c r="CG1447" s="48"/>
      <c r="CH1447" s="33" t="s">
        <v>2030</v>
      </c>
      <c r="CI1447" s="33" t="s">
        <v>1961</v>
      </c>
    </row>
    <row r="1448" spans="85:87" ht="15" hidden="1" customHeight="1">
      <c r="CG1448" s="48"/>
      <c r="CH1448" s="33" t="s">
        <v>2031</v>
      </c>
      <c r="CI1448" s="33" t="s">
        <v>1962</v>
      </c>
    </row>
    <row r="1449" spans="85:87" ht="15" hidden="1" customHeight="1">
      <c r="CG1449" s="48"/>
      <c r="CH1449" s="33" t="s">
        <v>2032</v>
      </c>
      <c r="CI1449" s="33" t="s">
        <v>1963</v>
      </c>
    </row>
    <row r="1450" spans="85:87" ht="15" hidden="1" customHeight="1">
      <c r="CG1450" s="48"/>
      <c r="CH1450" s="33" t="s">
        <v>2033</v>
      </c>
      <c r="CI1450" s="33" t="s">
        <v>1964</v>
      </c>
    </row>
    <row r="1451" spans="85:87" ht="15" hidden="1" customHeight="1">
      <c r="CG1451" s="48"/>
      <c r="CH1451" s="33" t="s">
        <v>2034</v>
      </c>
      <c r="CI1451" s="33" t="s">
        <v>1965</v>
      </c>
    </row>
    <row r="1452" spans="85:87" ht="15" hidden="1" customHeight="1">
      <c r="CG1452" s="48"/>
      <c r="CH1452" s="33" t="s">
        <v>2035</v>
      </c>
      <c r="CI1452" s="33" t="s">
        <v>1966</v>
      </c>
    </row>
    <row r="1453" spans="85:87" ht="15" hidden="1" customHeight="1">
      <c r="CG1453" s="48"/>
      <c r="CH1453" s="33" t="s">
        <v>2036</v>
      </c>
      <c r="CI1453" s="33" t="s">
        <v>1967</v>
      </c>
    </row>
    <row r="1454" spans="85:87" ht="15" hidden="1" customHeight="1">
      <c r="CG1454" s="48"/>
      <c r="CH1454" s="33" t="s">
        <v>2037</v>
      </c>
      <c r="CI1454" s="33" t="s">
        <v>1968</v>
      </c>
    </row>
    <row r="1455" spans="85:87" ht="15" hidden="1" customHeight="1">
      <c r="CG1455" s="48"/>
      <c r="CH1455" s="33" t="s">
        <v>2038</v>
      </c>
      <c r="CI1455" s="33" t="s">
        <v>1969</v>
      </c>
    </row>
    <row r="1456" spans="85:87" ht="15" hidden="1" customHeight="1">
      <c r="CG1456" s="48"/>
      <c r="CH1456" s="33" t="s">
        <v>2039</v>
      </c>
      <c r="CI1456" s="33" t="s">
        <v>1970</v>
      </c>
    </row>
    <row r="1457" spans="85:87" ht="15" hidden="1" customHeight="1">
      <c r="CG1457" s="48"/>
      <c r="CH1457" s="33" t="s">
        <v>2040</v>
      </c>
      <c r="CI1457" s="33" t="s">
        <v>1971</v>
      </c>
    </row>
    <row r="1458" spans="85:87" ht="15" hidden="1" customHeight="1">
      <c r="CG1458" s="48"/>
      <c r="CH1458" s="33" t="s">
        <v>2041</v>
      </c>
      <c r="CI1458" s="33" t="s">
        <v>1972</v>
      </c>
    </row>
    <row r="1459" spans="85:87" ht="15" hidden="1" customHeight="1">
      <c r="CG1459" s="48"/>
      <c r="CH1459" s="33" t="s">
        <v>2042</v>
      </c>
      <c r="CI1459" s="33" t="s">
        <v>1973</v>
      </c>
    </row>
    <row r="1460" spans="85:87" ht="15" hidden="1" customHeight="1">
      <c r="CG1460" s="48"/>
      <c r="CH1460" s="33" t="s">
        <v>2043</v>
      </c>
      <c r="CI1460" s="33" t="s">
        <v>378</v>
      </c>
    </row>
    <row r="1461" spans="85:87" ht="15" hidden="1" customHeight="1">
      <c r="CG1461" s="48"/>
      <c r="CH1461" s="33" t="s">
        <v>2044</v>
      </c>
      <c r="CI1461" s="33" t="s">
        <v>1974</v>
      </c>
    </row>
    <row r="1462" spans="85:87" ht="15" hidden="1" customHeight="1">
      <c r="CG1462" s="48"/>
      <c r="CH1462" s="33" t="s">
        <v>2045</v>
      </c>
      <c r="CI1462" s="33" t="s">
        <v>1975</v>
      </c>
    </row>
    <row r="1463" spans="85:87" ht="15" hidden="1" customHeight="1">
      <c r="CG1463" s="48"/>
      <c r="CH1463" s="33" t="s">
        <v>2046</v>
      </c>
      <c r="CI1463" s="33" t="s">
        <v>1976</v>
      </c>
    </row>
    <row r="1464" spans="85:87" ht="15" hidden="1" customHeight="1">
      <c r="CG1464" s="48"/>
      <c r="CH1464" s="33" t="s">
        <v>2047</v>
      </c>
      <c r="CI1464" s="33" t="s">
        <v>1977</v>
      </c>
    </row>
    <row r="1465" spans="85:87" ht="15" hidden="1" customHeight="1">
      <c r="CG1465" s="48"/>
      <c r="CH1465" s="33" t="s">
        <v>2048</v>
      </c>
      <c r="CI1465" s="33" t="s">
        <v>1978</v>
      </c>
    </row>
    <row r="1466" spans="85:87" ht="15" hidden="1" customHeight="1">
      <c r="CG1466" s="48"/>
      <c r="CH1466" s="33" t="s">
        <v>2049</v>
      </c>
      <c r="CI1466" s="33" t="s">
        <v>1979</v>
      </c>
    </row>
    <row r="1467" spans="85:87" ht="15" hidden="1" customHeight="1">
      <c r="CG1467" s="48"/>
      <c r="CH1467" s="33" t="s">
        <v>2050</v>
      </c>
      <c r="CI1467" s="33" t="s">
        <v>1980</v>
      </c>
    </row>
    <row r="1468" spans="85:87" ht="15" hidden="1" customHeight="1">
      <c r="CG1468" s="48"/>
      <c r="CH1468" s="33" t="s">
        <v>2051</v>
      </c>
      <c r="CI1468" s="33" t="s">
        <v>1981</v>
      </c>
    </row>
    <row r="1469" spans="85:87" ht="15" hidden="1" customHeight="1">
      <c r="CG1469" s="48"/>
      <c r="CH1469" s="33" t="s">
        <v>2052</v>
      </c>
      <c r="CI1469" s="33" t="s">
        <v>1982</v>
      </c>
    </row>
    <row r="1470" spans="85:87" ht="15" hidden="1" customHeight="1">
      <c r="CG1470" s="48"/>
      <c r="CH1470" s="33" t="s">
        <v>2053</v>
      </c>
      <c r="CI1470" s="33" t="s">
        <v>1983</v>
      </c>
    </row>
    <row r="1471" spans="85:87" ht="15" hidden="1" customHeight="1">
      <c r="CG1471" s="48"/>
      <c r="CH1471" s="33" t="s">
        <v>2054</v>
      </c>
      <c r="CI1471" s="33" t="s">
        <v>1984</v>
      </c>
    </row>
    <row r="1472" spans="85:87" ht="15" hidden="1" customHeight="1">
      <c r="CG1472" s="48"/>
      <c r="CH1472" s="33" t="s">
        <v>2055</v>
      </c>
      <c r="CI1472" s="33" t="s">
        <v>1985</v>
      </c>
    </row>
    <row r="1473" spans="85:87" ht="15" hidden="1" customHeight="1">
      <c r="CG1473" s="48"/>
      <c r="CH1473" s="33" t="s">
        <v>2056</v>
      </c>
      <c r="CI1473" s="33" t="s">
        <v>1986</v>
      </c>
    </row>
    <row r="1474" spans="85:87" ht="15" hidden="1" customHeight="1">
      <c r="CG1474" s="48"/>
      <c r="CH1474" s="33" t="s">
        <v>2057</v>
      </c>
      <c r="CI1474" s="33" t="s">
        <v>1987</v>
      </c>
    </row>
    <row r="1475" spans="85:87" ht="15" hidden="1" customHeight="1">
      <c r="CG1475" s="48"/>
      <c r="CH1475" s="33" t="s">
        <v>799</v>
      </c>
      <c r="CI1475" s="33" t="s">
        <v>799</v>
      </c>
    </row>
    <row r="1476" spans="85:87" ht="15" hidden="1" customHeight="1">
      <c r="CG1476" s="48"/>
      <c r="CH1476" s="33" t="s">
        <v>2058</v>
      </c>
      <c r="CI1476" s="33" t="s">
        <v>1988</v>
      </c>
    </row>
    <row r="1477" spans="85:87" ht="15" hidden="1" customHeight="1">
      <c r="CG1477" s="48"/>
      <c r="CH1477" s="33" t="s">
        <v>2059</v>
      </c>
      <c r="CI1477" s="33" t="s">
        <v>1989</v>
      </c>
    </row>
    <row r="1478" spans="85:87" ht="15" hidden="1" customHeight="1">
      <c r="CG1478" s="48"/>
      <c r="CH1478" s="33" t="s">
        <v>2060</v>
      </c>
      <c r="CI1478" s="33" t="s">
        <v>1990</v>
      </c>
    </row>
    <row r="1479" spans="85:87" ht="15" hidden="1" customHeight="1">
      <c r="CG1479" s="48"/>
      <c r="CH1479" s="33" t="s">
        <v>2061</v>
      </c>
      <c r="CI1479" s="33" t="s">
        <v>1991</v>
      </c>
    </row>
    <row r="1480" spans="85:87" ht="15" hidden="1" customHeight="1">
      <c r="CG1480" s="48"/>
      <c r="CH1480" s="33" t="s">
        <v>2062</v>
      </c>
      <c r="CI1480" s="33" t="s">
        <v>1992</v>
      </c>
    </row>
    <row r="1481" spans="85:87" ht="15" hidden="1" customHeight="1">
      <c r="CG1481" s="48"/>
      <c r="CH1481" s="33" t="s">
        <v>2063</v>
      </c>
      <c r="CI1481" s="33" t="s">
        <v>1993</v>
      </c>
    </row>
    <row r="1482" spans="85:87" ht="15" hidden="1" customHeight="1">
      <c r="CG1482" s="48"/>
      <c r="CH1482" s="33" t="s">
        <v>2064</v>
      </c>
      <c r="CI1482" s="33" t="s">
        <v>1994</v>
      </c>
    </row>
    <row r="1483" spans="85:87" ht="15" hidden="1" customHeight="1">
      <c r="CG1483" s="48"/>
      <c r="CH1483" s="33" t="s">
        <v>2065</v>
      </c>
      <c r="CI1483" s="33" t="s">
        <v>1995</v>
      </c>
    </row>
    <row r="1484" spans="85:87" ht="15" hidden="1" customHeight="1">
      <c r="CG1484" s="48"/>
      <c r="CH1484" s="33" t="s">
        <v>2066</v>
      </c>
      <c r="CI1484" s="33" t="s">
        <v>1996</v>
      </c>
    </row>
    <row r="1485" spans="85:87" ht="15" hidden="1" customHeight="1">
      <c r="CG1485" s="48"/>
      <c r="CH1485" s="33" t="s">
        <v>2067</v>
      </c>
      <c r="CI1485" s="33" t="s">
        <v>1997</v>
      </c>
    </row>
    <row r="1486" spans="85:87" ht="15" hidden="1" customHeight="1">
      <c r="CG1486" s="48"/>
      <c r="CH1486" s="33" t="s">
        <v>2068</v>
      </c>
      <c r="CI1486" s="33" t="s">
        <v>1998</v>
      </c>
    </row>
    <row r="1487" spans="85:87" ht="15" hidden="1" customHeight="1">
      <c r="CG1487" s="48"/>
      <c r="CH1487" s="33" t="s">
        <v>2069</v>
      </c>
      <c r="CI1487" s="33" t="s">
        <v>374</v>
      </c>
    </row>
    <row r="1488" spans="85:87" ht="15" hidden="1" customHeight="1">
      <c r="CG1488" s="48"/>
      <c r="CH1488" s="33" t="s">
        <v>2070</v>
      </c>
      <c r="CI1488" s="33" t="s">
        <v>1999</v>
      </c>
    </row>
    <row r="1489" spans="85:87" ht="15" hidden="1" customHeight="1">
      <c r="CG1489" s="48"/>
      <c r="CH1489" s="33" t="s">
        <v>2071</v>
      </c>
      <c r="CI1489" s="33" t="s">
        <v>2000</v>
      </c>
    </row>
    <row r="1490" spans="85:87" ht="15" hidden="1" customHeight="1">
      <c r="CG1490" s="48"/>
      <c r="CH1490" s="33" t="s">
        <v>2072</v>
      </c>
      <c r="CI1490" s="33" t="s">
        <v>2001</v>
      </c>
    </row>
    <row r="1491" spans="85:87" ht="15" hidden="1" customHeight="1">
      <c r="CG1491" s="48"/>
      <c r="CH1491" s="33" t="s">
        <v>2073</v>
      </c>
      <c r="CI1491" s="33" t="s">
        <v>2002</v>
      </c>
    </row>
    <row r="1492" spans="85:87" ht="15" hidden="1" customHeight="1">
      <c r="CG1492" s="48"/>
      <c r="CH1492" s="33" t="s">
        <v>2074</v>
      </c>
      <c r="CI1492" s="33" t="s">
        <v>2003</v>
      </c>
    </row>
    <row r="1493" spans="85:87" ht="15" hidden="1" customHeight="1">
      <c r="CG1493" s="48"/>
      <c r="CH1493" s="33" t="s">
        <v>2075</v>
      </c>
      <c r="CI1493" s="33" t="s">
        <v>2004</v>
      </c>
    </row>
    <row r="1494" spans="85:87" ht="15" hidden="1" customHeight="1">
      <c r="CG1494" s="48"/>
      <c r="CH1494" s="33" t="s">
        <v>2076</v>
      </c>
      <c r="CI1494" s="33" t="s">
        <v>2005</v>
      </c>
    </row>
    <row r="1495" spans="85:87" ht="15" hidden="1" customHeight="1">
      <c r="CG1495" s="48"/>
      <c r="CH1495" s="33" t="s">
        <v>2077</v>
      </c>
      <c r="CI1495" s="33" t="s">
        <v>2006</v>
      </c>
    </row>
    <row r="1496" spans="85:87" ht="15" hidden="1" customHeight="1">
      <c r="CG1496" s="48"/>
      <c r="CH1496" s="33" t="s">
        <v>799</v>
      </c>
      <c r="CI1496" s="33" t="s">
        <v>2007</v>
      </c>
    </row>
    <row r="1497" spans="85:87" ht="15" hidden="1" customHeight="1">
      <c r="CG1497" s="48"/>
      <c r="CH1497" s="33" t="s">
        <v>2078</v>
      </c>
      <c r="CI1497" s="33" t="s">
        <v>2008</v>
      </c>
    </row>
    <row r="1498" spans="85:87" ht="15" hidden="1" customHeight="1">
      <c r="CG1498" s="48"/>
      <c r="CH1498" s="33" t="s">
        <v>2079</v>
      </c>
      <c r="CI1498" s="33" t="s">
        <v>2009</v>
      </c>
    </row>
    <row r="1499" spans="85:87" ht="15" hidden="1" customHeight="1">
      <c r="CG1499" s="48"/>
      <c r="CH1499" s="33" t="s">
        <v>2080</v>
      </c>
      <c r="CI1499" s="33" t="s">
        <v>2010</v>
      </c>
    </row>
    <row r="1500" spans="85:87" ht="15" hidden="1" customHeight="1">
      <c r="CG1500" s="48"/>
      <c r="CH1500" s="33" t="s">
        <v>2081</v>
      </c>
      <c r="CI1500" s="33" t="s">
        <v>2011</v>
      </c>
    </row>
    <row r="1501" spans="85:87" ht="15" hidden="1" customHeight="1">
      <c r="CG1501" s="48"/>
      <c r="CH1501" s="33" t="s">
        <v>2082</v>
      </c>
      <c r="CI1501" s="33" t="s">
        <v>2012</v>
      </c>
    </row>
    <row r="1502" spans="85:87" ht="15" hidden="1" customHeight="1">
      <c r="CG1502" s="48"/>
      <c r="CH1502" s="33" t="s">
        <v>2083</v>
      </c>
      <c r="CI1502" s="33" t="s">
        <v>2013</v>
      </c>
    </row>
    <row r="1503" spans="85:87" ht="15" hidden="1" customHeight="1">
      <c r="CG1503" s="48"/>
      <c r="CH1503" s="33" t="s">
        <v>2084</v>
      </c>
      <c r="CI1503" s="33" t="s">
        <v>2014</v>
      </c>
    </row>
    <row r="1504" spans="85:87" ht="15" hidden="1" customHeight="1">
      <c r="CG1504" s="48"/>
      <c r="CH1504" s="33" t="s">
        <v>2085</v>
      </c>
      <c r="CI1504" s="33" t="s">
        <v>2015</v>
      </c>
    </row>
    <row r="1505" spans="85:87" ht="15" hidden="1" customHeight="1">
      <c r="CG1505" s="48"/>
      <c r="CH1505" s="33" t="s">
        <v>2086</v>
      </c>
      <c r="CI1505" s="33" t="s">
        <v>2016</v>
      </c>
    </row>
    <row r="1506" spans="85:87" ht="15" hidden="1" customHeight="1">
      <c r="CG1506" s="48"/>
      <c r="CH1506" s="33" t="s">
        <v>2087</v>
      </c>
      <c r="CI1506" s="33" t="s">
        <v>2017</v>
      </c>
    </row>
    <row r="1507" spans="85:87" ht="15" hidden="1" customHeight="1">
      <c r="CG1507" s="48"/>
      <c r="CH1507" s="33" t="s">
        <v>2088</v>
      </c>
      <c r="CI1507" s="33" t="s">
        <v>2018</v>
      </c>
    </row>
    <row r="1508" spans="85:87" ht="15" hidden="1" customHeight="1">
      <c r="CG1508" s="48"/>
      <c r="CH1508" s="33" t="s">
        <v>2089</v>
      </c>
      <c r="CI1508" s="33" t="s">
        <v>2019</v>
      </c>
    </row>
    <row r="1509" spans="85:87" ht="15" hidden="1" customHeight="1">
      <c r="CG1509" s="48"/>
      <c r="CH1509" s="33" t="s">
        <v>2090</v>
      </c>
      <c r="CI1509" s="33" t="s">
        <v>2020</v>
      </c>
    </row>
    <row r="1510" spans="85:87" ht="15" hidden="1" customHeight="1">
      <c r="CG1510" s="48"/>
      <c r="CH1510" s="33" t="s">
        <v>2091</v>
      </c>
      <c r="CI1510" s="33" t="s">
        <v>2021</v>
      </c>
    </row>
    <row r="1511" spans="85:87" ht="15" hidden="1" customHeight="1">
      <c r="CG1511" s="48"/>
      <c r="CH1511" s="33" t="s">
        <v>2092</v>
      </c>
      <c r="CI1511" s="33" t="s">
        <v>2022</v>
      </c>
    </row>
    <row r="1512" spans="85:87" ht="15" hidden="1" customHeight="1">
      <c r="CG1512" s="48"/>
      <c r="CH1512" s="33" t="s">
        <v>2093</v>
      </c>
      <c r="CI1512" s="33" t="s">
        <v>2023</v>
      </c>
    </row>
    <row r="1513" spans="85:87" ht="15" hidden="1" customHeight="1">
      <c r="CG1513" s="48"/>
      <c r="CH1513" s="33" t="s">
        <v>2094</v>
      </c>
      <c r="CI1513" s="33" t="s">
        <v>2024</v>
      </c>
    </row>
    <row r="1514" spans="85:87" ht="15" hidden="1" customHeight="1">
      <c r="CG1514" s="48"/>
      <c r="CH1514" s="33" t="s">
        <v>2095</v>
      </c>
      <c r="CI1514" s="33" t="s">
        <v>2025</v>
      </c>
    </row>
    <row r="1515" spans="85:87" ht="15" hidden="1" customHeight="1">
      <c r="CG1515" s="48"/>
      <c r="CH1515" s="33" t="s">
        <v>2096</v>
      </c>
      <c r="CI1515" s="33" t="s">
        <v>2026</v>
      </c>
    </row>
    <row r="1516" spans="85:87" ht="15" hidden="1" customHeight="1">
      <c r="CG1516" s="48"/>
      <c r="CH1516" s="33" t="s">
        <v>2097</v>
      </c>
      <c r="CI1516" s="33" t="s">
        <v>799</v>
      </c>
    </row>
    <row r="1517" spans="85:87" ht="15" hidden="1" customHeight="1">
      <c r="CG1517" s="48"/>
      <c r="CH1517" s="33" t="s">
        <v>799</v>
      </c>
      <c r="CI1517" s="33" t="s">
        <v>2027</v>
      </c>
    </row>
    <row r="1518" spans="85:87" ht="15" hidden="1" customHeight="1">
      <c r="CG1518" s="48"/>
      <c r="CH1518" s="33" t="s">
        <v>2098</v>
      </c>
      <c r="CI1518" s="33" t="s">
        <v>2028</v>
      </c>
    </row>
    <row r="1519" spans="85:87" ht="15" hidden="1" customHeight="1">
      <c r="CG1519" s="48"/>
      <c r="CH1519" s="33" t="s">
        <v>2099</v>
      </c>
      <c r="CI1519" s="33" t="s">
        <v>2029</v>
      </c>
    </row>
    <row r="1520" spans="85:87" ht="15" hidden="1" customHeight="1">
      <c r="CG1520" s="48"/>
      <c r="CH1520" s="33" t="s">
        <v>2100</v>
      </c>
      <c r="CI1520" s="33" t="s">
        <v>2030</v>
      </c>
    </row>
    <row r="1521" spans="85:87" ht="15" hidden="1" customHeight="1">
      <c r="CG1521" s="48"/>
      <c r="CH1521" s="33" t="s">
        <v>2101</v>
      </c>
      <c r="CI1521" s="33" t="s">
        <v>2031</v>
      </c>
    </row>
    <row r="1522" spans="85:87" ht="15" hidden="1" customHeight="1">
      <c r="CG1522" s="48"/>
      <c r="CH1522" s="33" t="s">
        <v>2102</v>
      </c>
      <c r="CI1522" s="33" t="s">
        <v>2032</v>
      </c>
    </row>
    <row r="1523" spans="85:87" ht="15" hidden="1" customHeight="1">
      <c r="CG1523" s="48"/>
      <c r="CH1523" s="33" t="s">
        <v>2103</v>
      </c>
      <c r="CI1523" s="33" t="s">
        <v>2033</v>
      </c>
    </row>
    <row r="1524" spans="85:87" ht="15" hidden="1" customHeight="1">
      <c r="CG1524" s="48"/>
      <c r="CH1524" s="33" t="s">
        <v>2104</v>
      </c>
      <c r="CI1524" s="33" t="s">
        <v>2034</v>
      </c>
    </row>
    <row r="1525" spans="85:87" ht="15" hidden="1" customHeight="1">
      <c r="CG1525" s="48"/>
      <c r="CH1525" s="33" t="s">
        <v>2105</v>
      </c>
      <c r="CI1525" s="33" t="s">
        <v>2035</v>
      </c>
    </row>
    <row r="1526" spans="85:87" ht="15" hidden="1" customHeight="1">
      <c r="CG1526" s="48"/>
      <c r="CH1526" s="33" t="s">
        <v>2106</v>
      </c>
      <c r="CI1526" s="33" t="s">
        <v>2036</v>
      </c>
    </row>
    <row r="1527" spans="85:87" ht="15" hidden="1" customHeight="1">
      <c r="CG1527" s="48"/>
      <c r="CH1527" s="33" t="s">
        <v>2107</v>
      </c>
      <c r="CI1527" s="33" t="s">
        <v>2037</v>
      </c>
    </row>
    <row r="1528" spans="85:87" ht="15" hidden="1" customHeight="1">
      <c r="CG1528" s="48"/>
      <c r="CH1528" s="33" t="s">
        <v>2108</v>
      </c>
      <c r="CI1528" s="33" t="s">
        <v>2038</v>
      </c>
    </row>
    <row r="1529" spans="85:87" ht="15" hidden="1" customHeight="1">
      <c r="CG1529" s="48"/>
      <c r="CH1529" s="33" t="s">
        <v>2109</v>
      </c>
      <c r="CI1529" s="33" t="s">
        <v>2039</v>
      </c>
    </row>
    <row r="1530" spans="85:87" ht="15" hidden="1" customHeight="1">
      <c r="CG1530" s="48"/>
      <c r="CH1530" s="33" t="s">
        <v>2110</v>
      </c>
      <c r="CI1530" s="33" t="s">
        <v>2040</v>
      </c>
    </row>
    <row r="1531" spans="85:87" ht="15" hidden="1" customHeight="1">
      <c r="CG1531" s="48"/>
      <c r="CH1531" s="33" t="s">
        <v>2111</v>
      </c>
      <c r="CI1531" s="33" t="s">
        <v>2041</v>
      </c>
    </row>
    <row r="1532" spans="85:87" ht="15" hidden="1" customHeight="1">
      <c r="CG1532" s="48"/>
      <c r="CH1532" s="33" t="s">
        <v>2112</v>
      </c>
      <c r="CI1532" s="33" t="s">
        <v>2042</v>
      </c>
    </row>
    <row r="1533" spans="85:87" ht="15" hidden="1" customHeight="1">
      <c r="CG1533" s="48"/>
      <c r="CH1533" s="33" t="s">
        <v>2113</v>
      </c>
      <c r="CI1533" s="33" t="s">
        <v>2043</v>
      </c>
    </row>
    <row r="1534" spans="85:87" ht="15" hidden="1" customHeight="1">
      <c r="CG1534" s="48"/>
      <c r="CH1534" s="33" t="s">
        <v>2114</v>
      </c>
      <c r="CI1534" s="33" t="s">
        <v>2044</v>
      </c>
    </row>
    <row r="1535" spans="85:87" ht="15" hidden="1" customHeight="1">
      <c r="CG1535" s="48"/>
      <c r="CH1535" s="33" t="s">
        <v>2115</v>
      </c>
      <c r="CI1535" s="33" t="s">
        <v>2045</v>
      </c>
    </row>
    <row r="1536" spans="85:87" ht="15" hidden="1" customHeight="1">
      <c r="CG1536" s="48"/>
      <c r="CH1536" s="33" t="s">
        <v>2116</v>
      </c>
      <c r="CI1536" s="33" t="s">
        <v>2046</v>
      </c>
    </row>
    <row r="1537" spans="85:87" ht="15" hidden="1" customHeight="1">
      <c r="CG1537" s="48"/>
      <c r="CH1537" s="33" t="s">
        <v>2117</v>
      </c>
      <c r="CI1537" s="33" t="s">
        <v>2047</v>
      </c>
    </row>
    <row r="1538" spans="85:87" ht="15" hidden="1" customHeight="1">
      <c r="CG1538" s="48"/>
      <c r="CH1538" s="33" t="s">
        <v>2118</v>
      </c>
      <c r="CI1538" s="33" t="s">
        <v>2048</v>
      </c>
    </row>
    <row r="1539" spans="85:87" ht="15" hidden="1" customHeight="1">
      <c r="CG1539" s="48"/>
      <c r="CH1539" s="33" t="s">
        <v>2119</v>
      </c>
      <c r="CI1539" s="33" t="s">
        <v>2049</v>
      </c>
    </row>
    <row r="1540" spans="85:87" ht="15" hidden="1" customHeight="1">
      <c r="CG1540" s="48"/>
      <c r="CH1540" s="33" t="s">
        <v>2120</v>
      </c>
      <c r="CI1540" s="33" t="s">
        <v>2050</v>
      </c>
    </row>
    <row r="1541" spans="85:87" ht="15" hidden="1" customHeight="1">
      <c r="CG1541" s="48"/>
      <c r="CH1541" s="33" t="s">
        <v>2121</v>
      </c>
      <c r="CI1541" s="33" t="s">
        <v>2051</v>
      </c>
    </row>
    <row r="1542" spans="85:87" ht="15" hidden="1" customHeight="1">
      <c r="CG1542" s="48"/>
      <c r="CH1542" s="33" t="s">
        <v>2122</v>
      </c>
      <c r="CI1542" s="33" t="s">
        <v>2052</v>
      </c>
    </row>
    <row r="1543" spans="85:87" ht="15" hidden="1" customHeight="1">
      <c r="CG1543" s="48"/>
      <c r="CH1543" s="33" t="s">
        <v>2123</v>
      </c>
      <c r="CI1543" s="33" t="s">
        <v>2053</v>
      </c>
    </row>
    <row r="1544" spans="85:87" ht="15" hidden="1" customHeight="1">
      <c r="CG1544" s="48"/>
      <c r="CH1544" s="33" t="s">
        <v>2124</v>
      </c>
      <c r="CI1544" s="33" t="s">
        <v>2054</v>
      </c>
    </row>
    <row r="1545" spans="85:87" ht="15" hidden="1" customHeight="1">
      <c r="CG1545" s="48"/>
      <c r="CH1545" s="33" t="s">
        <v>2125</v>
      </c>
      <c r="CI1545" s="33" t="s">
        <v>2055</v>
      </c>
    </row>
    <row r="1546" spans="85:87" ht="15" hidden="1" customHeight="1">
      <c r="CG1546" s="48"/>
      <c r="CH1546" s="33" t="s">
        <v>2126</v>
      </c>
      <c r="CI1546" s="33" t="s">
        <v>2056</v>
      </c>
    </row>
    <row r="1547" spans="85:87" ht="15" hidden="1" customHeight="1">
      <c r="CG1547" s="48"/>
      <c r="CH1547" s="33" t="s">
        <v>2127</v>
      </c>
      <c r="CI1547" s="33" t="s">
        <v>2057</v>
      </c>
    </row>
    <row r="1548" spans="85:87" ht="15" hidden="1" customHeight="1">
      <c r="CG1548" s="48"/>
      <c r="CH1548" s="33" t="s">
        <v>2128</v>
      </c>
      <c r="CI1548" s="33" t="s">
        <v>799</v>
      </c>
    </row>
    <row r="1549" spans="85:87" ht="15" hidden="1" customHeight="1">
      <c r="CG1549" s="48"/>
      <c r="CH1549" s="33" t="s">
        <v>2129</v>
      </c>
      <c r="CI1549" s="33" t="s">
        <v>2058</v>
      </c>
    </row>
    <row r="1550" spans="85:87" ht="15" hidden="1" customHeight="1">
      <c r="CG1550" s="48"/>
      <c r="CH1550" s="33" t="s">
        <v>799</v>
      </c>
      <c r="CI1550" s="33" t="s">
        <v>2059</v>
      </c>
    </row>
    <row r="1551" spans="85:87" ht="15" hidden="1" customHeight="1">
      <c r="CG1551" s="48"/>
      <c r="CH1551" s="33" t="s">
        <v>2130</v>
      </c>
      <c r="CI1551" s="33" t="s">
        <v>2060</v>
      </c>
    </row>
    <row r="1552" spans="85:87" ht="15" hidden="1" customHeight="1">
      <c r="CG1552" s="48"/>
      <c r="CH1552" s="33" t="s">
        <v>2131</v>
      </c>
      <c r="CI1552" s="33" t="s">
        <v>2061</v>
      </c>
    </row>
    <row r="1553" spans="85:87" ht="15" hidden="1" customHeight="1">
      <c r="CG1553" s="48"/>
      <c r="CH1553" s="33" t="s">
        <v>2132</v>
      </c>
      <c r="CI1553" s="33" t="s">
        <v>2062</v>
      </c>
    </row>
    <row r="1554" spans="85:87" ht="15" hidden="1" customHeight="1">
      <c r="CG1554" s="48"/>
      <c r="CH1554" s="33" t="s">
        <v>2133</v>
      </c>
      <c r="CI1554" s="33" t="s">
        <v>2063</v>
      </c>
    </row>
    <row r="1555" spans="85:87" ht="15" hidden="1" customHeight="1">
      <c r="CG1555" s="48"/>
      <c r="CH1555" s="33" t="s">
        <v>2134</v>
      </c>
      <c r="CI1555" s="33" t="s">
        <v>2064</v>
      </c>
    </row>
    <row r="1556" spans="85:87" ht="15" hidden="1" customHeight="1">
      <c r="CG1556" s="48"/>
      <c r="CH1556" s="33" t="s">
        <v>2135</v>
      </c>
      <c r="CI1556" s="33" t="s">
        <v>2065</v>
      </c>
    </row>
    <row r="1557" spans="85:87" ht="15" hidden="1" customHeight="1">
      <c r="CG1557" s="48"/>
      <c r="CH1557" s="33" t="s">
        <v>2136</v>
      </c>
      <c r="CI1557" s="33" t="s">
        <v>2066</v>
      </c>
    </row>
    <row r="1558" spans="85:87" ht="15" hidden="1" customHeight="1">
      <c r="CG1558" s="48"/>
      <c r="CH1558" s="33" t="s">
        <v>2137</v>
      </c>
      <c r="CI1558" s="33" t="s">
        <v>2067</v>
      </c>
    </row>
    <row r="1559" spans="85:87" ht="15" hidden="1" customHeight="1">
      <c r="CG1559" s="48"/>
      <c r="CH1559" s="33" t="s">
        <v>2138</v>
      </c>
      <c r="CI1559" s="33" t="s">
        <v>2068</v>
      </c>
    </row>
    <row r="1560" spans="85:87" ht="15" hidden="1" customHeight="1">
      <c r="CG1560" s="48"/>
      <c r="CH1560" s="33" t="s">
        <v>2139</v>
      </c>
      <c r="CI1560" s="33" t="s">
        <v>2069</v>
      </c>
    </row>
    <row r="1561" spans="85:87" ht="15" hidden="1" customHeight="1">
      <c r="CG1561" s="48"/>
      <c r="CH1561" s="33" t="s">
        <v>2140</v>
      </c>
      <c r="CI1561" s="33" t="s">
        <v>2070</v>
      </c>
    </row>
    <row r="1562" spans="85:87" ht="15" hidden="1" customHeight="1">
      <c r="CG1562" s="48"/>
      <c r="CH1562" s="33" t="s">
        <v>2141</v>
      </c>
      <c r="CI1562" s="33" t="s">
        <v>2071</v>
      </c>
    </row>
    <row r="1563" spans="85:87" ht="15" hidden="1" customHeight="1">
      <c r="CG1563" s="48"/>
      <c r="CH1563" s="33" t="s">
        <v>2142</v>
      </c>
      <c r="CI1563" s="33" t="s">
        <v>2072</v>
      </c>
    </row>
    <row r="1564" spans="85:87" ht="15" hidden="1" customHeight="1">
      <c r="CG1564" s="48"/>
      <c r="CH1564" s="33" t="s">
        <v>2143</v>
      </c>
      <c r="CI1564" s="33" t="s">
        <v>2073</v>
      </c>
    </row>
    <row r="1565" spans="85:87" ht="15" hidden="1" customHeight="1">
      <c r="CG1565" s="48"/>
      <c r="CH1565" s="33" t="s">
        <v>2144</v>
      </c>
      <c r="CI1565" s="33" t="s">
        <v>2074</v>
      </c>
    </row>
    <row r="1566" spans="85:87" ht="15" hidden="1" customHeight="1">
      <c r="CG1566" s="48"/>
      <c r="CH1566" s="33" t="s">
        <v>2145</v>
      </c>
      <c r="CI1566" s="33" t="s">
        <v>2075</v>
      </c>
    </row>
    <row r="1567" spans="85:87" ht="15" hidden="1" customHeight="1">
      <c r="CG1567" s="48"/>
      <c r="CH1567" s="33" t="s">
        <v>2146</v>
      </c>
      <c r="CI1567" s="33" t="s">
        <v>2076</v>
      </c>
    </row>
    <row r="1568" spans="85:87" ht="15" hidden="1" customHeight="1">
      <c r="CG1568" s="48"/>
      <c r="CH1568" s="33" t="s">
        <v>2147</v>
      </c>
      <c r="CI1568" s="33" t="s">
        <v>2077</v>
      </c>
    </row>
    <row r="1569" spans="85:87" ht="15" hidden="1" customHeight="1">
      <c r="CG1569" s="48"/>
      <c r="CH1569" s="33" t="s">
        <v>2148</v>
      </c>
      <c r="CI1569" s="33" t="s">
        <v>799</v>
      </c>
    </row>
    <row r="1570" spans="85:87" ht="15" hidden="1" customHeight="1">
      <c r="CG1570" s="48"/>
      <c r="CH1570" s="33" t="s">
        <v>2149</v>
      </c>
      <c r="CI1570" s="33" t="s">
        <v>2078</v>
      </c>
    </row>
    <row r="1571" spans="85:87" ht="15" hidden="1" customHeight="1">
      <c r="CG1571" s="48"/>
      <c r="CH1571" s="33" t="s">
        <v>2150</v>
      </c>
      <c r="CI1571" s="33" t="s">
        <v>2079</v>
      </c>
    </row>
    <row r="1572" spans="85:87" ht="15" hidden="1" customHeight="1">
      <c r="CG1572" s="48"/>
      <c r="CH1572" s="33" t="s">
        <v>2151</v>
      </c>
      <c r="CI1572" s="33" t="s">
        <v>2080</v>
      </c>
    </row>
    <row r="1573" spans="85:87" ht="15" hidden="1" customHeight="1">
      <c r="CG1573" s="48"/>
      <c r="CH1573" s="33" t="s">
        <v>2152</v>
      </c>
      <c r="CI1573" s="33" t="s">
        <v>2081</v>
      </c>
    </row>
    <row r="1574" spans="85:87" ht="15" hidden="1" customHeight="1">
      <c r="CG1574" s="48"/>
      <c r="CH1574" s="33" t="s">
        <v>2153</v>
      </c>
      <c r="CI1574" s="33" t="s">
        <v>2082</v>
      </c>
    </row>
    <row r="1575" spans="85:87" ht="15" hidden="1" customHeight="1">
      <c r="CG1575" s="48"/>
      <c r="CH1575" s="33" t="s">
        <v>2154</v>
      </c>
      <c r="CI1575" s="33" t="s">
        <v>2083</v>
      </c>
    </row>
    <row r="1576" spans="85:87" ht="15" hidden="1" customHeight="1">
      <c r="CG1576" s="48"/>
      <c r="CH1576" s="33" t="s">
        <v>2155</v>
      </c>
      <c r="CI1576" s="33" t="s">
        <v>2084</v>
      </c>
    </row>
    <row r="1577" spans="85:87" ht="15" hidden="1" customHeight="1">
      <c r="CG1577" s="48"/>
      <c r="CH1577" s="33" t="s">
        <v>2156</v>
      </c>
      <c r="CI1577" s="33" t="s">
        <v>2085</v>
      </c>
    </row>
    <row r="1578" spans="85:87" ht="15" hidden="1" customHeight="1">
      <c r="CG1578" s="48"/>
      <c r="CH1578" s="33" t="s">
        <v>2157</v>
      </c>
      <c r="CI1578" s="33" t="s">
        <v>2086</v>
      </c>
    </row>
    <row r="1579" spans="85:87" ht="15" hidden="1" customHeight="1">
      <c r="CG1579" s="48"/>
      <c r="CH1579" s="33" t="s">
        <v>2158</v>
      </c>
      <c r="CI1579" s="33" t="s">
        <v>2087</v>
      </c>
    </row>
    <row r="1580" spans="85:87" ht="15" hidden="1" customHeight="1">
      <c r="CG1580" s="48"/>
      <c r="CH1580" s="33" t="s">
        <v>2159</v>
      </c>
      <c r="CI1580" s="33" t="s">
        <v>2088</v>
      </c>
    </row>
    <row r="1581" spans="85:87" ht="15" hidden="1" customHeight="1">
      <c r="CG1581" s="48"/>
      <c r="CH1581" s="33" t="s">
        <v>2160</v>
      </c>
      <c r="CI1581" s="33" t="s">
        <v>2089</v>
      </c>
    </row>
    <row r="1582" spans="85:87" ht="15" hidden="1" customHeight="1">
      <c r="CG1582" s="48"/>
      <c r="CH1582" s="33" t="s">
        <v>2161</v>
      </c>
      <c r="CI1582" s="33" t="s">
        <v>2090</v>
      </c>
    </row>
    <row r="1583" spans="85:87" ht="15" hidden="1" customHeight="1">
      <c r="CG1583" s="48"/>
      <c r="CH1583" s="33" t="s">
        <v>799</v>
      </c>
      <c r="CI1583" s="33" t="s">
        <v>2091</v>
      </c>
    </row>
    <row r="1584" spans="85:87" ht="15" hidden="1" customHeight="1">
      <c r="CG1584" s="48"/>
      <c r="CH1584" s="33" t="s">
        <v>2162</v>
      </c>
      <c r="CI1584" s="33" t="s">
        <v>2092</v>
      </c>
    </row>
    <row r="1585" spans="85:87" ht="15" hidden="1" customHeight="1">
      <c r="CG1585" s="48"/>
      <c r="CH1585" s="33" t="s">
        <v>2163</v>
      </c>
      <c r="CI1585" s="33" t="s">
        <v>2093</v>
      </c>
    </row>
    <row r="1586" spans="85:87" ht="15" hidden="1" customHeight="1">
      <c r="CG1586" s="48"/>
      <c r="CH1586" s="33" t="s">
        <v>2164</v>
      </c>
      <c r="CI1586" s="33" t="s">
        <v>2094</v>
      </c>
    </row>
    <row r="1587" spans="85:87" ht="15" hidden="1" customHeight="1">
      <c r="CG1587" s="48"/>
      <c r="CH1587" s="33" t="s">
        <v>2165</v>
      </c>
      <c r="CI1587" s="33" t="s">
        <v>2095</v>
      </c>
    </row>
    <row r="1588" spans="85:87" ht="15" hidden="1" customHeight="1">
      <c r="CG1588" s="48"/>
      <c r="CH1588" s="33" t="s">
        <v>2166</v>
      </c>
      <c r="CI1588" s="33" t="s">
        <v>2096</v>
      </c>
    </row>
    <row r="1589" spans="85:87" ht="15" hidden="1" customHeight="1">
      <c r="CG1589" s="48"/>
      <c r="CH1589" s="33" t="s">
        <v>2167</v>
      </c>
      <c r="CI1589" s="33" t="s">
        <v>2097</v>
      </c>
    </row>
    <row r="1590" spans="85:87" ht="15" hidden="1" customHeight="1">
      <c r="CG1590" s="48"/>
      <c r="CH1590" s="33" t="s">
        <v>2168</v>
      </c>
      <c r="CI1590" s="33" t="s">
        <v>799</v>
      </c>
    </row>
    <row r="1591" spans="85:87" ht="15" hidden="1" customHeight="1">
      <c r="CG1591" s="48"/>
      <c r="CH1591" s="33" t="s">
        <v>2169</v>
      </c>
      <c r="CI1591" s="33" t="s">
        <v>2098</v>
      </c>
    </row>
    <row r="1592" spans="85:87" ht="15" hidden="1" customHeight="1">
      <c r="CG1592" s="48"/>
      <c r="CH1592" s="33" t="s">
        <v>2170</v>
      </c>
      <c r="CI1592" s="33" t="s">
        <v>2099</v>
      </c>
    </row>
    <row r="1593" spans="85:87" ht="15" hidden="1" customHeight="1">
      <c r="CG1593" s="48"/>
      <c r="CH1593" s="33" t="s">
        <v>2171</v>
      </c>
      <c r="CI1593" s="33" t="s">
        <v>2100</v>
      </c>
    </row>
    <row r="1594" spans="85:87" ht="15" hidden="1" customHeight="1">
      <c r="CG1594" s="48"/>
      <c r="CH1594" s="33" t="s">
        <v>2172</v>
      </c>
      <c r="CI1594" s="33" t="s">
        <v>2101</v>
      </c>
    </row>
    <row r="1595" spans="85:87" ht="15" hidden="1" customHeight="1">
      <c r="CG1595" s="48"/>
      <c r="CH1595" s="33" t="s">
        <v>2173</v>
      </c>
      <c r="CI1595" s="33" t="s">
        <v>2102</v>
      </c>
    </row>
    <row r="1596" spans="85:87" ht="15" hidden="1" customHeight="1">
      <c r="CG1596" s="48"/>
      <c r="CH1596" s="33" t="s">
        <v>2174</v>
      </c>
      <c r="CI1596" s="33" t="s">
        <v>2103</v>
      </c>
    </row>
    <row r="1597" spans="85:87" ht="15" hidden="1" customHeight="1">
      <c r="CG1597" s="48"/>
      <c r="CH1597" s="33" t="s">
        <v>2175</v>
      </c>
      <c r="CI1597" s="33" t="s">
        <v>2104</v>
      </c>
    </row>
    <row r="1598" spans="85:87" ht="15" hidden="1" customHeight="1">
      <c r="CG1598" s="48"/>
      <c r="CH1598" s="33" t="s">
        <v>2176</v>
      </c>
      <c r="CI1598" s="33" t="s">
        <v>2105</v>
      </c>
    </row>
    <row r="1599" spans="85:87" ht="15" hidden="1" customHeight="1">
      <c r="CG1599" s="48"/>
      <c r="CH1599" s="33" t="s">
        <v>2177</v>
      </c>
      <c r="CI1599" s="33" t="s">
        <v>2106</v>
      </c>
    </row>
    <row r="1600" spans="85:87" ht="15" hidden="1" customHeight="1">
      <c r="CG1600" s="48"/>
      <c r="CH1600" s="33" t="s">
        <v>2178</v>
      </c>
      <c r="CI1600" s="33" t="s">
        <v>2107</v>
      </c>
    </row>
    <row r="1601" spans="85:87" ht="15" hidden="1" customHeight="1">
      <c r="CG1601" s="48"/>
      <c r="CH1601" s="33" t="s">
        <v>2179</v>
      </c>
      <c r="CI1601" s="33" t="s">
        <v>2108</v>
      </c>
    </row>
    <row r="1602" spans="85:87" ht="15" hidden="1" customHeight="1">
      <c r="CG1602" s="48"/>
      <c r="CH1602" s="33" t="s">
        <v>2180</v>
      </c>
      <c r="CI1602" s="33" t="s">
        <v>2109</v>
      </c>
    </row>
    <row r="1603" spans="85:87" ht="15" hidden="1" customHeight="1">
      <c r="CG1603" s="48"/>
      <c r="CH1603" s="33" t="s">
        <v>2181</v>
      </c>
      <c r="CI1603" s="33" t="s">
        <v>2110</v>
      </c>
    </row>
    <row r="1604" spans="85:87" ht="15" hidden="1" customHeight="1">
      <c r="CG1604" s="48"/>
      <c r="CH1604" s="33" t="s">
        <v>799</v>
      </c>
      <c r="CI1604" s="33" t="s">
        <v>2111</v>
      </c>
    </row>
    <row r="1605" spans="85:87" ht="15" hidden="1" customHeight="1">
      <c r="CG1605" s="48"/>
      <c r="CH1605" s="33" t="s">
        <v>2182</v>
      </c>
      <c r="CI1605" s="33" t="s">
        <v>2112</v>
      </c>
    </row>
    <row r="1606" spans="85:87" ht="15" hidden="1" customHeight="1">
      <c r="CG1606" s="48"/>
      <c r="CH1606" s="33" t="s">
        <v>2183</v>
      </c>
      <c r="CI1606" s="33" t="s">
        <v>2113</v>
      </c>
    </row>
    <row r="1607" spans="85:87" ht="15" hidden="1" customHeight="1">
      <c r="CG1607" s="48"/>
      <c r="CH1607" s="33" t="s">
        <v>2184</v>
      </c>
      <c r="CI1607" s="33" t="s">
        <v>2114</v>
      </c>
    </row>
    <row r="1608" spans="85:87" ht="15" hidden="1" customHeight="1">
      <c r="CG1608" s="48"/>
      <c r="CH1608" s="33" t="s">
        <v>2185</v>
      </c>
      <c r="CI1608" s="33" t="s">
        <v>2115</v>
      </c>
    </row>
    <row r="1609" spans="85:87" ht="15" hidden="1" customHeight="1">
      <c r="CG1609" s="48"/>
      <c r="CH1609" s="33" t="s">
        <v>2186</v>
      </c>
      <c r="CI1609" s="33" t="s">
        <v>2116</v>
      </c>
    </row>
    <row r="1610" spans="85:87" ht="15" hidden="1" customHeight="1">
      <c r="CG1610" s="48"/>
      <c r="CH1610" s="33" t="s">
        <v>2187</v>
      </c>
      <c r="CI1610" s="33" t="s">
        <v>2117</v>
      </c>
    </row>
    <row r="1611" spans="85:87" ht="15" hidden="1" customHeight="1">
      <c r="CG1611" s="48"/>
      <c r="CH1611" s="33" t="s">
        <v>2188</v>
      </c>
      <c r="CI1611" s="33" t="s">
        <v>2118</v>
      </c>
    </row>
    <row r="1612" spans="85:87" ht="15" hidden="1" customHeight="1">
      <c r="CG1612" s="48"/>
      <c r="CH1612" s="33" t="s">
        <v>2189</v>
      </c>
      <c r="CI1612" s="33" t="s">
        <v>2119</v>
      </c>
    </row>
    <row r="1613" spans="85:87" ht="15" hidden="1" customHeight="1">
      <c r="CG1613" s="48"/>
      <c r="CH1613" s="33" t="s">
        <v>2190</v>
      </c>
      <c r="CI1613" s="33" t="s">
        <v>2120</v>
      </c>
    </row>
    <row r="1614" spans="85:87" ht="15" hidden="1" customHeight="1">
      <c r="CG1614" s="48"/>
      <c r="CH1614" s="33" t="s">
        <v>2191</v>
      </c>
      <c r="CI1614" s="33" t="s">
        <v>2121</v>
      </c>
    </row>
    <row r="1615" spans="85:87" ht="15" hidden="1" customHeight="1">
      <c r="CG1615" s="48"/>
      <c r="CH1615" s="33" t="s">
        <v>2192</v>
      </c>
      <c r="CI1615" s="33" t="s">
        <v>2122</v>
      </c>
    </row>
    <row r="1616" spans="85:87" ht="15" hidden="1" customHeight="1">
      <c r="CG1616" s="48"/>
      <c r="CH1616" s="33" t="s">
        <v>2193</v>
      </c>
      <c r="CI1616" s="33" t="s">
        <v>2123</v>
      </c>
    </row>
    <row r="1617" spans="85:87" ht="15" hidden="1" customHeight="1">
      <c r="CG1617" s="48"/>
      <c r="CH1617" s="33" t="s">
        <v>2194</v>
      </c>
      <c r="CI1617" s="33" t="s">
        <v>2124</v>
      </c>
    </row>
    <row r="1618" spans="85:87" ht="15" hidden="1" customHeight="1">
      <c r="CG1618" s="48"/>
      <c r="CH1618" s="33" t="s">
        <v>2195</v>
      </c>
      <c r="CI1618" s="33" t="s">
        <v>2125</v>
      </c>
    </row>
    <row r="1619" spans="85:87" ht="15" hidden="1" customHeight="1">
      <c r="CG1619" s="48"/>
      <c r="CH1619" s="33" t="s">
        <v>2196</v>
      </c>
      <c r="CI1619" s="33" t="s">
        <v>2126</v>
      </c>
    </row>
    <row r="1620" spans="85:87" ht="15" hidden="1" customHeight="1">
      <c r="CG1620" s="48"/>
      <c r="CH1620" s="33" t="s">
        <v>2197</v>
      </c>
      <c r="CI1620" s="33" t="s">
        <v>2127</v>
      </c>
    </row>
    <row r="1621" spans="85:87" ht="15" hidden="1" customHeight="1">
      <c r="CG1621" s="48"/>
      <c r="CH1621" s="33" t="s">
        <v>2198</v>
      </c>
      <c r="CI1621" s="33" t="s">
        <v>2128</v>
      </c>
    </row>
    <row r="1622" spans="85:87" ht="15" hidden="1" customHeight="1">
      <c r="CG1622" s="48"/>
      <c r="CH1622" s="33" t="s">
        <v>2199</v>
      </c>
      <c r="CI1622" s="33" t="s">
        <v>2129</v>
      </c>
    </row>
    <row r="1623" spans="85:87" ht="15" hidden="1" customHeight="1">
      <c r="CG1623" s="48"/>
      <c r="CH1623" s="33" t="s">
        <v>2200</v>
      </c>
      <c r="CI1623" s="33" t="s">
        <v>799</v>
      </c>
    </row>
    <row r="1624" spans="85:87" ht="15" hidden="1" customHeight="1">
      <c r="CG1624" s="48"/>
      <c r="CH1624" s="33" t="s">
        <v>2201</v>
      </c>
      <c r="CI1624" s="33" t="s">
        <v>2130</v>
      </c>
    </row>
    <row r="1625" spans="85:87" ht="15" hidden="1" customHeight="1">
      <c r="CG1625" s="48"/>
      <c r="CH1625" s="33" t="s">
        <v>2202</v>
      </c>
      <c r="CI1625" s="33" t="s">
        <v>2131</v>
      </c>
    </row>
    <row r="1626" spans="85:87" ht="15" hidden="1" customHeight="1">
      <c r="CG1626" s="48"/>
      <c r="CH1626" s="33" t="s">
        <v>2203</v>
      </c>
      <c r="CI1626" s="33" t="s">
        <v>2132</v>
      </c>
    </row>
    <row r="1627" spans="85:87" ht="15" hidden="1" customHeight="1">
      <c r="CG1627" s="48"/>
      <c r="CH1627" s="33" t="s">
        <v>2204</v>
      </c>
      <c r="CI1627" s="33" t="s">
        <v>2133</v>
      </c>
    </row>
    <row r="1628" spans="85:87" ht="15" hidden="1" customHeight="1">
      <c r="CG1628" s="48"/>
      <c r="CH1628" s="33" t="s">
        <v>2205</v>
      </c>
      <c r="CI1628" s="33" t="s">
        <v>2134</v>
      </c>
    </row>
    <row r="1629" spans="85:87" ht="15" hidden="1" customHeight="1">
      <c r="CG1629" s="48"/>
      <c r="CH1629" s="33" t="s">
        <v>2206</v>
      </c>
      <c r="CI1629" s="33" t="s">
        <v>2135</v>
      </c>
    </row>
    <row r="1630" spans="85:87" ht="15" hidden="1" customHeight="1">
      <c r="CG1630" s="48"/>
      <c r="CH1630" s="33" t="s">
        <v>799</v>
      </c>
      <c r="CI1630" s="33" t="s">
        <v>2136</v>
      </c>
    </row>
    <row r="1631" spans="85:87" ht="15" hidden="1" customHeight="1">
      <c r="CG1631" s="48"/>
      <c r="CH1631" s="33" t="s">
        <v>2207</v>
      </c>
      <c r="CI1631" s="33" t="s">
        <v>2137</v>
      </c>
    </row>
    <row r="1632" spans="85:87" ht="15" hidden="1" customHeight="1">
      <c r="CG1632" s="48"/>
      <c r="CH1632" s="33" t="s">
        <v>2208</v>
      </c>
      <c r="CI1632" s="33" t="s">
        <v>2138</v>
      </c>
    </row>
    <row r="1633" spans="85:87" ht="15" hidden="1" customHeight="1">
      <c r="CG1633" s="48"/>
      <c r="CH1633" s="33" t="s">
        <v>2209</v>
      </c>
      <c r="CI1633" s="33" t="s">
        <v>2139</v>
      </c>
    </row>
    <row r="1634" spans="85:87" ht="15" hidden="1" customHeight="1">
      <c r="CG1634" s="48"/>
      <c r="CH1634" s="33" t="s">
        <v>2210</v>
      </c>
      <c r="CI1634" s="33" t="s">
        <v>2140</v>
      </c>
    </row>
    <row r="1635" spans="85:87" ht="15" hidden="1" customHeight="1">
      <c r="CG1635" s="48"/>
      <c r="CH1635" s="33" t="s">
        <v>2211</v>
      </c>
      <c r="CI1635" s="33" t="s">
        <v>2141</v>
      </c>
    </row>
    <row r="1636" spans="85:87" ht="15" hidden="1" customHeight="1">
      <c r="CG1636" s="48"/>
      <c r="CH1636" s="33" t="s">
        <v>2212</v>
      </c>
      <c r="CI1636" s="33" t="s">
        <v>2142</v>
      </c>
    </row>
    <row r="1637" spans="85:87" ht="15" hidden="1" customHeight="1">
      <c r="CG1637" s="48"/>
      <c r="CH1637" s="33" t="s">
        <v>2213</v>
      </c>
      <c r="CI1637" s="33" t="s">
        <v>2143</v>
      </c>
    </row>
    <row r="1638" spans="85:87" ht="15" hidden="1" customHeight="1">
      <c r="CG1638" s="48"/>
      <c r="CH1638" s="33" t="s">
        <v>2214</v>
      </c>
      <c r="CI1638" s="33" t="s">
        <v>2144</v>
      </c>
    </row>
    <row r="1639" spans="85:87" ht="15" hidden="1" customHeight="1">
      <c r="CG1639" s="48"/>
      <c r="CH1639" s="33" t="s">
        <v>2215</v>
      </c>
      <c r="CI1639" s="33" t="s">
        <v>2145</v>
      </c>
    </row>
    <row r="1640" spans="85:87" ht="15" hidden="1" customHeight="1">
      <c r="CG1640" s="48"/>
      <c r="CH1640" s="33" t="s">
        <v>2216</v>
      </c>
      <c r="CI1640" s="33" t="s">
        <v>2146</v>
      </c>
    </row>
    <row r="1641" spans="85:87" ht="15" hidden="1" customHeight="1">
      <c r="CG1641" s="48"/>
      <c r="CH1641" s="33" t="s">
        <v>2217</v>
      </c>
      <c r="CI1641" s="33" t="s">
        <v>2147</v>
      </c>
    </row>
    <row r="1642" spans="85:87" ht="15" hidden="1" customHeight="1">
      <c r="CG1642" s="48"/>
      <c r="CH1642" s="33" t="s">
        <v>2218</v>
      </c>
      <c r="CI1642" s="33" t="s">
        <v>2148</v>
      </c>
    </row>
    <row r="1643" spans="85:87" ht="15" hidden="1" customHeight="1">
      <c r="CG1643" s="48"/>
      <c r="CH1643" s="33" t="s">
        <v>2219</v>
      </c>
      <c r="CI1643" s="33" t="s">
        <v>2149</v>
      </c>
    </row>
    <row r="1644" spans="85:87" ht="15" hidden="1" customHeight="1">
      <c r="CG1644" s="48"/>
      <c r="CH1644" s="33" t="s">
        <v>2220</v>
      </c>
      <c r="CI1644" s="33" t="s">
        <v>2150</v>
      </c>
    </row>
    <row r="1645" spans="85:87" ht="15" hidden="1" customHeight="1">
      <c r="CG1645" s="48"/>
      <c r="CH1645" s="33" t="s">
        <v>2221</v>
      </c>
      <c r="CI1645" s="33" t="s">
        <v>2151</v>
      </c>
    </row>
    <row r="1646" spans="85:87" ht="15" hidden="1" customHeight="1">
      <c r="CG1646" s="48"/>
      <c r="CH1646" s="33" t="s">
        <v>2222</v>
      </c>
      <c r="CI1646" s="33" t="s">
        <v>2152</v>
      </c>
    </row>
    <row r="1647" spans="85:87" ht="15" hidden="1" customHeight="1">
      <c r="CG1647" s="48"/>
      <c r="CH1647" s="33" t="s">
        <v>2223</v>
      </c>
      <c r="CI1647" s="33" t="s">
        <v>2153</v>
      </c>
    </row>
    <row r="1648" spans="85:87" ht="15" hidden="1" customHeight="1">
      <c r="CG1648" s="48"/>
      <c r="CH1648" s="33" t="s">
        <v>2224</v>
      </c>
      <c r="CI1648" s="33" t="s">
        <v>2154</v>
      </c>
    </row>
    <row r="1649" spans="85:87" ht="15" hidden="1" customHeight="1">
      <c r="CG1649" s="48"/>
      <c r="CH1649" s="33" t="s">
        <v>799</v>
      </c>
      <c r="CI1649" s="33" t="s">
        <v>2155</v>
      </c>
    </row>
    <row r="1650" spans="85:87" ht="15" hidden="1" customHeight="1">
      <c r="CG1650" s="48"/>
      <c r="CH1650" s="33" t="s">
        <v>2225</v>
      </c>
      <c r="CI1650" s="33" t="s">
        <v>2156</v>
      </c>
    </row>
    <row r="1651" spans="85:87" ht="15" hidden="1" customHeight="1">
      <c r="CG1651" s="48"/>
      <c r="CH1651" s="33" t="s">
        <v>2226</v>
      </c>
      <c r="CI1651" s="33" t="s">
        <v>2157</v>
      </c>
    </row>
    <row r="1652" spans="85:87" ht="15" hidden="1" customHeight="1">
      <c r="CG1652" s="48"/>
      <c r="CH1652" s="33" t="s">
        <v>2227</v>
      </c>
      <c r="CI1652" s="33" t="s">
        <v>2158</v>
      </c>
    </row>
    <row r="1653" spans="85:87" ht="15" hidden="1" customHeight="1">
      <c r="CG1653" s="48"/>
      <c r="CH1653" s="33" t="s">
        <v>2228</v>
      </c>
      <c r="CI1653" s="33" t="s">
        <v>2159</v>
      </c>
    </row>
    <row r="1654" spans="85:87" ht="15" hidden="1" customHeight="1">
      <c r="CG1654" s="48"/>
      <c r="CH1654" s="33" t="s">
        <v>2229</v>
      </c>
      <c r="CI1654" s="33" t="s">
        <v>2160</v>
      </c>
    </row>
    <row r="1655" spans="85:87" ht="15" hidden="1" customHeight="1">
      <c r="CG1655" s="48"/>
      <c r="CH1655" s="33" t="s">
        <v>2230</v>
      </c>
      <c r="CI1655" s="33" t="s">
        <v>2161</v>
      </c>
    </row>
    <row r="1656" spans="85:87" ht="15" hidden="1" customHeight="1">
      <c r="CG1656" s="48"/>
      <c r="CH1656" s="33" t="s">
        <v>2231</v>
      </c>
      <c r="CI1656" s="33" t="s">
        <v>799</v>
      </c>
    </row>
    <row r="1657" spans="85:87" ht="15" hidden="1" customHeight="1">
      <c r="CG1657" s="48"/>
      <c r="CH1657" s="33" t="s">
        <v>2232</v>
      </c>
      <c r="CI1657" s="33" t="s">
        <v>2162</v>
      </c>
    </row>
    <row r="1658" spans="85:87" ht="15" hidden="1" customHeight="1">
      <c r="CG1658" s="48"/>
      <c r="CH1658" s="33" t="s">
        <v>2233</v>
      </c>
      <c r="CI1658" s="33" t="s">
        <v>2163</v>
      </c>
    </row>
    <row r="1659" spans="85:87" ht="15" hidden="1" customHeight="1">
      <c r="CG1659" s="48"/>
      <c r="CH1659" s="33" t="s">
        <v>2234</v>
      </c>
      <c r="CI1659" s="33" t="s">
        <v>2164</v>
      </c>
    </row>
    <row r="1660" spans="85:87" ht="15" hidden="1" customHeight="1">
      <c r="CG1660" s="48"/>
      <c r="CH1660" s="33" t="s">
        <v>2235</v>
      </c>
      <c r="CI1660" s="33" t="s">
        <v>2165</v>
      </c>
    </row>
    <row r="1661" spans="85:87" ht="15" hidden="1" customHeight="1">
      <c r="CG1661" s="48"/>
      <c r="CH1661" s="33" t="s">
        <v>2236</v>
      </c>
      <c r="CI1661" s="33" t="s">
        <v>2166</v>
      </c>
    </row>
    <row r="1662" spans="85:87" ht="15" hidden="1" customHeight="1">
      <c r="CG1662" s="48"/>
      <c r="CH1662" s="33" t="s">
        <v>2237</v>
      </c>
      <c r="CI1662" s="33" t="s">
        <v>2167</v>
      </c>
    </row>
    <row r="1663" spans="85:87" ht="15" hidden="1" customHeight="1">
      <c r="CG1663" s="48"/>
      <c r="CH1663" s="33" t="s">
        <v>2238</v>
      </c>
      <c r="CI1663" s="33" t="s">
        <v>2168</v>
      </c>
    </row>
    <row r="1664" spans="85:87" ht="15" hidden="1" customHeight="1">
      <c r="CG1664" s="48"/>
      <c r="CH1664" s="33" t="s">
        <v>2239</v>
      </c>
      <c r="CI1664" s="33" t="s">
        <v>2169</v>
      </c>
    </row>
    <row r="1665" spans="85:87" ht="15" hidden="1" customHeight="1">
      <c r="CG1665" s="48"/>
      <c r="CH1665" s="33" t="s">
        <v>2240</v>
      </c>
      <c r="CI1665" s="33" t="s">
        <v>2170</v>
      </c>
    </row>
    <row r="1666" spans="85:87" ht="15" hidden="1" customHeight="1">
      <c r="CG1666" s="48"/>
      <c r="CH1666" s="33" t="s">
        <v>2241</v>
      </c>
      <c r="CI1666" s="33" t="s">
        <v>2171</v>
      </c>
    </row>
    <row r="1667" spans="85:87" ht="15" hidden="1" customHeight="1">
      <c r="CG1667" s="48"/>
      <c r="CH1667" s="33" t="s">
        <v>2242</v>
      </c>
      <c r="CI1667" s="33" t="s">
        <v>2172</v>
      </c>
    </row>
    <row r="1668" spans="85:87" ht="15" hidden="1" customHeight="1">
      <c r="CG1668" s="48"/>
      <c r="CH1668" s="33" t="s">
        <v>2243</v>
      </c>
      <c r="CI1668" s="33" t="s">
        <v>2173</v>
      </c>
    </row>
    <row r="1669" spans="85:87" ht="15" hidden="1" customHeight="1">
      <c r="CG1669" s="48"/>
      <c r="CH1669" s="33" t="s">
        <v>2244</v>
      </c>
      <c r="CI1669" s="33" t="s">
        <v>2174</v>
      </c>
    </row>
    <row r="1670" spans="85:87" ht="15" hidden="1" customHeight="1">
      <c r="CG1670" s="48"/>
      <c r="CH1670" s="33" t="s">
        <v>2245</v>
      </c>
      <c r="CI1670" s="33" t="s">
        <v>2175</v>
      </c>
    </row>
    <row r="1671" spans="85:87" ht="15" hidden="1" customHeight="1">
      <c r="CG1671" s="48"/>
      <c r="CH1671" s="33" t="s">
        <v>799</v>
      </c>
      <c r="CI1671" s="33" t="s">
        <v>2176</v>
      </c>
    </row>
    <row r="1672" spans="85:87" ht="15" hidden="1" customHeight="1">
      <c r="CG1672" s="48"/>
      <c r="CH1672" s="33" t="s">
        <v>2246</v>
      </c>
      <c r="CI1672" s="33" t="s">
        <v>2177</v>
      </c>
    </row>
    <row r="1673" spans="85:87" ht="15" hidden="1" customHeight="1">
      <c r="CG1673" s="48"/>
      <c r="CH1673" s="33" t="s">
        <v>2247</v>
      </c>
      <c r="CI1673" s="33" t="s">
        <v>2178</v>
      </c>
    </row>
    <row r="1674" spans="85:87" ht="15" hidden="1" customHeight="1">
      <c r="CG1674" s="48"/>
      <c r="CH1674" s="33" t="s">
        <v>2248</v>
      </c>
      <c r="CI1674" s="33" t="s">
        <v>2179</v>
      </c>
    </row>
    <row r="1675" spans="85:87" ht="15" hidden="1" customHeight="1">
      <c r="CG1675" s="48"/>
      <c r="CH1675" s="33" t="s">
        <v>2249</v>
      </c>
      <c r="CI1675" s="33" t="s">
        <v>2180</v>
      </c>
    </row>
    <row r="1676" spans="85:87" ht="15" hidden="1" customHeight="1">
      <c r="CG1676" s="48"/>
      <c r="CH1676" s="33" t="s">
        <v>2250</v>
      </c>
      <c r="CI1676" s="33" t="s">
        <v>2181</v>
      </c>
    </row>
    <row r="1677" spans="85:87" ht="15" hidden="1" customHeight="1">
      <c r="CG1677" s="48"/>
      <c r="CH1677" s="33" t="s">
        <v>2251</v>
      </c>
      <c r="CI1677" s="33" t="s">
        <v>799</v>
      </c>
    </row>
    <row r="1678" spans="85:87" ht="15" hidden="1" customHeight="1">
      <c r="CG1678" s="48"/>
      <c r="CH1678" s="33" t="s">
        <v>2252</v>
      </c>
      <c r="CI1678" s="33" t="s">
        <v>2182</v>
      </c>
    </row>
    <row r="1679" spans="85:87" ht="15" hidden="1" customHeight="1">
      <c r="CG1679" s="48"/>
      <c r="CH1679" s="33" t="s">
        <v>2253</v>
      </c>
      <c r="CI1679" s="33" t="s">
        <v>2183</v>
      </c>
    </row>
    <row r="1680" spans="85:87" ht="15" hidden="1" customHeight="1">
      <c r="CG1680" s="48"/>
      <c r="CH1680" s="33" t="s">
        <v>2254</v>
      </c>
      <c r="CI1680" s="33" t="s">
        <v>2184</v>
      </c>
    </row>
    <row r="1681" spans="85:87" ht="15" hidden="1" customHeight="1">
      <c r="CG1681" s="48"/>
      <c r="CH1681" s="33" t="s">
        <v>2255</v>
      </c>
      <c r="CI1681" s="33" t="s">
        <v>2185</v>
      </c>
    </row>
    <row r="1682" spans="85:87" ht="15" hidden="1" customHeight="1">
      <c r="CG1682" s="48"/>
      <c r="CH1682" s="33" t="s">
        <v>2256</v>
      </c>
      <c r="CI1682" s="33" t="s">
        <v>2186</v>
      </c>
    </row>
    <row r="1683" spans="85:87" ht="15" hidden="1" customHeight="1">
      <c r="CG1683" s="48"/>
      <c r="CH1683" s="33" t="s">
        <v>2257</v>
      </c>
      <c r="CI1683" s="33" t="s">
        <v>2187</v>
      </c>
    </row>
    <row r="1684" spans="85:87" ht="15" hidden="1" customHeight="1">
      <c r="CG1684" s="48"/>
      <c r="CH1684" s="33" t="s">
        <v>2258</v>
      </c>
      <c r="CI1684" s="33" t="s">
        <v>2188</v>
      </c>
    </row>
    <row r="1685" spans="85:87" ht="15" hidden="1" customHeight="1">
      <c r="CG1685" s="48"/>
      <c r="CH1685" s="33" t="s">
        <v>2259</v>
      </c>
      <c r="CI1685" s="33" t="s">
        <v>2189</v>
      </c>
    </row>
    <row r="1686" spans="85:87" ht="15" hidden="1" customHeight="1">
      <c r="CG1686" s="48"/>
      <c r="CH1686" s="33" t="s">
        <v>2260</v>
      </c>
      <c r="CI1686" s="33" t="s">
        <v>2190</v>
      </c>
    </row>
    <row r="1687" spans="85:87" ht="15" hidden="1" customHeight="1">
      <c r="CG1687" s="48"/>
      <c r="CH1687" s="33" t="s">
        <v>2261</v>
      </c>
      <c r="CI1687" s="33" t="s">
        <v>2191</v>
      </c>
    </row>
    <row r="1688" spans="85:87" ht="15" hidden="1" customHeight="1">
      <c r="CG1688" s="48"/>
      <c r="CH1688" s="33" t="s">
        <v>2262</v>
      </c>
      <c r="CI1688" s="33" t="s">
        <v>2192</v>
      </c>
    </row>
    <row r="1689" spans="85:87" ht="15" hidden="1" customHeight="1">
      <c r="CG1689" s="48"/>
      <c r="CH1689" s="33" t="s">
        <v>2263</v>
      </c>
      <c r="CI1689" s="33" t="s">
        <v>2193</v>
      </c>
    </row>
    <row r="1690" spans="85:87" ht="15" hidden="1" customHeight="1">
      <c r="CG1690" s="48"/>
      <c r="CH1690" s="33" t="s">
        <v>2264</v>
      </c>
      <c r="CI1690" s="33" t="s">
        <v>2194</v>
      </c>
    </row>
    <row r="1691" spans="85:87" ht="15" hidden="1" customHeight="1">
      <c r="CG1691" s="48"/>
      <c r="CH1691" s="33" t="s">
        <v>2265</v>
      </c>
      <c r="CI1691" s="33" t="s">
        <v>2195</v>
      </c>
    </row>
    <row r="1692" spans="85:87" ht="15" hidden="1" customHeight="1">
      <c r="CG1692" s="48"/>
      <c r="CH1692" s="33" t="s">
        <v>2266</v>
      </c>
      <c r="CI1692" s="33" t="s">
        <v>2196</v>
      </c>
    </row>
    <row r="1693" spans="85:87" ht="15" hidden="1" customHeight="1">
      <c r="CG1693" s="48"/>
      <c r="CH1693" s="33" t="s">
        <v>2267</v>
      </c>
      <c r="CI1693" s="33" t="s">
        <v>2197</v>
      </c>
    </row>
    <row r="1694" spans="85:87" ht="15" hidden="1" customHeight="1">
      <c r="CG1694" s="48"/>
      <c r="CH1694" s="33" t="s">
        <v>2268</v>
      </c>
      <c r="CI1694" s="33" t="s">
        <v>2198</v>
      </c>
    </row>
    <row r="1695" spans="85:87" ht="15" hidden="1" customHeight="1">
      <c r="CG1695" s="48"/>
      <c r="CH1695" s="33" t="s">
        <v>2269</v>
      </c>
      <c r="CI1695" s="33" t="s">
        <v>2199</v>
      </c>
    </row>
    <row r="1696" spans="85:87" ht="15" hidden="1" customHeight="1">
      <c r="CG1696" s="48"/>
      <c r="CH1696" s="33" t="s">
        <v>2270</v>
      </c>
      <c r="CI1696" s="33" t="s">
        <v>2200</v>
      </c>
    </row>
    <row r="1697" spans="85:87" ht="15" hidden="1" customHeight="1">
      <c r="CG1697" s="48"/>
      <c r="CH1697" s="33" t="s">
        <v>2271</v>
      </c>
      <c r="CI1697" s="33" t="s">
        <v>2201</v>
      </c>
    </row>
    <row r="1698" spans="85:87" ht="15" hidden="1" customHeight="1">
      <c r="CG1698" s="48"/>
      <c r="CH1698" s="33" t="s">
        <v>2272</v>
      </c>
      <c r="CI1698" s="33" t="s">
        <v>2202</v>
      </c>
    </row>
    <row r="1699" spans="85:87" ht="15" hidden="1" customHeight="1">
      <c r="CG1699" s="48"/>
      <c r="CH1699" s="33" t="s">
        <v>2273</v>
      </c>
      <c r="CI1699" s="33" t="s">
        <v>2203</v>
      </c>
    </row>
    <row r="1700" spans="85:87" ht="15" hidden="1" customHeight="1">
      <c r="CG1700" s="48"/>
      <c r="CH1700" s="33" t="s">
        <v>2274</v>
      </c>
      <c r="CI1700" s="33" t="s">
        <v>2204</v>
      </c>
    </row>
    <row r="1701" spans="85:87" ht="15" hidden="1" customHeight="1">
      <c r="CG1701" s="48"/>
      <c r="CH1701" s="33" t="s">
        <v>2275</v>
      </c>
      <c r="CI1701" s="33" t="s">
        <v>2205</v>
      </c>
    </row>
    <row r="1702" spans="85:87" ht="15" hidden="1" customHeight="1">
      <c r="CG1702" s="48"/>
      <c r="CH1702" s="33" t="s">
        <v>2276</v>
      </c>
      <c r="CI1702" s="33" t="s">
        <v>2206</v>
      </c>
    </row>
    <row r="1703" spans="85:87" ht="15" hidden="1" customHeight="1">
      <c r="CG1703" s="48"/>
      <c r="CH1703" s="33" t="s">
        <v>2277</v>
      </c>
      <c r="CI1703" s="33" t="s">
        <v>799</v>
      </c>
    </row>
    <row r="1704" spans="85:87" ht="15" hidden="1" customHeight="1">
      <c r="CG1704" s="48"/>
      <c r="CH1704" s="33" t="s">
        <v>2278</v>
      </c>
      <c r="CI1704" s="33" t="s">
        <v>2207</v>
      </c>
    </row>
    <row r="1705" spans="85:87" ht="15" hidden="1" customHeight="1">
      <c r="CG1705" s="48"/>
      <c r="CH1705" s="33" t="s">
        <v>2279</v>
      </c>
      <c r="CI1705" s="33" t="s">
        <v>2208</v>
      </c>
    </row>
    <row r="1706" spans="85:87" ht="15" hidden="1" customHeight="1">
      <c r="CG1706" s="48"/>
      <c r="CH1706" s="33" t="s">
        <v>2280</v>
      </c>
      <c r="CI1706" s="33" t="s">
        <v>2209</v>
      </c>
    </row>
    <row r="1707" spans="85:87" ht="15" hidden="1" customHeight="1">
      <c r="CG1707" s="48"/>
      <c r="CH1707" s="33" t="s">
        <v>799</v>
      </c>
      <c r="CI1707" s="33" t="s">
        <v>2210</v>
      </c>
    </row>
    <row r="1708" spans="85:87" ht="15" hidden="1" customHeight="1">
      <c r="CG1708" s="48"/>
      <c r="CH1708" s="33" t="s">
        <v>2281</v>
      </c>
      <c r="CI1708" s="33" t="s">
        <v>2211</v>
      </c>
    </row>
    <row r="1709" spans="85:87" ht="15" hidden="1" customHeight="1">
      <c r="CG1709" s="48"/>
      <c r="CH1709" s="33" t="s">
        <v>2282</v>
      </c>
      <c r="CI1709" s="33" t="s">
        <v>2212</v>
      </c>
    </row>
    <row r="1710" spans="85:87" ht="15" hidden="1" customHeight="1">
      <c r="CG1710" s="48"/>
      <c r="CH1710" s="33" t="s">
        <v>2283</v>
      </c>
      <c r="CI1710" s="33" t="s">
        <v>2213</v>
      </c>
    </row>
    <row r="1711" spans="85:87" ht="15" hidden="1" customHeight="1">
      <c r="CG1711" s="48"/>
      <c r="CH1711" s="33" t="s">
        <v>2284</v>
      </c>
      <c r="CI1711" s="33" t="s">
        <v>2214</v>
      </c>
    </row>
    <row r="1712" spans="85:87" ht="15" hidden="1" customHeight="1">
      <c r="CG1712" s="48"/>
      <c r="CH1712" s="33" t="s">
        <v>2285</v>
      </c>
      <c r="CI1712" s="33" t="s">
        <v>2215</v>
      </c>
    </row>
    <row r="1713" spans="85:87" ht="15" hidden="1" customHeight="1">
      <c r="CG1713" s="48"/>
      <c r="CH1713" s="33" t="s">
        <v>2286</v>
      </c>
      <c r="CI1713" s="33" t="s">
        <v>2216</v>
      </c>
    </row>
    <row r="1714" spans="85:87" ht="15" hidden="1" customHeight="1">
      <c r="CG1714" s="48"/>
      <c r="CH1714" s="33" t="s">
        <v>2287</v>
      </c>
      <c r="CI1714" s="33" t="s">
        <v>2217</v>
      </c>
    </row>
    <row r="1715" spans="85:87" ht="15" hidden="1" customHeight="1">
      <c r="CG1715" s="48"/>
      <c r="CH1715" s="33" t="s">
        <v>2288</v>
      </c>
      <c r="CI1715" s="33" t="s">
        <v>2218</v>
      </c>
    </row>
    <row r="1716" spans="85:87" ht="15" hidden="1" customHeight="1">
      <c r="CG1716" s="48"/>
      <c r="CH1716" s="33" t="s">
        <v>2289</v>
      </c>
      <c r="CI1716" s="33" t="s">
        <v>2219</v>
      </c>
    </row>
    <row r="1717" spans="85:87" ht="15" hidden="1" customHeight="1">
      <c r="CG1717" s="48"/>
      <c r="CH1717" s="33" t="s">
        <v>2290</v>
      </c>
      <c r="CI1717" s="33" t="s">
        <v>2220</v>
      </c>
    </row>
    <row r="1718" spans="85:87" ht="15" hidden="1" customHeight="1">
      <c r="CG1718" s="48"/>
      <c r="CH1718" s="33" t="s">
        <v>2291</v>
      </c>
      <c r="CI1718" s="33" t="s">
        <v>2221</v>
      </c>
    </row>
    <row r="1719" spans="85:87" ht="15" hidden="1" customHeight="1">
      <c r="CG1719" s="48"/>
      <c r="CH1719" s="33" t="s">
        <v>2292</v>
      </c>
      <c r="CI1719" s="33" t="s">
        <v>2222</v>
      </c>
    </row>
    <row r="1720" spans="85:87" ht="15" hidden="1" customHeight="1">
      <c r="CG1720" s="48"/>
      <c r="CH1720" s="33" t="s">
        <v>2293</v>
      </c>
      <c r="CI1720" s="33" t="s">
        <v>2223</v>
      </c>
    </row>
    <row r="1721" spans="85:87" ht="15" hidden="1" customHeight="1">
      <c r="CG1721" s="48"/>
      <c r="CH1721" s="33" t="s">
        <v>2294</v>
      </c>
      <c r="CI1721" s="33" t="s">
        <v>2224</v>
      </c>
    </row>
    <row r="1722" spans="85:87" ht="15" hidden="1" customHeight="1">
      <c r="CG1722" s="48"/>
      <c r="CH1722" s="33" t="s">
        <v>2295</v>
      </c>
      <c r="CI1722" s="33" t="s">
        <v>799</v>
      </c>
    </row>
    <row r="1723" spans="85:87" ht="15" hidden="1" customHeight="1">
      <c r="CG1723" s="48"/>
      <c r="CH1723" s="33" t="s">
        <v>2296</v>
      </c>
      <c r="CI1723" s="33" t="s">
        <v>2225</v>
      </c>
    </row>
    <row r="1724" spans="85:87" ht="15" hidden="1" customHeight="1">
      <c r="CG1724" s="48"/>
      <c r="CH1724" s="33" t="s">
        <v>2297</v>
      </c>
      <c r="CI1724" s="33" t="s">
        <v>2226</v>
      </c>
    </row>
    <row r="1725" spans="85:87" ht="15" hidden="1" customHeight="1">
      <c r="CG1725" s="48"/>
      <c r="CH1725" s="33" t="s">
        <v>2298</v>
      </c>
      <c r="CI1725" s="33" t="s">
        <v>2227</v>
      </c>
    </row>
    <row r="1726" spans="85:87" ht="15" hidden="1" customHeight="1">
      <c r="CG1726" s="48"/>
      <c r="CH1726" s="33" t="s">
        <v>2299</v>
      </c>
      <c r="CI1726" s="33" t="s">
        <v>2228</v>
      </c>
    </row>
    <row r="1727" spans="85:87" ht="15" hidden="1" customHeight="1">
      <c r="CG1727" s="48"/>
      <c r="CH1727" s="33" t="s">
        <v>2300</v>
      </c>
      <c r="CI1727" s="33" t="s">
        <v>2229</v>
      </c>
    </row>
    <row r="1728" spans="85:87" ht="15" hidden="1" customHeight="1">
      <c r="CG1728" s="48"/>
      <c r="CH1728" s="33" t="s">
        <v>2301</v>
      </c>
      <c r="CI1728" s="33" t="s">
        <v>2230</v>
      </c>
    </row>
    <row r="1729" spans="85:87" ht="15" hidden="1" customHeight="1">
      <c r="CG1729" s="48"/>
      <c r="CH1729" s="33" t="s">
        <v>2302</v>
      </c>
      <c r="CI1729" s="33" t="s">
        <v>2231</v>
      </c>
    </row>
    <row r="1730" spans="85:87" ht="15" hidden="1" customHeight="1">
      <c r="CG1730" s="48"/>
      <c r="CH1730" s="33" t="s">
        <v>2303</v>
      </c>
      <c r="CI1730" s="33" t="s">
        <v>2232</v>
      </c>
    </row>
    <row r="1731" spans="85:87" ht="15" hidden="1" customHeight="1">
      <c r="CG1731" s="48"/>
      <c r="CH1731" s="33" t="s">
        <v>2304</v>
      </c>
      <c r="CI1731" s="33" t="s">
        <v>2233</v>
      </c>
    </row>
    <row r="1732" spans="85:87" ht="15" hidden="1" customHeight="1">
      <c r="CG1732" s="48"/>
      <c r="CH1732" s="33" t="s">
        <v>2305</v>
      </c>
      <c r="CI1732" s="33" t="s">
        <v>2234</v>
      </c>
    </row>
    <row r="1733" spans="85:87" ht="15" hidden="1" customHeight="1">
      <c r="CG1733" s="48"/>
      <c r="CH1733" s="33" t="s">
        <v>2306</v>
      </c>
      <c r="CI1733" s="33" t="s">
        <v>2235</v>
      </c>
    </row>
    <row r="1734" spans="85:87" ht="15" hidden="1" customHeight="1">
      <c r="CG1734" s="48"/>
      <c r="CH1734" s="33" t="s">
        <v>2307</v>
      </c>
      <c r="CI1734" s="33" t="s">
        <v>2236</v>
      </c>
    </row>
    <row r="1735" spans="85:87" ht="15" hidden="1" customHeight="1">
      <c r="CG1735" s="48"/>
      <c r="CH1735" s="33" t="s">
        <v>2308</v>
      </c>
      <c r="CI1735" s="33" t="s">
        <v>2237</v>
      </c>
    </row>
    <row r="1736" spans="85:87" ht="15" hidden="1" customHeight="1">
      <c r="CG1736" s="48"/>
      <c r="CH1736" s="33" t="s">
        <v>2309</v>
      </c>
      <c r="CI1736" s="33" t="s">
        <v>2238</v>
      </c>
    </row>
    <row r="1737" spans="85:87" ht="15" hidden="1" customHeight="1">
      <c r="CG1737" s="48"/>
      <c r="CH1737" s="33" t="s">
        <v>2310</v>
      </c>
      <c r="CI1737" s="33" t="s">
        <v>2239</v>
      </c>
    </row>
    <row r="1738" spans="85:87" ht="15" hidden="1" customHeight="1">
      <c r="CG1738" s="48"/>
      <c r="CH1738" s="33" t="s">
        <v>2311</v>
      </c>
      <c r="CI1738" s="33" t="s">
        <v>2240</v>
      </c>
    </row>
    <row r="1739" spans="85:87" ht="15" hidden="1" customHeight="1">
      <c r="CG1739" s="48"/>
      <c r="CH1739" s="33" t="s">
        <v>2312</v>
      </c>
      <c r="CI1739" s="33" t="s">
        <v>2241</v>
      </c>
    </row>
    <row r="1740" spans="85:87" ht="15" hidden="1" customHeight="1">
      <c r="CG1740" s="48"/>
      <c r="CH1740" s="33" t="s">
        <v>2313</v>
      </c>
      <c r="CI1740" s="33" t="s">
        <v>2242</v>
      </c>
    </row>
    <row r="1741" spans="85:87" ht="15" hidden="1" customHeight="1">
      <c r="CG1741" s="48"/>
      <c r="CH1741" s="33" t="s">
        <v>2314</v>
      </c>
      <c r="CI1741" s="33" t="s">
        <v>2243</v>
      </c>
    </row>
    <row r="1742" spans="85:87" ht="15" hidden="1" customHeight="1">
      <c r="CG1742" s="48"/>
      <c r="CH1742" s="33" t="s">
        <v>2315</v>
      </c>
      <c r="CI1742" s="33" t="s">
        <v>2244</v>
      </c>
    </row>
    <row r="1743" spans="85:87" ht="15" hidden="1" customHeight="1">
      <c r="CG1743" s="48"/>
      <c r="CH1743" s="33" t="s">
        <v>2316</v>
      </c>
      <c r="CI1743" s="33" t="s">
        <v>2245</v>
      </c>
    </row>
    <row r="1744" spans="85:87" ht="15" hidden="1" customHeight="1">
      <c r="CG1744" s="48"/>
      <c r="CH1744" s="33" t="s">
        <v>2317</v>
      </c>
      <c r="CI1744" s="33" t="s">
        <v>799</v>
      </c>
    </row>
    <row r="1745" spans="85:87" ht="15" hidden="1" customHeight="1">
      <c r="CG1745" s="48"/>
      <c r="CH1745" s="33" t="s">
        <v>2318</v>
      </c>
      <c r="CI1745" s="33" t="s">
        <v>2246</v>
      </c>
    </row>
    <row r="1746" spans="85:87" ht="15" hidden="1" customHeight="1">
      <c r="CG1746" s="48"/>
      <c r="CH1746" s="33" t="s">
        <v>2319</v>
      </c>
      <c r="CI1746" s="33" t="s">
        <v>2247</v>
      </c>
    </row>
    <row r="1747" spans="85:87" ht="15" hidden="1" customHeight="1">
      <c r="CG1747" s="48"/>
      <c r="CH1747" s="33" t="s">
        <v>2320</v>
      </c>
      <c r="CI1747" s="33" t="s">
        <v>2248</v>
      </c>
    </row>
    <row r="1748" spans="85:87" ht="15" hidden="1" customHeight="1">
      <c r="CG1748" s="48"/>
      <c r="CH1748" s="33" t="s">
        <v>2321</v>
      </c>
      <c r="CI1748" s="33" t="s">
        <v>2249</v>
      </c>
    </row>
    <row r="1749" spans="85:87" ht="15" hidden="1" customHeight="1">
      <c r="CG1749" s="48"/>
      <c r="CH1749" s="33" t="s">
        <v>2322</v>
      </c>
      <c r="CI1749" s="33" t="s">
        <v>2250</v>
      </c>
    </row>
    <row r="1750" spans="85:87" ht="15" hidden="1" customHeight="1">
      <c r="CG1750" s="48"/>
      <c r="CH1750" s="33" t="s">
        <v>2323</v>
      </c>
      <c r="CI1750" s="33" t="s">
        <v>2251</v>
      </c>
    </row>
    <row r="1751" spans="85:87" ht="15" hidden="1" customHeight="1">
      <c r="CG1751" s="48"/>
      <c r="CH1751" s="33" t="s">
        <v>2324</v>
      </c>
      <c r="CI1751" s="33" t="s">
        <v>2252</v>
      </c>
    </row>
    <row r="1752" spans="85:87" ht="15" hidden="1" customHeight="1">
      <c r="CG1752" s="48"/>
      <c r="CH1752" s="33" t="s">
        <v>2325</v>
      </c>
      <c r="CI1752" s="33" t="s">
        <v>2253</v>
      </c>
    </row>
    <row r="1753" spans="85:87" ht="15" hidden="1" customHeight="1">
      <c r="CG1753" s="48"/>
      <c r="CH1753" s="33" t="s">
        <v>2326</v>
      </c>
      <c r="CI1753" s="33" t="s">
        <v>2254</v>
      </c>
    </row>
    <row r="1754" spans="85:87" ht="15" hidden="1" customHeight="1">
      <c r="CG1754" s="48"/>
      <c r="CH1754" s="33" t="s">
        <v>2327</v>
      </c>
      <c r="CI1754" s="33" t="s">
        <v>2255</v>
      </c>
    </row>
    <row r="1755" spans="85:87" ht="15" hidden="1" customHeight="1">
      <c r="CG1755" s="48"/>
      <c r="CH1755" s="33" t="s">
        <v>2328</v>
      </c>
      <c r="CI1755" s="33" t="s">
        <v>2256</v>
      </c>
    </row>
    <row r="1756" spans="85:87" ht="15" hidden="1" customHeight="1">
      <c r="CG1756" s="48"/>
      <c r="CH1756" s="33" t="s">
        <v>2329</v>
      </c>
      <c r="CI1756" s="33" t="s">
        <v>2257</v>
      </c>
    </row>
    <row r="1757" spans="85:87" ht="15" hidden="1" customHeight="1">
      <c r="CG1757" s="48"/>
      <c r="CH1757" s="33" t="s">
        <v>2330</v>
      </c>
      <c r="CI1757" s="33" t="s">
        <v>2258</v>
      </c>
    </row>
    <row r="1758" spans="85:87" ht="15" hidden="1" customHeight="1">
      <c r="CG1758" s="48"/>
      <c r="CH1758" s="33" t="s">
        <v>2331</v>
      </c>
      <c r="CI1758" s="33" t="s">
        <v>2259</v>
      </c>
    </row>
    <row r="1759" spans="85:87" ht="15" hidden="1" customHeight="1">
      <c r="CG1759" s="48"/>
      <c r="CH1759" s="33" t="s">
        <v>2332</v>
      </c>
      <c r="CI1759" s="33" t="s">
        <v>2260</v>
      </c>
    </row>
    <row r="1760" spans="85:87" ht="15" hidden="1" customHeight="1">
      <c r="CG1760" s="48"/>
      <c r="CH1760" s="33" t="s">
        <v>2333</v>
      </c>
      <c r="CI1760" s="33" t="s">
        <v>2261</v>
      </c>
    </row>
    <row r="1761" spans="85:87" ht="15" hidden="1" customHeight="1">
      <c r="CG1761" s="48"/>
      <c r="CH1761" s="33" t="s">
        <v>2334</v>
      </c>
      <c r="CI1761" s="33" t="s">
        <v>2262</v>
      </c>
    </row>
    <row r="1762" spans="85:87" ht="15" hidden="1" customHeight="1">
      <c r="CG1762" s="48"/>
      <c r="CH1762" s="33" t="s">
        <v>2335</v>
      </c>
      <c r="CI1762" s="33" t="s">
        <v>2263</v>
      </c>
    </row>
    <row r="1763" spans="85:87" ht="15" hidden="1" customHeight="1">
      <c r="CG1763" s="48"/>
      <c r="CH1763" s="33" t="s">
        <v>2336</v>
      </c>
      <c r="CI1763" s="33" t="s">
        <v>2264</v>
      </c>
    </row>
    <row r="1764" spans="85:87" ht="15" hidden="1" customHeight="1">
      <c r="CG1764" s="48"/>
      <c r="CH1764" s="33" t="s">
        <v>2337</v>
      </c>
      <c r="CI1764" s="33" t="s">
        <v>2265</v>
      </c>
    </row>
    <row r="1765" spans="85:87" ht="15" hidden="1" customHeight="1">
      <c r="CG1765" s="48"/>
      <c r="CH1765" s="33" t="s">
        <v>2338</v>
      </c>
      <c r="CI1765" s="33" t="s">
        <v>2266</v>
      </c>
    </row>
    <row r="1766" spans="85:87" ht="15" hidden="1" customHeight="1">
      <c r="CG1766" s="48"/>
      <c r="CH1766" s="33" t="s">
        <v>2339</v>
      </c>
      <c r="CI1766" s="33" t="s">
        <v>2267</v>
      </c>
    </row>
    <row r="1767" spans="85:87" ht="15" hidden="1" customHeight="1">
      <c r="CG1767" s="48"/>
      <c r="CH1767" s="33" t="s">
        <v>2340</v>
      </c>
      <c r="CI1767" s="33" t="s">
        <v>2268</v>
      </c>
    </row>
    <row r="1768" spans="85:87" ht="15" hidden="1" customHeight="1">
      <c r="CG1768" s="48"/>
      <c r="CH1768" s="33" t="s">
        <v>2341</v>
      </c>
      <c r="CI1768" s="33" t="s">
        <v>2269</v>
      </c>
    </row>
    <row r="1769" spans="85:87" ht="15" hidden="1" customHeight="1">
      <c r="CG1769" s="48"/>
      <c r="CH1769" s="33" t="s">
        <v>2342</v>
      </c>
      <c r="CI1769" s="33" t="s">
        <v>2270</v>
      </c>
    </row>
    <row r="1770" spans="85:87" ht="15" hidden="1" customHeight="1">
      <c r="CG1770" s="48"/>
      <c r="CH1770" s="33" t="s">
        <v>2343</v>
      </c>
      <c r="CI1770" s="33" t="s">
        <v>2271</v>
      </c>
    </row>
    <row r="1771" spans="85:87" ht="15" hidden="1" customHeight="1">
      <c r="CG1771" s="48"/>
      <c r="CH1771" s="33" t="s">
        <v>2344</v>
      </c>
      <c r="CI1771" s="33" t="s">
        <v>2272</v>
      </c>
    </row>
    <row r="1772" spans="85:87" ht="15" hidden="1" customHeight="1">
      <c r="CG1772" s="48"/>
      <c r="CH1772" s="33" t="s">
        <v>2345</v>
      </c>
      <c r="CI1772" s="33" t="s">
        <v>2273</v>
      </c>
    </row>
    <row r="1773" spans="85:87" ht="15" hidden="1" customHeight="1">
      <c r="CG1773" s="48"/>
      <c r="CH1773" s="33" t="s">
        <v>2346</v>
      </c>
      <c r="CI1773" s="33" t="s">
        <v>2274</v>
      </c>
    </row>
    <row r="1774" spans="85:87" ht="15" hidden="1" customHeight="1">
      <c r="CG1774" s="48"/>
      <c r="CH1774" s="33" t="s">
        <v>2347</v>
      </c>
      <c r="CI1774" s="33" t="s">
        <v>2275</v>
      </c>
    </row>
    <row r="1775" spans="85:87" ht="15" hidden="1" customHeight="1">
      <c r="CG1775" s="48"/>
      <c r="CH1775" s="33" t="s">
        <v>2348</v>
      </c>
      <c r="CI1775" s="33" t="s">
        <v>2276</v>
      </c>
    </row>
    <row r="1776" spans="85:87" ht="15" hidden="1" customHeight="1">
      <c r="CG1776" s="48"/>
      <c r="CH1776" s="33" t="s">
        <v>2349</v>
      </c>
      <c r="CI1776" s="33" t="s">
        <v>2277</v>
      </c>
    </row>
    <row r="1777" spans="85:87" ht="15" hidden="1" customHeight="1">
      <c r="CG1777" s="48"/>
      <c r="CH1777" s="33" t="s">
        <v>2350</v>
      </c>
      <c r="CI1777" s="33" t="s">
        <v>2278</v>
      </c>
    </row>
    <row r="1778" spans="85:87" ht="15" hidden="1" customHeight="1">
      <c r="CG1778" s="48"/>
      <c r="CH1778" s="33" t="s">
        <v>2351</v>
      </c>
      <c r="CI1778" s="33" t="s">
        <v>2279</v>
      </c>
    </row>
    <row r="1779" spans="85:87" ht="15" hidden="1" customHeight="1">
      <c r="CG1779" s="48"/>
      <c r="CH1779" s="33" t="s">
        <v>2352</v>
      </c>
      <c r="CI1779" s="33" t="s">
        <v>2280</v>
      </c>
    </row>
    <row r="1780" spans="85:87" ht="15" hidden="1" customHeight="1">
      <c r="CG1780" s="48"/>
      <c r="CH1780" s="33" t="s">
        <v>2353</v>
      </c>
      <c r="CI1780" s="33" t="s">
        <v>799</v>
      </c>
    </row>
    <row r="1781" spans="85:87" ht="15" hidden="1" customHeight="1">
      <c r="CG1781" s="48"/>
      <c r="CH1781" s="33" t="s">
        <v>2354</v>
      </c>
      <c r="CI1781" s="33" t="s">
        <v>2281</v>
      </c>
    </row>
    <row r="1782" spans="85:87" ht="15" hidden="1" customHeight="1">
      <c r="CG1782" s="48"/>
      <c r="CH1782" s="33" t="s">
        <v>2355</v>
      </c>
      <c r="CI1782" s="33" t="s">
        <v>2282</v>
      </c>
    </row>
    <row r="1783" spans="85:87" ht="15" hidden="1" customHeight="1">
      <c r="CG1783" s="48"/>
      <c r="CH1783" s="33" t="s">
        <v>799</v>
      </c>
      <c r="CI1783" s="33" t="s">
        <v>2283</v>
      </c>
    </row>
    <row r="1784" spans="85:87" ht="15" hidden="1" customHeight="1">
      <c r="CG1784" s="48"/>
      <c r="CH1784" s="33" t="s">
        <v>2356</v>
      </c>
      <c r="CI1784" s="33" t="s">
        <v>2284</v>
      </c>
    </row>
    <row r="1785" spans="85:87" ht="15" hidden="1" customHeight="1">
      <c r="CG1785" s="48"/>
      <c r="CH1785" s="33" t="s">
        <v>2357</v>
      </c>
      <c r="CI1785" s="33" t="s">
        <v>2285</v>
      </c>
    </row>
    <row r="1786" spans="85:87" ht="15" hidden="1" customHeight="1">
      <c r="CG1786" s="48"/>
      <c r="CH1786" s="33" t="s">
        <v>2358</v>
      </c>
      <c r="CI1786" s="33" t="s">
        <v>2286</v>
      </c>
    </row>
    <row r="1787" spans="85:87" ht="15" hidden="1" customHeight="1">
      <c r="CG1787" s="48"/>
      <c r="CH1787" s="33" t="s">
        <v>2359</v>
      </c>
      <c r="CI1787" s="33" t="s">
        <v>2287</v>
      </c>
    </row>
    <row r="1788" spans="85:87" ht="15" hidden="1" customHeight="1">
      <c r="CG1788" s="48"/>
      <c r="CH1788" s="33" t="s">
        <v>2360</v>
      </c>
      <c r="CI1788" s="33" t="s">
        <v>2288</v>
      </c>
    </row>
    <row r="1789" spans="85:87" ht="15" hidden="1" customHeight="1">
      <c r="CG1789" s="48"/>
      <c r="CH1789" s="33" t="s">
        <v>2361</v>
      </c>
      <c r="CI1789" s="33" t="s">
        <v>2289</v>
      </c>
    </row>
    <row r="1790" spans="85:87" ht="15" hidden="1" customHeight="1">
      <c r="CG1790" s="48"/>
      <c r="CH1790" s="33" t="s">
        <v>2362</v>
      </c>
      <c r="CI1790" s="33" t="s">
        <v>2290</v>
      </c>
    </row>
    <row r="1791" spans="85:87" ht="15" hidden="1" customHeight="1">
      <c r="CG1791" s="48"/>
      <c r="CH1791" s="33" t="s">
        <v>2363</v>
      </c>
      <c r="CI1791" s="33" t="s">
        <v>2291</v>
      </c>
    </row>
    <row r="1792" spans="85:87" ht="15" hidden="1" customHeight="1">
      <c r="CG1792" s="48"/>
      <c r="CH1792" s="33" t="s">
        <v>2364</v>
      </c>
      <c r="CI1792" s="33" t="s">
        <v>2292</v>
      </c>
    </row>
    <row r="1793" spans="85:87" ht="15" hidden="1" customHeight="1">
      <c r="CG1793" s="48"/>
      <c r="CH1793" s="33" t="s">
        <v>2365</v>
      </c>
      <c r="CI1793" s="33" t="s">
        <v>2293</v>
      </c>
    </row>
    <row r="1794" spans="85:87" ht="15" hidden="1" customHeight="1">
      <c r="CG1794" s="48"/>
      <c r="CH1794" s="33" t="s">
        <v>2366</v>
      </c>
      <c r="CI1794" s="33" t="s">
        <v>2294</v>
      </c>
    </row>
    <row r="1795" spans="85:87" ht="15" hidden="1" customHeight="1">
      <c r="CG1795" s="48"/>
      <c r="CH1795" s="33" t="s">
        <v>2367</v>
      </c>
      <c r="CI1795" s="33" t="s">
        <v>2295</v>
      </c>
    </row>
    <row r="1796" spans="85:87" ht="15" hidden="1" customHeight="1">
      <c r="CG1796" s="48"/>
      <c r="CH1796" s="33" t="s">
        <v>2368</v>
      </c>
      <c r="CI1796" s="33" t="s">
        <v>2296</v>
      </c>
    </row>
    <row r="1797" spans="85:87" ht="15" hidden="1" customHeight="1">
      <c r="CG1797" s="48"/>
      <c r="CH1797" s="33" t="s">
        <v>2369</v>
      </c>
      <c r="CI1797" s="33" t="s">
        <v>2297</v>
      </c>
    </row>
    <row r="1798" spans="85:87" ht="15" hidden="1" customHeight="1">
      <c r="CG1798" s="48"/>
      <c r="CH1798" s="33" t="s">
        <v>2370</v>
      </c>
      <c r="CI1798" s="33" t="s">
        <v>2298</v>
      </c>
    </row>
    <row r="1799" spans="85:87" ht="15" hidden="1" customHeight="1">
      <c r="CG1799" s="48"/>
      <c r="CH1799" s="33" t="s">
        <v>2371</v>
      </c>
      <c r="CI1799" s="33" t="s">
        <v>2299</v>
      </c>
    </row>
    <row r="1800" spans="85:87" ht="15" hidden="1" customHeight="1">
      <c r="CG1800" s="48"/>
      <c r="CH1800" s="33" t="s">
        <v>2372</v>
      </c>
      <c r="CI1800" s="33" t="s">
        <v>2300</v>
      </c>
    </row>
    <row r="1801" spans="85:87" ht="15" hidden="1" customHeight="1">
      <c r="CG1801" s="48"/>
      <c r="CH1801" s="33" t="s">
        <v>2373</v>
      </c>
      <c r="CI1801" s="33" t="s">
        <v>2301</v>
      </c>
    </row>
    <row r="1802" spans="85:87" ht="15" hidden="1" customHeight="1">
      <c r="CG1802" s="48"/>
      <c r="CH1802" s="33" t="s">
        <v>2374</v>
      </c>
      <c r="CI1802" s="33" t="s">
        <v>2302</v>
      </c>
    </row>
    <row r="1803" spans="85:87" ht="15" hidden="1" customHeight="1">
      <c r="CG1803" s="48"/>
      <c r="CH1803" s="33" t="s">
        <v>2375</v>
      </c>
      <c r="CI1803" s="33" t="s">
        <v>2303</v>
      </c>
    </row>
    <row r="1804" spans="85:87" ht="15" hidden="1" customHeight="1">
      <c r="CG1804" s="48"/>
      <c r="CH1804" s="33" t="s">
        <v>2376</v>
      </c>
      <c r="CI1804" s="33" t="s">
        <v>2304</v>
      </c>
    </row>
    <row r="1805" spans="85:87" ht="15" hidden="1" customHeight="1">
      <c r="CG1805" s="48"/>
      <c r="CH1805" s="33" t="s">
        <v>799</v>
      </c>
      <c r="CI1805" s="33" t="s">
        <v>2305</v>
      </c>
    </row>
    <row r="1806" spans="85:87" ht="15" hidden="1" customHeight="1">
      <c r="CG1806" s="48"/>
      <c r="CH1806" s="33" t="s">
        <v>2377</v>
      </c>
      <c r="CI1806" s="33" t="s">
        <v>2306</v>
      </c>
    </row>
    <row r="1807" spans="85:87" ht="15" hidden="1" customHeight="1">
      <c r="CG1807" s="48"/>
      <c r="CH1807" s="33" t="s">
        <v>2378</v>
      </c>
      <c r="CI1807" s="33" t="s">
        <v>2307</v>
      </c>
    </row>
    <row r="1808" spans="85:87" ht="15" hidden="1" customHeight="1">
      <c r="CG1808" s="48"/>
      <c r="CH1808" s="33" t="s">
        <v>2379</v>
      </c>
      <c r="CI1808" s="33" t="s">
        <v>2308</v>
      </c>
    </row>
    <row r="1809" spans="85:87" ht="15" hidden="1" customHeight="1">
      <c r="CG1809" s="48"/>
      <c r="CH1809" s="33" t="s">
        <v>2380</v>
      </c>
      <c r="CI1809" s="33" t="s">
        <v>2309</v>
      </c>
    </row>
    <row r="1810" spans="85:87" ht="15" hidden="1" customHeight="1">
      <c r="CG1810" s="48"/>
      <c r="CH1810" s="33" t="s">
        <v>2381</v>
      </c>
      <c r="CI1810" s="33" t="s">
        <v>2310</v>
      </c>
    </row>
    <row r="1811" spans="85:87" ht="15" hidden="1" customHeight="1">
      <c r="CG1811" s="48"/>
      <c r="CH1811" s="33" t="s">
        <v>2382</v>
      </c>
      <c r="CI1811" s="33" t="s">
        <v>2311</v>
      </c>
    </row>
    <row r="1812" spans="85:87" ht="15" hidden="1" customHeight="1">
      <c r="CG1812" s="48"/>
      <c r="CH1812" s="33" t="s">
        <v>2383</v>
      </c>
      <c r="CI1812" s="33" t="s">
        <v>2312</v>
      </c>
    </row>
    <row r="1813" spans="85:87" ht="15" hidden="1" customHeight="1">
      <c r="CG1813" s="48"/>
      <c r="CH1813" s="33" t="s">
        <v>2384</v>
      </c>
      <c r="CI1813" s="33" t="s">
        <v>2313</v>
      </c>
    </row>
    <row r="1814" spans="85:87" ht="15" hidden="1" customHeight="1">
      <c r="CG1814" s="48"/>
      <c r="CH1814" s="33" t="s">
        <v>2385</v>
      </c>
      <c r="CI1814" s="33" t="s">
        <v>2314</v>
      </c>
    </row>
    <row r="1815" spans="85:87" ht="15" hidden="1" customHeight="1">
      <c r="CG1815" s="48"/>
      <c r="CH1815" s="33" t="s">
        <v>2386</v>
      </c>
      <c r="CI1815" s="33" t="s">
        <v>2315</v>
      </c>
    </row>
    <row r="1816" spans="85:87" ht="15" hidden="1" customHeight="1">
      <c r="CG1816" s="48"/>
      <c r="CH1816" s="33" t="s">
        <v>2387</v>
      </c>
      <c r="CI1816" s="33" t="s">
        <v>2316</v>
      </c>
    </row>
    <row r="1817" spans="85:87" ht="15" hidden="1" customHeight="1">
      <c r="CG1817" s="48"/>
      <c r="CH1817" s="33" t="s">
        <v>2388</v>
      </c>
      <c r="CI1817" s="33" t="s">
        <v>2317</v>
      </c>
    </row>
    <row r="1818" spans="85:87" ht="15" hidden="1" customHeight="1">
      <c r="CG1818" s="48"/>
      <c r="CH1818" s="33" t="s">
        <v>2389</v>
      </c>
      <c r="CI1818" s="33" t="s">
        <v>2318</v>
      </c>
    </row>
    <row r="1819" spans="85:87" ht="15" hidden="1" customHeight="1">
      <c r="CG1819" s="48"/>
      <c r="CH1819" s="33" t="s">
        <v>2390</v>
      </c>
      <c r="CI1819" s="33" t="s">
        <v>2319</v>
      </c>
    </row>
    <row r="1820" spans="85:87" ht="15" hidden="1" customHeight="1">
      <c r="CG1820" s="48"/>
      <c r="CH1820" s="33" t="s">
        <v>2391</v>
      </c>
      <c r="CI1820" s="33" t="s">
        <v>2320</v>
      </c>
    </row>
    <row r="1821" spans="85:87" ht="15" hidden="1" customHeight="1">
      <c r="CG1821" s="48"/>
      <c r="CH1821" s="33" t="s">
        <v>2392</v>
      </c>
      <c r="CI1821" s="33" t="s">
        <v>2321</v>
      </c>
    </row>
    <row r="1822" spans="85:87" ht="15" hidden="1" customHeight="1">
      <c r="CG1822" s="48"/>
      <c r="CH1822" s="33" t="s">
        <v>2393</v>
      </c>
      <c r="CI1822" s="33" t="s">
        <v>2322</v>
      </c>
    </row>
    <row r="1823" spans="85:87" ht="15" hidden="1" customHeight="1">
      <c r="CG1823" s="48"/>
      <c r="CH1823" s="33" t="s">
        <v>2394</v>
      </c>
      <c r="CI1823" s="33" t="s">
        <v>2323</v>
      </c>
    </row>
    <row r="1824" spans="85:87" ht="15" hidden="1" customHeight="1">
      <c r="CG1824" s="48"/>
      <c r="CH1824" s="33" t="s">
        <v>2395</v>
      </c>
      <c r="CI1824" s="33" t="s">
        <v>2324</v>
      </c>
    </row>
    <row r="1825" spans="85:87" ht="15" hidden="1" customHeight="1">
      <c r="CG1825" s="48"/>
      <c r="CH1825" s="33" t="s">
        <v>2396</v>
      </c>
      <c r="CI1825" s="33" t="s">
        <v>2325</v>
      </c>
    </row>
    <row r="1826" spans="85:87" ht="15" hidden="1" customHeight="1">
      <c r="CG1826" s="48"/>
      <c r="CH1826" s="33" t="s">
        <v>2397</v>
      </c>
      <c r="CI1826" s="33" t="s">
        <v>2326</v>
      </c>
    </row>
    <row r="1827" spans="85:87" ht="15" hidden="1" customHeight="1">
      <c r="CG1827" s="48"/>
      <c r="CH1827" s="33" t="s">
        <v>2398</v>
      </c>
      <c r="CI1827" s="33" t="s">
        <v>2327</v>
      </c>
    </row>
    <row r="1828" spans="85:87" ht="15" hidden="1" customHeight="1">
      <c r="CG1828" s="48"/>
      <c r="CH1828" s="33" t="s">
        <v>799</v>
      </c>
      <c r="CI1828" s="33" t="s">
        <v>2328</v>
      </c>
    </row>
    <row r="1829" spans="85:87" ht="15" hidden="1" customHeight="1">
      <c r="CG1829" s="48"/>
      <c r="CH1829" s="33" t="s">
        <v>2399</v>
      </c>
      <c r="CI1829" s="33" t="s">
        <v>2329</v>
      </c>
    </row>
    <row r="1830" spans="85:87" ht="15" hidden="1" customHeight="1">
      <c r="CG1830" s="48"/>
      <c r="CH1830" s="33" t="s">
        <v>2400</v>
      </c>
      <c r="CI1830" s="33" t="s">
        <v>2330</v>
      </c>
    </row>
    <row r="1831" spans="85:87" ht="15" hidden="1" customHeight="1">
      <c r="CG1831" s="48"/>
      <c r="CH1831" s="33" t="s">
        <v>2401</v>
      </c>
      <c r="CI1831" s="33" t="s">
        <v>2331</v>
      </c>
    </row>
    <row r="1832" spans="85:87" ht="15" hidden="1" customHeight="1">
      <c r="CG1832" s="48"/>
      <c r="CH1832" s="33" t="s">
        <v>2402</v>
      </c>
      <c r="CI1832" s="33" t="s">
        <v>2332</v>
      </c>
    </row>
    <row r="1833" spans="85:87" ht="15" hidden="1" customHeight="1">
      <c r="CG1833" s="48"/>
      <c r="CH1833" s="33" t="s">
        <v>2403</v>
      </c>
      <c r="CI1833" s="33" t="s">
        <v>2333</v>
      </c>
    </row>
    <row r="1834" spans="85:87" ht="15" hidden="1" customHeight="1">
      <c r="CG1834" s="48"/>
      <c r="CH1834" s="33" t="s">
        <v>2404</v>
      </c>
      <c r="CI1834" s="33" t="s">
        <v>2334</v>
      </c>
    </row>
    <row r="1835" spans="85:87" ht="15" hidden="1" customHeight="1">
      <c r="CG1835" s="48"/>
      <c r="CH1835" s="33" t="s">
        <v>2405</v>
      </c>
      <c r="CI1835" s="33" t="s">
        <v>2335</v>
      </c>
    </row>
    <row r="1836" spans="85:87" ht="15" hidden="1" customHeight="1">
      <c r="CG1836" s="48"/>
      <c r="CH1836" s="33" t="s">
        <v>2406</v>
      </c>
      <c r="CI1836" s="33" t="s">
        <v>2336</v>
      </c>
    </row>
    <row r="1837" spans="85:87" ht="15" hidden="1" customHeight="1">
      <c r="CG1837" s="48"/>
      <c r="CH1837" s="33" t="s">
        <v>2407</v>
      </c>
      <c r="CI1837" s="33" t="s">
        <v>2337</v>
      </c>
    </row>
    <row r="1838" spans="85:87" ht="15" hidden="1" customHeight="1">
      <c r="CG1838" s="48"/>
      <c r="CH1838" s="33" t="s">
        <v>2408</v>
      </c>
      <c r="CI1838" s="33" t="s">
        <v>2338</v>
      </c>
    </row>
    <row r="1839" spans="85:87" ht="15" hidden="1" customHeight="1">
      <c r="CG1839" s="48"/>
      <c r="CH1839" s="33" t="s">
        <v>2409</v>
      </c>
      <c r="CI1839" s="33" t="s">
        <v>2339</v>
      </c>
    </row>
    <row r="1840" spans="85:87" ht="15" hidden="1" customHeight="1">
      <c r="CG1840" s="48"/>
      <c r="CH1840" s="33" t="s">
        <v>2410</v>
      </c>
      <c r="CI1840" s="33" t="s">
        <v>2340</v>
      </c>
    </row>
    <row r="1841" spans="85:87" ht="15" hidden="1" customHeight="1">
      <c r="CG1841" s="48"/>
      <c r="CH1841" s="33" t="s">
        <v>2411</v>
      </c>
      <c r="CI1841" s="33" t="s">
        <v>2341</v>
      </c>
    </row>
    <row r="1842" spans="85:87" ht="15" hidden="1" customHeight="1">
      <c r="CG1842" s="48"/>
      <c r="CH1842" s="33" t="s">
        <v>2412</v>
      </c>
      <c r="CI1842" s="33" t="s">
        <v>2342</v>
      </c>
    </row>
    <row r="1843" spans="85:87" ht="15" hidden="1" customHeight="1">
      <c r="CG1843" s="48"/>
      <c r="CH1843" s="33" t="s">
        <v>2413</v>
      </c>
      <c r="CI1843" s="33" t="s">
        <v>2343</v>
      </c>
    </row>
    <row r="1844" spans="85:87" ht="15" hidden="1" customHeight="1">
      <c r="CG1844" s="48"/>
      <c r="CH1844" s="33" t="s">
        <v>2414</v>
      </c>
      <c r="CI1844" s="33" t="s">
        <v>2344</v>
      </c>
    </row>
    <row r="1845" spans="85:87" ht="15" hidden="1" customHeight="1">
      <c r="CG1845" s="48"/>
      <c r="CH1845" s="33" t="s">
        <v>2415</v>
      </c>
      <c r="CI1845" s="33" t="s">
        <v>2345</v>
      </c>
    </row>
    <row r="1846" spans="85:87" ht="15" hidden="1" customHeight="1">
      <c r="CG1846" s="48"/>
      <c r="CH1846" s="33" t="s">
        <v>2416</v>
      </c>
      <c r="CI1846" s="33" t="s">
        <v>2346</v>
      </c>
    </row>
    <row r="1847" spans="85:87" ht="15" hidden="1" customHeight="1">
      <c r="CG1847" s="48"/>
      <c r="CH1847" s="33" t="s">
        <v>2417</v>
      </c>
      <c r="CI1847" s="33" t="s">
        <v>2347</v>
      </c>
    </row>
    <row r="1848" spans="85:87" ht="15" hidden="1" customHeight="1">
      <c r="CG1848" s="48"/>
      <c r="CH1848" s="33" t="s">
        <v>2418</v>
      </c>
      <c r="CI1848" s="33" t="s">
        <v>2348</v>
      </c>
    </row>
    <row r="1849" spans="85:87" ht="15" hidden="1" customHeight="1">
      <c r="CG1849" s="48"/>
      <c r="CH1849" s="33" t="s">
        <v>2419</v>
      </c>
      <c r="CI1849" s="33" t="s">
        <v>2349</v>
      </c>
    </row>
    <row r="1850" spans="85:87" ht="15" hidden="1" customHeight="1">
      <c r="CG1850" s="48"/>
      <c r="CH1850" s="33" t="s">
        <v>2420</v>
      </c>
      <c r="CI1850" s="33" t="s">
        <v>2350</v>
      </c>
    </row>
    <row r="1851" spans="85:87" ht="15" hidden="1" customHeight="1">
      <c r="CG1851" s="48"/>
      <c r="CH1851" s="33" t="s">
        <v>2421</v>
      </c>
      <c r="CI1851" s="33" t="s">
        <v>2351</v>
      </c>
    </row>
    <row r="1852" spans="85:87" ht="15" hidden="1" customHeight="1">
      <c r="CG1852" s="48"/>
      <c r="CH1852" s="33" t="s">
        <v>2422</v>
      </c>
      <c r="CI1852" s="33" t="s">
        <v>2352</v>
      </c>
    </row>
    <row r="1853" spans="85:87" ht="15" hidden="1" customHeight="1">
      <c r="CG1853" s="48"/>
      <c r="CH1853" s="33" t="s">
        <v>2423</v>
      </c>
      <c r="CI1853" s="33" t="s">
        <v>2353</v>
      </c>
    </row>
    <row r="1854" spans="85:87" ht="15" hidden="1" customHeight="1">
      <c r="CG1854" s="48"/>
      <c r="CH1854" s="33" t="s">
        <v>2424</v>
      </c>
      <c r="CI1854" s="33" t="s">
        <v>2354</v>
      </c>
    </row>
    <row r="1855" spans="85:87" ht="15" hidden="1" customHeight="1">
      <c r="CG1855" s="48"/>
      <c r="CH1855" s="33" t="s">
        <v>2425</v>
      </c>
      <c r="CI1855" s="33" t="s">
        <v>2355</v>
      </c>
    </row>
    <row r="1856" spans="85:87" ht="15" hidden="1" customHeight="1">
      <c r="CG1856" s="48"/>
      <c r="CH1856" s="33" t="s">
        <v>2426</v>
      </c>
      <c r="CI1856" s="33" t="s">
        <v>799</v>
      </c>
    </row>
    <row r="1857" spans="85:87" ht="15" hidden="1" customHeight="1">
      <c r="CG1857" s="48"/>
      <c r="CH1857" s="33" t="s">
        <v>2427</v>
      </c>
      <c r="CI1857" s="33" t="s">
        <v>2356</v>
      </c>
    </row>
    <row r="1858" spans="85:87" ht="15" hidden="1" customHeight="1">
      <c r="CG1858" s="48"/>
      <c r="CH1858" s="33" t="s">
        <v>2428</v>
      </c>
      <c r="CI1858" s="33" t="s">
        <v>2357</v>
      </c>
    </row>
    <row r="1859" spans="85:87" ht="15" hidden="1" customHeight="1">
      <c r="CG1859" s="48"/>
      <c r="CH1859" s="33" t="s">
        <v>2429</v>
      </c>
      <c r="CI1859" s="33" t="s">
        <v>2358</v>
      </c>
    </row>
    <row r="1860" spans="85:87" ht="15" hidden="1" customHeight="1">
      <c r="CG1860" s="48"/>
      <c r="CH1860" s="33" t="s">
        <v>2430</v>
      </c>
      <c r="CI1860" s="33" t="s">
        <v>2359</v>
      </c>
    </row>
    <row r="1861" spans="85:87" ht="15" hidden="1" customHeight="1">
      <c r="CG1861" s="48"/>
      <c r="CH1861" s="33" t="s">
        <v>2431</v>
      </c>
      <c r="CI1861" s="33" t="s">
        <v>2360</v>
      </c>
    </row>
    <row r="1862" spans="85:87" ht="15" hidden="1" customHeight="1">
      <c r="CG1862" s="48"/>
      <c r="CH1862" s="33" t="s">
        <v>2432</v>
      </c>
      <c r="CI1862" s="33" t="s">
        <v>2361</v>
      </c>
    </row>
    <row r="1863" spans="85:87" ht="15" hidden="1" customHeight="1">
      <c r="CG1863" s="48"/>
      <c r="CH1863" s="33" t="s">
        <v>2433</v>
      </c>
      <c r="CI1863" s="33" t="s">
        <v>2362</v>
      </c>
    </row>
    <row r="1864" spans="85:87" ht="15" hidden="1" customHeight="1">
      <c r="CG1864" s="48"/>
      <c r="CH1864" s="33" t="s">
        <v>2434</v>
      </c>
      <c r="CI1864" s="33" t="s">
        <v>2363</v>
      </c>
    </row>
    <row r="1865" spans="85:87" ht="15" hidden="1" customHeight="1">
      <c r="CG1865" s="48"/>
      <c r="CH1865" s="33" t="s">
        <v>2435</v>
      </c>
      <c r="CI1865" s="33" t="s">
        <v>2364</v>
      </c>
    </row>
    <row r="1866" spans="85:87" ht="15" hidden="1" customHeight="1">
      <c r="CG1866" s="48"/>
      <c r="CH1866" s="33" t="s">
        <v>2436</v>
      </c>
      <c r="CI1866" s="33" t="s">
        <v>2365</v>
      </c>
    </row>
    <row r="1867" spans="85:87" ht="15" hidden="1" customHeight="1">
      <c r="CG1867" s="48"/>
      <c r="CH1867" s="33" t="s">
        <v>2437</v>
      </c>
      <c r="CI1867" s="33" t="s">
        <v>2366</v>
      </c>
    </row>
    <row r="1868" spans="85:87" ht="15" hidden="1" customHeight="1">
      <c r="CG1868" s="48"/>
      <c r="CH1868" s="33" t="s">
        <v>2438</v>
      </c>
      <c r="CI1868" s="33" t="s">
        <v>2367</v>
      </c>
    </row>
    <row r="1869" spans="85:87" ht="15" hidden="1" customHeight="1">
      <c r="CG1869" s="48"/>
      <c r="CH1869" s="33" t="s">
        <v>2439</v>
      </c>
      <c r="CI1869" s="33" t="s">
        <v>2368</v>
      </c>
    </row>
    <row r="1870" spans="85:87" ht="15" hidden="1" customHeight="1">
      <c r="CG1870" s="48"/>
      <c r="CH1870" s="33" t="s">
        <v>2440</v>
      </c>
      <c r="CI1870" s="33" t="s">
        <v>2369</v>
      </c>
    </row>
    <row r="1871" spans="85:87" ht="15" hidden="1" customHeight="1">
      <c r="CG1871" s="48"/>
      <c r="CH1871" s="33" t="s">
        <v>2441</v>
      </c>
      <c r="CI1871" s="33" t="s">
        <v>2370</v>
      </c>
    </row>
    <row r="1872" spans="85:87" ht="15" hidden="1" customHeight="1">
      <c r="CG1872" s="48"/>
      <c r="CH1872" s="33" t="s">
        <v>2442</v>
      </c>
      <c r="CI1872" s="33" t="s">
        <v>2371</v>
      </c>
    </row>
    <row r="1873" spans="85:87" ht="15" hidden="1" customHeight="1">
      <c r="CG1873" s="48"/>
      <c r="CH1873" s="33" t="s">
        <v>2443</v>
      </c>
      <c r="CI1873" s="33" t="s">
        <v>2372</v>
      </c>
    </row>
    <row r="1874" spans="85:87" ht="15" hidden="1" customHeight="1">
      <c r="CG1874" s="48"/>
      <c r="CH1874" s="33" t="s">
        <v>2444</v>
      </c>
      <c r="CI1874" s="33" t="s">
        <v>2373</v>
      </c>
    </row>
    <row r="1875" spans="85:87" ht="15" hidden="1" customHeight="1">
      <c r="CG1875" s="48"/>
      <c r="CH1875" s="33" t="s">
        <v>2445</v>
      </c>
      <c r="CI1875" s="33" t="s">
        <v>2374</v>
      </c>
    </row>
    <row r="1876" spans="85:87" ht="15" hidden="1" customHeight="1">
      <c r="CG1876" s="48"/>
      <c r="CH1876" s="33" t="s">
        <v>2446</v>
      </c>
      <c r="CI1876" s="33" t="s">
        <v>2375</v>
      </c>
    </row>
    <row r="1877" spans="85:87" ht="15" hidden="1" customHeight="1">
      <c r="CG1877" s="48"/>
      <c r="CH1877" s="33" t="s">
        <v>2447</v>
      </c>
      <c r="CI1877" s="33" t="s">
        <v>2376</v>
      </c>
    </row>
    <row r="1878" spans="85:87" ht="15" hidden="1" customHeight="1">
      <c r="CG1878" s="48"/>
      <c r="CH1878" s="33" t="s">
        <v>2448</v>
      </c>
      <c r="CI1878" s="33" t="s">
        <v>799</v>
      </c>
    </row>
    <row r="1879" spans="85:87" ht="15" hidden="1" customHeight="1">
      <c r="CG1879" s="48"/>
      <c r="CH1879" s="33" t="s">
        <v>2449</v>
      </c>
      <c r="CI1879" s="33" t="s">
        <v>2377</v>
      </c>
    </row>
    <row r="1880" spans="85:87" ht="15" hidden="1" customHeight="1">
      <c r="CG1880" s="48"/>
      <c r="CH1880" s="33" t="s">
        <v>799</v>
      </c>
      <c r="CI1880" s="33" t="s">
        <v>2378</v>
      </c>
    </row>
    <row r="1881" spans="85:87" ht="15" hidden="1" customHeight="1">
      <c r="CG1881" s="48"/>
      <c r="CH1881" s="33" t="s">
        <v>2450</v>
      </c>
      <c r="CI1881" s="33" t="s">
        <v>2379</v>
      </c>
    </row>
    <row r="1882" spans="85:87" ht="15" hidden="1" customHeight="1">
      <c r="CG1882" s="48"/>
      <c r="CH1882" s="33" t="s">
        <v>2451</v>
      </c>
      <c r="CI1882" s="33" t="s">
        <v>2380</v>
      </c>
    </row>
    <row r="1883" spans="85:87" ht="15" hidden="1" customHeight="1">
      <c r="CG1883" s="48"/>
      <c r="CH1883" s="33" t="s">
        <v>2452</v>
      </c>
      <c r="CI1883" s="33" t="s">
        <v>2381</v>
      </c>
    </row>
    <row r="1884" spans="85:87" ht="15" hidden="1" customHeight="1">
      <c r="CG1884" s="48"/>
      <c r="CH1884" s="33" t="s">
        <v>2453</v>
      </c>
      <c r="CI1884" s="33" t="s">
        <v>2382</v>
      </c>
    </row>
    <row r="1885" spans="85:87" ht="15" hidden="1" customHeight="1">
      <c r="CG1885" s="48"/>
      <c r="CH1885" s="33" t="s">
        <v>2454</v>
      </c>
      <c r="CI1885" s="33" t="s">
        <v>2383</v>
      </c>
    </row>
    <row r="1886" spans="85:87" ht="15" hidden="1" customHeight="1">
      <c r="CG1886" s="48"/>
      <c r="CH1886" s="33" t="s">
        <v>2455</v>
      </c>
      <c r="CI1886" s="33" t="s">
        <v>2384</v>
      </c>
    </row>
    <row r="1887" spans="85:87" ht="15" hidden="1" customHeight="1">
      <c r="CG1887" s="48"/>
      <c r="CH1887" s="33" t="s">
        <v>2456</v>
      </c>
      <c r="CI1887" s="33" t="s">
        <v>2385</v>
      </c>
    </row>
    <row r="1888" spans="85:87" ht="15" hidden="1" customHeight="1">
      <c r="CG1888" s="48"/>
      <c r="CH1888" s="33" t="s">
        <v>2457</v>
      </c>
      <c r="CI1888" s="33" t="s">
        <v>2386</v>
      </c>
    </row>
    <row r="1889" spans="85:87" ht="15" hidden="1" customHeight="1">
      <c r="CG1889" s="48"/>
      <c r="CH1889" s="33" t="s">
        <v>2458</v>
      </c>
      <c r="CI1889" s="33" t="s">
        <v>2387</v>
      </c>
    </row>
    <row r="1890" spans="85:87" ht="15" hidden="1" customHeight="1">
      <c r="CG1890" s="48"/>
      <c r="CH1890" s="33" t="s">
        <v>2459</v>
      </c>
      <c r="CI1890" s="33" t="s">
        <v>2388</v>
      </c>
    </row>
    <row r="1891" spans="85:87" ht="15" hidden="1" customHeight="1">
      <c r="CG1891" s="48"/>
      <c r="CH1891" s="33" t="s">
        <v>2460</v>
      </c>
      <c r="CI1891" s="33" t="s">
        <v>2389</v>
      </c>
    </row>
    <row r="1892" spans="85:87" ht="15" hidden="1" customHeight="1">
      <c r="CG1892" s="48"/>
      <c r="CH1892" s="33" t="s">
        <v>2461</v>
      </c>
      <c r="CI1892" s="33" t="s">
        <v>2390</v>
      </c>
    </row>
    <row r="1893" spans="85:87" ht="15" hidden="1" customHeight="1">
      <c r="CG1893" s="48"/>
      <c r="CH1893" s="33" t="s">
        <v>2462</v>
      </c>
      <c r="CI1893" s="33" t="s">
        <v>2391</v>
      </c>
    </row>
    <row r="1894" spans="85:87" ht="15" hidden="1" customHeight="1">
      <c r="CG1894" s="48"/>
      <c r="CH1894" s="33" t="s">
        <v>2463</v>
      </c>
      <c r="CI1894" s="33" t="s">
        <v>2392</v>
      </c>
    </row>
    <row r="1895" spans="85:87" ht="15" hidden="1" customHeight="1">
      <c r="CG1895" s="48"/>
      <c r="CH1895" s="33" t="s">
        <v>2464</v>
      </c>
      <c r="CI1895" s="33" t="s">
        <v>2393</v>
      </c>
    </row>
    <row r="1896" spans="85:87" ht="15" hidden="1" customHeight="1">
      <c r="CG1896" s="48"/>
      <c r="CH1896" s="33" t="s">
        <v>2465</v>
      </c>
      <c r="CI1896" s="33" t="s">
        <v>2394</v>
      </c>
    </row>
    <row r="1897" spans="85:87" ht="15" hidden="1" customHeight="1">
      <c r="CG1897" s="48"/>
      <c r="CH1897" s="33" t="s">
        <v>2466</v>
      </c>
      <c r="CI1897" s="33" t="s">
        <v>2395</v>
      </c>
    </row>
    <row r="1898" spans="85:87" ht="15" hidden="1" customHeight="1">
      <c r="CG1898" s="48"/>
      <c r="CH1898" s="33" t="s">
        <v>2467</v>
      </c>
      <c r="CI1898" s="33" t="s">
        <v>2396</v>
      </c>
    </row>
    <row r="1899" spans="85:87" ht="15" hidden="1" customHeight="1">
      <c r="CG1899" s="48"/>
      <c r="CH1899" s="33" t="s">
        <v>2468</v>
      </c>
      <c r="CI1899" s="33" t="s">
        <v>2397</v>
      </c>
    </row>
    <row r="1900" spans="85:87" ht="15" hidden="1" customHeight="1">
      <c r="CG1900" s="48"/>
      <c r="CH1900" s="33" t="s">
        <v>799</v>
      </c>
      <c r="CI1900" s="33" t="s">
        <v>2398</v>
      </c>
    </row>
    <row r="1901" spans="85:87" ht="15" hidden="1" customHeight="1">
      <c r="CG1901" s="48"/>
      <c r="CH1901" s="33" t="s">
        <v>2469</v>
      </c>
      <c r="CI1901" s="33" t="s">
        <v>799</v>
      </c>
    </row>
    <row r="1902" spans="85:87" ht="15" hidden="1" customHeight="1">
      <c r="CG1902" s="48"/>
      <c r="CH1902" s="33" t="s">
        <v>2470</v>
      </c>
      <c r="CI1902" s="33" t="s">
        <v>2399</v>
      </c>
    </row>
    <row r="1903" spans="85:87" ht="15" hidden="1" customHeight="1">
      <c r="CG1903" s="48"/>
      <c r="CH1903" s="33" t="s">
        <v>2471</v>
      </c>
      <c r="CI1903" s="33" t="s">
        <v>2400</v>
      </c>
    </row>
    <row r="1904" spans="85:87" ht="15" hidden="1" customHeight="1">
      <c r="CG1904" s="48"/>
      <c r="CH1904" s="33" t="s">
        <v>2472</v>
      </c>
      <c r="CI1904" s="33" t="s">
        <v>2401</v>
      </c>
    </row>
    <row r="1905" spans="85:87" ht="15" hidden="1" customHeight="1">
      <c r="CG1905" s="48"/>
      <c r="CH1905" s="33" t="s">
        <v>2473</v>
      </c>
      <c r="CI1905" s="33" t="s">
        <v>2402</v>
      </c>
    </row>
    <row r="1906" spans="85:87" ht="15" hidden="1" customHeight="1">
      <c r="CG1906" s="48"/>
      <c r="CH1906" s="33" t="s">
        <v>2474</v>
      </c>
      <c r="CI1906" s="33" t="s">
        <v>2403</v>
      </c>
    </row>
    <row r="1907" spans="85:87" ht="15" hidden="1" customHeight="1">
      <c r="CG1907" s="48"/>
      <c r="CH1907" s="33" t="s">
        <v>2475</v>
      </c>
      <c r="CI1907" s="33" t="s">
        <v>2404</v>
      </c>
    </row>
    <row r="1908" spans="85:87" ht="15" hidden="1" customHeight="1">
      <c r="CG1908" s="48"/>
      <c r="CH1908" s="33" t="s">
        <v>2476</v>
      </c>
      <c r="CI1908" s="33" t="s">
        <v>2405</v>
      </c>
    </row>
    <row r="1909" spans="85:87" ht="15" hidden="1" customHeight="1">
      <c r="CG1909" s="48"/>
      <c r="CH1909" s="33" t="s">
        <v>2477</v>
      </c>
      <c r="CI1909" s="33" t="s">
        <v>2406</v>
      </c>
    </row>
    <row r="1910" spans="85:87" ht="15" hidden="1" customHeight="1">
      <c r="CG1910" s="48"/>
      <c r="CH1910" s="33" t="s">
        <v>2478</v>
      </c>
      <c r="CI1910" s="33" t="s">
        <v>2407</v>
      </c>
    </row>
    <row r="1911" spans="85:87" ht="15" hidden="1" customHeight="1">
      <c r="CG1911" s="48"/>
      <c r="CH1911" s="33" t="s">
        <v>2479</v>
      </c>
      <c r="CI1911" s="33" t="s">
        <v>2408</v>
      </c>
    </row>
    <row r="1912" spans="85:87" ht="15" hidden="1" customHeight="1">
      <c r="CG1912" s="48"/>
      <c r="CH1912" s="33" t="s">
        <v>2480</v>
      </c>
      <c r="CI1912" s="33" t="s">
        <v>2409</v>
      </c>
    </row>
    <row r="1913" spans="85:87" ht="15" hidden="1" customHeight="1">
      <c r="CG1913" s="48"/>
      <c r="CH1913" s="33" t="s">
        <v>2481</v>
      </c>
      <c r="CI1913" s="33" t="s">
        <v>2410</v>
      </c>
    </row>
    <row r="1914" spans="85:87" ht="15" hidden="1" customHeight="1">
      <c r="CG1914" s="48"/>
      <c r="CH1914" s="33" t="s">
        <v>2482</v>
      </c>
      <c r="CI1914" s="33" t="s">
        <v>2411</v>
      </c>
    </row>
    <row r="1915" spans="85:87" ht="15" hidden="1" customHeight="1">
      <c r="CG1915" s="48"/>
      <c r="CH1915" s="33" t="s">
        <v>2483</v>
      </c>
      <c r="CI1915" s="33" t="s">
        <v>2412</v>
      </c>
    </row>
    <row r="1916" spans="85:87" ht="15" hidden="1" customHeight="1">
      <c r="CG1916" s="48"/>
      <c r="CH1916" s="33" t="s">
        <v>2484</v>
      </c>
      <c r="CI1916" s="33" t="s">
        <v>2413</v>
      </c>
    </row>
    <row r="1917" spans="85:87" ht="15" hidden="1" customHeight="1">
      <c r="CG1917" s="48"/>
      <c r="CH1917" s="33" t="s">
        <v>2485</v>
      </c>
      <c r="CI1917" s="33" t="s">
        <v>2414</v>
      </c>
    </row>
    <row r="1918" spans="85:87" ht="15" hidden="1" customHeight="1">
      <c r="CG1918" s="48"/>
      <c r="CH1918" s="33" t="s">
        <v>2486</v>
      </c>
      <c r="CI1918" s="33" t="s">
        <v>2415</v>
      </c>
    </row>
    <row r="1919" spans="85:87" ht="15" hidden="1" customHeight="1">
      <c r="CG1919" s="48"/>
      <c r="CH1919" s="33" t="s">
        <v>2487</v>
      </c>
      <c r="CI1919" s="33" t="s">
        <v>2416</v>
      </c>
    </row>
    <row r="1920" spans="85:87" ht="15" hidden="1" customHeight="1">
      <c r="CG1920" s="48"/>
      <c r="CH1920" s="33" t="s">
        <v>2488</v>
      </c>
      <c r="CI1920" s="33" t="s">
        <v>2417</v>
      </c>
    </row>
    <row r="1921" spans="85:87" ht="15" hidden="1" customHeight="1">
      <c r="CG1921" s="48"/>
      <c r="CH1921" s="33" t="s">
        <v>2489</v>
      </c>
      <c r="CI1921" s="33" t="s">
        <v>2418</v>
      </c>
    </row>
    <row r="1922" spans="85:87" ht="15" hidden="1" customHeight="1">
      <c r="CG1922" s="48"/>
      <c r="CH1922" s="33" t="s">
        <v>2490</v>
      </c>
      <c r="CI1922" s="33" t="s">
        <v>2419</v>
      </c>
    </row>
    <row r="1923" spans="85:87" ht="15" hidden="1" customHeight="1">
      <c r="CG1923" s="48"/>
      <c r="CH1923" s="33" t="s">
        <v>2491</v>
      </c>
      <c r="CI1923" s="33" t="s">
        <v>2420</v>
      </c>
    </row>
    <row r="1924" spans="85:87" ht="15" hidden="1" customHeight="1">
      <c r="CG1924" s="48"/>
      <c r="CH1924" s="33" t="s">
        <v>2492</v>
      </c>
      <c r="CI1924" s="33" t="s">
        <v>2421</v>
      </c>
    </row>
    <row r="1925" spans="85:87" ht="15" hidden="1" customHeight="1">
      <c r="CG1925" s="48"/>
      <c r="CH1925" s="33" t="s">
        <v>2493</v>
      </c>
      <c r="CI1925" s="33" t="s">
        <v>2422</v>
      </c>
    </row>
    <row r="1926" spans="85:87" ht="15" hidden="1" customHeight="1">
      <c r="CG1926" s="48"/>
      <c r="CH1926" s="33" t="s">
        <v>2494</v>
      </c>
      <c r="CI1926" s="33" t="s">
        <v>2423</v>
      </c>
    </row>
    <row r="1927" spans="85:87" ht="15" hidden="1" customHeight="1">
      <c r="CG1927" s="48"/>
      <c r="CH1927" s="33" t="s">
        <v>2495</v>
      </c>
      <c r="CI1927" s="33" t="s">
        <v>2424</v>
      </c>
    </row>
    <row r="1928" spans="85:87" ht="15" hidden="1" customHeight="1">
      <c r="CG1928" s="48"/>
      <c r="CH1928" s="33" t="s">
        <v>799</v>
      </c>
      <c r="CI1928" s="33" t="s">
        <v>2425</v>
      </c>
    </row>
    <row r="1929" spans="85:87" ht="15" hidden="1" customHeight="1">
      <c r="CG1929" s="48"/>
      <c r="CH1929" s="33" t="s">
        <v>2496</v>
      </c>
      <c r="CI1929" s="33" t="s">
        <v>2426</v>
      </c>
    </row>
    <row r="1930" spans="85:87" ht="15" hidden="1" customHeight="1">
      <c r="CG1930" s="48"/>
      <c r="CH1930" s="33" t="s">
        <v>2497</v>
      </c>
      <c r="CI1930" s="33" t="s">
        <v>2427</v>
      </c>
    </row>
    <row r="1931" spans="85:87" ht="15" hidden="1" customHeight="1">
      <c r="CG1931" s="48"/>
      <c r="CH1931" s="33" t="s">
        <v>2498</v>
      </c>
      <c r="CI1931" s="33" t="s">
        <v>2428</v>
      </c>
    </row>
    <row r="1932" spans="85:87" ht="15" hidden="1" customHeight="1">
      <c r="CG1932" s="48"/>
      <c r="CH1932" s="33" t="s">
        <v>2499</v>
      </c>
      <c r="CI1932" s="33" t="s">
        <v>2429</v>
      </c>
    </row>
    <row r="1933" spans="85:87" ht="15" hidden="1" customHeight="1">
      <c r="CG1933" s="48"/>
      <c r="CH1933" s="33" t="s">
        <v>2500</v>
      </c>
      <c r="CI1933" s="33" t="s">
        <v>2430</v>
      </c>
    </row>
    <row r="1934" spans="85:87" ht="15" hidden="1" customHeight="1">
      <c r="CG1934" s="48"/>
      <c r="CH1934" s="33" t="s">
        <v>2501</v>
      </c>
      <c r="CI1934" s="33" t="s">
        <v>2431</v>
      </c>
    </row>
    <row r="1935" spans="85:87" ht="15" hidden="1" customHeight="1">
      <c r="CG1935" s="48"/>
      <c r="CH1935" s="33" t="s">
        <v>2502</v>
      </c>
      <c r="CI1935" s="33" t="s">
        <v>2432</v>
      </c>
    </row>
    <row r="1936" spans="85:87" ht="15" hidden="1" customHeight="1">
      <c r="CG1936" s="48"/>
      <c r="CH1936" s="33" t="s">
        <v>2503</v>
      </c>
      <c r="CI1936" s="33" t="s">
        <v>2433</v>
      </c>
    </row>
    <row r="1937" spans="85:87" ht="15" hidden="1" customHeight="1">
      <c r="CG1937" s="48"/>
      <c r="CH1937" s="33" t="s">
        <v>2504</v>
      </c>
      <c r="CI1937" s="33" t="s">
        <v>2434</v>
      </c>
    </row>
    <row r="1938" spans="85:87" ht="15" hidden="1" customHeight="1">
      <c r="CG1938" s="48"/>
      <c r="CH1938" s="33" t="s">
        <v>2505</v>
      </c>
      <c r="CI1938" s="33" t="s">
        <v>2435</v>
      </c>
    </row>
    <row r="1939" spans="85:87" ht="15" hidden="1" customHeight="1">
      <c r="CG1939" s="48"/>
      <c r="CH1939" s="33" t="s">
        <v>2506</v>
      </c>
      <c r="CI1939" s="33" t="s">
        <v>2436</v>
      </c>
    </row>
    <row r="1940" spans="85:87" ht="15" hidden="1" customHeight="1">
      <c r="CG1940" s="48"/>
      <c r="CH1940" s="33" t="s">
        <v>2507</v>
      </c>
      <c r="CI1940" s="33" t="s">
        <v>2437</v>
      </c>
    </row>
    <row r="1941" spans="85:87" ht="15" hidden="1" customHeight="1">
      <c r="CG1941" s="48"/>
      <c r="CH1941" s="33" t="s">
        <v>2508</v>
      </c>
      <c r="CI1941" s="33" t="s">
        <v>2438</v>
      </c>
    </row>
    <row r="1942" spans="85:87" ht="15" hidden="1" customHeight="1">
      <c r="CG1942" s="48"/>
      <c r="CH1942" s="33" t="s">
        <v>2509</v>
      </c>
      <c r="CI1942" s="33" t="s">
        <v>2439</v>
      </c>
    </row>
    <row r="1943" spans="85:87" ht="15" hidden="1" customHeight="1">
      <c r="CG1943" s="48"/>
      <c r="CH1943" s="33" t="s">
        <v>2510</v>
      </c>
      <c r="CI1943" s="33" t="s">
        <v>2440</v>
      </c>
    </row>
    <row r="1944" spans="85:87" ht="15" hidden="1" customHeight="1">
      <c r="CG1944" s="48"/>
      <c r="CH1944" s="33" t="s">
        <v>2511</v>
      </c>
      <c r="CI1944" s="33" t="s">
        <v>2441</v>
      </c>
    </row>
    <row r="1945" spans="85:87" ht="15" hidden="1" customHeight="1">
      <c r="CG1945" s="48"/>
      <c r="CH1945" s="33" t="s">
        <v>2512</v>
      </c>
      <c r="CI1945" s="33" t="s">
        <v>2442</v>
      </c>
    </row>
    <row r="1946" spans="85:87" ht="15" hidden="1" customHeight="1">
      <c r="CG1946" s="48"/>
      <c r="CH1946" s="33" t="s">
        <v>2513</v>
      </c>
      <c r="CI1946" s="33" t="s">
        <v>2443</v>
      </c>
    </row>
    <row r="1947" spans="85:87" ht="15" hidden="1" customHeight="1">
      <c r="CG1947" s="48"/>
      <c r="CH1947" s="33" t="s">
        <v>2514</v>
      </c>
      <c r="CI1947" s="33" t="s">
        <v>2444</v>
      </c>
    </row>
    <row r="1948" spans="85:87" ht="15" hidden="1" customHeight="1">
      <c r="CG1948" s="48"/>
      <c r="CH1948" s="33" t="s">
        <v>2515</v>
      </c>
      <c r="CI1948" s="33" t="s">
        <v>2445</v>
      </c>
    </row>
    <row r="1949" spans="85:87" ht="15" hidden="1" customHeight="1">
      <c r="CG1949" s="48"/>
      <c r="CH1949" s="33" t="s">
        <v>2516</v>
      </c>
      <c r="CI1949" s="33" t="s">
        <v>2446</v>
      </c>
    </row>
    <row r="1950" spans="85:87" ht="15" hidden="1" customHeight="1">
      <c r="CG1950" s="48"/>
      <c r="CH1950" s="33" t="s">
        <v>2517</v>
      </c>
      <c r="CI1950" s="33" t="s">
        <v>2447</v>
      </c>
    </row>
    <row r="1951" spans="85:87" ht="15" hidden="1" customHeight="1">
      <c r="CG1951" s="48"/>
      <c r="CH1951" s="33" t="s">
        <v>2518</v>
      </c>
      <c r="CI1951" s="33" t="s">
        <v>2448</v>
      </c>
    </row>
    <row r="1952" spans="85:87" ht="15" hidden="1" customHeight="1">
      <c r="CG1952" s="48"/>
      <c r="CH1952" s="33" t="s">
        <v>2519</v>
      </c>
      <c r="CI1952" s="33" t="s">
        <v>2449</v>
      </c>
    </row>
    <row r="1953" spans="85:87" ht="15" hidden="1" customHeight="1">
      <c r="CG1953" s="48"/>
      <c r="CH1953" s="33" t="s">
        <v>2520</v>
      </c>
      <c r="CI1953" s="33" t="s">
        <v>799</v>
      </c>
    </row>
    <row r="1954" spans="85:87" ht="15" hidden="1" customHeight="1">
      <c r="CG1954" s="48"/>
      <c r="CH1954" s="33" t="s">
        <v>2521</v>
      </c>
      <c r="CI1954" s="33" t="s">
        <v>2450</v>
      </c>
    </row>
    <row r="1955" spans="85:87" ht="15" hidden="1" customHeight="1">
      <c r="CG1955" s="48"/>
      <c r="CH1955" s="33" t="s">
        <v>2522</v>
      </c>
      <c r="CI1955" s="33" t="s">
        <v>2451</v>
      </c>
    </row>
    <row r="1956" spans="85:87" ht="15" hidden="1" customHeight="1">
      <c r="CG1956" s="48"/>
      <c r="CH1956" s="33" t="s">
        <v>2523</v>
      </c>
      <c r="CI1956" s="33" t="s">
        <v>2452</v>
      </c>
    </row>
    <row r="1957" spans="85:87" ht="15" hidden="1" customHeight="1">
      <c r="CG1957" s="48"/>
      <c r="CH1957" s="33" t="s">
        <v>2524</v>
      </c>
      <c r="CI1957" s="33" t="s">
        <v>2453</v>
      </c>
    </row>
    <row r="1958" spans="85:87" ht="15" hidden="1" customHeight="1">
      <c r="CG1958" s="48"/>
      <c r="CH1958" s="33" t="s">
        <v>2525</v>
      </c>
      <c r="CI1958" s="33" t="s">
        <v>2454</v>
      </c>
    </row>
    <row r="1959" spans="85:87" ht="15" hidden="1" customHeight="1">
      <c r="CG1959" s="48"/>
      <c r="CH1959" s="33" t="s">
        <v>2526</v>
      </c>
      <c r="CI1959" s="33" t="s">
        <v>2455</v>
      </c>
    </row>
    <row r="1960" spans="85:87" ht="15" hidden="1" customHeight="1">
      <c r="CG1960" s="48"/>
      <c r="CH1960" s="33" t="s">
        <v>2527</v>
      </c>
      <c r="CI1960" s="33" t="s">
        <v>2456</v>
      </c>
    </row>
    <row r="1961" spans="85:87" ht="15" hidden="1" customHeight="1">
      <c r="CG1961" s="48"/>
      <c r="CH1961" s="33" t="s">
        <v>2528</v>
      </c>
      <c r="CI1961" s="33" t="s">
        <v>2457</v>
      </c>
    </row>
    <row r="1962" spans="85:87" ht="15" hidden="1" customHeight="1">
      <c r="CG1962" s="48"/>
      <c r="CH1962" s="33" t="s">
        <v>2529</v>
      </c>
      <c r="CI1962" s="33" t="s">
        <v>2458</v>
      </c>
    </row>
    <row r="1963" spans="85:87" ht="15" hidden="1" customHeight="1">
      <c r="CG1963" s="48"/>
      <c r="CH1963" s="33" t="s">
        <v>2530</v>
      </c>
      <c r="CI1963" s="33" t="s">
        <v>2459</v>
      </c>
    </row>
    <row r="1964" spans="85:87" ht="15" hidden="1" customHeight="1">
      <c r="CG1964" s="48"/>
      <c r="CH1964" s="33" t="s">
        <v>2531</v>
      </c>
      <c r="CI1964" s="33" t="s">
        <v>2460</v>
      </c>
    </row>
    <row r="1965" spans="85:87" ht="15" hidden="1" customHeight="1">
      <c r="CG1965" s="48"/>
      <c r="CH1965" s="33" t="s">
        <v>2532</v>
      </c>
      <c r="CI1965" s="33" t="s">
        <v>2461</v>
      </c>
    </row>
    <row r="1966" spans="85:87" ht="15" hidden="1" customHeight="1">
      <c r="CG1966" s="48"/>
      <c r="CH1966" s="33" t="s">
        <v>2533</v>
      </c>
      <c r="CI1966" s="33" t="s">
        <v>2462</v>
      </c>
    </row>
    <row r="1967" spans="85:87" ht="15" hidden="1" customHeight="1">
      <c r="CG1967" s="48"/>
      <c r="CH1967" s="33" t="s">
        <v>2534</v>
      </c>
      <c r="CI1967" s="33" t="s">
        <v>2463</v>
      </c>
    </row>
    <row r="1968" spans="85:87" ht="15" hidden="1" customHeight="1">
      <c r="CG1968" s="48"/>
      <c r="CH1968" s="33" t="s">
        <v>2535</v>
      </c>
      <c r="CI1968" s="33" t="s">
        <v>2464</v>
      </c>
    </row>
    <row r="1969" spans="85:87" ht="15" hidden="1" customHeight="1">
      <c r="CG1969" s="48"/>
      <c r="CH1969" s="33" t="s">
        <v>2536</v>
      </c>
      <c r="CI1969" s="33" t="s">
        <v>2465</v>
      </c>
    </row>
    <row r="1970" spans="85:87" ht="15" hidden="1" customHeight="1">
      <c r="CG1970" s="48"/>
      <c r="CH1970" s="33" t="s">
        <v>2537</v>
      </c>
      <c r="CI1970" s="33" t="s">
        <v>2466</v>
      </c>
    </row>
    <row r="1971" spans="85:87" ht="15" hidden="1" customHeight="1">
      <c r="CG1971" s="48"/>
      <c r="CH1971" s="33" t="s">
        <v>2538</v>
      </c>
      <c r="CI1971" s="33" t="s">
        <v>2467</v>
      </c>
    </row>
    <row r="1972" spans="85:87" ht="15" hidden="1" customHeight="1">
      <c r="CG1972" s="48"/>
      <c r="CH1972" s="33" t="s">
        <v>2539</v>
      </c>
      <c r="CI1972" s="33" t="s">
        <v>2468</v>
      </c>
    </row>
    <row r="1973" spans="85:87" ht="15" hidden="1" customHeight="1">
      <c r="CG1973" s="48"/>
      <c r="CH1973" s="33" t="s">
        <v>799</v>
      </c>
      <c r="CI1973" s="33" t="s">
        <v>799</v>
      </c>
    </row>
    <row r="1974" spans="85:87" ht="15" hidden="1" customHeight="1">
      <c r="CG1974" s="48"/>
      <c r="CH1974" s="33" t="s">
        <v>2540</v>
      </c>
      <c r="CI1974" s="33" t="s">
        <v>2469</v>
      </c>
    </row>
    <row r="1975" spans="85:87" ht="15" hidden="1" customHeight="1">
      <c r="CG1975" s="48"/>
      <c r="CH1975" s="33" t="s">
        <v>2541</v>
      </c>
      <c r="CI1975" s="33" t="s">
        <v>2470</v>
      </c>
    </row>
    <row r="1976" spans="85:87" ht="15" hidden="1" customHeight="1">
      <c r="CG1976" s="48"/>
      <c r="CH1976" s="33" t="s">
        <v>2542</v>
      </c>
      <c r="CI1976" s="33" t="s">
        <v>2471</v>
      </c>
    </row>
    <row r="1977" spans="85:87" ht="15" hidden="1" customHeight="1">
      <c r="CG1977" s="48"/>
      <c r="CH1977" s="33" t="s">
        <v>2543</v>
      </c>
      <c r="CI1977" s="33" t="s">
        <v>2472</v>
      </c>
    </row>
    <row r="1978" spans="85:87" ht="15" hidden="1" customHeight="1">
      <c r="CG1978" s="48"/>
      <c r="CH1978" s="33" t="s">
        <v>2544</v>
      </c>
      <c r="CI1978" s="33" t="s">
        <v>2473</v>
      </c>
    </row>
    <row r="1979" spans="85:87" ht="15" hidden="1" customHeight="1">
      <c r="CG1979" s="48"/>
      <c r="CH1979" s="33" t="s">
        <v>2545</v>
      </c>
      <c r="CI1979" s="33" t="s">
        <v>2474</v>
      </c>
    </row>
    <row r="1980" spans="85:87" ht="15" hidden="1" customHeight="1">
      <c r="CG1980" s="48"/>
      <c r="CH1980" s="33" t="s">
        <v>2546</v>
      </c>
      <c r="CI1980" s="33" t="s">
        <v>2475</v>
      </c>
    </row>
    <row r="1981" spans="85:87" ht="15" hidden="1" customHeight="1">
      <c r="CG1981" s="48"/>
      <c r="CH1981" s="33" t="s">
        <v>2547</v>
      </c>
      <c r="CI1981" s="33" t="s">
        <v>2476</v>
      </c>
    </row>
    <row r="1982" spans="85:87" ht="15" hidden="1" customHeight="1">
      <c r="CG1982" s="48"/>
      <c r="CH1982" s="33" t="s">
        <v>2548</v>
      </c>
      <c r="CI1982" s="33" t="s">
        <v>2477</v>
      </c>
    </row>
    <row r="1983" spans="85:87" ht="15" hidden="1" customHeight="1">
      <c r="CG1983" s="48"/>
      <c r="CH1983" s="33" t="s">
        <v>2549</v>
      </c>
      <c r="CI1983" s="33" t="s">
        <v>2478</v>
      </c>
    </row>
    <row r="1984" spans="85:87" ht="15" hidden="1" customHeight="1">
      <c r="CG1984" s="48"/>
      <c r="CH1984" s="33" t="s">
        <v>2550</v>
      </c>
      <c r="CI1984" s="33" t="s">
        <v>2479</v>
      </c>
    </row>
    <row r="1985" spans="85:87" ht="15" hidden="1" customHeight="1">
      <c r="CG1985" s="48"/>
      <c r="CH1985" s="33" t="s">
        <v>2551</v>
      </c>
      <c r="CI1985" s="33" t="s">
        <v>2480</v>
      </c>
    </row>
    <row r="1986" spans="85:87" ht="15" hidden="1" customHeight="1">
      <c r="CG1986" s="48"/>
      <c r="CH1986" s="33" t="s">
        <v>2552</v>
      </c>
      <c r="CI1986" s="33" t="s">
        <v>2481</v>
      </c>
    </row>
    <row r="1987" spans="85:87" ht="15" hidden="1" customHeight="1">
      <c r="CG1987" s="48"/>
      <c r="CH1987" s="33" t="s">
        <v>2553</v>
      </c>
      <c r="CI1987" s="33" t="s">
        <v>2482</v>
      </c>
    </row>
    <row r="1988" spans="85:87" ht="15" hidden="1" customHeight="1">
      <c r="CG1988" s="48"/>
      <c r="CH1988" s="33" t="s">
        <v>2554</v>
      </c>
      <c r="CI1988" s="33" t="s">
        <v>2483</v>
      </c>
    </row>
    <row r="1989" spans="85:87" ht="15" hidden="1" customHeight="1">
      <c r="CG1989" s="48"/>
      <c r="CH1989" s="33" t="s">
        <v>2555</v>
      </c>
      <c r="CI1989" s="33" t="s">
        <v>2484</v>
      </c>
    </row>
    <row r="1990" spans="85:87" ht="15" hidden="1" customHeight="1">
      <c r="CG1990" s="48"/>
      <c r="CH1990" s="33" t="s">
        <v>2556</v>
      </c>
      <c r="CI1990" s="33" t="s">
        <v>2485</v>
      </c>
    </row>
    <row r="1991" spans="85:87" ht="15" hidden="1" customHeight="1">
      <c r="CG1991" s="48"/>
      <c r="CH1991" s="33" t="s">
        <v>2557</v>
      </c>
      <c r="CI1991" s="33" t="s">
        <v>2486</v>
      </c>
    </row>
    <row r="1992" spans="85:87" ht="15" hidden="1" customHeight="1">
      <c r="CG1992" s="48"/>
      <c r="CH1992" s="33" t="s">
        <v>2558</v>
      </c>
      <c r="CI1992" s="33" t="s">
        <v>2487</v>
      </c>
    </row>
    <row r="1993" spans="85:87" ht="15" hidden="1" customHeight="1">
      <c r="CG1993" s="48"/>
      <c r="CH1993" s="33" t="s">
        <v>2559</v>
      </c>
      <c r="CI1993" s="33" t="s">
        <v>2488</v>
      </c>
    </row>
    <row r="1994" spans="85:87" ht="15" hidden="1" customHeight="1">
      <c r="CG1994" s="48"/>
      <c r="CH1994" s="33" t="s">
        <v>2560</v>
      </c>
      <c r="CI1994" s="33" t="s">
        <v>2489</v>
      </c>
    </row>
    <row r="1995" spans="85:87" ht="15" hidden="1" customHeight="1">
      <c r="CG1995" s="48"/>
      <c r="CH1995" s="33" t="s">
        <v>2561</v>
      </c>
      <c r="CI1995" s="33" t="s">
        <v>2490</v>
      </c>
    </row>
    <row r="1996" spans="85:87" ht="15" hidden="1" customHeight="1">
      <c r="CG1996" s="48"/>
      <c r="CH1996" s="33" t="s">
        <v>2562</v>
      </c>
      <c r="CI1996" s="33" t="s">
        <v>2491</v>
      </c>
    </row>
    <row r="1997" spans="85:87" ht="15" hidden="1" customHeight="1">
      <c r="CG1997" s="48"/>
      <c r="CH1997" s="33" t="s">
        <v>2563</v>
      </c>
      <c r="CI1997" s="33" t="s">
        <v>2492</v>
      </c>
    </row>
    <row r="1998" spans="85:87" ht="15" hidden="1" customHeight="1">
      <c r="CG1998" s="48"/>
      <c r="CH1998" s="33" t="s">
        <v>2564</v>
      </c>
      <c r="CI1998" s="33" t="s">
        <v>2493</v>
      </c>
    </row>
    <row r="1999" spans="85:87" ht="15" hidden="1" customHeight="1">
      <c r="CG1999" s="48"/>
      <c r="CH1999" s="33" t="s">
        <v>2565</v>
      </c>
      <c r="CI1999" s="33" t="s">
        <v>2494</v>
      </c>
    </row>
    <row r="2000" spans="85:87" ht="15" hidden="1" customHeight="1">
      <c r="CG2000" s="48"/>
      <c r="CH2000" s="33" t="s">
        <v>2566</v>
      </c>
      <c r="CI2000" s="33" t="s">
        <v>2495</v>
      </c>
    </row>
    <row r="2001" spans="85:87" ht="15" hidden="1" customHeight="1">
      <c r="CG2001" s="48"/>
      <c r="CH2001" s="33" t="s">
        <v>2567</v>
      </c>
      <c r="CI2001" s="33" t="s">
        <v>799</v>
      </c>
    </row>
    <row r="2002" spans="85:87" ht="15" hidden="1" customHeight="1">
      <c r="CG2002" s="48"/>
      <c r="CH2002" s="33" t="s">
        <v>2568</v>
      </c>
      <c r="CI2002" s="33" t="s">
        <v>2496</v>
      </c>
    </row>
    <row r="2003" spans="85:87" ht="15" hidden="1" customHeight="1">
      <c r="CG2003" s="48"/>
      <c r="CH2003" s="33" t="s">
        <v>2569</v>
      </c>
      <c r="CI2003" s="33" t="s">
        <v>2497</v>
      </c>
    </row>
    <row r="2004" spans="85:87" ht="15" hidden="1" customHeight="1">
      <c r="CG2004" s="48"/>
      <c r="CH2004" s="33" t="s">
        <v>2570</v>
      </c>
      <c r="CI2004" s="33" t="s">
        <v>2498</v>
      </c>
    </row>
    <row r="2005" spans="85:87" ht="15" hidden="1" customHeight="1">
      <c r="CG2005" s="48"/>
      <c r="CH2005" s="33" t="s">
        <v>2571</v>
      </c>
      <c r="CI2005" s="33" t="s">
        <v>2499</v>
      </c>
    </row>
    <row r="2006" spans="85:87" ht="15" hidden="1" customHeight="1">
      <c r="CG2006" s="48"/>
      <c r="CI2006" s="33" t="s">
        <v>2500</v>
      </c>
    </row>
    <row r="2007" spans="85:87" ht="15" hidden="1" customHeight="1">
      <c r="CG2007" s="48"/>
      <c r="CI2007" s="33" t="s">
        <v>2501</v>
      </c>
    </row>
    <row r="2008" spans="85:87" ht="15" hidden="1" customHeight="1">
      <c r="CG2008" s="48"/>
      <c r="CI2008" s="33" t="s">
        <v>2502</v>
      </c>
    </row>
    <row r="2009" spans="85:87" ht="15" hidden="1" customHeight="1">
      <c r="CG2009" s="48"/>
      <c r="CI2009" s="33" t="s">
        <v>2503</v>
      </c>
    </row>
    <row r="2010" spans="85:87" ht="15" hidden="1" customHeight="1">
      <c r="CG2010" s="48"/>
      <c r="CI2010" s="33" t="s">
        <v>2504</v>
      </c>
    </row>
    <row r="2011" spans="85:87" ht="15" hidden="1" customHeight="1">
      <c r="CG2011" s="48"/>
      <c r="CI2011" s="33" t="s">
        <v>2505</v>
      </c>
    </row>
    <row r="2012" spans="85:87" ht="15" hidden="1" customHeight="1">
      <c r="CG2012" s="48"/>
      <c r="CI2012" s="33" t="s">
        <v>2506</v>
      </c>
    </row>
    <row r="2013" spans="85:87" ht="15" hidden="1" customHeight="1">
      <c r="CG2013" s="48"/>
      <c r="CI2013" s="33" t="s">
        <v>2507</v>
      </c>
    </row>
    <row r="2014" spans="85:87" ht="15" hidden="1" customHeight="1">
      <c r="CG2014" s="48"/>
      <c r="CI2014" s="33" t="s">
        <v>2508</v>
      </c>
    </row>
    <row r="2015" spans="85:87" ht="15" hidden="1" customHeight="1">
      <c r="CI2015" s="33" t="s">
        <v>2509</v>
      </c>
    </row>
    <row r="2016" spans="85:87" ht="15" hidden="1" customHeight="1">
      <c r="CI2016" s="33" t="s">
        <v>2510</v>
      </c>
    </row>
    <row r="2017" spans="87:87" ht="15" hidden="1" customHeight="1">
      <c r="CI2017" s="33" t="s">
        <v>2511</v>
      </c>
    </row>
    <row r="2018" spans="87:87" ht="15" hidden="1" customHeight="1">
      <c r="CI2018" s="33" t="s">
        <v>2512</v>
      </c>
    </row>
    <row r="2019" spans="87:87" ht="15" hidden="1" customHeight="1">
      <c r="CI2019" s="33" t="s">
        <v>2513</v>
      </c>
    </row>
    <row r="2020" spans="87:87" ht="15" hidden="1" customHeight="1">
      <c r="CI2020" s="33" t="s">
        <v>2514</v>
      </c>
    </row>
    <row r="2021" spans="87:87" ht="15" hidden="1" customHeight="1">
      <c r="CI2021" s="33" t="s">
        <v>2515</v>
      </c>
    </row>
    <row r="2022" spans="87:87" ht="15" hidden="1" customHeight="1">
      <c r="CI2022" s="33" t="s">
        <v>2516</v>
      </c>
    </row>
    <row r="2023" spans="87:87" ht="15" hidden="1" customHeight="1">
      <c r="CI2023" s="33" t="s">
        <v>2517</v>
      </c>
    </row>
    <row r="2024" spans="87:87" ht="15" hidden="1" customHeight="1">
      <c r="CI2024" s="33" t="s">
        <v>2518</v>
      </c>
    </row>
    <row r="2025" spans="87:87" ht="15" hidden="1" customHeight="1">
      <c r="CI2025" s="33" t="s">
        <v>2519</v>
      </c>
    </row>
    <row r="2026" spans="87:87" ht="15" hidden="1" customHeight="1">
      <c r="CI2026" s="33" t="s">
        <v>2520</v>
      </c>
    </row>
    <row r="2027" spans="87:87" ht="15" hidden="1" customHeight="1">
      <c r="CI2027" s="33" t="s">
        <v>2521</v>
      </c>
    </row>
    <row r="2028" spans="87:87" ht="15" hidden="1" customHeight="1">
      <c r="CI2028" s="33" t="s">
        <v>2522</v>
      </c>
    </row>
    <row r="2029" spans="87:87" ht="15" hidden="1" customHeight="1">
      <c r="CI2029" s="33" t="s">
        <v>2523</v>
      </c>
    </row>
    <row r="2030" spans="87:87" ht="15" hidden="1" customHeight="1">
      <c r="CI2030" s="33" t="s">
        <v>2524</v>
      </c>
    </row>
    <row r="2031" spans="87:87" ht="15" hidden="1" customHeight="1">
      <c r="CI2031" s="33" t="s">
        <v>2525</v>
      </c>
    </row>
    <row r="2032" spans="87:87" ht="15" hidden="1" customHeight="1">
      <c r="CI2032" s="33" t="s">
        <v>2526</v>
      </c>
    </row>
    <row r="2033" spans="87:87" ht="15" hidden="1" customHeight="1">
      <c r="CI2033" s="33" t="s">
        <v>2527</v>
      </c>
    </row>
    <row r="2034" spans="87:87" ht="15" hidden="1" customHeight="1">
      <c r="CI2034" s="33" t="s">
        <v>2528</v>
      </c>
    </row>
    <row r="2035" spans="87:87" ht="15" hidden="1" customHeight="1">
      <c r="CI2035" s="33" t="s">
        <v>2529</v>
      </c>
    </row>
    <row r="2036" spans="87:87" ht="15" hidden="1" customHeight="1">
      <c r="CI2036" s="33" t="s">
        <v>2530</v>
      </c>
    </row>
    <row r="2037" spans="87:87" ht="15" hidden="1" customHeight="1">
      <c r="CI2037" s="33" t="s">
        <v>2531</v>
      </c>
    </row>
    <row r="2038" spans="87:87" ht="15" hidden="1" customHeight="1">
      <c r="CI2038" s="33" t="s">
        <v>2532</v>
      </c>
    </row>
    <row r="2039" spans="87:87" ht="15" hidden="1" customHeight="1">
      <c r="CI2039" s="33" t="s">
        <v>2533</v>
      </c>
    </row>
    <row r="2040" spans="87:87" ht="15" hidden="1" customHeight="1">
      <c r="CI2040" s="33" t="s">
        <v>2534</v>
      </c>
    </row>
    <row r="2041" spans="87:87" ht="15" hidden="1" customHeight="1">
      <c r="CI2041" s="33" t="s">
        <v>2535</v>
      </c>
    </row>
    <row r="2042" spans="87:87" ht="15" hidden="1" customHeight="1">
      <c r="CI2042" s="33" t="s">
        <v>2536</v>
      </c>
    </row>
    <row r="2043" spans="87:87" ht="15" hidden="1" customHeight="1">
      <c r="CI2043" s="33" t="s">
        <v>2537</v>
      </c>
    </row>
    <row r="2044" spans="87:87" ht="15" hidden="1" customHeight="1">
      <c r="CI2044" s="33" t="s">
        <v>2538</v>
      </c>
    </row>
    <row r="2045" spans="87:87" ht="15" hidden="1" customHeight="1">
      <c r="CI2045" s="33" t="s">
        <v>2539</v>
      </c>
    </row>
    <row r="2046" spans="87:87" ht="15" hidden="1" customHeight="1">
      <c r="CI2046" s="33" t="s">
        <v>799</v>
      </c>
    </row>
    <row r="2047" spans="87:87" ht="15" hidden="1" customHeight="1">
      <c r="CI2047" s="33" t="s">
        <v>2540</v>
      </c>
    </row>
    <row r="2048" spans="87:87" ht="15" hidden="1" customHeight="1">
      <c r="CI2048" s="33" t="s">
        <v>2541</v>
      </c>
    </row>
    <row r="2049" spans="87:87" ht="15" hidden="1" customHeight="1">
      <c r="CI2049" s="33" t="s">
        <v>2542</v>
      </c>
    </row>
    <row r="2050" spans="87:87" ht="15" hidden="1" customHeight="1">
      <c r="CI2050" s="33" t="s">
        <v>2543</v>
      </c>
    </row>
    <row r="2051" spans="87:87" ht="15" hidden="1" customHeight="1">
      <c r="CI2051" s="33" t="s">
        <v>2544</v>
      </c>
    </row>
    <row r="2052" spans="87:87" ht="15" hidden="1" customHeight="1">
      <c r="CI2052" s="33" t="s">
        <v>2545</v>
      </c>
    </row>
    <row r="2053" spans="87:87" ht="15" hidden="1" customHeight="1">
      <c r="CI2053" s="33" t="s">
        <v>2546</v>
      </c>
    </row>
    <row r="2054" spans="87:87" ht="15" hidden="1" customHeight="1">
      <c r="CI2054" s="33" t="s">
        <v>2547</v>
      </c>
    </row>
    <row r="2055" spans="87:87" ht="15" hidden="1" customHeight="1">
      <c r="CI2055" s="33" t="s">
        <v>2548</v>
      </c>
    </row>
    <row r="2056" spans="87:87" ht="15" hidden="1" customHeight="1">
      <c r="CI2056" s="33" t="s">
        <v>2549</v>
      </c>
    </row>
    <row r="2057" spans="87:87" ht="15" hidden="1" customHeight="1">
      <c r="CI2057" s="33" t="s">
        <v>2550</v>
      </c>
    </row>
    <row r="2058" spans="87:87" ht="15" hidden="1" customHeight="1">
      <c r="CI2058" s="33" t="s">
        <v>2551</v>
      </c>
    </row>
    <row r="2059" spans="87:87" ht="15" hidden="1" customHeight="1">
      <c r="CI2059" s="33" t="s">
        <v>2552</v>
      </c>
    </row>
    <row r="2060" spans="87:87" ht="15" hidden="1" customHeight="1">
      <c r="CI2060" s="33" t="s">
        <v>2553</v>
      </c>
    </row>
    <row r="2061" spans="87:87" ht="15" hidden="1" customHeight="1">
      <c r="CI2061" s="33" t="s">
        <v>2554</v>
      </c>
    </row>
    <row r="2062" spans="87:87" ht="15" hidden="1" customHeight="1">
      <c r="CI2062" s="33" t="s">
        <v>2555</v>
      </c>
    </row>
    <row r="2063" spans="87:87" ht="15" hidden="1" customHeight="1">
      <c r="CI2063" s="33" t="s">
        <v>2556</v>
      </c>
    </row>
    <row r="2064" spans="87:87" ht="15" hidden="1" customHeight="1">
      <c r="CI2064" s="33" t="s">
        <v>2557</v>
      </c>
    </row>
    <row r="2065" spans="87:87" ht="15" hidden="1" customHeight="1">
      <c r="CI2065" s="33" t="s">
        <v>2558</v>
      </c>
    </row>
    <row r="2066" spans="87:87" ht="15" hidden="1" customHeight="1">
      <c r="CI2066" s="33" t="s">
        <v>2559</v>
      </c>
    </row>
    <row r="2067" spans="87:87" ht="15" hidden="1" customHeight="1">
      <c r="CI2067" s="33" t="s">
        <v>2560</v>
      </c>
    </row>
    <row r="2068" spans="87:87" ht="15" hidden="1" customHeight="1">
      <c r="CI2068" s="33" t="s">
        <v>2561</v>
      </c>
    </row>
    <row r="2069" spans="87:87" ht="15" hidden="1" customHeight="1">
      <c r="CI2069" s="33" t="s">
        <v>2562</v>
      </c>
    </row>
    <row r="2070" spans="87:87" ht="15" hidden="1" customHeight="1">
      <c r="CI2070" s="33" t="s">
        <v>2563</v>
      </c>
    </row>
    <row r="2071" spans="87:87" ht="15" hidden="1" customHeight="1">
      <c r="CI2071" s="33" t="s">
        <v>2564</v>
      </c>
    </row>
    <row r="2072" spans="87:87" ht="15" hidden="1" customHeight="1">
      <c r="CI2072" s="33" t="s">
        <v>2565</v>
      </c>
    </row>
    <row r="2073" spans="87:87" ht="15" hidden="1" customHeight="1">
      <c r="CI2073" s="33" t="s">
        <v>2566</v>
      </c>
    </row>
    <row r="2074" spans="87:87" ht="15" hidden="1" customHeight="1">
      <c r="CI2074" s="33" t="s">
        <v>2567</v>
      </c>
    </row>
    <row r="2075" spans="87:87" ht="15" hidden="1" customHeight="1">
      <c r="CI2075" s="33" t="s">
        <v>2568</v>
      </c>
    </row>
    <row r="2076" spans="87:87" ht="15" hidden="1" customHeight="1">
      <c r="CI2076" s="33" t="s">
        <v>2569</v>
      </c>
    </row>
    <row r="2077" spans="87:87" ht="15" hidden="1" customHeight="1">
      <c r="CI2077" s="33" t="s">
        <v>2570</v>
      </c>
    </row>
    <row r="2078" spans="87:87" ht="15" hidden="1" customHeight="1">
      <c r="CI2078" s="33" t="s">
        <v>2571</v>
      </c>
    </row>
    <row r="2079" spans="87:87" ht="15" hidden="1" customHeight="1">
      <c r="CI2079" s="33" t="s">
        <v>2572</v>
      </c>
    </row>
    <row r="2080" spans="87:87" ht="15" hidden="1" customHeight="1">
      <c r="CI2080" s="33" t="s">
        <v>2573</v>
      </c>
    </row>
    <row r="2081" spans="87:87" ht="15" hidden="1" customHeight="1">
      <c r="CI2081" s="33" t="s">
        <v>2574</v>
      </c>
    </row>
    <row r="2082" spans="87:87" ht="15" hidden="1" customHeight="1">
      <c r="CI2082" s="33" t="s">
        <v>2575</v>
      </c>
    </row>
    <row r="2083" spans="87:87" ht="0" hidden="1" customHeight="1">
      <c r="CI2083" s="33" t="s">
        <v>2576</v>
      </c>
    </row>
    <row r="2084" spans="87:87" ht="0" hidden="1" customHeight="1">
      <c r="CI2084" s="33" t="s">
        <v>2577</v>
      </c>
    </row>
    <row r="2085" spans="87:87" ht="0" hidden="1" customHeight="1">
      <c r="CI2085" s="33" t="s">
        <v>2578</v>
      </c>
    </row>
    <row r="2086" spans="87:87" ht="0" hidden="1" customHeight="1">
      <c r="CI2086" s="33" t="s">
        <v>2579</v>
      </c>
    </row>
    <row r="2087" spans="87:87" ht="0" hidden="1" customHeight="1">
      <c r="CI2087" s="33" t="s">
        <v>2580</v>
      </c>
    </row>
    <row r="2088" spans="87:87" ht="0" hidden="1" customHeight="1">
      <c r="CI2088" s="33" t="s">
        <v>2581</v>
      </c>
    </row>
  </sheetData>
  <sheetProtection algorithmName="SHA-512" hashValue="XyOT4DvZ/AkTzrPTcHWG+p05IKYjY6/+4br7qH27wXzpZX77r6qu0bewF4KbVkIR7WjSML2BW81dXfaPO311iA==" saltValue="w5Rgff001F942c4SnGcfCg==" spinCount="100000" sheet="1" objects="1" scenarios="1"/>
  <mergeCells count="1913">
    <mergeCell ref="G561:L561"/>
    <mergeCell ref="M561:O561"/>
    <mergeCell ref="AJ561:AM561"/>
    <mergeCell ref="AI562:AM562"/>
    <mergeCell ref="M552:O552"/>
    <mergeCell ref="U552:AM552"/>
    <mergeCell ref="I553:L553"/>
    <mergeCell ref="M553:R553"/>
    <mergeCell ref="T553:AF553"/>
    <mergeCell ref="AG553:AM553"/>
    <mergeCell ref="I554:L557"/>
    <mergeCell ref="M554:Z554"/>
    <mergeCell ref="AA554:AM554"/>
    <mergeCell ref="M555:Z555"/>
    <mergeCell ref="AA555:AM555"/>
    <mergeCell ref="M556:O557"/>
    <mergeCell ref="AJ556:AM557"/>
    <mergeCell ref="G558:L558"/>
    <mergeCell ref="M558:V558"/>
    <mergeCell ref="W558:AM558"/>
    <mergeCell ref="G559:L560"/>
    <mergeCell ref="M559:O559"/>
    <mergeCell ref="AJ559:AM559"/>
    <mergeCell ref="M560:Z560"/>
    <mergeCell ref="AA560:AM560"/>
    <mergeCell ref="G543:L543"/>
    <mergeCell ref="M543:O543"/>
    <mergeCell ref="AJ543:AM543"/>
    <mergeCell ref="D544:F561"/>
    <mergeCell ref="G544:L544"/>
    <mergeCell ref="M544:T544"/>
    <mergeCell ref="V544:AC544"/>
    <mergeCell ref="AE544:AL544"/>
    <mergeCell ref="G545:L545"/>
    <mergeCell ref="M545:V545"/>
    <mergeCell ref="W545:AM545"/>
    <mergeCell ref="G546:L547"/>
    <mergeCell ref="M546:O546"/>
    <mergeCell ref="AJ546:AM546"/>
    <mergeCell ref="M547:Z547"/>
    <mergeCell ref="AA547:AM547"/>
    <mergeCell ref="G548:L548"/>
    <mergeCell ref="M548:O548"/>
    <mergeCell ref="AJ548:AM548"/>
    <mergeCell ref="G549:L549"/>
    <mergeCell ref="M549:O549"/>
    <mergeCell ref="P549:Q549"/>
    <mergeCell ref="S549:T549"/>
    <mergeCell ref="V549:W549"/>
    <mergeCell ref="Y549:AM549"/>
    <mergeCell ref="G550:L550"/>
    <mergeCell ref="M550:P550"/>
    <mergeCell ref="Q550:AM550"/>
    <mergeCell ref="G551:H557"/>
    <mergeCell ref="I551:L552"/>
    <mergeCell ref="M551:T551"/>
    <mergeCell ref="U551:AM551"/>
    <mergeCell ref="M534:O534"/>
    <mergeCell ref="U534:AM534"/>
    <mergeCell ref="I535:L535"/>
    <mergeCell ref="M535:R535"/>
    <mergeCell ref="T535:AF535"/>
    <mergeCell ref="AG535:AM535"/>
    <mergeCell ref="I536:L539"/>
    <mergeCell ref="M536:Z536"/>
    <mergeCell ref="AA536:AM536"/>
    <mergeCell ref="M537:Z537"/>
    <mergeCell ref="AA537:AM537"/>
    <mergeCell ref="M538:O539"/>
    <mergeCell ref="AJ538:AM539"/>
    <mergeCell ref="G540:L540"/>
    <mergeCell ref="M540:V540"/>
    <mergeCell ref="W540:AM540"/>
    <mergeCell ref="G541:L542"/>
    <mergeCell ref="M541:O541"/>
    <mergeCell ref="AJ541:AM541"/>
    <mergeCell ref="M542:Z542"/>
    <mergeCell ref="AA542:AM542"/>
    <mergeCell ref="G525:L525"/>
    <mergeCell ref="M525:O525"/>
    <mergeCell ref="AJ525:AM525"/>
    <mergeCell ref="D526:F543"/>
    <mergeCell ref="G526:L526"/>
    <mergeCell ref="M526:T526"/>
    <mergeCell ref="V526:AC526"/>
    <mergeCell ref="AE526:AL526"/>
    <mergeCell ref="G527:L527"/>
    <mergeCell ref="M527:V527"/>
    <mergeCell ref="W527:AM527"/>
    <mergeCell ref="G528:L529"/>
    <mergeCell ref="M528:O528"/>
    <mergeCell ref="AJ528:AM528"/>
    <mergeCell ref="M529:Z529"/>
    <mergeCell ref="AA529:AM529"/>
    <mergeCell ref="G530:L530"/>
    <mergeCell ref="M530:O530"/>
    <mergeCell ref="AJ530:AM530"/>
    <mergeCell ref="G531:L531"/>
    <mergeCell ref="M531:O531"/>
    <mergeCell ref="P531:Q531"/>
    <mergeCell ref="S531:T531"/>
    <mergeCell ref="V531:W531"/>
    <mergeCell ref="Y531:AM531"/>
    <mergeCell ref="G532:L532"/>
    <mergeCell ref="M532:P532"/>
    <mergeCell ref="Q532:AM532"/>
    <mergeCell ref="G533:H539"/>
    <mergeCell ref="I533:L534"/>
    <mergeCell ref="M533:T533"/>
    <mergeCell ref="U533:AM533"/>
    <mergeCell ref="M516:O516"/>
    <mergeCell ref="U516:AM516"/>
    <mergeCell ref="I517:L517"/>
    <mergeCell ref="M517:R517"/>
    <mergeCell ref="T517:AF517"/>
    <mergeCell ref="AG517:AM517"/>
    <mergeCell ref="I518:L521"/>
    <mergeCell ref="M518:Z518"/>
    <mergeCell ref="AA518:AM518"/>
    <mergeCell ref="M519:Z519"/>
    <mergeCell ref="AA519:AM519"/>
    <mergeCell ref="M520:O521"/>
    <mergeCell ref="AJ520:AM521"/>
    <mergeCell ref="G522:L522"/>
    <mergeCell ref="M522:V522"/>
    <mergeCell ref="W522:AM522"/>
    <mergeCell ref="G523:L524"/>
    <mergeCell ref="M523:O523"/>
    <mergeCell ref="AJ523:AM523"/>
    <mergeCell ref="M524:Z524"/>
    <mergeCell ref="AA524:AM524"/>
    <mergeCell ref="G507:L507"/>
    <mergeCell ref="M507:O507"/>
    <mergeCell ref="AJ507:AM507"/>
    <mergeCell ref="D508:F525"/>
    <mergeCell ref="G508:L508"/>
    <mergeCell ref="M508:T508"/>
    <mergeCell ref="V508:AC508"/>
    <mergeCell ref="AE508:AL508"/>
    <mergeCell ref="G509:L509"/>
    <mergeCell ref="M509:V509"/>
    <mergeCell ref="W509:AM509"/>
    <mergeCell ref="G510:L511"/>
    <mergeCell ref="M510:O510"/>
    <mergeCell ref="AJ510:AM510"/>
    <mergeCell ref="M511:Z511"/>
    <mergeCell ref="AA511:AM511"/>
    <mergeCell ref="G512:L512"/>
    <mergeCell ref="M512:O512"/>
    <mergeCell ref="AJ512:AM512"/>
    <mergeCell ref="G513:L513"/>
    <mergeCell ref="M513:O513"/>
    <mergeCell ref="P513:Q513"/>
    <mergeCell ref="S513:T513"/>
    <mergeCell ref="V513:W513"/>
    <mergeCell ref="Y513:AM513"/>
    <mergeCell ref="G514:L514"/>
    <mergeCell ref="M514:P514"/>
    <mergeCell ref="Q514:AM514"/>
    <mergeCell ref="G515:H521"/>
    <mergeCell ref="I515:L516"/>
    <mergeCell ref="M515:T515"/>
    <mergeCell ref="U515:AM515"/>
    <mergeCell ref="M498:O498"/>
    <mergeCell ref="U498:AM498"/>
    <mergeCell ref="I499:L499"/>
    <mergeCell ref="M499:R499"/>
    <mergeCell ref="T499:AF499"/>
    <mergeCell ref="AG499:AM499"/>
    <mergeCell ref="I500:L503"/>
    <mergeCell ref="M500:Z500"/>
    <mergeCell ref="AA500:AM500"/>
    <mergeCell ref="M501:Z501"/>
    <mergeCell ref="AA501:AM501"/>
    <mergeCell ref="M502:O503"/>
    <mergeCell ref="AJ502:AM503"/>
    <mergeCell ref="G504:L504"/>
    <mergeCell ref="M504:V504"/>
    <mergeCell ref="W504:AM504"/>
    <mergeCell ref="G505:L506"/>
    <mergeCell ref="M505:O505"/>
    <mergeCell ref="AJ505:AM505"/>
    <mergeCell ref="M506:Z506"/>
    <mergeCell ref="AA506:AM506"/>
    <mergeCell ref="G489:L489"/>
    <mergeCell ref="M489:O489"/>
    <mergeCell ref="AJ489:AM489"/>
    <mergeCell ref="D490:F507"/>
    <mergeCell ref="G490:L490"/>
    <mergeCell ref="M490:T490"/>
    <mergeCell ref="V490:AC490"/>
    <mergeCell ref="AE490:AL490"/>
    <mergeCell ref="G491:L491"/>
    <mergeCell ref="M491:V491"/>
    <mergeCell ref="W491:AM491"/>
    <mergeCell ref="G492:L493"/>
    <mergeCell ref="M492:O492"/>
    <mergeCell ref="AJ492:AM492"/>
    <mergeCell ref="M493:Z493"/>
    <mergeCell ref="AA493:AM493"/>
    <mergeCell ref="G494:L494"/>
    <mergeCell ref="M494:O494"/>
    <mergeCell ref="AJ494:AM494"/>
    <mergeCell ref="G495:L495"/>
    <mergeCell ref="M495:O495"/>
    <mergeCell ref="P495:Q495"/>
    <mergeCell ref="S495:T495"/>
    <mergeCell ref="V495:W495"/>
    <mergeCell ref="Y495:AM495"/>
    <mergeCell ref="G496:L496"/>
    <mergeCell ref="M496:P496"/>
    <mergeCell ref="Q496:AM496"/>
    <mergeCell ref="G497:H503"/>
    <mergeCell ref="I497:L498"/>
    <mergeCell ref="M497:T497"/>
    <mergeCell ref="U497:AM497"/>
    <mergeCell ref="M480:O480"/>
    <mergeCell ref="U480:AM480"/>
    <mergeCell ref="I481:L481"/>
    <mergeCell ref="M481:R481"/>
    <mergeCell ref="T481:AF481"/>
    <mergeCell ref="AG481:AM481"/>
    <mergeCell ref="I482:L485"/>
    <mergeCell ref="M482:Z482"/>
    <mergeCell ref="AA482:AM482"/>
    <mergeCell ref="M483:Z483"/>
    <mergeCell ref="AA483:AM483"/>
    <mergeCell ref="M484:O485"/>
    <mergeCell ref="AJ484:AM485"/>
    <mergeCell ref="G486:L486"/>
    <mergeCell ref="M486:V486"/>
    <mergeCell ref="W486:AM486"/>
    <mergeCell ref="G487:L488"/>
    <mergeCell ref="M487:O487"/>
    <mergeCell ref="AJ487:AM487"/>
    <mergeCell ref="M488:Z488"/>
    <mergeCell ref="AA488:AM488"/>
    <mergeCell ref="G471:L471"/>
    <mergeCell ref="M471:O471"/>
    <mergeCell ref="AJ471:AM471"/>
    <mergeCell ref="D472:F489"/>
    <mergeCell ref="G472:L472"/>
    <mergeCell ref="M472:T472"/>
    <mergeCell ref="V472:AC472"/>
    <mergeCell ref="AE472:AL472"/>
    <mergeCell ref="G473:L473"/>
    <mergeCell ref="M473:V473"/>
    <mergeCell ref="W473:AM473"/>
    <mergeCell ref="G474:L475"/>
    <mergeCell ref="M474:O474"/>
    <mergeCell ref="AJ474:AM474"/>
    <mergeCell ref="M475:Z475"/>
    <mergeCell ref="AA475:AM475"/>
    <mergeCell ref="G476:L476"/>
    <mergeCell ref="M476:O476"/>
    <mergeCell ref="AJ476:AM476"/>
    <mergeCell ref="G477:L477"/>
    <mergeCell ref="M477:O477"/>
    <mergeCell ref="P477:Q477"/>
    <mergeCell ref="S477:T477"/>
    <mergeCell ref="V477:W477"/>
    <mergeCell ref="Y477:AM477"/>
    <mergeCell ref="G478:L478"/>
    <mergeCell ref="M478:P478"/>
    <mergeCell ref="Q478:AM478"/>
    <mergeCell ref="G479:H485"/>
    <mergeCell ref="I479:L480"/>
    <mergeCell ref="M479:T479"/>
    <mergeCell ref="U479:AM479"/>
    <mergeCell ref="I463:L463"/>
    <mergeCell ref="M463:R463"/>
    <mergeCell ref="T463:AF463"/>
    <mergeCell ref="AG463:AM463"/>
    <mergeCell ref="I464:L467"/>
    <mergeCell ref="M464:Z464"/>
    <mergeCell ref="AA464:AM464"/>
    <mergeCell ref="M465:Z465"/>
    <mergeCell ref="AA465:AM465"/>
    <mergeCell ref="M466:O467"/>
    <mergeCell ref="AJ466:AM467"/>
    <mergeCell ref="G468:L468"/>
    <mergeCell ref="M468:V468"/>
    <mergeCell ref="W468:AM468"/>
    <mergeCell ref="G469:L470"/>
    <mergeCell ref="M469:O469"/>
    <mergeCell ref="AJ469:AM469"/>
    <mergeCell ref="M470:Z470"/>
    <mergeCell ref="AA470:AM470"/>
    <mergeCell ref="C454:C560"/>
    <mergeCell ref="D454:F471"/>
    <mergeCell ref="G454:L454"/>
    <mergeCell ref="M454:T454"/>
    <mergeCell ref="V454:AC454"/>
    <mergeCell ref="AE454:AL454"/>
    <mergeCell ref="G455:L455"/>
    <mergeCell ref="M455:V455"/>
    <mergeCell ref="W455:AM455"/>
    <mergeCell ref="G456:L457"/>
    <mergeCell ref="M456:O456"/>
    <mergeCell ref="AJ456:AM456"/>
    <mergeCell ref="M457:Z457"/>
    <mergeCell ref="AA457:AM457"/>
    <mergeCell ref="G458:L458"/>
    <mergeCell ref="M458:O458"/>
    <mergeCell ref="AJ458:AM458"/>
    <mergeCell ref="G459:L459"/>
    <mergeCell ref="M459:O459"/>
    <mergeCell ref="P459:Q459"/>
    <mergeCell ref="S459:T459"/>
    <mergeCell ref="V459:W459"/>
    <mergeCell ref="Y459:AM459"/>
    <mergeCell ref="G460:L460"/>
    <mergeCell ref="M460:P460"/>
    <mergeCell ref="Q460:AM460"/>
    <mergeCell ref="G461:H467"/>
    <mergeCell ref="I461:L462"/>
    <mergeCell ref="M461:T461"/>
    <mergeCell ref="U461:AM461"/>
    <mergeCell ref="M462:O462"/>
    <mergeCell ref="U462:AM462"/>
    <mergeCell ref="B4:AO5"/>
    <mergeCell ref="AR235:BH237"/>
    <mergeCell ref="G59:L59"/>
    <mergeCell ref="M58:Z58"/>
    <mergeCell ref="AA58:AM58"/>
    <mergeCell ref="AJ59:AM59"/>
    <mergeCell ref="G238:L238"/>
    <mergeCell ref="G228:L228"/>
    <mergeCell ref="M228:O228"/>
    <mergeCell ref="P228:Q228"/>
    <mergeCell ref="S228:T228"/>
    <mergeCell ref="V228:W228"/>
    <mergeCell ref="AO7:AO53"/>
    <mergeCell ref="V34:W34"/>
    <mergeCell ref="U41:AM41"/>
    <mergeCell ref="G51:L51"/>
    <mergeCell ref="G49:L50"/>
    <mergeCell ref="G46:L46"/>
    <mergeCell ref="G37:L37"/>
    <mergeCell ref="G20:L20"/>
    <mergeCell ref="D234:AM234"/>
    <mergeCell ref="AJ20:AM20"/>
    <mergeCell ref="D224:F233"/>
    <mergeCell ref="G224:Q224"/>
    <mergeCell ref="G225:Q225"/>
    <mergeCell ref="S224:AM224"/>
    <mergeCell ref="S225:AM225"/>
    <mergeCell ref="G226:L227"/>
    <mergeCell ref="M226:T226"/>
    <mergeCell ref="U226:AM226"/>
    <mergeCell ref="M227:O227"/>
    <mergeCell ref="Z227:AM227"/>
    <mergeCell ref="D79:F86"/>
    <mergeCell ref="G74:L74"/>
    <mergeCell ref="M231:P231"/>
    <mergeCell ref="Q231:AA231"/>
    <mergeCell ref="G82:L82"/>
    <mergeCell ref="G64:L64"/>
    <mergeCell ref="AA81:AM81"/>
    <mergeCell ref="M75:V75"/>
    <mergeCell ref="D71:F78"/>
    <mergeCell ref="AB230:AM230"/>
    <mergeCell ref="G86:L86"/>
    <mergeCell ref="M86:O86"/>
    <mergeCell ref="P86:Q86"/>
    <mergeCell ref="S86:T86"/>
    <mergeCell ref="C64:F64"/>
    <mergeCell ref="C66:F66"/>
    <mergeCell ref="C67:F67"/>
    <mergeCell ref="G106:L106"/>
    <mergeCell ref="AJ96:AM96"/>
    <mergeCell ref="M97:Z97"/>
    <mergeCell ref="Y110:AM110"/>
    <mergeCell ref="M114:O114"/>
    <mergeCell ref="AJ114:AM114"/>
    <mergeCell ref="M115:V115"/>
    <mergeCell ref="W111:AM111"/>
    <mergeCell ref="G112:L113"/>
    <mergeCell ref="M112:O112"/>
    <mergeCell ref="M125:O125"/>
    <mergeCell ref="AA125:AM125"/>
    <mergeCell ref="D130:F142"/>
    <mergeCell ref="M107:V107"/>
    <mergeCell ref="G87:L87"/>
    <mergeCell ref="V255:W255"/>
    <mergeCell ref="M233:P233"/>
    <mergeCell ref="G35:L35"/>
    <mergeCell ref="P67:R67"/>
    <mergeCell ref="AJ74:AM74"/>
    <mergeCell ref="Y78:AM78"/>
    <mergeCell ref="M82:O82"/>
    <mergeCell ref="AJ82:AM82"/>
    <mergeCell ref="M245:O245"/>
    <mergeCell ref="Z245:AM245"/>
    <mergeCell ref="M64:P64"/>
    <mergeCell ref="G27:L27"/>
    <mergeCell ref="AH21:AM21"/>
    <mergeCell ref="AB275:AM275"/>
    <mergeCell ref="G240:L240"/>
    <mergeCell ref="M240:P240"/>
    <mergeCell ref="R233:U233"/>
    <mergeCell ref="Q275:AA275"/>
    <mergeCell ref="Y255:AM255"/>
    <mergeCell ref="V264:W264"/>
    <mergeCell ref="S264:T264"/>
    <mergeCell ref="M87:V87"/>
    <mergeCell ref="W87:AM87"/>
    <mergeCell ref="AJ45:AM45"/>
    <mergeCell ref="AA46:AM46"/>
    <mergeCell ref="G79:L79"/>
    <mergeCell ref="G75:L77"/>
    <mergeCell ref="G67:L67"/>
    <mergeCell ref="G80:L81"/>
    <mergeCell ref="Y60:AM60"/>
    <mergeCell ref="Y43:AM43"/>
    <mergeCell ref="M46:Z46"/>
    <mergeCell ref="X232:AM232"/>
    <mergeCell ref="M286:W286"/>
    <mergeCell ref="X286:AM286"/>
    <mergeCell ref="M287:P287"/>
    <mergeCell ref="G264:L264"/>
    <mergeCell ref="G244:L245"/>
    <mergeCell ref="M238:P238"/>
    <mergeCell ref="Q238:AM238"/>
    <mergeCell ref="Y237:AM237"/>
    <mergeCell ref="V246:W246"/>
    <mergeCell ref="M241:W241"/>
    <mergeCell ref="X241:AM241"/>
    <mergeCell ref="M242:P242"/>
    <mergeCell ref="R242:U242"/>
    <mergeCell ref="Q257:AA257"/>
    <mergeCell ref="AB257:AM257"/>
    <mergeCell ref="M244:T244"/>
    <mergeCell ref="U244:AM244"/>
    <mergeCell ref="G253:L254"/>
    <mergeCell ref="M253:T253"/>
    <mergeCell ref="U253:AM253"/>
    <mergeCell ref="M254:O254"/>
    <mergeCell ref="Z254:AM254"/>
    <mergeCell ref="G255:L255"/>
    <mergeCell ref="M255:O255"/>
    <mergeCell ref="P255:Q255"/>
    <mergeCell ref="G259:L260"/>
    <mergeCell ref="G257:L257"/>
    <mergeCell ref="M257:P257"/>
    <mergeCell ref="G258:L258"/>
    <mergeCell ref="M258:P258"/>
    <mergeCell ref="S255:T255"/>
    <mergeCell ref="G57:L58"/>
    <mergeCell ref="U50:AM50"/>
    <mergeCell ref="R50:T50"/>
    <mergeCell ref="G65:L65"/>
    <mergeCell ref="M281:O281"/>
    <mergeCell ref="Z281:AM281"/>
    <mergeCell ref="G282:L282"/>
    <mergeCell ref="M282:O282"/>
    <mergeCell ref="Y273:AM273"/>
    <mergeCell ref="Q265:AM265"/>
    <mergeCell ref="M266:P266"/>
    <mergeCell ref="G83:L85"/>
    <mergeCell ref="G88:L89"/>
    <mergeCell ref="AA85:AM85"/>
    <mergeCell ref="Y264:AM264"/>
    <mergeCell ref="M265:P265"/>
    <mergeCell ref="W103:AM103"/>
    <mergeCell ref="M90:O90"/>
    <mergeCell ref="AJ90:AM90"/>
    <mergeCell ref="AA93:AM93"/>
    <mergeCell ref="G94:L94"/>
    <mergeCell ref="R92:T92"/>
    <mergeCell ref="S102:T102"/>
    <mergeCell ref="V102:W102"/>
    <mergeCell ref="M104:O104"/>
    <mergeCell ref="V86:W86"/>
    <mergeCell ref="M95:V95"/>
    <mergeCell ref="W95:AM95"/>
    <mergeCell ref="G96:L97"/>
    <mergeCell ref="M96:O96"/>
    <mergeCell ref="V237:W237"/>
    <mergeCell ref="Q239:AA239"/>
    <mergeCell ref="P65:R65"/>
    <mergeCell ref="AC66:AM66"/>
    <mergeCell ref="S65:AM65"/>
    <mergeCell ref="V16:W16"/>
    <mergeCell ref="M22:V22"/>
    <mergeCell ref="W49:AM49"/>
    <mergeCell ref="M63:O63"/>
    <mergeCell ref="AA63:AM63"/>
    <mergeCell ref="M101:O101"/>
    <mergeCell ref="AA101:AM101"/>
    <mergeCell ref="AJ80:AM80"/>
    <mergeCell ref="M52:O52"/>
    <mergeCell ref="P52:Q52"/>
    <mergeCell ref="S52:T52"/>
    <mergeCell ref="AA77:AM77"/>
    <mergeCell ref="M83:V83"/>
    <mergeCell ref="N84:Q84"/>
    <mergeCell ref="Y86:AM86"/>
    <mergeCell ref="M89:Z89"/>
    <mergeCell ref="M79:V79"/>
    <mergeCell ref="W79:AM79"/>
    <mergeCell ref="M80:O80"/>
    <mergeCell ref="N76:Q76"/>
    <mergeCell ref="AA73:AM73"/>
    <mergeCell ref="M61:V61"/>
    <mergeCell ref="AA89:AM89"/>
    <mergeCell ref="M42:O42"/>
    <mergeCell ref="N100:Q100"/>
    <mergeCell ref="M98:O98"/>
    <mergeCell ref="M93:O93"/>
    <mergeCell ref="AR7:BH8"/>
    <mergeCell ref="AR10:BH10"/>
    <mergeCell ref="AR11:BH11"/>
    <mergeCell ref="AR12:BH12"/>
    <mergeCell ref="AR13:BH13"/>
    <mergeCell ref="G12:L12"/>
    <mergeCell ref="M12:V12"/>
    <mergeCell ref="M15:O15"/>
    <mergeCell ref="G29:L29"/>
    <mergeCell ref="M29:O29"/>
    <mergeCell ref="AJ29:AM29"/>
    <mergeCell ref="M24:O24"/>
    <mergeCell ref="AA24:AM24"/>
    <mergeCell ref="G25:L25"/>
    <mergeCell ref="M25:O25"/>
    <mergeCell ref="P25:Q25"/>
    <mergeCell ref="S25:T25"/>
    <mergeCell ref="W13:AM13"/>
    <mergeCell ref="AA15:AM15"/>
    <mergeCell ref="M19:Z19"/>
    <mergeCell ref="G19:L19"/>
    <mergeCell ref="G18:L18"/>
    <mergeCell ref="G15:L15"/>
    <mergeCell ref="G11:L11"/>
    <mergeCell ref="M11:O11"/>
    <mergeCell ref="AJ11:AM11"/>
    <mergeCell ref="N14:Q14"/>
    <mergeCell ref="AA19:AM19"/>
    <mergeCell ref="W17:AM17"/>
    <mergeCell ref="M18:O18"/>
    <mergeCell ref="AJ18:AM18"/>
    <mergeCell ref="AR16:BH18"/>
    <mergeCell ref="G99:L101"/>
    <mergeCell ref="N23:Q23"/>
    <mergeCell ref="Y25:AM25"/>
    <mergeCell ref="G21:L21"/>
    <mergeCell ref="M21:V21"/>
    <mergeCell ref="G17:L17"/>
    <mergeCell ref="M20:O20"/>
    <mergeCell ref="AJ27:AM27"/>
    <mergeCell ref="M17:V17"/>
    <mergeCell ref="M13:V13"/>
    <mergeCell ref="Y16:AM16"/>
    <mergeCell ref="U14:AM14"/>
    <mergeCell ref="U23:AM23"/>
    <mergeCell ref="G34:L34"/>
    <mergeCell ref="G30:L30"/>
    <mergeCell ref="M30:V30"/>
    <mergeCell ref="M37:Z37"/>
    <mergeCell ref="M47:O47"/>
    <mergeCell ref="AJ47:AM47"/>
    <mergeCell ref="G44:L44"/>
    <mergeCell ref="M44:V44"/>
    <mergeCell ref="W44:AM44"/>
    <mergeCell ref="M45:O45"/>
    <mergeCell ref="M74:O74"/>
    <mergeCell ref="AJ36:AM36"/>
    <mergeCell ref="G39:L39"/>
    <mergeCell ref="M34:O34"/>
    <mergeCell ref="G91:L93"/>
    <mergeCell ref="S60:T60"/>
    <mergeCell ref="M67:N67"/>
    <mergeCell ref="M65:N65"/>
    <mergeCell ref="AH48:AM48"/>
    <mergeCell ref="D8:F16"/>
    <mergeCell ref="C71:C126"/>
    <mergeCell ref="C63:F63"/>
    <mergeCell ref="P102:Q102"/>
    <mergeCell ref="AA105:AM105"/>
    <mergeCell ref="M81:Z81"/>
    <mergeCell ref="S94:T94"/>
    <mergeCell ref="G43:L43"/>
    <mergeCell ref="C56:F62"/>
    <mergeCell ref="G63:L63"/>
    <mergeCell ref="G61:L62"/>
    <mergeCell ref="G56:L56"/>
    <mergeCell ref="P78:Q78"/>
    <mergeCell ref="M66:AB66"/>
    <mergeCell ref="M60:O60"/>
    <mergeCell ref="V60:W60"/>
    <mergeCell ref="G78:L78"/>
    <mergeCell ref="M78:O78"/>
    <mergeCell ref="G71:L71"/>
    <mergeCell ref="M71:V71"/>
    <mergeCell ref="W71:AM71"/>
    <mergeCell ref="G72:L73"/>
    <mergeCell ref="M72:O72"/>
    <mergeCell ref="AJ72:AM72"/>
    <mergeCell ref="M73:Z73"/>
    <mergeCell ref="G60:L60"/>
    <mergeCell ref="M56:V56"/>
    <mergeCell ref="C65:F65"/>
    <mergeCell ref="M99:V99"/>
    <mergeCell ref="G47:L47"/>
    <mergeCell ref="AJ88:AM88"/>
    <mergeCell ref="N92:Q92"/>
    <mergeCell ref="G103:L103"/>
    <mergeCell ref="A1:AO3"/>
    <mergeCell ref="M51:O51"/>
    <mergeCell ref="AA51:AM51"/>
    <mergeCell ref="G52:L52"/>
    <mergeCell ref="G42:L42"/>
    <mergeCell ref="D17:F25"/>
    <mergeCell ref="S78:T78"/>
    <mergeCell ref="V78:W78"/>
    <mergeCell ref="R76:T76"/>
    <mergeCell ref="M77:O77"/>
    <mergeCell ref="R23:T23"/>
    <mergeCell ref="AH12:AM12"/>
    <mergeCell ref="M9:O9"/>
    <mergeCell ref="AJ9:AM9"/>
    <mergeCell ref="M10:Z10"/>
    <mergeCell ref="AA10:AM10"/>
    <mergeCell ref="G33:L33"/>
    <mergeCell ref="C8:C52"/>
    <mergeCell ref="G8:L8"/>
    <mergeCell ref="M8:V8"/>
    <mergeCell ref="W8:AM8"/>
    <mergeCell ref="G9:L9"/>
    <mergeCell ref="X12:AG12"/>
    <mergeCell ref="G10:L10"/>
    <mergeCell ref="D44:F52"/>
    <mergeCell ref="M49:V49"/>
    <mergeCell ref="N50:Q50"/>
    <mergeCell ref="D87:F94"/>
    <mergeCell ref="D103:F110"/>
    <mergeCell ref="M91:V91"/>
    <mergeCell ref="P94:Q94"/>
    <mergeCell ref="N108:Q108"/>
    <mergeCell ref="V131:W131"/>
    <mergeCell ref="G132:L132"/>
    <mergeCell ref="R124:T124"/>
    <mergeCell ref="W123:AM123"/>
    <mergeCell ref="Y126:AM126"/>
    <mergeCell ref="Y118:AM118"/>
    <mergeCell ref="G130:L130"/>
    <mergeCell ref="M109:O109"/>
    <mergeCell ref="AJ112:AM112"/>
    <mergeCell ref="M113:Z113"/>
    <mergeCell ref="Y94:AM94"/>
    <mergeCell ref="Y102:AM102"/>
    <mergeCell ref="AA97:AM97"/>
    <mergeCell ref="W107:AM107"/>
    <mergeCell ref="G107:L109"/>
    <mergeCell ref="M94:O94"/>
    <mergeCell ref="M102:O102"/>
    <mergeCell ref="AJ104:AM104"/>
    <mergeCell ref="M105:Z105"/>
    <mergeCell ref="AA109:AM109"/>
    <mergeCell ref="G110:L110"/>
    <mergeCell ref="M110:O110"/>
    <mergeCell ref="M103:V103"/>
    <mergeCell ref="G104:L105"/>
    <mergeCell ref="G98:L98"/>
    <mergeCell ref="V94:W94"/>
    <mergeCell ref="AJ98:AM98"/>
    <mergeCell ref="R108:T108"/>
    <mergeCell ref="G102:L102"/>
    <mergeCell ref="G126:L126"/>
    <mergeCell ref="R130:AM130"/>
    <mergeCell ref="D143:F155"/>
    <mergeCell ref="G143:L143"/>
    <mergeCell ref="M143:Q143"/>
    <mergeCell ref="R143:AM143"/>
    <mergeCell ref="G144:L144"/>
    <mergeCell ref="M138:O138"/>
    <mergeCell ref="U138:AM138"/>
    <mergeCell ref="G135:L135"/>
    <mergeCell ref="M135:O135"/>
    <mergeCell ref="S136:T136"/>
    <mergeCell ref="M151:O151"/>
    <mergeCell ref="G146:L147"/>
    <mergeCell ref="M146:O146"/>
    <mergeCell ref="AJ146:AM146"/>
    <mergeCell ref="G150:L152"/>
    <mergeCell ref="M150:R150"/>
    <mergeCell ref="T150:AA150"/>
    <mergeCell ref="AB150:AM150"/>
    <mergeCell ref="M152:AA152"/>
    <mergeCell ref="AB152:AM152"/>
    <mergeCell ref="AA147:AM147"/>
    <mergeCell ref="P136:Q136"/>
    <mergeCell ref="W145:AM145"/>
    <mergeCell ref="M147:Z147"/>
    <mergeCell ref="M148:O148"/>
    <mergeCell ref="M139:AA139"/>
    <mergeCell ref="M144:O144"/>
    <mergeCell ref="P144:Q144"/>
    <mergeCell ref="S144:T144"/>
    <mergeCell ref="AB139:AM139"/>
    <mergeCell ref="G148:L148"/>
    <mergeCell ref="G140:L142"/>
    <mergeCell ref="D185:F196"/>
    <mergeCell ref="G186:L187"/>
    <mergeCell ref="M186:O186"/>
    <mergeCell ref="AJ186:AM186"/>
    <mergeCell ref="M187:Z187"/>
    <mergeCell ref="M177:O177"/>
    <mergeCell ref="U177:AM177"/>
    <mergeCell ref="Y189:AM189"/>
    <mergeCell ref="D156:F168"/>
    <mergeCell ref="G171:L171"/>
    <mergeCell ref="G159:L160"/>
    <mergeCell ref="M159:O159"/>
    <mergeCell ref="AJ159:AM159"/>
    <mergeCell ref="M160:Z160"/>
    <mergeCell ref="AA160:AM160"/>
    <mergeCell ref="G161:L161"/>
    <mergeCell ref="M161:O161"/>
    <mergeCell ref="M157:O157"/>
    <mergeCell ref="G162:L162"/>
    <mergeCell ref="M162:O162"/>
    <mergeCell ref="P162:Q162"/>
    <mergeCell ref="S162:T162"/>
    <mergeCell ref="B183:F183"/>
    <mergeCell ref="C130:C181"/>
    <mergeCell ref="G149:L149"/>
    <mergeCell ref="M149:O149"/>
    <mergeCell ref="C185:C220"/>
    <mergeCell ref="M205:AA205"/>
    <mergeCell ref="AB205:AM205"/>
    <mergeCell ref="D197:F208"/>
    <mergeCell ref="G188:L188"/>
    <mergeCell ref="AI202:AM202"/>
    <mergeCell ref="G185:L185"/>
    <mergeCell ref="M185:V185"/>
    <mergeCell ref="W185:AM185"/>
    <mergeCell ref="AD190:AE190"/>
    <mergeCell ref="AF190:AH190"/>
    <mergeCell ref="T191:AA191"/>
    <mergeCell ref="S157:T157"/>
    <mergeCell ref="G172:L173"/>
    <mergeCell ref="G174:L174"/>
    <mergeCell ref="Y175:AM175"/>
    <mergeCell ref="G157:L157"/>
    <mergeCell ref="AB178:AM178"/>
    <mergeCell ref="Q202:R202"/>
    <mergeCell ref="S202:V202"/>
    <mergeCell ref="W202:AA202"/>
    <mergeCell ref="U192:AM192"/>
    <mergeCell ref="G191:L193"/>
    <mergeCell ref="M191:R191"/>
    <mergeCell ref="G158:L158"/>
    <mergeCell ref="AB193:AM193"/>
    <mergeCell ref="G176:L178"/>
    <mergeCell ref="M172:O172"/>
    <mergeCell ref="AJ172:AM172"/>
    <mergeCell ref="G163:L165"/>
    <mergeCell ref="G198:L199"/>
    <mergeCell ref="M198:O198"/>
    <mergeCell ref="S175:T175"/>
    <mergeCell ref="AJ174:AM174"/>
    <mergeCell ref="G190:L190"/>
    <mergeCell ref="G189:L189"/>
    <mergeCell ref="M190:P190"/>
    <mergeCell ref="Q190:R190"/>
    <mergeCell ref="M212:O212"/>
    <mergeCell ref="AJ212:AM212"/>
    <mergeCell ref="G213:L213"/>
    <mergeCell ref="M213:O213"/>
    <mergeCell ref="P213:Q213"/>
    <mergeCell ref="S213:T213"/>
    <mergeCell ref="V213:W213"/>
    <mergeCell ref="M194:AI194"/>
    <mergeCell ref="M195:O196"/>
    <mergeCell ref="G197:L197"/>
    <mergeCell ref="G206:L208"/>
    <mergeCell ref="P201:Q201"/>
    <mergeCell ref="S201:T201"/>
    <mergeCell ref="G203:L205"/>
    <mergeCell ref="M203:R203"/>
    <mergeCell ref="M207:O208"/>
    <mergeCell ref="AJ207:AM208"/>
    <mergeCell ref="AD202:AE202"/>
    <mergeCell ref="AF202:AH202"/>
    <mergeCell ref="AJ198:AM198"/>
    <mergeCell ref="M206:AI206"/>
    <mergeCell ref="G194:L196"/>
    <mergeCell ref="M201:O201"/>
    <mergeCell ref="G202:L202"/>
    <mergeCell ref="M202:P202"/>
    <mergeCell ref="T203:AA203"/>
    <mergeCell ref="AB203:AM203"/>
    <mergeCell ref="B222:F222"/>
    <mergeCell ref="V233:W233"/>
    <mergeCell ref="X233:AM233"/>
    <mergeCell ref="Y228:AM228"/>
    <mergeCell ref="D209:F220"/>
    <mergeCell ref="G209:L209"/>
    <mergeCell ref="M209:V209"/>
    <mergeCell ref="W209:AM209"/>
    <mergeCell ref="G210:L211"/>
    <mergeCell ref="M210:O210"/>
    <mergeCell ref="AJ210:AM210"/>
    <mergeCell ref="M211:Z211"/>
    <mergeCell ref="AA211:AM211"/>
    <mergeCell ref="G212:L212"/>
    <mergeCell ref="T215:AA215"/>
    <mergeCell ref="AB215:AM215"/>
    <mergeCell ref="AB217:AM217"/>
    <mergeCell ref="W214:AA214"/>
    <mergeCell ref="AB214:AC214"/>
    <mergeCell ref="Y213:AM213"/>
    <mergeCell ref="G218:L220"/>
    <mergeCell ref="M218:AI218"/>
    <mergeCell ref="AJ218:AM218"/>
    <mergeCell ref="M219:O220"/>
    <mergeCell ref="M216:O216"/>
    <mergeCell ref="G214:L214"/>
    <mergeCell ref="M214:P214"/>
    <mergeCell ref="Q214:R214"/>
    <mergeCell ref="S214:V214"/>
    <mergeCell ref="M217:AA217"/>
    <mergeCell ref="M215:R215"/>
    <mergeCell ref="AI221:AM221"/>
    <mergeCell ref="D235:F243"/>
    <mergeCell ref="G243:L243"/>
    <mergeCell ref="M243:O243"/>
    <mergeCell ref="P243:Q243"/>
    <mergeCell ref="S243:T243"/>
    <mergeCell ref="V243:W243"/>
    <mergeCell ref="D244:F252"/>
    <mergeCell ref="G252:L252"/>
    <mergeCell ref="M252:O252"/>
    <mergeCell ref="P252:Q252"/>
    <mergeCell ref="U216:AM216"/>
    <mergeCell ref="Q230:AA230"/>
    <mergeCell ref="G215:L217"/>
    <mergeCell ref="G229:L229"/>
    <mergeCell ref="M229:P229"/>
    <mergeCell ref="Q229:AM229"/>
    <mergeCell ref="G230:L230"/>
    <mergeCell ref="M230:P230"/>
    <mergeCell ref="R251:U251"/>
    <mergeCell ref="V251:W251"/>
    <mergeCell ref="AB231:AM231"/>
    <mergeCell ref="G232:L233"/>
    <mergeCell ref="M232:W232"/>
    <mergeCell ref="G231:L231"/>
    <mergeCell ref="G247:L247"/>
    <mergeCell ref="P237:Q237"/>
    <mergeCell ref="S237:T237"/>
    <mergeCell ref="M248:P248"/>
    <mergeCell ref="M247:P247"/>
    <mergeCell ref="Q247:AM247"/>
    <mergeCell ref="G248:L248"/>
    <mergeCell ref="AB249:AM249"/>
    <mergeCell ref="G235:L236"/>
    <mergeCell ref="M235:T235"/>
    <mergeCell ref="U235:AM235"/>
    <mergeCell ref="M236:O236"/>
    <mergeCell ref="Z236:AM236"/>
    <mergeCell ref="G237:L237"/>
    <mergeCell ref="M237:O237"/>
    <mergeCell ref="M246:O246"/>
    <mergeCell ref="P246:Q246"/>
    <mergeCell ref="S246:T246"/>
    <mergeCell ref="X251:AM251"/>
    <mergeCell ref="Y246:AM246"/>
    <mergeCell ref="G249:L249"/>
    <mergeCell ref="M249:P249"/>
    <mergeCell ref="G250:L251"/>
    <mergeCell ref="M250:W250"/>
    <mergeCell ref="X250:AM250"/>
    <mergeCell ref="M251:P251"/>
    <mergeCell ref="G239:L239"/>
    <mergeCell ref="M239:P239"/>
    <mergeCell ref="G246:L246"/>
    <mergeCell ref="V242:W242"/>
    <mergeCell ref="X242:AM242"/>
    <mergeCell ref="Q240:AA240"/>
    <mergeCell ref="AB240:AM240"/>
    <mergeCell ref="G241:L242"/>
    <mergeCell ref="Q248:AA248"/>
    <mergeCell ref="AB248:AM248"/>
    <mergeCell ref="Q249:AA249"/>
    <mergeCell ref="AB239:AM239"/>
    <mergeCell ref="G256:L256"/>
    <mergeCell ref="M256:P256"/>
    <mergeCell ref="Q256:AM256"/>
    <mergeCell ref="X259:AM259"/>
    <mergeCell ref="M260:P260"/>
    <mergeCell ref="R260:U260"/>
    <mergeCell ref="V260:W260"/>
    <mergeCell ref="X260:AM260"/>
    <mergeCell ref="M259:W259"/>
    <mergeCell ref="Q258:AA258"/>
    <mergeCell ref="AB258:AM258"/>
    <mergeCell ref="X268:AM268"/>
    <mergeCell ref="M269:P269"/>
    <mergeCell ref="R269:U269"/>
    <mergeCell ref="V269:W269"/>
    <mergeCell ref="S273:T273"/>
    <mergeCell ref="V273:W273"/>
    <mergeCell ref="G265:L265"/>
    <mergeCell ref="G266:L266"/>
    <mergeCell ref="U262:AM262"/>
    <mergeCell ref="Q274:AM274"/>
    <mergeCell ref="M263:O263"/>
    <mergeCell ref="Z263:AM263"/>
    <mergeCell ref="M264:O264"/>
    <mergeCell ref="P264:Q264"/>
    <mergeCell ref="Q266:AA266"/>
    <mergeCell ref="AB266:AM266"/>
    <mergeCell ref="Q267:AA267"/>
    <mergeCell ref="AB267:AM267"/>
    <mergeCell ref="R278:U278"/>
    <mergeCell ref="V278:W278"/>
    <mergeCell ref="X278:AM278"/>
    <mergeCell ref="X269:AM269"/>
    <mergeCell ref="G275:L275"/>
    <mergeCell ref="M275:P275"/>
    <mergeCell ref="G276:L276"/>
    <mergeCell ref="M276:P276"/>
    <mergeCell ref="Q276:AA276"/>
    <mergeCell ref="AB276:AM276"/>
    <mergeCell ref="Y282:AM282"/>
    <mergeCell ref="G280:L281"/>
    <mergeCell ref="M280:T280"/>
    <mergeCell ref="Q284:AA284"/>
    <mergeCell ref="AB284:AM284"/>
    <mergeCell ref="Q285:AA285"/>
    <mergeCell ref="AB285:AM285"/>
    <mergeCell ref="M293:P293"/>
    <mergeCell ref="G294:L294"/>
    <mergeCell ref="M294:P294"/>
    <mergeCell ref="R287:U287"/>
    <mergeCell ref="U280:AM280"/>
    <mergeCell ref="M289:T289"/>
    <mergeCell ref="U289:AM289"/>
    <mergeCell ref="M290:O290"/>
    <mergeCell ref="Z290:AM290"/>
    <mergeCell ref="X287:AM287"/>
    <mergeCell ref="G292:L292"/>
    <mergeCell ref="M292:P292"/>
    <mergeCell ref="M284:P284"/>
    <mergeCell ref="P282:Q282"/>
    <mergeCell ref="S282:T282"/>
    <mergeCell ref="Q292:AM292"/>
    <mergeCell ref="S291:T291"/>
    <mergeCell ref="V282:W282"/>
    <mergeCell ref="G283:L283"/>
    <mergeCell ref="M283:P283"/>
    <mergeCell ref="Q283:AM283"/>
    <mergeCell ref="G284:L284"/>
    <mergeCell ref="G285:L285"/>
    <mergeCell ref="M285:P285"/>
    <mergeCell ref="G286:L287"/>
    <mergeCell ref="Q310:AM310"/>
    <mergeCell ref="Y309:AM309"/>
    <mergeCell ref="G318:L318"/>
    <mergeCell ref="M318:O318"/>
    <mergeCell ref="P318:Q318"/>
    <mergeCell ref="S318:T318"/>
    <mergeCell ref="S300:T300"/>
    <mergeCell ref="X305:AM305"/>
    <mergeCell ref="Z299:AM299"/>
    <mergeCell ref="G300:L300"/>
    <mergeCell ref="G298:L299"/>
    <mergeCell ref="M298:T298"/>
    <mergeCell ref="G291:L291"/>
    <mergeCell ref="M291:O291"/>
    <mergeCell ref="P291:Q291"/>
    <mergeCell ref="G295:L296"/>
    <mergeCell ref="M295:W295"/>
    <mergeCell ref="X295:AM295"/>
    <mergeCell ref="Q293:AA293"/>
    <mergeCell ref="AB293:AM293"/>
    <mergeCell ref="Q294:AA294"/>
    <mergeCell ref="AB294:AM294"/>
    <mergeCell ref="Q302:AA302"/>
    <mergeCell ref="AB302:AM302"/>
    <mergeCell ref="Q303:AA303"/>
    <mergeCell ref="M296:P296"/>
    <mergeCell ref="R296:U296"/>
    <mergeCell ref="V296:W296"/>
    <mergeCell ref="X296:AM296"/>
    <mergeCell ref="G303:L303"/>
    <mergeCell ref="M303:P303"/>
    <mergeCell ref="G304:L305"/>
    <mergeCell ref="M323:P323"/>
    <mergeCell ref="R323:U323"/>
    <mergeCell ref="V323:W323"/>
    <mergeCell ref="Q321:AA321"/>
    <mergeCell ref="AB321:AM321"/>
    <mergeCell ref="G307:L308"/>
    <mergeCell ref="M307:T307"/>
    <mergeCell ref="U307:AM307"/>
    <mergeCell ref="M308:O308"/>
    <mergeCell ref="Z308:AM308"/>
    <mergeCell ref="G309:L309"/>
    <mergeCell ref="M309:O309"/>
    <mergeCell ref="P309:Q309"/>
    <mergeCell ref="G319:L319"/>
    <mergeCell ref="M319:P319"/>
    <mergeCell ref="Q319:AM319"/>
    <mergeCell ref="G320:L320"/>
    <mergeCell ref="M320:P320"/>
    <mergeCell ref="G316:L317"/>
    <mergeCell ref="G313:L314"/>
    <mergeCell ref="M313:W313"/>
    <mergeCell ref="V314:W314"/>
    <mergeCell ref="X314:AM314"/>
    <mergeCell ref="G311:L311"/>
    <mergeCell ref="G312:L312"/>
    <mergeCell ref="M312:P312"/>
    <mergeCell ref="S309:T309"/>
    <mergeCell ref="V309:W309"/>
    <mergeCell ref="G310:L310"/>
    <mergeCell ref="M310:P310"/>
    <mergeCell ref="M311:P311"/>
    <mergeCell ref="R314:U314"/>
    <mergeCell ref="AB329:AM329"/>
    <mergeCell ref="Q330:AA330"/>
    <mergeCell ref="AB330:AM330"/>
    <mergeCell ref="Q338:AA338"/>
    <mergeCell ref="AB338:AM338"/>
    <mergeCell ref="V336:W336"/>
    <mergeCell ref="G337:L337"/>
    <mergeCell ref="M337:P337"/>
    <mergeCell ref="Q337:AM337"/>
    <mergeCell ref="Y327:AM327"/>
    <mergeCell ref="Y336:AM336"/>
    <mergeCell ref="G334:L335"/>
    <mergeCell ref="M334:T334"/>
    <mergeCell ref="U334:AM334"/>
    <mergeCell ref="G336:L336"/>
    <mergeCell ref="M336:O336"/>
    <mergeCell ref="P336:Q336"/>
    <mergeCell ref="S336:T336"/>
    <mergeCell ref="P327:Q327"/>
    <mergeCell ref="S327:T327"/>
    <mergeCell ref="V327:W327"/>
    <mergeCell ref="G328:L328"/>
    <mergeCell ref="M328:P328"/>
    <mergeCell ref="Q328:AM328"/>
    <mergeCell ref="G338:L338"/>
    <mergeCell ref="M338:P338"/>
    <mergeCell ref="M335:O335"/>
    <mergeCell ref="Z335:AM335"/>
    <mergeCell ref="G339:L339"/>
    <mergeCell ref="M339:P339"/>
    <mergeCell ref="G340:L341"/>
    <mergeCell ref="M340:W340"/>
    <mergeCell ref="X340:AM340"/>
    <mergeCell ref="M341:P341"/>
    <mergeCell ref="R341:U341"/>
    <mergeCell ref="V341:W341"/>
    <mergeCell ref="X331:AM331"/>
    <mergeCell ref="M332:P332"/>
    <mergeCell ref="R332:U332"/>
    <mergeCell ref="V332:W332"/>
    <mergeCell ref="X332:AM332"/>
    <mergeCell ref="M331:W331"/>
    <mergeCell ref="G349:L350"/>
    <mergeCell ref="M349:W349"/>
    <mergeCell ref="P345:Q345"/>
    <mergeCell ref="X349:AM349"/>
    <mergeCell ref="R350:U350"/>
    <mergeCell ref="V350:W350"/>
    <mergeCell ref="AB348:AM348"/>
    <mergeCell ref="Q339:AA339"/>
    <mergeCell ref="AB339:AM339"/>
    <mergeCell ref="Q347:AA347"/>
    <mergeCell ref="AB347:AM347"/>
    <mergeCell ref="Q348:AA348"/>
    <mergeCell ref="G342:L342"/>
    <mergeCell ref="G347:L347"/>
    <mergeCell ref="M347:P347"/>
    <mergeCell ref="G348:L348"/>
    <mergeCell ref="M348:P348"/>
    <mergeCell ref="S345:T345"/>
    <mergeCell ref="G346:L346"/>
    <mergeCell ref="M346:P346"/>
    <mergeCell ref="Q346:AM346"/>
    <mergeCell ref="X341:AM341"/>
    <mergeCell ref="G343:L344"/>
    <mergeCell ref="M343:T343"/>
    <mergeCell ref="U343:AM343"/>
    <mergeCell ref="M344:O344"/>
    <mergeCell ref="Z344:AM344"/>
    <mergeCell ref="V345:W345"/>
    <mergeCell ref="G355:L355"/>
    <mergeCell ref="M355:P355"/>
    <mergeCell ref="Q355:AM355"/>
    <mergeCell ref="G356:L356"/>
    <mergeCell ref="M356:P356"/>
    <mergeCell ref="G352:L353"/>
    <mergeCell ref="M352:T352"/>
    <mergeCell ref="U352:AM352"/>
    <mergeCell ref="M353:O353"/>
    <mergeCell ref="Z353:AM353"/>
    <mergeCell ref="G354:L354"/>
    <mergeCell ref="M354:O354"/>
    <mergeCell ref="P354:Q354"/>
    <mergeCell ref="S354:T354"/>
    <mergeCell ref="Y345:AM345"/>
    <mergeCell ref="G345:L345"/>
    <mergeCell ref="V354:W354"/>
    <mergeCell ref="R359:U359"/>
    <mergeCell ref="Q356:AA356"/>
    <mergeCell ref="AB356:AM356"/>
    <mergeCell ref="Q357:AA357"/>
    <mergeCell ref="AB357:AM357"/>
    <mergeCell ref="R368:U368"/>
    <mergeCell ref="V368:W368"/>
    <mergeCell ref="X368:AM368"/>
    <mergeCell ref="G364:L364"/>
    <mergeCell ref="M364:P364"/>
    <mergeCell ref="Q364:AM364"/>
    <mergeCell ref="V363:W363"/>
    <mergeCell ref="S363:T363"/>
    <mergeCell ref="Y363:AM363"/>
    <mergeCell ref="G365:L365"/>
    <mergeCell ref="M365:P365"/>
    <mergeCell ref="G366:L366"/>
    <mergeCell ref="M366:P366"/>
    <mergeCell ref="Q365:AA365"/>
    <mergeCell ref="AB365:AM365"/>
    <mergeCell ref="Q366:AA366"/>
    <mergeCell ref="AB366:AM366"/>
    <mergeCell ref="G379:L380"/>
    <mergeCell ref="M379:T379"/>
    <mergeCell ref="U379:AM379"/>
    <mergeCell ref="M380:O380"/>
    <mergeCell ref="Z380:AM380"/>
    <mergeCell ref="G381:L381"/>
    <mergeCell ref="M381:O381"/>
    <mergeCell ref="P381:Q381"/>
    <mergeCell ref="Z389:AM389"/>
    <mergeCell ref="G394:L395"/>
    <mergeCell ref="G387:L387"/>
    <mergeCell ref="G375:L375"/>
    <mergeCell ref="M375:P375"/>
    <mergeCell ref="G376:L377"/>
    <mergeCell ref="M376:W376"/>
    <mergeCell ref="X376:AM376"/>
    <mergeCell ref="M377:P377"/>
    <mergeCell ref="R377:U377"/>
    <mergeCell ref="V377:W377"/>
    <mergeCell ref="G385:L386"/>
    <mergeCell ref="M385:W385"/>
    <mergeCell ref="S381:T381"/>
    <mergeCell ref="G382:L382"/>
    <mergeCell ref="M382:P382"/>
    <mergeCell ref="Q382:AM382"/>
    <mergeCell ref="Y381:AM381"/>
    <mergeCell ref="V381:W381"/>
    <mergeCell ref="G383:L383"/>
    <mergeCell ref="M383:P383"/>
    <mergeCell ref="G384:L384"/>
    <mergeCell ref="M384:P384"/>
    <mergeCell ref="V390:W390"/>
    <mergeCell ref="G391:L391"/>
    <mergeCell ref="M391:P391"/>
    <mergeCell ref="Q391:AM391"/>
    <mergeCell ref="G392:L392"/>
    <mergeCell ref="M392:P392"/>
    <mergeCell ref="G388:L389"/>
    <mergeCell ref="M388:T388"/>
    <mergeCell ref="U388:AM388"/>
    <mergeCell ref="G390:L390"/>
    <mergeCell ref="M390:O390"/>
    <mergeCell ref="P390:Q390"/>
    <mergeCell ref="S390:T390"/>
    <mergeCell ref="G393:L393"/>
    <mergeCell ref="M393:P393"/>
    <mergeCell ref="P417:Q417"/>
    <mergeCell ref="S417:T417"/>
    <mergeCell ref="V408:W408"/>
    <mergeCell ref="M395:P395"/>
    <mergeCell ref="R395:U395"/>
    <mergeCell ref="V395:W395"/>
    <mergeCell ref="G403:L404"/>
    <mergeCell ref="G408:L408"/>
    <mergeCell ref="M408:O408"/>
    <mergeCell ref="P408:Q408"/>
    <mergeCell ref="S408:T408"/>
    <mergeCell ref="Y408:AM408"/>
    <mergeCell ref="G397:L398"/>
    <mergeCell ref="M397:T397"/>
    <mergeCell ref="U397:AM397"/>
    <mergeCell ref="M398:O398"/>
    <mergeCell ref="X404:AM404"/>
    <mergeCell ref="G401:L401"/>
    <mergeCell ref="G406:L407"/>
    <mergeCell ref="X395:AM395"/>
    <mergeCell ref="AB446:AM446"/>
    <mergeCell ref="Q447:AA447"/>
    <mergeCell ref="AB447:AM447"/>
    <mergeCell ref="G444:L444"/>
    <mergeCell ref="M444:O444"/>
    <mergeCell ref="G418:L418"/>
    <mergeCell ref="M418:P418"/>
    <mergeCell ref="G411:L411"/>
    <mergeCell ref="M411:P411"/>
    <mergeCell ref="G412:L413"/>
    <mergeCell ref="M412:W412"/>
    <mergeCell ref="X412:AM412"/>
    <mergeCell ref="M413:P413"/>
    <mergeCell ref="R413:U413"/>
    <mergeCell ref="V413:W413"/>
    <mergeCell ref="X413:AM413"/>
    <mergeCell ref="G409:L409"/>
    <mergeCell ref="M409:P409"/>
    <mergeCell ref="Q409:AM409"/>
    <mergeCell ref="Z416:AM416"/>
    <mergeCell ref="G415:L416"/>
    <mergeCell ref="M415:T415"/>
    <mergeCell ref="G442:L443"/>
    <mergeCell ref="AB438:AM438"/>
    <mergeCell ref="G435:L435"/>
    <mergeCell ref="M435:O435"/>
    <mergeCell ref="P435:Q435"/>
    <mergeCell ref="S435:T435"/>
    <mergeCell ref="M443:O443"/>
    <mergeCell ref="Z443:AM443"/>
    <mergeCell ref="M424:T424"/>
    <mergeCell ref="U424:AM424"/>
    <mergeCell ref="M425:O425"/>
    <mergeCell ref="Z425:AM425"/>
    <mergeCell ref="P426:Q426"/>
    <mergeCell ref="S426:T426"/>
    <mergeCell ref="G430:L431"/>
    <mergeCell ref="M430:W430"/>
    <mergeCell ref="Q428:AA428"/>
    <mergeCell ref="Q427:AM427"/>
    <mergeCell ref="G428:L428"/>
    <mergeCell ref="M428:P428"/>
    <mergeCell ref="G427:L427"/>
    <mergeCell ref="M427:P427"/>
    <mergeCell ref="G426:L426"/>
    <mergeCell ref="M426:O426"/>
    <mergeCell ref="AB428:AM428"/>
    <mergeCell ref="Q429:AA429"/>
    <mergeCell ref="AB429:AM429"/>
    <mergeCell ref="G433:L434"/>
    <mergeCell ref="M433:T433"/>
    <mergeCell ref="U433:AM433"/>
    <mergeCell ref="G439:L440"/>
    <mergeCell ref="M439:W439"/>
    <mergeCell ref="X439:AM439"/>
    <mergeCell ref="M440:P440"/>
    <mergeCell ref="R440:U440"/>
    <mergeCell ref="Y435:AM435"/>
    <mergeCell ref="G438:L438"/>
    <mergeCell ref="M438:P438"/>
    <mergeCell ref="X431:AM431"/>
    <mergeCell ref="Q402:AA402"/>
    <mergeCell ref="AB402:AM402"/>
    <mergeCell ref="Q410:AA410"/>
    <mergeCell ref="AB410:AM410"/>
    <mergeCell ref="Q411:AA411"/>
    <mergeCell ref="G410:L410"/>
    <mergeCell ref="M410:P410"/>
    <mergeCell ref="M419:P419"/>
    <mergeCell ref="G421:L422"/>
    <mergeCell ref="Q419:AA419"/>
    <mergeCell ref="AB419:AM419"/>
    <mergeCell ref="Q420:AA420"/>
    <mergeCell ref="G402:L402"/>
    <mergeCell ref="AB411:AM411"/>
    <mergeCell ref="Y426:AM426"/>
    <mergeCell ref="M403:W403"/>
    <mergeCell ref="X403:AM403"/>
    <mergeCell ref="M404:P404"/>
    <mergeCell ref="R404:U404"/>
    <mergeCell ref="M406:T406"/>
    <mergeCell ref="P405:Q405"/>
    <mergeCell ref="S405:T405"/>
    <mergeCell ref="V405:W405"/>
    <mergeCell ref="G414:L414"/>
    <mergeCell ref="M414:O414"/>
    <mergeCell ref="G201:L201"/>
    <mergeCell ref="V422:W422"/>
    <mergeCell ref="X422:AM422"/>
    <mergeCell ref="V431:W431"/>
    <mergeCell ref="G200:L200"/>
    <mergeCell ref="G175:L175"/>
    <mergeCell ref="M175:O175"/>
    <mergeCell ref="P175:Q175"/>
    <mergeCell ref="M416:O416"/>
    <mergeCell ref="G420:L420"/>
    <mergeCell ref="M421:W421"/>
    <mergeCell ref="X421:AM421"/>
    <mergeCell ref="M420:P420"/>
    <mergeCell ref="M417:O417"/>
    <mergeCell ref="M422:P422"/>
    <mergeCell ref="Q393:AA393"/>
    <mergeCell ref="AB393:AM393"/>
    <mergeCell ref="Q401:AA401"/>
    <mergeCell ref="AB401:AM401"/>
    <mergeCell ref="X430:AM430"/>
    <mergeCell ref="M431:P431"/>
    <mergeCell ref="R431:U431"/>
    <mergeCell ref="V426:W426"/>
    <mergeCell ref="M199:Z199"/>
    <mergeCell ref="AA199:AM199"/>
    <mergeCell ref="AJ206:AM206"/>
    <mergeCell ref="G424:L425"/>
    <mergeCell ref="G399:L399"/>
    <mergeCell ref="M402:P402"/>
    <mergeCell ref="G400:L400"/>
    <mergeCell ref="Z407:AM407"/>
    <mergeCell ref="Q400:AM400"/>
    <mergeCell ref="Z434:AM434"/>
    <mergeCell ref="G417:L417"/>
    <mergeCell ref="Q418:AM418"/>
    <mergeCell ref="G419:L419"/>
    <mergeCell ref="G429:L429"/>
    <mergeCell ref="AI451:AM451"/>
    <mergeCell ref="G447:L447"/>
    <mergeCell ref="M447:P447"/>
    <mergeCell ref="G448:L449"/>
    <mergeCell ref="M448:W448"/>
    <mergeCell ref="X448:AM448"/>
    <mergeCell ref="M449:P449"/>
    <mergeCell ref="R449:U449"/>
    <mergeCell ref="V449:W449"/>
    <mergeCell ref="X449:AM449"/>
    <mergeCell ref="V444:W444"/>
    <mergeCell ref="G445:L445"/>
    <mergeCell ref="M445:P445"/>
    <mergeCell ref="Q445:AM445"/>
    <mergeCell ref="G446:L446"/>
    <mergeCell ref="M446:P446"/>
    <mergeCell ref="Y444:AM444"/>
    <mergeCell ref="Q446:AA446"/>
    <mergeCell ref="G423:L423"/>
    <mergeCell ref="M423:O423"/>
    <mergeCell ref="P423:Q423"/>
    <mergeCell ref="G405:L405"/>
    <mergeCell ref="S423:T423"/>
    <mergeCell ref="V423:W423"/>
    <mergeCell ref="P444:Q444"/>
    <mergeCell ref="S444:T444"/>
    <mergeCell ref="G436:L436"/>
    <mergeCell ref="M434:O434"/>
    <mergeCell ref="M33:O33"/>
    <mergeCell ref="AA33:AM33"/>
    <mergeCell ref="M200:O200"/>
    <mergeCell ref="M389:O389"/>
    <mergeCell ref="R62:AM62"/>
    <mergeCell ref="V440:W440"/>
    <mergeCell ref="X440:AM440"/>
    <mergeCell ref="V435:W435"/>
    <mergeCell ref="S399:T399"/>
    <mergeCell ref="V399:W399"/>
    <mergeCell ref="R100:T100"/>
    <mergeCell ref="AB202:AC202"/>
    <mergeCell ref="AJ200:AM200"/>
    <mergeCell ref="W91:AM91"/>
    <mergeCell ref="W83:AM83"/>
    <mergeCell ref="M350:P350"/>
    <mergeCell ref="M345:O345"/>
    <mergeCell ref="V318:W318"/>
    <mergeCell ref="X313:AM313"/>
    <mergeCell ref="M314:P314"/>
    <mergeCell ref="AB420:AM420"/>
    <mergeCell ref="Y417:AM417"/>
    <mergeCell ref="U415:AM415"/>
    <mergeCell ref="M204:O204"/>
    <mergeCell ref="U204:AM204"/>
    <mergeCell ref="M126:O126"/>
    <mergeCell ref="M137:R137"/>
    <mergeCell ref="T137:AA137"/>
    <mergeCell ref="AB137:AM137"/>
    <mergeCell ref="G166:L168"/>
    <mergeCell ref="M166:AI166"/>
    <mergeCell ref="AJ166:AM166"/>
    <mergeCell ref="M167:O168"/>
    <mergeCell ref="AJ167:AM168"/>
    <mergeCell ref="G153:L155"/>
    <mergeCell ref="AJ153:AM153"/>
    <mergeCell ref="M154:O155"/>
    <mergeCell ref="AJ154:AM155"/>
    <mergeCell ref="W158:AM158"/>
    <mergeCell ref="U151:AM151"/>
    <mergeCell ref="M153:AI153"/>
    <mergeCell ref="M170:O170"/>
    <mergeCell ref="P170:Q170"/>
    <mergeCell ref="S170:T170"/>
    <mergeCell ref="V170:W170"/>
    <mergeCell ref="R156:AM156"/>
    <mergeCell ref="AJ161:AM161"/>
    <mergeCell ref="P157:Q157"/>
    <mergeCell ref="M140:AI140"/>
    <mergeCell ref="AJ140:AM140"/>
    <mergeCell ref="M141:O142"/>
    <mergeCell ref="AJ141:AM142"/>
    <mergeCell ref="G145:L145"/>
    <mergeCell ref="M145:V145"/>
    <mergeCell ref="V157:W157"/>
    <mergeCell ref="V162:W162"/>
    <mergeCell ref="T163:AA163"/>
    <mergeCell ref="V144:W144"/>
    <mergeCell ref="G45:L45"/>
    <mergeCell ref="M43:O43"/>
    <mergeCell ref="P43:Q43"/>
    <mergeCell ref="M35:V35"/>
    <mergeCell ref="W35:AM35"/>
    <mergeCell ref="AH30:AM30"/>
    <mergeCell ref="P126:Q126"/>
    <mergeCell ref="S126:T126"/>
    <mergeCell ref="D26:F34"/>
    <mergeCell ref="D35:F43"/>
    <mergeCell ref="AA121:AM121"/>
    <mergeCell ref="W119:AM119"/>
    <mergeCell ref="G90:L90"/>
    <mergeCell ref="R84:T84"/>
    <mergeCell ref="M85:O85"/>
    <mergeCell ref="D95:F102"/>
    <mergeCell ref="G95:L95"/>
    <mergeCell ref="D119:F126"/>
    <mergeCell ref="G119:L119"/>
    <mergeCell ref="M119:V119"/>
    <mergeCell ref="G115:L117"/>
    <mergeCell ref="G123:L125"/>
    <mergeCell ref="N116:Q116"/>
    <mergeCell ref="R116:T116"/>
    <mergeCell ref="D111:F118"/>
    <mergeCell ref="G26:L26"/>
    <mergeCell ref="AJ122:AM122"/>
    <mergeCell ref="M123:V123"/>
    <mergeCell ref="S110:T110"/>
    <mergeCell ref="V110:W110"/>
    <mergeCell ref="M106:O106"/>
    <mergeCell ref="M88:O88"/>
    <mergeCell ref="G133:L134"/>
    <mergeCell ref="M133:O133"/>
    <mergeCell ref="AJ133:AM133"/>
    <mergeCell ref="M134:Z134"/>
    <mergeCell ref="G136:L136"/>
    <mergeCell ref="M117:O117"/>
    <mergeCell ref="AA117:AM117"/>
    <mergeCell ref="AA113:AM113"/>
    <mergeCell ref="AA134:AM134"/>
    <mergeCell ref="AJ135:AM135"/>
    <mergeCell ref="V136:W136"/>
    <mergeCell ref="G120:L121"/>
    <mergeCell ref="M120:O120"/>
    <mergeCell ref="AJ120:AM120"/>
    <mergeCell ref="M121:Z121"/>
    <mergeCell ref="X30:AG30"/>
    <mergeCell ref="G111:L111"/>
    <mergeCell ref="M111:V111"/>
    <mergeCell ref="G114:L114"/>
    <mergeCell ref="W115:AM115"/>
    <mergeCell ref="G122:L122"/>
    <mergeCell ref="AJ106:AM106"/>
    <mergeCell ref="P110:Q110"/>
    <mergeCell ref="Y136:AM136"/>
    <mergeCell ref="Y131:AM131"/>
    <mergeCell ref="M130:Q130"/>
    <mergeCell ref="G118:L118"/>
    <mergeCell ref="M118:O118"/>
    <mergeCell ref="P118:Q118"/>
    <mergeCell ref="S118:T118"/>
    <mergeCell ref="V118:W118"/>
    <mergeCell ref="M122:O122"/>
    <mergeCell ref="AR55:BH56"/>
    <mergeCell ref="G31:L32"/>
    <mergeCell ref="N41:Q41"/>
    <mergeCell ref="R41:T41"/>
    <mergeCell ref="AA42:AM42"/>
    <mergeCell ref="W22:AM22"/>
    <mergeCell ref="W56:AM56"/>
    <mergeCell ref="G38:L38"/>
    <mergeCell ref="G40:L41"/>
    <mergeCell ref="W40:AM40"/>
    <mergeCell ref="W31:AM31"/>
    <mergeCell ref="R14:T14"/>
    <mergeCell ref="P16:Q16"/>
    <mergeCell ref="G36:L36"/>
    <mergeCell ref="G13:L14"/>
    <mergeCell ref="G22:L23"/>
    <mergeCell ref="G28:L28"/>
    <mergeCell ref="G16:L16"/>
    <mergeCell ref="M16:O16"/>
    <mergeCell ref="V25:W25"/>
    <mergeCell ref="G24:L24"/>
    <mergeCell ref="S16:T16"/>
    <mergeCell ref="X21:AG21"/>
    <mergeCell ref="P34:Q34"/>
    <mergeCell ref="S34:T34"/>
    <mergeCell ref="M39:V39"/>
    <mergeCell ref="M36:O36"/>
    <mergeCell ref="AA37:AM37"/>
    <mergeCell ref="G48:L48"/>
    <mergeCell ref="M48:V48"/>
    <mergeCell ref="Y52:AM52"/>
    <mergeCell ref="V52:W52"/>
    <mergeCell ref="AR58:BH58"/>
    <mergeCell ref="AR59:BH59"/>
    <mergeCell ref="AR60:BH60"/>
    <mergeCell ref="AR61:BH61"/>
    <mergeCell ref="AR65:BH67"/>
    <mergeCell ref="AR70:BH71"/>
    <mergeCell ref="M26:V26"/>
    <mergeCell ref="W26:AM26"/>
    <mergeCell ref="M27:O27"/>
    <mergeCell ref="M28:Z28"/>
    <mergeCell ref="AA28:AM28"/>
    <mergeCell ref="U32:AM32"/>
    <mergeCell ref="AJ38:AM38"/>
    <mergeCell ref="S43:T43"/>
    <mergeCell ref="V43:W43"/>
    <mergeCell ref="W67:AM67"/>
    <mergeCell ref="T67:V67"/>
    <mergeCell ref="M31:V31"/>
    <mergeCell ref="N32:Q32"/>
    <mergeCell ref="R32:T32"/>
    <mergeCell ref="X48:AG48"/>
    <mergeCell ref="Y34:AM34"/>
    <mergeCell ref="Q64:AM64"/>
    <mergeCell ref="X39:AG39"/>
    <mergeCell ref="M57:O57"/>
    <mergeCell ref="M38:O38"/>
    <mergeCell ref="AH39:AM39"/>
    <mergeCell ref="M40:V40"/>
    <mergeCell ref="N62:Q62"/>
    <mergeCell ref="AJ57:AM57"/>
    <mergeCell ref="M59:O59"/>
    <mergeCell ref="W61:AM61"/>
    <mergeCell ref="G131:L131"/>
    <mergeCell ref="M131:O131"/>
    <mergeCell ref="P131:Q131"/>
    <mergeCell ref="S131:T131"/>
    <mergeCell ref="V126:W126"/>
    <mergeCell ref="M132:V132"/>
    <mergeCell ref="W132:AM132"/>
    <mergeCell ref="AR191:BH191"/>
    <mergeCell ref="AR185:BH187"/>
    <mergeCell ref="AI182:AM182"/>
    <mergeCell ref="AI127:AM127"/>
    <mergeCell ref="AI68:AM68"/>
    <mergeCell ref="AI53:AM53"/>
    <mergeCell ref="AR132:BH132"/>
    <mergeCell ref="AR134:BH134"/>
    <mergeCell ref="AR135:BH135"/>
    <mergeCell ref="AR76:BH76"/>
    <mergeCell ref="P60:Q60"/>
    <mergeCell ref="W75:AM75"/>
    <mergeCell ref="G156:L156"/>
    <mergeCell ref="M156:Q156"/>
    <mergeCell ref="M174:O174"/>
    <mergeCell ref="G169:L169"/>
    <mergeCell ref="M169:Q169"/>
    <mergeCell ref="P149:Q149"/>
    <mergeCell ref="AR79:BH81"/>
    <mergeCell ref="AR130:BH131"/>
    <mergeCell ref="G137:L139"/>
    <mergeCell ref="Y144:AM144"/>
    <mergeCell ref="M136:O136"/>
    <mergeCell ref="N124:Q124"/>
    <mergeCell ref="G66:L66"/>
    <mergeCell ref="Y157:AM157"/>
    <mergeCell ref="Y170:AM170"/>
    <mergeCell ref="Y149:AM149"/>
    <mergeCell ref="AB191:AM191"/>
    <mergeCell ref="V189:W189"/>
    <mergeCell ref="AI190:AM190"/>
    <mergeCell ref="AR194:BH197"/>
    <mergeCell ref="AR250:BH251"/>
    <mergeCell ref="M436:P436"/>
    <mergeCell ref="Q436:AM436"/>
    <mergeCell ref="G437:L437"/>
    <mergeCell ref="M437:P437"/>
    <mergeCell ref="M400:P400"/>
    <mergeCell ref="D169:F181"/>
    <mergeCell ref="R169:AM169"/>
    <mergeCell ref="G170:L170"/>
    <mergeCell ref="G179:L181"/>
    <mergeCell ref="M179:AI179"/>
    <mergeCell ref="AJ179:AM179"/>
    <mergeCell ref="M178:AA178"/>
    <mergeCell ref="S149:T149"/>
    <mergeCell ref="V149:W149"/>
    <mergeCell ref="M163:R163"/>
    <mergeCell ref="AA173:AM173"/>
    <mergeCell ref="V175:W175"/>
    <mergeCell ref="M180:O181"/>
    <mergeCell ref="AJ180:AM181"/>
    <mergeCell ref="M164:O164"/>
    <mergeCell ref="U164:AM164"/>
    <mergeCell ref="M173:Z173"/>
    <mergeCell ref="M405:O405"/>
    <mergeCell ref="M399:O399"/>
    <mergeCell ref="AR136:BH136"/>
    <mergeCell ref="AB163:AM163"/>
    <mergeCell ref="M165:AA165"/>
    <mergeCell ref="AB165:AM165"/>
    <mergeCell ref="AB176:AM176"/>
    <mergeCell ref="AJ195:AM196"/>
    <mergeCell ref="Y201:AM201"/>
    <mergeCell ref="M193:AA193"/>
    <mergeCell ref="AA187:AM187"/>
    <mergeCell ref="AB303:AM303"/>
    <mergeCell ref="Q311:AA311"/>
    <mergeCell ref="AB311:AM311"/>
    <mergeCell ref="AB312:AM312"/>
    <mergeCell ref="Q320:AA320"/>
    <mergeCell ref="AB320:AM320"/>
    <mergeCell ref="M158:V158"/>
    <mergeCell ref="S190:V190"/>
    <mergeCell ref="W190:AA190"/>
    <mergeCell ref="AB190:AC190"/>
    <mergeCell ref="M197:V197"/>
    <mergeCell ref="W197:AM197"/>
    <mergeCell ref="Y162:AM162"/>
    <mergeCell ref="M176:R176"/>
    <mergeCell ref="T176:AA176"/>
    <mergeCell ref="M171:V171"/>
    <mergeCell ref="M188:O188"/>
    <mergeCell ref="AJ188:AM188"/>
    <mergeCell ref="V201:W201"/>
    <mergeCell ref="M189:O189"/>
    <mergeCell ref="P189:Q189"/>
    <mergeCell ref="S189:T189"/>
    <mergeCell ref="M192:O192"/>
    <mergeCell ref="Z398:AM398"/>
    <mergeCell ref="Y390:AM390"/>
    <mergeCell ref="Y399:AM399"/>
    <mergeCell ref="X385:AM385"/>
    <mergeCell ref="M386:P386"/>
    <mergeCell ref="R386:U386"/>
    <mergeCell ref="V386:W386"/>
    <mergeCell ref="X386:AM386"/>
    <mergeCell ref="M342:O342"/>
    <mergeCell ref="P342:Q342"/>
    <mergeCell ref="S342:T342"/>
    <mergeCell ref="V342:W342"/>
    <mergeCell ref="X350:AM350"/>
    <mergeCell ref="P399:Q399"/>
    <mergeCell ref="Q312:AA312"/>
    <mergeCell ref="M394:W394"/>
    <mergeCell ref="X394:AM394"/>
    <mergeCell ref="M370:T370"/>
    <mergeCell ref="U370:AM370"/>
    <mergeCell ref="M371:O371"/>
    <mergeCell ref="Z371:AM371"/>
    <mergeCell ref="M372:O372"/>
    <mergeCell ref="M362:O362"/>
    <mergeCell ref="Z362:AM362"/>
    <mergeCell ref="M316:T316"/>
    <mergeCell ref="U316:AM316"/>
    <mergeCell ref="M317:O317"/>
    <mergeCell ref="Z317:AM317"/>
    <mergeCell ref="P378:Q378"/>
    <mergeCell ref="V396:W396"/>
    <mergeCell ref="X358:AM358"/>
    <mergeCell ref="M359:P359"/>
    <mergeCell ref="M401:P401"/>
    <mergeCell ref="AO184:AO221"/>
    <mergeCell ref="M442:T442"/>
    <mergeCell ref="U442:AM442"/>
    <mergeCell ref="M429:P429"/>
    <mergeCell ref="Q374:AA374"/>
    <mergeCell ref="AB374:AM374"/>
    <mergeCell ref="Q375:AA375"/>
    <mergeCell ref="AB375:AM375"/>
    <mergeCell ref="Q383:AA383"/>
    <mergeCell ref="AB383:AM383"/>
    <mergeCell ref="Q384:AA384"/>
    <mergeCell ref="AB384:AM384"/>
    <mergeCell ref="Q392:AA392"/>
    <mergeCell ref="AB392:AM392"/>
    <mergeCell ref="V359:W359"/>
    <mergeCell ref="S372:T372"/>
    <mergeCell ref="X377:AM377"/>
    <mergeCell ref="Q437:AA437"/>
    <mergeCell ref="AB437:AM437"/>
    <mergeCell ref="Q438:AA438"/>
    <mergeCell ref="V404:W404"/>
    <mergeCell ref="V417:W417"/>
    <mergeCell ref="R422:U422"/>
    <mergeCell ref="M387:O387"/>
    <mergeCell ref="P387:Q387"/>
    <mergeCell ref="S387:T387"/>
    <mergeCell ref="V387:W387"/>
    <mergeCell ref="U406:AM406"/>
    <mergeCell ref="M407:O407"/>
    <mergeCell ref="M373:P373"/>
    <mergeCell ref="S396:T396"/>
    <mergeCell ref="D280:F288"/>
    <mergeCell ref="BL1:BU1"/>
    <mergeCell ref="AR247:BH248"/>
    <mergeCell ref="AR238:BH238"/>
    <mergeCell ref="AR239:BH239"/>
    <mergeCell ref="AR240:BH240"/>
    <mergeCell ref="AR241:BH241"/>
    <mergeCell ref="AR242:BH242"/>
    <mergeCell ref="AJ219:AM220"/>
    <mergeCell ref="AD214:AE214"/>
    <mergeCell ref="AF214:AH214"/>
    <mergeCell ref="AI214:AM214"/>
    <mergeCell ref="AJ194:AM194"/>
    <mergeCell ref="S252:T252"/>
    <mergeCell ref="V252:W252"/>
    <mergeCell ref="D253:F261"/>
    <mergeCell ref="G261:L261"/>
    <mergeCell ref="M261:O261"/>
    <mergeCell ref="P261:Q261"/>
    <mergeCell ref="S261:T261"/>
    <mergeCell ref="V261:W261"/>
    <mergeCell ref="AR133:BH133"/>
    <mergeCell ref="AR139:BH142"/>
    <mergeCell ref="AR189:BH189"/>
    <mergeCell ref="AR73:BH73"/>
    <mergeCell ref="AR74:BH74"/>
    <mergeCell ref="AR75:BH75"/>
    <mergeCell ref="AJ148:AM148"/>
    <mergeCell ref="AR190:BH190"/>
    <mergeCell ref="W171:AM171"/>
    <mergeCell ref="AO129:AO182"/>
    <mergeCell ref="W99:AM99"/>
    <mergeCell ref="D262:F270"/>
    <mergeCell ref="G270:L270"/>
    <mergeCell ref="M270:O270"/>
    <mergeCell ref="P270:Q270"/>
    <mergeCell ref="S270:T270"/>
    <mergeCell ref="V270:W270"/>
    <mergeCell ref="D271:F279"/>
    <mergeCell ref="G279:L279"/>
    <mergeCell ref="M279:O279"/>
    <mergeCell ref="P279:Q279"/>
    <mergeCell ref="S279:T279"/>
    <mergeCell ref="V279:W279"/>
    <mergeCell ref="G271:L272"/>
    <mergeCell ref="M271:T271"/>
    <mergeCell ref="U271:AM271"/>
    <mergeCell ref="M272:O272"/>
    <mergeCell ref="Z272:AM272"/>
    <mergeCell ref="G273:L273"/>
    <mergeCell ref="M273:O273"/>
    <mergeCell ref="P273:Q273"/>
    <mergeCell ref="G267:L267"/>
    <mergeCell ref="M267:P267"/>
    <mergeCell ref="G268:L269"/>
    <mergeCell ref="M268:W268"/>
    <mergeCell ref="G277:L278"/>
    <mergeCell ref="M277:W277"/>
    <mergeCell ref="X277:AM277"/>
    <mergeCell ref="M278:P278"/>
    <mergeCell ref="G274:L274"/>
    <mergeCell ref="M274:P274"/>
    <mergeCell ref="G262:L263"/>
    <mergeCell ref="M262:T262"/>
    <mergeCell ref="D289:F297"/>
    <mergeCell ref="G297:L297"/>
    <mergeCell ref="M297:O297"/>
    <mergeCell ref="P297:Q297"/>
    <mergeCell ref="S297:T297"/>
    <mergeCell ref="V297:W297"/>
    <mergeCell ref="D298:F306"/>
    <mergeCell ref="G306:L306"/>
    <mergeCell ref="M306:O306"/>
    <mergeCell ref="P306:Q306"/>
    <mergeCell ref="S306:T306"/>
    <mergeCell ref="V306:W306"/>
    <mergeCell ref="M302:P302"/>
    <mergeCell ref="Y291:AM291"/>
    <mergeCell ref="Y300:AM300"/>
    <mergeCell ref="U298:AM298"/>
    <mergeCell ref="M299:O299"/>
    <mergeCell ref="M300:O300"/>
    <mergeCell ref="P300:Q300"/>
    <mergeCell ref="M304:W304"/>
    <mergeCell ref="X304:AM304"/>
    <mergeCell ref="M305:P305"/>
    <mergeCell ref="R305:U305"/>
    <mergeCell ref="V305:W305"/>
    <mergeCell ref="G302:L302"/>
    <mergeCell ref="G289:L290"/>
    <mergeCell ref="G293:L293"/>
    <mergeCell ref="D307:F315"/>
    <mergeCell ref="G315:L315"/>
    <mergeCell ref="M315:O315"/>
    <mergeCell ref="P315:Q315"/>
    <mergeCell ref="S315:T315"/>
    <mergeCell ref="V315:W315"/>
    <mergeCell ref="D316:F324"/>
    <mergeCell ref="G324:L324"/>
    <mergeCell ref="M324:O324"/>
    <mergeCell ref="P324:Q324"/>
    <mergeCell ref="S324:T324"/>
    <mergeCell ref="V324:W324"/>
    <mergeCell ref="D325:F333"/>
    <mergeCell ref="G333:L333"/>
    <mergeCell ref="M333:O333"/>
    <mergeCell ref="P333:Q333"/>
    <mergeCell ref="S333:T333"/>
    <mergeCell ref="V333:W333"/>
    <mergeCell ref="M327:O327"/>
    <mergeCell ref="G331:L332"/>
    <mergeCell ref="G329:L329"/>
    <mergeCell ref="M329:P329"/>
    <mergeCell ref="G330:L330"/>
    <mergeCell ref="M330:P330"/>
    <mergeCell ref="Q329:AA329"/>
    <mergeCell ref="X323:AM323"/>
    <mergeCell ref="Y318:AM318"/>
    <mergeCell ref="G321:L321"/>
    <mergeCell ref="M321:P321"/>
    <mergeCell ref="G322:L323"/>
    <mergeCell ref="M322:W322"/>
    <mergeCell ref="X322:AM322"/>
    <mergeCell ref="V287:W287"/>
    <mergeCell ref="V291:W291"/>
    <mergeCell ref="V300:W300"/>
    <mergeCell ref="G301:L301"/>
    <mergeCell ref="M301:P301"/>
    <mergeCell ref="Q301:AM301"/>
    <mergeCell ref="G374:L374"/>
    <mergeCell ref="M374:P374"/>
    <mergeCell ref="Y372:AM372"/>
    <mergeCell ref="V372:W372"/>
    <mergeCell ref="P372:Q372"/>
    <mergeCell ref="G361:L362"/>
    <mergeCell ref="M361:T361"/>
    <mergeCell ref="U361:AM361"/>
    <mergeCell ref="G288:L288"/>
    <mergeCell ref="M288:O288"/>
    <mergeCell ref="P288:Q288"/>
    <mergeCell ref="S288:T288"/>
    <mergeCell ref="V288:W288"/>
    <mergeCell ref="G363:L363"/>
    <mergeCell ref="M363:O363"/>
    <mergeCell ref="P363:Q363"/>
    <mergeCell ref="G367:L368"/>
    <mergeCell ref="M367:W367"/>
    <mergeCell ref="X367:AM367"/>
    <mergeCell ref="M368:P368"/>
    <mergeCell ref="X359:AM359"/>
    <mergeCell ref="Y354:AM354"/>
    <mergeCell ref="G357:L357"/>
    <mergeCell ref="M357:P357"/>
    <mergeCell ref="G358:L359"/>
    <mergeCell ref="M358:W358"/>
    <mergeCell ref="V414:W414"/>
    <mergeCell ref="G325:L326"/>
    <mergeCell ref="M325:T325"/>
    <mergeCell ref="U325:AM325"/>
    <mergeCell ref="M326:O326"/>
    <mergeCell ref="Z326:AM326"/>
    <mergeCell ref="G327:L327"/>
    <mergeCell ref="D406:F414"/>
    <mergeCell ref="D397:F405"/>
    <mergeCell ref="D388:F396"/>
    <mergeCell ref="D379:F387"/>
    <mergeCell ref="D370:F378"/>
    <mergeCell ref="D361:F369"/>
    <mergeCell ref="D352:F360"/>
    <mergeCell ref="D343:F351"/>
    <mergeCell ref="G351:L351"/>
    <mergeCell ref="M351:O351"/>
    <mergeCell ref="P351:Q351"/>
    <mergeCell ref="S351:T351"/>
    <mergeCell ref="V351:W351"/>
    <mergeCell ref="G360:L360"/>
    <mergeCell ref="M360:O360"/>
    <mergeCell ref="P360:Q360"/>
    <mergeCell ref="S360:T360"/>
    <mergeCell ref="V360:W360"/>
    <mergeCell ref="G369:L369"/>
    <mergeCell ref="M369:O369"/>
    <mergeCell ref="P369:Q369"/>
    <mergeCell ref="S369:T369"/>
    <mergeCell ref="V369:W369"/>
    <mergeCell ref="G378:L378"/>
    <mergeCell ref="M378:O378"/>
    <mergeCell ref="D415:F423"/>
    <mergeCell ref="S378:T378"/>
    <mergeCell ref="V378:W378"/>
    <mergeCell ref="G370:L371"/>
    <mergeCell ref="G372:L372"/>
    <mergeCell ref="G373:L373"/>
    <mergeCell ref="Q373:AM373"/>
    <mergeCell ref="D334:F342"/>
    <mergeCell ref="C235:C450"/>
    <mergeCell ref="G432:L432"/>
    <mergeCell ref="M432:O432"/>
    <mergeCell ref="P432:Q432"/>
    <mergeCell ref="S432:T432"/>
    <mergeCell ref="V432:W432"/>
    <mergeCell ref="G441:L441"/>
    <mergeCell ref="M441:O441"/>
    <mergeCell ref="P441:Q441"/>
    <mergeCell ref="S441:T441"/>
    <mergeCell ref="V441:W441"/>
    <mergeCell ref="G450:L450"/>
    <mergeCell ref="M450:O450"/>
    <mergeCell ref="P450:Q450"/>
    <mergeCell ref="S450:T450"/>
    <mergeCell ref="V450:W450"/>
    <mergeCell ref="D442:F450"/>
    <mergeCell ref="D433:F441"/>
    <mergeCell ref="D424:F432"/>
    <mergeCell ref="G396:L396"/>
    <mergeCell ref="M396:O396"/>
    <mergeCell ref="P396:Q396"/>
    <mergeCell ref="P414:Q414"/>
    <mergeCell ref="S414:T414"/>
  </mergeCells>
  <phoneticPr fontId="23" type="halfwidthKatakana"/>
  <dataValidations count="36">
    <dataValidation type="textLength" imeMode="hiragana" operator="lessThanOrEqual" allowBlank="1" showInputMessage="1" showErrorMessage="1" errorTitle="文字数オーバー" error="10文字まで。（空白を含む）" sqref="M442:T442 M244:T244 M235:T235 M271:T271 M280:T280 M298:T298 M316:T316 M334:T334 M352:T352 M370:T370 M388:T388 M406:T406 M424:T424 M262:T262 M433:T433 M289:T289 M307:T307 M325:T325 M343:T343 M361:T361 M379:T379 M397:T397 M415:T415 M226:T226 M253:T253" xr:uid="{00000000-0002-0000-0300-000003000000}">
      <formula1>10</formula1>
    </dataValidation>
    <dataValidation imeMode="off" allowBlank="1" showInputMessage="1" showErrorMessage="1" sqref="BL142:BS142 BK143 BK131:BS131 BK65 BK56:BL63 BM76 AF190:AH190 M190:P190 W190:AA190 BK7:BY7 BK16:BS16 BM124 BK25:BS25 BK34:BS34 BM56:BY64 BK126:BS126 BK86:BS86 BM116 BK94:BS94 BK102:BS102 BK118:BS118 BK136:BS136 BK435:BS435 BK52:BS52 BL144:BS144 BK157:BS157 BK189:BS189 BK201:BS201 BK213:BS213 BK237:BS237 BK170:BS170 BK246:BS246 BK255:BS255 BK264:BS264 BK273:BS273 BK282:BS282 BK291:BS291 BK300:BS300 BK309:BS309 BK318:BS318 BK327:BS327 BK336:BS336 BK345:BS345 BK354:BS354 BK363:BS363 BK372:BS372 BK381:BS381 BK390:BS390 BK399:BS399 BK408:BS408 BK417:BS417 BK426:BS426 BK228:BS228 BK43:BS43 BK110:BS110 AF214:AH214 BL65:BL67 AF202:AH202 W202:AA202 M202:P202 M214:P214 W214:AA214 BK78:BS78 BK459:BS459 BK531:BS531 BK477:BS477 BK495:BS495 BK513:BS513 BK444:BS444 BM84 BM92 BM100 BM108 BK149:BS149 BK162:BS162 BK175:BS175 BK549:BS549 BL243 BL252 BL261 BL270 BL279 BL288 BL297 BL306 BL315 BL324 BL333 BL342 BL351 BL360 BL369 BL378 BL387 BL396 BL405 BL414 BL423 BL432 BL441 BL450" xr:uid="{00000000-0002-0000-0300-000004000000}"/>
    <dataValidation type="textLength" imeMode="hiragana" operator="lessThanOrEqual" allowBlank="1" showInputMessage="1" showErrorMessage="1" errorTitle="文字数オーバー" error="40文字まで。（空白を含む）" sqref="M166:AI166 M179:AI179 M153:AI153 M194:AI194 M140:AI140 M206:AI206 M218:AI218" xr:uid="{00000000-0002-0000-0300-000006000000}">
      <formula1>40</formula1>
    </dataValidation>
    <dataValidation type="textLength" imeMode="hiragana" operator="lessThanOrEqual" allowBlank="1" showInputMessage="1" showErrorMessage="1" errorTitle="文字数オーバー" error="20文字まで。（空白を含む）" sqref="M10:Z10 M19:Z19 M73:Z73 M89:Z89 M105:Z105 M113:Z113 M121:Z121 M134:Z134 M58:Z58 M147:Z147 M160:Z160 M46:Z46 M97:Z97 M187:Z187 M28:Z28 M37:Z37 M211:Z211 M81:Z81 M199:Z199 M173:Z173 M547:Z547 M457:Z457 M464:Z465 M470:Z470 M475:Z475 M482:Z483 M488:Z488 M493:Z493 M500:Z501 M506:Z506 M511:Z511 M518:Z519 M524:Z524 M529:Z529 M536:Z537 M542:Z542 M554:Z555 M560:Z560" xr:uid="{00000000-0002-0000-0300-000007000000}">
      <formula1>20</formula1>
    </dataValidation>
    <dataValidation type="textLength" imeMode="disabled" operator="equal" allowBlank="1" showInputMessage="1" showErrorMessage="1" errorTitle="文字数制限" error="6桁の数字を入力。_x000a_免許番号が6桁未満の場合は、頭に「0」を入力します。" sqref="R233:U233 R422:U422 R440:U440 R251:U251 R260:U260 R278:U278 R296:U296 R314:U314 R332:U332 R350:U350 R368:U368 R386:U386 R404:U404 R242:U242 R413:U413 R269:U269 R287:U287 R305:U305 R323:U323 R341:U341 R359:U359 R377:U377 R395:U395 R431:U431 R449:U449" xr:uid="{00000000-0002-0000-0300-000008000000}">
      <formula1>6</formula1>
    </dataValidation>
    <dataValidation type="custom" imeMode="halfKatakana" allowBlank="1" showInputMessage="1" showErrorMessage="1" errorTitle=" 半角カタカナで入力／文字は20文字まで" error="フリガナ欄は半角カタカナで入力して下さい。(文字変換禁止!!)_x000a_濁点「゛」や半濁点「゜」も一文字として処理されます。_x000a__x000a_姓と名の間も一文字空けて下さい。" sqref="M8:V8 M79:V79 M26:V26 M35:V35 M44:V44 M71:V71 M17:V17 M119:V119 M95:V95 M103:V103 M111:V111 M87:V87 M132:V132 M56:V56 M158:V158 M171:V171 M145:V145 M185:V185 M197:V197 M209:V209 M455:V455 M468:V468 M491:V491 M473:V473 M509:V509 M504:V504 M522:V522 M486:V486 M527:V527 M540:V540 M545:V545 M558:V558" xr:uid="{00000000-0002-0000-0300-00000A000000}">
      <formula1>AND(M8=PHONETIC(M8),LEN(M8)&lt;21)</formula1>
    </dataValidation>
    <dataValidation type="textLength" imeMode="off" operator="equal" allowBlank="1" showInputMessage="1" showErrorMessage="1" errorTitle="文字数制限" error="6桁の数字を入力。_x000a_免許番号が6桁未満の場合は、頭に「0」を入力します。" sqref="N14:Q14 N108:Q108 N23:Q23 N32:Q32 N41:Q41 N76:Q76 N62:Q62 N50:Q50 N84:Q84 N92:Q92 N100:Q100 N116:Q116 N124:Q124" xr:uid="{00000000-0002-0000-0300-00000B000000}">
      <formula1>6</formula1>
    </dataValidation>
    <dataValidation imeMode="disabled" allowBlank="1" showInputMessage="1" showErrorMessage="1" sqref="U32 U41 U76 BL137:BL139 CG6:CG25 BT143:BY143 U84 U23 U14 U50 BL141:BN141 BO35:BR40 BO73:BP74 BL12:BN13 BS17:BS23 BL422 BL8:BL11 BS8:BY14 BO17:BR22 BS235:BS236 BO26:BR31 BL17:BL20 BL21:BN22 BS26:BS32 BL30:BN31 BL33 BS35:BS41 BL26:BL29 BS44:BS50 BO44:BR49 BO89:BP90 BL2:BL6 BT72:BT126 BS79:BS85 BO97:BP98 BO6:BY6 BM83:BO83 BS87:BS93 BO105:BP106 BO2:BZ5 BM75:BO75 BO121:BP122 BS95:BS101 BO113:BP114 BZ6:BZ34 BM91:BO91 BS103:BS109 BM99:BO99 BS111:BS117 BT552:BT562 BL51 BO81:BP82 BS145:BS148 BM107:BO107 BL115:BL117 BL130:BN130 BL123:BL125 BS119:BS125 BL68:BL70 BY65:BY70 BM115:BP115 BL48:BN49 BL156:BN156 BL169:BN169 BT145:BY181 BL42 BL163:BL168 BL44:BL47 BL176:BL188 BL241:BM241 BL15 BS247:BS254 BS238:BS245 BL215:BL225 BL250:BM250 BL75:BL77 BL242 BL259:BM259 BL277:BM277 BL295:BM295 BL313:BM313 BL331:BM331 BL349:BM349 BL367:BM367 BL385:BM385 BL403:BM403 BL421:BM421 BL439:BM439 BO8:BR13 BL143:BN143 BL323 BS265:BS272 BS283:BS290 BS301:BS308 BS319:BS326 BS337:BS344 BS355:BS362 BS373:BS380 BS391:BS398 BS409:BS416 BS427:BS434 BS256:BS263 BS274:BS281 BS292:BS299 BS310:BS317 BS328:BS335 BS346:BS353 BS364:BS371 BS382:BS389 BS400:BS407 BS418:BS425 BS436:BS443 BL251 BL269 BL287 BL305 BZ379:BZ415 BL341 BL359 BL377 BL395 BL413 BL431 BL268:BM268 BL286:BM286 BL304:BM304 BL322:BM322 BL340:BM340 BL358:BM358 BL376:BM376 BL394:BM394 BL412:BM412 BL430:BM430 BL448:BM448 BL191:BL200 BZ37:BZ68 BL260 BL278 BL296 BL314 BL332 BL350 BL368 BL386 BL404 BO202:BS212 BO190:BS200 BS171:BS174 BS163:BS169 BS158:BS161 BS150:BS156 BL107:BL109 BL99:BL101 BL91:BL93 BL83:BL85 BL39:BN40 BL35:BL38 BL24 BZ608:BZ1048576 BT8:BY52 BS55:BY55 BL53:BL54 BO53:BY54 BL127:BL128 BO127:BY128 BO184:BS188 BS176:BS181 BL150:BL155 BO182:BY183 BO214:BS220 BT184:BY220 BS445:BS450 BM123:BP123 BL233:BL234 BL203:BL212 BU221:BY234 BO221:BT225 BO234:BT234 BL232:BM232 BS229:BS233 BS226:BS227 BT226:BT233 BT235:BY450 BU71:BY126 BS72:BS77 BO69:BV69 BW69:BX70 BO65:BX67 BL550:BL553 BL563:BL1048576 BL440 BO451:BY453 BO563:BY1048576 BL460:BL463 BL537:BL538 BL465:BL466 BL519:BL520 BL496:BL499 BL532:BL535 BL478:BL481 BL483:BL484 BL555:BL556 BL501:BL502 BL514:BL517 BZ427:BZ593 BU544:BY562 BT544:BT548 BN124 U92 U100 U108 U116 U124 BN116 BL449 BL451:BL453" xr:uid="{00000000-0002-0000-0300-00000C000000}"/>
    <dataValidation imeMode="hiragana" allowBlank="1" showInputMessage="1" showErrorMessage="1" sqref="G140 BH139:BI140 G153 G166 BH95:BI96 AR139:AR140 AQ171:AQ174 AR247 X394:X395 X421:X422 A64 X232:X233 D235 D244 D253 D262 D271 D280 D289 D298 D307 D316 D325 D334 D343 D352 D361 D370 D379 D388 D397 D406 D415 D424 D433 D442 X241:X242 AQ145:AR146 Q238:Q240 X250:X251 X268:X269 X286:X287 X304:X305 X322:X323 X349:X350 X340:X341 X376:X377 B550 X259:X260 X277:X278 X295:X296 X313:X314 X331:X332 Q337:Q339 X367:X368 X385:X386 X403:X404 Q355:Q357 BK171:BR174 Q247:Q249 Q265:Q267 Q283:Q285 Q301:Q303 Q319:Q321 X358:X359 Q382:Q384 Q373:Q375 BJ56 X412:X413 Q256:Q258 Q274:Q276 Q292:Q294 Q310:Q312 Q328:Q330 Q346:Q348 Q364:Q366 AQ147:AQ148 BH427:BK434 BH84:BI84 G194 BH409:BK416 BH391:BK398 BH373:BK380 BH355:BK362 BH337:BK344 BH319:BK326 BH301:BK308 BH283:BK290 BH265:BK272 BH436:BK443 BH418:BK425 BH400:BK407 BH382:BK389 BH364:BK371 BH346:BK353 BH328:BK335 BH310:BK317 BH292:BK299 BH274:BK281 BJ256:BK263 BJ247:BK254 Q427:Q429 BH158:BI161 BH91:BI92 AQ129:AR129 AQ158:AR161 AR256 Q391:Q393 BH445:BK450 AP61:AQ62 G179 AP445:AR450 BJ229:BK233 X430:X431 AP235:AQ236 AP56:AQ57 AN95:AP96 AN445:AN450 AN103:AR104 AP247:AQ254 AP256:AQ263 AP274:AR281 AP292:AR299 AP310:AR317 AP328:AR335 AP346:AR353 AP364:AR371 AP382:AR389 AP400:AR407 AP418:AR425 AP436:AR443 AP265:AR272 AP283:AR290 AP301:AR308 AP319:AR326 AP337:AR344 AP355:AR362 AP373:AR380 AP391:AR398 AP409:AR416 AP427:AR434 AN79:AP80 AN87:AP88 AN71:AP72 AN62 AN119:AQ120 Q436:Q438 AN56:AN57 AN418:AN425 AN400:AN407 AN427:AN434 AN409:AN416 AN235:AN236 AN229:AN233 AN436:AN443 G206 D224 AN226:AN227 CE34:CE35 Q409:Q411 B68 A56:B63 G218 AQ132:AQ135 Q229:Q231 BH249:BI249 BH256:BI256 BH99:BI100 BH107:BI108 BH88:BI88 AP226:AQ227 BH262:BI262 AP238:AQ245 AR262 BJ238:BK241 BJ227 BJ71 BH129:BI129 Q400:Q402 BH103:BI104 Q418:Q420 AP229:AQ233 BH81:BI81 AR249 AR117:AR118 AN111:AQ112 BH117:BI118 BH121:BI122 AR193 BH193:BI193 BH179:BI182 BH145:BI146 AR179:AR182 BJ244:BK245 BM117:BN117 BM77:BN77 BQ87:BR90 BQ79:BR82 BQ95:BR98 BQ55:BR55 BQ103:BR106 BM85:BN85 BQ111:BR114 BM93:BN93 BQ119:BR122 BM101:BN101 BM109:BN109 BZ355:BZ378 BM150:BR155 BK119:BP120 BM163:BR168 BO156:BR156 BO169:BR169 BK71:BP72 BZ594:BZ607 BK79:BP80 CL55:CL127 CL36:CL37 CJ69:CJ126 CI112:CI113 BM137:BS139 BK95:BP96 BK75:BK76 BK87:BP88 BQ72:BR74 BZ416:BZ426 BT129:BY142 BO129:BS130 CO33:CO34 CO52:CO124 BK103:BP104 BK132:BS135 BK129:BN129 BK158:BR161 BK145:BR148 BK454:BT458 BK115:BK116 BK107:BK108 BK111:BP112 BK99:BK100 BK91:BK92 CM35:CM36 BM125:BN125 BK123:BK124 CP54:CQ126 CP35:CQ36 BM176:BR181 CB3:CB124 BZ145:BZ281 CM54:CM126 CB2:CD2 CC3:CD126 CK54:CK126 CK35:CK36 CI131:CI202 BK83:BK84 CB141:CB142 AN391:AN398 CC145:CD151 CB143:CD143 CB145:CB149 BZ69:BZ143 BK226:BK227 BK235:BK236 BK242:BK243 BO143:BS143 BO141:BS141 X439:X440 AO75:AP76 AO83:AP84 AO91:AP92 AO99:AP100 AO107:AP108 AO115:AP116 AO123:AP124 CG26:CG183 CF37:CF38 AN238:AN245 AN247:AN254 AN256:AN263 AN265:AN272 AN274:AN281 AN283:AN290 AN292:AN299 AN301:AN308 AN310:AN317 AN319:AN326 AN328:AN335 AN337:AN344 AN346:AN353 AN355:AN362 AN364:AN371 AN373:AN380 AN382:AN389 BK559:BL561 I553:I554 BN532:BS532 G461 I463:I464 G515 G497 B496 G479 I481:I482 I499:I500 B478 Q514 Q496 X448:X449 Q460 Q478 B460 G533 I517:I518 Q532 G551 I535:I536 BT549:BT551 BM532:BM548 Q550 BT459:BT543 BK562:BS562 B532 B514 AO541:AP548 AO523:AP530 AO505:AP512 AO487:AP494 AO469:AP476 AN454:AP458 BI564:BJ705 AQ564:AR705 AO559:AP562 BU454:BY543 BK469:BL476 BK487:BL494 BK505:BL512 BK523:BL530 BK541:BL548 BN534:BS548 BM550:BS561 BZ35:CA36 CA54:CA126 CN36:CN37 CN56:CN128 CE56:CF128 AN459:AN562 BM514:BS530 BM496:BS512 BM478:BS494 BM460:BS476 Q445:Q447" xr:uid="{00000000-0002-0000-0300-00000D000000}"/>
    <dataValidation imeMode="hiragana" allowBlank="1" showInputMessage="1" sqref="X102 BH25:BJ25 X78 G104 X94 G96 G80 AP12:AP15 R14 G133 R100 X16 G10 R50 U131 G34 AQ26:AR29 X34 G19 G43 G28 U43 AQ11:AQ15 G16 G120 R76 G72 G78 AQ44:AR47 BH26:BI54 BH345:BJ345 AR57:AR63 G86 X86 BH20:BI20 R84 G94 G88 R92 U94 G102 U102 G110 R108 U110 G118 G112 AN139:AN182 R124 G131 G146 AP145:AP148 G136 X131 BK8:BK15 R116 C130 AP130:AQ131 G144 U136 X136 G172 AP158:AP161 G149 AP171:AP174 G157 G170 X157 G159 G162 G175 G64:G66 U149 X149 U118 BK17:BK24 G37 CL128:CL142 BK66:BK70 CO125:CO142 CM127:CM142 U144 AR194:AR197 X144 CP127:CQ142 CJ127:CK142 G189:G190 AB190 AR201 AI190 X201 V233 AD190 Q190 G186 C235 G246:G250 G244 G46 G235 G264:G268 G282:G286 G300:G304 G309:G313 G336:G340 G354:G358 G372:G376 G390:G394 G408:G412 G253 G271 G280 G298 G316 G343 G361 G379 G397 G415 G433 G228:G232 G255:G259 G273:G277 G291:G295 G327:G331 U228 U288 G345:G349 G363:G367 G381:G385 G399:G403 X228 G237:G241 U333 U351 U369 U387 U405 U255 G318:G322 U327 U342 U360 U378 U396 X255 G435:G439 U237 U273 U291 U309 U336 U363 U381 U399 G417:G421 G262 G289 G307 G325 G334 G370 G388 G406 G424 G442 U246 X273 X291 X309 U318 U354 U372 U390 U408 G426:G430 X237 U264 U282 U300 X318 U345 X354 X372 X390 X408 X246 X264 X282 X300 X327 X345 X363 X381 X399 U414 G352 X336 U417 X417 U423 S224:S225 BH6:BI6 BH327:BJ327 BH309:BJ309 BH291:BJ291 BH273:BJ273 BJ255 BH417:BJ417 U426 BH399:BJ399 BH381:BJ381 BH363:BJ363 BH426:BJ426 BH408:BJ408 BH390:BJ390 BH372:BJ372 BH354:BJ354 BH336:BJ336 BH318:BJ318 BH300:BJ300 BH282:BJ282 BJ264 BJ246 BH126:BJ126 AP237:AQ237 M66:AB66 AP156:AR157 AR151:AR155 BH201:BI201 BH435:BJ435 AQ87 AQ107:AR109 U78 U86 AP149:AQ149 BH162:BI162 BH194:BI197 BH9:BJ9 B4 X60 G57 G60 AP60:AQ60 U60 R62 BH444:BJ444 AR68:AR70 U25 X444 U16 R23 X25 G25 AP30:AR34 U34 R32 AQ35:AR38 R41 AP39:AR43 X43 A235:B450 AQ95:AR101 X110 X118 AP162:AR162 U162 U157 X162 X170 U170 U175 X175 U189 X189 X426 U432 U435 BJ125 C185 AN444 C184:AH184 AP4:AQ5 AP128:AP129 U52 A55:B55 G54:G55 G52 A8:B52 X52 U126 G126 X126 A71:B126 A129:B181 A184:B220 X435 AP444:AR444 B53:G53 BH68:BI69 G128 CA3:CA34 A1:B1 CG3:CG5 AP48:AR54 AP206:AR214 AN126:AR126 AP16:AQ16 A7:AR7 AP417:AR417 AP399:AR399 AP381:AR381 AP363:AR363 AP345:AR345 AP327:AR327 AP309:AR309 AP291:AR291 AP273:AR273 AP426:AR426 AP246:AQ246 AP318:AR318 AP300:AR300 AP282:AR282 AP264:AQ264 AP255:AQ255 AP408:AR408 AP390:AR390 AP372:AR372 AP354:AR354 AP336:AR336 AP435:AR435 BH151:BI157 AP132:AP135 AN110:AR110 AN102:AR102 AN94:AR94 AN86:AQ86 AN8:AN53 AN68 AN237 AN435 AN336 AN354 AN372 AN390 AN408 AN255 AN264 AN282 AN300 AN318 AN246 AN426 AN273 AN291 AN309 AN327 AN345 AN363 AN381 AN399 AN417 AN224:AN225 G222:AO222 AN228 U213 X213 G201:G202 G224:G226 BH142:BI142 D234 AN185:AN221 B223:B234 BK190:BK200 A221:A234 U201 G183 A53:A54 A127:A128 B127:G127 H53:AH54 A182:A183 H182:AH183 B182:G182 AR250 BH706:BJ1048576 BJ237 B70:AO70 G69:AH69 AN69:AO69 A65:A70 AR65 AR20 AO54 AF128:AO128 AI183:AO183 BJ26:BJ55 AQ17:AQ20 BJ72:BJ76 AP66:AQ70 AQ55:AR55 U444 AP21:AQ24 BH62:BI63 AQ71:AQ77 BJ57:BJ70 BH102:BJ102 AQ79:AQ85 AP143:AQ144 AP136:AQ136 AR130 AR132 AR134 BH127:BI128 BJ95:BJ101 AQ182:AQ190 BJ228 AQ194:AQ202 AP182:AP202 AQ127:AR128 AN127:AP127 H127:AE128 AF127:AH127 B221:AH221 D223:AH223 AP218:AQ225 AP228:AQ228 BJ234:BK234 BJ127:BJ222 AP234:AQ234 AR215:AR221 BJ103:BJ109 AR235 BH124:BJ124 AR247 BH14:BI15 AR9:AR18 AP25:AR25 AN78:AQ78 AR72:AR79 AR84 AR81 AQ88:AR93 AQ123:AQ125 BH138:BI138 AR136:AR139 AN118:AQ118 AR121:AR125 AQ115:AQ117 BJ111:BJ123 AR189:AR192 BH183:BI184 BJ1:BJ8 AR183:AR185 AP175:AQ175 AR171:AR178 AP169:AQ170 BH171:BI178 BH206:BI221 A4:A6 B6 X243 BJ10:BJ24 BH77:BJ78 BH94:BJ94 BJ79:BJ93 BH72 BH110:BJ110 BM89:BN90 BM17:BN20 BK26:BK33 BM26:BN29 BK35:BK42 BM35:BN38 BM44:BN47 BM73:BN74 BM81:BN82 BK44:BK51 BM97:BN98 BM105:BN106 BM113:BN114 BM121:BN122 BK150:BK156 BK163:BK169 BK202:BK212 BM190:BN200 BK176:BK188 BM202:BN212 CL4:CL35 CL38:CL54 CM37:CM53 CK37:CK53 CM4:CM34 CO35:CO51 CO3:CO32 CK2:CM3 BK130 BH57 BK1:BK6 BM2:BN6 BM8:BN11 CP2:CQ34 CP37:CQ53 BM182:BN188 CB125:CB140 BM53:BN54 BK53:BK54 BM127:BN128 BK127:BK128 BM234:BN234 BM214:BN225 BK137:BK142 BM69:BN69 BM65:BN67 CI114:CI130 AQ551:AR562 CC127:CD142 CK4:CK34 CJ6:CJ68 CH2006:CH1048576 CA37:CA53 BK214:BK225 G213:G214 AB214 G210 AI214 Q214 AB202 AI202 AD214 AD202 Q202 G198 AN451:AN452 G444:G448 U441 CE129:CF143 AN60:AN61 V449 X378 CH1:CH5 CN129:CN142 CI79:CI111 CB1:CD1 AO461:AO467 CF3:CF36 CE3:CE33 CF39:CF52 CE53:CF55 CE36:CE52 AN234 CJ143:CQ143 CJ1:CQ1 AN130:AN136 CA127:CA143 CN2:CN35 V368 X369 V377 V386 X387 V395 X396 X405 V413 V422 X423 V431 CI1:CI3 AQ533:AR548 AQ515:AR530 AQ497:AR512 X450 U450 X432 V440 X441 X414 V404 CN38:CN55 AQ479:AR494 AO452 BH451:BK452 G563:AR563 B551:B562 BM563:BN1048576 BM451:BN453 BK460:BK467 A451:AH452 X549 U495 C454 G469 G456 BK478:BK485 AO479:AO485 U459 G523 G487 U477 G510 G474 G505 AO497:AO503 X459 G492 BK532:BK539 AO515:AO521 X477 AO533:AO539 X495 G513:G514 G495:G496 U513 G541 G528 AO551:AO557 X513 BK550:BK557 U531 G559 G546 AO549:AR550 X531 AO531:AR532 G531:G532 U549 C453:AH453 X360 AO477:AR478 AO459:AR460 AO513:AR514 AO495:AR496 AQ706:AR1048576 BK453 BK563:BK1048576 G549:G550 G459:G460 G477:G478 BK496:BK503 BK514:BK521 AP451:AP453 AQ451:AR458 BH453:BJ563 AQ461:AR476 V242 U243 AR238:AR242 V251 X252 U252 V260 X261 U261 CA145:CA1048576 CB150:CB1048576 V269 X270 U270 V278 X279 U279 V287 CI203:CI1048576 CJ145:CQ1048576 V296 X297 U297 V305 X306 U306 V314 X315 U315 V323 X324 U324 CC152:CD1048576 CE145:CF1048576 X288 V332 X333 V341 X342 V350 X351 V359 A453:B459 B461:B477 B479:B495 B497:B513 B515:B531 B533:B549 A460:A563" xr:uid="{00000000-0002-0000-0300-00000E000000}"/>
    <dataValidation type="textLength" imeMode="disabled" operator="equal" allowBlank="1" showInputMessage="1" showErrorMessage="1" errorTitle="文字数制限" error="日は半角数字2桁を入力_x000a__x000a_1日の場合は「01」と入力" sqref="V60:W60 V16:W16 V25:W25 V34:W34 V43:W43 V78:W78 V86:W86 V94:W94 V102:W102 V110:W110 V118:W118 V131:W131 V136:W136 V126:W126 V157:W157 V162:W162 V213:W213 V149:W149 V170:W170 V175:W175 V144:W144 V189:W189 V228:W228 V237:W237 V246:W246 V255:W255 V264:W264 V273:W273 V282:W282 V291:W291 V300:W300 V309:W309 V318:W318 V327:W327 V336:W336 V345:W345 V354:W354 V363:W363 V372:W372 V381:W381 V390:W390 V399:W399 V408:W408 V417:W417 V426:W426 V435:W435 V52:W52 V201:W201 V444:W444 V459:W459 V477:W477 V495:W495 V513:W513 V531:W531 V549:W549 V243:W243 V252:W252 V261:W261 V270:W270 V279:W279 V324:W324 V297:W297 V306:W306 V315:W315 V288:W288 V333:W333 V342:W342 V351:W351 V360:W360 V369:W369 V378:W378 V387:W387 V396:W396 V405:W405 V414:W414 V423:W423 V432:W432 V441:W441 V450:W450" xr:uid="{00000000-0002-0000-0300-00000F000000}">
      <formula1>2</formula1>
    </dataValidation>
    <dataValidation type="textLength" imeMode="disabled" operator="equal" allowBlank="1" showInputMessage="1" showErrorMessage="1" errorTitle="文字数制限" error="月は半角数字2桁を入力_x000a__x000a_1月の場合は「01」と入力" sqref="S60:T60 S16:T16 S25:T25 S34:T34 S43:T43 S78:T78 S86:T86 S94:T94 S102:T102 S110:T110 S118:T118 S131:T131 S136:T136 S126:T126 S157:T157 S162:T162 S213:T213 S149:T149 S170:T170 S175:T175 S144:T144 S189:T189 S228:T228 S237:T237 S246:T246 S255:T255 S264:T264 S273:T273 S282:T282 S291:T291 S300:T300 S309:T309 S318:T318 S327:T327 S336:T336 S345:T345 S354:T354 S363:T363 S372:T372 S381:T381 S390:T390 S399:T399 S408:T408 S417:T417 S426:T426 S435:T435 S52:T52 S201:T201 S444:T444 S459:T459 S477:T477 S495:T495 S513:T513 S531:T531 S549:T549 S243:T243 S252:T252 S261:T261 S270:T270 S279:T279 S324:T324 S297:T297 S306:T306 S315:T315 S288:T288 S333:T333 S342:T342 S351:T351 S360:T360 S369:T369 S378:T378 S387:T387 S396:T396 S405:T405 S414:T414 S423:T423 S432:T432 S441:T441 S450:T450" xr:uid="{00000000-0002-0000-0300-000010000000}">
      <formula1>2</formula1>
    </dataValidation>
    <dataValidation type="textLength" imeMode="disabled" operator="equal" allowBlank="1" showInputMessage="1" showErrorMessage="1" errorTitle="文字数制限" error="年は半角数字2桁を入力_x000a__x000a_1年の場合は「01」と入力" sqref="P16:Q16 P25:Q25 P34:Q34 P43:Q43 P52:Q52 P60:Q60 P78:Q78 P86:Q86 P94:Q94 P102:Q102 P110:Q110 P118:Q118 P126:Q126 P131:Q131 P136:Q136 P426:Q426 P435:Q435 P149:Q149 P157:Q157 P162:Q162 P170:Q170 P175:Q175 P144:Q144 P189:Q189 P213:Q213 P228:Q228 P237:Q237 P246:Q246 P255:Q255 P264:Q264 P273:Q273 P282:Q282 P291:Q291 P300:Q300 P309:Q309 P318:Q318 P327:Q327 P336:Q336 P345:Q345 P354:Q354 P363:Q363 P372:Q372 P381:Q381 P390:Q390 P399:Q399 P408:Q408 P417:Q417 P201:Q201 P444:Q444 P459:Q459 P477:Q477 P531:Q531 P549:Q549 P243:Q243 P252:Q252 P261:Q261 P270:Q270 P279:Q279 P324:Q324 P297:Q297 P306:Q306 P315:Q315 P288:Q288 P333:Q333 P342:Q342 P351:Q351 P360:Q360 P369:Q369 P378:Q378 P387:Q387 P396:Q396 P405:Q405 P414:Q414 P423:Q423 P432:Q432 P441:Q441 P450:Q450" xr:uid="{00000000-0002-0000-0300-000014000000}">
      <formula1>2</formula1>
    </dataValidation>
    <dataValidation type="textLength" imeMode="disabled" operator="equal" allowBlank="1" showInputMessage="1" showErrorMessage="1" errorTitle="文字数制限" error="半角数字　4桁" sqref="P65:R65 T67:V67" xr:uid="{C4F55277-347D-40A5-8401-C61FE567CB0B}">
      <formula1>4</formula1>
    </dataValidation>
    <dataValidation type="textLength" imeMode="disabled" operator="equal" allowBlank="1" showInputMessage="1" showErrorMessage="1" errorTitle="文字数制限" error="半角数字　3桁" sqref="M65:N65" xr:uid="{6202E5FE-AE3F-4F6F-817B-C9B87554364C}">
      <formula1>3</formula1>
    </dataValidation>
    <dataValidation type="textLength" imeMode="disabled" operator="lessThanOrEqual" allowBlank="1" showInputMessage="1" showErrorMessage="1" errorTitle="文字数制限" error="半角数字　4桁以下" sqref="P67:R67" xr:uid="{2C2F0A1E-E53A-400D-B989-6F20B5DB598E}">
      <formula1>4</formula1>
    </dataValidation>
    <dataValidation type="textLength" imeMode="disabled" operator="lessThanOrEqual" allowBlank="1" showInputMessage="1" showErrorMessage="1" errorTitle="文字数制限" error="半角数字　5桁まで" sqref="M67:N67" xr:uid="{E28CAB39-9231-4720-9259-42482374FA4D}">
      <formula1>5</formula1>
    </dataValidation>
    <dataValidation type="textLength" imeMode="disabled" operator="equal" allowBlank="1" showInputMessage="1" showErrorMessage="1" errorTitle="文字数制限" error="従業者証明番号は6桁の数字を入力。_x000a_" sqref="M230:P230" xr:uid="{AAB0A399-3E3B-441F-9CF3-34932B5129E2}">
      <formula1>6</formula1>
    </dataValidation>
    <dataValidation type="list" imeMode="disabled" allowBlank="1" showInputMessage="1" showErrorMessage="1" sqref="M12:V12 M21:V21 M30:V30 M39:V39 M48:V48" xr:uid="{E81D5BAA-E03A-4A10-B667-4EE612730C5F}">
      <formula1>$CD$2:$CD$13</formula1>
    </dataValidation>
    <dataValidation type="list" imeMode="disabled" allowBlank="1" showInputMessage="1" showErrorMessage="1" sqref="M16:O16 M390:O390 M399:O399 M408:O408 M417:O417 M426:O426 M435:O435 M444:O444 M25:O25 M34:O34 M43:O43 M52:O52 M60:O60 M78:O78 M86:O86 M94:O94 M102:O102 M110:O110 M118:O118 M126:O126 M136:O136 M149:O149 M162:O162 M175:O175 M189:O189 M201:O201 M213:O213 M228:O228 M237:O237 M246:O246 M255:O255 M264:O264 M273:O273 M282:O282 M291:O291 M300:O300 M309:O309 M318:O318 M327:O327 M336:O336 M345:O345 M354:O354 M363:O363 M372:O372 M381:O381" xr:uid="{D5541CD4-3D63-45C6-B5F6-EDE2D5BC6EBF}">
      <formula1>$CB$2:$CB$4</formula1>
    </dataValidation>
    <dataValidation type="list" imeMode="hiragana" allowBlank="1" showInputMessage="1" showErrorMessage="1" sqref="M64:P64" xr:uid="{608D1D09-9FD6-43E3-AC03-7EAA81E7D45E}">
      <formula1>$CQ$2:$CQ$4</formula1>
    </dataValidation>
    <dataValidation type="list" imeMode="disabled" allowBlank="1" showInputMessage="1" showErrorMessage="1" sqref="M130:Q130 M169:Q169 M156:Q156 M143:Q143" xr:uid="{503CE7FA-5E83-48A9-9F91-0BCA41648B80}">
      <formula1>$CJ$2:$CJ$4</formula1>
    </dataValidation>
    <dataValidation type="list" imeMode="disabled" allowBlank="1" showInputMessage="1" showErrorMessage="1" sqref="M131:O131 M144:O144 M157:O157 M170:O170 M243:O243 M252:O252 M261:O261 M270:O270 M279:O279 M324:O324 M297:O297 M306:O306 M315:O315 M288:O288 M333:O333 M342:O342 M351:O351 M360:O360 M369:O369 M378:O378 M387:O387 M396:O396 M405:O405 M414:O414 M423:O423 M432:O432 M441:O441 M450:O450" xr:uid="{C17D798D-1763-45C6-B852-D00C646D3CC9}">
      <formula1>$CC$2:$CC$5</formula1>
    </dataValidation>
    <dataValidation type="list" imeMode="hiragana" allowBlank="1" showInputMessage="1" showErrorMessage="1" sqref="M229:P229 M445:P445 M436:P436 M427:P427 M418:P418 M409:P409 M400:P400 M391:P391 M382:P382 M373:P373 M364:P364 M355:P355 M346:P346 M337:P337 M328:P328 M319:P319 M310:P310 M301:P301 M292:P292 M283:P283 M274:P274 M265:P265 M256:P256 M247:P247 M238:P238 M460:P460 M478:P478 M496:P496 M514:P514 M532:P532 M550:P550" xr:uid="{69370A60-7EE9-45D2-BE84-5B4146EA954B}">
      <formula1>$CK$2:$CK$4</formula1>
    </dataValidation>
    <dataValidation type="list" imeMode="disabled" allowBlank="1" showInputMessage="1" showErrorMessage="1" sqref="M232:W232 M448:W448 M439:W439 M430:W430 M421:W421 M412:W412 M403:W403 M394:W394 M385:W385 M376:W376 M367:W367 M358:W358 M349:W349 M340:W340 M331:W331 M322:W322 M313:W313 M304:W304 M295:W295 M286:W286 M277:W277 M268:W268 M259:W259 M250:W250 M241:W241" xr:uid="{BFF4865D-73B3-49F9-941A-238C37F83AF7}">
      <formula1>$CM$2:$CM$3</formula1>
    </dataValidation>
    <dataValidation type="list" imeMode="hiragana" allowBlank="1" showInputMessage="1" sqref="M231:P231 M447:P447 M438:P438 M429:P429 M420:P420 M411:P411 M402:P402 M393:P393 M384:P384 M375:P375 M366:P366 M357:P357 M348:P348 M339:P339 M330:P330 M321:P321 M312:P312 M303:P303 M294:P294 M285:P285 M276:P276 M267:P267 M258:P258 M249:P249 M240:P240" xr:uid="{474A0D82-D044-4775-84A8-75860727D4FB}">
      <formula1>$CL$2:$CL$14</formula1>
    </dataValidation>
    <dataValidation type="textLength" imeMode="disabled" operator="equal" allowBlank="1" showInputMessage="1" showErrorMessage="1" errorTitle="文字数制限" error="6桁の数字を入力。_x000a_詳しくは「従業者証明書番号について」を参照。_x000a_" sqref="M446:P446 M239:P239 M248:P248 M257:P257 M266:P266 M302:P302 M275:P275 M284:P284 M293:P293 M311:P311 M320:P320 M329:P329 M338:P338 M347:P347 M356:P356 M365:P365 M374:P374 M383:P383 M392:P392 M401:P401 M410:P410 M419:P419 M428:P428 M437:P437" xr:uid="{76642E7D-FB2E-4FD3-8813-4A02A764561D}">
      <formula1>6</formula1>
    </dataValidation>
    <dataValidation type="list" allowBlank="1" showInputMessage="1" showErrorMessage="1" sqref="M13:V13 M123:V123 M115:V115 M107:V107 M99:V99 M91:V91 M83:V83 M75:V75 M61:V61 M49:V49 M40:V40 M31:V31 M22:V22" xr:uid="{25A548A4-6E8D-4C90-8BC8-1D550EE2862B}">
      <formula1>$CA$2:$CA$63</formula1>
    </dataValidation>
    <dataValidation type="list" imeMode="hiragana" allowBlank="1" showInputMessage="1" showErrorMessage="1" sqref="M137:R137 M150:R150 M163:R163 M176:R176 M463:R463 M481:R481 M499:R499 M517:R517 M535:R535 M553:R553" xr:uid="{B7BDB47A-32D3-43DB-A599-96AAE7CAAD9F}">
      <formula1>$CE$2:$CE$49</formula1>
    </dataValidation>
    <dataValidation type="list" imeMode="disabled" allowBlank="1" showInputMessage="1" showErrorMessage="1" sqref="T137:AA137 T150:AA150 T163:AA163 T176:AA176 T191:AA191 T203:AA203 T215:AA215" xr:uid="{7B6CF438-78EB-4063-8159-8A98FD572E80}">
      <formula1>INDIRECT($M137)</formula1>
    </dataValidation>
    <dataValidation type="list" imeMode="hiragana" allowBlank="1" showInputMessage="1" showErrorMessage="1" sqref="M191:R191 M203:R203 M215:R215" xr:uid="{DE328972-189E-4850-B392-7BB078F88C9D}">
      <formula1>$CF$2:$CF$52</formula1>
    </dataValidation>
    <dataValidation type="list" imeMode="disabled" allowBlank="1" showInputMessage="1" showErrorMessage="1" sqref="M233:P233 M440:P440 M431:P431 M422:P422 M413:P413 M404:P404 M395:P395 M386:P386 M377:P377 M368:P368 M359:P359 M350:P350 M341:P341 M332:P332 M323:P323 M314:P314 M305:P305 M296:P296 M287:P287 M278:P278 M269:P269 M260:P260 M251:P251 M242:P242 M449:P449" xr:uid="{00E34F8E-29CD-4967-AB3E-DC032CD4F594}">
      <formula1>$CN$2:$CN$64</formula1>
    </dataValidation>
    <dataValidation type="list" imeMode="hiragana" allowBlank="1" showInputMessage="1" showErrorMessage="1" sqref="AE454:AL454 V454:AC454 M454:T454 AE472:AL472 V472:AC472 M472:T472 AE490:AL490 V490:AC490 M490:T490 AE508:AL508 V508:AC508 M508:T508 AE526:AL526 V526:AC526 M526:T526 AE544:AL544 V544:AC544 M544:T544" xr:uid="{887F71BB-4916-4C73-BC27-FE21D7F76A44}">
      <formula1>$CO$2:$CO$18</formula1>
    </dataValidation>
    <dataValidation type="textLength" imeMode="disabled" operator="equal" allowBlank="1" showInputMessage="1" showErrorMessage="1" sqref="P513:Q513 P495:Q495" xr:uid="{2F40BD4B-C7FB-4416-88A9-88961B5F1121}">
      <formula1>2</formula1>
    </dataValidation>
    <dataValidation type="list" imeMode="disabled" allowBlank="1" showInputMessage="1" showErrorMessage="1" sqref="M459:O459 M549:O549 M531:O531 M513:O513 M495:O495 M477:O477" xr:uid="{031521FF-71BE-4383-BB8E-66E48E24FA67}">
      <formula1>$CB$2:$CB$6</formula1>
    </dataValidation>
    <dataValidation type="list" imeMode="disabled" allowBlank="1" showInputMessage="1" showErrorMessage="1" sqref="M461:T461 M551:T551 M533:T533 M515:T515 M497:T497 M479:T479" xr:uid="{60F530B0-E1B9-41B6-A52D-69C192266338}">
      <formula1>$CH$2:$CH$2005</formula1>
    </dataValidation>
  </dataValidations>
  <hyperlinks>
    <hyperlink ref="AR16:BH16" location="★法人その他入力!C235" display="その他従事する者はこちら" xr:uid="{00000000-0004-0000-0300-000000000000}"/>
    <hyperlink ref="AR65:BH65" location="★法人その他入力!C235" display="その他従事する者はこちら" xr:uid="{00000000-0004-0000-0300-000001000000}"/>
    <hyperlink ref="AR79:BH79" location="★法人その他入力!C235" display="その他従事する者はこちら" xr:uid="{00000000-0004-0000-0300-000002000000}"/>
    <hyperlink ref="AR139:BH142" location="★その他入力!C235" display="従事する者の入力はこちら" xr:uid="{00000000-0004-0000-0300-000003000000}"/>
    <hyperlink ref="AR194:BH197" location="★その他入力!C235" display="従事する者の入力はこちら" xr:uid="{00000000-0004-0000-0300-000004000000}"/>
    <hyperlink ref="AI563:AM563" location="★法人その他入力!B4" display="入力TOPへ↑" xr:uid="{00000000-0004-0000-0300-000005000000}"/>
    <hyperlink ref="AI182:AM182" location="★その他入力!A1" display="上へ↑" xr:uid="{00000000-0004-0000-0300-000006000000}"/>
    <hyperlink ref="AI128:AM128" location="★法人その他入力!B4" display="入力TOPへ↑" xr:uid="{00000000-0004-0000-0300-000007000000}"/>
    <hyperlink ref="AI127:AM127" location="★その他入力!A1" display="上へ↑" xr:uid="{00000000-0004-0000-0300-000008000000}"/>
    <hyperlink ref="AI68:AM68" location="★その他入力!A1" display="上へ↑" xr:uid="{00000000-0004-0000-0300-000009000000}"/>
    <hyperlink ref="AI53:AM53" location="★その他入力!A1" display="上へ↑" xr:uid="{00000000-0004-0000-0300-00000A000000}"/>
    <hyperlink ref="AI221:AM221" location="★その他入力!A1" display="上へ↑" xr:uid="{00000000-0004-0000-0300-00000B000000}"/>
    <hyperlink ref="AI451:AM451" location="★その他入力!A1" display="上へ↑" xr:uid="{00000000-0004-0000-0300-00000C000000}"/>
    <hyperlink ref="AR250:BH251" location="★その他入力!A1" display="画面上へ戻る" xr:uid="{00000000-0004-0000-0300-00000E000000}"/>
    <hyperlink ref="AR247:BH248" location="★入力画面!A1" display="入力画面へ戻る" xr:uid="{2375F3EA-418E-4B2B-B02B-C50425D3C263}"/>
    <hyperlink ref="AI562:AM562" location="★その他入力!A1" display="上へ↑" xr:uid="{B34ABB88-20CA-4350-8AD8-CA67E47BCBCB}"/>
    <hyperlink ref="AR16:BH18" location="★その他入力!C235" display="従事する者の入力はこちら" xr:uid="{5D22DC30-6277-4178-B600-EC6AB1AFC59B}"/>
    <hyperlink ref="AR65:BH67" location="★その他入力!C235" display="従事する者はこちら" xr:uid="{DCD303EC-39AB-4853-A059-543F3C5406CC}"/>
    <hyperlink ref="AR79:BH81" location="★その他入力!C235" display="従事する者の入力はこちら" xr:uid="{0EF515B3-DEED-499E-9CE1-3F7A42E116DA}"/>
  </hyperlinks>
  <printOptions horizontalCentered="1" verticalCentered="1"/>
  <pageMargins left="0" right="0" top="0" bottom="0" header="0.31496062992125984" footer="0"/>
  <pageSetup paperSize="9" scale="99" orientation="portrait" blackAndWhite="1" horizontalDpi="4294967292" r:id="rId1"/>
  <rowBreaks count="2" manualBreakCount="2">
    <brk id="124" max="16383" man="1"/>
    <brk id="218" max="16383" man="1"/>
  </rowBreaks>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135" id="{34B2B757-D6A8-407C-8F12-6BE6FE81991A}">
            <xm:f>NOT(★入力画面!$BL$2=11)</xm:f>
            <x14:dxf>
              <fill>
                <patternFill>
                  <bgColor theme="0" tint="-0.499984740745262"/>
                </patternFill>
              </fill>
            </x14:dxf>
          </x14:cfRule>
          <xm:sqref>B7:AN53</xm:sqref>
        </x14:conditionalFormatting>
        <x14:conditionalFormatting xmlns:xm="http://schemas.microsoft.com/office/excel/2006/main">
          <x14:cfRule type="expression" priority="101" id="{3E59394A-AE5A-400C-8A63-5B3628807F75}">
            <xm:f>RIGHT(★入力画面!$BL$2,1)="2"</xm:f>
            <x14:dxf>
              <fill>
                <patternFill>
                  <bgColor theme="0" tint="-0.499984740745262"/>
                </patternFill>
              </fill>
            </x14:dxf>
          </x14:cfRule>
          <xm:sqref>B70:AN127 G243</xm:sqref>
        </x14:conditionalFormatting>
        <x14:conditionalFormatting xmlns:xm="http://schemas.microsoft.com/office/excel/2006/main">
          <x14:cfRule type="expression" priority="133" id="{F28B6386-F112-4D20-AA73-33FD68E7AEC4}">
            <xm:f>NOT(★入力画面!$BL$2=11)</xm:f>
            <x14:dxf>
              <fill>
                <patternFill>
                  <bgColor theme="0" tint="-0.499984740745262"/>
                </patternFill>
              </fill>
            </x14:dxf>
          </x14:cfRule>
          <xm:sqref>B129:AN182</xm:sqref>
        </x14:conditionalFormatting>
        <x14:conditionalFormatting xmlns:xm="http://schemas.microsoft.com/office/excel/2006/main">
          <x14:cfRule type="expression" priority="132" id="{B6DD2690-A3B6-4CE1-8375-9C0E999E1FC2}">
            <xm:f>NOT(★入力画面!$BL$2=11)</xm:f>
            <x14:dxf>
              <fill>
                <patternFill>
                  <bgColor theme="0" tint="-0.499984740745262"/>
                </patternFill>
              </fill>
            </x14:dxf>
          </x14:cfRule>
          <xm:sqref>B184:AN221</xm:sqref>
        </x14:conditionalFormatting>
        <x14:conditionalFormatting xmlns:xm="http://schemas.microsoft.com/office/excel/2006/main">
          <x14:cfRule type="expression" priority="100" id="{E4C221E1-C588-4741-AB03-E4DAF20ABB29}">
            <xm:f>RIGHT(★入力画面!$BL$2,1)="2"</xm:f>
            <x14:dxf>
              <fill>
                <patternFill>
                  <bgColor theme="0" tint="-0.499984740745262"/>
                </patternFill>
              </fill>
            </x14:dxf>
          </x14:cfRule>
          <xm:sqref>B223:AN242 B243:C243 B244:AN251 B252:C252 B253:AN260 B261:C261 B262:AN269 B270:C270 B271:AN278 B279:C279 B280:AN287 B288:C288 B289:AN296 B297:C297 B298:AN305 B306:C306 B307:AN314 B315:C315 B316:AN323 B324:C324 B325:AN332 B333:C333 B334:AN341 B342:C342 B343:AN350 B351:C351 B352:AN359 B360:C360 B361:AN368 B369:C369 B370:AN377 B378:C378 B379:AN386 B387:C387 B388:AN395 B396:C396 B397:AN404 B405:C405 B406:AN413 B414:C414 B415:AN422 B423:C423 B424:AN431 B432:C432 B433:AN440 B441:C441 B442:AN449 B450 B451:AN451</xm:sqref>
        </x14:conditionalFormatting>
        <x14:conditionalFormatting xmlns:xm="http://schemas.microsoft.com/office/excel/2006/main">
          <x14:cfRule type="expression" priority="69" id="{B6ABD858-6701-4EAE-BF71-9F2ADB52FAB2}">
            <xm:f>RIGHT(★入力画面!$BL$2,1)="2"</xm:f>
            <x14:dxf>
              <fill>
                <patternFill>
                  <bgColor theme="0" tint="-0.499984740745262"/>
                </patternFill>
              </fill>
            </x14:dxf>
          </x14:cfRule>
          <xm:sqref>B453:AN562</xm:sqref>
        </x14:conditionalFormatting>
        <x14:conditionalFormatting xmlns:xm="http://schemas.microsoft.com/office/excel/2006/main">
          <x14:cfRule type="expression" priority="48" id="{A0362D3E-9785-4E73-9A48-8B4339AD808B}">
            <xm:f>RIGHT(★入力画面!$BL$2,1)="2"</xm:f>
            <x14:dxf>
              <fill>
                <patternFill>
                  <bgColor theme="0" tint="-0.499984740745262"/>
                </patternFill>
              </fill>
            </x14:dxf>
          </x14:cfRule>
          <xm:sqref>G252</xm:sqref>
        </x14:conditionalFormatting>
        <x14:conditionalFormatting xmlns:xm="http://schemas.microsoft.com/office/excel/2006/main">
          <x14:cfRule type="expression" priority="46" id="{756D558E-0573-44E2-866B-2B1A2AB5A6D0}">
            <xm:f>RIGHT(★入力画面!$BL$2,1)="2"</xm:f>
            <x14:dxf>
              <fill>
                <patternFill>
                  <bgColor theme="0" tint="-0.499984740745262"/>
                </patternFill>
              </fill>
            </x14:dxf>
          </x14:cfRule>
          <xm:sqref>G261</xm:sqref>
        </x14:conditionalFormatting>
        <x14:conditionalFormatting xmlns:xm="http://schemas.microsoft.com/office/excel/2006/main">
          <x14:cfRule type="expression" priority="44" id="{331AE5AE-1895-4CA8-B9D7-5B2DFEBB7B2A}">
            <xm:f>RIGHT(★入力画面!$BL$2,1)="2"</xm:f>
            <x14:dxf>
              <fill>
                <patternFill>
                  <bgColor theme="0" tint="-0.499984740745262"/>
                </patternFill>
              </fill>
            </x14:dxf>
          </x14:cfRule>
          <xm:sqref>G270</xm:sqref>
        </x14:conditionalFormatting>
        <x14:conditionalFormatting xmlns:xm="http://schemas.microsoft.com/office/excel/2006/main">
          <x14:cfRule type="expression" priority="42" id="{A50614D7-83A9-44E9-AD97-18DDB84B7C15}">
            <xm:f>RIGHT(★入力画面!$BL$2,1)="2"</xm:f>
            <x14:dxf>
              <fill>
                <patternFill>
                  <bgColor theme="0" tint="-0.499984740745262"/>
                </patternFill>
              </fill>
            </x14:dxf>
          </x14:cfRule>
          <xm:sqref>G279</xm:sqref>
        </x14:conditionalFormatting>
        <x14:conditionalFormatting xmlns:xm="http://schemas.microsoft.com/office/excel/2006/main">
          <x14:cfRule type="expression" priority="30" id="{16B4A0DD-97B8-49D8-9B9D-A914DC358ACF}">
            <xm:f>RIGHT(★入力画面!$BL$2,1)="2"</xm:f>
            <x14:dxf>
              <fill>
                <patternFill>
                  <bgColor theme="0" tint="-0.499984740745262"/>
                </patternFill>
              </fill>
            </x14:dxf>
          </x14:cfRule>
          <xm:sqref>G288</xm:sqref>
        </x14:conditionalFormatting>
        <x14:conditionalFormatting xmlns:xm="http://schemas.microsoft.com/office/excel/2006/main">
          <x14:cfRule type="expression" priority="38" id="{EB4DBDF2-4F5D-4466-9DE7-C6E806C3DD4D}">
            <xm:f>RIGHT(★入力画面!$BL$2,1)="2"</xm:f>
            <x14:dxf>
              <fill>
                <patternFill>
                  <bgColor theme="0" tint="-0.499984740745262"/>
                </patternFill>
              </fill>
            </x14:dxf>
          </x14:cfRule>
          <xm:sqref>G297</xm:sqref>
        </x14:conditionalFormatting>
        <x14:conditionalFormatting xmlns:xm="http://schemas.microsoft.com/office/excel/2006/main">
          <x14:cfRule type="expression" priority="36" id="{6FEFE437-BA30-425D-BFC2-1E05C0875A5F}">
            <xm:f>RIGHT(★入力画面!$BL$2,1)="2"</xm:f>
            <x14:dxf>
              <fill>
                <patternFill>
                  <bgColor theme="0" tint="-0.499984740745262"/>
                </patternFill>
              </fill>
            </x14:dxf>
          </x14:cfRule>
          <xm:sqref>G306</xm:sqref>
        </x14:conditionalFormatting>
        <x14:conditionalFormatting xmlns:xm="http://schemas.microsoft.com/office/excel/2006/main">
          <x14:cfRule type="expression" priority="34" id="{4AA73752-A86D-43B7-BBEC-5B0D43FA43DC}">
            <xm:f>RIGHT(★入力画面!$BL$2,1)="2"</xm:f>
            <x14:dxf>
              <fill>
                <patternFill>
                  <bgColor theme="0" tint="-0.499984740745262"/>
                </patternFill>
              </fill>
            </x14:dxf>
          </x14:cfRule>
          <xm:sqref>G315</xm:sqref>
        </x14:conditionalFormatting>
        <x14:conditionalFormatting xmlns:xm="http://schemas.microsoft.com/office/excel/2006/main">
          <x14:cfRule type="expression" priority="32" id="{09FEAAA9-4354-4450-89AD-DED86F0AE881}">
            <xm:f>RIGHT(★入力画面!$BL$2,1)="2"</xm:f>
            <x14:dxf>
              <fill>
                <patternFill>
                  <bgColor theme="0" tint="-0.499984740745262"/>
                </patternFill>
              </fill>
            </x14:dxf>
          </x14:cfRule>
          <xm:sqref>G324</xm:sqref>
        </x14:conditionalFormatting>
        <x14:conditionalFormatting xmlns:xm="http://schemas.microsoft.com/office/excel/2006/main">
          <x14:cfRule type="expression" priority="28" id="{27C55BB5-F8C4-405F-8173-7A56A0CABAAB}">
            <xm:f>RIGHT(★入力画面!$BL$2,1)="2"</xm:f>
            <x14:dxf>
              <fill>
                <patternFill>
                  <bgColor theme="0" tint="-0.499984740745262"/>
                </patternFill>
              </fill>
            </x14:dxf>
          </x14:cfRule>
          <xm:sqref>G333</xm:sqref>
        </x14:conditionalFormatting>
        <x14:conditionalFormatting xmlns:xm="http://schemas.microsoft.com/office/excel/2006/main">
          <x14:cfRule type="expression" priority="26" id="{9E1929E3-79DD-4D8A-9CF3-9BE5CBAE9D27}">
            <xm:f>RIGHT(★入力画面!$BL$2,1)="2"</xm:f>
            <x14:dxf>
              <fill>
                <patternFill>
                  <bgColor theme="0" tint="-0.499984740745262"/>
                </patternFill>
              </fill>
            </x14:dxf>
          </x14:cfRule>
          <xm:sqref>G342</xm:sqref>
        </x14:conditionalFormatting>
        <x14:conditionalFormatting xmlns:xm="http://schemas.microsoft.com/office/excel/2006/main">
          <x14:cfRule type="expression" priority="24" id="{3F824A00-E2EA-4D17-BF22-86FA746324FA}">
            <xm:f>RIGHT(★入力画面!$BL$2,1)="2"</xm:f>
            <x14:dxf>
              <fill>
                <patternFill>
                  <bgColor theme="0" tint="-0.499984740745262"/>
                </patternFill>
              </fill>
            </x14:dxf>
          </x14:cfRule>
          <xm:sqref>G351</xm:sqref>
        </x14:conditionalFormatting>
        <x14:conditionalFormatting xmlns:xm="http://schemas.microsoft.com/office/excel/2006/main">
          <x14:cfRule type="expression" priority="22" id="{27BF850F-AAFE-4811-9EC0-2AF1CAFDACCF}">
            <xm:f>RIGHT(★入力画面!$BL$2,1)="2"</xm:f>
            <x14:dxf>
              <fill>
                <patternFill>
                  <bgColor theme="0" tint="-0.499984740745262"/>
                </patternFill>
              </fill>
            </x14:dxf>
          </x14:cfRule>
          <xm:sqref>G360</xm:sqref>
        </x14:conditionalFormatting>
        <x14:conditionalFormatting xmlns:xm="http://schemas.microsoft.com/office/excel/2006/main">
          <x14:cfRule type="expression" priority="20" id="{D50344EC-4124-496F-B0FA-025BF1F7C5F5}">
            <xm:f>RIGHT(★入力画面!$BL$2,1)="2"</xm:f>
            <x14:dxf>
              <fill>
                <patternFill>
                  <bgColor theme="0" tint="-0.499984740745262"/>
                </patternFill>
              </fill>
            </x14:dxf>
          </x14:cfRule>
          <xm:sqref>G369</xm:sqref>
        </x14:conditionalFormatting>
        <x14:conditionalFormatting xmlns:xm="http://schemas.microsoft.com/office/excel/2006/main">
          <x14:cfRule type="expression" priority="18" id="{FC12541A-B1D6-4884-B347-C67D31B93627}">
            <xm:f>RIGHT(★入力画面!$BL$2,1)="2"</xm:f>
            <x14:dxf>
              <fill>
                <patternFill>
                  <bgColor theme="0" tint="-0.499984740745262"/>
                </patternFill>
              </fill>
            </x14:dxf>
          </x14:cfRule>
          <xm:sqref>G378</xm:sqref>
        </x14:conditionalFormatting>
        <x14:conditionalFormatting xmlns:xm="http://schemas.microsoft.com/office/excel/2006/main">
          <x14:cfRule type="expression" priority="16" id="{1A299819-42A6-481D-A1B3-50EF634476C4}">
            <xm:f>RIGHT(★入力画面!$BL$2,1)="2"</xm:f>
            <x14:dxf>
              <fill>
                <patternFill>
                  <bgColor theme="0" tint="-0.499984740745262"/>
                </patternFill>
              </fill>
            </x14:dxf>
          </x14:cfRule>
          <xm:sqref>G387</xm:sqref>
        </x14:conditionalFormatting>
        <x14:conditionalFormatting xmlns:xm="http://schemas.microsoft.com/office/excel/2006/main">
          <x14:cfRule type="expression" priority="14" id="{225171A9-1A99-41E7-91FA-053C4B9E1EFE}">
            <xm:f>RIGHT(★入力画面!$BL$2,1)="2"</xm:f>
            <x14:dxf>
              <fill>
                <patternFill>
                  <bgColor theme="0" tint="-0.499984740745262"/>
                </patternFill>
              </fill>
            </x14:dxf>
          </x14:cfRule>
          <xm:sqref>G396</xm:sqref>
        </x14:conditionalFormatting>
        <x14:conditionalFormatting xmlns:xm="http://schemas.microsoft.com/office/excel/2006/main">
          <x14:cfRule type="expression" priority="12" id="{E3AC6005-28A6-4BB3-BCA0-321F2C85572E}">
            <xm:f>RIGHT(★入力画面!$BL$2,1)="2"</xm:f>
            <x14:dxf>
              <fill>
                <patternFill>
                  <bgColor theme="0" tint="-0.499984740745262"/>
                </patternFill>
              </fill>
            </x14:dxf>
          </x14:cfRule>
          <xm:sqref>G405</xm:sqref>
        </x14:conditionalFormatting>
        <x14:conditionalFormatting xmlns:xm="http://schemas.microsoft.com/office/excel/2006/main">
          <x14:cfRule type="expression" priority="10" id="{F331CC85-381D-4EC0-9B79-7EFD81D032AF}">
            <xm:f>RIGHT(★入力画面!$BL$2,1)="2"</xm:f>
            <x14:dxf>
              <fill>
                <patternFill>
                  <bgColor theme="0" tint="-0.499984740745262"/>
                </patternFill>
              </fill>
            </x14:dxf>
          </x14:cfRule>
          <xm:sqref>G414</xm:sqref>
        </x14:conditionalFormatting>
        <x14:conditionalFormatting xmlns:xm="http://schemas.microsoft.com/office/excel/2006/main">
          <x14:cfRule type="expression" priority="8" id="{0A4D8369-19BA-44CE-9367-6C98F0B73548}">
            <xm:f>RIGHT(★入力画面!$BL$2,1)="2"</xm:f>
            <x14:dxf>
              <fill>
                <patternFill>
                  <bgColor theme="0" tint="-0.499984740745262"/>
                </patternFill>
              </fill>
            </x14:dxf>
          </x14:cfRule>
          <xm:sqref>G423</xm:sqref>
        </x14:conditionalFormatting>
        <x14:conditionalFormatting xmlns:xm="http://schemas.microsoft.com/office/excel/2006/main">
          <x14:cfRule type="expression" priority="6" id="{8200193A-B6FF-43CC-BE38-FBD3562F8604}">
            <xm:f>RIGHT(★入力画面!$BL$2,1)="2"</xm:f>
            <x14:dxf>
              <fill>
                <patternFill>
                  <bgColor theme="0" tint="-0.499984740745262"/>
                </patternFill>
              </fill>
            </x14:dxf>
          </x14:cfRule>
          <xm:sqref>G432</xm:sqref>
        </x14:conditionalFormatting>
        <x14:conditionalFormatting xmlns:xm="http://schemas.microsoft.com/office/excel/2006/main">
          <x14:cfRule type="expression" priority="4" id="{F7CD8FA6-4267-45D3-8C2F-4FEA7E4AB9EA}">
            <xm:f>RIGHT(★入力画面!$BL$2,1)="2"</xm:f>
            <x14:dxf>
              <fill>
                <patternFill>
                  <bgColor theme="0" tint="-0.499984740745262"/>
                </patternFill>
              </fill>
            </x14:dxf>
          </x14:cfRule>
          <xm:sqref>G441</xm:sqref>
        </x14:conditionalFormatting>
        <x14:conditionalFormatting xmlns:xm="http://schemas.microsoft.com/office/excel/2006/main">
          <x14:cfRule type="expression" priority="2" id="{317324F0-5498-4A79-8264-A72B3FE0A2E5}">
            <xm:f>RIGHT(★入力画面!$BL$2,1)="2"</xm:f>
            <x14:dxf>
              <fill>
                <patternFill>
                  <bgColor theme="0" tint="-0.499984740745262"/>
                </patternFill>
              </fill>
            </x14:dxf>
          </x14:cfRule>
          <xm:sqref>G450</xm:sqref>
        </x14:conditionalFormatting>
        <x14:conditionalFormatting xmlns:xm="http://schemas.microsoft.com/office/excel/2006/main">
          <x14:cfRule type="expression" priority="49" id="{AF74ECE5-F1D3-4394-9FCA-BD1A4AED3B72}">
            <xm:f>RIGHT(★入力画面!$BL$2,1)="2"</xm:f>
            <x14:dxf>
              <fill>
                <patternFill>
                  <bgColor theme="0" tint="-0.499984740745262"/>
                </patternFill>
              </fill>
            </x14:dxf>
          </x14:cfRule>
          <xm:sqref>M243:AN243</xm:sqref>
        </x14:conditionalFormatting>
        <x14:conditionalFormatting xmlns:xm="http://schemas.microsoft.com/office/excel/2006/main">
          <x14:cfRule type="expression" priority="47" id="{7D41EF4D-92C0-4621-8D0F-F7CFFB95923C}">
            <xm:f>RIGHT(★入力画面!$BL$2,1)="2"</xm:f>
            <x14:dxf>
              <fill>
                <patternFill>
                  <bgColor theme="0" tint="-0.499984740745262"/>
                </patternFill>
              </fill>
            </x14:dxf>
          </x14:cfRule>
          <xm:sqref>M252:AN252</xm:sqref>
        </x14:conditionalFormatting>
        <x14:conditionalFormatting xmlns:xm="http://schemas.microsoft.com/office/excel/2006/main">
          <x14:cfRule type="expression" priority="45" id="{35F6EF74-A6E0-45CE-B29F-E96F202B044E}">
            <xm:f>RIGHT(★入力画面!$BL$2,1)="2"</xm:f>
            <x14:dxf>
              <fill>
                <patternFill>
                  <bgColor theme="0" tint="-0.499984740745262"/>
                </patternFill>
              </fill>
            </x14:dxf>
          </x14:cfRule>
          <xm:sqref>M261:AN261</xm:sqref>
        </x14:conditionalFormatting>
        <x14:conditionalFormatting xmlns:xm="http://schemas.microsoft.com/office/excel/2006/main">
          <x14:cfRule type="expression" priority="43" id="{3A2E4475-BEC2-4518-AE32-694C57E33F3D}">
            <xm:f>RIGHT(★入力画面!$BL$2,1)="2"</xm:f>
            <x14:dxf>
              <fill>
                <patternFill>
                  <bgColor theme="0" tint="-0.499984740745262"/>
                </patternFill>
              </fill>
            </x14:dxf>
          </x14:cfRule>
          <xm:sqref>M270:AN270</xm:sqref>
        </x14:conditionalFormatting>
        <x14:conditionalFormatting xmlns:xm="http://schemas.microsoft.com/office/excel/2006/main">
          <x14:cfRule type="expression" priority="41" id="{71EE4E12-8772-4B43-8F0C-869F647A6687}">
            <xm:f>RIGHT(★入力画面!$BL$2,1)="2"</xm:f>
            <x14:dxf>
              <fill>
                <patternFill>
                  <bgColor theme="0" tint="-0.499984740745262"/>
                </patternFill>
              </fill>
            </x14:dxf>
          </x14:cfRule>
          <xm:sqref>M279:AN279</xm:sqref>
        </x14:conditionalFormatting>
        <x14:conditionalFormatting xmlns:xm="http://schemas.microsoft.com/office/excel/2006/main">
          <x14:cfRule type="expression" priority="29" id="{1F018ED5-0C02-42E7-A25F-6989DE59EBCB}">
            <xm:f>RIGHT(★入力画面!$BL$2,1)="2"</xm:f>
            <x14:dxf>
              <fill>
                <patternFill>
                  <bgColor theme="0" tint="-0.499984740745262"/>
                </patternFill>
              </fill>
            </x14:dxf>
          </x14:cfRule>
          <xm:sqref>M288:AN288</xm:sqref>
        </x14:conditionalFormatting>
        <x14:conditionalFormatting xmlns:xm="http://schemas.microsoft.com/office/excel/2006/main">
          <x14:cfRule type="expression" priority="37" id="{F816978C-4406-4200-81AC-C0D91B793422}">
            <xm:f>RIGHT(★入力画面!$BL$2,1)="2"</xm:f>
            <x14:dxf>
              <fill>
                <patternFill>
                  <bgColor theme="0" tint="-0.499984740745262"/>
                </patternFill>
              </fill>
            </x14:dxf>
          </x14:cfRule>
          <xm:sqref>M297:AN297</xm:sqref>
        </x14:conditionalFormatting>
        <x14:conditionalFormatting xmlns:xm="http://schemas.microsoft.com/office/excel/2006/main">
          <x14:cfRule type="expression" priority="35" id="{BAE3280E-8F26-4AAB-BDBC-4024EE09F4C3}">
            <xm:f>RIGHT(★入力画面!$BL$2,1)="2"</xm:f>
            <x14:dxf>
              <fill>
                <patternFill>
                  <bgColor theme="0" tint="-0.499984740745262"/>
                </patternFill>
              </fill>
            </x14:dxf>
          </x14:cfRule>
          <xm:sqref>M306:AN306</xm:sqref>
        </x14:conditionalFormatting>
        <x14:conditionalFormatting xmlns:xm="http://schemas.microsoft.com/office/excel/2006/main">
          <x14:cfRule type="expression" priority="33" id="{58D7B25F-71FB-433C-84B3-9E6B0DB52628}">
            <xm:f>RIGHT(★入力画面!$BL$2,1)="2"</xm:f>
            <x14:dxf>
              <fill>
                <patternFill>
                  <bgColor theme="0" tint="-0.499984740745262"/>
                </patternFill>
              </fill>
            </x14:dxf>
          </x14:cfRule>
          <xm:sqref>M315:AN315</xm:sqref>
        </x14:conditionalFormatting>
        <x14:conditionalFormatting xmlns:xm="http://schemas.microsoft.com/office/excel/2006/main">
          <x14:cfRule type="expression" priority="31" id="{4AEF0492-4AC5-4D50-B35B-F5880DCFEF57}">
            <xm:f>RIGHT(★入力画面!$BL$2,1)="2"</xm:f>
            <x14:dxf>
              <fill>
                <patternFill>
                  <bgColor theme="0" tint="-0.499984740745262"/>
                </patternFill>
              </fill>
            </x14:dxf>
          </x14:cfRule>
          <xm:sqref>M324:AN324</xm:sqref>
        </x14:conditionalFormatting>
        <x14:conditionalFormatting xmlns:xm="http://schemas.microsoft.com/office/excel/2006/main">
          <x14:cfRule type="expression" priority="27" id="{36BC6A87-EAB0-45ED-AE05-F8F697DA6E19}">
            <xm:f>RIGHT(★入力画面!$BL$2,1)="2"</xm:f>
            <x14:dxf>
              <fill>
                <patternFill>
                  <bgColor theme="0" tint="-0.499984740745262"/>
                </patternFill>
              </fill>
            </x14:dxf>
          </x14:cfRule>
          <xm:sqref>M333:AN333</xm:sqref>
        </x14:conditionalFormatting>
        <x14:conditionalFormatting xmlns:xm="http://schemas.microsoft.com/office/excel/2006/main">
          <x14:cfRule type="expression" priority="25" id="{9BC59B45-D829-40C0-AC09-90B94D111FA2}">
            <xm:f>RIGHT(★入力画面!$BL$2,1)="2"</xm:f>
            <x14:dxf>
              <fill>
                <patternFill>
                  <bgColor theme="0" tint="-0.499984740745262"/>
                </patternFill>
              </fill>
            </x14:dxf>
          </x14:cfRule>
          <xm:sqref>M342:AN342</xm:sqref>
        </x14:conditionalFormatting>
        <x14:conditionalFormatting xmlns:xm="http://schemas.microsoft.com/office/excel/2006/main">
          <x14:cfRule type="expression" priority="23" id="{919A9875-AB29-40BE-A4C0-7A03B8B23C79}">
            <xm:f>RIGHT(★入力画面!$BL$2,1)="2"</xm:f>
            <x14:dxf>
              <fill>
                <patternFill>
                  <bgColor theme="0" tint="-0.499984740745262"/>
                </patternFill>
              </fill>
            </x14:dxf>
          </x14:cfRule>
          <xm:sqref>M351:AN351</xm:sqref>
        </x14:conditionalFormatting>
        <x14:conditionalFormatting xmlns:xm="http://schemas.microsoft.com/office/excel/2006/main">
          <x14:cfRule type="expression" priority="21" id="{3AD78B32-23D9-4C4C-BD0E-FF456F0CD1BC}">
            <xm:f>RIGHT(★入力画面!$BL$2,1)="2"</xm:f>
            <x14:dxf>
              <fill>
                <patternFill>
                  <bgColor theme="0" tint="-0.499984740745262"/>
                </patternFill>
              </fill>
            </x14:dxf>
          </x14:cfRule>
          <xm:sqref>M360:AN360</xm:sqref>
        </x14:conditionalFormatting>
        <x14:conditionalFormatting xmlns:xm="http://schemas.microsoft.com/office/excel/2006/main">
          <x14:cfRule type="expression" priority="19" id="{AB73E07A-A5D3-4E6A-AE1D-AE9C79A46468}">
            <xm:f>RIGHT(★入力画面!$BL$2,1)="2"</xm:f>
            <x14:dxf>
              <fill>
                <patternFill>
                  <bgColor theme="0" tint="-0.499984740745262"/>
                </patternFill>
              </fill>
            </x14:dxf>
          </x14:cfRule>
          <xm:sqref>M369:AN369</xm:sqref>
        </x14:conditionalFormatting>
        <x14:conditionalFormatting xmlns:xm="http://schemas.microsoft.com/office/excel/2006/main">
          <x14:cfRule type="expression" priority="17" id="{264F79B1-74B1-4747-951A-D3A56354E625}">
            <xm:f>RIGHT(★入力画面!$BL$2,1)="2"</xm:f>
            <x14:dxf>
              <fill>
                <patternFill>
                  <bgColor theme="0" tint="-0.499984740745262"/>
                </patternFill>
              </fill>
            </x14:dxf>
          </x14:cfRule>
          <xm:sqref>M378:AN378</xm:sqref>
        </x14:conditionalFormatting>
        <x14:conditionalFormatting xmlns:xm="http://schemas.microsoft.com/office/excel/2006/main">
          <x14:cfRule type="expression" priority="15" id="{163696C9-3C6D-46EB-8A49-FFF6507E2EFB}">
            <xm:f>RIGHT(★入力画面!$BL$2,1)="2"</xm:f>
            <x14:dxf>
              <fill>
                <patternFill>
                  <bgColor theme="0" tint="-0.499984740745262"/>
                </patternFill>
              </fill>
            </x14:dxf>
          </x14:cfRule>
          <xm:sqref>M387:AN387</xm:sqref>
        </x14:conditionalFormatting>
        <x14:conditionalFormatting xmlns:xm="http://schemas.microsoft.com/office/excel/2006/main">
          <x14:cfRule type="expression" priority="13" id="{88C36838-B4A5-4CBB-87EE-F316834696B8}">
            <xm:f>RIGHT(★入力画面!$BL$2,1)="2"</xm:f>
            <x14:dxf>
              <fill>
                <patternFill>
                  <bgColor theme="0" tint="-0.499984740745262"/>
                </patternFill>
              </fill>
            </x14:dxf>
          </x14:cfRule>
          <xm:sqref>M396:AN396</xm:sqref>
        </x14:conditionalFormatting>
        <x14:conditionalFormatting xmlns:xm="http://schemas.microsoft.com/office/excel/2006/main">
          <x14:cfRule type="expression" priority="11" id="{2150F6E2-B4BF-420D-A0B0-4F3DD9B4FD75}">
            <xm:f>RIGHT(★入力画面!$BL$2,1)="2"</xm:f>
            <x14:dxf>
              <fill>
                <patternFill>
                  <bgColor theme="0" tint="-0.499984740745262"/>
                </patternFill>
              </fill>
            </x14:dxf>
          </x14:cfRule>
          <xm:sqref>M405:AN405</xm:sqref>
        </x14:conditionalFormatting>
        <x14:conditionalFormatting xmlns:xm="http://schemas.microsoft.com/office/excel/2006/main">
          <x14:cfRule type="expression" priority="9" id="{A7E6FD20-31FD-4B49-ADE7-D3D86F2E9443}">
            <xm:f>RIGHT(★入力画面!$BL$2,1)="2"</xm:f>
            <x14:dxf>
              <fill>
                <patternFill>
                  <bgColor theme="0" tint="-0.499984740745262"/>
                </patternFill>
              </fill>
            </x14:dxf>
          </x14:cfRule>
          <xm:sqref>M414:AN414</xm:sqref>
        </x14:conditionalFormatting>
        <x14:conditionalFormatting xmlns:xm="http://schemas.microsoft.com/office/excel/2006/main">
          <x14:cfRule type="expression" priority="7" id="{90221E41-FAE9-4B57-9F8C-8069E8F0E019}">
            <xm:f>RIGHT(★入力画面!$BL$2,1)="2"</xm:f>
            <x14:dxf>
              <fill>
                <patternFill>
                  <bgColor theme="0" tint="-0.499984740745262"/>
                </patternFill>
              </fill>
            </x14:dxf>
          </x14:cfRule>
          <xm:sqref>M423:AN423</xm:sqref>
        </x14:conditionalFormatting>
        <x14:conditionalFormatting xmlns:xm="http://schemas.microsoft.com/office/excel/2006/main">
          <x14:cfRule type="expression" priority="5" id="{AE5F8ECC-DF5B-43B6-9299-F813AB411C5C}">
            <xm:f>RIGHT(★入力画面!$BL$2,1)="2"</xm:f>
            <x14:dxf>
              <fill>
                <patternFill>
                  <bgColor theme="0" tint="-0.499984740745262"/>
                </patternFill>
              </fill>
            </x14:dxf>
          </x14:cfRule>
          <xm:sqref>M432:AN432</xm:sqref>
        </x14:conditionalFormatting>
        <x14:conditionalFormatting xmlns:xm="http://schemas.microsoft.com/office/excel/2006/main">
          <x14:cfRule type="expression" priority="3" id="{5140CF9C-0030-4E17-B445-B400CB4FC410}">
            <xm:f>RIGHT(★入力画面!$BL$2,1)="2"</xm:f>
            <x14:dxf>
              <fill>
                <patternFill>
                  <bgColor theme="0" tint="-0.499984740745262"/>
                </patternFill>
              </fill>
            </x14:dxf>
          </x14:cfRule>
          <xm:sqref>M441:AN441</xm:sqref>
        </x14:conditionalFormatting>
        <x14:conditionalFormatting xmlns:xm="http://schemas.microsoft.com/office/excel/2006/main">
          <x14:cfRule type="expression" priority="1" id="{076AC8B8-3E1C-43C1-B792-4F80DCFCAA7B}">
            <xm:f>RIGHT(★入力画面!$BL$2,1)="2"</xm:f>
            <x14:dxf>
              <fill>
                <patternFill>
                  <bgColor theme="0" tint="-0.499984740745262"/>
                </patternFill>
              </fill>
            </x14:dxf>
          </x14:cfRule>
          <xm:sqref>M450:AN450</xm:sqref>
        </x14:conditionalFormatting>
        <x14:conditionalFormatting xmlns:xm="http://schemas.microsoft.com/office/excel/2006/main">
          <x14:cfRule type="expression" priority="97" id="{81367CC1-7B5D-4D7F-AA6A-56055D347CE9}">
            <xm:f>RIGHT(★入力画面!$BL$2,1)="2"</xm:f>
            <x14:dxf>
              <fill>
                <patternFill>
                  <bgColor theme="0" tint="-0.499984740745262"/>
                </patternFill>
              </fill>
            </x14:dxf>
          </x14:cfRule>
          <xm:sqref>AN137:AN138</xm:sqref>
        </x14:conditionalFormatting>
        <x14:conditionalFormatting xmlns:xm="http://schemas.microsoft.com/office/excel/2006/main">
          <x14:cfRule type="expression" priority="51" id="{06FDE01A-90B9-417B-A6AA-550E0A08F7DA}">
            <xm:f>RIGHT(★入力画面!$BL$2,1)="2"</xm:f>
            <x14:dxf>
              <fill>
                <patternFill>
                  <bgColor theme="0" tint="-0.499984740745262"/>
                </patternFill>
              </fill>
            </x14:dxf>
          </x14:cfRule>
          <xm:sqref>BM454:BM456</xm:sqref>
        </x14:conditionalFormatting>
        <x14:conditionalFormatting xmlns:xm="http://schemas.microsoft.com/office/excel/2006/main">
          <x14:cfRule type="expression" priority="53" id="{5204F19A-6249-4D55-B857-4EE49E4CC8D5}">
            <xm:f>RIGHT(★入力画面!$BL$2,1)="2"</xm:f>
            <x14:dxf>
              <fill>
                <patternFill>
                  <bgColor theme="0" tint="-0.499984740745262"/>
                </patternFill>
              </fill>
            </x14:dxf>
          </x14:cfRule>
          <xm:sqref>BM460:BM462</xm:sqref>
        </x14:conditionalFormatting>
        <x14:conditionalFormatting xmlns:xm="http://schemas.microsoft.com/office/excel/2006/main">
          <x14:cfRule type="expression" priority="54" id="{B6A295E0-27F8-4E79-B7EC-6F9699BA8E2A}">
            <xm:f>RIGHT(★入力画面!$BL$2,1)="2"</xm:f>
            <x14:dxf>
              <fill>
                <patternFill>
                  <bgColor theme="0" tint="-0.499984740745262"/>
                </patternFill>
              </fill>
            </x14:dxf>
          </x14:cfRule>
          <xm:sqref>BM472:BM474</xm:sqref>
        </x14:conditionalFormatting>
        <x14:conditionalFormatting xmlns:xm="http://schemas.microsoft.com/office/excel/2006/main">
          <x14:cfRule type="expression" priority="56" id="{2312BC13-95B2-4E06-883C-4CD5613E732E}">
            <xm:f>RIGHT(★入力画面!$BL$2,1)="2"</xm:f>
            <x14:dxf>
              <fill>
                <patternFill>
                  <bgColor theme="0" tint="-0.499984740745262"/>
                </patternFill>
              </fill>
            </x14:dxf>
          </x14:cfRule>
          <xm:sqref>BM478:BM480</xm:sqref>
        </x14:conditionalFormatting>
        <x14:conditionalFormatting xmlns:xm="http://schemas.microsoft.com/office/excel/2006/main">
          <x14:cfRule type="expression" priority="57" id="{DA31CBFE-780E-4EF3-B0B1-4AAFFEE037F0}">
            <xm:f>RIGHT(★入力画面!$BL$2,1)="2"</xm:f>
            <x14:dxf>
              <fill>
                <patternFill>
                  <bgColor theme="0" tint="-0.499984740745262"/>
                </patternFill>
              </fill>
            </x14:dxf>
          </x14:cfRule>
          <xm:sqref>BM490:BM492</xm:sqref>
        </x14:conditionalFormatting>
        <x14:conditionalFormatting xmlns:xm="http://schemas.microsoft.com/office/excel/2006/main">
          <x14:cfRule type="expression" priority="59" id="{92F4EFA2-FAD0-4536-9F2D-087884D3F03B}">
            <xm:f>RIGHT(★入力画面!$BL$2,1)="2"</xm:f>
            <x14:dxf>
              <fill>
                <patternFill>
                  <bgColor theme="0" tint="-0.499984740745262"/>
                </patternFill>
              </fill>
            </x14:dxf>
          </x14:cfRule>
          <xm:sqref>BM496:BM498</xm:sqref>
        </x14:conditionalFormatting>
        <x14:conditionalFormatting xmlns:xm="http://schemas.microsoft.com/office/excel/2006/main">
          <x14:cfRule type="expression" priority="60" id="{75EA3711-33CA-4E15-A542-C62F1DE510B3}">
            <xm:f>RIGHT(★入力画面!$BL$2,1)="2"</xm:f>
            <x14:dxf>
              <fill>
                <patternFill>
                  <bgColor theme="0" tint="-0.499984740745262"/>
                </patternFill>
              </fill>
            </x14:dxf>
          </x14:cfRule>
          <xm:sqref>BM508:BM510</xm:sqref>
        </x14:conditionalFormatting>
        <x14:conditionalFormatting xmlns:xm="http://schemas.microsoft.com/office/excel/2006/main">
          <x14:cfRule type="expression" priority="62" id="{76B87431-2DA5-4960-92A6-DB78C351F093}">
            <xm:f>RIGHT(★入力画面!$BL$2,1)="2"</xm:f>
            <x14:dxf>
              <fill>
                <patternFill>
                  <bgColor theme="0" tint="-0.499984740745262"/>
                </patternFill>
              </fill>
            </x14:dxf>
          </x14:cfRule>
          <xm:sqref>BM514:BM516</xm:sqref>
        </x14:conditionalFormatting>
        <x14:conditionalFormatting xmlns:xm="http://schemas.microsoft.com/office/excel/2006/main">
          <x14:cfRule type="expression" priority="63" id="{311EDEEF-545B-418F-BBBF-6813F16943F5}">
            <xm:f>RIGHT(★入力画面!$BL$2,1)="2"</xm:f>
            <x14:dxf>
              <fill>
                <patternFill>
                  <bgColor theme="0" tint="-0.499984740745262"/>
                </patternFill>
              </fill>
            </x14:dxf>
          </x14:cfRule>
          <xm:sqref>BM526:BM528</xm:sqref>
        </x14:conditionalFormatting>
        <x14:conditionalFormatting xmlns:xm="http://schemas.microsoft.com/office/excel/2006/main">
          <x14:cfRule type="expression" priority="65" id="{633E32D7-E19A-4010-8C63-C497D9BE6B33}">
            <xm:f>RIGHT(★入力画面!$BL$2,1)="2"</xm:f>
            <x14:dxf>
              <fill>
                <patternFill>
                  <bgColor theme="0" tint="-0.499984740745262"/>
                </patternFill>
              </fill>
            </x14:dxf>
          </x14:cfRule>
          <xm:sqref>BM532:BM534</xm:sqref>
        </x14:conditionalFormatting>
        <x14:conditionalFormatting xmlns:xm="http://schemas.microsoft.com/office/excel/2006/main">
          <x14:cfRule type="expression" priority="66" id="{31ED41B7-C045-45B4-86CC-A576C201F24E}">
            <xm:f>RIGHT(★入力画面!$BL$2,1)="2"</xm:f>
            <x14:dxf>
              <fill>
                <patternFill>
                  <bgColor theme="0" tint="-0.499984740745262"/>
                </patternFill>
              </fill>
            </x14:dxf>
          </x14:cfRule>
          <xm:sqref>BM544:BM546</xm:sqref>
        </x14:conditionalFormatting>
        <x14:conditionalFormatting xmlns:xm="http://schemas.microsoft.com/office/excel/2006/main">
          <x14:cfRule type="expression" priority="68" id="{B32B0CF4-23CD-4E77-806F-2CD9E2B15ED4}">
            <xm:f>RIGHT(★入力画面!$BL$2,1)="2"</xm:f>
            <x14:dxf>
              <fill>
                <patternFill>
                  <bgColor theme="0" tint="-0.499984740745262"/>
                </patternFill>
              </fill>
            </x14:dxf>
          </x14:cfRule>
          <xm:sqref>BM550:BM552</xm:sqref>
        </x14:conditionalFormatting>
        <x14:conditionalFormatting xmlns:xm="http://schemas.microsoft.com/office/excel/2006/main">
          <x14:cfRule type="expression" priority="52" id="{98B0F7A6-8941-43A7-B4EB-B7A7FD25A35F}">
            <xm:f>RIGHT(★入力画面!$BL$2,1)="2"</xm:f>
            <x14:dxf>
              <fill>
                <patternFill>
                  <bgColor theme="0" tint="-0.499984740745262"/>
                </patternFill>
              </fill>
            </x14:dxf>
          </x14:cfRule>
          <xm:sqref>BT459:BT461</xm:sqref>
        </x14:conditionalFormatting>
        <x14:conditionalFormatting xmlns:xm="http://schemas.microsoft.com/office/excel/2006/main">
          <x14:cfRule type="expression" priority="55" id="{75EC9D1B-059A-458F-A97E-F1B5BBBA3F15}">
            <xm:f>RIGHT(★入力画面!$BL$2,1)="2"</xm:f>
            <x14:dxf>
              <fill>
                <patternFill>
                  <bgColor theme="0" tint="-0.499984740745262"/>
                </patternFill>
              </fill>
            </x14:dxf>
          </x14:cfRule>
          <xm:sqref>BT477:BT479</xm:sqref>
        </x14:conditionalFormatting>
        <x14:conditionalFormatting xmlns:xm="http://schemas.microsoft.com/office/excel/2006/main">
          <x14:cfRule type="expression" priority="58" id="{DF4AE54B-1384-4536-A81E-EF06B72E1D28}">
            <xm:f>RIGHT(★入力画面!$BL$2,1)="2"</xm:f>
            <x14:dxf>
              <fill>
                <patternFill>
                  <bgColor theme="0" tint="-0.499984740745262"/>
                </patternFill>
              </fill>
            </x14:dxf>
          </x14:cfRule>
          <xm:sqref>BT495:BT497</xm:sqref>
        </x14:conditionalFormatting>
        <x14:conditionalFormatting xmlns:xm="http://schemas.microsoft.com/office/excel/2006/main">
          <x14:cfRule type="expression" priority="61" id="{65E1C74A-DCBF-4CDF-AE45-980CE9FA3EA5}">
            <xm:f>RIGHT(★入力画面!$BL$2,1)="2"</xm:f>
            <x14:dxf>
              <fill>
                <patternFill>
                  <bgColor theme="0" tint="-0.499984740745262"/>
                </patternFill>
              </fill>
            </x14:dxf>
          </x14:cfRule>
          <xm:sqref>BT513:BT515</xm:sqref>
        </x14:conditionalFormatting>
        <x14:conditionalFormatting xmlns:xm="http://schemas.microsoft.com/office/excel/2006/main">
          <x14:cfRule type="expression" priority="64" id="{5FC83DA4-80FB-4E30-A8BB-152CC51A1106}">
            <xm:f>RIGHT(★入力画面!$BL$2,1)="2"</xm:f>
            <x14:dxf>
              <fill>
                <patternFill>
                  <bgColor theme="0" tint="-0.499984740745262"/>
                </patternFill>
              </fill>
            </x14:dxf>
          </x14:cfRule>
          <xm:sqref>BT531:BT533</xm:sqref>
        </x14:conditionalFormatting>
        <x14:conditionalFormatting xmlns:xm="http://schemas.microsoft.com/office/excel/2006/main">
          <x14:cfRule type="expression" priority="67" id="{F06E2D2F-EF8A-4AD5-98A9-709D1C7DF37D}">
            <xm:f>RIGHT(★入力画面!$BL$2,1)="2"</xm:f>
            <x14:dxf>
              <fill>
                <patternFill>
                  <bgColor theme="0" tint="-0.499984740745262"/>
                </patternFill>
              </fill>
            </x14:dxf>
          </x14:cfRule>
          <xm:sqref>BT549:BT551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0770-16B8-411B-A55A-65FABE1C18AD}">
  <sheetPr>
    <tabColor rgb="FF008000"/>
  </sheetPr>
  <dimension ref="A1:WVU49"/>
  <sheetViews>
    <sheetView showGridLines="0" showRowColHeaders="0" workbookViewId="0"/>
  </sheetViews>
  <sheetFormatPr defaultColWidth="0" defaultRowHeight="13.5" zeroHeight="1"/>
  <cols>
    <col min="1" max="1" width="5" style="590" customWidth="1"/>
    <col min="2" max="2" width="7" style="590" customWidth="1"/>
    <col min="3" max="3" width="9.125" style="590" customWidth="1"/>
    <col min="4" max="11" width="7" style="590" customWidth="1"/>
    <col min="12" max="13" width="5" style="590" customWidth="1"/>
    <col min="14" max="22" width="2.375" style="668" customWidth="1"/>
    <col min="23" max="23" width="2.375" style="668" hidden="1"/>
    <col min="24" max="256" width="7" style="668" hidden="1"/>
    <col min="257" max="257" width="5" style="668" hidden="1"/>
    <col min="258" max="258" width="7" style="668" hidden="1"/>
    <col min="259" max="259" width="9.125" style="668" hidden="1"/>
    <col min="260" max="267" width="7" style="668" hidden="1"/>
    <col min="268" max="269" width="5" style="668" hidden="1"/>
    <col min="270" max="512" width="7" style="668" hidden="1"/>
    <col min="513" max="513" width="5" style="668" hidden="1"/>
    <col min="514" max="514" width="7" style="668" hidden="1"/>
    <col min="515" max="515" width="9.125" style="668" hidden="1"/>
    <col min="516" max="523" width="7" style="668" hidden="1"/>
    <col min="524" max="525" width="5" style="668" hidden="1"/>
    <col min="526" max="768" width="7" style="668" hidden="1"/>
    <col min="769" max="769" width="5" style="668" hidden="1"/>
    <col min="770" max="770" width="7" style="668" hidden="1"/>
    <col min="771" max="771" width="9.125" style="668" hidden="1"/>
    <col min="772" max="779" width="7" style="668" hidden="1"/>
    <col min="780" max="781" width="5" style="668" hidden="1"/>
    <col min="782" max="1024" width="7" style="668" hidden="1"/>
    <col min="1025" max="1025" width="5" style="668" hidden="1"/>
    <col min="1026" max="1026" width="7" style="668" hidden="1"/>
    <col min="1027" max="1027" width="9.125" style="668" hidden="1"/>
    <col min="1028" max="1035" width="7" style="668" hidden="1"/>
    <col min="1036" max="1037" width="5" style="668" hidden="1"/>
    <col min="1038" max="1280" width="7" style="668" hidden="1"/>
    <col min="1281" max="1281" width="5" style="668" hidden="1"/>
    <col min="1282" max="1282" width="7" style="668" hidden="1"/>
    <col min="1283" max="1283" width="9.125" style="668" hidden="1"/>
    <col min="1284" max="1291" width="7" style="668" hidden="1"/>
    <col min="1292" max="1293" width="5" style="668" hidden="1"/>
    <col min="1294" max="1536" width="7" style="668" hidden="1"/>
    <col min="1537" max="1537" width="5" style="668" hidden="1"/>
    <col min="1538" max="1538" width="7" style="668" hidden="1"/>
    <col min="1539" max="1539" width="9.125" style="668" hidden="1"/>
    <col min="1540" max="1547" width="7" style="668" hidden="1"/>
    <col min="1548" max="1549" width="5" style="668" hidden="1"/>
    <col min="1550" max="1792" width="7" style="668" hidden="1"/>
    <col min="1793" max="1793" width="5" style="668" hidden="1"/>
    <col min="1794" max="1794" width="7" style="668" hidden="1"/>
    <col min="1795" max="1795" width="9.125" style="668" hidden="1"/>
    <col min="1796" max="1803" width="7" style="668" hidden="1"/>
    <col min="1804" max="1805" width="5" style="668" hidden="1"/>
    <col min="1806" max="2048" width="7" style="668" hidden="1"/>
    <col min="2049" max="2049" width="5" style="668" hidden="1"/>
    <col min="2050" max="2050" width="7" style="668" hidden="1"/>
    <col min="2051" max="2051" width="9.125" style="668" hidden="1"/>
    <col min="2052" max="2059" width="7" style="668" hidden="1"/>
    <col min="2060" max="2061" width="5" style="668" hidden="1"/>
    <col min="2062" max="2304" width="7" style="668" hidden="1"/>
    <col min="2305" max="2305" width="5" style="668" hidden="1"/>
    <col min="2306" max="2306" width="7" style="668" hidden="1"/>
    <col min="2307" max="2307" width="9.125" style="668" hidden="1"/>
    <col min="2308" max="2315" width="7" style="668" hidden="1"/>
    <col min="2316" max="2317" width="5" style="668" hidden="1"/>
    <col min="2318" max="2560" width="7" style="668" hidden="1"/>
    <col min="2561" max="2561" width="5" style="668" hidden="1"/>
    <col min="2562" max="2562" width="7" style="668" hidden="1"/>
    <col min="2563" max="2563" width="9.125" style="668" hidden="1"/>
    <col min="2564" max="2571" width="7" style="668" hidden="1"/>
    <col min="2572" max="2573" width="5" style="668" hidden="1"/>
    <col min="2574" max="2816" width="7" style="668" hidden="1"/>
    <col min="2817" max="2817" width="5" style="668" hidden="1"/>
    <col min="2818" max="2818" width="7" style="668" hidden="1"/>
    <col min="2819" max="2819" width="9.125" style="668" hidden="1"/>
    <col min="2820" max="2827" width="7" style="668" hidden="1"/>
    <col min="2828" max="2829" width="5" style="668" hidden="1"/>
    <col min="2830" max="3072" width="7" style="668" hidden="1"/>
    <col min="3073" max="3073" width="5" style="668" hidden="1"/>
    <col min="3074" max="3074" width="7" style="668" hidden="1"/>
    <col min="3075" max="3075" width="9.125" style="668" hidden="1"/>
    <col min="3076" max="3083" width="7" style="668" hidden="1"/>
    <col min="3084" max="3085" width="5" style="668" hidden="1"/>
    <col min="3086" max="3328" width="7" style="668" hidden="1"/>
    <col min="3329" max="3329" width="5" style="668" hidden="1"/>
    <col min="3330" max="3330" width="7" style="668" hidden="1"/>
    <col min="3331" max="3331" width="9.125" style="668" hidden="1"/>
    <col min="3332" max="3339" width="7" style="668" hidden="1"/>
    <col min="3340" max="3341" width="5" style="668" hidden="1"/>
    <col min="3342" max="3584" width="7" style="668" hidden="1"/>
    <col min="3585" max="3585" width="5" style="668" hidden="1"/>
    <col min="3586" max="3586" width="7" style="668" hidden="1"/>
    <col min="3587" max="3587" width="9.125" style="668" hidden="1"/>
    <col min="3588" max="3595" width="7" style="668" hidden="1"/>
    <col min="3596" max="3597" width="5" style="668" hidden="1"/>
    <col min="3598" max="3840" width="7" style="668" hidden="1"/>
    <col min="3841" max="3841" width="5" style="668" hidden="1"/>
    <col min="3842" max="3842" width="7" style="668" hidden="1"/>
    <col min="3843" max="3843" width="9.125" style="668" hidden="1"/>
    <col min="3844" max="3851" width="7" style="668" hidden="1"/>
    <col min="3852" max="3853" width="5" style="668" hidden="1"/>
    <col min="3854" max="4096" width="7" style="668" hidden="1"/>
    <col min="4097" max="4097" width="5" style="668" hidden="1"/>
    <col min="4098" max="4098" width="7" style="668" hidden="1"/>
    <col min="4099" max="4099" width="9.125" style="668" hidden="1"/>
    <col min="4100" max="4107" width="7" style="668" hidden="1"/>
    <col min="4108" max="4109" width="5" style="668" hidden="1"/>
    <col min="4110" max="4352" width="7" style="668" hidden="1"/>
    <col min="4353" max="4353" width="5" style="668" hidden="1"/>
    <col min="4354" max="4354" width="7" style="668" hidden="1"/>
    <col min="4355" max="4355" width="9.125" style="668" hidden="1"/>
    <col min="4356" max="4363" width="7" style="668" hidden="1"/>
    <col min="4364" max="4365" width="5" style="668" hidden="1"/>
    <col min="4366" max="4608" width="7" style="668" hidden="1"/>
    <col min="4609" max="4609" width="5" style="668" hidden="1"/>
    <col min="4610" max="4610" width="7" style="668" hidden="1"/>
    <col min="4611" max="4611" width="9.125" style="668" hidden="1"/>
    <col min="4612" max="4619" width="7" style="668" hidden="1"/>
    <col min="4620" max="4621" width="5" style="668" hidden="1"/>
    <col min="4622" max="4864" width="7" style="668" hidden="1"/>
    <col min="4865" max="4865" width="5" style="668" hidden="1"/>
    <col min="4866" max="4866" width="7" style="668" hidden="1"/>
    <col min="4867" max="4867" width="9.125" style="668" hidden="1"/>
    <col min="4868" max="4875" width="7" style="668" hidden="1"/>
    <col min="4876" max="4877" width="5" style="668" hidden="1"/>
    <col min="4878" max="5120" width="7" style="668" hidden="1"/>
    <col min="5121" max="5121" width="5" style="668" hidden="1"/>
    <col min="5122" max="5122" width="7" style="668" hidden="1"/>
    <col min="5123" max="5123" width="9.125" style="668" hidden="1"/>
    <col min="5124" max="5131" width="7" style="668" hidden="1"/>
    <col min="5132" max="5133" width="5" style="668" hidden="1"/>
    <col min="5134" max="5376" width="7" style="668" hidden="1"/>
    <col min="5377" max="5377" width="5" style="668" hidden="1"/>
    <col min="5378" max="5378" width="7" style="668" hidden="1"/>
    <col min="5379" max="5379" width="9.125" style="668" hidden="1"/>
    <col min="5380" max="5387" width="7" style="668" hidden="1"/>
    <col min="5388" max="5389" width="5" style="668" hidden="1"/>
    <col min="5390" max="5632" width="7" style="668" hidden="1"/>
    <col min="5633" max="5633" width="5" style="668" hidden="1"/>
    <col min="5634" max="5634" width="7" style="668" hidden="1"/>
    <col min="5635" max="5635" width="9.125" style="668" hidden="1"/>
    <col min="5636" max="5643" width="7" style="668" hidden="1"/>
    <col min="5644" max="5645" width="5" style="668" hidden="1"/>
    <col min="5646" max="5888" width="7" style="668" hidden="1"/>
    <col min="5889" max="5889" width="5" style="668" hidden="1"/>
    <col min="5890" max="5890" width="7" style="668" hidden="1"/>
    <col min="5891" max="5891" width="9.125" style="668" hidden="1"/>
    <col min="5892" max="5899" width="7" style="668" hidden="1"/>
    <col min="5900" max="5901" width="5" style="668" hidden="1"/>
    <col min="5902" max="6144" width="7" style="668" hidden="1"/>
    <col min="6145" max="6145" width="5" style="668" hidden="1"/>
    <col min="6146" max="6146" width="7" style="668" hidden="1"/>
    <col min="6147" max="6147" width="9.125" style="668" hidden="1"/>
    <col min="6148" max="6155" width="7" style="668" hidden="1"/>
    <col min="6156" max="6157" width="5" style="668" hidden="1"/>
    <col min="6158" max="6400" width="7" style="668" hidden="1"/>
    <col min="6401" max="6401" width="5" style="668" hidden="1"/>
    <col min="6402" max="6402" width="7" style="668" hidden="1"/>
    <col min="6403" max="6403" width="9.125" style="668" hidden="1"/>
    <col min="6404" max="6411" width="7" style="668" hidden="1"/>
    <col min="6412" max="6413" width="5" style="668" hidden="1"/>
    <col min="6414" max="6656" width="7" style="668" hidden="1"/>
    <col min="6657" max="6657" width="5" style="668" hidden="1"/>
    <col min="6658" max="6658" width="7" style="668" hidden="1"/>
    <col min="6659" max="6659" width="9.125" style="668" hidden="1"/>
    <col min="6660" max="6667" width="7" style="668" hidden="1"/>
    <col min="6668" max="6669" width="5" style="668" hidden="1"/>
    <col min="6670" max="6912" width="7" style="668" hidden="1"/>
    <col min="6913" max="6913" width="5" style="668" hidden="1"/>
    <col min="6914" max="6914" width="7" style="668" hidden="1"/>
    <col min="6915" max="6915" width="9.125" style="668" hidden="1"/>
    <col min="6916" max="6923" width="7" style="668" hidden="1"/>
    <col min="6924" max="6925" width="5" style="668" hidden="1"/>
    <col min="6926" max="7168" width="7" style="668" hidden="1"/>
    <col min="7169" max="7169" width="5" style="668" hidden="1"/>
    <col min="7170" max="7170" width="7" style="668" hidden="1"/>
    <col min="7171" max="7171" width="9.125" style="668" hidden="1"/>
    <col min="7172" max="7179" width="7" style="668" hidden="1"/>
    <col min="7180" max="7181" width="5" style="668" hidden="1"/>
    <col min="7182" max="7424" width="7" style="668" hidden="1"/>
    <col min="7425" max="7425" width="5" style="668" hidden="1"/>
    <col min="7426" max="7426" width="7" style="668" hidden="1"/>
    <col min="7427" max="7427" width="9.125" style="668" hidden="1"/>
    <col min="7428" max="7435" width="7" style="668" hidden="1"/>
    <col min="7436" max="7437" width="5" style="668" hidden="1"/>
    <col min="7438" max="7680" width="7" style="668" hidden="1"/>
    <col min="7681" max="7681" width="5" style="668" hidden="1"/>
    <col min="7682" max="7682" width="7" style="668" hidden="1"/>
    <col min="7683" max="7683" width="9.125" style="668" hidden="1"/>
    <col min="7684" max="7691" width="7" style="668" hidden="1"/>
    <col min="7692" max="7693" width="5" style="668" hidden="1"/>
    <col min="7694" max="7936" width="7" style="668" hidden="1"/>
    <col min="7937" max="7937" width="5" style="668" hidden="1"/>
    <col min="7938" max="7938" width="7" style="668" hidden="1"/>
    <col min="7939" max="7939" width="9.125" style="668" hidden="1"/>
    <col min="7940" max="7947" width="7" style="668" hidden="1"/>
    <col min="7948" max="7949" width="5" style="668" hidden="1"/>
    <col min="7950" max="8192" width="7" style="668" hidden="1"/>
    <col min="8193" max="8193" width="5" style="668" hidden="1"/>
    <col min="8194" max="8194" width="7" style="668" hidden="1"/>
    <col min="8195" max="8195" width="9.125" style="668" hidden="1"/>
    <col min="8196" max="8203" width="7" style="668" hidden="1"/>
    <col min="8204" max="8205" width="5" style="668" hidden="1"/>
    <col min="8206" max="8448" width="7" style="668" hidden="1"/>
    <col min="8449" max="8449" width="5" style="668" hidden="1"/>
    <col min="8450" max="8450" width="7" style="668" hidden="1"/>
    <col min="8451" max="8451" width="9.125" style="668" hidden="1"/>
    <col min="8452" max="8459" width="7" style="668" hidden="1"/>
    <col min="8460" max="8461" width="5" style="668" hidden="1"/>
    <col min="8462" max="8704" width="7" style="668" hidden="1"/>
    <col min="8705" max="8705" width="5" style="668" hidden="1"/>
    <col min="8706" max="8706" width="7" style="668" hidden="1"/>
    <col min="8707" max="8707" width="9.125" style="668" hidden="1"/>
    <col min="8708" max="8715" width="7" style="668" hidden="1"/>
    <col min="8716" max="8717" width="5" style="668" hidden="1"/>
    <col min="8718" max="8960" width="7" style="668" hidden="1"/>
    <col min="8961" max="8961" width="5" style="668" hidden="1"/>
    <col min="8962" max="8962" width="7" style="668" hidden="1"/>
    <col min="8963" max="8963" width="9.125" style="668" hidden="1"/>
    <col min="8964" max="8971" width="7" style="668" hidden="1"/>
    <col min="8972" max="8973" width="5" style="668" hidden="1"/>
    <col min="8974" max="9216" width="7" style="668" hidden="1"/>
    <col min="9217" max="9217" width="5" style="668" hidden="1"/>
    <col min="9218" max="9218" width="7" style="668" hidden="1"/>
    <col min="9219" max="9219" width="9.125" style="668" hidden="1"/>
    <col min="9220" max="9227" width="7" style="668" hidden="1"/>
    <col min="9228" max="9229" width="5" style="668" hidden="1"/>
    <col min="9230" max="9472" width="7" style="668" hidden="1"/>
    <col min="9473" max="9473" width="5" style="668" hidden="1"/>
    <col min="9474" max="9474" width="7" style="668" hidden="1"/>
    <col min="9475" max="9475" width="9.125" style="668" hidden="1"/>
    <col min="9476" max="9483" width="7" style="668" hidden="1"/>
    <col min="9484" max="9485" width="5" style="668" hidden="1"/>
    <col min="9486" max="9728" width="7" style="668" hidden="1"/>
    <col min="9729" max="9729" width="5" style="668" hidden="1"/>
    <col min="9730" max="9730" width="7" style="668" hidden="1"/>
    <col min="9731" max="9731" width="9.125" style="668" hidden="1"/>
    <col min="9732" max="9739" width="7" style="668" hidden="1"/>
    <col min="9740" max="9741" width="5" style="668" hidden="1"/>
    <col min="9742" max="9984" width="7" style="668" hidden="1"/>
    <col min="9985" max="9985" width="5" style="668" hidden="1"/>
    <col min="9986" max="9986" width="7" style="668" hidden="1"/>
    <col min="9987" max="9987" width="9.125" style="668" hidden="1"/>
    <col min="9988" max="9995" width="7" style="668" hidden="1"/>
    <col min="9996" max="9997" width="5" style="668" hidden="1"/>
    <col min="9998" max="10240" width="7" style="668" hidden="1"/>
    <col min="10241" max="10241" width="5" style="668" hidden="1"/>
    <col min="10242" max="10242" width="7" style="668" hidden="1"/>
    <col min="10243" max="10243" width="9.125" style="668" hidden="1"/>
    <col min="10244" max="10251" width="7" style="668" hidden="1"/>
    <col min="10252" max="10253" width="5" style="668" hidden="1"/>
    <col min="10254" max="10496" width="7" style="668" hidden="1"/>
    <col min="10497" max="10497" width="5" style="668" hidden="1"/>
    <col min="10498" max="10498" width="7" style="668" hidden="1"/>
    <col min="10499" max="10499" width="9.125" style="668" hidden="1"/>
    <col min="10500" max="10507" width="7" style="668" hidden="1"/>
    <col min="10508" max="10509" width="5" style="668" hidden="1"/>
    <col min="10510" max="10752" width="7" style="668" hidden="1"/>
    <col min="10753" max="10753" width="5" style="668" hidden="1"/>
    <col min="10754" max="10754" width="7" style="668" hidden="1"/>
    <col min="10755" max="10755" width="9.125" style="668" hidden="1"/>
    <col min="10756" max="10763" width="7" style="668" hidden="1"/>
    <col min="10764" max="10765" width="5" style="668" hidden="1"/>
    <col min="10766" max="11008" width="7" style="668" hidden="1"/>
    <col min="11009" max="11009" width="5" style="668" hidden="1"/>
    <col min="11010" max="11010" width="7" style="668" hidden="1"/>
    <col min="11011" max="11011" width="9.125" style="668" hidden="1"/>
    <col min="11012" max="11019" width="7" style="668" hidden="1"/>
    <col min="11020" max="11021" width="5" style="668" hidden="1"/>
    <col min="11022" max="11264" width="7" style="668" hidden="1"/>
    <col min="11265" max="11265" width="5" style="668" hidden="1"/>
    <col min="11266" max="11266" width="7" style="668" hidden="1"/>
    <col min="11267" max="11267" width="9.125" style="668" hidden="1"/>
    <col min="11268" max="11275" width="7" style="668" hidden="1"/>
    <col min="11276" max="11277" width="5" style="668" hidden="1"/>
    <col min="11278" max="11520" width="7" style="668" hidden="1"/>
    <col min="11521" max="11521" width="5" style="668" hidden="1"/>
    <col min="11522" max="11522" width="7" style="668" hidden="1"/>
    <col min="11523" max="11523" width="9.125" style="668" hidden="1"/>
    <col min="11524" max="11531" width="7" style="668" hidden="1"/>
    <col min="11532" max="11533" width="5" style="668" hidden="1"/>
    <col min="11534" max="11776" width="7" style="668" hidden="1"/>
    <col min="11777" max="11777" width="5" style="668" hidden="1"/>
    <col min="11778" max="11778" width="7" style="668" hidden="1"/>
    <col min="11779" max="11779" width="9.125" style="668" hidden="1"/>
    <col min="11780" max="11787" width="7" style="668" hidden="1"/>
    <col min="11788" max="11789" width="5" style="668" hidden="1"/>
    <col min="11790" max="12032" width="7" style="668" hidden="1"/>
    <col min="12033" max="12033" width="5" style="668" hidden="1"/>
    <col min="12034" max="12034" width="7" style="668" hidden="1"/>
    <col min="12035" max="12035" width="9.125" style="668" hidden="1"/>
    <col min="12036" max="12043" width="7" style="668" hidden="1"/>
    <col min="12044" max="12045" width="5" style="668" hidden="1"/>
    <col min="12046" max="12288" width="7" style="668" hidden="1"/>
    <col min="12289" max="12289" width="5" style="668" hidden="1"/>
    <col min="12290" max="12290" width="7" style="668" hidden="1"/>
    <col min="12291" max="12291" width="9.125" style="668" hidden="1"/>
    <col min="12292" max="12299" width="7" style="668" hidden="1"/>
    <col min="12300" max="12301" width="5" style="668" hidden="1"/>
    <col min="12302" max="12544" width="7" style="668" hidden="1"/>
    <col min="12545" max="12545" width="5" style="668" hidden="1"/>
    <col min="12546" max="12546" width="7" style="668" hidden="1"/>
    <col min="12547" max="12547" width="9.125" style="668" hidden="1"/>
    <col min="12548" max="12555" width="7" style="668" hidden="1"/>
    <col min="12556" max="12557" width="5" style="668" hidden="1"/>
    <col min="12558" max="12800" width="7" style="668" hidden="1"/>
    <col min="12801" max="12801" width="5" style="668" hidden="1"/>
    <col min="12802" max="12802" width="7" style="668" hidden="1"/>
    <col min="12803" max="12803" width="9.125" style="668" hidden="1"/>
    <col min="12804" max="12811" width="7" style="668" hidden="1"/>
    <col min="12812" max="12813" width="5" style="668" hidden="1"/>
    <col min="12814" max="13056" width="7" style="668" hidden="1"/>
    <col min="13057" max="13057" width="5" style="668" hidden="1"/>
    <col min="13058" max="13058" width="7" style="668" hidden="1"/>
    <col min="13059" max="13059" width="9.125" style="668" hidden="1"/>
    <col min="13060" max="13067" width="7" style="668" hidden="1"/>
    <col min="13068" max="13069" width="5" style="668" hidden="1"/>
    <col min="13070" max="13312" width="7" style="668" hidden="1"/>
    <col min="13313" max="13313" width="5" style="668" hidden="1"/>
    <col min="13314" max="13314" width="7" style="668" hidden="1"/>
    <col min="13315" max="13315" width="9.125" style="668" hidden="1"/>
    <col min="13316" max="13323" width="7" style="668" hidden="1"/>
    <col min="13324" max="13325" width="5" style="668" hidden="1"/>
    <col min="13326" max="13568" width="7" style="668" hidden="1"/>
    <col min="13569" max="13569" width="5" style="668" hidden="1"/>
    <col min="13570" max="13570" width="7" style="668" hidden="1"/>
    <col min="13571" max="13571" width="9.125" style="668" hidden="1"/>
    <col min="13572" max="13579" width="7" style="668" hidden="1"/>
    <col min="13580" max="13581" width="5" style="668" hidden="1"/>
    <col min="13582" max="13824" width="7" style="668" hidden="1"/>
    <col min="13825" max="13825" width="5" style="668" hidden="1"/>
    <col min="13826" max="13826" width="7" style="668" hidden="1"/>
    <col min="13827" max="13827" width="9.125" style="668" hidden="1"/>
    <col min="13828" max="13835" width="7" style="668" hidden="1"/>
    <col min="13836" max="13837" width="5" style="668" hidden="1"/>
    <col min="13838" max="14080" width="7" style="668" hidden="1"/>
    <col min="14081" max="14081" width="5" style="668" hidden="1"/>
    <col min="14082" max="14082" width="7" style="668" hidden="1"/>
    <col min="14083" max="14083" width="9.125" style="668" hidden="1"/>
    <col min="14084" max="14091" width="7" style="668" hidden="1"/>
    <col min="14092" max="14093" width="5" style="668" hidden="1"/>
    <col min="14094" max="14336" width="7" style="668" hidden="1"/>
    <col min="14337" max="14337" width="5" style="668" hidden="1"/>
    <col min="14338" max="14338" width="7" style="668" hidden="1"/>
    <col min="14339" max="14339" width="9.125" style="668" hidden="1"/>
    <col min="14340" max="14347" width="7" style="668" hidden="1"/>
    <col min="14348" max="14349" width="5" style="668" hidden="1"/>
    <col min="14350" max="14592" width="7" style="668" hidden="1"/>
    <col min="14593" max="14593" width="5" style="668" hidden="1"/>
    <col min="14594" max="14594" width="7" style="668" hidden="1"/>
    <col min="14595" max="14595" width="9.125" style="668" hidden="1"/>
    <col min="14596" max="14603" width="7" style="668" hidden="1"/>
    <col min="14604" max="14605" width="5" style="668" hidden="1"/>
    <col min="14606" max="14848" width="7" style="668" hidden="1"/>
    <col min="14849" max="14849" width="5" style="668" hidden="1"/>
    <col min="14850" max="14850" width="7" style="668" hidden="1"/>
    <col min="14851" max="14851" width="9.125" style="668" hidden="1"/>
    <col min="14852" max="14859" width="7" style="668" hidden="1"/>
    <col min="14860" max="14861" width="5" style="668" hidden="1"/>
    <col min="14862" max="15104" width="7" style="668" hidden="1"/>
    <col min="15105" max="15105" width="5" style="668" hidden="1"/>
    <col min="15106" max="15106" width="7" style="668" hidden="1"/>
    <col min="15107" max="15107" width="9.125" style="668" hidden="1"/>
    <col min="15108" max="15115" width="7" style="668" hidden="1"/>
    <col min="15116" max="15117" width="5" style="668" hidden="1"/>
    <col min="15118" max="15360" width="7" style="668" hidden="1"/>
    <col min="15361" max="15361" width="5" style="668" hidden="1"/>
    <col min="15362" max="15362" width="7" style="668" hidden="1"/>
    <col min="15363" max="15363" width="9.125" style="668" hidden="1"/>
    <col min="15364" max="15371" width="7" style="668" hidden="1"/>
    <col min="15372" max="15373" width="5" style="668" hidden="1"/>
    <col min="15374" max="15616" width="7" style="668" hidden="1"/>
    <col min="15617" max="15617" width="5" style="668" hidden="1"/>
    <col min="15618" max="15618" width="7" style="668" hidden="1"/>
    <col min="15619" max="15619" width="9.125" style="668" hidden="1"/>
    <col min="15620" max="15627" width="7" style="668" hidden="1"/>
    <col min="15628" max="15629" width="5" style="668" hidden="1"/>
    <col min="15630" max="15872" width="7" style="668" hidden="1"/>
    <col min="15873" max="15873" width="5" style="668" hidden="1"/>
    <col min="15874" max="15874" width="7" style="668" hidden="1"/>
    <col min="15875" max="15875" width="9.125" style="668" hidden="1"/>
    <col min="15876" max="15883" width="7" style="668" hidden="1"/>
    <col min="15884" max="15885" width="5" style="668" hidden="1"/>
    <col min="15886" max="16128" width="7" style="668" hidden="1"/>
    <col min="16129" max="16129" width="5" style="668" hidden="1"/>
    <col min="16130" max="16130" width="7" style="668" hidden="1"/>
    <col min="16131" max="16131" width="9.125" style="668" hidden="1"/>
    <col min="16132" max="16139" width="7" style="668" hidden="1"/>
    <col min="16140" max="16141" width="5" style="668" hidden="1"/>
    <col min="16142" max="16384" width="7" style="668" hidden="1"/>
  </cols>
  <sheetData>
    <row r="1" spans="1:13" ht="18.75" customHeight="1">
      <c r="A1" s="715"/>
      <c r="B1" s="715"/>
      <c r="C1" s="757"/>
      <c r="D1" s="715"/>
      <c r="E1" s="715"/>
      <c r="F1" s="715"/>
      <c r="G1" s="715"/>
      <c r="H1" s="715"/>
      <c r="I1" s="715"/>
      <c r="J1" s="715"/>
      <c r="K1" s="715"/>
      <c r="L1" s="715"/>
      <c r="M1" s="715"/>
    </row>
    <row r="2" spans="1:13" ht="18.75" customHeight="1">
      <c r="A2" s="758"/>
      <c r="B2" s="715"/>
      <c r="C2" s="757"/>
      <c r="D2" s="715"/>
      <c r="E2" s="715"/>
      <c r="F2" s="715"/>
      <c r="G2" s="715"/>
      <c r="H2" s="715"/>
      <c r="I2" s="715"/>
      <c r="J2" s="2117" t="s">
        <v>4372</v>
      </c>
      <c r="K2" s="2118"/>
      <c r="L2" s="2119"/>
      <c r="M2" s="715"/>
    </row>
    <row r="3" spans="1:13" ht="18.75" customHeight="1">
      <c r="A3" s="758"/>
      <c r="B3" s="715"/>
      <c r="C3" s="759"/>
      <c r="D3" s="759"/>
      <c r="E3" s="759"/>
      <c r="F3" s="759"/>
      <c r="G3" s="759"/>
      <c r="H3" s="759"/>
      <c r="I3" s="759"/>
      <c r="J3" s="2120"/>
      <c r="K3" s="2121"/>
      <c r="L3" s="2122"/>
      <c r="M3" s="715"/>
    </row>
    <row r="4" spans="1:13" ht="18.75" customHeight="1">
      <c r="A4" s="758"/>
      <c r="B4" s="715"/>
      <c r="C4" s="760"/>
      <c r="D4" s="760"/>
      <c r="E4" s="761"/>
      <c r="F4" s="761"/>
      <c r="G4" s="762"/>
      <c r="H4" s="762"/>
      <c r="I4" s="762"/>
      <c r="J4" s="2120"/>
      <c r="K4" s="2121"/>
      <c r="L4" s="2122"/>
      <c r="M4" s="715"/>
    </row>
    <row r="5" spans="1:13" ht="18.75" customHeight="1">
      <c r="A5" s="758"/>
      <c r="B5" s="715"/>
      <c r="C5" s="760"/>
      <c r="D5" s="760"/>
      <c r="E5" s="761"/>
      <c r="F5" s="761"/>
      <c r="G5" s="762"/>
      <c r="H5" s="762"/>
      <c r="I5" s="762"/>
      <c r="J5" s="2120"/>
      <c r="K5" s="2121"/>
      <c r="L5" s="2122"/>
      <c r="M5" s="715"/>
    </row>
    <row r="6" spans="1:13" ht="18.75" customHeight="1">
      <c r="A6" s="758"/>
      <c r="B6" s="715"/>
      <c r="C6" s="763"/>
      <c r="D6" s="763"/>
      <c r="E6" s="763"/>
      <c r="F6" s="763"/>
      <c r="G6" s="762"/>
      <c r="H6" s="762"/>
      <c r="I6" s="762"/>
      <c r="J6" s="2123"/>
      <c r="K6" s="2124"/>
      <c r="L6" s="2125"/>
      <c r="M6" s="715"/>
    </row>
    <row r="7" spans="1:13" ht="18.75" customHeight="1">
      <c r="A7" s="758"/>
      <c r="B7" s="715"/>
      <c r="C7" s="761"/>
      <c r="D7" s="761"/>
      <c r="E7" s="764"/>
      <c r="F7" s="765"/>
      <c r="G7" s="765"/>
      <c r="H7" s="765"/>
      <c r="I7" s="715"/>
      <c r="J7" s="715"/>
      <c r="K7" s="715"/>
      <c r="L7" s="715"/>
      <c r="M7" s="715"/>
    </row>
    <row r="8" spans="1:13" ht="18.75" customHeight="1">
      <c r="A8" s="758"/>
      <c r="B8" s="715"/>
      <c r="C8" s="761"/>
      <c r="D8" s="761"/>
      <c r="E8" s="764"/>
      <c r="F8" s="765"/>
      <c r="G8" s="765"/>
      <c r="H8" s="765"/>
      <c r="I8" s="715"/>
      <c r="J8" s="2126" t="s">
        <v>4373</v>
      </c>
      <c r="K8" s="2126"/>
      <c r="L8" s="2126"/>
      <c r="M8" s="715"/>
    </row>
    <row r="9" spans="1:13" ht="18.75" customHeight="1">
      <c r="A9" s="758"/>
      <c r="B9" s="715"/>
      <c r="C9" s="761"/>
      <c r="D9" s="761"/>
      <c r="E9" s="764"/>
      <c r="F9" s="765"/>
      <c r="G9" s="765"/>
      <c r="H9" s="765"/>
      <c r="I9" s="715"/>
      <c r="J9" s="2127" t="s">
        <v>4202</v>
      </c>
      <c r="K9" s="2127"/>
      <c r="L9" s="2127"/>
      <c r="M9" s="715"/>
    </row>
    <row r="10" spans="1:13" ht="18.75" customHeight="1">
      <c r="A10" s="758"/>
      <c r="B10" s="715"/>
      <c r="C10" s="761"/>
      <c r="D10" s="761"/>
      <c r="E10" s="764"/>
      <c r="F10" s="766"/>
      <c r="G10" s="766"/>
      <c r="H10" s="766"/>
      <c r="I10" s="715"/>
      <c r="J10" s="715"/>
      <c r="K10" s="715"/>
      <c r="L10" s="715"/>
      <c r="M10" s="715"/>
    </row>
    <row r="11" spans="1:13" ht="18.75" customHeight="1">
      <c r="A11" s="758"/>
      <c r="B11" s="715"/>
      <c r="C11" s="2128" t="s">
        <v>4374</v>
      </c>
      <c r="D11" s="2128"/>
      <c r="E11" s="2128"/>
      <c r="F11" s="2128"/>
      <c r="G11" s="2128"/>
      <c r="H11" s="2128"/>
      <c r="I11" s="2128"/>
      <c r="J11" s="2128"/>
      <c r="K11" s="2128"/>
      <c r="L11" s="715"/>
      <c r="M11" s="715"/>
    </row>
    <row r="12" spans="1:13" ht="18.75" customHeight="1">
      <c r="A12" s="758"/>
      <c r="B12" s="715"/>
      <c r="C12" s="2128"/>
      <c r="D12" s="2128"/>
      <c r="E12" s="2128"/>
      <c r="F12" s="2128"/>
      <c r="G12" s="2128"/>
      <c r="H12" s="2128"/>
      <c r="I12" s="2128"/>
      <c r="J12" s="2128"/>
      <c r="K12" s="2128"/>
      <c r="L12" s="715"/>
      <c r="M12" s="715"/>
    </row>
    <row r="13" spans="1:13" ht="18.75" customHeight="1">
      <c r="A13" s="758"/>
      <c r="B13" s="715"/>
      <c r="C13" s="2128"/>
      <c r="D13" s="2128"/>
      <c r="E13" s="2128"/>
      <c r="F13" s="2128"/>
      <c r="G13" s="2128"/>
      <c r="H13" s="2128"/>
      <c r="I13" s="2128"/>
      <c r="J13" s="2128"/>
      <c r="K13" s="2128"/>
      <c r="L13" s="715"/>
      <c r="M13" s="715"/>
    </row>
    <row r="14" spans="1:13" ht="18.75" customHeight="1">
      <c r="A14" s="758"/>
      <c r="B14" s="715"/>
      <c r="C14" s="757"/>
      <c r="D14" s="715"/>
      <c r="E14" s="715"/>
      <c r="F14" s="715"/>
      <c r="G14" s="715"/>
      <c r="H14" s="715"/>
      <c r="I14" s="715"/>
      <c r="J14" s="715"/>
      <c r="K14" s="715"/>
      <c r="L14" s="715"/>
      <c r="M14" s="715"/>
    </row>
    <row r="15" spans="1:13" ht="18.75" customHeight="1">
      <c r="A15" s="758"/>
      <c r="B15" s="715"/>
      <c r="C15" s="2129" t="s">
        <v>4375</v>
      </c>
      <c r="D15" s="2129"/>
      <c r="E15" s="767"/>
      <c r="F15" s="768" t="str">
        <f>★入力画面!BM12</f>
        <v/>
      </c>
      <c r="G15" s="769" t="s">
        <v>808</v>
      </c>
      <c r="H15" s="768" t="str">
        <f>★入力画面!BN12</f>
        <v/>
      </c>
      <c r="I15" s="769" t="s">
        <v>2937</v>
      </c>
      <c r="J15" s="768" t="str">
        <f>★入力画面!BO12</f>
        <v/>
      </c>
      <c r="K15" s="769" t="s">
        <v>2938</v>
      </c>
      <c r="L15" s="715"/>
      <c r="M15" s="715"/>
    </row>
    <row r="16" spans="1:13" ht="18.75" customHeight="1">
      <c r="A16" s="758"/>
      <c r="B16" s="715"/>
      <c r="C16" s="757"/>
      <c r="D16" s="715"/>
      <c r="E16" s="715"/>
      <c r="F16" s="715"/>
      <c r="G16" s="715"/>
      <c r="H16" s="715"/>
      <c r="I16" s="715"/>
      <c r="J16" s="715"/>
      <c r="K16" s="715"/>
      <c r="L16" s="715"/>
      <c r="M16" s="715"/>
    </row>
    <row r="17" spans="1:13">
      <c r="A17" s="715"/>
      <c r="B17" s="715"/>
      <c r="C17" s="770"/>
      <c r="D17" s="715"/>
      <c r="E17" s="715"/>
      <c r="F17" s="715"/>
      <c r="G17" s="715"/>
      <c r="H17" s="715"/>
      <c r="I17" s="715"/>
      <c r="J17" s="715"/>
      <c r="K17" s="715"/>
      <c r="L17" s="715"/>
      <c r="M17" s="715"/>
    </row>
    <row r="18" spans="1:13">
      <c r="A18" s="715"/>
      <c r="B18" s="715"/>
      <c r="C18" s="757"/>
      <c r="D18" s="715"/>
      <c r="E18" s="715"/>
      <c r="F18" s="715"/>
      <c r="G18" s="715"/>
      <c r="H18" s="715"/>
      <c r="I18" s="715"/>
      <c r="J18" s="715"/>
      <c r="K18" s="715"/>
      <c r="L18" s="715"/>
      <c r="M18" s="715"/>
    </row>
    <row r="19" spans="1:13">
      <c r="A19" s="715"/>
      <c r="B19" s="2107" t="s">
        <v>4376</v>
      </c>
      <c r="C19" s="2107"/>
      <c r="D19" s="2115" t="str">
        <f>★入力画面!BL30</f>
        <v/>
      </c>
      <c r="E19" s="2115"/>
      <c r="F19" s="2115"/>
      <c r="G19" s="2115"/>
      <c r="H19" s="2115"/>
      <c r="I19" s="2115"/>
      <c r="J19" s="2115"/>
      <c r="K19" s="2115"/>
      <c r="L19" s="715"/>
      <c r="M19" s="715"/>
    </row>
    <row r="20" spans="1:13">
      <c r="A20" s="715"/>
      <c r="B20" s="2107"/>
      <c r="C20" s="2107"/>
      <c r="D20" s="2116"/>
      <c r="E20" s="2116"/>
      <c r="F20" s="2116"/>
      <c r="G20" s="2116"/>
      <c r="H20" s="2116"/>
      <c r="I20" s="2116"/>
      <c r="J20" s="2116"/>
      <c r="K20" s="2116"/>
      <c r="L20" s="715"/>
      <c r="M20" s="715"/>
    </row>
    <row r="21" spans="1:13" ht="14.25">
      <c r="A21" s="715"/>
      <c r="B21" s="724"/>
      <c r="C21" s="771"/>
      <c r="D21" s="772"/>
      <c r="E21" s="772"/>
      <c r="F21" s="772"/>
      <c r="G21" s="772"/>
      <c r="H21" s="772"/>
      <c r="I21" s="772"/>
      <c r="J21" s="772"/>
      <c r="K21" s="772"/>
      <c r="L21" s="715"/>
      <c r="M21" s="715"/>
    </row>
    <row r="22" spans="1:13" ht="14.25">
      <c r="A22" s="715"/>
      <c r="B22" s="724"/>
      <c r="C22" s="771"/>
      <c r="D22" s="772"/>
      <c r="E22" s="772"/>
      <c r="F22" s="772"/>
      <c r="G22" s="772"/>
      <c r="H22" s="772"/>
      <c r="I22" s="772"/>
      <c r="J22" s="772"/>
      <c r="K22" s="772"/>
      <c r="L22" s="715"/>
      <c r="M22" s="715"/>
    </row>
    <row r="23" spans="1:13" ht="14.25">
      <c r="A23" s="715"/>
      <c r="B23" s="724"/>
      <c r="C23" s="771"/>
      <c r="D23" s="772"/>
      <c r="E23" s="772"/>
      <c r="F23" s="772"/>
      <c r="G23" s="772"/>
      <c r="H23" s="772"/>
      <c r="I23" s="772"/>
      <c r="J23" s="772"/>
      <c r="K23" s="772"/>
      <c r="L23" s="715"/>
      <c r="M23" s="715"/>
    </row>
    <row r="24" spans="1:13" ht="14.25" customHeight="1">
      <c r="A24" s="715"/>
      <c r="B24" s="2107" t="s">
        <v>4377</v>
      </c>
      <c r="C24" s="2107"/>
      <c r="D24" s="2113" t="str">
        <f>★入力画面!BL18</f>
        <v/>
      </c>
      <c r="E24" s="2113"/>
      <c r="F24" s="2113"/>
      <c r="G24" s="2113"/>
      <c r="H24" s="2113"/>
      <c r="I24" s="2113"/>
      <c r="J24" s="2113"/>
      <c r="K24" s="2113"/>
      <c r="L24" s="715"/>
      <c r="M24" s="715"/>
    </row>
    <row r="25" spans="1:13">
      <c r="A25" s="715"/>
      <c r="B25" s="2107"/>
      <c r="C25" s="2107"/>
      <c r="D25" s="2114"/>
      <c r="E25" s="2114"/>
      <c r="F25" s="2114"/>
      <c r="G25" s="2114"/>
      <c r="H25" s="2114"/>
      <c r="I25" s="2114"/>
      <c r="J25" s="2114"/>
      <c r="K25" s="2114"/>
      <c r="L25" s="715"/>
      <c r="M25" s="715"/>
    </row>
    <row r="26" spans="1:13" ht="14.25">
      <c r="A26" s="715"/>
      <c r="B26" s="724"/>
      <c r="C26" s="773"/>
      <c r="D26" s="772"/>
      <c r="E26" s="772"/>
      <c r="F26" s="772"/>
      <c r="G26" s="772"/>
      <c r="H26" s="772"/>
      <c r="I26" s="772"/>
      <c r="J26" s="772"/>
      <c r="K26" s="772"/>
      <c r="L26" s="715"/>
      <c r="M26" s="715"/>
    </row>
    <row r="27" spans="1:13" ht="14.25">
      <c r="A27" s="715"/>
      <c r="B27" s="724"/>
      <c r="C27" s="773"/>
      <c r="D27" s="772"/>
      <c r="E27" s="772"/>
      <c r="F27" s="772"/>
      <c r="G27" s="772"/>
      <c r="H27" s="772"/>
      <c r="I27" s="772"/>
      <c r="J27" s="772"/>
      <c r="K27" s="772"/>
      <c r="L27" s="715"/>
      <c r="M27" s="715"/>
    </row>
    <row r="28" spans="1:13" ht="14.25">
      <c r="A28" s="715"/>
      <c r="B28" s="724"/>
      <c r="C28" s="771"/>
      <c r="D28" s="772"/>
      <c r="E28" s="772"/>
      <c r="F28" s="772"/>
      <c r="G28" s="772"/>
      <c r="H28" s="772"/>
      <c r="I28" s="772"/>
      <c r="J28" s="772"/>
      <c r="K28" s="772"/>
      <c r="L28" s="715"/>
      <c r="M28" s="715"/>
    </row>
    <row r="29" spans="1:13" ht="14.25" customHeight="1">
      <c r="A29" s="715"/>
      <c r="B29" s="2107" t="s">
        <v>4378</v>
      </c>
      <c r="C29" s="2107"/>
      <c r="D29" s="2113" t="str">
        <f>★入力画面!BL75</f>
        <v/>
      </c>
      <c r="E29" s="2113"/>
      <c r="F29" s="2113"/>
      <c r="G29" s="2113"/>
      <c r="H29" s="2113"/>
      <c r="I29" s="2113"/>
      <c r="J29" s="2113"/>
      <c r="K29" s="2113"/>
      <c r="L29" s="715"/>
      <c r="M29" s="715"/>
    </row>
    <row r="30" spans="1:13">
      <c r="A30" s="715"/>
      <c r="B30" s="2107"/>
      <c r="C30" s="2107"/>
      <c r="D30" s="2114"/>
      <c r="E30" s="2114"/>
      <c r="F30" s="2114"/>
      <c r="G30" s="2114"/>
      <c r="H30" s="2114"/>
      <c r="I30" s="2114"/>
      <c r="J30" s="2114"/>
      <c r="K30" s="2114"/>
      <c r="L30" s="715"/>
      <c r="M30" s="715"/>
    </row>
    <row r="31" spans="1:13" ht="14.25">
      <c r="A31" s="715"/>
      <c r="B31" s="724"/>
      <c r="C31" s="771"/>
      <c r="D31" s="715"/>
      <c r="E31" s="715"/>
      <c r="F31" s="715"/>
      <c r="G31" s="715"/>
      <c r="H31" s="715"/>
      <c r="I31" s="715"/>
      <c r="J31" s="715"/>
      <c r="K31" s="715"/>
      <c r="L31" s="715"/>
      <c r="M31" s="715"/>
    </row>
    <row r="32" spans="1:13" ht="14.25">
      <c r="A32" s="715"/>
      <c r="B32" s="724"/>
      <c r="C32" s="771"/>
      <c r="D32" s="715"/>
      <c r="E32" s="715"/>
      <c r="F32" s="715"/>
      <c r="G32" s="715"/>
      <c r="H32" s="715"/>
      <c r="I32" s="715"/>
      <c r="J32" s="715"/>
      <c r="K32" s="715"/>
      <c r="L32" s="715"/>
      <c r="M32" s="715"/>
    </row>
    <row r="33" spans="1:13" ht="14.25">
      <c r="A33" s="715"/>
      <c r="B33" s="724"/>
      <c r="C33" s="771"/>
      <c r="D33" s="715"/>
      <c r="E33" s="715"/>
      <c r="F33" s="715"/>
      <c r="G33" s="715"/>
      <c r="H33" s="715"/>
      <c r="I33" s="715"/>
      <c r="J33" s="715"/>
      <c r="K33" s="715"/>
      <c r="L33" s="715"/>
      <c r="M33" s="715"/>
    </row>
    <row r="34" spans="1:13" ht="25.5" customHeight="1">
      <c r="A34" s="715"/>
      <c r="B34" s="2107" t="s">
        <v>4379</v>
      </c>
      <c r="C34" s="2107"/>
      <c r="D34" s="2111" t="str">
        <f>★入力画面!BL34</f>
        <v/>
      </c>
      <c r="E34" s="2111"/>
      <c r="F34" s="2111"/>
      <c r="G34" s="2111"/>
      <c r="H34" s="2111"/>
      <c r="I34" s="2111"/>
      <c r="J34" s="2111"/>
      <c r="K34" s="2111"/>
      <c r="L34" s="715"/>
      <c r="M34" s="715"/>
    </row>
    <row r="35" spans="1:13" ht="25.5" customHeight="1">
      <c r="A35" s="715"/>
      <c r="B35" s="724"/>
      <c r="C35" s="771"/>
      <c r="D35" s="774"/>
      <c r="E35" s="775"/>
      <c r="F35" s="774"/>
      <c r="G35" s="774"/>
      <c r="H35" s="774"/>
      <c r="I35" s="774"/>
      <c r="J35" s="774"/>
      <c r="K35" s="715"/>
      <c r="L35" s="715"/>
      <c r="M35" s="715"/>
    </row>
    <row r="36" spans="1:13" ht="25.5" customHeight="1">
      <c r="A36" s="715"/>
      <c r="B36" s="2107" t="s">
        <v>4380</v>
      </c>
      <c r="C36" s="2107"/>
      <c r="D36" s="2111" t="str">
        <f>★入力画面!BL36</f>
        <v/>
      </c>
      <c r="E36" s="2111"/>
      <c r="F36" s="2111"/>
      <c r="G36" s="2111"/>
      <c r="H36" s="2111"/>
      <c r="I36" s="2111"/>
      <c r="J36" s="2111"/>
      <c r="K36" s="2111"/>
      <c r="L36" s="715"/>
      <c r="M36" s="715"/>
    </row>
    <row r="37" spans="1:13" ht="25.5" customHeight="1">
      <c r="A37" s="715"/>
      <c r="B37" s="724"/>
      <c r="C37" s="771"/>
      <c r="D37" s="769"/>
      <c r="E37" s="769"/>
      <c r="F37" s="769"/>
      <c r="G37" s="769"/>
      <c r="H37" s="769"/>
      <c r="I37" s="769"/>
      <c r="J37" s="769"/>
      <c r="K37" s="715"/>
      <c r="L37" s="715"/>
      <c r="M37" s="715"/>
    </row>
    <row r="38" spans="1:13" ht="25.5" customHeight="1">
      <c r="A38" s="715"/>
      <c r="B38" s="2108" t="s">
        <v>4381</v>
      </c>
      <c r="C38" s="2108"/>
      <c r="D38" s="2112" t="str">
        <f>★入力画面!BL24</f>
        <v/>
      </c>
      <c r="E38" s="2112"/>
      <c r="F38" s="2112"/>
      <c r="G38" s="2112"/>
      <c r="H38" s="2112"/>
      <c r="I38" s="2112"/>
      <c r="J38" s="2112"/>
      <c r="K38" s="2112"/>
      <c r="L38" s="715"/>
      <c r="M38" s="715"/>
    </row>
    <row r="39" spans="1:13">
      <c r="A39" s="715"/>
      <c r="B39" s="2109"/>
      <c r="C39" s="2110"/>
      <c r="D39" s="724"/>
      <c r="E39" s="724"/>
      <c r="F39" s="724"/>
      <c r="G39" s="724"/>
      <c r="H39" s="724"/>
      <c r="I39" s="715"/>
      <c r="J39" s="715"/>
      <c r="K39" s="715"/>
      <c r="L39" s="715"/>
      <c r="M39" s="715"/>
    </row>
    <row r="40" spans="1:13">
      <c r="A40" s="715"/>
      <c r="B40" s="715"/>
      <c r="C40" s="757"/>
      <c r="D40" s="724"/>
      <c r="E40" s="724"/>
      <c r="F40" s="724"/>
      <c r="G40" s="724"/>
      <c r="H40" s="724"/>
      <c r="I40" s="715"/>
      <c r="J40" s="715"/>
      <c r="K40" s="715"/>
      <c r="L40" s="715"/>
      <c r="M40" s="715"/>
    </row>
    <row r="41" spans="1:13">
      <c r="A41" s="715"/>
      <c r="B41" s="715"/>
      <c r="C41" s="757"/>
      <c r="D41" s="724"/>
      <c r="E41" s="724"/>
      <c r="F41" s="724"/>
      <c r="G41" s="724"/>
      <c r="H41" s="724"/>
      <c r="I41" s="715"/>
      <c r="J41" s="715"/>
      <c r="K41" s="715"/>
      <c r="L41" s="715"/>
      <c r="M41" s="715"/>
    </row>
    <row r="42" spans="1:13">
      <c r="A42" s="715"/>
      <c r="B42" s="715"/>
      <c r="C42" s="715"/>
      <c r="D42" s="724"/>
      <c r="E42" s="724"/>
      <c r="F42" s="724"/>
      <c r="G42" s="724"/>
      <c r="H42" s="724"/>
      <c r="I42" s="715"/>
      <c r="J42" s="715"/>
      <c r="K42" s="715"/>
      <c r="L42" s="715"/>
      <c r="M42" s="715"/>
    </row>
    <row r="43" spans="1:13">
      <c r="A43" s="715"/>
      <c r="B43" s="715"/>
      <c r="C43" s="715"/>
      <c r="D43" s="715"/>
      <c r="E43" s="715"/>
      <c r="F43" s="715"/>
      <c r="G43" s="715"/>
      <c r="H43" s="715"/>
      <c r="I43" s="715"/>
      <c r="J43" s="715"/>
      <c r="K43" s="715"/>
      <c r="L43" s="715"/>
      <c r="M43" s="715"/>
    </row>
    <row r="44" spans="1:13">
      <c r="A44" s="715"/>
      <c r="B44" s="715"/>
      <c r="C44" s="715"/>
      <c r="D44" s="715"/>
      <c r="E44" s="715"/>
      <c r="F44" s="715"/>
      <c r="G44" s="715"/>
      <c r="H44" s="715"/>
      <c r="I44" s="715"/>
      <c r="J44" s="715"/>
      <c r="K44" s="715"/>
      <c r="L44" s="715"/>
      <c r="M44" s="715"/>
    </row>
    <row r="45" spans="1:13">
      <c r="A45" s="715"/>
      <c r="B45" s="715"/>
      <c r="C45" s="715"/>
      <c r="D45" s="715"/>
      <c r="E45" s="715"/>
      <c r="F45" s="715"/>
      <c r="G45" s="715"/>
      <c r="H45" s="715"/>
      <c r="I45" s="715"/>
      <c r="J45" s="715"/>
      <c r="K45" s="715"/>
      <c r="L45" s="715"/>
      <c r="M45" s="715"/>
    </row>
    <row r="46" spans="1:13">
      <c r="A46" s="715"/>
      <c r="B46" s="715"/>
      <c r="C46" s="715"/>
      <c r="D46" s="715"/>
      <c r="E46" s="715"/>
      <c r="F46" s="715"/>
      <c r="G46" s="715"/>
      <c r="H46" s="715"/>
      <c r="I46" s="715"/>
      <c r="J46" s="715"/>
      <c r="K46" s="715"/>
      <c r="L46" s="715"/>
      <c r="M46" s="715"/>
    </row>
    <row r="47" spans="1:13">
      <c r="A47" s="715"/>
      <c r="B47" s="715"/>
      <c r="C47" s="715"/>
      <c r="D47" s="715"/>
      <c r="E47" s="715"/>
      <c r="F47" s="715"/>
      <c r="G47" s="715"/>
      <c r="H47" s="715"/>
      <c r="I47" s="715"/>
      <c r="J47" s="715"/>
      <c r="K47" s="715"/>
      <c r="L47" s="715"/>
      <c r="M47" s="715"/>
    </row>
    <row r="48" spans="1:13">
      <c r="A48" s="715"/>
      <c r="B48" s="715"/>
      <c r="C48" s="715"/>
      <c r="D48" s="715"/>
      <c r="E48" s="715"/>
      <c r="F48" s="715"/>
      <c r="G48" s="715"/>
      <c r="H48" s="715"/>
      <c r="I48" s="715"/>
      <c r="J48" s="715"/>
      <c r="K48" s="715"/>
      <c r="L48" s="715"/>
      <c r="M48" s="715"/>
    </row>
    <row r="49" s="668" customFormat="1"/>
  </sheetData>
  <sheetProtection algorithmName="SHA-512" hashValue="My+c6XGtxOYIvKg5nb36+pQ5TqODxx7Gi9rBtobsx88pMONFp+bGTxvhVlMmGVzt8rZZWI05JosNJITKJDgoHw==" saltValue="lNse4iPfZkbLr1sx6gdHJg==" spinCount="100000" sheet="1" objects="1" scenarios="1"/>
  <mergeCells count="18">
    <mergeCell ref="B19:C20"/>
    <mergeCell ref="D19:K20"/>
    <mergeCell ref="J2:L6"/>
    <mergeCell ref="J8:L8"/>
    <mergeCell ref="J9:L9"/>
    <mergeCell ref="C11:K13"/>
    <mergeCell ref="C15:D15"/>
    <mergeCell ref="B24:C25"/>
    <mergeCell ref="D24:K25"/>
    <mergeCell ref="B29:C30"/>
    <mergeCell ref="D29:K30"/>
    <mergeCell ref="B34:C34"/>
    <mergeCell ref="D34:K34"/>
    <mergeCell ref="B36:C36"/>
    <mergeCell ref="B38:C38"/>
    <mergeCell ref="B39:C39"/>
    <mergeCell ref="D36:K36"/>
    <mergeCell ref="D38:K38"/>
  </mergeCells>
  <phoneticPr fontId="23"/>
  <dataValidations count="1">
    <dataValidation imeMode="off"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WVP983078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WLT983078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WBX98307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xr:uid="{BB1A720D-D87E-4851-B6FA-B2D1BAF22426}"/>
  </dataValidations>
  <printOptions horizontalCentered="1" verticalCentered="1"/>
  <pageMargins left="0" right="0" top="0" bottom="0" header="0.31496062992125984" footer="0"/>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AC646B70-BA40-4E81-8CB0-2EA7CABEF359}">
            <xm:f>RIGHT(★入力画面!$BL$2,1)="2"</xm:f>
            <x14:dxf>
              <fill>
                <patternFill>
                  <bgColor theme="0" tint="-0.499984740745262"/>
                </patternFill>
              </fill>
            </x14:dxf>
          </x14:cfRule>
          <xm:sqref>A1:M48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8000"/>
    <pageSetUpPr autoPageBreaks="0" fitToPage="1"/>
  </sheetPr>
  <dimension ref="A1:BY72"/>
  <sheetViews>
    <sheetView showGridLines="0" showRowColHeaders="0" workbookViewId="0">
      <selection sqref="A1:D61"/>
    </sheetView>
  </sheetViews>
  <sheetFormatPr defaultColWidth="0" defaultRowHeight="0" customHeight="1" zeroHeight="1"/>
  <cols>
    <col min="1" max="66" width="1.5" style="126" customWidth="1"/>
    <col min="67" max="67" width="2.625" style="126" customWidth="1"/>
    <col min="68" max="68" width="2.5" style="126" customWidth="1"/>
    <col min="69" max="76" width="2.5" style="33" customWidth="1"/>
    <col min="77" max="16384" width="2.5" style="126" hidden="1"/>
  </cols>
  <sheetData>
    <row r="1" spans="1:77" ht="37.5" customHeight="1">
      <c r="A1" s="2278"/>
      <c r="B1" s="2278"/>
      <c r="C1" s="2278"/>
      <c r="D1" s="2278"/>
      <c r="E1" s="2279"/>
      <c r="F1" s="2279"/>
      <c r="G1" s="2279"/>
      <c r="H1" s="2279"/>
      <c r="I1" s="2279"/>
      <c r="J1" s="2279"/>
      <c r="K1" s="2279"/>
      <c r="L1" s="2279"/>
      <c r="M1" s="2279"/>
      <c r="N1" s="2279"/>
      <c r="O1" s="2279"/>
      <c r="P1" s="2279"/>
      <c r="Q1" s="2279"/>
      <c r="R1" s="2279"/>
      <c r="S1" s="2279"/>
      <c r="T1" s="2279"/>
      <c r="U1" s="2279"/>
      <c r="V1" s="2279"/>
      <c r="W1" s="2279"/>
      <c r="X1" s="2279"/>
      <c r="Y1" s="2279"/>
      <c r="Z1" s="2279"/>
      <c r="AA1" s="2279"/>
      <c r="AB1" s="2279"/>
      <c r="AC1" s="2279"/>
      <c r="AD1" s="2279"/>
      <c r="AE1" s="2279"/>
      <c r="AF1" s="2279"/>
      <c r="AG1" s="2279"/>
      <c r="AH1" s="2279"/>
      <c r="AI1" s="2279"/>
      <c r="AJ1" s="2279"/>
      <c r="AK1" s="2279"/>
      <c r="AL1" s="2279"/>
      <c r="AM1" s="2279"/>
      <c r="AN1" s="2279"/>
      <c r="AO1" s="2279"/>
      <c r="AP1" s="2279"/>
      <c r="AQ1" s="2279"/>
      <c r="AR1" s="2279"/>
      <c r="AS1" s="2279"/>
      <c r="AT1" s="2279"/>
      <c r="AU1" s="2279"/>
      <c r="AV1" s="2279"/>
      <c r="AW1" s="2279"/>
      <c r="AX1" s="2279"/>
      <c r="AY1" s="2279"/>
      <c r="AZ1" s="2279"/>
      <c r="BA1" s="2279"/>
      <c r="BB1" s="2279"/>
      <c r="BC1" s="2279"/>
      <c r="BD1" s="2279"/>
      <c r="BE1" s="2279"/>
      <c r="BF1" s="2279"/>
      <c r="BG1" s="2279"/>
      <c r="BH1" s="2279"/>
      <c r="BI1" s="2279"/>
      <c r="BJ1" s="2279"/>
      <c r="BK1" s="2279"/>
      <c r="BL1" s="2279"/>
      <c r="BM1" s="2279"/>
      <c r="BN1" s="2279"/>
      <c r="BO1" s="2165"/>
      <c r="BP1" s="41"/>
      <c r="BQ1" s="41"/>
      <c r="BR1" s="41"/>
      <c r="BS1" s="41"/>
      <c r="BT1" s="41"/>
      <c r="BU1" s="41"/>
      <c r="BV1" s="41"/>
      <c r="BW1" s="41"/>
      <c r="BX1" s="41"/>
    </row>
    <row r="2" spans="1:77" ht="15" customHeight="1">
      <c r="A2" s="2278"/>
      <c r="B2" s="2278"/>
      <c r="C2" s="2278"/>
      <c r="D2" s="2278"/>
      <c r="E2" s="2279"/>
      <c r="F2" s="2284" t="s">
        <v>2876</v>
      </c>
      <c r="G2" s="2284"/>
      <c r="H2" s="2284"/>
      <c r="I2" s="2284"/>
      <c r="J2" s="2284"/>
      <c r="K2" s="2284"/>
      <c r="L2" s="2284"/>
      <c r="M2" s="2284"/>
      <c r="N2" s="2284"/>
      <c r="O2" s="2284"/>
      <c r="P2" s="2284"/>
      <c r="Q2" s="2284"/>
      <c r="R2" s="2284"/>
      <c r="S2" s="2284"/>
      <c r="T2" s="2284"/>
      <c r="U2" s="2284"/>
      <c r="V2" s="2284"/>
      <c r="W2" s="2284"/>
      <c r="X2" s="2284"/>
      <c r="Y2" s="2284"/>
      <c r="Z2" s="2284"/>
      <c r="AA2" s="2284"/>
      <c r="AB2" s="2284"/>
      <c r="AC2" s="2284"/>
      <c r="AD2" s="2284"/>
      <c r="AE2" s="2284"/>
      <c r="AF2" s="2284"/>
      <c r="AG2" s="2284"/>
      <c r="AH2" s="2284"/>
      <c r="AI2" s="2284"/>
      <c r="AJ2" s="2284"/>
      <c r="AK2" s="2284"/>
      <c r="AL2" s="2284"/>
      <c r="AM2" s="2284"/>
      <c r="AN2" s="2284"/>
      <c r="AO2" s="2284"/>
      <c r="AP2" s="2284"/>
      <c r="AQ2" s="2284"/>
      <c r="AR2" s="2284"/>
      <c r="AS2" s="2284"/>
      <c r="AT2" s="2284"/>
      <c r="AU2" s="2284"/>
      <c r="AV2" s="2284"/>
      <c r="AW2" s="2284"/>
      <c r="AX2" s="2284"/>
      <c r="AY2" s="2284"/>
      <c r="AZ2" s="2284"/>
      <c r="BA2" s="2284"/>
      <c r="BB2" s="2284"/>
      <c r="BC2" s="2284"/>
      <c r="BD2" s="2284"/>
      <c r="BE2" s="2284"/>
      <c r="BF2" s="2284"/>
      <c r="BG2" s="2284"/>
      <c r="BH2" s="2284"/>
      <c r="BI2" s="2284"/>
      <c r="BJ2" s="2284"/>
      <c r="BK2" s="2284"/>
      <c r="BL2" s="2284"/>
      <c r="BM2" s="2284"/>
      <c r="BN2" s="2284"/>
      <c r="BO2" s="2165"/>
      <c r="BP2" s="41"/>
      <c r="BQ2" s="41"/>
      <c r="BR2" s="41"/>
      <c r="BS2" s="41"/>
      <c r="BT2" s="41"/>
      <c r="BU2" s="41"/>
      <c r="BV2" s="41"/>
      <c r="BW2" s="41"/>
      <c r="BX2" s="41"/>
    </row>
    <row r="3" spans="1:77" ht="15" customHeight="1">
      <c r="A3" s="2278"/>
      <c r="B3" s="2278"/>
      <c r="C3" s="2278"/>
      <c r="D3" s="2278"/>
      <c r="E3" s="2279"/>
      <c r="F3" s="2181" t="s">
        <v>2877</v>
      </c>
      <c r="G3" s="2181"/>
      <c r="H3" s="2181"/>
      <c r="I3" s="2181"/>
      <c r="J3" s="2181"/>
      <c r="K3" s="2181"/>
      <c r="L3" s="2181"/>
      <c r="M3" s="2181"/>
      <c r="N3" s="2181"/>
      <c r="O3" s="2181"/>
      <c r="P3" s="2181"/>
      <c r="Q3" s="2181"/>
      <c r="R3" s="2181"/>
      <c r="S3" s="2181"/>
      <c r="T3" s="2181"/>
      <c r="U3" s="2181"/>
      <c r="V3" s="2181"/>
      <c r="W3" s="2181"/>
      <c r="X3" s="2181"/>
      <c r="Y3" s="2181"/>
      <c r="Z3" s="2181"/>
      <c r="AA3" s="2181"/>
      <c r="AB3" s="2181"/>
      <c r="AC3" s="2181"/>
      <c r="AD3" s="2181"/>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1"/>
      <c r="BC3" s="2181"/>
      <c r="BD3" s="2181"/>
      <c r="BE3" s="2181"/>
      <c r="BF3" s="2181"/>
      <c r="BG3" s="2181"/>
      <c r="BH3" s="2181"/>
      <c r="BI3" s="2181"/>
      <c r="BJ3" s="2277" t="s">
        <v>68</v>
      </c>
      <c r="BK3" s="2277"/>
      <c r="BL3" s="2277"/>
      <c r="BM3" s="2277"/>
      <c r="BN3" s="350"/>
      <c r="BO3" s="2165"/>
      <c r="BP3" s="41"/>
      <c r="BQ3" s="41"/>
      <c r="BR3" s="41"/>
      <c r="BS3" s="41"/>
      <c r="BT3" s="41"/>
      <c r="BU3" s="41"/>
      <c r="BV3" s="41"/>
      <c r="BW3" s="41"/>
      <c r="BX3" s="41"/>
    </row>
    <row r="4" spans="1:77" ht="15" customHeight="1">
      <c r="A4" s="2278"/>
      <c r="B4" s="2278"/>
      <c r="C4" s="2278"/>
      <c r="D4" s="2278"/>
      <c r="E4" s="2279"/>
      <c r="F4" s="2285"/>
      <c r="G4" s="2285"/>
      <c r="H4" s="2285"/>
      <c r="I4" s="2285"/>
      <c r="J4" s="2285"/>
      <c r="K4" s="2285"/>
      <c r="L4" s="2285"/>
      <c r="M4" s="2285"/>
      <c r="N4" s="2285"/>
      <c r="O4" s="2285"/>
      <c r="P4" s="2285"/>
      <c r="Q4" s="2285"/>
      <c r="R4" s="2285"/>
      <c r="S4" s="2285"/>
      <c r="T4" s="2285"/>
      <c r="U4" s="2285"/>
      <c r="V4" s="2285"/>
      <c r="W4" s="2285"/>
      <c r="X4" s="2285"/>
      <c r="Y4" s="2285"/>
      <c r="Z4" s="2285"/>
      <c r="AA4" s="2285"/>
      <c r="AB4" s="2285"/>
      <c r="AC4" s="2285"/>
      <c r="AD4" s="2285"/>
      <c r="AE4" s="2285"/>
      <c r="AF4" s="2285"/>
      <c r="AG4" s="2285"/>
      <c r="AH4" s="2285"/>
      <c r="AI4" s="2285"/>
      <c r="AJ4" s="2285"/>
      <c r="AK4" s="2285"/>
      <c r="AL4" s="2285"/>
      <c r="AM4" s="2285"/>
      <c r="AN4" s="2285"/>
      <c r="AO4" s="2285"/>
      <c r="AP4" s="2285"/>
      <c r="AQ4" s="2285"/>
      <c r="AR4" s="2285"/>
      <c r="AS4" s="2285"/>
      <c r="AT4" s="2285"/>
      <c r="AU4" s="2285"/>
      <c r="AV4" s="2285"/>
      <c r="AW4" s="2285"/>
      <c r="AX4" s="2285"/>
      <c r="AY4" s="2285"/>
      <c r="AZ4" s="2285"/>
      <c r="BA4" s="2285"/>
      <c r="BB4" s="2285"/>
      <c r="BC4" s="2285"/>
      <c r="BD4" s="2285"/>
      <c r="BE4" s="2285"/>
      <c r="BF4" s="2285"/>
      <c r="BG4" s="2286"/>
      <c r="BH4" s="2232" t="s">
        <v>69</v>
      </c>
      <c r="BI4" s="2287"/>
      <c r="BJ4" s="2287" t="s">
        <v>69</v>
      </c>
      <c r="BK4" s="2287"/>
      <c r="BL4" s="2287" t="s">
        <v>70</v>
      </c>
      <c r="BM4" s="2233"/>
      <c r="BN4" s="350"/>
      <c r="BO4" s="2165"/>
      <c r="BP4" s="41"/>
      <c r="BQ4" s="41"/>
      <c r="BR4" s="41"/>
      <c r="BS4" s="41"/>
      <c r="BT4" s="41"/>
      <c r="BU4" s="41"/>
      <c r="BV4" s="41"/>
      <c r="BW4" s="41"/>
      <c r="BX4" s="41"/>
    </row>
    <row r="5" spans="1:77" ht="15" customHeight="1">
      <c r="A5" s="2278"/>
      <c r="B5" s="2278"/>
      <c r="C5" s="2278"/>
      <c r="D5" s="2278"/>
      <c r="E5" s="2135"/>
      <c r="F5" s="2135"/>
      <c r="G5" s="2135"/>
      <c r="H5" s="2135"/>
      <c r="I5" s="2135"/>
      <c r="J5" s="2135"/>
      <c r="K5" s="2135"/>
      <c r="L5" s="2135"/>
      <c r="M5" s="2135"/>
      <c r="N5" s="2135"/>
      <c r="O5" s="2135"/>
      <c r="P5" s="2135"/>
      <c r="Q5" s="2135"/>
      <c r="R5" s="2135"/>
      <c r="S5" s="2135"/>
      <c r="T5" s="2135"/>
      <c r="U5" s="2135"/>
      <c r="V5" s="2135"/>
      <c r="W5" s="2135"/>
      <c r="X5" s="2135"/>
      <c r="Y5" s="2288" t="s">
        <v>2878</v>
      </c>
      <c r="Z5" s="2288"/>
      <c r="AA5" s="2288"/>
      <c r="AB5" s="2288"/>
      <c r="AC5" s="2288"/>
      <c r="AD5" s="2288"/>
      <c r="AE5" s="2288"/>
      <c r="AF5" s="2288"/>
      <c r="AG5" s="2288"/>
      <c r="AH5" s="2288"/>
      <c r="AI5" s="2288"/>
      <c r="AJ5" s="2288"/>
      <c r="AK5" s="2288"/>
      <c r="AL5" s="2288"/>
      <c r="AM5" s="2288"/>
      <c r="AN5" s="2288"/>
      <c r="AO5" s="2288"/>
      <c r="AP5" s="2288"/>
      <c r="AQ5" s="2288"/>
      <c r="AR5" s="2288"/>
      <c r="AS5" s="2288"/>
      <c r="AT5" s="2288"/>
      <c r="AU5" s="2288"/>
      <c r="AV5" s="2135"/>
      <c r="AW5" s="2135"/>
      <c r="AX5" s="2135"/>
      <c r="AY5" s="2135"/>
      <c r="AZ5" s="2135"/>
      <c r="BA5" s="2135"/>
      <c r="BB5" s="2135"/>
      <c r="BC5" s="2135"/>
      <c r="BD5" s="2135"/>
      <c r="BE5" s="2135"/>
      <c r="BF5" s="2135"/>
      <c r="BG5" s="2135"/>
      <c r="BH5" s="2135"/>
      <c r="BI5" s="2135"/>
      <c r="BJ5" s="2135"/>
      <c r="BK5" s="2135"/>
      <c r="BL5" s="2135"/>
      <c r="BM5" s="2135"/>
      <c r="BN5" s="2135"/>
      <c r="BO5" s="2165"/>
      <c r="BP5" s="41"/>
      <c r="BQ5" s="41"/>
      <c r="BR5" s="41"/>
      <c r="BS5" s="41"/>
      <c r="BT5" s="41"/>
      <c r="BU5" s="41"/>
      <c r="BV5" s="41"/>
      <c r="BW5" s="41"/>
      <c r="BX5" s="41"/>
    </row>
    <row r="6" spans="1:77" ht="15" customHeight="1">
      <c r="A6" s="2278"/>
      <c r="B6" s="2278"/>
      <c r="C6" s="2278"/>
      <c r="D6" s="2278"/>
      <c r="E6" s="2135"/>
      <c r="F6" s="2135"/>
      <c r="G6" s="2135"/>
      <c r="H6" s="2135"/>
      <c r="I6" s="2135"/>
      <c r="J6" s="2135"/>
      <c r="K6" s="2135"/>
      <c r="L6" s="2135"/>
      <c r="M6" s="2135"/>
      <c r="N6" s="2135"/>
      <c r="O6" s="2135"/>
      <c r="P6" s="2135"/>
      <c r="Q6" s="2135"/>
      <c r="R6" s="2135"/>
      <c r="S6" s="2135"/>
      <c r="T6" s="2135"/>
      <c r="U6" s="2135"/>
      <c r="V6" s="2135"/>
      <c r="W6" s="2135"/>
      <c r="X6" s="2135"/>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135"/>
      <c r="AW6" s="2135"/>
      <c r="AX6" s="2135"/>
      <c r="AY6" s="2135"/>
      <c r="AZ6" s="2135"/>
      <c r="BA6" s="2135"/>
      <c r="BB6" s="2135"/>
      <c r="BC6" s="2135"/>
      <c r="BD6" s="2135"/>
      <c r="BE6" s="2135"/>
      <c r="BF6" s="2135"/>
      <c r="BG6" s="2135"/>
      <c r="BH6" s="2135"/>
      <c r="BI6" s="2135"/>
      <c r="BJ6" s="2135"/>
      <c r="BK6" s="2135"/>
      <c r="BL6" s="2135"/>
      <c r="BM6" s="2135"/>
      <c r="BN6" s="2135"/>
      <c r="BO6" s="2165"/>
      <c r="BP6" s="41"/>
      <c r="BQ6" s="41"/>
      <c r="BR6" s="41"/>
      <c r="BS6" s="41"/>
      <c r="BT6" s="41"/>
      <c r="BU6" s="41"/>
      <c r="BV6" s="41"/>
      <c r="BW6" s="41"/>
      <c r="BX6" s="41"/>
    </row>
    <row r="7" spans="1:77" s="351" customFormat="1" ht="15" customHeight="1">
      <c r="A7" s="2278"/>
      <c r="B7" s="2278"/>
      <c r="C7" s="2278"/>
      <c r="D7" s="2278"/>
      <c r="E7" s="2181"/>
      <c r="F7" s="2181"/>
      <c r="G7" s="2181"/>
      <c r="H7" s="2181"/>
      <c r="I7" s="2181"/>
      <c r="J7" s="2181"/>
      <c r="K7" s="2181"/>
      <c r="L7" s="2181"/>
      <c r="M7" s="2181"/>
      <c r="N7" s="2181"/>
      <c r="O7" s="2181"/>
      <c r="P7" s="2181"/>
      <c r="Q7" s="2181"/>
      <c r="R7" s="2181"/>
      <c r="S7" s="2181"/>
      <c r="T7" s="2181"/>
      <c r="U7" s="2181"/>
      <c r="V7" s="2181"/>
      <c r="W7" s="2181"/>
      <c r="X7" s="2181"/>
      <c r="Y7" s="2182" t="s">
        <v>71</v>
      </c>
      <c r="Z7" s="2182"/>
      <c r="AA7" s="2182"/>
      <c r="AB7" s="2182"/>
      <c r="AC7" s="2182"/>
      <c r="AD7" s="2182"/>
      <c r="AE7" s="2182"/>
      <c r="AF7" s="2182"/>
      <c r="AG7" s="2182"/>
      <c r="AH7" s="2182"/>
      <c r="AI7" s="2182"/>
      <c r="AJ7" s="2182"/>
      <c r="AK7" s="2182"/>
      <c r="AL7" s="2182"/>
      <c r="AM7" s="2182"/>
      <c r="AN7" s="2182"/>
      <c r="AO7" s="2182"/>
      <c r="AP7" s="2182"/>
      <c r="AQ7" s="2182"/>
      <c r="AR7" s="2182"/>
      <c r="AS7" s="2182"/>
      <c r="AT7" s="2182"/>
      <c r="AU7" s="2182"/>
      <c r="AV7" s="2181"/>
      <c r="AW7" s="2181"/>
      <c r="AX7" s="2181"/>
      <c r="AY7" s="2181"/>
      <c r="AZ7" s="2181"/>
      <c r="BA7" s="2181"/>
      <c r="BB7" s="2181"/>
      <c r="BC7" s="2181"/>
      <c r="BD7" s="2181"/>
      <c r="BE7" s="2181"/>
      <c r="BF7" s="2181"/>
      <c r="BG7" s="2181"/>
      <c r="BH7" s="2181"/>
      <c r="BI7" s="2181"/>
      <c r="BJ7" s="2181"/>
      <c r="BK7" s="2181"/>
      <c r="BL7" s="2181"/>
      <c r="BM7" s="2181"/>
      <c r="BN7" s="2181"/>
      <c r="BO7" s="2165"/>
      <c r="BP7" s="41"/>
      <c r="BQ7" s="41"/>
      <c r="BR7" s="41"/>
      <c r="BS7" s="41"/>
      <c r="BT7" s="41"/>
      <c r="BU7" s="41"/>
      <c r="BV7" s="41"/>
      <c r="BW7" s="41"/>
      <c r="BX7" s="41"/>
    </row>
    <row r="8" spans="1:77" s="353" customFormat="1" ht="15" customHeight="1">
      <c r="A8" s="2278"/>
      <c r="B8" s="2278"/>
      <c r="C8" s="2278"/>
      <c r="D8" s="2278"/>
      <c r="E8" s="2131"/>
      <c r="F8" s="2131"/>
      <c r="G8" s="2131"/>
      <c r="H8" s="2131"/>
      <c r="I8" s="2280" t="s">
        <v>2973</v>
      </c>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0"/>
      <c r="AL8" s="2280"/>
      <c r="AM8" s="2280"/>
      <c r="AN8" s="2280"/>
      <c r="AO8" s="2280"/>
      <c r="AP8" s="2280"/>
      <c r="AQ8" s="2280"/>
      <c r="AR8" s="2280"/>
      <c r="AS8" s="2280"/>
      <c r="AT8" s="2280"/>
      <c r="AU8" s="2280"/>
      <c r="AV8" s="2280"/>
      <c r="AW8" s="2280"/>
      <c r="AX8" s="2280"/>
      <c r="AY8" s="2280"/>
      <c r="AZ8" s="2280"/>
      <c r="BA8" s="2280"/>
      <c r="BB8" s="2280"/>
      <c r="BC8" s="2280"/>
      <c r="BD8" s="2280"/>
      <c r="BE8" s="2280"/>
      <c r="BF8" s="2280"/>
      <c r="BG8" s="2131"/>
      <c r="BH8" s="2131"/>
      <c r="BI8" s="2131"/>
      <c r="BJ8" s="2131"/>
      <c r="BK8" s="2131"/>
      <c r="BL8" s="2131"/>
      <c r="BM8" s="2131"/>
      <c r="BN8" s="2131"/>
      <c r="BO8" s="2165"/>
      <c r="BP8" s="41"/>
      <c r="BQ8" s="41"/>
      <c r="BR8" s="41"/>
      <c r="BS8" s="41"/>
      <c r="BT8" s="41"/>
      <c r="BU8" s="41"/>
      <c r="BV8" s="41"/>
      <c r="BW8" s="41"/>
      <c r="BX8" s="41"/>
    </row>
    <row r="9" spans="1:77" s="353" customFormat="1" ht="15" customHeight="1">
      <c r="A9" s="2278"/>
      <c r="B9" s="2278"/>
      <c r="C9" s="2278"/>
      <c r="D9" s="2278"/>
      <c r="E9" s="2131"/>
      <c r="F9" s="2131"/>
      <c r="G9" s="2131"/>
      <c r="H9" s="2131"/>
      <c r="I9" s="2280" t="s">
        <v>72</v>
      </c>
      <c r="J9" s="2280"/>
      <c r="K9" s="2280"/>
      <c r="L9" s="2280"/>
      <c r="M9" s="2280"/>
      <c r="N9" s="2280"/>
      <c r="O9" s="2280"/>
      <c r="P9" s="2280"/>
      <c r="Q9" s="2280"/>
      <c r="R9" s="2280"/>
      <c r="S9" s="2280"/>
      <c r="T9" s="2280"/>
      <c r="U9" s="2280"/>
      <c r="V9" s="2280"/>
      <c r="W9" s="2280"/>
      <c r="X9" s="2280"/>
      <c r="Y9" s="2280"/>
      <c r="Z9" s="2280"/>
      <c r="AA9" s="2280"/>
      <c r="AB9" s="2280"/>
      <c r="AC9" s="2280"/>
      <c r="AD9" s="2280"/>
      <c r="AE9" s="2280"/>
      <c r="AF9" s="2280"/>
      <c r="AG9" s="2280"/>
      <c r="AH9" s="2280"/>
      <c r="AI9" s="2280"/>
      <c r="AJ9" s="2280"/>
      <c r="AK9" s="2280"/>
      <c r="AL9" s="2280"/>
      <c r="AM9" s="2280"/>
      <c r="AN9" s="2280"/>
      <c r="AO9" s="2280"/>
      <c r="AP9" s="2280"/>
      <c r="AQ9" s="2280"/>
      <c r="AR9" s="2280"/>
      <c r="AS9" s="2280"/>
      <c r="AT9" s="2280"/>
      <c r="AU9" s="2280"/>
      <c r="AV9" s="2280"/>
      <c r="AW9" s="2280"/>
      <c r="AX9" s="2280"/>
      <c r="AY9" s="2280"/>
      <c r="AZ9" s="2280"/>
      <c r="BA9" s="2280"/>
      <c r="BB9" s="2280"/>
      <c r="BC9" s="2280"/>
      <c r="BD9" s="2280"/>
      <c r="BE9" s="2280"/>
      <c r="BF9" s="2280"/>
      <c r="BG9" s="2131"/>
      <c r="BH9" s="2131"/>
      <c r="BI9" s="2131"/>
      <c r="BJ9" s="2131"/>
      <c r="BK9" s="2131"/>
      <c r="BL9" s="2131"/>
      <c r="BM9" s="2131"/>
      <c r="BN9" s="2131"/>
      <c r="BO9" s="2165"/>
      <c r="BP9" s="41"/>
      <c r="BQ9" s="41"/>
      <c r="BR9" s="41"/>
      <c r="BS9" s="41"/>
      <c r="BT9" s="41"/>
      <c r="BU9" s="41"/>
      <c r="BV9" s="41"/>
      <c r="BW9" s="41"/>
      <c r="BX9" s="41"/>
    </row>
    <row r="10" spans="1:77" s="353" customFormat="1" ht="15" customHeight="1">
      <c r="A10" s="2278"/>
      <c r="B10" s="2278"/>
      <c r="C10" s="2278"/>
      <c r="D10" s="2278"/>
      <c r="E10" s="2131"/>
      <c r="F10" s="2131"/>
      <c r="G10" s="2131"/>
      <c r="H10" s="2131"/>
      <c r="I10" s="2131"/>
      <c r="J10" s="2131"/>
      <c r="K10" s="2131"/>
      <c r="L10" s="2131"/>
      <c r="M10" s="2131"/>
      <c r="N10" s="2131"/>
      <c r="O10" s="2131"/>
      <c r="P10" s="2131"/>
      <c r="Q10" s="2131"/>
      <c r="R10" s="2131"/>
      <c r="S10" s="2131"/>
      <c r="T10" s="2131"/>
      <c r="U10" s="2131"/>
      <c r="V10" s="2131"/>
      <c r="W10" s="2131"/>
      <c r="X10" s="2131"/>
      <c r="Y10" s="2131"/>
      <c r="Z10" s="2131"/>
      <c r="AA10" s="2131"/>
      <c r="AB10" s="2131"/>
      <c r="AC10" s="2131"/>
      <c r="AD10" s="2131"/>
      <c r="AE10" s="2131"/>
      <c r="AF10" s="2131"/>
      <c r="AG10" s="2131"/>
      <c r="AH10" s="2131"/>
      <c r="AI10" s="2131"/>
      <c r="AJ10" s="2131"/>
      <c r="AK10" s="2131"/>
      <c r="AL10" s="2131"/>
      <c r="AM10" s="2131"/>
      <c r="AN10" s="2131"/>
      <c r="AO10" s="2131"/>
      <c r="AP10" s="2131"/>
      <c r="AQ10" s="2131"/>
      <c r="AR10" s="2131"/>
      <c r="AS10" s="2131"/>
      <c r="AT10" s="2131"/>
      <c r="AU10" s="2131"/>
      <c r="AV10" s="2131"/>
      <c r="AW10" s="2281" t="str">
        <f>IF(★入力画面!$U$12="","　　　年　　　月　　　日",★入力画面!$BL$12)</f>
        <v>　　　年　　　月　　　日</v>
      </c>
      <c r="AX10" s="2281"/>
      <c r="AY10" s="2281"/>
      <c r="AZ10" s="2281"/>
      <c r="BA10" s="2281"/>
      <c r="BB10" s="2281"/>
      <c r="BC10" s="2281"/>
      <c r="BD10" s="2281"/>
      <c r="BE10" s="2281"/>
      <c r="BF10" s="2281"/>
      <c r="BG10" s="2281"/>
      <c r="BH10" s="2281"/>
      <c r="BI10" s="2281"/>
      <c r="BJ10" s="2281"/>
      <c r="BK10" s="2281"/>
      <c r="BL10" s="2131"/>
      <c r="BM10" s="2131"/>
      <c r="BN10" s="2131"/>
      <c r="BO10" s="2165"/>
      <c r="BP10" s="41"/>
      <c r="BQ10" s="41"/>
      <c r="BR10" s="41"/>
      <c r="BS10" s="41"/>
      <c r="BT10" s="41"/>
      <c r="BU10" s="41"/>
      <c r="BV10" s="41"/>
      <c r="BW10" s="41"/>
      <c r="BX10" s="41"/>
    </row>
    <row r="11" spans="1:77" s="354" customFormat="1" ht="15" customHeight="1">
      <c r="A11" s="2278"/>
      <c r="B11" s="2278"/>
      <c r="C11" s="2278"/>
      <c r="D11" s="2278"/>
      <c r="E11" s="2131"/>
      <c r="F11" s="2131"/>
      <c r="G11" s="2131"/>
      <c r="H11" s="2130" t="str">
        <f>IF(★入力画面!BL3="", "　　　　　　　　局長", ★入力画面!BL3&amp;"長")</f>
        <v>九州地方整備局長</v>
      </c>
      <c r="I11" s="2130"/>
      <c r="J11" s="2130"/>
      <c r="K11" s="2130"/>
      <c r="L11" s="2130"/>
      <c r="M11" s="2130"/>
      <c r="N11" s="2130"/>
      <c r="O11" s="2130"/>
      <c r="P11" s="2130"/>
      <c r="Q11" s="2130"/>
      <c r="R11" s="2130"/>
      <c r="S11" s="2130"/>
      <c r="T11" s="2130"/>
      <c r="U11" s="2130"/>
      <c r="V11" s="2130"/>
      <c r="W11" s="2131"/>
      <c r="X11" s="2131"/>
      <c r="Y11" s="2131"/>
      <c r="Z11" s="2131"/>
      <c r="AA11" s="2131"/>
      <c r="AB11" s="2131"/>
      <c r="AC11" s="2131"/>
      <c r="AD11" s="2131"/>
      <c r="AE11" s="2131"/>
      <c r="AF11" s="2131"/>
      <c r="AG11" s="2131"/>
      <c r="AH11" s="2131"/>
      <c r="AI11" s="2131"/>
      <c r="AJ11" s="2131"/>
      <c r="AK11" s="2131"/>
      <c r="AL11" s="2131"/>
      <c r="AM11" s="2131"/>
      <c r="AN11" s="2131"/>
      <c r="AO11" s="2131"/>
      <c r="AP11" s="2131"/>
      <c r="AQ11" s="2131"/>
      <c r="AR11" s="2131"/>
      <c r="AS11" s="2131"/>
      <c r="AT11" s="2131"/>
      <c r="AU11" s="2131"/>
      <c r="AV11" s="2131"/>
      <c r="AW11" s="2131"/>
      <c r="AX11" s="2131"/>
      <c r="AY11" s="2131"/>
      <c r="AZ11" s="2131"/>
      <c r="BA11" s="2131"/>
      <c r="BB11" s="2131"/>
      <c r="BC11" s="2131"/>
      <c r="BD11" s="2131"/>
      <c r="BE11" s="2131"/>
      <c r="BF11" s="2131"/>
      <c r="BG11" s="2131"/>
      <c r="BH11" s="2131"/>
      <c r="BI11" s="2131"/>
      <c r="BJ11" s="2131"/>
      <c r="BK11" s="2131"/>
      <c r="BL11" s="2131"/>
      <c r="BM11" s="2131"/>
      <c r="BN11" s="2131"/>
      <c r="BO11" s="2165"/>
      <c r="BP11" s="41"/>
      <c r="BQ11" s="135"/>
      <c r="BR11" s="135"/>
      <c r="BS11" s="135"/>
      <c r="BT11" s="135"/>
      <c r="BU11" s="135"/>
      <c r="BV11" s="135"/>
      <c r="BW11" s="135"/>
      <c r="BX11" s="135"/>
      <c r="BY11" s="135"/>
    </row>
    <row r="12" spans="1:77" s="354" customFormat="1" ht="15" customHeight="1">
      <c r="A12" s="2278"/>
      <c r="B12" s="2278"/>
      <c r="C12" s="2278"/>
      <c r="D12" s="2278"/>
      <c r="E12" s="2131"/>
      <c r="F12" s="2131"/>
      <c r="G12" s="2131"/>
      <c r="H12" s="2130" t="str">
        <f>IF(★入力画面!AR1=" ", "　　　　　　　　", ★入力画面!AR1)&amp;"知事殿"</f>
        <v>鹿児島県知事殿</v>
      </c>
      <c r="I12" s="2130"/>
      <c r="J12" s="2130"/>
      <c r="K12" s="2130"/>
      <c r="L12" s="2130"/>
      <c r="M12" s="2130"/>
      <c r="N12" s="2130"/>
      <c r="O12" s="2130"/>
      <c r="P12" s="2130"/>
      <c r="Q12" s="2130"/>
      <c r="R12" s="2130"/>
      <c r="S12" s="2130"/>
      <c r="T12" s="2130"/>
      <c r="U12" s="2130"/>
      <c r="V12" s="2130"/>
      <c r="W12" s="2131"/>
      <c r="X12" s="2131"/>
      <c r="Y12" s="2131"/>
      <c r="Z12" s="2131"/>
      <c r="AA12" s="2131"/>
      <c r="AB12" s="2131"/>
      <c r="AC12" s="2131"/>
      <c r="AD12" s="2131"/>
      <c r="AE12" s="2131"/>
      <c r="AF12" s="2131"/>
      <c r="AG12" s="2131"/>
      <c r="AH12" s="2131"/>
      <c r="AI12" s="2131"/>
      <c r="AJ12" s="2131"/>
      <c r="AK12" s="2131"/>
      <c r="AL12" s="2131"/>
      <c r="AM12" s="2131"/>
      <c r="AN12" s="2131"/>
      <c r="AO12" s="2131"/>
      <c r="AP12" s="2131"/>
      <c r="AQ12" s="2131"/>
      <c r="AR12" s="2131"/>
      <c r="AS12" s="2131"/>
      <c r="AT12" s="2131"/>
      <c r="AU12" s="2131"/>
      <c r="AV12" s="2131"/>
      <c r="AW12" s="2131"/>
      <c r="AX12" s="2131"/>
      <c r="AY12" s="2131"/>
      <c r="AZ12" s="2131"/>
      <c r="BA12" s="2131"/>
      <c r="BB12" s="2131"/>
      <c r="BC12" s="2131"/>
      <c r="BD12" s="2131"/>
      <c r="BE12" s="2131"/>
      <c r="BF12" s="2131"/>
      <c r="BG12" s="2131"/>
      <c r="BH12" s="2131"/>
      <c r="BI12" s="2131"/>
      <c r="BJ12" s="2131"/>
      <c r="BK12" s="2131"/>
      <c r="BL12" s="2131"/>
      <c r="BM12" s="2131"/>
      <c r="BN12" s="2131"/>
      <c r="BO12" s="2165"/>
      <c r="BP12" s="41"/>
      <c r="BQ12" s="135"/>
      <c r="BR12" s="135"/>
      <c r="BS12" s="135"/>
      <c r="BT12" s="135"/>
      <c r="BU12" s="135"/>
      <c r="BV12" s="135"/>
      <c r="BW12" s="135"/>
      <c r="BX12" s="135"/>
      <c r="BY12" s="135"/>
    </row>
    <row r="13" spans="1:77" s="354" customFormat="1" ht="7.5" customHeight="1">
      <c r="A13" s="2278"/>
      <c r="B13" s="2278"/>
      <c r="C13" s="2278"/>
      <c r="D13" s="2278"/>
      <c r="E13" s="2131"/>
      <c r="F13" s="2131"/>
      <c r="G13" s="2131"/>
      <c r="H13" s="2131"/>
      <c r="I13" s="2131"/>
      <c r="J13" s="2131"/>
      <c r="K13" s="2131"/>
      <c r="L13" s="2131"/>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1"/>
      <c r="AM13" s="2131"/>
      <c r="AN13" s="2131"/>
      <c r="AO13" s="2131"/>
      <c r="AP13" s="2131"/>
      <c r="AQ13" s="2131"/>
      <c r="AR13" s="2131"/>
      <c r="AS13" s="2131"/>
      <c r="AT13" s="2131"/>
      <c r="AU13" s="2131"/>
      <c r="AV13" s="2131"/>
      <c r="AW13" s="2131"/>
      <c r="AX13" s="2131"/>
      <c r="AY13" s="2131"/>
      <c r="AZ13" s="2131"/>
      <c r="BA13" s="2131"/>
      <c r="BB13" s="2131"/>
      <c r="BC13" s="2131"/>
      <c r="BD13" s="2131"/>
      <c r="BE13" s="2131"/>
      <c r="BF13" s="2131"/>
      <c r="BG13" s="2131"/>
      <c r="BH13" s="2131"/>
      <c r="BI13" s="2131"/>
      <c r="BJ13" s="2131"/>
      <c r="BK13" s="2131"/>
      <c r="BL13" s="2131"/>
      <c r="BM13" s="2131"/>
      <c r="BN13" s="2131"/>
      <c r="BO13" s="2165"/>
      <c r="BP13" s="41"/>
      <c r="BQ13" s="135"/>
      <c r="BR13" s="135"/>
      <c r="BS13" s="135"/>
      <c r="BT13" s="135"/>
      <c r="BU13" s="135"/>
      <c r="BV13" s="135"/>
      <c r="BW13" s="135"/>
      <c r="BX13" s="135"/>
      <c r="BY13" s="135"/>
    </row>
    <row r="14" spans="1:77" s="354" customFormat="1" ht="15" customHeight="1">
      <c r="A14" s="2278"/>
      <c r="B14" s="2278"/>
      <c r="C14" s="2278"/>
      <c r="D14" s="2278"/>
      <c r="E14" s="2131"/>
      <c r="F14" s="2131"/>
      <c r="G14" s="2131"/>
      <c r="H14" s="2131"/>
      <c r="I14" s="2131"/>
      <c r="J14" s="2131"/>
      <c r="K14" s="2131"/>
      <c r="L14" s="2131"/>
      <c r="M14" s="2131"/>
      <c r="N14" s="2131"/>
      <c r="O14" s="2131"/>
      <c r="P14" s="2131"/>
      <c r="Q14" s="2131"/>
      <c r="R14" s="2131"/>
      <c r="S14" s="2131"/>
      <c r="T14" s="2131"/>
      <c r="U14" s="2131"/>
      <c r="V14" s="2131"/>
      <c r="W14" s="2131"/>
      <c r="X14" s="2131"/>
      <c r="Y14" s="2131"/>
      <c r="Z14" s="2131"/>
      <c r="AA14" s="2131"/>
      <c r="AB14" s="2131"/>
      <c r="AC14" s="2134" t="s">
        <v>73</v>
      </c>
      <c r="AD14" s="2134"/>
      <c r="AE14" s="2134"/>
      <c r="AF14" s="2134"/>
      <c r="AG14" s="2134"/>
      <c r="AH14" s="2136" t="s">
        <v>74</v>
      </c>
      <c r="AI14" s="2136"/>
      <c r="AJ14" s="2136"/>
      <c r="AK14" s="2136"/>
      <c r="AL14" s="2136"/>
      <c r="AM14" s="2136"/>
      <c r="AN14" s="2136"/>
      <c r="AO14" s="2136"/>
      <c r="AP14" s="2136"/>
      <c r="AR14" s="2133">
        <f>★入力画面!$M$18</f>
        <v>0</v>
      </c>
      <c r="AS14" s="2133"/>
      <c r="AT14" s="2133"/>
      <c r="AU14" s="2133"/>
      <c r="AV14" s="2133"/>
      <c r="AW14" s="2133"/>
      <c r="AX14" s="2133"/>
      <c r="AY14" s="2133"/>
      <c r="AZ14" s="2133"/>
      <c r="BA14" s="2133"/>
      <c r="BB14" s="2133"/>
      <c r="BC14" s="2133"/>
      <c r="BD14" s="2133"/>
      <c r="BE14" s="2133"/>
      <c r="BF14" s="2133"/>
      <c r="BG14" s="2133"/>
      <c r="BH14" s="2133"/>
      <c r="BI14" s="2133"/>
      <c r="BJ14" s="2133"/>
      <c r="BK14" s="2133"/>
      <c r="BL14" s="2133"/>
      <c r="BM14" s="2133"/>
      <c r="BN14" s="2133"/>
      <c r="BO14" s="2165"/>
      <c r="BP14" s="41"/>
      <c r="BQ14" s="135"/>
      <c r="BR14" s="135"/>
      <c r="BS14" s="135"/>
      <c r="BT14" s="135"/>
      <c r="BU14" s="135"/>
      <c r="BV14" s="135"/>
      <c r="BW14" s="135"/>
      <c r="BX14" s="135"/>
      <c r="BY14" s="135"/>
    </row>
    <row r="15" spans="1:77" s="354" customFormat="1" ht="15" customHeight="1">
      <c r="A15" s="2278"/>
      <c r="B15" s="2278"/>
      <c r="C15" s="2278"/>
      <c r="D15" s="2278"/>
      <c r="E15" s="2131"/>
      <c r="F15" s="2131"/>
      <c r="G15" s="2131"/>
      <c r="H15" s="2131"/>
      <c r="I15" s="2131"/>
      <c r="J15" s="2131"/>
      <c r="K15" s="2131"/>
      <c r="L15" s="2131"/>
      <c r="M15" s="2131"/>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6" t="s">
        <v>2993</v>
      </c>
      <c r="AI15" s="2136"/>
      <c r="AJ15" s="2136"/>
      <c r="AK15" s="2136"/>
      <c r="AL15" s="2136"/>
      <c r="AM15" s="2136"/>
      <c r="AN15" s="2136"/>
      <c r="AO15" s="2136"/>
      <c r="AP15" s="2136"/>
      <c r="AR15" s="349" t="s">
        <v>76</v>
      </c>
      <c r="AS15" s="2137" t="str">
        <f>★入力画面!$BL$24</f>
        <v/>
      </c>
      <c r="AT15" s="2137"/>
      <c r="AU15" s="2137"/>
      <c r="AV15" s="2137"/>
      <c r="AW15" s="2137"/>
      <c r="AX15" s="2137"/>
      <c r="AY15" s="2137"/>
      <c r="AZ15" s="2137"/>
      <c r="BA15" s="2137"/>
      <c r="BB15" s="349" t="s">
        <v>77</v>
      </c>
      <c r="BC15" s="2131"/>
      <c r="BD15" s="2131"/>
      <c r="BE15" s="2131"/>
      <c r="BF15" s="2131"/>
      <c r="BG15" s="2131"/>
      <c r="BH15" s="2131"/>
      <c r="BI15" s="2131"/>
      <c r="BJ15" s="2131"/>
      <c r="BK15" s="2131"/>
      <c r="BL15" s="2131"/>
      <c r="BM15" s="2131"/>
      <c r="BN15" s="2131"/>
      <c r="BO15" s="2165"/>
      <c r="BP15" s="41"/>
      <c r="BQ15" s="135"/>
      <c r="BR15" s="135"/>
      <c r="BS15" s="135"/>
      <c r="BT15" s="135"/>
      <c r="BU15" s="135"/>
      <c r="BV15" s="135"/>
      <c r="BW15" s="135"/>
      <c r="BX15" s="135"/>
      <c r="BY15" s="135"/>
    </row>
    <row r="16" spans="1:77" s="354" customFormat="1" ht="15" customHeight="1">
      <c r="A16" s="2278"/>
      <c r="B16" s="2278"/>
      <c r="C16" s="2278"/>
      <c r="D16" s="2278"/>
      <c r="E16" s="2131"/>
      <c r="F16" s="2131"/>
      <c r="G16" s="2131"/>
      <c r="H16" s="2131"/>
      <c r="I16" s="2131"/>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6" t="s">
        <v>78</v>
      </c>
      <c r="AI16" s="2136"/>
      <c r="AJ16" s="2136"/>
      <c r="AK16" s="2136"/>
      <c r="AL16" s="2136"/>
      <c r="AM16" s="2136"/>
      <c r="AN16" s="2136"/>
      <c r="AO16" s="2136"/>
      <c r="AP16" s="2136"/>
      <c r="AR16" s="2133" t="str">
        <f>★入力画面!BL29</f>
        <v>鹿児島県</v>
      </c>
      <c r="AS16" s="2133"/>
      <c r="AT16" s="2133"/>
      <c r="AU16" s="2133"/>
      <c r="AV16" s="2133"/>
      <c r="AW16" s="2133"/>
      <c r="AX16" s="2133"/>
      <c r="AY16" s="2133"/>
      <c r="AZ16" s="2133"/>
      <c r="BA16" s="2133"/>
      <c r="BB16" s="2133"/>
      <c r="BC16" s="2133"/>
      <c r="BD16" s="2133"/>
      <c r="BE16" s="2133"/>
      <c r="BF16" s="2133"/>
      <c r="BG16" s="2133"/>
      <c r="BH16" s="2133"/>
      <c r="BI16" s="2133"/>
      <c r="BJ16" s="2133"/>
      <c r="BK16" s="2133"/>
      <c r="BL16" s="2133"/>
      <c r="BM16" s="2133"/>
      <c r="BN16" s="2133"/>
      <c r="BO16" s="2165"/>
      <c r="BP16" s="41"/>
      <c r="BQ16" s="135"/>
      <c r="BR16" s="135"/>
      <c r="BS16" s="135"/>
      <c r="BT16" s="135"/>
      <c r="BU16" s="135"/>
      <c r="BV16" s="135"/>
      <c r="BW16" s="135"/>
      <c r="BX16" s="135"/>
      <c r="BY16" s="135"/>
    </row>
    <row r="17" spans="1:77" s="354" customFormat="1" ht="15" customHeight="1">
      <c r="A17" s="2278"/>
      <c r="B17" s="2278"/>
      <c r="C17" s="2278"/>
      <c r="D17" s="2278"/>
      <c r="E17" s="2131"/>
      <c r="F17" s="2131"/>
      <c r="G17" s="2131"/>
      <c r="H17" s="2131"/>
      <c r="I17" s="2131"/>
      <c r="J17" s="2131"/>
      <c r="K17" s="2131"/>
      <c r="L17" s="2131"/>
      <c r="M17" s="2131"/>
      <c r="N17" s="2131"/>
      <c r="O17" s="2131"/>
      <c r="P17" s="2131"/>
      <c r="Q17" s="2131"/>
      <c r="R17" s="2131"/>
      <c r="S17" s="2131"/>
      <c r="T17" s="2131"/>
      <c r="U17" s="2131"/>
      <c r="V17" s="2131"/>
      <c r="W17" s="2131"/>
      <c r="X17" s="2131"/>
      <c r="Y17" s="2131"/>
      <c r="Z17" s="2131"/>
      <c r="AA17" s="2131"/>
      <c r="AB17" s="2131"/>
      <c r="AC17" s="2131"/>
      <c r="AD17" s="2131"/>
      <c r="AE17" s="2131"/>
      <c r="AF17" s="2131"/>
      <c r="AG17" s="2131"/>
      <c r="AH17" s="2136" t="s">
        <v>2991</v>
      </c>
      <c r="AI17" s="2136"/>
      <c r="AJ17" s="2136"/>
      <c r="AK17" s="2136"/>
      <c r="AL17" s="2136"/>
      <c r="AM17" s="2136"/>
      <c r="AN17" s="2136"/>
      <c r="AO17" s="2136"/>
      <c r="AP17" s="2136"/>
      <c r="AR17" s="2133">
        <f>★入力画面!$M$33</f>
        <v>0</v>
      </c>
      <c r="AS17" s="2133"/>
      <c r="AT17" s="2133"/>
      <c r="AU17" s="2133"/>
      <c r="AV17" s="2133"/>
      <c r="AW17" s="2133"/>
      <c r="AX17" s="2133"/>
      <c r="AY17" s="2133"/>
      <c r="AZ17" s="2133"/>
      <c r="BA17" s="2133"/>
      <c r="BB17" s="2133"/>
      <c r="BC17" s="2133"/>
      <c r="BD17" s="2133"/>
      <c r="BE17" s="2133"/>
      <c r="BF17" s="2133"/>
      <c r="BG17" s="2133"/>
      <c r="BH17" s="2133"/>
      <c r="BI17" s="2133"/>
      <c r="BJ17" s="2133"/>
      <c r="BK17" s="2133"/>
      <c r="BL17" s="2133"/>
      <c r="BM17" s="2133"/>
      <c r="BN17" s="2133"/>
      <c r="BO17" s="2165"/>
      <c r="BP17" s="41"/>
      <c r="BQ17" s="135"/>
      <c r="BR17" s="135"/>
      <c r="BS17" s="135"/>
      <c r="BT17" s="135"/>
      <c r="BU17" s="135"/>
      <c r="BV17" s="135"/>
      <c r="BW17" s="135"/>
      <c r="BX17" s="135"/>
      <c r="BY17" s="135"/>
    </row>
    <row r="18" spans="1:77" s="354" customFormat="1" ht="15" customHeight="1">
      <c r="A18" s="2278"/>
      <c r="B18" s="2278"/>
      <c r="C18" s="2278"/>
      <c r="D18" s="2278"/>
      <c r="E18" s="2131"/>
      <c r="F18" s="2131"/>
      <c r="G18" s="2131"/>
      <c r="H18" s="2131"/>
      <c r="I18" s="2131"/>
      <c r="J18" s="2131"/>
      <c r="K18" s="2131"/>
      <c r="L18" s="2131"/>
      <c r="M18" s="2131"/>
      <c r="N18" s="2131"/>
      <c r="O18" s="2131"/>
      <c r="P18" s="2131"/>
      <c r="Q18" s="2131"/>
      <c r="R18" s="2131"/>
      <c r="S18" s="2131"/>
      <c r="T18" s="2131"/>
      <c r="U18" s="2131"/>
      <c r="V18" s="2131"/>
      <c r="W18" s="2131"/>
      <c r="X18" s="2131"/>
      <c r="Y18" s="2131"/>
      <c r="Z18" s="2131"/>
      <c r="AA18" s="2131"/>
      <c r="AB18" s="2131"/>
      <c r="AC18" s="2131"/>
      <c r="AD18" s="2131"/>
      <c r="AE18" s="2131"/>
      <c r="AF18" s="2131"/>
      <c r="AG18" s="2131"/>
      <c r="AH18" s="2136" t="s">
        <v>2935</v>
      </c>
      <c r="AI18" s="2136"/>
      <c r="AJ18" s="2136"/>
      <c r="AK18" s="2136"/>
      <c r="AL18" s="2136"/>
      <c r="AM18" s="2136"/>
      <c r="AN18" s="2136"/>
      <c r="AO18" s="2136"/>
      <c r="AP18" s="2136"/>
      <c r="AR18" s="2133" t="str">
        <f>★入力画面!BO83&amp;"　　"&amp;★入力画面!$M$74</f>
        <v>　　</v>
      </c>
      <c r="AS18" s="2133"/>
      <c r="AT18" s="2133"/>
      <c r="AU18" s="2133"/>
      <c r="AV18" s="2133"/>
      <c r="AW18" s="2133"/>
      <c r="AX18" s="2133"/>
      <c r="AY18" s="2133"/>
      <c r="AZ18" s="2133"/>
      <c r="BA18" s="2133"/>
      <c r="BB18" s="2133"/>
      <c r="BC18" s="2133"/>
      <c r="BD18" s="2133"/>
      <c r="BE18" s="2133"/>
      <c r="BF18" s="2133"/>
      <c r="BG18" s="2133"/>
      <c r="BH18" s="2133"/>
      <c r="BI18" s="2133"/>
      <c r="BJ18" s="2133"/>
      <c r="BK18" s="2133"/>
      <c r="BL18" s="2132"/>
      <c r="BM18" s="2132"/>
      <c r="BN18" s="2132"/>
      <c r="BO18" s="2165"/>
      <c r="BP18" s="41"/>
      <c r="BQ18" s="135"/>
      <c r="BR18" s="135"/>
      <c r="BS18" s="135"/>
      <c r="BT18" s="135"/>
      <c r="BU18" s="135"/>
      <c r="BV18" s="135"/>
      <c r="BW18" s="135"/>
      <c r="BX18" s="135"/>
      <c r="BY18" s="135"/>
    </row>
    <row r="19" spans="1:77" s="354" customFormat="1" ht="15" customHeight="1">
      <c r="A19" s="2278"/>
      <c r="B19" s="2278"/>
      <c r="C19" s="2278"/>
      <c r="D19" s="2278"/>
      <c r="E19" s="2131"/>
      <c r="F19" s="2131"/>
      <c r="G19" s="2131"/>
      <c r="H19" s="2131"/>
      <c r="I19" s="2131"/>
      <c r="J19" s="2131"/>
      <c r="K19" s="2131"/>
      <c r="L19" s="2131"/>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6"/>
      <c r="AI19" s="2136"/>
      <c r="AJ19" s="2136"/>
      <c r="AK19" s="2136"/>
      <c r="AL19" s="2136"/>
      <c r="AM19" s="2136"/>
      <c r="AN19" s="2136"/>
      <c r="AO19" s="2136"/>
      <c r="AP19" s="2136"/>
      <c r="AR19" s="2133"/>
      <c r="AS19" s="2133"/>
      <c r="AT19" s="2133"/>
      <c r="AU19" s="2133"/>
      <c r="AV19" s="2133"/>
      <c r="AW19" s="2133"/>
      <c r="AX19" s="2133"/>
      <c r="AY19" s="2133"/>
      <c r="AZ19" s="2133"/>
      <c r="BA19" s="2133"/>
      <c r="BB19" s="2133"/>
      <c r="BC19" s="2133"/>
      <c r="BD19" s="2133"/>
      <c r="BE19" s="2133"/>
      <c r="BF19" s="2133"/>
      <c r="BG19" s="2133"/>
      <c r="BH19" s="2133"/>
      <c r="BI19" s="2133"/>
      <c r="BJ19" s="2133"/>
      <c r="BK19" s="2133"/>
      <c r="BL19" s="2132"/>
      <c r="BM19" s="2132"/>
      <c r="BN19" s="2132"/>
      <c r="BO19" s="2165"/>
      <c r="BP19" s="41"/>
      <c r="BQ19" s="135"/>
      <c r="BR19" s="135"/>
      <c r="BS19" s="135"/>
      <c r="BT19" s="135"/>
      <c r="BU19" s="135"/>
      <c r="BV19" s="135"/>
      <c r="BW19" s="135"/>
      <c r="BX19" s="135"/>
      <c r="BY19" s="135"/>
    </row>
    <row r="20" spans="1:77" s="354" customFormat="1" ht="15" customHeight="1">
      <c r="A20" s="2278"/>
      <c r="B20" s="2278"/>
      <c r="C20" s="2278"/>
      <c r="D20" s="2278"/>
      <c r="E20" s="2131"/>
      <c r="F20" s="2131"/>
      <c r="G20" s="2131"/>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5" t="s">
        <v>81</v>
      </c>
      <c r="AI20" s="2135"/>
      <c r="AJ20" s="2135"/>
      <c r="AK20" s="2135"/>
      <c r="AL20" s="2135"/>
      <c r="AM20" s="2135"/>
      <c r="AN20" s="2135"/>
      <c r="AO20" s="2135"/>
      <c r="AP20" s="2135"/>
      <c r="AQ20" s="2135"/>
      <c r="AR20" s="2135"/>
      <c r="AS20" s="2135"/>
      <c r="AT20" s="2135"/>
      <c r="AU20" s="2135"/>
      <c r="AV20" s="2135"/>
      <c r="AW20" s="2135"/>
      <c r="AX20" s="2135"/>
      <c r="AY20" s="2135"/>
      <c r="AZ20" s="2135"/>
      <c r="BA20" s="2135"/>
      <c r="BB20" s="2135"/>
      <c r="BC20" s="2135"/>
      <c r="BD20" s="2135"/>
      <c r="BE20" s="2135"/>
      <c r="BF20" s="2135"/>
      <c r="BG20" s="2135"/>
      <c r="BH20" s="2135"/>
      <c r="BI20" s="2135"/>
      <c r="BJ20" s="2135"/>
      <c r="BK20" s="2135"/>
      <c r="BL20" s="2135"/>
      <c r="BM20" s="2135"/>
      <c r="BN20" s="2135"/>
      <c r="BO20" s="2165"/>
      <c r="BP20" s="41"/>
      <c r="BQ20" s="135"/>
      <c r="BR20" s="135"/>
      <c r="BS20" s="135"/>
      <c r="BT20" s="135"/>
      <c r="BU20" s="135"/>
      <c r="BV20" s="135"/>
      <c r="BW20" s="135"/>
      <c r="BX20" s="135"/>
      <c r="BY20" s="135"/>
    </row>
    <row r="21" spans="1:77" s="354" customFormat="1" ht="15" customHeight="1">
      <c r="A21" s="2278"/>
      <c r="B21" s="2278"/>
      <c r="C21" s="2278"/>
      <c r="D21" s="2278"/>
      <c r="E21" s="2131"/>
      <c r="F21" s="2131"/>
      <c r="G21" s="2131"/>
      <c r="H21" s="2131"/>
      <c r="I21" s="2131"/>
      <c r="J21" s="2131"/>
      <c r="K21" s="2131"/>
      <c r="L21" s="2131"/>
      <c r="M21" s="2131"/>
      <c r="N21" s="2131"/>
      <c r="O21" s="2131"/>
      <c r="P21" s="2131"/>
      <c r="Q21" s="2131"/>
      <c r="R21" s="2131"/>
      <c r="S21" s="2131"/>
      <c r="T21" s="2131"/>
      <c r="U21" s="2131"/>
      <c r="V21" s="2131"/>
      <c r="W21" s="2131"/>
      <c r="X21" s="2131"/>
      <c r="Y21" s="2131"/>
      <c r="Z21" s="2131"/>
      <c r="AA21" s="2131"/>
      <c r="AB21" s="2131"/>
      <c r="AC21" s="2131"/>
      <c r="AD21" s="2131"/>
      <c r="AE21" s="2131"/>
      <c r="AF21" s="2131"/>
      <c r="AG21" s="2131"/>
      <c r="AH21" s="2136" t="s">
        <v>2992</v>
      </c>
      <c r="AI21" s="2136"/>
      <c r="AJ21" s="2136"/>
      <c r="AK21" s="2136"/>
      <c r="AL21" s="2136"/>
      <c r="AM21" s="2136"/>
      <c r="AN21" s="2136"/>
      <c r="AO21" s="2136"/>
      <c r="AP21" s="2136"/>
      <c r="AR21" s="349" t="s">
        <v>76</v>
      </c>
      <c r="AS21" s="2137">
        <f>★入力画面!$M$34</f>
        <v>0</v>
      </c>
      <c r="AT21" s="2137"/>
      <c r="AU21" s="2137"/>
      <c r="AV21" s="2137"/>
      <c r="AW21" s="349" t="s">
        <v>77</v>
      </c>
      <c r="AX21" s="2137">
        <f>★入力画面!$P$34</f>
        <v>0</v>
      </c>
      <c r="AY21" s="2137"/>
      <c r="AZ21" s="2137"/>
      <c r="BA21" s="2137"/>
      <c r="BB21" s="2138" t="s">
        <v>83</v>
      </c>
      <c r="BC21" s="2138"/>
      <c r="BD21" s="2133">
        <f>★入力画面!$T$34</f>
        <v>0</v>
      </c>
      <c r="BE21" s="2133"/>
      <c r="BF21" s="2133"/>
      <c r="BG21" s="2133"/>
      <c r="BH21" s="2133"/>
      <c r="BI21" s="2131"/>
      <c r="BJ21" s="2131"/>
      <c r="BK21" s="2131"/>
      <c r="BL21" s="2131"/>
      <c r="BM21" s="2131"/>
      <c r="BN21" s="2131"/>
      <c r="BO21" s="2165"/>
      <c r="BP21" s="41"/>
      <c r="BQ21" s="135"/>
      <c r="BR21" s="135"/>
      <c r="BS21" s="135"/>
      <c r="BT21" s="135"/>
      <c r="BU21" s="135"/>
      <c r="BV21" s="135"/>
      <c r="BW21" s="135"/>
      <c r="BX21" s="135"/>
      <c r="BY21" s="135"/>
    </row>
    <row r="22" spans="1:77" s="354" customFormat="1" ht="15" customHeight="1">
      <c r="A22" s="2278"/>
      <c r="B22" s="2278"/>
      <c r="C22" s="2278"/>
      <c r="D22" s="2278"/>
      <c r="E22" s="2131"/>
      <c r="F22" s="2131"/>
      <c r="G22" s="2131"/>
      <c r="H22" s="2131"/>
      <c r="I22" s="2131"/>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6" t="s">
        <v>2814</v>
      </c>
      <c r="AI22" s="2136"/>
      <c r="AJ22" s="2136"/>
      <c r="AK22" s="2136"/>
      <c r="AL22" s="2136"/>
      <c r="AM22" s="2136"/>
      <c r="AN22" s="2136"/>
      <c r="AO22" s="2136"/>
      <c r="AP22" s="2136"/>
      <c r="AR22" s="349" t="s">
        <v>76</v>
      </c>
      <c r="AS22" s="2137">
        <f>★入力画面!$M$36</f>
        <v>0</v>
      </c>
      <c r="AT22" s="2137"/>
      <c r="AU22" s="2137"/>
      <c r="AV22" s="2137"/>
      <c r="AW22" s="349" t="s">
        <v>77</v>
      </c>
      <c r="AX22" s="2137">
        <f>★入力画面!$P$36</f>
        <v>0</v>
      </c>
      <c r="AY22" s="2137"/>
      <c r="AZ22" s="2137"/>
      <c r="BA22" s="2137"/>
      <c r="BB22" s="2138" t="s">
        <v>83</v>
      </c>
      <c r="BC22" s="2138"/>
      <c r="BD22" s="2133">
        <f>★入力画面!$T$36</f>
        <v>0</v>
      </c>
      <c r="BE22" s="2133"/>
      <c r="BF22" s="2133"/>
      <c r="BG22" s="2133"/>
      <c r="BH22" s="2133"/>
      <c r="BI22" s="2131"/>
      <c r="BJ22" s="2131"/>
      <c r="BK22" s="2131"/>
      <c r="BL22" s="2131"/>
      <c r="BM22" s="2131"/>
      <c r="BN22" s="2131"/>
      <c r="BO22" s="2165"/>
      <c r="BP22" s="41"/>
      <c r="BQ22" s="135"/>
      <c r="BR22" s="135"/>
      <c r="BS22" s="135"/>
      <c r="BT22" s="135"/>
      <c r="BU22" s="135"/>
      <c r="BV22" s="135"/>
      <c r="BW22" s="135"/>
      <c r="BX22" s="135"/>
      <c r="BY22" s="135"/>
    </row>
    <row r="23" spans="1:77" s="353" customFormat="1" ht="11.25" customHeight="1">
      <c r="A23" s="2278"/>
      <c r="B23" s="2278"/>
      <c r="C23" s="2278"/>
      <c r="D23" s="2278"/>
      <c r="E23" s="2131"/>
      <c r="F23" s="2131"/>
      <c r="G23" s="2131"/>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1"/>
      <c r="AK23" s="2131"/>
      <c r="AL23" s="2131"/>
      <c r="AM23" s="2131"/>
      <c r="AN23" s="2131"/>
      <c r="AO23" s="2131"/>
      <c r="AP23" s="2131"/>
      <c r="AQ23" s="2131"/>
      <c r="AR23" s="2131"/>
      <c r="AS23" s="2131"/>
      <c r="AT23" s="2131"/>
      <c r="AU23" s="2131"/>
      <c r="AV23" s="2131"/>
      <c r="AW23" s="2131"/>
      <c r="AX23" s="2131"/>
      <c r="AY23" s="2131"/>
      <c r="AZ23" s="2131"/>
      <c r="BA23" s="2131"/>
      <c r="BB23" s="2131"/>
      <c r="BC23" s="2131"/>
      <c r="BD23" s="2131"/>
      <c r="BE23" s="2131"/>
      <c r="BF23" s="2131"/>
      <c r="BG23" s="2131"/>
      <c r="BH23" s="2131"/>
      <c r="BI23" s="2131"/>
      <c r="BJ23" s="2131"/>
      <c r="BK23" s="2131"/>
      <c r="BL23" s="2131"/>
      <c r="BM23" s="2131"/>
      <c r="BN23" s="2131"/>
      <c r="BO23" s="2165"/>
      <c r="BP23" s="41"/>
      <c r="BQ23" s="41"/>
      <c r="BR23" s="41"/>
      <c r="BS23" s="41"/>
      <c r="BT23" s="41"/>
      <c r="BU23" s="41"/>
      <c r="BV23" s="41"/>
      <c r="BW23" s="41"/>
      <c r="BX23" s="41"/>
    </row>
    <row r="24" spans="1:77" s="353" customFormat="1" ht="15" customHeight="1" thickBot="1">
      <c r="A24" s="2278"/>
      <c r="B24" s="2278"/>
      <c r="C24" s="2278"/>
      <c r="D24" s="2278"/>
      <c r="E24" s="2131"/>
      <c r="F24" s="2131"/>
      <c r="G24" s="2131"/>
      <c r="H24" s="2131"/>
      <c r="I24" s="2138" t="s">
        <v>2879</v>
      </c>
      <c r="J24" s="2138"/>
      <c r="K24" s="2138"/>
      <c r="L24" s="2138"/>
      <c r="M24" s="2138"/>
      <c r="N24" s="2138"/>
      <c r="O24" s="2138"/>
      <c r="P24" s="2138"/>
      <c r="Q24" s="2138"/>
      <c r="R24" s="2138"/>
      <c r="S24" s="2138"/>
      <c r="T24" s="2138"/>
      <c r="U24" s="2131"/>
      <c r="V24" s="2131"/>
      <c r="W24" s="2131"/>
      <c r="X24" s="2138" t="s">
        <v>2880</v>
      </c>
      <c r="Y24" s="2138"/>
      <c r="Z24" s="2138"/>
      <c r="AA24" s="2138"/>
      <c r="AB24" s="2138"/>
      <c r="AC24" s="2138"/>
      <c r="AD24" s="2138"/>
      <c r="AE24" s="2138"/>
      <c r="AF24" s="2138"/>
      <c r="AG24" s="2138"/>
      <c r="AH24" s="2138"/>
      <c r="AI24" s="2138"/>
      <c r="AJ24" s="2138"/>
      <c r="AK24" s="2138"/>
      <c r="AL24" s="2182"/>
      <c r="AM24" s="2182"/>
      <c r="AN24" s="2240" t="s">
        <v>85</v>
      </c>
      <c r="AO24" s="2240"/>
      <c r="AP24" s="2240"/>
      <c r="AQ24" s="2240"/>
      <c r="AR24" s="2240"/>
      <c r="AS24" s="2240"/>
      <c r="AT24" s="2240"/>
      <c r="AU24" s="2240"/>
      <c r="AV24" s="2240"/>
      <c r="AW24" s="2240"/>
      <c r="AX24" s="2240"/>
      <c r="AY24" s="2240"/>
      <c r="AZ24" s="2240"/>
      <c r="BA24" s="2240"/>
      <c r="BB24" s="2182"/>
      <c r="BC24" s="2182"/>
      <c r="BD24" s="2182"/>
      <c r="BE24" s="2182"/>
      <c r="BF24" s="2182"/>
      <c r="BG24" s="2182"/>
      <c r="BH24" s="2182"/>
      <c r="BI24" s="2182"/>
      <c r="BJ24" s="2182"/>
      <c r="BK24" s="2182"/>
      <c r="BL24" s="2182"/>
      <c r="BM24" s="2182"/>
      <c r="BN24" s="2182"/>
      <c r="BO24" s="2165"/>
      <c r="BP24" s="41"/>
      <c r="BQ24" s="41"/>
      <c r="BR24" s="41"/>
      <c r="BS24" s="41"/>
      <c r="BT24" s="41"/>
      <c r="BU24" s="41"/>
      <c r="BV24" s="41"/>
      <c r="BW24" s="41"/>
      <c r="BX24" s="41"/>
    </row>
    <row r="25" spans="1:77" s="353" customFormat="1" ht="18" customHeight="1" thickBot="1">
      <c r="A25" s="2278"/>
      <c r="B25" s="2278"/>
      <c r="C25" s="2278"/>
      <c r="D25" s="2278"/>
      <c r="E25" s="2131"/>
      <c r="F25" s="2131"/>
      <c r="G25" s="2131"/>
      <c r="H25" s="2131"/>
      <c r="I25" s="2282" t="s">
        <v>2809</v>
      </c>
      <c r="J25" s="2283"/>
      <c r="K25" s="2232"/>
      <c r="L25" s="2233"/>
      <c r="M25" s="2232"/>
      <c r="N25" s="2233"/>
      <c r="O25" s="2232"/>
      <c r="P25" s="2233"/>
      <c r="Q25" s="2232"/>
      <c r="R25" s="2233"/>
      <c r="S25" s="2232"/>
      <c r="T25" s="2233"/>
      <c r="U25" s="2277"/>
      <c r="V25" s="2277"/>
      <c r="W25" s="2277"/>
      <c r="X25" s="2282" t="s">
        <v>2809</v>
      </c>
      <c r="Y25" s="2283"/>
      <c r="Z25" s="2232"/>
      <c r="AA25" s="2233"/>
      <c r="AB25" s="2232"/>
      <c r="AC25" s="2233"/>
      <c r="AD25" s="2232"/>
      <c r="AE25" s="2233"/>
      <c r="AF25" s="2232"/>
      <c r="AG25" s="2233"/>
      <c r="AH25" s="2232"/>
      <c r="AI25" s="2233"/>
      <c r="AJ25" s="2232"/>
      <c r="AK25" s="2233"/>
      <c r="AL25" s="2277"/>
      <c r="AM25" s="2277"/>
      <c r="AN25" s="2276"/>
      <c r="AO25" s="2272"/>
      <c r="AP25" s="2272"/>
      <c r="AQ25" s="2273"/>
      <c r="AR25" s="2275" t="s">
        <v>2761</v>
      </c>
      <c r="AS25" s="2275"/>
      <c r="AT25" s="2275"/>
      <c r="AU25" s="2275"/>
      <c r="AV25" s="2275"/>
      <c r="AW25" s="2275"/>
      <c r="AX25" s="2276"/>
      <c r="AY25" s="2272"/>
      <c r="AZ25" s="2272"/>
      <c r="BA25" s="2272"/>
      <c r="BB25" s="2272"/>
      <c r="BC25" s="2272"/>
      <c r="BD25" s="2272"/>
      <c r="BE25" s="2272"/>
      <c r="BF25" s="2272"/>
      <c r="BG25" s="2272"/>
      <c r="BH25" s="2272"/>
      <c r="BI25" s="2273"/>
      <c r="BJ25" s="2131"/>
      <c r="BK25" s="2131"/>
      <c r="BL25" s="2131"/>
      <c r="BM25" s="2131"/>
      <c r="BN25" s="2131"/>
      <c r="BO25" s="2165"/>
      <c r="BP25" s="41"/>
      <c r="BQ25" s="41"/>
      <c r="BR25" s="41"/>
      <c r="BS25" s="41"/>
      <c r="BT25" s="41"/>
      <c r="BU25" s="41"/>
      <c r="BV25" s="41"/>
      <c r="BW25" s="41"/>
      <c r="BX25" s="41"/>
    </row>
    <row r="26" spans="1:77" s="353" customFormat="1" ht="15" customHeight="1">
      <c r="A26" s="2278"/>
      <c r="B26" s="2278"/>
      <c r="C26" s="2278"/>
      <c r="D26" s="2278"/>
      <c r="E26" s="2131"/>
      <c r="F26" s="2131"/>
      <c r="G26" s="2131"/>
      <c r="H26" s="2131"/>
      <c r="I26" s="2131"/>
      <c r="J26" s="2131"/>
      <c r="K26" s="2131"/>
      <c r="L26" s="2131"/>
      <c r="M26" s="2131"/>
      <c r="N26" s="2131"/>
      <c r="O26" s="2131"/>
      <c r="P26" s="2131"/>
      <c r="Q26" s="2131"/>
      <c r="R26" s="2131"/>
      <c r="S26" s="2131"/>
      <c r="T26" s="2131"/>
      <c r="U26" s="2131"/>
      <c r="V26" s="2131"/>
      <c r="W26" s="2131"/>
      <c r="X26" s="2131"/>
      <c r="Y26" s="2131"/>
      <c r="Z26" s="2131"/>
      <c r="AA26" s="2131"/>
      <c r="AB26" s="2131"/>
      <c r="AC26" s="2131"/>
      <c r="AD26" s="2131"/>
      <c r="AE26" s="2131"/>
      <c r="AF26" s="2274" t="s">
        <v>86</v>
      </c>
      <c r="AG26" s="2274"/>
      <c r="AH26" s="2274"/>
      <c r="AI26" s="2274"/>
      <c r="AJ26" s="2274"/>
      <c r="AK26" s="2274"/>
      <c r="AL26" s="2274"/>
      <c r="AM26" s="2244" t="s">
        <v>2808</v>
      </c>
      <c r="AN26" s="2244"/>
      <c r="AO26" s="2244"/>
      <c r="AP26" s="2244"/>
      <c r="AQ26" s="2244"/>
      <c r="AR26" s="2244"/>
      <c r="AS26" s="2244" t="s">
        <v>809</v>
      </c>
      <c r="AT26" s="2244"/>
      <c r="AU26" s="2244"/>
      <c r="AV26" s="2244" t="s">
        <v>810</v>
      </c>
      <c r="AW26" s="2244"/>
      <c r="AX26" s="2244"/>
      <c r="AY26" s="2181" t="s">
        <v>90</v>
      </c>
      <c r="AZ26" s="2181"/>
      <c r="BA26" s="2244" t="s">
        <v>2808</v>
      </c>
      <c r="BB26" s="2244"/>
      <c r="BC26" s="2244"/>
      <c r="BD26" s="2244"/>
      <c r="BE26" s="2244"/>
      <c r="BF26" s="2244"/>
      <c r="BG26" s="2244" t="s">
        <v>809</v>
      </c>
      <c r="BH26" s="2244"/>
      <c r="BI26" s="2244"/>
      <c r="BJ26" s="2244" t="s">
        <v>810</v>
      </c>
      <c r="BK26" s="2244"/>
      <c r="BL26" s="2244"/>
      <c r="BM26" s="2131" t="s">
        <v>77</v>
      </c>
      <c r="BN26" s="2131"/>
      <c r="BO26" s="2165"/>
      <c r="BP26" s="41"/>
      <c r="BQ26" s="41"/>
      <c r="BR26" s="41"/>
      <c r="BS26" s="41"/>
      <c r="BT26" s="41"/>
      <c r="BU26" s="41"/>
      <c r="BV26" s="41"/>
      <c r="BW26" s="41"/>
      <c r="BX26" s="41"/>
    </row>
    <row r="27" spans="1:77" s="353" customFormat="1" ht="18.75" customHeight="1">
      <c r="A27" s="2278"/>
      <c r="B27" s="2278"/>
      <c r="C27" s="2278"/>
      <c r="D27" s="2278"/>
      <c r="E27" s="2131"/>
      <c r="F27" s="2131"/>
      <c r="G27" s="2131"/>
      <c r="H27" s="2131"/>
      <c r="I27" s="2261" t="s">
        <v>91</v>
      </c>
      <c r="J27" s="2261"/>
      <c r="K27" s="2261"/>
      <c r="L27" s="2261"/>
      <c r="M27" s="2261"/>
      <c r="N27" s="2262"/>
      <c r="O27" s="2262"/>
      <c r="P27" s="2262"/>
      <c r="Q27" s="2262"/>
      <c r="R27" s="2262"/>
      <c r="S27" s="2262"/>
      <c r="T27" s="2262"/>
      <c r="U27" s="2262"/>
      <c r="V27" s="2262"/>
      <c r="W27" s="2262"/>
      <c r="X27" s="2263" t="s">
        <v>92</v>
      </c>
      <c r="Y27" s="2263"/>
      <c r="Z27" s="2263"/>
      <c r="AA27" s="2263"/>
      <c r="AB27" s="2263"/>
      <c r="AC27" s="2263"/>
      <c r="AD27" s="2263"/>
      <c r="AE27" s="2263"/>
      <c r="AF27" s="2263"/>
      <c r="AG27" s="2263"/>
      <c r="AH27" s="2264"/>
      <c r="AI27" s="2265" t="s">
        <v>2809</v>
      </c>
      <c r="AJ27" s="2266"/>
      <c r="AK27" s="2267" t="s">
        <v>93</v>
      </c>
      <c r="AL27" s="2267"/>
      <c r="AM27" s="2267"/>
      <c r="AN27" s="2267"/>
      <c r="AO27" s="2267"/>
      <c r="AP27" s="2267"/>
      <c r="AQ27" s="2267"/>
      <c r="AR27" s="2267"/>
      <c r="AS27" s="2268"/>
      <c r="AT27" s="2269" t="s">
        <v>2818</v>
      </c>
      <c r="AU27" s="2270"/>
      <c r="AV27" s="2270"/>
      <c r="AW27" s="2270"/>
      <c r="AX27" s="2270"/>
      <c r="AY27" s="2270"/>
      <c r="AZ27" s="2270"/>
      <c r="BA27" s="2270"/>
      <c r="BB27" s="2270" t="s">
        <v>94</v>
      </c>
      <c r="BC27" s="2270"/>
      <c r="BD27" s="2270"/>
      <c r="BE27" s="2254" t="s">
        <v>95</v>
      </c>
      <c r="BF27" s="2254"/>
      <c r="BG27" s="2254"/>
      <c r="BH27" s="2254"/>
      <c r="BI27" s="2254"/>
      <c r="BJ27" s="2254"/>
      <c r="BK27" s="2254"/>
      <c r="BL27" s="2255" t="s">
        <v>96</v>
      </c>
      <c r="BM27" s="2256"/>
      <c r="BN27" s="352"/>
      <c r="BO27" s="2165"/>
      <c r="BP27" s="41"/>
      <c r="BQ27" s="41"/>
      <c r="BR27" s="41"/>
      <c r="BS27" s="41"/>
      <c r="BT27" s="41"/>
      <c r="BU27" s="41"/>
      <c r="BV27" s="41"/>
      <c r="BW27" s="41"/>
      <c r="BX27" s="41"/>
    </row>
    <row r="28" spans="1:77" s="353" customFormat="1" ht="18.75" customHeight="1" thickBot="1">
      <c r="A28" s="2278"/>
      <c r="B28" s="2278"/>
      <c r="C28" s="2278"/>
      <c r="D28" s="2278"/>
      <c r="E28" s="2131"/>
      <c r="F28" s="2131"/>
      <c r="G28" s="2131"/>
      <c r="H28" s="2131"/>
      <c r="I28" s="2257" t="s">
        <v>2819</v>
      </c>
      <c r="J28" s="2257"/>
      <c r="K28" s="2257"/>
      <c r="L28" s="2257"/>
      <c r="M28" s="2221" t="s">
        <v>98</v>
      </c>
      <c r="N28" s="2221"/>
      <c r="O28" s="2221"/>
      <c r="P28" s="2221"/>
      <c r="Q28" s="2221"/>
      <c r="R28" s="2221"/>
      <c r="S28" s="2221"/>
      <c r="T28" s="2221"/>
      <c r="U28" s="2221"/>
      <c r="V28" s="2221"/>
      <c r="W28" s="2221"/>
      <c r="X28" s="2135" t="s">
        <v>99</v>
      </c>
      <c r="Y28" s="2135"/>
      <c r="Z28" s="2135"/>
      <c r="AA28" s="2135"/>
      <c r="AB28" s="2135"/>
      <c r="AC28" s="2135"/>
      <c r="AD28" s="2135"/>
      <c r="AE28" s="2135"/>
      <c r="AF28" s="2135"/>
      <c r="AG28" s="2135"/>
      <c r="AH28" s="2258"/>
      <c r="AI28" s="2236"/>
      <c r="AJ28" s="2237"/>
      <c r="AK28" s="2240"/>
      <c r="AL28" s="2240"/>
      <c r="AM28" s="2240"/>
      <c r="AN28" s="2240"/>
      <c r="AO28" s="2240"/>
      <c r="AP28" s="2240"/>
      <c r="AQ28" s="2240"/>
      <c r="AR28" s="2240"/>
      <c r="AS28" s="2241"/>
      <c r="AT28" s="2259" t="str">
        <f>★入力画面!AR1&amp;"知事"</f>
        <v>鹿児島県知事</v>
      </c>
      <c r="AU28" s="2260"/>
      <c r="AV28" s="2260"/>
      <c r="AW28" s="2260"/>
      <c r="AX28" s="2260"/>
      <c r="AY28" s="2260"/>
      <c r="AZ28" s="2260"/>
      <c r="BA28" s="2260"/>
      <c r="BB28" s="2271"/>
      <c r="BC28" s="2271"/>
      <c r="BD28" s="2271"/>
      <c r="BE28" s="2244"/>
      <c r="BF28" s="2244"/>
      <c r="BG28" s="2244"/>
      <c r="BH28" s="2244"/>
      <c r="BI28" s="2244"/>
      <c r="BJ28" s="2244"/>
      <c r="BK28" s="2244"/>
      <c r="BL28" s="2245"/>
      <c r="BM28" s="2246"/>
      <c r="BN28" s="352"/>
      <c r="BO28" s="2165"/>
      <c r="BP28" s="41"/>
      <c r="BQ28" s="41"/>
      <c r="BR28" s="41"/>
      <c r="BS28" s="41"/>
      <c r="BT28" s="41"/>
      <c r="BU28" s="41"/>
      <c r="BV28" s="41"/>
      <c r="BW28" s="41"/>
      <c r="BX28" s="41"/>
    </row>
    <row r="29" spans="1:77" s="353" customFormat="1" ht="18.75" customHeight="1" thickBot="1">
      <c r="A29" s="2278"/>
      <c r="B29" s="2278"/>
      <c r="C29" s="2278"/>
      <c r="D29" s="2278"/>
      <c r="E29" s="2131"/>
      <c r="F29" s="2131"/>
      <c r="G29" s="2131"/>
      <c r="H29" s="2131"/>
      <c r="I29" s="2214">
        <v>1</v>
      </c>
      <c r="J29" s="2215"/>
      <c r="K29" s="2131"/>
      <c r="L29" s="2131"/>
      <c r="M29" s="2135" t="s">
        <v>100</v>
      </c>
      <c r="N29" s="2135"/>
      <c r="O29" s="2135"/>
      <c r="P29" s="2135"/>
      <c r="Q29" s="2135"/>
      <c r="R29" s="2135"/>
      <c r="S29" s="2135"/>
      <c r="T29" s="2135"/>
      <c r="U29" s="2135"/>
      <c r="V29" s="2135"/>
      <c r="W29" s="2135"/>
      <c r="X29" s="2253"/>
      <c r="Y29" s="2222"/>
      <c r="Z29" s="2222"/>
      <c r="AA29" s="2223"/>
      <c r="AB29" s="2131"/>
      <c r="AC29" s="2131"/>
      <c r="AD29" s="2131"/>
      <c r="AE29" s="2131"/>
      <c r="AF29" s="2131"/>
      <c r="AG29" s="2131"/>
      <c r="AH29" s="2224"/>
      <c r="AI29" s="2247" t="s">
        <v>2809</v>
      </c>
      <c r="AJ29" s="2248"/>
      <c r="AK29" s="2249" t="s">
        <v>101</v>
      </c>
      <c r="AL29" s="2249"/>
      <c r="AM29" s="2249"/>
      <c r="AN29" s="2249"/>
      <c r="AO29" s="2249"/>
      <c r="AP29" s="2249"/>
      <c r="AQ29" s="2249"/>
      <c r="AR29" s="2249"/>
      <c r="AS29" s="2250"/>
      <c r="AT29" s="2251" t="s">
        <v>87</v>
      </c>
      <c r="AU29" s="2252"/>
      <c r="AV29" s="2252"/>
      <c r="AW29" s="2252"/>
      <c r="AX29" s="2252"/>
      <c r="AY29" s="2252"/>
      <c r="AZ29" s="2252"/>
      <c r="BA29" s="2252"/>
      <c r="BB29" s="2252" t="s">
        <v>88</v>
      </c>
      <c r="BC29" s="2252"/>
      <c r="BD29" s="2252"/>
      <c r="BE29" s="2252"/>
      <c r="BF29" s="2252" t="s">
        <v>89</v>
      </c>
      <c r="BG29" s="2252"/>
      <c r="BH29" s="2252"/>
      <c r="BI29" s="2252"/>
      <c r="BJ29" s="2234"/>
      <c r="BK29" s="2234"/>
      <c r="BL29" s="2234"/>
      <c r="BM29" s="2235"/>
      <c r="BN29" s="352"/>
      <c r="BO29" s="2165"/>
      <c r="BP29" s="41"/>
      <c r="BQ29" s="41"/>
      <c r="BR29" s="41"/>
      <c r="BS29" s="41"/>
      <c r="BT29" s="41"/>
      <c r="BU29" s="41"/>
      <c r="BV29" s="41"/>
      <c r="BW29" s="41"/>
      <c r="BX29" s="41"/>
    </row>
    <row r="30" spans="1:77" s="353" customFormat="1" ht="18.75" customHeight="1">
      <c r="A30" s="2278"/>
      <c r="B30" s="2278"/>
      <c r="C30" s="2278"/>
      <c r="D30" s="2278"/>
      <c r="E30" s="2131"/>
      <c r="F30" s="2131"/>
      <c r="G30" s="2131"/>
      <c r="H30" s="2131"/>
      <c r="I30" s="2131"/>
      <c r="J30" s="2131"/>
      <c r="K30" s="2131"/>
      <c r="L30" s="2131"/>
      <c r="M30" s="2135" t="s">
        <v>102</v>
      </c>
      <c r="N30" s="2135"/>
      <c r="O30" s="2135"/>
      <c r="P30" s="2135"/>
      <c r="Q30" s="2135"/>
      <c r="R30" s="2135"/>
      <c r="S30" s="2135"/>
      <c r="T30" s="2135"/>
      <c r="U30" s="2135"/>
      <c r="V30" s="2135"/>
      <c r="W30" s="2135"/>
      <c r="X30" s="2131"/>
      <c r="Y30" s="2131"/>
      <c r="Z30" s="2131"/>
      <c r="AA30" s="2131"/>
      <c r="AB30" s="2131"/>
      <c r="AC30" s="2131"/>
      <c r="AD30" s="2131"/>
      <c r="AE30" s="2131"/>
      <c r="AF30" s="2131"/>
      <c r="AG30" s="2131"/>
      <c r="AH30" s="2224"/>
      <c r="AI30" s="2236" t="s">
        <v>2809</v>
      </c>
      <c r="AJ30" s="2237"/>
      <c r="AK30" s="2240" t="s">
        <v>103</v>
      </c>
      <c r="AL30" s="2240"/>
      <c r="AM30" s="2240"/>
      <c r="AN30" s="2240"/>
      <c r="AO30" s="2240"/>
      <c r="AP30" s="2240"/>
      <c r="AQ30" s="2240"/>
      <c r="AR30" s="2240"/>
      <c r="AS30" s="2241"/>
      <c r="AT30" s="2244" t="s">
        <v>87</v>
      </c>
      <c r="AU30" s="2244"/>
      <c r="AV30" s="2244"/>
      <c r="AW30" s="2244"/>
      <c r="AX30" s="2244"/>
      <c r="AY30" s="2244"/>
      <c r="AZ30" s="2244"/>
      <c r="BA30" s="2244"/>
      <c r="BB30" s="2244" t="s">
        <v>88</v>
      </c>
      <c r="BC30" s="2244"/>
      <c r="BD30" s="2244"/>
      <c r="BE30" s="2244"/>
      <c r="BF30" s="2244" t="s">
        <v>89</v>
      </c>
      <c r="BG30" s="2244"/>
      <c r="BH30" s="2244"/>
      <c r="BI30" s="2244"/>
      <c r="BJ30" s="2245" t="s">
        <v>104</v>
      </c>
      <c r="BK30" s="2245"/>
      <c r="BL30" s="2245"/>
      <c r="BM30" s="2246"/>
      <c r="BN30" s="352"/>
      <c r="BO30" s="2165"/>
      <c r="BP30" s="41"/>
      <c r="BQ30" s="41"/>
      <c r="BR30" s="41"/>
      <c r="BS30" s="41"/>
      <c r="BT30" s="41"/>
      <c r="BU30" s="41"/>
      <c r="BV30" s="41"/>
      <c r="BW30" s="41"/>
      <c r="BX30" s="41"/>
    </row>
    <row r="31" spans="1:77" s="353" customFormat="1" ht="15" customHeight="1">
      <c r="A31" s="2278"/>
      <c r="B31" s="2278"/>
      <c r="C31" s="2278"/>
      <c r="D31" s="2278"/>
      <c r="E31" s="2131"/>
      <c r="F31" s="2131"/>
      <c r="G31" s="2131"/>
      <c r="H31" s="2131"/>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224"/>
      <c r="AI31" s="2238"/>
      <c r="AJ31" s="2239"/>
      <c r="AK31" s="2242"/>
      <c r="AL31" s="2242"/>
      <c r="AM31" s="2242"/>
      <c r="AN31" s="2242"/>
      <c r="AO31" s="2242"/>
      <c r="AP31" s="2242"/>
      <c r="AQ31" s="2242"/>
      <c r="AR31" s="2242"/>
      <c r="AS31" s="2243"/>
      <c r="AT31" s="2225" t="s">
        <v>87</v>
      </c>
      <c r="AU31" s="2225"/>
      <c r="AV31" s="2225"/>
      <c r="AW31" s="2225"/>
      <c r="AX31" s="2225"/>
      <c r="AY31" s="2225"/>
      <c r="AZ31" s="2225"/>
      <c r="BA31" s="2225"/>
      <c r="BB31" s="2225" t="s">
        <v>88</v>
      </c>
      <c r="BC31" s="2225"/>
      <c r="BD31" s="2225"/>
      <c r="BE31" s="2225"/>
      <c r="BF31" s="2225" t="s">
        <v>89</v>
      </c>
      <c r="BG31" s="2225"/>
      <c r="BH31" s="2225"/>
      <c r="BI31" s="2225"/>
      <c r="BJ31" s="2226" t="s">
        <v>105</v>
      </c>
      <c r="BK31" s="2226"/>
      <c r="BL31" s="2226"/>
      <c r="BM31" s="2227"/>
      <c r="BN31" s="352"/>
      <c r="BO31" s="2165"/>
      <c r="BP31" s="41"/>
      <c r="BQ31" s="41"/>
      <c r="BR31" s="41"/>
      <c r="BS31" s="41"/>
      <c r="BT31" s="41"/>
      <c r="BU31" s="41"/>
      <c r="BV31" s="41"/>
      <c r="BW31" s="41"/>
      <c r="BX31" s="41"/>
    </row>
    <row r="32" spans="1:77" s="353" customFormat="1" ht="7.5" customHeight="1">
      <c r="A32" s="2278"/>
      <c r="B32" s="2278"/>
      <c r="C32" s="2278"/>
      <c r="D32" s="2278"/>
      <c r="E32" s="2131"/>
      <c r="F32" s="2131"/>
      <c r="G32" s="2131"/>
      <c r="H32" s="2131"/>
      <c r="I32" s="2131"/>
      <c r="J32" s="2131"/>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2131"/>
      <c r="AI32" s="2131"/>
      <c r="AJ32" s="2131"/>
      <c r="AK32" s="2131"/>
      <c r="AL32" s="2131"/>
      <c r="AM32" s="2131"/>
      <c r="AN32" s="2131"/>
      <c r="AO32" s="2131"/>
      <c r="AP32" s="2131"/>
      <c r="AQ32" s="2131"/>
      <c r="AR32" s="2131"/>
      <c r="AS32" s="2131"/>
      <c r="AT32" s="2131"/>
      <c r="AU32" s="2131"/>
      <c r="AV32" s="2131"/>
      <c r="AW32" s="2131"/>
      <c r="AX32" s="2131"/>
      <c r="AY32" s="2131"/>
      <c r="AZ32" s="2131"/>
      <c r="BA32" s="2131"/>
      <c r="BB32" s="2131"/>
      <c r="BC32" s="2131"/>
      <c r="BD32" s="2131"/>
      <c r="BE32" s="2131"/>
      <c r="BF32" s="2131"/>
      <c r="BG32" s="2131"/>
      <c r="BH32" s="2131"/>
      <c r="BI32" s="2131"/>
      <c r="BJ32" s="2131"/>
      <c r="BK32" s="2131"/>
      <c r="BL32" s="2131"/>
      <c r="BM32" s="2131"/>
      <c r="BN32" s="2131"/>
      <c r="BO32" s="2165"/>
      <c r="BP32" s="41"/>
      <c r="BQ32" s="41"/>
      <c r="BR32" s="41"/>
      <c r="BS32" s="41"/>
      <c r="BT32" s="41"/>
      <c r="BU32" s="41"/>
      <c r="BV32" s="41"/>
      <c r="BW32" s="41"/>
      <c r="BX32" s="41"/>
    </row>
    <row r="33" spans="1:76" s="353" customFormat="1" ht="15" customHeight="1" thickBot="1">
      <c r="A33" s="2278"/>
      <c r="B33" s="2278"/>
      <c r="C33" s="2278"/>
      <c r="D33" s="2278"/>
      <c r="E33" s="2138" t="s">
        <v>106</v>
      </c>
      <c r="F33" s="2138"/>
      <c r="G33" s="2138"/>
      <c r="H33" s="2138"/>
      <c r="I33" s="2181" t="s">
        <v>2810</v>
      </c>
      <c r="J33" s="2181"/>
      <c r="K33" s="2181"/>
      <c r="L33" s="2181"/>
      <c r="M33" s="2181"/>
      <c r="N33" s="2181"/>
      <c r="O33" s="2181"/>
      <c r="P33" s="2181"/>
      <c r="Q33" s="2181"/>
      <c r="R33" s="2181"/>
      <c r="S33" s="2181"/>
      <c r="T33" s="2181"/>
      <c r="U33" s="2181"/>
      <c r="V33" s="2181"/>
      <c r="W33" s="2181"/>
      <c r="X33" s="2181"/>
      <c r="Y33" s="2181"/>
      <c r="Z33" s="2181"/>
      <c r="AA33" s="2181"/>
      <c r="AB33" s="2181"/>
      <c r="AC33" s="2181"/>
      <c r="AD33" s="2181"/>
      <c r="AE33" s="2181"/>
      <c r="AF33" s="2181"/>
      <c r="AG33" s="2181"/>
      <c r="AH33" s="2181"/>
      <c r="AI33" s="2131"/>
      <c r="AJ33" s="2131"/>
      <c r="AK33" s="2131"/>
      <c r="AL33" s="2131"/>
      <c r="AM33" s="2131"/>
      <c r="AN33" s="2131"/>
      <c r="AO33" s="2131"/>
      <c r="AP33" s="2131"/>
      <c r="AQ33" s="2131"/>
      <c r="AR33" s="2131"/>
      <c r="AS33" s="2131"/>
      <c r="AT33" s="2131"/>
      <c r="AU33" s="2131"/>
      <c r="AV33" s="2131"/>
      <c r="AW33" s="2131"/>
      <c r="AX33" s="2131"/>
      <c r="AY33" s="2131"/>
      <c r="AZ33" s="2131"/>
      <c r="BA33" s="2131"/>
      <c r="BB33" s="2131"/>
      <c r="BC33" s="2131"/>
      <c r="BD33" s="2131"/>
      <c r="BE33" s="2131"/>
      <c r="BF33" s="2131"/>
      <c r="BG33" s="2131"/>
      <c r="BH33" s="2131"/>
      <c r="BI33" s="2131"/>
      <c r="BJ33" s="2131"/>
      <c r="BK33" s="2131"/>
      <c r="BL33" s="2131"/>
      <c r="BM33" s="2131"/>
      <c r="BN33" s="2131"/>
      <c r="BO33" s="2165"/>
      <c r="BP33" s="41"/>
      <c r="BQ33" s="41"/>
      <c r="BR33" s="41"/>
      <c r="BS33" s="41"/>
      <c r="BT33" s="41"/>
      <c r="BU33" s="41"/>
      <c r="BV33" s="41"/>
      <c r="BW33" s="41"/>
      <c r="BX33" s="41"/>
    </row>
    <row r="34" spans="1:76" s="353" customFormat="1" ht="11.25" customHeight="1">
      <c r="A34" s="2278"/>
      <c r="B34" s="2278"/>
      <c r="C34" s="2278"/>
      <c r="D34" s="2278"/>
      <c r="E34" s="2131"/>
      <c r="F34" s="2173" t="s">
        <v>107</v>
      </c>
      <c r="G34" s="2174"/>
      <c r="H34" s="2131"/>
      <c r="I34" s="2216" t="s">
        <v>108</v>
      </c>
      <c r="J34" s="2217"/>
      <c r="K34" s="2217"/>
      <c r="L34" s="2217"/>
      <c r="M34" s="2218"/>
      <c r="N34" s="2219" t="str">
        <f>★入力画面!$P$16</f>
        <v/>
      </c>
      <c r="O34" s="2197"/>
      <c r="P34" s="2197" t="str">
        <f>★入力画面!$Q$16</f>
        <v/>
      </c>
      <c r="Q34" s="2197"/>
      <c r="R34" s="2197" t="str">
        <f>★入力画面!$R$16</f>
        <v/>
      </c>
      <c r="S34" s="2197"/>
      <c r="T34" s="2197" t="str">
        <f>★入力画面!$S$16</f>
        <v/>
      </c>
      <c r="U34" s="2197"/>
      <c r="V34" s="2197" t="str">
        <f>★入力画面!$T$16</f>
        <v/>
      </c>
      <c r="W34" s="2197"/>
      <c r="X34" s="2197" t="str">
        <f>★入力画面!$U$16</f>
        <v/>
      </c>
      <c r="Y34" s="2197"/>
      <c r="Z34" s="2197" t="str">
        <f>★入力画面!$V$16</f>
        <v/>
      </c>
      <c r="AA34" s="2197"/>
      <c r="AB34" s="2197" t="str">
        <f>★入力画面!$W$16</f>
        <v/>
      </c>
      <c r="AC34" s="2197"/>
      <c r="AD34" s="2197" t="str">
        <f>★入力画面!$X$16</f>
        <v/>
      </c>
      <c r="AE34" s="2197"/>
      <c r="AF34" s="2197" t="str">
        <f>★入力画面!$Y$16</f>
        <v/>
      </c>
      <c r="AG34" s="2197"/>
      <c r="AH34" s="2197" t="str">
        <f>★入力画面!$Z$16</f>
        <v/>
      </c>
      <c r="AI34" s="2197"/>
      <c r="AJ34" s="2197" t="str">
        <f>★入力画面!$AA$16</f>
        <v/>
      </c>
      <c r="AK34" s="2197"/>
      <c r="AL34" s="2197" t="str">
        <f>★入力画面!$AB$16</f>
        <v/>
      </c>
      <c r="AM34" s="2197"/>
      <c r="AN34" s="2197" t="str">
        <f>★入力画面!$AC$16</f>
        <v/>
      </c>
      <c r="AO34" s="2197"/>
      <c r="AP34" s="2197" t="str">
        <f>★入力画面!$AD$16</f>
        <v/>
      </c>
      <c r="AQ34" s="2197"/>
      <c r="AR34" s="2197" t="str">
        <f>★入力画面!$AE$16</f>
        <v/>
      </c>
      <c r="AS34" s="2197"/>
      <c r="AT34" s="2197" t="str">
        <f>★入力画面!$AF$16</f>
        <v/>
      </c>
      <c r="AU34" s="2197"/>
      <c r="AV34" s="2197" t="str">
        <f>★入力画面!$AG$16</f>
        <v/>
      </c>
      <c r="AW34" s="2197"/>
      <c r="AX34" s="2197" t="str">
        <f>★入力画面!$AH$16</f>
        <v/>
      </c>
      <c r="AY34" s="2197"/>
      <c r="AZ34" s="2197" t="str">
        <f>★入力画面!$AI$16</f>
        <v/>
      </c>
      <c r="BA34" s="2198"/>
      <c r="BB34" s="352"/>
      <c r="BC34" s="2135" t="s">
        <v>109</v>
      </c>
      <c r="BD34" s="2135"/>
      <c r="BE34" s="2135"/>
      <c r="BF34" s="2135"/>
      <c r="BG34" s="2135"/>
      <c r="BH34" s="2135"/>
      <c r="BI34" s="2135"/>
      <c r="BJ34" s="2135"/>
      <c r="BK34" s="2135"/>
      <c r="BL34" s="2135"/>
      <c r="BM34" s="2135"/>
      <c r="BN34" s="2135"/>
      <c r="BO34" s="2165"/>
      <c r="BP34" s="41"/>
      <c r="BQ34" s="41"/>
      <c r="BR34" s="41"/>
      <c r="BS34" s="41"/>
      <c r="BT34" s="41"/>
      <c r="BU34" s="41"/>
      <c r="BV34" s="41"/>
      <c r="BW34" s="41"/>
      <c r="BX34" s="41"/>
    </row>
    <row r="35" spans="1:76" s="353" customFormat="1" ht="6.75" customHeight="1" thickBot="1">
      <c r="A35" s="2278"/>
      <c r="B35" s="2278"/>
      <c r="C35" s="2278"/>
      <c r="D35" s="2278"/>
      <c r="E35" s="2131"/>
      <c r="F35" s="2175"/>
      <c r="G35" s="2176"/>
      <c r="H35" s="2131"/>
      <c r="I35" s="2229"/>
      <c r="J35" s="2165"/>
      <c r="K35" s="2165"/>
      <c r="L35" s="2165"/>
      <c r="M35" s="2230"/>
      <c r="N35" s="2231"/>
      <c r="O35" s="2213"/>
      <c r="P35" s="2213"/>
      <c r="Q35" s="2213"/>
      <c r="R35" s="2213"/>
      <c r="S35" s="2213"/>
      <c r="T35" s="2213"/>
      <c r="U35" s="2213"/>
      <c r="V35" s="2213"/>
      <c r="W35" s="2213"/>
      <c r="X35" s="2213"/>
      <c r="Y35" s="2213"/>
      <c r="Z35" s="2213"/>
      <c r="AA35" s="2213"/>
      <c r="AB35" s="2213"/>
      <c r="AC35" s="2213"/>
      <c r="AD35" s="2213"/>
      <c r="AE35" s="2213"/>
      <c r="AF35" s="2213"/>
      <c r="AG35" s="2213"/>
      <c r="AH35" s="2213"/>
      <c r="AI35" s="2213"/>
      <c r="AJ35" s="2213"/>
      <c r="AK35" s="2213"/>
      <c r="AL35" s="2213"/>
      <c r="AM35" s="2213"/>
      <c r="AN35" s="2213"/>
      <c r="AO35" s="2213"/>
      <c r="AP35" s="2213"/>
      <c r="AQ35" s="2213"/>
      <c r="AR35" s="2213"/>
      <c r="AS35" s="2213"/>
      <c r="AT35" s="2213"/>
      <c r="AU35" s="2213"/>
      <c r="AV35" s="2213"/>
      <c r="AW35" s="2213"/>
      <c r="AX35" s="2213"/>
      <c r="AY35" s="2213"/>
      <c r="AZ35" s="2213"/>
      <c r="BA35" s="2228"/>
      <c r="BB35" s="352"/>
      <c r="BC35" s="2220"/>
      <c r="BD35" s="2220"/>
      <c r="BE35" s="2221" t="s">
        <v>110</v>
      </c>
      <c r="BF35" s="2135"/>
      <c r="BG35" s="2135"/>
      <c r="BH35" s="2135"/>
      <c r="BI35" s="2135"/>
      <c r="BJ35" s="2131"/>
      <c r="BK35" s="2131"/>
      <c r="BL35" s="2131"/>
      <c r="BM35" s="2131"/>
      <c r="BN35" s="2131"/>
      <c r="BO35" s="2165"/>
      <c r="BP35" s="41"/>
      <c r="BQ35" s="41"/>
      <c r="BR35" s="41"/>
      <c r="BS35" s="41"/>
      <c r="BT35" s="41"/>
      <c r="BU35" s="41"/>
      <c r="BV35" s="41"/>
      <c r="BW35" s="41"/>
      <c r="BX35" s="41"/>
    </row>
    <row r="36" spans="1:76" s="353" customFormat="1" ht="18" customHeight="1" thickBot="1">
      <c r="A36" s="2278"/>
      <c r="B36" s="2278"/>
      <c r="C36" s="2278"/>
      <c r="D36" s="2278"/>
      <c r="E36" s="2131"/>
      <c r="F36" s="2131"/>
      <c r="G36" s="2131"/>
      <c r="H36" s="2131"/>
      <c r="I36" s="2206"/>
      <c r="J36" s="2207"/>
      <c r="K36" s="2207"/>
      <c r="L36" s="2207"/>
      <c r="M36" s="2208"/>
      <c r="N36" s="2209" t="str">
        <f>★入力画面!$P$17</f>
        <v/>
      </c>
      <c r="O36" s="2192"/>
      <c r="P36" s="2192" t="str">
        <f>★入力画面!$Q$17</f>
        <v/>
      </c>
      <c r="Q36" s="2192"/>
      <c r="R36" s="2192" t="str">
        <f>★入力画面!$R$17</f>
        <v/>
      </c>
      <c r="S36" s="2192"/>
      <c r="T36" s="2192" t="str">
        <f>★入力画面!$S$17</f>
        <v/>
      </c>
      <c r="U36" s="2192"/>
      <c r="V36" s="2192" t="str">
        <f>★入力画面!$T$17</f>
        <v/>
      </c>
      <c r="W36" s="2192"/>
      <c r="X36" s="2192" t="str">
        <f>★入力画面!$U$17</f>
        <v/>
      </c>
      <c r="Y36" s="2192"/>
      <c r="Z36" s="2192" t="str">
        <f>★入力画面!$V$17</f>
        <v/>
      </c>
      <c r="AA36" s="2192"/>
      <c r="AB36" s="2192" t="str">
        <f>★入力画面!$W$17</f>
        <v/>
      </c>
      <c r="AC36" s="2192"/>
      <c r="AD36" s="2192" t="str">
        <f>★入力画面!$X$17</f>
        <v/>
      </c>
      <c r="AE36" s="2192"/>
      <c r="AF36" s="2192" t="str">
        <f>★入力画面!$Y$17</f>
        <v/>
      </c>
      <c r="AG36" s="2192"/>
      <c r="AH36" s="2192" t="str">
        <f>★入力画面!$Z$17</f>
        <v/>
      </c>
      <c r="AI36" s="2192"/>
      <c r="AJ36" s="2192" t="str">
        <f>★入力画面!$AA$17</f>
        <v/>
      </c>
      <c r="AK36" s="2192"/>
      <c r="AL36" s="2192" t="str">
        <f>★入力画面!$AB$17</f>
        <v/>
      </c>
      <c r="AM36" s="2192"/>
      <c r="AN36" s="2192" t="str">
        <f>★入力画面!$AC$17</f>
        <v/>
      </c>
      <c r="AO36" s="2192"/>
      <c r="AP36" s="2192" t="str">
        <f>★入力画面!$AD$17</f>
        <v/>
      </c>
      <c r="AQ36" s="2192"/>
      <c r="AR36" s="2192" t="str">
        <f>★入力画面!$AE$17</f>
        <v/>
      </c>
      <c r="AS36" s="2192"/>
      <c r="AT36" s="2192" t="str">
        <f>★入力画面!$AF$17</f>
        <v/>
      </c>
      <c r="AU36" s="2192"/>
      <c r="AV36" s="2192" t="str">
        <f>★入力画面!$AG$17</f>
        <v/>
      </c>
      <c r="AW36" s="2192"/>
      <c r="AX36" s="2192" t="str">
        <f>★入力画面!$AH$17</f>
        <v/>
      </c>
      <c r="AY36" s="2192"/>
      <c r="AZ36" s="2192" t="str">
        <f>★入力画面!$AI$17</f>
        <v/>
      </c>
      <c r="BA36" s="2205"/>
      <c r="BB36" s="352"/>
      <c r="BC36" s="2214" t="str">
        <f>LEFT(★入力画面!BL2,1)</f>
        <v/>
      </c>
      <c r="BD36" s="2215"/>
      <c r="BE36" s="2135"/>
      <c r="BF36" s="2135"/>
      <c r="BG36" s="2135"/>
      <c r="BH36" s="2135"/>
      <c r="BI36" s="2135"/>
      <c r="BJ36" s="2131"/>
      <c r="BK36" s="2131"/>
      <c r="BL36" s="2131"/>
      <c r="BM36" s="2131"/>
      <c r="BN36" s="2131"/>
      <c r="BO36" s="2165"/>
      <c r="BP36" s="41"/>
      <c r="BQ36" s="41"/>
      <c r="BR36" s="41"/>
      <c r="BS36" s="41"/>
      <c r="BT36" s="41"/>
      <c r="BU36" s="41"/>
      <c r="BV36" s="41"/>
      <c r="BW36" s="41"/>
      <c r="BX36" s="41"/>
    </row>
    <row r="37" spans="1:76" s="353" customFormat="1" ht="18" customHeight="1">
      <c r="A37" s="2278"/>
      <c r="B37" s="2278"/>
      <c r="C37" s="2278"/>
      <c r="D37" s="2278"/>
      <c r="E37" s="2131"/>
      <c r="F37" s="2131"/>
      <c r="G37" s="2131"/>
      <c r="H37" s="2131"/>
      <c r="I37" s="2216" t="s">
        <v>111</v>
      </c>
      <c r="J37" s="2217"/>
      <c r="K37" s="2217"/>
      <c r="L37" s="2217"/>
      <c r="M37" s="2218"/>
      <c r="N37" s="2219" t="str">
        <f>★入力画面!$P$19</f>
        <v/>
      </c>
      <c r="O37" s="2197"/>
      <c r="P37" s="2197" t="str">
        <f>★入力画面!$Q$19</f>
        <v/>
      </c>
      <c r="Q37" s="2197"/>
      <c r="R37" s="2197" t="str">
        <f>★入力画面!$R$19</f>
        <v/>
      </c>
      <c r="S37" s="2197"/>
      <c r="T37" s="2197" t="str">
        <f>★入力画面!$S$19</f>
        <v/>
      </c>
      <c r="U37" s="2197"/>
      <c r="V37" s="2197" t="str">
        <f>★入力画面!$T$19</f>
        <v/>
      </c>
      <c r="W37" s="2197"/>
      <c r="X37" s="2197" t="str">
        <f>★入力画面!$U$19</f>
        <v/>
      </c>
      <c r="Y37" s="2197"/>
      <c r="Z37" s="2197" t="str">
        <f>★入力画面!$V$19</f>
        <v/>
      </c>
      <c r="AA37" s="2197"/>
      <c r="AB37" s="2197" t="str">
        <f>★入力画面!$W$19</f>
        <v/>
      </c>
      <c r="AC37" s="2197"/>
      <c r="AD37" s="2197" t="str">
        <f>★入力画面!$X$19</f>
        <v/>
      </c>
      <c r="AE37" s="2197"/>
      <c r="AF37" s="2197" t="str">
        <f>★入力画面!$Y$19</f>
        <v/>
      </c>
      <c r="AG37" s="2197"/>
      <c r="AH37" s="2197" t="str">
        <f>★入力画面!$Z$19</f>
        <v/>
      </c>
      <c r="AI37" s="2197"/>
      <c r="AJ37" s="2197" t="str">
        <f>★入力画面!$AA$19</f>
        <v/>
      </c>
      <c r="AK37" s="2197"/>
      <c r="AL37" s="2197" t="str">
        <f>★入力画面!$AB$19</f>
        <v/>
      </c>
      <c r="AM37" s="2197"/>
      <c r="AN37" s="2197" t="str">
        <f>★入力画面!$AC$19</f>
        <v/>
      </c>
      <c r="AO37" s="2197"/>
      <c r="AP37" s="2197" t="str">
        <f>★入力画面!$AD$19</f>
        <v/>
      </c>
      <c r="AQ37" s="2197"/>
      <c r="AR37" s="2197" t="str">
        <f>★入力画面!$AE$19</f>
        <v/>
      </c>
      <c r="AS37" s="2197"/>
      <c r="AT37" s="2197" t="str">
        <f>★入力画面!$AF$19</f>
        <v/>
      </c>
      <c r="AU37" s="2197"/>
      <c r="AV37" s="2197" t="str">
        <f>★入力画面!$AG$19</f>
        <v/>
      </c>
      <c r="AW37" s="2197"/>
      <c r="AX37" s="2197" t="str">
        <f>★入力画面!$AH$19</f>
        <v/>
      </c>
      <c r="AY37" s="2197"/>
      <c r="AZ37" s="2197" t="str">
        <f>★入力画面!$AI$19</f>
        <v/>
      </c>
      <c r="BA37" s="2198"/>
      <c r="BB37" s="352"/>
      <c r="BC37" s="2131"/>
      <c r="BD37" s="2131"/>
      <c r="BE37" s="2131"/>
      <c r="BF37" s="2131"/>
      <c r="BG37" s="2131"/>
      <c r="BH37" s="2131"/>
      <c r="BI37" s="2131"/>
      <c r="BJ37" s="2165" t="s">
        <v>112</v>
      </c>
      <c r="BK37" s="2165"/>
      <c r="BL37" s="2165"/>
      <c r="BM37" s="2165"/>
      <c r="BN37" s="2165"/>
      <c r="BO37" s="2165"/>
      <c r="BP37" s="41"/>
      <c r="BQ37" s="41"/>
      <c r="BR37" s="41"/>
      <c r="BS37" s="41"/>
      <c r="BT37" s="41"/>
      <c r="BU37" s="41"/>
      <c r="BV37" s="41"/>
      <c r="BW37" s="41"/>
      <c r="BX37" s="41"/>
    </row>
    <row r="38" spans="1:76" s="353" customFormat="1" ht="18" customHeight="1" thickBot="1">
      <c r="A38" s="2278"/>
      <c r="B38" s="2278"/>
      <c r="C38" s="2278"/>
      <c r="D38" s="2278"/>
      <c r="E38" s="2131"/>
      <c r="F38" s="2131"/>
      <c r="G38" s="2131"/>
      <c r="H38" s="2131"/>
      <c r="I38" s="2206" t="s">
        <v>322</v>
      </c>
      <c r="J38" s="2207"/>
      <c r="K38" s="2207"/>
      <c r="L38" s="2207"/>
      <c r="M38" s="2208"/>
      <c r="N38" s="2209" t="str">
        <f>★入力画面!$P$20</f>
        <v/>
      </c>
      <c r="O38" s="2192"/>
      <c r="P38" s="2192" t="str">
        <f>★入力画面!$Q$20</f>
        <v/>
      </c>
      <c r="Q38" s="2192"/>
      <c r="R38" s="2192" t="str">
        <f>★入力画面!$R$20</f>
        <v/>
      </c>
      <c r="S38" s="2192"/>
      <c r="T38" s="2192" t="str">
        <f>★入力画面!$S$20</f>
        <v/>
      </c>
      <c r="U38" s="2192"/>
      <c r="V38" s="2192" t="str">
        <f>★入力画面!$T$20</f>
        <v/>
      </c>
      <c r="W38" s="2192"/>
      <c r="X38" s="2192" t="str">
        <f>★入力画面!$U$20</f>
        <v/>
      </c>
      <c r="Y38" s="2192"/>
      <c r="Z38" s="2192" t="str">
        <f>★入力画面!$V$20</f>
        <v/>
      </c>
      <c r="AA38" s="2192"/>
      <c r="AB38" s="2192" t="str">
        <f>★入力画面!$W$20</f>
        <v/>
      </c>
      <c r="AC38" s="2192"/>
      <c r="AD38" s="2192" t="str">
        <f>★入力画面!$X$20</f>
        <v/>
      </c>
      <c r="AE38" s="2192"/>
      <c r="AF38" s="2192" t="str">
        <f>★入力画面!$Y$20</f>
        <v/>
      </c>
      <c r="AG38" s="2192"/>
      <c r="AH38" s="2192" t="str">
        <f>★入力画面!$Z$20</f>
        <v/>
      </c>
      <c r="AI38" s="2192"/>
      <c r="AJ38" s="2192" t="str">
        <f>★入力画面!$AA$20</f>
        <v/>
      </c>
      <c r="AK38" s="2192"/>
      <c r="AL38" s="2192" t="str">
        <f>★入力画面!$AB$20</f>
        <v/>
      </c>
      <c r="AM38" s="2192"/>
      <c r="AN38" s="2192" t="str">
        <f>★入力画面!$AC$20</f>
        <v/>
      </c>
      <c r="AO38" s="2192"/>
      <c r="AP38" s="2192" t="str">
        <f>★入力画面!$AD$20</f>
        <v/>
      </c>
      <c r="AQ38" s="2192"/>
      <c r="AR38" s="2192" t="str">
        <f>★入力画面!$AE$20</f>
        <v/>
      </c>
      <c r="AS38" s="2192"/>
      <c r="AT38" s="2192" t="str">
        <f>★入力画面!$AF$20</f>
        <v/>
      </c>
      <c r="AU38" s="2192"/>
      <c r="AV38" s="2192" t="str">
        <f>★入力画面!$AG$20</f>
        <v/>
      </c>
      <c r="AW38" s="2192"/>
      <c r="AX38" s="2192" t="str">
        <f>★入力画面!$AH$20</f>
        <v/>
      </c>
      <c r="AY38" s="2192"/>
      <c r="AZ38" s="2192" t="str">
        <f>★入力画面!$AI$20</f>
        <v/>
      </c>
      <c r="BA38" s="2205"/>
      <c r="BB38" s="352"/>
      <c r="BC38" s="2131"/>
      <c r="BD38" s="2131"/>
      <c r="BE38" s="2131"/>
      <c r="BF38" s="2131"/>
      <c r="BG38" s="2131"/>
      <c r="BH38" s="2131"/>
      <c r="BI38" s="2131"/>
      <c r="BJ38" s="352"/>
      <c r="BK38" s="2210" t="s">
        <v>2809</v>
      </c>
      <c r="BL38" s="2211"/>
      <c r="BM38" s="2212"/>
      <c r="BN38" s="352"/>
      <c r="BO38" s="2165"/>
      <c r="BP38" s="41"/>
      <c r="BQ38" s="41"/>
      <c r="BR38" s="41"/>
      <c r="BS38" s="41"/>
      <c r="BT38" s="41"/>
      <c r="BU38" s="41"/>
      <c r="BV38" s="41"/>
      <c r="BW38" s="41"/>
      <c r="BX38" s="41"/>
    </row>
    <row r="39" spans="1:76" s="353" customFormat="1" ht="7.5" customHeight="1">
      <c r="A39" s="2278"/>
      <c r="B39" s="2278"/>
      <c r="C39" s="2278"/>
      <c r="D39" s="2278"/>
      <c r="E39" s="2131"/>
      <c r="F39" s="2131"/>
      <c r="G39" s="2131"/>
      <c r="H39" s="2131"/>
      <c r="I39" s="2131"/>
      <c r="J39" s="2131"/>
      <c r="K39" s="2131"/>
      <c r="L39" s="2131"/>
      <c r="M39" s="2131"/>
      <c r="N39" s="2131"/>
      <c r="O39" s="2131"/>
      <c r="P39" s="2131"/>
      <c r="Q39" s="2131"/>
      <c r="R39" s="2131"/>
      <c r="S39" s="2131"/>
      <c r="T39" s="2131"/>
      <c r="U39" s="2131"/>
      <c r="V39" s="2131"/>
      <c r="W39" s="2131"/>
      <c r="X39" s="2131"/>
      <c r="Y39" s="2131"/>
      <c r="Z39" s="2131"/>
      <c r="AA39" s="2131"/>
      <c r="AB39" s="2131"/>
      <c r="AC39" s="2131"/>
      <c r="AD39" s="2131"/>
      <c r="AE39" s="2131"/>
      <c r="AF39" s="2131"/>
      <c r="AG39" s="2131"/>
      <c r="AH39" s="2131"/>
      <c r="AI39" s="2131"/>
      <c r="AJ39" s="2131"/>
      <c r="AK39" s="2131"/>
      <c r="AL39" s="2131"/>
      <c r="AM39" s="2131"/>
      <c r="AN39" s="2131"/>
      <c r="AO39" s="2131"/>
      <c r="AP39" s="2131"/>
      <c r="AQ39" s="2131"/>
      <c r="AR39" s="2131"/>
      <c r="AS39" s="2131"/>
      <c r="AT39" s="2131"/>
      <c r="AU39" s="2131"/>
      <c r="AV39" s="2131"/>
      <c r="AW39" s="2131"/>
      <c r="AX39" s="2131"/>
      <c r="AY39" s="2131"/>
      <c r="AZ39" s="2131"/>
      <c r="BA39" s="2131"/>
      <c r="BB39" s="2131"/>
      <c r="BC39" s="2131"/>
      <c r="BD39" s="2131"/>
      <c r="BE39" s="2131"/>
      <c r="BF39" s="2131"/>
      <c r="BG39" s="2131"/>
      <c r="BH39" s="2131"/>
      <c r="BI39" s="2131"/>
      <c r="BJ39" s="2131"/>
      <c r="BK39" s="2131"/>
      <c r="BL39" s="2131"/>
      <c r="BM39" s="2131"/>
      <c r="BN39" s="2131"/>
      <c r="BO39" s="2165"/>
      <c r="BP39" s="41"/>
      <c r="BQ39" s="41"/>
      <c r="BR39" s="41"/>
      <c r="BS39" s="41"/>
      <c r="BT39" s="41"/>
      <c r="BU39" s="41"/>
      <c r="BV39" s="41"/>
      <c r="BW39" s="41"/>
      <c r="BX39" s="41"/>
    </row>
    <row r="40" spans="1:76" s="353" customFormat="1" ht="15" customHeight="1" thickBot="1">
      <c r="A40" s="2278"/>
      <c r="B40" s="2278"/>
      <c r="C40" s="2278"/>
      <c r="D40" s="2278"/>
      <c r="E40" s="2138"/>
      <c r="F40" s="2138"/>
      <c r="G40" s="2138"/>
      <c r="H40" s="2138"/>
      <c r="I40" s="2181" t="s">
        <v>2811</v>
      </c>
      <c r="J40" s="2181"/>
      <c r="K40" s="2181"/>
      <c r="L40" s="2181"/>
      <c r="M40" s="2181"/>
      <c r="N40" s="2181"/>
      <c r="O40" s="2181"/>
      <c r="P40" s="2181"/>
      <c r="Q40" s="2181"/>
      <c r="R40" s="2181"/>
      <c r="S40" s="2181"/>
      <c r="T40" s="2181"/>
      <c r="U40" s="2181"/>
      <c r="V40" s="2181"/>
      <c r="W40" s="2181"/>
      <c r="X40" s="2181"/>
      <c r="Y40" s="2181"/>
      <c r="Z40" s="2181"/>
      <c r="AA40" s="2181"/>
      <c r="AB40" s="2181"/>
      <c r="AC40" s="2181"/>
      <c r="AD40" s="2181"/>
      <c r="AE40" s="2181"/>
      <c r="AF40" s="2181"/>
      <c r="AG40" s="2181"/>
      <c r="AH40" s="218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c r="BD40" s="2131"/>
      <c r="BE40" s="2131"/>
      <c r="BF40" s="2131"/>
      <c r="BG40" s="2131"/>
      <c r="BH40" s="2131"/>
      <c r="BI40" s="2131"/>
      <c r="BJ40" s="2131"/>
      <c r="BK40" s="2131"/>
      <c r="BL40" s="2131"/>
      <c r="BM40" s="2131"/>
      <c r="BN40" s="2131"/>
      <c r="BO40" s="2165"/>
      <c r="BP40" s="41"/>
      <c r="BQ40" s="41"/>
      <c r="BR40" s="41"/>
      <c r="BS40" s="41"/>
      <c r="BT40" s="41"/>
      <c r="BU40" s="41"/>
      <c r="BV40" s="41"/>
      <c r="BW40" s="41"/>
      <c r="BX40" s="41"/>
    </row>
    <row r="41" spans="1:76" s="353" customFormat="1" ht="9" customHeight="1" thickBot="1">
      <c r="A41" s="2278"/>
      <c r="B41" s="2278"/>
      <c r="C41" s="2278"/>
      <c r="D41" s="2278"/>
      <c r="E41" s="352"/>
      <c r="F41" s="2173" t="s">
        <v>113</v>
      </c>
      <c r="G41" s="2174"/>
      <c r="H41" s="352"/>
      <c r="I41" s="2186"/>
      <c r="J41" s="2187"/>
      <c r="K41" s="2187"/>
      <c r="L41" s="2188" t="s">
        <v>114</v>
      </c>
      <c r="M41" s="2188"/>
      <c r="N41" s="2188"/>
      <c r="O41" s="2188"/>
      <c r="P41" s="2188"/>
      <c r="Q41" s="2188"/>
      <c r="R41" s="2188"/>
      <c r="S41" s="2187"/>
      <c r="T41" s="2187"/>
      <c r="U41" s="2187"/>
      <c r="V41" s="2163" t="str">
        <f>★入力画面!$BM$84</f>
        <v/>
      </c>
      <c r="W41" s="2147"/>
      <c r="X41" s="2147" t="str">
        <f>★入力画面!$BN$84</f>
        <v/>
      </c>
      <c r="Y41" s="2161"/>
      <c r="Z41" s="2131"/>
      <c r="AA41" s="2131"/>
      <c r="AB41" s="2131"/>
      <c r="AC41" s="2131"/>
      <c r="AD41" s="2131"/>
      <c r="AE41" s="2131"/>
      <c r="AF41" s="2131"/>
      <c r="AG41" s="2131"/>
      <c r="AH41" s="2199" t="s">
        <v>115</v>
      </c>
      <c r="AI41" s="2200"/>
      <c r="AJ41" s="2200"/>
      <c r="AK41" s="2200"/>
      <c r="AL41" s="2200"/>
      <c r="AM41" s="2201"/>
      <c r="AN41" s="2163" t="str">
        <f>IF(★入力画面!$BL$137="×","",★入力画面!$P$87)</f>
        <v/>
      </c>
      <c r="AO41" s="2147"/>
      <c r="AP41" s="2147" t="str">
        <f>IF(★入力画面!$BL$137="×","",★入力画面!$Q$87)</f>
        <v/>
      </c>
      <c r="AQ41" s="2161"/>
      <c r="AR41" s="2183"/>
      <c r="AS41" s="2183"/>
      <c r="AT41" s="2163" t="str">
        <f>IF(★入力画面!$BL$137="×","",★入力画面!$S$87)</f>
        <v/>
      </c>
      <c r="AU41" s="2147"/>
      <c r="AV41" s="2147" t="str">
        <f>IF(★入力画面!$BL$137="×","",★入力画面!$T$87)</f>
        <v/>
      </c>
      <c r="AW41" s="2147"/>
      <c r="AX41" s="2147" t="str">
        <f>IF(★入力画面!$BL$137="×","",★入力画面!$U$87)</f>
        <v/>
      </c>
      <c r="AY41" s="2147"/>
      <c r="AZ41" s="2147" t="str">
        <f>IF(★入力画面!$BL$137="×","",★入力画面!$V$87)</f>
        <v/>
      </c>
      <c r="BA41" s="2147"/>
      <c r="BB41" s="2147" t="str">
        <f>IF(★入力画面!$BL$137="×","",★入力画面!$W$87)</f>
        <v/>
      </c>
      <c r="BC41" s="2147"/>
      <c r="BD41" s="2147" t="str">
        <f>IF(★入力画面!$BL$137="×","",★入力画面!$X$87)</f>
        <v/>
      </c>
      <c r="BE41" s="2161"/>
      <c r="BF41" s="2183"/>
      <c r="BG41" s="2183"/>
      <c r="BH41" s="2193"/>
      <c r="BI41" s="2194"/>
      <c r="BJ41" s="2131"/>
      <c r="BK41" s="2131"/>
      <c r="BL41" s="2131"/>
      <c r="BM41" s="2131"/>
      <c r="BN41" s="2131"/>
      <c r="BO41" s="2165"/>
      <c r="BP41" s="41"/>
      <c r="BQ41" s="41"/>
      <c r="BR41" s="41"/>
      <c r="BS41" s="41"/>
      <c r="BT41" s="41"/>
      <c r="BU41" s="41"/>
      <c r="BV41" s="41"/>
      <c r="BW41" s="41"/>
      <c r="BX41" s="41"/>
    </row>
    <row r="42" spans="1:76" s="353" customFormat="1" ht="9" customHeight="1" thickBot="1">
      <c r="A42" s="2278"/>
      <c r="B42" s="2278"/>
      <c r="C42" s="2278"/>
      <c r="D42" s="2278"/>
      <c r="E42" s="352"/>
      <c r="F42" s="2175"/>
      <c r="G42" s="2176"/>
      <c r="H42" s="352"/>
      <c r="I42" s="2186"/>
      <c r="J42" s="2187"/>
      <c r="K42" s="2187"/>
      <c r="L42" s="2188"/>
      <c r="M42" s="2188"/>
      <c r="N42" s="2188"/>
      <c r="O42" s="2188"/>
      <c r="P42" s="2188"/>
      <c r="Q42" s="2188"/>
      <c r="R42" s="2188"/>
      <c r="S42" s="2187"/>
      <c r="T42" s="2187"/>
      <c r="U42" s="2187"/>
      <c r="V42" s="2164"/>
      <c r="W42" s="2149"/>
      <c r="X42" s="2149"/>
      <c r="Y42" s="2162"/>
      <c r="Z42" s="2131"/>
      <c r="AA42" s="2131"/>
      <c r="AB42" s="2131"/>
      <c r="AC42" s="2131"/>
      <c r="AD42" s="2131"/>
      <c r="AE42" s="2131"/>
      <c r="AF42" s="2131"/>
      <c r="AG42" s="2131"/>
      <c r="AH42" s="2202"/>
      <c r="AI42" s="2203"/>
      <c r="AJ42" s="2203"/>
      <c r="AK42" s="2203"/>
      <c r="AL42" s="2203"/>
      <c r="AM42" s="2204"/>
      <c r="AN42" s="2164"/>
      <c r="AO42" s="2149"/>
      <c r="AP42" s="2149"/>
      <c r="AQ42" s="2162"/>
      <c r="AR42" s="2131"/>
      <c r="AS42" s="2131"/>
      <c r="AT42" s="2164"/>
      <c r="AU42" s="2149"/>
      <c r="AV42" s="2149"/>
      <c r="AW42" s="2149"/>
      <c r="AX42" s="2149"/>
      <c r="AY42" s="2149"/>
      <c r="AZ42" s="2149"/>
      <c r="BA42" s="2149"/>
      <c r="BB42" s="2149"/>
      <c r="BC42" s="2149"/>
      <c r="BD42" s="2149"/>
      <c r="BE42" s="2162"/>
      <c r="BF42" s="2131"/>
      <c r="BG42" s="2131"/>
      <c r="BH42" s="2195"/>
      <c r="BI42" s="2196"/>
      <c r="BJ42" s="2131"/>
      <c r="BK42" s="2131"/>
      <c r="BL42" s="2131"/>
      <c r="BM42" s="2131"/>
      <c r="BN42" s="2131"/>
      <c r="BO42" s="2165"/>
      <c r="BP42" s="41"/>
      <c r="BQ42" s="41"/>
      <c r="BR42" s="41"/>
      <c r="BS42" s="41"/>
      <c r="BT42" s="41"/>
      <c r="BU42" s="41"/>
      <c r="BV42" s="41"/>
      <c r="BW42" s="41"/>
      <c r="BX42" s="41"/>
    </row>
    <row r="43" spans="1:76" s="353" customFormat="1" ht="18" customHeight="1" thickBot="1">
      <c r="A43" s="2278"/>
      <c r="B43" s="2278"/>
      <c r="C43" s="2278"/>
      <c r="D43" s="2278"/>
      <c r="E43" s="2131"/>
      <c r="F43" s="2131"/>
      <c r="G43" s="2131"/>
      <c r="H43" s="2131"/>
      <c r="I43" s="2186"/>
      <c r="J43" s="2187"/>
      <c r="K43" s="2187"/>
      <c r="L43" s="2188" t="s">
        <v>116</v>
      </c>
      <c r="M43" s="2188"/>
      <c r="N43" s="2188"/>
      <c r="O43" s="2188"/>
      <c r="P43" s="2188"/>
      <c r="Q43" s="2188"/>
      <c r="R43" s="2188"/>
      <c r="S43" s="2187"/>
      <c r="T43" s="2187"/>
      <c r="U43" s="2187"/>
      <c r="V43" s="2191" t="str">
        <f>★入力画面!P$73</f>
        <v/>
      </c>
      <c r="W43" s="2184"/>
      <c r="X43" s="2184" t="str">
        <f>★入力画面!$Q$73</f>
        <v/>
      </c>
      <c r="Y43" s="2184"/>
      <c r="Z43" s="2184" t="str">
        <f>★入力画面!$R$73</f>
        <v/>
      </c>
      <c r="AA43" s="2184"/>
      <c r="AB43" s="2184" t="str">
        <f>★入力画面!$S$73</f>
        <v/>
      </c>
      <c r="AC43" s="2184"/>
      <c r="AD43" s="2184" t="str">
        <f>★入力画面!$T$73</f>
        <v/>
      </c>
      <c r="AE43" s="2184"/>
      <c r="AF43" s="2184" t="str">
        <f>★入力画面!$U$73</f>
        <v/>
      </c>
      <c r="AG43" s="2184"/>
      <c r="AH43" s="2184" t="str">
        <f>★入力画面!$V$73</f>
        <v/>
      </c>
      <c r="AI43" s="2184"/>
      <c r="AJ43" s="2184" t="str">
        <f>★入力画面!$W$73</f>
        <v/>
      </c>
      <c r="AK43" s="2184"/>
      <c r="AL43" s="2184" t="str">
        <f>★入力画面!$X$73</f>
        <v/>
      </c>
      <c r="AM43" s="2184"/>
      <c r="AN43" s="2184" t="str">
        <f>★入力画面!$Y$73</f>
        <v/>
      </c>
      <c r="AO43" s="2184"/>
      <c r="AP43" s="2184" t="str">
        <f>★入力画面!$Z$73</f>
        <v/>
      </c>
      <c r="AQ43" s="2184"/>
      <c r="AR43" s="2184" t="str">
        <f>★入力画面!$AA$73</f>
        <v/>
      </c>
      <c r="AS43" s="2184"/>
      <c r="AT43" s="2184" t="str">
        <f>★入力画面!$AB$73</f>
        <v/>
      </c>
      <c r="AU43" s="2184"/>
      <c r="AV43" s="2184" t="str">
        <f>★入力画面!$AC$73</f>
        <v/>
      </c>
      <c r="AW43" s="2184"/>
      <c r="AX43" s="2184" t="str">
        <f>★入力画面!$AD$73</f>
        <v/>
      </c>
      <c r="AY43" s="2184"/>
      <c r="AZ43" s="2184" t="str">
        <f>★入力画面!$AE$73</f>
        <v/>
      </c>
      <c r="BA43" s="2184"/>
      <c r="BB43" s="2184" t="str">
        <f>★入力画面!$AF$73</f>
        <v/>
      </c>
      <c r="BC43" s="2184"/>
      <c r="BD43" s="2184" t="str">
        <f>★入力画面!$AG$73</f>
        <v/>
      </c>
      <c r="BE43" s="2184"/>
      <c r="BF43" s="2184" t="str">
        <f>★入力画面!$AH$73</f>
        <v/>
      </c>
      <c r="BG43" s="2184"/>
      <c r="BH43" s="2184" t="str">
        <f>★入力画面!$AI$73</f>
        <v/>
      </c>
      <c r="BI43" s="2185"/>
      <c r="BJ43" s="2131"/>
      <c r="BK43" s="2131"/>
      <c r="BL43" s="2131"/>
      <c r="BM43" s="2131"/>
      <c r="BN43" s="2131"/>
      <c r="BO43" s="2165"/>
      <c r="BP43" s="41"/>
      <c r="BQ43" s="41"/>
      <c r="BR43" s="41"/>
      <c r="BS43" s="41"/>
      <c r="BT43" s="41"/>
      <c r="BU43" s="41"/>
      <c r="BV43" s="41"/>
      <c r="BW43" s="41"/>
      <c r="BX43" s="41"/>
    </row>
    <row r="44" spans="1:76" s="353" customFormat="1" ht="18" customHeight="1" thickBot="1">
      <c r="A44" s="2278"/>
      <c r="B44" s="2278"/>
      <c r="C44" s="2278"/>
      <c r="D44" s="2278"/>
      <c r="E44" s="2131"/>
      <c r="F44" s="2131"/>
      <c r="G44" s="2131"/>
      <c r="H44" s="2131"/>
      <c r="I44" s="2186"/>
      <c r="J44" s="2187"/>
      <c r="K44" s="2187"/>
      <c r="L44" s="2188" t="s">
        <v>80</v>
      </c>
      <c r="M44" s="2188"/>
      <c r="N44" s="2188"/>
      <c r="O44" s="2188"/>
      <c r="P44" s="2188"/>
      <c r="Q44" s="2188"/>
      <c r="R44" s="2188"/>
      <c r="S44" s="2187"/>
      <c r="T44" s="2187"/>
      <c r="U44" s="2187"/>
      <c r="V44" s="2191" t="str">
        <f>★入力画面!$P$75</f>
        <v/>
      </c>
      <c r="W44" s="2184"/>
      <c r="X44" s="2184" t="str">
        <f>★入力画面!$Q$75</f>
        <v/>
      </c>
      <c r="Y44" s="2184"/>
      <c r="Z44" s="2184" t="str">
        <f>★入力画面!$R$75</f>
        <v/>
      </c>
      <c r="AA44" s="2184"/>
      <c r="AB44" s="2184" t="str">
        <f>★入力画面!$S$75</f>
        <v/>
      </c>
      <c r="AC44" s="2184"/>
      <c r="AD44" s="2184" t="str">
        <f>★入力画面!$T$75</f>
        <v/>
      </c>
      <c r="AE44" s="2184"/>
      <c r="AF44" s="2184" t="str">
        <f>★入力画面!$U$75</f>
        <v/>
      </c>
      <c r="AG44" s="2184"/>
      <c r="AH44" s="2184" t="str">
        <f>★入力画面!$V$75</f>
        <v/>
      </c>
      <c r="AI44" s="2184"/>
      <c r="AJ44" s="2184" t="str">
        <f>★入力画面!$W$75</f>
        <v/>
      </c>
      <c r="AK44" s="2184"/>
      <c r="AL44" s="2184" t="str">
        <f>★入力画面!$X$75</f>
        <v/>
      </c>
      <c r="AM44" s="2184"/>
      <c r="AN44" s="2184" t="str">
        <f>★入力画面!$Y$75</f>
        <v/>
      </c>
      <c r="AO44" s="2184"/>
      <c r="AP44" s="2184" t="str">
        <f>★入力画面!$Z$75</f>
        <v/>
      </c>
      <c r="AQ44" s="2184"/>
      <c r="AR44" s="2184" t="str">
        <f>★入力画面!$AA$75</f>
        <v/>
      </c>
      <c r="AS44" s="2184"/>
      <c r="AT44" s="2184" t="str">
        <f>★入力画面!$AB$75</f>
        <v/>
      </c>
      <c r="AU44" s="2184"/>
      <c r="AV44" s="2184" t="str">
        <f>★入力画面!$AC$75</f>
        <v/>
      </c>
      <c r="AW44" s="2184"/>
      <c r="AX44" s="2184" t="str">
        <f>★入力画面!$AD$75</f>
        <v/>
      </c>
      <c r="AY44" s="2184"/>
      <c r="AZ44" s="2184" t="str">
        <f>★入力画面!$AE$75</f>
        <v/>
      </c>
      <c r="BA44" s="2184"/>
      <c r="BB44" s="2184" t="str">
        <f>★入力画面!$AF$75</f>
        <v/>
      </c>
      <c r="BC44" s="2184"/>
      <c r="BD44" s="2184" t="str">
        <f>★入力画面!$AG$75</f>
        <v/>
      </c>
      <c r="BE44" s="2184"/>
      <c r="BF44" s="2184" t="str">
        <f>★入力画面!$AH$75</f>
        <v/>
      </c>
      <c r="BG44" s="2184"/>
      <c r="BH44" s="2184" t="str">
        <f>★入力画面!$AI$75</f>
        <v/>
      </c>
      <c r="BI44" s="2185"/>
      <c r="BJ44" s="2165" t="s">
        <v>112</v>
      </c>
      <c r="BK44" s="2165"/>
      <c r="BL44" s="2165"/>
      <c r="BM44" s="2165"/>
      <c r="BN44" s="2165"/>
      <c r="BO44" s="2165"/>
      <c r="BP44" s="41"/>
      <c r="BQ44" s="41"/>
      <c r="BR44" s="41"/>
      <c r="BS44" s="41"/>
      <c r="BT44" s="41"/>
      <c r="BU44" s="41"/>
      <c r="BV44" s="41"/>
      <c r="BW44" s="41"/>
      <c r="BX44" s="41"/>
    </row>
    <row r="45" spans="1:76" s="353" customFormat="1" ht="9" customHeight="1" thickBot="1">
      <c r="A45" s="2278"/>
      <c r="B45" s="2278"/>
      <c r="C45" s="2278"/>
      <c r="D45" s="2278"/>
      <c r="E45" s="2131"/>
      <c r="F45" s="2131"/>
      <c r="G45" s="2131"/>
      <c r="H45" s="2131"/>
      <c r="I45" s="2186"/>
      <c r="J45" s="2187"/>
      <c r="K45" s="2187"/>
      <c r="L45" s="2188" t="s">
        <v>117</v>
      </c>
      <c r="M45" s="2188"/>
      <c r="N45" s="2188"/>
      <c r="O45" s="2188"/>
      <c r="P45" s="2188"/>
      <c r="Q45" s="2188"/>
      <c r="R45" s="2188"/>
      <c r="S45" s="2187"/>
      <c r="T45" s="2187"/>
      <c r="U45" s="2187"/>
      <c r="V45" s="2177" t="str">
        <f>★入力画面!$BS$76</f>
        <v/>
      </c>
      <c r="W45" s="2189"/>
      <c r="X45" s="2183"/>
      <c r="Y45" s="2183"/>
      <c r="Z45" s="2163" t="str">
        <f>★入力画面!$BM$76</f>
        <v/>
      </c>
      <c r="AA45" s="2147"/>
      <c r="AB45" s="2147" t="str">
        <f>★入力画面!$BN$76</f>
        <v/>
      </c>
      <c r="AC45" s="2161"/>
      <c r="AD45" s="2181" t="s">
        <v>118</v>
      </c>
      <c r="AE45" s="2181"/>
      <c r="AF45" s="2163" t="str">
        <f>★入力画面!$BO$76</f>
        <v/>
      </c>
      <c r="AG45" s="2147"/>
      <c r="AH45" s="2147" t="str">
        <f>★入力画面!$BP$76</f>
        <v/>
      </c>
      <c r="AI45" s="2161"/>
      <c r="AJ45" s="2181" t="s">
        <v>88</v>
      </c>
      <c r="AK45" s="2181"/>
      <c r="AL45" s="2163" t="str">
        <f>★入力画面!$BQ$76</f>
        <v/>
      </c>
      <c r="AM45" s="2147"/>
      <c r="AN45" s="2147" t="str">
        <f>★入力画面!$BR$76</f>
        <v/>
      </c>
      <c r="AO45" s="2161"/>
      <c r="AP45" s="2181" t="s">
        <v>89</v>
      </c>
      <c r="AQ45" s="2181"/>
      <c r="AR45" s="2182"/>
      <c r="AS45" s="2182"/>
      <c r="AT45" s="2182"/>
      <c r="AU45" s="2182"/>
      <c r="AV45" s="2182"/>
      <c r="AW45" s="2182"/>
      <c r="AX45" s="2182"/>
      <c r="AY45" s="2182"/>
      <c r="AZ45" s="2182"/>
      <c r="BA45" s="2182"/>
      <c r="BB45" s="2182"/>
      <c r="BC45" s="2182"/>
      <c r="BD45" s="2182"/>
      <c r="BE45" s="2182"/>
      <c r="BF45" s="2182"/>
      <c r="BG45" s="2182"/>
      <c r="BH45" s="2182"/>
      <c r="BI45" s="2182"/>
      <c r="BJ45" s="2131"/>
      <c r="BK45" s="2139" t="s">
        <v>2809</v>
      </c>
      <c r="BL45" s="2140"/>
      <c r="BM45" s="2141"/>
      <c r="BN45" s="2131"/>
      <c r="BO45" s="2165"/>
      <c r="BP45" s="41"/>
      <c r="BQ45" s="41"/>
      <c r="BR45" s="41"/>
      <c r="BS45" s="41"/>
      <c r="BT45" s="41"/>
      <c r="BU45" s="41"/>
      <c r="BV45" s="41"/>
      <c r="BW45" s="41"/>
      <c r="BX45" s="41"/>
    </row>
    <row r="46" spans="1:76" s="353" customFormat="1" ht="9" customHeight="1" thickBot="1">
      <c r="A46" s="2278"/>
      <c r="B46" s="2278"/>
      <c r="C46" s="2278"/>
      <c r="D46" s="2278"/>
      <c r="E46" s="2131"/>
      <c r="F46" s="2131"/>
      <c r="G46" s="2131"/>
      <c r="H46" s="2131"/>
      <c r="I46" s="2186"/>
      <c r="J46" s="2187"/>
      <c r="K46" s="2187"/>
      <c r="L46" s="2188"/>
      <c r="M46" s="2188"/>
      <c r="N46" s="2188"/>
      <c r="O46" s="2188"/>
      <c r="P46" s="2188"/>
      <c r="Q46" s="2188"/>
      <c r="R46" s="2188"/>
      <c r="S46" s="2187"/>
      <c r="T46" s="2187"/>
      <c r="U46" s="2187"/>
      <c r="V46" s="2179"/>
      <c r="W46" s="2190"/>
      <c r="X46" s="2131"/>
      <c r="Y46" s="2131"/>
      <c r="Z46" s="2164"/>
      <c r="AA46" s="2149"/>
      <c r="AB46" s="2149"/>
      <c r="AC46" s="2162"/>
      <c r="AD46" s="2181"/>
      <c r="AE46" s="2181"/>
      <c r="AF46" s="2164"/>
      <c r="AG46" s="2149"/>
      <c r="AH46" s="2149"/>
      <c r="AI46" s="2162"/>
      <c r="AJ46" s="2181"/>
      <c r="AK46" s="2181"/>
      <c r="AL46" s="2164"/>
      <c r="AM46" s="2149"/>
      <c r="AN46" s="2149"/>
      <c r="AO46" s="2162"/>
      <c r="AP46" s="2181"/>
      <c r="AQ46" s="2181"/>
      <c r="AR46" s="2182"/>
      <c r="AS46" s="2182"/>
      <c r="AT46" s="2182"/>
      <c r="AU46" s="2182"/>
      <c r="AV46" s="2182"/>
      <c r="AW46" s="2182"/>
      <c r="AX46" s="2182"/>
      <c r="AY46" s="2182"/>
      <c r="AZ46" s="2182"/>
      <c r="BA46" s="2182"/>
      <c r="BB46" s="2182"/>
      <c r="BC46" s="2182"/>
      <c r="BD46" s="2182"/>
      <c r="BE46" s="2182"/>
      <c r="BF46" s="2182"/>
      <c r="BG46" s="2182"/>
      <c r="BH46" s="2182"/>
      <c r="BI46" s="2182"/>
      <c r="BJ46" s="2131"/>
      <c r="BK46" s="2142"/>
      <c r="BL46" s="2143"/>
      <c r="BM46" s="2144"/>
      <c r="BN46" s="2131"/>
      <c r="BO46" s="2165"/>
      <c r="BP46" s="41"/>
      <c r="BQ46" s="41"/>
      <c r="BR46" s="41"/>
      <c r="BS46" s="41"/>
      <c r="BT46" s="41"/>
      <c r="BU46" s="41"/>
      <c r="BV46" s="41"/>
      <c r="BW46" s="41"/>
      <c r="BX46" s="41"/>
    </row>
    <row r="47" spans="1:76" s="353" customFormat="1" ht="7.5" customHeight="1">
      <c r="A47" s="2278"/>
      <c r="B47" s="2278"/>
      <c r="C47" s="2278"/>
      <c r="D47" s="2278"/>
      <c r="E47" s="2131"/>
      <c r="F47" s="2131"/>
      <c r="G47" s="2131"/>
      <c r="H47" s="2131"/>
      <c r="I47" s="2131"/>
      <c r="J47" s="2131"/>
      <c r="K47" s="2131"/>
      <c r="L47" s="2131"/>
      <c r="M47" s="2131"/>
      <c r="N47" s="2131"/>
      <c r="O47" s="2131"/>
      <c r="P47" s="2131"/>
      <c r="Q47" s="2131"/>
      <c r="R47" s="2131"/>
      <c r="S47" s="2131"/>
      <c r="T47" s="2131"/>
      <c r="U47" s="2131"/>
      <c r="V47" s="2131"/>
      <c r="W47" s="2131"/>
      <c r="X47" s="2131"/>
      <c r="Y47" s="2131"/>
      <c r="Z47" s="2131"/>
      <c r="AA47" s="2131"/>
      <c r="AB47" s="2131"/>
      <c r="AC47" s="2131"/>
      <c r="AD47" s="2131"/>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1"/>
      <c r="BC47" s="2131"/>
      <c r="BD47" s="2131"/>
      <c r="BE47" s="2131"/>
      <c r="BF47" s="2131"/>
      <c r="BG47" s="2131"/>
      <c r="BH47" s="2131"/>
      <c r="BI47" s="2131"/>
      <c r="BJ47" s="2131"/>
      <c r="BK47" s="2131"/>
      <c r="BL47" s="2131"/>
      <c r="BM47" s="2131"/>
      <c r="BN47" s="2131"/>
      <c r="BO47" s="2165"/>
      <c r="BP47" s="41"/>
      <c r="BQ47" s="41"/>
      <c r="BR47" s="41"/>
      <c r="BS47" s="41"/>
      <c r="BT47" s="41"/>
      <c r="BU47" s="41"/>
      <c r="BV47" s="41"/>
      <c r="BW47" s="41"/>
      <c r="BX47" s="41"/>
    </row>
    <row r="48" spans="1:76" s="353" customFormat="1" ht="15" customHeight="1">
      <c r="A48" s="2278"/>
      <c r="B48" s="2278"/>
      <c r="C48" s="2278"/>
      <c r="D48" s="2278"/>
      <c r="E48" s="2138"/>
      <c r="F48" s="2138"/>
      <c r="G48" s="2138"/>
      <c r="H48" s="2138"/>
      <c r="I48" s="2181" t="s">
        <v>2812</v>
      </c>
      <c r="J48" s="2181"/>
      <c r="K48" s="2181"/>
      <c r="L48" s="2181"/>
      <c r="M48" s="2181"/>
      <c r="N48" s="2181"/>
      <c r="O48" s="2181"/>
      <c r="P48" s="2181"/>
      <c r="Q48" s="2181"/>
      <c r="R48" s="2181"/>
      <c r="S48" s="2181"/>
      <c r="T48" s="2181"/>
      <c r="U48" s="2181"/>
      <c r="V48" s="2181"/>
      <c r="W48" s="2181"/>
      <c r="X48" s="2181"/>
      <c r="Y48" s="2181"/>
      <c r="Z48" s="2181"/>
      <c r="AA48" s="2181"/>
      <c r="AB48" s="2181"/>
      <c r="AC48" s="2181"/>
      <c r="AD48" s="2181" t="s">
        <v>2815</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1"/>
      <c r="BC48" s="2181"/>
      <c r="BD48" s="2181"/>
      <c r="BE48" s="2181"/>
      <c r="BF48" s="2181"/>
      <c r="BG48" s="2181"/>
      <c r="BH48" s="2181"/>
      <c r="BI48" s="2181"/>
      <c r="BJ48" s="2181"/>
      <c r="BK48" s="2181"/>
      <c r="BL48" s="2181"/>
      <c r="BM48" s="2181"/>
      <c r="BN48" s="2181"/>
      <c r="BO48" s="2165"/>
      <c r="BP48" s="41"/>
      <c r="BQ48" s="41"/>
      <c r="BR48" s="41"/>
      <c r="BS48" s="41"/>
      <c r="BT48" s="41"/>
      <c r="BU48" s="41"/>
      <c r="BV48" s="41"/>
      <c r="BW48" s="41"/>
      <c r="BX48" s="41"/>
    </row>
    <row r="49" spans="1:76" s="353" customFormat="1" ht="15" customHeight="1" thickBot="1">
      <c r="A49" s="2278"/>
      <c r="B49" s="2278"/>
      <c r="C49" s="2278"/>
      <c r="D49" s="2278"/>
      <c r="E49" s="2138"/>
      <c r="F49" s="2138"/>
      <c r="G49" s="2138"/>
      <c r="H49" s="2138"/>
      <c r="I49" s="2181" t="s">
        <v>2813</v>
      </c>
      <c r="J49" s="2181"/>
      <c r="K49" s="2181"/>
      <c r="L49" s="2181"/>
      <c r="M49" s="2181"/>
      <c r="N49" s="2181"/>
      <c r="O49" s="2181"/>
      <c r="P49" s="2181"/>
      <c r="Q49" s="2181"/>
      <c r="R49" s="2181"/>
      <c r="S49" s="2181"/>
      <c r="T49" s="2181"/>
      <c r="U49" s="2181"/>
      <c r="V49" s="2181"/>
      <c r="W49" s="2181"/>
      <c r="X49" s="2181"/>
      <c r="Y49" s="2181"/>
      <c r="Z49" s="2181"/>
      <c r="AA49" s="2181"/>
      <c r="AB49" s="2181"/>
      <c r="AC49" s="2181"/>
      <c r="AD49" s="2181" t="s">
        <v>2816</v>
      </c>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1"/>
      <c r="BC49" s="2181"/>
      <c r="BD49" s="2181"/>
      <c r="BE49" s="2181"/>
      <c r="BF49" s="2181"/>
      <c r="BG49" s="2181"/>
      <c r="BH49" s="2181"/>
      <c r="BI49" s="2181"/>
      <c r="BJ49" s="2181"/>
      <c r="BK49" s="2181"/>
      <c r="BL49" s="2181"/>
      <c r="BM49" s="2181"/>
      <c r="BN49" s="2181"/>
      <c r="BO49" s="2165"/>
      <c r="BP49" s="41"/>
      <c r="BQ49" s="41"/>
      <c r="BR49" s="41"/>
      <c r="BS49" s="41"/>
      <c r="BT49" s="41"/>
      <c r="BU49" s="41"/>
      <c r="BV49" s="41"/>
      <c r="BW49" s="41"/>
      <c r="BX49" s="41"/>
    </row>
    <row r="50" spans="1:76" s="353" customFormat="1" ht="9" customHeight="1">
      <c r="A50" s="2278"/>
      <c r="B50" s="2278"/>
      <c r="C50" s="2278"/>
      <c r="D50" s="2278"/>
      <c r="E50" s="2131"/>
      <c r="F50" s="2173" t="s">
        <v>119</v>
      </c>
      <c r="G50" s="2174"/>
      <c r="H50" s="2131"/>
      <c r="I50" s="2167" t="s">
        <v>120</v>
      </c>
      <c r="J50" s="2168"/>
      <c r="K50" s="2163" t="str">
        <f>★入力画面!$BM$185</f>
        <v/>
      </c>
      <c r="L50" s="2147"/>
      <c r="M50" s="2147" t="str">
        <f>★入力画面!$BN$185</f>
        <v/>
      </c>
      <c r="N50" s="2161"/>
      <c r="O50" s="2131"/>
      <c r="P50" s="2132" t="str">
        <f>★入力画面!$BO$185</f>
        <v/>
      </c>
      <c r="Q50" s="2132"/>
      <c r="R50" s="2132"/>
      <c r="S50" s="2132"/>
      <c r="T50" s="2132"/>
      <c r="U50" s="2132"/>
      <c r="V50" s="2132"/>
      <c r="W50" s="2132"/>
      <c r="X50" s="2132"/>
      <c r="Y50" s="2132"/>
      <c r="Z50" s="2132"/>
      <c r="AA50" s="2132"/>
      <c r="AB50" s="2132"/>
      <c r="AC50" s="2131"/>
      <c r="AD50" s="2167" t="s">
        <v>121</v>
      </c>
      <c r="AE50" s="2168"/>
      <c r="AF50" s="2163" t="str">
        <f>★入力画面!$BM$189</f>
        <v/>
      </c>
      <c r="AG50" s="2147"/>
      <c r="AH50" s="2147" t="str">
        <f>★入力画面!$BN$189</f>
        <v/>
      </c>
      <c r="AI50" s="2161"/>
      <c r="AJ50" s="2131"/>
      <c r="AK50" s="2153" t="str">
        <f>★入力画面!BP189</f>
        <v/>
      </c>
      <c r="AL50" s="2153"/>
      <c r="AM50" s="2153"/>
      <c r="AN50" s="2153"/>
      <c r="AO50" s="2153"/>
      <c r="AP50" s="2153"/>
      <c r="AQ50" s="2153"/>
      <c r="AR50" s="2153"/>
      <c r="AS50" s="2153"/>
      <c r="AT50" s="2153"/>
      <c r="AU50" s="2153"/>
      <c r="AV50" s="2153"/>
      <c r="AW50" s="2153"/>
      <c r="AX50" s="2155" t="s">
        <v>122</v>
      </c>
      <c r="AY50" s="2155"/>
      <c r="AZ50" s="2155"/>
      <c r="BA50" s="2157" t="str">
        <f>IF(★入力画面!$AK$189="","",★入力画面!$BO$189)</f>
        <v/>
      </c>
      <c r="BB50" s="2157"/>
      <c r="BC50" s="2157"/>
      <c r="BD50" s="2157"/>
      <c r="BE50" s="2157"/>
      <c r="BF50" s="2157"/>
      <c r="BG50" s="2157"/>
      <c r="BH50" s="2157"/>
      <c r="BI50" s="2159" t="s">
        <v>123</v>
      </c>
      <c r="BJ50" s="2131"/>
      <c r="BK50" s="2131"/>
      <c r="BL50" s="2131"/>
      <c r="BM50" s="2131"/>
      <c r="BN50" s="2131"/>
      <c r="BO50" s="2165"/>
      <c r="BP50" s="41"/>
      <c r="BQ50" s="41"/>
      <c r="BR50" s="41"/>
      <c r="BS50" s="41"/>
      <c r="BT50" s="41"/>
      <c r="BU50" s="41"/>
      <c r="BV50" s="41"/>
      <c r="BW50" s="41"/>
      <c r="BX50" s="41"/>
    </row>
    <row r="51" spans="1:76" s="353" customFormat="1" ht="9" customHeight="1" thickBot="1">
      <c r="A51" s="2278"/>
      <c r="B51" s="2278"/>
      <c r="C51" s="2278"/>
      <c r="D51" s="2278"/>
      <c r="E51" s="2131"/>
      <c r="F51" s="2175"/>
      <c r="G51" s="2176"/>
      <c r="H51" s="2131"/>
      <c r="I51" s="2169"/>
      <c r="J51" s="2170"/>
      <c r="K51" s="2164"/>
      <c r="L51" s="2149"/>
      <c r="M51" s="2149"/>
      <c r="N51" s="2162"/>
      <c r="O51" s="2131"/>
      <c r="P51" s="2166"/>
      <c r="Q51" s="2166"/>
      <c r="R51" s="2166"/>
      <c r="S51" s="2166"/>
      <c r="T51" s="2166"/>
      <c r="U51" s="2166"/>
      <c r="V51" s="2166"/>
      <c r="W51" s="2166"/>
      <c r="X51" s="2166"/>
      <c r="Y51" s="2166"/>
      <c r="Z51" s="2166"/>
      <c r="AA51" s="2166"/>
      <c r="AB51" s="2166"/>
      <c r="AC51" s="2131"/>
      <c r="AD51" s="2169"/>
      <c r="AE51" s="2170"/>
      <c r="AF51" s="2164"/>
      <c r="AG51" s="2149"/>
      <c r="AH51" s="2149"/>
      <c r="AI51" s="2162"/>
      <c r="AJ51" s="2131"/>
      <c r="AK51" s="2154"/>
      <c r="AL51" s="2154"/>
      <c r="AM51" s="2154"/>
      <c r="AN51" s="2154"/>
      <c r="AO51" s="2154"/>
      <c r="AP51" s="2154"/>
      <c r="AQ51" s="2154"/>
      <c r="AR51" s="2154"/>
      <c r="AS51" s="2154"/>
      <c r="AT51" s="2154"/>
      <c r="AU51" s="2154"/>
      <c r="AV51" s="2154"/>
      <c r="AW51" s="2154"/>
      <c r="AX51" s="2156"/>
      <c r="AY51" s="2156"/>
      <c r="AZ51" s="2156"/>
      <c r="BA51" s="2158"/>
      <c r="BB51" s="2158"/>
      <c r="BC51" s="2158"/>
      <c r="BD51" s="2158"/>
      <c r="BE51" s="2158"/>
      <c r="BF51" s="2158"/>
      <c r="BG51" s="2158"/>
      <c r="BH51" s="2158"/>
      <c r="BI51" s="2160"/>
      <c r="BJ51" s="2131"/>
      <c r="BK51" s="2131"/>
      <c r="BL51" s="2131"/>
      <c r="BM51" s="2131"/>
      <c r="BN51" s="2131"/>
      <c r="BO51" s="2165"/>
      <c r="BP51" s="41"/>
      <c r="BQ51" s="41"/>
      <c r="BR51" s="41"/>
      <c r="BS51" s="41"/>
      <c r="BT51" s="41"/>
      <c r="BU51" s="41"/>
      <c r="BV51" s="41"/>
      <c r="BW51" s="41"/>
      <c r="BX51" s="41"/>
    </row>
    <row r="52" spans="1:76" s="353" customFormat="1" ht="9" customHeight="1">
      <c r="A52" s="2278"/>
      <c r="B52" s="2278"/>
      <c r="C52" s="2278"/>
      <c r="D52" s="2278"/>
      <c r="E52" s="2131"/>
      <c r="F52" s="2131"/>
      <c r="G52" s="2131"/>
      <c r="H52" s="2131"/>
      <c r="I52" s="2169"/>
      <c r="J52" s="2170"/>
      <c r="K52" s="2163" t="str">
        <f>★入力画面!$BM$186</f>
        <v/>
      </c>
      <c r="L52" s="2147"/>
      <c r="M52" s="2147" t="str">
        <f>★入力画面!$BN$186</f>
        <v/>
      </c>
      <c r="N52" s="2161"/>
      <c r="O52" s="2131"/>
      <c r="P52" s="2132" t="str">
        <f>★入力画面!$BO$186</f>
        <v/>
      </c>
      <c r="Q52" s="2132"/>
      <c r="R52" s="2132"/>
      <c r="S52" s="2132"/>
      <c r="T52" s="2132"/>
      <c r="U52" s="2132"/>
      <c r="V52" s="2132"/>
      <c r="W52" s="2132"/>
      <c r="X52" s="2132"/>
      <c r="Y52" s="2132"/>
      <c r="Z52" s="2132"/>
      <c r="AA52" s="2132"/>
      <c r="AB52" s="2132"/>
      <c r="AC52" s="2131"/>
      <c r="AD52" s="2169"/>
      <c r="AE52" s="2170"/>
      <c r="AF52" s="2163" t="str">
        <f>★入力画面!$BM$190</f>
        <v/>
      </c>
      <c r="AG52" s="2147"/>
      <c r="AH52" s="2147" t="str">
        <f>★入力画面!$BN$190</f>
        <v/>
      </c>
      <c r="AI52" s="2161"/>
      <c r="AJ52" s="2131"/>
      <c r="AK52" s="2153" t="str">
        <f>★入力画面!$BP$190</f>
        <v/>
      </c>
      <c r="AL52" s="2153"/>
      <c r="AM52" s="2153"/>
      <c r="AN52" s="2153"/>
      <c r="AO52" s="2153"/>
      <c r="AP52" s="2153"/>
      <c r="AQ52" s="2153"/>
      <c r="AR52" s="2153"/>
      <c r="AS52" s="2153"/>
      <c r="AT52" s="2153"/>
      <c r="AU52" s="2153"/>
      <c r="AV52" s="2153"/>
      <c r="AW52" s="2153"/>
      <c r="AX52" s="2155" t="s">
        <v>122</v>
      </c>
      <c r="AY52" s="2155"/>
      <c r="AZ52" s="2155"/>
      <c r="BA52" s="2157" t="str">
        <f>IF(★入力画面!$AK$190="","",★入力画面!$BO$190)</f>
        <v/>
      </c>
      <c r="BB52" s="2157"/>
      <c r="BC52" s="2157"/>
      <c r="BD52" s="2157"/>
      <c r="BE52" s="2157"/>
      <c r="BF52" s="2157"/>
      <c r="BG52" s="2157"/>
      <c r="BH52" s="2157"/>
      <c r="BI52" s="2159" t="s">
        <v>123</v>
      </c>
      <c r="BJ52" s="2131"/>
      <c r="BK52" s="2131"/>
      <c r="BL52" s="2131"/>
      <c r="BM52" s="2131"/>
      <c r="BN52" s="2131"/>
      <c r="BO52" s="2165"/>
      <c r="BP52" s="41"/>
      <c r="BQ52" s="41"/>
      <c r="BR52" s="41"/>
      <c r="BS52" s="41"/>
      <c r="BT52" s="41"/>
      <c r="BU52" s="41"/>
      <c r="BV52" s="41"/>
      <c r="BW52" s="41"/>
      <c r="BX52" s="41"/>
    </row>
    <row r="53" spans="1:76" s="353" customFormat="1" ht="9" customHeight="1" thickBot="1">
      <c r="A53" s="2278"/>
      <c r="B53" s="2278"/>
      <c r="C53" s="2278"/>
      <c r="D53" s="2278"/>
      <c r="E53" s="2131"/>
      <c r="F53" s="2131"/>
      <c r="G53" s="2131"/>
      <c r="H53" s="2131"/>
      <c r="I53" s="2169"/>
      <c r="J53" s="2170"/>
      <c r="K53" s="2164"/>
      <c r="L53" s="2149"/>
      <c r="M53" s="2149"/>
      <c r="N53" s="2162"/>
      <c r="O53" s="2131"/>
      <c r="P53" s="2166"/>
      <c r="Q53" s="2166"/>
      <c r="R53" s="2166"/>
      <c r="S53" s="2166"/>
      <c r="T53" s="2166"/>
      <c r="U53" s="2166"/>
      <c r="V53" s="2166"/>
      <c r="W53" s="2166"/>
      <c r="X53" s="2166"/>
      <c r="Y53" s="2166"/>
      <c r="Z53" s="2166"/>
      <c r="AA53" s="2166"/>
      <c r="AB53" s="2166"/>
      <c r="AC53" s="2131"/>
      <c r="AD53" s="2169"/>
      <c r="AE53" s="2170"/>
      <c r="AF53" s="2164"/>
      <c r="AG53" s="2149"/>
      <c r="AH53" s="2149"/>
      <c r="AI53" s="2162"/>
      <c r="AJ53" s="2131"/>
      <c r="AK53" s="2154"/>
      <c r="AL53" s="2154"/>
      <c r="AM53" s="2154"/>
      <c r="AN53" s="2154"/>
      <c r="AO53" s="2154"/>
      <c r="AP53" s="2154"/>
      <c r="AQ53" s="2154"/>
      <c r="AR53" s="2154"/>
      <c r="AS53" s="2154"/>
      <c r="AT53" s="2154"/>
      <c r="AU53" s="2154"/>
      <c r="AV53" s="2154"/>
      <c r="AW53" s="2154"/>
      <c r="AX53" s="2156"/>
      <c r="AY53" s="2156"/>
      <c r="AZ53" s="2156"/>
      <c r="BA53" s="2158"/>
      <c r="BB53" s="2158"/>
      <c r="BC53" s="2158"/>
      <c r="BD53" s="2158"/>
      <c r="BE53" s="2158"/>
      <c r="BF53" s="2158"/>
      <c r="BG53" s="2158"/>
      <c r="BH53" s="2158"/>
      <c r="BI53" s="2160"/>
      <c r="BJ53" s="2131"/>
      <c r="BK53" s="2131"/>
      <c r="BL53" s="2131"/>
      <c r="BM53" s="2131"/>
      <c r="BN53" s="2131"/>
      <c r="BO53" s="2165"/>
      <c r="BP53" s="41"/>
      <c r="BQ53" s="41"/>
      <c r="BR53" s="41"/>
      <c r="BS53" s="41"/>
      <c r="BT53" s="41"/>
      <c r="BU53" s="41"/>
      <c r="BV53" s="41"/>
      <c r="BW53" s="41"/>
      <c r="BX53" s="41"/>
    </row>
    <row r="54" spans="1:76" s="353" customFormat="1" ht="9" customHeight="1">
      <c r="A54" s="2278"/>
      <c r="B54" s="2278"/>
      <c r="C54" s="2278"/>
      <c r="D54" s="2278"/>
      <c r="E54" s="2131"/>
      <c r="F54" s="2131"/>
      <c r="G54" s="2131"/>
      <c r="H54" s="2131"/>
      <c r="I54" s="2169"/>
      <c r="J54" s="2170"/>
      <c r="K54" s="2163" t="str">
        <f>★入力画面!$BM$187</f>
        <v/>
      </c>
      <c r="L54" s="2147"/>
      <c r="M54" s="2147" t="str">
        <f>★入力画面!$BN$187</f>
        <v/>
      </c>
      <c r="N54" s="2161"/>
      <c r="O54" s="2131"/>
      <c r="P54" s="2132" t="str">
        <f>★入力画面!$BO$187</f>
        <v/>
      </c>
      <c r="Q54" s="2132"/>
      <c r="R54" s="2132"/>
      <c r="S54" s="2132"/>
      <c r="T54" s="2132"/>
      <c r="U54" s="2132"/>
      <c r="V54" s="2132"/>
      <c r="W54" s="2132"/>
      <c r="X54" s="2132"/>
      <c r="Y54" s="2132"/>
      <c r="Z54" s="2132"/>
      <c r="AA54" s="2132"/>
      <c r="AB54" s="2132"/>
      <c r="AC54" s="2131"/>
      <c r="AD54" s="2169"/>
      <c r="AE54" s="2170"/>
      <c r="AF54" s="2163" t="str">
        <f>★入力画面!$BM$191</f>
        <v/>
      </c>
      <c r="AG54" s="2147"/>
      <c r="AH54" s="2147" t="str">
        <f>★入力画面!$BN$191</f>
        <v/>
      </c>
      <c r="AI54" s="2161"/>
      <c r="AJ54" s="2131"/>
      <c r="AK54" s="2153" t="str">
        <f>★入力画面!$BP$191</f>
        <v/>
      </c>
      <c r="AL54" s="2153"/>
      <c r="AM54" s="2153"/>
      <c r="AN54" s="2153"/>
      <c r="AO54" s="2153"/>
      <c r="AP54" s="2153"/>
      <c r="AQ54" s="2153"/>
      <c r="AR54" s="2153"/>
      <c r="AS54" s="2153"/>
      <c r="AT54" s="2153"/>
      <c r="AU54" s="2153"/>
      <c r="AV54" s="2153"/>
      <c r="AW54" s="2153"/>
      <c r="AX54" s="2155" t="s">
        <v>122</v>
      </c>
      <c r="AY54" s="2155"/>
      <c r="AZ54" s="2155"/>
      <c r="BA54" s="2157" t="str">
        <f>IF(★入力画面!$AK$191="","",★入力画面!$BO$191)</f>
        <v/>
      </c>
      <c r="BB54" s="2157"/>
      <c r="BC54" s="2157"/>
      <c r="BD54" s="2157"/>
      <c r="BE54" s="2157"/>
      <c r="BF54" s="2157"/>
      <c r="BG54" s="2157"/>
      <c r="BH54" s="2157"/>
      <c r="BI54" s="2159" t="s">
        <v>123</v>
      </c>
      <c r="BJ54" s="2131"/>
      <c r="BK54" s="2131"/>
      <c r="BL54" s="2131"/>
      <c r="BM54" s="2131"/>
      <c r="BN54" s="2131"/>
      <c r="BO54" s="2165"/>
      <c r="BP54" s="41"/>
      <c r="BQ54" s="41"/>
      <c r="BR54" s="41"/>
      <c r="BS54" s="41"/>
      <c r="BT54" s="41"/>
      <c r="BU54" s="41"/>
      <c r="BV54" s="41"/>
      <c r="BW54" s="41"/>
      <c r="BX54" s="41"/>
    </row>
    <row r="55" spans="1:76" s="353" customFormat="1" ht="9" customHeight="1" thickBot="1">
      <c r="A55" s="2278"/>
      <c r="B55" s="2278"/>
      <c r="C55" s="2278"/>
      <c r="D55" s="2278"/>
      <c r="E55" s="2131"/>
      <c r="F55" s="2131"/>
      <c r="G55" s="2131"/>
      <c r="H55" s="2131"/>
      <c r="I55" s="2171"/>
      <c r="J55" s="2172"/>
      <c r="K55" s="2164"/>
      <c r="L55" s="2149"/>
      <c r="M55" s="2149"/>
      <c r="N55" s="2162"/>
      <c r="O55" s="2131"/>
      <c r="P55" s="2166"/>
      <c r="Q55" s="2166"/>
      <c r="R55" s="2166"/>
      <c r="S55" s="2166"/>
      <c r="T55" s="2166"/>
      <c r="U55" s="2166"/>
      <c r="V55" s="2166"/>
      <c r="W55" s="2166"/>
      <c r="X55" s="2166"/>
      <c r="Y55" s="2166"/>
      <c r="Z55" s="2166"/>
      <c r="AA55" s="2166"/>
      <c r="AB55" s="2166"/>
      <c r="AC55" s="2131"/>
      <c r="AD55" s="2169"/>
      <c r="AE55" s="2170"/>
      <c r="AF55" s="2164"/>
      <c r="AG55" s="2149"/>
      <c r="AH55" s="2149"/>
      <c r="AI55" s="2162"/>
      <c r="AJ55" s="2131"/>
      <c r="AK55" s="2154"/>
      <c r="AL55" s="2154"/>
      <c r="AM55" s="2154"/>
      <c r="AN55" s="2154"/>
      <c r="AO55" s="2154"/>
      <c r="AP55" s="2154"/>
      <c r="AQ55" s="2154"/>
      <c r="AR55" s="2154"/>
      <c r="AS55" s="2154"/>
      <c r="AT55" s="2154"/>
      <c r="AU55" s="2154"/>
      <c r="AV55" s="2154"/>
      <c r="AW55" s="2154"/>
      <c r="AX55" s="2156"/>
      <c r="AY55" s="2156"/>
      <c r="AZ55" s="2156"/>
      <c r="BA55" s="2158"/>
      <c r="BB55" s="2158"/>
      <c r="BC55" s="2158"/>
      <c r="BD55" s="2158"/>
      <c r="BE55" s="2158"/>
      <c r="BF55" s="2158"/>
      <c r="BG55" s="2158"/>
      <c r="BH55" s="2158"/>
      <c r="BI55" s="2160"/>
      <c r="BJ55" s="2131"/>
      <c r="BK55" s="2131"/>
      <c r="BL55" s="2131"/>
      <c r="BM55" s="2131"/>
      <c r="BN55" s="2131"/>
      <c r="BO55" s="2165"/>
      <c r="BP55" s="41"/>
      <c r="BQ55" s="41"/>
      <c r="BR55" s="41"/>
      <c r="BS55" s="41"/>
      <c r="BT55" s="41"/>
      <c r="BU55" s="41"/>
      <c r="BV55" s="41"/>
      <c r="BW55" s="41"/>
      <c r="BX55" s="41"/>
    </row>
    <row r="56" spans="1:76" s="353" customFormat="1" ht="9" customHeight="1">
      <c r="A56" s="2278"/>
      <c r="B56" s="2278"/>
      <c r="C56" s="2278"/>
      <c r="D56" s="2278"/>
      <c r="E56" s="2131"/>
      <c r="F56" s="2131"/>
      <c r="G56" s="2131"/>
      <c r="H56" s="2131"/>
      <c r="I56" s="2135" t="s">
        <v>2817</v>
      </c>
      <c r="J56" s="2135"/>
      <c r="K56" s="2135"/>
      <c r="L56" s="2135"/>
      <c r="M56" s="2135"/>
      <c r="N56" s="2135"/>
      <c r="O56" s="2135"/>
      <c r="P56" s="2135"/>
      <c r="Q56" s="2135"/>
      <c r="R56" s="2135"/>
      <c r="S56" s="2135"/>
      <c r="T56" s="2135"/>
      <c r="U56" s="2135"/>
      <c r="V56" s="2135"/>
      <c r="W56" s="2135"/>
      <c r="X56" s="2135"/>
      <c r="Y56" s="2135"/>
      <c r="Z56" s="2135"/>
      <c r="AA56" s="2135"/>
      <c r="AB56" s="2135"/>
      <c r="AC56" s="2135"/>
      <c r="AD56" s="2169"/>
      <c r="AE56" s="2170"/>
      <c r="AF56" s="2163" t="str">
        <f>★入力画面!$BM$192</f>
        <v/>
      </c>
      <c r="AG56" s="2147"/>
      <c r="AH56" s="2147" t="str">
        <f>★入力画面!$BN$192</f>
        <v/>
      </c>
      <c r="AI56" s="2161"/>
      <c r="AJ56" s="2131"/>
      <c r="AK56" s="2153" t="str">
        <f>★入力画面!BP192</f>
        <v/>
      </c>
      <c r="AL56" s="2153"/>
      <c r="AM56" s="2153"/>
      <c r="AN56" s="2153"/>
      <c r="AO56" s="2153"/>
      <c r="AP56" s="2153"/>
      <c r="AQ56" s="2153"/>
      <c r="AR56" s="2153"/>
      <c r="AS56" s="2153"/>
      <c r="AT56" s="2153"/>
      <c r="AU56" s="2153"/>
      <c r="AV56" s="2153"/>
      <c r="AW56" s="2153"/>
      <c r="AX56" s="2155" t="s">
        <v>122</v>
      </c>
      <c r="AY56" s="2155"/>
      <c r="AZ56" s="2155"/>
      <c r="BA56" s="2157" t="str">
        <f>IF(★入力画面!$AK$192="","",★入力画面!$BO$192)</f>
        <v/>
      </c>
      <c r="BB56" s="2157"/>
      <c r="BC56" s="2157"/>
      <c r="BD56" s="2157"/>
      <c r="BE56" s="2157"/>
      <c r="BF56" s="2157"/>
      <c r="BG56" s="2157"/>
      <c r="BH56" s="2157"/>
      <c r="BI56" s="2159" t="s">
        <v>123</v>
      </c>
      <c r="BJ56" s="2165" t="s">
        <v>112</v>
      </c>
      <c r="BK56" s="2165"/>
      <c r="BL56" s="2165"/>
      <c r="BM56" s="2165"/>
      <c r="BN56" s="2165"/>
      <c r="BO56" s="2165"/>
      <c r="BP56" s="41"/>
      <c r="BQ56" s="41"/>
      <c r="BR56" s="41"/>
      <c r="BS56" s="41"/>
      <c r="BT56" s="41"/>
      <c r="BU56" s="41"/>
      <c r="BV56" s="41"/>
      <c r="BW56" s="41"/>
      <c r="BX56" s="41"/>
    </row>
    <row r="57" spans="1:76" s="353" customFormat="1" ht="9" customHeight="1" thickBot="1">
      <c r="A57" s="2278"/>
      <c r="B57" s="2278"/>
      <c r="C57" s="2278"/>
      <c r="D57" s="2278"/>
      <c r="E57" s="2131"/>
      <c r="F57" s="2131"/>
      <c r="G57" s="2131"/>
      <c r="H57" s="2131"/>
      <c r="I57" s="2135"/>
      <c r="J57" s="2135"/>
      <c r="K57" s="2135"/>
      <c r="L57" s="2135"/>
      <c r="M57" s="2135"/>
      <c r="N57" s="2135"/>
      <c r="O57" s="2135"/>
      <c r="P57" s="2135"/>
      <c r="Q57" s="2135"/>
      <c r="R57" s="2135"/>
      <c r="S57" s="2135"/>
      <c r="T57" s="2135"/>
      <c r="U57" s="2135"/>
      <c r="V57" s="2135"/>
      <c r="W57" s="2135"/>
      <c r="X57" s="2135"/>
      <c r="Y57" s="2135"/>
      <c r="Z57" s="2135"/>
      <c r="AA57" s="2135"/>
      <c r="AB57" s="2135"/>
      <c r="AC57" s="2135"/>
      <c r="AD57" s="2169"/>
      <c r="AE57" s="2170"/>
      <c r="AF57" s="2164"/>
      <c r="AG57" s="2149"/>
      <c r="AH57" s="2149"/>
      <c r="AI57" s="2162"/>
      <c r="AJ57" s="2131"/>
      <c r="AK57" s="2154"/>
      <c r="AL57" s="2154"/>
      <c r="AM57" s="2154"/>
      <c r="AN57" s="2154"/>
      <c r="AO57" s="2154"/>
      <c r="AP57" s="2154"/>
      <c r="AQ57" s="2154"/>
      <c r="AR57" s="2154"/>
      <c r="AS57" s="2154"/>
      <c r="AT57" s="2154"/>
      <c r="AU57" s="2154"/>
      <c r="AV57" s="2154"/>
      <c r="AW57" s="2154"/>
      <c r="AX57" s="2156"/>
      <c r="AY57" s="2156"/>
      <c r="AZ57" s="2156"/>
      <c r="BA57" s="2158"/>
      <c r="BB57" s="2158"/>
      <c r="BC57" s="2158"/>
      <c r="BD57" s="2158"/>
      <c r="BE57" s="2158"/>
      <c r="BF57" s="2158"/>
      <c r="BG57" s="2158"/>
      <c r="BH57" s="2158"/>
      <c r="BI57" s="2160"/>
      <c r="BJ57" s="2165"/>
      <c r="BK57" s="2165"/>
      <c r="BL57" s="2165"/>
      <c r="BM57" s="2165"/>
      <c r="BN57" s="2165"/>
      <c r="BO57" s="2165"/>
      <c r="BP57" s="41"/>
      <c r="BQ57" s="41"/>
      <c r="BR57" s="41"/>
      <c r="BS57" s="41"/>
      <c r="BT57" s="41"/>
      <c r="BU57" s="41"/>
      <c r="BV57" s="41"/>
      <c r="BW57" s="41"/>
      <c r="BX57" s="41"/>
    </row>
    <row r="58" spans="1:76" s="353" customFormat="1" ht="7.5" customHeight="1">
      <c r="A58" s="2278"/>
      <c r="B58" s="2278"/>
      <c r="C58" s="2278"/>
      <c r="D58" s="2278"/>
      <c r="E58" s="2131"/>
      <c r="F58" s="2131"/>
      <c r="G58" s="2131"/>
      <c r="H58" s="2131"/>
      <c r="I58" s="2177" t="str">
        <f>★入力画面!$P$182</f>
        <v/>
      </c>
      <c r="J58" s="2178"/>
      <c r="K58" s="2151" t="str">
        <f>★入力画面!$Q$182</f>
        <v/>
      </c>
      <c r="L58" s="2147"/>
      <c r="M58" s="2147" t="str">
        <f>★入力画面!$R$182</f>
        <v/>
      </c>
      <c r="N58" s="2147"/>
      <c r="O58" s="2147" t="str">
        <f>★入力画面!$S$182</f>
        <v/>
      </c>
      <c r="P58" s="2148"/>
      <c r="Q58" s="2151" t="str">
        <f>★入力画面!$T$182</f>
        <v/>
      </c>
      <c r="R58" s="2147"/>
      <c r="S58" s="2147" t="str">
        <f>★入力画面!$U$182</f>
        <v/>
      </c>
      <c r="T58" s="2147"/>
      <c r="U58" s="2147" t="str">
        <f>★入力画面!$V$182</f>
        <v/>
      </c>
      <c r="V58" s="2148"/>
      <c r="W58" s="2151" t="str">
        <f>★入力画面!$W$182</f>
        <v/>
      </c>
      <c r="X58" s="2147"/>
      <c r="Y58" s="2147" t="str">
        <f>★入力画面!$X$182</f>
        <v/>
      </c>
      <c r="Z58" s="2147"/>
      <c r="AA58" s="2147" t="str">
        <f>★入力画面!$Y$182</f>
        <v/>
      </c>
      <c r="AB58" s="2161"/>
      <c r="AC58" s="2131"/>
      <c r="AD58" s="2169"/>
      <c r="AE58" s="2170"/>
      <c r="AF58" s="2163" t="str">
        <f>★入力画面!$BM$193</f>
        <v/>
      </c>
      <c r="AG58" s="2147"/>
      <c r="AH58" s="2147" t="str">
        <f>★入力画面!$BN$193</f>
        <v/>
      </c>
      <c r="AI58" s="2161"/>
      <c r="AJ58" s="2131"/>
      <c r="AK58" s="2153" t="str">
        <f>★入力画面!$BP$193</f>
        <v/>
      </c>
      <c r="AL58" s="2153"/>
      <c r="AM58" s="2153"/>
      <c r="AN58" s="2153"/>
      <c r="AO58" s="2153"/>
      <c r="AP58" s="2153"/>
      <c r="AQ58" s="2153"/>
      <c r="AR58" s="2153"/>
      <c r="AS58" s="2153"/>
      <c r="AT58" s="2153"/>
      <c r="AU58" s="2153"/>
      <c r="AV58" s="2153"/>
      <c r="AW58" s="2153"/>
      <c r="AX58" s="2155" t="s">
        <v>122</v>
      </c>
      <c r="AY58" s="2155"/>
      <c r="AZ58" s="2155"/>
      <c r="BA58" s="2157" t="str">
        <f>IF(★入力画面!$AK$193="","",★入力画面!$BO$193)</f>
        <v/>
      </c>
      <c r="BB58" s="2157"/>
      <c r="BC58" s="2157"/>
      <c r="BD58" s="2157"/>
      <c r="BE58" s="2157"/>
      <c r="BF58" s="2157"/>
      <c r="BG58" s="2157"/>
      <c r="BH58" s="2157"/>
      <c r="BI58" s="2159" t="s">
        <v>123</v>
      </c>
      <c r="BJ58" s="2131"/>
      <c r="BK58" s="2139" t="s">
        <v>2809</v>
      </c>
      <c r="BL58" s="2140"/>
      <c r="BM58" s="2141"/>
      <c r="BN58" s="2131"/>
      <c r="BO58" s="2165"/>
      <c r="BP58" s="41"/>
      <c r="BQ58" s="41"/>
      <c r="BR58" s="41"/>
      <c r="BS58" s="41"/>
      <c r="BT58" s="41"/>
      <c r="BU58" s="41"/>
      <c r="BV58" s="41"/>
      <c r="BW58" s="41"/>
      <c r="BX58" s="41"/>
    </row>
    <row r="59" spans="1:76" s="353" customFormat="1" ht="9.75" customHeight="1" thickBot="1">
      <c r="A59" s="2278"/>
      <c r="B59" s="2278"/>
      <c r="C59" s="2278"/>
      <c r="D59" s="2278"/>
      <c r="E59" s="2131"/>
      <c r="F59" s="2131"/>
      <c r="G59" s="2131"/>
      <c r="H59" s="2131"/>
      <c r="I59" s="2179"/>
      <c r="J59" s="2180"/>
      <c r="K59" s="2152"/>
      <c r="L59" s="2149"/>
      <c r="M59" s="2149"/>
      <c r="N59" s="2149"/>
      <c r="O59" s="2149"/>
      <c r="P59" s="2150"/>
      <c r="Q59" s="2152"/>
      <c r="R59" s="2149"/>
      <c r="S59" s="2149"/>
      <c r="T59" s="2149"/>
      <c r="U59" s="2149"/>
      <c r="V59" s="2150"/>
      <c r="W59" s="2152"/>
      <c r="X59" s="2149"/>
      <c r="Y59" s="2149"/>
      <c r="Z59" s="2149"/>
      <c r="AA59" s="2149"/>
      <c r="AB59" s="2162"/>
      <c r="AC59" s="2131"/>
      <c r="AD59" s="2171"/>
      <c r="AE59" s="2172"/>
      <c r="AF59" s="2164"/>
      <c r="AG59" s="2149"/>
      <c r="AH59" s="2149"/>
      <c r="AI59" s="2162"/>
      <c r="AJ59" s="2131"/>
      <c r="AK59" s="2154"/>
      <c r="AL59" s="2154"/>
      <c r="AM59" s="2154"/>
      <c r="AN59" s="2154"/>
      <c r="AO59" s="2154"/>
      <c r="AP59" s="2154"/>
      <c r="AQ59" s="2154"/>
      <c r="AR59" s="2154"/>
      <c r="AS59" s="2154"/>
      <c r="AT59" s="2154"/>
      <c r="AU59" s="2154"/>
      <c r="AV59" s="2154"/>
      <c r="AW59" s="2154"/>
      <c r="AX59" s="2156"/>
      <c r="AY59" s="2156"/>
      <c r="AZ59" s="2156"/>
      <c r="BA59" s="2158"/>
      <c r="BB59" s="2158"/>
      <c r="BC59" s="2158"/>
      <c r="BD59" s="2158"/>
      <c r="BE59" s="2158"/>
      <c r="BF59" s="2158"/>
      <c r="BG59" s="2158"/>
      <c r="BH59" s="2158"/>
      <c r="BI59" s="2160"/>
      <c r="BJ59" s="2131"/>
      <c r="BK59" s="2142"/>
      <c r="BL59" s="2143"/>
      <c r="BM59" s="2144"/>
      <c r="BN59" s="2131"/>
      <c r="BO59" s="2165"/>
      <c r="BP59" s="41"/>
      <c r="BQ59" s="41"/>
      <c r="BR59" s="41"/>
      <c r="BS59" s="41"/>
      <c r="BT59" s="41"/>
      <c r="BU59" s="41"/>
      <c r="BV59" s="41"/>
      <c r="BW59" s="41"/>
      <c r="BX59" s="41"/>
    </row>
    <row r="60" spans="1:76" s="353" customFormat="1" ht="13.5">
      <c r="A60" s="2278"/>
      <c r="B60" s="2278"/>
      <c r="C60" s="2278"/>
      <c r="D60" s="2278"/>
      <c r="E60" s="2131"/>
      <c r="F60" s="2131"/>
      <c r="G60" s="2131"/>
      <c r="H60" s="2131"/>
      <c r="I60" s="2145"/>
      <c r="J60" s="2145"/>
      <c r="K60" s="2145"/>
      <c r="L60" s="2145"/>
      <c r="M60" s="2145"/>
      <c r="N60" s="2145"/>
      <c r="O60" s="2145"/>
      <c r="P60" s="2145"/>
      <c r="Q60" s="2146" t="s">
        <v>124</v>
      </c>
      <c r="R60" s="2146"/>
      <c r="S60" s="2146" t="s">
        <v>125</v>
      </c>
      <c r="T60" s="2146"/>
      <c r="U60" s="2146" t="s">
        <v>126</v>
      </c>
      <c r="V60" s="2146"/>
      <c r="W60" s="2146" t="s">
        <v>127</v>
      </c>
      <c r="X60" s="2146"/>
      <c r="Y60" s="2146" t="s">
        <v>128</v>
      </c>
      <c r="Z60" s="2146"/>
      <c r="AA60" s="2146" t="s">
        <v>129</v>
      </c>
      <c r="AB60" s="2146"/>
      <c r="AC60" s="352"/>
      <c r="AD60" s="2131"/>
      <c r="AE60" s="2131"/>
      <c r="AF60" s="2131"/>
      <c r="AG60" s="2131"/>
      <c r="AH60" s="2131"/>
      <c r="AI60" s="2131"/>
      <c r="AJ60" s="2131"/>
      <c r="AK60" s="2131"/>
      <c r="AL60" s="2131"/>
      <c r="AM60" s="2131"/>
      <c r="AN60" s="2131"/>
      <c r="AO60" s="2131"/>
      <c r="AP60" s="2131"/>
      <c r="AQ60" s="2131"/>
      <c r="AR60" s="2131"/>
      <c r="AS60" s="2131"/>
      <c r="AT60" s="2131"/>
      <c r="AU60" s="2131"/>
      <c r="AV60" s="2131"/>
      <c r="AW60" s="2131"/>
      <c r="AX60" s="2131"/>
      <c r="AY60" s="2131"/>
      <c r="AZ60" s="2131"/>
      <c r="BA60" s="2131"/>
      <c r="BB60" s="2131"/>
      <c r="BC60" s="2131"/>
      <c r="BD60" s="2131"/>
      <c r="BE60" s="2131"/>
      <c r="BF60" s="2131"/>
      <c r="BG60" s="2131"/>
      <c r="BH60" s="2131"/>
      <c r="BI60" s="2131"/>
      <c r="BJ60" s="2131"/>
      <c r="BK60" s="2131"/>
      <c r="BL60" s="2131"/>
      <c r="BM60" s="2131"/>
      <c r="BN60" s="2131"/>
      <c r="BO60" s="2165"/>
      <c r="BP60" s="41"/>
      <c r="BQ60" s="41"/>
      <c r="BR60" s="41"/>
      <c r="BS60" s="41"/>
      <c r="BT60" s="41"/>
      <c r="BU60" s="41"/>
      <c r="BV60" s="41"/>
      <c r="BW60" s="41"/>
      <c r="BX60" s="41"/>
    </row>
    <row r="61" spans="1:76" ht="56.25" customHeight="1">
      <c r="A61" s="2278"/>
      <c r="B61" s="2278"/>
      <c r="C61" s="2278"/>
      <c r="D61" s="2278"/>
      <c r="E61" s="2135"/>
      <c r="F61" s="2135"/>
      <c r="G61" s="2135"/>
      <c r="H61" s="2135"/>
      <c r="I61" s="2135"/>
      <c r="J61" s="2135"/>
      <c r="K61" s="2135"/>
      <c r="L61" s="2135"/>
      <c r="M61" s="2135"/>
      <c r="N61" s="2135"/>
      <c r="O61" s="2135"/>
      <c r="P61" s="2135"/>
      <c r="Q61" s="2135"/>
      <c r="R61" s="2135"/>
      <c r="S61" s="2135"/>
      <c r="T61" s="2135"/>
      <c r="U61" s="2135"/>
      <c r="V61" s="2135"/>
      <c r="W61" s="2135"/>
      <c r="X61" s="2135"/>
      <c r="Y61" s="2135"/>
      <c r="Z61" s="2135"/>
      <c r="AA61" s="2135"/>
      <c r="AB61" s="2135"/>
      <c r="AC61" s="2135"/>
      <c r="AD61" s="2135"/>
      <c r="AE61" s="2135"/>
      <c r="AF61" s="2135"/>
      <c r="AG61" s="2135"/>
      <c r="AH61" s="2135"/>
      <c r="AI61" s="2135"/>
      <c r="AJ61" s="2135"/>
      <c r="AK61" s="2135"/>
      <c r="AL61" s="2135"/>
      <c r="AM61" s="2135"/>
      <c r="AN61" s="2135"/>
      <c r="AO61" s="2135"/>
      <c r="AP61" s="2135"/>
      <c r="AQ61" s="2135"/>
      <c r="AR61" s="2135"/>
      <c r="AS61" s="2135"/>
      <c r="AT61" s="2135"/>
      <c r="AU61" s="2135"/>
      <c r="AV61" s="2135"/>
      <c r="AW61" s="2135"/>
      <c r="AX61" s="2135"/>
      <c r="AY61" s="2135"/>
      <c r="AZ61" s="2135"/>
      <c r="BA61" s="2135"/>
      <c r="BB61" s="2135"/>
      <c r="BC61" s="2135"/>
      <c r="BD61" s="2135"/>
      <c r="BE61" s="2135"/>
      <c r="BF61" s="2135"/>
      <c r="BG61" s="2135"/>
      <c r="BH61" s="2135"/>
      <c r="BI61" s="2135"/>
      <c r="BJ61" s="2135"/>
      <c r="BK61" s="2135"/>
      <c r="BL61" s="2135"/>
      <c r="BM61" s="2135"/>
      <c r="BN61" s="2135"/>
      <c r="BO61" s="2165"/>
      <c r="BP61" s="41"/>
      <c r="BQ61" s="41"/>
      <c r="BR61" s="41"/>
      <c r="BS61" s="41"/>
      <c r="BT61" s="41"/>
      <c r="BU61" s="41"/>
      <c r="BV61" s="41"/>
      <c r="BW61" s="41"/>
      <c r="BX61" s="41"/>
    </row>
    <row r="62" spans="1:76" s="41" customFormat="1" ht="15" customHeight="1"/>
    <row r="63" spans="1:76" ht="15" hidden="1" customHeight="1">
      <c r="BQ63" s="126"/>
      <c r="BR63" s="126"/>
      <c r="BS63" s="126"/>
      <c r="BT63" s="126"/>
      <c r="BU63" s="126"/>
      <c r="BV63" s="126"/>
      <c r="BW63" s="126"/>
      <c r="BX63" s="126"/>
    </row>
    <row r="64" spans="1:76" ht="15" hidden="1" customHeight="1">
      <c r="BQ64" s="126"/>
      <c r="BR64" s="126"/>
      <c r="BS64" s="126"/>
      <c r="BT64" s="126"/>
      <c r="BU64" s="126"/>
      <c r="BV64" s="126"/>
      <c r="BW64" s="126"/>
      <c r="BX64" s="126"/>
    </row>
    <row r="65" spans="69:76" ht="15" hidden="1" customHeight="1">
      <c r="BQ65" s="126"/>
      <c r="BR65" s="126"/>
      <c r="BS65" s="126"/>
      <c r="BT65" s="126"/>
      <c r="BU65" s="126"/>
      <c r="BV65" s="126"/>
      <c r="BW65" s="126"/>
      <c r="BX65" s="126"/>
    </row>
    <row r="66" spans="69:76" ht="15" hidden="1" customHeight="1">
      <c r="BQ66" s="126"/>
      <c r="BR66" s="126"/>
      <c r="BS66" s="126"/>
      <c r="BT66" s="126"/>
      <c r="BU66" s="126"/>
      <c r="BV66" s="126"/>
      <c r="BW66" s="126"/>
      <c r="BX66" s="126"/>
    </row>
    <row r="67" spans="69:76" ht="15" hidden="1" customHeight="1"/>
    <row r="68" spans="69:76" ht="15" hidden="1" customHeight="1"/>
    <row r="69" spans="69:76" ht="15" hidden="1" customHeight="1"/>
    <row r="70" spans="69:76" ht="15" hidden="1" customHeight="1"/>
    <row r="71" spans="69:76" ht="15" hidden="1" customHeight="1"/>
    <row r="72" spans="69:76" ht="15" hidden="1" customHeight="1"/>
  </sheetData>
  <sheetProtection algorithmName="SHA-512" hashValue="xM9V2SMDWivMyLJ7xx0Dfz4lqF+cBSWxI9dlGmvvF0N1pK0kb60Yx0c8YetLIDLgCAdCqJfpN2G4lWAQADNWWQ==" saltValue="uu0YixKxGWLs/p//+W8zsg==" spinCount="100000" sheet="1" objects="1" scenarios="1"/>
  <mergeCells count="432">
    <mergeCell ref="BO1:BO61"/>
    <mergeCell ref="E2:E4"/>
    <mergeCell ref="F2:BN2"/>
    <mergeCell ref="F3:BI3"/>
    <mergeCell ref="BJ3:BM3"/>
    <mergeCell ref="F4:BG4"/>
    <mergeCell ref="BH4:BI4"/>
    <mergeCell ref="BJ4:BK4"/>
    <mergeCell ref="BL4:BM4"/>
    <mergeCell ref="E5:X6"/>
    <mergeCell ref="Y5:AU6"/>
    <mergeCell ref="AV5:BN6"/>
    <mergeCell ref="E7:X7"/>
    <mergeCell ref="Y7:AU7"/>
    <mergeCell ref="AV7:BN7"/>
    <mergeCell ref="BC15:BN15"/>
    <mergeCell ref="AR16:BN16"/>
    <mergeCell ref="AS21:AV21"/>
    <mergeCell ref="AX21:BA21"/>
    <mergeCell ref="BB21:BC21"/>
    <mergeCell ref="BD21:BH21"/>
    <mergeCell ref="BI21:BN22"/>
    <mergeCell ref="E24:H24"/>
    <mergeCell ref="I24:T24"/>
    <mergeCell ref="U24:W24"/>
    <mergeCell ref="X24:AK24"/>
    <mergeCell ref="AL24:AM24"/>
    <mergeCell ref="AN24:BA24"/>
    <mergeCell ref="BB24:BN24"/>
    <mergeCell ref="A1:D61"/>
    <mergeCell ref="E1:BN1"/>
    <mergeCell ref="E8:H9"/>
    <mergeCell ref="I8:BF8"/>
    <mergeCell ref="BG8:BN9"/>
    <mergeCell ref="I9:BF9"/>
    <mergeCell ref="E10:AV10"/>
    <mergeCell ref="AW10:BK10"/>
    <mergeCell ref="BL10:BN10"/>
    <mergeCell ref="AR17:BN17"/>
    <mergeCell ref="AR14:BN14"/>
    <mergeCell ref="AS15:BA15"/>
    <mergeCell ref="X25:Y25"/>
    <mergeCell ref="Z25:AA25"/>
    <mergeCell ref="AB25:AC25"/>
    <mergeCell ref="AD25:AE25"/>
    <mergeCell ref="E25:H25"/>
    <mergeCell ref="I25:J25"/>
    <mergeCell ref="K25:L25"/>
    <mergeCell ref="BH25:BI25"/>
    <mergeCell ref="BJ25:BN25"/>
    <mergeCell ref="E26:AE26"/>
    <mergeCell ref="AF26:AL26"/>
    <mergeCell ref="AM26:AR26"/>
    <mergeCell ref="AS26:AU26"/>
    <mergeCell ref="AV26:AX26"/>
    <mergeCell ref="AY26:AZ26"/>
    <mergeCell ref="BA26:BF26"/>
    <mergeCell ref="BG26:BI26"/>
    <mergeCell ref="AR25:AW25"/>
    <mergeCell ref="AX25:AY25"/>
    <mergeCell ref="AZ25:BA25"/>
    <mergeCell ref="BB25:BC25"/>
    <mergeCell ref="BD25:BE25"/>
    <mergeCell ref="BF25:BG25"/>
    <mergeCell ref="AF25:AG25"/>
    <mergeCell ref="AH25:AI25"/>
    <mergeCell ref="AJ25:AK25"/>
    <mergeCell ref="AL25:AM25"/>
    <mergeCell ref="AN25:AO25"/>
    <mergeCell ref="AP25:AQ25"/>
    <mergeCell ref="S25:T25"/>
    <mergeCell ref="U25:W25"/>
    <mergeCell ref="BE27:BF28"/>
    <mergeCell ref="BG27:BK28"/>
    <mergeCell ref="BL27:BM28"/>
    <mergeCell ref="E28:H28"/>
    <mergeCell ref="I28:L28"/>
    <mergeCell ref="M28:W28"/>
    <mergeCell ref="X28:AH28"/>
    <mergeCell ref="AT28:BA28"/>
    <mergeCell ref="BJ26:BL26"/>
    <mergeCell ref="BM26:BN26"/>
    <mergeCell ref="E27:H27"/>
    <mergeCell ref="I27:M27"/>
    <mergeCell ref="N27:W27"/>
    <mergeCell ref="X27:AH27"/>
    <mergeCell ref="AI27:AJ28"/>
    <mergeCell ref="AK27:AS28"/>
    <mergeCell ref="AT27:BA27"/>
    <mergeCell ref="BB27:BD28"/>
    <mergeCell ref="M25:N25"/>
    <mergeCell ref="O25:P25"/>
    <mergeCell ref="Q25:R25"/>
    <mergeCell ref="BJ29:BM29"/>
    <mergeCell ref="E30:L30"/>
    <mergeCell ref="M30:W30"/>
    <mergeCell ref="X30:AH30"/>
    <mergeCell ref="AI30:AJ31"/>
    <mergeCell ref="AK30:AS31"/>
    <mergeCell ref="AT30:BA30"/>
    <mergeCell ref="BB30:BE30"/>
    <mergeCell ref="BF30:BI30"/>
    <mergeCell ref="BJ30:BM30"/>
    <mergeCell ref="AB29:AH29"/>
    <mergeCell ref="AI29:AJ29"/>
    <mergeCell ref="AK29:AS29"/>
    <mergeCell ref="AT29:BA29"/>
    <mergeCell ref="BB29:BE29"/>
    <mergeCell ref="BF29:BI29"/>
    <mergeCell ref="E29:H29"/>
    <mergeCell ref="I29:J29"/>
    <mergeCell ref="K29:L29"/>
    <mergeCell ref="M29:W29"/>
    <mergeCell ref="X29:Y29"/>
    <mergeCell ref="Z29:AA29"/>
    <mergeCell ref="P36:Q36"/>
    <mergeCell ref="R36:S36"/>
    <mergeCell ref="T36:U36"/>
    <mergeCell ref="E31:AH31"/>
    <mergeCell ref="AT31:BA31"/>
    <mergeCell ref="BB31:BE31"/>
    <mergeCell ref="BF31:BI31"/>
    <mergeCell ref="BJ31:BM31"/>
    <mergeCell ref="E32:BN32"/>
    <mergeCell ref="V36:W36"/>
    <mergeCell ref="AR34:AS35"/>
    <mergeCell ref="AT34:AU35"/>
    <mergeCell ref="AV34:AW35"/>
    <mergeCell ref="AX34:AY35"/>
    <mergeCell ref="AZ34:BA35"/>
    <mergeCell ref="E33:H33"/>
    <mergeCell ref="I33:AH33"/>
    <mergeCell ref="AI33:BN33"/>
    <mergeCell ref="E34:E35"/>
    <mergeCell ref="F34:G35"/>
    <mergeCell ref="H34:H35"/>
    <mergeCell ref="I34:M36"/>
    <mergeCell ref="N34:O35"/>
    <mergeCell ref="P34:Q35"/>
    <mergeCell ref="R34:S35"/>
    <mergeCell ref="BC34:BN34"/>
    <mergeCell ref="BC35:BD35"/>
    <mergeCell ref="BE35:BI36"/>
    <mergeCell ref="BJ35:BN36"/>
    <mergeCell ref="AV36:AW36"/>
    <mergeCell ref="AF34:AG35"/>
    <mergeCell ref="AH34:AI35"/>
    <mergeCell ref="AJ34:AK35"/>
    <mergeCell ref="X36:Y36"/>
    <mergeCell ref="Z36:AA36"/>
    <mergeCell ref="AB36:AC36"/>
    <mergeCell ref="T34:U35"/>
    <mergeCell ref="V34:W35"/>
    <mergeCell ref="X34:Y35"/>
    <mergeCell ref="Z34:AA35"/>
    <mergeCell ref="AB34:AC35"/>
    <mergeCell ref="AD34:AE35"/>
    <mergeCell ref="AX36:AY36"/>
    <mergeCell ref="AZ36:BA36"/>
    <mergeCell ref="AD36:AE36"/>
    <mergeCell ref="AF36:AG36"/>
    <mergeCell ref="AH36:AI36"/>
    <mergeCell ref="AL34:AM35"/>
    <mergeCell ref="AN34:AO35"/>
    <mergeCell ref="AP34:AQ35"/>
    <mergeCell ref="E36:H36"/>
    <mergeCell ref="N36:O36"/>
    <mergeCell ref="AV37:AW37"/>
    <mergeCell ref="AX37:AY37"/>
    <mergeCell ref="BJ37:BN37"/>
    <mergeCell ref="AR37:AS37"/>
    <mergeCell ref="AT37:AU37"/>
    <mergeCell ref="BC36:BD36"/>
    <mergeCell ref="E37:H37"/>
    <mergeCell ref="I37:M37"/>
    <mergeCell ref="N37:O37"/>
    <mergeCell ref="P37:Q37"/>
    <mergeCell ref="R37:S37"/>
    <mergeCell ref="T37:U37"/>
    <mergeCell ref="V37:W37"/>
    <mergeCell ref="AJ36:AK36"/>
    <mergeCell ref="AL36:AM36"/>
    <mergeCell ref="AN36:AO36"/>
    <mergeCell ref="AP36:AQ36"/>
    <mergeCell ref="AR36:AS36"/>
    <mergeCell ref="AT36:AU36"/>
    <mergeCell ref="AJ37:AK37"/>
    <mergeCell ref="AL37:AM37"/>
    <mergeCell ref="AN37:AO37"/>
    <mergeCell ref="X37:Y37"/>
    <mergeCell ref="Z37:AA37"/>
    <mergeCell ref="AB37:AC37"/>
    <mergeCell ref="AD37:AE37"/>
    <mergeCell ref="AF37:AG37"/>
    <mergeCell ref="AH37:AI37"/>
    <mergeCell ref="E40:H40"/>
    <mergeCell ref="I40:AH40"/>
    <mergeCell ref="AI40:BN40"/>
    <mergeCell ref="AZ38:BA38"/>
    <mergeCell ref="BC38:BI38"/>
    <mergeCell ref="E38:H38"/>
    <mergeCell ref="I38:M38"/>
    <mergeCell ref="N38:O38"/>
    <mergeCell ref="P38:Q38"/>
    <mergeCell ref="R38:S38"/>
    <mergeCell ref="X38:Y38"/>
    <mergeCell ref="Z38:AA38"/>
    <mergeCell ref="BK38:BM38"/>
    <mergeCell ref="E39:BN39"/>
    <mergeCell ref="AD38:AE38"/>
    <mergeCell ref="AZ37:BA37"/>
    <mergeCell ref="BC37:BI37"/>
    <mergeCell ref="AP37:AQ37"/>
    <mergeCell ref="F41:G42"/>
    <mergeCell ref="I41:K42"/>
    <mergeCell ref="L41:R42"/>
    <mergeCell ref="S41:U42"/>
    <mergeCell ref="V41:W42"/>
    <mergeCell ref="AR38:AS38"/>
    <mergeCell ref="AT38:AU38"/>
    <mergeCell ref="AV38:AW38"/>
    <mergeCell ref="AX38:AY38"/>
    <mergeCell ref="AF38:AG38"/>
    <mergeCell ref="AH38:AI38"/>
    <mergeCell ref="AJ38:AK38"/>
    <mergeCell ref="AL38:AM38"/>
    <mergeCell ref="AN38:AO38"/>
    <mergeCell ref="AP38:AQ38"/>
    <mergeCell ref="T38:U38"/>
    <mergeCell ref="V38:W38"/>
    <mergeCell ref="X41:Y42"/>
    <mergeCell ref="Z41:AG42"/>
    <mergeCell ref="AH41:AM42"/>
    <mergeCell ref="AN41:AO42"/>
    <mergeCell ref="AP41:AQ42"/>
    <mergeCell ref="AR41:AS41"/>
    <mergeCell ref="AB38:AC38"/>
    <mergeCell ref="AF43:AG43"/>
    <mergeCell ref="AH43:AI43"/>
    <mergeCell ref="BF41:BG41"/>
    <mergeCell ref="BH41:BI42"/>
    <mergeCell ref="BJ41:BN42"/>
    <mergeCell ref="AR42:AS42"/>
    <mergeCell ref="BF42:BG42"/>
    <mergeCell ref="BB41:BC42"/>
    <mergeCell ref="BD41:BE42"/>
    <mergeCell ref="BH43:BI43"/>
    <mergeCell ref="BJ43:BN43"/>
    <mergeCell ref="AX43:AY43"/>
    <mergeCell ref="AZ43:BA43"/>
    <mergeCell ref="BB43:BC43"/>
    <mergeCell ref="BD43:BE43"/>
    <mergeCell ref="BF43:BG43"/>
    <mergeCell ref="AT41:AU42"/>
    <mergeCell ref="AV41:AW42"/>
    <mergeCell ref="AX41:AY42"/>
    <mergeCell ref="AZ41:BA42"/>
    <mergeCell ref="E44:H44"/>
    <mergeCell ref="I44:K44"/>
    <mergeCell ref="L44:R44"/>
    <mergeCell ref="S44:U44"/>
    <mergeCell ref="V44:W44"/>
    <mergeCell ref="X44:Y44"/>
    <mergeCell ref="Z44:AA44"/>
    <mergeCell ref="AB44:AC44"/>
    <mergeCell ref="AV43:AW43"/>
    <mergeCell ref="AJ43:AK43"/>
    <mergeCell ref="AL43:AM43"/>
    <mergeCell ref="AN43:AO43"/>
    <mergeCell ref="AP43:AQ43"/>
    <mergeCell ref="AR43:AS43"/>
    <mergeCell ref="AT43:AU43"/>
    <mergeCell ref="X43:Y43"/>
    <mergeCell ref="Z43:AA43"/>
    <mergeCell ref="E43:H43"/>
    <mergeCell ref="I43:K43"/>
    <mergeCell ref="L43:R43"/>
    <mergeCell ref="S43:U43"/>
    <mergeCell ref="V43:W43"/>
    <mergeCell ref="AB43:AC43"/>
    <mergeCell ref="AD43:AE43"/>
    <mergeCell ref="BB44:BC44"/>
    <mergeCell ref="BD44:BE44"/>
    <mergeCell ref="BF44:BG44"/>
    <mergeCell ref="BH44:BI44"/>
    <mergeCell ref="BJ44:BN44"/>
    <mergeCell ref="E45:H46"/>
    <mergeCell ref="I45:K46"/>
    <mergeCell ref="L45:R46"/>
    <mergeCell ref="S45:U46"/>
    <mergeCell ref="V45:W46"/>
    <mergeCell ref="AP44:AQ44"/>
    <mergeCell ref="AR44:AS44"/>
    <mergeCell ref="AT44:AU44"/>
    <mergeCell ref="AV44:AW44"/>
    <mergeCell ref="AX44:AY44"/>
    <mergeCell ref="AZ44:BA44"/>
    <mergeCell ref="AD44:AE44"/>
    <mergeCell ref="AF44:AG44"/>
    <mergeCell ref="AH44:AI44"/>
    <mergeCell ref="AJ44:AK44"/>
    <mergeCell ref="AL44:AM44"/>
    <mergeCell ref="AN44:AO44"/>
    <mergeCell ref="BK45:BM46"/>
    <mergeCell ref="BN45:BN46"/>
    <mergeCell ref="X46:Y46"/>
    <mergeCell ref="E47:BN47"/>
    <mergeCell ref="E48:H49"/>
    <mergeCell ref="I48:AC48"/>
    <mergeCell ref="AD48:BN48"/>
    <mergeCell ref="I49:AC49"/>
    <mergeCell ref="AD49:BN49"/>
    <mergeCell ref="AJ45:AK46"/>
    <mergeCell ref="AL45:AM46"/>
    <mergeCell ref="AN45:AO46"/>
    <mergeCell ref="AP45:AQ46"/>
    <mergeCell ref="AR45:BI46"/>
    <mergeCell ref="BJ45:BJ46"/>
    <mergeCell ref="X45:Y45"/>
    <mergeCell ref="Z45:AA46"/>
    <mergeCell ref="AB45:AC46"/>
    <mergeCell ref="AD45:AE46"/>
    <mergeCell ref="AF45:AG46"/>
    <mergeCell ref="AH45:AI46"/>
    <mergeCell ref="E50:E51"/>
    <mergeCell ref="F50:G51"/>
    <mergeCell ref="H50:H51"/>
    <mergeCell ref="I50:J55"/>
    <mergeCell ref="K50:L51"/>
    <mergeCell ref="M50:N51"/>
    <mergeCell ref="E52:H59"/>
    <mergeCell ref="K52:L53"/>
    <mergeCell ref="M52:N53"/>
    <mergeCell ref="K54:L55"/>
    <mergeCell ref="M54:N55"/>
    <mergeCell ref="I58:J59"/>
    <mergeCell ref="K58:L59"/>
    <mergeCell ref="M58:N59"/>
    <mergeCell ref="AJ50:AJ51"/>
    <mergeCell ref="AK50:AW51"/>
    <mergeCell ref="AX50:AZ51"/>
    <mergeCell ref="BA50:BH51"/>
    <mergeCell ref="BI50:BI51"/>
    <mergeCell ref="BJ50:BN51"/>
    <mergeCell ref="O50:O51"/>
    <mergeCell ref="P50:AB51"/>
    <mergeCell ref="AC50:AC51"/>
    <mergeCell ref="AD50:AE59"/>
    <mergeCell ref="AF50:AG51"/>
    <mergeCell ref="AH50:AI51"/>
    <mergeCell ref="O52:O53"/>
    <mergeCell ref="P52:AB53"/>
    <mergeCell ref="AC52:AC53"/>
    <mergeCell ref="AF52:AG53"/>
    <mergeCell ref="BJ52:BN53"/>
    <mergeCell ref="O54:O55"/>
    <mergeCell ref="P54:AB55"/>
    <mergeCell ref="AC54:AC55"/>
    <mergeCell ref="AF54:AG55"/>
    <mergeCell ref="AH54:AI55"/>
    <mergeCell ref="AJ54:AJ55"/>
    <mergeCell ref="AK54:AW55"/>
    <mergeCell ref="BI56:BI57"/>
    <mergeCell ref="BJ56:BN57"/>
    <mergeCell ref="AH52:AI53"/>
    <mergeCell ref="AJ52:AJ53"/>
    <mergeCell ref="AK52:AW53"/>
    <mergeCell ref="AX52:AZ53"/>
    <mergeCell ref="BA52:BH53"/>
    <mergeCell ref="BI52:BI53"/>
    <mergeCell ref="AX54:AZ55"/>
    <mergeCell ref="BA54:BH55"/>
    <mergeCell ref="BI54:BI55"/>
    <mergeCell ref="E23:BN23"/>
    <mergeCell ref="O58:P59"/>
    <mergeCell ref="Q58:R59"/>
    <mergeCell ref="S58:T59"/>
    <mergeCell ref="U58:V59"/>
    <mergeCell ref="AK58:AW59"/>
    <mergeCell ref="AX58:AZ59"/>
    <mergeCell ref="BA58:BH59"/>
    <mergeCell ref="BI58:BI59"/>
    <mergeCell ref="BJ58:BJ59"/>
    <mergeCell ref="W58:X59"/>
    <mergeCell ref="Y58:Z59"/>
    <mergeCell ref="AA58:AB59"/>
    <mergeCell ref="AC58:AC59"/>
    <mergeCell ref="AF58:AG59"/>
    <mergeCell ref="AH58:AI59"/>
    <mergeCell ref="BJ54:BN55"/>
    <mergeCell ref="I56:AC57"/>
    <mergeCell ref="AF56:AG57"/>
    <mergeCell ref="AH56:AI57"/>
    <mergeCell ref="AJ56:AJ57"/>
    <mergeCell ref="AK56:AW57"/>
    <mergeCell ref="AX56:AZ57"/>
    <mergeCell ref="BA56:BH57"/>
    <mergeCell ref="AD60:BN60"/>
    <mergeCell ref="E61:BN61"/>
    <mergeCell ref="BK58:BM59"/>
    <mergeCell ref="BN58:BN59"/>
    <mergeCell ref="E60:H60"/>
    <mergeCell ref="I60:P60"/>
    <mergeCell ref="Q60:R60"/>
    <mergeCell ref="S60:T60"/>
    <mergeCell ref="U60:V60"/>
    <mergeCell ref="W60:X60"/>
    <mergeCell ref="Y60:Z60"/>
    <mergeCell ref="AA60:AB60"/>
    <mergeCell ref="AJ58:AJ59"/>
    <mergeCell ref="H11:V11"/>
    <mergeCell ref="H12:V12"/>
    <mergeCell ref="W11:BN12"/>
    <mergeCell ref="BL18:BN19"/>
    <mergeCell ref="AR18:BK19"/>
    <mergeCell ref="AC14:AG14"/>
    <mergeCell ref="E15:AG22"/>
    <mergeCell ref="AH20:BN20"/>
    <mergeCell ref="E11:G12"/>
    <mergeCell ref="E14:AB14"/>
    <mergeCell ref="E13:BN13"/>
    <mergeCell ref="AH16:AP16"/>
    <mergeCell ref="AH17:AP17"/>
    <mergeCell ref="AH18:AP19"/>
    <mergeCell ref="AH21:AP21"/>
    <mergeCell ref="AH14:AP14"/>
    <mergeCell ref="AH15:AP15"/>
    <mergeCell ref="AH22:AP22"/>
    <mergeCell ref="AS22:AV22"/>
    <mergeCell ref="AX22:BA22"/>
    <mergeCell ref="BB22:BC22"/>
    <mergeCell ref="BD22:BH22"/>
  </mergeCells>
  <phoneticPr fontId="23"/>
  <dataValidations count="5">
    <dataValidation imeMode="off" allowBlank="1" showInputMessage="1" showErrorMessage="1" sqref="AM26:BL26 AN41:BI42" xr:uid="{00000000-0002-0000-0600-000000000000}"/>
    <dataValidation allowBlank="1" showInputMessage="1" sqref="BO14 AS15:BA15 AS21:AV22 P50:AB55 AR18:BK18 AX21:BA22 AR16 BD21:BH22 AR14" xr:uid="{00000000-0002-0000-0600-000001000000}"/>
    <dataValidation imeMode="halfKatakana" allowBlank="1" showInputMessage="1" sqref="N34:BA36" xr:uid="{00000000-0002-0000-0600-000002000000}"/>
    <dataValidation imeMode="hiragana" allowBlank="1" showInputMessage="1" sqref="A1:A2 O50 BI52:BJ52 AJ54:AK54 AJ56:AK56 BI54:BJ54 BI56:BJ56 F2:F3 AJ52:AK52 E1:E2 BJ3:BJ4 BH4 AJ58:AK58 E5 Y5 BL4 BN3:BN4 Y7 AX50 AV7 AC58 BB15:BC15 BP1:BP2 BI21 AW21:AW22 BB21:BB22 AH20:AH22 Q25 S25 I24:I25 K25 M25 O25 AB25 AD25 AJ25 Z25 AH25 AX56 BM26 AX58 AF25:AF26 AI27 BF29:BF31 BB29:BB31 AT29:AT31 I27:I28 Z29 X27:X29 M29:M30 BI50:BJ50 AP25 AL25 AI29:AI30 BA50:BD59 BJ25 AX52 F62:BP1048576 AX54 U24 AN24:AN25 BN27:BN31 I33:I35 E32:E34 AI33 I37 H34 X24:X25 BB38:BC38 BJ37:BJ38 I40:I41 AI40 I44:I45 H41:H42 Z41 E36:E45 BK45 E47:E48 AD48:AD50 H50 I48:I50 O52 AC54 AC50 O54 AR15 AC52 E50 E52 I56 E7:E8 CG1:DC9 BK38 BJ44:BJ45 BI58:BK58 I8:I9 E23:E25 A62:D1048576 E60:E1048576 DD1:XFD10 BY1:CF10 E10 CH12:DD22 BY23:XFD1048576 DE11:XFD22 AH14:AH18 AC14 BZ11:CG22 AR21:AR22 AJ50:AK50" xr:uid="{00000000-0002-0000-0600-000003000000}"/>
    <dataValidation imeMode="disabled" allowBlank="1" showInputMessage="1" showErrorMessage="1" sqref="AR25:BI25 AF54:AI59" xr:uid="{00000000-0002-0000-0600-000004000000}"/>
  </dataValidations>
  <printOptions horizontalCentered="1" verticalCentered="1"/>
  <pageMargins left="0" right="0" top="0" bottom="0" header="0.31496062992125984" footer="0"/>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5BC8B0CF-FB15-43FA-BD87-E617DBB58E63}">
            <xm:f>RIGHT(★入力画面!$BL$2,1)="2"</xm:f>
            <x14:dxf>
              <fill>
                <patternFill>
                  <bgColor theme="0" tint="-0.499984740745262"/>
                </patternFill>
              </fill>
            </x14:dxf>
          </x14:cfRule>
          <xm:sqref>A1:BO61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8000"/>
    <pageSetUpPr autoPageBreaks="0" fitToPage="1"/>
  </sheetPr>
  <dimension ref="A1:CV70"/>
  <sheetViews>
    <sheetView showGridLines="0" showRowColHeaders="0" workbookViewId="0">
      <selection sqref="A1:E69"/>
    </sheetView>
  </sheetViews>
  <sheetFormatPr defaultColWidth="0" defaultRowHeight="15" customHeight="1" zeroHeight="1"/>
  <cols>
    <col min="1" max="67" width="1.5" style="356" customWidth="1"/>
    <col min="68" max="68" width="2.5" style="356" customWidth="1"/>
    <col min="69" max="69" width="2.5" style="126" customWidth="1"/>
    <col min="70" max="77" width="2.5" style="33" customWidth="1"/>
    <col min="78" max="100" width="0" style="356" hidden="1" customWidth="1"/>
    <col min="101" max="16384" width="2.5" style="356" hidden="1"/>
  </cols>
  <sheetData>
    <row r="1" spans="1:100" ht="15" customHeight="1">
      <c r="A1" s="2290"/>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c r="AO1" s="2290"/>
      <c r="AP1" s="2290"/>
      <c r="AQ1" s="2290"/>
      <c r="AR1" s="2290"/>
      <c r="AS1" s="2290"/>
      <c r="AT1" s="2290"/>
      <c r="AU1" s="2290"/>
      <c r="AV1" s="2290"/>
      <c r="AW1" s="2290"/>
      <c r="AX1" s="2290"/>
      <c r="AY1" s="2290"/>
      <c r="AZ1" s="2290"/>
      <c r="BA1" s="2290"/>
      <c r="BB1" s="2290"/>
      <c r="BC1" s="2290"/>
      <c r="BD1" s="2290"/>
      <c r="BE1" s="2290"/>
      <c r="BF1" s="2290"/>
      <c r="BG1" s="2290"/>
      <c r="BH1" s="2290"/>
      <c r="BI1" s="2290"/>
      <c r="BJ1" s="2290"/>
      <c r="BK1" s="2290"/>
      <c r="BL1" s="2290"/>
      <c r="BM1" s="2290"/>
      <c r="BN1" s="2290"/>
      <c r="BO1" s="2290"/>
      <c r="BP1" s="2290"/>
      <c r="BQ1" s="41"/>
      <c r="BR1" s="41"/>
      <c r="BS1" s="41"/>
      <c r="BT1" s="41"/>
      <c r="BU1" s="41"/>
      <c r="BV1" s="41"/>
      <c r="BW1" s="41"/>
      <c r="BX1" s="41"/>
      <c r="BY1" s="41"/>
    </row>
    <row r="2" spans="1:100" ht="18.75" customHeigh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0"/>
      <c r="BC2" s="2290"/>
      <c r="BD2" s="2290"/>
      <c r="BE2" s="2290"/>
      <c r="BF2" s="2290"/>
      <c r="BG2" s="2290"/>
      <c r="BH2" s="2290"/>
      <c r="BI2" s="2290"/>
      <c r="BJ2" s="2290"/>
      <c r="BK2" s="2290"/>
      <c r="BL2" s="2290"/>
      <c r="BM2" s="2290"/>
      <c r="BN2" s="2290"/>
      <c r="BO2" s="2290"/>
      <c r="BP2" s="2290"/>
      <c r="BQ2" s="41"/>
      <c r="BR2" s="41"/>
      <c r="BS2" s="41"/>
      <c r="BT2" s="41"/>
      <c r="BU2" s="41"/>
      <c r="BV2" s="41"/>
      <c r="BW2" s="41"/>
      <c r="BX2" s="41"/>
      <c r="BY2" s="41"/>
    </row>
    <row r="3" spans="1:100" ht="15" customHeight="1">
      <c r="A3" s="2290"/>
      <c r="B3" s="2290"/>
      <c r="C3" s="2290"/>
      <c r="D3" s="2290"/>
      <c r="E3" s="2290"/>
      <c r="F3" s="2354"/>
      <c r="G3" s="2354"/>
      <c r="H3" s="2354"/>
      <c r="I3" s="2354"/>
      <c r="J3" s="2354"/>
      <c r="K3" s="2354"/>
      <c r="L3" s="2354"/>
      <c r="M3" s="2354"/>
      <c r="N3" s="2354"/>
      <c r="O3" s="2354"/>
      <c r="P3" s="2354"/>
      <c r="Q3" s="2354"/>
      <c r="R3" s="2354"/>
      <c r="S3" s="2354"/>
      <c r="T3" s="2354"/>
      <c r="U3" s="2354"/>
      <c r="V3" s="2354"/>
      <c r="W3" s="2354"/>
      <c r="X3" s="2354"/>
      <c r="Y3" s="2354"/>
      <c r="Z3" s="2354"/>
      <c r="AA3" s="2354"/>
      <c r="AB3" s="2354"/>
      <c r="AC3" s="2354"/>
      <c r="AD3" s="2354"/>
      <c r="AE3" s="2354"/>
      <c r="AF3" s="2354"/>
      <c r="AG3" s="2354"/>
      <c r="AH3" s="2354"/>
      <c r="AI3" s="2354"/>
      <c r="AJ3" s="2354"/>
      <c r="AK3" s="2354"/>
      <c r="AL3" s="2354"/>
      <c r="AM3" s="2354"/>
      <c r="AN3" s="2354"/>
      <c r="AO3" s="2354"/>
      <c r="AP3" s="2354"/>
      <c r="AQ3" s="2354"/>
      <c r="AR3" s="2354"/>
      <c r="AS3" s="2354"/>
      <c r="AT3" s="2354"/>
      <c r="AU3" s="2354"/>
      <c r="AV3" s="2354"/>
      <c r="AW3" s="2354"/>
      <c r="AX3" s="2354"/>
      <c r="AY3" s="2354"/>
      <c r="AZ3" s="2354"/>
      <c r="BA3" s="2354"/>
      <c r="BB3" s="2354"/>
      <c r="BC3" s="2354"/>
      <c r="BD3" s="2354"/>
      <c r="BE3" s="2354"/>
      <c r="BF3" s="2354"/>
      <c r="BG3" s="2354"/>
      <c r="BH3" s="2354"/>
      <c r="BI3" s="2354"/>
      <c r="BJ3" s="2354"/>
      <c r="BK3" s="2354"/>
      <c r="BL3" s="2354"/>
      <c r="BM3" s="2354"/>
      <c r="BN3" s="2354"/>
      <c r="BO3" s="2354"/>
      <c r="BP3" s="2290"/>
      <c r="BQ3" s="41"/>
      <c r="BR3" s="41"/>
      <c r="BS3" s="41"/>
      <c r="BT3" s="41"/>
      <c r="BU3" s="41"/>
      <c r="BV3" s="41"/>
      <c r="BW3" s="41"/>
      <c r="BX3" s="41"/>
      <c r="BY3" s="41"/>
    </row>
    <row r="4" spans="1:100" ht="22.5" customHeight="1">
      <c r="A4" s="2290"/>
      <c r="B4" s="2290"/>
      <c r="C4" s="2290"/>
      <c r="D4" s="2290"/>
      <c r="E4" s="2290"/>
      <c r="F4" s="2354"/>
      <c r="G4" s="2354"/>
      <c r="H4" s="2354"/>
      <c r="I4" s="2354"/>
      <c r="J4" s="2354"/>
      <c r="K4" s="2354"/>
      <c r="L4" s="2354"/>
      <c r="M4" s="2354"/>
      <c r="N4" s="2354"/>
      <c r="O4" s="2354"/>
      <c r="P4" s="2354"/>
      <c r="Q4" s="2354"/>
      <c r="R4" s="2354"/>
      <c r="S4" s="2354"/>
      <c r="T4" s="2354"/>
      <c r="U4" s="2354"/>
      <c r="V4" s="2354"/>
      <c r="W4" s="2354"/>
      <c r="X4" s="2354"/>
      <c r="Y4" s="2354"/>
      <c r="Z4" s="2354"/>
      <c r="AA4" s="2354"/>
      <c r="AB4" s="2354"/>
      <c r="AC4" s="2354"/>
      <c r="AD4" s="2354"/>
      <c r="AE4" s="2354"/>
      <c r="AF4" s="2354"/>
      <c r="AG4" s="2354"/>
      <c r="AH4" s="2354"/>
      <c r="AI4" s="2354"/>
      <c r="AJ4" s="2354"/>
      <c r="AK4" s="2354"/>
      <c r="AL4" s="2354"/>
      <c r="AM4" s="2354"/>
      <c r="AN4" s="2354"/>
      <c r="AO4" s="2354"/>
      <c r="AP4" s="2354"/>
      <c r="AQ4" s="2354"/>
      <c r="AR4" s="2354"/>
      <c r="AS4" s="2354"/>
      <c r="AT4" s="2354"/>
      <c r="AU4" s="2354"/>
      <c r="AV4" s="2354"/>
      <c r="AW4" s="2354"/>
      <c r="AX4" s="2354"/>
      <c r="AY4" s="2354"/>
      <c r="AZ4" s="2354"/>
      <c r="BA4" s="2354"/>
      <c r="BB4" s="2354"/>
      <c r="BC4" s="2354"/>
      <c r="BD4" s="2354"/>
      <c r="BE4" s="2354"/>
      <c r="BF4" s="2354"/>
      <c r="BG4" s="2354"/>
      <c r="BH4" s="2354"/>
      <c r="BI4" s="2354"/>
      <c r="BJ4" s="2354"/>
      <c r="BK4" s="2354"/>
      <c r="BL4" s="2354"/>
      <c r="BM4" s="2354"/>
      <c r="BN4" s="2354"/>
      <c r="BO4" s="2354"/>
      <c r="BP4" s="2290"/>
      <c r="BQ4" s="41"/>
      <c r="BR4" s="41"/>
      <c r="BS4" s="41"/>
      <c r="BT4" s="41"/>
      <c r="BU4" s="41"/>
      <c r="BV4" s="41"/>
      <c r="BW4" s="41"/>
      <c r="BX4" s="41"/>
      <c r="BY4" s="41"/>
    </row>
    <row r="5" spans="1:100" s="359" customFormat="1" ht="15" customHeight="1">
      <c r="A5" s="2290"/>
      <c r="B5" s="2290"/>
      <c r="C5" s="2290"/>
      <c r="D5" s="2290"/>
      <c r="E5" s="2290"/>
      <c r="F5" s="2290"/>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8" t="s">
        <v>205</v>
      </c>
      <c r="AI5" s="2298"/>
      <c r="AJ5" s="2298"/>
      <c r="AK5" s="2298"/>
      <c r="AL5" s="2298"/>
      <c r="AM5" s="2298"/>
      <c r="AN5" s="2298"/>
      <c r="AO5" s="2299"/>
      <c r="AP5" s="2299"/>
      <c r="AQ5" s="2299"/>
      <c r="AR5" s="2299"/>
      <c r="AS5" s="2299"/>
      <c r="AT5" s="2299"/>
      <c r="AU5" s="2299"/>
      <c r="AV5" s="2299"/>
      <c r="AW5" s="2299"/>
      <c r="AX5" s="2299"/>
      <c r="AY5" s="2299"/>
      <c r="AZ5" s="2299"/>
      <c r="BA5" s="2299"/>
      <c r="BB5" s="2299"/>
      <c r="BC5" s="2299"/>
      <c r="BD5" s="2299"/>
      <c r="BE5" s="2299"/>
      <c r="BF5" s="2299"/>
      <c r="BG5" s="2299"/>
      <c r="BH5" s="2299"/>
      <c r="BI5" s="2299"/>
      <c r="BJ5" s="2299"/>
      <c r="BK5" s="2299"/>
      <c r="BL5" s="2299"/>
      <c r="BM5" s="2299"/>
      <c r="BN5" s="2299"/>
      <c r="BO5" s="2299"/>
      <c r="BP5" s="2290"/>
      <c r="BQ5" s="41"/>
      <c r="BR5" s="41"/>
      <c r="BS5" s="41"/>
      <c r="BT5" s="41"/>
      <c r="BU5" s="41"/>
      <c r="BV5" s="41"/>
      <c r="BW5" s="41"/>
      <c r="BX5" s="41"/>
      <c r="BY5" s="41"/>
    </row>
    <row r="6" spans="1:100" s="359" customFormat="1" ht="15" customHeight="1">
      <c r="A6" s="2290"/>
      <c r="B6" s="2290"/>
      <c r="C6" s="2290"/>
      <c r="D6" s="2290"/>
      <c r="E6" s="2290"/>
      <c r="F6" s="2290"/>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0"/>
      <c r="BE6" s="2290"/>
      <c r="BF6" s="2290"/>
      <c r="BG6" s="2290"/>
      <c r="BH6" s="2290"/>
      <c r="BI6" s="2291"/>
      <c r="BJ6" s="2292">
        <v>1</v>
      </c>
      <c r="BK6" s="2293"/>
      <c r="BL6" s="2293">
        <v>2</v>
      </c>
      <c r="BM6" s="2293"/>
      <c r="BN6" s="2293" t="s">
        <v>204</v>
      </c>
      <c r="BO6" s="2294"/>
      <c r="BP6" s="2290"/>
      <c r="BQ6" s="41"/>
      <c r="BR6" s="41"/>
      <c r="BS6" s="41"/>
      <c r="BT6" s="41"/>
      <c r="BU6" s="41"/>
      <c r="BV6" s="41"/>
      <c r="BW6" s="41"/>
      <c r="BX6" s="41"/>
      <c r="BY6" s="41"/>
      <c r="BZ6" s="360"/>
      <c r="CA6" s="360"/>
      <c r="CB6" s="360"/>
      <c r="CC6" s="360"/>
      <c r="CD6" s="360"/>
      <c r="CE6" s="360"/>
      <c r="CF6" s="360"/>
      <c r="CG6" s="360"/>
      <c r="CH6" s="360"/>
      <c r="CI6" s="360"/>
      <c r="CJ6" s="360"/>
      <c r="CK6" s="360"/>
      <c r="CL6" s="360"/>
      <c r="CM6" s="360"/>
      <c r="CN6" s="360"/>
      <c r="CO6" s="360"/>
      <c r="CP6" s="360"/>
      <c r="CQ6" s="360"/>
      <c r="CR6" s="360"/>
      <c r="CS6" s="360"/>
      <c r="CT6" s="360"/>
      <c r="CU6" s="360"/>
      <c r="CV6" s="360"/>
    </row>
    <row r="7" spans="1:100" s="360" customFormat="1" ht="15" customHeight="1" thickBot="1">
      <c r="A7" s="2290"/>
      <c r="B7" s="2290"/>
      <c r="C7" s="2290"/>
      <c r="D7" s="2290"/>
      <c r="E7" s="2290"/>
      <c r="F7" s="2290"/>
      <c r="G7" s="2290"/>
      <c r="H7" s="2290"/>
      <c r="I7" s="2290"/>
      <c r="J7" s="2298" t="s">
        <v>84</v>
      </c>
      <c r="K7" s="2298"/>
      <c r="L7" s="2298"/>
      <c r="M7" s="2298"/>
      <c r="N7" s="2298"/>
      <c r="O7" s="2298"/>
      <c r="P7" s="2298"/>
      <c r="Q7" s="2298"/>
      <c r="R7" s="2298"/>
      <c r="S7" s="2298"/>
      <c r="T7" s="2298"/>
      <c r="U7" s="2298"/>
      <c r="V7" s="2299"/>
      <c r="W7" s="2299"/>
      <c r="X7" s="2298" t="s">
        <v>85</v>
      </c>
      <c r="Y7" s="2298"/>
      <c r="Z7" s="2298"/>
      <c r="AA7" s="2298"/>
      <c r="AB7" s="2298"/>
      <c r="AC7" s="2298"/>
      <c r="AD7" s="2298"/>
      <c r="AE7" s="2298"/>
      <c r="AF7" s="2298"/>
      <c r="AG7" s="2298"/>
      <c r="AH7" s="2298"/>
      <c r="AI7" s="2298"/>
      <c r="AJ7" s="2298"/>
      <c r="AK7" s="2298"/>
      <c r="AL7" s="2300"/>
      <c r="AM7" s="2300"/>
      <c r="AN7" s="2300"/>
      <c r="AO7" s="2300"/>
      <c r="AP7" s="2300"/>
      <c r="AQ7" s="2300"/>
      <c r="AR7" s="2300"/>
      <c r="AS7" s="2300"/>
      <c r="AT7" s="2300"/>
      <c r="AU7" s="2300"/>
      <c r="AV7" s="2300"/>
      <c r="AW7" s="2300"/>
      <c r="AX7" s="2300"/>
      <c r="AY7" s="2300"/>
      <c r="AZ7" s="2300"/>
      <c r="BA7" s="2300"/>
      <c r="BB7" s="2300"/>
      <c r="BC7" s="2300"/>
      <c r="BD7" s="2300"/>
      <c r="BE7" s="2300"/>
      <c r="BF7" s="2300"/>
      <c r="BG7" s="2300"/>
      <c r="BH7" s="2300"/>
      <c r="BI7" s="2300"/>
      <c r="BJ7" s="2300"/>
      <c r="BK7" s="2300"/>
      <c r="BL7" s="2300"/>
      <c r="BM7" s="2300"/>
      <c r="BN7" s="2300"/>
      <c r="BO7" s="2300"/>
      <c r="BP7" s="2290"/>
      <c r="BQ7" s="41"/>
      <c r="BR7" s="41"/>
      <c r="BS7" s="41"/>
      <c r="BT7" s="41"/>
      <c r="BU7" s="41"/>
      <c r="BV7" s="41"/>
      <c r="BW7" s="41"/>
      <c r="BX7" s="41"/>
      <c r="BY7" s="41"/>
    </row>
    <row r="8" spans="1:100" s="360" customFormat="1" ht="18" customHeight="1" thickBot="1">
      <c r="A8" s="2290"/>
      <c r="B8" s="2290"/>
      <c r="C8" s="2290"/>
      <c r="D8" s="2290"/>
      <c r="E8" s="2290"/>
      <c r="F8" s="2290"/>
      <c r="G8" s="2290"/>
      <c r="H8" s="2290"/>
      <c r="I8" s="2295"/>
      <c r="J8" s="2296" t="s">
        <v>2809</v>
      </c>
      <c r="K8" s="2296"/>
      <c r="L8" s="2297"/>
      <c r="M8" s="2297"/>
      <c r="N8" s="2297"/>
      <c r="O8" s="2297"/>
      <c r="P8" s="2297"/>
      <c r="Q8" s="2297"/>
      <c r="R8" s="2297"/>
      <c r="S8" s="2297"/>
      <c r="T8" s="2297"/>
      <c r="U8" s="2297"/>
      <c r="V8" s="2301"/>
      <c r="W8" s="2301"/>
      <c r="X8" s="2276"/>
      <c r="Y8" s="2272"/>
      <c r="Z8" s="2272"/>
      <c r="AA8" s="2273"/>
      <c r="AB8" s="2275" t="s">
        <v>2761</v>
      </c>
      <c r="AC8" s="2275"/>
      <c r="AD8" s="2275"/>
      <c r="AE8" s="2275"/>
      <c r="AF8" s="2275"/>
      <c r="AG8" s="2275"/>
      <c r="AH8" s="2276"/>
      <c r="AI8" s="2272"/>
      <c r="AJ8" s="2272"/>
      <c r="AK8" s="2272"/>
      <c r="AL8" s="2272"/>
      <c r="AM8" s="2272"/>
      <c r="AN8" s="2272"/>
      <c r="AO8" s="2272"/>
      <c r="AP8" s="2272"/>
      <c r="AQ8" s="2272"/>
      <c r="AR8" s="2272"/>
      <c r="AS8" s="2273"/>
      <c r="AT8" s="2289"/>
      <c r="AU8" s="2289"/>
      <c r="AV8" s="2289"/>
      <c r="AW8" s="2289"/>
      <c r="AX8" s="2289"/>
      <c r="AY8" s="2289"/>
      <c r="AZ8" s="2289"/>
      <c r="BA8" s="2289"/>
      <c r="BB8" s="2289"/>
      <c r="BC8" s="2289"/>
      <c r="BD8" s="2289"/>
      <c r="BE8" s="2289"/>
      <c r="BF8" s="2289"/>
      <c r="BG8" s="2289"/>
      <c r="BH8" s="2289"/>
      <c r="BI8" s="2289"/>
      <c r="BJ8" s="2289"/>
      <c r="BK8" s="2289"/>
      <c r="BL8" s="2289"/>
      <c r="BM8" s="2289"/>
      <c r="BN8" s="2289"/>
      <c r="BO8" s="2289"/>
      <c r="BP8" s="2290"/>
      <c r="BQ8" s="41"/>
      <c r="BR8" s="41"/>
      <c r="BS8" s="41"/>
      <c r="BT8" s="41"/>
      <c r="BU8" s="41"/>
      <c r="BV8" s="41"/>
      <c r="BW8" s="41"/>
      <c r="BX8" s="41"/>
      <c r="BY8" s="41"/>
    </row>
    <row r="9" spans="1:100" s="360" customFormat="1" ht="7.5" customHeight="1">
      <c r="A9" s="2290"/>
      <c r="B9" s="2290"/>
      <c r="C9" s="2290"/>
      <c r="D9" s="2290"/>
      <c r="E9" s="2290"/>
      <c r="F9" s="2289" t="s">
        <v>206</v>
      </c>
      <c r="G9" s="2289"/>
      <c r="H9" s="2289"/>
      <c r="I9" s="2289"/>
      <c r="J9" s="2289"/>
      <c r="K9" s="2289"/>
      <c r="L9" s="2289"/>
      <c r="M9" s="2289"/>
      <c r="N9" s="2289"/>
      <c r="O9" s="2289"/>
      <c r="P9" s="2289"/>
      <c r="Q9" s="2289"/>
      <c r="R9" s="2289"/>
      <c r="S9" s="2289"/>
      <c r="T9" s="2289"/>
      <c r="U9" s="2289"/>
      <c r="V9" s="2289"/>
      <c r="W9" s="2289"/>
      <c r="X9" s="2289"/>
      <c r="Y9" s="2289"/>
      <c r="Z9" s="2289"/>
      <c r="AA9" s="2289"/>
      <c r="AB9" s="2289"/>
      <c r="AC9" s="2289"/>
      <c r="AD9" s="2289"/>
      <c r="AE9" s="2289"/>
      <c r="AF9" s="2289"/>
      <c r="AG9" s="2289"/>
      <c r="AH9" s="2289"/>
      <c r="AI9" s="2289"/>
      <c r="AJ9" s="2289"/>
      <c r="AK9" s="2289"/>
      <c r="AL9" s="2289"/>
      <c r="AM9" s="2289"/>
      <c r="AN9" s="2289"/>
      <c r="AO9" s="2289"/>
      <c r="AP9" s="2289"/>
      <c r="AQ9" s="2289"/>
      <c r="AR9" s="2289"/>
      <c r="AS9" s="2289"/>
      <c r="AT9" s="2289"/>
      <c r="AU9" s="2289"/>
      <c r="AV9" s="2289"/>
      <c r="AW9" s="2289"/>
      <c r="AX9" s="2289"/>
      <c r="AY9" s="2289"/>
      <c r="AZ9" s="2289"/>
      <c r="BA9" s="2289"/>
      <c r="BB9" s="2289"/>
      <c r="BC9" s="2289"/>
      <c r="BD9" s="2289"/>
      <c r="BE9" s="2289"/>
      <c r="BF9" s="2289"/>
      <c r="BG9" s="2289"/>
      <c r="BH9" s="2289"/>
      <c r="BI9" s="2289"/>
      <c r="BJ9" s="2289"/>
      <c r="BK9" s="2289"/>
      <c r="BL9" s="2289"/>
      <c r="BM9" s="2289"/>
      <c r="BN9" s="2289"/>
      <c r="BO9" s="2289"/>
      <c r="BP9" s="2290"/>
      <c r="BQ9" s="41"/>
      <c r="BR9" s="41"/>
      <c r="BS9" s="41"/>
      <c r="BT9" s="41"/>
      <c r="BU9" s="41"/>
      <c r="BV9" s="41"/>
      <c r="BW9" s="41"/>
      <c r="BX9" s="41"/>
      <c r="BY9" s="41"/>
    </row>
    <row r="10" spans="1:100" s="360" customFormat="1" ht="15" customHeight="1">
      <c r="A10" s="2290"/>
      <c r="B10" s="2290"/>
      <c r="C10" s="2290"/>
      <c r="D10" s="2290"/>
      <c r="E10" s="2290"/>
      <c r="F10" s="2289"/>
      <c r="G10" s="2289"/>
      <c r="H10" s="2289"/>
      <c r="I10" s="2289"/>
      <c r="J10" s="2289"/>
      <c r="K10" s="2289"/>
      <c r="L10" s="2289"/>
      <c r="M10" s="2289"/>
      <c r="N10" s="2289"/>
      <c r="O10" s="2289"/>
      <c r="P10" s="2289"/>
      <c r="Q10" s="2289"/>
      <c r="R10" s="2289"/>
      <c r="S10" s="2289"/>
      <c r="T10" s="2289"/>
      <c r="U10" s="2289"/>
      <c r="V10" s="2289"/>
      <c r="W10" s="2289"/>
      <c r="X10" s="2289"/>
      <c r="Y10" s="2289"/>
      <c r="Z10" s="2289"/>
      <c r="AA10" s="2289"/>
      <c r="AB10" s="2289"/>
      <c r="AC10" s="2289"/>
      <c r="AD10" s="2289"/>
      <c r="AE10" s="2289"/>
      <c r="AF10" s="2289"/>
      <c r="AG10" s="2289"/>
      <c r="AH10" s="2289"/>
      <c r="AI10" s="2289"/>
      <c r="AJ10" s="2289"/>
      <c r="AK10" s="2289"/>
      <c r="AL10" s="2289"/>
      <c r="AM10" s="2289"/>
      <c r="AN10" s="2289"/>
      <c r="AO10" s="2289"/>
      <c r="AP10" s="2289"/>
      <c r="AQ10" s="2289"/>
      <c r="AR10" s="2289"/>
      <c r="AS10" s="2289"/>
      <c r="AT10" s="2289"/>
      <c r="AU10" s="2289"/>
      <c r="AV10" s="2289"/>
      <c r="AW10" s="2289"/>
      <c r="AX10" s="2289"/>
      <c r="AY10" s="2289"/>
      <c r="AZ10" s="2289"/>
      <c r="BA10" s="2289"/>
      <c r="BB10" s="2289"/>
      <c r="BC10" s="2289"/>
      <c r="BD10" s="2289"/>
      <c r="BE10" s="2289"/>
      <c r="BF10" s="2289"/>
      <c r="BG10" s="2289"/>
      <c r="BH10" s="2289"/>
      <c r="BI10" s="2289"/>
      <c r="BJ10" s="2289"/>
      <c r="BK10" s="2289"/>
      <c r="BL10" s="2289"/>
      <c r="BM10" s="2289"/>
      <c r="BN10" s="2289"/>
      <c r="BO10" s="2289"/>
      <c r="BP10" s="2290"/>
      <c r="BQ10" s="41"/>
      <c r="BR10" s="41"/>
      <c r="BS10" s="41"/>
      <c r="BT10" s="41"/>
      <c r="BU10" s="41"/>
      <c r="BV10" s="41"/>
      <c r="BW10" s="41"/>
      <c r="BX10" s="41"/>
      <c r="BY10" s="41"/>
    </row>
    <row r="11" spans="1:100" s="360" customFormat="1" ht="15" customHeight="1">
      <c r="A11" s="2290"/>
      <c r="B11" s="2290"/>
      <c r="C11" s="2290"/>
      <c r="D11" s="2290"/>
      <c r="E11" s="2290"/>
      <c r="F11" s="2289"/>
      <c r="G11" s="2289"/>
      <c r="H11" s="2289"/>
      <c r="I11" s="2289"/>
      <c r="J11" s="2289"/>
      <c r="K11" s="2289"/>
      <c r="L11" s="2289"/>
      <c r="M11" s="2289"/>
      <c r="N11" s="2289"/>
      <c r="O11" s="2289"/>
      <c r="P11" s="2289"/>
      <c r="Q11" s="2289"/>
      <c r="R11" s="2289"/>
      <c r="S11" s="2289"/>
      <c r="T11" s="2289"/>
      <c r="U11" s="2289"/>
      <c r="V11" s="2289"/>
      <c r="W11" s="2289"/>
      <c r="X11" s="2289"/>
      <c r="Y11" s="2289"/>
      <c r="Z11" s="2289"/>
      <c r="AA11" s="2289"/>
      <c r="AB11" s="2289"/>
      <c r="AC11" s="2289"/>
      <c r="AD11" s="2289"/>
      <c r="AE11" s="2289"/>
      <c r="AF11" s="2289"/>
      <c r="AG11" s="2289"/>
      <c r="AH11" s="2289"/>
      <c r="AI11" s="2289"/>
      <c r="AJ11" s="2289"/>
      <c r="AK11" s="2289"/>
      <c r="AL11" s="2289"/>
      <c r="AM11" s="2289"/>
      <c r="AN11" s="2289"/>
      <c r="AO11" s="2289"/>
      <c r="AP11" s="2289"/>
      <c r="AQ11" s="2289"/>
      <c r="AR11" s="2289"/>
      <c r="AS11" s="2289"/>
      <c r="AT11" s="2289"/>
      <c r="AU11" s="2289"/>
      <c r="AV11" s="2289"/>
      <c r="AW11" s="2289"/>
      <c r="AX11" s="2289"/>
      <c r="AY11" s="2289"/>
      <c r="AZ11" s="2289"/>
      <c r="BA11" s="2289"/>
      <c r="BB11" s="2289"/>
      <c r="BC11" s="2289"/>
      <c r="BD11" s="2289"/>
      <c r="BE11" s="2289"/>
      <c r="BF11" s="2289"/>
      <c r="BG11" s="2289"/>
      <c r="BH11" s="2289"/>
      <c r="BI11" s="2289"/>
      <c r="BJ11" s="2289"/>
      <c r="BK11" s="2289"/>
      <c r="BL11" s="2289"/>
      <c r="BM11" s="2289"/>
      <c r="BN11" s="2289"/>
      <c r="BO11" s="2289"/>
      <c r="BP11" s="2290"/>
      <c r="BQ11" s="41"/>
      <c r="BR11" s="41"/>
      <c r="BS11" s="41"/>
      <c r="BT11" s="41"/>
      <c r="BU11" s="41"/>
      <c r="BV11" s="41"/>
      <c r="BW11" s="41"/>
      <c r="BX11" s="41"/>
      <c r="BY11" s="41"/>
    </row>
    <row r="12" spans="1:100" s="360" customFormat="1" ht="15" customHeight="1" thickBot="1">
      <c r="A12" s="2290"/>
      <c r="B12" s="2290"/>
      <c r="C12" s="2290"/>
      <c r="D12" s="2290"/>
      <c r="E12" s="2290"/>
      <c r="F12" s="2298" t="s">
        <v>106</v>
      </c>
      <c r="G12" s="2298"/>
      <c r="H12" s="2298"/>
      <c r="I12" s="2298"/>
      <c r="J12" s="2299" t="s">
        <v>2820</v>
      </c>
      <c r="K12" s="2299"/>
      <c r="L12" s="2299"/>
      <c r="M12" s="2299"/>
      <c r="N12" s="2299"/>
      <c r="O12" s="2299"/>
      <c r="P12" s="2299"/>
      <c r="Q12" s="2299"/>
      <c r="R12" s="2299"/>
      <c r="S12" s="2299"/>
      <c r="T12" s="2299"/>
      <c r="U12" s="2299"/>
      <c r="V12" s="2299"/>
      <c r="W12" s="2299"/>
      <c r="X12" s="2299"/>
      <c r="Y12" s="2299"/>
      <c r="Z12" s="2299"/>
      <c r="AA12" s="2299"/>
      <c r="AB12" s="2299"/>
      <c r="AC12" s="2299"/>
      <c r="AD12" s="2299"/>
      <c r="AE12" s="2299"/>
      <c r="AF12" s="2299"/>
      <c r="AG12" s="2299"/>
      <c r="AH12" s="2299"/>
      <c r="AI12" s="2299"/>
      <c r="AJ12" s="2299"/>
      <c r="AK12" s="2299"/>
      <c r="AL12" s="2299"/>
      <c r="AM12" s="2299"/>
      <c r="AN12" s="2299"/>
      <c r="AO12" s="2299"/>
      <c r="AP12" s="2299"/>
      <c r="AQ12" s="2299"/>
      <c r="AR12" s="2299"/>
      <c r="AS12" s="2299"/>
      <c r="AT12" s="2299"/>
      <c r="AU12" s="2299"/>
      <c r="AV12" s="2299"/>
      <c r="AW12" s="2299"/>
      <c r="AX12" s="2299"/>
      <c r="AY12" s="2299"/>
      <c r="AZ12" s="2299"/>
      <c r="BA12" s="2299"/>
      <c r="BB12" s="2299"/>
      <c r="BC12" s="2299"/>
      <c r="BD12" s="2299"/>
      <c r="BE12" s="2299"/>
      <c r="BF12" s="2299"/>
      <c r="BG12" s="2299"/>
      <c r="BH12" s="2299"/>
      <c r="BI12" s="2299"/>
      <c r="BJ12" s="2299"/>
      <c r="BK12" s="2299"/>
      <c r="BL12" s="2299"/>
      <c r="BM12" s="2299"/>
      <c r="BN12" s="2299"/>
      <c r="BO12" s="2299"/>
      <c r="BP12" s="2290"/>
      <c r="BQ12" s="41"/>
      <c r="BR12" s="41"/>
      <c r="BS12" s="41"/>
      <c r="BT12" s="41"/>
      <c r="BU12" s="41"/>
      <c r="BV12" s="41"/>
      <c r="BW12" s="41"/>
      <c r="BX12" s="41"/>
      <c r="BY12" s="41"/>
    </row>
    <row r="13" spans="1:100" s="360" customFormat="1" ht="9" customHeight="1" thickBot="1">
      <c r="A13" s="2290"/>
      <c r="B13" s="2290"/>
      <c r="C13" s="2290"/>
      <c r="D13" s="2290"/>
      <c r="E13" s="2290"/>
      <c r="F13" s="2290"/>
      <c r="G13" s="2302">
        <v>21</v>
      </c>
      <c r="H13" s="2303"/>
      <c r="I13" s="2289"/>
      <c r="J13" s="2326"/>
      <c r="K13" s="2327"/>
      <c r="L13" s="2306" t="s">
        <v>114</v>
      </c>
      <c r="M13" s="2306"/>
      <c r="N13" s="2306"/>
      <c r="O13" s="2306"/>
      <c r="P13" s="2306"/>
      <c r="Q13" s="2306"/>
      <c r="R13" s="2306"/>
      <c r="S13" s="2327"/>
      <c r="T13" s="2328"/>
      <c r="U13" s="2318" t="str">
        <f>★その他入力!$BM$12</f>
        <v/>
      </c>
      <c r="V13" s="2319"/>
      <c r="W13" s="2308" t="str">
        <f>★その他入力!$BN$12</f>
        <v/>
      </c>
      <c r="X13" s="2309"/>
      <c r="Y13" s="2181"/>
      <c r="Z13" s="2181"/>
      <c r="AA13" s="2181"/>
      <c r="AB13" s="2181"/>
      <c r="AC13" s="2181"/>
      <c r="AD13" s="2181"/>
      <c r="AE13" s="2181"/>
      <c r="AF13" s="2181"/>
      <c r="AG13" s="2312" t="s">
        <v>115</v>
      </c>
      <c r="AH13" s="2313"/>
      <c r="AI13" s="2313"/>
      <c r="AJ13" s="2313"/>
      <c r="AK13" s="2313"/>
      <c r="AL13" s="2314"/>
      <c r="AM13" s="2318" t="str">
        <f>★その他入力!$BM$13</f>
        <v/>
      </c>
      <c r="AN13" s="2319"/>
      <c r="AO13" s="2308" t="str">
        <f>★その他入力!$BN$13</f>
        <v/>
      </c>
      <c r="AP13" s="2309"/>
      <c r="AQ13" s="2307"/>
      <c r="AR13" s="2307"/>
      <c r="AS13" s="2163" t="str">
        <f>★その他入力!$S$15</f>
        <v/>
      </c>
      <c r="AT13" s="2147"/>
      <c r="AU13" s="2147" t="str">
        <f>★その他入力!$T$15</f>
        <v/>
      </c>
      <c r="AV13" s="2147"/>
      <c r="AW13" s="2147" t="str">
        <f>★その他入力!$U$15</f>
        <v/>
      </c>
      <c r="AX13" s="2147"/>
      <c r="AY13" s="2147" t="str">
        <f>★その他入力!$V$15</f>
        <v/>
      </c>
      <c r="AZ13" s="2147"/>
      <c r="BA13" s="2147" t="str">
        <f>★その他入力!$W$15</f>
        <v/>
      </c>
      <c r="BB13" s="2147"/>
      <c r="BC13" s="2147" t="str">
        <f>★その他入力!$X$15</f>
        <v/>
      </c>
      <c r="BD13" s="2161"/>
      <c r="BE13" s="2307"/>
      <c r="BF13" s="2307"/>
      <c r="BG13" s="2322"/>
      <c r="BH13" s="2323"/>
      <c r="BI13" s="2345"/>
      <c r="BJ13" s="2346"/>
      <c r="BK13" s="2346"/>
      <c r="BL13" s="2346"/>
      <c r="BM13" s="2346"/>
      <c r="BN13" s="2346"/>
      <c r="BO13" s="2346"/>
      <c r="BP13" s="2290"/>
      <c r="BQ13" s="41"/>
      <c r="BR13" s="41"/>
      <c r="BS13" s="41"/>
      <c r="BT13" s="41"/>
      <c r="BU13" s="41"/>
      <c r="BV13" s="41"/>
      <c r="BW13" s="41"/>
      <c r="BX13" s="41"/>
      <c r="BY13" s="41"/>
    </row>
    <row r="14" spans="1:100" s="360" customFormat="1" ht="9" customHeight="1" thickBot="1">
      <c r="A14" s="2290"/>
      <c r="B14" s="2290"/>
      <c r="C14" s="2290"/>
      <c r="D14" s="2290"/>
      <c r="E14" s="2290"/>
      <c r="F14" s="2290"/>
      <c r="G14" s="2304"/>
      <c r="H14" s="2305"/>
      <c r="I14" s="2289"/>
      <c r="J14" s="2329"/>
      <c r="K14" s="2330"/>
      <c r="L14" s="2306"/>
      <c r="M14" s="2306"/>
      <c r="N14" s="2306"/>
      <c r="O14" s="2306"/>
      <c r="P14" s="2306"/>
      <c r="Q14" s="2306"/>
      <c r="R14" s="2306"/>
      <c r="S14" s="2330"/>
      <c r="T14" s="2331"/>
      <c r="U14" s="2320"/>
      <c r="V14" s="2321"/>
      <c r="W14" s="2310"/>
      <c r="X14" s="2311"/>
      <c r="Y14" s="2181"/>
      <c r="Z14" s="2181"/>
      <c r="AA14" s="2181"/>
      <c r="AB14" s="2181"/>
      <c r="AC14" s="2181"/>
      <c r="AD14" s="2181"/>
      <c r="AE14" s="2181"/>
      <c r="AF14" s="2181"/>
      <c r="AG14" s="2315"/>
      <c r="AH14" s="2316"/>
      <c r="AI14" s="2316"/>
      <c r="AJ14" s="2316"/>
      <c r="AK14" s="2316"/>
      <c r="AL14" s="2317"/>
      <c r="AM14" s="2320"/>
      <c r="AN14" s="2321"/>
      <c r="AO14" s="2310"/>
      <c r="AP14" s="2311"/>
      <c r="AQ14" s="2181"/>
      <c r="AR14" s="2181"/>
      <c r="AS14" s="2164"/>
      <c r="AT14" s="2149"/>
      <c r="AU14" s="2149"/>
      <c r="AV14" s="2149"/>
      <c r="AW14" s="2149"/>
      <c r="AX14" s="2149"/>
      <c r="AY14" s="2149"/>
      <c r="AZ14" s="2149"/>
      <c r="BA14" s="2149"/>
      <c r="BB14" s="2149"/>
      <c r="BC14" s="2149"/>
      <c r="BD14" s="2162"/>
      <c r="BE14" s="2181"/>
      <c r="BF14" s="2181"/>
      <c r="BG14" s="2324"/>
      <c r="BH14" s="2325"/>
      <c r="BI14" s="2345"/>
      <c r="BJ14" s="2346"/>
      <c r="BK14" s="2346"/>
      <c r="BL14" s="2346"/>
      <c r="BM14" s="2346"/>
      <c r="BN14" s="2346"/>
      <c r="BO14" s="2346"/>
      <c r="BP14" s="2290"/>
      <c r="BQ14" s="41"/>
      <c r="BR14" s="41"/>
      <c r="BS14" s="41"/>
      <c r="BT14" s="41"/>
      <c r="BU14" s="41"/>
      <c r="BV14" s="41"/>
      <c r="BW14" s="41"/>
      <c r="BX14" s="41"/>
      <c r="BY14" s="41"/>
    </row>
    <row r="15" spans="1:100" s="360" customFormat="1" ht="18" customHeight="1" thickBot="1">
      <c r="A15" s="2290"/>
      <c r="B15" s="2290"/>
      <c r="C15" s="2290"/>
      <c r="D15" s="2290"/>
      <c r="E15" s="2290"/>
      <c r="F15" s="2290"/>
      <c r="G15" s="2290"/>
      <c r="H15" s="2290"/>
      <c r="I15" s="2290"/>
      <c r="J15" s="2351"/>
      <c r="K15" s="2352"/>
      <c r="L15" s="2306" t="s">
        <v>116</v>
      </c>
      <c r="M15" s="2306"/>
      <c r="N15" s="2306"/>
      <c r="O15" s="2306"/>
      <c r="P15" s="2306"/>
      <c r="Q15" s="2306"/>
      <c r="R15" s="2306"/>
      <c r="S15" s="2352"/>
      <c r="T15" s="2353"/>
      <c r="U15" s="2191" t="str">
        <f>★その他入力!$P$9</f>
        <v/>
      </c>
      <c r="V15" s="2184"/>
      <c r="W15" s="2184" t="str">
        <f>★その他入力!$Q$9</f>
        <v/>
      </c>
      <c r="X15" s="2184"/>
      <c r="Y15" s="2184" t="str">
        <f>★その他入力!$R$9</f>
        <v/>
      </c>
      <c r="Z15" s="2184"/>
      <c r="AA15" s="2184" t="str">
        <f>★その他入力!$S$9</f>
        <v/>
      </c>
      <c r="AB15" s="2184"/>
      <c r="AC15" s="2184" t="str">
        <f>★その他入力!$T$9</f>
        <v/>
      </c>
      <c r="AD15" s="2184"/>
      <c r="AE15" s="2184" t="str">
        <f>★その他入力!$U$9</f>
        <v/>
      </c>
      <c r="AF15" s="2184"/>
      <c r="AG15" s="2184" t="str">
        <f>★その他入力!$V$9</f>
        <v/>
      </c>
      <c r="AH15" s="2184"/>
      <c r="AI15" s="2184" t="str">
        <f>★その他入力!$W$9</f>
        <v/>
      </c>
      <c r="AJ15" s="2184"/>
      <c r="AK15" s="2184" t="str">
        <f>★その他入力!$X$9</f>
        <v/>
      </c>
      <c r="AL15" s="2184"/>
      <c r="AM15" s="2184" t="str">
        <f>★その他入力!$Y$9</f>
        <v/>
      </c>
      <c r="AN15" s="2184"/>
      <c r="AO15" s="2184" t="str">
        <f>★その他入力!$Z$9</f>
        <v/>
      </c>
      <c r="AP15" s="2184"/>
      <c r="AQ15" s="2184" t="str">
        <f>★その他入力!$AA$9</f>
        <v/>
      </c>
      <c r="AR15" s="2184"/>
      <c r="AS15" s="2184" t="str">
        <f>★その他入力!$AB$9</f>
        <v/>
      </c>
      <c r="AT15" s="2184"/>
      <c r="AU15" s="2184" t="str">
        <f>★その他入力!$AC$9</f>
        <v/>
      </c>
      <c r="AV15" s="2184"/>
      <c r="AW15" s="2184" t="str">
        <f>★その他入力!$AD$9</f>
        <v/>
      </c>
      <c r="AX15" s="2184"/>
      <c r="AY15" s="2184" t="str">
        <f>★その他入力!$AE$9</f>
        <v/>
      </c>
      <c r="AZ15" s="2184"/>
      <c r="BA15" s="2184" t="str">
        <f>★その他入力!$AF$9</f>
        <v/>
      </c>
      <c r="BB15" s="2184"/>
      <c r="BC15" s="2184" t="str">
        <f>★その他入力!$AG$9</f>
        <v/>
      </c>
      <c r="BD15" s="2184"/>
      <c r="BE15" s="2184" t="str">
        <f>★その他入力!$AH$9</f>
        <v/>
      </c>
      <c r="BF15" s="2184"/>
      <c r="BG15" s="2184" t="str">
        <f>★その他入力!$AI$9</f>
        <v/>
      </c>
      <c r="BH15" s="2185"/>
      <c r="BI15" s="2345"/>
      <c r="BJ15" s="2346"/>
      <c r="BK15" s="2346"/>
      <c r="BL15" s="2346"/>
      <c r="BM15" s="2346"/>
      <c r="BN15" s="2346"/>
      <c r="BO15" s="2346"/>
      <c r="BP15" s="2290"/>
      <c r="BQ15" s="41"/>
      <c r="BR15" s="41"/>
      <c r="BS15" s="41"/>
      <c r="BT15" s="41"/>
      <c r="BU15" s="41"/>
      <c r="BV15" s="41"/>
      <c r="BW15" s="41"/>
      <c r="BX15" s="41"/>
      <c r="BY15" s="41"/>
    </row>
    <row r="16" spans="1:100" s="360" customFormat="1" ht="18" customHeight="1" thickBot="1">
      <c r="A16" s="2290"/>
      <c r="B16" s="2290"/>
      <c r="C16" s="2290"/>
      <c r="D16" s="2290"/>
      <c r="E16" s="2290"/>
      <c r="F16" s="2290"/>
      <c r="G16" s="2290"/>
      <c r="H16" s="2290"/>
      <c r="I16" s="2290"/>
      <c r="J16" s="2351"/>
      <c r="K16" s="2352"/>
      <c r="L16" s="2306" t="s">
        <v>80</v>
      </c>
      <c r="M16" s="2306"/>
      <c r="N16" s="2306"/>
      <c r="O16" s="2306"/>
      <c r="P16" s="2306"/>
      <c r="Q16" s="2306"/>
      <c r="R16" s="2306"/>
      <c r="S16" s="2352"/>
      <c r="T16" s="2353"/>
      <c r="U16" s="2191" t="str">
        <f>★その他入力!$P$11</f>
        <v/>
      </c>
      <c r="V16" s="2184"/>
      <c r="W16" s="2184" t="str">
        <f>★その他入力!$Q$11</f>
        <v/>
      </c>
      <c r="X16" s="2184"/>
      <c r="Y16" s="2184" t="str">
        <f>★その他入力!$R$11</f>
        <v/>
      </c>
      <c r="Z16" s="2184"/>
      <c r="AA16" s="2184" t="str">
        <f>★その他入力!$S$11</f>
        <v/>
      </c>
      <c r="AB16" s="2184"/>
      <c r="AC16" s="2184" t="str">
        <f>★その他入力!$T$11</f>
        <v/>
      </c>
      <c r="AD16" s="2184"/>
      <c r="AE16" s="2184" t="str">
        <f>★その他入力!$U$11</f>
        <v/>
      </c>
      <c r="AF16" s="2184"/>
      <c r="AG16" s="2184" t="str">
        <f>★その他入力!$V$11</f>
        <v/>
      </c>
      <c r="AH16" s="2184"/>
      <c r="AI16" s="2184" t="str">
        <f>★その他入力!$W$11</f>
        <v/>
      </c>
      <c r="AJ16" s="2184"/>
      <c r="AK16" s="2184" t="str">
        <f>★その他入力!$X$11</f>
        <v/>
      </c>
      <c r="AL16" s="2184"/>
      <c r="AM16" s="2184" t="str">
        <f>★その他入力!$Y$11</f>
        <v/>
      </c>
      <c r="AN16" s="2184"/>
      <c r="AO16" s="2184" t="str">
        <f>★その他入力!$Z$11</f>
        <v/>
      </c>
      <c r="AP16" s="2184"/>
      <c r="AQ16" s="2184" t="str">
        <f>★その他入力!$AA$11</f>
        <v/>
      </c>
      <c r="AR16" s="2184"/>
      <c r="AS16" s="2184" t="str">
        <f>★その他入力!$AB$11</f>
        <v/>
      </c>
      <c r="AT16" s="2184"/>
      <c r="AU16" s="2184" t="str">
        <f>★その他入力!$AC$11</f>
        <v/>
      </c>
      <c r="AV16" s="2184"/>
      <c r="AW16" s="2184" t="str">
        <f>★その他入力!$AD$11</f>
        <v/>
      </c>
      <c r="AX16" s="2184"/>
      <c r="AY16" s="2184" t="str">
        <f>★その他入力!$AE$11</f>
        <v/>
      </c>
      <c r="AZ16" s="2184"/>
      <c r="BA16" s="2184" t="str">
        <f>★その他入力!$AF$11</f>
        <v/>
      </c>
      <c r="BB16" s="2184"/>
      <c r="BC16" s="2184" t="str">
        <f>★その他入力!$AG$11</f>
        <v/>
      </c>
      <c r="BD16" s="2184"/>
      <c r="BE16" s="2184" t="str">
        <f>★その他入力!$AH$11</f>
        <v/>
      </c>
      <c r="BF16" s="2184"/>
      <c r="BG16" s="2184" t="str">
        <f>★その他入力!$AI$11</f>
        <v/>
      </c>
      <c r="BH16" s="2185"/>
      <c r="BI16" s="2345"/>
      <c r="BJ16" s="2346"/>
      <c r="BK16" s="2299" t="s">
        <v>112</v>
      </c>
      <c r="BL16" s="2299"/>
      <c r="BM16" s="2299"/>
      <c r="BN16" s="2299"/>
      <c r="BO16" s="2299"/>
      <c r="BP16" s="2290"/>
      <c r="BQ16" s="41"/>
      <c r="BR16" s="41"/>
      <c r="BS16" s="41"/>
      <c r="BT16" s="41"/>
      <c r="BU16" s="41"/>
      <c r="BV16" s="41"/>
      <c r="BW16" s="41"/>
      <c r="BX16" s="41"/>
      <c r="BY16" s="41"/>
    </row>
    <row r="17" spans="1:77" s="360" customFormat="1" ht="9" customHeight="1" thickBot="1">
      <c r="A17" s="2290"/>
      <c r="B17" s="2290"/>
      <c r="C17" s="2290"/>
      <c r="D17" s="2290"/>
      <c r="E17" s="2290"/>
      <c r="F17" s="2290"/>
      <c r="G17" s="2290"/>
      <c r="H17" s="2290"/>
      <c r="I17" s="2290"/>
      <c r="J17" s="2326"/>
      <c r="K17" s="2327"/>
      <c r="L17" s="2306" t="s">
        <v>117</v>
      </c>
      <c r="M17" s="2306"/>
      <c r="N17" s="2306"/>
      <c r="O17" s="2306"/>
      <c r="P17" s="2306"/>
      <c r="Q17" s="2306"/>
      <c r="R17" s="2306"/>
      <c r="S17" s="2327"/>
      <c r="T17" s="2328"/>
      <c r="U17" s="2177" t="str">
        <f>★その他入力!$BS$16</f>
        <v/>
      </c>
      <c r="V17" s="2189"/>
      <c r="W17" s="2307"/>
      <c r="X17" s="2307"/>
      <c r="Y17" s="2163" t="str">
        <f>★その他入力!$BM$16</f>
        <v/>
      </c>
      <c r="Z17" s="2147"/>
      <c r="AA17" s="2147" t="str">
        <f>★その他入力!$BN$16</f>
        <v/>
      </c>
      <c r="AB17" s="2161"/>
      <c r="AC17" s="2181" t="s">
        <v>118</v>
      </c>
      <c r="AD17" s="2181"/>
      <c r="AE17" s="2163" t="str">
        <f>★その他入力!$BO$16</f>
        <v/>
      </c>
      <c r="AF17" s="2147"/>
      <c r="AG17" s="2147" t="str">
        <f>★その他入力!$BP$16</f>
        <v/>
      </c>
      <c r="AH17" s="2161"/>
      <c r="AI17" s="2181" t="s">
        <v>88</v>
      </c>
      <c r="AJ17" s="2181"/>
      <c r="AK17" s="2163" t="str">
        <f>★その他入力!$BQ$16</f>
        <v/>
      </c>
      <c r="AL17" s="2147"/>
      <c r="AM17" s="2147" t="str">
        <f>★その他入力!$BR$16</f>
        <v/>
      </c>
      <c r="AN17" s="2161"/>
      <c r="AO17" s="2181" t="s">
        <v>89</v>
      </c>
      <c r="AP17" s="2181"/>
      <c r="AQ17" s="2138"/>
      <c r="AR17" s="2138"/>
      <c r="AS17" s="2138"/>
      <c r="AT17" s="2138"/>
      <c r="AU17" s="2138"/>
      <c r="AV17" s="2138"/>
      <c r="AW17" s="2138"/>
      <c r="AX17" s="2138"/>
      <c r="AY17" s="2138"/>
      <c r="AZ17" s="2138"/>
      <c r="BA17" s="2138"/>
      <c r="BB17" s="2138"/>
      <c r="BC17" s="2138"/>
      <c r="BD17" s="2138"/>
      <c r="BE17" s="2138"/>
      <c r="BF17" s="2138"/>
      <c r="BG17" s="2138"/>
      <c r="BH17" s="2138"/>
      <c r="BI17" s="2346"/>
      <c r="BJ17" s="2346"/>
      <c r="BK17" s="2181"/>
      <c r="BL17" s="2139" t="s">
        <v>2809</v>
      </c>
      <c r="BM17" s="2140"/>
      <c r="BN17" s="2141"/>
      <c r="BO17" s="2181"/>
      <c r="BP17" s="2290"/>
      <c r="BQ17" s="41"/>
      <c r="BR17" s="41"/>
      <c r="BS17" s="41"/>
      <c r="BT17" s="41"/>
      <c r="BU17" s="41"/>
      <c r="BV17" s="41"/>
      <c r="BW17" s="41"/>
      <c r="BX17" s="41"/>
      <c r="BY17" s="41"/>
    </row>
    <row r="18" spans="1:77" s="360" customFormat="1" ht="9" customHeight="1" thickBot="1">
      <c r="A18" s="2290"/>
      <c r="B18" s="2290"/>
      <c r="C18" s="2290"/>
      <c r="D18" s="2290"/>
      <c r="E18" s="2290"/>
      <c r="F18" s="2290"/>
      <c r="G18" s="2290"/>
      <c r="H18" s="2290"/>
      <c r="I18" s="2290"/>
      <c r="J18" s="2329"/>
      <c r="K18" s="2330"/>
      <c r="L18" s="2306"/>
      <c r="M18" s="2306"/>
      <c r="N18" s="2306"/>
      <c r="O18" s="2306"/>
      <c r="P18" s="2306"/>
      <c r="Q18" s="2306"/>
      <c r="R18" s="2306"/>
      <c r="S18" s="2330"/>
      <c r="T18" s="2331"/>
      <c r="U18" s="2179"/>
      <c r="V18" s="2190"/>
      <c r="W18" s="2181"/>
      <c r="X18" s="2181"/>
      <c r="Y18" s="2164"/>
      <c r="Z18" s="2149"/>
      <c r="AA18" s="2149"/>
      <c r="AB18" s="2162"/>
      <c r="AC18" s="2181"/>
      <c r="AD18" s="2181"/>
      <c r="AE18" s="2164"/>
      <c r="AF18" s="2149"/>
      <c r="AG18" s="2149"/>
      <c r="AH18" s="2162"/>
      <c r="AI18" s="2181"/>
      <c r="AJ18" s="2181"/>
      <c r="AK18" s="2164"/>
      <c r="AL18" s="2149"/>
      <c r="AM18" s="2149"/>
      <c r="AN18" s="2162"/>
      <c r="AO18" s="2181"/>
      <c r="AP18" s="2181"/>
      <c r="AQ18" s="2138"/>
      <c r="AR18" s="2138"/>
      <c r="AS18" s="2138"/>
      <c r="AT18" s="2138"/>
      <c r="AU18" s="2138"/>
      <c r="AV18" s="2138"/>
      <c r="AW18" s="2138"/>
      <c r="AX18" s="2138"/>
      <c r="AY18" s="2138"/>
      <c r="AZ18" s="2138"/>
      <c r="BA18" s="2138"/>
      <c r="BB18" s="2138"/>
      <c r="BC18" s="2138"/>
      <c r="BD18" s="2138"/>
      <c r="BE18" s="2138"/>
      <c r="BF18" s="2138"/>
      <c r="BG18" s="2138"/>
      <c r="BH18" s="2138"/>
      <c r="BI18" s="2346"/>
      <c r="BJ18" s="2346"/>
      <c r="BK18" s="2181"/>
      <c r="BL18" s="2142"/>
      <c r="BM18" s="2143"/>
      <c r="BN18" s="2144"/>
      <c r="BO18" s="2181"/>
      <c r="BP18" s="2290"/>
      <c r="BQ18" s="41"/>
      <c r="BR18" s="41"/>
      <c r="BS18" s="41"/>
      <c r="BT18" s="41"/>
      <c r="BU18" s="41"/>
      <c r="BV18" s="41"/>
      <c r="BW18" s="41"/>
      <c r="BX18" s="41"/>
      <c r="BY18" s="41"/>
    </row>
    <row r="19" spans="1:77" s="360" customFormat="1" ht="3.75" customHeight="1">
      <c r="A19" s="2290"/>
      <c r="B19" s="2290"/>
      <c r="C19" s="2290"/>
      <c r="D19" s="2290"/>
      <c r="E19" s="2290"/>
      <c r="F19" s="2289"/>
      <c r="G19" s="2289"/>
      <c r="H19" s="2289"/>
      <c r="I19" s="2289"/>
      <c r="J19" s="2289"/>
      <c r="K19" s="2289"/>
      <c r="L19" s="2289"/>
      <c r="M19" s="2289"/>
      <c r="N19" s="2289"/>
      <c r="O19" s="2289"/>
      <c r="P19" s="2289"/>
      <c r="Q19" s="2289"/>
      <c r="R19" s="2289"/>
      <c r="S19" s="2289"/>
      <c r="T19" s="2289"/>
      <c r="U19" s="2289"/>
      <c r="V19" s="2289"/>
      <c r="W19" s="2289"/>
      <c r="X19" s="2289"/>
      <c r="Y19" s="2289"/>
      <c r="Z19" s="2289"/>
      <c r="AA19" s="2289"/>
      <c r="AB19" s="2289"/>
      <c r="AC19" s="2289"/>
      <c r="AD19" s="2289"/>
      <c r="AE19" s="2289"/>
      <c r="AF19" s="2289"/>
      <c r="AG19" s="2289"/>
      <c r="AH19" s="2289"/>
      <c r="AI19" s="2289"/>
      <c r="AJ19" s="2289"/>
      <c r="AK19" s="2289"/>
      <c r="AL19" s="2289"/>
      <c r="AM19" s="2289"/>
      <c r="AN19" s="2289"/>
      <c r="AO19" s="2289"/>
      <c r="AP19" s="2289"/>
      <c r="AQ19" s="2289"/>
      <c r="AR19" s="2289"/>
      <c r="AS19" s="2289"/>
      <c r="AT19" s="2289"/>
      <c r="AU19" s="2289"/>
      <c r="AV19" s="2289"/>
      <c r="AW19" s="2289"/>
      <c r="AX19" s="2289"/>
      <c r="AY19" s="2289"/>
      <c r="AZ19" s="2289"/>
      <c r="BA19" s="2289"/>
      <c r="BB19" s="2289"/>
      <c r="BC19" s="2289"/>
      <c r="BD19" s="2289"/>
      <c r="BE19" s="2289"/>
      <c r="BF19" s="2289"/>
      <c r="BG19" s="2289"/>
      <c r="BH19" s="2289"/>
      <c r="BI19" s="2289"/>
      <c r="BJ19" s="2289"/>
      <c r="BK19" s="2289"/>
      <c r="BL19" s="2289"/>
      <c r="BM19" s="2289"/>
      <c r="BN19" s="2289"/>
      <c r="BO19" s="2289"/>
      <c r="BP19" s="2290"/>
      <c r="BQ19" s="41"/>
      <c r="BR19" s="41"/>
      <c r="BS19" s="41"/>
      <c r="BT19" s="41"/>
      <c r="BU19" s="41"/>
      <c r="BV19" s="41"/>
      <c r="BW19" s="41"/>
      <c r="BX19" s="41"/>
      <c r="BY19" s="41"/>
    </row>
    <row r="20" spans="1:77" s="360" customFormat="1" ht="15" customHeight="1">
      <c r="A20" s="2290"/>
      <c r="B20" s="2290"/>
      <c r="C20" s="2290"/>
      <c r="D20" s="2290"/>
      <c r="E20" s="2290"/>
      <c r="F20" s="2289"/>
      <c r="G20" s="2289"/>
      <c r="H20" s="2289"/>
      <c r="I20" s="2289"/>
      <c r="J20" s="2289"/>
      <c r="K20" s="2289"/>
      <c r="L20" s="2289"/>
      <c r="M20" s="2289"/>
      <c r="N20" s="2289"/>
      <c r="O20" s="2289"/>
      <c r="P20" s="2289"/>
      <c r="Q20" s="2289"/>
      <c r="R20" s="2289"/>
      <c r="S20" s="2289"/>
      <c r="T20" s="2289"/>
      <c r="U20" s="2289"/>
      <c r="V20" s="2289"/>
      <c r="W20" s="2289"/>
      <c r="X20" s="2289"/>
      <c r="Y20" s="2289"/>
      <c r="Z20" s="2289"/>
      <c r="AA20" s="2289"/>
      <c r="AB20" s="2289"/>
      <c r="AC20" s="2289"/>
      <c r="AD20" s="2289"/>
      <c r="AE20" s="2289"/>
      <c r="AF20" s="2289"/>
      <c r="AG20" s="2289"/>
      <c r="AH20" s="2289"/>
      <c r="AI20" s="2289"/>
      <c r="AJ20" s="2289"/>
      <c r="AK20" s="2289"/>
      <c r="AL20" s="2289"/>
      <c r="AM20" s="2289"/>
      <c r="AN20" s="2289"/>
      <c r="AO20" s="2289"/>
      <c r="AP20" s="2289"/>
      <c r="AQ20" s="2289"/>
      <c r="AR20" s="2289"/>
      <c r="AS20" s="2289"/>
      <c r="AT20" s="2289"/>
      <c r="AU20" s="2289"/>
      <c r="AV20" s="2289"/>
      <c r="AW20" s="2289"/>
      <c r="AX20" s="2289"/>
      <c r="AY20" s="2289"/>
      <c r="AZ20" s="2289"/>
      <c r="BA20" s="2289"/>
      <c r="BB20" s="2289"/>
      <c r="BC20" s="2289"/>
      <c r="BD20" s="2289"/>
      <c r="BE20" s="2289"/>
      <c r="BF20" s="2289"/>
      <c r="BG20" s="2289"/>
      <c r="BH20" s="2289"/>
      <c r="BI20" s="2289"/>
      <c r="BJ20" s="2289"/>
      <c r="BK20" s="2289"/>
      <c r="BL20" s="2289"/>
      <c r="BM20" s="2289"/>
      <c r="BN20" s="2289"/>
      <c r="BO20" s="2289"/>
      <c r="BP20" s="2290"/>
      <c r="BQ20" s="41"/>
      <c r="BR20" s="41"/>
      <c r="BS20" s="41"/>
      <c r="BT20" s="41"/>
      <c r="BU20" s="41"/>
      <c r="BV20" s="41"/>
      <c r="BW20" s="41"/>
      <c r="BX20" s="41"/>
      <c r="BY20" s="41"/>
    </row>
    <row r="21" spans="1:77" s="360" customFormat="1" ht="15" customHeight="1">
      <c r="A21" s="2290"/>
      <c r="B21" s="2290"/>
      <c r="C21" s="2290"/>
      <c r="D21" s="2290"/>
      <c r="E21" s="2290"/>
      <c r="F21" s="2289"/>
      <c r="G21" s="2289"/>
      <c r="H21" s="2289"/>
      <c r="I21" s="2289"/>
      <c r="J21" s="2289"/>
      <c r="K21" s="2289"/>
      <c r="L21" s="2289"/>
      <c r="M21" s="2289"/>
      <c r="N21" s="2289"/>
      <c r="O21" s="2289"/>
      <c r="P21" s="2289"/>
      <c r="Q21" s="2289"/>
      <c r="R21" s="2289"/>
      <c r="S21" s="2289"/>
      <c r="T21" s="2289"/>
      <c r="U21" s="2289"/>
      <c r="V21" s="2289"/>
      <c r="W21" s="2289"/>
      <c r="X21" s="2289"/>
      <c r="Y21" s="2289"/>
      <c r="Z21" s="2289"/>
      <c r="AA21" s="2289"/>
      <c r="AB21" s="2289"/>
      <c r="AC21" s="2289"/>
      <c r="AD21" s="2289"/>
      <c r="AE21" s="2289"/>
      <c r="AF21" s="2289"/>
      <c r="AG21" s="2289"/>
      <c r="AH21" s="2289"/>
      <c r="AI21" s="2289"/>
      <c r="AJ21" s="2289"/>
      <c r="AK21" s="2289"/>
      <c r="AL21" s="2289"/>
      <c r="AM21" s="2289"/>
      <c r="AN21" s="2289"/>
      <c r="AO21" s="2289"/>
      <c r="AP21" s="2289"/>
      <c r="AQ21" s="2289"/>
      <c r="AR21" s="2289"/>
      <c r="AS21" s="2289"/>
      <c r="AT21" s="2289"/>
      <c r="AU21" s="2289"/>
      <c r="AV21" s="2289"/>
      <c r="AW21" s="2289"/>
      <c r="AX21" s="2289"/>
      <c r="AY21" s="2289"/>
      <c r="AZ21" s="2289"/>
      <c r="BA21" s="2289"/>
      <c r="BB21" s="2289"/>
      <c r="BC21" s="2289"/>
      <c r="BD21" s="2289"/>
      <c r="BE21" s="2289"/>
      <c r="BF21" s="2289"/>
      <c r="BG21" s="2289"/>
      <c r="BH21" s="2289"/>
      <c r="BI21" s="2289"/>
      <c r="BJ21" s="2289"/>
      <c r="BK21" s="2289"/>
      <c r="BL21" s="2289"/>
      <c r="BM21" s="2289"/>
      <c r="BN21" s="2289"/>
      <c r="BO21" s="2289"/>
      <c r="BP21" s="2290"/>
      <c r="BQ21" s="41"/>
      <c r="BR21" s="41"/>
      <c r="BS21" s="41"/>
      <c r="BT21" s="41"/>
      <c r="BU21" s="41"/>
      <c r="BV21" s="41"/>
      <c r="BW21" s="41"/>
      <c r="BX21" s="41"/>
      <c r="BY21" s="41"/>
    </row>
    <row r="22" spans="1:77" s="360" customFormat="1" ht="15" customHeight="1" thickBot="1">
      <c r="A22" s="2290"/>
      <c r="B22" s="2290"/>
      <c r="C22" s="2290"/>
      <c r="D22" s="2290"/>
      <c r="E22" s="2290"/>
      <c r="F22" s="2290"/>
      <c r="G22" s="2290"/>
      <c r="H22" s="2290"/>
      <c r="I22" s="2290"/>
      <c r="J22" s="2290"/>
      <c r="K22" s="2290"/>
      <c r="L22" s="2290"/>
      <c r="M22" s="2290"/>
      <c r="N22" s="2290"/>
      <c r="O22" s="2290"/>
      <c r="P22" s="2290"/>
      <c r="Q22" s="2290"/>
      <c r="R22" s="2290"/>
      <c r="S22" s="2290"/>
      <c r="T22" s="2290"/>
      <c r="U22" s="2290"/>
      <c r="V22" s="2290"/>
      <c r="W22" s="2290"/>
      <c r="X22" s="2290"/>
      <c r="Y22" s="2290"/>
      <c r="Z22" s="2290"/>
      <c r="AA22" s="2290"/>
      <c r="AB22" s="2290"/>
      <c r="AC22" s="2290"/>
      <c r="AD22" s="2290"/>
      <c r="AE22" s="2290"/>
      <c r="AF22" s="2290"/>
      <c r="AG22" s="2290"/>
      <c r="AH22" s="2290"/>
      <c r="AI22" s="2290"/>
      <c r="AJ22" s="2290"/>
      <c r="AK22" s="2290"/>
      <c r="AL22" s="2290"/>
      <c r="AM22" s="2290"/>
      <c r="AN22" s="2290"/>
      <c r="AO22" s="2290"/>
      <c r="AP22" s="2290"/>
      <c r="AQ22" s="2290"/>
      <c r="AR22" s="2290"/>
      <c r="AS22" s="2290"/>
      <c r="AT22" s="2290"/>
      <c r="AU22" s="2290"/>
      <c r="AV22" s="2290"/>
      <c r="AW22" s="2290"/>
      <c r="AX22" s="2290"/>
      <c r="AY22" s="2290"/>
      <c r="AZ22" s="2290"/>
      <c r="BA22" s="2290"/>
      <c r="BB22" s="2290"/>
      <c r="BC22" s="2290"/>
      <c r="BD22" s="2290"/>
      <c r="BE22" s="2290"/>
      <c r="BF22" s="2290"/>
      <c r="BG22" s="2290"/>
      <c r="BH22" s="2290"/>
      <c r="BI22" s="2290"/>
      <c r="BJ22" s="2290"/>
      <c r="BK22" s="2290"/>
      <c r="BL22" s="2290"/>
      <c r="BM22" s="2290"/>
      <c r="BN22" s="2290"/>
      <c r="BO22" s="2290"/>
      <c r="BP22" s="2290"/>
      <c r="BQ22" s="41"/>
      <c r="BR22" s="41"/>
      <c r="BS22" s="41"/>
      <c r="BT22" s="41"/>
      <c r="BU22" s="41"/>
      <c r="BV22" s="41"/>
      <c r="BW22" s="41"/>
      <c r="BX22" s="41"/>
      <c r="BY22" s="41"/>
    </row>
    <row r="23" spans="1:77" s="360" customFormat="1" ht="9" customHeight="1" thickBot="1">
      <c r="A23" s="2290"/>
      <c r="B23" s="2290"/>
      <c r="C23" s="2290"/>
      <c r="D23" s="2290"/>
      <c r="E23" s="2290"/>
      <c r="F23" s="2290"/>
      <c r="G23" s="2302">
        <v>21</v>
      </c>
      <c r="H23" s="2303"/>
      <c r="I23" s="2289"/>
      <c r="J23" s="2326"/>
      <c r="K23" s="2327"/>
      <c r="L23" s="2306" t="s">
        <v>114</v>
      </c>
      <c r="M23" s="2306"/>
      <c r="N23" s="2306"/>
      <c r="O23" s="2306"/>
      <c r="P23" s="2306"/>
      <c r="Q23" s="2306"/>
      <c r="R23" s="2306"/>
      <c r="S23" s="2327"/>
      <c r="T23" s="2328"/>
      <c r="U23" s="2163" t="str">
        <f>★その他入力!$BM$21</f>
        <v/>
      </c>
      <c r="V23" s="2147"/>
      <c r="W23" s="2147" t="str">
        <f>★その他入力!$BN$21</f>
        <v/>
      </c>
      <c r="X23" s="2161"/>
      <c r="Y23" s="2332"/>
      <c r="Z23" s="2181"/>
      <c r="AA23" s="2181"/>
      <c r="AB23" s="2181"/>
      <c r="AC23" s="2181"/>
      <c r="AD23" s="2181"/>
      <c r="AE23" s="2181"/>
      <c r="AF23" s="2333"/>
      <c r="AG23" s="2326" t="s">
        <v>115</v>
      </c>
      <c r="AH23" s="2327"/>
      <c r="AI23" s="2327"/>
      <c r="AJ23" s="2327"/>
      <c r="AK23" s="2327"/>
      <c r="AL23" s="2328"/>
      <c r="AM23" s="2163" t="str">
        <f>★その他入力!$BM$22</f>
        <v/>
      </c>
      <c r="AN23" s="2147"/>
      <c r="AO23" s="2147" t="str">
        <f>★その他入力!$BN$22</f>
        <v/>
      </c>
      <c r="AP23" s="2161"/>
      <c r="AQ23" s="2339"/>
      <c r="AR23" s="2340"/>
      <c r="AS23" s="2163" t="str">
        <f>★その他入力!$S$24</f>
        <v/>
      </c>
      <c r="AT23" s="2147"/>
      <c r="AU23" s="2147" t="str">
        <f>★その他入力!$T$24</f>
        <v/>
      </c>
      <c r="AV23" s="2147"/>
      <c r="AW23" s="2147" t="str">
        <f>★その他入力!$U$24</f>
        <v/>
      </c>
      <c r="AX23" s="2147"/>
      <c r="AY23" s="2147" t="str">
        <f>★その他入力!$V$24</f>
        <v/>
      </c>
      <c r="AZ23" s="2147"/>
      <c r="BA23" s="2147" t="str">
        <f>★その他入力!$W$24</f>
        <v/>
      </c>
      <c r="BB23" s="2147"/>
      <c r="BC23" s="2147" t="str">
        <f>★その他入力!$X$24</f>
        <v/>
      </c>
      <c r="BD23" s="2161"/>
      <c r="BE23" s="2339"/>
      <c r="BF23" s="2340"/>
      <c r="BG23" s="2341"/>
      <c r="BH23" s="2342"/>
      <c r="BI23" s="2345"/>
      <c r="BJ23" s="2346"/>
      <c r="BK23" s="2346"/>
      <c r="BL23" s="2346"/>
      <c r="BM23" s="2346"/>
      <c r="BN23" s="2346"/>
      <c r="BO23" s="2346"/>
      <c r="BP23" s="2290"/>
      <c r="BQ23" s="41"/>
      <c r="BR23" s="41"/>
      <c r="BS23" s="41"/>
      <c r="BT23" s="41"/>
      <c r="BU23" s="41"/>
      <c r="BV23" s="41"/>
      <c r="BW23" s="41"/>
      <c r="BX23" s="41"/>
      <c r="BY23" s="41"/>
    </row>
    <row r="24" spans="1:77" s="360" customFormat="1" ht="9" customHeight="1" thickBot="1">
      <c r="A24" s="2290"/>
      <c r="B24" s="2290"/>
      <c r="C24" s="2290"/>
      <c r="D24" s="2290"/>
      <c r="E24" s="2290"/>
      <c r="F24" s="2290"/>
      <c r="G24" s="2304"/>
      <c r="H24" s="2305"/>
      <c r="I24" s="2289"/>
      <c r="J24" s="2329"/>
      <c r="K24" s="2330"/>
      <c r="L24" s="2306"/>
      <c r="M24" s="2306"/>
      <c r="N24" s="2306"/>
      <c r="O24" s="2306"/>
      <c r="P24" s="2306"/>
      <c r="Q24" s="2306"/>
      <c r="R24" s="2306"/>
      <c r="S24" s="2330"/>
      <c r="T24" s="2331"/>
      <c r="U24" s="2164"/>
      <c r="V24" s="2149"/>
      <c r="W24" s="2149"/>
      <c r="X24" s="2162"/>
      <c r="Y24" s="2334"/>
      <c r="Z24" s="2335"/>
      <c r="AA24" s="2335"/>
      <c r="AB24" s="2335"/>
      <c r="AC24" s="2335"/>
      <c r="AD24" s="2335"/>
      <c r="AE24" s="2335"/>
      <c r="AF24" s="2336"/>
      <c r="AG24" s="2329"/>
      <c r="AH24" s="2330"/>
      <c r="AI24" s="2330"/>
      <c r="AJ24" s="2330"/>
      <c r="AK24" s="2330"/>
      <c r="AL24" s="2331"/>
      <c r="AM24" s="2164"/>
      <c r="AN24" s="2149"/>
      <c r="AO24" s="2149"/>
      <c r="AP24" s="2162"/>
      <c r="AQ24" s="2337"/>
      <c r="AR24" s="2338"/>
      <c r="AS24" s="2164"/>
      <c r="AT24" s="2149"/>
      <c r="AU24" s="2149"/>
      <c r="AV24" s="2149"/>
      <c r="AW24" s="2149"/>
      <c r="AX24" s="2149"/>
      <c r="AY24" s="2149"/>
      <c r="AZ24" s="2149"/>
      <c r="BA24" s="2149"/>
      <c r="BB24" s="2149"/>
      <c r="BC24" s="2149"/>
      <c r="BD24" s="2162"/>
      <c r="BE24" s="2337"/>
      <c r="BF24" s="2338"/>
      <c r="BG24" s="2343"/>
      <c r="BH24" s="2344"/>
      <c r="BI24" s="2345"/>
      <c r="BJ24" s="2346"/>
      <c r="BK24" s="2346"/>
      <c r="BL24" s="2346"/>
      <c r="BM24" s="2346"/>
      <c r="BN24" s="2346"/>
      <c r="BO24" s="2346"/>
      <c r="BP24" s="2290"/>
      <c r="BQ24" s="41"/>
      <c r="BR24" s="41"/>
      <c r="BS24" s="41"/>
      <c r="BT24" s="41"/>
      <c r="BU24" s="41"/>
      <c r="BV24" s="41"/>
      <c r="BW24" s="41"/>
      <c r="BX24" s="41"/>
      <c r="BY24" s="41"/>
    </row>
    <row r="25" spans="1:77" s="360" customFormat="1" ht="18" customHeight="1" thickBot="1">
      <c r="A25" s="2290"/>
      <c r="B25" s="2290"/>
      <c r="C25" s="2290"/>
      <c r="D25" s="2290"/>
      <c r="E25" s="2290"/>
      <c r="F25" s="2290"/>
      <c r="G25" s="2290"/>
      <c r="H25" s="2290"/>
      <c r="I25" s="2290"/>
      <c r="J25" s="2351"/>
      <c r="K25" s="2352"/>
      <c r="L25" s="2306" t="s">
        <v>116</v>
      </c>
      <c r="M25" s="2306"/>
      <c r="N25" s="2306"/>
      <c r="O25" s="2306"/>
      <c r="P25" s="2306"/>
      <c r="Q25" s="2306"/>
      <c r="R25" s="2306"/>
      <c r="S25" s="2352"/>
      <c r="T25" s="2353"/>
      <c r="U25" s="2191" t="str">
        <f>★その他入力!$P$18</f>
        <v/>
      </c>
      <c r="V25" s="2184"/>
      <c r="W25" s="2184" t="str">
        <f>★その他入力!$Q$18</f>
        <v/>
      </c>
      <c r="X25" s="2184"/>
      <c r="Y25" s="2184" t="str">
        <f>★その他入力!$R$18</f>
        <v/>
      </c>
      <c r="Z25" s="2184"/>
      <c r="AA25" s="2184" t="str">
        <f>★その他入力!$S$18</f>
        <v/>
      </c>
      <c r="AB25" s="2184"/>
      <c r="AC25" s="2184" t="str">
        <f>★その他入力!$T$18</f>
        <v/>
      </c>
      <c r="AD25" s="2184"/>
      <c r="AE25" s="2184" t="str">
        <f>★その他入力!$U$18</f>
        <v/>
      </c>
      <c r="AF25" s="2184"/>
      <c r="AG25" s="2184" t="str">
        <f>★その他入力!$V$18</f>
        <v/>
      </c>
      <c r="AH25" s="2184"/>
      <c r="AI25" s="2184" t="str">
        <f>★その他入力!$W$18</f>
        <v/>
      </c>
      <c r="AJ25" s="2184"/>
      <c r="AK25" s="2184" t="str">
        <f>★その他入力!$X$18</f>
        <v/>
      </c>
      <c r="AL25" s="2184"/>
      <c r="AM25" s="2184" t="str">
        <f>★その他入力!$Y$18</f>
        <v/>
      </c>
      <c r="AN25" s="2184"/>
      <c r="AO25" s="2184" t="str">
        <f>★その他入力!$Z$18</f>
        <v/>
      </c>
      <c r="AP25" s="2184"/>
      <c r="AQ25" s="2184" t="str">
        <f>★その他入力!$AA$18</f>
        <v/>
      </c>
      <c r="AR25" s="2184"/>
      <c r="AS25" s="2184" t="str">
        <f>★その他入力!$AB$18</f>
        <v/>
      </c>
      <c r="AT25" s="2184"/>
      <c r="AU25" s="2184" t="str">
        <f>★その他入力!$AC$18</f>
        <v/>
      </c>
      <c r="AV25" s="2184"/>
      <c r="AW25" s="2184" t="str">
        <f>★その他入力!$AD$18</f>
        <v/>
      </c>
      <c r="AX25" s="2184"/>
      <c r="AY25" s="2184" t="str">
        <f>★その他入力!$AE$18</f>
        <v/>
      </c>
      <c r="AZ25" s="2184"/>
      <c r="BA25" s="2184" t="str">
        <f>★その他入力!$AF$18</f>
        <v/>
      </c>
      <c r="BB25" s="2184"/>
      <c r="BC25" s="2184" t="str">
        <f>★その他入力!$AG$18</f>
        <v/>
      </c>
      <c r="BD25" s="2184"/>
      <c r="BE25" s="2184" t="str">
        <f>★その他入力!$AH$18</f>
        <v/>
      </c>
      <c r="BF25" s="2184"/>
      <c r="BG25" s="2184" t="str">
        <f>★その他入力!$AI$18</f>
        <v/>
      </c>
      <c r="BH25" s="2185"/>
      <c r="BI25" s="2345"/>
      <c r="BJ25" s="2346"/>
      <c r="BK25" s="2346"/>
      <c r="BL25" s="2346"/>
      <c r="BM25" s="2346"/>
      <c r="BN25" s="2346"/>
      <c r="BO25" s="2346"/>
      <c r="BP25" s="2290"/>
      <c r="BQ25" s="41"/>
      <c r="BR25" s="41"/>
      <c r="BS25" s="41"/>
      <c r="BT25" s="41"/>
      <c r="BU25" s="41"/>
      <c r="BV25" s="41"/>
      <c r="BW25" s="41"/>
      <c r="BX25" s="41"/>
      <c r="BY25" s="41"/>
    </row>
    <row r="26" spans="1:77" s="360" customFormat="1" ht="18" customHeight="1" thickBot="1">
      <c r="A26" s="2290"/>
      <c r="B26" s="2290"/>
      <c r="C26" s="2290"/>
      <c r="D26" s="2290"/>
      <c r="E26" s="2290"/>
      <c r="F26" s="2290"/>
      <c r="G26" s="2290"/>
      <c r="H26" s="2290"/>
      <c r="I26" s="2290"/>
      <c r="J26" s="2351"/>
      <c r="K26" s="2352"/>
      <c r="L26" s="2306" t="s">
        <v>80</v>
      </c>
      <c r="M26" s="2306"/>
      <c r="N26" s="2306"/>
      <c r="O26" s="2306"/>
      <c r="P26" s="2306"/>
      <c r="Q26" s="2306"/>
      <c r="R26" s="2306"/>
      <c r="S26" s="2352"/>
      <c r="T26" s="2353"/>
      <c r="U26" s="2191" t="str">
        <f>★その他入力!$P$20</f>
        <v/>
      </c>
      <c r="V26" s="2184"/>
      <c r="W26" s="2184" t="str">
        <f>★その他入力!$Q$20</f>
        <v/>
      </c>
      <c r="X26" s="2184"/>
      <c r="Y26" s="2184" t="str">
        <f>★その他入力!$R$20</f>
        <v/>
      </c>
      <c r="Z26" s="2184"/>
      <c r="AA26" s="2184" t="str">
        <f>★その他入力!$S$20</f>
        <v/>
      </c>
      <c r="AB26" s="2184"/>
      <c r="AC26" s="2184" t="str">
        <f>★その他入力!$T$20</f>
        <v/>
      </c>
      <c r="AD26" s="2184"/>
      <c r="AE26" s="2184" t="str">
        <f>★その他入力!$U$20</f>
        <v/>
      </c>
      <c r="AF26" s="2184"/>
      <c r="AG26" s="2184" t="str">
        <f>★その他入力!$V$20</f>
        <v/>
      </c>
      <c r="AH26" s="2184"/>
      <c r="AI26" s="2184" t="str">
        <f>★その他入力!$W$20</f>
        <v/>
      </c>
      <c r="AJ26" s="2184"/>
      <c r="AK26" s="2184" t="str">
        <f>★その他入力!$X$20</f>
        <v/>
      </c>
      <c r="AL26" s="2184"/>
      <c r="AM26" s="2184" t="str">
        <f>★その他入力!$Y$20</f>
        <v/>
      </c>
      <c r="AN26" s="2184"/>
      <c r="AO26" s="2184" t="str">
        <f>★その他入力!$Z$20</f>
        <v/>
      </c>
      <c r="AP26" s="2184"/>
      <c r="AQ26" s="2184" t="str">
        <f>★その他入力!$AA$20</f>
        <v/>
      </c>
      <c r="AR26" s="2184"/>
      <c r="AS26" s="2184" t="str">
        <f>★その他入力!$AB$20</f>
        <v/>
      </c>
      <c r="AT26" s="2184"/>
      <c r="AU26" s="2184" t="str">
        <f>★その他入力!$AC$20</f>
        <v/>
      </c>
      <c r="AV26" s="2184"/>
      <c r="AW26" s="2184" t="str">
        <f>★その他入力!$AD$20</f>
        <v/>
      </c>
      <c r="AX26" s="2184"/>
      <c r="AY26" s="2184" t="str">
        <f>★その他入力!$AE$20</f>
        <v/>
      </c>
      <c r="AZ26" s="2184"/>
      <c r="BA26" s="2184" t="str">
        <f>★その他入力!$AF$20</f>
        <v/>
      </c>
      <c r="BB26" s="2184"/>
      <c r="BC26" s="2184" t="str">
        <f>★その他入力!$AG$20</f>
        <v/>
      </c>
      <c r="BD26" s="2184"/>
      <c r="BE26" s="2184" t="str">
        <f>★その他入力!$AH$20</f>
        <v/>
      </c>
      <c r="BF26" s="2184"/>
      <c r="BG26" s="2184" t="str">
        <f>★その他入力!$AI$20</f>
        <v/>
      </c>
      <c r="BH26" s="2185"/>
      <c r="BI26" s="2345"/>
      <c r="BJ26" s="2346"/>
      <c r="BK26" s="2299" t="s">
        <v>112</v>
      </c>
      <c r="BL26" s="2299"/>
      <c r="BM26" s="2299"/>
      <c r="BN26" s="2299"/>
      <c r="BO26" s="2299"/>
      <c r="BP26" s="2290"/>
      <c r="BQ26" s="41"/>
      <c r="BR26" s="41"/>
      <c r="BS26" s="41"/>
      <c r="BT26" s="41"/>
      <c r="BU26" s="41"/>
      <c r="BV26" s="41"/>
      <c r="BW26" s="41"/>
      <c r="BX26" s="41"/>
      <c r="BY26" s="41"/>
    </row>
    <row r="27" spans="1:77" s="360" customFormat="1" ht="9" customHeight="1" thickBot="1">
      <c r="A27" s="2290"/>
      <c r="B27" s="2290"/>
      <c r="C27" s="2290"/>
      <c r="D27" s="2290"/>
      <c r="E27" s="2290"/>
      <c r="F27" s="2290"/>
      <c r="G27" s="2290"/>
      <c r="H27" s="2290"/>
      <c r="I27" s="2290"/>
      <c r="J27" s="2326"/>
      <c r="K27" s="2327"/>
      <c r="L27" s="2306" t="s">
        <v>117</v>
      </c>
      <c r="M27" s="2306"/>
      <c r="N27" s="2306"/>
      <c r="O27" s="2306"/>
      <c r="P27" s="2306"/>
      <c r="Q27" s="2306"/>
      <c r="R27" s="2306"/>
      <c r="S27" s="2327"/>
      <c r="T27" s="2328"/>
      <c r="U27" s="2318" t="str">
        <f>★その他入力!$BS$25</f>
        <v/>
      </c>
      <c r="V27" s="2309"/>
      <c r="W27" s="2355"/>
      <c r="X27" s="2356"/>
      <c r="Y27" s="2163" t="str">
        <f>★その他入力!$BM$25</f>
        <v/>
      </c>
      <c r="Z27" s="2147"/>
      <c r="AA27" s="2147" t="str">
        <f>★その他入力!$BN$25</f>
        <v/>
      </c>
      <c r="AB27" s="2161"/>
      <c r="AC27" s="2349" t="s">
        <v>118</v>
      </c>
      <c r="AD27" s="2350"/>
      <c r="AE27" s="2163" t="str">
        <f>★その他入力!$BO$25</f>
        <v/>
      </c>
      <c r="AF27" s="2147"/>
      <c r="AG27" s="2147" t="str">
        <f>★その他入力!$BP$25</f>
        <v/>
      </c>
      <c r="AH27" s="2161"/>
      <c r="AI27" s="2349" t="s">
        <v>88</v>
      </c>
      <c r="AJ27" s="2350"/>
      <c r="AK27" s="2163" t="str">
        <f>★その他入力!$BQ$25</f>
        <v/>
      </c>
      <c r="AL27" s="2147"/>
      <c r="AM27" s="2147" t="str">
        <f>★その他入力!$BR$25</f>
        <v/>
      </c>
      <c r="AN27" s="2161"/>
      <c r="AO27" s="2349" t="s">
        <v>89</v>
      </c>
      <c r="AP27" s="2357"/>
      <c r="AQ27" s="2327"/>
      <c r="AR27" s="2327"/>
      <c r="AS27" s="2327"/>
      <c r="AT27" s="2327"/>
      <c r="AU27" s="2327"/>
      <c r="AV27" s="2327"/>
      <c r="AW27" s="2327"/>
      <c r="AX27" s="2327"/>
      <c r="AY27" s="2327"/>
      <c r="AZ27" s="2327"/>
      <c r="BA27" s="2327"/>
      <c r="BB27" s="2327"/>
      <c r="BC27" s="2327"/>
      <c r="BD27" s="2327"/>
      <c r="BE27" s="2327"/>
      <c r="BF27" s="2327"/>
      <c r="BG27" s="2327"/>
      <c r="BH27" s="2327"/>
      <c r="BI27" s="2346"/>
      <c r="BJ27" s="2346"/>
      <c r="BK27" s="2181"/>
      <c r="BL27" s="2139" t="s">
        <v>2809</v>
      </c>
      <c r="BM27" s="2140"/>
      <c r="BN27" s="2141"/>
      <c r="BO27" s="2181"/>
      <c r="BP27" s="2290"/>
      <c r="BQ27" s="41"/>
      <c r="BR27" s="41"/>
      <c r="BS27" s="41"/>
      <c r="BT27" s="41"/>
      <c r="BU27" s="41"/>
      <c r="BV27" s="41"/>
      <c r="BW27" s="41"/>
      <c r="BX27" s="41"/>
      <c r="BY27" s="41"/>
    </row>
    <row r="28" spans="1:77" s="360" customFormat="1" ht="9" customHeight="1" thickBot="1">
      <c r="A28" s="2290"/>
      <c r="B28" s="2290"/>
      <c r="C28" s="2290"/>
      <c r="D28" s="2290"/>
      <c r="E28" s="2290"/>
      <c r="F28" s="2290"/>
      <c r="G28" s="2290"/>
      <c r="H28" s="2290"/>
      <c r="I28" s="2290"/>
      <c r="J28" s="2329"/>
      <c r="K28" s="2330"/>
      <c r="L28" s="2306"/>
      <c r="M28" s="2306"/>
      <c r="N28" s="2306"/>
      <c r="O28" s="2306"/>
      <c r="P28" s="2306"/>
      <c r="Q28" s="2306"/>
      <c r="R28" s="2306"/>
      <c r="S28" s="2330"/>
      <c r="T28" s="2331"/>
      <c r="U28" s="2320"/>
      <c r="V28" s="2311"/>
      <c r="W28" s="2347"/>
      <c r="X28" s="2348"/>
      <c r="Y28" s="2164"/>
      <c r="Z28" s="2149"/>
      <c r="AA28" s="2149"/>
      <c r="AB28" s="2162"/>
      <c r="AC28" s="2332"/>
      <c r="AD28" s="2333"/>
      <c r="AE28" s="2164"/>
      <c r="AF28" s="2149"/>
      <c r="AG28" s="2149"/>
      <c r="AH28" s="2162"/>
      <c r="AI28" s="2332"/>
      <c r="AJ28" s="2333"/>
      <c r="AK28" s="2164"/>
      <c r="AL28" s="2149"/>
      <c r="AM28" s="2149"/>
      <c r="AN28" s="2162"/>
      <c r="AO28" s="2332"/>
      <c r="AP28" s="2181"/>
      <c r="AQ28" s="2138"/>
      <c r="AR28" s="2138"/>
      <c r="AS28" s="2138"/>
      <c r="AT28" s="2138"/>
      <c r="AU28" s="2138"/>
      <c r="AV28" s="2138"/>
      <c r="AW28" s="2138"/>
      <c r="AX28" s="2138"/>
      <c r="AY28" s="2138"/>
      <c r="AZ28" s="2138"/>
      <c r="BA28" s="2138"/>
      <c r="BB28" s="2138"/>
      <c r="BC28" s="2138"/>
      <c r="BD28" s="2138"/>
      <c r="BE28" s="2138"/>
      <c r="BF28" s="2138"/>
      <c r="BG28" s="2138"/>
      <c r="BH28" s="2138"/>
      <c r="BI28" s="2346"/>
      <c r="BJ28" s="2346"/>
      <c r="BK28" s="2181"/>
      <c r="BL28" s="2142"/>
      <c r="BM28" s="2143"/>
      <c r="BN28" s="2144"/>
      <c r="BO28" s="2181"/>
      <c r="BP28" s="2290"/>
      <c r="BQ28" s="41"/>
      <c r="BR28" s="41"/>
      <c r="BS28" s="41"/>
      <c r="BT28" s="41"/>
      <c r="BU28" s="41"/>
      <c r="BV28" s="41"/>
      <c r="BW28" s="41"/>
      <c r="BX28" s="41"/>
      <c r="BY28" s="41"/>
    </row>
    <row r="29" spans="1:77" s="360" customFormat="1" ht="3.75" customHeight="1">
      <c r="A29" s="2290"/>
      <c r="B29" s="2290"/>
      <c r="C29" s="2290"/>
      <c r="D29" s="2290"/>
      <c r="E29" s="2290"/>
      <c r="F29" s="2289"/>
      <c r="G29" s="2289"/>
      <c r="H29" s="2289"/>
      <c r="I29" s="2289"/>
      <c r="J29" s="2289"/>
      <c r="K29" s="2289"/>
      <c r="L29" s="2289"/>
      <c r="M29" s="2289"/>
      <c r="N29" s="2289"/>
      <c r="O29" s="2289"/>
      <c r="P29" s="2289"/>
      <c r="Q29" s="2289"/>
      <c r="R29" s="2289"/>
      <c r="S29" s="2289"/>
      <c r="T29" s="2289"/>
      <c r="U29" s="2289"/>
      <c r="V29" s="2289"/>
      <c r="W29" s="2289"/>
      <c r="X29" s="2289"/>
      <c r="Y29" s="2289"/>
      <c r="Z29" s="2289"/>
      <c r="AA29" s="2289"/>
      <c r="AB29" s="2289"/>
      <c r="AC29" s="2289"/>
      <c r="AD29" s="2289"/>
      <c r="AE29" s="2289"/>
      <c r="AF29" s="2289"/>
      <c r="AG29" s="2289"/>
      <c r="AH29" s="2289"/>
      <c r="AI29" s="2289"/>
      <c r="AJ29" s="2289"/>
      <c r="AK29" s="2289"/>
      <c r="AL29" s="2289"/>
      <c r="AM29" s="2289"/>
      <c r="AN29" s="2289"/>
      <c r="AO29" s="2289"/>
      <c r="AP29" s="2289"/>
      <c r="AQ29" s="2289"/>
      <c r="AR29" s="2289"/>
      <c r="AS29" s="2289"/>
      <c r="AT29" s="2289"/>
      <c r="AU29" s="2289"/>
      <c r="AV29" s="2289"/>
      <c r="AW29" s="2289"/>
      <c r="AX29" s="2289"/>
      <c r="AY29" s="2289"/>
      <c r="AZ29" s="2289"/>
      <c r="BA29" s="2289"/>
      <c r="BB29" s="2289"/>
      <c r="BC29" s="2289"/>
      <c r="BD29" s="2289"/>
      <c r="BE29" s="2289"/>
      <c r="BF29" s="2289"/>
      <c r="BG29" s="2289"/>
      <c r="BH29" s="2289"/>
      <c r="BI29" s="2289"/>
      <c r="BJ29" s="2289"/>
      <c r="BK29" s="2289"/>
      <c r="BL29" s="2289"/>
      <c r="BM29" s="2289"/>
      <c r="BN29" s="2289"/>
      <c r="BO29" s="2289"/>
      <c r="BP29" s="2290"/>
      <c r="BQ29" s="41"/>
      <c r="BR29" s="41"/>
      <c r="BS29" s="41"/>
      <c r="BT29" s="41"/>
      <c r="BU29" s="41"/>
      <c r="BV29" s="41"/>
      <c r="BW29" s="41"/>
      <c r="BX29" s="41"/>
      <c r="BY29" s="41"/>
    </row>
    <row r="30" spans="1:77" s="360" customFormat="1" ht="15" customHeight="1">
      <c r="A30" s="2290"/>
      <c r="B30" s="2290"/>
      <c r="C30" s="2290"/>
      <c r="D30" s="2290"/>
      <c r="E30" s="2290"/>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c r="AN30" s="2289"/>
      <c r="AO30" s="2289"/>
      <c r="AP30" s="2289"/>
      <c r="AQ30" s="2289"/>
      <c r="AR30" s="2289"/>
      <c r="AS30" s="2289"/>
      <c r="AT30" s="2289"/>
      <c r="AU30" s="2289"/>
      <c r="AV30" s="2289"/>
      <c r="AW30" s="2289"/>
      <c r="AX30" s="2289"/>
      <c r="AY30" s="2289"/>
      <c r="AZ30" s="2289"/>
      <c r="BA30" s="2289"/>
      <c r="BB30" s="2289"/>
      <c r="BC30" s="2289"/>
      <c r="BD30" s="2289"/>
      <c r="BE30" s="2289"/>
      <c r="BF30" s="2289"/>
      <c r="BG30" s="2289"/>
      <c r="BH30" s="2289"/>
      <c r="BI30" s="2289"/>
      <c r="BJ30" s="2289"/>
      <c r="BK30" s="2289"/>
      <c r="BL30" s="2289"/>
      <c r="BM30" s="2289"/>
      <c r="BN30" s="2289"/>
      <c r="BO30" s="2289"/>
      <c r="BP30" s="2290"/>
      <c r="BQ30" s="41"/>
      <c r="BR30" s="41"/>
      <c r="BS30" s="41"/>
      <c r="BT30" s="41"/>
      <c r="BU30" s="41"/>
      <c r="BV30" s="41"/>
      <c r="BW30" s="41"/>
      <c r="BX30" s="41"/>
      <c r="BY30" s="41"/>
    </row>
    <row r="31" spans="1:77" s="360" customFormat="1" ht="15" customHeight="1">
      <c r="A31" s="2290"/>
      <c r="B31" s="2290"/>
      <c r="C31" s="2290"/>
      <c r="D31" s="2290"/>
      <c r="E31" s="2290"/>
      <c r="F31" s="2289"/>
      <c r="G31" s="2289"/>
      <c r="H31" s="2289"/>
      <c r="I31" s="2289"/>
      <c r="J31" s="2289"/>
      <c r="K31" s="2289"/>
      <c r="L31" s="2289"/>
      <c r="M31" s="2289"/>
      <c r="N31" s="2289"/>
      <c r="O31" s="2289"/>
      <c r="P31" s="2289"/>
      <c r="Q31" s="2289"/>
      <c r="R31" s="2289"/>
      <c r="S31" s="2289"/>
      <c r="T31" s="2289"/>
      <c r="U31" s="2289"/>
      <c r="V31" s="2289"/>
      <c r="W31" s="2289"/>
      <c r="X31" s="2289"/>
      <c r="Y31" s="2289"/>
      <c r="Z31" s="2289"/>
      <c r="AA31" s="2289"/>
      <c r="AB31" s="2289"/>
      <c r="AC31" s="2289"/>
      <c r="AD31" s="2289"/>
      <c r="AE31" s="2289"/>
      <c r="AF31" s="2289"/>
      <c r="AG31" s="2289"/>
      <c r="AH31" s="2289"/>
      <c r="AI31" s="2289"/>
      <c r="AJ31" s="2289"/>
      <c r="AK31" s="2289"/>
      <c r="AL31" s="2289"/>
      <c r="AM31" s="2289"/>
      <c r="AN31" s="2289"/>
      <c r="AO31" s="2289"/>
      <c r="AP31" s="2289"/>
      <c r="AQ31" s="2289"/>
      <c r="AR31" s="2289"/>
      <c r="AS31" s="2289"/>
      <c r="AT31" s="2289"/>
      <c r="AU31" s="2289"/>
      <c r="AV31" s="2289"/>
      <c r="AW31" s="2289"/>
      <c r="AX31" s="2289"/>
      <c r="AY31" s="2289"/>
      <c r="AZ31" s="2289"/>
      <c r="BA31" s="2289"/>
      <c r="BB31" s="2289"/>
      <c r="BC31" s="2289"/>
      <c r="BD31" s="2289"/>
      <c r="BE31" s="2289"/>
      <c r="BF31" s="2289"/>
      <c r="BG31" s="2289"/>
      <c r="BH31" s="2289"/>
      <c r="BI31" s="2289"/>
      <c r="BJ31" s="2289"/>
      <c r="BK31" s="2289"/>
      <c r="BL31" s="2289"/>
      <c r="BM31" s="2289"/>
      <c r="BN31" s="2289"/>
      <c r="BO31" s="2289"/>
      <c r="BP31" s="2290"/>
      <c r="BQ31" s="41"/>
      <c r="BR31" s="41"/>
      <c r="BS31" s="41"/>
      <c r="BT31" s="41"/>
      <c r="BU31" s="41"/>
      <c r="BV31" s="41"/>
      <c r="BW31" s="41"/>
      <c r="BX31" s="41"/>
      <c r="BY31" s="41"/>
    </row>
    <row r="32" spans="1:77" s="360" customFormat="1" ht="15" customHeight="1" thickBot="1">
      <c r="A32" s="2290"/>
      <c r="B32" s="2290"/>
      <c r="C32" s="2290"/>
      <c r="D32" s="2290"/>
      <c r="E32" s="2290"/>
      <c r="F32" s="2290"/>
      <c r="G32" s="2290"/>
      <c r="H32" s="2290"/>
      <c r="I32" s="2290"/>
      <c r="J32" s="2290"/>
      <c r="K32" s="2290"/>
      <c r="L32" s="2290"/>
      <c r="M32" s="2290"/>
      <c r="N32" s="2290"/>
      <c r="O32" s="2290"/>
      <c r="P32" s="2290"/>
      <c r="Q32" s="2290"/>
      <c r="R32" s="2290"/>
      <c r="S32" s="2290"/>
      <c r="T32" s="2290"/>
      <c r="U32" s="2290"/>
      <c r="V32" s="2290"/>
      <c r="W32" s="2290"/>
      <c r="X32" s="2290"/>
      <c r="Y32" s="2290"/>
      <c r="Z32" s="2290"/>
      <c r="AA32" s="2290"/>
      <c r="AB32" s="2290"/>
      <c r="AC32" s="2290"/>
      <c r="AD32" s="2290"/>
      <c r="AE32" s="2290"/>
      <c r="AF32" s="2290"/>
      <c r="AG32" s="2290"/>
      <c r="AH32" s="2290"/>
      <c r="AI32" s="2290"/>
      <c r="AJ32" s="2290"/>
      <c r="AK32" s="2290"/>
      <c r="AL32" s="2290"/>
      <c r="AM32" s="2290"/>
      <c r="AN32" s="2290"/>
      <c r="AO32" s="2290"/>
      <c r="AP32" s="2290"/>
      <c r="AQ32" s="2290"/>
      <c r="AR32" s="2290"/>
      <c r="AS32" s="2290"/>
      <c r="AT32" s="2290"/>
      <c r="AU32" s="2290"/>
      <c r="AV32" s="2290"/>
      <c r="AW32" s="2290"/>
      <c r="AX32" s="2290"/>
      <c r="AY32" s="2290"/>
      <c r="AZ32" s="2290"/>
      <c r="BA32" s="2290"/>
      <c r="BB32" s="2290"/>
      <c r="BC32" s="2290"/>
      <c r="BD32" s="2290"/>
      <c r="BE32" s="2290"/>
      <c r="BF32" s="2290"/>
      <c r="BG32" s="2290"/>
      <c r="BH32" s="2290"/>
      <c r="BI32" s="2290"/>
      <c r="BJ32" s="2290"/>
      <c r="BK32" s="2290"/>
      <c r="BL32" s="2290"/>
      <c r="BM32" s="2290"/>
      <c r="BN32" s="2290"/>
      <c r="BO32" s="2290"/>
      <c r="BP32" s="2290"/>
      <c r="BQ32" s="41"/>
      <c r="BR32" s="41"/>
      <c r="BS32" s="41"/>
      <c r="BT32" s="41"/>
      <c r="BU32" s="41"/>
      <c r="BV32" s="41"/>
      <c r="BW32" s="41"/>
      <c r="BX32" s="41"/>
      <c r="BY32" s="41"/>
    </row>
    <row r="33" spans="1:77" s="360" customFormat="1" ht="9" customHeight="1" thickBot="1">
      <c r="A33" s="2290"/>
      <c r="B33" s="2290"/>
      <c r="C33" s="2290"/>
      <c r="D33" s="2290"/>
      <c r="E33" s="2290"/>
      <c r="F33" s="2290"/>
      <c r="G33" s="2302">
        <v>21</v>
      </c>
      <c r="H33" s="2303"/>
      <c r="I33" s="2289"/>
      <c r="J33" s="2326"/>
      <c r="K33" s="2327"/>
      <c r="L33" s="2306" t="s">
        <v>114</v>
      </c>
      <c r="M33" s="2306"/>
      <c r="N33" s="2306"/>
      <c r="O33" s="2306"/>
      <c r="P33" s="2306"/>
      <c r="Q33" s="2306"/>
      <c r="R33" s="2306"/>
      <c r="S33" s="2327"/>
      <c r="T33" s="2328"/>
      <c r="U33" s="2163" t="str">
        <f>★その他入力!$BM$30</f>
        <v/>
      </c>
      <c r="V33" s="2147"/>
      <c r="W33" s="2147" t="str">
        <f>★その他入力!$BN$30</f>
        <v/>
      </c>
      <c r="X33" s="2161"/>
      <c r="Y33" s="2181"/>
      <c r="Z33" s="2181"/>
      <c r="AA33" s="2181"/>
      <c r="AB33" s="2181"/>
      <c r="AC33" s="2181"/>
      <c r="AD33" s="2181"/>
      <c r="AE33" s="2181"/>
      <c r="AF33" s="2181"/>
      <c r="AG33" s="2312" t="s">
        <v>115</v>
      </c>
      <c r="AH33" s="2313"/>
      <c r="AI33" s="2313"/>
      <c r="AJ33" s="2313"/>
      <c r="AK33" s="2313"/>
      <c r="AL33" s="2314"/>
      <c r="AM33" s="2163" t="str">
        <f>★その他入力!$BM$31</f>
        <v/>
      </c>
      <c r="AN33" s="2147"/>
      <c r="AO33" s="2147" t="str">
        <f>★その他入力!$BN$31</f>
        <v/>
      </c>
      <c r="AP33" s="2161"/>
      <c r="AQ33" s="2307"/>
      <c r="AR33" s="2307"/>
      <c r="AS33" s="2163" t="str">
        <f>★その他入力!$S$33</f>
        <v/>
      </c>
      <c r="AT33" s="2147"/>
      <c r="AU33" s="2147" t="str">
        <f>★その他入力!$T$33</f>
        <v/>
      </c>
      <c r="AV33" s="2147"/>
      <c r="AW33" s="2147" t="str">
        <f>★その他入力!$U$33</f>
        <v/>
      </c>
      <c r="AX33" s="2147"/>
      <c r="AY33" s="2147" t="str">
        <f>★その他入力!$V$33</f>
        <v/>
      </c>
      <c r="AZ33" s="2147"/>
      <c r="BA33" s="2147" t="str">
        <f>★その他入力!$W$33</f>
        <v/>
      </c>
      <c r="BB33" s="2147"/>
      <c r="BC33" s="2147" t="str">
        <f>★その他入力!$X$33</f>
        <v/>
      </c>
      <c r="BD33" s="2161"/>
      <c r="BE33" s="2307"/>
      <c r="BF33" s="2307"/>
      <c r="BG33" s="2322"/>
      <c r="BH33" s="2323"/>
      <c r="BI33" s="2345"/>
      <c r="BJ33" s="2346"/>
      <c r="BK33" s="2346"/>
      <c r="BL33" s="2346"/>
      <c r="BM33" s="2346"/>
      <c r="BN33" s="2346"/>
      <c r="BO33" s="2346"/>
      <c r="BP33" s="2290"/>
      <c r="BQ33" s="41"/>
      <c r="BR33" s="41"/>
      <c r="BS33" s="41"/>
      <c r="BT33" s="41"/>
      <c r="BU33" s="41"/>
      <c r="BV33" s="41"/>
      <c r="BW33" s="41"/>
      <c r="BX33" s="41"/>
      <c r="BY33" s="41"/>
    </row>
    <row r="34" spans="1:77" s="360" customFormat="1" ht="9" customHeight="1" thickBot="1">
      <c r="A34" s="2290"/>
      <c r="B34" s="2290"/>
      <c r="C34" s="2290"/>
      <c r="D34" s="2290"/>
      <c r="E34" s="2290"/>
      <c r="F34" s="2290"/>
      <c r="G34" s="2304"/>
      <c r="H34" s="2305"/>
      <c r="I34" s="2289"/>
      <c r="J34" s="2329"/>
      <c r="K34" s="2330"/>
      <c r="L34" s="2306"/>
      <c r="M34" s="2306"/>
      <c r="N34" s="2306"/>
      <c r="O34" s="2306"/>
      <c r="P34" s="2306"/>
      <c r="Q34" s="2306"/>
      <c r="R34" s="2306"/>
      <c r="S34" s="2330"/>
      <c r="T34" s="2331"/>
      <c r="U34" s="2164"/>
      <c r="V34" s="2149"/>
      <c r="W34" s="2149"/>
      <c r="X34" s="2162"/>
      <c r="Y34" s="2181"/>
      <c r="Z34" s="2181"/>
      <c r="AA34" s="2181"/>
      <c r="AB34" s="2181"/>
      <c r="AC34" s="2181"/>
      <c r="AD34" s="2181"/>
      <c r="AE34" s="2181"/>
      <c r="AF34" s="2181"/>
      <c r="AG34" s="2315"/>
      <c r="AH34" s="2316"/>
      <c r="AI34" s="2316"/>
      <c r="AJ34" s="2316"/>
      <c r="AK34" s="2316"/>
      <c r="AL34" s="2317"/>
      <c r="AM34" s="2164"/>
      <c r="AN34" s="2149"/>
      <c r="AO34" s="2149"/>
      <c r="AP34" s="2162"/>
      <c r="AQ34" s="2181"/>
      <c r="AR34" s="2181"/>
      <c r="AS34" s="2164"/>
      <c r="AT34" s="2149"/>
      <c r="AU34" s="2149"/>
      <c r="AV34" s="2149"/>
      <c r="AW34" s="2149"/>
      <c r="AX34" s="2149"/>
      <c r="AY34" s="2149"/>
      <c r="AZ34" s="2149"/>
      <c r="BA34" s="2149"/>
      <c r="BB34" s="2149"/>
      <c r="BC34" s="2149"/>
      <c r="BD34" s="2162"/>
      <c r="BE34" s="2181"/>
      <c r="BF34" s="2181"/>
      <c r="BG34" s="2324"/>
      <c r="BH34" s="2325"/>
      <c r="BI34" s="2345"/>
      <c r="BJ34" s="2346"/>
      <c r="BK34" s="2346"/>
      <c r="BL34" s="2346"/>
      <c r="BM34" s="2346"/>
      <c r="BN34" s="2346"/>
      <c r="BO34" s="2346"/>
      <c r="BP34" s="2290"/>
      <c r="BQ34" s="41"/>
      <c r="BR34" s="41"/>
      <c r="BS34" s="41"/>
      <c r="BT34" s="41"/>
      <c r="BU34" s="41"/>
      <c r="BV34" s="41"/>
      <c r="BW34" s="41"/>
      <c r="BX34" s="41"/>
      <c r="BY34" s="41"/>
    </row>
    <row r="35" spans="1:77" s="360" customFormat="1" ht="18" customHeight="1" thickBot="1">
      <c r="A35" s="2290"/>
      <c r="B35" s="2290"/>
      <c r="C35" s="2290"/>
      <c r="D35" s="2290"/>
      <c r="E35" s="2290"/>
      <c r="F35" s="2290"/>
      <c r="G35" s="2290"/>
      <c r="H35" s="2290"/>
      <c r="I35" s="2290"/>
      <c r="J35" s="2351"/>
      <c r="K35" s="2352"/>
      <c r="L35" s="2306" t="s">
        <v>116</v>
      </c>
      <c r="M35" s="2306"/>
      <c r="N35" s="2306"/>
      <c r="O35" s="2306"/>
      <c r="P35" s="2306"/>
      <c r="Q35" s="2306"/>
      <c r="R35" s="2306"/>
      <c r="S35" s="2352"/>
      <c r="T35" s="2353"/>
      <c r="U35" s="2191" t="str">
        <f>★その他入力!$P$27</f>
        <v/>
      </c>
      <c r="V35" s="2184"/>
      <c r="W35" s="2184" t="str">
        <f>★その他入力!$Q$27</f>
        <v/>
      </c>
      <c r="X35" s="2184"/>
      <c r="Y35" s="2184" t="str">
        <f>★その他入力!$R$27</f>
        <v/>
      </c>
      <c r="Z35" s="2184"/>
      <c r="AA35" s="2184" t="str">
        <f>★その他入力!$S$27</f>
        <v/>
      </c>
      <c r="AB35" s="2184"/>
      <c r="AC35" s="2184" t="str">
        <f>★その他入力!$T$27</f>
        <v/>
      </c>
      <c r="AD35" s="2184"/>
      <c r="AE35" s="2184" t="str">
        <f>★その他入力!$U$27</f>
        <v/>
      </c>
      <c r="AF35" s="2184"/>
      <c r="AG35" s="2184" t="str">
        <f>★その他入力!$V$27</f>
        <v/>
      </c>
      <c r="AH35" s="2184"/>
      <c r="AI35" s="2184" t="str">
        <f>★その他入力!$W$27</f>
        <v/>
      </c>
      <c r="AJ35" s="2184"/>
      <c r="AK35" s="2184" t="str">
        <f>★その他入力!$X$27</f>
        <v/>
      </c>
      <c r="AL35" s="2184"/>
      <c r="AM35" s="2184" t="str">
        <f>★その他入力!$Y$27</f>
        <v/>
      </c>
      <c r="AN35" s="2184"/>
      <c r="AO35" s="2184" t="str">
        <f>★その他入力!$Z$27</f>
        <v/>
      </c>
      <c r="AP35" s="2184"/>
      <c r="AQ35" s="2184" t="str">
        <f>★その他入力!$AA$27</f>
        <v/>
      </c>
      <c r="AR35" s="2184"/>
      <c r="AS35" s="2184" t="str">
        <f>★その他入力!$AB$27</f>
        <v/>
      </c>
      <c r="AT35" s="2184"/>
      <c r="AU35" s="2184" t="str">
        <f>★その他入力!$AC$27</f>
        <v/>
      </c>
      <c r="AV35" s="2184"/>
      <c r="AW35" s="2184" t="str">
        <f>★その他入力!$AD$27</f>
        <v/>
      </c>
      <c r="AX35" s="2184"/>
      <c r="AY35" s="2184" t="str">
        <f>★その他入力!$AE$27</f>
        <v/>
      </c>
      <c r="AZ35" s="2184"/>
      <c r="BA35" s="2184" t="str">
        <f>★その他入力!$AF$27</f>
        <v/>
      </c>
      <c r="BB35" s="2184"/>
      <c r="BC35" s="2184" t="str">
        <f>★その他入力!$AG$27</f>
        <v/>
      </c>
      <c r="BD35" s="2184"/>
      <c r="BE35" s="2184" t="str">
        <f>★その他入力!$AH$27</f>
        <v/>
      </c>
      <c r="BF35" s="2184"/>
      <c r="BG35" s="2184" t="str">
        <f>★その他入力!$AI$27</f>
        <v/>
      </c>
      <c r="BH35" s="2185"/>
      <c r="BI35" s="2345"/>
      <c r="BJ35" s="2346"/>
      <c r="BK35" s="2346"/>
      <c r="BL35" s="2346"/>
      <c r="BM35" s="2346"/>
      <c r="BN35" s="2346"/>
      <c r="BO35" s="2346"/>
      <c r="BP35" s="2290"/>
      <c r="BQ35" s="41"/>
      <c r="BR35" s="41"/>
      <c r="BS35" s="41"/>
      <c r="BT35" s="41"/>
      <c r="BU35" s="41"/>
      <c r="BV35" s="41"/>
      <c r="BW35" s="41"/>
      <c r="BX35" s="41"/>
      <c r="BY35" s="41"/>
    </row>
    <row r="36" spans="1:77" s="360" customFormat="1" ht="18" customHeight="1" thickBot="1">
      <c r="A36" s="2290"/>
      <c r="B36" s="2290"/>
      <c r="C36" s="2290"/>
      <c r="D36" s="2290"/>
      <c r="E36" s="2290"/>
      <c r="F36" s="2290"/>
      <c r="G36" s="2290"/>
      <c r="H36" s="2290"/>
      <c r="I36" s="2290"/>
      <c r="J36" s="2351"/>
      <c r="K36" s="2352"/>
      <c r="L36" s="2306" t="s">
        <v>80</v>
      </c>
      <c r="M36" s="2306"/>
      <c r="N36" s="2306"/>
      <c r="O36" s="2306"/>
      <c r="P36" s="2306"/>
      <c r="Q36" s="2306"/>
      <c r="R36" s="2306"/>
      <c r="S36" s="2352"/>
      <c r="T36" s="2353"/>
      <c r="U36" s="2191" t="str">
        <f>★その他入力!$P$29</f>
        <v/>
      </c>
      <c r="V36" s="2184"/>
      <c r="W36" s="2184" t="str">
        <f>★その他入力!$Q$29</f>
        <v/>
      </c>
      <c r="X36" s="2184"/>
      <c r="Y36" s="2184" t="str">
        <f>★その他入力!$R$29</f>
        <v/>
      </c>
      <c r="Z36" s="2184"/>
      <c r="AA36" s="2184" t="str">
        <f>★その他入力!$S$29</f>
        <v/>
      </c>
      <c r="AB36" s="2184"/>
      <c r="AC36" s="2184" t="str">
        <f>★その他入力!$T$29</f>
        <v/>
      </c>
      <c r="AD36" s="2184"/>
      <c r="AE36" s="2184" t="str">
        <f>★その他入力!$U$29</f>
        <v/>
      </c>
      <c r="AF36" s="2184"/>
      <c r="AG36" s="2184" t="str">
        <f>★その他入力!$V$29</f>
        <v/>
      </c>
      <c r="AH36" s="2184"/>
      <c r="AI36" s="2184" t="str">
        <f>★その他入力!$W$29</f>
        <v/>
      </c>
      <c r="AJ36" s="2184"/>
      <c r="AK36" s="2184" t="str">
        <f>★その他入力!$X$29</f>
        <v/>
      </c>
      <c r="AL36" s="2184"/>
      <c r="AM36" s="2184" t="str">
        <f>★その他入力!$Y$29</f>
        <v/>
      </c>
      <c r="AN36" s="2184"/>
      <c r="AO36" s="2184" t="str">
        <f>★その他入力!$Z$29</f>
        <v/>
      </c>
      <c r="AP36" s="2184"/>
      <c r="AQ36" s="2184" t="str">
        <f>★その他入力!AA29</f>
        <v/>
      </c>
      <c r="AR36" s="2184"/>
      <c r="AS36" s="2184" t="str">
        <f>★その他入力!$AB$29</f>
        <v/>
      </c>
      <c r="AT36" s="2184"/>
      <c r="AU36" s="2184" t="str">
        <f>★その他入力!$AC$29</f>
        <v/>
      </c>
      <c r="AV36" s="2184"/>
      <c r="AW36" s="2184" t="str">
        <f>★その他入力!$AD$29</f>
        <v/>
      </c>
      <c r="AX36" s="2184"/>
      <c r="AY36" s="2184" t="str">
        <f>★その他入力!$AE$29</f>
        <v/>
      </c>
      <c r="AZ36" s="2184"/>
      <c r="BA36" s="2184" t="str">
        <f>★その他入力!$AF$29</f>
        <v/>
      </c>
      <c r="BB36" s="2184"/>
      <c r="BC36" s="2184" t="str">
        <f>★その他入力!$AG$29</f>
        <v/>
      </c>
      <c r="BD36" s="2184"/>
      <c r="BE36" s="2184" t="str">
        <f>★その他入力!$AH$29</f>
        <v/>
      </c>
      <c r="BF36" s="2184"/>
      <c r="BG36" s="2184" t="str">
        <f>★その他入力!$AI$29</f>
        <v/>
      </c>
      <c r="BH36" s="2185"/>
      <c r="BI36" s="2345"/>
      <c r="BJ36" s="2346"/>
      <c r="BK36" s="2299" t="s">
        <v>112</v>
      </c>
      <c r="BL36" s="2299"/>
      <c r="BM36" s="2299"/>
      <c r="BN36" s="2299"/>
      <c r="BO36" s="2299"/>
      <c r="BP36" s="2290"/>
      <c r="BQ36" s="41"/>
      <c r="BR36" s="41"/>
      <c r="BS36" s="41"/>
      <c r="BT36" s="41"/>
      <c r="BU36" s="41"/>
      <c r="BV36" s="41"/>
      <c r="BW36" s="41"/>
      <c r="BX36" s="41"/>
      <c r="BY36" s="41"/>
    </row>
    <row r="37" spans="1:77" s="360" customFormat="1" ht="9" customHeight="1" thickBot="1">
      <c r="A37" s="2290"/>
      <c r="B37" s="2290"/>
      <c r="C37" s="2290"/>
      <c r="D37" s="2290"/>
      <c r="E37" s="2290"/>
      <c r="F37" s="2290"/>
      <c r="G37" s="2290"/>
      <c r="H37" s="2290"/>
      <c r="I37" s="2290"/>
      <c r="J37" s="2326"/>
      <c r="K37" s="2327"/>
      <c r="L37" s="2306" t="s">
        <v>117</v>
      </c>
      <c r="M37" s="2306"/>
      <c r="N37" s="2306"/>
      <c r="O37" s="2306"/>
      <c r="P37" s="2306"/>
      <c r="Q37" s="2306"/>
      <c r="R37" s="2306"/>
      <c r="S37" s="2327"/>
      <c r="T37" s="2328"/>
      <c r="U37" s="2177" t="str">
        <f>★その他入力!$BS$34</f>
        <v/>
      </c>
      <c r="V37" s="2189"/>
      <c r="W37" s="2307"/>
      <c r="X37" s="2307"/>
      <c r="Y37" s="2163" t="str">
        <f>★その他入力!$BM$34</f>
        <v/>
      </c>
      <c r="Z37" s="2147"/>
      <c r="AA37" s="2147" t="str">
        <f>★その他入力!$BN$34</f>
        <v/>
      </c>
      <c r="AB37" s="2161"/>
      <c r="AC37" s="2181" t="s">
        <v>118</v>
      </c>
      <c r="AD37" s="2181"/>
      <c r="AE37" s="2163" t="str">
        <f>★その他入力!$BO$34</f>
        <v/>
      </c>
      <c r="AF37" s="2147"/>
      <c r="AG37" s="2147" t="str">
        <f>★その他入力!$BP$34</f>
        <v/>
      </c>
      <c r="AH37" s="2161"/>
      <c r="AI37" s="2181" t="s">
        <v>88</v>
      </c>
      <c r="AJ37" s="2181"/>
      <c r="AK37" s="2163" t="str">
        <f>★その他入力!$BQ$34</f>
        <v/>
      </c>
      <c r="AL37" s="2147"/>
      <c r="AM37" s="2147" t="str">
        <f>★その他入力!$BR$34</f>
        <v/>
      </c>
      <c r="AN37" s="2161"/>
      <c r="AO37" s="2181" t="s">
        <v>89</v>
      </c>
      <c r="AP37" s="2181"/>
      <c r="AQ37" s="2138"/>
      <c r="AR37" s="2138"/>
      <c r="AS37" s="2138"/>
      <c r="AT37" s="2138"/>
      <c r="AU37" s="2138"/>
      <c r="AV37" s="2138"/>
      <c r="AW37" s="2138"/>
      <c r="AX37" s="2138"/>
      <c r="AY37" s="2138"/>
      <c r="AZ37" s="2138"/>
      <c r="BA37" s="2138"/>
      <c r="BB37" s="2138"/>
      <c r="BC37" s="2138"/>
      <c r="BD37" s="2138"/>
      <c r="BE37" s="2138"/>
      <c r="BF37" s="2138"/>
      <c r="BG37" s="2138"/>
      <c r="BH37" s="2138"/>
      <c r="BI37" s="2346"/>
      <c r="BJ37" s="2346"/>
      <c r="BK37" s="2181"/>
      <c r="BL37" s="2139" t="s">
        <v>2809</v>
      </c>
      <c r="BM37" s="2140"/>
      <c r="BN37" s="2141"/>
      <c r="BO37" s="2181"/>
      <c r="BP37" s="2290"/>
      <c r="BQ37" s="41"/>
      <c r="BR37" s="41"/>
      <c r="BS37" s="41"/>
      <c r="BT37" s="41"/>
      <c r="BU37" s="41"/>
      <c r="BV37" s="41"/>
      <c r="BW37" s="41"/>
      <c r="BX37" s="41"/>
      <c r="BY37" s="41"/>
    </row>
    <row r="38" spans="1:77" s="360" customFormat="1" ht="9" customHeight="1" thickBot="1">
      <c r="A38" s="2290"/>
      <c r="B38" s="2290"/>
      <c r="C38" s="2290"/>
      <c r="D38" s="2290"/>
      <c r="E38" s="2290"/>
      <c r="F38" s="2290"/>
      <c r="G38" s="2290"/>
      <c r="H38" s="2290"/>
      <c r="I38" s="2290"/>
      <c r="J38" s="2329"/>
      <c r="K38" s="2330"/>
      <c r="L38" s="2306"/>
      <c r="M38" s="2306"/>
      <c r="N38" s="2306"/>
      <c r="O38" s="2306"/>
      <c r="P38" s="2306"/>
      <c r="Q38" s="2306"/>
      <c r="R38" s="2306"/>
      <c r="S38" s="2330"/>
      <c r="T38" s="2331"/>
      <c r="U38" s="2179"/>
      <c r="V38" s="2190"/>
      <c r="W38" s="2181"/>
      <c r="X38" s="2181"/>
      <c r="Y38" s="2164"/>
      <c r="Z38" s="2149"/>
      <c r="AA38" s="2149"/>
      <c r="AB38" s="2162"/>
      <c r="AC38" s="2181"/>
      <c r="AD38" s="2181"/>
      <c r="AE38" s="2164"/>
      <c r="AF38" s="2149"/>
      <c r="AG38" s="2149"/>
      <c r="AH38" s="2162"/>
      <c r="AI38" s="2181"/>
      <c r="AJ38" s="2181"/>
      <c r="AK38" s="2164"/>
      <c r="AL38" s="2149"/>
      <c r="AM38" s="2149"/>
      <c r="AN38" s="2162"/>
      <c r="AO38" s="2181"/>
      <c r="AP38" s="2181"/>
      <c r="AQ38" s="2138"/>
      <c r="AR38" s="2138"/>
      <c r="AS38" s="2138"/>
      <c r="AT38" s="2138"/>
      <c r="AU38" s="2138"/>
      <c r="AV38" s="2138"/>
      <c r="AW38" s="2138"/>
      <c r="AX38" s="2138"/>
      <c r="AY38" s="2138"/>
      <c r="AZ38" s="2138"/>
      <c r="BA38" s="2138"/>
      <c r="BB38" s="2138"/>
      <c r="BC38" s="2138"/>
      <c r="BD38" s="2138"/>
      <c r="BE38" s="2138"/>
      <c r="BF38" s="2138"/>
      <c r="BG38" s="2138"/>
      <c r="BH38" s="2138"/>
      <c r="BI38" s="2346"/>
      <c r="BJ38" s="2346"/>
      <c r="BK38" s="2181"/>
      <c r="BL38" s="2142"/>
      <c r="BM38" s="2143"/>
      <c r="BN38" s="2144"/>
      <c r="BO38" s="2181"/>
      <c r="BP38" s="2290"/>
      <c r="BQ38" s="41"/>
      <c r="BR38" s="41"/>
      <c r="BS38" s="41"/>
      <c r="BT38" s="41"/>
      <c r="BU38" s="41"/>
      <c r="BV38" s="41"/>
      <c r="BW38" s="41"/>
      <c r="BX38" s="41"/>
      <c r="BY38" s="41"/>
    </row>
    <row r="39" spans="1:77" s="360" customFormat="1" ht="3.75" customHeight="1">
      <c r="A39" s="2290"/>
      <c r="B39" s="2290"/>
      <c r="C39" s="2290"/>
      <c r="D39" s="2290"/>
      <c r="E39" s="2290"/>
      <c r="F39" s="2289"/>
      <c r="G39" s="2289"/>
      <c r="H39" s="2289"/>
      <c r="I39" s="2289"/>
      <c r="J39" s="2289"/>
      <c r="K39" s="2289"/>
      <c r="L39" s="2289"/>
      <c r="M39" s="2289"/>
      <c r="N39" s="2289"/>
      <c r="O39" s="2289"/>
      <c r="P39" s="2289"/>
      <c r="Q39" s="2289"/>
      <c r="R39" s="2289"/>
      <c r="S39" s="2289"/>
      <c r="T39" s="2289"/>
      <c r="U39" s="2289"/>
      <c r="V39" s="2289"/>
      <c r="W39" s="2289"/>
      <c r="X39" s="2289"/>
      <c r="Y39" s="2289"/>
      <c r="Z39" s="2289"/>
      <c r="AA39" s="2289"/>
      <c r="AB39" s="2289"/>
      <c r="AC39" s="2289"/>
      <c r="AD39" s="2289"/>
      <c r="AE39" s="2289"/>
      <c r="AF39" s="2289"/>
      <c r="AG39" s="2289"/>
      <c r="AH39" s="2289"/>
      <c r="AI39" s="2289"/>
      <c r="AJ39" s="2289"/>
      <c r="AK39" s="2289"/>
      <c r="AL39" s="2289"/>
      <c r="AM39" s="2289"/>
      <c r="AN39" s="2289"/>
      <c r="AO39" s="2289"/>
      <c r="AP39" s="2289"/>
      <c r="AQ39" s="2289"/>
      <c r="AR39" s="2289"/>
      <c r="AS39" s="2289"/>
      <c r="AT39" s="2289"/>
      <c r="AU39" s="2289"/>
      <c r="AV39" s="2289"/>
      <c r="AW39" s="2289"/>
      <c r="AX39" s="2289"/>
      <c r="AY39" s="2289"/>
      <c r="AZ39" s="2289"/>
      <c r="BA39" s="2289"/>
      <c r="BB39" s="2289"/>
      <c r="BC39" s="2289"/>
      <c r="BD39" s="2289"/>
      <c r="BE39" s="2289"/>
      <c r="BF39" s="2289"/>
      <c r="BG39" s="2289"/>
      <c r="BH39" s="2289"/>
      <c r="BI39" s="2289"/>
      <c r="BJ39" s="2289"/>
      <c r="BK39" s="2289"/>
      <c r="BL39" s="2289"/>
      <c r="BM39" s="2289"/>
      <c r="BN39" s="2289"/>
      <c r="BO39" s="2289"/>
      <c r="BP39" s="2290"/>
      <c r="BQ39" s="41"/>
      <c r="BR39" s="41"/>
      <c r="BS39" s="41"/>
      <c r="BT39" s="41"/>
      <c r="BU39" s="41"/>
      <c r="BV39" s="41"/>
      <c r="BW39" s="41"/>
      <c r="BX39" s="41"/>
      <c r="BY39" s="41"/>
    </row>
    <row r="40" spans="1:77" s="360" customFormat="1" ht="15" customHeight="1">
      <c r="A40" s="2290"/>
      <c r="B40" s="2290"/>
      <c r="C40" s="2290"/>
      <c r="D40" s="2290"/>
      <c r="E40" s="2290"/>
      <c r="F40" s="2289"/>
      <c r="G40" s="2289"/>
      <c r="H40" s="2289"/>
      <c r="I40" s="2289"/>
      <c r="J40" s="2289"/>
      <c r="K40" s="2289"/>
      <c r="L40" s="2289"/>
      <c r="M40" s="2289"/>
      <c r="N40" s="2289"/>
      <c r="O40" s="2289"/>
      <c r="P40" s="2289"/>
      <c r="Q40" s="2289"/>
      <c r="R40" s="2289"/>
      <c r="S40" s="2289"/>
      <c r="T40" s="2289"/>
      <c r="U40" s="2289"/>
      <c r="V40" s="2289"/>
      <c r="W40" s="2289"/>
      <c r="X40" s="2289"/>
      <c r="Y40" s="2289"/>
      <c r="Z40" s="2289"/>
      <c r="AA40" s="2289"/>
      <c r="AB40" s="2289"/>
      <c r="AC40" s="2289"/>
      <c r="AD40" s="2289"/>
      <c r="AE40" s="2289"/>
      <c r="AF40" s="2289"/>
      <c r="AG40" s="2289"/>
      <c r="AH40" s="2289"/>
      <c r="AI40" s="2289"/>
      <c r="AJ40" s="2289"/>
      <c r="AK40" s="2289"/>
      <c r="AL40" s="2289"/>
      <c r="AM40" s="2289"/>
      <c r="AN40" s="2289"/>
      <c r="AO40" s="2289"/>
      <c r="AP40" s="2289"/>
      <c r="AQ40" s="2289"/>
      <c r="AR40" s="2289"/>
      <c r="AS40" s="2289"/>
      <c r="AT40" s="2289"/>
      <c r="AU40" s="2289"/>
      <c r="AV40" s="2289"/>
      <c r="AW40" s="2289"/>
      <c r="AX40" s="2289"/>
      <c r="AY40" s="2289"/>
      <c r="AZ40" s="2289"/>
      <c r="BA40" s="2289"/>
      <c r="BB40" s="2289"/>
      <c r="BC40" s="2289"/>
      <c r="BD40" s="2289"/>
      <c r="BE40" s="2289"/>
      <c r="BF40" s="2289"/>
      <c r="BG40" s="2289"/>
      <c r="BH40" s="2289"/>
      <c r="BI40" s="2289"/>
      <c r="BJ40" s="2289"/>
      <c r="BK40" s="2289"/>
      <c r="BL40" s="2289"/>
      <c r="BM40" s="2289"/>
      <c r="BN40" s="2289"/>
      <c r="BO40" s="2289"/>
      <c r="BP40" s="2290"/>
      <c r="BQ40" s="41"/>
      <c r="BR40" s="41"/>
      <c r="BS40" s="41"/>
      <c r="BT40" s="41"/>
      <c r="BU40" s="41"/>
      <c r="BV40" s="41"/>
      <c r="BW40" s="41"/>
      <c r="BX40" s="41"/>
      <c r="BY40" s="41"/>
    </row>
    <row r="41" spans="1:77" s="360" customFormat="1" ht="15" customHeight="1">
      <c r="A41" s="2290"/>
      <c r="B41" s="2290"/>
      <c r="C41" s="2290"/>
      <c r="D41" s="2290"/>
      <c r="E41" s="2290"/>
      <c r="F41" s="2289"/>
      <c r="G41" s="2289"/>
      <c r="H41" s="2289"/>
      <c r="I41" s="2289"/>
      <c r="J41" s="2289"/>
      <c r="K41" s="2289"/>
      <c r="L41" s="2289"/>
      <c r="M41" s="2289"/>
      <c r="N41" s="2289"/>
      <c r="O41" s="2289"/>
      <c r="P41" s="2289"/>
      <c r="Q41" s="2289"/>
      <c r="R41" s="2289"/>
      <c r="S41" s="2289"/>
      <c r="T41" s="2289"/>
      <c r="U41" s="2289"/>
      <c r="V41" s="2289"/>
      <c r="W41" s="2289"/>
      <c r="X41" s="2289"/>
      <c r="Y41" s="2289"/>
      <c r="Z41" s="2289"/>
      <c r="AA41" s="2289"/>
      <c r="AB41" s="2289"/>
      <c r="AC41" s="2289"/>
      <c r="AD41" s="2289"/>
      <c r="AE41" s="2289"/>
      <c r="AF41" s="2289"/>
      <c r="AG41" s="2289"/>
      <c r="AH41" s="2289"/>
      <c r="AI41" s="2289"/>
      <c r="AJ41" s="2289"/>
      <c r="AK41" s="2289"/>
      <c r="AL41" s="2289"/>
      <c r="AM41" s="2289"/>
      <c r="AN41" s="2289"/>
      <c r="AO41" s="2289"/>
      <c r="AP41" s="2289"/>
      <c r="AQ41" s="2289"/>
      <c r="AR41" s="2289"/>
      <c r="AS41" s="2289"/>
      <c r="AT41" s="2289"/>
      <c r="AU41" s="2289"/>
      <c r="AV41" s="2289"/>
      <c r="AW41" s="2289"/>
      <c r="AX41" s="2289"/>
      <c r="AY41" s="2289"/>
      <c r="AZ41" s="2289"/>
      <c r="BA41" s="2289"/>
      <c r="BB41" s="2289"/>
      <c r="BC41" s="2289"/>
      <c r="BD41" s="2289"/>
      <c r="BE41" s="2289"/>
      <c r="BF41" s="2289"/>
      <c r="BG41" s="2289"/>
      <c r="BH41" s="2289"/>
      <c r="BI41" s="2289"/>
      <c r="BJ41" s="2289"/>
      <c r="BK41" s="2289"/>
      <c r="BL41" s="2289"/>
      <c r="BM41" s="2289"/>
      <c r="BN41" s="2289"/>
      <c r="BO41" s="2289"/>
      <c r="BP41" s="2290"/>
      <c r="BQ41" s="41"/>
      <c r="BR41" s="41"/>
      <c r="BS41" s="41"/>
      <c r="BT41" s="41"/>
      <c r="BU41" s="41"/>
      <c r="BV41" s="41"/>
      <c r="BW41" s="41"/>
      <c r="BX41" s="41"/>
      <c r="BY41" s="41"/>
    </row>
    <row r="42" spans="1:77" s="360" customFormat="1" ht="15" customHeight="1" thickBot="1">
      <c r="A42" s="2290"/>
      <c r="B42" s="2290"/>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2290"/>
      <c r="AJ42" s="2290"/>
      <c r="AK42" s="2290"/>
      <c r="AL42" s="2290"/>
      <c r="AM42" s="2290"/>
      <c r="AN42" s="2290"/>
      <c r="AO42" s="2290"/>
      <c r="AP42" s="2290"/>
      <c r="AQ42" s="2290"/>
      <c r="AR42" s="2290"/>
      <c r="AS42" s="2290"/>
      <c r="AT42" s="2290"/>
      <c r="AU42" s="2290"/>
      <c r="AV42" s="2290"/>
      <c r="AW42" s="2290"/>
      <c r="AX42" s="2290"/>
      <c r="AY42" s="2290"/>
      <c r="AZ42" s="2290"/>
      <c r="BA42" s="2290"/>
      <c r="BB42" s="2290"/>
      <c r="BC42" s="2290"/>
      <c r="BD42" s="2290"/>
      <c r="BE42" s="2290"/>
      <c r="BF42" s="2290"/>
      <c r="BG42" s="2290"/>
      <c r="BH42" s="2290"/>
      <c r="BI42" s="2290"/>
      <c r="BJ42" s="2290"/>
      <c r="BK42" s="2290"/>
      <c r="BL42" s="2290"/>
      <c r="BM42" s="2290"/>
      <c r="BN42" s="2290"/>
      <c r="BO42" s="2290"/>
      <c r="BP42" s="2290"/>
      <c r="BQ42" s="41"/>
      <c r="BR42" s="41"/>
      <c r="BS42" s="41"/>
      <c r="BT42" s="41"/>
      <c r="BU42" s="41"/>
      <c r="BV42" s="41"/>
      <c r="BW42" s="41"/>
      <c r="BX42" s="41"/>
      <c r="BY42" s="41"/>
    </row>
    <row r="43" spans="1:77" s="360" customFormat="1" ht="9" customHeight="1" thickBot="1">
      <c r="A43" s="2290"/>
      <c r="B43" s="2290"/>
      <c r="C43" s="2290"/>
      <c r="D43" s="2290"/>
      <c r="E43" s="2290"/>
      <c r="F43" s="2290"/>
      <c r="G43" s="2302">
        <v>21</v>
      </c>
      <c r="H43" s="2303"/>
      <c r="I43" s="2289"/>
      <c r="J43" s="2326"/>
      <c r="K43" s="2327"/>
      <c r="L43" s="2306" t="s">
        <v>114</v>
      </c>
      <c r="M43" s="2306"/>
      <c r="N43" s="2306"/>
      <c r="O43" s="2306"/>
      <c r="P43" s="2306"/>
      <c r="Q43" s="2306"/>
      <c r="R43" s="2306"/>
      <c r="S43" s="2327"/>
      <c r="T43" s="2328"/>
      <c r="U43" s="2163" t="str">
        <f>★その他入力!$BM$39</f>
        <v/>
      </c>
      <c r="V43" s="2147"/>
      <c r="W43" s="2147" t="str">
        <f>★その他入力!$BN$39</f>
        <v/>
      </c>
      <c r="X43" s="2161"/>
      <c r="Y43" s="2181"/>
      <c r="Z43" s="2181"/>
      <c r="AA43" s="2181"/>
      <c r="AB43" s="2181"/>
      <c r="AC43" s="2181"/>
      <c r="AD43" s="2181"/>
      <c r="AE43" s="2181"/>
      <c r="AF43" s="2181"/>
      <c r="AG43" s="2312" t="s">
        <v>115</v>
      </c>
      <c r="AH43" s="2313"/>
      <c r="AI43" s="2313"/>
      <c r="AJ43" s="2313"/>
      <c r="AK43" s="2313"/>
      <c r="AL43" s="2314"/>
      <c r="AM43" s="2163" t="str">
        <f>★その他入力!$BM$40</f>
        <v/>
      </c>
      <c r="AN43" s="2147"/>
      <c r="AO43" s="2147" t="str">
        <f>★その他入力!$BN$40</f>
        <v/>
      </c>
      <c r="AP43" s="2161"/>
      <c r="AQ43" s="2307"/>
      <c r="AR43" s="2307"/>
      <c r="AS43" s="2163" t="str">
        <f>★その他入力!$S$42</f>
        <v/>
      </c>
      <c r="AT43" s="2147"/>
      <c r="AU43" s="2147" t="str">
        <f>★その他入力!$T$42</f>
        <v/>
      </c>
      <c r="AV43" s="2147"/>
      <c r="AW43" s="2147" t="str">
        <f>★その他入力!$U$42</f>
        <v/>
      </c>
      <c r="AX43" s="2147"/>
      <c r="AY43" s="2147" t="str">
        <f>★その他入力!$V$42</f>
        <v/>
      </c>
      <c r="AZ43" s="2147"/>
      <c r="BA43" s="2147" t="str">
        <f>★その他入力!$W$42</f>
        <v/>
      </c>
      <c r="BB43" s="2147"/>
      <c r="BC43" s="2147" t="str">
        <f>★その他入力!$X$42</f>
        <v/>
      </c>
      <c r="BD43" s="2161"/>
      <c r="BE43" s="2307"/>
      <c r="BF43" s="2307"/>
      <c r="BG43" s="2322"/>
      <c r="BH43" s="2323"/>
      <c r="BI43" s="2345"/>
      <c r="BJ43" s="2346"/>
      <c r="BK43" s="2346"/>
      <c r="BL43" s="2346"/>
      <c r="BM43" s="2346"/>
      <c r="BN43" s="2346"/>
      <c r="BO43" s="2346"/>
      <c r="BP43" s="2290"/>
      <c r="BQ43" s="41"/>
      <c r="BR43" s="41"/>
      <c r="BS43" s="41"/>
      <c r="BT43" s="41"/>
      <c r="BU43" s="41"/>
      <c r="BV43" s="41"/>
      <c r="BW43" s="41"/>
      <c r="BX43" s="41"/>
      <c r="BY43" s="41"/>
    </row>
    <row r="44" spans="1:77" s="360" customFormat="1" ht="9" customHeight="1" thickBot="1">
      <c r="A44" s="2290"/>
      <c r="B44" s="2290"/>
      <c r="C44" s="2290"/>
      <c r="D44" s="2290"/>
      <c r="E44" s="2290"/>
      <c r="F44" s="2290"/>
      <c r="G44" s="2304"/>
      <c r="H44" s="2305"/>
      <c r="I44" s="2289"/>
      <c r="J44" s="2329"/>
      <c r="K44" s="2330"/>
      <c r="L44" s="2306"/>
      <c r="M44" s="2306"/>
      <c r="N44" s="2306"/>
      <c r="O44" s="2306"/>
      <c r="P44" s="2306"/>
      <c r="Q44" s="2306"/>
      <c r="R44" s="2306"/>
      <c r="S44" s="2330"/>
      <c r="T44" s="2331"/>
      <c r="U44" s="2164"/>
      <c r="V44" s="2149"/>
      <c r="W44" s="2149"/>
      <c r="X44" s="2162"/>
      <c r="Y44" s="2181"/>
      <c r="Z44" s="2181"/>
      <c r="AA44" s="2181"/>
      <c r="AB44" s="2181"/>
      <c r="AC44" s="2181"/>
      <c r="AD44" s="2181"/>
      <c r="AE44" s="2181"/>
      <c r="AF44" s="2181"/>
      <c r="AG44" s="2315"/>
      <c r="AH44" s="2316"/>
      <c r="AI44" s="2316"/>
      <c r="AJ44" s="2316"/>
      <c r="AK44" s="2316"/>
      <c r="AL44" s="2317"/>
      <c r="AM44" s="2164"/>
      <c r="AN44" s="2149"/>
      <c r="AO44" s="2149"/>
      <c r="AP44" s="2162"/>
      <c r="AQ44" s="2181"/>
      <c r="AR44" s="2181"/>
      <c r="AS44" s="2164"/>
      <c r="AT44" s="2149"/>
      <c r="AU44" s="2149"/>
      <c r="AV44" s="2149"/>
      <c r="AW44" s="2149"/>
      <c r="AX44" s="2149"/>
      <c r="AY44" s="2149"/>
      <c r="AZ44" s="2149"/>
      <c r="BA44" s="2149"/>
      <c r="BB44" s="2149"/>
      <c r="BC44" s="2149"/>
      <c r="BD44" s="2162"/>
      <c r="BE44" s="2181"/>
      <c r="BF44" s="2181"/>
      <c r="BG44" s="2324"/>
      <c r="BH44" s="2325"/>
      <c r="BI44" s="2345"/>
      <c r="BJ44" s="2346"/>
      <c r="BK44" s="2346"/>
      <c r="BL44" s="2346"/>
      <c r="BM44" s="2346"/>
      <c r="BN44" s="2346"/>
      <c r="BO44" s="2346"/>
      <c r="BP44" s="2290"/>
      <c r="BQ44" s="41"/>
      <c r="BR44" s="41"/>
      <c r="BS44" s="41"/>
      <c r="BT44" s="41"/>
      <c r="BU44" s="41"/>
      <c r="BV44" s="41"/>
      <c r="BW44" s="41"/>
      <c r="BX44" s="41"/>
      <c r="BY44" s="41"/>
    </row>
    <row r="45" spans="1:77" s="360" customFormat="1" ht="18" customHeight="1" thickBot="1">
      <c r="A45" s="2290"/>
      <c r="B45" s="2290"/>
      <c r="C45" s="2290"/>
      <c r="D45" s="2290"/>
      <c r="E45" s="2290"/>
      <c r="F45" s="2290"/>
      <c r="G45" s="2290"/>
      <c r="H45" s="2290"/>
      <c r="I45" s="2290"/>
      <c r="J45" s="2351"/>
      <c r="K45" s="2352"/>
      <c r="L45" s="2306" t="s">
        <v>116</v>
      </c>
      <c r="M45" s="2306"/>
      <c r="N45" s="2306"/>
      <c r="O45" s="2306"/>
      <c r="P45" s="2306"/>
      <c r="Q45" s="2306"/>
      <c r="R45" s="2306"/>
      <c r="S45" s="2352"/>
      <c r="T45" s="2353"/>
      <c r="U45" s="2191" t="str">
        <f>★その他入力!$P$36</f>
        <v/>
      </c>
      <c r="V45" s="2184"/>
      <c r="W45" s="2184" t="str">
        <f>★その他入力!$Q$36</f>
        <v/>
      </c>
      <c r="X45" s="2184"/>
      <c r="Y45" s="2184" t="str">
        <f>★その他入力!$R$36</f>
        <v/>
      </c>
      <c r="Z45" s="2184"/>
      <c r="AA45" s="2184" t="str">
        <f>★その他入力!$S$36</f>
        <v/>
      </c>
      <c r="AB45" s="2184"/>
      <c r="AC45" s="2184" t="str">
        <f>★その他入力!$T$36</f>
        <v/>
      </c>
      <c r="AD45" s="2184"/>
      <c r="AE45" s="2184" t="str">
        <f>★その他入力!$U$36</f>
        <v/>
      </c>
      <c r="AF45" s="2184"/>
      <c r="AG45" s="2184" t="str">
        <f>★その他入力!$V$36</f>
        <v/>
      </c>
      <c r="AH45" s="2184"/>
      <c r="AI45" s="2184" t="str">
        <f>★その他入力!$W$36</f>
        <v/>
      </c>
      <c r="AJ45" s="2184"/>
      <c r="AK45" s="2184" t="str">
        <f>★その他入力!$X$36</f>
        <v/>
      </c>
      <c r="AL45" s="2184"/>
      <c r="AM45" s="2184" t="str">
        <f>★その他入力!$Y$36</f>
        <v/>
      </c>
      <c r="AN45" s="2184"/>
      <c r="AO45" s="2184" t="str">
        <f>★その他入力!$Z$36</f>
        <v/>
      </c>
      <c r="AP45" s="2184"/>
      <c r="AQ45" s="2184" t="str">
        <f>★その他入力!$AA$36</f>
        <v/>
      </c>
      <c r="AR45" s="2184"/>
      <c r="AS45" s="2184" t="str">
        <f>★その他入力!$AB$36</f>
        <v/>
      </c>
      <c r="AT45" s="2184"/>
      <c r="AU45" s="2184" t="str">
        <f>★その他入力!$AC$36</f>
        <v/>
      </c>
      <c r="AV45" s="2184"/>
      <c r="AW45" s="2184" t="str">
        <f>★その他入力!$AD$36</f>
        <v/>
      </c>
      <c r="AX45" s="2184"/>
      <c r="AY45" s="2184" t="str">
        <f>★その他入力!$AE$36</f>
        <v/>
      </c>
      <c r="AZ45" s="2184"/>
      <c r="BA45" s="2184" t="str">
        <f>★その他入力!$AF$36</f>
        <v/>
      </c>
      <c r="BB45" s="2184"/>
      <c r="BC45" s="2184" t="str">
        <f>★その他入力!$AG$36</f>
        <v/>
      </c>
      <c r="BD45" s="2184"/>
      <c r="BE45" s="2184" t="str">
        <f>★その他入力!$AH$36</f>
        <v/>
      </c>
      <c r="BF45" s="2184"/>
      <c r="BG45" s="2184" t="str">
        <f>★その他入力!$AI$36</f>
        <v/>
      </c>
      <c r="BH45" s="2185"/>
      <c r="BI45" s="2345"/>
      <c r="BJ45" s="2346"/>
      <c r="BK45" s="2346"/>
      <c r="BL45" s="2346"/>
      <c r="BM45" s="2346"/>
      <c r="BN45" s="2346"/>
      <c r="BO45" s="2346"/>
      <c r="BP45" s="2290"/>
      <c r="BQ45" s="41"/>
      <c r="BR45" s="41"/>
      <c r="BS45" s="41"/>
      <c r="BT45" s="41"/>
      <c r="BU45" s="41"/>
      <c r="BV45" s="41"/>
      <c r="BW45" s="41"/>
      <c r="BX45" s="41"/>
      <c r="BY45" s="41"/>
    </row>
    <row r="46" spans="1:77" s="360" customFormat="1" ht="18" customHeight="1" thickBot="1">
      <c r="A46" s="2290"/>
      <c r="B46" s="2290"/>
      <c r="C46" s="2290"/>
      <c r="D46" s="2290"/>
      <c r="E46" s="2290"/>
      <c r="F46" s="2290"/>
      <c r="G46" s="2290"/>
      <c r="H46" s="2290"/>
      <c r="I46" s="2290"/>
      <c r="J46" s="2351"/>
      <c r="K46" s="2352"/>
      <c r="L46" s="2306" t="s">
        <v>80</v>
      </c>
      <c r="M46" s="2306"/>
      <c r="N46" s="2306"/>
      <c r="O46" s="2306"/>
      <c r="P46" s="2306"/>
      <c r="Q46" s="2306"/>
      <c r="R46" s="2306"/>
      <c r="S46" s="2352"/>
      <c r="T46" s="2353"/>
      <c r="U46" s="2191" t="str">
        <f>★その他入力!$P$38</f>
        <v/>
      </c>
      <c r="V46" s="2184"/>
      <c r="W46" s="2184" t="str">
        <f>★その他入力!$Q$38</f>
        <v/>
      </c>
      <c r="X46" s="2184"/>
      <c r="Y46" s="2184" t="str">
        <f>★その他入力!$R$38</f>
        <v/>
      </c>
      <c r="Z46" s="2184"/>
      <c r="AA46" s="2184" t="str">
        <f>★その他入力!$S$38</f>
        <v/>
      </c>
      <c r="AB46" s="2184"/>
      <c r="AC46" s="2184" t="str">
        <f>★その他入力!$T$38</f>
        <v/>
      </c>
      <c r="AD46" s="2184"/>
      <c r="AE46" s="2184" t="str">
        <f>★その他入力!$U$38</f>
        <v/>
      </c>
      <c r="AF46" s="2184"/>
      <c r="AG46" s="2184" t="str">
        <f>★その他入力!$V$38</f>
        <v/>
      </c>
      <c r="AH46" s="2184"/>
      <c r="AI46" s="2184" t="str">
        <f>★その他入力!$W$38</f>
        <v/>
      </c>
      <c r="AJ46" s="2184"/>
      <c r="AK46" s="2184" t="str">
        <f>★その他入力!$X$38</f>
        <v/>
      </c>
      <c r="AL46" s="2184"/>
      <c r="AM46" s="2184" t="str">
        <f>★その他入力!$Y$38</f>
        <v/>
      </c>
      <c r="AN46" s="2184"/>
      <c r="AO46" s="2184" t="str">
        <f>★その他入力!$Z$38</f>
        <v/>
      </c>
      <c r="AP46" s="2184"/>
      <c r="AQ46" s="2184" t="str">
        <f>★その他入力!$AA$38</f>
        <v/>
      </c>
      <c r="AR46" s="2184"/>
      <c r="AS46" s="2184" t="str">
        <f>★その他入力!$AB$38</f>
        <v/>
      </c>
      <c r="AT46" s="2184"/>
      <c r="AU46" s="2184" t="str">
        <f>★その他入力!$AC$38</f>
        <v/>
      </c>
      <c r="AV46" s="2184"/>
      <c r="AW46" s="2184" t="str">
        <f>★その他入力!$AD$38</f>
        <v/>
      </c>
      <c r="AX46" s="2184"/>
      <c r="AY46" s="2184" t="str">
        <f>★その他入力!$AE$38</f>
        <v/>
      </c>
      <c r="AZ46" s="2184"/>
      <c r="BA46" s="2184" t="str">
        <f>★その他入力!$AF$38</f>
        <v/>
      </c>
      <c r="BB46" s="2184"/>
      <c r="BC46" s="2184" t="str">
        <f>★その他入力!$AG$38</f>
        <v/>
      </c>
      <c r="BD46" s="2184"/>
      <c r="BE46" s="2184" t="str">
        <f>★その他入力!$AH$38</f>
        <v/>
      </c>
      <c r="BF46" s="2184"/>
      <c r="BG46" s="2184" t="str">
        <f>★その他入力!$AI$38</f>
        <v/>
      </c>
      <c r="BH46" s="2185"/>
      <c r="BI46" s="2345"/>
      <c r="BJ46" s="2346"/>
      <c r="BK46" s="2299" t="s">
        <v>112</v>
      </c>
      <c r="BL46" s="2299"/>
      <c r="BM46" s="2299"/>
      <c r="BN46" s="2299"/>
      <c r="BO46" s="2299"/>
      <c r="BP46" s="2290"/>
      <c r="BQ46" s="41"/>
      <c r="BR46" s="41"/>
      <c r="BS46" s="41"/>
      <c r="BT46" s="41"/>
      <c r="BU46" s="41"/>
      <c r="BV46" s="41"/>
      <c r="BW46" s="41"/>
      <c r="BX46" s="41"/>
      <c r="BY46" s="41"/>
    </row>
    <row r="47" spans="1:77" s="360" customFormat="1" ht="9" customHeight="1" thickBot="1">
      <c r="A47" s="2290"/>
      <c r="B47" s="2290"/>
      <c r="C47" s="2290"/>
      <c r="D47" s="2290"/>
      <c r="E47" s="2290"/>
      <c r="F47" s="2290"/>
      <c r="G47" s="2290"/>
      <c r="H47" s="2290"/>
      <c r="I47" s="2290"/>
      <c r="J47" s="2326"/>
      <c r="K47" s="2327"/>
      <c r="L47" s="2306" t="s">
        <v>117</v>
      </c>
      <c r="M47" s="2306"/>
      <c r="N47" s="2306"/>
      <c r="O47" s="2306"/>
      <c r="P47" s="2306"/>
      <c r="Q47" s="2306"/>
      <c r="R47" s="2306"/>
      <c r="S47" s="2327"/>
      <c r="T47" s="2328"/>
      <c r="U47" s="2177" t="str">
        <f>★その他入力!$BS$43</f>
        <v/>
      </c>
      <c r="V47" s="2189"/>
      <c r="W47" s="2307"/>
      <c r="X47" s="2307"/>
      <c r="Y47" s="2163" t="str">
        <f>★その他入力!$BM$43</f>
        <v/>
      </c>
      <c r="Z47" s="2147"/>
      <c r="AA47" s="2147" t="str">
        <f>★その他入力!$BN$43</f>
        <v/>
      </c>
      <c r="AB47" s="2161"/>
      <c r="AC47" s="2181" t="s">
        <v>118</v>
      </c>
      <c r="AD47" s="2181"/>
      <c r="AE47" s="2163" t="str">
        <f>★その他入力!$BO$43</f>
        <v/>
      </c>
      <c r="AF47" s="2147"/>
      <c r="AG47" s="2147" t="str">
        <f>★その他入力!$BP$43</f>
        <v/>
      </c>
      <c r="AH47" s="2161"/>
      <c r="AI47" s="2181" t="s">
        <v>88</v>
      </c>
      <c r="AJ47" s="2181"/>
      <c r="AK47" s="2163" t="str">
        <f>★その他入力!$BQ$43</f>
        <v/>
      </c>
      <c r="AL47" s="2147"/>
      <c r="AM47" s="2147" t="str">
        <f>★その他入力!$BR$43</f>
        <v/>
      </c>
      <c r="AN47" s="2161"/>
      <c r="AO47" s="2181" t="s">
        <v>89</v>
      </c>
      <c r="AP47" s="2181"/>
      <c r="AQ47" s="2138"/>
      <c r="AR47" s="2138"/>
      <c r="AS47" s="2138"/>
      <c r="AT47" s="2138"/>
      <c r="AU47" s="2138"/>
      <c r="AV47" s="2138"/>
      <c r="AW47" s="2138"/>
      <c r="AX47" s="2138"/>
      <c r="AY47" s="2138"/>
      <c r="AZ47" s="2138"/>
      <c r="BA47" s="2138"/>
      <c r="BB47" s="2138"/>
      <c r="BC47" s="2138"/>
      <c r="BD47" s="2138"/>
      <c r="BE47" s="2138"/>
      <c r="BF47" s="2138"/>
      <c r="BG47" s="2138"/>
      <c r="BH47" s="2138"/>
      <c r="BI47" s="2346"/>
      <c r="BJ47" s="2346"/>
      <c r="BK47" s="2181"/>
      <c r="BL47" s="2139" t="s">
        <v>2809</v>
      </c>
      <c r="BM47" s="2140"/>
      <c r="BN47" s="2141"/>
      <c r="BO47" s="2181"/>
      <c r="BP47" s="2290"/>
      <c r="BQ47" s="41"/>
      <c r="BR47" s="41"/>
      <c r="BS47" s="41"/>
      <c r="BT47" s="41"/>
      <c r="BU47" s="41"/>
      <c r="BV47" s="41"/>
      <c r="BW47" s="41"/>
      <c r="BX47" s="41"/>
      <c r="BY47" s="41"/>
    </row>
    <row r="48" spans="1:77" s="360" customFormat="1" ht="9" customHeight="1" thickBot="1">
      <c r="A48" s="2290"/>
      <c r="B48" s="2290"/>
      <c r="C48" s="2290"/>
      <c r="D48" s="2290"/>
      <c r="E48" s="2290"/>
      <c r="F48" s="2290"/>
      <c r="G48" s="2290"/>
      <c r="H48" s="2290"/>
      <c r="I48" s="2290"/>
      <c r="J48" s="2329"/>
      <c r="K48" s="2330"/>
      <c r="L48" s="2306"/>
      <c r="M48" s="2306"/>
      <c r="N48" s="2306"/>
      <c r="O48" s="2306"/>
      <c r="P48" s="2306"/>
      <c r="Q48" s="2306"/>
      <c r="R48" s="2306"/>
      <c r="S48" s="2330"/>
      <c r="T48" s="2331"/>
      <c r="U48" s="2179"/>
      <c r="V48" s="2190"/>
      <c r="W48" s="2181"/>
      <c r="X48" s="2181"/>
      <c r="Y48" s="2164"/>
      <c r="Z48" s="2149"/>
      <c r="AA48" s="2149"/>
      <c r="AB48" s="2162"/>
      <c r="AC48" s="2181"/>
      <c r="AD48" s="2181"/>
      <c r="AE48" s="2164"/>
      <c r="AF48" s="2149"/>
      <c r="AG48" s="2149"/>
      <c r="AH48" s="2162"/>
      <c r="AI48" s="2181"/>
      <c r="AJ48" s="2181"/>
      <c r="AK48" s="2164"/>
      <c r="AL48" s="2149"/>
      <c r="AM48" s="2149"/>
      <c r="AN48" s="2162"/>
      <c r="AO48" s="2181"/>
      <c r="AP48" s="2181"/>
      <c r="AQ48" s="2138"/>
      <c r="AR48" s="2138"/>
      <c r="AS48" s="2138"/>
      <c r="AT48" s="2138"/>
      <c r="AU48" s="2138"/>
      <c r="AV48" s="2138"/>
      <c r="AW48" s="2138"/>
      <c r="AX48" s="2138"/>
      <c r="AY48" s="2138"/>
      <c r="AZ48" s="2138"/>
      <c r="BA48" s="2138"/>
      <c r="BB48" s="2138"/>
      <c r="BC48" s="2138"/>
      <c r="BD48" s="2138"/>
      <c r="BE48" s="2138"/>
      <c r="BF48" s="2138"/>
      <c r="BG48" s="2138"/>
      <c r="BH48" s="2138"/>
      <c r="BI48" s="2346"/>
      <c r="BJ48" s="2346"/>
      <c r="BK48" s="2181"/>
      <c r="BL48" s="2142"/>
      <c r="BM48" s="2143"/>
      <c r="BN48" s="2144"/>
      <c r="BO48" s="2181"/>
      <c r="BP48" s="2290"/>
      <c r="BQ48" s="41"/>
      <c r="BR48" s="41"/>
      <c r="BS48" s="41"/>
      <c r="BT48" s="41"/>
      <c r="BU48" s="41"/>
      <c r="BV48" s="41"/>
      <c r="BW48" s="41"/>
      <c r="BX48" s="41"/>
      <c r="BY48" s="41"/>
    </row>
    <row r="49" spans="1:77" s="360" customFormat="1" ht="3.75" customHeight="1">
      <c r="A49" s="2290"/>
      <c r="B49" s="2290"/>
      <c r="C49" s="2290"/>
      <c r="D49" s="2290"/>
      <c r="E49" s="2290"/>
      <c r="F49" s="2289"/>
      <c r="G49" s="2289"/>
      <c r="H49" s="2289"/>
      <c r="I49" s="2289"/>
      <c r="J49" s="2289"/>
      <c r="K49" s="2289"/>
      <c r="L49" s="2289"/>
      <c r="M49" s="2289"/>
      <c r="N49" s="2289"/>
      <c r="O49" s="2289"/>
      <c r="P49" s="2289"/>
      <c r="Q49" s="2289"/>
      <c r="R49" s="2289"/>
      <c r="S49" s="2289"/>
      <c r="T49" s="2289"/>
      <c r="U49" s="2289"/>
      <c r="V49" s="2289"/>
      <c r="W49" s="2289"/>
      <c r="X49" s="2289"/>
      <c r="Y49" s="2289"/>
      <c r="Z49" s="2289"/>
      <c r="AA49" s="2289"/>
      <c r="AB49" s="2289"/>
      <c r="AC49" s="2289"/>
      <c r="AD49" s="2289"/>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89"/>
      <c r="BC49" s="2289"/>
      <c r="BD49" s="2289"/>
      <c r="BE49" s="2289"/>
      <c r="BF49" s="2289"/>
      <c r="BG49" s="2289"/>
      <c r="BH49" s="2289"/>
      <c r="BI49" s="2289"/>
      <c r="BJ49" s="2289"/>
      <c r="BK49" s="2289"/>
      <c r="BL49" s="2289"/>
      <c r="BM49" s="2289"/>
      <c r="BN49" s="2289"/>
      <c r="BO49" s="2289"/>
      <c r="BP49" s="2290"/>
      <c r="BQ49" s="41"/>
      <c r="BR49" s="41"/>
      <c r="BS49" s="41"/>
      <c r="BT49" s="41"/>
      <c r="BU49" s="41"/>
      <c r="BV49" s="41"/>
      <c r="BW49" s="41"/>
      <c r="BX49" s="41"/>
      <c r="BY49" s="41"/>
    </row>
    <row r="50" spans="1:77" s="360" customFormat="1" ht="15" customHeight="1">
      <c r="A50" s="2290"/>
      <c r="B50" s="2290"/>
      <c r="C50" s="2290"/>
      <c r="D50" s="2290"/>
      <c r="E50" s="2290"/>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2289"/>
      <c r="AB50" s="2289"/>
      <c r="AC50" s="2289"/>
      <c r="AD50" s="2289"/>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89"/>
      <c r="BC50" s="2289"/>
      <c r="BD50" s="2289"/>
      <c r="BE50" s="2289"/>
      <c r="BF50" s="2289"/>
      <c r="BG50" s="2289"/>
      <c r="BH50" s="2289"/>
      <c r="BI50" s="2289"/>
      <c r="BJ50" s="2289"/>
      <c r="BK50" s="2289"/>
      <c r="BL50" s="2289"/>
      <c r="BM50" s="2289"/>
      <c r="BN50" s="2289"/>
      <c r="BO50" s="2289"/>
      <c r="BP50" s="2290"/>
      <c r="BQ50" s="41"/>
      <c r="BR50" s="41"/>
      <c r="BS50" s="41"/>
      <c r="BT50" s="41"/>
      <c r="BU50" s="41"/>
      <c r="BV50" s="41"/>
      <c r="BW50" s="41"/>
      <c r="BX50" s="41"/>
      <c r="BY50" s="41"/>
    </row>
    <row r="51" spans="1:77" s="360" customFormat="1" ht="15" customHeight="1">
      <c r="A51" s="2290"/>
      <c r="B51" s="2290"/>
      <c r="C51" s="2290"/>
      <c r="D51" s="2290"/>
      <c r="E51" s="2290"/>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2289"/>
      <c r="AB51" s="2289"/>
      <c r="AC51" s="2289"/>
      <c r="AD51" s="2289"/>
      <c r="AE51" s="2289"/>
      <c r="AF51" s="2289"/>
      <c r="AG51" s="2289"/>
      <c r="AH51" s="2289"/>
      <c r="AI51" s="2289"/>
      <c r="AJ51" s="2289"/>
      <c r="AK51" s="2289"/>
      <c r="AL51" s="2289"/>
      <c r="AM51" s="2289"/>
      <c r="AN51" s="2289"/>
      <c r="AO51" s="2289"/>
      <c r="AP51" s="2289"/>
      <c r="AQ51" s="2289"/>
      <c r="AR51" s="2289"/>
      <c r="AS51" s="2289"/>
      <c r="AT51" s="2289"/>
      <c r="AU51" s="2289"/>
      <c r="AV51" s="2289"/>
      <c r="AW51" s="2289"/>
      <c r="AX51" s="2289"/>
      <c r="AY51" s="2289"/>
      <c r="AZ51" s="2289"/>
      <c r="BA51" s="2289"/>
      <c r="BB51" s="2289"/>
      <c r="BC51" s="2289"/>
      <c r="BD51" s="2289"/>
      <c r="BE51" s="2289"/>
      <c r="BF51" s="2289"/>
      <c r="BG51" s="2289"/>
      <c r="BH51" s="2289"/>
      <c r="BI51" s="2289"/>
      <c r="BJ51" s="2289"/>
      <c r="BK51" s="2289"/>
      <c r="BL51" s="2289"/>
      <c r="BM51" s="2289"/>
      <c r="BN51" s="2289"/>
      <c r="BO51" s="2289"/>
      <c r="BP51" s="2290"/>
      <c r="BQ51" s="41"/>
      <c r="BR51" s="41"/>
      <c r="BS51" s="41"/>
      <c r="BT51" s="41"/>
      <c r="BU51" s="41"/>
      <c r="BV51" s="41"/>
      <c r="BW51" s="41"/>
      <c r="BX51" s="41"/>
      <c r="BY51" s="41"/>
    </row>
    <row r="52" spans="1:77" s="360" customFormat="1" ht="15" customHeight="1" thickBot="1">
      <c r="A52" s="2290"/>
      <c r="B52" s="2290"/>
      <c r="C52" s="2290"/>
      <c r="D52" s="2290"/>
      <c r="E52" s="2290"/>
      <c r="F52" s="2290"/>
      <c r="G52" s="2290"/>
      <c r="H52" s="2290"/>
      <c r="I52" s="2290"/>
      <c r="J52" s="2290"/>
      <c r="K52" s="2290"/>
      <c r="L52" s="2290"/>
      <c r="M52" s="2290"/>
      <c r="N52" s="2290"/>
      <c r="O52" s="2290"/>
      <c r="P52" s="2290"/>
      <c r="Q52" s="2290"/>
      <c r="R52" s="2290"/>
      <c r="S52" s="2290"/>
      <c r="T52" s="2290"/>
      <c r="U52" s="2290"/>
      <c r="V52" s="2290"/>
      <c r="W52" s="2290"/>
      <c r="X52" s="2290"/>
      <c r="Y52" s="2290"/>
      <c r="Z52" s="2290"/>
      <c r="AA52" s="2290"/>
      <c r="AB52" s="2290"/>
      <c r="AC52" s="2290"/>
      <c r="AD52" s="2290"/>
      <c r="AE52" s="2290"/>
      <c r="AF52" s="2290"/>
      <c r="AG52" s="2290"/>
      <c r="AH52" s="2290"/>
      <c r="AI52" s="2290"/>
      <c r="AJ52" s="2290"/>
      <c r="AK52" s="2290"/>
      <c r="AL52" s="2290"/>
      <c r="AM52" s="2290"/>
      <c r="AN52" s="2290"/>
      <c r="AO52" s="2290"/>
      <c r="AP52" s="2290"/>
      <c r="AQ52" s="2290"/>
      <c r="AR52" s="2290"/>
      <c r="AS52" s="2290"/>
      <c r="AT52" s="2290"/>
      <c r="AU52" s="2290"/>
      <c r="AV52" s="2290"/>
      <c r="AW52" s="2290"/>
      <c r="AX52" s="2290"/>
      <c r="AY52" s="2290"/>
      <c r="AZ52" s="2290"/>
      <c r="BA52" s="2290"/>
      <c r="BB52" s="2290"/>
      <c r="BC52" s="2290"/>
      <c r="BD52" s="2290"/>
      <c r="BE52" s="2290"/>
      <c r="BF52" s="2290"/>
      <c r="BG52" s="2290"/>
      <c r="BH52" s="2290"/>
      <c r="BI52" s="2290"/>
      <c r="BJ52" s="2290"/>
      <c r="BK52" s="2290"/>
      <c r="BL52" s="2290"/>
      <c r="BM52" s="2290"/>
      <c r="BN52" s="2290"/>
      <c r="BO52" s="2290"/>
      <c r="BP52" s="2290"/>
      <c r="BQ52" s="41"/>
      <c r="BR52" s="41"/>
      <c r="BS52" s="41"/>
      <c r="BT52" s="41"/>
      <c r="BU52" s="41"/>
      <c r="BV52" s="41"/>
      <c r="BW52" s="41"/>
      <c r="BX52" s="41"/>
      <c r="BY52" s="41"/>
    </row>
    <row r="53" spans="1:77" s="360" customFormat="1" ht="9" customHeight="1" thickBot="1">
      <c r="A53" s="2290"/>
      <c r="B53" s="2290"/>
      <c r="C53" s="2290"/>
      <c r="D53" s="2290"/>
      <c r="E53" s="2290"/>
      <c r="F53" s="2290"/>
      <c r="G53" s="2302">
        <v>21</v>
      </c>
      <c r="H53" s="2303"/>
      <c r="I53" s="2289"/>
      <c r="J53" s="2326"/>
      <c r="K53" s="2327"/>
      <c r="L53" s="2306" t="s">
        <v>114</v>
      </c>
      <c r="M53" s="2306"/>
      <c r="N53" s="2306"/>
      <c r="O53" s="2306"/>
      <c r="P53" s="2306"/>
      <c r="Q53" s="2306"/>
      <c r="R53" s="2306"/>
      <c r="S53" s="2327"/>
      <c r="T53" s="2328"/>
      <c r="U53" s="2163" t="str">
        <f>★その他入力!$BM$48</f>
        <v/>
      </c>
      <c r="V53" s="2147"/>
      <c r="W53" s="2147" t="str">
        <f>★その他入力!$BN$48</f>
        <v/>
      </c>
      <c r="X53" s="2161"/>
      <c r="Y53" s="2181"/>
      <c r="Z53" s="2181"/>
      <c r="AA53" s="2181"/>
      <c r="AB53" s="2181"/>
      <c r="AC53" s="2181"/>
      <c r="AD53" s="2181"/>
      <c r="AE53" s="2181"/>
      <c r="AF53" s="2181"/>
      <c r="AG53" s="2312" t="s">
        <v>115</v>
      </c>
      <c r="AH53" s="2313"/>
      <c r="AI53" s="2313"/>
      <c r="AJ53" s="2313"/>
      <c r="AK53" s="2313"/>
      <c r="AL53" s="2314"/>
      <c r="AM53" s="2163" t="str">
        <f>★その他入力!$BM$49</f>
        <v/>
      </c>
      <c r="AN53" s="2147"/>
      <c r="AO53" s="2147" t="str">
        <f>★その他入力!$BN$49</f>
        <v/>
      </c>
      <c r="AP53" s="2161"/>
      <c r="AQ53" s="2307"/>
      <c r="AR53" s="2307"/>
      <c r="AS53" s="2163" t="str">
        <f>★その他入力!$S$51</f>
        <v/>
      </c>
      <c r="AT53" s="2147"/>
      <c r="AU53" s="2147" t="str">
        <f>★その他入力!$T$51</f>
        <v/>
      </c>
      <c r="AV53" s="2147"/>
      <c r="AW53" s="2147" t="str">
        <f>★その他入力!$U$51</f>
        <v/>
      </c>
      <c r="AX53" s="2147"/>
      <c r="AY53" s="2147" t="str">
        <f>★その他入力!$V$51</f>
        <v/>
      </c>
      <c r="AZ53" s="2147"/>
      <c r="BA53" s="2147" t="str">
        <f>★その他入力!$W$51</f>
        <v/>
      </c>
      <c r="BB53" s="2147"/>
      <c r="BC53" s="2147" t="str">
        <f>★その他入力!$X$51</f>
        <v/>
      </c>
      <c r="BD53" s="2161"/>
      <c r="BE53" s="2307"/>
      <c r="BF53" s="2307"/>
      <c r="BG53" s="2322"/>
      <c r="BH53" s="2323"/>
      <c r="BI53" s="2345"/>
      <c r="BJ53" s="2346"/>
      <c r="BK53" s="2346"/>
      <c r="BL53" s="2346"/>
      <c r="BM53" s="2346"/>
      <c r="BN53" s="2346"/>
      <c r="BO53" s="2346"/>
      <c r="BP53" s="2290"/>
      <c r="BQ53" s="41"/>
      <c r="BR53" s="41"/>
      <c r="BS53" s="41"/>
      <c r="BT53" s="41"/>
      <c r="BU53" s="41"/>
      <c r="BV53" s="41"/>
      <c r="BW53" s="41"/>
      <c r="BX53" s="41"/>
      <c r="BY53" s="41"/>
    </row>
    <row r="54" spans="1:77" s="360" customFormat="1" ht="9" customHeight="1" thickBot="1">
      <c r="A54" s="2290"/>
      <c r="B54" s="2290"/>
      <c r="C54" s="2290"/>
      <c r="D54" s="2290"/>
      <c r="E54" s="2290"/>
      <c r="F54" s="2290"/>
      <c r="G54" s="2304"/>
      <c r="H54" s="2305"/>
      <c r="I54" s="2289"/>
      <c r="J54" s="2329"/>
      <c r="K54" s="2330"/>
      <c r="L54" s="2306"/>
      <c r="M54" s="2306"/>
      <c r="N54" s="2306"/>
      <c r="O54" s="2306"/>
      <c r="P54" s="2306"/>
      <c r="Q54" s="2306"/>
      <c r="R54" s="2306"/>
      <c r="S54" s="2330"/>
      <c r="T54" s="2331"/>
      <c r="U54" s="2164"/>
      <c r="V54" s="2149"/>
      <c r="W54" s="2149"/>
      <c r="X54" s="2162"/>
      <c r="Y54" s="2181"/>
      <c r="Z54" s="2181"/>
      <c r="AA54" s="2181"/>
      <c r="AB54" s="2181"/>
      <c r="AC54" s="2181"/>
      <c r="AD54" s="2181"/>
      <c r="AE54" s="2181"/>
      <c r="AF54" s="2181"/>
      <c r="AG54" s="2315"/>
      <c r="AH54" s="2316"/>
      <c r="AI54" s="2316"/>
      <c r="AJ54" s="2316"/>
      <c r="AK54" s="2316"/>
      <c r="AL54" s="2317"/>
      <c r="AM54" s="2164"/>
      <c r="AN54" s="2149"/>
      <c r="AO54" s="2149"/>
      <c r="AP54" s="2162"/>
      <c r="AQ54" s="2181"/>
      <c r="AR54" s="2181"/>
      <c r="AS54" s="2164"/>
      <c r="AT54" s="2149"/>
      <c r="AU54" s="2149"/>
      <c r="AV54" s="2149"/>
      <c r="AW54" s="2149"/>
      <c r="AX54" s="2149"/>
      <c r="AY54" s="2149"/>
      <c r="AZ54" s="2149"/>
      <c r="BA54" s="2149"/>
      <c r="BB54" s="2149"/>
      <c r="BC54" s="2149"/>
      <c r="BD54" s="2162"/>
      <c r="BE54" s="2181"/>
      <c r="BF54" s="2181"/>
      <c r="BG54" s="2324"/>
      <c r="BH54" s="2325"/>
      <c r="BI54" s="2345"/>
      <c r="BJ54" s="2346"/>
      <c r="BK54" s="2346"/>
      <c r="BL54" s="2346"/>
      <c r="BM54" s="2346"/>
      <c r="BN54" s="2346"/>
      <c r="BO54" s="2346"/>
      <c r="BP54" s="2290"/>
      <c r="BQ54" s="41"/>
      <c r="BR54" s="41"/>
      <c r="BS54" s="41"/>
      <c r="BT54" s="41"/>
      <c r="BU54" s="41"/>
      <c r="BV54" s="41"/>
      <c r="BW54" s="41"/>
      <c r="BX54" s="41"/>
      <c r="BY54" s="41"/>
    </row>
    <row r="55" spans="1:77" s="360" customFormat="1" ht="18" customHeight="1" thickBot="1">
      <c r="A55" s="2290"/>
      <c r="B55" s="2290"/>
      <c r="C55" s="2290"/>
      <c r="D55" s="2290"/>
      <c r="E55" s="2290"/>
      <c r="F55" s="2290"/>
      <c r="G55" s="2290"/>
      <c r="H55" s="2290"/>
      <c r="I55" s="2290"/>
      <c r="J55" s="2351"/>
      <c r="K55" s="2352"/>
      <c r="L55" s="2306" t="s">
        <v>116</v>
      </c>
      <c r="M55" s="2306"/>
      <c r="N55" s="2306"/>
      <c r="O55" s="2306"/>
      <c r="P55" s="2306"/>
      <c r="Q55" s="2306"/>
      <c r="R55" s="2306"/>
      <c r="S55" s="2352"/>
      <c r="T55" s="2353"/>
      <c r="U55" s="2191" t="str">
        <f>★その他入力!$P$45</f>
        <v/>
      </c>
      <c r="V55" s="2184"/>
      <c r="W55" s="2184" t="str">
        <f>★その他入力!$Q$45</f>
        <v/>
      </c>
      <c r="X55" s="2184"/>
      <c r="Y55" s="2184" t="str">
        <f>★その他入力!$R$45</f>
        <v/>
      </c>
      <c r="Z55" s="2184"/>
      <c r="AA55" s="2184" t="str">
        <f>★その他入力!$S$45</f>
        <v/>
      </c>
      <c r="AB55" s="2184"/>
      <c r="AC55" s="2184" t="str">
        <f>★その他入力!$T$45</f>
        <v/>
      </c>
      <c r="AD55" s="2184"/>
      <c r="AE55" s="2184" t="str">
        <f>★その他入力!$U$45</f>
        <v/>
      </c>
      <c r="AF55" s="2184"/>
      <c r="AG55" s="2184" t="str">
        <f>★その他入力!$V$45</f>
        <v/>
      </c>
      <c r="AH55" s="2184"/>
      <c r="AI55" s="2184" t="str">
        <f>★その他入力!$W$45</f>
        <v/>
      </c>
      <c r="AJ55" s="2184"/>
      <c r="AK55" s="2184" t="str">
        <f>★その他入力!$X$45</f>
        <v/>
      </c>
      <c r="AL55" s="2184"/>
      <c r="AM55" s="2184" t="str">
        <f>★その他入力!$Y$45</f>
        <v/>
      </c>
      <c r="AN55" s="2184"/>
      <c r="AO55" s="2184" t="str">
        <f>★その他入力!$Z$45</f>
        <v/>
      </c>
      <c r="AP55" s="2184"/>
      <c r="AQ55" s="2184" t="str">
        <f>★その他入力!$AA$45</f>
        <v/>
      </c>
      <c r="AR55" s="2184"/>
      <c r="AS55" s="2184" t="str">
        <f>★その他入力!$AB$45</f>
        <v/>
      </c>
      <c r="AT55" s="2184"/>
      <c r="AU55" s="2184" t="str">
        <f>★その他入力!$AC$45</f>
        <v/>
      </c>
      <c r="AV55" s="2184"/>
      <c r="AW55" s="2184" t="str">
        <f>★その他入力!$AD$45</f>
        <v/>
      </c>
      <c r="AX55" s="2184"/>
      <c r="AY55" s="2184" t="str">
        <f>★その他入力!$AE$45</f>
        <v/>
      </c>
      <c r="AZ55" s="2184"/>
      <c r="BA55" s="2184" t="str">
        <f>★その他入力!$AF$45</f>
        <v/>
      </c>
      <c r="BB55" s="2184"/>
      <c r="BC55" s="2184" t="str">
        <f>★その他入力!$AG$45</f>
        <v/>
      </c>
      <c r="BD55" s="2184"/>
      <c r="BE55" s="2184" t="str">
        <f>★その他入力!$AH$45</f>
        <v/>
      </c>
      <c r="BF55" s="2184"/>
      <c r="BG55" s="2184" t="str">
        <f>★その他入力!$AI$45</f>
        <v/>
      </c>
      <c r="BH55" s="2185"/>
      <c r="BI55" s="2345"/>
      <c r="BJ55" s="2346"/>
      <c r="BK55" s="2346"/>
      <c r="BL55" s="2346"/>
      <c r="BM55" s="2346"/>
      <c r="BN55" s="2346"/>
      <c r="BO55" s="2346"/>
      <c r="BP55" s="2290"/>
      <c r="BQ55" s="41"/>
      <c r="BR55" s="41"/>
      <c r="BS55" s="41"/>
      <c r="BT55" s="41"/>
      <c r="BU55" s="41"/>
      <c r="BV55" s="41"/>
      <c r="BW55" s="41"/>
      <c r="BX55" s="41"/>
      <c r="BY55" s="41"/>
    </row>
    <row r="56" spans="1:77" s="360" customFormat="1" ht="18" customHeight="1" thickBot="1">
      <c r="A56" s="2290"/>
      <c r="B56" s="2290"/>
      <c r="C56" s="2290"/>
      <c r="D56" s="2290"/>
      <c r="E56" s="2290"/>
      <c r="F56" s="2290"/>
      <c r="G56" s="2290"/>
      <c r="H56" s="2290"/>
      <c r="I56" s="2290"/>
      <c r="J56" s="2351"/>
      <c r="K56" s="2352"/>
      <c r="L56" s="2306" t="s">
        <v>80</v>
      </c>
      <c r="M56" s="2306"/>
      <c r="N56" s="2306"/>
      <c r="O56" s="2306"/>
      <c r="P56" s="2306"/>
      <c r="Q56" s="2306"/>
      <c r="R56" s="2306"/>
      <c r="S56" s="2352"/>
      <c r="T56" s="2353"/>
      <c r="U56" s="2191" t="str">
        <f>★その他入力!$P$47</f>
        <v/>
      </c>
      <c r="V56" s="2184"/>
      <c r="W56" s="2184" t="str">
        <f>★その他入力!$Q$47</f>
        <v/>
      </c>
      <c r="X56" s="2184"/>
      <c r="Y56" s="2184" t="str">
        <f>★その他入力!$R$47</f>
        <v/>
      </c>
      <c r="Z56" s="2184"/>
      <c r="AA56" s="2184" t="str">
        <f>★その他入力!$S$47</f>
        <v/>
      </c>
      <c r="AB56" s="2184"/>
      <c r="AC56" s="2184" t="str">
        <f>★その他入力!$T$47</f>
        <v/>
      </c>
      <c r="AD56" s="2184"/>
      <c r="AE56" s="2184" t="str">
        <f>★その他入力!$U$47</f>
        <v/>
      </c>
      <c r="AF56" s="2184"/>
      <c r="AG56" s="2184" t="str">
        <f>★その他入力!$V$47</f>
        <v/>
      </c>
      <c r="AH56" s="2184"/>
      <c r="AI56" s="2184" t="str">
        <f>★その他入力!$W$47</f>
        <v/>
      </c>
      <c r="AJ56" s="2184"/>
      <c r="AK56" s="2184" t="str">
        <f>★その他入力!$X$47</f>
        <v/>
      </c>
      <c r="AL56" s="2184"/>
      <c r="AM56" s="2184" t="str">
        <f>★その他入力!$Y$47</f>
        <v/>
      </c>
      <c r="AN56" s="2184"/>
      <c r="AO56" s="2184" t="str">
        <f>★その他入力!$Z$47</f>
        <v/>
      </c>
      <c r="AP56" s="2184"/>
      <c r="AQ56" s="2184" t="str">
        <f>★その他入力!$AA$47</f>
        <v/>
      </c>
      <c r="AR56" s="2184"/>
      <c r="AS56" s="2184" t="str">
        <f>★その他入力!$AB$47</f>
        <v/>
      </c>
      <c r="AT56" s="2184"/>
      <c r="AU56" s="2184" t="str">
        <f>★その他入力!$AC$47</f>
        <v/>
      </c>
      <c r="AV56" s="2184"/>
      <c r="AW56" s="2184" t="str">
        <f>★その他入力!$AD$47</f>
        <v/>
      </c>
      <c r="AX56" s="2184"/>
      <c r="AY56" s="2184" t="str">
        <f>★その他入力!$AE$47</f>
        <v/>
      </c>
      <c r="AZ56" s="2184"/>
      <c r="BA56" s="2184" t="str">
        <f>★その他入力!$AF$47</f>
        <v/>
      </c>
      <c r="BB56" s="2184"/>
      <c r="BC56" s="2184" t="str">
        <f>★その他入力!$AG$47</f>
        <v/>
      </c>
      <c r="BD56" s="2184"/>
      <c r="BE56" s="2184" t="str">
        <f>★その他入力!$AH$47</f>
        <v/>
      </c>
      <c r="BF56" s="2184"/>
      <c r="BG56" s="2184" t="str">
        <f>★その他入力!$AI$47</f>
        <v/>
      </c>
      <c r="BH56" s="2185"/>
      <c r="BI56" s="2345"/>
      <c r="BJ56" s="2346"/>
      <c r="BK56" s="2299" t="s">
        <v>112</v>
      </c>
      <c r="BL56" s="2299"/>
      <c r="BM56" s="2299"/>
      <c r="BN56" s="2299"/>
      <c r="BO56" s="2299"/>
      <c r="BP56" s="2290"/>
      <c r="BQ56" s="41"/>
      <c r="BR56" s="41"/>
      <c r="BS56" s="41"/>
      <c r="BT56" s="41"/>
      <c r="BU56" s="41"/>
      <c r="BV56" s="41"/>
      <c r="BW56" s="41"/>
      <c r="BX56" s="41"/>
      <c r="BY56" s="41"/>
    </row>
    <row r="57" spans="1:77" s="360" customFormat="1" ht="9" customHeight="1" thickBot="1">
      <c r="A57" s="2290"/>
      <c r="B57" s="2290"/>
      <c r="C57" s="2290"/>
      <c r="D57" s="2290"/>
      <c r="E57" s="2290"/>
      <c r="F57" s="2290"/>
      <c r="G57" s="2290"/>
      <c r="H57" s="2290"/>
      <c r="I57" s="2290"/>
      <c r="J57" s="2326"/>
      <c r="K57" s="2327"/>
      <c r="L57" s="2306" t="s">
        <v>117</v>
      </c>
      <c r="M57" s="2306"/>
      <c r="N57" s="2306"/>
      <c r="O57" s="2306"/>
      <c r="P57" s="2306"/>
      <c r="Q57" s="2306"/>
      <c r="R57" s="2306"/>
      <c r="S57" s="2327"/>
      <c r="T57" s="2328"/>
      <c r="U57" s="2177" t="str">
        <f>★その他入力!$BS$52</f>
        <v/>
      </c>
      <c r="V57" s="2189"/>
      <c r="W57" s="2307"/>
      <c r="X57" s="2307"/>
      <c r="Y57" s="2163" t="str">
        <f>★その他入力!$BM$52</f>
        <v/>
      </c>
      <c r="Z57" s="2147"/>
      <c r="AA57" s="2147" t="str">
        <f>★その他入力!$BN$52</f>
        <v/>
      </c>
      <c r="AB57" s="2161"/>
      <c r="AC57" s="2181" t="s">
        <v>118</v>
      </c>
      <c r="AD57" s="2181"/>
      <c r="AE57" s="2163" t="str">
        <f>★その他入力!$BO$52</f>
        <v/>
      </c>
      <c r="AF57" s="2147"/>
      <c r="AG57" s="2147" t="str">
        <f>★その他入力!$BP$52</f>
        <v/>
      </c>
      <c r="AH57" s="2161"/>
      <c r="AI57" s="2181" t="s">
        <v>88</v>
      </c>
      <c r="AJ57" s="2181"/>
      <c r="AK57" s="2163" t="str">
        <f>★その他入力!$BQ$52</f>
        <v/>
      </c>
      <c r="AL57" s="2147"/>
      <c r="AM57" s="2147" t="str">
        <f>★その他入力!$BR$52</f>
        <v/>
      </c>
      <c r="AN57" s="2161"/>
      <c r="AO57" s="2181" t="s">
        <v>89</v>
      </c>
      <c r="AP57" s="2181"/>
      <c r="AQ57" s="2138"/>
      <c r="AR57" s="2138"/>
      <c r="AS57" s="2138"/>
      <c r="AT57" s="2138"/>
      <c r="AU57" s="2138"/>
      <c r="AV57" s="2138"/>
      <c r="AW57" s="2138"/>
      <c r="AX57" s="2138"/>
      <c r="AY57" s="2138"/>
      <c r="AZ57" s="2138"/>
      <c r="BA57" s="2138"/>
      <c r="BB57" s="2138"/>
      <c r="BC57" s="2138"/>
      <c r="BD57" s="2138"/>
      <c r="BE57" s="2138"/>
      <c r="BF57" s="2138"/>
      <c r="BG57" s="2138"/>
      <c r="BH57" s="2138"/>
      <c r="BI57" s="2346"/>
      <c r="BJ57" s="2346"/>
      <c r="BK57" s="2181"/>
      <c r="BL57" s="2139" t="s">
        <v>2809</v>
      </c>
      <c r="BM57" s="2140"/>
      <c r="BN57" s="2141"/>
      <c r="BO57" s="2181"/>
      <c r="BP57" s="2290"/>
      <c r="BQ57" s="41"/>
      <c r="BR57" s="41"/>
      <c r="BS57" s="41"/>
      <c r="BT57" s="41"/>
      <c r="BU57" s="41"/>
      <c r="BV57" s="41"/>
      <c r="BW57" s="41"/>
      <c r="BX57" s="41"/>
      <c r="BY57" s="41"/>
    </row>
    <row r="58" spans="1:77" s="360" customFormat="1" ht="9" customHeight="1" thickBot="1">
      <c r="A58" s="2290"/>
      <c r="B58" s="2290"/>
      <c r="C58" s="2290"/>
      <c r="D58" s="2290"/>
      <c r="E58" s="2290"/>
      <c r="F58" s="2290"/>
      <c r="G58" s="2290"/>
      <c r="H58" s="2290"/>
      <c r="I58" s="2290"/>
      <c r="J58" s="2329"/>
      <c r="K58" s="2330"/>
      <c r="L58" s="2306"/>
      <c r="M58" s="2306"/>
      <c r="N58" s="2306"/>
      <c r="O58" s="2306"/>
      <c r="P58" s="2306"/>
      <c r="Q58" s="2306"/>
      <c r="R58" s="2306"/>
      <c r="S58" s="2330"/>
      <c r="T58" s="2331"/>
      <c r="U58" s="2179"/>
      <c r="V58" s="2190"/>
      <c r="W58" s="2181"/>
      <c r="X58" s="2181"/>
      <c r="Y58" s="2164"/>
      <c r="Z58" s="2149"/>
      <c r="AA58" s="2149"/>
      <c r="AB58" s="2162"/>
      <c r="AC58" s="2181"/>
      <c r="AD58" s="2181"/>
      <c r="AE58" s="2164"/>
      <c r="AF58" s="2149"/>
      <c r="AG58" s="2149"/>
      <c r="AH58" s="2162"/>
      <c r="AI58" s="2181"/>
      <c r="AJ58" s="2181"/>
      <c r="AK58" s="2164"/>
      <c r="AL58" s="2149"/>
      <c r="AM58" s="2149"/>
      <c r="AN58" s="2162"/>
      <c r="AO58" s="2181"/>
      <c r="AP58" s="2181"/>
      <c r="AQ58" s="2138"/>
      <c r="AR58" s="2138"/>
      <c r="AS58" s="2138"/>
      <c r="AT58" s="2138"/>
      <c r="AU58" s="2138"/>
      <c r="AV58" s="2138"/>
      <c r="AW58" s="2138"/>
      <c r="AX58" s="2138"/>
      <c r="AY58" s="2138"/>
      <c r="AZ58" s="2138"/>
      <c r="BA58" s="2138"/>
      <c r="BB58" s="2138"/>
      <c r="BC58" s="2138"/>
      <c r="BD58" s="2138"/>
      <c r="BE58" s="2138"/>
      <c r="BF58" s="2138"/>
      <c r="BG58" s="2138"/>
      <c r="BH58" s="2138"/>
      <c r="BI58" s="2346"/>
      <c r="BJ58" s="2346"/>
      <c r="BK58" s="2181"/>
      <c r="BL58" s="2142"/>
      <c r="BM58" s="2143"/>
      <c r="BN58" s="2144"/>
      <c r="BO58" s="2181"/>
      <c r="BP58" s="2290"/>
      <c r="BQ58" s="41"/>
      <c r="BR58" s="41"/>
      <c r="BS58" s="41"/>
      <c r="BT58" s="41"/>
      <c r="BU58" s="41"/>
      <c r="BV58" s="41"/>
      <c r="BW58" s="41"/>
      <c r="BX58" s="41"/>
      <c r="BY58" s="41"/>
    </row>
    <row r="59" spans="1:77" s="360" customFormat="1" ht="3.75" customHeight="1">
      <c r="A59" s="2290"/>
      <c r="B59" s="2290"/>
      <c r="C59" s="2290"/>
      <c r="D59" s="2290"/>
      <c r="E59" s="2290"/>
      <c r="F59" s="2289"/>
      <c r="G59" s="2289"/>
      <c r="H59" s="2289"/>
      <c r="I59" s="2289"/>
      <c r="J59" s="2289"/>
      <c r="K59" s="2289"/>
      <c r="L59" s="2289"/>
      <c r="M59" s="2289"/>
      <c r="N59" s="2289"/>
      <c r="O59" s="2289"/>
      <c r="P59" s="2289"/>
      <c r="Q59" s="2289"/>
      <c r="R59" s="2289"/>
      <c r="S59" s="2289"/>
      <c r="T59" s="2289"/>
      <c r="U59" s="2289"/>
      <c r="V59" s="2289"/>
      <c r="W59" s="2289"/>
      <c r="X59" s="2289"/>
      <c r="Y59" s="2289"/>
      <c r="Z59" s="2289"/>
      <c r="AA59" s="2289"/>
      <c r="AB59" s="2289"/>
      <c r="AC59" s="2289"/>
      <c r="AD59" s="2289"/>
      <c r="AE59" s="2289"/>
      <c r="AF59" s="2289"/>
      <c r="AG59" s="2289"/>
      <c r="AH59" s="2289"/>
      <c r="AI59" s="2289"/>
      <c r="AJ59" s="2289"/>
      <c r="AK59" s="2289"/>
      <c r="AL59" s="2289"/>
      <c r="AM59" s="2289"/>
      <c r="AN59" s="2289"/>
      <c r="AO59" s="2289"/>
      <c r="AP59" s="2289"/>
      <c r="AQ59" s="2289"/>
      <c r="AR59" s="2289"/>
      <c r="AS59" s="2289"/>
      <c r="AT59" s="2289"/>
      <c r="AU59" s="2289"/>
      <c r="AV59" s="2289"/>
      <c r="AW59" s="2289"/>
      <c r="AX59" s="2289"/>
      <c r="AY59" s="2289"/>
      <c r="AZ59" s="2289"/>
      <c r="BA59" s="2289"/>
      <c r="BB59" s="2289"/>
      <c r="BC59" s="2289"/>
      <c r="BD59" s="2289"/>
      <c r="BE59" s="2289"/>
      <c r="BF59" s="2289"/>
      <c r="BG59" s="2289"/>
      <c r="BH59" s="2289"/>
      <c r="BI59" s="2289"/>
      <c r="BJ59" s="2289"/>
      <c r="BK59" s="2289"/>
      <c r="BL59" s="2289"/>
      <c r="BM59" s="2289"/>
      <c r="BN59" s="2289"/>
      <c r="BO59" s="2289"/>
      <c r="BP59" s="2290"/>
      <c r="BQ59" s="41"/>
      <c r="BR59" s="41"/>
      <c r="BS59" s="41"/>
      <c r="BT59" s="41"/>
      <c r="BU59" s="41"/>
      <c r="BV59" s="41"/>
      <c r="BW59" s="41"/>
      <c r="BX59" s="41"/>
      <c r="BY59" s="41"/>
    </row>
    <row r="60" spans="1:77" s="360" customFormat="1" ht="15" customHeight="1">
      <c r="A60" s="2290"/>
      <c r="B60" s="2290"/>
      <c r="C60" s="2290"/>
      <c r="D60" s="2290"/>
      <c r="E60" s="2290"/>
      <c r="F60" s="2289"/>
      <c r="G60" s="2289"/>
      <c r="H60" s="2289"/>
      <c r="I60" s="2289"/>
      <c r="J60" s="2289"/>
      <c r="K60" s="2289"/>
      <c r="L60" s="2289"/>
      <c r="M60" s="2289"/>
      <c r="N60" s="2289"/>
      <c r="O60" s="2289"/>
      <c r="P60" s="2289"/>
      <c r="Q60" s="2289"/>
      <c r="R60" s="2289"/>
      <c r="S60" s="2289"/>
      <c r="T60" s="2289"/>
      <c r="U60" s="2289"/>
      <c r="V60" s="2289"/>
      <c r="W60" s="2289"/>
      <c r="X60" s="2289"/>
      <c r="Y60" s="2289"/>
      <c r="Z60" s="2289"/>
      <c r="AA60" s="2289"/>
      <c r="AB60" s="2289"/>
      <c r="AC60" s="2289"/>
      <c r="AD60" s="2289"/>
      <c r="AE60" s="2289"/>
      <c r="AF60" s="2289"/>
      <c r="AG60" s="2289"/>
      <c r="AH60" s="2289"/>
      <c r="AI60" s="2289"/>
      <c r="AJ60" s="2289"/>
      <c r="AK60" s="2289"/>
      <c r="AL60" s="2289"/>
      <c r="AM60" s="2289"/>
      <c r="AN60" s="2289"/>
      <c r="AO60" s="2289"/>
      <c r="AP60" s="2289"/>
      <c r="AQ60" s="2289"/>
      <c r="AR60" s="2289"/>
      <c r="AS60" s="2289"/>
      <c r="AT60" s="2289"/>
      <c r="AU60" s="2289"/>
      <c r="AV60" s="2289"/>
      <c r="AW60" s="2289"/>
      <c r="AX60" s="2289"/>
      <c r="AY60" s="2289"/>
      <c r="AZ60" s="2289"/>
      <c r="BA60" s="2289"/>
      <c r="BB60" s="2289"/>
      <c r="BC60" s="2289"/>
      <c r="BD60" s="2289"/>
      <c r="BE60" s="2289"/>
      <c r="BF60" s="2289"/>
      <c r="BG60" s="2289"/>
      <c r="BH60" s="2289"/>
      <c r="BI60" s="2289"/>
      <c r="BJ60" s="2289"/>
      <c r="BK60" s="2289"/>
      <c r="BL60" s="2289"/>
      <c r="BM60" s="2289"/>
      <c r="BN60" s="2289"/>
      <c r="BO60" s="2289"/>
      <c r="BP60" s="2290"/>
      <c r="BQ60" s="41"/>
      <c r="BR60" s="42"/>
      <c r="BS60" s="42"/>
      <c r="BT60" s="42"/>
      <c r="BU60" s="42"/>
      <c r="BV60" s="42"/>
      <c r="BW60" s="42"/>
      <c r="BX60" s="42"/>
      <c r="BY60" s="42"/>
    </row>
    <row r="61" spans="1:77" ht="15" customHeight="1">
      <c r="A61" s="2290"/>
      <c r="B61" s="2290"/>
      <c r="C61" s="2290"/>
      <c r="D61" s="2290"/>
      <c r="E61" s="2290"/>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c r="AO61" s="2289"/>
      <c r="AP61" s="2289"/>
      <c r="AQ61" s="2289"/>
      <c r="AR61" s="2289"/>
      <c r="AS61" s="2289"/>
      <c r="AT61" s="2289"/>
      <c r="AU61" s="2289"/>
      <c r="AV61" s="2289"/>
      <c r="AW61" s="2289"/>
      <c r="AX61" s="2289"/>
      <c r="AY61" s="2289"/>
      <c r="AZ61" s="2289"/>
      <c r="BA61" s="2289"/>
      <c r="BB61" s="2289"/>
      <c r="BC61" s="2289"/>
      <c r="BD61" s="2289"/>
      <c r="BE61" s="2289"/>
      <c r="BF61" s="2289"/>
      <c r="BG61" s="2289"/>
      <c r="BH61" s="2289"/>
      <c r="BI61" s="2289"/>
      <c r="BJ61" s="2289"/>
      <c r="BK61" s="2289"/>
      <c r="BL61" s="2289"/>
      <c r="BM61" s="2289"/>
      <c r="BN61" s="2289"/>
      <c r="BO61" s="2289"/>
      <c r="BP61" s="2290"/>
      <c r="BQ61" s="41"/>
      <c r="BR61" s="42"/>
      <c r="BS61" s="42"/>
      <c r="BT61" s="42"/>
      <c r="BU61" s="42"/>
      <c r="BV61" s="42"/>
      <c r="BW61" s="42"/>
      <c r="BX61" s="42"/>
      <c r="BY61" s="42"/>
    </row>
    <row r="62" spans="1:77" ht="15" customHeight="1">
      <c r="A62" s="2290"/>
      <c r="B62" s="2290"/>
      <c r="C62" s="2290"/>
      <c r="D62" s="2290"/>
      <c r="E62" s="2290"/>
      <c r="F62" s="2289"/>
      <c r="G62" s="2289"/>
      <c r="H62" s="2289"/>
      <c r="I62" s="2289"/>
      <c r="J62" s="2289"/>
      <c r="K62" s="2289"/>
      <c r="L62" s="2289"/>
      <c r="M62" s="2289"/>
      <c r="N62" s="2289"/>
      <c r="O62" s="2289"/>
      <c r="P62" s="2289"/>
      <c r="Q62" s="2289"/>
      <c r="R62" s="2289"/>
      <c r="S62" s="2289"/>
      <c r="T62" s="2289"/>
      <c r="U62" s="2289"/>
      <c r="V62" s="2289"/>
      <c r="W62" s="2289"/>
      <c r="X62" s="2289"/>
      <c r="Y62" s="2289"/>
      <c r="Z62" s="2289"/>
      <c r="AA62" s="2289"/>
      <c r="AB62" s="2289"/>
      <c r="AC62" s="2289"/>
      <c r="AD62" s="2289"/>
      <c r="AE62" s="2289"/>
      <c r="AF62" s="2289"/>
      <c r="AG62" s="2289"/>
      <c r="AH62" s="2289"/>
      <c r="AI62" s="2289"/>
      <c r="AJ62" s="2289"/>
      <c r="AK62" s="2289"/>
      <c r="AL62" s="2289"/>
      <c r="AM62" s="2289"/>
      <c r="AN62" s="2289"/>
      <c r="AO62" s="2289"/>
      <c r="AP62" s="2289"/>
      <c r="AQ62" s="2289"/>
      <c r="AR62" s="2289"/>
      <c r="AS62" s="2289"/>
      <c r="AT62" s="2289"/>
      <c r="AU62" s="2289"/>
      <c r="AV62" s="2289"/>
      <c r="AW62" s="2289"/>
      <c r="AX62" s="2289"/>
      <c r="AY62" s="2289"/>
      <c r="AZ62" s="2289"/>
      <c r="BA62" s="2289"/>
      <c r="BB62" s="2289"/>
      <c r="BC62" s="2289"/>
      <c r="BD62" s="2289"/>
      <c r="BE62" s="2289"/>
      <c r="BF62" s="2289"/>
      <c r="BG62" s="2289"/>
      <c r="BH62" s="2289"/>
      <c r="BI62" s="2289"/>
      <c r="BJ62" s="2289"/>
      <c r="BK62" s="2289"/>
      <c r="BL62" s="2289"/>
      <c r="BM62" s="2289"/>
      <c r="BN62" s="2289"/>
      <c r="BO62" s="2289"/>
      <c r="BP62" s="2290"/>
      <c r="BQ62" s="41"/>
      <c r="BR62" s="42"/>
      <c r="BS62" s="42"/>
      <c r="BT62" s="42"/>
      <c r="BU62" s="42"/>
      <c r="BV62" s="42"/>
      <c r="BW62" s="42"/>
      <c r="BX62" s="42"/>
      <c r="BY62" s="42"/>
    </row>
    <row r="63" spans="1:77" ht="15" customHeight="1">
      <c r="A63" s="2290"/>
      <c r="B63" s="2290"/>
      <c r="C63" s="2290"/>
      <c r="D63" s="2290"/>
      <c r="E63" s="2290"/>
      <c r="F63" s="2289"/>
      <c r="G63" s="2289"/>
      <c r="H63" s="2289"/>
      <c r="I63" s="2289"/>
      <c r="J63" s="2289"/>
      <c r="K63" s="2289"/>
      <c r="L63" s="2289"/>
      <c r="M63" s="2289"/>
      <c r="N63" s="2289"/>
      <c r="O63" s="2289"/>
      <c r="P63" s="2289"/>
      <c r="Q63" s="2289"/>
      <c r="R63" s="2289"/>
      <c r="S63" s="2289"/>
      <c r="T63" s="2289"/>
      <c r="U63" s="2289"/>
      <c r="V63" s="2289"/>
      <c r="W63" s="2289"/>
      <c r="X63" s="2289"/>
      <c r="Y63" s="2289"/>
      <c r="Z63" s="2289"/>
      <c r="AA63" s="2289"/>
      <c r="AB63" s="2289"/>
      <c r="AC63" s="2289"/>
      <c r="AD63" s="2289"/>
      <c r="AE63" s="2289"/>
      <c r="AF63" s="2289"/>
      <c r="AG63" s="2289"/>
      <c r="AH63" s="2289"/>
      <c r="AI63" s="2289"/>
      <c r="AJ63" s="2289"/>
      <c r="AK63" s="2289"/>
      <c r="AL63" s="2289"/>
      <c r="AM63" s="2289"/>
      <c r="AN63" s="2289"/>
      <c r="AO63" s="2289"/>
      <c r="AP63" s="2289"/>
      <c r="AQ63" s="2289"/>
      <c r="AR63" s="2289"/>
      <c r="AS63" s="2289"/>
      <c r="AT63" s="2289"/>
      <c r="AU63" s="2289"/>
      <c r="AV63" s="2289"/>
      <c r="AW63" s="2289"/>
      <c r="AX63" s="2289"/>
      <c r="AY63" s="2289"/>
      <c r="AZ63" s="2289"/>
      <c r="BA63" s="2289"/>
      <c r="BB63" s="2289"/>
      <c r="BC63" s="2289"/>
      <c r="BD63" s="2289"/>
      <c r="BE63" s="2289"/>
      <c r="BF63" s="2289"/>
      <c r="BG63" s="2289"/>
      <c r="BH63" s="2289"/>
      <c r="BI63" s="2289"/>
      <c r="BJ63" s="2289"/>
      <c r="BK63" s="2289"/>
      <c r="BL63" s="2289"/>
      <c r="BM63" s="2289"/>
      <c r="BN63" s="2289"/>
      <c r="BO63" s="2289"/>
      <c r="BP63" s="2290"/>
      <c r="BQ63" s="41"/>
      <c r="BR63" s="42"/>
      <c r="BS63" s="42"/>
      <c r="BT63" s="42"/>
      <c r="BU63" s="42"/>
      <c r="BV63" s="42"/>
      <c r="BW63" s="42"/>
      <c r="BX63" s="42"/>
      <c r="BY63" s="42"/>
    </row>
    <row r="64" spans="1:77" ht="15" customHeight="1">
      <c r="A64" s="2290"/>
      <c r="B64" s="2290"/>
      <c r="C64" s="2290"/>
      <c r="D64" s="2290"/>
      <c r="E64" s="2290"/>
      <c r="F64" s="2289"/>
      <c r="G64" s="2289"/>
      <c r="H64" s="2289"/>
      <c r="I64" s="2289"/>
      <c r="J64" s="2289"/>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AV64" s="2289"/>
      <c r="AW64" s="2289"/>
      <c r="AX64" s="2289"/>
      <c r="AY64" s="2289"/>
      <c r="AZ64" s="2289"/>
      <c r="BA64" s="2289"/>
      <c r="BB64" s="2289"/>
      <c r="BC64" s="2289"/>
      <c r="BD64" s="2289"/>
      <c r="BE64" s="2289"/>
      <c r="BF64" s="2289"/>
      <c r="BG64" s="2289"/>
      <c r="BH64" s="2289"/>
      <c r="BI64" s="2289"/>
      <c r="BJ64" s="2289"/>
      <c r="BK64" s="2289"/>
      <c r="BL64" s="2289"/>
      <c r="BM64" s="2289"/>
      <c r="BN64" s="2289"/>
      <c r="BO64" s="2289"/>
      <c r="BP64" s="2290"/>
      <c r="BQ64" s="41"/>
      <c r="BR64" s="42"/>
      <c r="BS64" s="42"/>
      <c r="BT64" s="42"/>
      <c r="BU64" s="42"/>
      <c r="BV64" s="42"/>
      <c r="BW64" s="42"/>
      <c r="BX64" s="42"/>
      <c r="BY64" s="42"/>
    </row>
    <row r="65" spans="1:77" ht="15" customHeight="1">
      <c r="A65" s="2290"/>
      <c r="B65" s="2290"/>
      <c r="C65" s="2290"/>
      <c r="D65" s="2290"/>
      <c r="E65" s="2290"/>
      <c r="F65" s="2289"/>
      <c r="G65" s="2289"/>
      <c r="H65" s="2289"/>
      <c r="I65" s="2289"/>
      <c r="J65" s="2289"/>
      <c r="K65" s="2289"/>
      <c r="L65" s="2289"/>
      <c r="M65" s="2289"/>
      <c r="N65" s="2289"/>
      <c r="O65" s="2289"/>
      <c r="P65" s="2289"/>
      <c r="Q65" s="2289"/>
      <c r="R65" s="2289"/>
      <c r="S65" s="2289"/>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D65" s="2289"/>
      <c r="BE65" s="2289"/>
      <c r="BF65" s="2289"/>
      <c r="BG65" s="2289"/>
      <c r="BH65" s="2289"/>
      <c r="BI65" s="2289"/>
      <c r="BJ65" s="2289"/>
      <c r="BK65" s="2289"/>
      <c r="BL65" s="2289"/>
      <c r="BM65" s="2289"/>
      <c r="BN65" s="2289"/>
      <c r="BO65" s="2289"/>
      <c r="BP65" s="2290"/>
      <c r="BQ65" s="41"/>
      <c r="BR65" s="42"/>
      <c r="BS65" s="42"/>
      <c r="BT65" s="42"/>
      <c r="BU65" s="42"/>
      <c r="BV65" s="42"/>
      <c r="BW65" s="42"/>
      <c r="BX65" s="42"/>
      <c r="BY65" s="42"/>
    </row>
    <row r="66" spans="1:77" ht="15" customHeight="1">
      <c r="A66" s="2290"/>
      <c r="B66" s="2290"/>
      <c r="C66" s="2290"/>
      <c r="D66" s="2290"/>
      <c r="E66" s="2290"/>
      <c r="F66" s="2289"/>
      <c r="G66" s="2289"/>
      <c r="H66" s="2289"/>
      <c r="I66" s="2289"/>
      <c r="J66" s="2289"/>
      <c r="K66" s="2289"/>
      <c r="L66" s="2289"/>
      <c r="M66" s="2289"/>
      <c r="N66" s="2289"/>
      <c r="O66" s="2289"/>
      <c r="P66" s="2289"/>
      <c r="Q66" s="2289"/>
      <c r="R66" s="2289"/>
      <c r="S66" s="2289"/>
      <c r="T66" s="2289"/>
      <c r="U66" s="2289"/>
      <c r="V66" s="2289"/>
      <c r="W66" s="2289"/>
      <c r="X66" s="2289"/>
      <c r="Y66" s="2289"/>
      <c r="Z66" s="2289"/>
      <c r="AA66" s="2289"/>
      <c r="AB66" s="2289"/>
      <c r="AC66" s="2289"/>
      <c r="AD66" s="2289"/>
      <c r="AE66" s="2289"/>
      <c r="AF66" s="2289"/>
      <c r="AG66" s="2289"/>
      <c r="AH66" s="2289"/>
      <c r="AI66" s="2289"/>
      <c r="AJ66" s="2289"/>
      <c r="AK66" s="2289"/>
      <c r="AL66" s="2289"/>
      <c r="AM66" s="2289"/>
      <c r="AN66" s="2289"/>
      <c r="AO66" s="2289"/>
      <c r="AP66" s="2289"/>
      <c r="AQ66" s="2289"/>
      <c r="AR66" s="2289"/>
      <c r="AS66" s="2289"/>
      <c r="AT66" s="2289"/>
      <c r="AU66" s="2289"/>
      <c r="AV66" s="2289"/>
      <c r="AW66" s="2289"/>
      <c r="AX66" s="2289"/>
      <c r="AY66" s="2289"/>
      <c r="AZ66" s="2289"/>
      <c r="BA66" s="2289"/>
      <c r="BB66" s="2289"/>
      <c r="BC66" s="2289"/>
      <c r="BD66" s="2289"/>
      <c r="BE66" s="2289"/>
      <c r="BF66" s="2289"/>
      <c r="BG66" s="2289"/>
      <c r="BH66" s="2289"/>
      <c r="BI66" s="2289"/>
      <c r="BJ66" s="2289"/>
      <c r="BK66" s="2289"/>
      <c r="BL66" s="2289"/>
      <c r="BM66" s="2289"/>
      <c r="BN66" s="2289"/>
      <c r="BO66" s="2289"/>
      <c r="BP66" s="2290"/>
      <c r="BQ66" s="41"/>
      <c r="BR66" s="42"/>
      <c r="BS66" s="42"/>
      <c r="BT66" s="42"/>
      <c r="BU66" s="42"/>
      <c r="BV66" s="42"/>
      <c r="BW66" s="42"/>
      <c r="BX66" s="42"/>
      <c r="BY66" s="42"/>
    </row>
    <row r="67" spans="1:77" ht="15" customHeight="1">
      <c r="A67" s="2290"/>
      <c r="B67" s="2290"/>
      <c r="C67" s="2290"/>
      <c r="D67" s="2290"/>
      <c r="E67" s="2290"/>
      <c r="F67" s="2289"/>
      <c r="G67" s="2289"/>
      <c r="H67" s="2289"/>
      <c r="I67" s="2289"/>
      <c r="J67" s="2289"/>
      <c r="K67" s="2289"/>
      <c r="L67" s="2289"/>
      <c r="M67" s="2289"/>
      <c r="N67" s="2289"/>
      <c r="O67" s="2289"/>
      <c r="P67" s="2289"/>
      <c r="Q67" s="2289"/>
      <c r="R67" s="2289"/>
      <c r="S67" s="2289"/>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D67" s="2289"/>
      <c r="BE67" s="2289"/>
      <c r="BF67" s="2289"/>
      <c r="BG67" s="2289"/>
      <c r="BH67" s="2289"/>
      <c r="BI67" s="2289"/>
      <c r="BJ67" s="2289"/>
      <c r="BK67" s="2289"/>
      <c r="BL67" s="2289"/>
      <c r="BM67" s="2289"/>
      <c r="BN67" s="2289"/>
      <c r="BO67" s="2289"/>
      <c r="BP67" s="2290"/>
      <c r="BQ67" s="41"/>
      <c r="BR67" s="42"/>
      <c r="BS67" s="42"/>
      <c r="BT67" s="42"/>
      <c r="BU67" s="42"/>
      <c r="BV67" s="42"/>
      <c r="BW67" s="42"/>
      <c r="BX67" s="42"/>
      <c r="BY67" s="42"/>
    </row>
    <row r="68" spans="1:77" ht="15" customHeight="1">
      <c r="A68" s="2290"/>
      <c r="B68" s="2290"/>
      <c r="C68" s="2290"/>
      <c r="D68" s="2290"/>
      <c r="E68" s="2290"/>
      <c r="F68" s="2289"/>
      <c r="G68" s="2289"/>
      <c r="H68" s="2289"/>
      <c r="I68" s="2289"/>
      <c r="J68" s="2289"/>
      <c r="K68" s="2289"/>
      <c r="L68" s="2289"/>
      <c r="M68" s="2289"/>
      <c r="N68" s="2289"/>
      <c r="O68" s="2289"/>
      <c r="P68" s="2289"/>
      <c r="Q68" s="2289"/>
      <c r="R68" s="2289"/>
      <c r="S68" s="2289"/>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AV68" s="2289"/>
      <c r="AW68" s="2289"/>
      <c r="AX68" s="2289"/>
      <c r="AY68" s="2289"/>
      <c r="AZ68" s="2289"/>
      <c r="BA68" s="2289"/>
      <c r="BB68" s="2289"/>
      <c r="BC68" s="2289"/>
      <c r="BD68" s="2289"/>
      <c r="BE68" s="2289"/>
      <c r="BF68" s="2289"/>
      <c r="BG68" s="2289"/>
      <c r="BH68" s="2289"/>
      <c r="BI68" s="2289"/>
      <c r="BJ68" s="2289"/>
      <c r="BK68" s="2289"/>
      <c r="BL68" s="2289"/>
      <c r="BM68" s="2289"/>
      <c r="BN68" s="2289"/>
      <c r="BO68" s="2289"/>
      <c r="BP68" s="2290"/>
      <c r="BQ68" s="41"/>
      <c r="BR68" s="42"/>
      <c r="BS68" s="42"/>
      <c r="BT68" s="42"/>
      <c r="BU68" s="42"/>
      <c r="BV68" s="42"/>
      <c r="BW68" s="42"/>
      <c r="BX68" s="42"/>
      <c r="BY68" s="42"/>
    </row>
    <row r="69" spans="1:77" ht="19.5" customHeight="1">
      <c r="A69" s="2290"/>
      <c r="B69" s="2290"/>
      <c r="C69" s="2290"/>
      <c r="D69" s="2290"/>
      <c r="E69" s="2290"/>
      <c r="F69" s="2289"/>
      <c r="G69" s="2289"/>
      <c r="H69" s="2289"/>
      <c r="I69" s="2289"/>
      <c r="J69" s="2289"/>
      <c r="K69" s="2289"/>
      <c r="L69" s="2289"/>
      <c r="M69" s="2289"/>
      <c r="N69" s="2289"/>
      <c r="O69" s="2289"/>
      <c r="P69" s="2289"/>
      <c r="Q69" s="2289"/>
      <c r="R69" s="2289"/>
      <c r="S69" s="2289"/>
      <c r="T69" s="2289"/>
      <c r="U69" s="2289"/>
      <c r="V69" s="2289"/>
      <c r="W69" s="2289"/>
      <c r="X69" s="2289"/>
      <c r="Y69" s="2289"/>
      <c r="Z69" s="2289"/>
      <c r="AA69" s="2289"/>
      <c r="AB69" s="2289"/>
      <c r="AC69" s="2289"/>
      <c r="AD69" s="2289"/>
      <c r="AE69" s="2289"/>
      <c r="AF69" s="2289"/>
      <c r="AG69" s="2289"/>
      <c r="AH69" s="2289"/>
      <c r="AI69" s="2289"/>
      <c r="AJ69" s="2289"/>
      <c r="AK69" s="2289"/>
      <c r="AL69" s="2289"/>
      <c r="AM69" s="2289"/>
      <c r="AN69" s="2289"/>
      <c r="AO69" s="2289"/>
      <c r="AP69" s="2289"/>
      <c r="AQ69" s="2289"/>
      <c r="AR69" s="2289"/>
      <c r="AS69" s="2289"/>
      <c r="AT69" s="2289"/>
      <c r="AU69" s="2289"/>
      <c r="AV69" s="2289"/>
      <c r="AW69" s="2289"/>
      <c r="AX69" s="2289"/>
      <c r="AY69" s="2289"/>
      <c r="AZ69" s="2289"/>
      <c r="BA69" s="2289"/>
      <c r="BB69" s="2289"/>
      <c r="BC69" s="2289"/>
      <c r="BD69" s="2289"/>
      <c r="BE69" s="2289"/>
      <c r="BF69" s="2289"/>
      <c r="BG69" s="2289"/>
      <c r="BH69" s="2289"/>
      <c r="BI69" s="2289"/>
      <c r="BJ69" s="2289"/>
      <c r="BK69" s="2289"/>
      <c r="BL69" s="2289"/>
      <c r="BM69" s="2289"/>
      <c r="BN69" s="2289"/>
      <c r="BO69" s="2289"/>
      <c r="BP69" s="2290"/>
      <c r="BQ69" s="41"/>
      <c r="BR69" s="42"/>
      <c r="BS69" s="42"/>
      <c r="BT69" s="42"/>
      <c r="BU69" s="42"/>
      <c r="BV69" s="42"/>
      <c r="BW69" s="42"/>
      <c r="BX69" s="42"/>
      <c r="BY69" s="42"/>
    </row>
    <row r="70" spans="1:77" s="362" customFormat="1" ht="15" customHeight="1">
      <c r="BQ70" s="41"/>
      <c r="BR70" s="42"/>
      <c r="BS70" s="42"/>
      <c r="BT70" s="42"/>
      <c r="BU70" s="42"/>
      <c r="BV70" s="42"/>
      <c r="BW70" s="42"/>
      <c r="BX70" s="42"/>
      <c r="BY70" s="42"/>
    </row>
  </sheetData>
  <sheetProtection algorithmName="SHA-512" hashValue="WwWX/4AK1IwH9gS8U4/n3RKpg0LOGmdmfYjvp7IzWtdYXB4y6reUfz/6d5aw/uMR7BcjPTIiBeTQ4fCISln1Jw==" saltValue="K9BkIkRrzSc502dNq3SFxw==" spinCount="100000" sheet="1" objects="1" scenarios="1"/>
  <mergeCells count="535">
    <mergeCell ref="J57:K58"/>
    <mergeCell ref="L57:R58"/>
    <mergeCell ref="S57:T58"/>
    <mergeCell ref="BI53:BO54"/>
    <mergeCell ref="BI55:BO55"/>
    <mergeCell ref="BI56:BJ56"/>
    <mergeCell ref="BI57:BJ58"/>
    <mergeCell ref="BP1:BP69"/>
    <mergeCell ref="J53:K54"/>
    <mergeCell ref="L53:R54"/>
    <mergeCell ref="S53:T54"/>
    <mergeCell ref="J55:K55"/>
    <mergeCell ref="L55:R55"/>
    <mergeCell ref="S55:T55"/>
    <mergeCell ref="J56:K56"/>
    <mergeCell ref="L56:R56"/>
    <mergeCell ref="S56:T56"/>
    <mergeCell ref="J46:K46"/>
    <mergeCell ref="L46:R46"/>
    <mergeCell ref="S46:T46"/>
    <mergeCell ref="J47:K48"/>
    <mergeCell ref="L47:R48"/>
    <mergeCell ref="S47:T48"/>
    <mergeCell ref="BI43:BO44"/>
    <mergeCell ref="BI45:BO45"/>
    <mergeCell ref="BI46:BJ46"/>
    <mergeCell ref="BI47:BJ48"/>
    <mergeCell ref="BI35:BO35"/>
    <mergeCell ref="BI36:BJ36"/>
    <mergeCell ref="BI37:BJ38"/>
    <mergeCell ref="J43:K44"/>
    <mergeCell ref="L43:R44"/>
    <mergeCell ref="S43:T44"/>
    <mergeCell ref="J45:K45"/>
    <mergeCell ref="L45:R45"/>
    <mergeCell ref="S45:T45"/>
    <mergeCell ref="J35:K35"/>
    <mergeCell ref="L35:R35"/>
    <mergeCell ref="S35:T35"/>
    <mergeCell ref="J36:K36"/>
    <mergeCell ref="L36:R36"/>
    <mergeCell ref="S36:T36"/>
    <mergeCell ref="J37:K38"/>
    <mergeCell ref="L37:R38"/>
    <mergeCell ref="S37:T38"/>
    <mergeCell ref="BK37:BK38"/>
    <mergeCell ref="BL37:BN38"/>
    <mergeCell ref="BO37:BO38"/>
    <mergeCell ref="Y25:Z25"/>
    <mergeCell ref="BE25:BF25"/>
    <mergeCell ref="BC25:BD25"/>
    <mergeCell ref="AU25:AV25"/>
    <mergeCell ref="AS25:AT25"/>
    <mergeCell ref="AQ25:AR25"/>
    <mergeCell ref="U33:V34"/>
    <mergeCell ref="W33:X34"/>
    <mergeCell ref="Y33:AF34"/>
    <mergeCell ref="BI26:BJ26"/>
    <mergeCell ref="BI27:BJ28"/>
    <mergeCell ref="J33:K34"/>
    <mergeCell ref="L33:R34"/>
    <mergeCell ref="S33:T34"/>
    <mergeCell ref="BI33:BO34"/>
    <mergeCell ref="J26:K26"/>
    <mergeCell ref="L26:R26"/>
    <mergeCell ref="S26:T26"/>
    <mergeCell ref="J27:K28"/>
    <mergeCell ref="L27:R28"/>
    <mergeCell ref="S27:T28"/>
    <mergeCell ref="A1:E69"/>
    <mergeCell ref="F61:BO61"/>
    <mergeCell ref="F62:BO62"/>
    <mergeCell ref="F63:BO63"/>
    <mergeCell ref="F64:BO64"/>
    <mergeCell ref="F66:BO66"/>
    <mergeCell ref="F67:BO67"/>
    <mergeCell ref="F68:BO68"/>
    <mergeCell ref="F69:BO69"/>
    <mergeCell ref="J17:K18"/>
    <mergeCell ref="J16:K16"/>
    <mergeCell ref="J15:K15"/>
    <mergeCell ref="J13:K14"/>
    <mergeCell ref="S17:T18"/>
    <mergeCell ref="S16:T16"/>
    <mergeCell ref="S15:T15"/>
    <mergeCell ref="S13:T14"/>
    <mergeCell ref="BI17:BJ18"/>
    <mergeCell ref="BI16:BJ16"/>
    <mergeCell ref="BI15:BO15"/>
    <mergeCell ref="BI13:BO14"/>
    <mergeCell ref="J23:K24"/>
    <mergeCell ref="L23:R24"/>
    <mergeCell ref="BI23:BO24"/>
    <mergeCell ref="F3:BO4"/>
    <mergeCell ref="F1:BO1"/>
    <mergeCell ref="F2:BO2"/>
    <mergeCell ref="BK17:BK18"/>
    <mergeCell ref="BL17:BN18"/>
    <mergeCell ref="BO17:BO18"/>
    <mergeCell ref="BK27:BK28"/>
    <mergeCell ref="BL27:BN28"/>
    <mergeCell ref="BO27:BO28"/>
    <mergeCell ref="U25:V25"/>
    <mergeCell ref="W25:X25"/>
    <mergeCell ref="U26:V26"/>
    <mergeCell ref="W26:X26"/>
    <mergeCell ref="BG26:BH26"/>
    <mergeCell ref="W27:X27"/>
    <mergeCell ref="Y27:Z28"/>
    <mergeCell ref="AA27:AB28"/>
    <mergeCell ref="AS26:AT26"/>
    <mergeCell ref="AU26:AV26"/>
    <mergeCell ref="AW26:AX26"/>
    <mergeCell ref="AO27:AP28"/>
    <mergeCell ref="AQ27:BH28"/>
    <mergeCell ref="Y26:Z26"/>
    <mergeCell ref="AA26:AB26"/>
    <mergeCell ref="BO47:BO48"/>
    <mergeCell ref="BK57:BK58"/>
    <mergeCell ref="BL57:BN58"/>
    <mergeCell ref="BO57:BO58"/>
    <mergeCell ref="S23:T24"/>
    <mergeCell ref="J25:K25"/>
    <mergeCell ref="L25:R25"/>
    <mergeCell ref="S25:T25"/>
    <mergeCell ref="AY56:AZ56"/>
    <mergeCell ref="BA56:BB56"/>
    <mergeCell ref="BC56:BD56"/>
    <mergeCell ref="AG56:AH56"/>
    <mergeCell ref="AI56:AJ56"/>
    <mergeCell ref="AK56:AL56"/>
    <mergeCell ref="AM56:AN56"/>
    <mergeCell ref="AO56:AP56"/>
    <mergeCell ref="AQ56:AR56"/>
    <mergeCell ref="U56:V56"/>
    <mergeCell ref="W56:X56"/>
    <mergeCell ref="Y56:Z56"/>
    <mergeCell ref="AA56:AB56"/>
    <mergeCell ref="AC56:AD56"/>
    <mergeCell ref="W23:X24"/>
    <mergeCell ref="U23:V24"/>
    <mergeCell ref="F60:BO60"/>
    <mergeCell ref="AO57:AP58"/>
    <mergeCell ref="AQ57:BH58"/>
    <mergeCell ref="W58:X58"/>
    <mergeCell ref="F59:BO59"/>
    <mergeCell ref="AC57:AD58"/>
    <mergeCell ref="AE57:AF58"/>
    <mergeCell ref="AG57:AH58"/>
    <mergeCell ref="AI57:AJ58"/>
    <mergeCell ref="AK57:AL58"/>
    <mergeCell ref="AM57:AN58"/>
    <mergeCell ref="F55:I58"/>
    <mergeCell ref="U55:V55"/>
    <mergeCell ref="W55:X55"/>
    <mergeCell ref="BE56:BF56"/>
    <mergeCell ref="BG56:BH56"/>
    <mergeCell ref="BK56:BO56"/>
    <mergeCell ref="U57:V58"/>
    <mergeCell ref="W57:X57"/>
    <mergeCell ref="Y57:Z58"/>
    <mergeCell ref="AA57:AB58"/>
    <mergeCell ref="AS56:AT56"/>
    <mergeCell ref="AU56:AV56"/>
    <mergeCell ref="AW56:AX56"/>
    <mergeCell ref="AE56:AF56"/>
    <mergeCell ref="AW55:AX55"/>
    <mergeCell ref="AY55:AZ55"/>
    <mergeCell ref="BA55:BB55"/>
    <mergeCell ref="AC55:AD55"/>
    <mergeCell ref="AE55:AF55"/>
    <mergeCell ref="AG55:AH55"/>
    <mergeCell ref="AI55:AJ55"/>
    <mergeCell ref="Y55:Z55"/>
    <mergeCell ref="AA55:AB55"/>
    <mergeCell ref="BC55:BD55"/>
    <mergeCell ref="BE55:BF55"/>
    <mergeCell ref="BG55:BH55"/>
    <mergeCell ref="AK55:AL55"/>
    <mergeCell ref="AM55:AN55"/>
    <mergeCell ref="AQ53:AR53"/>
    <mergeCell ref="AS53:AT54"/>
    <mergeCell ref="AU53:AV54"/>
    <mergeCell ref="AW53:AX54"/>
    <mergeCell ref="AY53:AZ54"/>
    <mergeCell ref="AO55:AP55"/>
    <mergeCell ref="AQ55:AR55"/>
    <mergeCell ref="AS55:AT55"/>
    <mergeCell ref="AU55:AV55"/>
    <mergeCell ref="AW43:AX44"/>
    <mergeCell ref="AY43:AZ44"/>
    <mergeCell ref="BA43:BB44"/>
    <mergeCell ref="BC43:BD44"/>
    <mergeCell ref="BK47:BK48"/>
    <mergeCell ref="U53:V54"/>
    <mergeCell ref="W53:X54"/>
    <mergeCell ref="Y53:AF54"/>
    <mergeCell ref="AG53:AL54"/>
    <mergeCell ref="AM53:AN54"/>
    <mergeCell ref="F50:BO50"/>
    <mergeCell ref="F51:BO51"/>
    <mergeCell ref="F52:BO52"/>
    <mergeCell ref="F53:F54"/>
    <mergeCell ref="G53:H54"/>
    <mergeCell ref="I53:I54"/>
    <mergeCell ref="BA53:BB54"/>
    <mergeCell ref="BC53:BD54"/>
    <mergeCell ref="BE53:BF53"/>
    <mergeCell ref="BG53:BH54"/>
    <mergeCell ref="AQ54:AR54"/>
    <mergeCell ref="BE54:BF54"/>
    <mergeCell ref="AO53:AP54"/>
    <mergeCell ref="BL47:BN48"/>
    <mergeCell ref="AE36:AF36"/>
    <mergeCell ref="AK36:AL36"/>
    <mergeCell ref="AM36:AN36"/>
    <mergeCell ref="AO36:AP36"/>
    <mergeCell ref="W38:X38"/>
    <mergeCell ref="F49:BO49"/>
    <mergeCell ref="AC37:AD38"/>
    <mergeCell ref="AE37:AF38"/>
    <mergeCell ref="AG37:AH38"/>
    <mergeCell ref="AI37:AJ38"/>
    <mergeCell ref="AK37:AL38"/>
    <mergeCell ref="AM37:AN38"/>
    <mergeCell ref="F45:I48"/>
    <mergeCell ref="BK46:BO46"/>
    <mergeCell ref="U37:V38"/>
    <mergeCell ref="W37:X37"/>
    <mergeCell ref="Y37:Z38"/>
    <mergeCell ref="AA37:AB38"/>
    <mergeCell ref="U47:V48"/>
    <mergeCell ref="W47:X47"/>
    <mergeCell ref="Y47:Z48"/>
    <mergeCell ref="AA47:AB48"/>
    <mergeCell ref="AC47:AD48"/>
    <mergeCell ref="AE47:AF48"/>
    <mergeCell ref="AG36:AH36"/>
    <mergeCell ref="AI36:AJ36"/>
    <mergeCell ref="AS36:AT36"/>
    <mergeCell ref="AU36:AV36"/>
    <mergeCell ref="U43:V44"/>
    <mergeCell ref="F40:BO40"/>
    <mergeCell ref="W43:X44"/>
    <mergeCell ref="Y43:AF44"/>
    <mergeCell ref="AG43:AL44"/>
    <mergeCell ref="AM43:AN44"/>
    <mergeCell ref="AO43:AP44"/>
    <mergeCell ref="AQ43:AR43"/>
    <mergeCell ref="AS43:AT44"/>
    <mergeCell ref="AU43:AV44"/>
    <mergeCell ref="AO37:AP38"/>
    <mergeCell ref="AQ44:AR44"/>
    <mergeCell ref="F41:BO41"/>
    <mergeCell ref="F42:BO42"/>
    <mergeCell ref="F43:F44"/>
    <mergeCell ref="G43:H44"/>
    <mergeCell ref="I43:I44"/>
    <mergeCell ref="Y36:Z36"/>
    <mergeCell ref="AA36:AB36"/>
    <mergeCell ref="AC36:AD36"/>
    <mergeCell ref="BK36:BO36"/>
    <mergeCell ref="AQ33:AR33"/>
    <mergeCell ref="AS33:AT34"/>
    <mergeCell ref="AU33:AV34"/>
    <mergeCell ref="AW33:AX34"/>
    <mergeCell ref="AY33:AZ34"/>
    <mergeCell ref="BE44:BF44"/>
    <mergeCell ref="U45:V45"/>
    <mergeCell ref="W45:X45"/>
    <mergeCell ref="Y45:Z45"/>
    <mergeCell ref="AA45:AB45"/>
    <mergeCell ref="AW35:AX35"/>
    <mergeCell ref="AY35:AZ35"/>
    <mergeCell ref="BA35:BB35"/>
    <mergeCell ref="BC35:BD35"/>
    <mergeCell ref="BE35:BF35"/>
    <mergeCell ref="Y35:Z35"/>
    <mergeCell ref="AA35:AB35"/>
    <mergeCell ref="BE36:BF36"/>
    <mergeCell ref="AK35:AL35"/>
    <mergeCell ref="AM35:AN35"/>
    <mergeCell ref="AY36:AZ36"/>
    <mergeCell ref="BA36:BB36"/>
    <mergeCell ref="BC36:BD36"/>
    <mergeCell ref="BE43:BF43"/>
    <mergeCell ref="BG43:BH44"/>
    <mergeCell ref="AS35:AT35"/>
    <mergeCell ref="AU35:AV35"/>
    <mergeCell ref="AQ36:AR36"/>
    <mergeCell ref="W28:X28"/>
    <mergeCell ref="F39:BO39"/>
    <mergeCell ref="AC27:AD28"/>
    <mergeCell ref="AE27:AF28"/>
    <mergeCell ref="AG27:AH28"/>
    <mergeCell ref="AI27:AJ28"/>
    <mergeCell ref="AK27:AL28"/>
    <mergeCell ref="AM27:AN28"/>
    <mergeCell ref="F35:I38"/>
    <mergeCell ref="AW36:AX36"/>
    <mergeCell ref="AQ37:BH38"/>
    <mergeCell ref="U35:V35"/>
    <mergeCell ref="W35:X35"/>
    <mergeCell ref="U36:V36"/>
    <mergeCell ref="W36:X36"/>
    <mergeCell ref="BG36:BH36"/>
    <mergeCell ref="BA33:BB34"/>
    <mergeCell ref="BC33:BD34"/>
    <mergeCell ref="BE33:BF33"/>
    <mergeCell ref="BG35:BH35"/>
    <mergeCell ref="AM26:AN26"/>
    <mergeCell ref="AO26:AP26"/>
    <mergeCell ref="AQ26:AR26"/>
    <mergeCell ref="AC25:AD25"/>
    <mergeCell ref="AE25:AF25"/>
    <mergeCell ref="AG25:AH25"/>
    <mergeCell ref="AI25:AJ25"/>
    <mergeCell ref="AO25:AP25"/>
    <mergeCell ref="AI35:AJ35"/>
    <mergeCell ref="AO35:AP35"/>
    <mergeCell ref="AQ35:AR35"/>
    <mergeCell ref="AW25:AX25"/>
    <mergeCell ref="AY25:AZ25"/>
    <mergeCell ref="BA25:BB25"/>
    <mergeCell ref="F30:BO30"/>
    <mergeCell ref="F31:BO31"/>
    <mergeCell ref="F32:BO32"/>
    <mergeCell ref="F33:F34"/>
    <mergeCell ref="AC35:AD35"/>
    <mergeCell ref="AE35:AF35"/>
    <mergeCell ref="AG35:AH35"/>
    <mergeCell ref="BG33:BH34"/>
    <mergeCell ref="AQ34:AR34"/>
    <mergeCell ref="G33:H34"/>
    <mergeCell ref="I33:I34"/>
    <mergeCell ref="BK26:BO26"/>
    <mergeCell ref="BG25:BH25"/>
    <mergeCell ref="AC26:AD26"/>
    <mergeCell ref="AE26:AF26"/>
    <mergeCell ref="AA25:AB25"/>
    <mergeCell ref="BE26:BF26"/>
    <mergeCell ref="AK25:AL25"/>
    <mergeCell ref="AM25:AN25"/>
    <mergeCell ref="AY26:AZ26"/>
    <mergeCell ref="BA26:BB26"/>
    <mergeCell ref="BC26:BD26"/>
    <mergeCell ref="AG26:AH26"/>
    <mergeCell ref="AI26:AJ26"/>
    <mergeCell ref="AK26:AL26"/>
    <mergeCell ref="U27:V28"/>
    <mergeCell ref="F29:BO29"/>
    <mergeCell ref="AG33:AL34"/>
    <mergeCell ref="AM33:AN34"/>
    <mergeCell ref="F25:I28"/>
    <mergeCell ref="BE34:BF34"/>
    <mergeCell ref="AO33:AP34"/>
    <mergeCell ref="BI25:BO25"/>
    <mergeCell ref="U17:V18"/>
    <mergeCell ref="W17:X17"/>
    <mergeCell ref="Y17:Z18"/>
    <mergeCell ref="AA17:AB18"/>
    <mergeCell ref="AS16:AT16"/>
    <mergeCell ref="AU16:AV16"/>
    <mergeCell ref="AW16:AX16"/>
    <mergeCell ref="AY16:AZ16"/>
    <mergeCell ref="BA16:BB16"/>
    <mergeCell ref="AC17:AD18"/>
    <mergeCell ref="AE17:AF18"/>
    <mergeCell ref="AG17:AH18"/>
    <mergeCell ref="AI17:AJ18"/>
    <mergeCell ref="AK17:AL18"/>
    <mergeCell ref="AM17:AN18"/>
    <mergeCell ref="U15:V15"/>
    <mergeCell ref="W15:X15"/>
    <mergeCell ref="U16:V16"/>
    <mergeCell ref="W16:X16"/>
    <mergeCell ref="Y16:Z16"/>
    <mergeCell ref="AA16:AB16"/>
    <mergeCell ref="AC16:AD16"/>
    <mergeCell ref="AE16:AF16"/>
    <mergeCell ref="BC16:BD16"/>
    <mergeCell ref="AG16:AH16"/>
    <mergeCell ref="AI16:AJ16"/>
    <mergeCell ref="AK16:AL16"/>
    <mergeCell ref="AM16:AN16"/>
    <mergeCell ref="AO16:AP16"/>
    <mergeCell ref="AQ16:AR16"/>
    <mergeCell ref="BG15:BH15"/>
    <mergeCell ref="AK15:AL15"/>
    <mergeCell ref="AM15:AN15"/>
    <mergeCell ref="BE16:BF16"/>
    <mergeCell ref="BG16:BH16"/>
    <mergeCell ref="AM23:AN24"/>
    <mergeCell ref="AG23:AL24"/>
    <mergeCell ref="Y23:AF24"/>
    <mergeCell ref="AU15:AV15"/>
    <mergeCell ref="AO17:AP18"/>
    <mergeCell ref="AQ17:BH18"/>
    <mergeCell ref="AQ24:AR24"/>
    <mergeCell ref="BE24:BF24"/>
    <mergeCell ref="AO23:AP24"/>
    <mergeCell ref="AQ23:AR23"/>
    <mergeCell ref="AS23:AT24"/>
    <mergeCell ref="AU23:AV24"/>
    <mergeCell ref="AW23:AX24"/>
    <mergeCell ref="AY23:AZ24"/>
    <mergeCell ref="BC23:BD24"/>
    <mergeCell ref="BE23:BF23"/>
    <mergeCell ref="BG23:BH24"/>
    <mergeCell ref="BA23:BB24"/>
    <mergeCell ref="F23:F24"/>
    <mergeCell ref="G23:H24"/>
    <mergeCell ref="I23:I24"/>
    <mergeCell ref="BC13:BD14"/>
    <mergeCell ref="BE13:BF13"/>
    <mergeCell ref="BG13:BH14"/>
    <mergeCell ref="AC15:AD15"/>
    <mergeCell ref="AE15:AF15"/>
    <mergeCell ref="AG15:AH15"/>
    <mergeCell ref="AI15:AJ15"/>
    <mergeCell ref="AO15:AP15"/>
    <mergeCell ref="Y15:Z15"/>
    <mergeCell ref="AA15:AB15"/>
    <mergeCell ref="W18:X18"/>
    <mergeCell ref="F19:BO19"/>
    <mergeCell ref="F20:BO20"/>
    <mergeCell ref="F21:BO21"/>
    <mergeCell ref="F22:BO22"/>
    <mergeCell ref="F15:I18"/>
    <mergeCell ref="L15:R15"/>
    <mergeCell ref="BK16:BO16"/>
    <mergeCell ref="L17:R18"/>
    <mergeCell ref="L16:R16"/>
    <mergeCell ref="U13:V14"/>
    <mergeCell ref="BA13:BB14"/>
    <mergeCell ref="W13:X14"/>
    <mergeCell ref="Y13:AF14"/>
    <mergeCell ref="AG13:AL14"/>
    <mergeCell ref="AM13:AN14"/>
    <mergeCell ref="AO13:AP14"/>
    <mergeCell ref="AQ14:AR14"/>
    <mergeCell ref="BE14:BF14"/>
    <mergeCell ref="AQ15:AR15"/>
    <mergeCell ref="AS15:AT15"/>
    <mergeCell ref="AW15:AX15"/>
    <mergeCell ref="AY15:AZ15"/>
    <mergeCell ref="BA15:BB15"/>
    <mergeCell ref="BC15:BD15"/>
    <mergeCell ref="BE15:BF15"/>
    <mergeCell ref="F13:F14"/>
    <mergeCell ref="G13:H14"/>
    <mergeCell ref="I13:I14"/>
    <mergeCell ref="L13:R14"/>
    <mergeCell ref="AQ13:AR13"/>
    <mergeCell ref="AS13:AT14"/>
    <mergeCell ref="AU13:AV14"/>
    <mergeCell ref="AW13:AX14"/>
    <mergeCell ref="AY13:AZ14"/>
    <mergeCell ref="T8:U8"/>
    <mergeCell ref="V8:W8"/>
    <mergeCell ref="X8:Y8"/>
    <mergeCell ref="Z8:AA8"/>
    <mergeCell ref="AB8:AG8"/>
    <mergeCell ref="AH8:AI8"/>
    <mergeCell ref="F9:BO11"/>
    <mergeCell ref="F12:I12"/>
    <mergeCell ref="J12:BO12"/>
    <mergeCell ref="F6:BI6"/>
    <mergeCell ref="BJ6:BK6"/>
    <mergeCell ref="BL6:BM6"/>
    <mergeCell ref="BN6:BO6"/>
    <mergeCell ref="F5:AG5"/>
    <mergeCell ref="F8:I8"/>
    <mergeCell ref="J8:K8"/>
    <mergeCell ref="L8:M8"/>
    <mergeCell ref="N8:O8"/>
    <mergeCell ref="P8:Q8"/>
    <mergeCell ref="R8:S8"/>
    <mergeCell ref="AH5:AN5"/>
    <mergeCell ref="AO5:BO5"/>
    <mergeCell ref="F7:I7"/>
    <mergeCell ref="J7:U7"/>
    <mergeCell ref="V7:W7"/>
    <mergeCell ref="X7:AK7"/>
    <mergeCell ref="AL7:BO7"/>
    <mergeCell ref="AJ8:AK8"/>
    <mergeCell ref="AL8:AM8"/>
    <mergeCell ref="AN8:AO8"/>
    <mergeCell ref="AP8:AQ8"/>
    <mergeCell ref="AR8:AS8"/>
    <mergeCell ref="AT8:BO8"/>
    <mergeCell ref="AW45:AX45"/>
    <mergeCell ref="AY45:AZ45"/>
    <mergeCell ref="U46:V46"/>
    <mergeCell ref="W46:X46"/>
    <mergeCell ref="Y46:Z46"/>
    <mergeCell ref="AA46:AB46"/>
    <mergeCell ref="AC46:AD46"/>
    <mergeCell ref="AE46:AF46"/>
    <mergeCell ref="AG46:AH46"/>
    <mergeCell ref="AI46:AJ46"/>
    <mergeCell ref="AK46:AL46"/>
    <mergeCell ref="AC45:AD45"/>
    <mergeCell ref="AE45:AF45"/>
    <mergeCell ref="AG45:AH45"/>
    <mergeCell ref="AI45:AJ45"/>
    <mergeCell ref="AK45:AL45"/>
    <mergeCell ref="AM45:AN45"/>
    <mergeCell ref="AO45:AP45"/>
    <mergeCell ref="AQ45:AR45"/>
    <mergeCell ref="AS45:AT45"/>
    <mergeCell ref="F65:BO65"/>
    <mergeCell ref="AG47:AH48"/>
    <mergeCell ref="AI47:AJ48"/>
    <mergeCell ref="AK47:AL48"/>
    <mergeCell ref="AM47:AN48"/>
    <mergeCell ref="AO47:AP48"/>
    <mergeCell ref="AQ47:BH48"/>
    <mergeCell ref="W48:X48"/>
    <mergeCell ref="BA45:BB45"/>
    <mergeCell ref="BC45:BD45"/>
    <mergeCell ref="BE45:BF45"/>
    <mergeCell ref="BG45:BH45"/>
    <mergeCell ref="AM46:AN46"/>
    <mergeCell ref="AO46:AP46"/>
    <mergeCell ref="AQ46:AR46"/>
    <mergeCell ref="AS46:AT46"/>
    <mergeCell ref="AU46:AV46"/>
    <mergeCell ref="AW46:AX46"/>
    <mergeCell ref="AY46:AZ46"/>
    <mergeCell ref="BA46:BB46"/>
    <mergeCell ref="BC46:BD46"/>
    <mergeCell ref="BE46:BF46"/>
    <mergeCell ref="BG46:BH46"/>
    <mergeCell ref="AU45:AV45"/>
  </mergeCells>
  <phoneticPr fontId="23"/>
  <dataValidations count="2">
    <dataValidation imeMode="hiragana" allowBlank="1" showInputMessage="1" sqref="A1 BZ9:CC10 BJ6 BN6 BL6 AH5 BQ1 F7:F8 L8 J7:J8 F15 V7 AT8 R8 T8 Z8 N8 P8 J12:J13 I13 I23:J23 Y33 F12:F13 F23 BL17 F25 J16:J17 Y43 Y13 F33 BZ22:CC28 F35 I33:J33 BK26:BK27 CL52:CV53 BK36:BK37 DZ42:EC1048576 F43 CP32:DQ35 F45 BL37 BK46:BK47 Y23 F53 BZ42:CD48 F55 BL47 J26:J27 BZ7:CC7 BZ6 BZ1:BZ4 CA1:XFD6 X7:X8 BK16:BK17 CD22:CV25 CW51:DR53 CE16:CF18 A70:BP1048576 CN16:CV18 BZ12:CD18 J46:J47 CE7:DT9 CD7:CD10 J36:J37 CW16:DQ25 BL27 DR16:DT35 DU7:EC35 BZ32:CO38 I43:J43 J56:J57 CE42:DR44 I53:J53 DS42:DY53 BZ52:CK58 BK56:BK57 BL57 BQ55:BQ1048576 CW60:DY1048576 BZ62:BZ1048576 CA61:CV1048576 ED7:XFD1048576 Y53" xr:uid="{00000000-0002-0000-0700-000000000000}"/>
    <dataValidation imeMode="disabled" allowBlank="1" showInputMessage="1" showErrorMessage="1" sqref="AB8:AS8" xr:uid="{00000000-0002-0000-0700-000001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50B79AD1-D897-4622-9261-066A8FFC6FF6}">
            <xm:f>NOT(★入力画面!$BL$2=11)</xm:f>
            <x14:dxf>
              <fill>
                <patternFill>
                  <bgColor theme="0" tint="-0.499984740745262"/>
                </patternFill>
              </fill>
            </x14:dxf>
          </x14:cfRule>
          <xm:sqref>A1:BP69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8000"/>
    <pageSetUpPr autoPageBreaks="0" fitToPage="1"/>
  </sheetPr>
  <dimension ref="A1:CD61"/>
  <sheetViews>
    <sheetView showGridLines="0" showRowColHeaders="0" workbookViewId="0">
      <selection sqref="A1:E56"/>
    </sheetView>
  </sheetViews>
  <sheetFormatPr defaultColWidth="0" defaultRowHeight="15" customHeight="1" zeroHeight="1"/>
  <cols>
    <col min="1" max="67" width="1.5" style="356" customWidth="1"/>
    <col min="68" max="68" width="2.5" style="356" customWidth="1"/>
    <col min="69" max="69" width="2.5" style="126" customWidth="1"/>
    <col min="70" max="77" width="2.5" style="33" customWidth="1"/>
    <col min="78" max="82" width="0" style="356" hidden="1" customWidth="1"/>
    <col min="83" max="16384" width="2.5" style="356" hidden="1"/>
  </cols>
  <sheetData>
    <row r="1" spans="1:77" ht="15" customHeight="1">
      <c r="A1" s="2290"/>
      <c r="B1" s="2290"/>
      <c r="C1" s="2290"/>
      <c r="D1" s="2290"/>
      <c r="E1" s="2290"/>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c r="AO1" s="2358"/>
      <c r="AP1" s="2358"/>
      <c r="AQ1" s="2358"/>
      <c r="AR1" s="2358"/>
      <c r="AS1" s="2358"/>
      <c r="AT1" s="2358"/>
      <c r="AU1" s="2358"/>
      <c r="AV1" s="2358"/>
      <c r="AW1" s="2358"/>
      <c r="AX1" s="2358"/>
      <c r="AY1" s="2358"/>
      <c r="AZ1" s="2358"/>
      <c r="BA1" s="2358"/>
      <c r="BB1" s="2358"/>
      <c r="BC1" s="2358"/>
      <c r="BD1" s="2358"/>
      <c r="BE1" s="2358"/>
      <c r="BF1" s="2358"/>
      <c r="BG1" s="2358"/>
      <c r="BH1" s="2358"/>
      <c r="BI1" s="2358"/>
      <c r="BJ1" s="2358"/>
      <c r="BK1" s="2358"/>
      <c r="BL1" s="2358"/>
      <c r="BM1" s="2358"/>
      <c r="BN1" s="2358"/>
      <c r="BO1" s="2358"/>
      <c r="BP1" s="357"/>
      <c r="BQ1" s="41"/>
      <c r="BR1" s="41"/>
      <c r="BS1" s="41"/>
      <c r="BT1" s="41"/>
      <c r="BU1" s="41"/>
      <c r="BV1" s="41"/>
      <c r="BW1" s="41"/>
      <c r="BX1" s="41"/>
      <c r="BY1" s="41"/>
    </row>
    <row r="2" spans="1:77" ht="18.75" customHeight="1">
      <c r="A2" s="2290"/>
      <c r="B2" s="2290"/>
      <c r="C2" s="2290"/>
      <c r="D2" s="2290"/>
      <c r="E2" s="2290"/>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c r="AO2" s="2358"/>
      <c r="AP2" s="2358"/>
      <c r="AQ2" s="2358"/>
      <c r="AR2" s="2358"/>
      <c r="AS2" s="2358"/>
      <c r="AT2" s="2358"/>
      <c r="AU2" s="2358"/>
      <c r="AV2" s="2358"/>
      <c r="AW2" s="2358"/>
      <c r="AX2" s="2358"/>
      <c r="AY2" s="2358"/>
      <c r="AZ2" s="2358"/>
      <c r="BA2" s="2358"/>
      <c r="BB2" s="2358"/>
      <c r="BC2" s="2358"/>
      <c r="BD2" s="2358"/>
      <c r="BE2" s="2358"/>
      <c r="BF2" s="2358"/>
      <c r="BG2" s="2358"/>
      <c r="BH2" s="2358"/>
      <c r="BI2" s="2358"/>
      <c r="BJ2" s="2358"/>
      <c r="BK2" s="2358"/>
      <c r="BL2" s="2358"/>
      <c r="BM2" s="2358"/>
      <c r="BN2" s="2358"/>
      <c r="BO2" s="2358"/>
      <c r="BP2" s="2298"/>
      <c r="BQ2" s="41"/>
      <c r="BR2" s="41"/>
      <c r="BS2" s="41"/>
      <c r="BT2" s="41"/>
      <c r="BU2" s="41"/>
      <c r="BV2" s="41"/>
      <c r="BW2" s="41"/>
      <c r="BX2" s="41"/>
      <c r="BY2" s="41"/>
    </row>
    <row r="3" spans="1:77" ht="15" customHeight="1">
      <c r="A3" s="2290"/>
      <c r="B3" s="2290"/>
      <c r="C3" s="2290"/>
      <c r="D3" s="2290"/>
      <c r="E3" s="2290"/>
      <c r="F3" s="2358"/>
      <c r="G3" s="2358"/>
      <c r="H3" s="2358"/>
      <c r="I3" s="2358"/>
      <c r="J3" s="2358"/>
      <c r="K3" s="2358"/>
      <c r="L3" s="2358"/>
      <c r="M3" s="2358"/>
      <c r="N3" s="2358"/>
      <c r="O3" s="2358"/>
      <c r="P3" s="2358"/>
      <c r="Q3" s="2358"/>
      <c r="R3" s="2358"/>
      <c r="S3" s="2358"/>
      <c r="T3" s="2358"/>
      <c r="U3" s="2358"/>
      <c r="V3" s="2358"/>
      <c r="W3" s="2358"/>
      <c r="X3" s="2358"/>
      <c r="Y3" s="2358"/>
      <c r="Z3" s="2358"/>
      <c r="AA3" s="2358"/>
      <c r="AB3" s="2358"/>
      <c r="AC3" s="2358"/>
      <c r="AD3" s="2358"/>
      <c r="AE3" s="2358"/>
      <c r="AF3" s="2358"/>
      <c r="AG3" s="2358"/>
      <c r="AH3" s="2358"/>
      <c r="AI3" s="2358"/>
      <c r="AJ3" s="2358"/>
      <c r="AK3" s="2358"/>
      <c r="AL3" s="2358"/>
      <c r="AM3" s="2358"/>
      <c r="AN3" s="2358"/>
      <c r="AO3" s="2358"/>
      <c r="AP3" s="2358"/>
      <c r="AQ3" s="2358"/>
      <c r="AR3" s="2358"/>
      <c r="AS3" s="2358"/>
      <c r="AT3" s="2358"/>
      <c r="AU3" s="2358"/>
      <c r="AV3" s="2358"/>
      <c r="AW3" s="2358"/>
      <c r="AX3" s="2358"/>
      <c r="AY3" s="2358"/>
      <c r="AZ3" s="2358"/>
      <c r="BA3" s="2358"/>
      <c r="BB3" s="2358"/>
      <c r="BC3" s="2358"/>
      <c r="BD3" s="2358"/>
      <c r="BE3" s="2358"/>
      <c r="BF3" s="2358"/>
      <c r="BG3" s="2358"/>
      <c r="BH3" s="2358"/>
      <c r="BI3" s="2358"/>
      <c r="BJ3" s="2358"/>
      <c r="BK3" s="2358"/>
      <c r="BL3" s="2358"/>
      <c r="BM3" s="2358"/>
      <c r="BN3" s="2358"/>
      <c r="BO3" s="2358"/>
      <c r="BP3" s="2298"/>
      <c r="BQ3" s="41"/>
      <c r="BR3" s="41"/>
      <c r="BS3" s="41"/>
      <c r="BT3" s="41"/>
      <c r="BU3" s="41"/>
      <c r="BV3" s="41"/>
      <c r="BW3" s="41"/>
      <c r="BX3" s="41"/>
      <c r="BY3" s="41"/>
    </row>
    <row r="4" spans="1:77" ht="26.25" customHeight="1">
      <c r="A4" s="2290"/>
      <c r="B4" s="2290"/>
      <c r="C4" s="2290"/>
      <c r="D4" s="2290"/>
      <c r="E4" s="2290"/>
      <c r="F4" s="2358"/>
      <c r="G4" s="2358"/>
      <c r="H4" s="2358"/>
      <c r="I4" s="2358"/>
      <c r="J4" s="2358"/>
      <c r="K4" s="2358"/>
      <c r="L4" s="2358"/>
      <c r="M4" s="2358"/>
      <c r="N4" s="2358"/>
      <c r="O4" s="2358"/>
      <c r="P4" s="2358"/>
      <c r="Q4" s="2358"/>
      <c r="R4" s="2358"/>
      <c r="S4" s="2358"/>
      <c r="T4" s="2358"/>
      <c r="U4" s="2358"/>
      <c r="V4" s="2358"/>
      <c r="W4" s="2358"/>
      <c r="X4" s="2358"/>
      <c r="Y4" s="2358"/>
      <c r="Z4" s="2358"/>
      <c r="AA4" s="2358"/>
      <c r="AB4" s="2358"/>
      <c r="AC4" s="2358"/>
      <c r="AD4" s="2358"/>
      <c r="AE4" s="2358"/>
      <c r="AF4" s="2358"/>
      <c r="AG4" s="2358"/>
      <c r="AH4" s="2358"/>
      <c r="AI4" s="2358"/>
      <c r="AJ4" s="2358"/>
      <c r="AK4" s="2358"/>
      <c r="AL4" s="2358"/>
      <c r="AM4" s="2358"/>
      <c r="AN4" s="2358"/>
      <c r="AO4" s="2358"/>
      <c r="AP4" s="2358"/>
      <c r="AQ4" s="2358"/>
      <c r="AR4" s="2358"/>
      <c r="AS4" s="2358"/>
      <c r="AT4" s="2358"/>
      <c r="AU4" s="2358"/>
      <c r="AV4" s="2358"/>
      <c r="AW4" s="2358"/>
      <c r="AX4" s="2358"/>
      <c r="AY4" s="2358"/>
      <c r="AZ4" s="2358"/>
      <c r="BA4" s="2358"/>
      <c r="BB4" s="2358"/>
      <c r="BC4" s="2358"/>
      <c r="BD4" s="2358"/>
      <c r="BE4" s="2358"/>
      <c r="BF4" s="2358"/>
      <c r="BG4" s="2358"/>
      <c r="BH4" s="2358"/>
      <c r="BI4" s="2358"/>
      <c r="BJ4" s="2358"/>
      <c r="BK4" s="2358"/>
      <c r="BL4" s="2358"/>
      <c r="BM4" s="2358"/>
      <c r="BN4" s="2358"/>
      <c r="BO4" s="2358"/>
      <c r="BP4" s="2298"/>
      <c r="BQ4" s="41"/>
      <c r="BR4" s="41"/>
      <c r="BS4" s="41"/>
      <c r="BT4" s="41"/>
      <c r="BU4" s="41"/>
      <c r="BV4" s="41"/>
      <c r="BW4" s="41"/>
      <c r="BX4" s="41"/>
      <c r="BY4" s="41"/>
    </row>
    <row r="5" spans="1:77" s="359" customFormat="1" ht="15" customHeight="1">
      <c r="A5" s="2290"/>
      <c r="B5" s="2290"/>
      <c r="C5" s="2290"/>
      <c r="D5" s="2290"/>
      <c r="E5" s="2290"/>
      <c r="F5" s="2358"/>
      <c r="G5" s="2358"/>
      <c r="H5" s="2358"/>
      <c r="I5" s="2358"/>
      <c r="J5" s="2358"/>
      <c r="K5" s="2358"/>
      <c r="L5" s="2358"/>
      <c r="M5" s="2358"/>
      <c r="N5" s="2358"/>
      <c r="O5" s="2358"/>
      <c r="P5" s="2358"/>
      <c r="Q5" s="2358"/>
      <c r="R5" s="2358"/>
      <c r="S5" s="2358"/>
      <c r="T5" s="2358"/>
      <c r="U5" s="2358"/>
      <c r="V5" s="2358"/>
      <c r="W5" s="2358"/>
      <c r="X5" s="2358"/>
      <c r="Y5" s="2358"/>
      <c r="Z5" s="2358"/>
      <c r="AA5" s="2358"/>
      <c r="AB5" s="2358"/>
      <c r="AC5" s="2358"/>
      <c r="AD5" s="2358"/>
      <c r="AE5" s="2358"/>
      <c r="AF5" s="2358"/>
      <c r="AG5" s="2358"/>
      <c r="AH5" s="2298" t="s">
        <v>210</v>
      </c>
      <c r="AI5" s="2298"/>
      <c r="AJ5" s="2298"/>
      <c r="AK5" s="2298"/>
      <c r="AL5" s="2298"/>
      <c r="AM5" s="2298"/>
      <c r="AN5" s="2298"/>
      <c r="AO5" s="2299"/>
      <c r="AP5" s="2299"/>
      <c r="AQ5" s="2299"/>
      <c r="AR5" s="2299"/>
      <c r="AS5" s="2299"/>
      <c r="AT5" s="2299"/>
      <c r="AU5" s="2299"/>
      <c r="AV5" s="2299"/>
      <c r="AW5" s="2299"/>
      <c r="AX5" s="2299"/>
      <c r="AY5" s="2299"/>
      <c r="AZ5" s="2299"/>
      <c r="BA5" s="2299"/>
      <c r="BB5" s="2299"/>
      <c r="BC5" s="2299"/>
      <c r="BD5" s="2299"/>
      <c r="BE5" s="2299"/>
      <c r="BF5" s="2299"/>
      <c r="BG5" s="2299"/>
      <c r="BH5" s="2299"/>
      <c r="BI5" s="2299"/>
      <c r="BJ5" s="2299"/>
      <c r="BK5" s="2299"/>
      <c r="BL5" s="2299"/>
      <c r="BM5" s="2299"/>
      <c r="BN5" s="2299"/>
      <c r="BO5" s="2299"/>
      <c r="BP5" s="2298"/>
      <c r="BQ5" s="41"/>
      <c r="BR5" s="41"/>
      <c r="BS5" s="41"/>
      <c r="BT5" s="41"/>
      <c r="BU5" s="41"/>
      <c r="BV5" s="41"/>
      <c r="BW5" s="41"/>
      <c r="BX5" s="41"/>
      <c r="BY5" s="41"/>
    </row>
    <row r="6" spans="1:77" s="359" customFormat="1" ht="15" customHeight="1">
      <c r="A6" s="2290"/>
      <c r="B6" s="2290"/>
      <c r="C6" s="2290"/>
      <c r="D6" s="2290"/>
      <c r="E6" s="2290"/>
      <c r="F6" s="2358"/>
      <c r="G6" s="2358"/>
      <c r="H6" s="2358"/>
      <c r="I6" s="2358"/>
      <c r="J6" s="2358"/>
      <c r="K6" s="2358"/>
      <c r="L6" s="2358"/>
      <c r="M6" s="2358"/>
      <c r="N6" s="2358"/>
      <c r="O6" s="2358"/>
      <c r="P6" s="2358"/>
      <c r="Q6" s="2358"/>
      <c r="R6" s="2358"/>
      <c r="S6" s="2358"/>
      <c r="T6" s="2358"/>
      <c r="U6" s="2358"/>
      <c r="V6" s="2358"/>
      <c r="W6" s="2358"/>
      <c r="X6" s="2358"/>
      <c r="Y6" s="2358"/>
      <c r="Z6" s="2358"/>
      <c r="AA6" s="2358"/>
      <c r="AB6" s="2358"/>
      <c r="AC6" s="2358"/>
      <c r="AD6" s="2358"/>
      <c r="AE6" s="2358"/>
      <c r="AF6" s="2358"/>
      <c r="AG6" s="2358"/>
      <c r="AH6" s="2358"/>
      <c r="AI6" s="2358"/>
      <c r="AJ6" s="2358"/>
      <c r="AK6" s="2358"/>
      <c r="AL6" s="2358"/>
      <c r="AM6" s="2358"/>
      <c r="AN6" s="2358"/>
      <c r="AO6" s="2358"/>
      <c r="AP6" s="2358"/>
      <c r="AQ6" s="2358"/>
      <c r="AR6" s="2358"/>
      <c r="AS6" s="2358"/>
      <c r="AT6" s="2358"/>
      <c r="AU6" s="2358"/>
      <c r="AV6" s="2358"/>
      <c r="AW6" s="2358"/>
      <c r="AX6" s="2358"/>
      <c r="AY6" s="2358"/>
      <c r="AZ6" s="2358"/>
      <c r="BA6" s="2358"/>
      <c r="BB6" s="2358"/>
      <c r="BC6" s="2358"/>
      <c r="BD6" s="2358"/>
      <c r="BE6" s="2358"/>
      <c r="BF6" s="2358"/>
      <c r="BG6" s="2358"/>
      <c r="BH6" s="2358"/>
      <c r="BI6" s="2359"/>
      <c r="BJ6" s="2360">
        <v>1</v>
      </c>
      <c r="BK6" s="2361"/>
      <c r="BL6" s="2362" t="s">
        <v>208</v>
      </c>
      <c r="BM6" s="2361"/>
      <c r="BN6" s="2362" t="s">
        <v>209</v>
      </c>
      <c r="BO6" s="2363"/>
      <c r="BP6" s="2298"/>
      <c r="BQ6" s="41"/>
      <c r="BR6" s="41"/>
      <c r="BS6" s="41"/>
      <c r="BT6" s="41"/>
      <c r="BU6" s="41"/>
      <c r="BV6" s="41"/>
      <c r="BW6" s="41"/>
      <c r="BX6" s="41"/>
      <c r="BY6" s="41"/>
    </row>
    <row r="7" spans="1:77" s="360" customFormat="1" ht="15" customHeight="1" thickBot="1">
      <c r="A7" s="2290"/>
      <c r="B7" s="2290"/>
      <c r="C7" s="2290"/>
      <c r="D7" s="2290"/>
      <c r="E7" s="2290"/>
      <c r="F7" s="2358"/>
      <c r="G7" s="2358"/>
      <c r="H7" s="2358"/>
      <c r="I7" s="2358"/>
      <c r="J7" s="2365" t="s">
        <v>84</v>
      </c>
      <c r="K7" s="2365"/>
      <c r="L7" s="2365"/>
      <c r="M7" s="2365"/>
      <c r="N7" s="2365"/>
      <c r="O7" s="2365"/>
      <c r="P7" s="2365"/>
      <c r="Q7" s="2365"/>
      <c r="R7" s="2365"/>
      <c r="S7" s="2365"/>
      <c r="T7" s="2365"/>
      <c r="U7" s="2365"/>
      <c r="V7" s="2299"/>
      <c r="W7" s="2299"/>
      <c r="X7" s="2298" t="s">
        <v>85</v>
      </c>
      <c r="Y7" s="2298"/>
      <c r="Z7" s="2298"/>
      <c r="AA7" s="2298"/>
      <c r="AB7" s="2298"/>
      <c r="AC7" s="2298"/>
      <c r="AD7" s="2298"/>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8"/>
      <c r="BC7" s="2298"/>
      <c r="BD7" s="2298"/>
      <c r="BE7" s="2298"/>
      <c r="BF7" s="2298"/>
      <c r="BG7" s="2298"/>
      <c r="BH7" s="2298"/>
      <c r="BI7" s="2298"/>
      <c r="BJ7" s="2298"/>
      <c r="BK7" s="2298"/>
      <c r="BL7" s="2298"/>
      <c r="BM7" s="2298"/>
      <c r="BN7" s="2298"/>
      <c r="BO7" s="2298"/>
      <c r="BP7" s="2298"/>
      <c r="BQ7" s="41"/>
      <c r="BR7" s="41"/>
      <c r="BS7" s="41"/>
      <c r="BT7" s="41"/>
      <c r="BU7" s="41"/>
      <c r="BV7" s="41"/>
      <c r="BW7" s="41"/>
      <c r="BX7" s="41"/>
      <c r="BY7" s="41"/>
    </row>
    <row r="8" spans="1:77" s="360" customFormat="1" ht="18" customHeight="1" thickBot="1">
      <c r="A8" s="2290"/>
      <c r="B8" s="2290"/>
      <c r="C8" s="2290"/>
      <c r="D8" s="2290"/>
      <c r="E8" s="2290"/>
      <c r="F8" s="2358"/>
      <c r="G8" s="2358"/>
      <c r="H8" s="2358"/>
      <c r="I8" s="2364"/>
      <c r="J8" s="2296" t="s">
        <v>2809</v>
      </c>
      <c r="K8" s="2296"/>
      <c r="L8" s="2297"/>
      <c r="M8" s="2297"/>
      <c r="N8" s="2297"/>
      <c r="O8" s="2297"/>
      <c r="P8" s="2297"/>
      <c r="Q8" s="2297"/>
      <c r="R8" s="2297"/>
      <c r="S8" s="2297"/>
      <c r="T8" s="2297"/>
      <c r="U8" s="2297"/>
      <c r="V8" s="2301"/>
      <c r="W8" s="2301"/>
      <c r="X8" s="2276"/>
      <c r="Y8" s="2272"/>
      <c r="Z8" s="2272"/>
      <c r="AA8" s="2273"/>
      <c r="AB8" s="2275" t="s">
        <v>2761</v>
      </c>
      <c r="AC8" s="2275"/>
      <c r="AD8" s="2275"/>
      <c r="AE8" s="2275"/>
      <c r="AF8" s="2275"/>
      <c r="AG8" s="2275"/>
      <c r="AH8" s="2276"/>
      <c r="AI8" s="2272"/>
      <c r="AJ8" s="2272"/>
      <c r="AK8" s="2272"/>
      <c r="AL8" s="2272"/>
      <c r="AM8" s="2272"/>
      <c r="AN8" s="2272"/>
      <c r="AO8" s="2272"/>
      <c r="AP8" s="2272"/>
      <c r="AQ8" s="2272"/>
      <c r="AR8" s="2272"/>
      <c r="AS8" s="2273"/>
      <c r="AT8" s="2299"/>
      <c r="AU8" s="2299"/>
      <c r="AV8" s="2299"/>
      <c r="AW8" s="2299"/>
      <c r="AX8" s="2299"/>
      <c r="AY8" s="2299"/>
      <c r="AZ8" s="2299"/>
      <c r="BA8" s="2299"/>
      <c r="BB8" s="2299"/>
      <c r="BC8" s="2299"/>
      <c r="BD8" s="2299"/>
      <c r="BE8" s="2299"/>
      <c r="BF8" s="2299"/>
      <c r="BG8" s="2299"/>
      <c r="BH8" s="2299"/>
      <c r="BI8" s="2299"/>
      <c r="BJ8" s="2299"/>
      <c r="BK8" s="2299"/>
      <c r="BL8" s="2299"/>
      <c r="BM8" s="2299"/>
      <c r="BN8" s="2299"/>
      <c r="BO8" s="2299"/>
      <c r="BP8" s="2298"/>
      <c r="BQ8" s="41"/>
      <c r="BR8" s="41"/>
      <c r="BS8" s="41"/>
      <c r="BT8" s="41"/>
      <c r="BU8" s="41"/>
      <c r="BV8" s="41"/>
      <c r="BW8" s="41"/>
      <c r="BX8" s="41"/>
      <c r="BY8" s="41"/>
    </row>
    <row r="9" spans="1:77" s="360" customFormat="1" ht="14.25" customHeight="1">
      <c r="A9" s="2290"/>
      <c r="B9" s="2290"/>
      <c r="C9" s="2290"/>
      <c r="D9" s="2290"/>
      <c r="E9" s="2290"/>
      <c r="F9" s="2299" t="s">
        <v>211</v>
      </c>
      <c r="G9" s="2299"/>
      <c r="H9" s="2299"/>
      <c r="I9" s="2299"/>
      <c r="J9" s="2299"/>
      <c r="K9" s="2299"/>
      <c r="L9" s="2299"/>
      <c r="M9" s="2299"/>
      <c r="N9" s="2299"/>
      <c r="O9" s="2299"/>
      <c r="P9" s="2299"/>
      <c r="Q9" s="2299"/>
      <c r="R9" s="2299"/>
      <c r="S9" s="2299"/>
      <c r="T9" s="2299"/>
      <c r="U9" s="2299"/>
      <c r="V9" s="2299"/>
      <c r="W9" s="2299"/>
      <c r="X9" s="2299"/>
      <c r="Y9" s="2299"/>
      <c r="Z9" s="2299"/>
      <c r="AA9" s="2299"/>
      <c r="AB9" s="2299"/>
      <c r="AC9" s="2299"/>
      <c r="AD9" s="2299"/>
      <c r="AE9" s="2299"/>
      <c r="AF9" s="2299"/>
      <c r="AG9" s="2299"/>
      <c r="AH9" s="2299"/>
      <c r="AI9" s="2299"/>
      <c r="AJ9" s="2299"/>
      <c r="AK9" s="2299"/>
      <c r="AL9" s="2299"/>
      <c r="AM9" s="2299"/>
      <c r="AN9" s="2299"/>
      <c r="AO9" s="2299"/>
      <c r="AP9" s="2299"/>
      <c r="AQ9" s="2299"/>
      <c r="AR9" s="2299"/>
      <c r="AS9" s="2299"/>
      <c r="AT9" s="2299"/>
      <c r="AU9" s="2299"/>
      <c r="AV9" s="2299"/>
      <c r="AW9" s="2299"/>
      <c r="AX9" s="2299"/>
      <c r="AY9" s="2299"/>
      <c r="AZ9" s="2299"/>
      <c r="BA9" s="2299"/>
      <c r="BB9" s="2299"/>
      <c r="BC9" s="2299"/>
      <c r="BD9" s="2299"/>
      <c r="BE9" s="2299"/>
      <c r="BF9" s="2299"/>
      <c r="BG9" s="2299"/>
      <c r="BH9" s="2299"/>
      <c r="BI9" s="2299"/>
      <c r="BJ9" s="2299"/>
      <c r="BK9" s="2299"/>
      <c r="BL9" s="2299"/>
      <c r="BM9" s="2299"/>
      <c r="BN9" s="2299"/>
      <c r="BO9" s="2299"/>
      <c r="BP9" s="2298"/>
      <c r="BQ9" s="41"/>
      <c r="BR9" s="41"/>
      <c r="BS9" s="41"/>
      <c r="BT9" s="41"/>
      <c r="BU9" s="41"/>
      <c r="BV9" s="41"/>
      <c r="BW9" s="41"/>
      <c r="BX9" s="41"/>
      <c r="BY9" s="41"/>
    </row>
    <row r="10" spans="1:77" s="360" customFormat="1" ht="15" customHeight="1" thickBot="1">
      <c r="A10" s="2290"/>
      <c r="B10" s="2290"/>
      <c r="C10" s="2290"/>
      <c r="D10" s="2290"/>
      <c r="E10" s="2290"/>
      <c r="F10" s="2298" t="s">
        <v>106</v>
      </c>
      <c r="G10" s="2298"/>
      <c r="H10" s="2298"/>
      <c r="I10" s="2298"/>
      <c r="J10" s="2299"/>
      <c r="K10" s="2299"/>
      <c r="L10" s="2299"/>
      <c r="M10" s="2299"/>
      <c r="N10" s="2299"/>
      <c r="O10" s="2299"/>
      <c r="P10" s="2299"/>
      <c r="Q10" s="2299"/>
      <c r="R10" s="2299"/>
      <c r="S10" s="2299"/>
      <c r="T10" s="2299"/>
      <c r="U10" s="2299"/>
      <c r="V10" s="2299"/>
      <c r="W10" s="2299"/>
      <c r="X10" s="2299"/>
      <c r="Y10" s="2299"/>
      <c r="Z10" s="2299"/>
      <c r="AA10" s="2299"/>
      <c r="AB10" s="2299"/>
      <c r="AC10" s="2299"/>
      <c r="AD10" s="2299"/>
      <c r="AE10" s="2299"/>
      <c r="AF10" s="2299"/>
      <c r="AG10" s="2299"/>
      <c r="AH10" s="2299"/>
      <c r="AI10" s="2299"/>
      <c r="AJ10" s="2299"/>
      <c r="AK10" s="2299"/>
      <c r="AL10" s="2299"/>
      <c r="AM10" s="2299"/>
      <c r="AN10" s="2299"/>
      <c r="AO10" s="2299"/>
      <c r="AP10" s="2299"/>
      <c r="AQ10" s="2299"/>
      <c r="AR10" s="2299"/>
      <c r="AS10" s="2299"/>
      <c r="AT10" s="2299"/>
      <c r="AU10" s="2299"/>
      <c r="AV10" s="2299"/>
      <c r="AW10" s="2299"/>
      <c r="AX10" s="2299"/>
      <c r="AY10" s="2299"/>
      <c r="AZ10" s="2299"/>
      <c r="BA10" s="2299"/>
      <c r="BB10" s="2299"/>
      <c r="BC10" s="2299"/>
      <c r="BD10" s="2299"/>
      <c r="BE10" s="2299"/>
      <c r="BF10" s="2299"/>
      <c r="BG10" s="2299"/>
      <c r="BH10" s="2299"/>
      <c r="BI10" s="2299"/>
      <c r="BJ10" s="2299"/>
      <c r="BK10" s="2299"/>
      <c r="BL10" s="2299"/>
      <c r="BM10" s="2299"/>
      <c r="BN10" s="2299"/>
      <c r="BO10" s="2299"/>
      <c r="BP10" s="2298"/>
      <c r="BQ10" s="41"/>
      <c r="BR10" s="41"/>
      <c r="BS10" s="41"/>
      <c r="BT10" s="41"/>
      <c r="BU10" s="41"/>
      <c r="BV10" s="41"/>
      <c r="BW10" s="41"/>
      <c r="BX10" s="41"/>
      <c r="BY10" s="41"/>
    </row>
    <row r="11" spans="1:77" s="360" customFormat="1" ht="18" customHeight="1" thickBot="1">
      <c r="A11" s="2290"/>
      <c r="B11" s="2290"/>
      <c r="C11" s="2290"/>
      <c r="D11" s="2290"/>
      <c r="E11" s="2290"/>
      <c r="F11" s="363"/>
      <c r="G11" s="2367">
        <v>30</v>
      </c>
      <c r="H11" s="2368"/>
      <c r="I11" s="358"/>
      <c r="J11" s="2372" t="s">
        <v>212</v>
      </c>
      <c r="K11" s="2373"/>
      <c r="L11" s="2373"/>
      <c r="M11" s="2373"/>
      <c r="N11" s="2373"/>
      <c r="O11" s="2373"/>
      <c r="P11" s="2373"/>
      <c r="Q11" s="2373"/>
      <c r="R11" s="2373"/>
      <c r="S11" s="2367" t="str">
        <f>★入力画面!BL21</f>
        <v>1</v>
      </c>
      <c r="T11" s="2368"/>
      <c r="U11" s="2299" t="s">
        <v>213</v>
      </c>
      <c r="V11" s="2299"/>
      <c r="W11" s="2299"/>
      <c r="X11" s="2299"/>
      <c r="Y11" s="2299"/>
      <c r="Z11" s="2299"/>
      <c r="AA11" s="2299"/>
      <c r="AB11" s="2299"/>
      <c r="AC11" s="2299"/>
      <c r="AD11" s="2299"/>
      <c r="AE11" s="2299"/>
      <c r="AF11" s="2299"/>
      <c r="AG11" s="2299"/>
      <c r="AH11" s="2299"/>
      <c r="AI11" s="2299"/>
      <c r="AJ11" s="2299"/>
      <c r="AK11" s="2299"/>
      <c r="AL11" s="2299"/>
      <c r="AM11" s="2299"/>
      <c r="AN11" s="2299"/>
      <c r="AO11" s="2299"/>
      <c r="AP11" s="2299"/>
      <c r="AQ11" s="2410" t="s">
        <v>2821</v>
      </c>
      <c r="AR11" s="2411"/>
      <c r="AS11" s="2405" t="s">
        <v>214</v>
      </c>
      <c r="AT11" s="2405"/>
      <c r="AU11" s="2405"/>
      <c r="AV11" s="2405"/>
      <c r="AW11" s="2405"/>
      <c r="AX11" s="2405"/>
      <c r="AY11" s="2405"/>
      <c r="AZ11" s="2409"/>
      <c r="BA11" s="2369"/>
      <c r="BB11" s="2370"/>
      <c r="BC11" s="2370"/>
      <c r="BD11" s="2370"/>
      <c r="BE11" s="2370"/>
      <c r="BF11" s="2371"/>
      <c r="BG11" s="2374"/>
      <c r="BH11" s="2346"/>
      <c r="BI11" s="2346"/>
      <c r="BJ11" s="2346"/>
      <c r="BK11" s="2346"/>
      <c r="BL11" s="2346"/>
      <c r="BM11" s="2346"/>
      <c r="BN11" s="2346"/>
      <c r="BO11" s="2346"/>
      <c r="BP11" s="2298"/>
      <c r="BQ11" s="41"/>
      <c r="BR11" s="41"/>
      <c r="BS11" s="41"/>
      <c r="BT11" s="41"/>
      <c r="BU11" s="41"/>
      <c r="BV11" s="41"/>
      <c r="BW11" s="41"/>
      <c r="BX11" s="41"/>
      <c r="BY11" s="41"/>
    </row>
    <row r="12" spans="1:77" s="360" customFormat="1" ht="18" customHeight="1" thickBot="1">
      <c r="A12" s="2290"/>
      <c r="B12" s="2290"/>
      <c r="C12" s="2290"/>
      <c r="D12" s="2290"/>
      <c r="E12" s="2290"/>
      <c r="F12" s="2358"/>
      <c r="G12" s="2358"/>
      <c r="H12" s="2358"/>
      <c r="I12" s="2358"/>
      <c r="J12" s="2372" t="s">
        <v>215</v>
      </c>
      <c r="K12" s="2373"/>
      <c r="L12" s="2373"/>
      <c r="M12" s="2373"/>
      <c r="N12" s="2373"/>
      <c r="O12" s="2373"/>
      <c r="P12" s="2373"/>
      <c r="Q12" s="2373"/>
      <c r="R12" s="2373"/>
      <c r="S12" s="2376" t="str">
        <f>★入力画面!P23</f>
        <v>本</v>
      </c>
      <c r="T12" s="2375"/>
      <c r="U12" s="2375" t="str">
        <f>★入力画面!Q23</f>
        <v>店</v>
      </c>
      <c r="V12" s="2375"/>
      <c r="W12" s="2375" t="str">
        <f>★入力画面!R23</f>
        <v/>
      </c>
      <c r="X12" s="2375"/>
      <c r="Y12" s="2375" t="str">
        <f>★入力画面!S23</f>
        <v/>
      </c>
      <c r="Z12" s="2375"/>
      <c r="AA12" s="2375" t="str">
        <f>★入力画面!T23</f>
        <v/>
      </c>
      <c r="AB12" s="2375"/>
      <c r="AC12" s="2375" t="str">
        <f>★入力画面!U23</f>
        <v/>
      </c>
      <c r="AD12" s="2375"/>
      <c r="AE12" s="2375" t="str">
        <f>★入力画面!V23</f>
        <v/>
      </c>
      <c r="AF12" s="2375"/>
      <c r="AG12" s="2375" t="str">
        <f>★入力画面!W23</f>
        <v/>
      </c>
      <c r="AH12" s="2375"/>
      <c r="AI12" s="2375" t="str">
        <f>★入力画面!X23</f>
        <v/>
      </c>
      <c r="AJ12" s="2375"/>
      <c r="AK12" s="2375" t="str">
        <f>★入力画面!Y23</f>
        <v/>
      </c>
      <c r="AL12" s="2375"/>
      <c r="AM12" s="2375" t="str">
        <f>★入力画面!Z23</f>
        <v/>
      </c>
      <c r="AN12" s="2375"/>
      <c r="AO12" s="2375" t="str">
        <f>★入力画面!AA23</f>
        <v/>
      </c>
      <c r="AP12" s="2375"/>
      <c r="AQ12" s="2375" t="str">
        <f>★入力画面!AB23</f>
        <v/>
      </c>
      <c r="AR12" s="2375"/>
      <c r="AS12" s="2375" t="str">
        <f>★入力画面!AC23</f>
        <v/>
      </c>
      <c r="AT12" s="2375"/>
      <c r="AU12" s="2375" t="str">
        <f>★入力画面!AD23</f>
        <v/>
      </c>
      <c r="AV12" s="2375"/>
      <c r="AW12" s="2375" t="str">
        <f>★入力画面!AE23</f>
        <v/>
      </c>
      <c r="AX12" s="2375"/>
      <c r="AY12" s="2375" t="str">
        <f>★入力画面!AF23</f>
        <v/>
      </c>
      <c r="AZ12" s="2375"/>
      <c r="BA12" s="2375" t="str">
        <f>★入力画面!AG23</f>
        <v/>
      </c>
      <c r="BB12" s="2375"/>
      <c r="BC12" s="2375" t="str">
        <f>★入力画面!AH23</f>
        <v/>
      </c>
      <c r="BD12" s="2375"/>
      <c r="BE12" s="2375" t="str">
        <f>★入力画面!AI23</f>
        <v/>
      </c>
      <c r="BF12" s="2377"/>
      <c r="BG12" s="2345"/>
      <c r="BH12" s="2346"/>
      <c r="BI12" s="2346"/>
      <c r="BJ12" s="2346"/>
      <c r="BK12" s="2346"/>
      <c r="BL12" s="2346"/>
      <c r="BM12" s="2346"/>
      <c r="BN12" s="2346"/>
      <c r="BO12" s="2346"/>
      <c r="BP12" s="2298"/>
      <c r="BQ12" s="41"/>
      <c r="BR12" s="41"/>
      <c r="BS12" s="41"/>
      <c r="BT12" s="41"/>
      <c r="BU12" s="41"/>
      <c r="BV12" s="41"/>
      <c r="BW12" s="41"/>
      <c r="BX12" s="41"/>
      <c r="BY12" s="41"/>
    </row>
    <row r="13" spans="1:77" s="360" customFormat="1" ht="30" customHeight="1" thickBot="1">
      <c r="A13" s="2290"/>
      <c r="B13" s="2290"/>
      <c r="C13" s="2290"/>
      <c r="D13" s="2290"/>
      <c r="E13" s="2290"/>
      <c r="F13" s="2358"/>
      <c r="G13" s="2358"/>
      <c r="H13" s="2358"/>
      <c r="I13" s="2358"/>
      <c r="J13" s="2358"/>
      <c r="K13" s="2358"/>
      <c r="L13" s="2358"/>
      <c r="M13" s="2358"/>
      <c r="N13" s="2358"/>
      <c r="O13" s="2358"/>
      <c r="P13" s="2358"/>
      <c r="Q13" s="2358"/>
      <c r="R13" s="2358"/>
      <c r="S13" s="2358"/>
      <c r="T13" s="2358"/>
      <c r="U13" s="2358"/>
      <c r="V13" s="2358"/>
      <c r="W13" s="2358"/>
      <c r="X13" s="2358"/>
      <c r="Y13" s="2358"/>
      <c r="Z13" s="2358"/>
      <c r="AA13" s="2358"/>
      <c r="AB13" s="2358"/>
      <c r="AC13" s="2358"/>
      <c r="AD13" s="2358"/>
      <c r="AE13" s="2358"/>
      <c r="AF13" s="2358"/>
      <c r="AG13" s="2358"/>
      <c r="AH13" s="2358"/>
      <c r="AI13" s="2358"/>
      <c r="AJ13" s="2358"/>
      <c r="AK13" s="2358"/>
      <c r="AL13" s="2358"/>
      <c r="AM13" s="2358"/>
      <c r="AN13" s="2358"/>
      <c r="AO13" s="2358"/>
      <c r="AP13" s="2358"/>
      <c r="AQ13" s="2358"/>
      <c r="AR13" s="2358"/>
      <c r="AS13" s="2358"/>
      <c r="AT13" s="2358"/>
      <c r="AU13" s="2358"/>
      <c r="AV13" s="2358"/>
      <c r="AW13" s="2358"/>
      <c r="AX13" s="2358"/>
      <c r="AY13" s="2358"/>
      <c r="AZ13" s="2358"/>
      <c r="BA13" s="2358"/>
      <c r="BB13" s="2358"/>
      <c r="BC13" s="2358"/>
      <c r="BD13" s="2358"/>
      <c r="BE13" s="2358"/>
      <c r="BF13" s="2358"/>
      <c r="BG13" s="2358"/>
      <c r="BH13" s="2358"/>
      <c r="BI13" s="2358"/>
      <c r="BJ13" s="2358"/>
      <c r="BK13" s="2358"/>
      <c r="BL13" s="2358"/>
      <c r="BM13" s="2358"/>
      <c r="BN13" s="2358"/>
      <c r="BO13" s="2358"/>
      <c r="BP13" s="2298"/>
      <c r="BQ13" s="41"/>
      <c r="BR13" s="41"/>
      <c r="BS13" s="41"/>
      <c r="BT13" s="41"/>
      <c r="BU13" s="41"/>
      <c r="BV13" s="41"/>
      <c r="BW13" s="41"/>
      <c r="BX13" s="41"/>
      <c r="BY13" s="41"/>
    </row>
    <row r="14" spans="1:77" s="360" customFormat="1" ht="30" customHeight="1">
      <c r="A14" s="2290"/>
      <c r="B14" s="2290"/>
      <c r="C14" s="2290"/>
      <c r="D14" s="2290"/>
      <c r="E14" s="2290"/>
      <c r="F14" s="2366"/>
      <c r="G14" s="2366"/>
      <c r="H14" s="2366"/>
      <c r="I14" s="2366"/>
      <c r="J14" s="2366"/>
      <c r="K14" s="2366"/>
      <c r="L14" s="2366"/>
      <c r="M14" s="2366"/>
      <c r="N14" s="2366"/>
      <c r="O14" s="2366"/>
      <c r="P14" s="2366"/>
      <c r="Q14" s="2366"/>
      <c r="R14" s="2366"/>
      <c r="S14" s="2366"/>
      <c r="T14" s="2366"/>
      <c r="U14" s="2366"/>
      <c r="V14" s="2366"/>
      <c r="W14" s="2366"/>
      <c r="X14" s="2366"/>
      <c r="Y14" s="2366"/>
      <c r="Z14" s="2366"/>
      <c r="AA14" s="2366"/>
      <c r="AB14" s="2366"/>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298"/>
      <c r="BQ14" s="41"/>
      <c r="BR14" s="41"/>
      <c r="BS14" s="41"/>
      <c r="BT14" s="41"/>
      <c r="BU14" s="41"/>
      <c r="BV14" s="41"/>
      <c r="BW14" s="41"/>
      <c r="BX14" s="41"/>
      <c r="BY14" s="41"/>
    </row>
    <row r="15" spans="1:77" s="360" customFormat="1" ht="18" customHeight="1" thickBot="1">
      <c r="A15" s="2290"/>
      <c r="B15" s="2290"/>
      <c r="C15" s="2290"/>
      <c r="D15" s="2290"/>
      <c r="E15" s="2290"/>
      <c r="F15" s="2298"/>
      <c r="G15" s="2298"/>
      <c r="H15" s="2298"/>
      <c r="I15" s="2298"/>
      <c r="J15" s="2299" t="s">
        <v>2822</v>
      </c>
      <c r="K15" s="2299"/>
      <c r="L15" s="2299"/>
      <c r="M15" s="2299"/>
      <c r="N15" s="2299"/>
      <c r="O15" s="2299"/>
      <c r="P15" s="2299"/>
      <c r="Q15" s="2299"/>
      <c r="R15" s="2299"/>
      <c r="S15" s="2299"/>
      <c r="T15" s="2299"/>
      <c r="U15" s="2299"/>
      <c r="V15" s="2299"/>
      <c r="W15" s="2299"/>
      <c r="X15" s="2299"/>
      <c r="Y15" s="2299"/>
      <c r="Z15" s="2299"/>
      <c r="AA15" s="2299"/>
      <c r="AB15" s="2299"/>
      <c r="AC15" s="2299"/>
      <c r="AD15" s="2299"/>
      <c r="AE15" s="2299"/>
      <c r="AF15" s="2299"/>
      <c r="AG15" s="2299"/>
      <c r="AH15" s="2299"/>
      <c r="AI15" s="2299"/>
      <c r="AJ15" s="2299"/>
      <c r="AK15" s="2299"/>
      <c r="AL15" s="2299"/>
      <c r="AM15" s="2299"/>
      <c r="AN15" s="2299"/>
      <c r="AO15" s="2299"/>
      <c r="AP15" s="2299"/>
      <c r="AQ15" s="2299"/>
      <c r="AR15" s="2299"/>
      <c r="AS15" s="2299"/>
      <c r="AT15" s="2299"/>
      <c r="AU15" s="2299"/>
      <c r="AV15" s="2299"/>
      <c r="AW15" s="2299"/>
      <c r="AX15" s="2299"/>
      <c r="AY15" s="2299"/>
      <c r="AZ15" s="2299"/>
      <c r="BA15" s="2299"/>
      <c r="BB15" s="2299"/>
      <c r="BC15" s="2299"/>
      <c r="BD15" s="2299"/>
      <c r="BE15" s="2299"/>
      <c r="BF15" s="2299"/>
      <c r="BG15" s="2299"/>
      <c r="BH15" s="2299"/>
      <c r="BI15" s="2299"/>
      <c r="BJ15" s="2299"/>
      <c r="BK15" s="2299"/>
      <c r="BL15" s="2299"/>
      <c r="BM15" s="2299"/>
      <c r="BN15" s="2299"/>
      <c r="BO15" s="2299"/>
      <c r="BP15" s="2298"/>
      <c r="BQ15" s="41"/>
      <c r="BR15" s="41"/>
      <c r="BS15" s="41"/>
      <c r="BT15" s="41"/>
      <c r="BU15" s="41"/>
      <c r="BV15" s="41"/>
      <c r="BW15" s="41"/>
      <c r="BX15" s="41"/>
      <c r="BY15" s="41"/>
    </row>
    <row r="16" spans="1:77" s="360" customFormat="1" ht="9" customHeight="1">
      <c r="A16" s="2290"/>
      <c r="B16" s="2290"/>
      <c r="C16" s="2290"/>
      <c r="D16" s="2290"/>
      <c r="E16" s="2290"/>
      <c r="F16" s="2358"/>
      <c r="G16" s="2385">
        <v>31</v>
      </c>
      <c r="H16" s="2386"/>
      <c r="I16" s="2299"/>
      <c r="J16" s="2425" t="s">
        <v>75</v>
      </c>
      <c r="K16" s="2395"/>
      <c r="L16" s="2395"/>
      <c r="M16" s="2395"/>
      <c r="N16" s="2395"/>
      <c r="O16" s="2395"/>
      <c r="P16" s="2395"/>
      <c r="Q16" s="2395"/>
      <c r="R16" s="2426"/>
      <c r="S16" s="2382" t="str">
        <f>★入力画面!$P$25</f>
        <v/>
      </c>
      <c r="T16" s="2378"/>
      <c r="U16" s="2378" t="str">
        <f>★入力画面!$Q$25</f>
        <v/>
      </c>
      <c r="V16" s="2378"/>
      <c r="W16" s="2378" t="str">
        <f>★入力画面!$R$25</f>
        <v/>
      </c>
      <c r="X16" s="2380"/>
      <c r="Y16" s="2384"/>
      <c r="Z16" s="2384"/>
      <c r="AA16" s="2382" t="str">
        <f>★入力画面!$T$25</f>
        <v/>
      </c>
      <c r="AB16" s="2378"/>
      <c r="AC16" s="2378" t="str">
        <f>★入力画面!$U$25</f>
        <v/>
      </c>
      <c r="AD16" s="2378"/>
      <c r="AE16" s="2378" t="str">
        <f>★入力画面!$V$25</f>
        <v/>
      </c>
      <c r="AF16" s="2378"/>
      <c r="AG16" s="2378" t="str">
        <f>★入力画面!$W$25</f>
        <v/>
      </c>
      <c r="AH16" s="2380"/>
      <c r="AI16" s="2298"/>
      <c r="AJ16" s="2298"/>
      <c r="AK16" s="2298"/>
      <c r="AL16" s="2298"/>
      <c r="AM16" s="2298"/>
      <c r="AN16" s="2298"/>
      <c r="AO16" s="2298"/>
      <c r="AP16" s="2298"/>
      <c r="AQ16" s="2298"/>
      <c r="AR16" s="2298"/>
      <c r="AS16" s="2298"/>
      <c r="AT16" s="2298"/>
      <c r="AU16" s="2298"/>
      <c r="AV16" s="2298"/>
      <c r="AW16" s="2298"/>
      <c r="AX16" s="2298"/>
      <c r="AY16" s="2298"/>
      <c r="AZ16" s="2298"/>
      <c r="BA16" s="2298"/>
      <c r="BB16" s="2298"/>
      <c r="BC16" s="2298"/>
      <c r="BD16" s="2298"/>
      <c r="BE16" s="2298"/>
      <c r="BF16" s="2298"/>
      <c r="BG16" s="2346"/>
      <c r="BH16" s="2346"/>
      <c r="BI16" s="2346"/>
      <c r="BJ16" s="2346"/>
      <c r="BK16" s="2346"/>
      <c r="BL16" s="2346"/>
      <c r="BM16" s="2346"/>
      <c r="BN16" s="2346"/>
      <c r="BO16" s="2346"/>
      <c r="BP16" s="2298"/>
      <c r="BQ16" s="41"/>
      <c r="BR16" s="41"/>
      <c r="BS16" s="41"/>
      <c r="BT16" s="41"/>
      <c r="BU16" s="41"/>
      <c r="BV16" s="41"/>
      <c r="BW16" s="41"/>
      <c r="BX16" s="41"/>
      <c r="BY16" s="41"/>
    </row>
    <row r="17" spans="1:77" s="360" customFormat="1" ht="9" customHeight="1" thickBot="1">
      <c r="A17" s="2290"/>
      <c r="B17" s="2290"/>
      <c r="C17" s="2290"/>
      <c r="D17" s="2290"/>
      <c r="E17" s="2290"/>
      <c r="F17" s="2358"/>
      <c r="G17" s="2387"/>
      <c r="H17" s="2388"/>
      <c r="I17" s="2299"/>
      <c r="J17" s="2427"/>
      <c r="K17" s="2396"/>
      <c r="L17" s="2396"/>
      <c r="M17" s="2396"/>
      <c r="N17" s="2396"/>
      <c r="O17" s="2396"/>
      <c r="P17" s="2396"/>
      <c r="Q17" s="2396"/>
      <c r="R17" s="2428"/>
      <c r="S17" s="2383"/>
      <c r="T17" s="2379"/>
      <c r="U17" s="2379"/>
      <c r="V17" s="2379"/>
      <c r="W17" s="2379"/>
      <c r="X17" s="2381"/>
      <c r="Y17" s="2299"/>
      <c r="Z17" s="2299"/>
      <c r="AA17" s="2383"/>
      <c r="AB17" s="2379"/>
      <c r="AC17" s="2379"/>
      <c r="AD17" s="2379"/>
      <c r="AE17" s="2379"/>
      <c r="AF17" s="2379"/>
      <c r="AG17" s="2379"/>
      <c r="AH17" s="2381"/>
      <c r="AI17" s="2298"/>
      <c r="AJ17" s="2298"/>
      <c r="AK17" s="2298"/>
      <c r="AL17" s="2298"/>
      <c r="AM17" s="2298"/>
      <c r="AN17" s="2298"/>
      <c r="AO17" s="2298"/>
      <c r="AP17" s="2298"/>
      <c r="AQ17" s="2298"/>
      <c r="AR17" s="2298"/>
      <c r="AS17" s="2298"/>
      <c r="AT17" s="2298"/>
      <c r="AU17" s="2298"/>
      <c r="AV17" s="2298"/>
      <c r="AW17" s="2298"/>
      <c r="AX17" s="2298"/>
      <c r="AY17" s="2298"/>
      <c r="AZ17" s="2298"/>
      <c r="BA17" s="2298"/>
      <c r="BB17" s="2298"/>
      <c r="BC17" s="2298"/>
      <c r="BD17" s="2298"/>
      <c r="BE17" s="2298"/>
      <c r="BF17" s="2298"/>
      <c r="BG17" s="2346"/>
      <c r="BH17" s="2346"/>
      <c r="BI17" s="2346"/>
      <c r="BJ17" s="2346"/>
      <c r="BK17" s="2346"/>
      <c r="BL17" s="2346"/>
      <c r="BM17" s="2346"/>
      <c r="BN17" s="2346"/>
      <c r="BO17" s="2346"/>
      <c r="BP17" s="2298"/>
      <c r="BQ17" s="41"/>
      <c r="BR17" s="41"/>
      <c r="BS17" s="41"/>
      <c r="BT17" s="41"/>
      <c r="BU17" s="41"/>
      <c r="BV17" s="41"/>
      <c r="BW17" s="41"/>
      <c r="BX17" s="41"/>
      <c r="BY17" s="41"/>
    </row>
    <row r="18" spans="1:77" s="360" customFormat="1" ht="15" customHeight="1">
      <c r="A18" s="2290"/>
      <c r="B18" s="2290"/>
      <c r="C18" s="2290"/>
      <c r="D18" s="2290"/>
      <c r="E18" s="2290"/>
      <c r="F18" s="2358"/>
      <c r="G18" s="2358"/>
      <c r="H18" s="2358"/>
      <c r="I18" s="2358"/>
      <c r="J18" s="2401" t="s">
        <v>216</v>
      </c>
      <c r="K18" s="2419"/>
      <c r="L18" s="2419"/>
      <c r="M18" s="2419"/>
      <c r="N18" s="2419"/>
      <c r="O18" s="2419"/>
      <c r="P18" s="2419"/>
      <c r="Q18" s="2419"/>
      <c r="R18" s="2403"/>
      <c r="S18" s="2382" t="str">
        <f>★入力画面!$P$27</f>
        <v/>
      </c>
      <c r="T18" s="2378"/>
      <c r="U18" s="2378" t="str">
        <f>★入力画面!$Q$27</f>
        <v/>
      </c>
      <c r="V18" s="2378"/>
      <c r="W18" s="2378" t="str">
        <f>★入力画面!$R$27</f>
        <v/>
      </c>
      <c r="X18" s="2378"/>
      <c r="Y18" s="2378" t="str">
        <f>★入力画面!$S$27</f>
        <v/>
      </c>
      <c r="Z18" s="2378"/>
      <c r="AA18" s="2378" t="str">
        <f>★入力画面!$T$27</f>
        <v/>
      </c>
      <c r="AB18" s="2380"/>
      <c r="AC18" s="2391" t="str">
        <f>IF(★入力画面!$M$26=" ", "　　　　　都道府県", ★入力画面!$M$26)</f>
        <v>鹿児島県</v>
      </c>
      <c r="AD18" s="2391"/>
      <c r="AE18" s="2391"/>
      <c r="AF18" s="2391"/>
      <c r="AG18" s="2391"/>
      <c r="AH18" s="2391"/>
      <c r="AI18" s="2391"/>
      <c r="AJ18" s="2391"/>
      <c r="AK18" s="2391"/>
      <c r="AL18" s="2391" t="str">
        <f>IF(★入力画面!$BL$27="","　　　　　　　　市郡区　　　　　　　　　　区町村",★入力画面!$BL$27)</f>
        <v>　　　　　　　　市郡区　　　　　　　　　　区町村</v>
      </c>
      <c r="AM18" s="2391"/>
      <c r="AN18" s="2391"/>
      <c r="AO18" s="2391"/>
      <c r="AP18" s="2391"/>
      <c r="AQ18" s="2391"/>
      <c r="AR18" s="2391"/>
      <c r="AS18" s="2391"/>
      <c r="AT18" s="2391"/>
      <c r="AU18" s="2391"/>
      <c r="AV18" s="2391"/>
      <c r="AW18" s="2391"/>
      <c r="AX18" s="2391"/>
      <c r="AY18" s="2391"/>
      <c r="AZ18" s="2391"/>
      <c r="BA18" s="2391"/>
      <c r="BB18" s="2391"/>
      <c r="BC18" s="2391"/>
      <c r="BD18" s="2391"/>
      <c r="BE18" s="2391"/>
      <c r="BF18" s="2391"/>
      <c r="BG18" s="2346"/>
      <c r="BH18" s="2346"/>
      <c r="BI18" s="2346"/>
      <c r="BJ18" s="2346"/>
      <c r="BK18" s="2346"/>
      <c r="BL18" s="2346"/>
      <c r="BM18" s="2346"/>
      <c r="BN18" s="2346"/>
      <c r="BO18" s="2346"/>
      <c r="BP18" s="2298"/>
      <c r="BQ18" s="41"/>
      <c r="BR18" s="41"/>
      <c r="BS18" s="41"/>
      <c r="BT18" s="41"/>
      <c r="BU18" s="41"/>
      <c r="BV18" s="41"/>
      <c r="BW18" s="41"/>
      <c r="BX18" s="41"/>
      <c r="BY18" s="41"/>
    </row>
    <row r="19" spans="1:77" s="360" customFormat="1" ht="3" customHeight="1" thickBot="1">
      <c r="A19" s="2290"/>
      <c r="B19" s="2290"/>
      <c r="C19" s="2290"/>
      <c r="D19" s="2290"/>
      <c r="E19" s="2290"/>
      <c r="F19" s="2358"/>
      <c r="G19" s="2358"/>
      <c r="H19" s="2358"/>
      <c r="I19" s="2358"/>
      <c r="J19" s="2402"/>
      <c r="K19" s="2420"/>
      <c r="L19" s="2420"/>
      <c r="M19" s="2420"/>
      <c r="N19" s="2420"/>
      <c r="O19" s="2420"/>
      <c r="P19" s="2420"/>
      <c r="Q19" s="2420"/>
      <c r="R19" s="2404"/>
      <c r="S19" s="2383"/>
      <c r="T19" s="2379"/>
      <c r="U19" s="2379"/>
      <c r="V19" s="2379"/>
      <c r="W19" s="2379"/>
      <c r="X19" s="2379"/>
      <c r="Y19" s="2379"/>
      <c r="Z19" s="2379"/>
      <c r="AA19" s="2379"/>
      <c r="AB19" s="2381"/>
      <c r="AC19" s="370"/>
      <c r="AD19" s="2389"/>
      <c r="AE19" s="2389"/>
      <c r="AF19" s="2389"/>
      <c r="AG19" s="2390"/>
      <c r="AH19" s="2390"/>
      <c r="AI19" s="2390"/>
      <c r="AJ19" s="2390"/>
      <c r="AK19" s="2390"/>
      <c r="AL19" s="2389"/>
      <c r="AM19" s="2389"/>
      <c r="AN19" s="2389"/>
      <c r="AO19" s="2389"/>
      <c r="AP19" s="2389"/>
      <c r="AQ19" s="2389"/>
      <c r="AR19" s="2390"/>
      <c r="AS19" s="2390"/>
      <c r="AT19" s="2390"/>
      <c r="AU19" s="2390"/>
      <c r="AV19" s="370"/>
      <c r="AW19" s="2389"/>
      <c r="AX19" s="2389"/>
      <c r="AY19" s="2389"/>
      <c r="AZ19" s="2389"/>
      <c r="BA19" s="2389"/>
      <c r="BB19" s="2389"/>
      <c r="BC19" s="2390"/>
      <c r="BD19" s="2390"/>
      <c r="BE19" s="2390"/>
      <c r="BF19" s="2390"/>
      <c r="BG19" s="2346"/>
      <c r="BH19" s="2346"/>
      <c r="BI19" s="2346"/>
      <c r="BJ19" s="2346"/>
      <c r="BK19" s="2346"/>
      <c r="BL19" s="2346"/>
      <c r="BM19" s="2346"/>
      <c r="BN19" s="2346"/>
      <c r="BO19" s="2346"/>
      <c r="BP19" s="2298"/>
      <c r="BQ19" s="41"/>
      <c r="BR19" s="41"/>
      <c r="BS19" s="41"/>
      <c r="BT19" s="41"/>
      <c r="BU19" s="41"/>
      <c r="BV19" s="41"/>
      <c r="BW19" s="41"/>
      <c r="BX19" s="41"/>
      <c r="BY19" s="41"/>
    </row>
    <row r="20" spans="1:77" s="360" customFormat="1" ht="18" customHeight="1" thickBot="1">
      <c r="A20" s="2290"/>
      <c r="B20" s="2290"/>
      <c r="C20" s="2290"/>
      <c r="D20" s="2290"/>
      <c r="E20" s="2290"/>
      <c r="F20" s="2358"/>
      <c r="G20" s="2358"/>
      <c r="H20" s="2358"/>
      <c r="I20" s="2358"/>
      <c r="J20" s="2425" t="s">
        <v>79</v>
      </c>
      <c r="K20" s="2395"/>
      <c r="L20" s="2395"/>
      <c r="M20" s="2395"/>
      <c r="N20" s="2395"/>
      <c r="O20" s="2395"/>
      <c r="P20" s="2395"/>
      <c r="Q20" s="2395"/>
      <c r="R20" s="2426"/>
      <c r="S20" s="2394" t="str">
        <f>★入力画面!$P$31</f>
        <v/>
      </c>
      <c r="T20" s="2392"/>
      <c r="U20" s="2392" t="str">
        <f>★入力画面!$Q$31</f>
        <v/>
      </c>
      <c r="V20" s="2392"/>
      <c r="W20" s="2392" t="str">
        <f>★入力画面!$R$31</f>
        <v/>
      </c>
      <c r="X20" s="2392"/>
      <c r="Y20" s="2392" t="str">
        <f>★入力画面!$S$31</f>
        <v/>
      </c>
      <c r="Z20" s="2392"/>
      <c r="AA20" s="2392" t="str">
        <f>★入力画面!$T$31</f>
        <v/>
      </c>
      <c r="AB20" s="2392"/>
      <c r="AC20" s="2392" t="str">
        <f>★入力画面!$U$31</f>
        <v/>
      </c>
      <c r="AD20" s="2392"/>
      <c r="AE20" s="2392" t="str">
        <f>★入力画面!$V$31</f>
        <v/>
      </c>
      <c r="AF20" s="2392"/>
      <c r="AG20" s="2392" t="str">
        <f>★入力画面!$W$31</f>
        <v/>
      </c>
      <c r="AH20" s="2392"/>
      <c r="AI20" s="2392" t="str">
        <f>★入力画面!$X$31</f>
        <v/>
      </c>
      <c r="AJ20" s="2392"/>
      <c r="AK20" s="2392" t="str">
        <f>★入力画面!$Y$31</f>
        <v/>
      </c>
      <c r="AL20" s="2392"/>
      <c r="AM20" s="2392" t="str">
        <f>★入力画面!$Z$31</f>
        <v/>
      </c>
      <c r="AN20" s="2392"/>
      <c r="AO20" s="2392" t="str">
        <f>★入力画面!$AA$31</f>
        <v/>
      </c>
      <c r="AP20" s="2392"/>
      <c r="AQ20" s="2392" t="str">
        <f>★入力画面!$AB$31</f>
        <v/>
      </c>
      <c r="AR20" s="2392"/>
      <c r="AS20" s="2392" t="str">
        <f>★入力画面!$AC$31</f>
        <v/>
      </c>
      <c r="AT20" s="2392"/>
      <c r="AU20" s="2392" t="str">
        <f>★入力画面!$AD$31</f>
        <v/>
      </c>
      <c r="AV20" s="2392"/>
      <c r="AW20" s="2392" t="str">
        <f>★入力画面!$AE$31</f>
        <v/>
      </c>
      <c r="AX20" s="2392"/>
      <c r="AY20" s="2392" t="str">
        <f>★入力画面!$AF$31</f>
        <v/>
      </c>
      <c r="AZ20" s="2392"/>
      <c r="BA20" s="2392" t="str">
        <f>★入力画面!$AG$31</f>
        <v/>
      </c>
      <c r="BB20" s="2392"/>
      <c r="BC20" s="2392" t="str">
        <f>★入力画面!$AH$31</f>
        <v/>
      </c>
      <c r="BD20" s="2392"/>
      <c r="BE20" s="2392" t="str">
        <f>★入力画面!$AI$31</f>
        <v/>
      </c>
      <c r="BF20" s="2393"/>
      <c r="BG20" s="2345"/>
      <c r="BH20" s="2346"/>
      <c r="BI20" s="2346"/>
      <c r="BJ20" s="2346"/>
      <c r="BK20" s="2346"/>
      <c r="BL20" s="2346"/>
      <c r="BM20" s="2346"/>
      <c r="BN20" s="2346"/>
      <c r="BO20" s="2346"/>
      <c r="BP20" s="2298"/>
      <c r="BQ20" s="41"/>
      <c r="BR20" s="41"/>
      <c r="BS20" s="41"/>
      <c r="BT20" s="41"/>
      <c r="BU20" s="41"/>
      <c r="BV20" s="41"/>
      <c r="BW20" s="41"/>
      <c r="BX20" s="41"/>
      <c r="BY20" s="41"/>
    </row>
    <row r="21" spans="1:77" s="360" customFormat="1" ht="18" customHeight="1" thickBot="1">
      <c r="A21" s="2290"/>
      <c r="B21" s="2290"/>
      <c r="C21" s="2290"/>
      <c r="D21" s="2290"/>
      <c r="E21" s="2290"/>
      <c r="F21" s="2358"/>
      <c r="G21" s="2358"/>
      <c r="H21" s="2358"/>
      <c r="I21" s="2358"/>
      <c r="J21" s="2427"/>
      <c r="K21" s="2396"/>
      <c r="L21" s="2396"/>
      <c r="M21" s="2396"/>
      <c r="N21" s="2396"/>
      <c r="O21" s="2396"/>
      <c r="P21" s="2396"/>
      <c r="Q21" s="2396"/>
      <c r="R21" s="2428"/>
      <c r="S21" s="2394" t="str">
        <f>★入力画面!$P$32</f>
        <v/>
      </c>
      <c r="T21" s="2392"/>
      <c r="U21" s="2392" t="str">
        <f>★入力画面!$Q$32</f>
        <v/>
      </c>
      <c r="V21" s="2392"/>
      <c r="W21" s="2392" t="str">
        <f>★入力画面!$R$32</f>
        <v/>
      </c>
      <c r="X21" s="2392"/>
      <c r="Y21" s="2392" t="str">
        <f>★入力画面!$S$32</f>
        <v/>
      </c>
      <c r="Z21" s="2392"/>
      <c r="AA21" s="2392" t="str">
        <f>★入力画面!$T$32</f>
        <v/>
      </c>
      <c r="AB21" s="2392"/>
      <c r="AC21" s="2392" t="str">
        <f>★入力画面!$U$32</f>
        <v/>
      </c>
      <c r="AD21" s="2392"/>
      <c r="AE21" s="2392" t="str">
        <f>★入力画面!$V$32</f>
        <v/>
      </c>
      <c r="AF21" s="2392"/>
      <c r="AG21" s="2392" t="str">
        <f>★入力画面!$W$32</f>
        <v/>
      </c>
      <c r="AH21" s="2392"/>
      <c r="AI21" s="2392" t="str">
        <f>★入力画面!$X$32</f>
        <v/>
      </c>
      <c r="AJ21" s="2392"/>
      <c r="AK21" s="2392" t="str">
        <f>★入力画面!$Y$32</f>
        <v/>
      </c>
      <c r="AL21" s="2392"/>
      <c r="AM21" s="2392" t="str">
        <f>★入力画面!$Z$32</f>
        <v/>
      </c>
      <c r="AN21" s="2392"/>
      <c r="AO21" s="2392" t="str">
        <f>★入力画面!$AA$32</f>
        <v/>
      </c>
      <c r="AP21" s="2392"/>
      <c r="AQ21" s="2392" t="str">
        <f>★入力画面!$AB$32</f>
        <v/>
      </c>
      <c r="AR21" s="2392"/>
      <c r="AS21" s="2392" t="str">
        <f>★入力画面!$AC$32</f>
        <v/>
      </c>
      <c r="AT21" s="2392"/>
      <c r="AU21" s="2392" t="str">
        <f>★入力画面!$AD$32</f>
        <v/>
      </c>
      <c r="AV21" s="2392"/>
      <c r="AW21" s="2392" t="str">
        <f>★入力画面!$AE$32</f>
        <v/>
      </c>
      <c r="AX21" s="2392"/>
      <c r="AY21" s="2392" t="str">
        <f>★入力画面!$AF$32</f>
        <v/>
      </c>
      <c r="AZ21" s="2392"/>
      <c r="BA21" s="2392" t="str">
        <f>★入力画面!$AG$32</f>
        <v/>
      </c>
      <c r="BB21" s="2392"/>
      <c r="BC21" s="2392" t="str">
        <f>★入力画面!$AH$32</f>
        <v/>
      </c>
      <c r="BD21" s="2392"/>
      <c r="BE21" s="2392" t="str">
        <f>★入力画面!$AI$32</f>
        <v/>
      </c>
      <c r="BF21" s="2393"/>
      <c r="BG21" s="2345"/>
      <c r="BH21" s="2346"/>
      <c r="BI21" s="2346"/>
      <c r="BJ21" s="2346"/>
      <c r="BK21" s="2346"/>
      <c r="BL21" s="2346"/>
      <c r="BM21" s="2346"/>
      <c r="BN21" s="2346"/>
      <c r="BO21" s="2346"/>
      <c r="BP21" s="2298"/>
      <c r="BQ21" s="41"/>
      <c r="BR21" s="41"/>
      <c r="BS21" s="41"/>
      <c r="BT21" s="41"/>
      <c r="BU21" s="41"/>
      <c r="BV21" s="41"/>
      <c r="BW21" s="41"/>
      <c r="BX21" s="41"/>
      <c r="BY21" s="41"/>
    </row>
    <row r="22" spans="1:77" s="360" customFormat="1" ht="18" customHeight="1" thickBot="1">
      <c r="A22" s="2290"/>
      <c r="B22" s="2290"/>
      <c r="C22" s="2290"/>
      <c r="D22" s="2290"/>
      <c r="E22" s="2290"/>
      <c r="F22" s="2358"/>
      <c r="G22" s="2358"/>
      <c r="H22" s="2358"/>
      <c r="I22" s="2358"/>
      <c r="J22" s="2372" t="s">
        <v>82</v>
      </c>
      <c r="K22" s="2373"/>
      <c r="L22" s="2373"/>
      <c r="M22" s="2373"/>
      <c r="N22" s="2373"/>
      <c r="O22" s="2373"/>
      <c r="P22" s="2373"/>
      <c r="Q22" s="2373"/>
      <c r="R22" s="2421"/>
      <c r="S22" s="2394" t="str">
        <f>★入力画面!$P$35</f>
        <v/>
      </c>
      <c r="T22" s="2392"/>
      <c r="U22" s="2392" t="str">
        <f>★入力画面!$Q$35</f>
        <v/>
      </c>
      <c r="V22" s="2392"/>
      <c r="W22" s="2392" t="str">
        <f>★入力画面!$R$35</f>
        <v/>
      </c>
      <c r="X22" s="2392"/>
      <c r="Y22" s="2392" t="str">
        <f>★入力画面!$S$35</f>
        <v/>
      </c>
      <c r="Z22" s="2392"/>
      <c r="AA22" s="2392" t="str">
        <f>★入力画面!$T$35</f>
        <v/>
      </c>
      <c r="AB22" s="2392"/>
      <c r="AC22" s="2392" t="str">
        <f>★入力画面!$U$35</f>
        <v/>
      </c>
      <c r="AD22" s="2392"/>
      <c r="AE22" s="2392" t="str">
        <f>★入力画面!$V$35</f>
        <v/>
      </c>
      <c r="AF22" s="2392"/>
      <c r="AG22" s="2392" t="str">
        <f>★入力画面!$W$35</f>
        <v/>
      </c>
      <c r="AH22" s="2392"/>
      <c r="AI22" s="2392" t="str">
        <f>★入力画面!$X$35</f>
        <v/>
      </c>
      <c r="AJ22" s="2392"/>
      <c r="AK22" s="2392" t="str">
        <f>★入力画面!$Y$35</f>
        <v/>
      </c>
      <c r="AL22" s="2392"/>
      <c r="AM22" s="2392" t="str">
        <f>★入力画面!$Z$35</f>
        <v/>
      </c>
      <c r="AN22" s="2392"/>
      <c r="AO22" s="2392" t="str">
        <f>★入力画面!$AA$35</f>
        <v/>
      </c>
      <c r="AP22" s="2392"/>
      <c r="AQ22" s="2392" t="str">
        <f>★入力画面!$AB$35</f>
        <v/>
      </c>
      <c r="AR22" s="2393"/>
      <c r="AS22" s="2298"/>
      <c r="AT22" s="2298"/>
      <c r="AU22" s="2298"/>
      <c r="AV22" s="2298"/>
      <c r="AW22" s="2298"/>
      <c r="AX22" s="2298"/>
      <c r="AY22" s="2298"/>
      <c r="AZ22" s="2298"/>
      <c r="BA22" s="2298"/>
      <c r="BB22" s="2298"/>
      <c r="BC22" s="2298"/>
      <c r="BD22" s="2298"/>
      <c r="BE22" s="2298"/>
      <c r="BF22" s="2298"/>
      <c r="BG22" s="2346"/>
      <c r="BH22" s="2346"/>
      <c r="BI22" s="2346"/>
      <c r="BJ22" s="2346"/>
      <c r="BK22" s="2299" t="s">
        <v>112</v>
      </c>
      <c r="BL22" s="2299"/>
      <c r="BM22" s="2299"/>
      <c r="BN22" s="2299"/>
      <c r="BO22" s="2299"/>
      <c r="BP22" s="2298"/>
      <c r="BQ22" s="41"/>
      <c r="BR22" s="41"/>
      <c r="BS22" s="41"/>
      <c r="BT22" s="41"/>
      <c r="BU22" s="41"/>
      <c r="BV22" s="41"/>
      <c r="BW22" s="41"/>
      <c r="BX22" s="41"/>
      <c r="BY22" s="41"/>
    </row>
    <row r="23" spans="1:77" s="360" customFormat="1" ht="18" customHeight="1" thickBot="1">
      <c r="A23" s="2290"/>
      <c r="B23" s="2290"/>
      <c r="C23" s="2290"/>
      <c r="D23" s="2290"/>
      <c r="E23" s="2290"/>
      <c r="F23" s="2358"/>
      <c r="G23" s="2358"/>
      <c r="H23" s="2358"/>
      <c r="I23" s="2358"/>
      <c r="J23" s="2422" t="s">
        <v>217</v>
      </c>
      <c r="K23" s="2423"/>
      <c r="L23" s="2423"/>
      <c r="M23" s="2423"/>
      <c r="N23" s="2423"/>
      <c r="O23" s="2423"/>
      <c r="P23" s="2423"/>
      <c r="Q23" s="2423"/>
      <c r="R23" s="2424"/>
      <c r="S23" s="2394" t="str">
        <f>★入力画面!$P$40</f>
        <v/>
      </c>
      <c r="T23" s="2392"/>
      <c r="U23" s="2392" t="str">
        <f>★入力画面!$Q$40</f>
        <v/>
      </c>
      <c r="V23" s="2392"/>
      <c r="W23" s="2392" t="str">
        <f>★入力画面!$R$40</f>
        <v/>
      </c>
      <c r="X23" s="2392"/>
      <c r="Y23" s="2392" t="str">
        <f>★入力画面!$S$40</f>
        <v/>
      </c>
      <c r="Z23" s="2393"/>
      <c r="AA23" s="2298"/>
      <c r="AB23" s="2298"/>
      <c r="AC23" s="2298"/>
      <c r="AD23" s="2298"/>
      <c r="AE23" s="2298"/>
      <c r="AF23" s="2298"/>
      <c r="AG23" s="2298"/>
      <c r="AH23" s="2298"/>
      <c r="AI23" s="2298"/>
      <c r="AJ23" s="2298"/>
      <c r="AK23" s="2298"/>
      <c r="AL23" s="2298"/>
      <c r="AM23" s="2298"/>
      <c r="AN23" s="2298"/>
      <c r="AO23" s="2298"/>
      <c r="AP23" s="2298"/>
      <c r="AQ23" s="2298"/>
      <c r="AR23" s="2298"/>
      <c r="AS23" s="2298"/>
      <c r="AT23" s="2298"/>
      <c r="AU23" s="2298"/>
      <c r="AV23" s="2298"/>
      <c r="AW23" s="2298"/>
      <c r="AX23" s="2298"/>
      <c r="AY23" s="2298"/>
      <c r="AZ23" s="2298"/>
      <c r="BA23" s="2298"/>
      <c r="BB23" s="2298"/>
      <c r="BC23" s="2298"/>
      <c r="BD23" s="2298"/>
      <c r="BE23" s="2298"/>
      <c r="BF23" s="2298"/>
      <c r="BG23" s="2346"/>
      <c r="BH23" s="2346"/>
      <c r="BI23" s="2346"/>
      <c r="BJ23" s="2346"/>
      <c r="BK23" s="358"/>
      <c r="BL23" s="2210" t="s">
        <v>2809</v>
      </c>
      <c r="BM23" s="2211"/>
      <c r="BN23" s="2212"/>
      <c r="BO23" s="349"/>
      <c r="BP23" s="2298"/>
      <c r="BQ23" s="41"/>
      <c r="BR23" s="41"/>
      <c r="BS23" s="41"/>
      <c r="BT23" s="41"/>
      <c r="BU23" s="41"/>
      <c r="BV23" s="41"/>
      <c r="BW23" s="41"/>
      <c r="BX23" s="41"/>
      <c r="BY23" s="41"/>
    </row>
    <row r="24" spans="1:77" s="360" customFormat="1" ht="26.25" customHeight="1">
      <c r="A24" s="2290"/>
      <c r="B24" s="2290"/>
      <c r="C24" s="2290"/>
      <c r="D24" s="2290"/>
      <c r="E24" s="2290"/>
      <c r="F24" s="2358"/>
      <c r="G24" s="2358"/>
      <c r="H24" s="2358"/>
      <c r="I24" s="2358"/>
      <c r="J24" s="2358"/>
      <c r="K24" s="2358"/>
      <c r="L24" s="2358"/>
      <c r="M24" s="2358"/>
      <c r="N24" s="2358"/>
      <c r="O24" s="2358"/>
      <c r="P24" s="2358"/>
      <c r="Q24" s="2358"/>
      <c r="R24" s="2358"/>
      <c r="S24" s="2358"/>
      <c r="T24" s="2358"/>
      <c r="U24" s="2358"/>
      <c r="V24" s="2358"/>
      <c r="W24" s="2358"/>
      <c r="X24" s="2358"/>
      <c r="Y24" s="2358"/>
      <c r="Z24" s="2358"/>
      <c r="AA24" s="2358"/>
      <c r="AB24" s="2358"/>
      <c r="AC24" s="2358"/>
      <c r="AD24" s="2358"/>
      <c r="AE24" s="2358"/>
      <c r="AF24" s="2358"/>
      <c r="AG24" s="2358"/>
      <c r="AH24" s="2358"/>
      <c r="AI24" s="2358"/>
      <c r="AJ24" s="2358"/>
      <c r="AK24" s="2358"/>
      <c r="AL24" s="2358"/>
      <c r="AM24" s="2358"/>
      <c r="AN24" s="2358"/>
      <c r="AO24" s="2358"/>
      <c r="AP24" s="2358"/>
      <c r="AQ24" s="2358"/>
      <c r="AR24" s="2358"/>
      <c r="AS24" s="2358"/>
      <c r="AT24" s="2358"/>
      <c r="AU24" s="2358"/>
      <c r="AV24" s="2358"/>
      <c r="AW24" s="2358"/>
      <c r="AX24" s="2358"/>
      <c r="AY24" s="2358"/>
      <c r="AZ24" s="2358"/>
      <c r="BA24" s="2358"/>
      <c r="BB24" s="2358"/>
      <c r="BC24" s="2358"/>
      <c r="BD24" s="2358"/>
      <c r="BE24" s="2358"/>
      <c r="BF24" s="2358"/>
      <c r="BG24" s="2358"/>
      <c r="BH24" s="2358"/>
      <c r="BI24" s="2358"/>
      <c r="BJ24" s="2358"/>
      <c r="BK24" s="2358"/>
      <c r="BL24" s="2358"/>
      <c r="BM24" s="2358"/>
      <c r="BN24" s="2358"/>
      <c r="BO24" s="2358"/>
      <c r="BP24" s="2298"/>
      <c r="BQ24" s="41"/>
      <c r="BR24" s="41"/>
      <c r="BS24" s="41"/>
      <c r="BT24" s="41"/>
      <c r="BU24" s="41"/>
      <c r="BV24" s="41"/>
      <c r="BW24" s="41"/>
      <c r="BX24" s="41"/>
      <c r="BY24" s="41"/>
    </row>
    <row r="25" spans="1:77" s="360" customFormat="1" ht="15" customHeight="1" thickBot="1">
      <c r="A25" s="2290"/>
      <c r="B25" s="2290"/>
      <c r="C25" s="2290"/>
      <c r="D25" s="2290"/>
      <c r="E25" s="2290"/>
      <c r="F25" s="2358"/>
      <c r="G25" s="2358"/>
      <c r="H25" s="2358"/>
      <c r="I25" s="2358"/>
      <c r="J25" s="2299" t="s">
        <v>2823</v>
      </c>
      <c r="K25" s="2299"/>
      <c r="L25" s="2299"/>
      <c r="M25" s="2299"/>
      <c r="N25" s="2299"/>
      <c r="O25" s="2299"/>
      <c r="P25" s="2299"/>
      <c r="Q25" s="2299"/>
      <c r="R25" s="2299"/>
      <c r="S25" s="2299"/>
      <c r="T25" s="2299"/>
      <c r="U25" s="2299"/>
      <c r="V25" s="2299"/>
      <c r="W25" s="2299"/>
      <c r="X25" s="2299"/>
      <c r="Y25" s="2299"/>
      <c r="Z25" s="2299"/>
      <c r="AA25" s="2299"/>
      <c r="AB25" s="2299"/>
      <c r="AC25" s="2299"/>
      <c r="AD25" s="2299"/>
      <c r="AE25" s="2299"/>
      <c r="AF25" s="2299"/>
      <c r="AG25" s="2299"/>
      <c r="AH25" s="2299"/>
      <c r="AI25" s="2299"/>
      <c r="AJ25" s="2299"/>
      <c r="AK25" s="2299"/>
      <c r="AL25" s="2299"/>
      <c r="AM25" s="2299"/>
      <c r="AN25" s="2299"/>
      <c r="AO25" s="2299"/>
      <c r="AP25" s="2299"/>
      <c r="AQ25" s="2299"/>
      <c r="AR25" s="2299"/>
      <c r="AS25" s="2299"/>
      <c r="AT25" s="2299"/>
      <c r="AU25" s="2299"/>
      <c r="AV25" s="2299"/>
      <c r="AW25" s="2299"/>
      <c r="AX25" s="2299"/>
      <c r="AY25" s="2299"/>
      <c r="AZ25" s="2299"/>
      <c r="BA25" s="2299"/>
      <c r="BB25" s="2299"/>
      <c r="BC25" s="2299"/>
      <c r="BD25" s="2299"/>
      <c r="BE25" s="2299"/>
      <c r="BF25" s="2299"/>
      <c r="BG25" s="2299"/>
      <c r="BH25" s="2299"/>
      <c r="BI25" s="2299"/>
      <c r="BJ25" s="2299"/>
      <c r="BK25" s="2299"/>
      <c r="BL25" s="2299"/>
      <c r="BM25" s="2299"/>
      <c r="BN25" s="2299"/>
      <c r="BO25" s="2299"/>
      <c r="BP25" s="2298"/>
      <c r="BQ25" s="41"/>
      <c r="BR25" s="41"/>
      <c r="BS25" s="41"/>
      <c r="BT25" s="41"/>
      <c r="BU25" s="41"/>
      <c r="BV25" s="41"/>
      <c r="BW25" s="41"/>
      <c r="BX25" s="41"/>
      <c r="BY25" s="41"/>
    </row>
    <row r="26" spans="1:77" s="360" customFormat="1" ht="9" customHeight="1">
      <c r="A26" s="2290"/>
      <c r="B26" s="2290"/>
      <c r="C26" s="2290"/>
      <c r="D26" s="2290"/>
      <c r="E26" s="2290"/>
      <c r="F26" s="2358"/>
      <c r="G26" s="2385">
        <v>32</v>
      </c>
      <c r="H26" s="2386"/>
      <c r="I26" s="2299"/>
      <c r="J26" s="2401"/>
      <c r="K26" s="2395" t="s">
        <v>115</v>
      </c>
      <c r="L26" s="2395"/>
      <c r="M26" s="2395"/>
      <c r="N26" s="2395"/>
      <c r="O26" s="2395"/>
      <c r="P26" s="2395"/>
      <c r="Q26" s="2395"/>
      <c r="R26" s="2403"/>
      <c r="S26" s="2163" t="str">
        <f>★その他入力!$P$63</f>
        <v/>
      </c>
      <c r="T26" s="2147"/>
      <c r="U26" s="2147" t="str">
        <f>★その他入力!$Q$63</f>
        <v/>
      </c>
      <c r="V26" s="2161"/>
      <c r="W26" s="2307"/>
      <c r="X26" s="2307"/>
      <c r="Y26" s="2163" t="str">
        <f>★その他入力!$S$63</f>
        <v/>
      </c>
      <c r="Z26" s="2147"/>
      <c r="AA26" s="2147" t="str">
        <f>★その他入力!$T$63</f>
        <v/>
      </c>
      <c r="AB26" s="2147"/>
      <c r="AC26" s="2147" t="str">
        <f>★その他入力!$U$63</f>
        <v/>
      </c>
      <c r="AD26" s="2147"/>
      <c r="AE26" s="2147" t="str">
        <f>★その他入力!$V$63</f>
        <v/>
      </c>
      <c r="AF26" s="2147"/>
      <c r="AG26" s="2147" t="str">
        <f>★その他入力!$W$63</f>
        <v/>
      </c>
      <c r="AH26" s="2147"/>
      <c r="AI26" s="2147" t="str">
        <f>★その他入力!$X$63</f>
        <v/>
      </c>
      <c r="AJ26" s="2161"/>
      <c r="AK26" s="2307"/>
      <c r="AL26" s="2307"/>
      <c r="AM26" s="2322"/>
      <c r="AN26" s="2323"/>
      <c r="AO26" s="2299"/>
      <c r="AP26" s="2299"/>
      <c r="AQ26" s="2299"/>
      <c r="AR26" s="2299"/>
      <c r="AS26" s="2299"/>
      <c r="AT26" s="2299"/>
      <c r="AU26" s="2299"/>
      <c r="AV26" s="2299"/>
      <c r="AW26" s="2299"/>
      <c r="AX26" s="2299"/>
      <c r="AY26" s="2299"/>
      <c r="AZ26" s="2299"/>
      <c r="BA26" s="2299"/>
      <c r="BB26" s="2299"/>
      <c r="BC26" s="2299"/>
      <c r="BD26" s="2299"/>
      <c r="BE26" s="2299"/>
      <c r="BF26" s="2299"/>
      <c r="BG26" s="2346"/>
      <c r="BH26" s="2346"/>
      <c r="BI26" s="2346"/>
      <c r="BJ26" s="2346"/>
      <c r="BK26" s="2346"/>
      <c r="BL26" s="2346"/>
      <c r="BM26" s="2346"/>
      <c r="BN26" s="2346"/>
      <c r="BO26" s="2346"/>
      <c r="BP26" s="2298"/>
      <c r="BQ26" s="41"/>
      <c r="BR26" s="41"/>
      <c r="BS26" s="41"/>
      <c r="BT26" s="41"/>
      <c r="BU26" s="41"/>
      <c r="BV26" s="41"/>
      <c r="BW26" s="41"/>
      <c r="BX26" s="41"/>
      <c r="BY26" s="41"/>
    </row>
    <row r="27" spans="1:77" s="360" customFormat="1" ht="9" customHeight="1" thickBot="1">
      <c r="A27" s="2290"/>
      <c r="B27" s="2290"/>
      <c r="C27" s="2290"/>
      <c r="D27" s="2290"/>
      <c r="E27" s="2290"/>
      <c r="F27" s="2358"/>
      <c r="G27" s="2387"/>
      <c r="H27" s="2388"/>
      <c r="I27" s="2299"/>
      <c r="J27" s="2402"/>
      <c r="K27" s="2396"/>
      <c r="L27" s="2396"/>
      <c r="M27" s="2396"/>
      <c r="N27" s="2396"/>
      <c r="O27" s="2396"/>
      <c r="P27" s="2396"/>
      <c r="Q27" s="2396"/>
      <c r="R27" s="2404"/>
      <c r="S27" s="2164"/>
      <c r="T27" s="2149"/>
      <c r="U27" s="2149"/>
      <c r="V27" s="2162"/>
      <c r="W27" s="2181"/>
      <c r="X27" s="2181"/>
      <c r="Y27" s="2164"/>
      <c r="Z27" s="2149"/>
      <c r="AA27" s="2149"/>
      <c r="AB27" s="2149"/>
      <c r="AC27" s="2149"/>
      <c r="AD27" s="2149"/>
      <c r="AE27" s="2149"/>
      <c r="AF27" s="2149"/>
      <c r="AG27" s="2149"/>
      <c r="AH27" s="2149"/>
      <c r="AI27" s="2149"/>
      <c r="AJ27" s="2162"/>
      <c r="AK27" s="2181"/>
      <c r="AL27" s="2181"/>
      <c r="AM27" s="2324"/>
      <c r="AN27" s="2325"/>
      <c r="AO27" s="2299"/>
      <c r="AP27" s="2299"/>
      <c r="AQ27" s="2299"/>
      <c r="AR27" s="2299"/>
      <c r="AS27" s="2299"/>
      <c r="AT27" s="2299"/>
      <c r="AU27" s="2299"/>
      <c r="AV27" s="2299"/>
      <c r="AW27" s="2299"/>
      <c r="AX27" s="2299"/>
      <c r="AY27" s="2299"/>
      <c r="AZ27" s="2299"/>
      <c r="BA27" s="2299"/>
      <c r="BB27" s="2299"/>
      <c r="BC27" s="2299"/>
      <c r="BD27" s="2299"/>
      <c r="BE27" s="2299"/>
      <c r="BF27" s="2299"/>
      <c r="BG27" s="2346"/>
      <c r="BH27" s="2346"/>
      <c r="BI27" s="2346"/>
      <c r="BJ27" s="2346"/>
      <c r="BK27" s="2346"/>
      <c r="BL27" s="2346"/>
      <c r="BM27" s="2346"/>
      <c r="BN27" s="2346"/>
      <c r="BO27" s="2346"/>
      <c r="BP27" s="2298"/>
      <c r="BQ27" s="41"/>
      <c r="BR27" s="41"/>
      <c r="BS27" s="41"/>
      <c r="BT27" s="41"/>
      <c r="BU27" s="41"/>
      <c r="BV27" s="41"/>
      <c r="BW27" s="41"/>
      <c r="BX27" s="41"/>
      <c r="BY27" s="41"/>
    </row>
    <row r="28" spans="1:77" s="360" customFormat="1" ht="18" customHeight="1" thickBot="1">
      <c r="A28" s="2290"/>
      <c r="B28" s="2290"/>
      <c r="C28" s="2290"/>
      <c r="D28" s="2290"/>
      <c r="E28" s="2290"/>
      <c r="F28" s="2358"/>
      <c r="G28" s="2358"/>
      <c r="H28" s="2358"/>
      <c r="I28" s="2358"/>
      <c r="J28" s="371"/>
      <c r="K28" s="2373" t="s">
        <v>218</v>
      </c>
      <c r="L28" s="2373"/>
      <c r="M28" s="2373"/>
      <c r="N28" s="2373"/>
      <c r="O28" s="2373"/>
      <c r="P28" s="2373"/>
      <c r="Q28" s="2373"/>
      <c r="R28" s="372"/>
      <c r="S28" s="2394" t="str">
        <f>★その他入力!$P$57</f>
        <v/>
      </c>
      <c r="T28" s="2392"/>
      <c r="U28" s="2392" t="str">
        <f>★その他入力!$Q$57</f>
        <v/>
      </c>
      <c r="V28" s="2392"/>
      <c r="W28" s="2392" t="str">
        <f>★その他入力!$R$57</f>
        <v/>
      </c>
      <c r="X28" s="2392"/>
      <c r="Y28" s="2392" t="str">
        <f>★その他入力!$S$57</f>
        <v/>
      </c>
      <c r="Z28" s="2392"/>
      <c r="AA28" s="2392" t="str">
        <f>★その他入力!$T$57</f>
        <v/>
      </c>
      <c r="AB28" s="2392"/>
      <c r="AC28" s="2392" t="str">
        <f>★その他入力!$U$57</f>
        <v/>
      </c>
      <c r="AD28" s="2392"/>
      <c r="AE28" s="2392" t="str">
        <f>★その他入力!$V$57</f>
        <v/>
      </c>
      <c r="AF28" s="2392"/>
      <c r="AG28" s="2392" t="str">
        <f>★その他入力!$W$57</f>
        <v/>
      </c>
      <c r="AH28" s="2392"/>
      <c r="AI28" s="2392" t="str">
        <f>★その他入力!$X$57</f>
        <v/>
      </c>
      <c r="AJ28" s="2392"/>
      <c r="AK28" s="2392" t="str">
        <f>★その他入力!$Y$57</f>
        <v/>
      </c>
      <c r="AL28" s="2392"/>
      <c r="AM28" s="2392" t="str">
        <f>★その他入力!$Z$57</f>
        <v/>
      </c>
      <c r="AN28" s="2392"/>
      <c r="AO28" s="2392" t="str">
        <f>★その他入力!$AA$57</f>
        <v/>
      </c>
      <c r="AP28" s="2392"/>
      <c r="AQ28" s="2392" t="str">
        <f>★その他入力!$AB$57</f>
        <v/>
      </c>
      <c r="AR28" s="2392"/>
      <c r="AS28" s="2392" t="str">
        <f>★その他入力!$AC$57</f>
        <v/>
      </c>
      <c r="AT28" s="2392"/>
      <c r="AU28" s="2392" t="str">
        <f>★その他入力!$AD$57</f>
        <v/>
      </c>
      <c r="AV28" s="2392"/>
      <c r="AW28" s="2392" t="str">
        <f>★その他入力!$AE$57</f>
        <v/>
      </c>
      <c r="AX28" s="2392"/>
      <c r="AY28" s="2392" t="str">
        <f>★その他入力!$AF$57</f>
        <v/>
      </c>
      <c r="AZ28" s="2392"/>
      <c r="BA28" s="2392" t="str">
        <f>★その他入力!$AG$57</f>
        <v/>
      </c>
      <c r="BB28" s="2392"/>
      <c r="BC28" s="2392" t="str">
        <f>★その他入力!$AH$57</f>
        <v/>
      </c>
      <c r="BD28" s="2392"/>
      <c r="BE28" s="2392" t="str">
        <f>★その他入力!$AI$57</f>
        <v/>
      </c>
      <c r="BF28" s="2393"/>
      <c r="BG28" s="2345"/>
      <c r="BH28" s="2346"/>
      <c r="BI28" s="2346"/>
      <c r="BJ28" s="2346"/>
      <c r="BK28" s="2346"/>
      <c r="BL28" s="2346"/>
      <c r="BM28" s="2346"/>
      <c r="BN28" s="2346"/>
      <c r="BO28" s="2346"/>
      <c r="BP28" s="2298"/>
      <c r="BQ28" s="41"/>
      <c r="BR28" s="41"/>
      <c r="BS28" s="41"/>
      <c r="BT28" s="41"/>
      <c r="BU28" s="41"/>
      <c r="BV28" s="41"/>
      <c r="BW28" s="41"/>
      <c r="BX28" s="41"/>
      <c r="BY28" s="41"/>
    </row>
    <row r="29" spans="1:77" s="360" customFormat="1" ht="18" customHeight="1" thickBot="1">
      <c r="A29" s="2290"/>
      <c r="B29" s="2290"/>
      <c r="C29" s="2290"/>
      <c r="D29" s="2290"/>
      <c r="E29" s="2290"/>
      <c r="F29" s="2358"/>
      <c r="G29" s="2358"/>
      <c r="H29" s="2358"/>
      <c r="I29" s="2358"/>
      <c r="J29" s="371"/>
      <c r="K29" s="2373" t="s">
        <v>80</v>
      </c>
      <c r="L29" s="2373"/>
      <c r="M29" s="2373"/>
      <c r="N29" s="2373"/>
      <c r="O29" s="2373"/>
      <c r="P29" s="2373"/>
      <c r="Q29" s="2373"/>
      <c r="R29" s="372"/>
      <c r="S29" s="2394" t="str">
        <f>★その他入力!$P$59</f>
        <v/>
      </c>
      <c r="T29" s="2392"/>
      <c r="U29" s="2392" t="str">
        <f>★その他入力!$Q$59</f>
        <v/>
      </c>
      <c r="V29" s="2392"/>
      <c r="W29" s="2392" t="str">
        <f>★その他入力!$R$59</f>
        <v/>
      </c>
      <c r="X29" s="2392"/>
      <c r="Y29" s="2392" t="str">
        <f>★その他入力!$S$59</f>
        <v/>
      </c>
      <c r="Z29" s="2392"/>
      <c r="AA29" s="2392" t="str">
        <f>★その他入力!$T$59</f>
        <v/>
      </c>
      <c r="AB29" s="2392"/>
      <c r="AC29" s="2392" t="str">
        <f>★その他入力!$U$59</f>
        <v/>
      </c>
      <c r="AD29" s="2392"/>
      <c r="AE29" s="2392" t="str">
        <f>★その他入力!$V$59</f>
        <v/>
      </c>
      <c r="AF29" s="2392"/>
      <c r="AG29" s="2392" t="str">
        <f>★その他入力!$W$59</f>
        <v/>
      </c>
      <c r="AH29" s="2392"/>
      <c r="AI29" s="2392" t="str">
        <f>★その他入力!$X$59</f>
        <v/>
      </c>
      <c r="AJ29" s="2392"/>
      <c r="AK29" s="2392" t="str">
        <f>★その他入力!$Y$59</f>
        <v/>
      </c>
      <c r="AL29" s="2392"/>
      <c r="AM29" s="2392" t="str">
        <f>★その他入力!$Z$59</f>
        <v/>
      </c>
      <c r="AN29" s="2392"/>
      <c r="AO29" s="2392" t="str">
        <f>★その他入力!$AA$59</f>
        <v/>
      </c>
      <c r="AP29" s="2392"/>
      <c r="AQ29" s="2392" t="str">
        <f>★その他入力!$AB$59</f>
        <v/>
      </c>
      <c r="AR29" s="2392"/>
      <c r="AS29" s="2392" t="str">
        <f>★その他入力!$AC$59</f>
        <v/>
      </c>
      <c r="AT29" s="2392"/>
      <c r="AU29" s="2392" t="str">
        <f>★その他入力!$AD$59</f>
        <v/>
      </c>
      <c r="AV29" s="2392"/>
      <c r="AW29" s="2392" t="str">
        <f>★その他入力!$AE$59</f>
        <v/>
      </c>
      <c r="AX29" s="2392"/>
      <c r="AY29" s="2392" t="str">
        <f>★その他入力!$AF$59</f>
        <v/>
      </c>
      <c r="AZ29" s="2392"/>
      <c r="BA29" s="2392" t="str">
        <f>★その他入力!$AG$59</f>
        <v/>
      </c>
      <c r="BB29" s="2392"/>
      <c r="BC29" s="2392" t="str">
        <f>★その他入力!$AH$59</f>
        <v/>
      </c>
      <c r="BD29" s="2392"/>
      <c r="BE29" s="2392" t="str">
        <f>★その他入力!$AI$59</f>
        <v/>
      </c>
      <c r="BF29" s="2393"/>
      <c r="BG29" s="2345"/>
      <c r="BH29" s="2346"/>
      <c r="BI29" s="2346"/>
      <c r="BJ29" s="2346"/>
      <c r="BK29" s="2299" t="s">
        <v>112</v>
      </c>
      <c r="BL29" s="2299"/>
      <c r="BM29" s="2299"/>
      <c r="BN29" s="2299"/>
      <c r="BO29" s="2299"/>
      <c r="BP29" s="2298"/>
      <c r="BQ29" s="41"/>
      <c r="BR29" s="41"/>
      <c r="BS29" s="41"/>
      <c r="BT29" s="41"/>
      <c r="BU29" s="41"/>
      <c r="BV29" s="41"/>
      <c r="BW29" s="41"/>
      <c r="BX29" s="41"/>
      <c r="BY29" s="41"/>
    </row>
    <row r="30" spans="1:77" s="360" customFormat="1" ht="9" customHeight="1">
      <c r="A30" s="2290"/>
      <c r="B30" s="2290"/>
      <c r="C30" s="2290"/>
      <c r="D30" s="2290"/>
      <c r="E30" s="2290"/>
      <c r="F30" s="2358"/>
      <c r="G30" s="2358"/>
      <c r="H30" s="2358"/>
      <c r="I30" s="2358"/>
      <c r="J30" s="2401"/>
      <c r="K30" s="2395" t="s">
        <v>117</v>
      </c>
      <c r="L30" s="2395"/>
      <c r="M30" s="2395"/>
      <c r="N30" s="2395"/>
      <c r="O30" s="2395"/>
      <c r="P30" s="2395"/>
      <c r="Q30" s="2395"/>
      <c r="R30" s="2403"/>
      <c r="S30" s="2397" t="str">
        <f>★その他入力!$BS$60</f>
        <v/>
      </c>
      <c r="T30" s="2398"/>
      <c r="U30" s="2384"/>
      <c r="V30" s="2384"/>
      <c r="W30" s="2163" t="str">
        <f>★その他入力!$BM$60</f>
        <v/>
      </c>
      <c r="X30" s="2147"/>
      <c r="Y30" s="2147" t="str">
        <f>★その他入力!$BN$60</f>
        <v/>
      </c>
      <c r="Z30" s="2161"/>
      <c r="AA30" s="2181" t="s">
        <v>118</v>
      </c>
      <c r="AB30" s="2181"/>
      <c r="AC30" s="2163" t="str">
        <f>★その他入力!$BO$60</f>
        <v/>
      </c>
      <c r="AD30" s="2147"/>
      <c r="AE30" s="2147" t="str">
        <f>★その他入力!$BP$60</f>
        <v/>
      </c>
      <c r="AF30" s="2161"/>
      <c r="AG30" s="2181" t="s">
        <v>88</v>
      </c>
      <c r="AH30" s="2181"/>
      <c r="AI30" s="2163" t="str">
        <f>★その他入力!$BQ$60</f>
        <v/>
      </c>
      <c r="AJ30" s="2147"/>
      <c r="AK30" s="2147" t="str">
        <f>★その他入力!$BR$60</f>
        <v/>
      </c>
      <c r="AL30" s="2161"/>
      <c r="AM30" s="2299" t="s">
        <v>89</v>
      </c>
      <c r="AN30" s="2299"/>
      <c r="AO30" s="2298"/>
      <c r="AP30" s="2298"/>
      <c r="AQ30" s="2298"/>
      <c r="AR30" s="2298"/>
      <c r="AS30" s="2298"/>
      <c r="AT30" s="2298"/>
      <c r="AU30" s="2298"/>
      <c r="AV30" s="2298"/>
      <c r="AW30" s="2298"/>
      <c r="AX30" s="2298"/>
      <c r="AY30" s="2298"/>
      <c r="AZ30" s="2298"/>
      <c r="BA30" s="2298"/>
      <c r="BB30" s="2298"/>
      <c r="BC30" s="2298"/>
      <c r="BD30" s="2298"/>
      <c r="BE30" s="2298"/>
      <c r="BF30" s="2298"/>
      <c r="BG30" s="2346"/>
      <c r="BH30" s="2346"/>
      <c r="BI30" s="2346"/>
      <c r="BJ30" s="2346"/>
      <c r="BK30" s="2299"/>
      <c r="BL30" s="2412" t="s">
        <v>2825</v>
      </c>
      <c r="BM30" s="2413"/>
      <c r="BN30" s="2414"/>
      <c r="BO30" s="2418"/>
      <c r="BP30" s="2298"/>
      <c r="BQ30" s="41"/>
      <c r="BR30" s="41"/>
      <c r="BS30" s="41"/>
      <c r="BT30" s="41"/>
      <c r="BU30" s="41"/>
      <c r="BV30" s="41"/>
      <c r="BW30" s="41"/>
      <c r="BX30" s="41"/>
      <c r="BY30" s="41"/>
    </row>
    <row r="31" spans="1:77" s="360" customFormat="1" ht="9" customHeight="1" thickBot="1">
      <c r="A31" s="2290"/>
      <c r="B31" s="2290"/>
      <c r="C31" s="2290"/>
      <c r="D31" s="2290"/>
      <c r="E31" s="2290"/>
      <c r="F31" s="2358"/>
      <c r="G31" s="2358"/>
      <c r="H31" s="2358"/>
      <c r="I31" s="2358"/>
      <c r="J31" s="2402"/>
      <c r="K31" s="2396"/>
      <c r="L31" s="2396"/>
      <c r="M31" s="2396"/>
      <c r="N31" s="2396"/>
      <c r="O31" s="2396"/>
      <c r="P31" s="2396"/>
      <c r="Q31" s="2396"/>
      <c r="R31" s="2404"/>
      <c r="S31" s="2399"/>
      <c r="T31" s="2400"/>
      <c r="U31" s="2405"/>
      <c r="V31" s="2405"/>
      <c r="W31" s="2164"/>
      <c r="X31" s="2149"/>
      <c r="Y31" s="2149"/>
      <c r="Z31" s="2162"/>
      <c r="AA31" s="2181"/>
      <c r="AB31" s="2181"/>
      <c r="AC31" s="2164"/>
      <c r="AD31" s="2149"/>
      <c r="AE31" s="2149"/>
      <c r="AF31" s="2162"/>
      <c r="AG31" s="2181"/>
      <c r="AH31" s="2181"/>
      <c r="AI31" s="2164"/>
      <c r="AJ31" s="2149"/>
      <c r="AK31" s="2149"/>
      <c r="AL31" s="2162"/>
      <c r="AM31" s="2299"/>
      <c r="AN31" s="2299"/>
      <c r="AO31" s="2298"/>
      <c r="AP31" s="2298"/>
      <c r="AQ31" s="2298"/>
      <c r="AR31" s="2298"/>
      <c r="AS31" s="2298"/>
      <c r="AT31" s="2298"/>
      <c r="AU31" s="2298"/>
      <c r="AV31" s="2298"/>
      <c r="AW31" s="2298"/>
      <c r="AX31" s="2298"/>
      <c r="AY31" s="2298"/>
      <c r="AZ31" s="2298"/>
      <c r="BA31" s="2298"/>
      <c r="BB31" s="2298"/>
      <c r="BC31" s="2298"/>
      <c r="BD31" s="2298"/>
      <c r="BE31" s="2298"/>
      <c r="BF31" s="2298"/>
      <c r="BG31" s="2346"/>
      <c r="BH31" s="2346"/>
      <c r="BI31" s="2346"/>
      <c r="BJ31" s="2346"/>
      <c r="BK31" s="2299"/>
      <c r="BL31" s="2415"/>
      <c r="BM31" s="2416"/>
      <c r="BN31" s="2417"/>
      <c r="BO31" s="2418"/>
      <c r="BP31" s="2298"/>
      <c r="BQ31" s="41"/>
      <c r="BR31" s="41"/>
      <c r="BS31" s="41"/>
      <c r="BT31" s="41"/>
      <c r="BU31" s="41"/>
      <c r="BV31" s="41"/>
      <c r="BW31" s="41"/>
      <c r="BX31" s="41"/>
      <c r="BY31" s="41"/>
    </row>
    <row r="32" spans="1:77" s="360" customFormat="1" ht="26.25" customHeight="1">
      <c r="A32" s="2290"/>
      <c r="B32" s="2290"/>
      <c r="C32" s="2290"/>
      <c r="D32" s="2290"/>
      <c r="E32" s="2290"/>
      <c r="F32" s="2299"/>
      <c r="G32" s="2299"/>
      <c r="H32" s="2299"/>
      <c r="I32" s="2299"/>
      <c r="J32" s="2299"/>
      <c r="K32" s="2299"/>
      <c r="L32" s="2299"/>
      <c r="M32" s="2299"/>
      <c r="N32" s="2299"/>
      <c r="O32" s="2299"/>
      <c r="P32" s="2299"/>
      <c r="Q32" s="2299"/>
      <c r="R32" s="2299"/>
      <c r="S32" s="2299"/>
      <c r="T32" s="2299"/>
      <c r="U32" s="2299"/>
      <c r="V32" s="2299"/>
      <c r="W32" s="2299"/>
      <c r="X32" s="2299"/>
      <c r="Y32" s="2299"/>
      <c r="Z32" s="2299"/>
      <c r="AA32" s="2299"/>
      <c r="AB32" s="2299"/>
      <c r="AC32" s="2299"/>
      <c r="AD32" s="2299"/>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299"/>
      <c r="BB32" s="2299"/>
      <c r="BC32" s="2299"/>
      <c r="BD32" s="2299"/>
      <c r="BE32" s="2299"/>
      <c r="BF32" s="2299"/>
      <c r="BG32" s="2299"/>
      <c r="BH32" s="2299"/>
      <c r="BI32" s="2299"/>
      <c r="BJ32" s="2299"/>
      <c r="BK32" s="2299"/>
      <c r="BL32" s="2299"/>
      <c r="BM32" s="2299"/>
      <c r="BN32" s="2299"/>
      <c r="BO32" s="2299"/>
      <c r="BP32" s="2298"/>
      <c r="BQ32" s="41"/>
      <c r="BR32" s="41"/>
      <c r="BS32" s="41"/>
      <c r="BT32" s="41"/>
      <c r="BU32" s="41"/>
      <c r="BV32" s="41"/>
      <c r="BW32" s="41"/>
      <c r="BX32" s="41"/>
      <c r="BY32" s="41"/>
    </row>
    <row r="33" spans="1:77" s="360" customFormat="1" ht="15" customHeight="1" thickBot="1">
      <c r="A33" s="2290"/>
      <c r="B33" s="2290"/>
      <c r="C33" s="2290"/>
      <c r="D33" s="2290"/>
      <c r="E33" s="2290"/>
      <c r="F33" s="2358"/>
      <c r="G33" s="2358"/>
      <c r="H33" s="2358"/>
      <c r="I33" s="2358"/>
      <c r="J33" s="2299" t="s">
        <v>2824</v>
      </c>
      <c r="K33" s="2299"/>
      <c r="L33" s="2299"/>
      <c r="M33" s="2299"/>
      <c r="N33" s="2299"/>
      <c r="O33" s="2299"/>
      <c r="P33" s="2299"/>
      <c r="Q33" s="2299"/>
      <c r="R33" s="2299"/>
      <c r="S33" s="2299"/>
      <c r="T33" s="2299"/>
      <c r="U33" s="2299"/>
      <c r="V33" s="2299"/>
      <c r="W33" s="2299"/>
      <c r="X33" s="2299"/>
      <c r="Y33" s="2299"/>
      <c r="Z33" s="2299"/>
      <c r="AA33" s="2299"/>
      <c r="AB33" s="2299"/>
      <c r="AC33" s="2299"/>
      <c r="AD33" s="2299"/>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299"/>
      <c r="BB33" s="2299"/>
      <c r="BC33" s="2299"/>
      <c r="BD33" s="2299"/>
      <c r="BE33" s="2299"/>
      <c r="BF33" s="2299"/>
      <c r="BG33" s="2299"/>
      <c r="BH33" s="2299"/>
      <c r="BI33" s="2299"/>
      <c r="BJ33" s="2299"/>
      <c r="BK33" s="2299"/>
      <c r="BL33" s="2299"/>
      <c r="BM33" s="2299"/>
      <c r="BN33" s="2299"/>
      <c r="BO33" s="2299"/>
      <c r="BP33" s="2298"/>
      <c r="BQ33" s="41"/>
      <c r="BR33" s="41"/>
      <c r="BS33" s="41"/>
      <c r="BT33" s="41"/>
      <c r="BU33" s="41"/>
      <c r="BV33" s="41"/>
      <c r="BW33" s="41"/>
      <c r="BX33" s="41"/>
      <c r="BY33" s="41"/>
    </row>
    <row r="34" spans="1:77" s="360" customFormat="1" ht="9" customHeight="1">
      <c r="A34" s="2290"/>
      <c r="B34" s="2290"/>
      <c r="C34" s="2290"/>
      <c r="D34" s="2290"/>
      <c r="E34" s="2290"/>
      <c r="F34" s="2358"/>
      <c r="G34" s="2385">
        <v>41</v>
      </c>
      <c r="H34" s="2386"/>
      <c r="I34" s="2299"/>
      <c r="J34" s="2401"/>
      <c r="K34" s="2395" t="s">
        <v>115</v>
      </c>
      <c r="L34" s="2395"/>
      <c r="M34" s="2395"/>
      <c r="N34" s="2395"/>
      <c r="O34" s="2395"/>
      <c r="P34" s="2395"/>
      <c r="Q34" s="2395"/>
      <c r="R34" s="2403"/>
      <c r="S34" s="2163" t="str">
        <f>★入力画面!$BM$144</f>
        <v/>
      </c>
      <c r="T34" s="2147"/>
      <c r="U34" s="2147" t="str">
        <f>★入力画面!$BN$144</f>
        <v/>
      </c>
      <c r="V34" s="2161"/>
      <c r="W34" s="2307"/>
      <c r="X34" s="2307"/>
      <c r="Y34" s="2163" t="str">
        <f>★入力画面!$S$146</f>
        <v/>
      </c>
      <c r="Z34" s="2147"/>
      <c r="AA34" s="2147" t="str">
        <f>★入力画面!$T$146</f>
        <v/>
      </c>
      <c r="AB34" s="2147"/>
      <c r="AC34" s="2147" t="str">
        <f>★入力画面!$U$146</f>
        <v/>
      </c>
      <c r="AD34" s="2147"/>
      <c r="AE34" s="2147" t="str">
        <f>★入力画面!$V$146</f>
        <v/>
      </c>
      <c r="AF34" s="2147"/>
      <c r="AG34" s="2147" t="str">
        <f>★入力画面!$W$146</f>
        <v/>
      </c>
      <c r="AH34" s="2147"/>
      <c r="AI34" s="2147" t="str">
        <f>★入力画面!$X$146</f>
        <v/>
      </c>
      <c r="AJ34" s="2161"/>
      <c r="AK34" s="2307"/>
      <c r="AL34" s="2307"/>
      <c r="AM34" s="2322"/>
      <c r="AN34" s="2323"/>
      <c r="AO34" s="2299"/>
      <c r="AP34" s="2299"/>
      <c r="AQ34" s="2299"/>
      <c r="AR34" s="2299"/>
      <c r="AS34" s="2299"/>
      <c r="AT34" s="2299"/>
      <c r="AU34" s="2299"/>
      <c r="AV34" s="2299"/>
      <c r="AW34" s="2299"/>
      <c r="AX34" s="2299"/>
      <c r="AY34" s="2299"/>
      <c r="AZ34" s="2299"/>
      <c r="BA34" s="2299"/>
      <c r="BB34" s="2299"/>
      <c r="BC34" s="2299"/>
      <c r="BD34" s="2299"/>
      <c r="BE34" s="2299"/>
      <c r="BF34" s="2299"/>
      <c r="BG34" s="2346"/>
      <c r="BH34" s="2346"/>
      <c r="BI34" s="2346"/>
      <c r="BJ34" s="2346"/>
      <c r="BK34" s="2346"/>
      <c r="BL34" s="2346"/>
      <c r="BM34" s="2346"/>
      <c r="BN34" s="2346"/>
      <c r="BO34" s="2346"/>
      <c r="BP34" s="2298"/>
      <c r="BQ34" s="41"/>
      <c r="BR34" s="41"/>
      <c r="BS34" s="41"/>
      <c r="BT34" s="41"/>
      <c r="BU34" s="41"/>
      <c r="BV34" s="41"/>
      <c r="BW34" s="41"/>
      <c r="BX34" s="41"/>
      <c r="BY34" s="41"/>
    </row>
    <row r="35" spans="1:77" s="360" customFormat="1" ht="9" customHeight="1" thickBot="1">
      <c r="A35" s="2290"/>
      <c r="B35" s="2290"/>
      <c r="C35" s="2290"/>
      <c r="D35" s="2290"/>
      <c r="E35" s="2290"/>
      <c r="F35" s="2358"/>
      <c r="G35" s="2387"/>
      <c r="H35" s="2388"/>
      <c r="I35" s="2299"/>
      <c r="J35" s="2402"/>
      <c r="K35" s="2396"/>
      <c r="L35" s="2396"/>
      <c r="M35" s="2396"/>
      <c r="N35" s="2396"/>
      <c r="O35" s="2396"/>
      <c r="P35" s="2396"/>
      <c r="Q35" s="2396"/>
      <c r="R35" s="2404"/>
      <c r="S35" s="2164"/>
      <c r="T35" s="2149"/>
      <c r="U35" s="2149"/>
      <c r="V35" s="2162"/>
      <c r="W35" s="2181"/>
      <c r="X35" s="2181"/>
      <c r="Y35" s="2164"/>
      <c r="Z35" s="2149"/>
      <c r="AA35" s="2149"/>
      <c r="AB35" s="2149"/>
      <c r="AC35" s="2149"/>
      <c r="AD35" s="2149"/>
      <c r="AE35" s="2149"/>
      <c r="AF35" s="2149"/>
      <c r="AG35" s="2149"/>
      <c r="AH35" s="2149"/>
      <c r="AI35" s="2149"/>
      <c r="AJ35" s="2162"/>
      <c r="AK35" s="2181"/>
      <c r="AL35" s="2181"/>
      <c r="AM35" s="2324"/>
      <c r="AN35" s="2325"/>
      <c r="AO35" s="2299"/>
      <c r="AP35" s="2299"/>
      <c r="AQ35" s="2299"/>
      <c r="AR35" s="2299"/>
      <c r="AS35" s="2299"/>
      <c r="AT35" s="2299"/>
      <c r="AU35" s="2299"/>
      <c r="AV35" s="2299"/>
      <c r="AW35" s="2299"/>
      <c r="AX35" s="2299"/>
      <c r="AY35" s="2299"/>
      <c r="AZ35" s="2299"/>
      <c r="BA35" s="2299"/>
      <c r="BB35" s="2299"/>
      <c r="BC35" s="2299"/>
      <c r="BD35" s="2299"/>
      <c r="BE35" s="2299"/>
      <c r="BF35" s="2299"/>
      <c r="BG35" s="2346"/>
      <c r="BH35" s="2346"/>
      <c r="BI35" s="2346"/>
      <c r="BJ35" s="2346"/>
      <c r="BK35" s="2346"/>
      <c r="BL35" s="2346"/>
      <c r="BM35" s="2346"/>
      <c r="BN35" s="2346"/>
      <c r="BO35" s="2346"/>
      <c r="BP35" s="2298"/>
      <c r="BQ35" s="41"/>
      <c r="BR35" s="41"/>
      <c r="BS35" s="41"/>
      <c r="BT35" s="41"/>
      <c r="BU35" s="41"/>
      <c r="BV35" s="41"/>
      <c r="BW35" s="41"/>
      <c r="BX35" s="41"/>
      <c r="BY35" s="41"/>
    </row>
    <row r="36" spans="1:77" s="360" customFormat="1" ht="18" customHeight="1" thickBot="1">
      <c r="A36" s="2290"/>
      <c r="B36" s="2290"/>
      <c r="C36" s="2290"/>
      <c r="D36" s="2290"/>
      <c r="E36" s="2290"/>
      <c r="F36" s="2358"/>
      <c r="G36" s="2358"/>
      <c r="H36" s="2358"/>
      <c r="I36" s="2358"/>
      <c r="J36" s="371"/>
      <c r="K36" s="2373" t="s">
        <v>116</v>
      </c>
      <c r="L36" s="2373"/>
      <c r="M36" s="2373"/>
      <c r="N36" s="2373"/>
      <c r="O36" s="2373"/>
      <c r="P36" s="2373"/>
      <c r="Q36" s="2373"/>
      <c r="R36" s="372"/>
      <c r="S36" s="2394" t="str">
        <f>★入力画面!$P$141</f>
        <v/>
      </c>
      <c r="T36" s="2392"/>
      <c r="U36" s="2392" t="str">
        <f>★入力画面!$Q$141</f>
        <v/>
      </c>
      <c r="V36" s="2392"/>
      <c r="W36" s="2392" t="str">
        <f>★入力画面!$R$141</f>
        <v/>
      </c>
      <c r="X36" s="2392"/>
      <c r="Y36" s="2392" t="str">
        <f>★入力画面!$S$141</f>
        <v/>
      </c>
      <c r="Z36" s="2392"/>
      <c r="AA36" s="2392" t="str">
        <f>★入力画面!$T$141</f>
        <v/>
      </c>
      <c r="AB36" s="2392"/>
      <c r="AC36" s="2392" t="str">
        <f>★入力画面!$U$141</f>
        <v/>
      </c>
      <c r="AD36" s="2392"/>
      <c r="AE36" s="2392" t="str">
        <f>★入力画面!$V$141</f>
        <v/>
      </c>
      <c r="AF36" s="2392"/>
      <c r="AG36" s="2392" t="str">
        <f>★入力画面!$W$141</f>
        <v/>
      </c>
      <c r="AH36" s="2392"/>
      <c r="AI36" s="2392" t="str">
        <f>★入力画面!$X$141</f>
        <v/>
      </c>
      <c r="AJ36" s="2392"/>
      <c r="AK36" s="2392" t="str">
        <f>★入力画面!$Y$141</f>
        <v/>
      </c>
      <c r="AL36" s="2392"/>
      <c r="AM36" s="2392" t="str">
        <f>★入力画面!$Z$141</f>
        <v/>
      </c>
      <c r="AN36" s="2392"/>
      <c r="AO36" s="2392" t="str">
        <f>★入力画面!$AA$141</f>
        <v/>
      </c>
      <c r="AP36" s="2392"/>
      <c r="AQ36" s="2392" t="str">
        <f>★入力画面!$AB$141</f>
        <v/>
      </c>
      <c r="AR36" s="2392"/>
      <c r="AS36" s="2392" t="str">
        <f>★入力画面!$AC$141</f>
        <v/>
      </c>
      <c r="AT36" s="2392"/>
      <c r="AU36" s="2392" t="str">
        <f>★入力画面!$AD$141</f>
        <v/>
      </c>
      <c r="AV36" s="2392"/>
      <c r="AW36" s="2392" t="str">
        <f>★入力画面!$AE$141</f>
        <v/>
      </c>
      <c r="AX36" s="2392"/>
      <c r="AY36" s="2392" t="str">
        <f>★入力画面!$AF$141</f>
        <v/>
      </c>
      <c r="AZ36" s="2392"/>
      <c r="BA36" s="2392" t="str">
        <f>★入力画面!$AG$141</f>
        <v/>
      </c>
      <c r="BB36" s="2392"/>
      <c r="BC36" s="2392" t="str">
        <f>★入力画面!$AH$141</f>
        <v/>
      </c>
      <c r="BD36" s="2392"/>
      <c r="BE36" s="2392" t="str">
        <f>★入力画面!$AI$141</f>
        <v/>
      </c>
      <c r="BF36" s="2393"/>
      <c r="BG36" s="2345"/>
      <c r="BH36" s="2346"/>
      <c r="BI36" s="2346"/>
      <c r="BJ36" s="2346"/>
      <c r="BK36" s="2346"/>
      <c r="BL36" s="2346"/>
      <c r="BM36" s="2346"/>
      <c r="BN36" s="2346"/>
      <c r="BO36" s="2346"/>
      <c r="BP36" s="2298"/>
      <c r="BQ36" s="41"/>
      <c r="BR36" s="41"/>
      <c r="BS36" s="41"/>
      <c r="BT36" s="41"/>
      <c r="BU36" s="41"/>
      <c r="BV36" s="41"/>
      <c r="BW36" s="41"/>
      <c r="BX36" s="41"/>
      <c r="BY36" s="41"/>
    </row>
    <row r="37" spans="1:77" s="360" customFormat="1" ht="18" customHeight="1" thickBot="1">
      <c r="A37" s="2290"/>
      <c r="B37" s="2290"/>
      <c r="C37" s="2290"/>
      <c r="D37" s="2290"/>
      <c r="E37" s="2290"/>
      <c r="F37" s="2358"/>
      <c r="G37" s="2358"/>
      <c r="H37" s="2358"/>
      <c r="I37" s="2358"/>
      <c r="J37" s="371"/>
      <c r="K37" s="2373" t="s">
        <v>80</v>
      </c>
      <c r="L37" s="2373"/>
      <c r="M37" s="2373"/>
      <c r="N37" s="2373"/>
      <c r="O37" s="2373"/>
      <c r="P37" s="2373"/>
      <c r="Q37" s="2373"/>
      <c r="R37" s="372"/>
      <c r="S37" s="2394" t="str">
        <f>★入力画面!$P$143</f>
        <v/>
      </c>
      <c r="T37" s="2392"/>
      <c r="U37" s="2392" t="str">
        <f>★入力画面!$Q$143</f>
        <v/>
      </c>
      <c r="V37" s="2392"/>
      <c r="W37" s="2392" t="str">
        <f>★入力画面!$R$143</f>
        <v/>
      </c>
      <c r="X37" s="2392"/>
      <c r="Y37" s="2392" t="str">
        <f>★入力画面!$S$143</f>
        <v/>
      </c>
      <c r="Z37" s="2392"/>
      <c r="AA37" s="2392" t="str">
        <f>★入力画面!$T$143</f>
        <v/>
      </c>
      <c r="AB37" s="2392"/>
      <c r="AC37" s="2392" t="str">
        <f>★入力画面!$U$143</f>
        <v/>
      </c>
      <c r="AD37" s="2392"/>
      <c r="AE37" s="2392" t="str">
        <f>★入力画面!$V$143</f>
        <v/>
      </c>
      <c r="AF37" s="2392"/>
      <c r="AG37" s="2392" t="str">
        <f>★入力画面!$W$143</f>
        <v/>
      </c>
      <c r="AH37" s="2392"/>
      <c r="AI37" s="2392" t="str">
        <f>★入力画面!$X$143</f>
        <v/>
      </c>
      <c r="AJ37" s="2392"/>
      <c r="AK37" s="2392" t="str">
        <f>★入力画面!$Y$143</f>
        <v/>
      </c>
      <c r="AL37" s="2392"/>
      <c r="AM37" s="2392" t="str">
        <f>★入力画面!$Z$143</f>
        <v/>
      </c>
      <c r="AN37" s="2392"/>
      <c r="AO37" s="2392" t="str">
        <f>★入力画面!$AA$143</f>
        <v/>
      </c>
      <c r="AP37" s="2392"/>
      <c r="AQ37" s="2392" t="str">
        <f>★入力画面!$AB$143</f>
        <v/>
      </c>
      <c r="AR37" s="2392"/>
      <c r="AS37" s="2392" t="str">
        <f>★入力画面!$AC$143</f>
        <v/>
      </c>
      <c r="AT37" s="2392"/>
      <c r="AU37" s="2392" t="str">
        <f>★入力画面!$AD$143</f>
        <v/>
      </c>
      <c r="AV37" s="2392"/>
      <c r="AW37" s="2392" t="str">
        <f>★入力画面!$AE$143</f>
        <v/>
      </c>
      <c r="AX37" s="2392"/>
      <c r="AY37" s="2392" t="str">
        <f>★入力画面!$AF$143</f>
        <v/>
      </c>
      <c r="AZ37" s="2392"/>
      <c r="BA37" s="2392" t="str">
        <f>★入力画面!$AG$143</f>
        <v/>
      </c>
      <c r="BB37" s="2392"/>
      <c r="BC37" s="2392" t="str">
        <f>★入力画面!$AH$143</f>
        <v/>
      </c>
      <c r="BD37" s="2392"/>
      <c r="BE37" s="2392" t="str">
        <f>★入力画面!$AI$143</f>
        <v/>
      </c>
      <c r="BF37" s="2393"/>
      <c r="BG37" s="2345"/>
      <c r="BH37" s="2346"/>
      <c r="BI37" s="2346"/>
      <c r="BJ37" s="2346"/>
      <c r="BK37" s="2299" t="s">
        <v>112</v>
      </c>
      <c r="BL37" s="2299"/>
      <c r="BM37" s="2299"/>
      <c r="BN37" s="2299"/>
      <c r="BO37" s="2299"/>
      <c r="BP37" s="2298"/>
      <c r="BQ37" s="41"/>
      <c r="BR37" s="41"/>
      <c r="BS37" s="41"/>
      <c r="BT37" s="41"/>
      <c r="BU37" s="41"/>
      <c r="BV37" s="41"/>
      <c r="BW37" s="41"/>
      <c r="BX37" s="41"/>
      <c r="BY37" s="41"/>
    </row>
    <row r="38" spans="1:77" s="360" customFormat="1" ht="9" customHeight="1">
      <c r="A38" s="2290"/>
      <c r="B38" s="2290"/>
      <c r="C38" s="2290"/>
      <c r="D38" s="2290"/>
      <c r="E38" s="2290"/>
      <c r="F38" s="2358"/>
      <c r="G38" s="2358"/>
      <c r="H38" s="2358"/>
      <c r="I38" s="2358"/>
      <c r="J38" s="2401"/>
      <c r="K38" s="2395" t="s">
        <v>117</v>
      </c>
      <c r="L38" s="2395"/>
      <c r="M38" s="2395"/>
      <c r="N38" s="2395"/>
      <c r="O38" s="2395"/>
      <c r="P38" s="2395"/>
      <c r="Q38" s="2395"/>
      <c r="R38" s="2403"/>
      <c r="S38" s="2397" t="str">
        <f>★入力画面!$BS$147</f>
        <v/>
      </c>
      <c r="T38" s="2398"/>
      <c r="U38" s="2384"/>
      <c r="V38" s="2384"/>
      <c r="W38" s="2163" t="str">
        <f>★入力画面!$BM$147</f>
        <v/>
      </c>
      <c r="X38" s="2147"/>
      <c r="Y38" s="2147" t="str">
        <f>★入力画面!$BN$147</f>
        <v/>
      </c>
      <c r="Z38" s="2161"/>
      <c r="AA38" s="2181" t="s">
        <v>118</v>
      </c>
      <c r="AB38" s="2181"/>
      <c r="AC38" s="2163" t="str">
        <f>★入力画面!$BO$147</f>
        <v/>
      </c>
      <c r="AD38" s="2147"/>
      <c r="AE38" s="2147" t="str">
        <f>★入力画面!$BP$147</f>
        <v/>
      </c>
      <c r="AF38" s="2161"/>
      <c r="AG38" s="2181" t="s">
        <v>88</v>
      </c>
      <c r="AH38" s="2181"/>
      <c r="AI38" s="2163" t="str">
        <f>★入力画面!$BQ$147</f>
        <v/>
      </c>
      <c r="AJ38" s="2147"/>
      <c r="AK38" s="2147" t="str">
        <f>★入力画面!$BR$147</f>
        <v/>
      </c>
      <c r="AL38" s="2161"/>
      <c r="AM38" s="2299" t="s">
        <v>89</v>
      </c>
      <c r="AN38" s="2299"/>
      <c r="AO38" s="2298"/>
      <c r="AP38" s="2298"/>
      <c r="AQ38" s="2298"/>
      <c r="AR38" s="2298"/>
      <c r="AS38" s="2298"/>
      <c r="AT38" s="2298"/>
      <c r="AU38" s="2298"/>
      <c r="AV38" s="2298"/>
      <c r="AW38" s="2298"/>
      <c r="AX38" s="2298"/>
      <c r="AY38" s="2298"/>
      <c r="AZ38" s="2298"/>
      <c r="BA38" s="2298"/>
      <c r="BB38" s="2298"/>
      <c r="BC38" s="2298"/>
      <c r="BD38" s="2298"/>
      <c r="BE38" s="2298"/>
      <c r="BF38" s="2298"/>
      <c r="BG38" s="2346"/>
      <c r="BH38" s="2346"/>
      <c r="BI38" s="2346"/>
      <c r="BJ38" s="2346"/>
      <c r="BK38" s="2299"/>
      <c r="BL38" s="2412" t="s">
        <v>2825</v>
      </c>
      <c r="BM38" s="2413"/>
      <c r="BN38" s="2414"/>
      <c r="BO38" s="2418"/>
      <c r="BP38" s="2298"/>
      <c r="BQ38" s="41"/>
      <c r="BR38" s="41"/>
      <c r="BS38" s="41"/>
      <c r="BT38" s="41"/>
      <c r="BU38" s="41"/>
      <c r="BV38" s="41"/>
      <c r="BW38" s="41"/>
      <c r="BX38" s="41"/>
      <c r="BY38" s="41"/>
    </row>
    <row r="39" spans="1:77" s="360" customFormat="1" ht="9" customHeight="1" thickBot="1">
      <c r="A39" s="2290"/>
      <c r="B39" s="2290"/>
      <c r="C39" s="2290"/>
      <c r="D39" s="2290"/>
      <c r="E39" s="2290"/>
      <c r="F39" s="2358"/>
      <c r="G39" s="2358"/>
      <c r="H39" s="2358"/>
      <c r="I39" s="2358"/>
      <c r="J39" s="2402"/>
      <c r="K39" s="2396"/>
      <c r="L39" s="2396"/>
      <c r="M39" s="2396"/>
      <c r="N39" s="2396"/>
      <c r="O39" s="2396"/>
      <c r="P39" s="2396"/>
      <c r="Q39" s="2396"/>
      <c r="R39" s="2404"/>
      <c r="S39" s="2399"/>
      <c r="T39" s="2400"/>
      <c r="U39" s="2405"/>
      <c r="V39" s="2405"/>
      <c r="W39" s="2164"/>
      <c r="X39" s="2149"/>
      <c r="Y39" s="2149"/>
      <c r="Z39" s="2162"/>
      <c r="AA39" s="2181"/>
      <c r="AB39" s="2181"/>
      <c r="AC39" s="2164"/>
      <c r="AD39" s="2149"/>
      <c r="AE39" s="2149"/>
      <c r="AF39" s="2162"/>
      <c r="AG39" s="2181"/>
      <c r="AH39" s="2181"/>
      <c r="AI39" s="2164"/>
      <c r="AJ39" s="2149"/>
      <c r="AK39" s="2149"/>
      <c r="AL39" s="2162"/>
      <c r="AM39" s="2299"/>
      <c r="AN39" s="2299"/>
      <c r="AO39" s="2298"/>
      <c r="AP39" s="2298"/>
      <c r="AQ39" s="2298"/>
      <c r="AR39" s="2298"/>
      <c r="AS39" s="2298"/>
      <c r="AT39" s="2298"/>
      <c r="AU39" s="2298"/>
      <c r="AV39" s="2298"/>
      <c r="AW39" s="2298"/>
      <c r="AX39" s="2298"/>
      <c r="AY39" s="2298"/>
      <c r="AZ39" s="2298"/>
      <c r="BA39" s="2298"/>
      <c r="BB39" s="2298"/>
      <c r="BC39" s="2298"/>
      <c r="BD39" s="2298"/>
      <c r="BE39" s="2298"/>
      <c r="BF39" s="2298"/>
      <c r="BG39" s="2346"/>
      <c r="BH39" s="2346"/>
      <c r="BI39" s="2346"/>
      <c r="BJ39" s="2346"/>
      <c r="BK39" s="2299"/>
      <c r="BL39" s="2415"/>
      <c r="BM39" s="2416"/>
      <c r="BN39" s="2417"/>
      <c r="BO39" s="2418"/>
      <c r="BP39" s="2298"/>
      <c r="BQ39" s="41"/>
      <c r="BR39" s="41"/>
      <c r="BS39" s="41"/>
      <c r="BT39" s="41"/>
      <c r="BU39" s="41"/>
      <c r="BV39" s="41"/>
      <c r="BW39" s="41"/>
      <c r="BX39" s="41"/>
      <c r="BY39" s="41"/>
    </row>
    <row r="40" spans="1:77" s="360" customFormat="1" ht="26.25" customHeight="1" thickBot="1">
      <c r="A40" s="2290"/>
      <c r="B40" s="2290"/>
      <c r="C40" s="2290"/>
      <c r="D40" s="2290"/>
      <c r="E40" s="2290"/>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2299"/>
      <c r="AF40" s="2299"/>
      <c r="AG40" s="2299"/>
      <c r="AH40" s="2299"/>
      <c r="AI40" s="2299"/>
      <c r="AJ40" s="2299"/>
      <c r="AK40" s="2299"/>
      <c r="AL40" s="2299"/>
      <c r="AM40" s="2299"/>
      <c r="AN40" s="2299"/>
      <c r="AO40" s="2299"/>
      <c r="AP40" s="2299"/>
      <c r="AQ40" s="2299"/>
      <c r="AR40" s="2299"/>
      <c r="AS40" s="2299"/>
      <c r="AT40" s="2299"/>
      <c r="AU40" s="2299"/>
      <c r="AV40" s="2299"/>
      <c r="AW40" s="2299"/>
      <c r="AX40" s="2299"/>
      <c r="AY40" s="2299"/>
      <c r="AZ40" s="2299"/>
      <c r="BA40" s="2299"/>
      <c r="BB40" s="2299"/>
      <c r="BC40" s="2299"/>
      <c r="BD40" s="2299"/>
      <c r="BE40" s="2299"/>
      <c r="BF40" s="2299"/>
      <c r="BG40" s="2299"/>
      <c r="BH40" s="2299"/>
      <c r="BI40" s="2299"/>
      <c r="BJ40" s="2299"/>
      <c r="BK40" s="2299"/>
      <c r="BL40" s="2299"/>
      <c r="BM40" s="2299"/>
      <c r="BN40" s="2299"/>
      <c r="BO40" s="2299"/>
      <c r="BP40" s="2298"/>
      <c r="BQ40" s="41"/>
      <c r="BR40" s="41"/>
      <c r="BS40" s="41"/>
      <c r="BT40" s="41"/>
      <c r="BU40" s="41"/>
      <c r="BV40" s="41"/>
      <c r="BW40" s="41"/>
      <c r="BX40" s="41"/>
      <c r="BY40" s="41"/>
    </row>
    <row r="41" spans="1:77" s="360" customFormat="1" ht="9" customHeight="1">
      <c r="A41" s="2290"/>
      <c r="B41" s="2290"/>
      <c r="C41" s="2290"/>
      <c r="D41" s="2290"/>
      <c r="E41" s="2290"/>
      <c r="F41" s="2358"/>
      <c r="G41" s="2385">
        <v>41</v>
      </c>
      <c r="H41" s="2386"/>
      <c r="I41" s="2299"/>
      <c r="J41" s="2401"/>
      <c r="K41" s="2395" t="s">
        <v>115</v>
      </c>
      <c r="L41" s="2395"/>
      <c r="M41" s="2395"/>
      <c r="N41" s="2395"/>
      <c r="O41" s="2395"/>
      <c r="P41" s="2395"/>
      <c r="Q41" s="2395"/>
      <c r="R41" s="2403"/>
      <c r="S41" s="2163" t="str">
        <f>★その他入力!$BM$75</f>
        <v/>
      </c>
      <c r="T41" s="2147"/>
      <c r="U41" s="2147" t="str">
        <f>★その他入力!$BN$75</f>
        <v/>
      </c>
      <c r="V41" s="2161"/>
      <c r="W41" s="2307"/>
      <c r="X41" s="2307"/>
      <c r="Y41" s="2163" t="str">
        <f>★その他入力!$S$77</f>
        <v/>
      </c>
      <c r="Z41" s="2147"/>
      <c r="AA41" s="2147" t="str">
        <f>★その他入力!$T$77</f>
        <v/>
      </c>
      <c r="AB41" s="2147"/>
      <c r="AC41" s="2147" t="str">
        <f>★その他入力!$U$77</f>
        <v/>
      </c>
      <c r="AD41" s="2147"/>
      <c r="AE41" s="2147" t="str">
        <f>★その他入力!$V$77</f>
        <v/>
      </c>
      <c r="AF41" s="2147"/>
      <c r="AG41" s="2147" t="str">
        <f>★その他入力!$W$77</f>
        <v/>
      </c>
      <c r="AH41" s="2147"/>
      <c r="AI41" s="2147" t="str">
        <f>★その他入力!$X$77</f>
        <v/>
      </c>
      <c r="AJ41" s="2161"/>
      <c r="AK41" s="2307"/>
      <c r="AL41" s="2307"/>
      <c r="AM41" s="2322"/>
      <c r="AN41" s="2323"/>
      <c r="AO41" s="2299"/>
      <c r="AP41" s="2299"/>
      <c r="AQ41" s="2299"/>
      <c r="AR41" s="2299"/>
      <c r="AS41" s="2299"/>
      <c r="AT41" s="2299"/>
      <c r="AU41" s="2299"/>
      <c r="AV41" s="2299"/>
      <c r="AW41" s="2299"/>
      <c r="AX41" s="2299"/>
      <c r="AY41" s="2299"/>
      <c r="AZ41" s="2299"/>
      <c r="BA41" s="2299"/>
      <c r="BB41" s="2299"/>
      <c r="BC41" s="2299"/>
      <c r="BD41" s="2299"/>
      <c r="BE41" s="2299"/>
      <c r="BF41" s="2299"/>
      <c r="BG41" s="2299"/>
      <c r="BH41" s="2299"/>
      <c r="BI41" s="2299"/>
      <c r="BJ41" s="2299"/>
      <c r="BK41" s="2299"/>
      <c r="BL41" s="2299"/>
      <c r="BM41" s="2299"/>
      <c r="BN41" s="2299"/>
      <c r="BO41" s="2299"/>
      <c r="BP41" s="2298"/>
      <c r="BQ41" s="41"/>
      <c r="BR41" s="41"/>
      <c r="BS41" s="41"/>
      <c r="BT41" s="41"/>
      <c r="BU41" s="41"/>
      <c r="BV41" s="41"/>
      <c r="BW41" s="41"/>
      <c r="BX41" s="41"/>
      <c r="BY41" s="41"/>
    </row>
    <row r="42" spans="1:77" s="360" customFormat="1" ht="9" customHeight="1" thickBot="1">
      <c r="A42" s="2290"/>
      <c r="B42" s="2290"/>
      <c r="C42" s="2290"/>
      <c r="D42" s="2290"/>
      <c r="E42" s="2290"/>
      <c r="F42" s="2358"/>
      <c r="G42" s="2387"/>
      <c r="H42" s="2388"/>
      <c r="I42" s="2299"/>
      <c r="J42" s="2402"/>
      <c r="K42" s="2396"/>
      <c r="L42" s="2396"/>
      <c r="M42" s="2396"/>
      <c r="N42" s="2396"/>
      <c r="O42" s="2396"/>
      <c r="P42" s="2396"/>
      <c r="Q42" s="2396"/>
      <c r="R42" s="2404"/>
      <c r="S42" s="2164"/>
      <c r="T42" s="2149"/>
      <c r="U42" s="2149"/>
      <c r="V42" s="2162"/>
      <c r="W42" s="2181"/>
      <c r="X42" s="2181"/>
      <c r="Y42" s="2164"/>
      <c r="Z42" s="2149"/>
      <c r="AA42" s="2149"/>
      <c r="AB42" s="2149"/>
      <c r="AC42" s="2149"/>
      <c r="AD42" s="2149"/>
      <c r="AE42" s="2149"/>
      <c r="AF42" s="2149"/>
      <c r="AG42" s="2149"/>
      <c r="AH42" s="2149"/>
      <c r="AI42" s="2149"/>
      <c r="AJ42" s="2162"/>
      <c r="AK42" s="2181"/>
      <c r="AL42" s="2181"/>
      <c r="AM42" s="2324"/>
      <c r="AN42" s="2325"/>
      <c r="AO42" s="2299"/>
      <c r="AP42" s="2299"/>
      <c r="AQ42" s="2299"/>
      <c r="AR42" s="2299"/>
      <c r="AS42" s="2299"/>
      <c r="AT42" s="2299"/>
      <c r="AU42" s="2299"/>
      <c r="AV42" s="2299"/>
      <c r="AW42" s="2299"/>
      <c r="AX42" s="2299"/>
      <c r="AY42" s="2299"/>
      <c r="AZ42" s="2299"/>
      <c r="BA42" s="2299"/>
      <c r="BB42" s="2299"/>
      <c r="BC42" s="2299"/>
      <c r="BD42" s="2299"/>
      <c r="BE42" s="2299"/>
      <c r="BF42" s="2299"/>
      <c r="BG42" s="2299"/>
      <c r="BH42" s="2299"/>
      <c r="BI42" s="2299"/>
      <c r="BJ42" s="2299"/>
      <c r="BK42" s="2299"/>
      <c r="BL42" s="2299"/>
      <c r="BM42" s="2299"/>
      <c r="BN42" s="2299"/>
      <c r="BO42" s="2299"/>
      <c r="BP42" s="2298"/>
      <c r="BQ42" s="41"/>
      <c r="BR42" s="41"/>
      <c r="BS42" s="41"/>
      <c r="BT42" s="41"/>
      <c r="BU42" s="41"/>
      <c r="BV42" s="41"/>
      <c r="BW42" s="41"/>
      <c r="BX42" s="41"/>
      <c r="BY42" s="41"/>
    </row>
    <row r="43" spans="1:77" s="360" customFormat="1" ht="18" customHeight="1" thickBot="1">
      <c r="A43" s="2290"/>
      <c r="B43" s="2290"/>
      <c r="C43" s="2290"/>
      <c r="D43" s="2290"/>
      <c r="E43" s="2290"/>
      <c r="F43" s="2406"/>
      <c r="G43" s="2406"/>
      <c r="H43" s="2406"/>
      <c r="I43" s="2406"/>
      <c r="J43" s="371"/>
      <c r="K43" s="2373" t="s">
        <v>116</v>
      </c>
      <c r="L43" s="2373"/>
      <c r="M43" s="2373"/>
      <c r="N43" s="2373"/>
      <c r="O43" s="2373"/>
      <c r="P43" s="2373"/>
      <c r="Q43" s="2373"/>
      <c r="R43" s="372"/>
      <c r="S43" s="2394" t="str">
        <f>★その他入力!$P$72</f>
        <v/>
      </c>
      <c r="T43" s="2392"/>
      <c r="U43" s="2392" t="str">
        <f>★その他入力!$Q$72</f>
        <v/>
      </c>
      <c r="V43" s="2392"/>
      <c r="W43" s="2392" t="str">
        <f>★その他入力!$R$72</f>
        <v/>
      </c>
      <c r="X43" s="2392"/>
      <c r="Y43" s="2392" t="str">
        <f>★その他入力!$S$72</f>
        <v/>
      </c>
      <c r="Z43" s="2392"/>
      <c r="AA43" s="2392" t="str">
        <f>★その他入力!$T$72</f>
        <v/>
      </c>
      <c r="AB43" s="2392"/>
      <c r="AC43" s="2392" t="str">
        <f>★その他入力!$U$72</f>
        <v/>
      </c>
      <c r="AD43" s="2392"/>
      <c r="AE43" s="2392" t="str">
        <f>★その他入力!$V$72</f>
        <v/>
      </c>
      <c r="AF43" s="2392"/>
      <c r="AG43" s="2392" t="str">
        <f>★その他入力!$W$72</f>
        <v/>
      </c>
      <c r="AH43" s="2392"/>
      <c r="AI43" s="2392" t="str">
        <f>★その他入力!$X$72</f>
        <v/>
      </c>
      <c r="AJ43" s="2392"/>
      <c r="AK43" s="2392" t="str">
        <f>★その他入力!$Y$72</f>
        <v/>
      </c>
      <c r="AL43" s="2392"/>
      <c r="AM43" s="2392" t="str">
        <f>★その他入力!$Z$72</f>
        <v/>
      </c>
      <c r="AN43" s="2392"/>
      <c r="AO43" s="2392" t="str">
        <f>★その他入力!$AA$72</f>
        <v/>
      </c>
      <c r="AP43" s="2392"/>
      <c r="AQ43" s="2392" t="str">
        <f>★その他入力!$AB$72</f>
        <v/>
      </c>
      <c r="AR43" s="2392"/>
      <c r="AS43" s="2392" t="str">
        <f>★その他入力!$AC$72</f>
        <v/>
      </c>
      <c r="AT43" s="2392"/>
      <c r="AU43" s="2392" t="str">
        <f>★その他入力!$AD$72</f>
        <v/>
      </c>
      <c r="AV43" s="2392"/>
      <c r="AW43" s="2392" t="str">
        <f>★その他入力!$AE$72</f>
        <v/>
      </c>
      <c r="AX43" s="2392"/>
      <c r="AY43" s="2392" t="str">
        <f>★その他入力!$AF$72</f>
        <v/>
      </c>
      <c r="AZ43" s="2392"/>
      <c r="BA43" s="2392" t="str">
        <f>★その他入力!$AG$72</f>
        <v/>
      </c>
      <c r="BB43" s="2392"/>
      <c r="BC43" s="2392" t="str">
        <f>★その他入力!$AH$72</f>
        <v/>
      </c>
      <c r="BD43" s="2392"/>
      <c r="BE43" s="2392" t="str">
        <f>★その他入力!$AI$72</f>
        <v/>
      </c>
      <c r="BF43" s="2393"/>
      <c r="BG43" s="2345"/>
      <c r="BH43" s="2346"/>
      <c r="BI43" s="2346"/>
      <c r="BJ43" s="2346"/>
      <c r="BK43" s="2346"/>
      <c r="BL43" s="2346"/>
      <c r="BM43" s="2346"/>
      <c r="BN43" s="2346"/>
      <c r="BO43" s="2346"/>
      <c r="BP43" s="2298"/>
      <c r="BQ43" s="41"/>
      <c r="BR43" s="41"/>
      <c r="BS43" s="41"/>
      <c r="BT43" s="41"/>
      <c r="BU43" s="41"/>
      <c r="BV43" s="41"/>
      <c r="BW43" s="41"/>
      <c r="BX43" s="41"/>
      <c r="BY43" s="41"/>
    </row>
    <row r="44" spans="1:77" s="360" customFormat="1" ht="18" customHeight="1" thickBot="1">
      <c r="A44" s="2290"/>
      <c r="B44" s="2290"/>
      <c r="C44" s="2290"/>
      <c r="D44" s="2290"/>
      <c r="E44" s="2290"/>
      <c r="F44" s="2406"/>
      <c r="G44" s="2406"/>
      <c r="H44" s="2406"/>
      <c r="I44" s="2406"/>
      <c r="J44" s="371"/>
      <c r="K44" s="2373" t="s">
        <v>80</v>
      </c>
      <c r="L44" s="2373"/>
      <c r="M44" s="2373"/>
      <c r="N44" s="2373"/>
      <c r="O44" s="2373"/>
      <c r="P44" s="2373"/>
      <c r="Q44" s="2373"/>
      <c r="R44" s="372"/>
      <c r="S44" s="2394" t="str">
        <f>★その他入力!$P$74</f>
        <v/>
      </c>
      <c r="T44" s="2392"/>
      <c r="U44" s="2392" t="str">
        <f>★その他入力!$Q$74</f>
        <v/>
      </c>
      <c r="V44" s="2392"/>
      <c r="W44" s="2392" t="str">
        <f>★その他入力!$R$74</f>
        <v/>
      </c>
      <c r="X44" s="2392"/>
      <c r="Y44" s="2392" t="str">
        <f>★その他入力!$S$74</f>
        <v/>
      </c>
      <c r="Z44" s="2392"/>
      <c r="AA44" s="2392" t="str">
        <f>★その他入力!$T$74</f>
        <v/>
      </c>
      <c r="AB44" s="2392"/>
      <c r="AC44" s="2392" t="str">
        <f>★その他入力!$U$74</f>
        <v/>
      </c>
      <c r="AD44" s="2392"/>
      <c r="AE44" s="2392" t="str">
        <f>★その他入力!$V$74</f>
        <v/>
      </c>
      <c r="AF44" s="2392"/>
      <c r="AG44" s="2392" t="str">
        <f>★その他入力!$W$74</f>
        <v/>
      </c>
      <c r="AH44" s="2392"/>
      <c r="AI44" s="2392" t="str">
        <f>★その他入力!$X$74</f>
        <v/>
      </c>
      <c r="AJ44" s="2392"/>
      <c r="AK44" s="2392" t="str">
        <f>★その他入力!$Y$74</f>
        <v/>
      </c>
      <c r="AL44" s="2392"/>
      <c r="AM44" s="2392" t="str">
        <f>★その他入力!$Z$74</f>
        <v/>
      </c>
      <c r="AN44" s="2392"/>
      <c r="AO44" s="2392" t="str">
        <f>★その他入力!$AA$74</f>
        <v/>
      </c>
      <c r="AP44" s="2392"/>
      <c r="AQ44" s="2392" t="str">
        <f>★その他入力!$AB$74</f>
        <v/>
      </c>
      <c r="AR44" s="2392"/>
      <c r="AS44" s="2392" t="str">
        <f>★その他入力!$AC$74</f>
        <v/>
      </c>
      <c r="AT44" s="2392"/>
      <c r="AU44" s="2392" t="str">
        <f>★その他入力!$AD$74</f>
        <v/>
      </c>
      <c r="AV44" s="2392"/>
      <c r="AW44" s="2392" t="str">
        <f>★その他入力!$AE$74</f>
        <v/>
      </c>
      <c r="AX44" s="2392"/>
      <c r="AY44" s="2392" t="str">
        <f>★その他入力!$AF$74</f>
        <v/>
      </c>
      <c r="AZ44" s="2392"/>
      <c r="BA44" s="2392" t="str">
        <f>★その他入力!$AG$74</f>
        <v/>
      </c>
      <c r="BB44" s="2392"/>
      <c r="BC44" s="2392" t="str">
        <f>★その他入力!$AH$74</f>
        <v/>
      </c>
      <c r="BD44" s="2392"/>
      <c r="BE44" s="2392" t="str">
        <f>★その他入力!$AI$74</f>
        <v/>
      </c>
      <c r="BF44" s="2393"/>
      <c r="BG44" s="2345"/>
      <c r="BH44" s="2346"/>
      <c r="BI44" s="2346"/>
      <c r="BJ44" s="2346"/>
      <c r="BK44" s="2299" t="s">
        <v>112</v>
      </c>
      <c r="BL44" s="2299"/>
      <c r="BM44" s="2299"/>
      <c r="BN44" s="2299"/>
      <c r="BO44" s="2299"/>
      <c r="BP44" s="2298"/>
      <c r="BQ44" s="41"/>
      <c r="BR44" s="41"/>
      <c r="BS44" s="41"/>
      <c r="BT44" s="41"/>
      <c r="BU44" s="41"/>
      <c r="BV44" s="41"/>
      <c r="BW44" s="41"/>
      <c r="BX44" s="41"/>
      <c r="BY44" s="41"/>
    </row>
    <row r="45" spans="1:77" s="360" customFormat="1" ht="9" customHeight="1">
      <c r="A45" s="2290"/>
      <c r="B45" s="2290"/>
      <c r="C45" s="2290"/>
      <c r="D45" s="2290"/>
      <c r="E45" s="2290"/>
      <c r="F45" s="2406"/>
      <c r="G45" s="2406"/>
      <c r="H45" s="2406"/>
      <c r="I45" s="2406"/>
      <c r="J45" s="2401"/>
      <c r="K45" s="2395" t="s">
        <v>117</v>
      </c>
      <c r="L45" s="2395"/>
      <c r="M45" s="2395"/>
      <c r="N45" s="2395"/>
      <c r="O45" s="2395"/>
      <c r="P45" s="2395"/>
      <c r="Q45" s="2395"/>
      <c r="R45" s="2403"/>
      <c r="S45" s="2397" t="str">
        <f>★その他入力!$BS$78</f>
        <v/>
      </c>
      <c r="T45" s="2398"/>
      <c r="U45" s="2384"/>
      <c r="V45" s="2384"/>
      <c r="W45" s="2163" t="str">
        <f>★その他入力!$BM$78</f>
        <v/>
      </c>
      <c r="X45" s="2147"/>
      <c r="Y45" s="2147" t="str">
        <f>★その他入力!$BN$78</f>
        <v/>
      </c>
      <c r="Z45" s="2161"/>
      <c r="AA45" s="2181" t="s">
        <v>118</v>
      </c>
      <c r="AB45" s="2181"/>
      <c r="AC45" s="2163" t="str">
        <f>★その他入力!$BO$78</f>
        <v/>
      </c>
      <c r="AD45" s="2147"/>
      <c r="AE45" s="2147" t="str">
        <f>★その他入力!$BP$78</f>
        <v/>
      </c>
      <c r="AF45" s="2161"/>
      <c r="AG45" s="2181" t="s">
        <v>88</v>
      </c>
      <c r="AH45" s="2181"/>
      <c r="AI45" s="2163" t="str">
        <f>★その他入力!$BQ$78</f>
        <v/>
      </c>
      <c r="AJ45" s="2147"/>
      <c r="AK45" s="2147" t="str">
        <f>★その他入力!$BR$78</f>
        <v/>
      </c>
      <c r="AL45" s="2161"/>
      <c r="AM45" s="2299" t="s">
        <v>89</v>
      </c>
      <c r="AN45" s="2299"/>
      <c r="AO45" s="2298"/>
      <c r="AP45" s="2298"/>
      <c r="AQ45" s="2298"/>
      <c r="AR45" s="2298"/>
      <c r="AS45" s="2298"/>
      <c r="AT45" s="2298"/>
      <c r="AU45" s="2298"/>
      <c r="AV45" s="2298"/>
      <c r="AW45" s="2298"/>
      <c r="AX45" s="2298"/>
      <c r="AY45" s="2298"/>
      <c r="AZ45" s="2298"/>
      <c r="BA45" s="2298"/>
      <c r="BB45" s="2298"/>
      <c r="BC45" s="2298"/>
      <c r="BD45" s="2298"/>
      <c r="BE45" s="2298"/>
      <c r="BF45" s="2298"/>
      <c r="BG45" s="2346"/>
      <c r="BH45" s="2346"/>
      <c r="BI45" s="2346"/>
      <c r="BJ45" s="2346"/>
      <c r="BK45" s="2299"/>
      <c r="BL45" s="2412" t="s">
        <v>2825</v>
      </c>
      <c r="BM45" s="2413"/>
      <c r="BN45" s="2414"/>
      <c r="BO45" s="2418"/>
      <c r="BP45" s="2298"/>
      <c r="BQ45" s="41"/>
      <c r="BR45" s="41"/>
      <c r="BS45" s="41"/>
      <c r="BT45" s="41"/>
      <c r="BU45" s="41"/>
      <c r="BV45" s="41"/>
      <c r="BW45" s="41"/>
      <c r="BX45" s="41"/>
      <c r="BY45" s="41"/>
    </row>
    <row r="46" spans="1:77" s="360" customFormat="1" ht="9" customHeight="1" thickBot="1">
      <c r="A46" s="2290"/>
      <c r="B46" s="2290"/>
      <c r="C46" s="2290"/>
      <c r="D46" s="2290"/>
      <c r="E46" s="2290"/>
      <c r="F46" s="2406"/>
      <c r="G46" s="2406"/>
      <c r="H46" s="2406"/>
      <c r="I46" s="2406"/>
      <c r="J46" s="2402"/>
      <c r="K46" s="2396"/>
      <c r="L46" s="2396"/>
      <c r="M46" s="2396"/>
      <c r="N46" s="2396"/>
      <c r="O46" s="2396"/>
      <c r="P46" s="2396"/>
      <c r="Q46" s="2396"/>
      <c r="R46" s="2404"/>
      <c r="S46" s="2399"/>
      <c r="T46" s="2400"/>
      <c r="U46" s="2405"/>
      <c r="V46" s="2405"/>
      <c r="W46" s="2164"/>
      <c r="X46" s="2149"/>
      <c r="Y46" s="2149"/>
      <c r="Z46" s="2162"/>
      <c r="AA46" s="2181"/>
      <c r="AB46" s="2181"/>
      <c r="AC46" s="2164"/>
      <c r="AD46" s="2149"/>
      <c r="AE46" s="2149"/>
      <c r="AF46" s="2162"/>
      <c r="AG46" s="2181"/>
      <c r="AH46" s="2181"/>
      <c r="AI46" s="2164"/>
      <c r="AJ46" s="2149"/>
      <c r="AK46" s="2149"/>
      <c r="AL46" s="2162"/>
      <c r="AM46" s="2299"/>
      <c r="AN46" s="2299"/>
      <c r="AO46" s="2298"/>
      <c r="AP46" s="2298"/>
      <c r="AQ46" s="2298"/>
      <c r="AR46" s="2298"/>
      <c r="AS46" s="2298"/>
      <c r="AT46" s="2298"/>
      <c r="AU46" s="2298"/>
      <c r="AV46" s="2298"/>
      <c r="AW46" s="2298"/>
      <c r="AX46" s="2298"/>
      <c r="AY46" s="2298"/>
      <c r="AZ46" s="2298"/>
      <c r="BA46" s="2298"/>
      <c r="BB46" s="2298"/>
      <c r="BC46" s="2298"/>
      <c r="BD46" s="2298"/>
      <c r="BE46" s="2298"/>
      <c r="BF46" s="2298"/>
      <c r="BG46" s="2346"/>
      <c r="BH46" s="2346"/>
      <c r="BI46" s="2346"/>
      <c r="BJ46" s="2346"/>
      <c r="BK46" s="2299"/>
      <c r="BL46" s="2415"/>
      <c r="BM46" s="2416"/>
      <c r="BN46" s="2417"/>
      <c r="BO46" s="2418"/>
      <c r="BP46" s="2298"/>
      <c r="BQ46" s="41"/>
      <c r="BR46" s="41"/>
      <c r="BS46" s="41"/>
      <c r="BT46" s="41"/>
      <c r="BU46" s="41"/>
      <c r="BV46" s="41"/>
      <c r="BW46" s="41"/>
      <c r="BX46" s="41"/>
      <c r="BY46" s="41"/>
    </row>
    <row r="47" spans="1:77" s="360" customFormat="1" ht="26.25" customHeight="1" thickBot="1">
      <c r="A47" s="2290"/>
      <c r="B47" s="2290"/>
      <c r="C47" s="2290"/>
      <c r="D47" s="2290"/>
      <c r="E47" s="2290"/>
      <c r="F47" s="2299"/>
      <c r="G47" s="2299"/>
      <c r="H47" s="2299"/>
      <c r="I47" s="2299"/>
      <c r="J47" s="2299"/>
      <c r="K47" s="2299"/>
      <c r="L47" s="2299"/>
      <c r="M47" s="2299"/>
      <c r="N47" s="2299"/>
      <c r="O47" s="2299"/>
      <c r="P47" s="2299"/>
      <c r="Q47" s="2299"/>
      <c r="R47" s="2299"/>
      <c r="S47" s="2299"/>
      <c r="T47" s="2299"/>
      <c r="U47" s="2299"/>
      <c r="V47" s="2299"/>
      <c r="W47" s="2299"/>
      <c r="X47" s="2299"/>
      <c r="Y47" s="2299"/>
      <c r="Z47" s="2299"/>
      <c r="AA47" s="2299"/>
      <c r="AB47" s="2299"/>
      <c r="AC47" s="2299"/>
      <c r="AD47" s="2299"/>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299"/>
      <c r="BC47" s="2299"/>
      <c r="BD47" s="2299"/>
      <c r="BE47" s="2299"/>
      <c r="BF47" s="2299"/>
      <c r="BG47" s="2299"/>
      <c r="BH47" s="2299"/>
      <c r="BI47" s="2299"/>
      <c r="BJ47" s="2299"/>
      <c r="BK47" s="2299"/>
      <c r="BL47" s="2299"/>
      <c r="BM47" s="2299"/>
      <c r="BN47" s="2299"/>
      <c r="BO47" s="2299"/>
      <c r="BP47" s="2298"/>
      <c r="BQ47" s="41"/>
      <c r="BR47" s="41"/>
      <c r="BS47" s="41"/>
      <c r="BT47" s="41"/>
      <c r="BU47" s="41"/>
      <c r="BV47" s="41"/>
      <c r="BW47" s="41"/>
      <c r="BX47" s="41"/>
      <c r="BY47" s="41"/>
    </row>
    <row r="48" spans="1:77" s="360" customFormat="1" ht="9" customHeight="1">
      <c r="A48" s="2290"/>
      <c r="B48" s="2290"/>
      <c r="C48" s="2290"/>
      <c r="D48" s="2290"/>
      <c r="E48" s="2290"/>
      <c r="F48" s="2358"/>
      <c r="G48" s="2385">
        <v>41</v>
      </c>
      <c r="H48" s="2386"/>
      <c r="I48" s="2407"/>
      <c r="J48" s="2401"/>
      <c r="K48" s="2395" t="s">
        <v>115</v>
      </c>
      <c r="L48" s="2395"/>
      <c r="M48" s="2395"/>
      <c r="N48" s="2395"/>
      <c r="O48" s="2395"/>
      <c r="P48" s="2395"/>
      <c r="Q48" s="2395"/>
      <c r="R48" s="2403"/>
      <c r="S48" s="2163" t="str">
        <f>★その他入力!$BM$83</f>
        <v/>
      </c>
      <c r="T48" s="2147"/>
      <c r="U48" s="2147" t="str">
        <f>★その他入力!$BN$83</f>
        <v/>
      </c>
      <c r="V48" s="2161"/>
      <c r="W48" s="2307"/>
      <c r="X48" s="2307"/>
      <c r="Y48" s="2163" t="str">
        <f>★その他入力!$S$85</f>
        <v/>
      </c>
      <c r="Z48" s="2147"/>
      <c r="AA48" s="2147" t="str">
        <f>★その他入力!$T$85</f>
        <v/>
      </c>
      <c r="AB48" s="2147"/>
      <c r="AC48" s="2147" t="str">
        <f>★その他入力!$U$85</f>
        <v/>
      </c>
      <c r="AD48" s="2147"/>
      <c r="AE48" s="2147" t="str">
        <f>★その他入力!$V$85</f>
        <v/>
      </c>
      <c r="AF48" s="2147"/>
      <c r="AG48" s="2147" t="str">
        <f>★その他入力!$W$85</f>
        <v/>
      </c>
      <c r="AH48" s="2147"/>
      <c r="AI48" s="2147" t="str">
        <f>★その他入力!$X$85</f>
        <v/>
      </c>
      <c r="AJ48" s="2161"/>
      <c r="AK48" s="2307"/>
      <c r="AL48" s="2307"/>
      <c r="AM48" s="2322"/>
      <c r="AN48" s="2323"/>
      <c r="AO48" s="2299"/>
      <c r="AP48" s="2299"/>
      <c r="AQ48" s="2299"/>
      <c r="AR48" s="2299"/>
      <c r="AS48" s="2299"/>
      <c r="AT48" s="2299"/>
      <c r="AU48" s="2299"/>
      <c r="AV48" s="2299"/>
      <c r="AW48" s="2299"/>
      <c r="AX48" s="2299"/>
      <c r="AY48" s="2299"/>
      <c r="AZ48" s="2299"/>
      <c r="BA48" s="2299"/>
      <c r="BB48" s="2299"/>
      <c r="BC48" s="2299"/>
      <c r="BD48" s="2299"/>
      <c r="BE48" s="2299"/>
      <c r="BF48" s="2299"/>
      <c r="BG48" s="2346"/>
      <c r="BH48" s="2346"/>
      <c r="BI48" s="2346"/>
      <c r="BJ48" s="2346"/>
      <c r="BK48" s="2346"/>
      <c r="BL48" s="2346"/>
      <c r="BM48" s="2346"/>
      <c r="BN48" s="2346"/>
      <c r="BO48" s="2346"/>
      <c r="BP48" s="2298"/>
      <c r="BQ48" s="41"/>
      <c r="BR48" s="41"/>
      <c r="BS48" s="41"/>
      <c r="BT48" s="41"/>
      <c r="BU48" s="41"/>
      <c r="BV48" s="41"/>
      <c r="BW48" s="41"/>
      <c r="BX48" s="41"/>
      <c r="BY48" s="41"/>
    </row>
    <row r="49" spans="1:77" s="360" customFormat="1" ht="9" customHeight="1" thickBot="1">
      <c r="A49" s="2290"/>
      <c r="B49" s="2290"/>
      <c r="C49" s="2290"/>
      <c r="D49" s="2290"/>
      <c r="E49" s="2290"/>
      <c r="F49" s="2358"/>
      <c r="G49" s="2387"/>
      <c r="H49" s="2388"/>
      <c r="I49" s="2407"/>
      <c r="J49" s="2402"/>
      <c r="K49" s="2396"/>
      <c r="L49" s="2396"/>
      <c r="M49" s="2396"/>
      <c r="N49" s="2396"/>
      <c r="O49" s="2396"/>
      <c r="P49" s="2396"/>
      <c r="Q49" s="2396"/>
      <c r="R49" s="2404"/>
      <c r="S49" s="2164"/>
      <c r="T49" s="2149"/>
      <c r="U49" s="2149"/>
      <c r="V49" s="2162"/>
      <c r="W49" s="2181"/>
      <c r="X49" s="2181"/>
      <c r="Y49" s="2164"/>
      <c r="Z49" s="2149"/>
      <c r="AA49" s="2149"/>
      <c r="AB49" s="2149"/>
      <c r="AC49" s="2149"/>
      <c r="AD49" s="2149"/>
      <c r="AE49" s="2149"/>
      <c r="AF49" s="2149"/>
      <c r="AG49" s="2149"/>
      <c r="AH49" s="2149"/>
      <c r="AI49" s="2149"/>
      <c r="AJ49" s="2162"/>
      <c r="AK49" s="2181"/>
      <c r="AL49" s="2181"/>
      <c r="AM49" s="2324"/>
      <c r="AN49" s="2325"/>
      <c r="AO49" s="2299"/>
      <c r="AP49" s="2299"/>
      <c r="AQ49" s="2299"/>
      <c r="AR49" s="2299"/>
      <c r="AS49" s="2299"/>
      <c r="AT49" s="2299"/>
      <c r="AU49" s="2299"/>
      <c r="AV49" s="2299"/>
      <c r="AW49" s="2299"/>
      <c r="AX49" s="2299"/>
      <c r="AY49" s="2299"/>
      <c r="AZ49" s="2299"/>
      <c r="BA49" s="2299"/>
      <c r="BB49" s="2299"/>
      <c r="BC49" s="2299"/>
      <c r="BD49" s="2299"/>
      <c r="BE49" s="2299"/>
      <c r="BF49" s="2299"/>
      <c r="BG49" s="2346"/>
      <c r="BH49" s="2346"/>
      <c r="BI49" s="2346"/>
      <c r="BJ49" s="2346"/>
      <c r="BK49" s="2346"/>
      <c r="BL49" s="2346"/>
      <c r="BM49" s="2346"/>
      <c r="BN49" s="2346"/>
      <c r="BO49" s="2346"/>
      <c r="BP49" s="2298"/>
      <c r="BQ49" s="41"/>
      <c r="BR49" s="41"/>
      <c r="BS49" s="41"/>
      <c r="BT49" s="41"/>
      <c r="BU49" s="41"/>
      <c r="BV49" s="41"/>
      <c r="BW49" s="41"/>
      <c r="BX49" s="41"/>
      <c r="BY49" s="41"/>
    </row>
    <row r="50" spans="1:77" s="360" customFormat="1" ht="18" customHeight="1" thickBot="1">
      <c r="A50" s="2290"/>
      <c r="B50" s="2290"/>
      <c r="C50" s="2290"/>
      <c r="D50" s="2290"/>
      <c r="E50" s="2290"/>
      <c r="F50" s="2406"/>
      <c r="G50" s="2406"/>
      <c r="H50" s="2406"/>
      <c r="I50" s="2408"/>
      <c r="J50" s="371"/>
      <c r="K50" s="2373" t="s">
        <v>116</v>
      </c>
      <c r="L50" s="2373"/>
      <c r="M50" s="2373"/>
      <c r="N50" s="2373"/>
      <c r="O50" s="2373"/>
      <c r="P50" s="2373"/>
      <c r="Q50" s="2373"/>
      <c r="R50" s="372"/>
      <c r="S50" s="2394" t="str">
        <f>★その他入力!$P$80</f>
        <v/>
      </c>
      <c r="T50" s="2392"/>
      <c r="U50" s="2392" t="str">
        <f>★その他入力!$Q$80</f>
        <v/>
      </c>
      <c r="V50" s="2392"/>
      <c r="W50" s="2392" t="str">
        <f>★その他入力!$R$80</f>
        <v/>
      </c>
      <c r="X50" s="2392"/>
      <c r="Y50" s="2392" t="str">
        <f>★その他入力!$S$80</f>
        <v/>
      </c>
      <c r="Z50" s="2392"/>
      <c r="AA50" s="2392" t="str">
        <f>★その他入力!$T$80</f>
        <v/>
      </c>
      <c r="AB50" s="2392"/>
      <c r="AC50" s="2392" t="str">
        <f>★その他入力!$U$80</f>
        <v/>
      </c>
      <c r="AD50" s="2392"/>
      <c r="AE50" s="2392" t="str">
        <f>★その他入力!$V$80</f>
        <v/>
      </c>
      <c r="AF50" s="2392"/>
      <c r="AG50" s="2392" t="str">
        <f>★その他入力!$W$80</f>
        <v/>
      </c>
      <c r="AH50" s="2392"/>
      <c r="AI50" s="2392" t="str">
        <f>★その他入力!$X$80</f>
        <v/>
      </c>
      <c r="AJ50" s="2392"/>
      <c r="AK50" s="2392" t="str">
        <f>★その他入力!$Y$80</f>
        <v/>
      </c>
      <c r="AL50" s="2392"/>
      <c r="AM50" s="2392" t="str">
        <f>★その他入力!$Z$80</f>
        <v/>
      </c>
      <c r="AN50" s="2392"/>
      <c r="AO50" s="2392" t="str">
        <f>★その他入力!$AA$80</f>
        <v/>
      </c>
      <c r="AP50" s="2392"/>
      <c r="AQ50" s="2392" t="str">
        <f>★その他入力!$AB$80</f>
        <v/>
      </c>
      <c r="AR50" s="2392"/>
      <c r="AS50" s="2392" t="str">
        <f>★その他入力!$AC$80</f>
        <v/>
      </c>
      <c r="AT50" s="2392"/>
      <c r="AU50" s="2392" t="str">
        <f>★その他入力!$AD$80</f>
        <v/>
      </c>
      <c r="AV50" s="2392"/>
      <c r="AW50" s="2392" t="str">
        <f>★その他入力!$AE$80</f>
        <v/>
      </c>
      <c r="AX50" s="2392"/>
      <c r="AY50" s="2392" t="str">
        <f>★その他入力!$AF$80</f>
        <v/>
      </c>
      <c r="AZ50" s="2392"/>
      <c r="BA50" s="2392" t="str">
        <f>★その他入力!$AG$80</f>
        <v/>
      </c>
      <c r="BB50" s="2392"/>
      <c r="BC50" s="2392" t="str">
        <f>★その他入力!$AH$80</f>
        <v/>
      </c>
      <c r="BD50" s="2392"/>
      <c r="BE50" s="2392" t="str">
        <f>★その他入力!$AI$80</f>
        <v/>
      </c>
      <c r="BF50" s="2393"/>
      <c r="BG50" s="2345"/>
      <c r="BH50" s="2346"/>
      <c r="BI50" s="2346"/>
      <c r="BJ50" s="2346"/>
      <c r="BK50" s="2346"/>
      <c r="BL50" s="2346"/>
      <c r="BM50" s="2346"/>
      <c r="BN50" s="2346"/>
      <c r="BO50" s="2346"/>
      <c r="BP50" s="2298"/>
      <c r="BQ50" s="41"/>
      <c r="BR50" s="41"/>
      <c r="BS50" s="41"/>
      <c r="BT50" s="41"/>
      <c r="BU50" s="41"/>
      <c r="BV50" s="41"/>
      <c r="BW50" s="41"/>
      <c r="BX50" s="41"/>
      <c r="BY50" s="41"/>
    </row>
    <row r="51" spans="1:77" s="360" customFormat="1" ht="18" customHeight="1" thickBot="1">
      <c r="A51" s="2290"/>
      <c r="B51" s="2290"/>
      <c r="C51" s="2290"/>
      <c r="D51" s="2290"/>
      <c r="E51" s="2290"/>
      <c r="F51" s="2406"/>
      <c r="G51" s="2406"/>
      <c r="H51" s="2406"/>
      <c r="I51" s="2408"/>
      <c r="J51" s="371"/>
      <c r="K51" s="2373" t="s">
        <v>80</v>
      </c>
      <c r="L51" s="2373"/>
      <c r="M51" s="2373"/>
      <c r="N51" s="2373"/>
      <c r="O51" s="2373"/>
      <c r="P51" s="2373"/>
      <c r="Q51" s="2373"/>
      <c r="R51" s="372"/>
      <c r="S51" s="2394" t="str">
        <f>★その他入力!$P$82</f>
        <v/>
      </c>
      <c r="T51" s="2392"/>
      <c r="U51" s="2392" t="str">
        <f>★その他入力!$Q$82</f>
        <v/>
      </c>
      <c r="V51" s="2392"/>
      <c r="W51" s="2392" t="str">
        <f>★その他入力!$R$82</f>
        <v/>
      </c>
      <c r="X51" s="2392"/>
      <c r="Y51" s="2392" t="str">
        <f>★その他入力!$S$82</f>
        <v/>
      </c>
      <c r="Z51" s="2392"/>
      <c r="AA51" s="2392" t="str">
        <f>★その他入力!$T$82</f>
        <v/>
      </c>
      <c r="AB51" s="2392"/>
      <c r="AC51" s="2392" t="str">
        <f>★その他入力!$U$82</f>
        <v/>
      </c>
      <c r="AD51" s="2392"/>
      <c r="AE51" s="2392" t="str">
        <f>★その他入力!$V$82</f>
        <v/>
      </c>
      <c r="AF51" s="2392"/>
      <c r="AG51" s="2392" t="str">
        <f>★その他入力!$W$82</f>
        <v/>
      </c>
      <c r="AH51" s="2392"/>
      <c r="AI51" s="2392" t="str">
        <f>★その他入力!$X$82</f>
        <v/>
      </c>
      <c r="AJ51" s="2392"/>
      <c r="AK51" s="2392" t="str">
        <f>★その他入力!$Y$82</f>
        <v/>
      </c>
      <c r="AL51" s="2392"/>
      <c r="AM51" s="2392" t="str">
        <f>★その他入力!$Z$82</f>
        <v/>
      </c>
      <c r="AN51" s="2392"/>
      <c r="AO51" s="2392" t="str">
        <f>★その他入力!$AA$82</f>
        <v/>
      </c>
      <c r="AP51" s="2392"/>
      <c r="AQ51" s="2392" t="str">
        <f>★その他入力!$AB$82</f>
        <v/>
      </c>
      <c r="AR51" s="2392"/>
      <c r="AS51" s="2392" t="str">
        <f>★その他入力!$AC$82</f>
        <v/>
      </c>
      <c r="AT51" s="2392"/>
      <c r="AU51" s="2392" t="str">
        <f>★その他入力!$AD$82</f>
        <v/>
      </c>
      <c r="AV51" s="2392"/>
      <c r="AW51" s="2392" t="str">
        <f>★その他入力!$AE$82</f>
        <v/>
      </c>
      <c r="AX51" s="2392"/>
      <c r="AY51" s="2392" t="str">
        <f>★その他入力!$AF$82</f>
        <v/>
      </c>
      <c r="AZ51" s="2392"/>
      <c r="BA51" s="2392" t="str">
        <f>★その他入力!$AG$82</f>
        <v/>
      </c>
      <c r="BB51" s="2392"/>
      <c r="BC51" s="2392" t="str">
        <f>★その他入力!$AH$82</f>
        <v/>
      </c>
      <c r="BD51" s="2392"/>
      <c r="BE51" s="2392" t="str">
        <f>★その他入力!$AI$82</f>
        <v/>
      </c>
      <c r="BF51" s="2393"/>
      <c r="BG51" s="2345"/>
      <c r="BH51" s="2346"/>
      <c r="BI51" s="2346"/>
      <c r="BJ51" s="2346"/>
      <c r="BK51" s="2299" t="s">
        <v>112</v>
      </c>
      <c r="BL51" s="2299"/>
      <c r="BM51" s="2299"/>
      <c r="BN51" s="2299"/>
      <c r="BO51" s="2299"/>
      <c r="BP51" s="2298"/>
      <c r="BQ51" s="41"/>
      <c r="BR51" s="41"/>
      <c r="BS51" s="41"/>
      <c r="BT51" s="41"/>
      <c r="BU51" s="41"/>
      <c r="BV51" s="41"/>
      <c r="BW51" s="41"/>
      <c r="BX51" s="41"/>
      <c r="BY51" s="41"/>
    </row>
    <row r="52" spans="1:77" s="360" customFormat="1" ht="9" customHeight="1">
      <c r="A52" s="2290"/>
      <c r="B52" s="2290"/>
      <c r="C52" s="2290"/>
      <c r="D52" s="2290"/>
      <c r="E52" s="2290"/>
      <c r="F52" s="2406"/>
      <c r="G52" s="2406"/>
      <c r="H52" s="2406"/>
      <c r="I52" s="2408"/>
      <c r="J52" s="2401"/>
      <c r="K52" s="2395" t="s">
        <v>117</v>
      </c>
      <c r="L52" s="2395"/>
      <c r="M52" s="2395"/>
      <c r="N52" s="2395"/>
      <c r="O52" s="2395"/>
      <c r="P52" s="2395"/>
      <c r="Q52" s="2395"/>
      <c r="R52" s="2403"/>
      <c r="S52" s="2397" t="str">
        <f>★その他入力!$BS$86</f>
        <v/>
      </c>
      <c r="T52" s="2398"/>
      <c r="U52" s="2384"/>
      <c r="V52" s="2384"/>
      <c r="W52" s="2163" t="str">
        <f>★その他入力!$BM$86</f>
        <v/>
      </c>
      <c r="X52" s="2147"/>
      <c r="Y52" s="2147" t="str">
        <f>★その他入力!$BN$86</f>
        <v/>
      </c>
      <c r="Z52" s="2161"/>
      <c r="AA52" s="2181" t="s">
        <v>118</v>
      </c>
      <c r="AB52" s="2181"/>
      <c r="AC52" s="2163" t="str">
        <f>★その他入力!$BO$86</f>
        <v/>
      </c>
      <c r="AD52" s="2147"/>
      <c r="AE52" s="2147" t="str">
        <f>★その他入力!$BP$86</f>
        <v/>
      </c>
      <c r="AF52" s="2161"/>
      <c r="AG52" s="2181" t="s">
        <v>88</v>
      </c>
      <c r="AH52" s="2181"/>
      <c r="AI52" s="2163" t="str">
        <f>★その他入力!$BQ$86</f>
        <v/>
      </c>
      <c r="AJ52" s="2147"/>
      <c r="AK52" s="2147" t="str">
        <f>★その他入力!$BR$86</f>
        <v/>
      </c>
      <c r="AL52" s="2161"/>
      <c r="AM52" s="2299" t="s">
        <v>89</v>
      </c>
      <c r="AN52" s="2299"/>
      <c r="AO52" s="2298"/>
      <c r="AP52" s="2298"/>
      <c r="AQ52" s="2298"/>
      <c r="AR52" s="2298"/>
      <c r="AS52" s="2298"/>
      <c r="AT52" s="2298"/>
      <c r="AU52" s="2298"/>
      <c r="AV52" s="2298"/>
      <c r="AW52" s="2298"/>
      <c r="AX52" s="2298"/>
      <c r="AY52" s="2298"/>
      <c r="AZ52" s="2298"/>
      <c r="BA52" s="2298"/>
      <c r="BB52" s="2298"/>
      <c r="BC52" s="2298"/>
      <c r="BD52" s="2298"/>
      <c r="BE52" s="2298"/>
      <c r="BF52" s="2298"/>
      <c r="BG52" s="2346"/>
      <c r="BH52" s="2346"/>
      <c r="BI52" s="2346"/>
      <c r="BJ52" s="2346"/>
      <c r="BK52" s="2299"/>
      <c r="BL52" s="2412" t="s">
        <v>2825</v>
      </c>
      <c r="BM52" s="2413"/>
      <c r="BN52" s="2414"/>
      <c r="BO52" s="2418"/>
      <c r="BP52" s="2298"/>
      <c r="BQ52" s="41"/>
      <c r="BR52" s="41"/>
      <c r="BS52" s="41"/>
      <c r="BT52" s="41"/>
      <c r="BU52" s="41"/>
      <c r="BV52" s="41"/>
      <c r="BW52" s="41"/>
      <c r="BX52" s="41"/>
      <c r="BY52" s="41"/>
    </row>
    <row r="53" spans="1:77" s="360" customFormat="1" ht="9" customHeight="1" thickBot="1">
      <c r="A53" s="2290"/>
      <c r="B53" s="2290"/>
      <c r="C53" s="2290"/>
      <c r="D53" s="2290"/>
      <c r="E53" s="2290"/>
      <c r="F53" s="2406"/>
      <c r="G53" s="2406"/>
      <c r="H53" s="2406"/>
      <c r="I53" s="2408"/>
      <c r="J53" s="2402"/>
      <c r="K53" s="2396"/>
      <c r="L53" s="2396"/>
      <c r="M53" s="2396"/>
      <c r="N53" s="2396"/>
      <c r="O53" s="2396"/>
      <c r="P53" s="2396"/>
      <c r="Q53" s="2396"/>
      <c r="R53" s="2404"/>
      <c r="S53" s="2399"/>
      <c r="T53" s="2400"/>
      <c r="U53" s="2405"/>
      <c r="V53" s="2405"/>
      <c r="W53" s="2164"/>
      <c r="X53" s="2149"/>
      <c r="Y53" s="2149"/>
      <c r="Z53" s="2162"/>
      <c r="AA53" s="2181"/>
      <c r="AB53" s="2181"/>
      <c r="AC53" s="2164"/>
      <c r="AD53" s="2149"/>
      <c r="AE53" s="2149"/>
      <c r="AF53" s="2162"/>
      <c r="AG53" s="2181"/>
      <c r="AH53" s="2181"/>
      <c r="AI53" s="2164"/>
      <c r="AJ53" s="2149"/>
      <c r="AK53" s="2149"/>
      <c r="AL53" s="2162"/>
      <c r="AM53" s="2299"/>
      <c r="AN53" s="2299"/>
      <c r="AO53" s="2298"/>
      <c r="AP53" s="2298"/>
      <c r="AQ53" s="2298"/>
      <c r="AR53" s="2298"/>
      <c r="AS53" s="2298"/>
      <c r="AT53" s="2298"/>
      <c r="AU53" s="2298"/>
      <c r="AV53" s="2298"/>
      <c r="AW53" s="2298"/>
      <c r="AX53" s="2298"/>
      <c r="AY53" s="2298"/>
      <c r="AZ53" s="2298"/>
      <c r="BA53" s="2298"/>
      <c r="BB53" s="2298"/>
      <c r="BC53" s="2298"/>
      <c r="BD53" s="2298"/>
      <c r="BE53" s="2298"/>
      <c r="BF53" s="2298"/>
      <c r="BG53" s="2346"/>
      <c r="BH53" s="2346"/>
      <c r="BI53" s="2346"/>
      <c r="BJ53" s="2346"/>
      <c r="BK53" s="2299"/>
      <c r="BL53" s="2415"/>
      <c r="BM53" s="2416"/>
      <c r="BN53" s="2417"/>
      <c r="BO53" s="2418"/>
      <c r="BP53" s="2298"/>
      <c r="BQ53" s="41"/>
      <c r="BR53" s="41"/>
      <c r="BS53" s="41"/>
      <c r="BT53" s="41"/>
      <c r="BU53" s="41"/>
      <c r="BV53" s="41"/>
      <c r="BW53" s="41"/>
      <c r="BX53" s="41"/>
      <c r="BY53" s="41"/>
    </row>
    <row r="54" spans="1:77" s="360" customFormat="1" ht="15" customHeight="1">
      <c r="A54" s="2290"/>
      <c r="B54" s="2290"/>
      <c r="C54" s="2290"/>
      <c r="D54" s="2290"/>
      <c r="E54" s="2290"/>
      <c r="F54" s="2299"/>
      <c r="G54" s="2299"/>
      <c r="H54" s="2299"/>
      <c r="I54" s="2299"/>
      <c r="J54" s="2299"/>
      <c r="K54" s="2299"/>
      <c r="L54" s="2299"/>
      <c r="M54" s="2299"/>
      <c r="N54" s="2299"/>
      <c r="O54" s="2299"/>
      <c r="P54" s="2299"/>
      <c r="Q54" s="2299"/>
      <c r="R54" s="2299"/>
      <c r="S54" s="2299"/>
      <c r="T54" s="2299"/>
      <c r="U54" s="2299"/>
      <c r="V54" s="2299"/>
      <c r="W54" s="2299"/>
      <c r="X54" s="2299"/>
      <c r="Y54" s="2299"/>
      <c r="Z54" s="2299"/>
      <c r="AA54" s="2299"/>
      <c r="AB54" s="2299"/>
      <c r="AC54" s="2299"/>
      <c r="AD54" s="2299"/>
      <c r="AE54" s="2299"/>
      <c r="AF54" s="2299"/>
      <c r="AG54" s="2299"/>
      <c r="AH54" s="2299"/>
      <c r="AI54" s="2299"/>
      <c r="AJ54" s="2299"/>
      <c r="AK54" s="2299"/>
      <c r="AL54" s="2299"/>
      <c r="AM54" s="2299"/>
      <c r="AN54" s="2299"/>
      <c r="AO54" s="2299"/>
      <c r="AP54" s="2299"/>
      <c r="AQ54" s="2299"/>
      <c r="AR54" s="2299"/>
      <c r="AS54" s="2299"/>
      <c r="AT54" s="2299"/>
      <c r="AU54" s="2299"/>
      <c r="AV54" s="2299"/>
      <c r="AW54" s="2299"/>
      <c r="AX54" s="2299"/>
      <c r="AY54" s="2299"/>
      <c r="AZ54" s="2299"/>
      <c r="BA54" s="2299"/>
      <c r="BB54" s="2299"/>
      <c r="BC54" s="2299"/>
      <c r="BD54" s="2299"/>
      <c r="BE54" s="2299"/>
      <c r="BF54" s="2299"/>
      <c r="BG54" s="2299"/>
      <c r="BH54" s="2299"/>
      <c r="BI54" s="2299"/>
      <c r="BJ54" s="2299"/>
      <c r="BK54" s="2299"/>
      <c r="BL54" s="2299"/>
      <c r="BM54" s="2299"/>
      <c r="BN54" s="2299"/>
      <c r="BO54" s="2299"/>
      <c r="BP54" s="2299"/>
      <c r="BQ54" s="41"/>
      <c r="BR54" s="41"/>
      <c r="BS54" s="41"/>
      <c r="BT54" s="41"/>
      <c r="BU54" s="41"/>
      <c r="BV54" s="41"/>
      <c r="BW54" s="41"/>
      <c r="BX54" s="41"/>
      <c r="BY54" s="41"/>
    </row>
    <row r="55" spans="1:77" s="360" customFormat="1" ht="15" customHeight="1">
      <c r="A55" s="2290"/>
      <c r="B55" s="2290"/>
      <c r="C55" s="2290"/>
      <c r="D55" s="2290"/>
      <c r="E55" s="2290"/>
      <c r="F55" s="2299"/>
      <c r="G55" s="2299"/>
      <c r="H55" s="2299"/>
      <c r="I55" s="2299"/>
      <c r="J55" s="2299"/>
      <c r="K55" s="2299"/>
      <c r="L55" s="2299"/>
      <c r="M55" s="2299"/>
      <c r="N55" s="2299"/>
      <c r="O55" s="2299"/>
      <c r="P55" s="2299"/>
      <c r="Q55" s="2299"/>
      <c r="R55" s="2299"/>
      <c r="S55" s="2299"/>
      <c r="T55" s="2299"/>
      <c r="U55" s="2299"/>
      <c r="V55" s="2299"/>
      <c r="W55" s="2299"/>
      <c r="X55" s="2299"/>
      <c r="Y55" s="2299"/>
      <c r="Z55" s="2299"/>
      <c r="AA55" s="2299"/>
      <c r="AB55" s="2299"/>
      <c r="AC55" s="2299"/>
      <c r="AD55" s="2299"/>
      <c r="AE55" s="2299"/>
      <c r="AF55" s="2299"/>
      <c r="AG55" s="2299"/>
      <c r="AH55" s="2299"/>
      <c r="AI55" s="2299"/>
      <c r="AJ55" s="2299"/>
      <c r="AK55" s="2299"/>
      <c r="AL55" s="2299"/>
      <c r="AM55" s="2299"/>
      <c r="AN55" s="2299"/>
      <c r="AO55" s="2299"/>
      <c r="AP55" s="2299"/>
      <c r="AQ55" s="2299"/>
      <c r="AR55" s="2299"/>
      <c r="AS55" s="2299"/>
      <c r="AT55" s="2299"/>
      <c r="AU55" s="2299"/>
      <c r="AV55" s="2299"/>
      <c r="AW55" s="2299"/>
      <c r="AX55" s="2299"/>
      <c r="AY55" s="2299"/>
      <c r="AZ55" s="2299"/>
      <c r="BA55" s="2299"/>
      <c r="BB55" s="2299"/>
      <c r="BC55" s="2299"/>
      <c r="BD55" s="2299"/>
      <c r="BE55" s="2299"/>
      <c r="BF55" s="2299"/>
      <c r="BG55" s="2299"/>
      <c r="BH55" s="2299"/>
      <c r="BI55" s="2299"/>
      <c r="BJ55" s="2299"/>
      <c r="BK55" s="2299"/>
      <c r="BL55" s="2299"/>
      <c r="BM55" s="2299"/>
      <c r="BN55" s="2299"/>
      <c r="BO55" s="2299"/>
      <c r="BP55" s="2299"/>
      <c r="BQ55" s="41"/>
      <c r="BR55" s="41"/>
      <c r="BS55" s="41"/>
      <c r="BT55" s="41"/>
      <c r="BU55" s="41"/>
      <c r="BV55" s="41"/>
      <c r="BW55" s="41"/>
      <c r="BX55" s="41"/>
      <c r="BY55" s="41"/>
    </row>
    <row r="56" spans="1:77" s="360" customFormat="1" ht="58.5" customHeight="1">
      <c r="A56" s="2290"/>
      <c r="B56" s="2290"/>
      <c r="C56" s="2290"/>
      <c r="D56" s="2290"/>
      <c r="E56" s="2290"/>
      <c r="F56" s="2299"/>
      <c r="G56" s="2299"/>
      <c r="H56" s="2299"/>
      <c r="I56" s="2299"/>
      <c r="J56" s="2299"/>
      <c r="K56" s="2299"/>
      <c r="L56" s="2299"/>
      <c r="M56" s="2299"/>
      <c r="N56" s="2299"/>
      <c r="O56" s="2299"/>
      <c r="P56" s="2299"/>
      <c r="Q56" s="2299"/>
      <c r="R56" s="2299"/>
      <c r="S56" s="2299"/>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T56" s="2299"/>
      <c r="AU56" s="2299"/>
      <c r="AV56" s="2299"/>
      <c r="AW56" s="2299"/>
      <c r="AX56" s="2299"/>
      <c r="AY56" s="2299"/>
      <c r="AZ56" s="2299"/>
      <c r="BA56" s="2299"/>
      <c r="BB56" s="2299"/>
      <c r="BC56" s="2299"/>
      <c r="BD56" s="2299"/>
      <c r="BE56" s="2299"/>
      <c r="BF56" s="2299"/>
      <c r="BG56" s="2299"/>
      <c r="BH56" s="2299"/>
      <c r="BI56" s="2299"/>
      <c r="BJ56" s="2299"/>
      <c r="BK56" s="2299"/>
      <c r="BL56" s="2299"/>
      <c r="BM56" s="2299"/>
      <c r="BN56" s="2299"/>
      <c r="BO56" s="2299"/>
      <c r="BP56" s="2299"/>
      <c r="BQ56" s="41"/>
      <c r="BR56" s="41"/>
      <c r="BS56" s="41"/>
      <c r="BT56" s="41"/>
      <c r="BU56" s="41"/>
      <c r="BV56" s="41"/>
      <c r="BW56" s="41"/>
      <c r="BX56" s="41"/>
      <c r="BY56" s="41"/>
    </row>
    <row r="57" spans="1:77" s="362" customFormat="1" ht="15" customHeight="1">
      <c r="BQ57" s="41"/>
      <c r="BR57" s="41"/>
      <c r="BS57" s="41"/>
      <c r="BT57" s="41"/>
      <c r="BU57" s="41"/>
      <c r="BV57" s="41"/>
      <c r="BW57" s="41"/>
      <c r="BX57" s="41"/>
      <c r="BY57" s="41"/>
    </row>
    <row r="58" spans="1:77" ht="15" hidden="1" customHeight="1">
      <c r="BR58" s="126"/>
      <c r="BS58" s="126"/>
      <c r="BT58" s="126"/>
      <c r="BU58" s="126"/>
      <c r="BV58" s="126"/>
      <c r="BW58" s="126"/>
      <c r="BX58" s="126"/>
      <c r="BY58" s="126"/>
    </row>
    <row r="59" spans="1:77" ht="15" hidden="1" customHeight="1">
      <c r="BR59" s="126"/>
      <c r="BS59" s="126"/>
      <c r="BT59" s="126"/>
      <c r="BU59" s="126"/>
      <c r="BV59" s="126"/>
      <c r="BW59" s="126"/>
      <c r="BX59" s="126"/>
      <c r="BY59" s="126"/>
    </row>
    <row r="60" spans="1:77" ht="15" hidden="1" customHeight="1">
      <c r="BR60" s="126"/>
      <c r="BS60" s="126"/>
      <c r="BT60" s="126"/>
      <c r="BU60" s="126"/>
      <c r="BV60" s="126"/>
      <c r="BW60" s="126"/>
      <c r="BX60" s="126"/>
      <c r="BY60" s="126"/>
    </row>
    <row r="61" spans="1:77" ht="15" hidden="1" customHeight="1">
      <c r="BR61" s="126"/>
      <c r="BS61" s="126"/>
      <c r="BT61" s="126"/>
      <c r="BU61" s="126"/>
      <c r="BV61" s="126"/>
      <c r="BW61" s="126"/>
      <c r="BX61" s="126"/>
      <c r="BY61" s="126"/>
    </row>
  </sheetData>
  <sheetProtection algorithmName="SHA-512" hashValue="OMSUevtwXmNjJyE2p5LUfeUJK6iQiN2XzaCUNYJv/QQyaBqI6A9/WLgJWkhkMuQVUyKvjbjhdi3BDWqPSfjl0A==" saltValue="B6acV6ghYJqi0WutjFMxTw==" spinCount="100000" sheet="1" objects="1" scenarios="1"/>
  <mergeCells count="534">
    <mergeCell ref="BG22:BJ22"/>
    <mergeCell ref="BG21:BO21"/>
    <mergeCell ref="BG20:BO20"/>
    <mergeCell ref="BG18:BO19"/>
    <mergeCell ref="BG16:BO17"/>
    <mergeCell ref="J18:R18"/>
    <mergeCell ref="J19:R19"/>
    <mergeCell ref="J22:R22"/>
    <mergeCell ref="J23:R23"/>
    <mergeCell ref="J20:R21"/>
    <mergeCell ref="J16:R17"/>
    <mergeCell ref="BK22:BO22"/>
    <mergeCell ref="AW21:AX21"/>
    <mergeCell ref="AY21:AZ21"/>
    <mergeCell ref="AC21:AD21"/>
    <mergeCell ref="AE21:AF21"/>
    <mergeCell ref="AG21:AH21"/>
    <mergeCell ref="AI21:AJ21"/>
    <mergeCell ref="AK21:AL21"/>
    <mergeCell ref="AM21:AN21"/>
    <mergeCell ref="AK22:AL22"/>
    <mergeCell ref="AM22:AN22"/>
    <mergeCell ref="Y18:Z19"/>
    <mergeCell ref="AA18:AB19"/>
    <mergeCell ref="BG50:BO50"/>
    <mergeCell ref="BG51:BJ51"/>
    <mergeCell ref="BG52:BJ53"/>
    <mergeCell ref="BK52:BK53"/>
    <mergeCell ref="BL52:BN53"/>
    <mergeCell ref="BO52:BO53"/>
    <mergeCell ref="K51:Q51"/>
    <mergeCell ref="AY51:AZ51"/>
    <mergeCell ref="BA51:BB51"/>
    <mergeCell ref="AO51:AP51"/>
    <mergeCell ref="S51:T51"/>
    <mergeCell ref="U51:V51"/>
    <mergeCell ref="W51:X51"/>
    <mergeCell ref="Y51:Z51"/>
    <mergeCell ref="AA51:AB51"/>
    <mergeCell ref="AC51:AD51"/>
    <mergeCell ref="AU50:AV50"/>
    <mergeCell ref="AI50:AJ50"/>
    <mergeCell ref="AK50:AL50"/>
    <mergeCell ref="AM50:AN50"/>
    <mergeCell ref="AO50:AP50"/>
    <mergeCell ref="AQ50:AR50"/>
    <mergeCell ref="AS50:AT50"/>
    <mergeCell ref="W50:X50"/>
    <mergeCell ref="BG43:BO43"/>
    <mergeCell ref="K44:Q44"/>
    <mergeCell ref="J45:J46"/>
    <mergeCell ref="K45:Q46"/>
    <mergeCell ref="R45:R46"/>
    <mergeCell ref="J48:J49"/>
    <mergeCell ref="K48:Q49"/>
    <mergeCell ref="R48:R49"/>
    <mergeCell ref="K50:Q50"/>
    <mergeCell ref="AW50:AX50"/>
    <mergeCell ref="AY50:AZ50"/>
    <mergeCell ref="BA50:BB50"/>
    <mergeCell ref="BC50:BD50"/>
    <mergeCell ref="BE50:BF50"/>
    <mergeCell ref="BA44:BB44"/>
    <mergeCell ref="BC44:BD44"/>
    <mergeCell ref="BE44:BF44"/>
    <mergeCell ref="BK44:BO44"/>
    <mergeCell ref="BG44:BJ44"/>
    <mergeCell ref="BG45:BJ46"/>
    <mergeCell ref="BK45:BK46"/>
    <mergeCell ref="BL45:BN46"/>
    <mergeCell ref="BO45:BO46"/>
    <mergeCell ref="BG48:BO49"/>
    <mergeCell ref="BG36:BO36"/>
    <mergeCell ref="BG37:BJ37"/>
    <mergeCell ref="BG38:BJ39"/>
    <mergeCell ref="BK38:BK39"/>
    <mergeCell ref="BL38:BN39"/>
    <mergeCell ref="BO38:BO39"/>
    <mergeCell ref="BC37:BD37"/>
    <mergeCell ref="BE37:BF37"/>
    <mergeCell ref="BK37:BO37"/>
    <mergeCell ref="BK30:BK31"/>
    <mergeCell ref="BL23:BN23"/>
    <mergeCell ref="J26:J27"/>
    <mergeCell ref="J30:J31"/>
    <mergeCell ref="R30:R31"/>
    <mergeCell ref="R26:R27"/>
    <mergeCell ref="BG29:BJ29"/>
    <mergeCell ref="BG28:BO28"/>
    <mergeCell ref="BG30:BJ31"/>
    <mergeCell ref="BG26:BO27"/>
    <mergeCell ref="BL30:BN31"/>
    <mergeCell ref="BO30:BO31"/>
    <mergeCell ref="AO26:BF27"/>
    <mergeCell ref="AM30:AN31"/>
    <mergeCell ref="AO30:BF31"/>
    <mergeCell ref="U31:V31"/>
    <mergeCell ref="AG29:AH29"/>
    <mergeCell ref="AI29:AJ29"/>
    <mergeCell ref="AK29:AL29"/>
    <mergeCell ref="AM29:AN29"/>
    <mergeCell ref="AO29:AP29"/>
    <mergeCell ref="BA28:BB28"/>
    <mergeCell ref="BC28:BD28"/>
    <mergeCell ref="BE28:BF28"/>
    <mergeCell ref="F3:BO3"/>
    <mergeCell ref="AS11:AZ11"/>
    <mergeCell ref="AQ11:AR11"/>
    <mergeCell ref="AO22:AP22"/>
    <mergeCell ref="AQ22:AR22"/>
    <mergeCell ref="AS22:BF22"/>
    <mergeCell ref="Y22:Z22"/>
    <mergeCell ref="AA22:AB22"/>
    <mergeCell ref="AC22:AD22"/>
    <mergeCell ref="AE22:AF22"/>
    <mergeCell ref="AG22:AH22"/>
    <mergeCell ref="AI22:AJ22"/>
    <mergeCell ref="BA21:BB21"/>
    <mergeCell ref="BC21:BD21"/>
    <mergeCell ref="BE21:BF21"/>
    <mergeCell ref="S22:T22"/>
    <mergeCell ref="U22:V22"/>
    <mergeCell ref="W22:X22"/>
    <mergeCell ref="AO21:AP21"/>
    <mergeCell ref="AQ21:AR21"/>
    <mergeCell ref="AS21:AT21"/>
    <mergeCell ref="AU21:AV21"/>
    <mergeCell ref="AC18:AK18"/>
    <mergeCell ref="AD19:AF19"/>
    <mergeCell ref="F54:BP56"/>
    <mergeCell ref="AA52:AB53"/>
    <mergeCell ref="AC52:AD53"/>
    <mergeCell ref="AE52:AF53"/>
    <mergeCell ref="AG52:AH53"/>
    <mergeCell ref="AI52:AJ53"/>
    <mergeCell ref="AK52:AL53"/>
    <mergeCell ref="BC51:BD51"/>
    <mergeCell ref="BE51:BF51"/>
    <mergeCell ref="BK51:BO51"/>
    <mergeCell ref="S52:T53"/>
    <mergeCell ref="U52:V52"/>
    <mergeCell ref="W52:X53"/>
    <mergeCell ref="AM52:AN53"/>
    <mergeCell ref="AO52:BF53"/>
    <mergeCell ref="AE51:AF51"/>
    <mergeCell ref="AG51:AH51"/>
    <mergeCell ref="AI51:AJ51"/>
    <mergeCell ref="AK51:AL51"/>
    <mergeCell ref="AM51:AN51"/>
    <mergeCell ref="AQ51:AR51"/>
    <mergeCell ref="AS51:AT51"/>
    <mergeCell ref="AU51:AV51"/>
    <mergeCell ref="AW51:AX51"/>
    <mergeCell ref="Y50:Z50"/>
    <mergeCell ref="AA50:AB50"/>
    <mergeCell ref="AC50:AD50"/>
    <mergeCell ref="AE50:AF50"/>
    <mergeCell ref="AG50:AH50"/>
    <mergeCell ref="F50:I53"/>
    <mergeCell ref="S50:T50"/>
    <mergeCell ref="U50:V50"/>
    <mergeCell ref="Y52:Z53"/>
    <mergeCell ref="U53:V53"/>
    <mergeCell ref="J52:J53"/>
    <mergeCell ref="K52:Q53"/>
    <mergeCell ref="R52:R53"/>
    <mergeCell ref="G48:H49"/>
    <mergeCell ref="I48:I49"/>
    <mergeCell ref="S48:T49"/>
    <mergeCell ref="U48:V49"/>
    <mergeCell ref="AI48:AJ49"/>
    <mergeCell ref="AK48:AL48"/>
    <mergeCell ref="AM48:AN49"/>
    <mergeCell ref="W49:X49"/>
    <mergeCell ref="AK49:AL49"/>
    <mergeCell ref="W48:X48"/>
    <mergeCell ref="AG44:AH44"/>
    <mergeCell ref="AI44:AJ44"/>
    <mergeCell ref="AK44:AL44"/>
    <mergeCell ref="AM44:AN44"/>
    <mergeCell ref="AO44:AP44"/>
    <mergeCell ref="AQ44:AR44"/>
    <mergeCell ref="AS44:AT44"/>
    <mergeCell ref="AM45:AN46"/>
    <mergeCell ref="Y48:Z49"/>
    <mergeCell ref="AA48:AB49"/>
    <mergeCell ref="AC48:AD49"/>
    <mergeCell ref="AE48:AF49"/>
    <mergeCell ref="AG48:AH49"/>
    <mergeCell ref="AO45:BF46"/>
    <mergeCell ref="AO48:BF49"/>
    <mergeCell ref="Y45:Z46"/>
    <mergeCell ref="AA45:AB46"/>
    <mergeCell ref="AC45:AD46"/>
    <mergeCell ref="AE45:AF46"/>
    <mergeCell ref="AG45:AH46"/>
    <mergeCell ref="AI45:AJ46"/>
    <mergeCell ref="AK45:AL46"/>
    <mergeCell ref="F47:BO47"/>
    <mergeCell ref="F48:F49"/>
    <mergeCell ref="BE43:BF43"/>
    <mergeCell ref="S44:T44"/>
    <mergeCell ref="U44:V44"/>
    <mergeCell ref="W44:X44"/>
    <mergeCell ref="Y44:Z44"/>
    <mergeCell ref="AA44:AB44"/>
    <mergeCell ref="AS43:AT43"/>
    <mergeCell ref="AU43:AV43"/>
    <mergeCell ref="AW43:AX43"/>
    <mergeCell ref="AY43:AZ43"/>
    <mergeCell ref="BA43:BB43"/>
    <mergeCell ref="BC43:BD43"/>
    <mergeCell ref="AG43:AH43"/>
    <mergeCell ref="AI43:AJ43"/>
    <mergeCell ref="AK43:AL43"/>
    <mergeCell ref="AM43:AN43"/>
    <mergeCell ref="AO43:AP43"/>
    <mergeCell ref="AQ43:AR43"/>
    <mergeCell ref="U43:V43"/>
    <mergeCell ref="W43:X43"/>
    <mergeCell ref="AU44:AV44"/>
    <mergeCell ref="AW44:AX44"/>
    <mergeCell ref="AY44:AZ44"/>
    <mergeCell ref="AC44:AD44"/>
    <mergeCell ref="J41:J42"/>
    <mergeCell ref="K41:Q42"/>
    <mergeCell ref="R41:R42"/>
    <mergeCell ref="F41:F42"/>
    <mergeCell ref="G41:H42"/>
    <mergeCell ref="I41:I42"/>
    <mergeCell ref="S41:T42"/>
    <mergeCell ref="U41:V42"/>
    <mergeCell ref="W41:X41"/>
    <mergeCell ref="AC41:AD42"/>
    <mergeCell ref="AE41:AF42"/>
    <mergeCell ref="Y43:Z43"/>
    <mergeCell ref="AA43:AB43"/>
    <mergeCell ref="AC43:AD43"/>
    <mergeCell ref="AE43:AF43"/>
    <mergeCell ref="W42:X42"/>
    <mergeCell ref="S45:T46"/>
    <mergeCell ref="U45:V45"/>
    <mergeCell ref="W45:X46"/>
    <mergeCell ref="U46:V46"/>
    <mergeCell ref="AE44:AF44"/>
    <mergeCell ref="AK41:AL41"/>
    <mergeCell ref="AM41:AN42"/>
    <mergeCell ref="AK42:AL42"/>
    <mergeCell ref="AG41:AH42"/>
    <mergeCell ref="AI41:AJ42"/>
    <mergeCell ref="AO41:BF42"/>
    <mergeCell ref="K43:Q43"/>
    <mergeCell ref="BG41:BO42"/>
    <mergeCell ref="U39:V39"/>
    <mergeCell ref="F40:BO40"/>
    <mergeCell ref="AA38:AB39"/>
    <mergeCell ref="AC38:AD39"/>
    <mergeCell ref="AE38:AF39"/>
    <mergeCell ref="AG38:AH39"/>
    <mergeCell ref="AI38:AJ39"/>
    <mergeCell ref="AK38:AL39"/>
    <mergeCell ref="S38:T39"/>
    <mergeCell ref="U38:V38"/>
    <mergeCell ref="W38:X39"/>
    <mergeCell ref="Y38:Z39"/>
    <mergeCell ref="F43:I46"/>
    <mergeCell ref="S43:T43"/>
    <mergeCell ref="Y41:Z42"/>
    <mergeCell ref="AA41:AB42"/>
    <mergeCell ref="AI37:AJ37"/>
    <mergeCell ref="AK37:AL37"/>
    <mergeCell ref="AM37:AN37"/>
    <mergeCell ref="AO37:AP37"/>
    <mergeCell ref="AM38:AN39"/>
    <mergeCell ref="AO38:BF39"/>
    <mergeCell ref="S37:T37"/>
    <mergeCell ref="U37:V37"/>
    <mergeCell ref="W37:X37"/>
    <mergeCell ref="Y37:Z37"/>
    <mergeCell ref="AA37:AB37"/>
    <mergeCell ref="AC37:AD37"/>
    <mergeCell ref="AQ37:AR37"/>
    <mergeCell ref="AS37:AT37"/>
    <mergeCell ref="AU37:AV37"/>
    <mergeCell ref="AW37:AX37"/>
    <mergeCell ref="AY37:AZ37"/>
    <mergeCell ref="BA37:BB37"/>
    <mergeCell ref="AU36:AV36"/>
    <mergeCell ref="AW36:AX36"/>
    <mergeCell ref="AY36:AZ36"/>
    <mergeCell ref="BA36:BB36"/>
    <mergeCell ref="BC36:BD36"/>
    <mergeCell ref="BE36:BF36"/>
    <mergeCell ref="AI36:AJ36"/>
    <mergeCell ref="AK36:AL36"/>
    <mergeCell ref="AM36:AN36"/>
    <mergeCell ref="AO36:AP36"/>
    <mergeCell ref="AQ36:AR36"/>
    <mergeCell ref="AS36:AT36"/>
    <mergeCell ref="W36:X36"/>
    <mergeCell ref="Y36:Z36"/>
    <mergeCell ref="AA36:AB36"/>
    <mergeCell ref="AC36:AD36"/>
    <mergeCell ref="AE36:AF36"/>
    <mergeCell ref="AG36:AH36"/>
    <mergeCell ref="F36:I39"/>
    <mergeCell ref="S36:T36"/>
    <mergeCell ref="U36:V36"/>
    <mergeCell ref="AE37:AF37"/>
    <mergeCell ref="AG37:AH37"/>
    <mergeCell ref="K36:Q36"/>
    <mergeCell ref="K37:Q37"/>
    <mergeCell ref="J38:J39"/>
    <mergeCell ref="K38:Q39"/>
    <mergeCell ref="R38:R39"/>
    <mergeCell ref="F33:I33"/>
    <mergeCell ref="J33:BO33"/>
    <mergeCell ref="F34:F35"/>
    <mergeCell ref="G34:H35"/>
    <mergeCell ref="I34:I35"/>
    <mergeCell ref="S34:T35"/>
    <mergeCell ref="AG34:AH35"/>
    <mergeCell ref="AI34:AJ35"/>
    <mergeCell ref="AK34:AL34"/>
    <mergeCell ref="AM34:AN35"/>
    <mergeCell ref="W35:X35"/>
    <mergeCell ref="AK35:AL35"/>
    <mergeCell ref="U34:V35"/>
    <mergeCell ref="W34:X34"/>
    <mergeCell ref="Y34:Z35"/>
    <mergeCell ref="AA34:AB35"/>
    <mergeCell ref="AC34:AD35"/>
    <mergeCell ref="AE34:AF35"/>
    <mergeCell ref="AO34:BF35"/>
    <mergeCell ref="J34:J35"/>
    <mergeCell ref="K34:Q35"/>
    <mergeCell ref="R34:R35"/>
    <mergeCell ref="BG34:BO35"/>
    <mergeCell ref="F32:BO32"/>
    <mergeCell ref="AA30:AB31"/>
    <mergeCell ref="AC30:AD31"/>
    <mergeCell ref="AE30:AF31"/>
    <mergeCell ref="AG30:AH31"/>
    <mergeCell ref="AI30:AJ31"/>
    <mergeCell ref="AK30:AL31"/>
    <mergeCell ref="W28:X28"/>
    <mergeCell ref="Y28:Z28"/>
    <mergeCell ref="BC29:BD29"/>
    <mergeCell ref="BE29:BF29"/>
    <mergeCell ref="BK29:BO29"/>
    <mergeCell ref="K30:Q31"/>
    <mergeCell ref="S30:T31"/>
    <mergeCell ref="U30:V30"/>
    <mergeCell ref="W30:X31"/>
    <mergeCell ref="Y30:Z31"/>
    <mergeCell ref="AQ29:AR29"/>
    <mergeCell ref="AS29:AT29"/>
    <mergeCell ref="AU29:AV29"/>
    <mergeCell ref="AW29:AX29"/>
    <mergeCell ref="AY29:AZ29"/>
    <mergeCell ref="BA29:BB29"/>
    <mergeCell ref="AE29:AF29"/>
    <mergeCell ref="F28:I31"/>
    <mergeCell ref="K28:Q28"/>
    <mergeCell ref="S28:T28"/>
    <mergeCell ref="U28:V28"/>
    <mergeCell ref="K29:Q29"/>
    <mergeCell ref="S29:T29"/>
    <mergeCell ref="U29:V29"/>
    <mergeCell ref="W29:X29"/>
    <mergeCell ref="Y29:Z29"/>
    <mergeCell ref="AA29:AB29"/>
    <mergeCell ref="AC29:AD29"/>
    <mergeCell ref="AU28:AV28"/>
    <mergeCell ref="AW28:AX28"/>
    <mergeCell ref="AY28:AZ28"/>
    <mergeCell ref="AK27:AL27"/>
    <mergeCell ref="S26:T27"/>
    <mergeCell ref="U26:V27"/>
    <mergeCell ref="W26:X26"/>
    <mergeCell ref="Y26:Z27"/>
    <mergeCell ref="AA26:AB27"/>
    <mergeCell ref="AC26:AD27"/>
    <mergeCell ref="W27:X27"/>
    <mergeCell ref="AI28:AJ28"/>
    <mergeCell ref="AK28:AL28"/>
    <mergeCell ref="AM28:AN28"/>
    <mergeCell ref="AO28:AP28"/>
    <mergeCell ref="AQ28:AR28"/>
    <mergeCell ref="AS28:AT28"/>
    <mergeCell ref="AA28:AB28"/>
    <mergeCell ref="AC28:AD28"/>
    <mergeCell ref="AE28:AF28"/>
    <mergeCell ref="AG28:AH28"/>
    <mergeCell ref="F26:F27"/>
    <mergeCell ref="G26:H27"/>
    <mergeCell ref="I26:I27"/>
    <mergeCell ref="K26:Q27"/>
    <mergeCell ref="Y23:Z23"/>
    <mergeCell ref="AA23:BF23"/>
    <mergeCell ref="F24:BO24"/>
    <mergeCell ref="F25:I25"/>
    <mergeCell ref="J25:BO25"/>
    <mergeCell ref="S23:T23"/>
    <mergeCell ref="U23:V23"/>
    <mergeCell ref="W23:X23"/>
    <mergeCell ref="AE26:AF27"/>
    <mergeCell ref="AG26:AH27"/>
    <mergeCell ref="AI26:AJ27"/>
    <mergeCell ref="AK26:AL26"/>
    <mergeCell ref="AM26:AN27"/>
    <mergeCell ref="BG23:BJ23"/>
    <mergeCell ref="AG19:AK19"/>
    <mergeCell ref="Y21:Z21"/>
    <mergeCell ref="AA21:AB21"/>
    <mergeCell ref="AM20:AN20"/>
    <mergeCell ref="AO20:AP20"/>
    <mergeCell ref="AA20:AB20"/>
    <mergeCell ref="AC20:AD20"/>
    <mergeCell ref="AE20:AF20"/>
    <mergeCell ref="AG20:AH20"/>
    <mergeCell ref="AI20:AJ20"/>
    <mergeCell ref="AK20:AL20"/>
    <mergeCell ref="BC20:BD20"/>
    <mergeCell ref="BE20:BF20"/>
    <mergeCell ref="S21:T21"/>
    <mergeCell ref="U21:V21"/>
    <mergeCell ref="W21:X21"/>
    <mergeCell ref="S20:T20"/>
    <mergeCell ref="U20:V20"/>
    <mergeCell ref="W20:X20"/>
    <mergeCell ref="Y20:Z20"/>
    <mergeCell ref="AQ20:AR20"/>
    <mergeCell ref="AS20:AT20"/>
    <mergeCell ref="AU20:AV20"/>
    <mergeCell ref="AW20:AX20"/>
    <mergeCell ref="AE16:AF17"/>
    <mergeCell ref="AG16:AH17"/>
    <mergeCell ref="AI16:BF17"/>
    <mergeCell ref="Y17:Z17"/>
    <mergeCell ref="F18:I23"/>
    <mergeCell ref="S18:T19"/>
    <mergeCell ref="U18:V19"/>
    <mergeCell ref="W18:X19"/>
    <mergeCell ref="S16:T17"/>
    <mergeCell ref="U16:V17"/>
    <mergeCell ref="W16:X17"/>
    <mergeCell ref="Y16:Z16"/>
    <mergeCell ref="AA16:AB17"/>
    <mergeCell ref="AC16:AD17"/>
    <mergeCell ref="F16:F17"/>
    <mergeCell ref="G16:H17"/>
    <mergeCell ref="I16:I17"/>
    <mergeCell ref="AW19:BB19"/>
    <mergeCell ref="BC19:BF19"/>
    <mergeCell ref="AL18:BF18"/>
    <mergeCell ref="AL19:AQ19"/>
    <mergeCell ref="AR19:AU19"/>
    <mergeCell ref="AY20:AZ20"/>
    <mergeCell ref="BA20:BB20"/>
    <mergeCell ref="F15:I15"/>
    <mergeCell ref="J15:BO15"/>
    <mergeCell ref="AS12:AT12"/>
    <mergeCell ref="AU12:AV12"/>
    <mergeCell ref="AW12:AX12"/>
    <mergeCell ref="AY12:AZ12"/>
    <mergeCell ref="BA12:BB12"/>
    <mergeCell ref="BC12:BD12"/>
    <mergeCell ref="AG12:AH12"/>
    <mergeCell ref="AI12:AJ12"/>
    <mergeCell ref="AK12:AL12"/>
    <mergeCell ref="AM12:AN12"/>
    <mergeCell ref="AO12:AP12"/>
    <mergeCell ref="AQ12:AR12"/>
    <mergeCell ref="U12:V12"/>
    <mergeCell ref="W12:X12"/>
    <mergeCell ref="Y12:Z12"/>
    <mergeCell ref="AA12:AB12"/>
    <mergeCell ref="AC12:AD12"/>
    <mergeCell ref="AE12:AF12"/>
    <mergeCell ref="F12:I12"/>
    <mergeCell ref="S12:T12"/>
    <mergeCell ref="BE12:BF12"/>
    <mergeCell ref="F13:BO13"/>
    <mergeCell ref="F14:BO14"/>
    <mergeCell ref="F9:I9"/>
    <mergeCell ref="J9:BO9"/>
    <mergeCell ref="F10:I10"/>
    <mergeCell ref="J10:BO10"/>
    <mergeCell ref="G11:H11"/>
    <mergeCell ref="S11:T11"/>
    <mergeCell ref="U11:AP11"/>
    <mergeCell ref="BA11:BB11"/>
    <mergeCell ref="BC11:BD11"/>
    <mergeCell ref="BE11:BF11"/>
    <mergeCell ref="J11:R11"/>
    <mergeCell ref="J12:R12"/>
    <mergeCell ref="BG11:BO11"/>
    <mergeCell ref="BG12:BO12"/>
    <mergeCell ref="AL8:AM8"/>
    <mergeCell ref="AN8:AO8"/>
    <mergeCell ref="AP8:AQ8"/>
    <mergeCell ref="AR8:AS8"/>
    <mergeCell ref="AT8:BO8"/>
    <mergeCell ref="T8:U8"/>
    <mergeCell ref="V8:W8"/>
    <mergeCell ref="X8:Y8"/>
    <mergeCell ref="Z8:AA8"/>
    <mergeCell ref="AB8:AG8"/>
    <mergeCell ref="AH8:AI8"/>
    <mergeCell ref="A1:E56"/>
    <mergeCell ref="F1:BO1"/>
    <mergeCell ref="F2:BO2"/>
    <mergeCell ref="BP2:BP53"/>
    <mergeCell ref="F6:BI6"/>
    <mergeCell ref="BJ6:BK6"/>
    <mergeCell ref="BL6:BM6"/>
    <mergeCell ref="BN6:BO6"/>
    <mergeCell ref="F4:BO4"/>
    <mergeCell ref="F5:AG5"/>
    <mergeCell ref="F8:I8"/>
    <mergeCell ref="J8:K8"/>
    <mergeCell ref="L8:M8"/>
    <mergeCell ref="N8:O8"/>
    <mergeCell ref="P8:Q8"/>
    <mergeCell ref="R8:S8"/>
    <mergeCell ref="AH5:AN5"/>
    <mergeCell ref="AO5:BO5"/>
    <mergeCell ref="F7:I7"/>
    <mergeCell ref="J7:U7"/>
    <mergeCell ref="V7:W7"/>
    <mergeCell ref="X7:AK7"/>
    <mergeCell ref="AL7:BO7"/>
    <mergeCell ref="AJ8:AK8"/>
  </mergeCells>
  <phoneticPr fontId="23"/>
  <dataValidations count="2">
    <dataValidation imeMode="disabled" allowBlank="1" showInputMessage="1" showErrorMessage="1" sqref="AB8:AS8" xr:uid="{00000000-0002-0000-0800-000000000000}"/>
    <dataValidation imeMode="hiragana" allowBlank="1" showInputMessage="1" sqref="BJ6 BN6 BL6 AH5 A57:BQ1048576 F7:F8 I48:J48 V7 AT8 J7:J8 X7:X8 BQ1 F15:F16 I11 F10:F12 F26 F28 J29:J30 I26:J26 J10 I16 J15 J25 EB14:ED1048576 F34 F36 I34:J34 P8 F41 F43 CL35:CR38 F48 BK51:BK52 F50 BK37:BK38 J44:J45 L8 R8 T8 Z8 N8 CE14:CE18 CF15:CM18 CN15:CN19 CV20:DO20 BG41 CC21 CB14 BL23 BK22:BK23 CC14:CD20 CC26:CD26 CO14:DO19 BK29:BK30 BK44:BK45 CB16:CB26 BZ1:BZ1048576 CA1:CA26 J37:J38 DS14:DS21 J33 DW33:EA1048576 CS33:DV38 J51:J52 CI33:CK38 I41:J41 CA33:CD1048576 CE33:CH42 CG54:DT1048576 DU45:DV1048576 DS45:DT47 CE49:CF1048576 DP14:DR20 EE1:XFD1048576 CB1:ED11 DT14:EA26" xr:uid="{00000000-0002-0000-0800-000001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F920CB60-7F0C-4849-B25A-1AF030DFD69D}">
            <xm:f>RIGHT(★入力画面!$BL$2,1)="2"</xm:f>
            <x14:dxf>
              <fill>
                <patternFill>
                  <bgColor theme="0" tint="-0.499984740745262"/>
                </patternFill>
              </fill>
            </x14:dxf>
          </x14:cfRule>
          <xm:sqref>A1:BP56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8000"/>
    <pageSetUpPr autoPageBreaks="0" fitToPage="1"/>
  </sheetPr>
  <dimension ref="A1:BY57"/>
  <sheetViews>
    <sheetView showGridLines="0" showRowColHeaders="0" workbookViewId="0">
      <selection sqref="A1:D52"/>
    </sheetView>
  </sheetViews>
  <sheetFormatPr defaultColWidth="0" defaultRowHeight="0" customHeight="1" zeroHeight="1"/>
  <cols>
    <col min="1" max="66" width="1.5" style="359" customWidth="1"/>
    <col min="67" max="67" width="2.75" style="359" customWidth="1"/>
    <col min="68" max="68" width="2.5" style="351" customWidth="1"/>
    <col min="69" max="76" width="2.5" style="300" customWidth="1"/>
    <col min="77" max="77" width="0" style="359" hidden="1" customWidth="1"/>
    <col min="78" max="16384" width="2.5" style="359" hidden="1"/>
  </cols>
  <sheetData>
    <row r="1" spans="1:76" ht="15" customHeight="1">
      <c r="A1" s="2358"/>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c r="AO1" s="2358"/>
      <c r="AP1" s="2358"/>
      <c r="AQ1" s="2358"/>
      <c r="AR1" s="2358"/>
      <c r="AS1" s="2358"/>
      <c r="AT1" s="2358"/>
      <c r="AU1" s="2358"/>
      <c r="AV1" s="2358"/>
      <c r="AW1" s="2358"/>
      <c r="AX1" s="2358"/>
      <c r="AY1" s="2358"/>
      <c r="AZ1" s="2358"/>
      <c r="BA1" s="2358"/>
      <c r="BB1" s="2358"/>
      <c r="BC1" s="2358"/>
      <c r="BD1" s="2358"/>
      <c r="BE1" s="2358"/>
      <c r="BF1" s="2358"/>
      <c r="BG1" s="2358"/>
      <c r="BH1" s="2358"/>
      <c r="BI1" s="2358"/>
      <c r="BJ1" s="2358"/>
      <c r="BK1" s="2358"/>
      <c r="BL1" s="2358"/>
      <c r="BM1" s="2358"/>
      <c r="BN1" s="2358"/>
      <c r="BO1" s="357"/>
      <c r="BP1" s="102"/>
      <c r="BQ1" s="102"/>
      <c r="BR1" s="102"/>
      <c r="BS1" s="102"/>
      <c r="BT1" s="102"/>
      <c r="BU1" s="102"/>
      <c r="BV1" s="102"/>
      <c r="BW1" s="102"/>
      <c r="BX1" s="102"/>
    </row>
    <row r="2" spans="1:76" ht="18.75" customHeigh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c r="AO2" s="2358"/>
      <c r="AP2" s="2358"/>
      <c r="AQ2" s="2358"/>
      <c r="AR2" s="2358"/>
      <c r="AS2" s="2358"/>
      <c r="AT2" s="2358"/>
      <c r="AU2" s="2358"/>
      <c r="AV2" s="2358"/>
      <c r="AW2" s="2358"/>
      <c r="AX2" s="2358"/>
      <c r="AY2" s="2358"/>
      <c r="AZ2" s="2358"/>
      <c r="BA2" s="2358"/>
      <c r="BB2" s="2358"/>
      <c r="BC2" s="2358"/>
      <c r="BD2" s="2358"/>
      <c r="BE2" s="2358"/>
      <c r="BF2" s="2358"/>
      <c r="BG2" s="2358"/>
      <c r="BH2" s="2358"/>
      <c r="BI2" s="2358"/>
      <c r="BJ2" s="2358"/>
      <c r="BK2" s="2358"/>
      <c r="BL2" s="2358"/>
      <c r="BM2" s="2358"/>
      <c r="BN2" s="2358"/>
      <c r="BO2" s="357"/>
      <c r="BP2" s="102"/>
      <c r="BQ2" s="102"/>
      <c r="BR2" s="102"/>
      <c r="BS2" s="102"/>
      <c r="BT2" s="102"/>
      <c r="BU2" s="102"/>
      <c r="BV2" s="102"/>
      <c r="BW2" s="102"/>
      <c r="BX2" s="102"/>
    </row>
    <row r="3" spans="1:76" ht="15" customHeight="1">
      <c r="A3" s="2358"/>
      <c r="B3" s="2358"/>
      <c r="C3" s="2358"/>
      <c r="D3" s="2358"/>
      <c r="E3" s="2358"/>
      <c r="F3" s="2358"/>
      <c r="G3" s="2358"/>
      <c r="H3" s="2358"/>
      <c r="I3" s="2358"/>
      <c r="J3" s="2358"/>
      <c r="K3" s="2358"/>
      <c r="L3" s="2358"/>
      <c r="M3" s="2358"/>
      <c r="N3" s="2358"/>
      <c r="O3" s="2358"/>
      <c r="P3" s="2358"/>
      <c r="Q3" s="2358"/>
      <c r="R3" s="2358"/>
      <c r="S3" s="2358"/>
      <c r="T3" s="2358"/>
      <c r="U3" s="2358"/>
      <c r="V3" s="2358"/>
      <c r="W3" s="2358"/>
      <c r="X3" s="2358"/>
      <c r="Y3" s="2358"/>
      <c r="Z3" s="2358"/>
      <c r="AA3" s="2358"/>
      <c r="AB3" s="2358"/>
      <c r="AC3" s="2358"/>
      <c r="AD3" s="2358"/>
      <c r="AE3" s="2358"/>
      <c r="AF3" s="2358"/>
      <c r="AG3" s="2358"/>
      <c r="AH3" s="2358"/>
      <c r="AI3" s="2358"/>
      <c r="AJ3" s="2358"/>
      <c r="AK3" s="2358"/>
      <c r="AL3" s="2358"/>
      <c r="AM3" s="2358"/>
      <c r="AN3" s="2358"/>
      <c r="AO3" s="2358"/>
      <c r="AP3" s="2358"/>
      <c r="AQ3" s="2358"/>
      <c r="AR3" s="2358"/>
      <c r="AS3" s="2358"/>
      <c r="AT3" s="2358"/>
      <c r="AU3" s="2358"/>
      <c r="AV3" s="2358"/>
      <c r="AW3" s="2358"/>
      <c r="AX3" s="2358"/>
      <c r="AY3" s="2358"/>
      <c r="AZ3" s="2358"/>
      <c r="BA3" s="2358"/>
      <c r="BB3" s="2358"/>
      <c r="BC3" s="2358"/>
      <c r="BD3" s="2358"/>
      <c r="BE3" s="2358"/>
      <c r="BF3" s="2358"/>
      <c r="BG3" s="2358"/>
      <c r="BH3" s="2358"/>
      <c r="BI3" s="2358"/>
      <c r="BJ3" s="2358"/>
      <c r="BK3" s="2358"/>
      <c r="BL3" s="2358"/>
      <c r="BM3" s="2358"/>
      <c r="BN3" s="2358"/>
      <c r="BO3" s="2299"/>
      <c r="BP3" s="102"/>
      <c r="BQ3" s="102"/>
      <c r="BR3" s="102"/>
      <c r="BS3" s="102"/>
      <c r="BT3" s="102"/>
      <c r="BU3" s="102"/>
      <c r="BV3" s="102"/>
      <c r="BW3" s="102"/>
      <c r="BX3" s="102"/>
    </row>
    <row r="4" spans="1:76" ht="26.25" customHeight="1">
      <c r="A4" s="2358"/>
      <c r="B4" s="2358"/>
      <c r="C4" s="2358"/>
      <c r="D4" s="2358"/>
      <c r="E4" s="2358"/>
      <c r="F4" s="2358"/>
      <c r="G4" s="2358"/>
      <c r="H4" s="2358"/>
      <c r="I4" s="2358"/>
      <c r="J4" s="2358"/>
      <c r="K4" s="2358"/>
      <c r="L4" s="2358"/>
      <c r="M4" s="2358"/>
      <c r="N4" s="2358"/>
      <c r="O4" s="2358"/>
      <c r="P4" s="2358"/>
      <c r="Q4" s="2358"/>
      <c r="R4" s="2358"/>
      <c r="S4" s="2358"/>
      <c r="T4" s="2358"/>
      <c r="U4" s="2358"/>
      <c r="V4" s="2358"/>
      <c r="W4" s="2358"/>
      <c r="X4" s="2358"/>
      <c r="Y4" s="2358"/>
      <c r="Z4" s="2358"/>
      <c r="AA4" s="2358"/>
      <c r="AB4" s="2358"/>
      <c r="AC4" s="2358"/>
      <c r="AD4" s="2358"/>
      <c r="AE4" s="2358"/>
      <c r="AF4" s="2358"/>
      <c r="AG4" s="2358"/>
      <c r="AH4" s="2358"/>
      <c r="AI4" s="2358"/>
      <c r="AJ4" s="2358"/>
      <c r="AK4" s="2358"/>
      <c r="AL4" s="2358"/>
      <c r="AM4" s="2358"/>
      <c r="AN4" s="2358"/>
      <c r="AO4" s="2358"/>
      <c r="AP4" s="2358"/>
      <c r="AQ4" s="2358"/>
      <c r="AR4" s="2358"/>
      <c r="AS4" s="2358"/>
      <c r="AT4" s="2358"/>
      <c r="AU4" s="2358"/>
      <c r="AV4" s="2358"/>
      <c r="AW4" s="2358"/>
      <c r="AX4" s="2358"/>
      <c r="AY4" s="2358"/>
      <c r="AZ4" s="2358"/>
      <c r="BA4" s="2358"/>
      <c r="BB4" s="2358"/>
      <c r="BC4" s="2358"/>
      <c r="BD4" s="2358"/>
      <c r="BE4" s="2358"/>
      <c r="BF4" s="2358"/>
      <c r="BG4" s="2358"/>
      <c r="BH4" s="2358"/>
      <c r="BI4" s="2358"/>
      <c r="BJ4" s="2358"/>
      <c r="BK4" s="2358"/>
      <c r="BL4" s="2358"/>
      <c r="BM4" s="2358"/>
      <c r="BN4" s="2358"/>
      <c r="BO4" s="2299"/>
      <c r="BP4" s="102"/>
      <c r="BQ4" s="102"/>
      <c r="BR4" s="102"/>
      <c r="BS4" s="102"/>
      <c r="BT4" s="102"/>
      <c r="BU4" s="102"/>
      <c r="BV4" s="102"/>
      <c r="BW4" s="102"/>
      <c r="BX4" s="102"/>
    </row>
    <row r="5" spans="1:76" ht="15" customHeight="1">
      <c r="A5" s="2358"/>
      <c r="B5" s="2358"/>
      <c r="C5" s="2358"/>
      <c r="D5" s="2358"/>
      <c r="E5" s="2358"/>
      <c r="F5" s="2358"/>
      <c r="G5" s="2358"/>
      <c r="H5" s="2358"/>
      <c r="I5" s="2358"/>
      <c r="J5" s="2358"/>
      <c r="K5" s="2358"/>
      <c r="L5" s="2358"/>
      <c r="M5" s="2358"/>
      <c r="N5" s="2358"/>
      <c r="O5" s="2358"/>
      <c r="P5" s="2358"/>
      <c r="Q5" s="2358"/>
      <c r="R5" s="2358"/>
      <c r="S5" s="2358"/>
      <c r="T5" s="2358"/>
      <c r="U5" s="2358"/>
      <c r="V5" s="2358"/>
      <c r="W5" s="2358"/>
      <c r="X5" s="2358"/>
      <c r="Y5" s="2358"/>
      <c r="Z5" s="2358"/>
      <c r="AA5" s="2358"/>
      <c r="AB5" s="2358"/>
      <c r="AC5" s="2358"/>
      <c r="AD5" s="2358"/>
      <c r="AE5" s="2358"/>
      <c r="AF5" s="2358"/>
      <c r="AG5" s="2298" t="s">
        <v>221</v>
      </c>
      <c r="AH5" s="2298"/>
      <c r="AI5" s="2298"/>
      <c r="AJ5" s="2298"/>
      <c r="AK5" s="2298"/>
      <c r="AL5" s="2298"/>
      <c r="AM5" s="2298"/>
      <c r="AN5" s="2299"/>
      <c r="AO5" s="2299"/>
      <c r="AP5" s="2299"/>
      <c r="AQ5" s="2299"/>
      <c r="AR5" s="2299"/>
      <c r="AS5" s="2299"/>
      <c r="AT5" s="2299"/>
      <c r="AU5" s="2299"/>
      <c r="AV5" s="2299"/>
      <c r="AW5" s="2299"/>
      <c r="AX5" s="2299"/>
      <c r="AY5" s="2299"/>
      <c r="AZ5" s="2299"/>
      <c r="BA5" s="2299"/>
      <c r="BB5" s="2299"/>
      <c r="BC5" s="2299"/>
      <c r="BD5" s="2299"/>
      <c r="BE5" s="2299"/>
      <c r="BF5" s="2299"/>
      <c r="BG5" s="2299"/>
      <c r="BH5" s="2299"/>
      <c r="BI5" s="2299"/>
      <c r="BJ5" s="2299"/>
      <c r="BK5" s="2299"/>
      <c r="BL5" s="2299"/>
      <c r="BM5" s="2299"/>
      <c r="BN5" s="2299"/>
      <c r="BO5" s="2299"/>
      <c r="BP5" s="102"/>
      <c r="BQ5" s="102"/>
      <c r="BR5" s="102"/>
      <c r="BS5" s="102"/>
      <c r="BT5" s="102"/>
      <c r="BU5" s="102"/>
      <c r="BV5" s="102"/>
      <c r="BW5" s="102"/>
      <c r="BX5" s="102"/>
    </row>
    <row r="6" spans="1:76" ht="15" customHeight="1">
      <c r="A6" s="2358"/>
      <c r="B6" s="2358"/>
      <c r="C6" s="2358"/>
      <c r="D6" s="2358"/>
      <c r="E6" s="2358"/>
      <c r="F6" s="2358"/>
      <c r="G6" s="2358"/>
      <c r="H6" s="2358"/>
      <c r="I6" s="2358"/>
      <c r="J6" s="2358"/>
      <c r="K6" s="2358"/>
      <c r="L6" s="2358"/>
      <c r="M6" s="2358"/>
      <c r="N6" s="2358"/>
      <c r="O6" s="2358"/>
      <c r="P6" s="2358"/>
      <c r="Q6" s="2358"/>
      <c r="R6" s="2358"/>
      <c r="S6" s="2358"/>
      <c r="T6" s="2358"/>
      <c r="U6" s="2358"/>
      <c r="V6" s="2358"/>
      <c r="W6" s="2358"/>
      <c r="X6" s="2358"/>
      <c r="Y6" s="2358"/>
      <c r="Z6" s="2358"/>
      <c r="AA6" s="2358"/>
      <c r="AB6" s="2358"/>
      <c r="AC6" s="2358"/>
      <c r="AD6" s="2358"/>
      <c r="AE6" s="2358"/>
      <c r="AF6" s="2358"/>
      <c r="AG6" s="2358"/>
      <c r="AH6" s="2358"/>
      <c r="AI6" s="2358"/>
      <c r="AJ6" s="2358"/>
      <c r="AK6" s="2358"/>
      <c r="AL6" s="2358"/>
      <c r="AM6" s="2358"/>
      <c r="AN6" s="2358"/>
      <c r="AO6" s="2358"/>
      <c r="AP6" s="2358"/>
      <c r="AQ6" s="2358"/>
      <c r="AR6" s="2358"/>
      <c r="AS6" s="2358"/>
      <c r="AT6" s="2358"/>
      <c r="AU6" s="2358"/>
      <c r="AV6" s="2358"/>
      <c r="AW6" s="2358"/>
      <c r="AX6" s="2358"/>
      <c r="AY6" s="2358"/>
      <c r="AZ6" s="2358"/>
      <c r="BA6" s="2358"/>
      <c r="BB6" s="2358"/>
      <c r="BC6" s="2358"/>
      <c r="BD6" s="2358"/>
      <c r="BE6" s="2358"/>
      <c r="BF6" s="2358"/>
      <c r="BG6" s="2358"/>
      <c r="BH6" s="2359"/>
      <c r="BI6" s="2360">
        <v>1</v>
      </c>
      <c r="BJ6" s="2361"/>
      <c r="BK6" s="2362" t="s">
        <v>219</v>
      </c>
      <c r="BL6" s="2361"/>
      <c r="BM6" s="2362" t="s">
        <v>220</v>
      </c>
      <c r="BN6" s="2363"/>
      <c r="BO6" s="2299"/>
      <c r="BP6" s="102"/>
      <c r="BQ6" s="102"/>
      <c r="BR6" s="102"/>
      <c r="BS6" s="102"/>
      <c r="BT6" s="102"/>
      <c r="BU6" s="102"/>
      <c r="BV6" s="102"/>
      <c r="BW6" s="102"/>
      <c r="BX6" s="102"/>
    </row>
    <row r="7" spans="1:76" ht="15" customHeight="1" thickBot="1">
      <c r="A7" s="2358"/>
      <c r="B7" s="2358"/>
      <c r="C7" s="2358"/>
      <c r="D7" s="2358"/>
      <c r="E7" s="2358"/>
      <c r="F7" s="2358"/>
      <c r="G7" s="2358"/>
      <c r="H7" s="2358"/>
      <c r="I7" s="2365" t="s">
        <v>84</v>
      </c>
      <c r="J7" s="2365"/>
      <c r="K7" s="2298"/>
      <c r="L7" s="2298"/>
      <c r="M7" s="2298"/>
      <c r="N7" s="2298"/>
      <c r="O7" s="2298"/>
      <c r="P7" s="2298"/>
      <c r="Q7" s="2298"/>
      <c r="R7" s="2298"/>
      <c r="S7" s="2298"/>
      <c r="T7" s="2298"/>
      <c r="U7" s="2299"/>
      <c r="V7" s="2299"/>
      <c r="W7" s="2298" t="s">
        <v>85</v>
      </c>
      <c r="X7" s="2298"/>
      <c r="Y7" s="2298"/>
      <c r="Z7" s="2298"/>
      <c r="AA7" s="2298"/>
      <c r="AB7" s="2298"/>
      <c r="AC7" s="2298"/>
      <c r="AD7" s="2298"/>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8"/>
      <c r="BC7" s="2298"/>
      <c r="BD7" s="2298"/>
      <c r="BE7" s="2298"/>
      <c r="BF7" s="2298"/>
      <c r="BG7" s="2298"/>
      <c r="BH7" s="2298"/>
      <c r="BI7" s="2298"/>
      <c r="BJ7" s="2298"/>
      <c r="BK7" s="2298"/>
      <c r="BL7" s="2298"/>
      <c r="BM7" s="2298"/>
      <c r="BN7" s="2298"/>
      <c r="BO7" s="2299"/>
      <c r="BP7" s="102"/>
      <c r="BQ7" s="102"/>
      <c r="BR7" s="102"/>
      <c r="BS7" s="102"/>
      <c r="BT7" s="102"/>
      <c r="BU7" s="102"/>
      <c r="BV7" s="102"/>
      <c r="BW7" s="102"/>
      <c r="BX7" s="102"/>
    </row>
    <row r="8" spans="1:76" ht="18" customHeight="1" thickBot="1">
      <c r="A8" s="2358"/>
      <c r="B8" s="2358"/>
      <c r="C8" s="2358"/>
      <c r="D8" s="2358"/>
      <c r="E8" s="2358"/>
      <c r="F8" s="2358"/>
      <c r="G8" s="2358"/>
      <c r="H8" s="2364"/>
      <c r="I8" s="2296" t="s">
        <v>2809</v>
      </c>
      <c r="J8" s="2210"/>
      <c r="K8" s="2360"/>
      <c r="L8" s="2363"/>
      <c r="M8" s="2360"/>
      <c r="N8" s="2363"/>
      <c r="O8" s="2360"/>
      <c r="P8" s="2363"/>
      <c r="Q8" s="2360"/>
      <c r="R8" s="2363"/>
      <c r="S8" s="2360"/>
      <c r="T8" s="2363"/>
      <c r="U8" s="2298"/>
      <c r="V8" s="2298"/>
      <c r="W8" s="2433"/>
      <c r="X8" s="2431"/>
      <c r="Y8" s="2431"/>
      <c r="Z8" s="2432"/>
      <c r="AA8" s="2271" t="s">
        <v>2761</v>
      </c>
      <c r="AB8" s="2271"/>
      <c r="AC8" s="2271"/>
      <c r="AD8" s="2271"/>
      <c r="AE8" s="2271"/>
      <c r="AF8" s="2271"/>
      <c r="AG8" s="2433"/>
      <c r="AH8" s="2431"/>
      <c r="AI8" s="2431"/>
      <c r="AJ8" s="2431"/>
      <c r="AK8" s="2431"/>
      <c r="AL8" s="2431"/>
      <c r="AM8" s="2431"/>
      <c r="AN8" s="2431"/>
      <c r="AO8" s="2431"/>
      <c r="AP8" s="2431"/>
      <c r="AQ8" s="2431"/>
      <c r="AR8" s="2432"/>
      <c r="AS8" s="2299"/>
      <c r="AT8" s="2299"/>
      <c r="AU8" s="2299"/>
      <c r="AV8" s="2299"/>
      <c r="AW8" s="2299"/>
      <c r="AX8" s="2299"/>
      <c r="AY8" s="2299"/>
      <c r="AZ8" s="2299"/>
      <c r="BA8" s="2299"/>
      <c r="BB8" s="2299"/>
      <c r="BC8" s="2299"/>
      <c r="BD8" s="2299"/>
      <c r="BE8" s="2299"/>
      <c r="BF8" s="2299"/>
      <c r="BG8" s="2299"/>
      <c r="BH8" s="2299"/>
      <c r="BI8" s="2299"/>
      <c r="BJ8" s="2299"/>
      <c r="BK8" s="2299"/>
      <c r="BL8" s="2299"/>
      <c r="BM8" s="2299"/>
      <c r="BN8" s="2299"/>
      <c r="BO8" s="2299"/>
      <c r="BP8" s="102"/>
      <c r="BQ8" s="102"/>
      <c r="BR8" s="102"/>
      <c r="BS8" s="102"/>
      <c r="BT8" s="102"/>
      <c r="BU8" s="102"/>
      <c r="BV8" s="102"/>
      <c r="BW8" s="102"/>
      <c r="BX8" s="102"/>
    </row>
    <row r="9" spans="1:76" ht="15" customHeight="1">
      <c r="A9" s="2358"/>
      <c r="B9" s="2358"/>
      <c r="C9" s="2358"/>
      <c r="D9" s="2358"/>
      <c r="E9" s="2299" t="s">
        <v>222</v>
      </c>
      <c r="F9" s="2299"/>
      <c r="G9" s="2299"/>
      <c r="H9" s="2299"/>
      <c r="I9" s="2299"/>
      <c r="J9" s="2299"/>
      <c r="K9" s="2299"/>
      <c r="L9" s="2299"/>
      <c r="M9" s="2299"/>
      <c r="N9" s="2299"/>
      <c r="O9" s="2299"/>
      <c r="P9" s="2299"/>
      <c r="Q9" s="2299"/>
      <c r="R9" s="2299"/>
      <c r="S9" s="2299"/>
      <c r="T9" s="2299"/>
      <c r="U9" s="2299"/>
      <c r="V9" s="2299"/>
      <c r="W9" s="2299"/>
      <c r="X9" s="2299"/>
      <c r="Y9" s="2299"/>
      <c r="Z9" s="2299"/>
      <c r="AA9" s="2299"/>
      <c r="AB9" s="2299"/>
      <c r="AC9" s="2299"/>
      <c r="AD9" s="2299"/>
      <c r="AE9" s="2299"/>
      <c r="AF9" s="2299"/>
      <c r="AG9" s="2299"/>
      <c r="AH9" s="2299"/>
      <c r="AI9" s="2299"/>
      <c r="AJ9" s="2299"/>
      <c r="AK9" s="2299"/>
      <c r="AL9" s="2299"/>
      <c r="AM9" s="2299"/>
      <c r="AN9" s="2299"/>
      <c r="AO9" s="2299"/>
      <c r="AP9" s="2299"/>
      <c r="AQ9" s="2299"/>
      <c r="AR9" s="2299"/>
      <c r="AS9" s="2299"/>
      <c r="AT9" s="2299"/>
      <c r="AU9" s="2299"/>
      <c r="AV9" s="2299"/>
      <c r="AW9" s="2299"/>
      <c r="AX9" s="2299"/>
      <c r="AY9" s="2299"/>
      <c r="AZ9" s="2299"/>
      <c r="BA9" s="2299"/>
      <c r="BB9" s="2299"/>
      <c r="BC9" s="2299"/>
      <c r="BD9" s="2299"/>
      <c r="BE9" s="2299"/>
      <c r="BF9" s="2299"/>
      <c r="BG9" s="2299"/>
      <c r="BH9" s="2299"/>
      <c r="BI9" s="2299"/>
      <c r="BJ9" s="2299"/>
      <c r="BK9" s="2299"/>
      <c r="BL9" s="2299"/>
      <c r="BM9" s="2299"/>
      <c r="BN9" s="2299"/>
      <c r="BO9" s="2299"/>
      <c r="BP9" s="102"/>
      <c r="BQ9" s="102"/>
      <c r="BR9" s="102"/>
      <c r="BS9" s="102"/>
      <c r="BT9" s="102"/>
      <c r="BU9" s="102"/>
      <c r="BV9" s="102"/>
      <c r="BW9" s="102"/>
      <c r="BX9" s="102"/>
    </row>
    <row r="10" spans="1:76" ht="15" customHeight="1" thickBot="1">
      <c r="A10" s="2358"/>
      <c r="B10" s="2358"/>
      <c r="C10" s="2358"/>
      <c r="D10" s="2358"/>
      <c r="E10" s="2298" t="s">
        <v>106</v>
      </c>
      <c r="F10" s="2298"/>
      <c r="G10" s="2298"/>
      <c r="H10" s="2298"/>
      <c r="I10" s="2299"/>
      <c r="J10" s="2299"/>
      <c r="K10" s="2299"/>
      <c r="L10" s="2299"/>
      <c r="M10" s="2299"/>
      <c r="N10" s="2299"/>
      <c r="O10" s="2299"/>
      <c r="P10" s="2299"/>
      <c r="Q10" s="2299"/>
      <c r="R10" s="2299"/>
      <c r="S10" s="2299"/>
      <c r="T10" s="2299"/>
      <c r="U10" s="2299"/>
      <c r="V10" s="2299"/>
      <c r="W10" s="2299"/>
      <c r="X10" s="2299"/>
      <c r="Y10" s="2299"/>
      <c r="Z10" s="2299"/>
      <c r="AA10" s="2299"/>
      <c r="AB10" s="2299"/>
      <c r="AC10" s="2299"/>
      <c r="AD10" s="2299"/>
      <c r="AE10" s="2299"/>
      <c r="AF10" s="2299"/>
      <c r="AG10" s="2299"/>
      <c r="AH10" s="2299"/>
      <c r="AI10" s="2299"/>
      <c r="AJ10" s="2299"/>
      <c r="AK10" s="2299"/>
      <c r="AL10" s="2299"/>
      <c r="AM10" s="2299"/>
      <c r="AN10" s="2299"/>
      <c r="AO10" s="2299"/>
      <c r="AP10" s="2299"/>
      <c r="AQ10" s="2299"/>
      <c r="AR10" s="2299"/>
      <c r="AS10" s="2299"/>
      <c r="AT10" s="2299"/>
      <c r="AU10" s="2299"/>
      <c r="AV10" s="2299"/>
      <c r="AW10" s="2299"/>
      <c r="AX10" s="2299"/>
      <c r="AY10" s="2299"/>
      <c r="AZ10" s="2299"/>
      <c r="BA10" s="2299"/>
      <c r="BB10" s="2299"/>
      <c r="BC10" s="2299"/>
      <c r="BD10" s="2299"/>
      <c r="BE10" s="2299"/>
      <c r="BF10" s="2299"/>
      <c r="BG10" s="2299"/>
      <c r="BH10" s="2299"/>
      <c r="BI10" s="2299"/>
      <c r="BJ10" s="2299"/>
      <c r="BK10" s="2299"/>
      <c r="BL10" s="2299"/>
      <c r="BM10" s="2299"/>
      <c r="BN10" s="2299"/>
      <c r="BO10" s="2299"/>
      <c r="BP10" s="102"/>
      <c r="BQ10" s="102"/>
      <c r="BR10" s="102"/>
      <c r="BS10" s="102"/>
      <c r="BT10" s="102"/>
      <c r="BU10" s="102"/>
      <c r="BV10" s="102"/>
      <c r="BW10" s="102"/>
      <c r="BX10" s="102"/>
    </row>
    <row r="11" spans="1:76" ht="18" customHeight="1" thickBot="1">
      <c r="A11" s="2358"/>
      <c r="B11" s="2358"/>
      <c r="C11" s="2358"/>
      <c r="D11" s="2358"/>
      <c r="E11" s="363"/>
      <c r="F11" s="2367">
        <v>30</v>
      </c>
      <c r="G11" s="2368"/>
      <c r="H11" s="358"/>
      <c r="I11" s="2372" t="s">
        <v>215</v>
      </c>
      <c r="J11" s="2373"/>
      <c r="K11" s="2373"/>
      <c r="L11" s="2373"/>
      <c r="M11" s="2373"/>
      <c r="N11" s="2373"/>
      <c r="O11" s="2373"/>
      <c r="P11" s="2373"/>
      <c r="Q11" s="2373"/>
      <c r="R11" s="2367" t="str">
        <f>★入力画面!P23</f>
        <v>本</v>
      </c>
      <c r="S11" s="2429"/>
      <c r="T11" s="2429" t="str">
        <f>★入力画面!Q23</f>
        <v>店</v>
      </c>
      <c r="U11" s="2429"/>
      <c r="V11" s="2429">
        <f>★入力画面!R22</f>
        <v>0</v>
      </c>
      <c r="W11" s="2429"/>
      <c r="X11" s="2429">
        <f>★入力画面!S22</f>
        <v>0</v>
      </c>
      <c r="Y11" s="2429"/>
      <c r="Z11" s="2429">
        <f>★入力画面!T22</f>
        <v>0</v>
      </c>
      <c r="AA11" s="2429"/>
      <c r="AB11" s="2429">
        <f>★入力画面!U22</f>
        <v>0</v>
      </c>
      <c r="AC11" s="2429"/>
      <c r="AD11" s="2429">
        <f>★入力画面!V22</f>
        <v>0</v>
      </c>
      <c r="AE11" s="2429"/>
      <c r="AF11" s="2429">
        <f>★入力画面!W22</f>
        <v>0</v>
      </c>
      <c r="AG11" s="2429"/>
      <c r="AH11" s="2429">
        <f>★入力画面!X22</f>
        <v>0</v>
      </c>
      <c r="AI11" s="2429"/>
      <c r="AJ11" s="2429">
        <f>★入力画面!Y22</f>
        <v>0</v>
      </c>
      <c r="AK11" s="2429"/>
      <c r="AL11" s="2429">
        <f>★入力画面!Z22</f>
        <v>0</v>
      </c>
      <c r="AM11" s="2368"/>
      <c r="AN11" s="2430"/>
      <c r="AO11" s="2407"/>
      <c r="AP11" s="2434" t="s">
        <v>2809</v>
      </c>
      <c r="AQ11" s="2435"/>
      <c r="AR11" s="2436" t="s">
        <v>214</v>
      </c>
      <c r="AS11" s="2436"/>
      <c r="AT11" s="2436"/>
      <c r="AU11" s="2436"/>
      <c r="AV11" s="2436"/>
      <c r="AW11" s="2436"/>
      <c r="AX11" s="2436"/>
      <c r="AY11" s="2437"/>
      <c r="AZ11" s="2439"/>
      <c r="BA11" s="2440"/>
      <c r="BB11" s="2440"/>
      <c r="BC11" s="2440"/>
      <c r="BD11" s="2440"/>
      <c r="BE11" s="2441"/>
      <c r="BF11" s="2438"/>
      <c r="BG11" s="2438"/>
      <c r="BH11" s="2438"/>
      <c r="BI11" s="2438"/>
      <c r="BJ11" s="2438"/>
      <c r="BK11" s="2438"/>
      <c r="BL11" s="2438"/>
      <c r="BM11" s="2438"/>
      <c r="BN11" s="2438"/>
      <c r="BO11" s="2299"/>
      <c r="BP11" s="102"/>
      <c r="BQ11" s="102"/>
      <c r="BR11" s="102"/>
      <c r="BS11" s="102"/>
      <c r="BT11" s="102"/>
      <c r="BU11" s="102"/>
      <c r="BV11" s="102"/>
      <c r="BW11" s="102"/>
      <c r="BX11" s="102"/>
    </row>
    <row r="12" spans="1:76" ht="18" customHeight="1">
      <c r="A12" s="2358"/>
      <c r="B12" s="2358"/>
      <c r="C12" s="2358"/>
      <c r="D12" s="2358"/>
      <c r="E12" s="2358"/>
      <c r="F12" s="2358"/>
      <c r="G12" s="2358"/>
      <c r="H12" s="2358"/>
      <c r="I12" s="2299"/>
      <c r="J12" s="2299"/>
      <c r="K12" s="2299"/>
      <c r="L12" s="2299"/>
      <c r="M12" s="2299"/>
      <c r="N12" s="2299"/>
      <c r="O12" s="2299"/>
      <c r="P12" s="2299"/>
      <c r="Q12" s="2299"/>
      <c r="R12" s="2299"/>
      <c r="S12" s="2299"/>
      <c r="T12" s="2299"/>
      <c r="U12" s="2299"/>
      <c r="V12" s="2299"/>
      <c r="W12" s="2299"/>
      <c r="X12" s="2299"/>
      <c r="Y12" s="2299"/>
      <c r="Z12" s="2299"/>
      <c r="AA12" s="2299"/>
      <c r="AB12" s="2299"/>
      <c r="AC12" s="2299"/>
      <c r="AD12" s="2299"/>
      <c r="AE12" s="2299"/>
      <c r="AF12" s="2299"/>
      <c r="AG12" s="2299"/>
      <c r="AH12" s="2299"/>
      <c r="AI12" s="2299"/>
      <c r="AJ12" s="2299"/>
      <c r="AK12" s="2299"/>
      <c r="AL12" s="2299"/>
      <c r="AM12" s="2299"/>
      <c r="AN12" s="2299"/>
      <c r="AO12" s="2299"/>
      <c r="AP12" s="2299"/>
      <c r="AQ12" s="2299"/>
      <c r="AR12" s="2299"/>
      <c r="AS12" s="2299"/>
      <c r="AT12" s="2299"/>
      <c r="AU12" s="2299"/>
      <c r="AV12" s="2299"/>
      <c r="AW12" s="2299"/>
      <c r="AX12" s="2299"/>
      <c r="AY12" s="2299"/>
      <c r="AZ12" s="2299"/>
      <c r="BA12" s="2299"/>
      <c r="BB12" s="2299"/>
      <c r="BC12" s="2299"/>
      <c r="BD12" s="2299"/>
      <c r="BE12" s="2299"/>
      <c r="BF12" s="2299"/>
      <c r="BG12" s="2299"/>
      <c r="BH12" s="2299"/>
      <c r="BI12" s="2299"/>
      <c r="BJ12" s="2299"/>
      <c r="BK12" s="2299"/>
      <c r="BL12" s="2299"/>
      <c r="BM12" s="2299"/>
      <c r="BN12" s="2299"/>
      <c r="BO12" s="2299"/>
      <c r="BP12" s="102"/>
      <c r="BQ12" s="102"/>
      <c r="BR12" s="102"/>
      <c r="BS12" s="102"/>
      <c r="BT12" s="102"/>
      <c r="BU12" s="102"/>
      <c r="BV12" s="102"/>
      <c r="BW12" s="102"/>
      <c r="BX12" s="102"/>
    </row>
    <row r="13" spans="1:76" ht="15" customHeight="1" thickBot="1">
      <c r="A13" s="2358"/>
      <c r="B13" s="2358"/>
      <c r="C13" s="2358"/>
      <c r="D13" s="2358"/>
      <c r="E13" s="2442"/>
      <c r="F13" s="2442"/>
      <c r="G13" s="2442"/>
      <c r="H13" s="2442"/>
      <c r="I13" s="2442"/>
      <c r="J13" s="2442"/>
      <c r="K13" s="2442"/>
      <c r="L13" s="2442"/>
      <c r="M13" s="2442"/>
      <c r="N13" s="2442"/>
      <c r="O13" s="2442"/>
      <c r="P13" s="2442"/>
      <c r="Q13" s="2442"/>
      <c r="R13" s="2442"/>
      <c r="S13" s="2442"/>
      <c r="T13" s="2442"/>
      <c r="U13" s="2442"/>
      <c r="V13" s="2442"/>
      <c r="W13" s="2442"/>
      <c r="X13" s="2442"/>
      <c r="Y13" s="2442"/>
      <c r="Z13" s="2442"/>
      <c r="AA13" s="2442"/>
      <c r="AB13" s="2442"/>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299"/>
      <c r="BP13" s="102"/>
      <c r="BQ13" s="102"/>
      <c r="BR13" s="102"/>
      <c r="BS13" s="102"/>
      <c r="BT13" s="102"/>
      <c r="BU13" s="102"/>
      <c r="BV13" s="102"/>
      <c r="BW13" s="102"/>
      <c r="BX13" s="102"/>
    </row>
    <row r="14" spans="1:76" ht="30" customHeight="1">
      <c r="A14" s="2358"/>
      <c r="B14" s="2358"/>
      <c r="C14" s="2358"/>
      <c r="D14" s="2358"/>
      <c r="E14" s="2358"/>
      <c r="F14" s="2358"/>
      <c r="G14" s="2358"/>
      <c r="H14" s="2358"/>
      <c r="I14" s="2358"/>
      <c r="J14" s="2358"/>
      <c r="K14" s="2358"/>
      <c r="L14" s="2358"/>
      <c r="M14" s="2358"/>
      <c r="N14" s="2358"/>
      <c r="O14" s="2358"/>
      <c r="P14" s="2358"/>
      <c r="Q14" s="2358"/>
      <c r="R14" s="2358"/>
      <c r="S14" s="2358"/>
      <c r="T14" s="2358"/>
      <c r="U14" s="2358"/>
      <c r="V14" s="2358"/>
      <c r="W14" s="2358"/>
      <c r="X14" s="2358"/>
      <c r="Y14" s="2358"/>
      <c r="Z14" s="2358"/>
      <c r="AA14" s="2358"/>
      <c r="AB14" s="2358"/>
      <c r="AC14" s="2358"/>
      <c r="AD14" s="2358"/>
      <c r="AE14" s="2358"/>
      <c r="AF14" s="2358"/>
      <c r="AG14" s="2358"/>
      <c r="AH14" s="2358"/>
      <c r="AI14" s="2358"/>
      <c r="AJ14" s="2358"/>
      <c r="AK14" s="2358"/>
      <c r="AL14" s="2358"/>
      <c r="AM14" s="2358"/>
      <c r="AN14" s="2358"/>
      <c r="AO14" s="2358"/>
      <c r="AP14" s="2358"/>
      <c r="AQ14" s="2358"/>
      <c r="AR14" s="2358"/>
      <c r="AS14" s="2358"/>
      <c r="AT14" s="2358"/>
      <c r="AU14" s="2358"/>
      <c r="AV14" s="2358"/>
      <c r="AW14" s="2358"/>
      <c r="AX14" s="2358"/>
      <c r="AY14" s="2358"/>
      <c r="AZ14" s="2358"/>
      <c r="BA14" s="2358"/>
      <c r="BB14" s="2358"/>
      <c r="BC14" s="2358"/>
      <c r="BD14" s="2358"/>
      <c r="BE14" s="2358"/>
      <c r="BF14" s="2358"/>
      <c r="BG14" s="2358"/>
      <c r="BH14" s="2358"/>
      <c r="BI14" s="2358"/>
      <c r="BJ14" s="2358"/>
      <c r="BK14" s="2358"/>
      <c r="BL14" s="2358"/>
      <c r="BM14" s="2358"/>
      <c r="BN14" s="2358"/>
      <c r="BO14" s="2299"/>
      <c r="BP14" s="102"/>
      <c r="BQ14" s="102"/>
      <c r="BR14" s="102"/>
      <c r="BS14" s="102"/>
      <c r="BT14" s="102"/>
      <c r="BU14" s="102"/>
      <c r="BV14" s="102"/>
      <c r="BW14" s="102"/>
      <c r="BX14" s="102"/>
    </row>
    <row r="15" spans="1:76" ht="15" customHeight="1" thickBot="1">
      <c r="A15" s="2358"/>
      <c r="B15" s="2358"/>
      <c r="C15" s="2358"/>
      <c r="D15" s="2358"/>
      <c r="E15" s="2358"/>
      <c r="F15" s="2358"/>
      <c r="G15" s="2358"/>
      <c r="H15" s="2358"/>
      <c r="I15" s="2299" t="s">
        <v>2826</v>
      </c>
      <c r="J15" s="2299"/>
      <c r="K15" s="2299"/>
      <c r="L15" s="2299"/>
      <c r="M15" s="2299"/>
      <c r="N15" s="2299"/>
      <c r="O15" s="2299"/>
      <c r="P15" s="2299"/>
      <c r="Q15" s="2299"/>
      <c r="R15" s="2299"/>
      <c r="S15" s="2299"/>
      <c r="T15" s="2299"/>
      <c r="U15" s="2299"/>
      <c r="V15" s="2299"/>
      <c r="W15" s="2299"/>
      <c r="X15" s="2299"/>
      <c r="Y15" s="2299"/>
      <c r="Z15" s="2299"/>
      <c r="AA15" s="2299"/>
      <c r="AB15" s="2299"/>
      <c r="AC15" s="2299"/>
      <c r="AD15" s="2299"/>
      <c r="AE15" s="2299"/>
      <c r="AF15" s="2299"/>
      <c r="AG15" s="2299"/>
      <c r="AH15" s="2299"/>
      <c r="AI15" s="2299"/>
      <c r="AJ15" s="2299"/>
      <c r="AK15" s="2299"/>
      <c r="AL15" s="2299"/>
      <c r="AM15" s="2299"/>
      <c r="AN15" s="2299"/>
      <c r="AO15" s="2299"/>
      <c r="AP15" s="2299"/>
      <c r="AQ15" s="2299"/>
      <c r="AR15" s="2299"/>
      <c r="AS15" s="2299"/>
      <c r="AT15" s="2299"/>
      <c r="AU15" s="2299"/>
      <c r="AV15" s="2299"/>
      <c r="AW15" s="2299"/>
      <c r="AX15" s="2299"/>
      <c r="AY15" s="2299"/>
      <c r="AZ15" s="2299"/>
      <c r="BA15" s="2299"/>
      <c r="BB15" s="2299"/>
      <c r="BC15" s="2299"/>
      <c r="BD15" s="2299"/>
      <c r="BE15" s="2299"/>
      <c r="BF15" s="2299"/>
      <c r="BG15" s="2299"/>
      <c r="BH15" s="2299"/>
      <c r="BI15" s="2299"/>
      <c r="BJ15" s="2299"/>
      <c r="BK15" s="2299"/>
      <c r="BL15" s="2299"/>
      <c r="BM15" s="2299"/>
      <c r="BN15" s="2299"/>
      <c r="BO15" s="2299"/>
      <c r="BP15" s="102"/>
      <c r="BQ15" s="102"/>
      <c r="BR15" s="102"/>
      <c r="BS15" s="102"/>
      <c r="BT15" s="102"/>
      <c r="BU15" s="102"/>
      <c r="BV15" s="102"/>
      <c r="BW15" s="102"/>
      <c r="BX15" s="102"/>
    </row>
    <row r="16" spans="1:76" ht="9" customHeight="1">
      <c r="A16" s="2358"/>
      <c r="B16" s="2358"/>
      <c r="C16" s="2358"/>
      <c r="D16" s="2358"/>
      <c r="E16" s="2358"/>
      <c r="F16" s="2385">
        <v>41</v>
      </c>
      <c r="G16" s="2386"/>
      <c r="H16" s="2299"/>
      <c r="I16" s="2401"/>
      <c r="J16" s="2395" t="s">
        <v>115</v>
      </c>
      <c r="K16" s="2395"/>
      <c r="L16" s="2395"/>
      <c r="M16" s="2395"/>
      <c r="N16" s="2395"/>
      <c r="O16" s="2395"/>
      <c r="P16" s="2395"/>
      <c r="Q16" s="2403"/>
      <c r="R16" s="2163" t="str">
        <f>★その他入力!$BM$91</f>
        <v/>
      </c>
      <c r="S16" s="2147"/>
      <c r="T16" s="2147" t="str">
        <f>★その他入力!$BN$91</f>
        <v/>
      </c>
      <c r="U16" s="2161"/>
      <c r="V16" s="2307"/>
      <c r="W16" s="2307"/>
      <c r="X16" s="2163" t="str">
        <f>★その他入力!$S$93</f>
        <v/>
      </c>
      <c r="Y16" s="2147"/>
      <c r="Z16" s="2147" t="str">
        <f>★その他入力!$T$93</f>
        <v/>
      </c>
      <c r="AA16" s="2147"/>
      <c r="AB16" s="2147" t="str">
        <f>★その他入力!$U$93</f>
        <v/>
      </c>
      <c r="AC16" s="2147"/>
      <c r="AD16" s="2147" t="str">
        <f>★その他入力!$V$93</f>
        <v/>
      </c>
      <c r="AE16" s="2147"/>
      <c r="AF16" s="2147" t="str">
        <f>★その他入力!$W$93</f>
        <v/>
      </c>
      <c r="AG16" s="2147"/>
      <c r="AH16" s="2147" t="str">
        <f>★その他入力!$X$93</f>
        <v/>
      </c>
      <c r="AI16" s="2161"/>
      <c r="AJ16" s="2307"/>
      <c r="AK16" s="2307"/>
      <c r="AL16" s="2322">
        <f>★その他入力!Z93</f>
        <v>0</v>
      </c>
      <c r="AM16" s="2323"/>
      <c r="AN16" s="2299"/>
      <c r="AO16" s="2299"/>
      <c r="AP16" s="2299"/>
      <c r="AQ16" s="2299"/>
      <c r="AR16" s="2299"/>
      <c r="AS16" s="2299"/>
      <c r="AT16" s="2299"/>
      <c r="AU16" s="2299"/>
      <c r="AV16" s="2299"/>
      <c r="AW16" s="2299"/>
      <c r="AX16" s="2299"/>
      <c r="AY16" s="2299"/>
      <c r="AZ16" s="2299"/>
      <c r="BA16" s="2299"/>
      <c r="BB16" s="2299"/>
      <c r="BC16" s="2299"/>
      <c r="BD16" s="2299"/>
      <c r="BE16" s="2299"/>
      <c r="BF16" s="2346"/>
      <c r="BG16" s="2346"/>
      <c r="BH16" s="2346"/>
      <c r="BI16" s="2346"/>
      <c r="BJ16" s="2346"/>
      <c r="BK16" s="2346"/>
      <c r="BL16" s="2346"/>
      <c r="BM16" s="2346"/>
      <c r="BN16" s="2346"/>
      <c r="BO16" s="2299"/>
      <c r="BP16" s="102"/>
      <c r="BQ16" s="102"/>
      <c r="BR16" s="102"/>
      <c r="BS16" s="102"/>
      <c r="BT16" s="102"/>
      <c r="BU16" s="102"/>
      <c r="BV16" s="102"/>
      <c r="BW16" s="102"/>
      <c r="BX16" s="102"/>
    </row>
    <row r="17" spans="1:76" ht="9" customHeight="1" thickBot="1">
      <c r="A17" s="2358"/>
      <c r="B17" s="2358"/>
      <c r="C17" s="2358"/>
      <c r="D17" s="2358"/>
      <c r="E17" s="2358"/>
      <c r="F17" s="2387"/>
      <c r="G17" s="2388"/>
      <c r="H17" s="2299"/>
      <c r="I17" s="2402"/>
      <c r="J17" s="2396"/>
      <c r="K17" s="2396"/>
      <c r="L17" s="2396"/>
      <c r="M17" s="2396"/>
      <c r="N17" s="2396"/>
      <c r="O17" s="2396"/>
      <c r="P17" s="2396"/>
      <c r="Q17" s="2404"/>
      <c r="R17" s="2164"/>
      <c r="S17" s="2149"/>
      <c r="T17" s="2149"/>
      <c r="U17" s="2162"/>
      <c r="V17" s="2181"/>
      <c r="W17" s="2181"/>
      <c r="X17" s="2164"/>
      <c r="Y17" s="2149"/>
      <c r="Z17" s="2149"/>
      <c r="AA17" s="2149"/>
      <c r="AB17" s="2149"/>
      <c r="AC17" s="2149"/>
      <c r="AD17" s="2149"/>
      <c r="AE17" s="2149"/>
      <c r="AF17" s="2149"/>
      <c r="AG17" s="2149"/>
      <c r="AH17" s="2149"/>
      <c r="AI17" s="2162"/>
      <c r="AJ17" s="2181"/>
      <c r="AK17" s="2181"/>
      <c r="AL17" s="2324"/>
      <c r="AM17" s="2325"/>
      <c r="AN17" s="2299"/>
      <c r="AO17" s="2299"/>
      <c r="AP17" s="2299"/>
      <c r="AQ17" s="2299"/>
      <c r="AR17" s="2299"/>
      <c r="AS17" s="2299"/>
      <c r="AT17" s="2299"/>
      <c r="AU17" s="2299"/>
      <c r="AV17" s="2299"/>
      <c r="AW17" s="2299"/>
      <c r="AX17" s="2299"/>
      <c r="AY17" s="2299"/>
      <c r="AZ17" s="2299"/>
      <c r="BA17" s="2299"/>
      <c r="BB17" s="2299"/>
      <c r="BC17" s="2299"/>
      <c r="BD17" s="2299"/>
      <c r="BE17" s="2299"/>
      <c r="BF17" s="2346"/>
      <c r="BG17" s="2346"/>
      <c r="BH17" s="2346"/>
      <c r="BI17" s="2346"/>
      <c r="BJ17" s="2346"/>
      <c r="BK17" s="2346"/>
      <c r="BL17" s="2346"/>
      <c r="BM17" s="2346"/>
      <c r="BN17" s="2346"/>
      <c r="BO17" s="2299"/>
      <c r="BP17" s="102"/>
      <c r="BQ17" s="102"/>
      <c r="BR17" s="102"/>
      <c r="BS17" s="102"/>
      <c r="BT17" s="102"/>
      <c r="BU17" s="102"/>
      <c r="BV17" s="102"/>
      <c r="BW17" s="102"/>
      <c r="BX17" s="102"/>
    </row>
    <row r="18" spans="1:76" ht="18" customHeight="1" thickBot="1">
      <c r="A18" s="2358"/>
      <c r="B18" s="2358"/>
      <c r="C18" s="2358"/>
      <c r="D18" s="2358"/>
      <c r="E18" s="2358"/>
      <c r="F18" s="2358"/>
      <c r="G18" s="2358"/>
      <c r="H18" s="2358"/>
      <c r="I18" s="371"/>
      <c r="J18" s="2373" t="s">
        <v>116</v>
      </c>
      <c r="K18" s="2373"/>
      <c r="L18" s="2373"/>
      <c r="M18" s="2373"/>
      <c r="N18" s="2373"/>
      <c r="O18" s="2373"/>
      <c r="P18" s="2373"/>
      <c r="Q18" s="372"/>
      <c r="R18" s="2394" t="str">
        <f>★その他入力!$P$88</f>
        <v/>
      </c>
      <c r="S18" s="2392"/>
      <c r="T18" s="2392" t="str">
        <f>★その他入力!$Q$88</f>
        <v/>
      </c>
      <c r="U18" s="2392"/>
      <c r="V18" s="2392" t="str">
        <f>★その他入力!$R$88</f>
        <v/>
      </c>
      <c r="W18" s="2392"/>
      <c r="X18" s="2392" t="str">
        <f>★その他入力!$S$88</f>
        <v/>
      </c>
      <c r="Y18" s="2392"/>
      <c r="Z18" s="2392" t="str">
        <f>★その他入力!$T$88</f>
        <v/>
      </c>
      <c r="AA18" s="2392"/>
      <c r="AB18" s="2392" t="str">
        <f>★その他入力!$U$88</f>
        <v/>
      </c>
      <c r="AC18" s="2392"/>
      <c r="AD18" s="2392" t="str">
        <f>★その他入力!$V$88</f>
        <v/>
      </c>
      <c r="AE18" s="2392"/>
      <c r="AF18" s="2392" t="str">
        <f>★その他入力!$W$88</f>
        <v/>
      </c>
      <c r="AG18" s="2392"/>
      <c r="AH18" s="2392" t="str">
        <f>★その他入力!$X$88</f>
        <v/>
      </c>
      <c r="AI18" s="2392"/>
      <c r="AJ18" s="2392" t="str">
        <f>★その他入力!$Y$88</f>
        <v/>
      </c>
      <c r="AK18" s="2392"/>
      <c r="AL18" s="2392" t="str">
        <f>★その他入力!$Z$88</f>
        <v/>
      </c>
      <c r="AM18" s="2392"/>
      <c r="AN18" s="2392" t="str">
        <f>★その他入力!$AA$88</f>
        <v/>
      </c>
      <c r="AO18" s="2392"/>
      <c r="AP18" s="2392" t="str">
        <f>★その他入力!$AB$88</f>
        <v/>
      </c>
      <c r="AQ18" s="2392"/>
      <c r="AR18" s="2392" t="str">
        <f>★その他入力!$AC$88</f>
        <v/>
      </c>
      <c r="AS18" s="2392"/>
      <c r="AT18" s="2392" t="str">
        <f>★その他入力!$AD$88</f>
        <v/>
      </c>
      <c r="AU18" s="2392"/>
      <c r="AV18" s="2392" t="str">
        <f>★その他入力!$AE$88</f>
        <v/>
      </c>
      <c r="AW18" s="2392"/>
      <c r="AX18" s="2392" t="str">
        <f>★その他入力!$AF$88</f>
        <v/>
      </c>
      <c r="AY18" s="2392"/>
      <c r="AZ18" s="2392" t="str">
        <f>★その他入力!$AG$88</f>
        <v/>
      </c>
      <c r="BA18" s="2392"/>
      <c r="BB18" s="2392" t="str">
        <f>★その他入力!$AH$88</f>
        <v/>
      </c>
      <c r="BC18" s="2392"/>
      <c r="BD18" s="2392" t="str">
        <f>★その他入力!$AI$88</f>
        <v/>
      </c>
      <c r="BE18" s="2393"/>
      <c r="BF18" s="2345"/>
      <c r="BG18" s="2346"/>
      <c r="BH18" s="2346"/>
      <c r="BI18" s="2346"/>
      <c r="BJ18" s="2346"/>
      <c r="BK18" s="2346"/>
      <c r="BL18" s="2346"/>
      <c r="BM18" s="2346"/>
      <c r="BN18" s="2346"/>
      <c r="BO18" s="2299"/>
      <c r="BP18" s="102"/>
      <c r="BQ18" s="102"/>
      <c r="BR18" s="102"/>
      <c r="BS18" s="102"/>
      <c r="BT18" s="102"/>
      <c r="BU18" s="102"/>
      <c r="BV18" s="102"/>
      <c r="BW18" s="102"/>
      <c r="BX18" s="102"/>
    </row>
    <row r="19" spans="1:76" ht="18" customHeight="1" thickBot="1">
      <c r="A19" s="2358"/>
      <c r="B19" s="2358"/>
      <c r="C19" s="2358"/>
      <c r="D19" s="2358"/>
      <c r="E19" s="2358"/>
      <c r="F19" s="2358"/>
      <c r="G19" s="2358"/>
      <c r="H19" s="2358"/>
      <c r="I19" s="371"/>
      <c r="J19" s="2373" t="s">
        <v>80</v>
      </c>
      <c r="K19" s="2373"/>
      <c r="L19" s="2373"/>
      <c r="M19" s="2373"/>
      <c r="N19" s="2373"/>
      <c r="O19" s="2373"/>
      <c r="P19" s="2373"/>
      <c r="Q19" s="372"/>
      <c r="R19" s="2394" t="str">
        <f>★その他入力!$P$90</f>
        <v/>
      </c>
      <c r="S19" s="2392"/>
      <c r="T19" s="2392" t="str">
        <f>★その他入力!$Q$90</f>
        <v/>
      </c>
      <c r="U19" s="2392"/>
      <c r="V19" s="2392" t="str">
        <f>★その他入力!$R$90</f>
        <v/>
      </c>
      <c r="W19" s="2392"/>
      <c r="X19" s="2392" t="str">
        <f>★その他入力!$S$90</f>
        <v/>
      </c>
      <c r="Y19" s="2392"/>
      <c r="Z19" s="2392" t="str">
        <f>★その他入力!$T$90</f>
        <v/>
      </c>
      <c r="AA19" s="2392"/>
      <c r="AB19" s="2392" t="str">
        <f>★その他入力!$U$90</f>
        <v/>
      </c>
      <c r="AC19" s="2392"/>
      <c r="AD19" s="2392" t="str">
        <f>★その他入力!$V$90</f>
        <v/>
      </c>
      <c r="AE19" s="2392"/>
      <c r="AF19" s="2392" t="str">
        <f>★その他入力!$W$90</f>
        <v/>
      </c>
      <c r="AG19" s="2392"/>
      <c r="AH19" s="2392" t="str">
        <f>★その他入力!$X$90</f>
        <v/>
      </c>
      <c r="AI19" s="2392"/>
      <c r="AJ19" s="2392" t="str">
        <f>★その他入力!$Y$90</f>
        <v/>
      </c>
      <c r="AK19" s="2392"/>
      <c r="AL19" s="2392" t="str">
        <f>★その他入力!$Z$90</f>
        <v/>
      </c>
      <c r="AM19" s="2392"/>
      <c r="AN19" s="2392" t="str">
        <f>★その他入力!$AA$90</f>
        <v/>
      </c>
      <c r="AO19" s="2392"/>
      <c r="AP19" s="2392" t="str">
        <f>★その他入力!$AB$90</f>
        <v/>
      </c>
      <c r="AQ19" s="2392"/>
      <c r="AR19" s="2392" t="str">
        <f>★その他入力!$AC$90</f>
        <v/>
      </c>
      <c r="AS19" s="2392"/>
      <c r="AT19" s="2392" t="str">
        <f>★その他入力!$AD$90</f>
        <v/>
      </c>
      <c r="AU19" s="2392"/>
      <c r="AV19" s="2392" t="str">
        <f>★その他入力!$AE$90</f>
        <v/>
      </c>
      <c r="AW19" s="2392"/>
      <c r="AX19" s="2392" t="str">
        <f>★その他入力!$AF$90</f>
        <v/>
      </c>
      <c r="AY19" s="2392"/>
      <c r="AZ19" s="2392" t="str">
        <f>★その他入力!$AG$90</f>
        <v/>
      </c>
      <c r="BA19" s="2392"/>
      <c r="BB19" s="2392" t="str">
        <f>★その他入力!$AH$90</f>
        <v/>
      </c>
      <c r="BC19" s="2392"/>
      <c r="BD19" s="2392" t="str">
        <f>★その他入力!$AI$90</f>
        <v/>
      </c>
      <c r="BE19" s="2393"/>
      <c r="BF19" s="2345"/>
      <c r="BG19" s="2346"/>
      <c r="BH19" s="2346"/>
      <c r="BI19" s="2346"/>
      <c r="BJ19" s="2299" t="s">
        <v>112</v>
      </c>
      <c r="BK19" s="2299"/>
      <c r="BL19" s="2299"/>
      <c r="BM19" s="2299"/>
      <c r="BN19" s="2299"/>
      <c r="BO19" s="2299"/>
      <c r="BP19" s="102"/>
      <c r="BQ19" s="102"/>
      <c r="BR19" s="102"/>
      <c r="BS19" s="102"/>
      <c r="BT19" s="102"/>
      <c r="BU19" s="102"/>
      <c r="BV19" s="102"/>
      <c r="BW19" s="102"/>
      <c r="BX19" s="102"/>
    </row>
    <row r="20" spans="1:76" ht="9" customHeight="1">
      <c r="A20" s="2358"/>
      <c r="B20" s="2358"/>
      <c r="C20" s="2358"/>
      <c r="D20" s="2358"/>
      <c r="E20" s="2358"/>
      <c r="F20" s="2358"/>
      <c r="G20" s="2358"/>
      <c r="H20" s="2358"/>
      <c r="I20" s="2401"/>
      <c r="J20" s="2395" t="s">
        <v>117</v>
      </c>
      <c r="K20" s="2395"/>
      <c r="L20" s="2395"/>
      <c r="M20" s="2395"/>
      <c r="N20" s="2395"/>
      <c r="O20" s="2395"/>
      <c r="P20" s="2395"/>
      <c r="Q20" s="2403"/>
      <c r="R20" s="2397" t="str">
        <f>★その他入力!$BS$94</f>
        <v/>
      </c>
      <c r="S20" s="2398"/>
      <c r="T20" s="2384"/>
      <c r="U20" s="2384"/>
      <c r="V20" s="2163" t="str">
        <f>★その他入力!$BM$94</f>
        <v/>
      </c>
      <c r="W20" s="2147"/>
      <c r="X20" s="2147" t="str">
        <f>★その他入力!$BN$94</f>
        <v/>
      </c>
      <c r="Y20" s="2161"/>
      <c r="Z20" s="2181" t="s">
        <v>118</v>
      </c>
      <c r="AA20" s="2181"/>
      <c r="AB20" s="2163" t="str">
        <f>★その他入力!$BO$94</f>
        <v/>
      </c>
      <c r="AC20" s="2147"/>
      <c r="AD20" s="2147" t="str">
        <f>★その他入力!$BP$94</f>
        <v/>
      </c>
      <c r="AE20" s="2161"/>
      <c r="AF20" s="2181" t="s">
        <v>88</v>
      </c>
      <c r="AG20" s="2181"/>
      <c r="AH20" s="2163" t="str">
        <f>★その他入力!$BQ$94</f>
        <v/>
      </c>
      <c r="AI20" s="2147"/>
      <c r="AJ20" s="2147" t="str">
        <f>★その他入力!$BR$94</f>
        <v/>
      </c>
      <c r="AK20" s="2161"/>
      <c r="AL20" s="2299" t="s">
        <v>89</v>
      </c>
      <c r="AM20" s="2299"/>
      <c r="AN20" s="2298"/>
      <c r="AO20" s="2298"/>
      <c r="AP20" s="2298"/>
      <c r="AQ20" s="2298"/>
      <c r="AR20" s="2298"/>
      <c r="AS20" s="2298"/>
      <c r="AT20" s="2298"/>
      <c r="AU20" s="2298"/>
      <c r="AV20" s="2298"/>
      <c r="AW20" s="2298"/>
      <c r="AX20" s="2298"/>
      <c r="AY20" s="2298"/>
      <c r="AZ20" s="2298"/>
      <c r="BA20" s="2298"/>
      <c r="BB20" s="2298"/>
      <c r="BC20" s="2298"/>
      <c r="BD20" s="2298"/>
      <c r="BE20" s="2298"/>
      <c r="BF20" s="2346"/>
      <c r="BG20" s="2346"/>
      <c r="BH20" s="2346"/>
      <c r="BI20" s="2346"/>
      <c r="BJ20" s="2299"/>
      <c r="BK20" s="2412" t="s">
        <v>2825</v>
      </c>
      <c r="BL20" s="2413"/>
      <c r="BM20" s="2414"/>
      <c r="BN20" s="2418"/>
      <c r="BO20" s="2299"/>
      <c r="BP20" s="102"/>
      <c r="BQ20" s="102"/>
      <c r="BR20" s="102"/>
      <c r="BS20" s="102"/>
      <c r="BT20" s="102"/>
      <c r="BU20" s="102"/>
      <c r="BV20" s="102"/>
      <c r="BW20" s="102"/>
      <c r="BX20" s="102"/>
    </row>
    <row r="21" spans="1:76" ht="9" customHeight="1" thickBot="1">
      <c r="A21" s="2358"/>
      <c r="B21" s="2358"/>
      <c r="C21" s="2358"/>
      <c r="D21" s="2358"/>
      <c r="E21" s="2358"/>
      <c r="F21" s="2358"/>
      <c r="G21" s="2358"/>
      <c r="H21" s="2358"/>
      <c r="I21" s="2402"/>
      <c r="J21" s="2396"/>
      <c r="K21" s="2396"/>
      <c r="L21" s="2396"/>
      <c r="M21" s="2396"/>
      <c r="N21" s="2396"/>
      <c r="O21" s="2396"/>
      <c r="P21" s="2396"/>
      <c r="Q21" s="2404"/>
      <c r="R21" s="2399"/>
      <c r="S21" s="2400"/>
      <c r="T21" s="2405"/>
      <c r="U21" s="2405"/>
      <c r="V21" s="2164"/>
      <c r="W21" s="2149"/>
      <c r="X21" s="2149"/>
      <c r="Y21" s="2162"/>
      <c r="Z21" s="2181"/>
      <c r="AA21" s="2181"/>
      <c r="AB21" s="2164"/>
      <c r="AC21" s="2149"/>
      <c r="AD21" s="2149"/>
      <c r="AE21" s="2162"/>
      <c r="AF21" s="2181"/>
      <c r="AG21" s="2181"/>
      <c r="AH21" s="2164"/>
      <c r="AI21" s="2149"/>
      <c r="AJ21" s="2149"/>
      <c r="AK21" s="2162"/>
      <c r="AL21" s="2299"/>
      <c r="AM21" s="2299"/>
      <c r="AN21" s="2298"/>
      <c r="AO21" s="2298"/>
      <c r="AP21" s="2298"/>
      <c r="AQ21" s="2298"/>
      <c r="AR21" s="2298"/>
      <c r="AS21" s="2298"/>
      <c r="AT21" s="2298"/>
      <c r="AU21" s="2298"/>
      <c r="AV21" s="2298"/>
      <c r="AW21" s="2298"/>
      <c r="AX21" s="2298"/>
      <c r="AY21" s="2298"/>
      <c r="AZ21" s="2298"/>
      <c r="BA21" s="2298"/>
      <c r="BB21" s="2298"/>
      <c r="BC21" s="2298"/>
      <c r="BD21" s="2298"/>
      <c r="BE21" s="2298"/>
      <c r="BF21" s="2346"/>
      <c r="BG21" s="2346"/>
      <c r="BH21" s="2346"/>
      <c r="BI21" s="2346"/>
      <c r="BJ21" s="2299"/>
      <c r="BK21" s="2415"/>
      <c r="BL21" s="2416"/>
      <c r="BM21" s="2417"/>
      <c r="BN21" s="2418"/>
      <c r="BO21" s="2299"/>
      <c r="BP21" s="102"/>
      <c r="BQ21" s="102"/>
      <c r="BR21" s="102"/>
      <c r="BS21" s="102"/>
      <c r="BT21" s="102"/>
      <c r="BU21" s="102"/>
      <c r="BV21" s="102"/>
      <c r="BW21" s="102"/>
      <c r="BX21" s="102"/>
    </row>
    <row r="22" spans="1:76" ht="48.75" customHeight="1" thickBot="1">
      <c r="A22" s="2358"/>
      <c r="B22" s="2358"/>
      <c r="C22" s="2358"/>
      <c r="D22" s="2358"/>
      <c r="E22" s="2299"/>
      <c r="F22" s="2299"/>
      <c r="G22" s="2299"/>
      <c r="H22" s="2299"/>
      <c r="I22" s="2299"/>
      <c r="J22" s="2299"/>
      <c r="K22" s="2299"/>
      <c r="L22" s="2299"/>
      <c r="M22" s="2299"/>
      <c r="N22" s="2299"/>
      <c r="O22" s="2299"/>
      <c r="P22" s="2299"/>
      <c r="Q22" s="2299"/>
      <c r="R22" s="2299"/>
      <c r="S22" s="2299"/>
      <c r="T22" s="2299"/>
      <c r="U22" s="2299"/>
      <c r="V22" s="2299"/>
      <c r="W22" s="2299"/>
      <c r="X22" s="2299"/>
      <c r="Y22" s="2299"/>
      <c r="Z22" s="2299"/>
      <c r="AA22" s="2299"/>
      <c r="AB22" s="2299"/>
      <c r="AC22" s="2299"/>
      <c r="AD22" s="2299"/>
      <c r="AE22" s="2299"/>
      <c r="AF22" s="2299"/>
      <c r="AG22" s="2299"/>
      <c r="AH22" s="2299"/>
      <c r="AI22" s="2299"/>
      <c r="AJ22" s="2299"/>
      <c r="AK22" s="2299"/>
      <c r="AL22" s="2299"/>
      <c r="AM22" s="2299"/>
      <c r="AN22" s="2299"/>
      <c r="AO22" s="2299"/>
      <c r="AP22" s="2299"/>
      <c r="AQ22" s="2299"/>
      <c r="AR22" s="2299"/>
      <c r="AS22" s="2299"/>
      <c r="AT22" s="2299"/>
      <c r="AU22" s="2299"/>
      <c r="AV22" s="2299"/>
      <c r="AW22" s="2299"/>
      <c r="AX22" s="2299"/>
      <c r="AY22" s="2299"/>
      <c r="AZ22" s="2299"/>
      <c r="BA22" s="2299"/>
      <c r="BB22" s="2299"/>
      <c r="BC22" s="2299"/>
      <c r="BD22" s="2299"/>
      <c r="BE22" s="2299"/>
      <c r="BF22" s="2299"/>
      <c r="BG22" s="2299"/>
      <c r="BH22" s="2299"/>
      <c r="BI22" s="2299"/>
      <c r="BJ22" s="2299"/>
      <c r="BK22" s="2299"/>
      <c r="BL22" s="2299"/>
      <c r="BM22" s="2299"/>
      <c r="BN22" s="2299"/>
      <c r="BO22" s="2299"/>
      <c r="BP22" s="102"/>
      <c r="BQ22" s="102"/>
      <c r="BR22" s="102"/>
      <c r="BS22" s="102"/>
      <c r="BT22" s="102"/>
      <c r="BU22" s="102"/>
      <c r="BV22" s="102"/>
      <c r="BW22" s="102"/>
      <c r="BX22" s="102"/>
    </row>
    <row r="23" spans="1:76" ht="9" customHeight="1">
      <c r="A23" s="2358"/>
      <c r="B23" s="2358"/>
      <c r="C23" s="2358"/>
      <c r="D23" s="2358"/>
      <c r="E23" s="2358"/>
      <c r="F23" s="2385">
        <v>41</v>
      </c>
      <c r="G23" s="2386"/>
      <c r="H23" s="2407"/>
      <c r="I23" s="2401"/>
      <c r="J23" s="2395" t="s">
        <v>115</v>
      </c>
      <c r="K23" s="2395"/>
      <c r="L23" s="2395"/>
      <c r="M23" s="2395"/>
      <c r="N23" s="2395"/>
      <c r="O23" s="2395"/>
      <c r="P23" s="2395"/>
      <c r="Q23" s="2403"/>
      <c r="R23" s="2163" t="str">
        <f>★その他入力!$BM$99</f>
        <v/>
      </c>
      <c r="S23" s="2147"/>
      <c r="T23" s="2147" t="str">
        <f>★その他入力!$BN$99</f>
        <v/>
      </c>
      <c r="U23" s="2161"/>
      <c r="V23" s="2307"/>
      <c r="W23" s="2307"/>
      <c r="X23" s="2163" t="str">
        <f>★その他入力!$S$101</f>
        <v/>
      </c>
      <c r="Y23" s="2147"/>
      <c r="Z23" s="2147" t="str">
        <f>★その他入力!$T$101</f>
        <v/>
      </c>
      <c r="AA23" s="2147"/>
      <c r="AB23" s="2147" t="str">
        <f>★その他入力!$U$101</f>
        <v/>
      </c>
      <c r="AC23" s="2147"/>
      <c r="AD23" s="2147" t="str">
        <f>★その他入力!$V$101</f>
        <v/>
      </c>
      <c r="AE23" s="2147"/>
      <c r="AF23" s="2147" t="str">
        <f>★その他入力!$W$101</f>
        <v/>
      </c>
      <c r="AG23" s="2147"/>
      <c r="AH23" s="2147" t="str">
        <f>★その他入力!$X$101</f>
        <v/>
      </c>
      <c r="AI23" s="2161"/>
      <c r="AJ23" s="2307"/>
      <c r="AK23" s="2307"/>
      <c r="AL23" s="2322">
        <f>★その他入力!Z101</f>
        <v>0</v>
      </c>
      <c r="AM23" s="2323"/>
      <c r="AN23" s="2299"/>
      <c r="AO23" s="2299"/>
      <c r="AP23" s="2299"/>
      <c r="AQ23" s="2299"/>
      <c r="AR23" s="2299"/>
      <c r="AS23" s="2299"/>
      <c r="AT23" s="2299"/>
      <c r="AU23" s="2299"/>
      <c r="AV23" s="2299"/>
      <c r="AW23" s="2299"/>
      <c r="AX23" s="2299"/>
      <c r="AY23" s="2299"/>
      <c r="AZ23" s="2299"/>
      <c r="BA23" s="2299"/>
      <c r="BB23" s="2299"/>
      <c r="BC23" s="2299"/>
      <c r="BD23" s="2299"/>
      <c r="BE23" s="2299"/>
      <c r="BF23" s="2346"/>
      <c r="BG23" s="2346"/>
      <c r="BH23" s="2346"/>
      <c r="BI23" s="2346"/>
      <c r="BJ23" s="2346"/>
      <c r="BK23" s="2346"/>
      <c r="BL23" s="2346"/>
      <c r="BM23" s="2346"/>
      <c r="BN23" s="2346"/>
      <c r="BO23" s="2299"/>
      <c r="BP23" s="102"/>
      <c r="BQ23" s="102"/>
      <c r="BR23" s="102"/>
      <c r="BS23" s="102"/>
      <c r="BT23" s="102"/>
      <c r="BU23" s="102"/>
      <c r="BV23" s="102"/>
      <c r="BW23" s="102"/>
      <c r="BX23" s="102"/>
    </row>
    <row r="24" spans="1:76" ht="9" customHeight="1" thickBot="1">
      <c r="A24" s="2358"/>
      <c r="B24" s="2358"/>
      <c r="C24" s="2358"/>
      <c r="D24" s="2358"/>
      <c r="E24" s="2358"/>
      <c r="F24" s="2387"/>
      <c r="G24" s="2388"/>
      <c r="H24" s="2407"/>
      <c r="I24" s="2402"/>
      <c r="J24" s="2396"/>
      <c r="K24" s="2396"/>
      <c r="L24" s="2396"/>
      <c r="M24" s="2396"/>
      <c r="N24" s="2396"/>
      <c r="O24" s="2396"/>
      <c r="P24" s="2396"/>
      <c r="Q24" s="2404"/>
      <c r="R24" s="2164"/>
      <c r="S24" s="2149"/>
      <c r="T24" s="2149"/>
      <c r="U24" s="2162"/>
      <c r="V24" s="2181"/>
      <c r="W24" s="2181"/>
      <c r="X24" s="2164"/>
      <c r="Y24" s="2149"/>
      <c r="Z24" s="2149"/>
      <c r="AA24" s="2149"/>
      <c r="AB24" s="2149"/>
      <c r="AC24" s="2149"/>
      <c r="AD24" s="2149"/>
      <c r="AE24" s="2149"/>
      <c r="AF24" s="2149"/>
      <c r="AG24" s="2149"/>
      <c r="AH24" s="2149"/>
      <c r="AI24" s="2162"/>
      <c r="AJ24" s="2181"/>
      <c r="AK24" s="2181"/>
      <c r="AL24" s="2324"/>
      <c r="AM24" s="2325"/>
      <c r="AN24" s="2299"/>
      <c r="AO24" s="2299"/>
      <c r="AP24" s="2299"/>
      <c r="AQ24" s="2299"/>
      <c r="AR24" s="2299"/>
      <c r="AS24" s="2299"/>
      <c r="AT24" s="2299"/>
      <c r="AU24" s="2299"/>
      <c r="AV24" s="2299"/>
      <c r="AW24" s="2299"/>
      <c r="AX24" s="2299"/>
      <c r="AY24" s="2299"/>
      <c r="AZ24" s="2299"/>
      <c r="BA24" s="2299"/>
      <c r="BB24" s="2299"/>
      <c r="BC24" s="2299"/>
      <c r="BD24" s="2299"/>
      <c r="BE24" s="2299"/>
      <c r="BF24" s="2346"/>
      <c r="BG24" s="2346"/>
      <c r="BH24" s="2346"/>
      <c r="BI24" s="2346"/>
      <c r="BJ24" s="2346"/>
      <c r="BK24" s="2346"/>
      <c r="BL24" s="2346"/>
      <c r="BM24" s="2346"/>
      <c r="BN24" s="2346"/>
      <c r="BO24" s="2299"/>
      <c r="BP24" s="102"/>
      <c r="BQ24" s="102"/>
      <c r="BR24" s="102"/>
      <c r="BS24" s="102"/>
      <c r="BT24" s="102"/>
      <c r="BU24" s="102"/>
      <c r="BV24" s="102"/>
      <c r="BW24" s="102"/>
      <c r="BX24" s="102"/>
    </row>
    <row r="25" spans="1:76" ht="18" customHeight="1" thickBot="1">
      <c r="A25" s="2358"/>
      <c r="B25" s="2358"/>
      <c r="C25" s="2358"/>
      <c r="D25" s="2358"/>
      <c r="E25" s="2358"/>
      <c r="F25" s="2358"/>
      <c r="G25" s="2358"/>
      <c r="H25" s="2359"/>
      <c r="I25" s="371"/>
      <c r="J25" s="2373" t="s">
        <v>116</v>
      </c>
      <c r="K25" s="2373"/>
      <c r="L25" s="2373"/>
      <c r="M25" s="2373"/>
      <c r="N25" s="2373"/>
      <c r="O25" s="2373"/>
      <c r="P25" s="2373"/>
      <c r="Q25" s="372"/>
      <c r="R25" s="2394" t="str">
        <f>★その他入力!$P$96</f>
        <v/>
      </c>
      <c r="S25" s="2392"/>
      <c r="T25" s="2392" t="str">
        <f>★その他入力!$Q$96</f>
        <v/>
      </c>
      <c r="U25" s="2392"/>
      <c r="V25" s="2392" t="str">
        <f>★その他入力!$R$96</f>
        <v/>
      </c>
      <c r="W25" s="2392"/>
      <c r="X25" s="2392" t="str">
        <f>★その他入力!$S$96</f>
        <v/>
      </c>
      <c r="Y25" s="2392"/>
      <c r="Z25" s="2392" t="str">
        <f>★その他入力!$T$96</f>
        <v/>
      </c>
      <c r="AA25" s="2392"/>
      <c r="AB25" s="2392" t="str">
        <f>★その他入力!$U$96</f>
        <v/>
      </c>
      <c r="AC25" s="2392"/>
      <c r="AD25" s="2392" t="str">
        <f>★その他入力!$V$96</f>
        <v/>
      </c>
      <c r="AE25" s="2392"/>
      <c r="AF25" s="2392" t="str">
        <f>★その他入力!$W$96</f>
        <v/>
      </c>
      <c r="AG25" s="2392"/>
      <c r="AH25" s="2392" t="str">
        <f>★その他入力!$X$96</f>
        <v/>
      </c>
      <c r="AI25" s="2392"/>
      <c r="AJ25" s="2392" t="str">
        <f>★その他入力!$Y$96</f>
        <v/>
      </c>
      <c r="AK25" s="2392"/>
      <c r="AL25" s="2392" t="str">
        <f>★その他入力!$Z$96</f>
        <v/>
      </c>
      <c r="AM25" s="2392"/>
      <c r="AN25" s="2392" t="str">
        <f>★その他入力!$AA$96</f>
        <v/>
      </c>
      <c r="AO25" s="2392"/>
      <c r="AP25" s="2392" t="str">
        <f>★その他入力!$AB$96</f>
        <v/>
      </c>
      <c r="AQ25" s="2392"/>
      <c r="AR25" s="2392" t="str">
        <f>★その他入力!$AC$96</f>
        <v/>
      </c>
      <c r="AS25" s="2392"/>
      <c r="AT25" s="2392" t="str">
        <f>★その他入力!$AD$96</f>
        <v/>
      </c>
      <c r="AU25" s="2392"/>
      <c r="AV25" s="2392" t="str">
        <f>★その他入力!$AE$96</f>
        <v/>
      </c>
      <c r="AW25" s="2392"/>
      <c r="AX25" s="2392" t="str">
        <f>★その他入力!$AF$96</f>
        <v/>
      </c>
      <c r="AY25" s="2392"/>
      <c r="AZ25" s="2392" t="str">
        <f>★その他入力!$AG$96</f>
        <v/>
      </c>
      <c r="BA25" s="2392"/>
      <c r="BB25" s="2392" t="str">
        <f>★その他入力!$AH$96</f>
        <v/>
      </c>
      <c r="BC25" s="2392"/>
      <c r="BD25" s="2392" t="str">
        <f>★その他入力!$AI$96</f>
        <v/>
      </c>
      <c r="BE25" s="2393"/>
      <c r="BF25" s="2345"/>
      <c r="BG25" s="2346"/>
      <c r="BH25" s="2346"/>
      <c r="BI25" s="2346"/>
      <c r="BJ25" s="2346"/>
      <c r="BK25" s="2346"/>
      <c r="BL25" s="2346"/>
      <c r="BM25" s="2346"/>
      <c r="BN25" s="2346"/>
      <c r="BO25" s="2299"/>
      <c r="BP25" s="102"/>
      <c r="BQ25" s="102"/>
      <c r="BR25" s="102"/>
      <c r="BS25" s="102"/>
      <c r="BT25" s="102"/>
      <c r="BU25" s="102"/>
      <c r="BV25" s="102"/>
      <c r="BW25" s="102"/>
      <c r="BX25" s="102"/>
    </row>
    <row r="26" spans="1:76" ht="18" customHeight="1" thickBot="1">
      <c r="A26" s="2358"/>
      <c r="B26" s="2358"/>
      <c r="C26" s="2358"/>
      <c r="D26" s="2358"/>
      <c r="E26" s="2358"/>
      <c r="F26" s="2358"/>
      <c r="G26" s="2358"/>
      <c r="H26" s="2359"/>
      <c r="I26" s="371"/>
      <c r="J26" s="2373" t="s">
        <v>80</v>
      </c>
      <c r="K26" s="2373"/>
      <c r="L26" s="2373"/>
      <c r="M26" s="2373"/>
      <c r="N26" s="2373"/>
      <c r="O26" s="2373"/>
      <c r="P26" s="2373"/>
      <c r="Q26" s="372"/>
      <c r="R26" s="2394" t="str">
        <f>★その他入力!$P$98</f>
        <v/>
      </c>
      <c r="S26" s="2392"/>
      <c r="T26" s="2392" t="str">
        <f>★その他入力!$Q$98</f>
        <v/>
      </c>
      <c r="U26" s="2392"/>
      <c r="V26" s="2392" t="str">
        <f>★その他入力!$R$98</f>
        <v/>
      </c>
      <c r="W26" s="2392"/>
      <c r="X26" s="2392" t="str">
        <f>★その他入力!$S$98</f>
        <v/>
      </c>
      <c r="Y26" s="2392"/>
      <c r="Z26" s="2392" t="str">
        <f>★その他入力!$T$98</f>
        <v/>
      </c>
      <c r="AA26" s="2392"/>
      <c r="AB26" s="2392" t="str">
        <f>★その他入力!$U$98</f>
        <v/>
      </c>
      <c r="AC26" s="2392"/>
      <c r="AD26" s="2392" t="str">
        <f>★その他入力!$V$98</f>
        <v/>
      </c>
      <c r="AE26" s="2392"/>
      <c r="AF26" s="2392" t="str">
        <f>★その他入力!$W$98</f>
        <v/>
      </c>
      <c r="AG26" s="2392"/>
      <c r="AH26" s="2392" t="str">
        <f>★その他入力!$X$98</f>
        <v/>
      </c>
      <c r="AI26" s="2392"/>
      <c r="AJ26" s="2392" t="str">
        <f>★その他入力!$Y$98</f>
        <v/>
      </c>
      <c r="AK26" s="2392"/>
      <c r="AL26" s="2392" t="str">
        <f>★その他入力!$Z$98</f>
        <v/>
      </c>
      <c r="AM26" s="2392"/>
      <c r="AN26" s="2392" t="str">
        <f>★その他入力!$AA$98</f>
        <v/>
      </c>
      <c r="AO26" s="2392"/>
      <c r="AP26" s="2392" t="str">
        <f>★その他入力!$AB$98</f>
        <v/>
      </c>
      <c r="AQ26" s="2392"/>
      <c r="AR26" s="2392" t="str">
        <f>★その他入力!$AC$98</f>
        <v/>
      </c>
      <c r="AS26" s="2392"/>
      <c r="AT26" s="2392" t="str">
        <f>★その他入力!$AD$98</f>
        <v/>
      </c>
      <c r="AU26" s="2392"/>
      <c r="AV26" s="2392" t="str">
        <f>★その他入力!$AE$98</f>
        <v/>
      </c>
      <c r="AW26" s="2392"/>
      <c r="AX26" s="2392" t="str">
        <f>★その他入力!$AF$98</f>
        <v/>
      </c>
      <c r="AY26" s="2392"/>
      <c r="AZ26" s="2392" t="str">
        <f>★その他入力!$AG$98</f>
        <v/>
      </c>
      <c r="BA26" s="2392"/>
      <c r="BB26" s="2392" t="str">
        <f>★その他入力!$AH$98</f>
        <v/>
      </c>
      <c r="BC26" s="2392"/>
      <c r="BD26" s="2392" t="str">
        <f>★その他入力!$AI$98</f>
        <v/>
      </c>
      <c r="BE26" s="2393"/>
      <c r="BF26" s="2345"/>
      <c r="BG26" s="2346"/>
      <c r="BH26" s="2346"/>
      <c r="BI26" s="2346"/>
      <c r="BJ26" s="2299" t="s">
        <v>112</v>
      </c>
      <c r="BK26" s="2299"/>
      <c r="BL26" s="2299"/>
      <c r="BM26" s="2299"/>
      <c r="BN26" s="2299"/>
      <c r="BO26" s="2299"/>
      <c r="BP26" s="102"/>
      <c r="BQ26" s="102"/>
      <c r="BR26" s="102"/>
      <c r="BS26" s="102"/>
      <c r="BT26" s="102"/>
      <c r="BU26" s="102"/>
      <c r="BV26" s="102"/>
      <c r="BW26" s="102"/>
      <c r="BX26" s="102"/>
    </row>
    <row r="27" spans="1:76" ht="9" customHeight="1">
      <c r="A27" s="2358"/>
      <c r="B27" s="2358"/>
      <c r="C27" s="2358"/>
      <c r="D27" s="2358"/>
      <c r="E27" s="2358"/>
      <c r="F27" s="2358"/>
      <c r="G27" s="2358"/>
      <c r="H27" s="2359"/>
      <c r="I27" s="2401"/>
      <c r="J27" s="2395" t="s">
        <v>117</v>
      </c>
      <c r="K27" s="2395"/>
      <c r="L27" s="2395"/>
      <c r="M27" s="2395"/>
      <c r="N27" s="2395"/>
      <c r="O27" s="2395"/>
      <c r="P27" s="2395"/>
      <c r="Q27" s="2403"/>
      <c r="R27" s="2397" t="str">
        <f>★その他入力!$BS$102</f>
        <v/>
      </c>
      <c r="S27" s="2398"/>
      <c r="T27" s="2384"/>
      <c r="U27" s="2384"/>
      <c r="V27" s="2163" t="str">
        <f>★その他入力!$BM$102</f>
        <v/>
      </c>
      <c r="W27" s="2147"/>
      <c r="X27" s="2147" t="str">
        <f>★その他入力!$BN$102</f>
        <v/>
      </c>
      <c r="Y27" s="2161"/>
      <c r="Z27" s="2181" t="s">
        <v>118</v>
      </c>
      <c r="AA27" s="2181"/>
      <c r="AB27" s="2163" t="str">
        <f>★その他入力!$BO$102</f>
        <v/>
      </c>
      <c r="AC27" s="2147"/>
      <c r="AD27" s="2147" t="str">
        <f>★その他入力!$BP$102</f>
        <v/>
      </c>
      <c r="AE27" s="2161"/>
      <c r="AF27" s="2181" t="s">
        <v>88</v>
      </c>
      <c r="AG27" s="2181"/>
      <c r="AH27" s="2163" t="str">
        <f>★その他入力!$BQ$102</f>
        <v/>
      </c>
      <c r="AI27" s="2147"/>
      <c r="AJ27" s="2147" t="str">
        <f>★その他入力!$BR$102</f>
        <v/>
      </c>
      <c r="AK27" s="2161"/>
      <c r="AL27" s="2299" t="s">
        <v>89</v>
      </c>
      <c r="AM27" s="2299"/>
      <c r="AN27" s="2298"/>
      <c r="AO27" s="2298"/>
      <c r="AP27" s="2298"/>
      <c r="AQ27" s="2298"/>
      <c r="AR27" s="2298"/>
      <c r="AS27" s="2298"/>
      <c r="AT27" s="2298"/>
      <c r="AU27" s="2298"/>
      <c r="AV27" s="2298"/>
      <c r="AW27" s="2298"/>
      <c r="AX27" s="2298"/>
      <c r="AY27" s="2298"/>
      <c r="AZ27" s="2298"/>
      <c r="BA27" s="2298"/>
      <c r="BB27" s="2298"/>
      <c r="BC27" s="2298"/>
      <c r="BD27" s="2298"/>
      <c r="BE27" s="2298"/>
      <c r="BF27" s="2346"/>
      <c r="BG27" s="2346"/>
      <c r="BH27" s="2346"/>
      <c r="BI27" s="2346"/>
      <c r="BJ27" s="2299"/>
      <c r="BK27" s="2412" t="s">
        <v>2825</v>
      </c>
      <c r="BL27" s="2413"/>
      <c r="BM27" s="2414"/>
      <c r="BN27" s="2418"/>
      <c r="BO27" s="2299"/>
      <c r="BP27" s="102"/>
      <c r="BQ27" s="102"/>
      <c r="BR27" s="102"/>
      <c r="BS27" s="102"/>
      <c r="BT27" s="102"/>
      <c r="BU27" s="102"/>
      <c r="BV27" s="102"/>
      <c r="BW27" s="102"/>
      <c r="BX27" s="102"/>
    </row>
    <row r="28" spans="1:76" ht="9" customHeight="1" thickBot="1">
      <c r="A28" s="2358"/>
      <c r="B28" s="2358"/>
      <c r="C28" s="2358"/>
      <c r="D28" s="2358"/>
      <c r="E28" s="2358"/>
      <c r="F28" s="2358"/>
      <c r="G28" s="2358"/>
      <c r="H28" s="2359"/>
      <c r="I28" s="2402"/>
      <c r="J28" s="2396"/>
      <c r="K28" s="2396"/>
      <c r="L28" s="2396"/>
      <c r="M28" s="2396"/>
      <c r="N28" s="2396"/>
      <c r="O28" s="2396"/>
      <c r="P28" s="2396"/>
      <c r="Q28" s="2404"/>
      <c r="R28" s="2399"/>
      <c r="S28" s="2400"/>
      <c r="T28" s="2405"/>
      <c r="U28" s="2405"/>
      <c r="V28" s="2164"/>
      <c r="W28" s="2149"/>
      <c r="X28" s="2149"/>
      <c r="Y28" s="2162"/>
      <c r="Z28" s="2181"/>
      <c r="AA28" s="2181"/>
      <c r="AB28" s="2164"/>
      <c r="AC28" s="2149"/>
      <c r="AD28" s="2149"/>
      <c r="AE28" s="2162"/>
      <c r="AF28" s="2181"/>
      <c r="AG28" s="2181"/>
      <c r="AH28" s="2164"/>
      <c r="AI28" s="2149"/>
      <c r="AJ28" s="2149"/>
      <c r="AK28" s="2162"/>
      <c r="AL28" s="2299"/>
      <c r="AM28" s="2299"/>
      <c r="AN28" s="2298"/>
      <c r="AO28" s="2298"/>
      <c r="AP28" s="2298"/>
      <c r="AQ28" s="2298"/>
      <c r="AR28" s="2298"/>
      <c r="AS28" s="2298"/>
      <c r="AT28" s="2298"/>
      <c r="AU28" s="2298"/>
      <c r="AV28" s="2298"/>
      <c r="AW28" s="2298"/>
      <c r="AX28" s="2298"/>
      <c r="AY28" s="2298"/>
      <c r="AZ28" s="2298"/>
      <c r="BA28" s="2298"/>
      <c r="BB28" s="2298"/>
      <c r="BC28" s="2298"/>
      <c r="BD28" s="2298"/>
      <c r="BE28" s="2298"/>
      <c r="BF28" s="2346"/>
      <c r="BG28" s="2346"/>
      <c r="BH28" s="2346"/>
      <c r="BI28" s="2346"/>
      <c r="BJ28" s="2299"/>
      <c r="BK28" s="2415"/>
      <c r="BL28" s="2416"/>
      <c r="BM28" s="2417"/>
      <c r="BN28" s="2418"/>
      <c r="BO28" s="2299"/>
      <c r="BP28" s="102"/>
      <c r="BQ28" s="102"/>
      <c r="BR28" s="102"/>
      <c r="BS28" s="102"/>
      <c r="BT28" s="102"/>
      <c r="BU28" s="102"/>
      <c r="BV28" s="102"/>
      <c r="BW28" s="102"/>
      <c r="BX28" s="102"/>
    </row>
    <row r="29" spans="1:76" ht="48.75" customHeight="1" thickBot="1">
      <c r="A29" s="2358"/>
      <c r="B29" s="2358"/>
      <c r="C29" s="2358"/>
      <c r="D29" s="2358"/>
      <c r="E29" s="2299"/>
      <c r="F29" s="2299"/>
      <c r="G29" s="2299"/>
      <c r="H29" s="2299"/>
      <c r="I29" s="2299"/>
      <c r="J29" s="2299"/>
      <c r="K29" s="2299"/>
      <c r="L29" s="2299"/>
      <c r="M29" s="2299"/>
      <c r="N29" s="2299"/>
      <c r="O29" s="2299"/>
      <c r="P29" s="2299"/>
      <c r="Q29" s="2299"/>
      <c r="R29" s="2299"/>
      <c r="S29" s="2299"/>
      <c r="T29" s="2299"/>
      <c r="U29" s="2299"/>
      <c r="V29" s="2299"/>
      <c r="W29" s="2299"/>
      <c r="X29" s="2299"/>
      <c r="Y29" s="2299"/>
      <c r="Z29" s="2299"/>
      <c r="AA29" s="2299"/>
      <c r="AB29" s="2299"/>
      <c r="AC29" s="2299"/>
      <c r="AD29" s="2299"/>
      <c r="AE29" s="2299"/>
      <c r="AF29" s="2299"/>
      <c r="AG29" s="2299"/>
      <c r="AH29" s="2299"/>
      <c r="AI29" s="2299"/>
      <c r="AJ29" s="2299"/>
      <c r="AK29" s="2299"/>
      <c r="AL29" s="2299"/>
      <c r="AM29" s="2299"/>
      <c r="AN29" s="2299"/>
      <c r="AO29" s="2299"/>
      <c r="AP29" s="2299"/>
      <c r="AQ29" s="2299"/>
      <c r="AR29" s="2299"/>
      <c r="AS29" s="2299"/>
      <c r="AT29" s="2299"/>
      <c r="AU29" s="2299"/>
      <c r="AV29" s="2299"/>
      <c r="AW29" s="2299"/>
      <c r="AX29" s="2299"/>
      <c r="AY29" s="2299"/>
      <c r="AZ29" s="2299"/>
      <c r="BA29" s="2299"/>
      <c r="BB29" s="2299"/>
      <c r="BC29" s="2299"/>
      <c r="BD29" s="2299"/>
      <c r="BE29" s="2299"/>
      <c r="BF29" s="2299"/>
      <c r="BG29" s="2299"/>
      <c r="BH29" s="2299"/>
      <c r="BI29" s="2299"/>
      <c r="BJ29" s="2299"/>
      <c r="BK29" s="2299"/>
      <c r="BL29" s="2299"/>
      <c r="BM29" s="2299"/>
      <c r="BN29" s="2299"/>
      <c r="BO29" s="2299"/>
      <c r="BP29" s="102"/>
      <c r="BQ29" s="102"/>
      <c r="BR29" s="102"/>
      <c r="BS29" s="102"/>
      <c r="BT29" s="102"/>
      <c r="BU29" s="102"/>
      <c r="BV29" s="102"/>
      <c r="BW29" s="102"/>
      <c r="BX29" s="102"/>
    </row>
    <row r="30" spans="1:76" ht="9" customHeight="1">
      <c r="A30" s="2358"/>
      <c r="B30" s="2358"/>
      <c r="C30" s="2358"/>
      <c r="D30" s="2358"/>
      <c r="E30" s="2358"/>
      <c r="F30" s="2385">
        <v>41</v>
      </c>
      <c r="G30" s="2386"/>
      <c r="H30" s="2407"/>
      <c r="I30" s="2401"/>
      <c r="J30" s="2395" t="s">
        <v>115</v>
      </c>
      <c r="K30" s="2395"/>
      <c r="L30" s="2395"/>
      <c r="M30" s="2395"/>
      <c r="N30" s="2395"/>
      <c r="O30" s="2395"/>
      <c r="P30" s="2395"/>
      <c r="Q30" s="2403"/>
      <c r="R30" s="2163" t="str">
        <f>★その他入力!$BM$107</f>
        <v/>
      </c>
      <c r="S30" s="2147"/>
      <c r="T30" s="2147" t="str">
        <f>★その他入力!$BN$107</f>
        <v/>
      </c>
      <c r="U30" s="2161"/>
      <c r="V30" s="2307"/>
      <c r="W30" s="2307"/>
      <c r="X30" s="2163" t="str">
        <f>★その他入力!$S$109</f>
        <v/>
      </c>
      <c r="Y30" s="2147"/>
      <c r="Z30" s="2147" t="str">
        <f>★その他入力!$T$109</f>
        <v/>
      </c>
      <c r="AA30" s="2147"/>
      <c r="AB30" s="2147" t="str">
        <f>★その他入力!$U$109</f>
        <v/>
      </c>
      <c r="AC30" s="2147"/>
      <c r="AD30" s="2147" t="str">
        <f>★その他入力!$V$109</f>
        <v/>
      </c>
      <c r="AE30" s="2147"/>
      <c r="AF30" s="2147" t="str">
        <f>★その他入力!$W$109</f>
        <v/>
      </c>
      <c r="AG30" s="2147"/>
      <c r="AH30" s="2147" t="str">
        <f>★その他入力!$X$109</f>
        <v/>
      </c>
      <c r="AI30" s="2161"/>
      <c r="AJ30" s="2307"/>
      <c r="AK30" s="2307"/>
      <c r="AL30" s="2322">
        <f>★その他入力!Z109</f>
        <v>0</v>
      </c>
      <c r="AM30" s="2323"/>
      <c r="AN30" s="2299"/>
      <c r="AO30" s="2299"/>
      <c r="AP30" s="2299"/>
      <c r="AQ30" s="2299"/>
      <c r="AR30" s="2299"/>
      <c r="AS30" s="2299"/>
      <c r="AT30" s="2299"/>
      <c r="AU30" s="2299"/>
      <c r="AV30" s="2299"/>
      <c r="AW30" s="2299"/>
      <c r="AX30" s="2299"/>
      <c r="AY30" s="2299"/>
      <c r="AZ30" s="2299"/>
      <c r="BA30" s="2299"/>
      <c r="BB30" s="2299"/>
      <c r="BC30" s="2299"/>
      <c r="BD30" s="2299"/>
      <c r="BE30" s="2299"/>
      <c r="BF30" s="2346"/>
      <c r="BG30" s="2346"/>
      <c r="BH30" s="2346"/>
      <c r="BI30" s="2346"/>
      <c r="BJ30" s="2346"/>
      <c r="BK30" s="2346"/>
      <c r="BL30" s="2346"/>
      <c r="BM30" s="2346"/>
      <c r="BN30" s="2346"/>
      <c r="BO30" s="2299"/>
      <c r="BP30" s="102"/>
      <c r="BQ30" s="102"/>
      <c r="BR30" s="102"/>
      <c r="BS30" s="102"/>
      <c r="BT30" s="102"/>
      <c r="BU30" s="102"/>
      <c r="BV30" s="102"/>
      <c r="BW30" s="102"/>
      <c r="BX30" s="102"/>
    </row>
    <row r="31" spans="1:76" ht="9" customHeight="1" thickBot="1">
      <c r="A31" s="2358"/>
      <c r="B31" s="2358"/>
      <c r="C31" s="2358"/>
      <c r="D31" s="2358"/>
      <c r="E31" s="2358"/>
      <c r="F31" s="2387"/>
      <c r="G31" s="2388"/>
      <c r="H31" s="2407"/>
      <c r="I31" s="2402"/>
      <c r="J31" s="2396"/>
      <c r="K31" s="2396"/>
      <c r="L31" s="2396"/>
      <c r="M31" s="2396"/>
      <c r="N31" s="2396"/>
      <c r="O31" s="2396"/>
      <c r="P31" s="2396"/>
      <c r="Q31" s="2404"/>
      <c r="R31" s="2164"/>
      <c r="S31" s="2149"/>
      <c r="T31" s="2149"/>
      <c r="U31" s="2162"/>
      <c r="V31" s="2181"/>
      <c r="W31" s="2181"/>
      <c r="X31" s="2164"/>
      <c r="Y31" s="2149"/>
      <c r="Z31" s="2149"/>
      <c r="AA31" s="2149"/>
      <c r="AB31" s="2149"/>
      <c r="AC31" s="2149"/>
      <c r="AD31" s="2149"/>
      <c r="AE31" s="2149"/>
      <c r="AF31" s="2149"/>
      <c r="AG31" s="2149"/>
      <c r="AH31" s="2149"/>
      <c r="AI31" s="2162"/>
      <c r="AJ31" s="2181"/>
      <c r="AK31" s="2181"/>
      <c r="AL31" s="2324"/>
      <c r="AM31" s="2325"/>
      <c r="AN31" s="2299"/>
      <c r="AO31" s="2299"/>
      <c r="AP31" s="2299"/>
      <c r="AQ31" s="2299"/>
      <c r="AR31" s="2299"/>
      <c r="AS31" s="2299"/>
      <c r="AT31" s="2299"/>
      <c r="AU31" s="2299"/>
      <c r="AV31" s="2299"/>
      <c r="AW31" s="2299"/>
      <c r="AX31" s="2299"/>
      <c r="AY31" s="2299"/>
      <c r="AZ31" s="2299"/>
      <c r="BA31" s="2299"/>
      <c r="BB31" s="2299"/>
      <c r="BC31" s="2299"/>
      <c r="BD31" s="2299"/>
      <c r="BE31" s="2299"/>
      <c r="BF31" s="2346"/>
      <c r="BG31" s="2346"/>
      <c r="BH31" s="2346"/>
      <c r="BI31" s="2346"/>
      <c r="BJ31" s="2346"/>
      <c r="BK31" s="2346"/>
      <c r="BL31" s="2346"/>
      <c r="BM31" s="2346"/>
      <c r="BN31" s="2346"/>
      <c r="BO31" s="2299"/>
      <c r="BP31" s="102"/>
      <c r="BQ31" s="102"/>
      <c r="BR31" s="102"/>
      <c r="BS31" s="102"/>
      <c r="BT31" s="102"/>
      <c r="BU31" s="102"/>
      <c r="BV31" s="102"/>
      <c r="BW31" s="102"/>
      <c r="BX31" s="102"/>
    </row>
    <row r="32" spans="1:76" ht="18" customHeight="1" thickBot="1">
      <c r="A32" s="2358"/>
      <c r="B32" s="2358"/>
      <c r="C32" s="2358"/>
      <c r="D32" s="2358"/>
      <c r="E32" s="2358"/>
      <c r="F32" s="2358"/>
      <c r="G32" s="2358"/>
      <c r="H32" s="2359"/>
      <c r="I32" s="371"/>
      <c r="J32" s="2373" t="s">
        <v>116</v>
      </c>
      <c r="K32" s="2373"/>
      <c r="L32" s="2373"/>
      <c r="M32" s="2373"/>
      <c r="N32" s="2373"/>
      <c r="O32" s="2373"/>
      <c r="P32" s="2373"/>
      <c r="Q32" s="372"/>
      <c r="R32" s="2394" t="str">
        <f>★その他入力!$P$104</f>
        <v/>
      </c>
      <c r="S32" s="2392"/>
      <c r="T32" s="2392" t="str">
        <f>★その他入力!$Q$104</f>
        <v/>
      </c>
      <c r="U32" s="2392"/>
      <c r="V32" s="2392" t="str">
        <f>★その他入力!$R$104</f>
        <v/>
      </c>
      <c r="W32" s="2392"/>
      <c r="X32" s="2392" t="str">
        <f>★その他入力!$S$104</f>
        <v/>
      </c>
      <c r="Y32" s="2392"/>
      <c r="Z32" s="2392" t="str">
        <f>★その他入力!$T$104</f>
        <v/>
      </c>
      <c r="AA32" s="2392"/>
      <c r="AB32" s="2392" t="str">
        <f>★その他入力!$U$104</f>
        <v/>
      </c>
      <c r="AC32" s="2392"/>
      <c r="AD32" s="2392" t="str">
        <f>★その他入力!$V$104</f>
        <v/>
      </c>
      <c r="AE32" s="2392"/>
      <c r="AF32" s="2392" t="str">
        <f>★その他入力!$W$104</f>
        <v/>
      </c>
      <c r="AG32" s="2392"/>
      <c r="AH32" s="2392" t="str">
        <f>★その他入力!$X$104</f>
        <v/>
      </c>
      <c r="AI32" s="2392"/>
      <c r="AJ32" s="2392" t="str">
        <f>★その他入力!$Y$104</f>
        <v/>
      </c>
      <c r="AK32" s="2392"/>
      <c r="AL32" s="2392" t="str">
        <f>★その他入力!$Z$104</f>
        <v/>
      </c>
      <c r="AM32" s="2392"/>
      <c r="AN32" s="2392" t="str">
        <f>★その他入力!$AA$104</f>
        <v/>
      </c>
      <c r="AO32" s="2392"/>
      <c r="AP32" s="2392" t="str">
        <f>★その他入力!$AB$104</f>
        <v/>
      </c>
      <c r="AQ32" s="2392"/>
      <c r="AR32" s="2392" t="str">
        <f>★その他入力!$AC$104</f>
        <v/>
      </c>
      <c r="AS32" s="2392"/>
      <c r="AT32" s="2392" t="str">
        <f>★その他入力!$AD$104</f>
        <v/>
      </c>
      <c r="AU32" s="2392"/>
      <c r="AV32" s="2392" t="str">
        <f>★その他入力!$AE$104</f>
        <v/>
      </c>
      <c r="AW32" s="2392"/>
      <c r="AX32" s="2392" t="str">
        <f>★その他入力!$AF$104</f>
        <v/>
      </c>
      <c r="AY32" s="2392"/>
      <c r="AZ32" s="2392" t="str">
        <f>★その他入力!$AG$104</f>
        <v/>
      </c>
      <c r="BA32" s="2392"/>
      <c r="BB32" s="2392" t="str">
        <f>★その他入力!$AH$104</f>
        <v/>
      </c>
      <c r="BC32" s="2392"/>
      <c r="BD32" s="2392" t="str">
        <f>★その他入力!$AI$104</f>
        <v/>
      </c>
      <c r="BE32" s="2393"/>
      <c r="BF32" s="2345"/>
      <c r="BG32" s="2346"/>
      <c r="BH32" s="2346"/>
      <c r="BI32" s="2346"/>
      <c r="BJ32" s="2346"/>
      <c r="BK32" s="2346"/>
      <c r="BL32" s="2346"/>
      <c r="BM32" s="2346"/>
      <c r="BN32" s="2346"/>
      <c r="BO32" s="2299"/>
      <c r="BP32" s="102"/>
      <c r="BQ32" s="102"/>
      <c r="BR32" s="102"/>
      <c r="BS32" s="102"/>
      <c r="BT32" s="102"/>
      <c r="BU32" s="102"/>
      <c r="BV32" s="102"/>
      <c r="BW32" s="102"/>
      <c r="BX32" s="102"/>
    </row>
    <row r="33" spans="1:76" ht="18" customHeight="1" thickBot="1">
      <c r="A33" s="2358"/>
      <c r="B33" s="2358"/>
      <c r="C33" s="2358"/>
      <c r="D33" s="2358"/>
      <c r="E33" s="2358"/>
      <c r="F33" s="2358"/>
      <c r="G33" s="2358"/>
      <c r="H33" s="2359"/>
      <c r="I33" s="371"/>
      <c r="J33" s="2373" t="s">
        <v>80</v>
      </c>
      <c r="K33" s="2373"/>
      <c r="L33" s="2373"/>
      <c r="M33" s="2373"/>
      <c r="N33" s="2373"/>
      <c r="O33" s="2373"/>
      <c r="P33" s="2373"/>
      <c r="Q33" s="372"/>
      <c r="R33" s="2394" t="str">
        <f>★その他入力!$P$106</f>
        <v/>
      </c>
      <c r="S33" s="2392"/>
      <c r="T33" s="2392" t="str">
        <f>★その他入力!$Q$106</f>
        <v/>
      </c>
      <c r="U33" s="2392"/>
      <c r="V33" s="2392" t="str">
        <f>★その他入力!$R$106</f>
        <v/>
      </c>
      <c r="W33" s="2392"/>
      <c r="X33" s="2392" t="str">
        <f>★その他入力!$S$106</f>
        <v/>
      </c>
      <c r="Y33" s="2392"/>
      <c r="Z33" s="2392" t="str">
        <f>★その他入力!$T$106</f>
        <v/>
      </c>
      <c r="AA33" s="2392"/>
      <c r="AB33" s="2392" t="str">
        <f>★その他入力!$U$106</f>
        <v/>
      </c>
      <c r="AC33" s="2392"/>
      <c r="AD33" s="2392" t="str">
        <f>★その他入力!$V$106</f>
        <v/>
      </c>
      <c r="AE33" s="2392"/>
      <c r="AF33" s="2392" t="str">
        <f>★その他入力!$W$106</f>
        <v/>
      </c>
      <c r="AG33" s="2392"/>
      <c r="AH33" s="2392" t="str">
        <f>★その他入力!$X$106</f>
        <v/>
      </c>
      <c r="AI33" s="2392"/>
      <c r="AJ33" s="2392" t="str">
        <f>★その他入力!$Y$106</f>
        <v/>
      </c>
      <c r="AK33" s="2392"/>
      <c r="AL33" s="2392" t="str">
        <f>★その他入力!$Z$106</f>
        <v/>
      </c>
      <c r="AM33" s="2392"/>
      <c r="AN33" s="2392" t="str">
        <f>★その他入力!$AA$106</f>
        <v/>
      </c>
      <c r="AO33" s="2392"/>
      <c r="AP33" s="2392" t="str">
        <f>★その他入力!$AB$106</f>
        <v/>
      </c>
      <c r="AQ33" s="2392"/>
      <c r="AR33" s="2392" t="str">
        <f>★その他入力!$AC$106</f>
        <v/>
      </c>
      <c r="AS33" s="2392"/>
      <c r="AT33" s="2392" t="str">
        <f>★その他入力!$AD$106</f>
        <v/>
      </c>
      <c r="AU33" s="2392"/>
      <c r="AV33" s="2392" t="str">
        <f>★その他入力!$AE$106</f>
        <v/>
      </c>
      <c r="AW33" s="2392"/>
      <c r="AX33" s="2392" t="str">
        <f>★その他入力!$AF$106</f>
        <v/>
      </c>
      <c r="AY33" s="2392"/>
      <c r="AZ33" s="2392" t="str">
        <f>★その他入力!$AG$106</f>
        <v/>
      </c>
      <c r="BA33" s="2392"/>
      <c r="BB33" s="2392" t="str">
        <f>★その他入力!$AH$106</f>
        <v/>
      </c>
      <c r="BC33" s="2392"/>
      <c r="BD33" s="2392" t="str">
        <f>★その他入力!$AI$106</f>
        <v/>
      </c>
      <c r="BE33" s="2393"/>
      <c r="BF33" s="2345"/>
      <c r="BG33" s="2346"/>
      <c r="BH33" s="2346"/>
      <c r="BI33" s="2346"/>
      <c r="BJ33" s="2299" t="s">
        <v>112</v>
      </c>
      <c r="BK33" s="2299"/>
      <c r="BL33" s="2299"/>
      <c r="BM33" s="2299"/>
      <c r="BN33" s="2299"/>
      <c r="BO33" s="2299"/>
      <c r="BP33" s="102"/>
      <c r="BQ33" s="102"/>
      <c r="BR33" s="102"/>
      <c r="BS33" s="102"/>
      <c r="BT33" s="102"/>
      <c r="BU33" s="102"/>
      <c r="BV33" s="102"/>
      <c r="BW33" s="102"/>
      <c r="BX33" s="102"/>
    </row>
    <row r="34" spans="1:76" ht="9" customHeight="1">
      <c r="A34" s="2358"/>
      <c r="B34" s="2358"/>
      <c r="C34" s="2358"/>
      <c r="D34" s="2358"/>
      <c r="E34" s="2358"/>
      <c r="F34" s="2358"/>
      <c r="G34" s="2358"/>
      <c r="H34" s="2359"/>
      <c r="I34" s="2401"/>
      <c r="J34" s="2395" t="s">
        <v>117</v>
      </c>
      <c r="K34" s="2395"/>
      <c r="L34" s="2395"/>
      <c r="M34" s="2395"/>
      <c r="N34" s="2395"/>
      <c r="O34" s="2395"/>
      <c r="P34" s="2395"/>
      <c r="Q34" s="2403"/>
      <c r="R34" s="2397" t="str">
        <f>★その他入力!$BS$110</f>
        <v/>
      </c>
      <c r="S34" s="2398"/>
      <c r="T34" s="2384"/>
      <c r="U34" s="2384"/>
      <c r="V34" s="2163" t="str">
        <f>★その他入力!$BM$110</f>
        <v/>
      </c>
      <c r="W34" s="2147"/>
      <c r="X34" s="2147" t="str">
        <f>★その他入力!$BN$110</f>
        <v/>
      </c>
      <c r="Y34" s="2161"/>
      <c r="Z34" s="2181" t="s">
        <v>118</v>
      </c>
      <c r="AA34" s="2181"/>
      <c r="AB34" s="2163" t="str">
        <f>★その他入力!$BO$110</f>
        <v/>
      </c>
      <c r="AC34" s="2147"/>
      <c r="AD34" s="2147" t="str">
        <f>★その他入力!$BP$110</f>
        <v/>
      </c>
      <c r="AE34" s="2161"/>
      <c r="AF34" s="2181" t="s">
        <v>88</v>
      </c>
      <c r="AG34" s="2181"/>
      <c r="AH34" s="2163" t="str">
        <f>★その他入力!$BQ$110</f>
        <v/>
      </c>
      <c r="AI34" s="2147"/>
      <c r="AJ34" s="2147" t="str">
        <f>★その他入力!$BR$110</f>
        <v/>
      </c>
      <c r="AK34" s="2161"/>
      <c r="AL34" s="2299" t="s">
        <v>89</v>
      </c>
      <c r="AM34" s="2299"/>
      <c r="AN34" s="2298"/>
      <c r="AO34" s="2298"/>
      <c r="AP34" s="2298"/>
      <c r="AQ34" s="2298"/>
      <c r="AR34" s="2298"/>
      <c r="AS34" s="2298"/>
      <c r="AT34" s="2298"/>
      <c r="AU34" s="2298"/>
      <c r="AV34" s="2298"/>
      <c r="AW34" s="2298"/>
      <c r="AX34" s="2298"/>
      <c r="AY34" s="2298"/>
      <c r="AZ34" s="2298"/>
      <c r="BA34" s="2298"/>
      <c r="BB34" s="2298"/>
      <c r="BC34" s="2298"/>
      <c r="BD34" s="2298"/>
      <c r="BE34" s="2298"/>
      <c r="BF34" s="2346"/>
      <c r="BG34" s="2346"/>
      <c r="BH34" s="2346"/>
      <c r="BI34" s="2346"/>
      <c r="BJ34" s="2299"/>
      <c r="BK34" s="2412" t="s">
        <v>2825</v>
      </c>
      <c r="BL34" s="2413"/>
      <c r="BM34" s="2414"/>
      <c r="BN34" s="2418"/>
      <c r="BO34" s="2299"/>
      <c r="BP34" s="102"/>
      <c r="BQ34" s="102"/>
      <c r="BR34" s="102"/>
      <c r="BS34" s="102"/>
      <c r="BT34" s="102"/>
      <c r="BU34" s="102"/>
      <c r="BV34" s="102"/>
      <c r="BW34" s="102"/>
      <c r="BX34" s="102"/>
    </row>
    <row r="35" spans="1:76" ht="9" customHeight="1" thickBot="1">
      <c r="A35" s="2358"/>
      <c r="B35" s="2358"/>
      <c r="C35" s="2358"/>
      <c r="D35" s="2358"/>
      <c r="E35" s="2358"/>
      <c r="F35" s="2358"/>
      <c r="G35" s="2358"/>
      <c r="H35" s="2359"/>
      <c r="I35" s="2402"/>
      <c r="J35" s="2396"/>
      <c r="K35" s="2396"/>
      <c r="L35" s="2396"/>
      <c r="M35" s="2396"/>
      <c r="N35" s="2396"/>
      <c r="O35" s="2396"/>
      <c r="P35" s="2396"/>
      <c r="Q35" s="2404"/>
      <c r="R35" s="2399"/>
      <c r="S35" s="2400"/>
      <c r="T35" s="2405"/>
      <c r="U35" s="2405"/>
      <c r="V35" s="2164"/>
      <c r="W35" s="2149"/>
      <c r="X35" s="2149"/>
      <c r="Y35" s="2162"/>
      <c r="Z35" s="2181"/>
      <c r="AA35" s="2181"/>
      <c r="AB35" s="2164"/>
      <c r="AC35" s="2149"/>
      <c r="AD35" s="2149"/>
      <c r="AE35" s="2162"/>
      <c r="AF35" s="2181"/>
      <c r="AG35" s="2181"/>
      <c r="AH35" s="2164"/>
      <c r="AI35" s="2149"/>
      <c r="AJ35" s="2149"/>
      <c r="AK35" s="2162"/>
      <c r="AL35" s="2299"/>
      <c r="AM35" s="2299"/>
      <c r="AN35" s="2298"/>
      <c r="AO35" s="2298"/>
      <c r="AP35" s="2298"/>
      <c r="AQ35" s="2298"/>
      <c r="AR35" s="2298"/>
      <c r="AS35" s="2298"/>
      <c r="AT35" s="2298"/>
      <c r="AU35" s="2298"/>
      <c r="AV35" s="2298"/>
      <c r="AW35" s="2298"/>
      <c r="AX35" s="2298"/>
      <c r="AY35" s="2298"/>
      <c r="AZ35" s="2298"/>
      <c r="BA35" s="2298"/>
      <c r="BB35" s="2298"/>
      <c r="BC35" s="2298"/>
      <c r="BD35" s="2298"/>
      <c r="BE35" s="2298"/>
      <c r="BF35" s="2346"/>
      <c r="BG35" s="2346"/>
      <c r="BH35" s="2346"/>
      <c r="BI35" s="2346"/>
      <c r="BJ35" s="2299"/>
      <c r="BK35" s="2415"/>
      <c r="BL35" s="2416"/>
      <c r="BM35" s="2417"/>
      <c r="BN35" s="2418"/>
      <c r="BO35" s="2299"/>
      <c r="BP35" s="102"/>
      <c r="BQ35" s="102"/>
      <c r="BR35" s="102"/>
      <c r="BS35" s="102"/>
      <c r="BT35" s="102"/>
      <c r="BU35" s="102"/>
      <c r="BV35" s="102"/>
      <c r="BW35" s="102"/>
      <c r="BX35" s="102"/>
    </row>
    <row r="36" spans="1:76" ht="48.75" customHeight="1" thickBot="1">
      <c r="A36" s="2358"/>
      <c r="B36" s="2358"/>
      <c r="C36" s="2358"/>
      <c r="D36" s="2358"/>
      <c r="E36" s="2299"/>
      <c r="F36" s="2299"/>
      <c r="G36" s="2299"/>
      <c r="H36" s="2299"/>
      <c r="I36" s="2299"/>
      <c r="J36" s="2299"/>
      <c r="K36" s="2299"/>
      <c r="L36" s="2299"/>
      <c r="M36" s="2299"/>
      <c r="N36" s="2299"/>
      <c r="O36" s="2299"/>
      <c r="P36" s="2299"/>
      <c r="Q36" s="2299"/>
      <c r="R36" s="2299"/>
      <c r="S36" s="2299"/>
      <c r="T36" s="2299"/>
      <c r="U36" s="2299"/>
      <c r="V36" s="2299"/>
      <c r="W36" s="2299"/>
      <c r="X36" s="2299"/>
      <c r="Y36" s="2299"/>
      <c r="Z36" s="2299"/>
      <c r="AA36" s="2299"/>
      <c r="AB36" s="2299"/>
      <c r="AC36" s="2299"/>
      <c r="AD36" s="2299"/>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299"/>
      <c r="BB36" s="2299"/>
      <c r="BC36" s="2299"/>
      <c r="BD36" s="2299"/>
      <c r="BE36" s="2299"/>
      <c r="BF36" s="2299"/>
      <c r="BG36" s="2299"/>
      <c r="BH36" s="2299"/>
      <c r="BI36" s="2299"/>
      <c r="BJ36" s="2299"/>
      <c r="BK36" s="2299"/>
      <c r="BL36" s="2299"/>
      <c r="BM36" s="2299"/>
      <c r="BN36" s="2299"/>
      <c r="BO36" s="2299"/>
      <c r="BP36" s="102"/>
      <c r="BQ36" s="102"/>
      <c r="BR36" s="102"/>
      <c r="BS36" s="102"/>
      <c r="BT36" s="102"/>
      <c r="BU36" s="102"/>
      <c r="BV36" s="102"/>
      <c r="BW36" s="102"/>
      <c r="BX36" s="102"/>
    </row>
    <row r="37" spans="1:76" ht="9" customHeight="1">
      <c r="A37" s="2358"/>
      <c r="B37" s="2358"/>
      <c r="C37" s="2358"/>
      <c r="D37" s="2358"/>
      <c r="E37" s="2358"/>
      <c r="F37" s="2385">
        <v>41</v>
      </c>
      <c r="G37" s="2386"/>
      <c r="H37" s="2407"/>
      <c r="I37" s="2401"/>
      <c r="J37" s="2395" t="s">
        <v>115</v>
      </c>
      <c r="K37" s="2395"/>
      <c r="L37" s="2395"/>
      <c r="M37" s="2395"/>
      <c r="N37" s="2395"/>
      <c r="O37" s="2395"/>
      <c r="P37" s="2395"/>
      <c r="Q37" s="2403"/>
      <c r="R37" s="2163" t="str">
        <f>★その他入力!$BM$115</f>
        <v/>
      </c>
      <c r="S37" s="2147"/>
      <c r="T37" s="2147" t="str">
        <f>★その他入力!$BN$115</f>
        <v/>
      </c>
      <c r="U37" s="2161"/>
      <c r="V37" s="2307"/>
      <c r="W37" s="2307"/>
      <c r="X37" s="2163" t="str">
        <f>★その他入力!$S$117</f>
        <v/>
      </c>
      <c r="Y37" s="2147"/>
      <c r="Z37" s="2147" t="str">
        <f>★その他入力!$T$117</f>
        <v/>
      </c>
      <c r="AA37" s="2147"/>
      <c r="AB37" s="2147" t="str">
        <f>★その他入力!$U$117</f>
        <v/>
      </c>
      <c r="AC37" s="2147"/>
      <c r="AD37" s="2147" t="str">
        <f>★その他入力!$V$117</f>
        <v/>
      </c>
      <c r="AE37" s="2147"/>
      <c r="AF37" s="2147" t="str">
        <f>★その他入力!$W$117</f>
        <v/>
      </c>
      <c r="AG37" s="2147"/>
      <c r="AH37" s="2147" t="str">
        <f>★その他入力!$X$117</f>
        <v/>
      </c>
      <c r="AI37" s="2161"/>
      <c r="AJ37" s="2307"/>
      <c r="AK37" s="2307"/>
      <c r="AL37" s="2322">
        <f>★その他入力!Z117</f>
        <v>0</v>
      </c>
      <c r="AM37" s="2323"/>
      <c r="AN37" s="2299"/>
      <c r="AO37" s="2299"/>
      <c r="AP37" s="2299"/>
      <c r="AQ37" s="2299"/>
      <c r="AR37" s="2299"/>
      <c r="AS37" s="2299"/>
      <c r="AT37" s="2299"/>
      <c r="AU37" s="2299"/>
      <c r="AV37" s="2299"/>
      <c r="AW37" s="2299"/>
      <c r="AX37" s="2299"/>
      <c r="AY37" s="2299"/>
      <c r="AZ37" s="2299"/>
      <c r="BA37" s="2299"/>
      <c r="BB37" s="2299"/>
      <c r="BC37" s="2299"/>
      <c r="BD37" s="2299"/>
      <c r="BE37" s="2299"/>
      <c r="BF37" s="2346"/>
      <c r="BG37" s="2346"/>
      <c r="BH37" s="2346"/>
      <c r="BI37" s="2346"/>
      <c r="BJ37" s="2346"/>
      <c r="BK37" s="2346"/>
      <c r="BL37" s="2346"/>
      <c r="BM37" s="2346"/>
      <c r="BN37" s="2346"/>
      <c r="BO37" s="2299"/>
      <c r="BP37" s="102"/>
      <c r="BQ37" s="102"/>
      <c r="BR37" s="102"/>
      <c r="BS37" s="102"/>
      <c r="BT37" s="102"/>
      <c r="BU37" s="102"/>
      <c r="BV37" s="102"/>
      <c r="BW37" s="102"/>
      <c r="BX37" s="102"/>
    </row>
    <row r="38" spans="1:76" ht="9" customHeight="1" thickBot="1">
      <c r="A38" s="2358"/>
      <c r="B38" s="2358"/>
      <c r="C38" s="2358"/>
      <c r="D38" s="2358"/>
      <c r="E38" s="2358"/>
      <c r="F38" s="2387"/>
      <c r="G38" s="2388"/>
      <c r="H38" s="2407"/>
      <c r="I38" s="2402"/>
      <c r="J38" s="2396"/>
      <c r="K38" s="2396"/>
      <c r="L38" s="2396"/>
      <c r="M38" s="2396"/>
      <c r="N38" s="2396"/>
      <c r="O38" s="2396"/>
      <c r="P38" s="2396"/>
      <c r="Q38" s="2404"/>
      <c r="R38" s="2164"/>
      <c r="S38" s="2149"/>
      <c r="T38" s="2149"/>
      <c r="U38" s="2162"/>
      <c r="V38" s="2181"/>
      <c r="W38" s="2181"/>
      <c r="X38" s="2164"/>
      <c r="Y38" s="2149"/>
      <c r="Z38" s="2149"/>
      <c r="AA38" s="2149"/>
      <c r="AB38" s="2149"/>
      <c r="AC38" s="2149"/>
      <c r="AD38" s="2149"/>
      <c r="AE38" s="2149"/>
      <c r="AF38" s="2149"/>
      <c r="AG38" s="2149"/>
      <c r="AH38" s="2149"/>
      <c r="AI38" s="2162"/>
      <c r="AJ38" s="2181"/>
      <c r="AK38" s="2181"/>
      <c r="AL38" s="2324"/>
      <c r="AM38" s="2325"/>
      <c r="AN38" s="2299"/>
      <c r="AO38" s="2299"/>
      <c r="AP38" s="2299"/>
      <c r="AQ38" s="2299"/>
      <c r="AR38" s="2299"/>
      <c r="AS38" s="2299"/>
      <c r="AT38" s="2299"/>
      <c r="AU38" s="2299"/>
      <c r="AV38" s="2299"/>
      <c r="AW38" s="2299"/>
      <c r="AX38" s="2299"/>
      <c r="AY38" s="2299"/>
      <c r="AZ38" s="2299"/>
      <c r="BA38" s="2299"/>
      <c r="BB38" s="2299"/>
      <c r="BC38" s="2299"/>
      <c r="BD38" s="2299"/>
      <c r="BE38" s="2299"/>
      <c r="BF38" s="2346"/>
      <c r="BG38" s="2346"/>
      <c r="BH38" s="2346"/>
      <c r="BI38" s="2346"/>
      <c r="BJ38" s="2346"/>
      <c r="BK38" s="2346"/>
      <c r="BL38" s="2346"/>
      <c r="BM38" s="2346"/>
      <c r="BN38" s="2346"/>
      <c r="BO38" s="2299"/>
      <c r="BP38" s="102"/>
      <c r="BQ38" s="102"/>
      <c r="BR38" s="102"/>
      <c r="BS38" s="102"/>
      <c r="BT38" s="102"/>
      <c r="BU38" s="102"/>
      <c r="BV38" s="102"/>
      <c r="BW38" s="102"/>
      <c r="BX38" s="102"/>
    </row>
    <row r="39" spans="1:76" ht="18" customHeight="1" thickBot="1">
      <c r="A39" s="2358"/>
      <c r="B39" s="2358"/>
      <c r="C39" s="2358"/>
      <c r="D39" s="2358"/>
      <c r="E39" s="2358"/>
      <c r="F39" s="2358"/>
      <c r="G39" s="2358"/>
      <c r="H39" s="2359"/>
      <c r="I39" s="371"/>
      <c r="J39" s="2373" t="s">
        <v>116</v>
      </c>
      <c r="K39" s="2373"/>
      <c r="L39" s="2373"/>
      <c r="M39" s="2373"/>
      <c r="N39" s="2373"/>
      <c r="O39" s="2373"/>
      <c r="P39" s="2373"/>
      <c r="Q39" s="372"/>
      <c r="R39" s="2394" t="str">
        <f>★その他入力!$P$112</f>
        <v/>
      </c>
      <c r="S39" s="2392"/>
      <c r="T39" s="2392" t="str">
        <f>★その他入力!$Q$112</f>
        <v/>
      </c>
      <c r="U39" s="2392"/>
      <c r="V39" s="2392" t="str">
        <f>★その他入力!$R$112</f>
        <v/>
      </c>
      <c r="W39" s="2392"/>
      <c r="X39" s="2392" t="str">
        <f>★その他入力!$S$112</f>
        <v/>
      </c>
      <c r="Y39" s="2392"/>
      <c r="Z39" s="2392" t="str">
        <f>★その他入力!$T$112</f>
        <v/>
      </c>
      <c r="AA39" s="2392"/>
      <c r="AB39" s="2392" t="str">
        <f>★その他入力!$U$112</f>
        <v/>
      </c>
      <c r="AC39" s="2392"/>
      <c r="AD39" s="2392" t="str">
        <f>★その他入力!$V$112</f>
        <v/>
      </c>
      <c r="AE39" s="2392"/>
      <c r="AF39" s="2392" t="str">
        <f>★その他入力!$W$112</f>
        <v/>
      </c>
      <c r="AG39" s="2392"/>
      <c r="AH39" s="2392" t="str">
        <f>★その他入力!$X$112</f>
        <v/>
      </c>
      <c r="AI39" s="2392"/>
      <c r="AJ39" s="2392" t="str">
        <f>★その他入力!$Y$112</f>
        <v/>
      </c>
      <c r="AK39" s="2392"/>
      <c r="AL39" s="2392" t="str">
        <f>★その他入力!$Z$112</f>
        <v/>
      </c>
      <c r="AM39" s="2392"/>
      <c r="AN39" s="2392" t="str">
        <f>★その他入力!$AA$112</f>
        <v/>
      </c>
      <c r="AO39" s="2392"/>
      <c r="AP39" s="2392" t="str">
        <f>★その他入力!$AB$112</f>
        <v/>
      </c>
      <c r="AQ39" s="2392"/>
      <c r="AR39" s="2392" t="str">
        <f>★その他入力!$AC$112</f>
        <v/>
      </c>
      <c r="AS39" s="2392"/>
      <c r="AT39" s="2392" t="str">
        <f>★その他入力!$AD$112</f>
        <v/>
      </c>
      <c r="AU39" s="2392"/>
      <c r="AV39" s="2392" t="str">
        <f>★その他入力!$AE$112</f>
        <v/>
      </c>
      <c r="AW39" s="2392"/>
      <c r="AX39" s="2392" t="str">
        <f>★その他入力!$AF$112</f>
        <v/>
      </c>
      <c r="AY39" s="2392"/>
      <c r="AZ39" s="2392" t="str">
        <f>★その他入力!$AG$112</f>
        <v/>
      </c>
      <c r="BA39" s="2392"/>
      <c r="BB39" s="2392" t="str">
        <f>★その他入力!$AH$112</f>
        <v/>
      </c>
      <c r="BC39" s="2392"/>
      <c r="BD39" s="2392" t="str">
        <f>★その他入力!$AI$112</f>
        <v/>
      </c>
      <c r="BE39" s="2393"/>
      <c r="BF39" s="2345"/>
      <c r="BG39" s="2346"/>
      <c r="BH39" s="2346"/>
      <c r="BI39" s="2346"/>
      <c r="BJ39" s="2346"/>
      <c r="BK39" s="2346"/>
      <c r="BL39" s="2346"/>
      <c r="BM39" s="2346"/>
      <c r="BN39" s="2346"/>
      <c r="BO39" s="2299"/>
      <c r="BP39" s="102"/>
      <c r="BQ39" s="102"/>
      <c r="BR39" s="102"/>
      <c r="BS39" s="102"/>
      <c r="BT39" s="102"/>
      <c r="BU39" s="102"/>
      <c r="BV39" s="102"/>
      <c r="BW39" s="102"/>
      <c r="BX39" s="102"/>
    </row>
    <row r="40" spans="1:76" ht="18" customHeight="1" thickBot="1">
      <c r="A40" s="2358"/>
      <c r="B40" s="2358"/>
      <c r="C40" s="2358"/>
      <c r="D40" s="2358"/>
      <c r="E40" s="2358"/>
      <c r="F40" s="2358"/>
      <c r="G40" s="2358"/>
      <c r="H40" s="2359"/>
      <c r="I40" s="371"/>
      <c r="J40" s="2373" t="s">
        <v>80</v>
      </c>
      <c r="K40" s="2373"/>
      <c r="L40" s="2373"/>
      <c r="M40" s="2373"/>
      <c r="N40" s="2373"/>
      <c r="O40" s="2373"/>
      <c r="P40" s="2373"/>
      <c r="Q40" s="372"/>
      <c r="R40" s="2394" t="str">
        <f>★その他入力!$P$114</f>
        <v/>
      </c>
      <c r="S40" s="2392"/>
      <c r="T40" s="2392" t="str">
        <f>★その他入力!$Q$114</f>
        <v/>
      </c>
      <c r="U40" s="2392"/>
      <c r="V40" s="2392" t="str">
        <f>★その他入力!$R$114</f>
        <v/>
      </c>
      <c r="W40" s="2392"/>
      <c r="X40" s="2392" t="str">
        <f>★その他入力!$S$114</f>
        <v/>
      </c>
      <c r="Y40" s="2392"/>
      <c r="Z40" s="2392" t="str">
        <f>★その他入力!$T$114</f>
        <v/>
      </c>
      <c r="AA40" s="2392"/>
      <c r="AB40" s="2392" t="str">
        <f>★その他入力!$U$114</f>
        <v/>
      </c>
      <c r="AC40" s="2392"/>
      <c r="AD40" s="2392" t="str">
        <f>★その他入力!$V$114</f>
        <v/>
      </c>
      <c r="AE40" s="2392"/>
      <c r="AF40" s="2392" t="str">
        <f>★その他入力!$W$114</f>
        <v/>
      </c>
      <c r="AG40" s="2392"/>
      <c r="AH40" s="2392" t="str">
        <f>★その他入力!$X$114</f>
        <v/>
      </c>
      <c r="AI40" s="2392"/>
      <c r="AJ40" s="2392" t="str">
        <f>★その他入力!$Y$114</f>
        <v/>
      </c>
      <c r="AK40" s="2392"/>
      <c r="AL40" s="2392" t="str">
        <f>★その他入力!$Z$114</f>
        <v/>
      </c>
      <c r="AM40" s="2392"/>
      <c r="AN40" s="2392" t="str">
        <f>★その他入力!$AA$114</f>
        <v/>
      </c>
      <c r="AO40" s="2392"/>
      <c r="AP40" s="2392" t="str">
        <f>★その他入力!$AB$114</f>
        <v/>
      </c>
      <c r="AQ40" s="2392"/>
      <c r="AR40" s="2392" t="str">
        <f>★その他入力!$AC$114</f>
        <v/>
      </c>
      <c r="AS40" s="2392"/>
      <c r="AT40" s="2392" t="str">
        <f>★その他入力!$AD$114</f>
        <v/>
      </c>
      <c r="AU40" s="2392"/>
      <c r="AV40" s="2392" t="str">
        <f>★その他入力!$AE$114</f>
        <v/>
      </c>
      <c r="AW40" s="2392"/>
      <c r="AX40" s="2392" t="str">
        <f>★その他入力!$AF$114</f>
        <v/>
      </c>
      <c r="AY40" s="2392"/>
      <c r="AZ40" s="2392" t="str">
        <f>★その他入力!$AG$114</f>
        <v/>
      </c>
      <c r="BA40" s="2392"/>
      <c r="BB40" s="2392" t="str">
        <f>★その他入力!$AH$114</f>
        <v/>
      </c>
      <c r="BC40" s="2392"/>
      <c r="BD40" s="2392" t="str">
        <f>★その他入力!$AI$114</f>
        <v/>
      </c>
      <c r="BE40" s="2393"/>
      <c r="BF40" s="2345"/>
      <c r="BG40" s="2346"/>
      <c r="BH40" s="2346"/>
      <c r="BI40" s="2346"/>
      <c r="BJ40" s="2299" t="s">
        <v>112</v>
      </c>
      <c r="BK40" s="2299"/>
      <c r="BL40" s="2299"/>
      <c r="BM40" s="2299"/>
      <c r="BN40" s="2299"/>
      <c r="BO40" s="2299"/>
      <c r="BP40" s="102"/>
      <c r="BQ40" s="102"/>
      <c r="BR40" s="102"/>
      <c r="BS40" s="102"/>
      <c r="BT40" s="102"/>
      <c r="BU40" s="102"/>
      <c r="BV40" s="102"/>
      <c r="BW40" s="102"/>
      <c r="BX40" s="102"/>
    </row>
    <row r="41" spans="1:76" ht="9" customHeight="1">
      <c r="A41" s="2358"/>
      <c r="B41" s="2358"/>
      <c r="C41" s="2358"/>
      <c r="D41" s="2358"/>
      <c r="E41" s="2358"/>
      <c r="F41" s="2358"/>
      <c r="G41" s="2358"/>
      <c r="H41" s="2359"/>
      <c r="I41" s="2401"/>
      <c r="J41" s="2395" t="s">
        <v>117</v>
      </c>
      <c r="K41" s="2395"/>
      <c r="L41" s="2395"/>
      <c r="M41" s="2395"/>
      <c r="N41" s="2395"/>
      <c r="O41" s="2395"/>
      <c r="P41" s="2395"/>
      <c r="Q41" s="2403"/>
      <c r="R41" s="2397" t="str">
        <f>★その他入力!$BS$118</f>
        <v/>
      </c>
      <c r="S41" s="2398"/>
      <c r="T41" s="2384"/>
      <c r="U41" s="2384"/>
      <c r="V41" s="2163" t="str">
        <f>★その他入力!$BM$118</f>
        <v/>
      </c>
      <c r="W41" s="2147"/>
      <c r="X41" s="2147" t="str">
        <f>★その他入力!$BN$118</f>
        <v/>
      </c>
      <c r="Y41" s="2161"/>
      <c r="Z41" s="2181" t="s">
        <v>118</v>
      </c>
      <c r="AA41" s="2181"/>
      <c r="AB41" s="2163" t="str">
        <f>★その他入力!$BO$118</f>
        <v/>
      </c>
      <c r="AC41" s="2147"/>
      <c r="AD41" s="2147" t="str">
        <f>★その他入力!$BP$118</f>
        <v/>
      </c>
      <c r="AE41" s="2161"/>
      <c r="AF41" s="2181" t="s">
        <v>88</v>
      </c>
      <c r="AG41" s="2181"/>
      <c r="AH41" s="2163" t="str">
        <f>★その他入力!$BQ$118</f>
        <v/>
      </c>
      <c r="AI41" s="2147"/>
      <c r="AJ41" s="2147" t="str">
        <f>★その他入力!$BR$118</f>
        <v/>
      </c>
      <c r="AK41" s="2161"/>
      <c r="AL41" s="2299" t="s">
        <v>89</v>
      </c>
      <c r="AM41" s="2299"/>
      <c r="AN41" s="2298"/>
      <c r="AO41" s="2298"/>
      <c r="AP41" s="2298"/>
      <c r="AQ41" s="2298"/>
      <c r="AR41" s="2298"/>
      <c r="AS41" s="2298"/>
      <c r="AT41" s="2298"/>
      <c r="AU41" s="2298"/>
      <c r="AV41" s="2298"/>
      <c r="AW41" s="2298"/>
      <c r="AX41" s="2298"/>
      <c r="AY41" s="2298"/>
      <c r="AZ41" s="2298"/>
      <c r="BA41" s="2298"/>
      <c r="BB41" s="2298"/>
      <c r="BC41" s="2298"/>
      <c r="BD41" s="2298"/>
      <c r="BE41" s="2298"/>
      <c r="BF41" s="2346"/>
      <c r="BG41" s="2346"/>
      <c r="BH41" s="2346"/>
      <c r="BI41" s="2346"/>
      <c r="BJ41" s="2299"/>
      <c r="BK41" s="2412" t="s">
        <v>2825</v>
      </c>
      <c r="BL41" s="2413"/>
      <c r="BM41" s="2414"/>
      <c r="BN41" s="2418"/>
      <c r="BO41" s="2299"/>
      <c r="BP41" s="102"/>
      <c r="BQ41" s="102"/>
      <c r="BR41" s="102"/>
      <c r="BS41" s="102"/>
      <c r="BT41" s="102"/>
      <c r="BU41" s="102"/>
      <c r="BV41" s="102"/>
      <c r="BW41" s="102"/>
      <c r="BX41" s="102"/>
    </row>
    <row r="42" spans="1:76" ht="9" customHeight="1" thickBot="1">
      <c r="A42" s="2358"/>
      <c r="B42" s="2358"/>
      <c r="C42" s="2358"/>
      <c r="D42" s="2358"/>
      <c r="E42" s="2358"/>
      <c r="F42" s="2358"/>
      <c r="G42" s="2358"/>
      <c r="H42" s="2359"/>
      <c r="I42" s="2402"/>
      <c r="J42" s="2396"/>
      <c r="K42" s="2396"/>
      <c r="L42" s="2396"/>
      <c r="M42" s="2396"/>
      <c r="N42" s="2396"/>
      <c r="O42" s="2396"/>
      <c r="P42" s="2396"/>
      <c r="Q42" s="2404"/>
      <c r="R42" s="2399"/>
      <c r="S42" s="2400"/>
      <c r="T42" s="2405"/>
      <c r="U42" s="2405"/>
      <c r="V42" s="2164"/>
      <c r="W42" s="2149"/>
      <c r="X42" s="2149"/>
      <c r="Y42" s="2162"/>
      <c r="Z42" s="2181"/>
      <c r="AA42" s="2181"/>
      <c r="AB42" s="2164"/>
      <c r="AC42" s="2149"/>
      <c r="AD42" s="2149"/>
      <c r="AE42" s="2162"/>
      <c r="AF42" s="2181"/>
      <c r="AG42" s="2181"/>
      <c r="AH42" s="2164"/>
      <c r="AI42" s="2149"/>
      <c r="AJ42" s="2149"/>
      <c r="AK42" s="2162"/>
      <c r="AL42" s="2299"/>
      <c r="AM42" s="2299"/>
      <c r="AN42" s="2298"/>
      <c r="AO42" s="2298"/>
      <c r="AP42" s="2298"/>
      <c r="AQ42" s="2298"/>
      <c r="AR42" s="2298"/>
      <c r="AS42" s="2298"/>
      <c r="AT42" s="2298"/>
      <c r="AU42" s="2298"/>
      <c r="AV42" s="2298"/>
      <c r="AW42" s="2298"/>
      <c r="AX42" s="2298"/>
      <c r="AY42" s="2298"/>
      <c r="AZ42" s="2298"/>
      <c r="BA42" s="2298"/>
      <c r="BB42" s="2298"/>
      <c r="BC42" s="2298"/>
      <c r="BD42" s="2298"/>
      <c r="BE42" s="2298"/>
      <c r="BF42" s="2346"/>
      <c r="BG42" s="2346"/>
      <c r="BH42" s="2346"/>
      <c r="BI42" s="2346"/>
      <c r="BJ42" s="2299"/>
      <c r="BK42" s="2415"/>
      <c r="BL42" s="2416"/>
      <c r="BM42" s="2417"/>
      <c r="BN42" s="2418"/>
      <c r="BO42" s="2299"/>
      <c r="BP42" s="102"/>
      <c r="BQ42" s="102"/>
      <c r="BR42" s="102"/>
      <c r="BS42" s="102"/>
      <c r="BT42" s="102"/>
      <c r="BU42" s="102"/>
      <c r="BV42" s="102"/>
      <c r="BW42" s="102"/>
      <c r="BX42" s="102"/>
    </row>
    <row r="43" spans="1:76" ht="48.75" customHeight="1" thickBot="1">
      <c r="A43" s="2358"/>
      <c r="B43" s="2358"/>
      <c r="C43" s="2358"/>
      <c r="D43" s="2358"/>
      <c r="E43" s="2299"/>
      <c r="F43" s="2299"/>
      <c r="G43" s="2299"/>
      <c r="H43" s="2299"/>
      <c r="I43" s="2299"/>
      <c r="J43" s="2299"/>
      <c r="K43" s="2299"/>
      <c r="L43" s="2299"/>
      <c r="M43" s="2299"/>
      <c r="N43" s="2299"/>
      <c r="O43" s="2299"/>
      <c r="P43" s="2299"/>
      <c r="Q43" s="2299"/>
      <c r="R43" s="2299"/>
      <c r="S43" s="2299"/>
      <c r="T43" s="2299"/>
      <c r="U43" s="2299"/>
      <c r="V43" s="2299"/>
      <c r="W43" s="2299"/>
      <c r="X43" s="2299"/>
      <c r="Y43" s="2299"/>
      <c r="Z43" s="2299"/>
      <c r="AA43" s="2299"/>
      <c r="AB43" s="2299"/>
      <c r="AC43" s="2299"/>
      <c r="AD43" s="2299"/>
      <c r="AE43" s="2299"/>
      <c r="AF43" s="2299"/>
      <c r="AG43" s="2299"/>
      <c r="AH43" s="2299"/>
      <c r="AI43" s="2299"/>
      <c r="AJ43" s="2299"/>
      <c r="AK43" s="2299"/>
      <c r="AL43" s="2299"/>
      <c r="AM43" s="2299"/>
      <c r="AN43" s="2299"/>
      <c r="AO43" s="2299"/>
      <c r="AP43" s="2299"/>
      <c r="AQ43" s="2299"/>
      <c r="AR43" s="2299"/>
      <c r="AS43" s="2299"/>
      <c r="AT43" s="2299"/>
      <c r="AU43" s="2299"/>
      <c r="AV43" s="2299"/>
      <c r="AW43" s="2299"/>
      <c r="AX43" s="2299"/>
      <c r="AY43" s="2299"/>
      <c r="AZ43" s="2299"/>
      <c r="BA43" s="2299"/>
      <c r="BB43" s="2299"/>
      <c r="BC43" s="2299"/>
      <c r="BD43" s="2299"/>
      <c r="BE43" s="2299"/>
      <c r="BF43" s="2299"/>
      <c r="BG43" s="2299"/>
      <c r="BH43" s="2299"/>
      <c r="BI43" s="2299"/>
      <c r="BJ43" s="2299"/>
      <c r="BK43" s="2299"/>
      <c r="BL43" s="2299"/>
      <c r="BM43" s="2299"/>
      <c r="BN43" s="2299"/>
      <c r="BO43" s="2299"/>
      <c r="BP43" s="102"/>
      <c r="BQ43" s="102"/>
      <c r="BR43" s="102"/>
      <c r="BS43" s="102"/>
      <c r="BT43" s="102"/>
      <c r="BU43" s="102"/>
      <c r="BV43" s="102"/>
      <c r="BW43" s="102"/>
      <c r="BX43" s="102"/>
    </row>
    <row r="44" spans="1:76" ht="9" customHeight="1">
      <c r="A44" s="2358"/>
      <c r="B44" s="2358"/>
      <c r="C44" s="2358"/>
      <c r="D44" s="2358"/>
      <c r="E44" s="2358"/>
      <c r="F44" s="2385">
        <v>41</v>
      </c>
      <c r="G44" s="2386"/>
      <c r="H44" s="2407"/>
      <c r="I44" s="2401"/>
      <c r="J44" s="2395" t="s">
        <v>115</v>
      </c>
      <c r="K44" s="2395"/>
      <c r="L44" s="2395"/>
      <c r="M44" s="2395"/>
      <c r="N44" s="2395"/>
      <c r="O44" s="2395"/>
      <c r="P44" s="2395"/>
      <c r="Q44" s="2403"/>
      <c r="R44" s="2163" t="str">
        <f>★その他入力!$BM$123</f>
        <v/>
      </c>
      <c r="S44" s="2147"/>
      <c r="T44" s="2147" t="str">
        <f>★その他入力!$BN$123</f>
        <v/>
      </c>
      <c r="U44" s="2161"/>
      <c r="V44" s="2307"/>
      <c r="W44" s="2307"/>
      <c r="X44" s="2163" t="str">
        <f>★その他入力!$S$125</f>
        <v/>
      </c>
      <c r="Y44" s="2147"/>
      <c r="Z44" s="2147" t="str">
        <f>★その他入力!$T$125</f>
        <v/>
      </c>
      <c r="AA44" s="2147"/>
      <c r="AB44" s="2147" t="str">
        <f>★その他入力!$U$125</f>
        <v/>
      </c>
      <c r="AC44" s="2147"/>
      <c r="AD44" s="2147" t="str">
        <f>★その他入力!$V$125</f>
        <v/>
      </c>
      <c r="AE44" s="2147"/>
      <c r="AF44" s="2147" t="str">
        <f>★その他入力!$W$125</f>
        <v/>
      </c>
      <c r="AG44" s="2147"/>
      <c r="AH44" s="2147" t="str">
        <f>★その他入力!$X$125</f>
        <v/>
      </c>
      <c r="AI44" s="2161"/>
      <c r="AJ44" s="2307"/>
      <c r="AK44" s="2307"/>
      <c r="AL44" s="2322">
        <f>★その他入力!Z125</f>
        <v>0</v>
      </c>
      <c r="AM44" s="2323"/>
      <c r="AN44" s="2299"/>
      <c r="AO44" s="2299"/>
      <c r="AP44" s="2299"/>
      <c r="AQ44" s="2299"/>
      <c r="AR44" s="2299"/>
      <c r="AS44" s="2299"/>
      <c r="AT44" s="2299"/>
      <c r="AU44" s="2299"/>
      <c r="AV44" s="2299"/>
      <c r="AW44" s="2299"/>
      <c r="AX44" s="2299"/>
      <c r="AY44" s="2299"/>
      <c r="AZ44" s="2299"/>
      <c r="BA44" s="2299"/>
      <c r="BB44" s="2299"/>
      <c r="BC44" s="2299"/>
      <c r="BD44" s="2299"/>
      <c r="BE44" s="2299"/>
      <c r="BF44" s="2346"/>
      <c r="BG44" s="2346"/>
      <c r="BH44" s="2346"/>
      <c r="BI44" s="2346"/>
      <c r="BJ44" s="2346"/>
      <c r="BK44" s="2346"/>
      <c r="BL44" s="2346"/>
      <c r="BM44" s="2346"/>
      <c r="BN44" s="2346"/>
      <c r="BO44" s="2299"/>
      <c r="BP44" s="102"/>
      <c r="BQ44" s="102"/>
      <c r="BR44" s="102"/>
      <c r="BS44" s="102"/>
      <c r="BT44" s="102"/>
      <c r="BU44" s="102"/>
      <c r="BV44" s="102"/>
      <c r="BW44" s="102"/>
      <c r="BX44" s="102"/>
    </row>
    <row r="45" spans="1:76" ht="9" customHeight="1" thickBot="1">
      <c r="A45" s="2358"/>
      <c r="B45" s="2358"/>
      <c r="C45" s="2358"/>
      <c r="D45" s="2358"/>
      <c r="E45" s="2358"/>
      <c r="F45" s="2387"/>
      <c r="G45" s="2388"/>
      <c r="H45" s="2407"/>
      <c r="I45" s="2402"/>
      <c r="J45" s="2396"/>
      <c r="K45" s="2396"/>
      <c r="L45" s="2396"/>
      <c r="M45" s="2396"/>
      <c r="N45" s="2396"/>
      <c r="O45" s="2396"/>
      <c r="P45" s="2396"/>
      <c r="Q45" s="2404"/>
      <c r="R45" s="2164"/>
      <c r="S45" s="2149"/>
      <c r="T45" s="2149"/>
      <c r="U45" s="2162"/>
      <c r="V45" s="2181"/>
      <c r="W45" s="2181"/>
      <c r="X45" s="2164"/>
      <c r="Y45" s="2149"/>
      <c r="Z45" s="2149"/>
      <c r="AA45" s="2149"/>
      <c r="AB45" s="2149"/>
      <c r="AC45" s="2149"/>
      <c r="AD45" s="2149"/>
      <c r="AE45" s="2149"/>
      <c r="AF45" s="2149"/>
      <c r="AG45" s="2149"/>
      <c r="AH45" s="2149"/>
      <c r="AI45" s="2162"/>
      <c r="AJ45" s="2181"/>
      <c r="AK45" s="2181"/>
      <c r="AL45" s="2324"/>
      <c r="AM45" s="2325"/>
      <c r="AN45" s="2299"/>
      <c r="AO45" s="2299"/>
      <c r="AP45" s="2299"/>
      <c r="AQ45" s="2299"/>
      <c r="AR45" s="2299"/>
      <c r="AS45" s="2299"/>
      <c r="AT45" s="2299"/>
      <c r="AU45" s="2299"/>
      <c r="AV45" s="2299"/>
      <c r="AW45" s="2299"/>
      <c r="AX45" s="2299"/>
      <c r="AY45" s="2299"/>
      <c r="AZ45" s="2299"/>
      <c r="BA45" s="2299"/>
      <c r="BB45" s="2299"/>
      <c r="BC45" s="2299"/>
      <c r="BD45" s="2299"/>
      <c r="BE45" s="2299"/>
      <c r="BF45" s="2346"/>
      <c r="BG45" s="2346"/>
      <c r="BH45" s="2346"/>
      <c r="BI45" s="2346"/>
      <c r="BJ45" s="2346"/>
      <c r="BK45" s="2346"/>
      <c r="BL45" s="2346"/>
      <c r="BM45" s="2346"/>
      <c r="BN45" s="2346"/>
      <c r="BO45" s="2299"/>
      <c r="BP45" s="102"/>
      <c r="BQ45" s="102"/>
      <c r="BR45" s="102"/>
      <c r="BS45" s="102"/>
      <c r="BT45" s="102"/>
      <c r="BU45" s="102"/>
      <c r="BV45" s="102"/>
      <c r="BW45" s="102"/>
      <c r="BX45" s="102"/>
    </row>
    <row r="46" spans="1:76" ht="18" customHeight="1" thickBot="1">
      <c r="A46" s="2358"/>
      <c r="B46" s="2358"/>
      <c r="C46" s="2358"/>
      <c r="D46" s="2358"/>
      <c r="E46" s="2358"/>
      <c r="F46" s="2358"/>
      <c r="G46" s="2358"/>
      <c r="H46" s="2359"/>
      <c r="I46" s="371"/>
      <c r="J46" s="2373" t="s">
        <v>116</v>
      </c>
      <c r="K46" s="2373"/>
      <c r="L46" s="2373"/>
      <c r="M46" s="2373"/>
      <c r="N46" s="2373"/>
      <c r="O46" s="2373"/>
      <c r="P46" s="2373"/>
      <c r="Q46" s="372"/>
      <c r="R46" s="2394" t="str">
        <f>★その他入力!$P$120</f>
        <v/>
      </c>
      <c r="S46" s="2392"/>
      <c r="T46" s="2392" t="str">
        <f>★その他入力!$Q$120</f>
        <v/>
      </c>
      <c r="U46" s="2392"/>
      <c r="V46" s="2392" t="str">
        <f>★その他入力!$R$120</f>
        <v/>
      </c>
      <c r="W46" s="2392"/>
      <c r="X46" s="2392" t="str">
        <f>★その他入力!$S$120</f>
        <v/>
      </c>
      <c r="Y46" s="2392"/>
      <c r="Z46" s="2392" t="str">
        <f>★その他入力!$T$120</f>
        <v/>
      </c>
      <c r="AA46" s="2392"/>
      <c r="AB46" s="2392" t="str">
        <f>★その他入力!$U$120</f>
        <v/>
      </c>
      <c r="AC46" s="2392"/>
      <c r="AD46" s="2392" t="str">
        <f>★その他入力!$V$120</f>
        <v/>
      </c>
      <c r="AE46" s="2392"/>
      <c r="AF46" s="2392" t="str">
        <f>★その他入力!$W$120</f>
        <v/>
      </c>
      <c r="AG46" s="2392"/>
      <c r="AH46" s="2392" t="str">
        <f>★その他入力!$X$120</f>
        <v/>
      </c>
      <c r="AI46" s="2392"/>
      <c r="AJ46" s="2392" t="str">
        <f>★その他入力!$Y$120</f>
        <v/>
      </c>
      <c r="AK46" s="2392"/>
      <c r="AL46" s="2392" t="str">
        <f>★その他入力!$Z$120</f>
        <v/>
      </c>
      <c r="AM46" s="2392"/>
      <c r="AN46" s="2392" t="str">
        <f>★その他入力!$AA$120</f>
        <v/>
      </c>
      <c r="AO46" s="2392"/>
      <c r="AP46" s="2392" t="str">
        <f>★その他入力!$AB$120</f>
        <v/>
      </c>
      <c r="AQ46" s="2392"/>
      <c r="AR46" s="2392" t="str">
        <f>★その他入力!$AC$120</f>
        <v/>
      </c>
      <c r="AS46" s="2392"/>
      <c r="AT46" s="2392" t="str">
        <f>★その他入力!$AD$120</f>
        <v/>
      </c>
      <c r="AU46" s="2392"/>
      <c r="AV46" s="2392" t="str">
        <f>★その他入力!$AE$120</f>
        <v/>
      </c>
      <c r="AW46" s="2392"/>
      <c r="AX46" s="2392" t="str">
        <f>★その他入力!$AF$120</f>
        <v/>
      </c>
      <c r="AY46" s="2392"/>
      <c r="AZ46" s="2392" t="str">
        <f>★その他入力!$AG$120</f>
        <v/>
      </c>
      <c r="BA46" s="2392"/>
      <c r="BB46" s="2392" t="str">
        <f>★その他入力!$AH$120</f>
        <v/>
      </c>
      <c r="BC46" s="2392"/>
      <c r="BD46" s="2392" t="str">
        <f>★その他入力!$AI$120</f>
        <v/>
      </c>
      <c r="BE46" s="2393"/>
      <c r="BF46" s="2345"/>
      <c r="BG46" s="2346"/>
      <c r="BH46" s="2346"/>
      <c r="BI46" s="2346"/>
      <c r="BJ46" s="2346"/>
      <c r="BK46" s="2346"/>
      <c r="BL46" s="2346"/>
      <c r="BM46" s="2346"/>
      <c r="BN46" s="2346"/>
      <c r="BO46" s="2299"/>
      <c r="BP46" s="102"/>
      <c r="BQ46" s="102"/>
      <c r="BR46" s="102"/>
      <c r="BS46" s="102"/>
      <c r="BT46" s="102"/>
      <c r="BU46" s="102"/>
      <c r="BV46" s="102"/>
      <c r="BW46" s="102"/>
      <c r="BX46" s="102"/>
    </row>
    <row r="47" spans="1:76" ht="18" customHeight="1" thickBot="1">
      <c r="A47" s="2358"/>
      <c r="B47" s="2358"/>
      <c r="C47" s="2358"/>
      <c r="D47" s="2358"/>
      <c r="E47" s="2358"/>
      <c r="F47" s="2358"/>
      <c r="G47" s="2358"/>
      <c r="H47" s="2359"/>
      <c r="I47" s="371"/>
      <c r="J47" s="2373" t="s">
        <v>80</v>
      </c>
      <c r="K47" s="2373"/>
      <c r="L47" s="2373"/>
      <c r="M47" s="2373"/>
      <c r="N47" s="2373"/>
      <c r="O47" s="2373"/>
      <c r="P47" s="2373"/>
      <c r="Q47" s="372"/>
      <c r="R47" s="2394" t="str">
        <f>★その他入力!$P$122</f>
        <v/>
      </c>
      <c r="S47" s="2392"/>
      <c r="T47" s="2392" t="str">
        <f>★その他入力!$Q$122</f>
        <v/>
      </c>
      <c r="U47" s="2392"/>
      <c r="V47" s="2392" t="str">
        <f>★その他入力!$R$122</f>
        <v/>
      </c>
      <c r="W47" s="2392"/>
      <c r="X47" s="2392" t="str">
        <f>★その他入力!$S$122</f>
        <v/>
      </c>
      <c r="Y47" s="2392"/>
      <c r="Z47" s="2392" t="str">
        <f>★その他入力!$T$122</f>
        <v/>
      </c>
      <c r="AA47" s="2392"/>
      <c r="AB47" s="2392" t="str">
        <f>★その他入力!$U$122</f>
        <v/>
      </c>
      <c r="AC47" s="2392"/>
      <c r="AD47" s="2392" t="str">
        <f>★その他入力!$V$122</f>
        <v/>
      </c>
      <c r="AE47" s="2392"/>
      <c r="AF47" s="2392" t="str">
        <f>★その他入力!$W$122</f>
        <v/>
      </c>
      <c r="AG47" s="2392"/>
      <c r="AH47" s="2392" t="str">
        <f>★その他入力!$X$122</f>
        <v/>
      </c>
      <c r="AI47" s="2392"/>
      <c r="AJ47" s="2392" t="str">
        <f>★その他入力!$Y$122</f>
        <v/>
      </c>
      <c r="AK47" s="2392"/>
      <c r="AL47" s="2392" t="str">
        <f>★その他入力!$Z$122</f>
        <v/>
      </c>
      <c r="AM47" s="2392"/>
      <c r="AN47" s="2392" t="str">
        <f>★その他入力!$AA$122</f>
        <v/>
      </c>
      <c r="AO47" s="2392"/>
      <c r="AP47" s="2392" t="str">
        <f>★その他入力!$AB$122</f>
        <v/>
      </c>
      <c r="AQ47" s="2392"/>
      <c r="AR47" s="2392" t="str">
        <f>★その他入力!$AC$122</f>
        <v/>
      </c>
      <c r="AS47" s="2392"/>
      <c r="AT47" s="2392" t="str">
        <f>★その他入力!$AD$122</f>
        <v/>
      </c>
      <c r="AU47" s="2392"/>
      <c r="AV47" s="2392" t="str">
        <f>★その他入力!$AE$122</f>
        <v/>
      </c>
      <c r="AW47" s="2392"/>
      <c r="AX47" s="2392" t="str">
        <f>★その他入力!$AF$122</f>
        <v/>
      </c>
      <c r="AY47" s="2392"/>
      <c r="AZ47" s="2392" t="str">
        <f>★その他入力!$AG$122</f>
        <v/>
      </c>
      <c r="BA47" s="2392"/>
      <c r="BB47" s="2392" t="str">
        <f>★その他入力!$AH$122</f>
        <v/>
      </c>
      <c r="BC47" s="2392"/>
      <c r="BD47" s="2392" t="str">
        <f>★その他入力!$AI$122</f>
        <v/>
      </c>
      <c r="BE47" s="2393"/>
      <c r="BF47" s="2345"/>
      <c r="BG47" s="2346"/>
      <c r="BH47" s="2346"/>
      <c r="BI47" s="2346"/>
      <c r="BJ47" s="2299" t="s">
        <v>112</v>
      </c>
      <c r="BK47" s="2299"/>
      <c r="BL47" s="2299"/>
      <c r="BM47" s="2299"/>
      <c r="BN47" s="2299"/>
      <c r="BO47" s="2299"/>
      <c r="BP47" s="102"/>
      <c r="BQ47" s="102"/>
      <c r="BR47" s="102"/>
      <c r="BS47" s="102"/>
      <c r="BT47" s="102"/>
      <c r="BU47" s="102"/>
      <c r="BV47" s="102"/>
      <c r="BW47" s="102"/>
      <c r="BX47" s="102"/>
    </row>
    <row r="48" spans="1:76" ht="9" customHeight="1">
      <c r="A48" s="2358"/>
      <c r="B48" s="2358"/>
      <c r="C48" s="2358"/>
      <c r="D48" s="2358"/>
      <c r="E48" s="2358"/>
      <c r="F48" s="2358"/>
      <c r="G48" s="2358"/>
      <c r="H48" s="2359"/>
      <c r="I48" s="2401"/>
      <c r="J48" s="2395" t="s">
        <v>117</v>
      </c>
      <c r="K48" s="2395"/>
      <c r="L48" s="2395"/>
      <c r="M48" s="2395"/>
      <c r="N48" s="2395"/>
      <c r="O48" s="2395"/>
      <c r="P48" s="2395"/>
      <c r="Q48" s="2403"/>
      <c r="R48" s="2397" t="str">
        <f>★その他入力!$BS$126</f>
        <v/>
      </c>
      <c r="S48" s="2398"/>
      <c r="T48" s="2384"/>
      <c r="U48" s="2384"/>
      <c r="V48" s="2163" t="str">
        <f>★その他入力!$BM$126</f>
        <v/>
      </c>
      <c r="W48" s="2147"/>
      <c r="X48" s="2147" t="str">
        <f>★その他入力!$BN$126</f>
        <v/>
      </c>
      <c r="Y48" s="2161"/>
      <c r="Z48" s="2181" t="s">
        <v>118</v>
      </c>
      <c r="AA48" s="2181"/>
      <c r="AB48" s="2163" t="str">
        <f>★その他入力!$BO$126</f>
        <v/>
      </c>
      <c r="AC48" s="2147"/>
      <c r="AD48" s="2147" t="str">
        <f>★その他入力!$BP$126</f>
        <v/>
      </c>
      <c r="AE48" s="2161"/>
      <c r="AF48" s="2181" t="s">
        <v>88</v>
      </c>
      <c r="AG48" s="2181"/>
      <c r="AH48" s="2163" t="str">
        <f>★その他入力!$BQ$126</f>
        <v/>
      </c>
      <c r="AI48" s="2147"/>
      <c r="AJ48" s="2147" t="str">
        <f>★その他入力!$BR$126</f>
        <v/>
      </c>
      <c r="AK48" s="2161"/>
      <c r="AL48" s="2299" t="s">
        <v>89</v>
      </c>
      <c r="AM48" s="2299"/>
      <c r="AN48" s="2298"/>
      <c r="AO48" s="2298"/>
      <c r="AP48" s="2298"/>
      <c r="AQ48" s="2298"/>
      <c r="AR48" s="2298"/>
      <c r="AS48" s="2298"/>
      <c r="AT48" s="2298"/>
      <c r="AU48" s="2298"/>
      <c r="AV48" s="2298"/>
      <c r="AW48" s="2298"/>
      <c r="AX48" s="2298"/>
      <c r="AY48" s="2298"/>
      <c r="AZ48" s="2298"/>
      <c r="BA48" s="2298"/>
      <c r="BB48" s="2298"/>
      <c r="BC48" s="2298"/>
      <c r="BD48" s="2298"/>
      <c r="BE48" s="2298"/>
      <c r="BF48" s="2346"/>
      <c r="BG48" s="2346"/>
      <c r="BH48" s="2346"/>
      <c r="BI48" s="2346"/>
      <c r="BJ48" s="2299"/>
      <c r="BK48" s="2412" t="s">
        <v>2825</v>
      </c>
      <c r="BL48" s="2413"/>
      <c r="BM48" s="2414"/>
      <c r="BN48" s="2418"/>
      <c r="BO48" s="2299"/>
      <c r="BP48" s="102"/>
      <c r="BQ48" s="102"/>
      <c r="BR48" s="102"/>
      <c r="BS48" s="102"/>
      <c r="BT48" s="102"/>
      <c r="BU48" s="102"/>
      <c r="BV48" s="102"/>
      <c r="BW48" s="102"/>
      <c r="BX48" s="102"/>
    </row>
    <row r="49" spans="1:76" ht="9" customHeight="1" thickBot="1">
      <c r="A49" s="2358"/>
      <c r="B49" s="2358"/>
      <c r="C49" s="2358"/>
      <c r="D49" s="2358"/>
      <c r="E49" s="2358"/>
      <c r="F49" s="2358"/>
      <c r="G49" s="2358"/>
      <c r="H49" s="2359"/>
      <c r="I49" s="2402"/>
      <c r="J49" s="2396"/>
      <c r="K49" s="2396"/>
      <c r="L49" s="2396"/>
      <c r="M49" s="2396"/>
      <c r="N49" s="2396"/>
      <c r="O49" s="2396"/>
      <c r="P49" s="2396"/>
      <c r="Q49" s="2404"/>
      <c r="R49" s="2399"/>
      <c r="S49" s="2400"/>
      <c r="T49" s="2405"/>
      <c r="U49" s="2405"/>
      <c r="V49" s="2164"/>
      <c r="W49" s="2149"/>
      <c r="X49" s="2149"/>
      <c r="Y49" s="2162"/>
      <c r="Z49" s="2181"/>
      <c r="AA49" s="2181"/>
      <c r="AB49" s="2164"/>
      <c r="AC49" s="2149"/>
      <c r="AD49" s="2149"/>
      <c r="AE49" s="2162"/>
      <c r="AF49" s="2181"/>
      <c r="AG49" s="2181"/>
      <c r="AH49" s="2164"/>
      <c r="AI49" s="2149"/>
      <c r="AJ49" s="2149"/>
      <c r="AK49" s="2162"/>
      <c r="AL49" s="2299"/>
      <c r="AM49" s="2299"/>
      <c r="AN49" s="2298"/>
      <c r="AO49" s="2298"/>
      <c r="AP49" s="2298"/>
      <c r="AQ49" s="2298"/>
      <c r="AR49" s="2298"/>
      <c r="AS49" s="2298"/>
      <c r="AT49" s="2298"/>
      <c r="AU49" s="2298"/>
      <c r="AV49" s="2298"/>
      <c r="AW49" s="2298"/>
      <c r="AX49" s="2298"/>
      <c r="AY49" s="2298"/>
      <c r="AZ49" s="2298"/>
      <c r="BA49" s="2298"/>
      <c r="BB49" s="2298"/>
      <c r="BC49" s="2298"/>
      <c r="BD49" s="2298"/>
      <c r="BE49" s="2298"/>
      <c r="BF49" s="2346"/>
      <c r="BG49" s="2346"/>
      <c r="BH49" s="2346"/>
      <c r="BI49" s="2346"/>
      <c r="BJ49" s="2299"/>
      <c r="BK49" s="2415"/>
      <c r="BL49" s="2416"/>
      <c r="BM49" s="2417"/>
      <c r="BN49" s="2418"/>
      <c r="BO49" s="2299"/>
      <c r="BP49" s="102"/>
      <c r="BQ49" s="102"/>
      <c r="BR49" s="102"/>
      <c r="BS49" s="102"/>
      <c r="BT49" s="102"/>
      <c r="BU49" s="102"/>
      <c r="BV49" s="102"/>
      <c r="BW49" s="102"/>
      <c r="BX49" s="102"/>
    </row>
    <row r="50" spans="1:76" ht="21" customHeight="1">
      <c r="A50" s="2358"/>
      <c r="B50" s="2358"/>
      <c r="C50" s="2358"/>
      <c r="D50" s="2358"/>
      <c r="E50" s="2299"/>
      <c r="F50" s="2299"/>
      <c r="G50" s="2299"/>
      <c r="H50" s="2299"/>
      <c r="I50" s="2299"/>
      <c r="J50" s="2299"/>
      <c r="K50" s="2299"/>
      <c r="L50" s="2299"/>
      <c r="M50" s="2299"/>
      <c r="N50" s="2299"/>
      <c r="O50" s="2299"/>
      <c r="P50" s="2299"/>
      <c r="Q50" s="2299"/>
      <c r="R50" s="2299"/>
      <c r="S50" s="2299"/>
      <c r="T50" s="2299"/>
      <c r="U50" s="2299"/>
      <c r="V50" s="2299"/>
      <c r="W50" s="2299"/>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102"/>
      <c r="BQ50" s="102"/>
      <c r="BR50" s="102"/>
      <c r="BS50" s="102"/>
      <c r="BT50" s="102"/>
      <c r="BU50" s="102"/>
      <c r="BV50" s="102"/>
      <c r="BW50" s="102"/>
      <c r="BX50" s="102"/>
    </row>
    <row r="51" spans="1:76" ht="15" customHeight="1">
      <c r="A51" s="2358"/>
      <c r="B51" s="2358"/>
      <c r="C51" s="2358"/>
      <c r="D51" s="2358"/>
      <c r="E51" s="2299"/>
      <c r="F51" s="2299"/>
      <c r="G51" s="2299"/>
      <c r="H51" s="2299"/>
      <c r="I51" s="2299"/>
      <c r="J51" s="2299"/>
      <c r="K51" s="2299"/>
      <c r="L51" s="2299"/>
      <c r="M51" s="2299"/>
      <c r="N51" s="2299"/>
      <c r="O51" s="2299"/>
      <c r="P51" s="2299"/>
      <c r="Q51" s="2299"/>
      <c r="R51" s="2299"/>
      <c r="S51" s="2299"/>
      <c r="T51" s="2299"/>
      <c r="U51" s="2299"/>
      <c r="V51" s="2299"/>
      <c r="W51" s="2299"/>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102"/>
      <c r="BQ51" s="102"/>
      <c r="BR51" s="102"/>
      <c r="BS51" s="102"/>
      <c r="BT51" s="102"/>
      <c r="BU51" s="102"/>
      <c r="BV51" s="102"/>
      <c r="BW51" s="102"/>
      <c r="BX51" s="102"/>
    </row>
    <row r="52" spans="1:76" ht="45" customHeight="1">
      <c r="A52" s="2358"/>
      <c r="B52" s="2358"/>
      <c r="C52" s="2358"/>
      <c r="D52" s="2358"/>
      <c r="E52" s="2299"/>
      <c r="F52" s="2299"/>
      <c r="G52" s="2299"/>
      <c r="H52" s="2299"/>
      <c r="I52" s="2299"/>
      <c r="J52" s="2299"/>
      <c r="K52" s="2299"/>
      <c r="L52" s="2299"/>
      <c r="M52" s="2299"/>
      <c r="N52" s="2299"/>
      <c r="O52" s="2299"/>
      <c r="P52" s="2299"/>
      <c r="Q52" s="2299"/>
      <c r="R52" s="2299"/>
      <c r="S52" s="2299"/>
      <c r="T52" s="2299"/>
      <c r="U52" s="2299"/>
      <c r="V52" s="2299"/>
      <c r="W52" s="2299"/>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102"/>
      <c r="BQ52" s="102"/>
      <c r="BR52" s="102"/>
      <c r="BS52" s="102"/>
      <c r="BT52" s="102"/>
      <c r="BU52" s="102"/>
      <c r="BV52" s="102"/>
      <c r="BW52" s="102"/>
      <c r="BX52" s="102"/>
    </row>
    <row r="53" spans="1:76" s="374" customFormat="1" ht="15" customHeight="1">
      <c r="BP53" s="102"/>
      <c r="BQ53" s="102"/>
      <c r="BR53" s="102"/>
      <c r="BS53" s="102"/>
      <c r="BT53" s="102"/>
      <c r="BU53" s="102"/>
      <c r="BV53" s="102"/>
      <c r="BW53" s="102"/>
      <c r="BX53" s="102"/>
    </row>
    <row r="54" spans="1:76" ht="15" hidden="1" customHeight="1">
      <c r="BQ54" s="351"/>
      <c r="BR54" s="351"/>
      <c r="BS54" s="351"/>
      <c r="BT54" s="351"/>
      <c r="BU54" s="351"/>
      <c r="BV54" s="351"/>
      <c r="BW54" s="351"/>
      <c r="BX54" s="351"/>
    </row>
    <row r="55" spans="1:76" ht="15" hidden="1" customHeight="1">
      <c r="BQ55" s="351"/>
      <c r="BR55" s="351"/>
      <c r="BS55" s="351"/>
      <c r="BT55" s="351"/>
      <c r="BU55" s="351"/>
      <c r="BV55" s="351"/>
      <c r="BW55" s="351"/>
      <c r="BX55" s="351"/>
    </row>
    <row r="56" spans="1:76" ht="15" hidden="1" customHeight="1">
      <c r="BQ56" s="351"/>
      <c r="BR56" s="351"/>
      <c r="BS56" s="351"/>
      <c r="BT56" s="351"/>
      <c r="BU56" s="351"/>
      <c r="BV56" s="351"/>
      <c r="BW56" s="351"/>
      <c r="BX56" s="351"/>
    </row>
    <row r="57" spans="1:76" ht="15" hidden="1" customHeight="1">
      <c r="BQ57" s="351"/>
      <c r="BR57" s="351"/>
      <c r="BS57" s="351"/>
      <c r="BT57" s="351"/>
      <c r="BU57" s="351"/>
      <c r="BV57" s="351"/>
      <c r="BW57" s="351"/>
      <c r="BX57" s="351"/>
    </row>
  </sheetData>
  <sheetProtection algorithmName="SHA-512" hashValue="7cdQfZ1qqaYfP781WgipO+xTzC8J5tOUUcuPZQs9FsgMaEy/blplkPwnRf43cN03xpTL+aRpnfcgaujVcEPFSg==" saltValue="ehKavDrR/NchutcQiTPkOw==" spinCount="100000" sheet="1" objects="1" scenarios="1"/>
  <mergeCells count="508">
    <mergeCell ref="BF47:BI47"/>
    <mergeCell ref="BF48:BI49"/>
    <mergeCell ref="BJ48:BJ49"/>
    <mergeCell ref="BK48:BM49"/>
    <mergeCell ref="BN48:BN49"/>
    <mergeCell ref="BF33:BI33"/>
    <mergeCell ref="BF34:BI35"/>
    <mergeCell ref="BJ34:BJ35"/>
    <mergeCell ref="BK34:BM35"/>
    <mergeCell ref="BN34:BN35"/>
    <mergeCell ref="BF37:BN38"/>
    <mergeCell ref="BF39:BN39"/>
    <mergeCell ref="BF40:BI40"/>
    <mergeCell ref="BF41:BI42"/>
    <mergeCell ref="BJ41:BJ42"/>
    <mergeCell ref="BK41:BM42"/>
    <mergeCell ref="BN41:BN42"/>
    <mergeCell ref="BF25:BN25"/>
    <mergeCell ref="BF26:BI26"/>
    <mergeCell ref="BF27:BI28"/>
    <mergeCell ref="BJ27:BJ28"/>
    <mergeCell ref="BK27:BM28"/>
    <mergeCell ref="BN27:BN28"/>
    <mergeCell ref="BF30:BN31"/>
    <mergeCell ref="BF32:BN32"/>
    <mergeCell ref="BF46:BN46"/>
    <mergeCell ref="J37:P38"/>
    <mergeCell ref="Q37:Q38"/>
    <mergeCell ref="J39:P39"/>
    <mergeCell ref="J40:P40"/>
    <mergeCell ref="I41:I42"/>
    <mergeCell ref="J41:P42"/>
    <mergeCell ref="Q41:Q42"/>
    <mergeCell ref="I44:I45"/>
    <mergeCell ref="J44:P45"/>
    <mergeCell ref="Q44:Q45"/>
    <mergeCell ref="E3:BN3"/>
    <mergeCell ref="V11:W11"/>
    <mergeCell ref="I16:I17"/>
    <mergeCell ref="J16:P17"/>
    <mergeCell ref="Q16:Q17"/>
    <mergeCell ref="J18:P18"/>
    <mergeCell ref="J19:P19"/>
    <mergeCell ref="BF16:BN17"/>
    <mergeCell ref="BF18:BN18"/>
    <mergeCell ref="BF19:BI19"/>
    <mergeCell ref="AF18:AG18"/>
    <mergeCell ref="AH18:AI18"/>
    <mergeCell ref="AV18:AW18"/>
    <mergeCell ref="AX18:AY18"/>
    <mergeCell ref="AZ18:BA18"/>
    <mergeCell ref="BB18:BC18"/>
    <mergeCell ref="BD18:BE18"/>
    <mergeCell ref="AJ18:AK18"/>
    <mergeCell ref="AL18:AM18"/>
    <mergeCell ref="AN18:AO18"/>
    <mergeCell ref="AP18:AQ18"/>
    <mergeCell ref="AR18:AS18"/>
    <mergeCell ref="X19:Y19"/>
    <mergeCell ref="Z19:AA19"/>
    <mergeCell ref="BB47:BC47"/>
    <mergeCell ref="BD47:BE47"/>
    <mergeCell ref="BJ47:BN47"/>
    <mergeCell ref="E51:BN51"/>
    <mergeCell ref="E52:BN52"/>
    <mergeCell ref="AL48:AM49"/>
    <mergeCell ref="AN48:BE49"/>
    <mergeCell ref="T49:U49"/>
    <mergeCell ref="E50:BN50"/>
    <mergeCell ref="Z48:AA49"/>
    <mergeCell ref="AB48:AC49"/>
    <mergeCell ref="AD48:AE49"/>
    <mergeCell ref="AF48:AG49"/>
    <mergeCell ref="AH48:AI49"/>
    <mergeCell ref="AJ48:AK49"/>
    <mergeCell ref="AT47:AU47"/>
    <mergeCell ref="AV47:AW47"/>
    <mergeCell ref="AX47:AY47"/>
    <mergeCell ref="AZ47:BA47"/>
    <mergeCell ref="AD47:AE47"/>
    <mergeCell ref="AF47:AG47"/>
    <mergeCell ref="AH47:AI47"/>
    <mergeCell ref="AJ47:AK47"/>
    <mergeCell ref="AL47:AM47"/>
    <mergeCell ref="AN47:AO47"/>
    <mergeCell ref="AP47:AQ47"/>
    <mergeCell ref="AR47:AS47"/>
    <mergeCell ref="R47:S47"/>
    <mergeCell ref="T47:U47"/>
    <mergeCell ref="V47:W47"/>
    <mergeCell ref="X47:Y47"/>
    <mergeCell ref="Z47:AA47"/>
    <mergeCell ref="AB47:AC47"/>
    <mergeCell ref="AT46:AU46"/>
    <mergeCell ref="AV46:AW46"/>
    <mergeCell ref="AX46:AY46"/>
    <mergeCell ref="AZ46:BA46"/>
    <mergeCell ref="BB46:BC46"/>
    <mergeCell ref="BD46:BE46"/>
    <mergeCell ref="AH46:AI46"/>
    <mergeCell ref="AJ46:AK46"/>
    <mergeCell ref="AL46:AM46"/>
    <mergeCell ref="AN46:AO46"/>
    <mergeCell ref="AP46:AQ46"/>
    <mergeCell ref="AR46:AS46"/>
    <mergeCell ref="AD44:AE45"/>
    <mergeCell ref="AF44:AG45"/>
    <mergeCell ref="V46:W46"/>
    <mergeCell ref="X46:Y46"/>
    <mergeCell ref="Z46:AA46"/>
    <mergeCell ref="AB46:AC46"/>
    <mergeCell ref="AD46:AE46"/>
    <mergeCell ref="AF46:AG46"/>
    <mergeCell ref="E46:H49"/>
    <mergeCell ref="R46:S46"/>
    <mergeCell ref="T46:U46"/>
    <mergeCell ref="R48:S49"/>
    <mergeCell ref="T48:U48"/>
    <mergeCell ref="J46:P46"/>
    <mergeCell ref="J47:P47"/>
    <mergeCell ref="I48:I49"/>
    <mergeCell ref="J48:P49"/>
    <mergeCell ref="Q48:Q49"/>
    <mergeCell ref="V48:W49"/>
    <mergeCell ref="X48:Y49"/>
    <mergeCell ref="AN44:BE45"/>
    <mergeCell ref="T42:U42"/>
    <mergeCell ref="E43:BN43"/>
    <mergeCell ref="Z41:AA42"/>
    <mergeCell ref="AB41:AC42"/>
    <mergeCell ref="AD41:AE42"/>
    <mergeCell ref="AF41:AG42"/>
    <mergeCell ref="AH41:AI42"/>
    <mergeCell ref="AJ41:AK42"/>
    <mergeCell ref="BF44:BN45"/>
    <mergeCell ref="E44:E45"/>
    <mergeCell ref="F44:G45"/>
    <mergeCell ref="H44:H45"/>
    <mergeCell ref="R44:S45"/>
    <mergeCell ref="T44:U45"/>
    <mergeCell ref="AH44:AI45"/>
    <mergeCell ref="AJ44:AK44"/>
    <mergeCell ref="AL44:AM45"/>
    <mergeCell ref="V45:W45"/>
    <mergeCell ref="AJ45:AK45"/>
    <mergeCell ref="V44:W44"/>
    <mergeCell ref="X44:Y45"/>
    <mergeCell ref="Z44:AA45"/>
    <mergeCell ref="AB44:AC45"/>
    <mergeCell ref="BB40:BC40"/>
    <mergeCell ref="BD40:BE40"/>
    <mergeCell ref="BJ40:BN40"/>
    <mergeCell ref="R41:S42"/>
    <mergeCell ref="T41:U41"/>
    <mergeCell ref="V41:W42"/>
    <mergeCell ref="X41:Y42"/>
    <mergeCell ref="AP40:AQ40"/>
    <mergeCell ref="AR40:AS40"/>
    <mergeCell ref="AT40:AU40"/>
    <mergeCell ref="AV40:AW40"/>
    <mergeCell ref="AX40:AY40"/>
    <mergeCell ref="AZ40:BA40"/>
    <mergeCell ref="AD40:AE40"/>
    <mergeCell ref="AF40:AG40"/>
    <mergeCell ref="AH40:AI40"/>
    <mergeCell ref="AJ40:AK40"/>
    <mergeCell ref="AL40:AM40"/>
    <mergeCell ref="AN40:AO40"/>
    <mergeCell ref="AL41:AM42"/>
    <mergeCell ref="AN41:BE42"/>
    <mergeCell ref="R40:S40"/>
    <mergeCell ref="T40:U40"/>
    <mergeCell ref="V40:W40"/>
    <mergeCell ref="AZ39:BA39"/>
    <mergeCell ref="BB39:BC39"/>
    <mergeCell ref="BD39:BE39"/>
    <mergeCell ref="AH39:AI39"/>
    <mergeCell ref="AJ39:AK39"/>
    <mergeCell ref="AL39:AM39"/>
    <mergeCell ref="AN39:AO39"/>
    <mergeCell ref="AP39:AQ39"/>
    <mergeCell ref="AR39:AS39"/>
    <mergeCell ref="E39:H42"/>
    <mergeCell ref="R39:S39"/>
    <mergeCell ref="T39:U39"/>
    <mergeCell ref="X40:Y40"/>
    <mergeCell ref="Z40:AA40"/>
    <mergeCell ref="AB40:AC40"/>
    <mergeCell ref="AT39:AU39"/>
    <mergeCell ref="AV39:AW39"/>
    <mergeCell ref="AX39:AY39"/>
    <mergeCell ref="X37:Y38"/>
    <mergeCell ref="Z37:AA38"/>
    <mergeCell ref="AB37:AC38"/>
    <mergeCell ref="AD37:AE38"/>
    <mergeCell ref="AF37:AG38"/>
    <mergeCell ref="V39:W39"/>
    <mergeCell ref="X39:Y39"/>
    <mergeCell ref="Z39:AA39"/>
    <mergeCell ref="AB39:AC39"/>
    <mergeCell ref="AD39:AE39"/>
    <mergeCell ref="AF39:AG39"/>
    <mergeCell ref="AN37:BE38"/>
    <mergeCell ref="I37:I38"/>
    <mergeCell ref="T35:U35"/>
    <mergeCell ref="E36:BN36"/>
    <mergeCell ref="Z34:AA35"/>
    <mergeCell ref="AB34:AC35"/>
    <mergeCell ref="AD34:AE35"/>
    <mergeCell ref="AF34:AG35"/>
    <mergeCell ref="AH34:AI35"/>
    <mergeCell ref="AJ34:AK35"/>
    <mergeCell ref="I34:I35"/>
    <mergeCell ref="J34:P35"/>
    <mergeCell ref="Q34:Q35"/>
    <mergeCell ref="E37:E38"/>
    <mergeCell ref="F37:G38"/>
    <mergeCell ref="H37:H38"/>
    <mergeCell ref="R37:S38"/>
    <mergeCell ref="T37:U38"/>
    <mergeCell ref="AH37:AI38"/>
    <mergeCell ref="AJ37:AK37"/>
    <mergeCell ref="AL37:AM38"/>
    <mergeCell ref="V38:W38"/>
    <mergeCell ref="AJ38:AK38"/>
    <mergeCell ref="V37:W37"/>
    <mergeCell ref="BB33:BC33"/>
    <mergeCell ref="BD33:BE33"/>
    <mergeCell ref="BJ33:BN33"/>
    <mergeCell ref="R34:S35"/>
    <mergeCell ref="T34:U34"/>
    <mergeCell ref="V34:W35"/>
    <mergeCell ref="X34:Y35"/>
    <mergeCell ref="AP33:AQ33"/>
    <mergeCell ref="AR33:AS33"/>
    <mergeCell ref="AT33:AU33"/>
    <mergeCell ref="AV33:AW33"/>
    <mergeCell ref="AX33:AY33"/>
    <mergeCell ref="AZ33:BA33"/>
    <mergeCell ref="AD33:AE33"/>
    <mergeCell ref="AF33:AG33"/>
    <mergeCell ref="AH33:AI33"/>
    <mergeCell ref="AJ33:AK33"/>
    <mergeCell ref="AL33:AM33"/>
    <mergeCell ref="AN33:AO33"/>
    <mergeCell ref="AL34:AM35"/>
    <mergeCell ref="AN34:BE35"/>
    <mergeCell ref="R33:S33"/>
    <mergeCell ref="T33:U33"/>
    <mergeCell ref="V33:W33"/>
    <mergeCell ref="AT32:AU32"/>
    <mergeCell ref="AV32:AW32"/>
    <mergeCell ref="AX32:AY32"/>
    <mergeCell ref="AZ32:BA32"/>
    <mergeCell ref="BB32:BC32"/>
    <mergeCell ref="BD32:BE32"/>
    <mergeCell ref="AH32:AI32"/>
    <mergeCell ref="AJ32:AK32"/>
    <mergeCell ref="AL32:AM32"/>
    <mergeCell ref="AN32:AO32"/>
    <mergeCell ref="AP32:AQ32"/>
    <mergeCell ref="AR32:AS32"/>
    <mergeCell ref="AF30:AG31"/>
    <mergeCell ref="V32:W32"/>
    <mergeCell ref="X32:Y32"/>
    <mergeCell ref="Z32:AA32"/>
    <mergeCell ref="AB32:AC32"/>
    <mergeCell ref="AD32:AE32"/>
    <mergeCell ref="AF32:AG32"/>
    <mergeCell ref="E32:H35"/>
    <mergeCell ref="R32:S32"/>
    <mergeCell ref="T32:U32"/>
    <mergeCell ref="J32:P32"/>
    <mergeCell ref="J33:P33"/>
    <mergeCell ref="X33:Y33"/>
    <mergeCell ref="Z33:AA33"/>
    <mergeCell ref="AB33:AC33"/>
    <mergeCell ref="I30:I31"/>
    <mergeCell ref="J30:P31"/>
    <mergeCell ref="Q30:Q31"/>
    <mergeCell ref="AN30:BE31"/>
    <mergeCell ref="T28:U28"/>
    <mergeCell ref="E29:BN29"/>
    <mergeCell ref="Z27:AA28"/>
    <mergeCell ref="AB27:AC28"/>
    <mergeCell ref="AD27:AE28"/>
    <mergeCell ref="AF27:AG28"/>
    <mergeCell ref="AH27:AI28"/>
    <mergeCell ref="AJ27:AK28"/>
    <mergeCell ref="E30:E31"/>
    <mergeCell ref="F30:G31"/>
    <mergeCell ref="H30:H31"/>
    <mergeCell ref="R30:S31"/>
    <mergeCell ref="T30:U31"/>
    <mergeCell ref="AH30:AI31"/>
    <mergeCell ref="AJ30:AK30"/>
    <mergeCell ref="AL30:AM31"/>
    <mergeCell ref="V31:W31"/>
    <mergeCell ref="AJ31:AK31"/>
    <mergeCell ref="V30:W30"/>
    <mergeCell ref="X30:Y31"/>
    <mergeCell ref="Z30:AA31"/>
    <mergeCell ref="AB30:AC31"/>
    <mergeCell ref="AD30:AE31"/>
    <mergeCell ref="BB26:BC26"/>
    <mergeCell ref="BD26:BE26"/>
    <mergeCell ref="BJ26:BN26"/>
    <mergeCell ref="R27:S28"/>
    <mergeCell ref="T27:U27"/>
    <mergeCell ref="V27:W28"/>
    <mergeCell ref="X27:Y28"/>
    <mergeCell ref="AP26:AQ26"/>
    <mergeCell ref="AR26:AS26"/>
    <mergeCell ref="AT26:AU26"/>
    <mergeCell ref="AV26:AW26"/>
    <mergeCell ref="AX26:AY26"/>
    <mergeCell ref="AZ26:BA26"/>
    <mergeCell ref="AD26:AE26"/>
    <mergeCell ref="AF26:AG26"/>
    <mergeCell ref="AH26:AI26"/>
    <mergeCell ref="AJ26:AK26"/>
    <mergeCell ref="AL26:AM26"/>
    <mergeCell ref="AN26:AO26"/>
    <mergeCell ref="AL27:AM28"/>
    <mergeCell ref="AN27:BE28"/>
    <mergeCell ref="R26:S26"/>
    <mergeCell ref="T26:U26"/>
    <mergeCell ref="V26:W26"/>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AB25:AC25"/>
    <mergeCell ref="AD25:AE25"/>
    <mergeCell ref="AF25:AG25"/>
    <mergeCell ref="E25:H28"/>
    <mergeCell ref="R25:S25"/>
    <mergeCell ref="T25:U25"/>
    <mergeCell ref="X26:Y26"/>
    <mergeCell ref="Z26:AA26"/>
    <mergeCell ref="AB26:AC26"/>
    <mergeCell ref="J25:P25"/>
    <mergeCell ref="J26:P26"/>
    <mergeCell ref="I27:I28"/>
    <mergeCell ref="J27:P28"/>
    <mergeCell ref="Q27:Q28"/>
    <mergeCell ref="E22:BN22"/>
    <mergeCell ref="E23:E24"/>
    <mergeCell ref="F23:G24"/>
    <mergeCell ref="H23:H24"/>
    <mergeCell ref="R23:S24"/>
    <mergeCell ref="AF23:AG24"/>
    <mergeCell ref="AH23:AI24"/>
    <mergeCell ref="AJ23:AK23"/>
    <mergeCell ref="AL23:AM24"/>
    <mergeCell ref="V24:W24"/>
    <mergeCell ref="AJ24:AK24"/>
    <mergeCell ref="T23:U24"/>
    <mergeCell ref="V23:W23"/>
    <mergeCell ref="X23:Y24"/>
    <mergeCell ref="Z23:AA24"/>
    <mergeCell ref="AB23:AC24"/>
    <mergeCell ref="AD23:AE24"/>
    <mergeCell ref="AN23:BE24"/>
    <mergeCell ref="I23:I24"/>
    <mergeCell ref="J23:P24"/>
    <mergeCell ref="Q23:Q24"/>
    <mergeCell ref="BF23:BN24"/>
    <mergeCell ref="AB19:AC19"/>
    <mergeCell ref="AD19:AE19"/>
    <mergeCell ref="AF19:AG19"/>
    <mergeCell ref="AH19:AI19"/>
    <mergeCell ref="T21:U21"/>
    <mergeCell ref="X20:Y21"/>
    <mergeCell ref="Z20:AA21"/>
    <mergeCell ref="AB20:AC21"/>
    <mergeCell ref="AD20:AE21"/>
    <mergeCell ref="AF20:AG21"/>
    <mergeCell ref="AH20:AI21"/>
    <mergeCell ref="V20:W21"/>
    <mergeCell ref="BJ19:BN19"/>
    <mergeCell ref="AJ19:AK19"/>
    <mergeCell ref="AL19:AM19"/>
    <mergeCell ref="AN19:AO19"/>
    <mergeCell ref="AP19:AQ19"/>
    <mergeCell ref="AR19:AS19"/>
    <mergeCell ref="AT19:AU19"/>
    <mergeCell ref="BK20:BM21"/>
    <mergeCell ref="BN20:BN21"/>
    <mergeCell ref="AJ20:AK21"/>
    <mergeCell ref="AL20:AM21"/>
    <mergeCell ref="AN20:BE21"/>
    <mergeCell ref="BB19:BC19"/>
    <mergeCell ref="BD19:BE19"/>
    <mergeCell ref="AV19:AW19"/>
    <mergeCell ref="AX19:AY19"/>
    <mergeCell ref="AZ19:BA19"/>
    <mergeCell ref="BF20:BI21"/>
    <mergeCell ref="BJ20:BJ21"/>
    <mergeCell ref="AT18:AU18"/>
    <mergeCell ref="E18:H21"/>
    <mergeCell ref="R18:S18"/>
    <mergeCell ref="T18:U18"/>
    <mergeCell ref="V18:W18"/>
    <mergeCell ref="AB16:AC17"/>
    <mergeCell ref="AD16:AE17"/>
    <mergeCell ref="R16:S17"/>
    <mergeCell ref="T16:U17"/>
    <mergeCell ref="V16:W16"/>
    <mergeCell ref="X16:Y17"/>
    <mergeCell ref="Z16:AA17"/>
    <mergeCell ref="X18:Y18"/>
    <mergeCell ref="Z18:AA18"/>
    <mergeCell ref="AB18:AC18"/>
    <mergeCell ref="AD18:AE18"/>
    <mergeCell ref="R20:S21"/>
    <mergeCell ref="T20:U20"/>
    <mergeCell ref="I20:I21"/>
    <mergeCell ref="J20:P21"/>
    <mergeCell ref="Q20:Q21"/>
    <mergeCell ref="R19:S19"/>
    <mergeCell ref="T19:U19"/>
    <mergeCell ref="V19:W19"/>
    <mergeCell ref="E13:BN13"/>
    <mergeCell ref="E14:BN14"/>
    <mergeCell ref="E15:H15"/>
    <mergeCell ref="I15:BN15"/>
    <mergeCell ref="E16:E17"/>
    <mergeCell ref="F16:G17"/>
    <mergeCell ref="H16:H17"/>
    <mergeCell ref="V17:W17"/>
    <mergeCell ref="AJ17:AK17"/>
    <mergeCell ref="AF16:AG17"/>
    <mergeCell ref="AH16:AI17"/>
    <mergeCell ref="AJ16:AK16"/>
    <mergeCell ref="AL16:AM17"/>
    <mergeCell ref="AN16:BE17"/>
    <mergeCell ref="AD11:AE11"/>
    <mergeCell ref="AF11:AG11"/>
    <mergeCell ref="AH11:AI11"/>
    <mergeCell ref="AJ11:AK11"/>
    <mergeCell ref="AL11:AM11"/>
    <mergeCell ref="I11:Q11"/>
    <mergeCell ref="BF11:BN11"/>
    <mergeCell ref="X11:Y11"/>
    <mergeCell ref="Z11:AA11"/>
    <mergeCell ref="AZ11:BA11"/>
    <mergeCell ref="BB11:BC11"/>
    <mergeCell ref="BD11:BE11"/>
    <mergeCell ref="BO3:BO52"/>
    <mergeCell ref="E4:BN4"/>
    <mergeCell ref="E5:AF5"/>
    <mergeCell ref="AG5:AM5"/>
    <mergeCell ref="AN5:BN5"/>
    <mergeCell ref="E7:H7"/>
    <mergeCell ref="I7:T7"/>
    <mergeCell ref="U7:V7"/>
    <mergeCell ref="W7:AJ7"/>
    <mergeCell ref="AM8:AN8"/>
    <mergeCell ref="AO8:AP8"/>
    <mergeCell ref="AQ8:AR8"/>
    <mergeCell ref="AS8:BN8"/>
    <mergeCell ref="E9:H9"/>
    <mergeCell ref="I9:BN9"/>
    <mergeCell ref="W8:X8"/>
    <mergeCell ref="Y8:Z8"/>
    <mergeCell ref="AA8:AF8"/>
    <mergeCell ref="AG8:AH8"/>
    <mergeCell ref="AI8:AJ8"/>
    <mergeCell ref="AK8:AL8"/>
    <mergeCell ref="AP11:AQ11"/>
    <mergeCell ref="AR11:AY11"/>
    <mergeCell ref="K8:L8"/>
    <mergeCell ref="A1:D52"/>
    <mergeCell ref="E1:BN1"/>
    <mergeCell ref="E2:BN2"/>
    <mergeCell ref="E6:BH6"/>
    <mergeCell ref="BI6:BJ6"/>
    <mergeCell ref="BK6:BL6"/>
    <mergeCell ref="BM6:BN6"/>
    <mergeCell ref="AK7:BN7"/>
    <mergeCell ref="E8:H8"/>
    <mergeCell ref="I8:J8"/>
    <mergeCell ref="O8:P8"/>
    <mergeCell ref="Q8:R8"/>
    <mergeCell ref="S8:T8"/>
    <mergeCell ref="U8:V8"/>
    <mergeCell ref="E10:H10"/>
    <mergeCell ref="I10:BN10"/>
    <mergeCell ref="F11:G11"/>
    <mergeCell ref="R11:S11"/>
    <mergeCell ref="T11:U11"/>
    <mergeCell ref="E12:H12"/>
    <mergeCell ref="M8:N8"/>
    <mergeCell ref="I12:BN12"/>
    <mergeCell ref="AN11:AO11"/>
    <mergeCell ref="AB11:AC11"/>
  </mergeCells>
  <phoneticPr fontId="23"/>
  <dataValidations count="2">
    <dataValidation imeMode="hiragana" allowBlank="1" showInputMessage="1" sqref="BI6 BM6 BK6 AG5 E7:E8 K8 U7 AS8 Q8 S8 Y8 M8 O8 H11 E10:E12 I10 I7:I8 E16 E18 H16:I16 E30 BJ26:BJ27 E32 CG1:DT17 H23:I23 E37 E39 H30:I30 I26:I27 E23 E25 BJ19:BJ20 I19:I20 BJ33:BJ34 E44 BJ40:BJ41 E46 H37:I37 I33:I34 BP1 I40:I41 W7:W8 I15 I47:I48 H44:I44 CF49:DS1048576 CH37:DR38 DS37:DS43 BJ47:BJ48 CH30:DU32 DR23:DT29 DU1:DU29 CG23:DQ24 CD1:CF24 CE30:CG38 CD30:CD1048576 BY1:CC1048576 DV1:XFD1048576 DT37:DU1048576 CE44:CE1048576 A53:BP1048576" xr:uid="{00000000-0002-0000-0900-000000000000}"/>
    <dataValidation imeMode="disabled" allowBlank="1" showInputMessage="1" showErrorMessage="1" sqref="AA8:AR8" xr:uid="{00000000-0002-0000-0900-000001000000}"/>
  </dataValidations>
  <printOptions horizontalCentered="1" verticalCentered="1"/>
  <pageMargins left="0" right="0" top="0" bottom="0" header="0.31496062992125984" footer="0"/>
  <pageSetup paperSize="9" orientation="portrait" blackAndWhite="1" horizontalDpi="4294967292" r:id="rId1"/>
  <colBreaks count="1" manualBreakCount="1">
    <brk id="67"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426699B5-358A-4CB9-B02D-28B6DCC50C7E}">
            <xm:f>RIGHT(★入力画面!$BL$2,1)="2"</xm:f>
            <x14:dxf>
              <fill>
                <patternFill>
                  <bgColor theme="0" tint="-0.499984740745262"/>
                </patternFill>
              </fill>
            </x14:dxf>
          </x14:cfRule>
          <xm:sqref>A1:BO52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B623-449F-4D18-950D-D4A126BA346D}">
  <sheetPr codeName="Sheet17">
    <tabColor rgb="FF008000"/>
    <pageSetUpPr autoPageBreaks="0" fitToPage="1"/>
  </sheetPr>
  <dimension ref="A1:AZ57"/>
  <sheetViews>
    <sheetView showGridLines="0" showRowColHeaders="0" workbookViewId="0">
      <selection sqref="A1:E56"/>
    </sheetView>
  </sheetViews>
  <sheetFormatPr defaultColWidth="0" defaultRowHeight="15" customHeight="1" zeroHeight="1"/>
  <cols>
    <col min="1" max="4" width="2.5" style="375" customWidth="1"/>
    <col min="5" max="5" width="1.5" style="375" customWidth="1"/>
    <col min="6" max="37" width="2.5" style="375" customWidth="1"/>
    <col min="38" max="38" width="1.5" style="375" customWidth="1"/>
    <col min="39" max="42" width="2.5" style="375" customWidth="1"/>
    <col min="43" max="43" width="2.5" style="378" customWidth="1"/>
    <col min="44" max="51" width="2.5" style="300" customWidth="1"/>
    <col min="52" max="52" width="0" style="375" hidden="1" customWidth="1"/>
    <col min="53" max="16384" width="2.5" style="375" hidden="1"/>
  </cols>
  <sheetData>
    <row r="1" spans="1:51" ht="15" customHeight="1">
      <c r="A1" s="2443"/>
      <c r="B1" s="2443"/>
      <c r="C1" s="2443"/>
      <c r="D1" s="2443"/>
      <c r="E1" s="2443"/>
      <c r="F1" s="2443"/>
      <c r="G1" s="2443"/>
      <c r="H1" s="2443"/>
      <c r="I1" s="2443"/>
      <c r="J1" s="2443"/>
      <c r="K1" s="2443"/>
      <c r="L1" s="2443"/>
      <c r="M1" s="2443"/>
      <c r="N1" s="2443"/>
      <c r="O1" s="2443"/>
      <c r="P1" s="2443"/>
      <c r="Q1" s="2443"/>
      <c r="R1" s="2443"/>
      <c r="S1" s="2443"/>
      <c r="T1" s="2443"/>
      <c r="U1" s="2443"/>
      <c r="V1" s="2443"/>
      <c r="W1" s="2443"/>
      <c r="X1" s="2443"/>
      <c r="Y1" s="2443"/>
      <c r="Z1" s="2443"/>
      <c r="AA1" s="2443"/>
      <c r="AB1" s="2443"/>
      <c r="AC1" s="2443"/>
      <c r="AD1" s="2443"/>
      <c r="AE1" s="2443"/>
      <c r="AF1" s="2443"/>
      <c r="AG1" s="2443"/>
      <c r="AH1" s="2443"/>
      <c r="AI1" s="2443"/>
      <c r="AJ1" s="2443"/>
      <c r="AK1" s="2443"/>
      <c r="AL1" s="2443"/>
      <c r="AM1" s="2443"/>
      <c r="AN1" s="2443"/>
      <c r="AO1" s="2443"/>
      <c r="AP1" s="2443"/>
      <c r="AQ1" s="194"/>
      <c r="AR1" s="194"/>
      <c r="AS1" s="194"/>
      <c r="AT1" s="194"/>
      <c r="AU1" s="194"/>
      <c r="AV1" s="194"/>
      <c r="AW1" s="194"/>
      <c r="AX1" s="194"/>
      <c r="AY1" s="194"/>
    </row>
    <row r="2" spans="1:51" ht="15" customHeight="1">
      <c r="A2" s="2443"/>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194"/>
      <c r="AR2" s="194"/>
      <c r="AS2" s="194"/>
      <c r="AT2" s="194"/>
      <c r="AU2" s="194"/>
      <c r="AV2" s="194"/>
      <c r="AW2" s="194"/>
      <c r="AX2" s="194"/>
      <c r="AY2" s="194"/>
    </row>
    <row r="3" spans="1:51" ht="15" customHeight="1">
      <c r="A3" s="2443"/>
      <c r="B3" s="2443"/>
      <c r="C3" s="2443"/>
      <c r="D3" s="2443"/>
      <c r="E3" s="2443"/>
      <c r="F3" s="2443"/>
      <c r="G3" s="2443"/>
      <c r="H3" s="2443"/>
      <c r="I3" s="2443"/>
      <c r="J3" s="2443"/>
      <c r="K3" s="2443"/>
      <c r="L3" s="2443"/>
      <c r="M3" s="2443"/>
      <c r="N3" s="2443"/>
      <c r="O3" s="2443"/>
      <c r="P3" s="2443"/>
      <c r="Q3" s="2443"/>
      <c r="R3" s="2443"/>
      <c r="S3" s="2443"/>
      <c r="T3" s="2443"/>
      <c r="U3" s="2443"/>
      <c r="V3" s="2443"/>
      <c r="W3" s="2443"/>
      <c r="X3" s="2443"/>
      <c r="Y3" s="2443"/>
      <c r="Z3" s="2443"/>
      <c r="AA3" s="2443"/>
      <c r="AB3" s="2443"/>
      <c r="AC3" s="2443"/>
      <c r="AD3" s="2443"/>
      <c r="AE3" s="2443"/>
      <c r="AF3" s="2443"/>
      <c r="AG3" s="2443"/>
      <c r="AH3" s="2443"/>
      <c r="AI3" s="2443"/>
      <c r="AJ3" s="2443"/>
      <c r="AK3" s="2443"/>
      <c r="AL3" s="2443"/>
      <c r="AM3" s="2443"/>
      <c r="AN3" s="2443"/>
      <c r="AO3" s="2443"/>
      <c r="AP3" s="2443"/>
      <c r="AQ3" s="194"/>
      <c r="AR3" s="194"/>
      <c r="AS3" s="194"/>
      <c r="AT3" s="194"/>
      <c r="AU3" s="194"/>
      <c r="AV3" s="194"/>
      <c r="AW3" s="194"/>
      <c r="AX3" s="194"/>
      <c r="AY3" s="194"/>
    </row>
    <row r="4" spans="1:51" ht="15" customHeight="1">
      <c r="A4" s="2443"/>
      <c r="B4" s="2443"/>
      <c r="C4" s="2443"/>
      <c r="D4" s="2443"/>
      <c r="E4" s="2443"/>
      <c r="F4" s="2443"/>
      <c r="G4" s="2443"/>
      <c r="H4" s="2443"/>
      <c r="I4" s="2443"/>
      <c r="J4" s="2443"/>
      <c r="K4" s="2443"/>
      <c r="L4" s="2443"/>
      <c r="M4" s="2443"/>
      <c r="N4" s="2443"/>
      <c r="O4" s="2443"/>
      <c r="P4" s="2443"/>
      <c r="Q4" s="2443"/>
      <c r="R4" s="2443"/>
      <c r="S4" s="2443"/>
      <c r="T4" s="2443"/>
      <c r="U4" s="2443"/>
      <c r="V4" s="2443"/>
      <c r="W4" s="2443"/>
      <c r="X4" s="2443"/>
      <c r="Y4" s="2443"/>
      <c r="Z4" s="2443"/>
      <c r="AA4" s="2443"/>
      <c r="AB4" s="2443"/>
      <c r="AC4" s="2443"/>
      <c r="AD4" s="2443"/>
      <c r="AE4" s="2443"/>
      <c r="AF4" s="2443"/>
      <c r="AG4" s="2443"/>
      <c r="AH4" s="2443"/>
      <c r="AI4" s="2443"/>
      <c r="AJ4" s="2443"/>
      <c r="AK4" s="2443"/>
      <c r="AL4" s="2443"/>
      <c r="AM4" s="2443"/>
      <c r="AN4" s="2443"/>
      <c r="AO4" s="2443"/>
      <c r="AP4" s="2443"/>
      <c r="AQ4" s="194"/>
      <c r="AR4" s="194"/>
      <c r="AS4" s="194"/>
      <c r="AT4" s="194"/>
      <c r="AU4" s="194"/>
      <c r="AV4" s="194"/>
      <c r="AW4" s="194"/>
      <c r="AX4" s="194"/>
      <c r="AY4" s="194"/>
    </row>
    <row r="5" spans="1:51" ht="15" customHeight="1">
      <c r="A5" s="2443"/>
      <c r="B5" s="2443"/>
      <c r="C5" s="2443"/>
      <c r="D5" s="2443"/>
      <c r="E5" s="2443"/>
      <c r="F5" s="2443"/>
      <c r="G5" s="2443"/>
      <c r="H5" s="2443"/>
      <c r="I5" s="2443"/>
      <c r="J5" s="2443"/>
      <c r="K5" s="2443"/>
      <c r="L5" s="2443"/>
      <c r="M5" s="2443"/>
      <c r="N5" s="2443"/>
      <c r="O5" s="2443"/>
      <c r="P5" s="2443"/>
      <c r="Q5" s="2443"/>
      <c r="R5" s="2443"/>
      <c r="S5" s="2443"/>
      <c r="T5" s="2443"/>
      <c r="U5" s="2443"/>
      <c r="V5" s="2443"/>
      <c r="W5" s="2443"/>
      <c r="X5" s="2443"/>
      <c r="Y5" s="2443"/>
      <c r="Z5" s="2443"/>
      <c r="AA5" s="2443"/>
      <c r="AB5" s="2443"/>
      <c r="AC5" s="2443"/>
      <c r="AD5" s="2443"/>
      <c r="AE5" s="2443"/>
      <c r="AF5" s="2443"/>
      <c r="AG5" s="2443"/>
      <c r="AH5" s="2443"/>
      <c r="AI5" s="2443"/>
      <c r="AJ5" s="2443"/>
      <c r="AK5" s="2443"/>
      <c r="AL5" s="2443"/>
      <c r="AM5" s="2443"/>
      <c r="AN5" s="2443"/>
      <c r="AO5" s="2443"/>
      <c r="AP5" s="2443"/>
      <c r="AQ5" s="194"/>
      <c r="AR5" s="194"/>
      <c r="AS5" s="194"/>
      <c r="AT5" s="194"/>
      <c r="AU5" s="194"/>
      <c r="AV5" s="194"/>
      <c r="AW5" s="194"/>
      <c r="AX5" s="194"/>
      <c r="AY5" s="194"/>
    </row>
    <row r="6" spans="1:51" ht="15" customHeight="1">
      <c r="A6" s="2443"/>
      <c r="B6" s="2443"/>
      <c r="C6" s="2443"/>
      <c r="D6" s="2443"/>
      <c r="E6" s="2443"/>
      <c r="F6" s="2444" t="s">
        <v>393</v>
      </c>
      <c r="G6" s="2444"/>
      <c r="H6" s="2444"/>
      <c r="I6" s="2444"/>
      <c r="J6" s="2444"/>
      <c r="K6" s="2444"/>
      <c r="L6" s="2444"/>
      <c r="M6" s="2444"/>
      <c r="N6" s="2444"/>
      <c r="O6" s="2444"/>
      <c r="P6" s="2444"/>
      <c r="Q6" s="2444"/>
      <c r="R6" s="2444"/>
      <c r="S6" s="2444"/>
      <c r="T6" s="2444"/>
      <c r="U6" s="2444"/>
      <c r="V6" s="2444"/>
      <c r="W6" s="2444"/>
      <c r="X6" s="2444"/>
      <c r="Y6" s="2444"/>
      <c r="Z6" s="2444"/>
      <c r="AA6" s="2444"/>
      <c r="AB6" s="2444"/>
      <c r="AC6" s="2444"/>
      <c r="AD6" s="2444"/>
      <c r="AE6" s="2444"/>
      <c r="AF6" s="2444"/>
      <c r="AG6" s="2444"/>
      <c r="AH6" s="2444"/>
      <c r="AI6" s="2444"/>
      <c r="AJ6" s="2444"/>
      <c r="AK6" s="2444"/>
      <c r="AL6" s="2443"/>
      <c r="AM6" s="2443"/>
      <c r="AN6" s="2443"/>
      <c r="AO6" s="2443"/>
      <c r="AP6" s="2443"/>
      <c r="AQ6" s="194"/>
      <c r="AR6" s="194"/>
      <c r="AS6" s="194"/>
      <c r="AT6" s="194"/>
      <c r="AU6" s="194"/>
      <c r="AV6" s="194"/>
      <c r="AW6" s="194"/>
      <c r="AX6" s="194"/>
      <c r="AY6" s="194"/>
    </row>
    <row r="7" spans="1:51" ht="15" customHeight="1" thickBot="1">
      <c r="A7" s="2443"/>
      <c r="B7" s="2443"/>
      <c r="C7" s="2443"/>
      <c r="D7" s="2443"/>
      <c r="E7" s="2443"/>
      <c r="F7" s="2445"/>
      <c r="G7" s="2445"/>
      <c r="H7" s="2445"/>
      <c r="I7" s="2445"/>
      <c r="J7" s="2445"/>
      <c r="K7" s="2445"/>
      <c r="L7" s="2445"/>
      <c r="M7" s="2445"/>
      <c r="N7" s="2445"/>
      <c r="O7" s="2445"/>
      <c r="P7" s="2445"/>
      <c r="Q7" s="2445"/>
      <c r="R7" s="2445"/>
      <c r="S7" s="2445"/>
      <c r="T7" s="2445"/>
      <c r="U7" s="2445"/>
      <c r="V7" s="2445"/>
      <c r="W7" s="2445"/>
      <c r="X7" s="2445"/>
      <c r="Y7" s="2445"/>
      <c r="Z7" s="2445"/>
      <c r="AA7" s="2445"/>
      <c r="AB7" s="2445"/>
      <c r="AC7" s="2445"/>
      <c r="AD7" s="2445"/>
      <c r="AE7" s="2445"/>
      <c r="AF7" s="2445"/>
      <c r="AG7" s="2445"/>
      <c r="AH7" s="2445"/>
      <c r="AI7" s="2445"/>
      <c r="AJ7" s="2445"/>
      <c r="AK7" s="2445"/>
      <c r="AL7" s="2443"/>
      <c r="AM7" s="2443"/>
      <c r="AN7" s="2443"/>
      <c r="AO7" s="2443"/>
      <c r="AP7" s="2443"/>
      <c r="AQ7" s="194"/>
      <c r="AR7" s="194"/>
      <c r="AS7" s="194"/>
      <c r="AT7" s="194"/>
      <c r="AU7" s="194"/>
      <c r="AV7" s="194"/>
      <c r="AW7" s="194"/>
      <c r="AX7" s="194"/>
      <c r="AY7" s="194"/>
    </row>
    <row r="8" spans="1:51" ht="15" customHeight="1">
      <c r="A8" s="2443"/>
      <c r="B8" s="2443"/>
      <c r="C8" s="2443"/>
      <c r="D8" s="2443"/>
      <c r="E8" s="2443"/>
      <c r="F8" s="2446"/>
      <c r="G8" s="2447"/>
      <c r="H8" s="2447"/>
      <c r="I8" s="2447"/>
      <c r="J8" s="2447"/>
      <c r="K8" s="2447"/>
      <c r="L8" s="2447"/>
      <c r="M8" s="2447"/>
      <c r="N8" s="2447"/>
      <c r="O8" s="2447"/>
      <c r="P8" s="2447"/>
      <c r="Q8" s="2447"/>
      <c r="R8" s="2447"/>
      <c r="S8" s="2447"/>
      <c r="T8" s="2447"/>
      <c r="U8" s="2447"/>
      <c r="V8" s="2447"/>
      <c r="W8" s="2447"/>
      <c r="X8" s="2447"/>
      <c r="Y8" s="2447"/>
      <c r="Z8" s="2447"/>
      <c r="AA8" s="2447"/>
      <c r="AB8" s="2447"/>
      <c r="AC8" s="2447"/>
      <c r="AD8" s="2447"/>
      <c r="AE8" s="2447"/>
      <c r="AF8" s="2447"/>
      <c r="AG8" s="2447"/>
      <c r="AH8" s="2447"/>
      <c r="AI8" s="2447"/>
      <c r="AJ8" s="2447"/>
      <c r="AK8" s="2448"/>
      <c r="AL8" s="2443"/>
      <c r="AM8" s="2443"/>
      <c r="AN8" s="2443"/>
      <c r="AO8" s="2443"/>
      <c r="AP8" s="2443"/>
      <c r="AQ8" s="194"/>
      <c r="AR8" s="194"/>
      <c r="AS8" s="194"/>
      <c r="AT8" s="194"/>
      <c r="AU8" s="194"/>
      <c r="AV8" s="194"/>
      <c r="AW8" s="194"/>
      <c r="AX8" s="194"/>
      <c r="AY8" s="194"/>
    </row>
    <row r="9" spans="1:51" ht="26.25" customHeight="1">
      <c r="A9" s="2443"/>
      <c r="B9" s="2443"/>
      <c r="C9" s="2443"/>
      <c r="D9" s="2443"/>
      <c r="E9" s="2443"/>
      <c r="F9" s="2449"/>
      <c r="G9" s="2445"/>
      <c r="H9" s="2445"/>
      <c r="I9" s="2445"/>
      <c r="J9" s="2445"/>
      <c r="K9" s="2445"/>
      <c r="L9" s="2445"/>
      <c r="M9" s="2445"/>
      <c r="N9" s="2445"/>
      <c r="O9" s="2445"/>
      <c r="P9" s="2445"/>
      <c r="Q9" s="2445"/>
      <c r="R9" s="2445"/>
      <c r="S9" s="2445"/>
      <c r="T9" s="2445"/>
      <c r="U9" s="2445"/>
      <c r="V9" s="2445"/>
      <c r="W9" s="2445"/>
      <c r="X9" s="2445"/>
      <c r="Y9" s="2445"/>
      <c r="Z9" s="2445"/>
      <c r="AA9" s="2445"/>
      <c r="AB9" s="2445"/>
      <c r="AC9" s="2445"/>
      <c r="AD9" s="2445"/>
      <c r="AE9" s="2445"/>
      <c r="AF9" s="2445"/>
      <c r="AG9" s="2445"/>
      <c r="AH9" s="2445"/>
      <c r="AI9" s="2445"/>
      <c r="AJ9" s="2445"/>
      <c r="AK9" s="2450"/>
      <c r="AL9" s="2443"/>
      <c r="AM9" s="2443"/>
      <c r="AN9" s="2443"/>
      <c r="AO9" s="2443"/>
      <c r="AP9" s="2443"/>
      <c r="AQ9" s="194"/>
      <c r="AR9" s="194"/>
      <c r="AS9" s="194"/>
      <c r="AT9" s="194"/>
      <c r="AU9" s="194"/>
      <c r="AV9" s="194"/>
      <c r="AW9" s="194"/>
      <c r="AX9" s="194"/>
      <c r="AY9" s="194"/>
    </row>
    <row r="10" spans="1:51" ht="22.5" customHeight="1">
      <c r="A10" s="2443"/>
      <c r="B10" s="2443"/>
      <c r="C10" s="2443"/>
      <c r="D10" s="2443"/>
      <c r="E10" s="2443"/>
      <c r="F10" s="2449"/>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50"/>
      <c r="AL10" s="2443"/>
      <c r="AM10" s="2443"/>
      <c r="AN10" s="2443"/>
      <c r="AO10" s="2443"/>
      <c r="AP10" s="2443"/>
      <c r="AQ10" s="194"/>
      <c r="AR10" s="194"/>
      <c r="AS10" s="194"/>
      <c r="AT10" s="194"/>
      <c r="AU10" s="194"/>
      <c r="AV10" s="194"/>
      <c r="AW10" s="194"/>
      <c r="AX10" s="194"/>
      <c r="AY10" s="194"/>
    </row>
    <row r="11" spans="1:51" ht="15" customHeight="1">
      <c r="A11" s="2443"/>
      <c r="B11" s="2443"/>
      <c r="C11" s="2443"/>
      <c r="D11" s="2443"/>
      <c r="E11" s="2443"/>
      <c r="F11" s="2449"/>
      <c r="G11" s="2445"/>
      <c r="H11" s="2445"/>
      <c r="I11" s="2445"/>
      <c r="J11" s="2445"/>
      <c r="K11" s="2445"/>
      <c r="L11" s="2445"/>
      <c r="M11" s="2445"/>
      <c r="N11" s="2445"/>
      <c r="O11" s="2445"/>
      <c r="P11" s="2445"/>
      <c r="Q11" s="2445"/>
      <c r="R11" s="2445"/>
      <c r="S11" s="2445"/>
      <c r="T11" s="2445"/>
      <c r="U11" s="2445"/>
      <c r="V11" s="2445"/>
      <c r="W11" s="2445"/>
      <c r="X11" s="2445"/>
      <c r="Y11" s="2445"/>
      <c r="Z11" s="2445"/>
      <c r="AA11" s="2445"/>
      <c r="AB11" s="2445"/>
      <c r="AC11" s="2445"/>
      <c r="AD11" s="2445"/>
      <c r="AE11" s="2445"/>
      <c r="AF11" s="2445"/>
      <c r="AG11" s="2445"/>
      <c r="AH11" s="2445"/>
      <c r="AI11" s="2445"/>
      <c r="AJ11" s="2445"/>
      <c r="AK11" s="2450"/>
      <c r="AL11" s="2443"/>
      <c r="AM11" s="2443"/>
      <c r="AN11" s="2443"/>
      <c r="AO11" s="2443"/>
      <c r="AP11" s="2443"/>
      <c r="AQ11" s="194"/>
      <c r="AR11" s="194"/>
      <c r="AS11" s="194"/>
      <c r="AT11" s="194"/>
      <c r="AU11" s="194"/>
      <c r="AV11" s="194"/>
      <c r="AW11" s="194"/>
      <c r="AX11" s="194"/>
      <c r="AY11" s="194"/>
    </row>
    <row r="12" spans="1:51" ht="33.75" customHeight="1">
      <c r="A12" s="2443"/>
      <c r="B12" s="2443"/>
      <c r="C12" s="2443"/>
      <c r="D12" s="2443"/>
      <c r="E12" s="2443"/>
      <c r="F12" s="2449"/>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50"/>
      <c r="AL12" s="2443"/>
      <c r="AM12" s="2443"/>
      <c r="AN12" s="2443"/>
      <c r="AO12" s="2443"/>
      <c r="AP12" s="2443"/>
      <c r="AQ12" s="194"/>
      <c r="AR12" s="194"/>
      <c r="AS12" s="194"/>
      <c r="AT12" s="194"/>
      <c r="AU12" s="194"/>
      <c r="AV12" s="194"/>
      <c r="AW12" s="194"/>
      <c r="AX12" s="194"/>
      <c r="AY12" s="194"/>
    </row>
    <row r="13" spans="1:51" ht="15" customHeight="1">
      <c r="A13" s="2443"/>
      <c r="B13" s="2443"/>
      <c r="C13" s="2443"/>
      <c r="D13" s="2443"/>
      <c r="E13" s="2443"/>
      <c r="F13" s="2451" t="s">
        <v>4078</v>
      </c>
      <c r="G13" s="2452"/>
      <c r="H13" s="2452"/>
      <c r="I13" s="2452"/>
      <c r="J13" s="2452"/>
      <c r="K13" s="2452"/>
      <c r="L13" s="2452"/>
      <c r="M13" s="2452"/>
      <c r="N13" s="2452"/>
      <c r="O13" s="2452"/>
      <c r="P13" s="2452"/>
      <c r="Q13" s="2452"/>
      <c r="R13" s="2452"/>
      <c r="S13" s="2452"/>
      <c r="T13" s="2452"/>
      <c r="U13" s="2452"/>
      <c r="V13" s="2452"/>
      <c r="W13" s="2452"/>
      <c r="X13" s="2452"/>
      <c r="Y13" s="2452"/>
      <c r="Z13" s="2452"/>
      <c r="AA13" s="2452"/>
      <c r="AB13" s="2452"/>
      <c r="AC13" s="2452"/>
      <c r="AD13" s="2452"/>
      <c r="AE13" s="2452"/>
      <c r="AF13" s="2452"/>
      <c r="AG13" s="2452"/>
      <c r="AH13" s="2452"/>
      <c r="AI13" s="2452"/>
      <c r="AJ13" s="2452"/>
      <c r="AK13" s="2453"/>
      <c r="AL13" s="2443"/>
      <c r="AM13" s="2443"/>
      <c r="AN13" s="2443"/>
      <c r="AO13" s="2443"/>
      <c r="AP13" s="2443"/>
      <c r="AQ13" s="194"/>
      <c r="AR13" s="194"/>
      <c r="AS13" s="194"/>
      <c r="AT13" s="194"/>
      <c r="AU13" s="194"/>
      <c r="AV13" s="194"/>
      <c r="AW13" s="194"/>
      <c r="AX13" s="194"/>
      <c r="AY13" s="194"/>
    </row>
    <row r="14" spans="1:51" ht="15" customHeight="1">
      <c r="A14" s="2443"/>
      <c r="B14" s="2443"/>
      <c r="C14" s="2443"/>
      <c r="D14" s="2443"/>
      <c r="E14" s="2443"/>
      <c r="F14" s="2449"/>
      <c r="G14" s="2445"/>
      <c r="H14" s="2445"/>
      <c r="I14" s="2445"/>
      <c r="J14" s="2445"/>
      <c r="K14" s="2445"/>
      <c r="L14" s="2445"/>
      <c r="M14" s="2445"/>
      <c r="N14" s="2445"/>
      <c r="O14" s="2445"/>
      <c r="P14" s="2445"/>
      <c r="Q14" s="2445"/>
      <c r="R14" s="2445"/>
      <c r="S14" s="2445"/>
      <c r="T14" s="2445"/>
      <c r="U14" s="2445"/>
      <c r="V14" s="2445"/>
      <c r="W14" s="2445"/>
      <c r="X14" s="2445"/>
      <c r="Y14" s="2445"/>
      <c r="Z14" s="2445"/>
      <c r="AA14" s="2445"/>
      <c r="AB14" s="2445"/>
      <c r="AC14" s="2445"/>
      <c r="AD14" s="2445"/>
      <c r="AE14" s="2445"/>
      <c r="AF14" s="2445"/>
      <c r="AG14" s="2445"/>
      <c r="AH14" s="2445"/>
      <c r="AI14" s="2445"/>
      <c r="AJ14" s="2445"/>
      <c r="AK14" s="2450"/>
      <c r="AL14" s="2443"/>
      <c r="AM14" s="2443"/>
      <c r="AN14" s="2443"/>
      <c r="AO14" s="2443"/>
      <c r="AP14" s="2443"/>
      <c r="AQ14" s="194"/>
      <c r="AR14" s="194"/>
      <c r="AS14" s="194"/>
      <c r="AT14" s="194"/>
      <c r="AU14" s="194"/>
      <c r="AV14" s="194"/>
      <c r="AW14" s="194"/>
      <c r="AX14" s="194"/>
      <c r="AY14" s="194"/>
    </row>
    <row r="15" spans="1:51" ht="15" customHeight="1">
      <c r="A15" s="2443"/>
      <c r="B15" s="2443"/>
      <c r="C15" s="2443"/>
      <c r="D15" s="2443"/>
      <c r="E15" s="2443"/>
      <c r="F15" s="2449"/>
      <c r="G15" s="2445"/>
      <c r="H15" s="2445"/>
      <c r="I15" s="2445"/>
      <c r="J15" s="2445"/>
      <c r="K15" s="2445"/>
      <c r="L15" s="2454" t="s">
        <v>4079</v>
      </c>
      <c r="M15" s="2454"/>
      <c r="N15" s="2454"/>
      <c r="O15" s="2454"/>
      <c r="P15" s="2454"/>
      <c r="Q15" s="2454"/>
      <c r="R15" s="2454"/>
      <c r="S15" s="2454"/>
      <c r="T15" s="2454"/>
      <c r="U15" s="2454"/>
      <c r="V15" s="2454"/>
      <c r="W15" s="2454"/>
      <c r="X15" s="2454"/>
      <c r="Y15" s="2454"/>
      <c r="Z15" s="2454"/>
      <c r="AA15" s="2454"/>
      <c r="AB15" s="2454"/>
      <c r="AC15" s="2454"/>
      <c r="AD15" s="2454"/>
      <c r="AE15" s="2454"/>
      <c r="AF15" s="2445"/>
      <c r="AG15" s="2445"/>
      <c r="AH15" s="2445"/>
      <c r="AI15" s="2445"/>
      <c r="AJ15" s="2445"/>
      <c r="AK15" s="2450"/>
      <c r="AL15" s="2443"/>
      <c r="AM15" s="2443"/>
      <c r="AN15" s="2443"/>
      <c r="AO15" s="2443"/>
      <c r="AP15" s="2443"/>
      <c r="AQ15" s="194"/>
      <c r="AR15" s="194"/>
      <c r="AS15" s="194"/>
      <c r="AT15" s="194"/>
      <c r="AU15" s="194"/>
      <c r="AV15" s="194"/>
      <c r="AW15" s="194"/>
      <c r="AX15" s="194"/>
      <c r="AY15" s="194"/>
    </row>
    <row r="16" spans="1:51" ht="15" customHeight="1">
      <c r="A16" s="2443"/>
      <c r="B16" s="2443"/>
      <c r="C16" s="2443"/>
      <c r="D16" s="2443"/>
      <c r="E16" s="2443"/>
      <c r="F16" s="2449"/>
      <c r="G16" s="2445"/>
      <c r="H16" s="2445"/>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c r="AK16" s="2450"/>
      <c r="AL16" s="2443"/>
      <c r="AM16" s="2443"/>
      <c r="AN16" s="2443"/>
      <c r="AO16" s="2443"/>
      <c r="AP16" s="2443"/>
      <c r="AQ16" s="194"/>
      <c r="AR16" s="194"/>
      <c r="AS16" s="194"/>
      <c r="AT16" s="194"/>
      <c r="AU16" s="194"/>
      <c r="AV16" s="194"/>
      <c r="AW16" s="194"/>
      <c r="AX16" s="194"/>
      <c r="AY16" s="194"/>
    </row>
    <row r="17" spans="1:51" ht="15" customHeight="1">
      <c r="A17" s="2443"/>
      <c r="B17" s="2443"/>
      <c r="C17" s="2443"/>
      <c r="D17" s="2443"/>
      <c r="E17" s="2443"/>
      <c r="F17" s="2451"/>
      <c r="G17" s="2452"/>
      <c r="H17" s="2452"/>
      <c r="I17" s="2452"/>
      <c r="J17" s="2452"/>
      <c r="K17" s="2452"/>
      <c r="L17" s="2452"/>
      <c r="M17" s="2452"/>
      <c r="N17" s="2452"/>
      <c r="O17" s="2452"/>
      <c r="P17" s="2452"/>
      <c r="Q17" s="2452"/>
      <c r="R17" s="2452"/>
      <c r="S17" s="2452"/>
      <c r="T17" s="2452"/>
      <c r="U17" s="2452"/>
      <c r="V17" s="2452"/>
      <c r="W17" s="2452"/>
      <c r="X17" s="2452"/>
      <c r="Y17" s="2452"/>
      <c r="Z17" s="2452"/>
      <c r="AA17" s="2452"/>
      <c r="AB17" s="2452"/>
      <c r="AC17" s="2452"/>
      <c r="AD17" s="2452"/>
      <c r="AE17" s="2452"/>
      <c r="AF17" s="2452"/>
      <c r="AG17" s="2452"/>
      <c r="AH17" s="2452"/>
      <c r="AI17" s="2452"/>
      <c r="AJ17" s="2452"/>
      <c r="AK17" s="2453"/>
      <c r="AL17" s="2443"/>
      <c r="AM17" s="2443"/>
      <c r="AN17" s="2443"/>
      <c r="AO17" s="2443"/>
      <c r="AP17" s="2443"/>
      <c r="AQ17" s="194"/>
      <c r="AR17" s="194"/>
      <c r="AS17" s="194"/>
      <c r="AT17" s="194"/>
      <c r="AU17" s="194"/>
      <c r="AV17" s="194"/>
      <c r="AW17" s="194"/>
      <c r="AX17" s="194"/>
      <c r="AY17" s="194"/>
    </row>
    <row r="18" spans="1:51" ht="15" customHeight="1">
      <c r="A18" s="2443"/>
      <c r="B18" s="2443"/>
      <c r="C18" s="2443"/>
      <c r="D18" s="2443"/>
      <c r="E18" s="2443"/>
      <c r="F18" s="2451"/>
      <c r="G18" s="2452"/>
      <c r="H18" s="2452"/>
      <c r="I18" s="2452"/>
      <c r="J18" s="2452"/>
      <c r="K18" s="2452"/>
      <c r="L18" s="2452"/>
      <c r="M18" s="2452"/>
      <c r="N18" s="2452"/>
      <c r="O18" s="2452"/>
      <c r="P18" s="2452"/>
      <c r="Q18" s="2452"/>
      <c r="R18" s="2452"/>
      <c r="S18" s="2452"/>
      <c r="T18" s="2452"/>
      <c r="U18" s="2452"/>
      <c r="V18" s="2452"/>
      <c r="W18" s="2452"/>
      <c r="X18" s="2452"/>
      <c r="Y18" s="2452"/>
      <c r="Z18" s="2452"/>
      <c r="AA18" s="2452"/>
      <c r="AB18" s="2452"/>
      <c r="AC18" s="2452"/>
      <c r="AD18" s="2452"/>
      <c r="AE18" s="2452"/>
      <c r="AF18" s="2452"/>
      <c r="AG18" s="2452"/>
      <c r="AH18" s="2452"/>
      <c r="AI18" s="2452"/>
      <c r="AJ18" s="2452"/>
      <c r="AK18" s="2453"/>
      <c r="AL18" s="2443"/>
      <c r="AM18" s="2443"/>
      <c r="AN18" s="2443"/>
      <c r="AO18" s="2443"/>
      <c r="AP18" s="2443"/>
      <c r="AQ18" s="194"/>
      <c r="AR18" s="194"/>
      <c r="AS18" s="194"/>
      <c r="AT18" s="194"/>
      <c r="AU18" s="194"/>
      <c r="AV18" s="194"/>
      <c r="AW18" s="194"/>
      <c r="AX18" s="194"/>
      <c r="AY18" s="194"/>
    </row>
    <row r="19" spans="1:51" ht="15" customHeight="1">
      <c r="A19" s="2443"/>
      <c r="B19" s="2443"/>
      <c r="C19" s="2443"/>
      <c r="D19" s="2443"/>
      <c r="E19" s="2443"/>
      <c r="F19" s="2451"/>
      <c r="G19" s="2452"/>
      <c r="H19" s="2452"/>
      <c r="I19" s="2452"/>
      <c r="J19" s="2452"/>
      <c r="K19" s="2452"/>
      <c r="L19" s="2452"/>
      <c r="M19" s="2452"/>
      <c r="N19" s="2452"/>
      <c r="O19" s="2452"/>
      <c r="P19" s="2452"/>
      <c r="Q19" s="2452"/>
      <c r="R19" s="2452"/>
      <c r="S19" s="2452"/>
      <c r="T19" s="2452"/>
      <c r="U19" s="2452"/>
      <c r="V19" s="2452"/>
      <c r="W19" s="2452"/>
      <c r="X19" s="2452"/>
      <c r="Y19" s="2452"/>
      <c r="Z19" s="2452"/>
      <c r="AA19" s="2452"/>
      <c r="AB19" s="2452"/>
      <c r="AC19" s="2452"/>
      <c r="AD19" s="2452"/>
      <c r="AE19" s="2452"/>
      <c r="AF19" s="2452"/>
      <c r="AG19" s="2452"/>
      <c r="AH19" s="2452"/>
      <c r="AI19" s="2452"/>
      <c r="AJ19" s="2452"/>
      <c r="AK19" s="2453"/>
      <c r="AL19" s="2443"/>
      <c r="AM19" s="2443"/>
      <c r="AN19" s="2443"/>
      <c r="AO19" s="2443"/>
      <c r="AP19" s="2443"/>
      <c r="AQ19" s="194"/>
      <c r="AR19" s="194"/>
      <c r="AS19" s="194"/>
      <c r="AT19" s="194"/>
      <c r="AU19" s="194"/>
      <c r="AV19" s="194"/>
      <c r="AW19" s="194"/>
      <c r="AX19" s="194"/>
      <c r="AY19" s="194"/>
    </row>
    <row r="20" spans="1:51" ht="15" customHeight="1">
      <c r="A20" s="2443"/>
      <c r="B20" s="2443"/>
      <c r="C20" s="2443"/>
      <c r="D20" s="2443"/>
      <c r="E20" s="2443"/>
      <c r="F20" s="2451"/>
      <c r="G20" s="2452"/>
      <c r="H20" s="2452"/>
      <c r="I20" s="2452"/>
      <c r="J20" s="2452"/>
      <c r="K20" s="2452"/>
      <c r="L20" s="2452"/>
      <c r="M20" s="2452"/>
      <c r="N20" s="2452"/>
      <c r="O20" s="2452"/>
      <c r="P20" s="2452"/>
      <c r="Q20" s="2452"/>
      <c r="R20" s="2452"/>
      <c r="S20" s="2452"/>
      <c r="T20" s="2452"/>
      <c r="U20" s="2452"/>
      <c r="V20" s="2452"/>
      <c r="W20" s="2452"/>
      <c r="X20" s="2452"/>
      <c r="Y20" s="2452"/>
      <c r="Z20" s="2452"/>
      <c r="AA20" s="2452"/>
      <c r="AB20" s="2452"/>
      <c r="AC20" s="2452"/>
      <c r="AD20" s="2452"/>
      <c r="AE20" s="2452"/>
      <c r="AF20" s="2452"/>
      <c r="AG20" s="2452"/>
      <c r="AH20" s="2452"/>
      <c r="AI20" s="2452"/>
      <c r="AJ20" s="2452"/>
      <c r="AK20" s="2453"/>
      <c r="AL20" s="2443"/>
      <c r="AM20" s="2443"/>
      <c r="AN20" s="2443"/>
      <c r="AO20" s="2443"/>
      <c r="AP20" s="2443"/>
      <c r="AQ20" s="194"/>
      <c r="AR20" s="194"/>
      <c r="AS20" s="194"/>
      <c r="AT20" s="194"/>
      <c r="AU20" s="194"/>
      <c r="AV20" s="194"/>
      <c r="AW20" s="194"/>
      <c r="AX20" s="194"/>
      <c r="AY20" s="194"/>
    </row>
    <row r="21" spans="1:51" ht="15" customHeight="1">
      <c r="A21" s="2443"/>
      <c r="B21" s="2443"/>
      <c r="C21" s="2443"/>
      <c r="D21" s="2443"/>
      <c r="E21" s="2443"/>
      <c r="F21" s="2451"/>
      <c r="G21" s="2452"/>
      <c r="H21" s="2452"/>
      <c r="I21" s="2452"/>
      <c r="J21" s="2452"/>
      <c r="K21" s="2452"/>
      <c r="L21" s="2452"/>
      <c r="M21" s="2452"/>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3"/>
      <c r="AL21" s="2443"/>
      <c r="AM21" s="2443"/>
      <c r="AN21" s="2443"/>
      <c r="AO21" s="2443"/>
      <c r="AP21" s="2443"/>
      <c r="AQ21" s="194"/>
      <c r="AR21" s="194"/>
      <c r="AS21" s="194"/>
      <c r="AT21" s="194"/>
      <c r="AU21" s="194"/>
      <c r="AV21" s="194"/>
      <c r="AW21" s="194"/>
      <c r="AX21" s="194"/>
      <c r="AY21" s="194"/>
    </row>
    <row r="22" spans="1:51" ht="15" customHeight="1">
      <c r="A22" s="2443"/>
      <c r="B22" s="2443"/>
      <c r="C22" s="2443"/>
      <c r="D22" s="2443"/>
      <c r="E22" s="2443"/>
      <c r="F22" s="2451"/>
      <c r="G22" s="2452"/>
      <c r="H22" s="2452"/>
      <c r="I22" s="2452"/>
      <c r="J22" s="2452"/>
      <c r="K22" s="2452"/>
      <c r="L22" s="2452"/>
      <c r="M22" s="2452"/>
      <c r="N22" s="2452"/>
      <c r="O22" s="2452"/>
      <c r="P22" s="2452"/>
      <c r="Q22" s="2452"/>
      <c r="R22" s="2452"/>
      <c r="S22" s="2452"/>
      <c r="T22" s="2452"/>
      <c r="U22" s="2452"/>
      <c r="V22" s="2452"/>
      <c r="W22" s="2452"/>
      <c r="X22" s="2452"/>
      <c r="Y22" s="2452"/>
      <c r="Z22" s="2452"/>
      <c r="AA22" s="2452"/>
      <c r="AB22" s="2452"/>
      <c r="AC22" s="2452"/>
      <c r="AD22" s="2452"/>
      <c r="AE22" s="2452"/>
      <c r="AF22" s="2452"/>
      <c r="AG22" s="2452"/>
      <c r="AH22" s="2452"/>
      <c r="AI22" s="2452"/>
      <c r="AJ22" s="2452"/>
      <c r="AK22" s="2453"/>
      <c r="AL22" s="2443"/>
      <c r="AM22" s="2443"/>
      <c r="AN22" s="2443"/>
      <c r="AO22" s="2443"/>
      <c r="AP22" s="2443"/>
      <c r="AQ22" s="194"/>
      <c r="AR22" s="194"/>
      <c r="AS22" s="194"/>
      <c r="AT22" s="194"/>
      <c r="AU22" s="194"/>
      <c r="AV22" s="194"/>
      <c r="AW22" s="194"/>
      <c r="AX22" s="194"/>
      <c r="AY22" s="194"/>
    </row>
    <row r="23" spans="1:51" ht="15" customHeight="1">
      <c r="A23" s="2443"/>
      <c r="B23" s="2443"/>
      <c r="C23" s="2443"/>
      <c r="D23" s="2443"/>
      <c r="E23" s="2443"/>
      <c r="F23" s="2451"/>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2"/>
      <c r="AF23" s="2452"/>
      <c r="AG23" s="2452"/>
      <c r="AH23" s="2452"/>
      <c r="AI23" s="2452"/>
      <c r="AJ23" s="2452"/>
      <c r="AK23" s="2453"/>
      <c r="AL23" s="2443"/>
      <c r="AM23" s="2443"/>
      <c r="AN23" s="2443"/>
      <c r="AO23" s="2443"/>
      <c r="AP23" s="2443"/>
      <c r="AQ23" s="194"/>
      <c r="AR23" s="194"/>
      <c r="AS23" s="194"/>
      <c r="AT23" s="194"/>
      <c r="AU23" s="194"/>
      <c r="AV23" s="194"/>
      <c r="AW23" s="194"/>
      <c r="AX23" s="194"/>
      <c r="AY23" s="194"/>
    </row>
    <row r="24" spans="1:51" ht="15" customHeight="1">
      <c r="A24" s="2443"/>
      <c r="B24" s="2443"/>
      <c r="C24" s="2443"/>
      <c r="D24" s="2443"/>
      <c r="E24" s="2443"/>
      <c r="F24" s="2451"/>
      <c r="G24" s="2452"/>
      <c r="H24" s="2452"/>
      <c r="I24" s="2452"/>
      <c r="J24" s="2452"/>
      <c r="K24" s="2452"/>
      <c r="L24" s="2452"/>
      <c r="M24" s="2452"/>
      <c r="N24" s="2452"/>
      <c r="O24" s="2452"/>
      <c r="P24" s="2452"/>
      <c r="Q24" s="2452"/>
      <c r="R24" s="2452"/>
      <c r="S24" s="2452"/>
      <c r="T24" s="2452"/>
      <c r="U24" s="2452"/>
      <c r="V24" s="2452"/>
      <c r="W24" s="2452"/>
      <c r="X24" s="2452"/>
      <c r="Y24" s="2452"/>
      <c r="Z24" s="2452"/>
      <c r="AA24" s="2452"/>
      <c r="AB24" s="2452"/>
      <c r="AC24" s="2452"/>
      <c r="AD24" s="2452"/>
      <c r="AE24" s="2452"/>
      <c r="AF24" s="2452"/>
      <c r="AG24" s="2452"/>
      <c r="AH24" s="2452"/>
      <c r="AI24" s="2452"/>
      <c r="AJ24" s="2452"/>
      <c r="AK24" s="2453"/>
      <c r="AL24" s="2443"/>
      <c r="AM24" s="2443"/>
      <c r="AN24" s="2443"/>
      <c r="AO24" s="2443"/>
      <c r="AP24" s="2443"/>
      <c r="AQ24" s="194"/>
      <c r="AR24" s="194"/>
      <c r="AS24" s="194"/>
      <c r="AT24" s="194"/>
      <c r="AU24" s="194"/>
      <c r="AV24" s="194"/>
      <c r="AW24" s="194"/>
      <c r="AX24" s="194"/>
      <c r="AY24" s="194"/>
    </row>
    <row r="25" spans="1:51" ht="15" customHeight="1">
      <c r="A25" s="2443"/>
      <c r="B25" s="2443"/>
      <c r="C25" s="2443"/>
      <c r="D25" s="2443"/>
      <c r="E25" s="2443"/>
      <c r="F25" s="2451"/>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2"/>
      <c r="AF25" s="2452"/>
      <c r="AG25" s="2452"/>
      <c r="AH25" s="2452"/>
      <c r="AI25" s="2452"/>
      <c r="AJ25" s="2452"/>
      <c r="AK25" s="2453"/>
      <c r="AL25" s="2443"/>
      <c r="AM25" s="2443"/>
      <c r="AN25" s="2443"/>
      <c r="AO25" s="2443"/>
      <c r="AP25" s="2443"/>
      <c r="AQ25" s="194"/>
      <c r="AR25" s="194"/>
      <c r="AS25" s="194"/>
      <c r="AT25" s="194"/>
      <c r="AU25" s="194"/>
      <c r="AV25" s="194"/>
      <c r="AW25" s="194"/>
      <c r="AX25" s="194"/>
      <c r="AY25" s="194"/>
    </row>
    <row r="26" spans="1:51" ht="15" customHeight="1">
      <c r="A26" s="2443"/>
      <c r="B26" s="2443"/>
      <c r="C26" s="2443"/>
      <c r="D26" s="2443"/>
      <c r="E26" s="2443"/>
      <c r="F26" s="2451"/>
      <c r="G26" s="2452"/>
      <c r="H26" s="2452"/>
      <c r="I26" s="2452"/>
      <c r="J26" s="2452"/>
      <c r="K26" s="2452"/>
      <c r="L26" s="2452"/>
      <c r="M26" s="2452"/>
      <c r="N26" s="2452"/>
      <c r="O26" s="2452"/>
      <c r="P26" s="2452"/>
      <c r="Q26" s="2452"/>
      <c r="R26" s="2452"/>
      <c r="S26" s="2452"/>
      <c r="T26" s="2452"/>
      <c r="U26" s="2452"/>
      <c r="V26" s="2452"/>
      <c r="W26" s="2452"/>
      <c r="X26" s="2452"/>
      <c r="Y26" s="2452"/>
      <c r="Z26" s="2452"/>
      <c r="AA26" s="2452"/>
      <c r="AB26" s="2452"/>
      <c r="AC26" s="2452"/>
      <c r="AD26" s="2452"/>
      <c r="AE26" s="2452"/>
      <c r="AF26" s="2452"/>
      <c r="AG26" s="2452"/>
      <c r="AH26" s="2452"/>
      <c r="AI26" s="2452"/>
      <c r="AJ26" s="2452"/>
      <c r="AK26" s="2453"/>
      <c r="AL26" s="2443"/>
      <c r="AM26" s="2443"/>
      <c r="AN26" s="2443"/>
      <c r="AO26" s="2443"/>
      <c r="AP26" s="2443"/>
      <c r="AQ26" s="194"/>
      <c r="AR26" s="194"/>
      <c r="AS26" s="194"/>
      <c r="AT26" s="194"/>
      <c r="AU26" s="194"/>
      <c r="AV26" s="194"/>
      <c r="AW26" s="194"/>
      <c r="AX26" s="194"/>
      <c r="AY26" s="194"/>
    </row>
    <row r="27" spans="1:51" ht="15" customHeight="1">
      <c r="A27" s="2443"/>
      <c r="B27" s="2443"/>
      <c r="C27" s="2443"/>
      <c r="D27" s="2443"/>
      <c r="E27" s="2443"/>
      <c r="F27" s="2451"/>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2"/>
      <c r="AF27" s="2452"/>
      <c r="AG27" s="2452"/>
      <c r="AH27" s="2452"/>
      <c r="AI27" s="2452"/>
      <c r="AJ27" s="2452"/>
      <c r="AK27" s="2453"/>
      <c r="AL27" s="2443"/>
      <c r="AM27" s="2443"/>
      <c r="AN27" s="2443"/>
      <c r="AO27" s="2443"/>
      <c r="AP27" s="2443"/>
      <c r="AQ27" s="194"/>
      <c r="AR27" s="194"/>
      <c r="AS27" s="194"/>
      <c r="AT27" s="194"/>
      <c r="AU27" s="194"/>
      <c r="AV27" s="194"/>
      <c r="AW27" s="194"/>
      <c r="AX27" s="194"/>
      <c r="AY27" s="194"/>
    </row>
    <row r="28" spans="1:51" ht="15" customHeight="1">
      <c r="A28" s="2443"/>
      <c r="B28" s="2443"/>
      <c r="C28" s="2443"/>
      <c r="D28" s="2443"/>
      <c r="E28" s="2443"/>
      <c r="F28" s="2451"/>
      <c r="G28" s="2452"/>
      <c r="H28" s="2452"/>
      <c r="I28" s="2452"/>
      <c r="J28" s="2452"/>
      <c r="K28" s="2452"/>
      <c r="L28" s="2452"/>
      <c r="M28" s="2452"/>
      <c r="N28" s="2452"/>
      <c r="O28" s="2452"/>
      <c r="P28" s="2452"/>
      <c r="Q28" s="2452"/>
      <c r="R28" s="2452"/>
      <c r="S28" s="2452"/>
      <c r="T28" s="2452"/>
      <c r="U28" s="2452"/>
      <c r="V28" s="2452"/>
      <c r="W28" s="2452"/>
      <c r="X28" s="2452"/>
      <c r="Y28" s="2452"/>
      <c r="Z28" s="2452"/>
      <c r="AA28" s="2452"/>
      <c r="AB28" s="2452"/>
      <c r="AC28" s="2452"/>
      <c r="AD28" s="2452"/>
      <c r="AE28" s="2452"/>
      <c r="AF28" s="2452"/>
      <c r="AG28" s="2452"/>
      <c r="AH28" s="2452"/>
      <c r="AI28" s="2452"/>
      <c r="AJ28" s="2452"/>
      <c r="AK28" s="2453"/>
      <c r="AL28" s="2443"/>
      <c r="AM28" s="2443"/>
      <c r="AN28" s="2443"/>
      <c r="AO28" s="2443"/>
      <c r="AP28" s="2443"/>
      <c r="AQ28" s="194"/>
      <c r="AR28" s="194"/>
      <c r="AS28" s="194"/>
      <c r="AT28" s="194"/>
      <c r="AU28" s="194"/>
      <c r="AV28" s="194"/>
      <c r="AW28" s="194"/>
      <c r="AX28" s="194"/>
      <c r="AY28" s="194"/>
    </row>
    <row r="29" spans="1:51" ht="15" customHeight="1">
      <c r="A29" s="2443"/>
      <c r="B29" s="2443"/>
      <c r="C29" s="2443"/>
      <c r="D29" s="2443"/>
      <c r="E29" s="2443"/>
      <c r="F29" s="2451"/>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2"/>
      <c r="AF29" s="2452"/>
      <c r="AG29" s="2452"/>
      <c r="AH29" s="2452"/>
      <c r="AI29" s="2452"/>
      <c r="AJ29" s="2452"/>
      <c r="AK29" s="2453"/>
      <c r="AL29" s="2443"/>
      <c r="AM29" s="2443"/>
      <c r="AN29" s="2443"/>
      <c r="AO29" s="2443"/>
      <c r="AP29" s="2443"/>
      <c r="AQ29" s="194"/>
      <c r="AR29" s="194"/>
      <c r="AS29" s="194"/>
      <c r="AT29" s="194"/>
      <c r="AU29" s="194"/>
      <c r="AV29" s="194"/>
      <c r="AW29" s="194"/>
      <c r="AX29" s="194"/>
      <c r="AY29" s="194"/>
    </row>
    <row r="30" spans="1:51" ht="15" customHeight="1">
      <c r="A30" s="2443"/>
      <c r="B30" s="2443"/>
      <c r="C30" s="2443"/>
      <c r="D30" s="2443"/>
      <c r="E30" s="2443"/>
      <c r="F30" s="2451"/>
      <c r="G30" s="2452"/>
      <c r="H30" s="2452"/>
      <c r="I30" s="2452"/>
      <c r="J30" s="2452"/>
      <c r="K30" s="2452"/>
      <c r="L30" s="2452"/>
      <c r="M30" s="2452"/>
      <c r="N30" s="2452"/>
      <c r="O30" s="2452"/>
      <c r="P30" s="2452"/>
      <c r="Q30" s="2452"/>
      <c r="R30" s="2452"/>
      <c r="S30" s="2452"/>
      <c r="T30" s="2452"/>
      <c r="U30" s="2452"/>
      <c r="V30" s="2452"/>
      <c r="W30" s="2452"/>
      <c r="X30" s="2452"/>
      <c r="Y30" s="2452"/>
      <c r="Z30" s="2452"/>
      <c r="AA30" s="2452"/>
      <c r="AB30" s="2452"/>
      <c r="AC30" s="2452"/>
      <c r="AD30" s="2452"/>
      <c r="AE30" s="2452"/>
      <c r="AF30" s="2452"/>
      <c r="AG30" s="2452"/>
      <c r="AH30" s="2452"/>
      <c r="AI30" s="2452"/>
      <c r="AJ30" s="2452"/>
      <c r="AK30" s="2453"/>
      <c r="AL30" s="2443"/>
      <c r="AM30" s="2443"/>
      <c r="AN30" s="2443"/>
      <c r="AO30" s="2443"/>
      <c r="AP30" s="2443"/>
      <c r="AQ30" s="194"/>
      <c r="AR30" s="194"/>
      <c r="AS30" s="194"/>
      <c r="AT30" s="194"/>
      <c r="AU30" s="194"/>
      <c r="AV30" s="194"/>
      <c r="AW30" s="194"/>
      <c r="AX30" s="194"/>
      <c r="AY30" s="194"/>
    </row>
    <row r="31" spans="1:51" ht="15" customHeight="1">
      <c r="A31" s="2443"/>
      <c r="B31" s="2443"/>
      <c r="C31" s="2443"/>
      <c r="D31" s="2443"/>
      <c r="E31" s="2443"/>
      <c r="F31" s="2451"/>
      <c r="G31" s="2452"/>
      <c r="H31" s="2452"/>
      <c r="I31" s="2452"/>
      <c r="J31" s="2452"/>
      <c r="K31" s="2452"/>
      <c r="L31" s="2452"/>
      <c r="M31" s="2452"/>
      <c r="N31" s="2452"/>
      <c r="O31" s="2452"/>
      <c r="P31" s="2452"/>
      <c r="Q31" s="2452"/>
      <c r="R31" s="2452"/>
      <c r="S31" s="2452"/>
      <c r="T31" s="2452"/>
      <c r="U31" s="2452"/>
      <c r="V31" s="2452"/>
      <c r="W31" s="2452"/>
      <c r="X31" s="2452"/>
      <c r="Y31" s="2452"/>
      <c r="Z31" s="2452"/>
      <c r="AA31" s="2452"/>
      <c r="AB31" s="2452"/>
      <c r="AC31" s="2452"/>
      <c r="AD31" s="2452"/>
      <c r="AE31" s="2452"/>
      <c r="AF31" s="2452"/>
      <c r="AG31" s="2452"/>
      <c r="AH31" s="2452"/>
      <c r="AI31" s="2452"/>
      <c r="AJ31" s="2452"/>
      <c r="AK31" s="2453"/>
      <c r="AL31" s="2443"/>
      <c r="AM31" s="2443"/>
      <c r="AN31" s="2443"/>
      <c r="AO31" s="2443"/>
      <c r="AP31" s="2443"/>
      <c r="AQ31" s="194"/>
      <c r="AR31" s="194"/>
      <c r="AS31" s="194"/>
      <c r="AT31" s="194"/>
      <c r="AU31" s="194"/>
      <c r="AV31" s="194"/>
      <c r="AW31" s="194"/>
      <c r="AX31" s="194"/>
      <c r="AY31" s="194"/>
    </row>
    <row r="32" spans="1:51" ht="15" customHeight="1">
      <c r="A32" s="2443"/>
      <c r="B32" s="2443"/>
      <c r="C32" s="2443"/>
      <c r="D32" s="2443"/>
      <c r="E32" s="2443"/>
      <c r="F32" s="2451"/>
      <c r="G32" s="2452"/>
      <c r="H32" s="2452"/>
      <c r="I32" s="2452"/>
      <c r="J32" s="2452"/>
      <c r="K32" s="2452"/>
      <c r="L32" s="2452"/>
      <c r="M32" s="2452"/>
      <c r="N32" s="2452"/>
      <c r="O32" s="2452"/>
      <c r="P32" s="2452"/>
      <c r="Q32" s="2452"/>
      <c r="R32" s="2452"/>
      <c r="S32" s="2452"/>
      <c r="T32" s="2452"/>
      <c r="U32" s="2452"/>
      <c r="V32" s="2452"/>
      <c r="W32" s="2452"/>
      <c r="X32" s="2452"/>
      <c r="Y32" s="2452"/>
      <c r="Z32" s="2452"/>
      <c r="AA32" s="2452"/>
      <c r="AB32" s="2452"/>
      <c r="AC32" s="2452"/>
      <c r="AD32" s="2452"/>
      <c r="AE32" s="2452"/>
      <c r="AF32" s="2452"/>
      <c r="AG32" s="2452"/>
      <c r="AH32" s="2452"/>
      <c r="AI32" s="2452"/>
      <c r="AJ32" s="2452"/>
      <c r="AK32" s="2453"/>
      <c r="AL32" s="2443"/>
      <c r="AM32" s="2443"/>
      <c r="AN32" s="2443"/>
      <c r="AO32" s="2443"/>
      <c r="AP32" s="2443"/>
      <c r="AQ32" s="194"/>
      <c r="AR32" s="194"/>
      <c r="AS32" s="194"/>
      <c r="AT32" s="194"/>
      <c r="AU32" s="194"/>
      <c r="AV32" s="194"/>
      <c r="AW32" s="194"/>
      <c r="AX32" s="194"/>
      <c r="AY32" s="194"/>
    </row>
    <row r="33" spans="1:51" ht="15" customHeight="1">
      <c r="A33" s="2443"/>
      <c r="B33" s="2443"/>
      <c r="C33" s="2443"/>
      <c r="D33" s="2443"/>
      <c r="E33" s="2443"/>
      <c r="F33" s="2451"/>
      <c r="G33" s="2452"/>
      <c r="H33" s="2452"/>
      <c r="I33" s="2452"/>
      <c r="J33" s="2452"/>
      <c r="K33" s="2452"/>
      <c r="L33" s="2452"/>
      <c r="M33" s="2452"/>
      <c r="N33" s="2452"/>
      <c r="O33" s="2452"/>
      <c r="P33" s="2452"/>
      <c r="Q33" s="2452"/>
      <c r="R33" s="2452"/>
      <c r="S33" s="2452"/>
      <c r="T33" s="2452"/>
      <c r="U33" s="2452"/>
      <c r="V33" s="2452"/>
      <c r="W33" s="2452"/>
      <c r="X33" s="2452"/>
      <c r="Y33" s="2452"/>
      <c r="Z33" s="2452"/>
      <c r="AA33" s="2452"/>
      <c r="AB33" s="2452"/>
      <c r="AC33" s="2452"/>
      <c r="AD33" s="2452"/>
      <c r="AE33" s="2452"/>
      <c r="AF33" s="2452"/>
      <c r="AG33" s="2452"/>
      <c r="AH33" s="2452"/>
      <c r="AI33" s="2452"/>
      <c r="AJ33" s="2452"/>
      <c r="AK33" s="2453"/>
      <c r="AL33" s="2443"/>
      <c r="AM33" s="2443"/>
      <c r="AN33" s="2443"/>
      <c r="AO33" s="2443"/>
      <c r="AP33" s="2443"/>
      <c r="AQ33" s="194"/>
      <c r="AR33" s="194"/>
      <c r="AS33" s="194"/>
      <c r="AT33" s="194"/>
      <c r="AU33" s="194"/>
      <c r="AV33" s="194"/>
      <c r="AW33" s="194"/>
      <c r="AX33" s="194"/>
      <c r="AY33" s="194"/>
    </row>
    <row r="34" spans="1:51" ht="15" customHeight="1">
      <c r="A34" s="2443"/>
      <c r="B34" s="2443"/>
      <c r="C34" s="2443"/>
      <c r="D34" s="2443"/>
      <c r="E34" s="2443"/>
      <c r="F34" s="2451"/>
      <c r="G34" s="2452"/>
      <c r="H34" s="2452"/>
      <c r="I34" s="2452"/>
      <c r="J34" s="2452"/>
      <c r="K34" s="2452"/>
      <c r="L34" s="2452"/>
      <c r="M34" s="2452"/>
      <c r="N34" s="2452"/>
      <c r="O34" s="2452"/>
      <c r="P34" s="2452"/>
      <c r="Q34" s="2452"/>
      <c r="R34" s="2452"/>
      <c r="S34" s="2452"/>
      <c r="T34" s="2452"/>
      <c r="U34" s="2452"/>
      <c r="V34" s="2452"/>
      <c r="W34" s="2452"/>
      <c r="X34" s="2452"/>
      <c r="Y34" s="2452"/>
      <c r="Z34" s="2452"/>
      <c r="AA34" s="2452"/>
      <c r="AB34" s="2452"/>
      <c r="AC34" s="2452"/>
      <c r="AD34" s="2452"/>
      <c r="AE34" s="2452"/>
      <c r="AF34" s="2452"/>
      <c r="AG34" s="2452"/>
      <c r="AH34" s="2452"/>
      <c r="AI34" s="2452"/>
      <c r="AJ34" s="2452"/>
      <c r="AK34" s="2453"/>
      <c r="AL34" s="2443"/>
      <c r="AM34" s="2443"/>
      <c r="AN34" s="2443"/>
      <c r="AO34" s="2443"/>
      <c r="AP34" s="2443"/>
      <c r="AQ34" s="194"/>
      <c r="AR34" s="194"/>
      <c r="AS34" s="194"/>
      <c r="AT34" s="194"/>
      <c r="AU34" s="194"/>
      <c r="AV34" s="194"/>
      <c r="AW34" s="194"/>
      <c r="AX34" s="194"/>
      <c r="AY34" s="194"/>
    </row>
    <row r="35" spans="1:51" ht="15" customHeight="1">
      <c r="A35" s="2443"/>
      <c r="B35" s="2443"/>
      <c r="C35" s="2443"/>
      <c r="D35" s="2443"/>
      <c r="E35" s="2443"/>
      <c r="F35" s="2451"/>
      <c r="G35" s="2452"/>
      <c r="H35" s="2452"/>
      <c r="I35" s="2452"/>
      <c r="J35" s="2452"/>
      <c r="K35" s="2452"/>
      <c r="L35" s="2452"/>
      <c r="M35" s="2452"/>
      <c r="N35" s="2452"/>
      <c r="O35" s="2452"/>
      <c r="P35" s="2452"/>
      <c r="Q35" s="2452"/>
      <c r="R35" s="2452"/>
      <c r="S35" s="2452"/>
      <c r="T35" s="2452"/>
      <c r="U35" s="2452"/>
      <c r="V35" s="2452"/>
      <c r="W35" s="2452"/>
      <c r="X35" s="2452"/>
      <c r="Y35" s="2452"/>
      <c r="Z35" s="2452"/>
      <c r="AA35" s="2452"/>
      <c r="AB35" s="2452"/>
      <c r="AC35" s="2452"/>
      <c r="AD35" s="2452"/>
      <c r="AE35" s="2452"/>
      <c r="AF35" s="2452"/>
      <c r="AG35" s="2452"/>
      <c r="AH35" s="2452"/>
      <c r="AI35" s="2452"/>
      <c r="AJ35" s="2452"/>
      <c r="AK35" s="2453"/>
      <c r="AL35" s="2443"/>
      <c r="AM35" s="2443"/>
      <c r="AN35" s="2443"/>
      <c r="AO35" s="2443"/>
      <c r="AP35" s="2443"/>
      <c r="AQ35" s="194"/>
      <c r="AR35" s="194"/>
      <c r="AS35" s="194"/>
      <c r="AT35" s="194"/>
      <c r="AU35" s="194"/>
      <c r="AV35" s="194"/>
      <c r="AW35" s="194"/>
      <c r="AX35" s="194"/>
      <c r="AY35" s="194"/>
    </row>
    <row r="36" spans="1:51" ht="15" customHeight="1">
      <c r="A36" s="2443"/>
      <c r="B36" s="2443"/>
      <c r="C36" s="2443"/>
      <c r="D36" s="2443"/>
      <c r="E36" s="2443"/>
      <c r="F36" s="2451"/>
      <c r="G36" s="2452"/>
      <c r="H36" s="2452"/>
      <c r="I36" s="2452"/>
      <c r="J36" s="2452"/>
      <c r="K36" s="2452"/>
      <c r="L36" s="2452"/>
      <c r="M36" s="2452"/>
      <c r="N36" s="2452"/>
      <c r="O36" s="2452"/>
      <c r="P36" s="2452"/>
      <c r="Q36" s="2452"/>
      <c r="R36" s="2452"/>
      <c r="S36" s="2452"/>
      <c r="T36" s="2452"/>
      <c r="U36" s="2452"/>
      <c r="V36" s="2452"/>
      <c r="W36" s="2452"/>
      <c r="X36" s="2452"/>
      <c r="Y36" s="2452"/>
      <c r="Z36" s="2452"/>
      <c r="AA36" s="2452"/>
      <c r="AB36" s="2452"/>
      <c r="AC36" s="2452"/>
      <c r="AD36" s="2452"/>
      <c r="AE36" s="2452"/>
      <c r="AF36" s="2452"/>
      <c r="AG36" s="2452"/>
      <c r="AH36" s="2452"/>
      <c r="AI36" s="2452"/>
      <c r="AJ36" s="2452"/>
      <c r="AK36" s="2453"/>
      <c r="AL36" s="2443"/>
      <c r="AM36" s="2443"/>
      <c r="AN36" s="2443"/>
      <c r="AO36" s="2443"/>
      <c r="AP36" s="2443"/>
      <c r="AQ36" s="194"/>
      <c r="AR36" s="194"/>
      <c r="AS36" s="194"/>
      <c r="AT36" s="194"/>
      <c r="AU36" s="194"/>
      <c r="AV36" s="194"/>
      <c r="AW36" s="194"/>
      <c r="AX36" s="194"/>
      <c r="AY36" s="194"/>
    </row>
    <row r="37" spans="1:51" ht="15" customHeight="1">
      <c r="A37" s="2443"/>
      <c r="B37" s="2443"/>
      <c r="C37" s="2443"/>
      <c r="D37" s="2443"/>
      <c r="E37" s="2443"/>
      <c r="F37" s="2451"/>
      <c r="G37" s="2452"/>
      <c r="H37" s="2452"/>
      <c r="I37" s="2452"/>
      <c r="J37" s="2452"/>
      <c r="K37" s="2452"/>
      <c r="L37" s="2452"/>
      <c r="M37" s="2452"/>
      <c r="N37" s="2452"/>
      <c r="O37" s="2452"/>
      <c r="P37" s="2452"/>
      <c r="Q37" s="2452"/>
      <c r="R37" s="2452"/>
      <c r="S37" s="2452"/>
      <c r="T37" s="2452"/>
      <c r="U37" s="2452"/>
      <c r="V37" s="2452"/>
      <c r="W37" s="2452"/>
      <c r="X37" s="2452"/>
      <c r="Y37" s="2452"/>
      <c r="Z37" s="2452"/>
      <c r="AA37" s="2452"/>
      <c r="AB37" s="2452"/>
      <c r="AC37" s="2452"/>
      <c r="AD37" s="2452"/>
      <c r="AE37" s="2452"/>
      <c r="AF37" s="2452"/>
      <c r="AG37" s="2452"/>
      <c r="AH37" s="2452"/>
      <c r="AI37" s="2452"/>
      <c r="AJ37" s="2452"/>
      <c r="AK37" s="2453"/>
      <c r="AL37" s="2443"/>
      <c r="AM37" s="2443"/>
      <c r="AN37" s="2443"/>
      <c r="AO37" s="2443"/>
      <c r="AP37" s="2443"/>
      <c r="AQ37" s="194"/>
      <c r="AR37" s="194"/>
      <c r="AS37" s="194"/>
      <c r="AT37" s="194"/>
      <c r="AU37" s="194"/>
      <c r="AV37" s="194"/>
      <c r="AW37" s="194"/>
      <c r="AX37" s="194"/>
      <c r="AY37" s="194"/>
    </row>
    <row r="38" spans="1:51" ht="15" customHeight="1">
      <c r="A38" s="2443"/>
      <c r="B38" s="2443"/>
      <c r="C38" s="2443"/>
      <c r="D38" s="2443"/>
      <c r="E38" s="2443"/>
      <c r="F38" s="2451"/>
      <c r="G38" s="2452"/>
      <c r="H38" s="2452"/>
      <c r="I38" s="2452"/>
      <c r="J38" s="2452"/>
      <c r="K38" s="2452"/>
      <c r="L38" s="2452"/>
      <c r="M38" s="2452"/>
      <c r="N38" s="2452"/>
      <c r="O38" s="2452"/>
      <c r="P38" s="2452"/>
      <c r="Q38" s="2452"/>
      <c r="R38" s="2452"/>
      <c r="S38" s="2452"/>
      <c r="T38" s="2452"/>
      <c r="U38" s="2452"/>
      <c r="V38" s="2452"/>
      <c r="W38" s="2452"/>
      <c r="X38" s="2452"/>
      <c r="Y38" s="2452"/>
      <c r="Z38" s="2452"/>
      <c r="AA38" s="2452"/>
      <c r="AB38" s="2452"/>
      <c r="AC38" s="2452"/>
      <c r="AD38" s="2452"/>
      <c r="AE38" s="2452"/>
      <c r="AF38" s="2452"/>
      <c r="AG38" s="2452"/>
      <c r="AH38" s="2452"/>
      <c r="AI38" s="2452"/>
      <c r="AJ38" s="2452"/>
      <c r="AK38" s="2453"/>
      <c r="AL38" s="2443"/>
      <c r="AM38" s="2443"/>
      <c r="AN38" s="2443"/>
      <c r="AO38" s="2443"/>
      <c r="AP38" s="2443"/>
      <c r="AQ38" s="194"/>
      <c r="AR38" s="194"/>
      <c r="AS38" s="194"/>
      <c r="AT38" s="194"/>
      <c r="AU38" s="194"/>
      <c r="AV38" s="194"/>
      <c r="AW38" s="194"/>
      <c r="AX38" s="194"/>
      <c r="AY38" s="194"/>
    </row>
    <row r="39" spans="1:51" ht="15" customHeight="1">
      <c r="A39" s="2443"/>
      <c r="B39" s="2443"/>
      <c r="C39" s="2443"/>
      <c r="D39" s="2443"/>
      <c r="E39" s="2443"/>
      <c r="F39" s="2451"/>
      <c r="G39" s="2452"/>
      <c r="H39" s="2452"/>
      <c r="I39" s="2452"/>
      <c r="J39" s="2452"/>
      <c r="K39" s="2452"/>
      <c r="L39" s="2452"/>
      <c r="M39" s="2452"/>
      <c r="N39" s="2452"/>
      <c r="O39" s="2452"/>
      <c r="P39" s="2452"/>
      <c r="Q39" s="2452"/>
      <c r="R39" s="2452"/>
      <c r="S39" s="2452"/>
      <c r="T39" s="2452"/>
      <c r="U39" s="2452"/>
      <c r="V39" s="2452"/>
      <c r="W39" s="2452"/>
      <c r="X39" s="2452"/>
      <c r="Y39" s="2452"/>
      <c r="Z39" s="2452"/>
      <c r="AA39" s="2452"/>
      <c r="AB39" s="2452"/>
      <c r="AC39" s="2452"/>
      <c r="AD39" s="2452"/>
      <c r="AE39" s="2452"/>
      <c r="AF39" s="2452"/>
      <c r="AG39" s="2452"/>
      <c r="AH39" s="2452"/>
      <c r="AI39" s="2452"/>
      <c r="AJ39" s="2452"/>
      <c r="AK39" s="2453"/>
      <c r="AL39" s="2443"/>
      <c r="AM39" s="2443"/>
      <c r="AN39" s="2443"/>
      <c r="AO39" s="2443"/>
      <c r="AP39" s="2443"/>
      <c r="AQ39" s="194"/>
      <c r="AR39" s="194"/>
      <c r="AS39" s="194"/>
      <c r="AT39" s="194"/>
      <c r="AU39" s="194"/>
      <c r="AV39" s="194"/>
      <c r="AW39" s="194"/>
      <c r="AX39" s="194"/>
      <c r="AY39" s="194"/>
    </row>
    <row r="40" spans="1:51" ht="15" customHeight="1">
      <c r="A40" s="2443"/>
      <c r="B40" s="2443"/>
      <c r="C40" s="2443"/>
      <c r="D40" s="2443"/>
      <c r="E40" s="2443"/>
      <c r="F40" s="2451"/>
      <c r="G40" s="2452"/>
      <c r="H40" s="2452"/>
      <c r="I40" s="2452"/>
      <c r="J40" s="2452"/>
      <c r="K40" s="2452"/>
      <c r="L40" s="2452"/>
      <c r="M40" s="2452"/>
      <c r="N40" s="2452"/>
      <c r="O40" s="2452"/>
      <c r="P40" s="2452"/>
      <c r="Q40" s="2452"/>
      <c r="R40" s="2452"/>
      <c r="S40" s="2452"/>
      <c r="T40" s="2452"/>
      <c r="U40" s="2452"/>
      <c r="V40" s="2452"/>
      <c r="W40" s="2452"/>
      <c r="X40" s="2452"/>
      <c r="Y40" s="2452"/>
      <c r="Z40" s="2452"/>
      <c r="AA40" s="2452"/>
      <c r="AB40" s="2452"/>
      <c r="AC40" s="2452"/>
      <c r="AD40" s="2452"/>
      <c r="AE40" s="2452"/>
      <c r="AF40" s="2452"/>
      <c r="AG40" s="2452"/>
      <c r="AH40" s="2452"/>
      <c r="AI40" s="2452"/>
      <c r="AJ40" s="2452"/>
      <c r="AK40" s="2453"/>
      <c r="AL40" s="2443"/>
      <c r="AM40" s="2443"/>
      <c r="AN40" s="2443"/>
      <c r="AO40" s="2443"/>
      <c r="AP40" s="2443"/>
      <c r="AQ40" s="194"/>
      <c r="AR40" s="194"/>
      <c r="AS40" s="194"/>
      <c r="AT40" s="194"/>
      <c r="AU40" s="194"/>
      <c r="AV40" s="194"/>
      <c r="AW40" s="194"/>
      <c r="AX40" s="194"/>
      <c r="AY40" s="194"/>
    </row>
    <row r="41" spans="1:51" ht="15" customHeight="1">
      <c r="A41" s="2443"/>
      <c r="B41" s="2443"/>
      <c r="C41" s="2443"/>
      <c r="D41" s="2443"/>
      <c r="E41" s="2443"/>
      <c r="F41" s="2451"/>
      <c r="G41" s="2452"/>
      <c r="H41" s="2452"/>
      <c r="I41" s="2452"/>
      <c r="J41" s="2452"/>
      <c r="K41" s="2452"/>
      <c r="L41" s="2452"/>
      <c r="M41" s="2452"/>
      <c r="N41" s="2452"/>
      <c r="O41" s="2452"/>
      <c r="P41" s="2452"/>
      <c r="Q41" s="2452"/>
      <c r="R41" s="2452"/>
      <c r="S41" s="2452"/>
      <c r="T41" s="2452"/>
      <c r="U41" s="2452"/>
      <c r="V41" s="2452"/>
      <c r="W41" s="2452"/>
      <c r="X41" s="2452"/>
      <c r="Y41" s="2452"/>
      <c r="Z41" s="2452"/>
      <c r="AA41" s="2452"/>
      <c r="AB41" s="2452"/>
      <c r="AC41" s="2452"/>
      <c r="AD41" s="2452"/>
      <c r="AE41" s="2452"/>
      <c r="AF41" s="2452"/>
      <c r="AG41" s="2452"/>
      <c r="AH41" s="2452"/>
      <c r="AI41" s="2452"/>
      <c r="AJ41" s="2452"/>
      <c r="AK41" s="2453"/>
      <c r="AL41" s="2443"/>
      <c r="AM41" s="2443"/>
      <c r="AN41" s="2443"/>
      <c r="AO41" s="2443"/>
      <c r="AP41" s="2443"/>
      <c r="AQ41" s="194"/>
      <c r="AR41" s="194"/>
      <c r="AS41" s="194"/>
      <c r="AT41" s="194"/>
      <c r="AU41" s="194"/>
      <c r="AV41" s="194"/>
      <c r="AW41" s="194"/>
      <c r="AX41" s="194"/>
      <c r="AY41" s="194"/>
    </row>
    <row r="42" spans="1:51" ht="15" customHeight="1">
      <c r="A42" s="2443"/>
      <c r="B42" s="2443"/>
      <c r="C42" s="2443"/>
      <c r="D42" s="2443"/>
      <c r="E42" s="2443"/>
      <c r="F42" s="2451"/>
      <c r="G42" s="2452"/>
      <c r="H42" s="2452"/>
      <c r="I42" s="2452"/>
      <c r="J42" s="2452"/>
      <c r="K42" s="2452"/>
      <c r="L42" s="2452"/>
      <c r="M42" s="2452"/>
      <c r="N42" s="2452"/>
      <c r="O42" s="2452"/>
      <c r="P42" s="2452"/>
      <c r="Q42" s="2452"/>
      <c r="R42" s="2452"/>
      <c r="S42" s="2452"/>
      <c r="T42" s="2452"/>
      <c r="U42" s="2452"/>
      <c r="V42" s="2452"/>
      <c r="W42" s="2452"/>
      <c r="X42" s="2452"/>
      <c r="Y42" s="2452"/>
      <c r="Z42" s="2452"/>
      <c r="AA42" s="2452"/>
      <c r="AB42" s="2452"/>
      <c r="AC42" s="2452"/>
      <c r="AD42" s="2452"/>
      <c r="AE42" s="2452"/>
      <c r="AF42" s="2452"/>
      <c r="AG42" s="2452"/>
      <c r="AH42" s="2452"/>
      <c r="AI42" s="2452"/>
      <c r="AJ42" s="2452"/>
      <c r="AK42" s="2453"/>
      <c r="AL42" s="2443"/>
      <c r="AM42" s="2443"/>
      <c r="AN42" s="2443"/>
      <c r="AO42" s="2443"/>
      <c r="AP42" s="2443"/>
      <c r="AQ42" s="194"/>
      <c r="AR42" s="194"/>
      <c r="AS42" s="194"/>
      <c r="AT42" s="194"/>
      <c r="AU42" s="194"/>
      <c r="AV42" s="194"/>
      <c r="AW42" s="194"/>
      <c r="AX42" s="194"/>
      <c r="AY42" s="194"/>
    </row>
    <row r="43" spans="1:51" ht="15" customHeight="1">
      <c r="A43" s="2443"/>
      <c r="B43" s="2443"/>
      <c r="C43" s="2443"/>
      <c r="D43" s="2443"/>
      <c r="E43" s="2443"/>
      <c r="F43" s="2451"/>
      <c r="G43" s="2452"/>
      <c r="H43" s="2452"/>
      <c r="I43" s="2452"/>
      <c r="J43" s="2452"/>
      <c r="K43" s="2452"/>
      <c r="L43" s="2452"/>
      <c r="M43" s="2452"/>
      <c r="N43" s="2452"/>
      <c r="O43" s="2452"/>
      <c r="P43" s="2452"/>
      <c r="Q43" s="2452"/>
      <c r="R43" s="2452"/>
      <c r="S43" s="2452"/>
      <c r="T43" s="2452"/>
      <c r="U43" s="2452"/>
      <c r="V43" s="2452"/>
      <c r="W43" s="2452"/>
      <c r="X43" s="2452"/>
      <c r="Y43" s="2452"/>
      <c r="Z43" s="2452"/>
      <c r="AA43" s="2452"/>
      <c r="AB43" s="2452"/>
      <c r="AC43" s="2452"/>
      <c r="AD43" s="2452"/>
      <c r="AE43" s="2452"/>
      <c r="AF43" s="2452"/>
      <c r="AG43" s="2452"/>
      <c r="AH43" s="2452"/>
      <c r="AI43" s="2452"/>
      <c r="AJ43" s="2452"/>
      <c r="AK43" s="2453"/>
      <c r="AL43" s="2443"/>
      <c r="AM43" s="2443"/>
      <c r="AN43" s="2443"/>
      <c r="AO43" s="2443"/>
      <c r="AP43" s="2443"/>
      <c r="AQ43" s="194"/>
      <c r="AR43" s="194"/>
      <c r="AS43" s="194"/>
      <c r="AT43" s="194"/>
      <c r="AU43" s="194"/>
      <c r="AV43" s="194"/>
      <c r="AW43" s="194"/>
      <c r="AX43" s="194"/>
      <c r="AY43" s="194"/>
    </row>
    <row r="44" spans="1:51" ht="15" customHeight="1">
      <c r="A44" s="2443"/>
      <c r="B44" s="2443"/>
      <c r="C44" s="2443"/>
      <c r="D44" s="2443"/>
      <c r="E44" s="2443"/>
      <c r="F44" s="2451"/>
      <c r="G44" s="2452"/>
      <c r="H44" s="2452"/>
      <c r="I44" s="2452"/>
      <c r="J44" s="2452"/>
      <c r="K44" s="2452"/>
      <c r="L44" s="2452"/>
      <c r="M44" s="2452"/>
      <c r="N44" s="2452"/>
      <c r="O44" s="2452"/>
      <c r="P44" s="2452"/>
      <c r="Q44" s="2452"/>
      <c r="R44" s="2452"/>
      <c r="S44" s="2452"/>
      <c r="T44" s="2452"/>
      <c r="U44" s="2452"/>
      <c r="V44" s="2452"/>
      <c r="W44" s="2452"/>
      <c r="X44" s="2452"/>
      <c r="Y44" s="2452"/>
      <c r="Z44" s="2452"/>
      <c r="AA44" s="2452"/>
      <c r="AB44" s="2452"/>
      <c r="AC44" s="2452"/>
      <c r="AD44" s="2452"/>
      <c r="AE44" s="2452"/>
      <c r="AF44" s="2452"/>
      <c r="AG44" s="2452"/>
      <c r="AH44" s="2452"/>
      <c r="AI44" s="2452"/>
      <c r="AJ44" s="2452"/>
      <c r="AK44" s="2453"/>
      <c r="AL44" s="2443"/>
      <c r="AM44" s="2443"/>
      <c r="AN44" s="2443"/>
      <c r="AO44" s="2443"/>
      <c r="AP44" s="2443"/>
      <c r="AQ44" s="194"/>
      <c r="AR44" s="194"/>
      <c r="AS44" s="194"/>
      <c r="AT44" s="194"/>
      <c r="AU44" s="194"/>
      <c r="AV44" s="194"/>
      <c r="AW44" s="194"/>
      <c r="AX44" s="194"/>
      <c r="AY44" s="194"/>
    </row>
    <row r="45" spans="1:51" ht="15" customHeight="1">
      <c r="A45" s="2443"/>
      <c r="B45" s="2443"/>
      <c r="C45" s="2443"/>
      <c r="D45" s="2443"/>
      <c r="E45" s="2443"/>
      <c r="F45" s="2451"/>
      <c r="G45" s="2452"/>
      <c r="H45" s="2452"/>
      <c r="I45" s="2452"/>
      <c r="J45" s="2452"/>
      <c r="K45" s="2452"/>
      <c r="L45" s="2452"/>
      <c r="M45" s="2452"/>
      <c r="N45" s="2452"/>
      <c r="O45" s="2452"/>
      <c r="P45" s="2452"/>
      <c r="Q45" s="2452"/>
      <c r="R45" s="2452"/>
      <c r="S45" s="2452"/>
      <c r="T45" s="2452"/>
      <c r="U45" s="2452"/>
      <c r="V45" s="2452"/>
      <c r="W45" s="2452"/>
      <c r="X45" s="2452"/>
      <c r="Y45" s="2452"/>
      <c r="Z45" s="2452"/>
      <c r="AA45" s="2452"/>
      <c r="AB45" s="2452"/>
      <c r="AC45" s="2452"/>
      <c r="AD45" s="2452"/>
      <c r="AE45" s="2452"/>
      <c r="AF45" s="2452"/>
      <c r="AG45" s="2452"/>
      <c r="AH45" s="2452"/>
      <c r="AI45" s="2452"/>
      <c r="AJ45" s="2452"/>
      <c r="AK45" s="2453"/>
      <c r="AL45" s="2443"/>
      <c r="AM45" s="2443"/>
      <c r="AN45" s="2443"/>
      <c r="AO45" s="2443"/>
      <c r="AP45" s="2443"/>
      <c r="AQ45" s="194"/>
      <c r="AR45" s="194"/>
      <c r="AS45" s="194"/>
      <c r="AT45" s="194"/>
      <c r="AU45" s="194"/>
      <c r="AV45" s="194"/>
      <c r="AW45" s="194"/>
      <c r="AX45" s="194"/>
      <c r="AY45" s="194"/>
    </row>
    <row r="46" spans="1:51" ht="15" customHeight="1">
      <c r="A46" s="2443"/>
      <c r="B46" s="2443"/>
      <c r="C46" s="2443"/>
      <c r="D46" s="2443"/>
      <c r="E46" s="2443"/>
      <c r="F46" s="2451"/>
      <c r="G46" s="2452"/>
      <c r="H46" s="2452"/>
      <c r="I46" s="2452"/>
      <c r="J46" s="2452"/>
      <c r="K46" s="2452"/>
      <c r="L46" s="2452"/>
      <c r="M46" s="2452"/>
      <c r="N46" s="2452"/>
      <c r="O46" s="2452"/>
      <c r="P46" s="2452"/>
      <c r="Q46" s="2452"/>
      <c r="R46" s="2452"/>
      <c r="S46" s="2452"/>
      <c r="T46" s="2452"/>
      <c r="U46" s="2452"/>
      <c r="V46" s="2452"/>
      <c r="W46" s="2452"/>
      <c r="X46" s="2452"/>
      <c r="Y46" s="2452"/>
      <c r="Z46" s="2452"/>
      <c r="AA46" s="2452"/>
      <c r="AB46" s="2452"/>
      <c r="AC46" s="2452"/>
      <c r="AD46" s="2452"/>
      <c r="AE46" s="2452"/>
      <c r="AF46" s="2452"/>
      <c r="AG46" s="2452"/>
      <c r="AH46" s="2452"/>
      <c r="AI46" s="2452"/>
      <c r="AJ46" s="2452"/>
      <c r="AK46" s="2453"/>
      <c r="AL46" s="2443"/>
      <c r="AM46" s="2443"/>
      <c r="AN46" s="2443"/>
      <c r="AO46" s="2443"/>
      <c r="AP46" s="2443"/>
      <c r="AQ46" s="194"/>
      <c r="AR46" s="194"/>
      <c r="AS46" s="194"/>
      <c r="AT46" s="194"/>
      <c r="AU46" s="194"/>
      <c r="AV46" s="194"/>
      <c r="AW46" s="194"/>
      <c r="AX46" s="194"/>
      <c r="AY46" s="194"/>
    </row>
    <row r="47" spans="1:51" ht="15" customHeight="1">
      <c r="A47" s="2443"/>
      <c r="B47" s="2443"/>
      <c r="C47" s="2443"/>
      <c r="D47" s="2443"/>
      <c r="E47" s="2443"/>
      <c r="F47" s="2451"/>
      <c r="G47" s="2452"/>
      <c r="H47" s="2452"/>
      <c r="I47" s="2452"/>
      <c r="J47" s="2452"/>
      <c r="K47" s="2452"/>
      <c r="L47" s="2452"/>
      <c r="M47" s="2452"/>
      <c r="N47" s="2452"/>
      <c r="O47" s="2452"/>
      <c r="P47" s="2452"/>
      <c r="Q47" s="2452"/>
      <c r="R47" s="2452"/>
      <c r="S47" s="2452"/>
      <c r="T47" s="2452"/>
      <c r="U47" s="2452"/>
      <c r="V47" s="2452"/>
      <c r="W47" s="2452"/>
      <c r="X47" s="2452"/>
      <c r="Y47" s="2452"/>
      <c r="Z47" s="2452"/>
      <c r="AA47" s="2452"/>
      <c r="AB47" s="2452"/>
      <c r="AC47" s="2452"/>
      <c r="AD47" s="2452"/>
      <c r="AE47" s="2452"/>
      <c r="AF47" s="2452"/>
      <c r="AG47" s="2452"/>
      <c r="AH47" s="2452"/>
      <c r="AI47" s="2452"/>
      <c r="AJ47" s="2452"/>
      <c r="AK47" s="2453"/>
      <c r="AL47" s="2443"/>
      <c r="AM47" s="2443"/>
      <c r="AN47" s="2443"/>
      <c r="AO47" s="2443"/>
      <c r="AP47" s="2443"/>
      <c r="AQ47" s="194"/>
      <c r="AR47" s="194"/>
      <c r="AS47" s="194"/>
      <c r="AT47" s="194"/>
      <c r="AU47" s="194"/>
      <c r="AV47" s="194"/>
      <c r="AW47" s="194"/>
      <c r="AX47" s="194"/>
      <c r="AY47" s="194"/>
    </row>
    <row r="48" spans="1:51" ht="15" customHeight="1">
      <c r="A48" s="2443"/>
      <c r="B48" s="2443"/>
      <c r="C48" s="2443"/>
      <c r="D48" s="2443"/>
      <c r="E48" s="2443"/>
      <c r="F48" s="2451"/>
      <c r="G48" s="2452"/>
      <c r="H48" s="2452"/>
      <c r="I48" s="2452"/>
      <c r="J48" s="2452"/>
      <c r="K48" s="2452"/>
      <c r="L48" s="2452"/>
      <c r="M48" s="2452"/>
      <c r="N48" s="2452"/>
      <c r="O48" s="2452"/>
      <c r="P48" s="2452"/>
      <c r="Q48" s="2452"/>
      <c r="R48" s="2452"/>
      <c r="S48" s="2452"/>
      <c r="T48" s="2452"/>
      <c r="U48" s="2452"/>
      <c r="V48" s="2452"/>
      <c r="W48" s="2452"/>
      <c r="X48" s="2452"/>
      <c r="Y48" s="2452"/>
      <c r="Z48" s="2452"/>
      <c r="AA48" s="2452"/>
      <c r="AB48" s="2452"/>
      <c r="AC48" s="2452"/>
      <c r="AD48" s="2452"/>
      <c r="AE48" s="2452"/>
      <c r="AF48" s="2452"/>
      <c r="AG48" s="2452"/>
      <c r="AH48" s="2452"/>
      <c r="AI48" s="2452"/>
      <c r="AJ48" s="2452"/>
      <c r="AK48" s="2453"/>
      <c r="AL48" s="2443"/>
      <c r="AM48" s="2443"/>
      <c r="AN48" s="2443"/>
      <c r="AO48" s="2443"/>
      <c r="AP48" s="2443"/>
      <c r="AQ48" s="194"/>
      <c r="AR48" s="194"/>
      <c r="AS48" s="194"/>
      <c r="AT48" s="194"/>
      <c r="AU48" s="194"/>
      <c r="AV48" s="194"/>
      <c r="AW48" s="194"/>
      <c r="AX48" s="194"/>
      <c r="AY48" s="194"/>
    </row>
    <row r="49" spans="1:51" ht="15" customHeight="1">
      <c r="A49" s="2443"/>
      <c r="B49" s="2443"/>
      <c r="C49" s="2443"/>
      <c r="D49" s="2443"/>
      <c r="E49" s="2443"/>
      <c r="F49" s="2451"/>
      <c r="G49" s="2452"/>
      <c r="H49" s="2452"/>
      <c r="I49" s="2452"/>
      <c r="J49" s="2452"/>
      <c r="K49" s="2452"/>
      <c r="L49" s="2452"/>
      <c r="M49" s="2452"/>
      <c r="N49" s="2452"/>
      <c r="O49" s="2452"/>
      <c r="P49" s="2452"/>
      <c r="Q49" s="2452"/>
      <c r="R49" s="2452"/>
      <c r="S49" s="2452"/>
      <c r="T49" s="2452"/>
      <c r="U49" s="2452"/>
      <c r="V49" s="2452"/>
      <c r="W49" s="2452"/>
      <c r="X49" s="2452"/>
      <c r="Y49" s="2452"/>
      <c r="Z49" s="2452"/>
      <c r="AA49" s="2452"/>
      <c r="AB49" s="2452"/>
      <c r="AC49" s="2452"/>
      <c r="AD49" s="2452"/>
      <c r="AE49" s="2452"/>
      <c r="AF49" s="2452"/>
      <c r="AG49" s="2452"/>
      <c r="AH49" s="2452"/>
      <c r="AI49" s="2452"/>
      <c r="AJ49" s="2452"/>
      <c r="AK49" s="2453"/>
      <c r="AL49" s="2443"/>
      <c r="AM49" s="2443"/>
      <c r="AN49" s="2443"/>
      <c r="AO49" s="2443"/>
      <c r="AP49" s="2443"/>
      <c r="AQ49" s="194"/>
      <c r="AR49" s="194"/>
      <c r="AS49" s="194"/>
      <c r="AT49" s="194"/>
      <c r="AU49" s="194"/>
      <c r="AV49" s="194"/>
      <c r="AW49" s="194"/>
      <c r="AX49" s="194"/>
      <c r="AY49" s="194"/>
    </row>
    <row r="50" spans="1:51" ht="15" customHeight="1">
      <c r="A50" s="2443"/>
      <c r="B50" s="2443"/>
      <c r="C50" s="2443"/>
      <c r="D50" s="2443"/>
      <c r="E50" s="2443"/>
      <c r="F50" s="2451"/>
      <c r="G50" s="2452"/>
      <c r="H50" s="2452"/>
      <c r="I50" s="2452"/>
      <c r="J50" s="2452"/>
      <c r="K50" s="2452"/>
      <c r="L50" s="2452"/>
      <c r="M50" s="2452"/>
      <c r="N50" s="2452"/>
      <c r="O50" s="2452"/>
      <c r="P50" s="2452"/>
      <c r="Q50" s="2452"/>
      <c r="R50" s="2452"/>
      <c r="S50" s="2452"/>
      <c r="T50" s="2452"/>
      <c r="U50" s="2452"/>
      <c r="V50" s="2452"/>
      <c r="W50" s="2452"/>
      <c r="X50" s="2452"/>
      <c r="Y50" s="2452"/>
      <c r="Z50" s="2452"/>
      <c r="AA50" s="2452"/>
      <c r="AB50" s="2452"/>
      <c r="AC50" s="2452"/>
      <c r="AD50" s="2452"/>
      <c r="AE50" s="2452"/>
      <c r="AF50" s="2452"/>
      <c r="AG50" s="2452"/>
      <c r="AH50" s="2452"/>
      <c r="AI50" s="2452"/>
      <c r="AJ50" s="2452"/>
      <c r="AK50" s="2453"/>
      <c r="AL50" s="2443"/>
      <c r="AM50" s="2443"/>
      <c r="AN50" s="2443"/>
      <c r="AO50" s="2443"/>
      <c r="AP50" s="2443"/>
      <c r="AQ50" s="194"/>
      <c r="AR50" s="194"/>
      <c r="AS50" s="194"/>
      <c r="AT50" s="194"/>
      <c r="AU50" s="194"/>
      <c r="AV50" s="194"/>
      <c r="AW50" s="194"/>
      <c r="AX50" s="194"/>
      <c r="AY50" s="194"/>
    </row>
    <row r="51" spans="1:51" ht="15" customHeight="1">
      <c r="A51" s="2443"/>
      <c r="B51" s="2443"/>
      <c r="C51" s="2443"/>
      <c r="D51" s="2443"/>
      <c r="E51" s="2443"/>
      <c r="F51" s="2451"/>
      <c r="G51" s="2452"/>
      <c r="H51" s="2452"/>
      <c r="I51" s="2452"/>
      <c r="J51" s="2452"/>
      <c r="K51" s="2452"/>
      <c r="L51" s="2452"/>
      <c r="M51" s="2452"/>
      <c r="N51" s="2452"/>
      <c r="O51" s="2452"/>
      <c r="P51" s="2452"/>
      <c r="Q51" s="2452"/>
      <c r="R51" s="2452"/>
      <c r="S51" s="2452"/>
      <c r="T51" s="2452"/>
      <c r="U51" s="2452"/>
      <c r="V51" s="2452"/>
      <c r="W51" s="2452"/>
      <c r="X51" s="2452"/>
      <c r="Y51" s="2452"/>
      <c r="Z51" s="2452"/>
      <c r="AA51" s="2452"/>
      <c r="AB51" s="2452"/>
      <c r="AC51" s="2452"/>
      <c r="AD51" s="2452"/>
      <c r="AE51" s="2452"/>
      <c r="AF51" s="2452"/>
      <c r="AG51" s="2452"/>
      <c r="AH51" s="2452"/>
      <c r="AI51" s="2452"/>
      <c r="AJ51" s="2452"/>
      <c r="AK51" s="2453"/>
      <c r="AL51" s="2443"/>
      <c r="AM51" s="2443"/>
      <c r="AN51" s="2443"/>
      <c r="AO51" s="2443"/>
      <c r="AP51" s="2443"/>
      <c r="AQ51" s="194"/>
      <c r="AR51" s="194"/>
      <c r="AS51" s="194"/>
      <c r="AT51" s="194"/>
      <c r="AU51" s="194"/>
      <c r="AV51" s="194"/>
      <c r="AW51" s="194"/>
      <c r="AX51" s="194"/>
      <c r="AY51" s="194"/>
    </row>
    <row r="52" spans="1:51" ht="15" customHeight="1">
      <c r="A52" s="2443"/>
      <c r="B52" s="2443"/>
      <c r="C52" s="2443"/>
      <c r="D52" s="2443"/>
      <c r="E52" s="2443"/>
      <c r="F52" s="2451"/>
      <c r="G52" s="2452"/>
      <c r="H52" s="2452"/>
      <c r="I52" s="2452"/>
      <c r="J52" s="2452"/>
      <c r="K52" s="2452"/>
      <c r="L52" s="2452"/>
      <c r="M52" s="2452"/>
      <c r="N52" s="2452"/>
      <c r="O52" s="2452"/>
      <c r="P52" s="2452"/>
      <c r="Q52" s="2452"/>
      <c r="R52" s="2452"/>
      <c r="S52" s="2452"/>
      <c r="T52" s="2452"/>
      <c r="U52" s="2452"/>
      <c r="V52" s="2452"/>
      <c r="W52" s="2452"/>
      <c r="X52" s="2452"/>
      <c r="Y52" s="2452"/>
      <c r="Z52" s="2452"/>
      <c r="AA52" s="2452"/>
      <c r="AB52" s="2452"/>
      <c r="AC52" s="2452"/>
      <c r="AD52" s="2452"/>
      <c r="AE52" s="2452"/>
      <c r="AF52" s="2452"/>
      <c r="AG52" s="2452"/>
      <c r="AH52" s="2452"/>
      <c r="AI52" s="2452"/>
      <c r="AJ52" s="2452"/>
      <c r="AK52" s="2453"/>
      <c r="AL52" s="2443"/>
      <c r="AM52" s="2443"/>
      <c r="AN52" s="2443"/>
      <c r="AO52" s="2443"/>
      <c r="AP52" s="2443"/>
      <c r="AQ52" s="194"/>
      <c r="AR52" s="194"/>
      <c r="AS52" s="194"/>
      <c r="AT52" s="194"/>
      <c r="AU52" s="194"/>
      <c r="AV52" s="194"/>
      <c r="AW52" s="194"/>
      <c r="AX52" s="194"/>
      <c r="AY52" s="194"/>
    </row>
    <row r="53" spans="1:51" ht="15" customHeight="1" thickBot="1">
      <c r="A53" s="2443"/>
      <c r="B53" s="2443"/>
      <c r="C53" s="2443"/>
      <c r="D53" s="2443"/>
      <c r="E53" s="2443"/>
      <c r="F53" s="2455"/>
      <c r="G53" s="2456"/>
      <c r="H53" s="2456"/>
      <c r="I53" s="2456"/>
      <c r="J53" s="2456"/>
      <c r="K53" s="2456"/>
      <c r="L53" s="2456"/>
      <c r="M53" s="2456"/>
      <c r="N53" s="2456"/>
      <c r="O53" s="2456"/>
      <c r="P53" s="2456"/>
      <c r="Q53" s="2456"/>
      <c r="R53" s="2456"/>
      <c r="S53" s="2456"/>
      <c r="T53" s="2456"/>
      <c r="U53" s="2456"/>
      <c r="V53" s="2456"/>
      <c r="W53" s="2456"/>
      <c r="X53" s="2456"/>
      <c r="Y53" s="2456"/>
      <c r="Z53" s="2456"/>
      <c r="AA53" s="2456"/>
      <c r="AB53" s="2456"/>
      <c r="AC53" s="2456"/>
      <c r="AD53" s="2456"/>
      <c r="AE53" s="2456"/>
      <c r="AF53" s="2456"/>
      <c r="AG53" s="2456"/>
      <c r="AH53" s="2456"/>
      <c r="AI53" s="2456"/>
      <c r="AJ53" s="2456"/>
      <c r="AK53" s="2457"/>
      <c r="AL53" s="2443"/>
      <c r="AM53" s="2443"/>
      <c r="AN53" s="2443"/>
      <c r="AO53" s="2443"/>
      <c r="AP53" s="2443"/>
      <c r="AQ53" s="194"/>
      <c r="AR53" s="194"/>
      <c r="AS53" s="194"/>
      <c r="AT53" s="194"/>
      <c r="AU53" s="194"/>
      <c r="AV53" s="194"/>
      <c r="AW53" s="194"/>
      <c r="AX53" s="194"/>
      <c r="AY53" s="194"/>
    </row>
    <row r="54" spans="1:51" ht="15" customHeight="1">
      <c r="A54" s="2443"/>
      <c r="B54" s="2443"/>
      <c r="C54" s="2443"/>
      <c r="D54" s="2443"/>
      <c r="E54" s="2443"/>
      <c r="F54" s="2445"/>
      <c r="G54" s="2445"/>
      <c r="H54" s="2445"/>
      <c r="I54" s="2445"/>
      <c r="J54" s="2445"/>
      <c r="K54" s="2445"/>
      <c r="L54" s="2445"/>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3"/>
      <c r="AM54" s="2443"/>
      <c r="AN54" s="2443"/>
      <c r="AO54" s="2443"/>
      <c r="AP54" s="2443"/>
      <c r="AQ54" s="194"/>
      <c r="AR54" s="194"/>
      <c r="AS54" s="194"/>
      <c r="AT54" s="194"/>
      <c r="AU54" s="194"/>
      <c r="AV54" s="194"/>
      <c r="AW54" s="194"/>
      <c r="AX54" s="194"/>
      <c r="AY54" s="194"/>
    </row>
    <row r="55" spans="1:51" ht="15" customHeight="1">
      <c r="A55" s="2443"/>
      <c r="B55" s="2443"/>
      <c r="C55" s="2443"/>
      <c r="D55" s="2443"/>
      <c r="E55" s="2443"/>
      <c r="F55" s="2445"/>
      <c r="G55" s="2445"/>
      <c r="H55" s="2445"/>
      <c r="I55" s="2445"/>
      <c r="J55" s="2445"/>
      <c r="K55" s="2445"/>
      <c r="L55" s="2445"/>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3"/>
      <c r="AM55" s="2443"/>
      <c r="AN55" s="2443"/>
      <c r="AO55" s="2443"/>
      <c r="AP55" s="2443"/>
      <c r="AQ55" s="194"/>
      <c r="AR55" s="194"/>
      <c r="AS55" s="194"/>
      <c r="AT55" s="194"/>
      <c r="AU55" s="194"/>
      <c r="AV55" s="194"/>
      <c r="AW55" s="194"/>
      <c r="AX55" s="194"/>
      <c r="AY55" s="194"/>
    </row>
    <row r="56" spans="1:51" ht="38.25" customHeight="1">
      <c r="A56" s="2443"/>
      <c r="B56" s="2443"/>
      <c r="C56" s="2443"/>
      <c r="D56" s="2443"/>
      <c r="E56" s="2443"/>
      <c r="F56" s="2445"/>
      <c r="G56" s="2445"/>
      <c r="H56" s="2445"/>
      <c r="I56" s="2445"/>
      <c r="J56" s="2445"/>
      <c r="K56" s="2445"/>
      <c r="L56" s="2445"/>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3"/>
      <c r="AM56" s="2443"/>
      <c r="AN56" s="2443"/>
      <c r="AO56" s="2443"/>
      <c r="AP56" s="2443"/>
      <c r="AQ56" s="194"/>
      <c r="AR56" s="194"/>
      <c r="AS56" s="194"/>
      <c r="AT56" s="194"/>
      <c r="AU56" s="194"/>
      <c r="AV56" s="194"/>
      <c r="AW56" s="194"/>
      <c r="AX56" s="194"/>
      <c r="AY56" s="194"/>
    </row>
    <row r="57" spans="1:51" s="376" customFormat="1" ht="15" customHeight="1">
      <c r="AQ57" s="194"/>
      <c r="AR57" s="377"/>
      <c r="AS57" s="377"/>
      <c r="AT57" s="377"/>
      <c r="AU57" s="377"/>
      <c r="AV57" s="377"/>
      <c r="AW57" s="377"/>
      <c r="AX57" s="377"/>
      <c r="AY57" s="377"/>
    </row>
  </sheetData>
  <sheetProtection algorithmName="SHA-512" hashValue="Ycf69dOXwIDu2La9ShxRKZdDHwhPV2q6y2M1Jn3FDVFC2E0UncnsdrNMDoxvb33vtlrOm+ZDKZjI7WoPQEO9cg==" saltValue="CAdEOUeUpXB6d38lUdAgiQ==" spinCount="100000" sheet="1" objects="1" scenarios="1"/>
  <mergeCells count="16">
    <mergeCell ref="AL54:AP56"/>
    <mergeCell ref="A1:E56"/>
    <mergeCell ref="F1:AK5"/>
    <mergeCell ref="AL1:AP53"/>
    <mergeCell ref="F6:AK6"/>
    <mergeCell ref="F7:AK7"/>
    <mergeCell ref="F8:AK12"/>
    <mergeCell ref="F13:AK13"/>
    <mergeCell ref="F14:AK14"/>
    <mergeCell ref="F15:K15"/>
    <mergeCell ref="L15:AE15"/>
    <mergeCell ref="AF15:AK15"/>
    <mergeCell ref="F16:AK16"/>
    <mergeCell ref="F17:AK17"/>
    <mergeCell ref="F18:AK53"/>
    <mergeCell ref="F54:AK56"/>
  </mergeCells>
  <phoneticPr fontId="23"/>
  <dataValidations count="1">
    <dataValidation imeMode="hiragana" allowBlank="1" showInputMessage="1" sqref="F6 AQ1 AZ63:AZ1048576 AZ57:AZ61 BA58:XFD1048576 BB57:XFD57 F54 A57:AQ1048576 AZ1:XFD56" xr:uid="{625C9456-F0F3-466E-B3DD-30973805EF6C}"/>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1298A429-9DCA-4354-945E-41D5E8DF05E4}">
            <xm:f>RIGHT(★入力画面!$BL$2,1)="2"</xm:f>
            <x14:dxf>
              <fill>
                <patternFill>
                  <bgColor theme="0" tint="-0.499984740745262"/>
                </patternFill>
              </fill>
            </x14:dxf>
          </x14:cfRule>
          <xm:sqref>A1:AP56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8000"/>
    <pageSetUpPr autoPageBreaks="0" fitToPage="1"/>
  </sheetPr>
  <dimension ref="A1:CM169"/>
  <sheetViews>
    <sheetView showGridLines="0" showRowColHeaders="0" workbookViewId="0">
      <selection sqref="A1:C52"/>
    </sheetView>
  </sheetViews>
  <sheetFormatPr defaultColWidth="0" defaultRowHeight="0" customHeight="1" zeroHeight="1"/>
  <cols>
    <col min="1" max="80" width="1.25" style="386" customWidth="1"/>
    <col min="81" max="81" width="1.875" style="386" customWidth="1"/>
    <col min="82" max="82" width="2.5" style="126" customWidth="1"/>
    <col min="83" max="90" width="2.5" style="33" customWidth="1"/>
    <col min="91" max="91" width="0" style="386" hidden="1" customWidth="1"/>
    <col min="92" max="16384" width="2.5" style="386" hidden="1"/>
  </cols>
  <sheetData>
    <row r="1" spans="1:90" ht="15" customHeight="1">
      <c r="A1" s="2458"/>
      <c r="B1" s="2458"/>
      <c r="C1" s="2458"/>
      <c r="D1" s="2458"/>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8"/>
      <c r="BF1" s="2458"/>
      <c r="BG1" s="2458"/>
      <c r="BH1" s="2458"/>
      <c r="BI1" s="2458"/>
      <c r="BJ1" s="2458"/>
      <c r="BK1" s="2458"/>
      <c r="BL1" s="2458"/>
      <c r="BM1" s="2458"/>
      <c r="BN1" s="2458"/>
      <c r="BO1" s="2458"/>
      <c r="BP1" s="2458"/>
      <c r="BQ1" s="2458"/>
      <c r="BR1" s="2458"/>
      <c r="BS1" s="2458"/>
      <c r="BT1" s="2458"/>
      <c r="BU1" s="2458"/>
      <c r="BV1" s="2458"/>
      <c r="BW1" s="2458"/>
      <c r="BX1" s="2458"/>
      <c r="BY1" s="2458"/>
      <c r="BZ1" s="2458"/>
      <c r="CA1" s="2458"/>
      <c r="CB1" s="2458"/>
      <c r="CC1" s="2458"/>
      <c r="CD1" s="41"/>
      <c r="CE1" s="41"/>
      <c r="CF1" s="41"/>
      <c r="CG1" s="41"/>
      <c r="CH1" s="41"/>
      <c r="CI1" s="41"/>
      <c r="CJ1" s="41"/>
      <c r="CK1" s="41"/>
      <c r="CL1" s="41"/>
    </row>
    <row r="2" spans="1:90" ht="15" customHeight="1">
      <c r="A2" s="2458"/>
      <c r="B2" s="2458"/>
      <c r="C2" s="2458"/>
      <c r="D2" s="2458"/>
      <c r="E2" s="2458"/>
      <c r="F2" s="2458"/>
      <c r="G2" s="2458"/>
      <c r="H2" s="2458"/>
      <c r="I2" s="2458"/>
      <c r="J2" s="2458"/>
      <c r="K2" s="2458"/>
      <c r="L2" s="2458"/>
      <c r="M2" s="2458"/>
      <c r="N2" s="2458"/>
      <c r="O2" s="2458"/>
      <c r="P2" s="2458"/>
      <c r="Q2" s="2458"/>
      <c r="R2" s="2458"/>
      <c r="S2" s="2458"/>
      <c r="T2" s="2458"/>
      <c r="U2" s="2458"/>
      <c r="V2" s="2458"/>
      <c r="W2" s="2458"/>
      <c r="X2" s="2458"/>
      <c r="Y2" s="2458"/>
      <c r="Z2" s="2458"/>
      <c r="AA2" s="2458"/>
      <c r="AB2" s="2458"/>
      <c r="AC2" s="2458"/>
      <c r="AD2" s="2458"/>
      <c r="AE2" s="2458"/>
      <c r="AF2" s="2458"/>
      <c r="AG2" s="2458"/>
      <c r="AH2" s="2458"/>
      <c r="AI2" s="2458"/>
      <c r="AJ2" s="2458"/>
      <c r="AK2" s="2458"/>
      <c r="AL2" s="2458"/>
      <c r="AM2" s="2458"/>
      <c r="AN2" s="2458"/>
      <c r="AO2" s="2458"/>
      <c r="AP2" s="2458"/>
      <c r="AQ2" s="2458"/>
      <c r="AR2" s="2458"/>
      <c r="AS2" s="2458"/>
      <c r="AT2" s="2458"/>
      <c r="AU2" s="2458"/>
      <c r="AV2" s="2458"/>
      <c r="AW2" s="2458"/>
      <c r="AX2" s="2458"/>
      <c r="AY2" s="2458"/>
      <c r="AZ2" s="2458"/>
      <c r="BA2" s="2458"/>
      <c r="BB2" s="2458"/>
      <c r="BC2" s="2458"/>
      <c r="BD2" s="2458"/>
      <c r="BE2" s="2458"/>
      <c r="BF2" s="2458"/>
      <c r="BG2" s="2458"/>
      <c r="BH2" s="2458"/>
      <c r="BI2" s="2458"/>
      <c r="BJ2" s="2458"/>
      <c r="BK2" s="2458"/>
      <c r="BL2" s="2458"/>
      <c r="BM2" s="2458"/>
      <c r="BN2" s="2458"/>
      <c r="BO2" s="2458"/>
      <c r="BP2" s="2458"/>
      <c r="BQ2" s="2458"/>
      <c r="BR2" s="2458"/>
      <c r="BS2" s="2458"/>
      <c r="BT2" s="2458"/>
      <c r="BU2" s="2458"/>
      <c r="BV2" s="2458"/>
      <c r="BW2" s="2458"/>
      <c r="BX2" s="2458"/>
      <c r="BY2" s="2458"/>
      <c r="BZ2" s="2458"/>
      <c r="CA2" s="2458"/>
      <c r="CB2" s="2458"/>
      <c r="CC2" s="2458"/>
      <c r="CD2" s="41"/>
      <c r="CE2" s="41"/>
      <c r="CF2" s="41"/>
      <c r="CG2" s="41"/>
      <c r="CH2" s="41"/>
      <c r="CI2" s="41"/>
      <c r="CJ2" s="41"/>
      <c r="CK2" s="41"/>
      <c r="CL2" s="41"/>
    </row>
    <row r="3" spans="1:90" ht="15" customHeight="1">
      <c r="A3" s="2458"/>
      <c r="B3" s="2458"/>
      <c r="C3" s="2458"/>
      <c r="D3" s="2458"/>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58"/>
      <c r="AE3" s="2458"/>
      <c r="AF3" s="2458"/>
      <c r="AG3" s="2458"/>
      <c r="AH3" s="2458"/>
      <c r="AI3" s="2458"/>
      <c r="AJ3" s="2458"/>
      <c r="AK3" s="2458"/>
      <c r="AL3" s="2458"/>
      <c r="AM3" s="2458"/>
      <c r="AN3" s="2458"/>
      <c r="AO3" s="2458"/>
      <c r="AP3" s="2458"/>
      <c r="AQ3" s="2458"/>
      <c r="AR3" s="2458"/>
      <c r="AS3" s="2458"/>
      <c r="AT3" s="2458"/>
      <c r="AU3" s="2458"/>
      <c r="AV3" s="2458"/>
      <c r="AW3" s="2458"/>
      <c r="AX3" s="2458"/>
      <c r="AY3" s="2458"/>
      <c r="AZ3" s="2458"/>
      <c r="BA3" s="2458"/>
      <c r="BB3" s="2458"/>
      <c r="BC3" s="2458"/>
      <c r="BD3" s="2458"/>
      <c r="BE3" s="2458"/>
      <c r="BF3" s="2458"/>
      <c r="BG3" s="2458"/>
      <c r="BH3" s="2458"/>
      <c r="BI3" s="2458"/>
      <c r="BJ3" s="2458"/>
      <c r="BK3" s="2458"/>
      <c r="BL3" s="2458"/>
      <c r="BM3" s="2458"/>
      <c r="BN3" s="2458"/>
      <c r="BO3" s="2458"/>
      <c r="BP3" s="2458"/>
      <c r="BQ3" s="2458"/>
      <c r="BR3" s="2458"/>
      <c r="BS3" s="2458"/>
      <c r="BT3" s="2458"/>
      <c r="BU3" s="2458"/>
      <c r="BV3" s="2458"/>
      <c r="BW3" s="2458"/>
      <c r="BX3" s="2458"/>
      <c r="BY3" s="2458"/>
      <c r="BZ3" s="2458"/>
      <c r="CA3" s="2458"/>
      <c r="CB3" s="2458"/>
      <c r="CC3" s="2458"/>
      <c r="CD3" s="41"/>
      <c r="CE3" s="41"/>
      <c r="CF3" s="41"/>
      <c r="CG3" s="41"/>
      <c r="CH3" s="41"/>
      <c r="CI3" s="41"/>
      <c r="CJ3" s="41"/>
      <c r="CK3" s="41"/>
      <c r="CL3" s="41"/>
    </row>
    <row r="4" spans="1:90" ht="15" customHeight="1">
      <c r="A4" s="2458"/>
      <c r="B4" s="2458"/>
      <c r="C4" s="2458"/>
      <c r="D4" s="2458"/>
      <c r="E4" s="2458"/>
      <c r="F4" s="2458"/>
      <c r="G4" s="2458"/>
      <c r="H4" s="2458"/>
      <c r="I4" s="2458"/>
      <c r="J4" s="2458"/>
      <c r="K4" s="2458"/>
      <c r="L4" s="2458"/>
      <c r="M4" s="2458"/>
      <c r="N4" s="2458"/>
      <c r="O4" s="2458"/>
      <c r="P4" s="2458"/>
      <c r="Q4" s="2458"/>
      <c r="R4" s="2458"/>
      <c r="S4" s="2458"/>
      <c r="T4" s="2458"/>
      <c r="U4" s="2458"/>
      <c r="V4" s="2458"/>
      <c r="W4" s="2458"/>
      <c r="X4" s="2458"/>
      <c r="Y4" s="2458"/>
      <c r="Z4" s="2458"/>
      <c r="AA4" s="2458"/>
      <c r="AB4" s="2458"/>
      <c r="AC4" s="2458"/>
      <c r="AD4" s="2458"/>
      <c r="AE4" s="2458"/>
      <c r="AF4" s="2458"/>
      <c r="AG4" s="2458"/>
      <c r="AH4" s="2458"/>
      <c r="AI4" s="2458"/>
      <c r="AJ4" s="2458"/>
      <c r="AK4" s="2458"/>
      <c r="AL4" s="2458"/>
      <c r="AM4" s="2458"/>
      <c r="AN4" s="2458"/>
      <c r="AO4" s="2458"/>
      <c r="AP4" s="2458"/>
      <c r="AQ4" s="2458"/>
      <c r="AR4" s="2458"/>
      <c r="AS4" s="2458"/>
      <c r="AT4" s="2458"/>
      <c r="AU4" s="2458"/>
      <c r="AV4" s="2458"/>
      <c r="AW4" s="2458"/>
      <c r="AX4" s="2458"/>
      <c r="AY4" s="2458"/>
      <c r="AZ4" s="2458"/>
      <c r="BA4" s="2458"/>
      <c r="BB4" s="2458"/>
      <c r="BC4" s="2458"/>
      <c r="BD4" s="2458"/>
      <c r="BE4" s="2458"/>
      <c r="BF4" s="2458"/>
      <c r="BG4" s="2458"/>
      <c r="BH4" s="2458"/>
      <c r="BI4" s="2458"/>
      <c r="BJ4" s="2458"/>
      <c r="BK4" s="2458"/>
      <c r="BL4" s="2458"/>
      <c r="BM4" s="2458"/>
      <c r="BN4" s="2458"/>
      <c r="BO4" s="2458"/>
      <c r="BP4" s="2458"/>
      <c r="BQ4" s="2458"/>
      <c r="BR4" s="2458"/>
      <c r="BS4" s="2458"/>
      <c r="BT4" s="2458"/>
      <c r="BU4" s="2458"/>
      <c r="BV4" s="2458"/>
      <c r="BW4" s="2458"/>
      <c r="BX4" s="2458"/>
      <c r="BY4" s="2458"/>
      <c r="BZ4" s="2458"/>
      <c r="CA4" s="2458"/>
      <c r="CB4" s="2458"/>
      <c r="CC4" s="2458"/>
      <c r="CD4" s="41"/>
      <c r="CE4" s="41"/>
      <c r="CF4" s="41"/>
      <c r="CG4" s="41"/>
      <c r="CH4" s="41"/>
      <c r="CI4" s="41"/>
      <c r="CJ4" s="41"/>
      <c r="CK4" s="41"/>
      <c r="CL4" s="41"/>
    </row>
    <row r="5" spans="1:90" ht="15" customHeight="1">
      <c r="A5" s="2458"/>
      <c r="B5" s="2458"/>
      <c r="C5" s="2458"/>
      <c r="E5" s="2346" t="s">
        <v>2827</v>
      </c>
      <c r="F5" s="2346"/>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6"/>
      <c r="BD5" s="2346"/>
      <c r="BE5" s="2346"/>
      <c r="BF5" s="2346"/>
      <c r="BG5" s="2346"/>
      <c r="BH5" s="2346"/>
      <c r="BI5" s="2346"/>
      <c r="BJ5" s="2346"/>
      <c r="BK5" s="2346"/>
      <c r="BL5" s="2346"/>
      <c r="BM5" s="2346"/>
      <c r="BN5" s="2346"/>
      <c r="BO5" s="2346"/>
      <c r="BP5" s="2346"/>
      <c r="BQ5" s="2463" t="s">
        <v>223</v>
      </c>
      <c r="BR5" s="2463"/>
      <c r="BS5" s="2463"/>
      <c r="BT5" s="2463"/>
      <c r="BU5" s="2463"/>
      <c r="BV5" s="2463"/>
      <c r="BW5" s="2463"/>
      <c r="BX5" s="2463"/>
      <c r="BY5" s="2463"/>
      <c r="BZ5" s="2463"/>
      <c r="CA5" s="2463"/>
      <c r="CB5" s="2463"/>
      <c r="CC5" s="2463"/>
      <c r="CD5" s="41"/>
      <c r="CE5" s="41"/>
      <c r="CF5" s="41"/>
      <c r="CG5" s="41"/>
      <c r="CH5" s="41"/>
      <c r="CI5" s="41"/>
      <c r="CJ5" s="41"/>
      <c r="CK5" s="41"/>
      <c r="CL5" s="41"/>
    </row>
    <row r="6" spans="1:90" ht="22.5" customHeight="1">
      <c r="A6" s="2458"/>
      <c r="B6" s="2458"/>
      <c r="C6" s="2458"/>
      <c r="D6" s="2458"/>
      <c r="E6" s="2458"/>
      <c r="F6" s="2458"/>
      <c r="G6" s="2458"/>
      <c r="H6" s="2458"/>
      <c r="I6" s="2458"/>
      <c r="J6" s="2458"/>
      <c r="K6" s="2458"/>
      <c r="L6" s="2458"/>
      <c r="M6" s="2458"/>
      <c r="N6" s="2458"/>
      <c r="O6" s="2458"/>
      <c r="P6" s="2458"/>
      <c r="Q6" s="2458"/>
      <c r="R6" s="2458"/>
      <c r="S6" s="2458"/>
      <c r="T6" s="2458"/>
      <c r="U6" s="2458"/>
      <c r="V6" s="2458"/>
      <c r="W6" s="2458"/>
      <c r="X6" s="2458"/>
      <c r="Y6" s="2458"/>
      <c r="Z6" s="2458"/>
      <c r="AA6" s="2458"/>
      <c r="AB6" s="2458"/>
      <c r="AC6" s="2458"/>
      <c r="AD6" s="2458"/>
      <c r="AE6" s="2464" t="s">
        <v>224</v>
      </c>
      <c r="AF6" s="2464"/>
      <c r="AG6" s="2464"/>
      <c r="AH6" s="2464"/>
      <c r="AI6" s="2464"/>
      <c r="AJ6" s="2464"/>
      <c r="AK6" s="2464"/>
      <c r="AL6" s="2464"/>
      <c r="AM6" s="2464"/>
      <c r="AN6" s="2464"/>
      <c r="AO6" s="2464"/>
      <c r="AP6" s="2464"/>
      <c r="AQ6" s="2464"/>
      <c r="AR6" s="2464"/>
      <c r="AS6" s="2464"/>
      <c r="AT6" s="2464"/>
      <c r="AU6" s="2464"/>
      <c r="AV6" s="2464"/>
      <c r="AW6" s="2464"/>
      <c r="AX6" s="2464"/>
      <c r="AY6" s="2464"/>
      <c r="AZ6" s="2458"/>
      <c r="BA6" s="2458"/>
      <c r="BB6" s="2458"/>
      <c r="BC6" s="2458"/>
      <c r="BD6" s="2458"/>
      <c r="BE6" s="2458"/>
      <c r="BF6" s="2458"/>
      <c r="BG6" s="2458"/>
      <c r="BH6" s="2458"/>
      <c r="BI6" s="2458"/>
      <c r="BJ6" s="2458"/>
      <c r="BK6" s="2458"/>
      <c r="BL6" s="2458"/>
      <c r="BM6" s="2458"/>
      <c r="BN6" s="2458"/>
      <c r="BO6" s="2458"/>
      <c r="BP6" s="2458"/>
      <c r="BQ6" s="2458"/>
      <c r="BR6" s="2458"/>
      <c r="BS6" s="2458"/>
      <c r="BT6" s="2458"/>
      <c r="BU6" s="2458"/>
      <c r="BV6" s="2458"/>
      <c r="BW6" s="2458"/>
      <c r="BX6" s="2458"/>
      <c r="BY6" s="2458"/>
      <c r="BZ6" s="2458"/>
      <c r="CA6" s="2458"/>
      <c r="CB6" s="2458"/>
      <c r="CC6" s="2458"/>
      <c r="CD6" s="41"/>
      <c r="CE6" s="41"/>
      <c r="CF6" s="41"/>
      <c r="CG6" s="41"/>
      <c r="CH6" s="41"/>
      <c r="CI6" s="41"/>
      <c r="CJ6" s="41"/>
      <c r="CK6" s="41"/>
      <c r="CL6" s="41"/>
    </row>
    <row r="7" spans="1:90" ht="7.5" customHeight="1">
      <c r="A7" s="2458"/>
      <c r="B7" s="2458"/>
      <c r="C7" s="2458"/>
      <c r="D7" s="2458"/>
      <c r="E7" s="2458"/>
      <c r="F7" s="2458"/>
      <c r="G7" s="2458"/>
      <c r="H7" s="2458"/>
      <c r="I7" s="2458"/>
      <c r="J7" s="2458"/>
      <c r="K7" s="2458"/>
      <c r="L7" s="2458"/>
      <c r="M7" s="2458"/>
      <c r="N7" s="2458"/>
      <c r="O7" s="2458"/>
      <c r="P7" s="2458"/>
      <c r="Q7" s="2458"/>
      <c r="R7" s="2458"/>
      <c r="S7" s="2458"/>
      <c r="T7" s="2458"/>
      <c r="U7" s="2458"/>
      <c r="V7" s="2458"/>
      <c r="W7" s="2458"/>
      <c r="X7" s="2458"/>
      <c r="Y7" s="2458"/>
      <c r="Z7" s="2458"/>
      <c r="AA7" s="2458"/>
      <c r="AB7" s="2458"/>
      <c r="AC7" s="2458"/>
      <c r="AD7" s="2458"/>
      <c r="AE7" s="2458"/>
      <c r="AF7" s="2458"/>
      <c r="AG7" s="2458"/>
      <c r="AH7" s="2458"/>
      <c r="AI7" s="2458"/>
      <c r="AJ7" s="2458"/>
      <c r="AK7" s="2458"/>
      <c r="AL7" s="2458"/>
      <c r="AM7" s="2458"/>
      <c r="AN7" s="2458"/>
      <c r="AO7" s="2458"/>
      <c r="AP7" s="2458"/>
      <c r="AQ7" s="2458"/>
      <c r="AR7" s="2458"/>
      <c r="AS7" s="2458"/>
      <c r="AT7" s="2458"/>
      <c r="AU7" s="2458"/>
      <c r="AV7" s="2458"/>
      <c r="AW7" s="2458"/>
      <c r="AX7" s="2458"/>
      <c r="AY7" s="2458"/>
      <c r="AZ7" s="2458"/>
      <c r="BA7" s="2458"/>
      <c r="BB7" s="2458"/>
      <c r="BC7" s="2458"/>
      <c r="BD7" s="2458"/>
      <c r="BE7" s="2458"/>
      <c r="BF7" s="2458"/>
      <c r="BG7" s="2458"/>
      <c r="BH7" s="2458"/>
      <c r="BI7" s="2458"/>
      <c r="BJ7" s="2458"/>
      <c r="BK7" s="2458"/>
      <c r="BL7" s="2458"/>
      <c r="BM7" s="2458"/>
      <c r="BN7" s="2458"/>
      <c r="BO7" s="2458"/>
      <c r="BP7" s="2458"/>
      <c r="BQ7" s="2458"/>
      <c r="BR7" s="2458"/>
      <c r="BS7" s="2458"/>
      <c r="BT7" s="2458"/>
      <c r="BU7" s="2458"/>
      <c r="BV7" s="2458"/>
      <c r="BW7" s="2458"/>
      <c r="BX7" s="2458"/>
      <c r="BY7" s="2458"/>
      <c r="BZ7" s="2458"/>
      <c r="CA7" s="2458"/>
      <c r="CB7" s="2458"/>
      <c r="CC7" s="2458"/>
      <c r="CD7" s="41"/>
      <c r="CE7" s="41"/>
      <c r="CF7" s="41"/>
      <c r="CG7" s="41"/>
      <c r="CH7" s="41"/>
      <c r="CI7" s="41"/>
      <c r="CJ7" s="41"/>
      <c r="CK7" s="41"/>
      <c r="CL7" s="41"/>
    </row>
    <row r="8" spans="1:90" ht="15" customHeight="1">
      <c r="A8" s="2458"/>
      <c r="B8" s="2458"/>
      <c r="C8" s="2458"/>
      <c r="D8" s="2458"/>
      <c r="E8" s="2458"/>
      <c r="F8" s="2458"/>
      <c r="G8" s="2458"/>
      <c r="H8" s="2458"/>
      <c r="I8" s="2458"/>
      <c r="J8" s="2458"/>
      <c r="K8" s="2458"/>
      <c r="L8" s="2458"/>
      <c r="M8" s="2458"/>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9" t="s">
        <v>225</v>
      </c>
      <c r="AM8" s="2459"/>
      <c r="AN8" s="2459"/>
      <c r="AO8" s="2459"/>
      <c r="AP8" s="2459"/>
      <c r="AQ8" s="2459"/>
      <c r="AR8" s="2459"/>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8"/>
      <c r="BT8" s="2458"/>
      <c r="BU8" s="2458"/>
      <c r="BV8" s="2458"/>
      <c r="BW8" s="2458"/>
      <c r="BX8" s="2458"/>
      <c r="BY8" s="2458"/>
      <c r="BZ8" s="2458"/>
      <c r="CA8" s="2458"/>
      <c r="CB8" s="2458"/>
      <c r="CC8" s="2458"/>
      <c r="CD8" s="41"/>
      <c r="CE8" s="41"/>
      <c r="CF8" s="41"/>
      <c r="CG8" s="41"/>
      <c r="CH8" s="41"/>
      <c r="CI8" s="41"/>
      <c r="CJ8" s="41"/>
      <c r="CK8" s="41"/>
      <c r="CL8" s="41"/>
    </row>
    <row r="9" spans="1:90" ht="7.5" customHeight="1">
      <c r="A9" s="2458"/>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2458"/>
      <c r="AN9" s="2458"/>
      <c r="AO9" s="2458"/>
      <c r="AP9" s="2458"/>
      <c r="AQ9" s="2458"/>
      <c r="AR9" s="2458"/>
      <c r="AS9" s="2458"/>
      <c r="AT9" s="2458"/>
      <c r="AU9" s="2458"/>
      <c r="AV9" s="2458"/>
      <c r="AW9" s="2458"/>
      <c r="AX9" s="2458"/>
      <c r="AY9" s="2458"/>
      <c r="AZ9" s="2458"/>
      <c r="BA9" s="2458"/>
      <c r="BB9" s="2458"/>
      <c r="BC9" s="2458"/>
      <c r="BD9" s="2458"/>
      <c r="BE9" s="2458"/>
      <c r="BF9" s="2458"/>
      <c r="BG9" s="2458"/>
      <c r="BH9" s="2458"/>
      <c r="BI9" s="2458"/>
      <c r="BJ9" s="2458"/>
      <c r="BK9" s="2458"/>
      <c r="BL9" s="2458"/>
      <c r="BM9" s="2458"/>
      <c r="BN9" s="2458"/>
      <c r="BO9" s="2458"/>
      <c r="BP9" s="2458"/>
      <c r="BQ9" s="2458"/>
      <c r="BR9" s="2458"/>
      <c r="BS9" s="2458"/>
      <c r="BT9" s="2458"/>
      <c r="BU9" s="2458"/>
      <c r="BV9" s="2458"/>
      <c r="BW9" s="2458"/>
      <c r="BX9" s="2458"/>
      <c r="BY9" s="2458"/>
      <c r="BZ9" s="2458"/>
      <c r="CA9" s="2458"/>
      <c r="CB9" s="2458"/>
      <c r="CC9" s="2458"/>
      <c r="CD9" s="41"/>
      <c r="CE9" s="41"/>
      <c r="CF9" s="41"/>
      <c r="CG9" s="41"/>
      <c r="CH9" s="41"/>
      <c r="CI9" s="41"/>
      <c r="CJ9" s="41"/>
      <c r="CK9" s="41"/>
      <c r="CL9" s="41"/>
    </row>
    <row r="10" spans="1:90" ht="15" customHeight="1">
      <c r="A10" s="2458"/>
      <c r="B10" s="2458"/>
      <c r="C10" s="2458"/>
      <c r="D10" s="2460"/>
      <c r="E10" s="2460"/>
      <c r="F10" s="2460"/>
      <c r="G10" s="2460"/>
      <c r="H10" s="2460"/>
      <c r="I10" s="2460"/>
      <c r="J10" s="2460"/>
      <c r="K10" s="2460"/>
      <c r="L10" s="2460"/>
      <c r="M10" s="2460"/>
      <c r="N10" s="2460"/>
      <c r="O10" s="2460"/>
      <c r="P10" s="2460"/>
      <c r="Q10" s="2460"/>
      <c r="R10" s="2460"/>
      <c r="S10" s="2460"/>
      <c r="T10" s="2460"/>
      <c r="U10" s="2460"/>
      <c r="V10" s="2460"/>
      <c r="W10" s="2460"/>
      <c r="X10" s="2460"/>
      <c r="Y10" s="2460"/>
      <c r="Z10" s="2460"/>
      <c r="AA10" s="2460"/>
      <c r="AB10" s="2460"/>
      <c r="AC10" s="2461" t="s">
        <v>226</v>
      </c>
      <c r="AD10" s="2461"/>
      <c r="AE10" s="2461"/>
      <c r="AF10" s="2461"/>
      <c r="AG10" s="2461"/>
      <c r="AH10" s="2461"/>
      <c r="AI10" s="2461"/>
      <c r="AJ10" s="2461"/>
      <c r="AK10" s="2461"/>
      <c r="AL10" s="2461"/>
      <c r="AM10" s="2461"/>
      <c r="AN10" s="2461"/>
      <c r="AO10" s="2461"/>
      <c r="AP10" s="2461"/>
      <c r="AQ10" s="2461"/>
      <c r="AR10" s="2461"/>
      <c r="AS10" s="2461"/>
      <c r="AT10" s="2461"/>
      <c r="AU10" s="2461"/>
      <c r="AV10" s="2461"/>
      <c r="AW10" s="2461"/>
      <c r="AX10" s="2461"/>
      <c r="AY10" s="2461"/>
      <c r="AZ10" s="2461"/>
      <c r="BA10" s="2461"/>
      <c r="BB10" s="2462"/>
      <c r="BC10" s="2462"/>
      <c r="BD10" s="2462"/>
      <c r="BE10" s="2462"/>
      <c r="BF10" s="2462"/>
      <c r="BG10" s="2462"/>
      <c r="BH10" s="2462"/>
      <c r="BI10" s="2462"/>
      <c r="BJ10" s="2462"/>
      <c r="BK10" s="2462"/>
      <c r="BL10" s="2462"/>
      <c r="BM10" s="2462"/>
      <c r="BN10" s="2462"/>
      <c r="BO10" s="2462"/>
      <c r="BP10" s="2462"/>
      <c r="BQ10" s="2462"/>
      <c r="BR10" s="2462"/>
      <c r="BS10" s="2462"/>
      <c r="BT10" s="2462"/>
      <c r="BU10" s="2462"/>
      <c r="BV10" s="2462"/>
      <c r="BW10" s="2462"/>
      <c r="BX10" s="2462"/>
      <c r="BY10" s="2462"/>
      <c r="BZ10" s="2462"/>
      <c r="CA10" s="2462"/>
      <c r="CB10" s="2462"/>
      <c r="CC10" s="2462"/>
      <c r="CD10" s="41"/>
      <c r="CE10" s="41"/>
      <c r="CF10" s="41"/>
      <c r="CG10" s="41"/>
      <c r="CH10" s="41"/>
      <c r="CI10" s="41"/>
      <c r="CJ10" s="41"/>
      <c r="CK10" s="41"/>
      <c r="CL10" s="41"/>
    </row>
    <row r="11" spans="1:90" ht="15" customHeight="1">
      <c r="A11" s="2458"/>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2458"/>
      <c r="AN11" s="2458"/>
      <c r="AO11" s="2458"/>
      <c r="AP11" s="2458"/>
      <c r="AQ11" s="2458"/>
      <c r="AR11" s="2458"/>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c r="BP11" s="2458"/>
      <c r="BQ11" s="2458"/>
      <c r="BR11" s="2458"/>
      <c r="BS11" s="2458"/>
      <c r="BT11" s="2458"/>
      <c r="BU11" s="2458"/>
      <c r="BV11" s="2458"/>
      <c r="BW11" s="2458"/>
      <c r="BX11" s="2458"/>
      <c r="BY11" s="2458"/>
      <c r="BZ11" s="2458"/>
      <c r="CA11" s="2458"/>
      <c r="CB11" s="2458"/>
      <c r="CC11" s="2458"/>
      <c r="CD11" s="41"/>
      <c r="CE11" s="41"/>
      <c r="CF11" s="41"/>
      <c r="CG11" s="41"/>
      <c r="CH11" s="41"/>
      <c r="CI11" s="41"/>
      <c r="CJ11" s="41"/>
      <c r="CK11" s="41"/>
      <c r="CL11" s="41"/>
    </row>
    <row r="12" spans="1:90" s="360" customFormat="1" ht="15" customHeight="1" thickBot="1">
      <c r="A12" s="2458"/>
      <c r="B12" s="2458"/>
      <c r="C12" s="2458"/>
      <c r="D12" s="2346"/>
      <c r="E12" s="2438" t="s">
        <v>227</v>
      </c>
      <c r="F12" s="2438"/>
      <c r="G12" s="2438"/>
      <c r="H12" s="2438"/>
      <c r="I12" s="2438"/>
      <c r="J12" s="2438"/>
      <c r="K12" s="2438"/>
      <c r="L12" s="2438"/>
      <c r="M12" s="2438"/>
      <c r="N12" s="2438"/>
      <c r="O12" s="2438"/>
      <c r="P12" s="2438"/>
      <c r="Q12" s="2438"/>
      <c r="R12" s="2438"/>
      <c r="S12" s="2438"/>
      <c r="T12" s="2438"/>
      <c r="U12" s="2438"/>
      <c r="V12" s="2438"/>
      <c r="W12" s="2438"/>
      <c r="X12" s="2438"/>
      <c r="Y12" s="2438"/>
      <c r="Z12" s="2438"/>
      <c r="AA12" s="2438"/>
      <c r="AB12" s="2438"/>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38"/>
      <c r="BT12" s="2438"/>
      <c r="BU12" s="2438"/>
      <c r="BV12" s="2438"/>
      <c r="BW12" s="2438"/>
      <c r="BX12" s="2438"/>
      <c r="BY12" s="2438"/>
      <c r="BZ12" s="2438"/>
      <c r="CA12" s="2438"/>
      <c r="CB12" s="2438"/>
      <c r="CC12" s="2438"/>
      <c r="CD12" s="41"/>
      <c r="CE12" s="41"/>
      <c r="CF12" s="41"/>
      <c r="CG12" s="41"/>
      <c r="CH12" s="41"/>
      <c r="CI12" s="41"/>
      <c r="CJ12" s="41"/>
      <c r="CK12" s="41"/>
      <c r="CL12" s="41"/>
    </row>
    <row r="13" spans="1:90" s="360" customFormat="1" ht="20.25" customHeight="1">
      <c r="A13" s="2458"/>
      <c r="B13" s="2458"/>
      <c r="C13" s="2458"/>
      <c r="D13" s="2346"/>
      <c r="E13" s="2465" t="s">
        <v>228</v>
      </c>
      <c r="F13" s="2466"/>
      <c r="G13" s="2466"/>
      <c r="H13" s="2466"/>
      <c r="I13" s="2466"/>
      <c r="J13" s="2466"/>
      <c r="K13" s="2466"/>
      <c r="L13" s="2466"/>
      <c r="M13" s="2466"/>
      <c r="N13" s="2466"/>
      <c r="O13" s="2466"/>
      <c r="P13" s="2466"/>
      <c r="Q13" s="2467"/>
      <c r="R13" s="2468" t="s">
        <v>229</v>
      </c>
      <c r="S13" s="2466"/>
      <c r="T13" s="2466"/>
      <c r="U13" s="2466"/>
      <c r="V13" s="2466"/>
      <c r="W13" s="2466"/>
      <c r="X13" s="2466"/>
      <c r="Y13" s="2466"/>
      <c r="Z13" s="2466"/>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9"/>
      <c r="BZ13" s="2346"/>
      <c r="CA13" s="2346"/>
      <c r="CB13" s="2346"/>
      <c r="CC13" s="2346"/>
      <c r="CD13" s="41"/>
      <c r="CE13" s="41"/>
      <c r="CF13" s="41"/>
      <c r="CG13" s="41"/>
      <c r="CH13" s="41"/>
      <c r="CI13" s="41"/>
      <c r="CJ13" s="41"/>
      <c r="CK13" s="41"/>
      <c r="CL13" s="41"/>
    </row>
    <row r="14" spans="1:90" s="360" customFormat="1" ht="20.25" customHeight="1">
      <c r="A14" s="2458"/>
      <c r="B14" s="2458"/>
      <c r="C14" s="2458"/>
      <c r="D14" s="2346"/>
      <c r="E14" s="2479" t="s">
        <v>2976</v>
      </c>
      <c r="F14" s="2480"/>
      <c r="G14" s="2480"/>
      <c r="H14" s="2480"/>
      <c r="I14" s="2480"/>
      <c r="J14" s="2480"/>
      <c r="K14" s="2480"/>
      <c r="L14" s="2480"/>
      <c r="M14" s="2480"/>
      <c r="N14" s="2480"/>
      <c r="O14" s="2480"/>
      <c r="P14" s="2480"/>
      <c r="Q14" s="2481"/>
      <c r="R14" s="2482" t="s">
        <v>2977</v>
      </c>
      <c r="S14" s="2483"/>
      <c r="T14" s="2483"/>
      <c r="U14" s="2483"/>
      <c r="V14" s="2483"/>
      <c r="W14" s="2483"/>
      <c r="X14" s="2483"/>
      <c r="Y14" s="2483"/>
      <c r="Z14" s="2483"/>
      <c r="AA14" s="2484"/>
      <c r="AB14" s="2482" t="s">
        <v>2978</v>
      </c>
      <c r="AC14" s="2483"/>
      <c r="AD14" s="2483"/>
      <c r="AE14" s="2483"/>
      <c r="AF14" s="2483"/>
      <c r="AG14" s="2483"/>
      <c r="AH14" s="2483"/>
      <c r="AI14" s="2483"/>
      <c r="AJ14" s="2483"/>
      <c r="AK14" s="2484"/>
      <c r="AL14" s="2482" t="s">
        <v>2979</v>
      </c>
      <c r="AM14" s="2483"/>
      <c r="AN14" s="2483"/>
      <c r="AO14" s="2483"/>
      <c r="AP14" s="2483"/>
      <c r="AQ14" s="2483"/>
      <c r="AR14" s="2483"/>
      <c r="AS14" s="2483"/>
      <c r="AT14" s="2483"/>
      <c r="AU14" s="2484"/>
      <c r="AV14" s="2482" t="s">
        <v>2977</v>
      </c>
      <c r="AW14" s="2483"/>
      <c r="AX14" s="2483"/>
      <c r="AY14" s="2483"/>
      <c r="AZ14" s="2483"/>
      <c r="BA14" s="2483"/>
      <c r="BB14" s="2483"/>
      <c r="BC14" s="2483"/>
      <c r="BD14" s="2483"/>
      <c r="BE14" s="2484"/>
      <c r="BF14" s="2482" t="s">
        <v>2977</v>
      </c>
      <c r="BG14" s="2483"/>
      <c r="BH14" s="2483"/>
      <c r="BI14" s="2483"/>
      <c r="BJ14" s="2483"/>
      <c r="BK14" s="2483"/>
      <c r="BL14" s="2483"/>
      <c r="BM14" s="2483"/>
      <c r="BN14" s="2483"/>
      <c r="BO14" s="2484"/>
      <c r="BP14" s="2482" t="s">
        <v>2977</v>
      </c>
      <c r="BQ14" s="2483"/>
      <c r="BR14" s="2483"/>
      <c r="BS14" s="2483"/>
      <c r="BT14" s="2483"/>
      <c r="BU14" s="2483"/>
      <c r="BV14" s="2483"/>
      <c r="BW14" s="2483"/>
      <c r="BX14" s="2483"/>
      <c r="BY14" s="2485"/>
      <c r="BZ14" s="2346"/>
      <c r="CA14" s="2346"/>
      <c r="CB14" s="2346"/>
      <c r="CC14" s="2346"/>
      <c r="CD14" s="41"/>
      <c r="CE14" s="41"/>
      <c r="CF14" s="41"/>
      <c r="CG14" s="41"/>
      <c r="CH14" s="41"/>
      <c r="CI14" s="41"/>
      <c r="CJ14" s="41"/>
      <c r="CK14" s="41"/>
      <c r="CL14" s="41"/>
    </row>
    <row r="15" spans="1:90" s="360" customFormat="1" ht="15" customHeight="1">
      <c r="A15" s="2458"/>
      <c r="B15" s="2458"/>
      <c r="C15" s="2458"/>
      <c r="D15" s="2346"/>
      <c r="E15" s="2486" t="s">
        <v>2762</v>
      </c>
      <c r="F15" s="2487"/>
      <c r="G15" s="2487"/>
      <c r="H15" s="2487"/>
      <c r="I15" s="2487"/>
      <c r="J15" s="2487"/>
      <c r="K15" s="2487"/>
      <c r="L15" s="2487"/>
      <c r="M15" s="2487"/>
      <c r="N15" s="2487"/>
      <c r="O15" s="2487"/>
      <c r="P15" s="2487"/>
      <c r="Q15" s="2488"/>
      <c r="R15" s="2470"/>
      <c r="S15" s="2471"/>
      <c r="T15" s="2471"/>
      <c r="U15" s="2471"/>
      <c r="V15" s="2471"/>
      <c r="W15" s="2471"/>
      <c r="X15" s="2471"/>
      <c r="Y15" s="2471"/>
      <c r="Z15" s="2471"/>
      <c r="AA15" s="2472"/>
      <c r="AB15" s="2470"/>
      <c r="AC15" s="2471"/>
      <c r="AD15" s="2471"/>
      <c r="AE15" s="2471"/>
      <c r="AF15" s="2471"/>
      <c r="AG15" s="2471"/>
      <c r="AH15" s="2471"/>
      <c r="AI15" s="2471"/>
      <c r="AJ15" s="2471"/>
      <c r="AK15" s="2472"/>
      <c r="AL15" s="2470"/>
      <c r="AM15" s="2471"/>
      <c r="AN15" s="2471"/>
      <c r="AO15" s="2471"/>
      <c r="AP15" s="2471"/>
      <c r="AQ15" s="2471"/>
      <c r="AR15" s="2471"/>
      <c r="AS15" s="2471"/>
      <c r="AT15" s="2471"/>
      <c r="AU15" s="2472"/>
      <c r="AV15" s="2470"/>
      <c r="AW15" s="2471"/>
      <c r="AX15" s="2471"/>
      <c r="AY15" s="2471"/>
      <c r="AZ15" s="2471"/>
      <c r="BA15" s="2471"/>
      <c r="BB15" s="2471"/>
      <c r="BC15" s="2471"/>
      <c r="BD15" s="2471"/>
      <c r="BE15" s="2472"/>
      <c r="BF15" s="2470"/>
      <c r="BG15" s="2471"/>
      <c r="BH15" s="2471"/>
      <c r="BI15" s="2471"/>
      <c r="BJ15" s="2471"/>
      <c r="BK15" s="2471"/>
      <c r="BL15" s="2471"/>
      <c r="BM15" s="2471"/>
      <c r="BN15" s="2471"/>
      <c r="BO15" s="2472"/>
      <c r="BP15" s="2470"/>
      <c r="BQ15" s="2471"/>
      <c r="BR15" s="2471"/>
      <c r="BS15" s="2471"/>
      <c r="BT15" s="2471"/>
      <c r="BU15" s="2471"/>
      <c r="BV15" s="2471"/>
      <c r="BW15" s="2471"/>
      <c r="BX15" s="2471"/>
      <c r="BY15" s="2494"/>
      <c r="BZ15" s="2346"/>
      <c r="CA15" s="2346"/>
      <c r="CB15" s="2346"/>
      <c r="CC15" s="2346"/>
      <c r="CD15" s="41"/>
      <c r="CE15" s="41"/>
      <c r="CF15" s="41"/>
      <c r="CG15" s="41"/>
      <c r="CH15" s="41"/>
      <c r="CI15" s="41"/>
      <c r="CJ15" s="41"/>
      <c r="CK15" s="41"/>
      <c r="CL15" s="41"/>
    </row>
    <row r="16" spans="1:90" s="360" customFormat="1" ht="15" customHeight="1">
      <c r="A16" s="2458"/>
      <c r="B16" s="2458"/>
      <c r="C16" s="2458"/>
      <c r="D16" s="2346"/>
      <c r="E16" s="2489"/>
      <c r="F16" s="2490"/>
      <c r="G16" s="2490"/>
      <c r="H16" s="2490"/>
      <c r="I16" s="2490"/>
      <c r="J16" s="2490"/>
      <c r="K16" s="2490"/>
      <c r="L16" s="2490"/>
      <c r="M16" s="2490"/>
      <c r="N16" s="2490"/>
      <c r="O16" s="2490"/>
      <c r="P16" s="2490"/>
      <c r="Q16" s="2491"/>
      <c r="R16" s="2473"/>
      <c r="S16" s="2474"/>
      <c r="T16" s="2474"/>
      <c r="U16" s="2474"/>
      <c r="V16" s="2474"/>
      <c r="W16" s="2474"/>
      <c r="X16" s="2474"/>
      <c r="Y16" s="2474"/>
      <c r="Z16" s="2474"/>
      <c r="AA16" s="2475"/>
      <c r="AB16" s="2473"/>
      <c r="AC16" s="2474"/>
      <c r="AD16" s="2474"/>
      <c r="AE16" s="2474"/>
      <c r="AF16" s="2474"/>
      <c r="AG16" s="2474"/>
      <c r="AH16" s="2474"/>
      <c r="AI16" s="2474"/>
      <c r="AJ16" s="2474"/>
      <c r="AK16" s="2475"/>
      <c r="AL16" s="2473"/>
      <c r="AM16" s="2474"/>
      <c r="AN16" s="2474"/>
      <c r="AO16" s="2474"/>
      <c r="AP16" s="2474"/>
      <c r="AQ16" s="2474"/>
      <c r="AR16" s="2474"/>
      <c r="AS16" s="2474"/>
      <c r="AT16" s="2474"/>
      <c r="AU16" s="2475"/>
      <c r="AV16" s="2473"/>
      <c r="AW16" s="2474"/>
      <c r="AX16" s="2474"/>
      <c r="AY16" s="2474"/>
      <c r="AZ16" s="2474"/>
      <c r="BA16" s="2474"/>
      <c r="BB16" s="2474"/>
      <c r="BC16" s="2474"/>
      <c r="BD16" s="2474"/>
      <c r="BE16" s="2475"/>
      <c r="BF16" s="2473"/>
      <c r="BG16" s="2474"/>
      <c r="BH16" s="2474"/>
      <c r="BI16" s="2474"/>
      <c r="BJ16" s="2474"/>
      <c r="BK16" s="2474"/>
      <c r="BL16" s="2474"/>
      <c r="BM16" s="2474"/>
      <c r="BN16" s="2474"/>
      <c r="BO16" s="2475"/>
      <c r="BP16" s="2473"/>
      <c r="BQ16" s="2474"/>
      <c r="BR16" s="2474"/>
      <c r="BS16" s="2474"/>
      <c r="BT16" s="2474"/>
      <c r="BU16" s="2474"/>
      <c r="BV16" s="2474"/>
      <c r="BW16" s="2474"/>
      <c r="BX16" s="2474"/>
      <c r="BY16" s="2495"/>
      <c r="BZ16" s="2346"/>
      <c r="CA16" s="2346"/>
      <c r="CB16" s="2346"/>
      <c r="CC16" s="2346"/>
      <c r="CD16" s="41"/>
      <c r="CE16" s="41"/>
      <c r="CF16" s="41"/>
      <c r="CG16" s="41"/>
      <c r="CH16" s="41"/>
      <c r="CI16" s="41"/>
      <c r="CJ16" s="41"/>
      <c r="CK16" s="41"/>
      <c r="CL16" s="41"/>
    </row>
    <row r="17" spans="1:90" s="360" customFormat="1" ht="15" customHeight="1" thickBot="1">
      <c r="A17" s="2458"/>
      <c r="B17" s="2458"/>
      <c r="C17" s="2458"/>
      <c r="D17" s="2346"/>
      <c r="E17" s="2304"/>
      <c r="F17" s="2492"/>
      <c r="G17" s="2492"/>
      <c r="H17" s="2492"/>
      <c r="I17" s="2492"/>
      <c r="J17" s="2492"/>
      <c r="K17" s="2492"/>
      <c r="L17" s="2492"/>
      <c r="M17" s="2492"/>
      <c r="N17" s="2492"/>
      <c r="O17" s="2492"/>
      <c r="P17" s="2492"/>
      <c r="Q17" s="2493"/>
      <c r="R17" s="2476"/>
      <c r="S17" s="2477"/>
      <c r="T17" s="2477"/>
      <c r="U17" s="2477"/>
      <c r="V17" s="2477"/>
      <c r="W17" s="2477"/>
      <c r="X17" s="2477"/>
      <c r="Y17" s="2477"/>
      <c r="Z17" s="2477"/>
      <c r="AA17" s="2478"/>
      <c r="AB17" s="2476"/>
      <c r="AC17" s="2477"/>
      <c r="AD17" s="2477"/>
      <c r="AE17" s="2477"/>
      <c r="AF17" s="2477"/>
      <c r="AG17" s="2477"/>
      <c r="AH17" s="2477"/>
      <c r="AI17" s="2477"/>
      <c r="AJ17" s="2477"/>
      <c r="AK17" s="2478"/>
      <c r="AL17" s="2476"/>
      <c r="AM17" s="2477"/>
      <c r="AN17" s="2477"/>
      <c r="AO17" s="2477"/>
      <c r="AP17" s="2477"/>
      <c r="AQ17" s="2477"/>
      <c r="AR17" s="2477"/>
      <c r="AS17" s="2477"/>
      <c r="AT17" s="2477"/>
      <c r="AU17" s="2478"/>
      <c r="AV17" s="2476"/>
      <c r="AW17" s="2477"/>
      <c r="AX17" s="2477"/>
      <c r="AY17" s="2477"/>
      <c r="AZ17" s="2477"/>
      <c r="BA17" s="2477"/>
      <c r="BB17" s="2477"/>
      <c r="BC17" s="2477"/>
      <c r="BD17" s="2477"/>
      <c r="BE17" s="2478"/>
      <c r="BF17" s="2476"/>
      <c r="BG17" s="2477"/>
      <c r="BH17" s="2477"/>
      <c r="BI17" s="2477"/>
      <c r="BJ17" s="2477"/>
      <c r="BK17" s="2477"/>
      <c r="BL17" s="2477"/>
      <c r="BM17" s="2477"/>
      <c r="BN17" s="2477"/>
      <c r="BO17" s="2478"/>
      <c r="BP17" s="2476"/>
      <c r="BQ17" s="2477"/>
      <c r="BR17" s="2477"/>
      <c r="BS17" s="2477"/>
      <c r="BT17" s="2477"/>
      <c r="BU17" s="2477"/>
      <c r="BV17" s="2477"/>
      <c r="BW17" s="2477"/>
      <c r="BX17" s="2477"/>
      <c r="BY17" s="2496"/>
      <c r="BZ17" s="2346"/>
      <c r="CA17" s="2346"/>
      <c r="CB17" s="2346"/>
      <c r="CC17" s="2346"/>
      <c r="CD17" s="41"/>
      <c r="CE17" s="41"/>
      <c r="CF17" s="41"/>
      <c r="CG17" s="41"/>
      <c r="CH17" s="41"/>
      <c r="CI17" s="41"/>
      <c r="CJ17" s="41"/>
      <c r="CK17" s="41"/>
      <c r="CL17" s="41"/>
    </row>
    <row r="18" spans="1:90" s="360" customFormat="1" ht="15" customHeight="1">
      <c r="A18" s="2458"/>
      <c r="B18" s="2458"/>
      <c r="C18" s="2458"/>
      <c r="D18" s="2346"/>
      <c r="E18" s="2346"/>
      <c r="F18" s="2346"/>
      <c r="G18" s="2346"/>
      <c r="H18" s="2346"/>
      <c r="I18" s="2346"/>
      <c r="J18" s="2346"/>
      <c r="K18" s="2346"/>
      <c r="L18" s="2346"/>
      <c r="M18" s="2346"/>
      <c r="N18" s="2346"/>
      <c r="O18" s="2346"/>
      <c r="P18" s="2346"/>
      <c r="Q18" s="2346"/>
      <c r="R18" s="2346"/>
      <c r="S18" s="2346"/>
      <c r="T18" s="2346"/>
      <c r="U18" s="2346"/>
      <c r="V18" s="2346"/>
      <c r="W18" s="2346"/>
      <c r="X18" s="2346"/>
      <c r="Y18" s="2346"/>
      <c r="Z18" s="2346"/>
      <c r="AA18" s="2346"/>
      <c r="AB18" s="2346"/>
      <c r="AC18" s="2346"/>
      <c r="AD18" s="2346"/>
      <c r="AE18" s="2346"/>
      <c r="AF18" s="2346"/>
      <c r="AG18" s="2346"/>
      <c r="AH18" s="2346"/>
      <c r="AI18" s="2346"/>
      <c r="AJ18" s="2346"/>
      <c r="AK18" s="2346"/>
      <c r="AL18" s="2346"/>
      <c r="AM18" s="2346"/>
      <c r="AN18" s="2346"/>
      <c r="AO18" s="2346"/>
      <c r="AP18" s="2346"/>
      <c r="AQ18" s="2346"/>
      <c r="AR18" s="2346"/>
      <c r="AS18" s="2346"/>
      <c r="AT18" s="2346"/>
      <c r="AU18" s="2346"/>
      <c r="AV18" s="2346"/>
      <c r="AW18" s="2346"/>
      <c r="AX18" s="2346"/>
      <c r="AY18" s="2346"/>
      <c r="AZ18" s="2346"/>
      <c r="BA18" s="2346"/>
      <c r="BB18" s="2346"/>
      <c r="BC18" s="2346"/>
      <c r="BD18" s="2346"/>
      <c r="BE18" s="2346"/>
      <c r="BF18" s="2346"/>
      <c r="BG18" s="2346"/>
      <c r="BH18" s="2346"/>
      <c r="BI18" s="2346"/>
      <c r="BJ18" s="2346"/>
      <c r="BK18" s="2346"/>
      <c r="BL18" s="2346"/>
      <c r="BM18" s="2346"/>
      <c r="BN18" s="2346"/>
      <c r="BO18" s="2346"/>
      <c r="BP18" s="2346"/>
      <c r="BQ18" s="2346"/>
      <c r="BR18" s="2346"/>
      <c r="BS18" s="2346"/>
      <c r="BT18" s="2346"/>
      <c r="BU18" s="2346"/>
      <c r="BV18" s="2346"/>
      <c r="BW18" s="2346"/>
      <c r="BX18" s="2346"/>
      <c r="BY18" s="2346"/>
      <c r="BZ18" s="2346"/>
      <c r="CA18" s="2346"/>
      <c r="CB18" s="2346"/>
      <c r="CC18" s="2346"/>
      <c r="CD18" s="41"/>
      <c r="CE18" s="41"/>
      <c r="CF18" s="41"/>
      <c r="CG18" s="41"/>
      <c r="CH18" s="41"/>
      <c r="CI18" s="41"/>
      <c r="CJ18" s="41"/>
      <c r="CK18" s="41"/>
      <c r="CL18" s="41"/>
    </row>
    <row r="19" spans="1:90" s="360" customFormat="1" ht="15" customHeight="1">
      <c r="A19" s="2458"/>
      <c r="B19" s="2458"/>
      <c r="C19" s="2458"/>
      <c r="D19" s="2346"/>
      <c r="E19" s="2438" t="s">
        <v>230</v>
      </c>
      <c r="F19" s="2438"/>
      <c r="G19" s="2438"/>
      <c r="H19" s="2438"/>
      <c r="I19" s="2438"/>
      <c r="J19" s="2438"/>
      <c r="K19" s="2438"/>
      <c r="L19" s="2438"/>
      <c r="M19" s="2438"/>
      <c r="N19" s="2438"/>
      <c r="O19" s="2438"/>
      <c r="P19" s="2438"/>
      <c r="Q19" s="2438"/>
      <c r="R19" s="2438"/>
      <c r="S19" s="2438"/>
      <c r="T19" s="2438"/>
      <c r="U19" s="2438"/>
      <c r="V19" s="2438"/>
      <c r="W19" s="2438"/>
      <c r="X19" s="2438"/>
      <c r="Y19" s="2438"/>
      <c r="Z19" s="2438"/>
      <c r="AA19" s="2438"/>
      <c r="AB19" s="2438"/>
      <c r="AC19" s="2438"/>
      <c r="AD19" s="2438"/>
      <c r="AE19" s="2438"/>
      <c r="AF19" s="2438"/>
      <c r="AG19" s="2438"/>
      <c r="AH19" s="2438"/>
      <c r="AI19" s="2438"/>
      <c r="AJ19" s="2438"/>
      <c r="AK19" s="2438"/>
      <c r="AL19" s="2438"/>
      <c r="AM19" s="2438"/>
      <c r="AN19" s="2438"/>
      <c r="AO19" s="2438"/>
      <c r="AP19" s="2438"/>
      <c r="AQ19" s="2438"/>
      <c r="AR19" s="2438"/>
      <c r="AS19" s="2438"/>
      <c r="AT19" s="2438"/>
      <c r="AU19" s="2438"/>
      <c r="AV19" s="2438"/>
      <c r="AW19" s="2438"/>
      <c r="AX19" s="2438"/>
      <c r="AY19" s="2438"/>
      <c r="AZ19" s="2438"/>
      <c r="BA19" s="2438"/>
      <c r="BB19" s="2438"/>
      <c r="BC19" s="2438"/>
      <c r="BD19" s="2438"/>
      <c r="BE19" s="2438"/>
      <c r="BF19" s="2438"/>
      <c r="BG19" s="2438"/>
      <c r="BH19" s="2438"/>
      <c r="BI19" s="2438"/>
      <c r="BJ19" s="2438"/>
      <c r="BK19" s="2438"/>
      <c r="BL19" s="2438"/>
      <c r="BM19" s="2438"/>
      <c r="BN19" s="2438"/>
      <c r="BO19" s="2438"/>
      <c r="BP19" s="2438"/>
      <c r="BQ19" s="2438"/>
      <c r="BR19" s="2438"/>
      <c r="BS19" s="2438"/>
      <c r="BT19" s="2438"/>
      <c r="BU19" s="2438"/>
      <c r="BV19" s="2438"/>
      <c r="BW19" s="2438"/>
      <c r="BX19" s="2438"/>
      <c r="BY19" s="2438"/>
      <c r="BZ19" s="2438"/>
      <c r="CA19" s="2438"/>
      <c r="CB19" s="2438"/>
      <c r="CC19" s="2438"/>
      <c r="CD19" s="41"/>
      <c r="CE19" s="41"/>
      <c r="CF19" s="41"/>
      <c r="CG19" s="41"/>
      <c r="CH19" s="41"/>
      <c r="CI19" s="41"/>
      <c r="CJ19" s="41"/>
      <c r="CK19" s="41"/>
      <c r="CL19" s="41"/>
    </row>
    <row r="20" spans="1:90" s="360" customFormat="1" ht="16.5" customHeight="1" thickBot="1">
      <c r="A20" s="2458"/>
      <c r="B20" s="2458"/>
      <c r="C20" s="2458"/>
      <c r="D20" s="2346"/>
      <c r="E20" s="2438" t="s">
        <v>231</v>
      </c>
      <c r="F20" s="2438"/>
      <c r="G20" s="2438"/>
      <c r="H20" s="2438"/>
      <c r="I20" s="2438"/>
      <c r="J20" s="2438"/>
      <c r="K20" s="2438"/>
      <c r="L20" s="2438"/>
      <c r="M20" s="2438"/>
      <c r="N20" s="2438"/>
      <c r="O20" s="2438"/>
      <c r="P20" s="2438"/>
      <c r="Q20" s="2438"/>
      <c r="R20" s="2438"/>
      <c r="S20" s="2438"/>
      <c r="T20" s="2438"/>
      <c r="U20" s="2438"/>
      <c r="V20" s="2438"/>
      <c r="W20" s="2438"/>
      <c r="X20" s="2438"/>
      <c r="Y20" s="2438"/>
      <c r="Z20" s="2633" t="s">
        <v>2829</v>
      </c>
      <c r="AA20" s="2634"/>
      <c r="AB20" s="2634"/>
      <c r="AC20" s="2634"/>
      <c r="AD20" s="2634"/>
      <c r="AE20" s="2634"/>
      <c r="AF20" s="2634"/>
      <c r="AG20" s="2634"/>
      <c r="AH20" s="2634"/>
      <c r="AI20" s="2634"/>
      <c r="AJ20" s="2634"/>
      <c r="AK20" s="2634"/>
      <c r="AL20" s="2634"/>
      <c r="AM20" s="2634"/>
      <c r="AN20" s="2634"/>
      <c r="AO20" s="2634"/>
      <c r="AP20" s="2634"/>
      <c r="AQ20" s="2634"/>
      <c r="AR20" s="2634"/>
      <c r="AS20" s="2634"/>
      <c r="AT20" s="2634"/>
      <c r="AU20" s="2634"/>
      <c r="AV20" s="2634"/>
      <c r="AW20" s="2634"/>
      <c r="AX20" s="2634"/>
      <c r="AY20" s="2634"/>
      <c r="AZ20" s="2634"/>
      <c r="BA20" s="2634"/>
      <c r="BB20" s="2634"/>
      <c r="BC20" s="2634"/>
      <c r="BD20" s="2634"/>
      <c r="BE20" s="2634"/>
      <c r="BF20" s="2634"/>
      <c r="BG20" s="2634"/>
      <c r="BH20" s="2634"/>
      <c r="BI20" s="2634"/>
      <c r="BJ20" s="2634"/>
      <c r="BK20" s="2634"/>
      <c r="BL20" s="2634"/>
      <c r="BM20" s="2634"/>
      <c r="BN20" s="2634"/>
      <c r="BO20" s="2634"/>
      <c r="BP20" s="2634"/>
      <c r="BQ20" s="2634"/>
      <c r="BR20" s="2634"/>
      <c r="BS20" s="2634"/>
      <c r="BT20" s="2634"/>
      <c r="BU20" s="2634"/>
      <c r="BV20" s="2634"/>
      <c r="BW20" s="2634"/>
      <c r="BX20" s="2634"/>
      <c r="BY20" s="2634"/>
      <c r="BZ20" s="2346"/>
      <c r="CA20" s="2346"/>
      <c r="CB20" s="2346"/>
      <c r="CC20" s="2346"/>
      <c r="CD20" s="41"/>
      <c r="CE20" s="41"/>
      <c r="CF20" s="41"/>
      <c r="CG20" s="41"/>
      <c r="CH20" s="41"/>
      <c r="CI20" s="41"/>
      <c r="CJ20" s="41"/>
      <c r="CK20" s="41"/>
      <c r="CL20" s="41"/>
    </row>
    <row r="21" spans="1:90" s="356" customFormat="1" ht="12.75" customHeight="1">
      <c r="A21" s="2458"/>
      <c r="B21" s="2458"/>
      <c r="C21" s="2458"/>
      <c r="D21" s="2346"/>
      <c r="E21" s="2497" t="s">
        <v>232</v>
      </c>
      <c r="F21" s="2498"/>
      <c r="G21" s="2498"/>
      <c r="H21" s="2498"/>
      <c r="I21" s="2498"/>
      <c r="J21" s="2498"/>
      <c r="K21" s="2498"/>
      <c r="L21" s="2499"/>
      <c r="M21" s="2526" t="s">
        <v>2763</v>
      </c>
      <c r="N21" s="2527"/>
      <c r="O21" s="2527"/>
      <c r="P21" s="2527"/>
      <c r="Q21" s="2527"/>
      <c r="R21" s="2527"/>
      <c r="S21" s="2527"/>
      <c r="T21" s="2527"/>
      <c r="U21" s="2527"/>
      <c r="V21" s="2527"/>
      <c r="W21" s="2522" t="s">
        <v>394</v>
      </c>
      <c r="X21" s="2522"/>
      <c r="Y21" s="2523"/>
      <c r="Z21" s="2530" t="s">
        <v>2763</v>
      </c>
      <c r="AA21" s="2527"/>
      <c r="AB21" s="2527"/>
      <c r="AC21" s="2527"/>
      <c r="AD21" s="2527"/>
      <c r="AE21" s="2527"/>
      <c r="AF21" s="2527"/>
      <c r="AG21" s="2527"/>
      <c r="AH21" s="2527"/>
      <c r="AI21" s="2527"/>
      <c r="AJ21" s="2522" t="s">
        <v>394</v>
      </c>
      <c r="AK21" s="2522"/>
      <c r="AL21" s="2523"/>
      <c r="AM21" s="2530" t="s">
        <v>2763</v>
      </c>
      <c r="AN21" s="2527"/>
      <c r="AO21" s="2527"/>
      <c r="AP21" s="2527"/>
      <c r="AQ21" s="2527"/>
      <c r="AR21" s="2527"/>
      <c r="AS21" s="2527"/>
      <c r="AT21" s="2527"/>
      <c r="AU21" s="2527"/>
      <c r="AV21" s="2527"/>
      <c r="AW21" s="2522" t="s">
        <v>394</v>
      </c>
      <c r="AX21" s="2522"/>
      <c r="AY21" s="2523"/>
      <c r="AZ21" s="2530" t="s">
        <v>2763</v>
      </c>
      <c r="BA21" s="2527"/>
      <c r="BB21" s="2527"/>
      <c r="BC21" s="2527"/>
      <c r="BD21" s="2527"/>
      <c r="BE21" s="2527"/>
      <c r="BF21" s="2527"/>
      <c r="BG21" s="2527"/>
      <c r="BH21" s="2527"/>
      <c r="BI21" s="2527"/>
      <c r="BJ21" s="2522" t="s">
        <v>394</v>
      </c>
      <c r="BK21" s="2522"/>
      <c r="BL21" s="2523"/>
      <c r="BM21" s="2530" t="s">
        <v>2763</v>
      </c>
      <c r="BN21" s="2527"/>
      <c r="BO21" s="2527"/>
      <c r="BP21" s="2527"/>
      <c r="BQ21" s="2527"/>
      <c r="BR21" s="2527"/>
      <c r="BS21" s="2527"/>
      <c r="BT21" s="2527"/>
      <c r="BU21" s="2527"/>
      <c r="BV21" s="2527"/>
      <c r="BW21" s="2522" t="s">
        <v>394</v>
      </c>
      <c r="BX21" s="2522"/>
      <c r="BY21" s="2637"/>
      <c r="BZ21" s="2346"/>
      <c r="CA21" s="2346"/>
      <c r="CB21" s="2346"/>
      <c r="CC21" s="2346"/>
      <c r="CD21" s="41"/>
      <c r="CE21" s="41"/>
      <c r="CF21" s="41"/>
      <c r="CG21" s="41"/>
      <c r="CH21" s="41"/>
      <c r="CI21" s="41"/>
      <c r="CJ21" s="41"/>
      <c r="CK21" s="41"/>
      <c r="CL21" s="41"/>
    </row>
    <row r="22" spans="1:90" s="356" customFormat="1" ht="12.75" customHeight="1">
      <c r="A22" s="2458"/>
      <c r="B22" s="2458"/>
      <c r="C22" s="2458"/>
      <c r="D22" s="2346"/>
      <c r="E22" s="2500"/>
      <c r="F22" s="2501"/>
      <c r="G22" s="2501"/>
      <c r="H22" s="2501"/>
      <c r="I22" s="2501"/>
      <c r="J22" s="2501"/>
      <c r="K22" s="2501"/>
      <c r="L22" s="2502"/>
      <c r="M22" s="2528" t="s">
        <v>2763</v>
      </c>
      <c r="N22" s="2529"/>
      <c r="O22" s="2529"/>
      <c r="P22" s="2529"/>
      <c r="Q22" s="2529"/>
      <c r="R22" s="2529"/>
      <c r="S22" s="2529"/>
      <c r="T22" s="2529"/>
      <c r="U22" s="2529"/>
      <c r="V22" s="2529"/>
      <c r="W22" s="2524" t="s">
        <v>395</v>
      </c>
      <c r="X22" s="2524"/>
      <c r="Y22" s="2525"/>
      <c r="Z22" s="2531" t="s">
        <v>2763</v>
      </c>
      <c r="AA22" s="2529"/>
      <c r="AB22" s="2529"/>
      <c r="AC22" s="2529"/>
      <c r="AD22" s="2529"/>
      <c r="AE22" s="2529"/>
      <c r="AF22" s="2529"/>
      <c r="AG22" s="2529"/>
      <c r="AH22" s="2529"/>
      <c r="AI22" s="2529"/>
      <c r="AJ22" s="2524" t="s">
        <v>395</v>
      </c>
      <c r="AK22" s="2524"/>
      <c r="AL22" s="2525"/>
      <c r="AM22" s="2531" t="s">
        <v>2763</v>
      </c>
      <c r="AN22" s="2529"/>
      <c r="AO22" s="2529"/>
      <c r="AP22" s="2529"/>
      <c r="AQ22" s="2529"/>
      <c r="AR22" s="2529"/>
      <c r="AS22" s="2529"/>
      <c r="AT22" s="2529"/>
      <c r="AU22" s="2529"/>
      <c r="AV22" s="2529"/>
      <c r="AW22" s="2524" t="s">
        <v>395</v>
      </c>
      <c r="AX22" s="2524"/>
      <c r="AY22" s="2525"/>
      <c r="AZ22" s="2531" t="s">
        <v>2763</v>
      </c>
      <c r="BA22" s="2529"/>
      <c r="BB22" s="2529"/>
      <c r="BC22" s="2529"/>
      <c r="BD22" s="2529"/>
      <c r="BE22" s="2529"/>
      <c r="BF22" s="2529"/>
      <c r="BG22" s="2529"/>
      <c r="BH22" s="2529"/>
      <c r="BI22" s="2529"/>
      <c r="BJ22" s="2524" t="s">
        <v>395</v>
      </c>
      <c r="BK22" s="2524"/>
      <c r="BL22" s="2525"/>
      <c r="BM22" s="2531" t="s">
        <v>2763</v>
      </c>
      <c r="BN22" s="2529"/>
      <c r="BO22" s="2529"/>
      <c r="BP22" s="2529"/>
      <c r="BQ22" s="2529"/>
      <c r="BR22" s="2529"/>
      <c r="BS22" s="2529"/>
      <c r="BT22" s="2529"/>
      <c r="BU22" s="2529"/>
      <c r="BV22" s="2529"/>
      <c r="BW22" s="2524" t="s">
        <v>395</v>
      </c>
      <c r="BX22" s="2524"/>
      <c r="BY22" s="2638"/>
      <c r="BZ22" s="2346"/>
      <c r="CA22" s="2346"/>
      <c r="CB22" s="2346"/>
      <c r="CC22" s="2346"/>
      <c r="CD22" s="41"/>
      <c r="CE22" s="41"/>
      <c r="CF22" s="41"/>
      <c r="CG22" s="41"/>
      <c r="CH22" s="41"/>
      <c r="CI22" s="41"/>
      <c r="CJ22" s="41"/>
      <c r="CK22" s="41"/>
      <c r="CL22" s="41"/>
    </row>
    <row r="23" spans="1:90" s="356" customFormat="1" ht="12.75" customHeight="1" thickBot="1">
      <c r="A23" s="2458"/>
      <c r="B23" s="2458"/>
      <c r="C23" s="2458"/>
      <c r="D23" s="2346"/>
      <c r="E23" s="2503"/>
      <c r="F23" s="2504"/>
      <c r="G23" s="2504"/>
      <c r="H23" s="2504"/>
      <c r="I23" s="2504"/>
      <c r="J23" s="2504"/>
      <c r="K23" s="2504"/>
      <c r="L23" s="2505"/>
      <c r="M23" s="2506" t="s">
        <v>233</v>
      </c>
      <c r="N23" s="2507"/>
      <c r="O23" s="2507"/>
      <c r="P23" s="2507"/>
      <c r="Q23" s="2507"/>
      <c r="R23" s="2507"/>
      <c r="S23" s="2507"/>
      <c r="T23" s="2507"/>
      <c r="U23" s="2507"/>
      <c r="V23" s="2507"/>
      <c r="W23" s="2507"/>
      <c r="X23" s="2507"/>
      <c r="Y23" s="2508"/>
      <c r="Z23" s="2509" t="s">
        <v>233</v>
      </c>
      <c r="AA23" s="2507"/>
      <c r="AB23" s="2507"/>
      <c r="AC23" s="2507"/>
      <c r="AD23" s="2507"/>
      <c r="AE23" s="2507"/>
      <c r="AF23" s="2507"/>
      <c r="AG23" s="2507"/>
      <c r="AH23" s="2507"/>
      <c r="AI23" s="2507"/>
      <c r="AJ23" s="2507"/>
      <c r="AK23" s="2507"/>
      <c r="AL23" s="2508"/>
      <c r="AM23" s="2509" t="s">
        <v>233</v>
      </c>
      <c r="AN23" s="2507"/>
      <c r="AO23" s="2507"/>
      <c r="AP23" s="2507"/>
      <c r="AQ23" s="2507"/>
      <c r="AR23" s="2507"/>
      <c r="AS23" s="2507"/>
      <c r="AT23" s="2507"/>
      <c r="AU23" s="2507"/>
      <c r="AV23" s="2507"/>
      <c r="AW23" s="2507"/>
      <c r="AX23" s="2507"/>
      <c r="AY23" s="2508"/>
      <c r="AZ23" s="2509" t="s">
        <v>233</v>
      </c>
      <c r="BA23" s="2507"/>
      <c r="BB23" s="2507"/>
      <c r="BC23" s="2507"/>
      <c r="BD23" s="2507"/>
      <c r="BE23" s="2507"/>
      <c r="BF23" s="2507"/>
      <c r="BG23" s="2507"/>
      <c r="BH23" s="2507"/>
      <c r="BI23" s="2507"/>
      <c r="BJ23" s="2507"/>
      <c r="BK23" s="2507"/>
      <c r="BL23" s="2508"/>
      <c r="BM23" s="2509" t="s">
        <v>233</v>
      </c>
      <c r="BN23" s="2507"/>
      <c r="BO23" s="2507"/>
      <c r="BP23" s="2507"/>
      <c r="BQ23" s="2507"/>
      <c r="BR23" s="2507"/>
      <c r="BS23" s="2507"/>
      <c r="BT23" s="2507"/>
      <c r="BU23" s="2507"/>
      <c r="BV23" s="2507"/>
      <c r="BW23" s="2507"/>
      <c r="BX23" s="2507"/>
      <c r="BY23" s="2510"/>
      <c r="BZ23" s="2346"/>
      <c r="CA23" s="2346"/>
      <c r="CB23" s="2346"/>
      <c r="CC23" s="2346"/>
      <c r="CD23" s="41"/>
      <c r="CE23" s="41"/>
      <c r="CF23" s="41"/>
      <c r="CG23" s="41"/>
      <c r="CH23" s="41"/>
      <c r="CI23" s="41"/>
      <c r="CJ23" s="41"/>
      <c r="CK23" s="41"/>
      <c r="CL23" s="41"/>
    </row>
    <row r="24" spans="1:90" s="356" customFormat="1" ht="15" customHeight="1">
      <c r="A24" s="2458"/>
      <c r="B24" s="2458"/>
      <c r="C24" s="2458"/>
      <c r="D24" s="2346"/>
      <c r="E24" s="2511" t="s">
        <v>97</v>
      </c>
      <c r="F24" s="2512"/>
      <c r="G24" s="2512"/>
      <c r="H24" s="2512"/>
      <c r="I24" s="2512"/>
      <c r="J24" s="2512"/>
      <c r="K24" s="2512"/>
      <c r="L24" s="2513"/>
      <c r="M24" s="2635" t="s">
        <v>2828</v>
      </c>
      <c r="N24" s="2515"/>
      <c r="O24" s="2515"/>
      <c r="P24" s="2515"/>
      <c r="Q24" s="2515"/>
      <c r="R24" s="2515"/>
      <c r="S24" s="2516"/>
      <c r="T24" s="2514" t="s">
        <v>234</v>
      </c>
      <c r="U24" s="2515"/>
      <c r="V24" s="2515"/>
      <c r="W24" s="2515"/>
      <c r="X24" s="2515"/>
      <c r="Y24" s="2516"/>
      <c r="Z24" s="2514" t="s">
        <v>2828</v>
      </c>
      <c r="AA24" s="2515"/>
      <c r="AB24" s="2515"/>
      <c r="AC24" s="2515"/>
      <c r="AD24" s="2515"/>
      <c r="AE24" s="2515"/>
      <c r="AF24" s="2516"/>
      <c r="AG24" s="2514" t="s">
        <v>234</v>
      </c>
      <c r="AH24" s="2515"/>
      <c r="AI24" s="2515"/>
      <c r="AJ24" s="2515"/>
      <c r="AK24" s="2515"/>
      <c r="AL24" s="2516"/>
      <c r="AM24" s="2514" t="s">
        <v>2828</v>
      </c>
      <c r="AN24" s="2515"/>
      <c r="AO24" s="2515"/>
      <c r="AP24" s="2515"/>
      <c r="AQ24" s="2515"/>
      <c r="AR24" s="2515"/>
      <c r="AS24" s="2516"/>
      <c r="AT24" s="2514" t="s">
        <v>234</v>
      </c>
      <c r="AU24" s="2515"/>
      <c r="AV24" s="2515"/>
      <c r="AW24" s="2515"/>
      <c r="AX24" s="2515"/>
      <c r="AY24" s="2516"/>
      <c r="AZ24" s="2514" t="s">
        <v>2828</v>
      </c>
      <c r="BA24" s="2515"/>
      <c r="BB24" s="2515"/>
      <c r="BC24" s="2515"/>
      <c r="BD24" s="2515"/>
      <c r="BE24" s="2515"/>
      <c r="BF24" s="2516"/>
      <c r="BG24" s="2514" t="s">
        <v>234</v>
      </c>
      <c r="BH24" s="2515"/>
      <c r="BI24" s="2515"/>
      <c r="BJ24" s="2515"/>
      <c r="BK24" s="2515"/>
      <c r="BL24" s="2516"/>
      <c r="BM24" s="2514" t="s">
        <v>2828</v>
      </c>
      <c r="BN24" s="2515"/>
      <c r="BO24" s="2515"/>
      <c r="BP24" s="2515"/>
      <c r="BQ24" s="2515"/>
      <c r="BR24" s="2515"/>
      <c r="BS24" s="2516"/>
      <c r="BT24" s="2514" t="s">
        <v>234</v>
      </c>
      <c r="BU24" s="2515"/>
      <c r="BV24" s="2515"/>
      <c r="BW24" s="2515"/>
      <c r="BX24" s="2515"/>
      <c r="BY24" s="2520"/>
      <c r="BZ24" s="2346"/>
      <c r="CA24" s="2346"/>
      <c r="CB24" s="2346"/>
      <c r="CC24" s="2346"/>
      <c r="CD24" s="41"/>
      <c r="CE24" s="41"/>
      <c r="CF24" s="41"/>
      <c r="CG24" s="41"/>
      <c r="CH24" s="41"/>
      <c r="CI24" s="41"/>
      <c r="CJ24" s="41"/>
      <c r="CK24" s="41"/>
      <c r="CL24" s="41"/>
    </row>
    <row r="25" spans="1:90" s="356" customFormat="1" ht="15" customHeight="1" thickBot="1">
      <c r="A25" s="2458"/>
      <c r="B25" s="2458"/>
      <c r="C25" s="2458"/>
      <c r="D25" s="2346"/>
      <c r="E25" s="2538" t="s">
        <v>235</v>
      </c>
      <c r="F25" s="2539"/>
      <c r="G25" s="2539"/>
      <c r="H25" s="2539"/>
      <c r="I25" s="2539"/>
      <c r="J25" s="2539"/>
      <c r="K25" s="2539"/>
      <c r="L25" s="2540"/>
      <c r="M25" s="2636"/>
      <c r="N25" s="2518"/>
      <c r="O25" s="2518"/>
      <c r="P25" s="2518"/>
      <c r="Q25" s="2518"/>
      <c r="R25" s="2518"/>
      <c r="S25" s="2519"/>
      <c r="T25" s="2517"/>
      <c r="U25" s="2518"/>
      <c r="V25" s="2518"/>
      <c r="W25" s="2518"/>
      <c r="X25" s="2518"/>
      <c r="Y25" s="2519"/>
      <c r="Z25" s="2517"/>
      <c r="AA25" s="2518"/>
      <c r="AB25" s="2518"/>
      <c r="AC25" s="2518"/>
      <c r="AD25" s="2518"/>
      <c r="AE25" s="2518"/>
      <c r="AF25" s="2519"/>
      <c r="AG25" s="2517"/>
      <c r="AH25" s="2518"/>
      <c r="AI25" s="2518"/>
      <c r="AJ25" s="2518"/>
      <c r="AK25" s="2518"/>
      <c r="AL25" s="2519"/>
      <c r="AM25" s="2517"/>
      <c r="AN25" s="2518"/>
      <c r="AO25" s="2518"/>
      <c r="AP25" s="2518"/>
      <c r="AQ25" s="2518"/>
      <c r="AR25" s="2518"/>
      <c r="AS25" s="2519"/>
      <c r="AT25" s="2517"/>
      <c r="AU25" s="2518"/>
      <c r="AV25" s="2518"/>
      <c r="AW25" s="2518"/>
      <c r="AX25" s="2518"/>
      <c r="AY25" s="2519"/>
      <c r="AZ25" s="2517"/>
      <c r="BA25" s="2518"/>
      <c r="BB25" s="2518"/>
      <c r="BC25" s="2518"/>
      <c r="BD25" s="2518"/>
      <c r="BE25" s="2518"/>
      <c r="BF25" s="2519"/>
      <c r="BG25" s="2517"/>
      <c r="BH25" s="2518"/>
      <c r="BI25" s="2518"/>
      <c r="BJ25" s="2518"/>
      <c r="BK25" s="2518"/>
      <c r="BL25" s="2519"/>
      <c r="BM25" s="2517"/>
      <c r="BN25" s="2518"/>
      <c r="BO25" s="2518"/>
      <c r="BP25" s="2518"/>
      <c r="BQ25" s="2518"/>
      <c r="BR25" s="2518"/>
      <c r="BS25" s="2519"/>
      <c r="BT25" s="2517"/>
      <c r="BU25" s="2518"/>
      <c r="BV25" s="2518"/>
      <c r="BW25" s="2518"/>
      <c r="BX25" s="2518"/>
      <c r="BY25" s="2521"/>
      <c r="BZ25" s="2346"/>
      <c r="CA25" s="2346"/>
      <c r="CB25" s="2346"/>
      <c r="CC25" s="2346"/>
      <c r="CD25" s="41"/>
      <c r="CE25" s="41"/>
      <c r="CF25" s="41"/>
      <c r="CG25" s="41"/>
      <c r="CH25" s="41"/>
      <c r="CI25" s="41"/>
      <c r="CJ25" s="41"/>
      <c r="CK25" s="41"/>
      <c r="CL25" s="41"/>
    </row>
    <row r="26" spans="1:90" s="356" customFormat="1" ht="18.75" customHeight="1">
      <c r="A26" s="2458"/>
      <c r="B26" s="2458"/>
      <c r="C26" s="2458"/>
      <c r="D26" s="2346"/>
      <c r="E26" s="2550" t="s">
        <v>236</v>
      </c>
      <c r="F26" s="2551"/>
      <c r="G26" s="2552"/>
      <c r="H26" s="2559" t="s">
        <v>237</v>
      </c>
      <c r="I26" s="2498"/>
      <c r="J26" s="2498"/>
      <c r="K26" s="2498"/>
      <c r="L26" s="2499"/>
      <c r="M26" s="2563"/>
      <c r="N26" s="2542"/>
      <c r="O26" s="2542"/>
      <c r="P26" s="2542"/>
      <c r="Q26" s="2542"/>
      <c r="R26" s="2542"/>
      <c r="S26" s="2543"/>
      <c r="T26" s="2544"/>
      <c r="U26" s="2545"/>
      <c r="V26" s="2545"/>
      <c r="W26" s="2545"/>
      <c r="X26" s="2545"/>
      <c r="Y26" s="2564"/>
      <c r="Z26" s="2542"/>
      <c r="AA26" s="2542"/>
      <c r="AB26" s="2542"/>
      <c r="AC26" s="2542"/>
      <c r="AD26" s="2542"/>
      <c r="AE26" s="2542"/>
      <c r="AF26" s="2543"/>
      <c r="AG26" s="2544"/>
      <c r="AH26" s="2545"/>
      <c r="AI26" s="2545"/>
      <c r="AJ26" s="2545"/>
      <c r="AK26" s="2545"/>
      <c r="AL26" s="2564"/>
      <c r="AM26" s="2541"/>
      <c r="AN26" s="2542"/>
      <c r="AO26" s="2542"/>
      <c r="AP26" s="2542"/>
      <c r="AQ26" s="2542"/>
      <c r="AR26" s="2542"/>
      <c r="AS26" s="2543"/>
      <c r="AT26" s="2544"/>
      <c r="AU26" s="2545"/>
      <c r="AV26" s="2545"/>
      <c r="AW26" s="2545"/>
      <c r="AX26" s="2545"/>
      <c r="AY26" s="2564"/>
      <c r="AZ26" s="2541"/>
      <c r="BA26" s="2542"/>
      <c r="BB26" s="2542"/>
      <c r="BC26" s="2542"/>
      <c r="BD26" s="2542"/>
      <c r="BE26" s="2542"/>
      <c r="BF26" s="2543"/>
      <c r="BG26" s="2544"/>
      <c r="BH26" s="2545"/>
      <c r="BI26" s="2545"/>
      <c r="BJ26" s="2545"/>
      <c r="BK26" s="2545"/>
      <c r="BL26" s="2564"/>
      <c r="BM26" s="2541"/>
      <c r="BN26" s="2542"/>
      <c r="BO26" s="2542"/>
      <c r="BP26" s="2542"/>
      <c r="BQ26" s="2542"/>
      <c r="BR26" s="2542"/>
      <c r="BS26" s="2543"/>
      <c r="BT26" s="2544"/>
      <c r="BU26" s="2545"/>
      <c r="BV26" s="2545"/>
      <c r="BW26" s="2545"/>
      <c r="BX26" s="2545"/>
      <c r="BY26" s="2546"/>
      <c r="BZ26" s="2346"/>
      <c r="CA26" s="2346"/>
      <c r="CB26" s="2346"/>
      <c r="CC26" s="2346"/>
      <c r="CD26" s="41"/>
      <c r="CE26" s="41"/>
      <c r="CF26" s="41"/>
      <c r="CG26" s="41"/>
      <c r="CH26" s="41"/>
      <c r="CI26" s="41"/>
      <c r="CJ26" s="41"/>
      <c r="CK26" s="41"/>
      <c r="CL26" s="41"/>
    </row>
    <row r="27" spans="1:90" s="356" customFormat="1" ht="18.75" customHeight="1">
      <c r="A27" s="2458"/>
      <c r="B27" s="2458"/>
      <c r="C27" s="2458"/>
      <c r="D27" s="2346"/>
      <c r="E27" s="2553"/>
      <c r="F27" s="2554"/>
      <c r="G27" s="2555"/>
      <c r="H27" s="2560"/>
      <c r="I27" s="2561"/>
      <c r="J27" s="2561"/>
      <c r="K27" s="2561"/>
      <c r="L27" s="2562"/>
      <c r="M27" s="2576"/>
      <c r="N27" s="2577"/>
      <c r="O27" s="2577"/>
      <c r="P27" s="2577"/>
      <c r="Q27" s="2577"/>
      <c r="R27" s="2577"/>
      <c r="S27" s="2578"/>
      <c r="T27" s="2547"/>
      <c r="U27" s="2548"/>
      <c r="V27" s="2548"/>
      <c r="W27" s="2548"/>
      <c r="X27" s="2548"/>
      <c r="Y27" s="2565"/>
      <c r="Z27" s="2577"/>
      <c r="AA27" s="2577"/>
      <c r="AB27" s="2577"/>
      <c r="AC27" s="2577"/>
      <c r="AD27" s="2577"/>
      <c r="AE27" s="2577"/>
      <c r="AF27" s="2578"/>
      <c r="AG27" s="2547"/>
      <c r="AH27" s="2548"/>
      <c r="AI27" s="2548"/>
      <c r="AJ27" s="2548"/>
      <c r="AK27" s="2548"/>
      <c r="AL27" s="2565"/>
      <c r="AM27" s="2579"/>
      <c r="AN27" s="2577"/>
      <c r="AO27" s="2577"/>
      <c r="AP27" s="2577"/>
      <c r="AQ27" s="2577"/>
      <c r="AR27" s="2577"/>
      <c r="AS27" s="2578"/>
      <c r="AT27" s="2547"/>
      <c r="AU27" s="2548"/>
      <c r="AV27" s="2548"/>
      <c r="AW27" s="2548"/>
      <c r="AX27" s="2548"/>
      <c r="AY27" s="2565"/>
      <c r="AZ27" s="2579"/>
      <c r="BA27" s="2577"/>
      <c r="BB27" s="2577"/>
      <c r="BC27" s="2577"/>
      <c r="BD27" s="2577"/>
      <c r="BE27" s="2577"/>
      <c r="BF27" s="2578"/>
      <c r="BG27" s="2547"/>
      <c r="BH27" s="2548"/>
      <c r="BI27" s="2548"/>
      <c r="BJ27" s="2548"/>
      <c r="BK27" s="2548"/>
      <c r="BL27" s="2565"/>
      <c r="BM27" s="2579"/>
      <c r="BN27" s="2577"/>
      <c r="BO27" s="2577"/>
      <c r="BP27" s="2577"/>
      <c r="BQ27" s="2577"/>
      <c r="BR27" s="2577"/>
      <c r="BS27" s="2578"/>
      <c r="BT27" s="2547"/>
      <c r="BU27" s="2548"/>
      <c r="BV27" s="2548"/>
      <c r="BW27" s="2548"/>
      <c r="BX27" s="2548"/>
      <c r="BY27" s="2549"/>
      <c r="BZ27" s="2346"/>
      <c r="CA27" s="2346"/>
      <c r="CB27" s="2346"/>
      <c r="CC27" s="2346"/>
      <c r="CD27" s="41"/>
      <c r="CE27" s="41"/>
      <c r="CF27" s="41"/>
      <c r="CG27" s="41"/>
      <c r="CH27" s="41"/>
      <c r="CI27" s="41"/>
      <c r="CJ27" s="41"/>
      <c r="CK27" s="41"/>
      <c r="CL27" s="41"/>
    </row>
    <row r="28" spans="1:90" s="356" customFormat="1" ht="18.75" customHeight="1">
      <c r="A28" s="2458"/>
      <c r="B28" s="2458"/>
      <c r="C28" s="2458"/>
      <c r="D28" s="2346"/>
      <c r="E28" s="2553"/>
      <c r="F28" s="2554"/>
      <c r="G28" s="2555"/>
      <c r="H28" s="2566" t="s">
        <v>238</v>
      </c>
      <c r="I28" s="2567"/>
      <c r="J28" s="2567"/>
      <c r="K28" s="2567"/>
      <c r="L28" s="2568"/>
      <c r="M28" s="2569"/>
      <c r="N28" s="2570"/>
      <c r="O28" s="2570"/>
      <c r="P28" s="2570"/>
      <c r="Q28" s="2570"/>
      <c r="R28" s="2570"/>
      <c r="S28" s="2571"/>
      <c r="T28" s="2532"/>
      <c r="U28" s="2533"/>
      <c r="V28" s="2533"/>
      <c r="W28" s="2533"/>
      <c r="X28" s="2533"/>
      <c r="Y28" s="2573"/>
      <c r="Z28" s="2575"/>
      <c r="AA28" s="2570"/>
      <c r="AB28" s="2570"/>
      <c r="AC28" s="2570"/>
      <c r="AD28" s="2570"/>
      <c r="AE28" s="2570"/>
      <c r="AF28" s="2571"/>
      <c r="AG28" s="2532"/>
      <c r="AH28" s="2533"/>
      <c r="AI28" s="2533"/>
      <c r="AJ28" s="2533"/>
      <c r="AK28" s="2533"/>
      <c r="AL28" s="2573"/>
      <c r="AM28" s="2575"/>
      <c r="AN28" s="2570"/>
      <c r="AO28" s="2570"/>
      <c r="AP28" s="2570"/>
      <c r="AQ28" s="2570"/>
      <c r="AR28" s="2570"/>
      <c r="AS28" s="2571"/>
      <c r="AT28" s="2532"/>
      <c r="AU28" s="2533"/>
      <c r="AV28" s="2533"/>
      <c r="AW28" s="2533"/>
      <c r="AX28" s="2533"/>
      <c r="AY28" s="2573"/>
      <c r="AZ28" s="2575"/>
      <c r="BA28" s="2570"/>
      <c r="BB28" s="2570"/>
      <c r="BC28" s="2570"/>
      <c r="BD28" s="2570"/>
      <c r="BE28" s="2570"/>
      <c r="BF28" s="2571"/>
      <c r="BG28" s="2532"/>
      <c r="BH28" s="2533"/>
      <c r="BI28" s="2533"/>
      <c r="BJ28" s="2533"/>
      <c r="BK28" s="2533"/>
      <c r="BL28" s="2573"/>
      <c r="BM28" s="2575"/>
      <c r="BN28" s="2570"/>
      <c r="BO28" s="2570"/>
      <c r="BP28" s="2570"/>
      <c r="BQ28" s="2570"/>
      <c r="BR28" s="2570"/>
      <c r="BS28" s="2571"/>
      <c r="BT28" s="2532"/>
      <c r="BU28" s="2533"/>
      <c r="BV28" s="2533"/>
      <c r="BW28" s="2533"/>
      <c r="BX28" s="2533"/>
      <c r="BY28" s="2534"/>
      <c r="BZ28" s="2346"/>
      <c r="CA28" s="2346"/>
      <c r="CB28" s="2346"/>
      <c r="CC28" s="2346"/>
      <c r="CD28" s="41"/>
      <c r="CE28" s="41"/>
      <c r="CF28" s="41"/>
      <c r="CG28" s="41"/>
      <c r="CH28" s="41"/>
      <c r="CI28" s="41"/>
      <c r="CJ28" s="41"/>
      <c r="CK28" s="41"/>
      <c r="CL28" s="41"/>
    </row>
    <row r="29" spans="1:90" s="356" customFormat="1" ht="18.75" customHeight="1">
      <c r="A29" s="2458"/>
      <c r="B29" s="2458"/>
      <c r="C29" s="2458"/>
      <c r="D29" s="2346"/>
      <c r="E29" s="2553"/>
      <c r="F29" s="2554"/>
      <c r="G29" s="2555"/>
      <c r="H29" s="2583" t="s">
        <v>239</v>
      </c>
      <c r="I29" s="2584"/>
      <c r="J29" s="2584"/>
      <c r="K29" s="2584"/>
      <c r="L29" s="2585"/>
      <c r="M29" s="2572"/>
      <c r="N29" s="2548"/>
      <c r="O29" s="2548"/>
      <c r="P29" s="2548"/>
      <c r="Q29" s="2548"/>
      <c r="R29" s="2548"/>
      <c r="S29" s="2565"/>
      <c r="T29" s="2535"/>
      <c r="U29" s="2536"/>
      <c r="V29" s="2536"/>
      <c r="W29" s="2536"/>
      <c r="X29" s="2536"/>
      <c r="Y29" s="2574"/>
      <c r="Z29" s="2547"/>
      <c r="AA29" s="2548"/>
      <c r="AB29" s="2548"/>
      <c r="AC29" s="2548"/>
      <c r="AD29" s="2548"/>
      <c r="AE29" s="2548"/>
      <c r="AF29" s="2565"/>
      <c r="AG29" s="2535"/>
      <c r="AH29" s="2536"/>
      <c r="AI29" s="2536"/>
      <c r="AJ29" s="2536"/>
      <c r="AK29" s="2536"/>
      <c r="AL29" s="2574"/>
      <c r="AM29" s="2547"/>
      <c r="AN29" s="2548"/>
      <c r="AO29" s="2548"/>
      <c r="AP29" s="2548"/>
      <c r="AQ29" s="2548"/>
      <c r="AR29" s="2548"/>
      <c r="AS29" s="2565"/>
      <c r="AT29" s="2535"/>
      <c r="AU29" s="2536"/>
      <c r="AV29" s="2536"/>
      <c r="AW29" s="2536"/>
      <c r="AX29" s="2536"/>
      <c r="AY29" s="2574"/>
      <c r="AZ29" s="2547"/>
      <c r="BA29" s="2548"/>
      <c r="BB29" s="2548"/>
      <c r="BC29" s="2548"/>
      <c r="BD29" s="2548"/>
      <c r="BE29" s="2548"/>
      <c r="BF29" s="2565"/>
      <c r="BG29" s="2535"/>
      <c r="BH29" s="2536"/>
      <c r="BI29" s="2536"/>
      <c r="BJ29" s="2536"/>
      <c r="BK29" s="2536"/>
      <c r="BL29" s="2574"/>
      <c r="BM29" s="2547"/>
      <c r="BN29" s="2548"/>
      <c r="BO29" s="2548"/>
      <c r="BP29" s="2548"/>
      <c r="BQ29" s="2548"/>
      <c r="BR29" s="2548"/>
      <c r="BS29" s="2565"/>
      <c r="BT29" s="2535"/>
      <c r="BU29" s="2536"/>
      <c r="BV29" s="2536"/>
      <c r="BW29" s="2536"/>
      <c r="BX29" s="2536"/>
      <c r="BY29" s="2537"/>
      <c r="BZ29" s="2346"/>
      <c r="CA29" s="2346"/>
      <c r="CB29" s="2346"/>
      <c r="CC29" s="2346"/>
      <c r="CD29" s="41"/>
      <c r="CE29" s="41"/>
      <c r="CF29" s="41"/>
      <c r="CG29" s="41"/>
      <c r="CH29" s="41"/>
      <c r="CI29" s="41"/>
      <c r="CJ29" s="41"/>
      <c r="CK29" s="41"/>
      <c r="CL29" s="41"/>
    </row>
    <row r="30" spans="1:90" s="356" customFormat="1" ht="18.75" customHeight="1">
      <c r="A30" s="2458"/>
      <c r="B30" s="2458"/>
      <c r="C30" s="2458"/>
      <c r="D30" s="2346"/>
      <c r="E30" s="2553"/>
      <c r="F30" s="2554"/>
      <c r="G30" s="2555"/>
      <c r="H30" s="2566" t="s">
        <v>240</v>
      </c>
      <c r="I30" s="2567"/>
      <c r="J30" s="2567"/>
      <c r="K30" s="2567"/>
      <c r="L30" s="2568"/>
      <c r="M30" s="2586"/>
      <c r="N30" s="2581"/>
      <c r="O30" s="2581"/>
      <c r="P30" s="2581"/>
      <c r="Q30" s="2581"/>
      <c r="R30" s="2581"/>
      <c r="S30" s="2582"/>
      <c r="T30" s="2587"/>
      <c r="U30" s="2588"/>
      <c r="V30" s="2588"/>
      <c r="W30" s="2588"/>
      <c r="X30" s="2588"/>
      <c r="Y30" s="2589"/>
      <c r="Z30" s="2581"/>
      <c r="AA30" s="2581"/>
      <c r="AB30" s="2581"/>
      <c r="AC30" s="2581"/>
      <c r="AD30" s="2581"/>
      <c r="AE30" s="2581"/>
      <c r="AF30" s="2582"/>
      <c r="AG30" s="2587"/>
      <c r="AH30" s="2588"/>
      <c r="AI30" s="2588"/>
      <c r="AJ30" s="2588"/>
      <c r="AK30" s="2588"/>
      <c r="AL30" s="2589"/>
      <c r="AM30" s="2580"/>
      <c r="AN30" s="2581"/>
      <c r="AO30" s="2581"/>
      <c r="AP30" s="2581"/>
      <c r="AQ30" s="2581"/>
      <c r="AR30" s="2581"/>
      <c r="AS30" s="2582"/>
      <c r="AT30" s="2587"/>
      <c r="AU30" s="2588"/>
      <c r="AV30" s="2588"/>
      <c r="AW30" s="2588"/>
      <c r="AX30" s="2588"/>
      <c r="AY30" s="2589"/>
      <c r="AZ30" s="2580"/>
      <c r="BA30" s="2581"/>
      <c r="BB30" s="2581"/>
      <c r="BC30" s="2581"/>
      <c r="BD30" s="2581"/>
      <c r="BE30" s="2581"/>
      <c r="BF30" s="2582"/>
      <c r="BG30" s="2587"/>
      <c r="BH30" s="2588"/>
      <c r="BI30" s="2588"/>
      <c r="BJ30" s="2588"/>
      <c r="BK30" s="2588"/>
      <c r="BL30" s="2589"/>
      <c r="BM30" s="2580"/>
      <c r="BN30" s="2581"/>
      <c r="BO30" s="2581"/>
      <c r="BP30" s="2581"/>
      <c r="BQ30" s="2581"/>
      <c r="BR30" s="2581"/>
      <c r="BS30" s="2582"/>
      <c r="BT30" s="2587"/>
      <c r="BU30" s="2588"/>
      <c r="BV30" s="2588"/>
      <c r="BW30" s="2588"/>
      <c r="BX30" s="2588"/>
      <c r="BY30" s="2590"/>
      <c r="BZ30" s="2346"/>
      <c r="CA30" s="2346"/>
      <c r="CB30" s="2346"/>
      <c r="CC30" s="2346"/>
      <c r="CD30" s="41"/>
      <c r="CE30" s="41"/>
      <c r="CF30" s="41"/>
      <c r="CG30" s="41"/>
      <c r="CH30" s="41"/>
      <c r="CI30" s="41"/>
      <c r="CJ30" s="41"/>
      <c r="CK30" s="41"/>
      <c r="CL30" s="41"/>
    </row>
    <row r="31" spans="1:90" s="356" customFormat="1" ht="18.75" customHeight="1" thickBot="1">
      <c r="A31" s="2458"/>
      <c r="B31" s="2458"/>
      <c r="C31" s="2458"/>
      <c r="D31" s="2346"/>
      <c r="E31" s="2556"/>
      <c r="F31" s="2557"/>
      <c r="G31" s="2558"/>
      <c r="H31" s="2583" t="s">
        <v>239</v>
      </c>
      <c r="I31" s="2584"/>
      <c r="J31" s="2584"/>
      <c r="K31" s="2584"/>
      <c r="L31" s="2585"/>
      <c r="M31" s="2576"/>
      <c r="N31" s="2577"/>
      <c r="O31" s="2577"/>
      <c r="P31" s="2577"/>
      <c r="Q31" s="2577"/>
      <c r="R31" s="2577"/>
      <c r="S31" s="2578"/>
      <c r="T31" s="2547"/>
      <c r="U31" s="2548"/>
      <c r="V31" s="2548"/>
      <c r="W31" s="2548"/>
      <c r="X31" s="2548"/>
      <c r="Y31" s="2565"/>
      <c r="Z31" s="2577"/>
      <c r="AA31" s="2577"/>
      <c r="AB31" s="2577"/>
      <c r="AC31" s="2577"/>
      <c r="AD31" s="2577"/>
      <c r="AE31" s="2577"/>
      <c r="AF31" s="2578"/>
      <c r="AG31" s="2547"/>
      <c r="AH31" s="2548"/>
      <c r="AI31" s="2548"/>
      <c r="AJ31" s="2548"/>
      <c r="AK31" s="2548"/>
      <c r="AL31" s="2565"/>
      <c r="AM31" s="2579"/>
      <c r="AN31" s="2577"/>
      <c r="AO31" s="2577"/>
      <c r="AP31" s="2577"/>
      <c r="AQ31" s="2577"/>
      <c r="AR31" s="2577"/>
      <c r="AS31" s="2578"/>
      <c r="AT31" s="2547"/>
      <c r="AU31" s="2548"/>
      <c r="AV31" s="2548"/>
      <c r="AW31" s="2548"/>
      <c r="AX31" s="2548"/>
      <c r="AY31" s="2565"/>
      <c r="AZ31" s="2579"/>
      <c r="BA31" s="2577"/>
      <c r="BB31" s="2577"/>
      <c r="BC31" s="2577"/>
      <c r="BD31" s="2577"/>
      <c r="BE31" s="2577"/>
      <c r="BF31" s="2578"/>
      <c r="BG31" s="2547"/>
      <c r="BH31" s="2548"/>
      <c r="BI31" s="2548"/>
      <c r="BJ31" s="2548"/>
      <c r="BK31" s="2548"/>
      <c r="BL31" s="2565"/>
      <c r="BM31" s="2579"/>
      <c r="BN31" s="2577"/>
      <c r="BO31" s="2577"/>
      <c r="BP31" s="2577"/>
      <c r="BQ31" s="2577"/>
      <c r="BR31" s="2577"/>
      <c r="BS31" s="2578"/>
      <c r="BT31" s="2547"/>
      <c r="BU31" s="2548"/>
      <c r="BV31" s="2548"/>
      <c r="BW31" s="2548"/>
      <c r="BX31" s="2548"/>
      <c r="BY31" s="2549"/>
      <c r="BZ31" s="2346"/>
      <c r="CA31" s="2346"/>
      <c r="CB31" s="2346"/>
      <c r="CC31" s="2346"/>
      <c r="CD31" s="41"/>
      <c r="CE31" s="41"/>
      <c r="CF31" s="41"/>
      <c r="CG31" s="41"/>
      <c r="CH31" s="41"/>
      <c r="CI31" s="41"/>
      <c r="CJ31" s="41"/>
      <c r="CK31" s="41"/>
      <c r="CL31" s="41"/>
    </row>
    <row r="32" spans="1:90" s="356" customFormat="1" ht="18.75" customHeight="1">
      <c r="A32" s="2458"/>
      <c r="B32" s="2458"/>
      <c r="C32" s="2458"/>
      <c r="D32" s="2346"/>
      <c r="E32" s="2550" t="s">
        <v>241</v>
      </c>
      <c r="F32" s="2551"/>
      <c r="G32" s="2552"/>
      <c r="H32" s="2559" t="s">
        <v>237</v>
      </c>
      <c r="I32" s="2498"/>
      <c r="J32" s="2498"/>
      <c r="K32" s="2498"/>
      <c r="L32" s="2499"/>
      <c r="M32" s="2563"/>
      <c r="N32" s="2542"/>
      <c r="O32" s="2542"/>
      <c r="P32" s="2542"/>
      <c r="Q32" s="2542"/>
      <c r="R32" s="2542"/>
      <c r="S32" s="2543"/>
      <c r="T32" s="2544"/>
      <c r="U32" s="2545"/>
      <c r="V32" s="2545"/>
      <c r="W32" s="2545"/>
      <c r="X32" s="2545"/>
      <c r="Y32" s="2564"/>
      <c r="Z32" s="2542"/>
      <c r="AA32" s="2542"/>
      <c r="AB32" s="2542"/>
      <c r="AC32" s="2542"/>
      <c r="AD32" s="2542"/>
      <c r="AE32" s="2542"/>
      <c r="AF32" s="2543"/>
      <c r="AG32" s="2544"/>
      <c r="AH32" s="2545"/>
      <c r="AI32" s="2545"/>
      <c r="AJ32" s="2545"/>
      <c r="AK32" s="2545"/>
      <c r="AL32" s="2564"/>
      <c r="AM32" s="2541"/>
      <c r="AN32" s="2542"/>
      <c r="AO32" s="2542"/>
      <c r="AP32" s="2542"/>
      <c r="AQ32" s="2542"/>
      <c r="AR32" s="2542"/>
      <c r="AS32" s="2543"/>
      <c r="AT32" s="2544"/>
      <c r="AU32" s="2545"/>
      <c r="AV32" s="2545"/>
      <c r="AW32" s="2545"/>
      <c r="AX32" s="2545"/>
      <c r="AY32" s="2564"/>
      <c r="AZ32" s="2541"/>
      <c r="BA32" s="2542"/>
      <c r="BB32" s="2542"/>
      <c r="BC32" s="2542"/>
      <c r="BD32" s="2542"/>
      <c r="BE32" s="2542"/>
      <c r="BF32" s="2543"/>
      <c r="BG32" s="2544"/>
      <c r="BH32" s="2545"/>
      <c r="BI32" s="2545"/>
      <c r="BJ32" s="2545"/>
      <c r="BK32" s="2545"/>
      <c r="BL32" s="2564"/>
      <c r="BM32" s="2541"/>
      <c r="BN32" s="2542"/>
      <c r="BO32" s="2542"/>
      <c r="BP32" s="2542"/>
      <c r="BQ32" s="2542"/>
      <c r="BR32" s="2542"/>
      <c r="BS32" s="2543"/>
      <c r="BT32" s="2544"/>
      <c r="BU32" s="2545"/>
      <c r="BV32" s="2545"/>
      <c r="BW32" s="2545"/>
      <c r="BX32" s="2545"/>
      <c r="BY32" s="2546"/>
      <c r="BZ32" s="2346"/>
      <c r="CA32" s="2346"/>
      <c r="CB32" s="2346"/>
      <c r="CC32" s="2346"/>
      <c r="CD32" s="41"/>
      <c r="CE32" s="41"/>
      <c r="CF32" s="41"/>
      <c r="CG32" s="41"/>
      <c r="CH32" s="41"/>
      <c r="CI32" s="41"/>
      <c r="CJ32" s="41"/>
      <c r="CK32" s="41"/>
      <c r="CL32" s="41"/>
    </row>
    <row r="33" spans="1:90" s="356" customFormat="1" ht="18.75" customHeight="1">
      <c r="A33" s="2458"/>
      <c r="B33" s="2458"/>
      <c r="C33" s="2458"/>
      <c r="D33" s="2346"/>
      <c r="E33" s="2553"/>
      <c r="F33" s="2554"/>
      <c r="G33" s="2555"/>
      <c r="H33" s="2560"/>
      <c r="I33" s="2561"/>
      <c r="J33" s="2561"/>
      <c r="K33" s="2561"/>
      <c r="L33" s="2562"/>
      <c r="M33" s="2576"/>
      <c r="N33" s="2577"/>
      <c r="O33" s="2577"/>
      <c r="P33" s="2577"/>
      <c r="Q33" s="2577"/>
      <c r="R33" s="2577"/>
      <c r="S33" s="2578"/>
      <c r="T33" s="2547"/>
      <c r="U33" s="2548"/>
      <c r="V33" s="2548"/>
      <c r="W33" s="2548"/>
      <c r="X33" s="2548"/>
      <c r="Y33" s="2565"/>
      <c r="Z33" s="2577"/>
      <c r="AA33" s="2577"/>
      <c r="AB33" s="2577"/>
      <c r="AC33" s="2577"/>
      <c r="AD33" s="2577"/>
      <c r="AE33" s="2577"/>
      <c r="AF33" s="2578"/>
      <c r="AG33" s="2547"/>
      <c r="AH33" s="2548"/>
      <c r="AI33" s="2548"/>
      <c r="AJ33" s="2548"/>
      <c r="AK33" s="2548"/>
      <c r="AL33" s="2565"/>
      <c r="AM33" s="2579"/>
      <c r="AN33" s="2577"/>
      <c r="AO33" s="2577"/>
      <c r="AP33" s="2577"/>
      <c r="AQ33" s="2577"/>
      <c r="AR33" s="2577"/>
      <c r="AS33" s="2578"/>
      <c r="AT33" s="2547"/>
      <c r="AU33" s="2548"/>
      <c r="AV33" s="2548"/>
      <c r="AW33" s="2548"/>
      <c r="AX33" s="2548"/>
      <c r="AY33" s="2565"/>
      <c r="AZ33" s="2579"/>
      <c r="BA33" s="2577"/>
      <c r="BB33" s="2577"/>
      <c r="BC33" s="2577"/>
      <c r="BD33" s="2577"/>
      <c r="BE33" s="2577"/>
      <c r="BF33" s="2578"/>
      <c r="BG33" s="2547"/>
      <c r="BH33" s="2548"/>
      <c r="BI33" s="2548"/>
      <c r="BJ33" s="2548"/>
      <c r="BK33" s="2548"/>
      <c r="BL33" s="2565"/>
      <c r="BM33" s="2579"/>
      <c r="BN33" s="2577"/>
      <c r="BO33" s="2577"/>
      <c r="BP33" s="2577"/>
      <c r="BQ33" s="2577"/>
      <c r="BR33" s="2577"/>
      <c r="BS33" s="2578"/>
      <c r="BT33" s="2547"/>
      <c r="BU33" s="2548"/>
      <c r="BV33" s="2548"/>
      <c r="BW33" s="2548"/>
      <c r="BX33" s="2548"/>
      <c r="BY33" s="2549"/>
      <c r="BZ33" s="2346"/>
      <c r="CA33" s="2346"/>
      <c r="CB33" s="2346"/>
      <c r="CC33" s="2346"/>
      <c r="CD33" s="41"/>
      <c r="CE33" s="41"/>
      <c r="CF33" s="41"/>
      <c r="CG33" s="41"/>
      <c r="CH33" s="41"/>
      <c r="CI33" s="41"/>
      <c r="CJ33" s="41"/>
      <c r="CK33" s="41"/>
      <c r="CL33" s="41"/>
    </row>
    <row r="34" spans="1:90" s="356" customFormat="1" ht="18.75" customHeight="1">
      <c r="A34" s="2458"/>
      <c r="B34" s="2458"/>
      <c r="C34" s="2458"/>
      <c r="D34" s="2346"/>
      <c r="E34" s="2553"/>
      <c r="F34" s="2554"/>
      <c r="G34" s="2555"/>
      <c r="H34" s="2566" t="s">
        <v>238</v>
      </c>
      <c r="I34" s="2567"/>
      <c r="J34" s="2567"/>
      <c r="K34" s="2567"/>
      <c r="L34" s="2568"/>
      <c r="M34" s="2569"/>
      <c r="N34" s="2570"/>
      <c r="O34" s="2570"/>
      <c r="P34" s="2570"/>
      <c r="Q34" s="2570"/>
      <c r="R34" s="2570"/>
      <c r="S34" s="2571"/>
      <c r="T34" s="2532"/>
      <c r="U34" s="2533"/>
      <c r="V34" s="2533"/>
      <c r="W34" s="2533"/>
      <c r="X34" s="2533"/>
      <c r="Y34" s="2573"/>
      <c r="Z34" s="2575"/>
      <c r="AA34" s="2570"/>
      <c r="AB34" s="2570"/>
      <c r="AC34" s="2570"/>
      <c r="AD34" s="2570"/>
      <c r="AE34" s="2570"/>
      <c r="AF34" s="2571"/>
      <c r="AG34" s="2532"/>
      <c r="AH34" s="2533"/>
      <c r="AI34" s="2533"/>
      <c r="AJ34" s="2533"/>
      <c r="AK34" s="2533"/>
      <c r="AL34" s="2573"/>
      <c r="AM34" s="2575"/>
      <c r="AN34" s="2570"/>
      <c r="AO34" s="2570"/>
      <c r="AP34" s="2570"/>
      <c r="AQ34" s="2570"/>
      <c r="AR34" s="2570"/>
      <c r="AS34" s="2571"/>
      <c r="AT34" s="2532"/>
      <c r="AU34" s="2533"/>
      <c r="AV34" s="2533"/>
      <c r="AW34" s="2533"/>
      <c r="AX34" s="2533"/>
      <c r="AY34" s="2573"/>
      <c r="AZ34" s="2575"/>
      <c r="BA34" s="2570"/>
      <c r="BB34" s="2570"/>
      <c r="BC34" s="2570"/>
      <c r="BD34" s="2570"/>
      <c r="BE34" s="2570"/>
      <c r="BF34" s="2571"/>
      <c r="BG34" s="2532"/>
      <c r="BH34" s="2533"/>
      <c r="BI34" s="2533"/>
      <c r="BJ34" s="2533"/>
      <c r="BK34" s="2533"/>
      <c r="BL34" s="2573"/>
      <c r="BM34" s="2575"/>
      <c r="BN34" s="2570"/>
      <c r="BO34" s="2570"/>
      <c r="BP34" s="2570"/>
      <c r="BQ34" s="2570"/>
      <c r="BR34" s="2570"/>
      <c r="BS34" s="2571"/>
      <c r="BT34" s="2532"/>
      <c r="BU34" s="2533"/>
      <c r="BV34" s="2533"/>
      <c r="BW34" s="2533"/>
      <c r="BX34" s="2533"/>
      <c r="BY34" s="2534"/>
      <c r="BZ34" s="2346"/>
      <c r="CA34" s="2346"/>
      <c r="CB34" s="2346"/>
      <c r="CC34" s="2346"/>
      <c r="CD34" s="41"/>
      <c r="CE34" s="41"/>
      <c r="CF34" s="41"/>
      <c r="CG34" s="41"/>
      <c r="CH34" s="41"/>
      <c r="CI34" s="41"/>
      <c r="CJ34" s="41"/>
      <c r="CK34" s="41"/>
      <c r="CL34" s="41"/>
    </row>
    <row r="35" spans="1:90" s="356" customFormat="1" ht="18.75" customHeight="1">
      <c r="A35" s="2458"/>
      <c r="B35" s="2458"/>
      <c r="C35" s="2458"/>
      <c r="D35" s="2346"/>
      <c r="E35" s="2553"/>
      <c r="F35" s="2554"/>
      <c r="G35" s="2555"/>
      <c r="H35" s="2583" t="s">
        <v>239</v>
      </c>
      <c r="I35" s="2584"/>
      <c r="J35" s="2584"/>
      <c r="K35" s="2584"/>
      <c r="L35" s="2585"/>
      <c r="M35" s="2572"/>
      <c r="N35" s="2548"/>
      <c r="O35" s="2548"/>
      <c r="P35" s="2548"/>
      <c r="Q35" s="2548"/>
      <c r="R35" s="2548"/>
      <c r="S35" s="2565"/>
      <c r="T35" s="2535"/>
      <c r="U35" s="2536"/>
      <c r="V35" s="2536"/>
      <c r="W35" s="2536"/>
      <c r="X35" s="2536"/>
      <c r="Y35" s="2574"/>
      <c r="Z35" s="2547"/>
      <c r="AA35" s="2548"/>
      <c r="AB35" s="2548"/>
      <c r="AC35" s="2548"/>
      <c r="AD35" s="2548"/>
      <c r="AE35" s="2548"/>
      <c r="AF35" s="2565"/>
      <c r="AG35" s="2535"/>
      <c r="AH35" s="2536"/>
      <c r="AI35" s="2536"/>
      <c r="AJ35" s="2536"/>
      <c r="AK35" s="2536"/>
      <c r="AL35" s="2574"/>
      <c r="AM35" s="2547"/>
      <c r="AN35" s="2548"/>
      <c r="AO35" s="2548"/>
      <c r="AP35" s="2548"/>
      <c r="AQ35" s="2548"/>
      <c r="AR35" s="2548"/>
      <c r="AS35" s="2565"/>
      <c r="AT35" s="2535"/>
      <c r="AU35" s="2536"/>
      <c r="AV35" s="2536"/>
      <c r="AW35" s="2536"/>
      <c r="AX35" s="2536"/>
      <c r="AY35" s="2574"/>
      <c r="AZ35" s="2547"/>
      <c r="BA35" s="2548"/>
      <c r="BB35" s="2548"/>
      <c r="BC35" s="2548"/>
      <c r="BD35" s="2548"/>
      <c r="BE35" s="2548"/>
      <c r="BF35" s="2565"/>
      <c r="BG35" s="2535"/>
      <c r="BH35" s="2536"/>
      <c r="BI35" s="2536"/>
      <c r="BJ35" s="2536"/>
      <c r="BK35" s="2536"/>
      <c r="BL35" s="2574"/>
      <c r="BM35" s="2547"/>
      <c r="BN35" s="2548"/>
      <c r="BO35" s="2548"/>
      <c r="BP35" s="2548"/>
      <c r="BQ35" s="2548"/>
      <c r="BR35" s="2548"/>
      <c r="BS35" s="2565"/>
      <c r="BT35" s="2535"/>
      <c r="BU35" s="2536"/>
      <c r="BV35" s="2536"/>
      <c r="BW35" s="2536"/>
      <c r="BX35" s="2536"/>
      <c r="BY35" s="2537"/>
      <c r="BZ35" s="2346"/>
      <c r="CA35" s="2346"/>
      <c r="CB35" s="2346"/>
      <c r="CC35" s="2346"/>
      <c r="CD35" s="41"/>
      <c r="CE35" s="41"/>
      <c r="CF35" s="41"/>
      <c r="CG35" s="41"/>
      <c r="CH35" s="41"/>
      <c r="CI35" s="41"/>
      <c r="CJ35" s="41"/>
      <c r="CK35" s="41"/>
      <c r="CL35" s="41"/>
    </row>
    <row r="36" spans="1:90" s="356" customFormat="1" ht="18.75" customHeight="1">
      <c r="A36" s="2458"/>
      <c r="B36" s="2458"/>
      <c r="C36" s="2458"/>
      <c r="D36" s="2346"/>
      <c r="E36" s="2553"/>
      <c r="F36" s="2554"/>
      <c r="G36" s="2555"/>
      <c r="H36" s="2566" t="s">
        <v>240</v>
      </c>
      <c r="I36" s="2567"/>
      <c r="J36" s="2567"/>
      <c r="K36" s="2567"/>
      <c r="L36" s="2568"/>
      <c r="M36" s="2586"/>
      <c r="N36" s="2581"/>
      <c r="O36" s="2581"/>
      <c r="P36" s="2581"/>
      <c r="Q36" s="2581"/>
      <c r="R36" s="2581"/>
      <c r="S36" s="2582"/>
      <c r="T36" s="2587"/>
      <c r="U36" s="2588"/>
      <c r="V36" s="2588"/>
      <c r="W36" s="2588"/>
      <c r="X36" s="2588"/>
      <c r="Y36" s="2589"/>
      <c r="Z36" s="2581"/>
      <c r="AA36" s="2581"/>
      <c r="AB36" s="2581"/>
      <c r="AC36" s="2581"/>
      <c r="AD36" s="2581"/>
      <c r="AE36" s="2581"/>
      <c r="AF36" s="2582"/>
      <c r="AG36" s="2587"/>
      <c r="AH36" s="2588"/>
      <c r="AI36" s="2588"/>
      <c r="AJ36" s="2588"/>
      <c r="AK36" s="2588"/>
      <c r="AL36" s="2589"/>
      <c r="AM36" s="2580"/>
      <c r="AN36" s="2581"/>
      <c r="AO36" s="2581"/>
      <c r="AP36" s="2581"/>
      <c r="AQ36" s="2581"/>
      <c r="AR36" s="2581"/>
      <c r="AS36" s="2582"/>
      <c r="AT36" s="2587"/>
      <c r="AU36" s="2588"/>
      <c r="AV36" s="2588"/>
      <c r="AW36" s="2588"/>
      <c r="AX36" s="2588"/>
      <c r="AY36" s="2589"/>
      <c r="AZ36" s="2580"/>
      <c r="BA36" s="2581"/>
      <c r="BB36" s="2581"/>
      <c r="BC36" s="2581"/>
      <c r="BD36" s="2581"/>
      <c r="BE36" s="2581"/>
      <c r="BF36" s="2582"/>
      <c r="BG36" s="2587"/>
      <c r="BH36" s="2588"/>
      <c r="BI36" s="2588"/>
      <c r="BJ36" s="2588"/>
      <c r="BK36" s="2588"/>
      <c r="BL36" s="2589"/>
      <c r="BM36" s="2580"/>
      <c r="BN36" s="2581"/>
      <c r="BO36" s="2581"/>
      <c r="BP36" s="2581"/>
      <c r="BQ36" s="2581"/>
      <c r="BR36" s="2581"/>
      <c r="BS36" s="2582"/>
      <c r="BT36" s="2587"/>
      <c r="BU36" s="2588"/>
      <c r="BV36" s="2588"/>
      <c r="BW36" s="2588"/>
      <c r="BX36" s="2588"/>
      <c r="BY36" s="2590"/>
      <c r="BZ36" s="2346"/>
      <c r="CA36" s="2346"/>
      <c r="CB36" s="2346"/>
      <c r="CC36" s="2346"/>
      <c r="CD36" s="41"/>
      <c r="CE36" s="41"/>
      <c r="CF36" s="41"/>
      <c r="CG36" s="41"/>
      <c r="CH36" s="41"/>
      <c r="CI36" s="41"/>
      <c r="CJ36" s="41"/>
      <c r="CK36" s="41"/>
      <c r="CL36" s="41"/>
    </row>
    <row r="37" spans="1:90" s="356" customFormat="1" ht="18.75" customHeight="1" thickBot="1">
      <c r="A37" s="2458"/>
      <c r="B37" s="2458"/>
      <c r="C37" s="2458"/>
      <c r="D37" s="2346"/>
      <c r="E37" s="2556"/>
      <c r="F37" s="2557"/>
      <c r="G37" s="2558"/>
      <c r="H37" s="2583" t="s">
        <v>239</v>
      </c>
      <c r="I37" s="2584"/>
      <c r="J37" s="2584"/>
      <c r="K37" s="2584"/>
      <c r="L37" s="2585"/>
      <c r="M37" s="2576"/>
      <c r="N37" s="2577"/>
      <c r="O37" s="2577"/>
      <c r="P37" s="2577"/>
      <c r="Q37" s="2577"/>
      <c r="R37" s="2577"/>
      <c r="S37" s="2578"/>
      <c r="T37" s="2547"/>
      <c r="U37" s="2548"/>
      <c r="V37" s="2548"/>
      <c r="W37" s="2548"/>
      <c r="X37" s="2548"/>
      <c r="Y37" s="2565"/>
      <c r="Z37" s="2577"/>
      <c r="AA37" s="2577"/>
      <c r="AB37" s="2577"/>
      <c r="AC37" s="2577"/>
      <c r="AD37" s="2577"/>
      <c r="AE37" s="2577"/>
      <c r="AF37" s="2578"/>
      <c r="AG37" s="2547"/>
      <c r="AH37" s="2548"/>
      <c r="AI37" s="2548"/>
      <c r="AJ37" s="2548"/>
      <c r="AK37" s="2548"/>
      <c r="AL37" s="2565"/>
      <c r="AM37" s="2579"/>
      <c r="AN37" s="2577"/>
      <c r="AO37" s="2577"/>
      <c r="AP37" s="2577"/>
      <c r="AQ37" s="2577"/>
      <c r="AR37" s="2577"/>
      <c r="AS37" s="2578"/>
      <c r="AT37" s="2547"/>
      <c r="AU37" s="2548"/>
      <c r="AV37" s="2548"/>
      <c r="AW37" s="2548"/>
      <c r="AX37" s="2548"/>
      <c r="AY37" s="2565"/>
      <c r="AZ37" s="2579"/>
      <c r="BA37" s="2577"/>
      <c r="BB37" s="2577"/>
      <c r="BC37" s="2577"/>
      <c r="BD37" s="2577"/>
      <c r="BE37" s="2577"/>
      <c r="BF37" s="2578"/>
      <c r="BG37" s="2547"/>
      <c r="BH37" s="2548"/>
      <c r="BI37" s="2548"/>
      <c r="BJ37" s="2548"/>
      <c r="BK37" s="2548"/>
      <c r="BL37" s="2565"/>
      <c r="BM37" s="2579"/>
      <c r="BN37" s="2577"/>
      <c r="BO37" s="2577"/>
      <c r="BP37" s="2577"/>
      <c r="BQ37" s="2577"/>
      <c r="BR37" s="2577"/>
      <c r="BS37" s="2578"/>
      <c r="BT37" s="2547"/>
      <c r="BU37" s="2548"/>
      <c r="BV37" s="2548"/>
      <c r="BW37" s="2548"/>
      <c r="BX37" s="2548"/>
      <c r="BY37" s="2549"/>
      <c r="BZ37" s="2346"/>
      <c r="CA37" s="2346"/>
      <c r="CB37" s="2346"/>
      <c r="CC37" s="2346"/>
      <c r="CD37" s="41"/>
      <c r="CE37" s="41"/>
      <c r="CF37" s="41"/>
      <c r="CG37" s="41"/>
      <c r="CH37" s="41"/>
      <c r="CI37" s="41"/>
      <c r="CJ37" s="41"/>
      <c r="CK37" s="41"/>
      <c r="CL37" s="41"/>
    </row>
    <row r="38" spans="1:90" s="356" customFormat="1" ht="18.75" customHeight="1">
      <c r="A38" s="2458"/>
      <c r="B38" s="2458"/>
      <c r="C38" s="2458"/>
      <c r="D38" s="2346"/>
      <c r="E38" s="2550" t="s">
        <v>242</v>
      </c>
      <c r="F38" s="2551"/>
      <c r="G38" s="2552"/>
      <c r="H38" s="2559" t="s">
        <v>237</v>
      </c>
      <c r="I38" s="2498"/>
      <c r="J38" s="2498"/>
      <c r="K38" s="2498"/>
      <c r="L38" s="2499"/>
      <c r="M38" s="2563"/>
      <c r="N38" s="2542"/>
      <c r="O38" s="2542"/>
      <c r="P38" s="2542"/>
      <c r="Q38" s="2542"/>
      <c r="R38" s="2542"/>
      <c r="S38" s="2543"/>
      <c r="T38" s="2544"/>
      <c r="U38" s="2545"/>
      <c r="V38" s="2545"/>
      <c r="W38" s="2545"/>
      <c r="X38" s="2545"/>
      <c r="Y38" s="2564"/>
      <c r="Z38" s="2542"/>
      <c r="AA38" s="2542"/>
      <c r="AB38" s="2542"/>
      <c r="AC38" s="2542"/>
      <c r="AD38" s="2542"/>
      <c r="AE38" s="2542"/>
      <c r="AF38" s="2543"/>
      <c r="AG38" s="2544"/>
      <c r="AH38" s="2545"/>
      <c r="AI38" s="2545"/>
      <c r="AJ38" s="2545"/>
      <c r="AK38" s="2545"/>
      <c r="AL38" s="2564"/>
      <c r="AM38" s="2541"/>
      <c r="AN38" s="2542"/>
      <c r="AO38" s="2542"/>
      <c r="AP38" s="2542"/>
      <c r="AQ38" s="2542"/>
      <c r="AR38" s="2542"/>
      <c r="AS38" s="2543"/>
      <c r="AT38" s="2544"/>
      <c r="AU38" s="2545"/>
      <c r="AV38" s="2545"/>
      <c r="AW38" s="2545"/>
      <c r="AX38" s="2545"/>
      <c r="AY38" s="2564"/>
      <c r="AZ38" s="2541"/>
      <c r="BA38" s="2542"/>
      <c r="BB38" s="2542"/>
      <c r="BC38" s="2542"/>
      <c r="BD38" s="2542"/>
      <c r="BE38" s="2542"/>
      <c r="BF38" s="2543"/>
      <c r="BG38" s="2544"/>
      <c r="BH38" s="2545"/>
      <c r="BI38" s="2545"/>
      <c r="BJ38" s="2545"/>
      <c r="BK38" s="2545"/>
      <c r="BL38" s="2564"/>
      <c r="BM38" s="2541"/>
      <c r="BN38" s="2542"/>
      <c r="BO38" s="2542"/>
      <c r="BP38" s="2542"/>
      <c r="BQ38" s="2542"/>
      <c r="BR38" s="2542"/>
      <c r="BS38" s="2543"/>
      <c r="BT38" s="2544"/>
      <c r="BU38" s="2545"/>
      <c r="BV38" s="2545"/>
      <c r="BW38" s="2545"/>
      <c r="BX38" s="2545"/>
      <c r="BY38" s="2546"/>
      <c r="BZ38" s="2346"/>
      <c r="CA38" s="2346"/>
      <c r="CB38" s="2346"/>
      <c r="CC38" s="2346"/>
      <c r="CD38" s="41"/>
      <c r="CE38" s="41"/>
      <c r="CF38" s="41"/>
      <c r="CG38" s="41"/>
      <c r="CH38" s="41"/>
      <c r="CI38" s="41"/>
      <c r="CJ38" s="41"/>
      <c r="CK38" s="41"/>
      <c r="CL38" s="41"/>
    </row>
    <row r="39" spans="1:90" s="356" customFormat="1" ht="18.75" customHeight="1">
      <c r="A39" s="2458"/>
      <c r="B39" s="2458"/>
      <c r="C39" s="2458"/>
      <c r="D39" s="2346"/>
      <c r="E39" s="2553"/>
      <c r="F39" s="2554"/>
      <c r="G39" s="2555"/>
      <c r="H39" s="2560"/>
      <c r="I39" s="2561"/>
      <c r="J39" s="2561"/>
      <c r="K39" s="2561"/>
      <c r="L39" s="2562"/>
      <c r="M39" s="2576"/>
      <c r="N39" s="2577"/>
      <c r="O39" s="2577"/>
      <c r="P39" s="2577"/>
      <c r="Q39" s="2577"/>
      <c r="R39" s="2577"/>
      <c r="S39" s="2578"/>
      <c r="T39" s="2547"/>
      <c r="U39" s="2548"/>
      <c r="V39" s="2548"/>
      <c r="W39" s="2548"/>
      <c r="X39" s="2548"/>
      <c r="Y39" s="2565"/>
      <c r="Z39" s="2577"/>
      <c r="AA39" s="2577"/>
      <c r="AB39" s="2577"/>
      <c r="AC39" s="2577"/>
      <c r="AD39" s="2577"/>
      <c r="AE39" s="2577"/>
      <c r="AF39" s="2578"/>
      <c r="AG39" s="2547"/>
      <c r="AH39" s="2548"/>
      <c r="AI39" s="2548"/>
      <c r="AJ39" s="2548"/>
      <c r="AK39" s="2548"/>
      <c r="AL39" s="2565"/>
      <c r="AM39" s="2579"/>
      <c r="AN39" s="2577"/>
      <c r="AO39" s="2577"/>
      <c r="AP39" s="2577"/>
      <c r="AQ39" s="2577"/>
      <c r="AR39" s="2577"/>
      <c r="AS39" s="2578"/>
      <c r="AT39" s="2547"/>
      <c r="AU39" s="2548"/>
      <c r="AV39" s="2548"/>
      <c r="AW39" s="2548"/>
      <c r="AX39" s="2548"/>
      <c r="AY39" s="2565"/>
      <c r="AZ39" s="2579"/>
      <c r="BA39" s="2577"/>
      <c r="BB39" s="2577"/>
      <c r="BC39" s="2577"/>
      <c r="BD39" s="2577"/>
      <c r="BE39" s="2577"/>
      <c r="BF39" s="2578"/>
      <c r="BG39" s="2547"/>
      <c r="BH39" s="2548"/>
      <c r="BI39" s="2548"/>
      <c r="BJ39" s="2548"/>
      <c r="BK39" s="2548"/>
      <c r="BL39" s="2565"/>
      <c r="BM39" s="2579"/>
      <c r="BN39" s="2577"/>
      <c r="BO39" s="2577"/>
      <c r="BP39" s="2577"/>
      <c r="BQ39" s="2577"/>
      <c r="BR39" s="2577"/>
      <c r="BS39" s="2578"/>
      <c r="BT39" s="2547"/>
      <c r="BU39" s="2548"/>
      <c r="BV39" s="2548"/>
      <c r="BW39" s="2548"/>
      <c r="BX39" s="2548"/>
      <c r="BY39" s="2549"/>
      <c r="BZ39" s="2346"/>
      <c r="CA39" s="2346"/>
      <c r="CB39" s="2346"/>
      <c r="CC39" s="2346"/>
      <c r="CD39" s="41"/>
      <c r="CE39" s="41"/>
      <c r="CF39" s="41"/>
      <c r="CG39" s="41"/>
      <c r="CH39" s="41"/>
      <c r="CI39" s="41"/>
      <c r="CJ39" s="41"/>
      <c r="CK39" s="41"/>
      <c r="CL39" s="41"/>
    </row>
    <row r="40" spans="1:90" s="356" customFormat="1" ht="18.75" customHeight="1">
      <c r="A40" s="2458"/>
      <c r="B40" s="2458"/>
      <c r="C40" s="2458"/>
      <c r="D40" s="2346"/>
      <c r="E40" s="2553"/>
      <c r="F40" s="2554"/>
      <c r="G40" s="2555"/>
      <c r="H40" s="2566" t="s">
        <v>238</v>
      </c>
      <c r="I40" s="2567"/>
      <c r="J40" s="2567"/>
      <c r="K40" s="2567"/>
      <c r="L40" s="2568"/>
      <c r="M40" s="2569"/>
      <c r="N40" s="2570"/>
      <c r="O40" s="2570"/>
      <c r="P40" s="2570"/>
      <c r="Q40" s="2570"/>
      <c r="R40" s="2570"/>
      <c r="S40" s="2571"/>
      <c r="T40" s="2532"/>
      <c r="U40" s="2533"/>
      <c r="V40" s="2533"/>
      <c r="W40" s="2533"/>
      <c r="X40" s="2533"/>
      <c r="Y40" s="2573"/>
      <c r="Z40" s="2575"/>
      <c r="AA40" s="2570"/>
      <c r="AB40" s="2570"/>
      <c r="AC40" s="2570"/>
      <c r="AD40" s="2570"/>
      <c r="AE40" s="2570"/>
      <c r="AF40" s="2571"/>
      <c r="AG40" s="2532"/>
      <c r="AH40" s="2533"/>
      <c r="AI40" s="2533"/>
      <c r="AJ40" s="2533"/>
      <c r="AK40" s="2533"/>
      <c r="AL40" s="2573"/>
      <c r="AM40" s="2575"/>
      <c r="AN40" s="2570"/>
      <c r="AO40" s="2570"/>
      <c r="AP40" s="2570"/>
      <c r="AQ40" s="2570"/>
      <c r="AR40" s="2570"/>
      <c r="AS40" s="2571"/>
      <c r="AT40" s="2532"/>
      <c r="AU40" s="2533"/>
      <c r="AV40" s="2533"/>
      <c r="AW40" s="2533"/>
      <c r="AX40" s="2533"/>
      <c r="AY40" s="2573"/>
      <c r="AZ40" s="2575"/>
      <c r="BA40" s="2570"/>
      <c r="BB40" s="2570"/>
      <c r="BC40" s="2570"/>
      <c r="BD40" s="2570"/>
      <c r="BE40" s="2570"/>
      <c r="BF40" s="2571"/>
      <c r="BG40" s="2532"/>
      <c r="BH40" s="2533"/>
      <c r="BI40" s="2533"/>
      <c r="BJ40" s="2533"/>
      <c r="BK40" s="2533"/>
      <c r="BL40" s="2573"/>
      <c r="BM40" s="2575"/>
      <c r="BN40" s="2570"/>
      <c r="BO40" s="2570"/>
      <c r="BP40" s="2570"/>
      <c r="BQ40" s="2570"/>
      <c r="BR40" s="2570"/>
      <c r="BS40" s="2571"/>
      <c r="BT40" s="2532"/>
      <c r="BU40" s="2533"/>
      <c r="BV40" s="2533"/>
      <c r="BW40" s="2533"/>
      <c r="BX40" s="2533"/>
      <c r="BY40" s="2534"/>
      <c r="BZ40" s="2346"/>
      <c r="CA40" s="2346"/>
      <c r="CB40" s="2346"/>
      <c r="CC40" s="2346"/>
      <c r="CD40" s="41"/>
      <c r="CE40" s="41"/>
      <c r="CF40" s="41"/>
      <c r="CG40" s="41"/>
      <c r="CH40" s="41"/>
      <c r="CI40" s="41"/>
      <c r="CJ40" s="41"/>
      <c r="CK40" s="41"/>
      <c r="CL40" s="41"/>
    </row>
    <row r="41" spans="1:90" s="356" customFormat="1" ht="18.75" customHeight="1">
      <c r="A41" s="2458"/>
      <c r="B41" s="2458"/>
      <c r="C41" s="2458"/>
      <c r="D41" s="2346"/>
      <c r="E41" s="2553"/>
      <c r="F41" s="2554"/>
      <c r="G41" s="2555"/>
      <c r="H41" s="2583" t="s">
        <v>239</v>
      </c>
      <c r="I41" s="2584"/>
      <c r="J41" s="2584"/>
      <c r="K41" s="2584"/>
      <c r="L41" s="2585"/>
      <c r="M41" s="2572"/>
      <c r="N41" s="2548"/>
      <c r="O41" s="2548"/>
      <c r="P41" s="2548"/>
      <c r="Q41" s="2548"/>
      <c r="R41" s="2548"/>
      <c r="S41" s="2565"/>
      <c r="T41" s="2535"/>
      <c r="U41" s="2536"/>
      <c r="V41" s="2536"/>
      <c r="W41" s="2536"/>
      <c r="X41" s="2536"/>
      <c r="Y41" s="2574"/>
      <c r="Z41" s="2547"/>
      <c r="AA41" s="2548"/>
      <c r="AB41" s="2548"/>
      <c r="AC41" s="2548"/>
      <c r="AD41" s="2548"/>
      <c r="AE41" s="2548"/>
      <c r="AF41" s="2565"/>
      <c r="AG41" s="2535"/>
      <c r="AH41" s="2536"/>
      <c r="AI41" s="2536"/>
      <c r="AJ41" s="2536"/>
      <c r="AK41" s="2536"/>
      <c r="AL41" s="2574"/>
      <c r="AM41" s="2547"/>
      <c r="AN41" s="2548"/>
      <c r="AO41" s="2548"/>
      <c r="AP41" s="2548"/>
      <c r="AQ41" s="2548"/>
      <c r="AR41" s="2548"/>
      <c r="AS41" s="2565"/>
      <c r="AT41" s="2535"/>
      <c r="AU41" s="2536"/>
      <c r="AV41" s="2536"/>
      <c r="AW41" s="2536"/>
      <c r="AX41" s="2536"/>
      <c r="AY41" s="2574"/>
      <c r="AZ41" s="2547"/>
      <c r="BA41" s="2548"/>
      <c r="BB41" s="2548"/>
      <c r="BC41" s="2548"/>
      <c r="BD41" s="2548"/>
      <c r="BE41" s="2548"/>
      <c r="BF41" s="2565"/>
      <c r="BG41" s="2535"/>
      <c r="BH41" s="2536"/>
      <c r="BI41" s="2536"/>
      <c r="BJ41" s="2536"/>
      <c r="BK41" s="2536"/>
      <c r="BL41" s="2574"/>
      <c r="BM41" s="2547"/>
      <c r="BN41" s="2548"/>
      <c r="BO41" s="2548"/>
      <c r="BP41" s="2548"/>
      <c r="BQ41" s="2548"/>
      <c r="BR41" s="2548"/>
      <c r="BS41" s="2565"/>
      <c r="BT41" s="2535"/>
      <c r="BU41" s="2536"/>
      <c r="BV41" s="2536"/>
      <c r="BW41" s="2536"/>
      <c r="BX41" s="2536"/>
      <c r="BY41" s="2537"/>
      <c r="BZ41" s="2346"/>
      <c r="CA41" s="2346"/>
      <c r="CB41" s="2346"/>
      <c r="CC41" s="2346"/>
      <c r="CD41" s="41"/>
      <c r="CE41" s="41"/>
      <c r="CF41" s="41"/>
      <c r="CG41" s="41"/>
      <c r="CH41" s="41"/>
      <c r="CI41" s="41"/>
      <c r="CJ41" s="41"/>
      <c r="CK41" s="41"/>
      <c r="CL41" s="41"/>
    </row>
    <row r="42" spans="1:90" s="356" customFormat="1" ht="18.75" customHeight="1">
      <c r="A42" s="2458"/>
      <c r="B42" s="2458"/>
      <c r="C42" s="2458"/>
      <c r="D42" s="2346"/>
      <c r="E42" s="2553"/>
      <c r="F42" s="2554"/>
      <c r="G42" s="2555"/>
      <c r="H42" s="2566" t="s">
        <v>240</v>
      </c>
      <c r="I42" s="2567"/>
      <c r="J42" s="2567"/>
      <c r="K42" s="2567"/>
      <c r="L42" s="2568"/>
      <c r="M42" s="2586"/>
      <c r="N42" s="2581"/>
      <c r="O42" s="2581"/>
      <c r="P42" s="2581"/>
      <c r="Q42" s="2581"/>
      <c r="R42" s="2581"/>
      <c r="S42" s="2582"/>
      <c r="T42" s="2587"/>
      <c r="U42" s="2588"/>
      <c r="V42" s="2588"/>
      <c r="W42" s="2588"/>
      <c r="X42" s="2588"/>
      <c r="Y42" s="2589"/>
      <c r="Z42" s="2581"/>
      <c r="AA42" s="2581"/>
      <c r="AB42" s="2581"/>
      <c r="AC42" s="2581"/>
      <c r="AD42" s="2581"/>
      <c r="AE42" s="2581"/>
      <c r="AF42" s="2582"/>
      <c r="AG42" s="2587"/>
      <c r="AH42" s="2588"/>
      <c r="AI42" s="2588"/>
      <c r="AJ42" s="2588"/>
      <c r="AK42" s="2588"/>
      <c r="AL42" s="2589"/>
      <c r="AM42" s="2580"/>
      <c r="AN42" s="2581"/>
      <c r="AO42" s="2581"/>
      <c r="AP42" s="2581"/>
      <c r="AQ42" s="2581"/>
      <c r="AR42" s="2581"/>
      <c r="AS42" s="2582"/>
      <c r="AT42" s="2587"/>
      <c r="AU42" s="2588"/>
      <c r="AV42" s="2588"/>
      <c r="AW42" s="2588"/>
      <c r="AX42" s="2588"/>
      <c r="AY42" s="2589"/>
      <c r="AZ42" s="2580"/>
      <c r="BA42" s="2581"/>
      <c r="BB42" s="2581"/>
      <c r="BC42" s="2581"/>
      <c r="BD42" s="2581"/>
      <c r="BE42" s="2581"/>
      <c r="BF42" s="2582"/>
      <c r="BG42" s="2587"/>
      <c r="BH42" s="2588"/>
      <c r="BI42" s="2588"/>
      <c r="BJ42" s="2588"/>
      <c r="BK42" s="2588"/>
      <c r="BL42" s="2589"/>
      <c r="BM42" s="2580"/>
      <c r="BN42" s="2581"/>
      <c r="BO42" s="2581"/>
      <c r="BP42" s="2581"/>
      <c r="BQ42" s="2581"/>
      <c r="BR42" s="2581"/>
      <c r="BS42" s="2582"/>
      <c r="BT42" s="2587"/>
      <c r="BU42" s="2588"/>
      <c r="BV42" s="2588"/>
      <c r="BW42" s="2588"/>
      <c r="BX42" s="2588"/>
      <c r="BY42" s="2590"/>
      <c r="BZ42" s="2346"/>
      <c r="CA42" s="2346"/>
      <c r="CB42" s="2346"/>
      <c r="CC42" s="2346"/>
      <c r="CD42" s="41"/>
      <c r="CE42" s="41"/>
      <c r="CF42" s="41"/>
      <c r="CG42" s="41"/>
      <c r="CH42" s="41"/>
      <c r="CI42" s="41"/>
      <c r="CJ42" s="41"/>
      <c r="CK42" s="41"/>
      <c r="CL42" s="41"/>
    </row>
    <row r="43" spans="1:90" s="356" customFormat="1" ht="18.75" customHeight="1" thickBot="1">
      <c r="A43" s="2458"/>
      <c r="B43" s="2458"/>
      <c r="C43" s="2458"/>
      <c r="D43" s="2346"/>
      <c r="E43" s="2602"/>
      <c r="F43" s="2603"/>
      <c r="G43" s="2604"/>
      <c r="H43" s="2594" t="s">
        <v>239</v>
      </c>
      <c r="I43" s="2595"/>
      <c r="J43" s="2595"/>
      <c r="K43" s="2595"/>
      <c r="L43" s="2596"/>
      <c r="M43" s="2597"/>
      <c r="N43" s="2598"/>
      <c r="O43" s="2598"/>
      <c r="P43" s="2598"/>
      <c r="Q43" s="2598"/>
      <c r="R43" s="2598"/>
      <c r="S43" s="2599"/>
      <c r="T43" s="2591"/>
      <c r="U43" s="2592"/>
      <c r="V43" s="2592"/>
      <c r="W43" s="2592"/>
      <c r="X43" s="2592"/>
      <c r="Y43" s="2601"/>
      <c r="Z43" s="2598"/>
      <c r="AA43" s="2598"/>
      <c r="AB43" s="2598"/>
      <c r="AC43" s="2598"/>
      <c r="AD43" s="2598"/>
      <c r="AE43" s="2598"/>
      <c r="AF43" s="2599"/>
      <c r="AG43" s="2591"/>
      <c r="AH43" s="2592"/>
      <c r="AI43" s="2592"/>
      <c r="AJ43" s="2592"/>
      <c r="AK43" s="2592"/>
      <c r="AL43" s="2601"/>
      <c r="AM43" s="2600"/>
      <c r="AN43" s="2598"/>
      <c r="AO43" s="2598"/>
      <c r="AP43" s="2598"/>
      <c r="AQ43" s="2598"/>
      <c r="AR43" s="2598"/>
      <c r="AS43" s="2599"/>
      <c r="AT43" s="2591"/>
      <c r="AU43" s="2592"/>
      <c r="AV43" s="2592"/>
      <c r="AW43" s="2592"/>
      <c r="AX43" s="2592"/>
      <c r="AY43" s="2601"/>
      <c r="AZ43" s="2600"/>
      <c r="BA43" s="2598"/>
      <c r="BB43" s="2598"/>
      <c r="BC43" s="2598"/>
      <c r="BD43" s="2598"/>
      <c r="BE43" s="2598"/>
      <c r="BF43" s="2599"/>
      <c r="BG43" s="2591"/>
      <c r="BH43" s="2592"/>
      <c r="BI43" s="2592"/>
      <c r="BJ43" s="2592"/>
      <c r="BK43" s="2592"/>
      <c r="BL43" s="2601"/>
      <c r="BM43" s="2600"/>
      <c r="BN43" s="2598"/>
      <c r="BO43" s="2598"/>
      <c r="BP43" s="2598"/>
      <c r="BQ43" s="2598"/>
      <c r="BR43" s="2598"/>
      <c r="BS43" s="2599"/>
      <c r="BT43" s="2591"/>
      <c r="BU43" s="2592"/>
      <c r="BV43" s="2592"/>
      <c r="BW43" s="2592"/>
      <c r="BX43" s="2592"/>
      <c r="BY43" s="2593"/>
      <c r="BZ43" s="2346"/>
      <c r="CA43" s="2346"/>
      <c r="CB43" s="2346"/>
      <c r="CC43" s="2346"/>
      <c r="CD43" s="41"/>
      <c r="CE43" s="41"/>
      <c r="CF43" s="41"/>
      <c r="CG43" s="41"/>
      <c r="CH43" s="41"/>
      <c r="CI43" s="41"/>
      <c r="CJ43" s="41"/>
      <c r="CK43" s="41"/>
      <c r="CL43" s="41"/>
    </row>
    <row r="44" spans="1:90" s="356" customFormat="1" ht="18.75" customHeight="1" thickTop="1">
      <c r="A44" s="2458"/>
      <c r="B44" s="2458"/>
      <c r="C44" s="2458"/>
      <c r="D44" s="2346"/>
      <c r="E44" s="2553" t="s">
        <v>243</v>
      </c>
      <c r="F44" s="2554"/>
      <c r="G44" s="2555"/>
      <c r="H44" s="2619" t="s">
        <v>237</v>
      </c>
      <c r="I44" s="2501"/>
      <c r="J44" s="2501"/>
      <c r="K44" s="2501"/>
      <c r="L44" s="2502"/>
      <c r="M44" s="2586"/>
      <c r="N44" s="2581"/>
      <c r="O44" s="2581"/>
      <c r="P44" s="2581"/>
      <c r="Q44" s="2581"/>
      <c r="R44" s="2581"/>
      <c r="S44" s="2582"/>
      <c r="T44" s="2587"/>
      <c r="U44" s="2588"/>
      <c r="V44" s="2588"/>
      <c r="W44" s="2588"/>
      <c r="X44" s="2588"/>
      <c r="Y44" s="2589"/>
      <c r="Z44" s="2581"/>
      <c r="AA44" s="2581"/>
      <c r="AB44" s="2581"/>
      <c r="AC44" s="2581"/>
      <c r="AD44" s="2581"/>
      <c r="AE44" s="2581"/>
      <c r="AF44" s="2582"/>
      <c r="AG44" s="2587"/>
      <c r="AH44" s="2588"/>
      <c r="AI44" s="2588"/>
      <c r="AJ44" s="2588"/>
      <c r="AK44" s="2588"/>
      <c r="AL44" s="2589"/>
      <c r="AM44" s="2580"/>
      <c r="AN44" s="2581"/>
      <c r="AO44" s="2581"/>
      <c r="AP44" s="2581"/>
      <c r="AQ44" s="2581"/>
      <c r="AR44" s="2581"/>
      <c r="AS44" s="2582"/>
      <c r="AT44" s="2587"/>
      <c r="AU44" s="2588"/>
      <c r="AV44" s="2588"/>
      <c r="AW44" s="2588"/>
      <c r="AX44" s="2588"/>
      <c r="AY44" s="2589"/>
      <c r="AZ44" s="2580"/>
      <c r="BA44" s="2581"/>
      <c r="BB44" s="2581"/>
      <c r="BC44" s="2581"/>
      <c r="BD44" s="2581"/>
      <c r="BE44" s="2581"/>
      <c r="BF44" s="2582"/>
      <c r="BG44" s="2587"/>
      <c r="BH44" s="2588"/>
      <c r="BI44" s="2588"/>
      <c r="BJ44" s="2588"/>
      <c r="BK44" s="2588"/>
      <c r="BL44" s="2589"/>
      <c r="BM44" s="2580"/>
      <c r="BN44" s="2581"/>
      <c r="BO44" s="2581"/>
      <c r="BP44" s="2581"/>
      <c r="BQ44" s="2581"/>
      <c r="BR44" s="2581"/>
      <c r="BS44" s="2582"/>
      <c r="BT44" s="2587"/>
      <c r="BU44" s="2588"/>
      <c r="BV44" s="2588"/>
      <c r="BW44" s="2588"/>
      <c r="BX44" s="2588"/>
      <c r="BY44" s="2590"/>
      <c r="BZ44" s="2346"/>
      <c r="CA44" s="2346"/>
      <c r="CB44" s="2346"/>
      <c r="CC44" s="2346"/>
      <c r="CD44" s="41"/>
      <c r="CE44" s="41"/>
      <c r="CF44" s="41"/>
      <c r="CG44" s="41"/>
      <c r="CH44" s="41"/>
      <c r="CI44" s="41"/>
      <c r="CJ44" s="41"/>
      <c r="CK44" s="41"/>
      <c r="CL44" s="41"/>
    </row>
    <row r="45" spans="1:90" s="356" customFormat="1" ht="18.75" customHeight="1">
      <c r="A45" s="2458"/>
      <c r="B45" s="2458"/>
      <c r="C45" s="2458"/>
      <c r="D45" s="2346"/>
      <c r="E45" s="2553"/>
      <c r="F45" s="2554"/>
      <c r="G45" s="2555"/>
      <c r="H45" s="2560"/>
      <c r="I45" s="2561"/>
      <c r="J45" s="2561"/>
      <c r="K45" s="2561"/>
      <c r="L45" s="2562"/>
      <c r="M45" s="2576"/>
      <c r="N45" s="2577"/>
      <c r="O45" s="2577"/>
      <c r="P45" s="2577"/>
      <c r="Q45" s="2577"/>
      <c r="R45" s="2577"/>
      <c r="S45" s="2578"/>
      <c r="T45" s="2547"/>
      <c r="U45" s="2548"/>
      <c r="V45" s="2548"/>
      <c r="W45" s="2548"/>
      <c r="X45" s="2548"/>
      <c r="Y45" s="2565"/>
      <c r="Z45" s="2577"/>
      <c r="AA45" s="2577"/>
      <c r="AB45" s="2577"/>
      <c r="AC45" s="2577"/>
      <c r="AD45" s="2577"/>
      <c r="AE45" s="2577"/>
      <c r="AF45" s="2578"/>
      <c r="AG45" s="2547"/>
      <c r="AH45" s="2548"/>
      <c r="AI45" s="2548"/>
      <c r="AJ45" s="2548"/>
      <c r="AK45" s="2548"/>
      <c r="AL45" s="2565"/>
      <c r="AM45" s="2579"/>
      <c r="AN45" s="2577"/>
      <c r="AO45" s="2577"/>
      <c r="AP45" s="2577"/>
      <c r="AQ45" s="2577"/>
      <c r="AR45" s="2577"/>
      <c r="AS45" s="2578"/>
      <c r="AT45" s="2547"/>
      <c r="AU45" s="2548"/>
      <c r="AV45" s="2548"/>
      <c r="AW45" s="2548"/>
      <c r="AX45" s="2548"/>
      <c r="AY45" s="2565"/>
      <c r="AZ45" s="2579"/>
      <c r="BA45" s="2577"/>
      <c r="BB45" s="2577"/>
      <c r="BC45" s="2577"/>
      <c r="BD45" s="2577"/>
      <c r="BE45" s="2577"/>
      <c r="BF45" s="2578"/>
      <c r="BG45" s="2547"/>
      <c r="BH45" s="2548"/>
      <c r="BI45" s="2548"/>
      <c r="BJ45" s="2548"/>
      <c r="BK45" s="2548"/>
      <c r="BL45" s="2565"/>
      <c r="BM45" s="2579"/>
      <c r="BN45" s="2577"/>
      <c r="BO45" s="2577"/>
      <c r="BP45" s="2577"/>
      <c r="BQ45" s="2577"/>
      <c r="BR45" s="2577"/>
      <c r="BS45" s="2578"/>
      <c r="BT45" s="2547"/>
      <c r="BU45" s="2548"/>
      <c r="BV45" s="2548"/>
      <c r="BW45" s="2548"/>
      <c r="BX45" s="2548"/>
      <c r="BY45" s="2549"/>
      <c r="BZ45" s="2346"/>
      <c r="CA45" s="2346"/>
      <c r="CB45" s="2346"/>
      <c r="CC45" s="2346"/>
      <c r="CD45" s="41"/>
      <c r="CE45" s="41"/>
      <c r="CF45" s="41"/>
      <c r="CG45" s="41"/>
      <c r="CH45" s="41"/>
      <c r="CI45" s="41"/>
      <c r="CJ45" s="41"/>
      <c r="CK45" s="41"/>
      <c r="CL45" s="41"/>
    </row>
    <row r="46" spans="1:90" s="356" customFormat="1" ht="18.75" customHeight="1">
      <c r="A46" s="2458"/>
      <c r="B46" s="2458"/>
      <c r="C46" s="2458"/>
      <c r="D46" s="2346"/>
      <c r="E46" s="2553"/>
      <c r="F46" s="2554"/>
      <c r="G46" s="2555"/>
      <c r="H46" s="2566" t="s">
        <v>238</v>
      </c>
      <c r="I46" s="2567"/>
      <c r="J46" s="2567"/>
      <c r="K46" s="2567"/>
      <c r="L46" s="2568"/>
      <c r="M46" s="2605"/>
      <c r="N46" s="2606"/>
      <c r="O46" s="2606"/>
      <c r="P46" s="2606"/>
      <c r="Q46" s="2606"/>
      <c r="R46" s="2606"/>
      <c r="S46" s="2607"/>
      <c r="T46" s="2611"/>
      <c r="U46" s="2612"/>
      <c r="V46" s="2612"/>
      <c r="W46" s="2612"/>
      <c r="X46" s="2612"/>
      <c r="Y46" s="2613"/>
      <c r="Z46" s="2617"/>
      <c r="AA46" s="2606"/>
      <c r="AB46" s="2606"/>
      <c r="AC46" s="2606"/>
      <c r="AD46" s="2606"/>
      <c r="AE46" s="2606"/>
      <c r="AF46" s="2607"/>
      <c r="AG46" s="2611"/>
      <c r="AH46" s="2612"/>
      <c r="AI46" s="2612"/>
      <c r="AJ46" s="2612"/>
      <c r="AK46" s="2612"/>
      <c r="AL46" s="2613"/>
      <c r="AM46" s="2617"/>
      <c r="AN46" s="2606"/>
      <c r="AO46" s="2606"/>
      <c r="AP46" s="2606"/>
      <c r="AQ46" s="2606"/>
      <c r="AR46" s="2606"/>
      <c r="AS46" s="2607"/>
      <c r="AT46" s="2611"/>
      <c r="AU46" s="2612"/>
      <c r="AV46" s="2612"/>
      <c r="AW46" s="2612"/>
      <c r="AX46" s="2612"/>
      <c r="AY46" s="2613"/>
      <c r="AZ46" s="2617"/>
      <c r="BA46" s="2606"/>
      <c r="BB46" s="2606"/>
      <c r="BC46" s="2606"/>
      <c r="BD46" s="2606"/>
      <c r="BE46" s="2606"/>
      <c r="BF46" s="2607"/>
      <c r="BG46" s="2611"/>
      <c r="BH46" s="2612"/>
      <c r="BI46" s="2612"/>
      <c r="BJ46" s="2612"/>
      <c r="BK46" s="2612"/>
      <c r="BL46" s="2613"/>
      <c r="BM46" s="2617"/>
      <c r="BN46" s="2606"/>
      <c r="BO46" s="2606"/>
      <c r="BP46" s="2606"/>
      <c r="BQ46" s="2606"/>
      <c r="BR46" s="2606"/>
      <c r="BS46" s="2607"/>
      <c r="BT46" s="2611"/>
      <c r="BU46" s="2612"/>
      <c r="BV46" s="2612"/>
      <c r="BW46" s="2612"/>
      <c r="BX46" s="2612"/>
      <c r="BY46" s="2631"/>
      <c r="BZ46" s="2346"/>
      <c r="CA46" s="2346"/>
      <c r="CB46" s="2346"/>
      <c r="CC46" s="2346"/>
      <c r="CD46" s="41"/>
      <c r="CE46" s="41"/>
      <c r="CF46" s="41"/>
      <c r="CG46" s="41"/>
      <c r="CH46" s="41"/>
      <c r="CI46" s="41"/>
      <c r="CJ46" s="41"/>
      <c r="CK46" s="41"/>
      <c r="CL46" s="41"/>
    </row>
    <row r="47" spans="1:90" s="356" customFormat="1" ht="18.75" customHeight="1">
      <c r="A47" s="2458"/>
      <c r="B47" s="2458"/>
      <c r="C47" s="2458"/>
      <c r="D47" s="2346"/>
      <c r="E47" s="2553"/>
      <c r="F47" s="2554"/>
      <c r="G47" s="2555"/>
      <c r="H47" s="2583" t="s">
        <v>239</v>
      </c>
      <c r="I47" s="2584"/>
      <c r="J47" s="2584"/>
      <c r="K47" s="2584"/>
      <c r="L47" s="2585"/>
      <c r="M47" s="2608"/>
      <c r="N47" s="2609"/>
      <c r="O47" s="2609"/>
      <c r="P47" s="2609"/>
      <c r="Q47" s="2609"/>
      <c r="R47" s="2609"/>
      <c r="S47" s="2610"/>
      <c r="T47" s="2614"/>
      <c r="U47" s="2615"/>
      <c r="V47" s="2615"/>
      <c r="W47" s="2615"/>
      <c r="X47" s="2615"/>
      <c r="Y47" s="2616"/>
      <c r="Z47" s="2618"/>
      <c r="AA47" s="2609"/>
      <c r="AB47" s="2609"/>
      <c r="AC47" s="2609"/>
      <c r="AD47" s="2609"/>
      <c r="AE47" s="2609"/>
      <c r="AF47" s="2610"/>
      <c r="AG47" s="2614"/>
      <c r="AH47" s="2615"/>
      <c r="AI47" s="2615"/>
      <c r="AJ47" s="2615"/>
      <c r="AK47" s="2615"/>
      <c r="AL47" s="2616"/>
      <c r="AM47" s="2618"/>
      <c r="AN47" s="2609"/>
      <c r="AO47" s="2609"/>
      <c r="AP47" s="2609"/>
      <c r="AQ47" s="2609"/>
      <c r="AR47" s="2609"/>
      <c r="AS47" s="2610"/>
      <c r="AT47" s="2614"/>
      <c r="AU47" s="2615"/>
      <c r="AV47" s="2615"/>
      <c r="AW47" s="2615"/>
      <c r="AX47" s="2615"/>
      <c r="AY47" s="2616"/>
      <c r="AZ47" s="2618"/>
      <c r="BA47" s="2609"/>
      <c r="BB47" s="2609"/>
      <c r="BC47" s="2609"/>
      <c r="BD47" s="2609"/>
      <c r="BE47" s="2609"/>
      <c r="BF47" s="2610"/>
      <c r="BG47" s="2614"/>
      <c r="BH47" s="2615"/>
      <c r="BI47" s="2615"/>
      <c r="BJ47" s="2615"/>
      <c r="BK47" s="2615"/>
      <c r="BL47" s="2616"/>
      <c r="BM47" s="2618"/>
      <c r="BN47" s="2609"/>
      <c r="BO47" s="2609"/>
      <c r="BP47" s="2609"/>
      <c r="BQ47" s="2609"/>
      <c r="BR47" s="2609"/>
      <c r="BS47" s="2610"/>
      <c r="BT47" s="2614"/>
      <c r="BU47" s="2615"/>
      <c r="BV47" s="2615"/>
      <c r="BW47" s="2615"/>
      <c r="BX47" s="2615"/>
      <c r="BY47" s="2632"/>
      <c r="BZ47" s="2346"/>
      <c r="CA47" s="2346"/>
      <c r="CB47" s="2346"/>
      <c r="CC47" s="2346"/>
      <c r="CD47" s="41"/>
      <c r="CE47" s="41"/>
      <c r="CF47" s="41"/>
      <c r="CG47" s="41"/>
      <c r="CH47" s="41"/>
      <c r="CI47" s="41"/>
      <c r="CJ47" s="41"/>
      <c r="CK47" s="41"/>
      <c r="CL47" s="41"/>
    </row>
    <row r="48" spans="1:90" s="356" customFormat="1" ht="18.75" customHeight="1">
      <c r="A48" s="2458"/>
      <c r="B48" s="2458"/>
      <c r="C48" s="2458"/>
      <c r="D48" s="2346"/>
      <c r="E48" s="2553"/>
      <c r="F48" s="2554"/>
      <c r="G48" s="2555"/>
      <c r="H48" s="2566" t="s">
        <v>240</v>
      </c>
      <c r="I48" s="2567"/>
      <c r="J48" s="2567"/>
      <c r="K48" s="2567"/>
      <c r="L48" s="2568"/>
      <c r="M48" s="2586"/>
      <c r="N48" s="2581"/>
      <c r="O48" s="2581"/>
      <c r="P48" s="2581"/>
      <c r="Q48" s="2581"/>
      <c r="R48" s="2581"/>
      <c r="S48" s="2582"/>
      <c r="T48" s="2587"/>
      <c r="U48" s="2588"/>
      <c r="V48" s="2588"/>
      <c r="W48" s="2588"/>
      <c r="X48" s="2588"/>
      <c r="Y48" s="2589"/>
      <c r="Z48" s="2581"/>
      <c r="AA48" s="2581"/>
      <c r="AB48" s="2581"/>
      <c r="AC48" s="2581"/>
      <c r="AD48" s="2581"/>
      <c r="AE48" s="2581"/>
      <c r="AF48" s="2582"/>
      <c r="AG48" s="2587"/>
      <c r="AH48" s="2588"/>
      <c r="AI48" s="2588"/>
      <c r="AJ48" s="2588"/>
      <c r="AK48" s="2588"/>
      <c r="AL48" s="2589"/>
      <c r="AM48" s="2580"/>
      <c r="AN48" s="2581"/>
      <c r="AO48" s="2581"/>
      <c r="AP48" s="2581"/>
      <c r="AQ48" s="2581"/>
      <c r="AR48" s="2581"/>
      <c r="AS48" s="2582"/>
      <c r="AT48" s="2587"/>
      <c r="AU48" s="2588"/>
      <c r="AV48" s="2588"/>
      <c r="AW48" s="2588"/>
      <c r="AX48" s="2588"/>
      <c r="AY48" s="2589"/>
      <c r="AZ48" s="2580"/>
      <c r="BA48" s="2581"/>
      <c r="BB48" s="2581"/>
      <c r="BC48" s="2581"/>
      <c r="BD48" s="2581"/>
      <c r="BE48" s="2581"/>
      <c r="BF48" s="2582"/>
      <c r="BG48" s="2587"/>
      <c r="BH48" s="2588"/>
      <c r="BI48" s="2588"/>
      <c r="BJ48" s="2588"/>
      <c r="BK48" s="2588"/>
      <c r="BL48" s="2589"/>
      <c r="BM48" s="2580"/>
      <c r="BN48" s="2581"/>
      <c r="BO48" s="2581"/>
      <c r="BP48" s="2581"/>
      <c r="BQ48" s="2581"/>
      <c r="BR48" s="2581"/>
      <c r="BS48" s="2582"/>
      <c r="BT48" s="2587"/>
      <c r="BU48" s="2588"/>
      <c r="BV48" s="2588"/>
      <c r="BW48" s="2588"/>
      <c r="BX48" s="2588"/>
      <c r="BY48" s="2590"/>
      <c r="BZ48" s="2346"/>
      <c r="CA48" s="2346"/>
      <c r="CB48" s="2346"/>
      <c r="CC48" s="2346"/>
      <c r="CD48" s="41"/>
      <c r="CE48" s="41"/>
      <c r="CF48" s="41"/>
      <c r="CG48" s="41"/>
      <c r="CH48" s="41"/>
      <c r="CI48" s="41"/>
      <c r="CJ48" s="41"/>
      <c r="CK48" s="41"/>
      <c r="CL48" s="41"/>
    </row>
    <row r="49" spans="1:90" s="356" customFormat="1" ht="18.75" customHeight="1" thickBot="1">
      <c r="A49" s="2458"/>
      <c r="B49" s="2458"/>
      <c r="C49" s="2458"/>
      <c r="D49" s="2346"/>
      <c r="E49" s="2556"/>
      <c r="F49" s="2557"/>
      <c r="G49" s="2558"/>
      <c r="H49" s="2620" t="s">
        <v>239</v>
      </c>
      <c r="I49" s="2621"/>
      <c r="J49" s="2621"/>
      <c r="K49" s="2621"/>
      <c r="L49" s="2622"/>
      <c r="M49" s="2623"/>
      <c r="N49" s="2624"/>
      <c r="O49" s="2624"/>
      <c r="P49" s="2624"/>
      <c r="Q49" s="2624"/>
      <c r="R49" s="2624"/>
      <c r="S49" s="2625"/>
      <c r="T49" s="2627"/>
      <c r="U49" s="2628"/>
      <c r="V49" s="2628"/>
      <c r="W49" s="2628"/>
      <c r="X49" s="2628"/>
      <c r="Y49" s="2629"/>
      <c r="Z49" s="2624"/>
      <c r="AA49" s="2624"/>
      <c r="AB49" s="2624"/>
      <c r="AC49" s="2624"/>
      <c r="AD49" s="2624"/>
      <c r="AE49" s="2624"/>
      <c r="AF49" s="2625"/>
      <c r="AG49" s="2627"/>
      <c r="AH49" s="2628"/>
      <c r="AI49" s="2628"/>
      <c r="AJ49" s="2628"/>
      <c r="AK49" s="2628"/>
      <c r="AL49" s="2629"/>
      <c r="AM49" s="2626"/>
      <c r="AN49" s="2624"/>
      <c r="AO49" s="2624"/>
      <c r="AP49" s="2624"/>
      <c r="AQ49" s="2624"/>
      <c r="AR49" s="2624"/>
      <c r="AS49" s="2625"/>
      <c r="AT49" s="2627"/>
      <c r="AU49" s="2628"/>
      <c r="AV49" s="2628"/>
      <c r="AW49" s="2628"/>
      <c r="AX49" s="2628"/>
      <c r="AY49" s="2629"/>
      <c r="AZ49" s="2626"/>
      <c r="BA49" s="2624"/>
      <c r="BB49" s="2624"/>
      <c r="BC49" s="2624"/>
      <c r="BD49" s="2624"/>
      <c r="BE49" s="2624"/>
      <c r="BF49" s="2625"/>
      <c r="BG49" s="2627"/>
      <c r="BH49" s="2628"/>
      <c r="BI49" s="2628"/>
      <c r="BJ49" s="2628"/>
      <c r="BK49" s="2628"/>
      <c r="BL49" s="2629"/>
      <c r="BM49" s="2626"/>
      <c r="BN49" s="2624"/>
      <c r="BO49" s="2624"/>
      <c r="BP49" s="2624"/>
      <c r="BQ49" s="2624"/>
      <c r="BR49" s="2624"/>
      <c r="BS49" s="2625"/>
      <c r="BT49" s="2627"/>
      <c r="BU49" s="2628"/>
      <c r="BV49" s="2628"/>
      <c r="BW49" s="2628"/>
      <c r="BX49" s="2628"/>
      <c r="BY49" s="2630"/>
      <c r="BZ49" s="2346"/>
      <c r="CA49" s="2346"/>
      <c r="CB49" s="2346"/>
      <c r="CC49" s="2346"/>
      <c r="CD49" s="41"/>
      <c r="CE49" s="41"/>
      <c r="CF49" s="41"/>
      <c r="CG49" s="41"/>
      <c r="CH49" s="41"/>
      <c r="CI49" s="41"/>
      <c r="CJ49" s="41"/>
      <c r="CK49" s="41"/>
      <c r="CL49" s="41"/>
    </row>
    <row r="50" spans="1:90" s="356" customFormat="1" ht="15" customHeight="1">
      <c r="A50" s="2458"/>
      <c r="B50" s="2458"/>
      <c r="C50" s="2458"/>
      <c r="D50" s="2354"/>
      <c r="E50" s="2354"/>
      <c r="F50" s="2354"/>
      <c r="G50" s="2354"/>
      <c r="H50" s="2354"/>
      <c r="I50" s="2354"/>
      <c r="J50" s="2354"/>
      <c r="K50" s="2354"/>
      <c r="L50" s="2354"/>
      <c r="M50" s="2354"/>
      <c r="N50" s="2354"/>
      <c r="O50" s="2354"/>
      <c r="P50" s="2354"/>
      <c r="Q50" s="2354"/>
      <c r="R50" s="2354"/>
      <c r="S50" s="2354"/>
      <c r="T50" s="2354"/>
      <c r="U50" s="2354"/>
      <c r="V50" s="2354"/>
      <c r="W50" s="2354"/>
      <c r="X50" s="2354"/>
      <c r="Y50" s="2354"/>
      <c r="Z50" s="2354"/>
      <c r="AA50" s="2354"/>
      <c r="AB50" s="2354"/>
      <c r="AC50" s="2354"/>
      <c r="AD50" s="2354"/>
      <c r="AE50" s="2354"/>
      <c r="AF50" s="2354"/>
      <c r="AG50" s="2354"/>
      <c r="AH50" s="2354"/>
      <c r="AI50" s="2354"/>
      <c r="AJ50" s="2354"/>
      <c r="AK50" s="2354"/>
      <c r="AL50" s="2354"/>
      <c r="AM50" s="2354"/>
      <c r="AN50" s="2354"/>
      <c r="AO50" s="2354"/>
      <c r="AP50" s="2354"/>
      <c r="AQ50" s="2354"/>
      <c r="AR50" s="2354"/>
      <c r="AS50" s="2354"/>
      <c r="AT50" s="2354"/>
      <c r="AU50" s="2354"/>
      <c r="AV50" s="2354"/>
      <c r="AW50" s="2354"/>
      <c r="AX50" s="2354"/>
      <c r="AY50" s="2354"/>
      <c r="AZ50" s="2354"/>
      <c r="BA50" s="2354"/>
      <c r="BB50" s="2354"/>
      <c r="BC50" s="2354"/>
      <c r="BD50" s="2354"/>
      <c r="BE50" s="2354"/>
      <c r="BF50" s="2354"/>
      <c r="BG50" s="2354"/>
      <c r="BH50" s="2354"/>
      <c r="BI50" s="2354"/>
      <c r="BJ50" s="2354"/>
      <c r="BK50" s="2354"/>
      <c r="BL50" s="2354"/>
      <c r="BM50" s="2354"/>
      <c r="BN50" s="2354"/>
      <c r="BO50" s="2354"/>
      <c r="BP50" s="2354"/>
      <c r="BQ50" s="2354"/>
      <c r="BR50" s="2354"/>
      <c r="BS50" s="2354"/>
      <c r="BT50" s="2354"/>
      <c r="BU50" s="2354"/>
      <c r="BV50" s="2354"/>
      <c r="BW50" s="2354"/>
      <c r="BX50" s="2354"/>
      <c r="BY50" s="2354"/>
      <c r="BZ50" s="2346"/>
      <c r="CA50" s="2346"/>
      <c r="CB50" s="2346"/>
      <c r="CC50" s="2346"/>
      <c r="CD50" s="41"/>
      <c r="CE50" s="41"/>
      <c r="CF50" s="41"/>
      <c r="CG50" s="41"/>
      <c r="CH50" s="41"/>
      <c r="CI50" s="41"/>
      <c r="CJ50" s="41"/>
      <c r="CK50" s="41"/>
      <c r="CL50" s="41"/>
    </row>
    <row r="51" spans="1:90" s="356" customFormat="1" ht="15" customHeight="1">
      <c r="A51" s="2458"/>
      <c r="B51" s="2458"/>
      <c r="C51" s="2458"/>
      <c r="D51" s="2354"/>
      <c r="E51" s="2354"/>
      <c r="F51" s="2354"/>
      <c r="G51" s="2354"/>
      <c r="H51" s="2354"/>
      <c r="I51" s="2354"/>
      <c r="J51" s="2354"/>
      <c r="K51" s="2354"/>
      <c r="L51" s="2354"/>
      <c r="M51" s="2354"/>
      <c r="N51" s="2354"/>
      <c r="O51" s="2354"/>
      <c r="P51" s="2354"/>
      <c r="Q51" s="2354"/>
      <c r="R51" s="2354"/>
      <c r="S51" s="2354"/>
      <c r="T51" s="2354"/>
      <c r="U51" s="2354"/>
      <c r="V51" s="2354"/>
      <c r="W51" s="2354"/>
      <c r="X51" s="2354"/>
      <c r="Y51" s="2354"/>
      <c r="Z51" s="2354"/>
      <c r="AA51" s="2354"/>
      <c r="AB51" s="2354"/>
      <c r="AC51" s="2354"/>
      <c r="AD51" s="2354"/>
      <c r="AE51" s="2354"/>
      <c r="AF51" s="2354"/>
      <c r="AG51" s="2354"/>
      <c r="AH51" s="2354"/>
      <c r="AI51" s="2354"/>
      <c r="AJ51" s="2354"/>
      <c r="AK51" s="2354"/>
      <c r="AL51" s="2354"/>
      <c r="AM51" s="2354"/>
      <c r="AN51" s="2354"/>
      <c r="AO51" s="2354"/>
      <c r="AP51" s="2354"/>
      <c r="AQ51" s="2354"/>
      <c r="AR51" s="2354"/>
      <c r="AS51" s="2354"/>
      <c r="AT51" s="2354"/>
      <c r="AU51" s="2354"/>
      <c r="AV51" s="2354"/>
      <c r="AW51" s="2354"/>
      <c r="AX51" s="2354"/>
      <c r="AY51" s="2354"/>
      <c r="AZ51" s="2354"/>
      <c r="BA51" s="2354"/>
      <c r="BB51" s="2354"/>
      <c r="BC51" s="2354"/>
      <c r="BD51" s="2354"/>
      <c r="BE51" s="2354"/>
      <c r="BF51" s="2354"/>
      <c r="BG51" s="2354"/>
      <c r="BH51" s="2354"/>
      <c r="BI51" s="2354"/>
      <c r="BJ51" s="2354"/>
      <c r="BK51" s="2354"/>
      <c r="BL51" s="2354"/>
      <c r="BM51" s="2354"/>
      <c r="BN51" s="2354"/>
      <c r="BO51" s="2354"/>
      <c r="BP51" s="2354"/>
      <c r="BQ51" s="2354"/>
      <c r="BR51" s="2354"/>
      <c r="BS51" s="2354"/>
      <c r="BT51" s="2354"/>
      <c r="BU51" s="2354"/>
      <c r="BV51" s="2354"/>
      <c r="BW51" s="2354"/>
      <c r="BX51" s="2354"/>
      <c r="BY51" s="2354"/>
      <c r="BZ51" s="2346"/>
      <c r="CA51" s="2346"/>
      <c r="CB51" s="2346"/>
      <c r="CC51" s="2346"/>
      <c r="CD51" s="41"/>
      <c r="CE51" s="41"/>
      <c r="CF51" s="41"/>
      <c r="CG51" s="41"/>
      <c r="CH51" s="41"/>
      <c r="CI51" s="41"/>
      <c r="CJ51" s="41"/>
      <c r="CK51" s="41"/>
      <c r="CL51" s="41"/>
    </row>
    <row r="52" spans="1:90" s="356" customFormat="1" ht="46.5" customHeight="1">
      <c r="A52" s="2458"/>
      <c r="B52" s="2458"/>
      <c r="C52" s="2458"/>
      <c r="D52" s="2354"/>
      <c r="E52" s="2354"/>
      <c r="F52" s="2354"/>
      <c r="G52" s="2354"/>
      <c r="H52" s="2354"/>
      <c r="I52" s="2354"/>
      <c r="J52" s="2354"/>
      <c r="K52" s="2354"/>
      <c r="L52" s="2354"/>
      <c r="M52" s="2354"/>
      <c r="N52" s="2354"/>
      <c r="O52" s="2354"/>
      <c r="P52" s="2354"/>
      <c r="Q52" s="2354"/>
      <c r="R52" s="2354"/>
      <c r="S52" s="2354"/>
      <c r="T52" s="2354"/>
      <c r="U52" s="2354"/>
      <c r="V52" s="2354"/>
      <c r="W52" s="2354"/>
      <c r="X52" s="2354"/>
      <c r="Y52" s="2354"/>
      <c r="Z52" s="2354"/>
      <c r="AA52" s="2354"/>
      <c r="AB52" s="2354"/>
      <c r="AC52" s="2354"/>
      <c r="AD52" s="2354"/>
      <c r="AE52" s="2354"/>
      <c r="AF52" s="2354"/>
      <c r="AG52" s="2354"/>
      <c r="AH52" s="2354"/>
      <c r="AI52" s="2354"/>
      <c r="AJ52" s="2354"/>
      <c r="AK52" s="2354"/>
      <c r="AL52" s="2354"/>
      <c r="AM52" s="2354"/>
      <c r="AN52" s="2354"/>
      <c r="AO52" s="2354"/>
      <c r="AP52" s="2354"/>
      <c r="AQ52" s="2354"/>
      <c r="AR52" s="2354"/>
      <c r="AS52" s="2354"/>
      <c r="AT52" s="2354"/>
      <c r="AU52" s="2354"/>
      <c r="AV52" s="2354"/>
      <c r="AW52" s="2354"/>
      <c r="AX52" s="2354"/>
      <c r="AY52" s="2354"/>
      <c r="AZ52" s="2354"/>
      <c r="BA52" s="2354"/>
      <c r="BB52" s="2354"/>
      <c r="BC52" s="2354"/>
      <c r="BD52" s="2354"/>
      <c r="BE52" s="2354"/>
      <c r="BF52" s="2354"/>
      <c r="BG52" s="2354"/>
      <c r="BH52" s="2354"/>
      <c r="BI52" s="2354"/>
      <c r="BJ52" s="2354"/>
      <c r="BK52" s="2354"/>
      <c r="BL52" s="2354"/>
      <c r="BM52" s="2354"/>
      <c r="BN52" s="2354"/>
      <c r="BO52" s="2354"/>
      <c r="BP52" s="2354"/>
      <c r="BQ52" s="2354"/>
      <c r="BR52" s="2354"/>
      <c r="BS52" s="2354"/>
      <c r="BT52" s="2354"/>
      <c r="BU52" s="2354"/>
      <c r="BV52" s="2354"/>
      <c r="BW52" s="2354"/>
      <c r="BX52" s="2354"/>
      <c r="BY52" s="2354"/>
      <c r="BZ52" s="2346"/>
      <c r="CA52" s="2346"/>
      <c r="CB52" s="2346"/>
      <c r="CC52" s="2346"/>
      <c r="CD52" s="41"/>
      <c r="CE52" s="41"/>
      <c r="CF52" s="41"/>
      <c r="CG52" s="41"/>
      <c r="CH52" s="41"/>
      <c r="CI52" s="41"/>
      <c r="CJ52" s="41"/>
      <c r="CK52" s="41"/>
      <c r="CL52" s="41"/>
    </row>
    <row r="53" spans="1:90" s="362" customFormat="1" ht="15" customHeight="1">
      <c r="CD53" s="41"/>
      <c r="CE53" s="41"/>
      <c r="CF53" s="41"/>
      <c r="CG53" s="41"/>
      <c r="CH53" s="41"/>
      <c r="CI53" s="41"/>
      <c r="CJ53" s="41"/>
      <c r="CK53" s="41"/>
      <c r="CL53" s="41"/>
    </row>
    <row r="54" spans="1:90" s="360" customFormat="1" ht="15" hidden="1" customHeight="1">
      <c r="CD54" s="126"/>
      <c r="CE54" s="126"/>
      <c r="CF54" s="126"/>
      <c r="CG54" s="126"/>
      <c r="CH54" s="126"/>
      <c r="CI54" s="126"/>
      <c r="CJ54" s="126"/>
      <c r="CK54" s="126"/>
      <c r="CL54" s="126"/>
    </row>
    <row r="55" spans="1:90" s="360" customFormat="1" ht="15" hidden="1" customHeight="1">
      <c r="CD55" s="126"/>
      <c r="CE55" s="126"/>
      <c r="CF55" s="126"/>
      <c r="CG55" s="126"/>
      <c r="CH55" s="126"/>
      <c r="CI55" s="126"/>
      <c r="CJ55" s="126"/>
      <c r="CK55" s="126"/>
      <c r="CL55" s="126"/>
    </row>
    <row r="56" spans="1:90" s="360" customFormat="1" ht="15" hidden="1" customHeight="1">
      <c r="CD56" s="126"/>
      <c r="CE56" s="126"/>
      <c r="CF56" s="126"/>
      <c r="CG56" s="126"/>
      <c r="CH56" s="126"/>
      <c r="CI56" s="126"/>
      <c r="CJ56" s="126"/>
      <c r="CK56" s="126"/>
      <c r="CL56" s="126"/>
    </row>
    <row r="57" spans="1:90" s="360" customFormat="1" ht="15" hidden="1" customHeight="1">
      <c r="CD57" s="126"/>
      <c r="CE57" s="33"/>
      <c r="CF57" s="33"/>
      <c r="CG57" s="33"/>
      <c r="CH57" s="33"/>
      <c r="CI57" s="33"/>
      <c r="CJ57" s="33"/>
      <c r="CK57" s="33"/>
      <c r="CL57" s="33"/>
    </row>
    <row r="58" spans="1:90" s="360" customFormat="1" ht="15" hidden="1" customHeight="1">
      <c r="CD58" s="126"/>
      <c r="CE58" s="33"/>
      <c r="CF58" s="33"/>
      <c r="CG58" s="33"/>
      <c r="CH58" s="33"/>
      <c r="CI58" s="33"/>
      <c r="CJ58" s="33"/>
      <c r="CK58" s="33"/>
      <c r="CL58" s="33"/>
    </row>
    <row r="59" spans="1:90" s="360" customFormat="1" ht="15" hidden="1" customHeight="1">
      <c r="CD59" s="126"/>
      <c r="CE59" s="33"/>
      <c r="CF59" s="33"/>
      <c r="CG59" s="33"/>
      <c r="CH59" s="33"/>
      <c r="CI59" s="33"/>
      <c r="CJ59" s="33"/>
      <c r="CK59" s="33"/>
      <c r="CL59" s="33"/>
    </row>
    <row r="60" spans="1:90" s="360" customFormat="1" ht="15" hidden="1" customHeight="1">
      <c r="CD60" s="126"/>
      <c r="CE60" s="33"/>
      <c r="CF60" s="33"/>
      <c r="CG60" s="33"/>
      <c r="CH60" s="33"/>
      <c r="CI60" s="33"/>
      <c r="CJ60" s="33"/>
      <c r="CK60" s="33"/>
      <c r="CL60" s="33"/>
    </row>
    <row r="61" spans="1:90" s="360" customFormat="1" ht="15" hidden="1" customHeight="1">
      <c r="CD61" s="126"/>
      <c r="CE61" s="33"/>
      <c r="CF61" s="33"/>
      <c r="CG61" s="33"/>
      <c r="CH61" s="33"/>
      <c r="CI61" s="33"/>
      <c r="CJ61" s="33"/>
      <c r="CK61" s="33"/>
      <c r="CL61" s="33"/>
    </row>
    <row r="62" spans="1:90" s="360" customFormat="1" ht="15" hidden="1" customHeight="1">
      <c r="CD62" s="126"/>
      <c r="CE62" s="33"/>
      <c r="CF62" s="33"/>
      <c r="CG62" s="33"/>
      <c r="CH62" s="33"/>
      <c r="CI62" s="33"/>
      <c r="CJ62" s="33"/>
      <c r="CK62" s="33"/>
      <c r="CL62" s="33"/>
    </row>
    <row r="63" spans="1:90" s="360" customFormat="1" ht="15" hidden="1" customHeight="1">
      <c r="CD63" s="126"/>
      <c r="CE63" s="33"/>
      <c r="CF63" s="33"/>
      <c r="CG63" s="33"/>
      <c r="CH63" s="33"/>
      <c r="CI63" s="33"/>
      <c r="CJ63" s="33"/>
      <c r="CK63" s="33"/>
      <c r="CL63" s="33"/>
    </row>
    <row r="64" spans="1:90" s="360" customFormat="1" ht="15" hidden="1" customHeight="1">
      <c r="CD64" s="126"/>
      <c r="CE64" s="33"/>
      <c r="CF64" s="33"/>
      <c r="CG64" s="33"/>
      <c r="CH64" s="33"/>
      <c r="CI64" s="33"/>
      <c r="CJ64" s="33"/>
      <c r="CK64" s="33"/>
      <c r="CL64" s="33"/>
    </row>
    <row r="65" spans="82:90" s="360" customFormat="1" ht="15" hidden="1" customHeight="1">
      <c r="CD65" s="126"/>
      <c r="CE65" s="33"/>
      <c r="CF65" s="33"/>
      <c r="CG65" s="33"/>
      <c r="CH65" s="33"/>
      <c r="CI65" s="33"/>
      <c r="CJ65" s="33"/>
      <c r="CK65" s="33"/>
      <c r="CL65" s="33"/>
    </row>
    <row r="66" spans="82:90" s="360" customFormat="1" ht="15" hidden="1" customHeight="1">
      <c r="CD66" s="126"/>
      <c r="CE66" s="33"/>
      <c r="CF66" s="33"/>
      <c r="CG66" s="33"/>
      <c r="CH66" s="33"/>
      <c r="CI66" s="33"/>
      <c r="CJ66" s="33"/>
      <c r="CK66" s="33"/>
      <c r="CL66" s="33"/>
    </row>
    <row r="67" spans="82:90" s="360" customFormat="1" ht="15" hidden="1" customHeight="1">
      <c r="CD67" s="126"/>
      <c r="CE67" s="33"/>
      <c r="CF67" s="33"/>
      <c r="CG67" s="33"/>
      <c r="CH67" s="33"/>
      <c r="CI67" s="33"/>
      <c r="CJ67" s="33"/>
      <c r="CK67" s="33"/>
      <c r="CL67" s="33"/>
    </row>
    <row r="68" spans="82:90" s="360" customFormat="1" ht="15" hidden="1" customHeight="1">
      <c r="CD68" s="126"/>
      <c r="CE68" s="33"/>
      <c r="CF68" s="33"/>
      <c r="CG68" s="33"/>
      <c r="CH68" s="33"/>
      <c r="CI68" s="33"/>
      <c r="CJ68" s="33"/>
      <c r="CK68" s="33"/>
      <c r="CL68" s="33"/>
    </row>
    <row r="69" spans="82:90" s="360" customFormat="1" ht="15" hidden="1" customHeight="1">
      <c r="CD69" s="126"/>
      <c r="CE69" s="33"/>
      <c r="CF69" s="33"/>
      <c r="CG69" s="33"/>
      <c r="CH69" s="33"/>
      <c r="CI69" s="33"/>
      <c r="CJ69" s="33"/>
      <c r="CK69" s="33"/>
      <c r="CL69" s="33"/>
    </row>
    <row r="70" spans="82:90" s="360" customFormat="1" ht="15" hidden="1" customHeight="1">
      <c r="CD70" s="126"/>
      <c r="CE70" s="33"/>
      <c r="CF70" s="33"/>
      <c r="CG70" s="33"/>
      <c r="CH70" s="33"/>
      <c r="CI70" s="33"/>
      <c r="CJ70" s="33"/>
      <c r="CK70" s="33"/>
      <c r="CL70" s="33"/>
    </row>
    <row r="71" spans="82:90" s="360" customFormat="1" ht="15" hidden="1" customHeight="1">
      <c r="CD71" s="126"/>
      <c r="CE71" s="33"/>
      <c r="CF71" s="33"/>
      <c r="CG71" s="33"/>
      <c r="CH71" s="33"/>
      <c r="CI71" s="33"/>
      <c r="CJ71" s="33"/>
      <c r="CK71" s="33"/>
      <c r="CL71" s="33"/>
    </row>
    <row r="72" spans="82:90" s="360" customFormat="1" ht="15" hidden="1" customHeight="1">
      <c r="CD72" s="126"/>
      <c r="CE72" s="33"/>
      <c r="CF72" s="33"/>
      <c r="CG72" s="33"/>
      <c r="CH72" s="33"/>
      <c r="CI72" s="33"/>
      <c r="CJ72" s="33"/>
      <c r="CK72" s="33"/>
      <c r="CL72" s="33"/>
    </row>
    <row r="73" spans="82:90" s="360" customFormat="1" ht="15" hidden="1" customHeight="1">
      <c r="CD73" s="126"/>
      <c r="CE73" s="33"/>
      <c r="CF73" s="33"/>
      <c r="CG73" s="33"/>
      <c r="CH73" s="33"/>
      <c r="CI73" s="33"/>
      <c r="CJ73" s="33"/>
      <c r="CK73" s="33"/>
      <c r="CL73" s="33"/>
    </row>
    <row r="74" spans="82:90" s="360" customFormat="1" ht="15" hidden="1" customHeight="1">
      <c r="CD74" s="126"/>
      <c r="CE74" s="33"/>
      <c r="CF74" s="33"/>
      <c r="CG74" s="33"/>
      <c r="CH74" s="33"/>
      <c r="CI74" s="33"/>
      <c r="CJ74" s="33"/>
      <c r="CK74" s="33"/>
      <c r="CL74" s="33"/>
    </row>
    <row r="75" spans="82:90" s="360" customFormat="1" ht="15" hidden="1" customHeight="1">
      <c r="CD75" s="126"/>
      <c r="CE75" s="33"/>
      <c r="CF75" s="33"/>
      <c r="CG75" s="33"/>
      <c r="CH75" s="33"/>
      <c r="CI75" s="33"/>
      <c r="CJ75" s="33"/>
      <c r="CK75" s="33"/>
      <c r="CL75" s="33"/>
    </row>
    <row r="76" spans="82:90" s="360" customFormat="1" ht="15" hidden="1" customHeight="1">
      <c r="CD76" s="126"/>
      <c r="CE76" s="33"/>
      <c r="CF76" s="33"/>
      <c r="CG76" s="33"/>
      <c r="CH76" s="33"/>
      <c r="CI76" s="33"/>
      <c r="CJ76" s="33"/>
      <c r="CK76" s="33"/>
      <c r="CL76" s="33"/>
    </row>
    <row r="77" spans="82:90" s="360" customFormat="1" ht="15" hidden="1" customHeight="1">
      <c r="CD77" s="126"/>
      <c r="CE77" s="33"/>
      <c r="CF77" s="33"/>
      <c r="CG77" s="33"/>
      <c r="CH77" s="33"/>
      <c r="CI77" s="33"/>
      <c r="CJ77" s="33"/>
      <c r="CK77" s="33"/>
      <c r="CL77" s="33"/>
    </row>
    <row r="78" spans="82:90" s="360" customFormat="1" ht="15" hidden="1" customHeight="1">
      <c r="CD78" s="126"/>
      <c r="CE78" s="33"/>
      <c r="CF78" s="33"/>
      <c r="CG78" s="33"/>
      <c r="CH78" s="33"/>
      <c r="CI78" s="33"/>
      <c r="CJ78" s="33"/>
      <c r="CK78" s="33"/>
      <c r="CL78" s="33"/>
    </row>
    <row r="79" spans="82:90" s="360" customFormat="1" ht="15" hidden="1" customHeight="1">
      <c r="CD79" s="126"/>
      <c r="CE79" s="33"/>
      <c r="CF79" s="33"/>
      <c r="CG79" s="33"/>
      <c r="CH79" s="33"/>
      <c r="CI79" s="33"/>
      <c r="CJ79" s="33"/>
      <c r="CK79" s="33"/>
      <c r="CL79" s="33"/>
    </row>
    <row r="80" spans="82:90" s="360" customFormat="1" ht="15" hidden="1" customHeight="1">
      <c r="CD80" s="126"/>
      <c r="CE80" s="33"/>
      <c r="CF80" s="33"/>
      <c r="CG80" s="33"/>
      <c r="CH80" s="33"/>
      <c r="CI80" s="33"/>
      <c r="CJ80" s="33"/>
      <c r="CK80" s="33"/>
      <c r="CL80" s="33"/>
    </row>
    <row r="81" spans="82:90" s="360" customFormat="1" ht="15" hidden="1" customHeight="1">
      <c r="CD81" s="126"/>
      <c r="CE81" s="33"/>
      <c r="CF81" s="33"/>
      <c r="CG81" s="33"/>
      <c r="CH81" s="33"/>
      <c r="CI81" s="33"/>
      <c r="CJ81" s="33"/>
      <c r="CK81" s="33"/>
      <c r="CL81" s="33"/>
    </row>
    <row r="82" spans="82:90" s="360" customFormat="1" ht="15" hidden="1" customHeight="1">
      <c r="CD82" s="126"/>
      <c r="CE82" s="33"/>
      <c r="CF82" s="33"/>
      <c r="CG82" s="33"/>
      <c r="CH82" s="33"/>
      <c r="CI82" s="33"/>
      <c r="CJ82" s="33"/>
      <c r="CK82" s="33"/>
      <c r="CL82" s="33"/>
    </row>
    <row r="83" spans="82:90" s="360" customFormat="1" ht="15" hidden="1" customHeight="1">
      <c r="CD83" s="126"/>
      <c r="CE83" s="33"/>
      <c r="CF83" s="33"/>
      <c r="CG83" s="33"/>
      <c r="CH83" s="33"/>
      <c r="CI83" s="33"/>
      <c r="CJ83" s="33"/>
      <c r="CK83" s="33"/>
      <c r="CL83" s="33"/>
    </row>
    <row r="84" spans="82:90" s="360" customFormat="1" ht="15" hidden="1" customHeight="1">
      <c r="CD84" s="126"/>
      <c r="CE84" s="33"/>
      <c r="CF84" s="33"/>
      <c r="CG84" s="33"/>
      <c r="CH84" s="33"/>
      <c r="CI84" s="33"/>
      <c r="CJ84" s="33"/>
      <c r="CK84" s="33"/>
      <c r="CL84" s="33"/>
    </row>
    <row r="85" spans="82:90" s="360" customFormat="1" ht="15" hidden="1" customHeight="1">
      <c r="CD85" s="126"/>
      <c r="CE85" s="33"/>
      <c r="CF85" s="33"/>
      <c r="CG85" s="33"/>
      <c r="CH85" s="33"/>
      <c r="CI85" s="33"/>
      <c r="CJ85" s="33"/>
      <c r="CK85" s="33"/>
      <c r="CL85" s="33"/>
    </row>
    <row r="86" spans="82:90" s="360" customFormat="1" ht="15" hidden="1" customHeight="1">
      <c r="CD86" s="126"/>
      <c r="CE86" s="33"/>
      <c r="CF86" s="33"/>
      <c r="CG86" s="33"/>
      <c r="CH86" s="33"/>
      <c r="CI86" s="33"/>
      <c r="CJ86" s="33"/>
      <c r="CK86" s="33"/>
      <c r="CL86" s="33"/>
    </row>
    <row r="87" spans="82:90" s="360" customFormat="1" ht="15" hidden="1" customHeight="1">
      <c r="CD87" s="126"/>
      <c r="CE87" s="33"/>
      <c r="CF87" s="33"/>
      <c r="CG87" s="33"/>
      <c r="CH87" s="33"/>
      <c r="CI87" s="33"/>
      <c r="CJ87" s="33"/>
      <c r="CK87" s="33"/>
      <c r="CL87" s="33"/>
    </row>
    <row r="88" spans="82:90" s="360" customFormat="1" ht="15" hidden="1" customHeight="1">
      <c r="CD88" s="126"/>
      <c r="CE88" s="33"/>
      <c r="CF88" s="33"/>
      <c r="CG88" s="33"/>
      <c r="CH88" s="33"/>
      <c r="CI88" s="33"/>
      <c r="CJ88" s="33"/>
      <c r="CK88" s="33"/>
      <c r="CL88" s="33"/>
    </row>
    <row r="89" spans="82:90" s="360" customFormat="1" ht="15" hidden="1" customHeight="1">
      <c r="CD89" s="126"/>
      <c r="CE89" s="33"/>
      <c r="CF89" s="33"/>
      <c r="CG89" s="33"/>
      <c r="CH89" s="33"/>
      <c r="CI89" s="33"/>
      <c r="CJ89" s="33"/>
      <c r="CK89" s="33"/>
      <c r="CL89" s="33"/>
    </row>
    <row r="90" spans="82:90" s="360" customFormat="1" ht="15" hidden="1" customHeight="1">
      <c r="CD90" s="126"/>
      <c r="CE90" s="33"/>
      <c r="CF90" s="33"/>
      <c r="CG90" s="33"/>
      <c r="CH90" s="33"/>
      <c r="CI90" s="33"/>
      <c r="CJ90" s="33"/>
      <c r="CK90" s="33"/>
      <c r="CL90" s="33"/>
    </row>
    <row r="91" spans="82:90" s="360" customFormat="1" ht="15" hidden="1" customHeight="1">
      <c r="CD91" s="126"/>
      <c r="CE91" s="33"/>
      <c r="CF91" s="33"/>
      <c r="CG91" s="33"/>
      <c r="CH91" s="33"/>
      <c r="CI91" s="33"/>
      <c r="CJ91" s="33"/>
      <c r="CK91" s="33"/>
      <c r="CL91" s="33"/>
    </row>
    <row r="92" spans="82:90" s="360" customFormat="1" ht="15" hidden="1" customHeight="1">
      <c r="CD92" s="126"/>
      <c r="CE92" s="33"/>
      <c r="CF92" s="33"/>
      <c r="CG92" s="33"/>
      <c r="CH92" s="33"/>
      <c r="CI92" s="33"/>
      <c r="CJ92" s="33"/>
      <c r="CK92" s="33"/>
      <c r="CL92" s="33"/>
    </row>
    <row r="93" spans="82:90" s="360" customFormat="1" ht="15" hidden="1" customHeight="1">
      <c r="CD93" s="126"/>
      <c r="CE93" s="33"/>
      <c r="CF93" s="33"/>
      <c r="CG93" s="33"/>
      <c r="CH93" s="33"/>
      <c r="CI93" s="33"/>
      <c r="CJ93" s="33"/>
      <c r="CK93" s="33"/>
      <c r="CL93" s="33"/>
    </row>
    <row r="94" spans="82:90" s="360" customFormat="1" ht="15" hidden="1" customHeight="1">
      <c r="CD94" s="126"/>
      <c r="CE94" s="33"/>
      <c r="CF94" s="33"/>
      <c r="CG94" s="33"/>
      <c r="CH94" s="33"/>
      <c r="CI94" s="33"/>
      <c r="CJ94" s="33"/>
      <c r="CK94" s="33"/>
      <c r="CL94" s="33"/>
    </row>
    <row r="95" spans="82:90" s="360" customFormat="1" ht="15" hidden="1" customHeight="1">
      <c r="CD95" s="126"/>
      <c r="CE95" s="33"/>
      <c r="CF95" s="33"/>
      <c r="CG95" s="33"/>
      <c r="CH95" s="33"/>
      <c r="CI95" s="33"/>
      <c r="CJ95" s="33"/>
      <c r="CK95" s="33"/>
      <c r="CL95" s="33"/>
    </row>
    <row r="96" spans="82:90" s="360" customFormat="1" ht="15" hidden="1" customHeight="1">
      <c r="CD96" s="126"/>
      <c r="CE96" s="33"/>
      <c r="CF96" s="33"/>
      <c r="CG96" s="33"/>
      <c r="CH96" s="33"/>
      <c r="CI96" s="33"/>
      <c r="CJ96" s="33"/>
      <c r="CK96" s="33"/>
      <c r="CL96" s="33"/>
    </row>
    <row r="97" spans="82:90" s="360" customFormat="1" ht="15" hidden="1" customHeight="1">
      <c r="CD97" s="126"/>
      <c r="CE97" s="33"/>
      <c r="CF97" s="33"/>
      <c r="CG97" s="33"/>
      <c r="CH97" s="33"/>
      <c r="CI97" s="33"/>
      <c r="CJ97" s="33"/>
      <c r="CK97" s="33"/>
      <c r="CL97" s="33"/>
    </row>
    <row r="98" spans="82:90" s="360" customFormat="1" ht="15" hidden="1" customHeight="1">
      <c r="CD98" s="126"/>
      <c r="CE98" s="33"/>
      <c r="CF98" s="33"/>
      <c r="CG98" s="33"/>
      <c r="CH98" s="33"/>
      <c r="CI98" s="33"/>
      <c r="CJ98" s="33"/>
      <c r="CK98" s="33"/>
      <c r="CL98" s="33"/>
    </row>
    <row r="99" spans="82:90" s="360" customFormat="1" ht="15" hidden="1" customHeight="1">
      <c r="CD99" s="126"/>
      <c r="CE99" s="33"/>
      <c r="CF99" s="33"/>
      <c r="CG99" s="33"/>
      <c r="CH99" s="33"/>
      <c r="CI99" s="33"/>
      <c r="CJ99" s="33"/>
      <c r="CK99" s="33"/>
      <c r="CL99" s="33"/>
    </row>
    <row r="100" spans="82:90" s="360" customFormat="1" ht="15" hidden="1" customHeight="1">
      <c r="CD100" s="126"/>
      <c r="CE100" s="33"/>
      <c r="CF100" s="33"/>
      <c r="CG100" s="33"/>
      <c r="CH100" s="33"/>
      <c r="CI100" s="33"/>
      <c r="CJ100" s="33"/>
      <c r="CK100" s="33"/>
      <c r="CL100" s="33"/>
    </row>
    <row r="101" spans="82:90" s="360" customFormat="1" ht="15" hidden="1" customHeight="1">
      <c r="CD101" s="126"/>
      <c r="CE101" s="33"/>
      <c r="CF101" s="33"/>
      <c r="CG101" s="33"/>
      <c r="CH101" s="33"/>
      <c r="CI101" s="33"/>
      <c r="CJ101" s="33"/>
      <c r="CK101" s="33"/>
      <c r="CL101" s="33"/>
    </row>
    <row r="102" spans="82:90" s="360" customFormat="1" ht="15" hidden="1" customHeight="1">
      <c r="CD102" s="126"/>
      <c r="CE102" s="33"/>
      <c r="CF102" s="33"/>
      <c r="CG102" s="33"/>
      <c r="CH102" s="33"/>
      <c r="CI102" s="33"/>
      <c r="CJ102" s="33"/>
      <c r="CK102" s="33"/>
      <c r="CL102" s="33"/>
    </row>
    <row r="103" spans="82:90" s="360" customFormat="1" ht="15" hidden="1" customHeight="1">
      <c r="CD103" s="126"/>
      <c r="CE103" s="33"/>
      <c r="CF103" s="33"/>
      <c r="CG103" s="33"/>
      <c r="CH103" s="33"/>
      <c r="CI103" s="33"/>
      <c r="CJ103" s="33"/>
      <c r="CK103" s="33"/>
      <c r="CL103" s="33"/>
    </row>
    <row r="104" spans="82:90" s="360" customFormat="1" ht="15" hidden="1" customHeight="1">
      <c r="CD104" s="126"/>
      <c r="CE104" s="33"/>
      <c r="CF104" s="33"/>
      <c r="CG104" s="33"/>
      <c r="CH104" s="33"/>
      <c r="CI104" s="33"/>
      <c r="CJ104" s="33"/>
      <c r="CK104" s="33"/>
      <c r="CL104" s="33"/>
    </row>
    <row r="105" spans="82:90" s="360" customFormat="1" ht="15" hidden="1" customHeight="1">
      <c r="CD105" s="126"/>
      <c r="CE105" s="33"/>
      <c r="CF105" s="33"/>
      <c r="CG105" s="33"/>
      <c r="CH105" s="33"/>
      <c r="CI105" s="33"/>
      <c r="CJ105" s="33"/>
      <c r="CK105" s="33"/>
      <c r="CL105" s="33"/>
    </row>
    <row r="106" spans="82:90" s="360" customFormat="1" ht="15" hidden="1" customHeight="1">
      <c r="CD106" s="126"/>
      <c r="CE106" s="33"/>
      <c r="CF106" s="33"/>
      <c r="CG106" s="33"/>
      <c r="CH106" s="33"/>
      <c r="CI106" s="33"/>
      <c r="CJ106" s="33"/>
      <c r="CK106" s="33"/>
      <c r="CL106" s="33"/>
    </row>
    <row r="107" spans="82:90" s="360" customFormat="1" ht="15" hidden="1" customHeight="1">
      <c r="CD107" s="126"/>
      <c r="CE107" s="33"/>
      <c r="CF107" s="33"/>
      <c r="CG107" s="33"/>
      <c r="CH107" s="33"/>
      <c r="CI107" s="33"/>
      <c r="CJ107" s="33"/>
      <c r="CK107" s="33"/>
      <c r="CL107" s="33"/>
    </row>
    <row r="108" spans="82:90" s="360" customFormat="1" ht="15" hidden="1" customHeight="1">
      <c r="CD108" s="126"/>
      <c r="CE108" s="33"/>
      <c r="CF108" s="33"/>
      <c r="CG108" s="33"/>
      <c r="CH108" s="33"/>
      <c r="CI108" s="33"/>
      <c r="CJ108" s="33"/>
      <c r="CK108" s="33"/>
      <c r="CL108" s="33"/>
    </row>
    <row r="109" spans="82:90" s="360" customFormat="1" ht="15" hidden="1" customHeight="1">
      <c r="CD109" s="126"/>
      <c r="CE109" s="33"/>
      <c r="CF109" s="33"/>
      <c r="CG109" s="33"/>
      <c r="CH109" s="33"/>
      <c r="CI109" s="33"/>
      <c r="CJ109" s="33"/>
      <c r="CK109" s="33"/>
      <c r="CL109" s="33"/>
    </row>
    <row r="110" spans="82:90" s="360" customFormat="1" ht="15" hidden="1" customHeight="1">
      <c r="CD110" s="126"/>
      <c r="CE110" s="33"/>
      <c r="CF110" s="33"/>
      <c r="CG110" s="33"/>
      <c r="CH110" s="33"/>
      <c r="CI110" s="33"/>
      <c r="CJ110" s="33"/>
      <c r="CK110" s="33"/>
      <c r="CL110" s="33"/>
    </row>
    <row r="111" spans="82:90" s="360" customFormat="1" ht="15" hidden="1" customHeight="1">
      <c r="CD111" s="126"/>
      <c r="CE111" s="33"/>
      <c r="CF111" s="33"/>
      <c r="CG111" s="33"/>
      <c r="CH111" s="33"/>
      <c r="CI111" s="33"/>
      <c r="CJ111" s="33"/>
      <c r="CK111" s="33"/>
      <c r="CL111" s="33"/>
    </row>
    <row r="112" spans="82:90" s="360" customFormat="1" ht="15" hidden="1" customHeight="1">
      <c r="CD112" s="126"/>
      <c r="CE112" s="33"/>
      <c r="CF112" s="33"/>
      <c r="CG112" s="33"/>
      <c r="CH112" s="33"/>
      <c r="CI112" s="33"/>
      <c r="CJ112" s="33"/>
      <c r="CK112" s="33"/>
      <c r="CL112" s="33"/>
    </row>
    <row r="113" spans="82:90" s="360" customFormat="1" ht="15" hidden="1" customHeight="1">
      <c r="CD113" s="126"/>
      <c r="CE113" s="33"/>
      <c r="CF113" s="33"/>
      <c r="CG113" s="33"/>
      <c r="CH113" s="33"/>
      <c r="CI113" s="33"/>
      <c r="CJ113" s="33"/>
      <c r="CK113" s="33"/>
      <c r="CL113" s="33"/>
    </row>
    <row r="114" spans="82:90" s="360" customFormat="1" ht="15" hidden="1" customHeight="1">
      <c r="CD114" s="126"/>
      <c r="CE114" s="33"/>
      <c r="CF114" s="33"/>
      <c r="CG114" s="33"/>
      <c r="CH114" s="33"/>
      <c r="CI114" s="33"/>
      <c r="CJ114" s="33"/>
      <c r="CK114" s="33"/>
      <c r="CL114" s="33"/>
    </row>
    <row r="115" spans="82:90" s="360" customFormat="1" ht="15" hidden="1" customHeight="1">
      <c r="CD115" s="126"/>
      <c r="CE115" s="33"/>
      <c r="CF115" s="33"/>
      <c r="CG115" s="33"/>
      <c r="CH115" s="33"/>
      <c r="CI115" s="33"/>
      <c r="CJ115" s="33"/>
      <c r="CK115" s="33"/>
      <c r="CL115" s="33"/>
    </row>
    <row r="116" spans="82:90" s="360" customFormat="1" ht="15" hidden="1" customHeight="1">
      <c r="CD116" s="126"/>
      <c r="CE116" s="33"/>
      <c r="CF116" s="33"/>
      <c r="CG116" s="33"/>
      <c r="CH116" s="33"/>
      <c r="CI116" s="33"/>
      <c r="CJ116" s="33"/>
      <c r="CK116" s="33"/>
      <c r="CL116" s="33"/>
    </row>
    <row r="117" spans="82:90" s="360" customFormat="1" ht="15" hidden="1" customHeight="1">
      <c r="CD117" s="126"/>
      <c r="CE117" s="33"/>
      <c r="CF117" s="33"/>
      <c r="CG117" s="33"/>
      <c r="CH117" s="33"/>
      <c r="CI117" s="33"/>
      <c r="CJ117" s="33"/>
      <c r="CK117" s="33"/>
      <c r="CL117" s="33"/>
    </row>
    <row r="118" spans="82:90" s="360" customFormat="1" ht="15" hidden="1" customHeight="1">
      <c r="CD118" s="126"/>
      <c r="CE118" s="33"/>
      <c r="CF118" s="33"/>
      <c r="CG118" s="33"/>
      <c r="CH118" s="33"/>
      <c r="CI118" s="33"/>
      <c r="CJ118" s="33"/>
      <c r="CK118" s="33"/>
      <c r="CL118" s="33"/>
    </row>
    <row r="119" spans="82:90" s="360" customFormat="1" ht="15" hidden="1" customHeight="1">
      <c r="CD119" s="126"/>
      <c r="CE119" s="33"/>
      <c r="CF119" s="33"/>
      <c r="CG119" s="33"/>
      <c r="CH119" s="33"/>
      <c r="CI119" s="33"/>
      <c r="CJ119" s="33"/>
      <c r="CK119" s="33"/>
      <c r="CL119" s="33"/>
    </row>
    <row r="120" spans="82:90" s="360" customFormat="1" ht="15" hidden="1" customHeight="1">
      <c r="CD120" s="126"/>
      <c r="CE120" s="33"/>
      <c r="CF120" s="33"/>
      <c r="CG120" s="33"/>
      <c r="CH120" s="33"/>
      <c r="CI120" s="33"/>
      <c r="CJ120" s="33"/>
      <c r="CK120" s="33"/>
      <c r="CL120" s="33"/>
    </row>
    <row r="121" spans="82:90" s="360" customFormat="1" ht="15" hidden="1" customHeight="1">
      <c r="CD121" s="126"/>
      <c r="CE121" s="33"/>
      <c r="CF121" s="33"/>
      <c r="CG121" s="33"/>
      <c r="CH121" s="33"/>
      <c r="CI121" s="33"/>
      <c r="CJ121" s="33"/>
      <c r="CK121" s="33"/>
      <c r="CL121" s="33"/>
    </row>
    <row r="122" spans="82:90" s="360" customFormat="1" ht="15" hidden="1" customHeight="1">
      <c r="CD122" s="126"/>
      <c r="CE122" s="33"/>
      <c r="CF122" s="33"/>
      <c r="CG122" s="33"/>
      <c r="CH122" s="33"/>
      <c r="CI122" s="33"/>
      <c r="CJ122" s="33"/>
      <c r="CK122" s="33"/>
      <c r="CL122" s="33"/>
    </row>
    <row r="123" spans="82:90" s="360" customFormat="1" ht="15" hidden="1" customHeight="1">
      <c r="CD123" s="126"/>
      <c r="CE123" s="33"/>
      <c r="CF123" s="33"/>
      <c r="CG123" s="33"/>
      <c r="CH123" s="33"/>
      <c r="CI123" s="33"/>
      <c r="CJ123" s="33"/>
      <c r="CK123" s="33"/>
      <c r="CL123" s="33"/>
    </row>
    <row r="124" spans="82:90" s="360" customFormat="1" ht="15" hidden="1" customHeight="1">
      <c r="CD124" s="126"/>
      <c r="CE124" s="33"/>
      <c r="CF124" s="33"/>
      <c r="CG124" s="33"/>
      <c r="CH124" s="33"/>
      <c r="CI124" s="33"/>
      <c r="CJ124" s="33"/>
      <c r="CK124" s="33"/>
      <c r="CL124" s="33"/>
    </row>
    <row r="125" spans="82:90" s="360" customFormat="1" ht="15" hidden="1" customHeight="1">
      <c r="CD125" s="126"/>
      <c r="CE125" s="33"/>
      <c r="CF125" s="33"/>
      <c r="CG125" s="33"/>
      <c r="CH125" s="33"/>
      <c r="CI125" s="33"/>
      <c r="CJ125" s="33"/>
      <c r="CK125" s="33"/>
      <c r="CL125" s="33"/>
    </row>
    <row r="126" spans="82:90" s="360" customFormat="1" ht="15" hidden="1" customHeight="1">
      <c r="CD126" s="126"/>
      <c r="CE126" s="33"/>
      <c r="CF126" s="33"/>
      <c r="CG126" s="33"/>
      <c r="CH126" s="33"/>
      <c r="CI126" s="33"/>
      <c r="CJ126" s="33"/>
      <c r="CK126" s="33"/>
      <c r="CL126" s="33"/>
    </row>
    <row r="127" spans="82:90" s="360" customFormat="1" ht="15" hidden="1" customHeight="1">
      <c r="CD127" s="126"/>
      <c r="CE127" s="33"/>
      <c r="CF127" s="33"/>
      <c r="CG127" s="33"/>
      <c r="CH127" s="33"/>
      <c r="CI127" s="33"/>
      <c r="CJ127" s="33"/>
      <c r="CK127" s="33"/>
      <c r="CL127" s="33"/>
    </row>
    <row r="128" spans="82:90" s="360" customFormat="1" ht="15" hidden="1" customHeight="1">
      <c r="CD128" s="126"/>
      <c r="CE128" s="33"/>
      <c r="CF128" s="33"/>
      <c r="CG128" s="33"/>
      <c r="CH128" s="33"/>
      <c r="CI128" s="33"/>
      <c r="CJ128" s="33"/>
      <c r="CK128" s="33"/>
      <c r="CL128" s="33"/>
    </row>
    <row r="129" spans="82:90" s="360" customFormat="1" ht="15" hidden="1" customHeight="1">
      <c r="CD129" s="126"/>
      <c r="CE129" s="33"/>
      <c r="CF129" s="33"/>
      <c r="CG129" s="33"/>
      <c r="CH129" s="33"/>
      <c r="CI129" s="33"/>
      <c r="CJ129" s="33"/>
      <c r="CK129" s="33"/>
      <c r="CL129" s="33"/>
    </row>
    <row r="130" spans="82:90" s="360" customFormat="1" ht="15" hidden="1" customHeight="1">
      <c r="CD130" s="126"/>
      <c r="CE130" s="33"/>
      <c r="CF130" s="33"/>
      <c r="CG130" s="33"/>
      <c r="CH130" s="33"/>
      <c r="CI130" s="33"/>
      <c r="CJ130" s="33"/>
      <c r="CK130" s="33"/>
      <c r="CL130" s="33"/>
    </row>
    <row r="131" spans="82:90" s="360" customFormat="1" ht="15" hidden="1" customHeight="1">
      <c r="CD131" s="126"/>
      <c r="CE131" s="33"/>
      <c r="CF131" s="33"/>
      <c r="CG131" s="33"/>
      <c r="CH131" s="33"/>
      <c r="CI131" s="33"/>
      <c r="CJ131" s="33"/>
      <c r="CK131" s="33"/>
      <c r="CL131" s="33"/>
    </row>
    <row r="132" spans="82:90" s="360" customFormat="1" ht="15" hidden="1" customHeight="1">
      <c r="CD132" s="126"/>
      <c r="CE132" s="33"/>
      <c r="CF132" s="33"/>
      <c r="CG132" s="33"/>
      <c r="CH132" s="33"/>
      <c r="CI132" s="33"/>
      <c r="CJ132" s="33"/>
      <c r="CK132" s="33"/>
      <c r="CL132" s="33"/>
    </row>
    <row r="133" spans="82:90" s="360" customFormat="1" ht="15" hidden="1" customHeight="1">
      <c r="CD133" s="126"/>
      <c r="CE133" s="33"/>
      <c r="CF133" s="33"/>
      <c r="CG133" s="33"/>
      <c r="CH133" s="33"/>
      <c r="CI133" s="33"/>
      <c r="CJ133" s="33"/>
      <c r="CK133" s="33"/>
      <c r="CL133" s="33"/>
    </row>
    <row r="134" spans="82:90" s="360" customFormat="1" ht="15" hidden="1" customHeight="1">
      <c r="CD134" s="126"/>
      <c r="CE134" s="33"/>
      <c r="CF134" s="33"/>
      <c r="CG134" s="33"/>
      <c r="CH134" s="33"/>
      <c r="CI134" s="33"/>
      <c r="CJ134" s="33"/>
      <c r="CK134" s="33"/>
      <c r="CL134" s="33"/>
    </row>
    <row r="135" spans="82:90" s="360" customFormat="1" ht="15" hidden="1" customHeight="1">
      <c r="CD135" s="126"/>
      <c r="CE135" s="33"/>
      <c r="CF135" s="33"/>
      <c r="CG135" s="33"/>
      <c r="CH135" s="33"/>
      <c r="CI135" s="33"/>
      <c r="CJ135" s="33"/>
      <c r="CK135" s="33"/>
      <c r="CL135" s="33"/>
    </row>
    <row r="136" spans="82:90" s="360" customFormat="1" ht="15" hidden="1" customHeight="1">
      <c r="CD136" s="126"/>
      <c r="CE136" s="33"/>
      <c r="CF136" s="33"/>
      <c r="CG136" s="33"/>
      <c r="CH136" s="33"/>
      <c r="CI136" s="33"/>
      <c r="CJ136" s="33"/>
      <c r="CK136" s="33"/>
      <c r="CL136" s="33"/>
    </row>
    <row r="137" spans="82:90" s="360" customFormat="1" ht="15" hidden="1" customHeight="1">
      <c r="CD137" s="126"/>
      <c r="CE137" s="33"/>
      <c r="CF137" s="33"/>
      <c r="CG137" s="33"/>
      <c r="CH137" s="33"/>
      <c r="CI137" s="33"/>
      <c r="CJ137" s="33"/>
      <c r="CK137" s="33"/>
      <c r="CL137" s="33"/>
    </row>
    <row r="138" spans="82:90" s="360" customFormat="1" ht="15" hidden="1" customHeight="1">
      <c r="CD138" s="126"/>
      <c r="CE138" s="33"/>
      <c r="CF138" s="33"/>
      <c r="CG138" s="33"/>
      <c r="CH138" s="33"/>
      <c r="CI138" s="33"/>
      <c r="CJ138" s="33"/>
      <c r="CK138" s="33"/>
      <c r="CL138" s="33"/>
    </row>
    <row r="139" spans="82:90" s="360" customFormat="1" ht="15" hidden="1" customHeight="1">
      <c r="CD139" s="126"/>
      <c r="CE139" s="33"/>
      <c r="CF139" s="33"/>
      <c r="CG139" s="33"/>
      <c r="CH139" s="33"/>
      <c r="CI139" s="33"/>
      <c r="CJ139" s="33"/>
      <c r="CK139" s="33"/>
      <c r="CL139" s="33"/>
    </row>
    <row r="140" spans="82:90" s="360" customFormat="1" ht="15" hidden="1" customHeight="1">
      <c r="CD140" s="126"/>
      <c r="CE140" s="33"/>
      <c r="CF140" s="33"/>
      <c r="CG140" s="33"/>
      <c r="CH140" s="33"/>
      <c r="CI140" s="33"/>
      <c r="CJ140" s="33"/>
      <c r="CK140" s="33"/>
      <c r="CL140" s="33"/>
    </row>
    <row r="141" spans="82:90" s="360" customFormat="1" ht="15" hidden="1" customHeight="1">
      <c r="CD141" s="126"/>
      <c r="CE141" s="33"/>
      <c r="CF141" s="33"/>
      <c r="CG141" s="33"/>
      <c r="CH141" s="33"/>
      <c r="CI141" s="33"/>
      <c r="CJ141" s="33"/>
      <c r="CK141" s="33"/>
      <c r="CL141" s="33"/>
    </row>
    <row r="142" spans="82:90" s="360" customFormat="1" ht="15" hidden="1" customHeight="1">
      <c r="CD142" s="126"/>
      <c r="CE142" s="33"/>
      <c r="CF142" s="33"/>
      <c r="CG142" s="33"/>
      <c r="CH142" s="33"/>
      <c r="CI142" s="33"/>
      <c r="CJ142" s="33"/>
      <c r="CK142" s="33"/>
      <c r="CL142" s="33"/>
    </row>
    <row r="143" spans="82:90" s="360" customFormat="1" ht="15" hidden="1" customHeight="1">
      <c r="CD143" s="126"/>
      <c r="CE143" s="33"/>
      <c r="CF143" s="33"/>
      <c r="CG143" s="33"/>
      <c r="CH143" s="33"/>
      <c r="CI143" s="33"/>
      <c r="CJ143" s="33"/>
      <c r="CK143" s="33"/>
      <c r="CL143" s="33"/>
    </row>
    <row r="144" spans="82:90" s="360" customFormat="1" ht="15" hidden="1" customHeight="1">
      <c r="CD144" s="126"/>
      <c r="CE144" s="33"/>
      <c r="CF144" s="33"/>
      <c r="CG144" s="33"/>
      <c r="CH144" s="33"/>
      <c r="CI144" s="33"/>
      <c r="CJ144" s="33"/>
      <c r="CK144" s="33"/>
      <c r="CL144" s="33"/>
    </row>
    <row r="145" spans="82:90" s="360" customFormat="1" ht="15" hidden="1" customHeight="1">
      <c r="CD145" s="126"/>
      <c r="CE145" s="33"/>
      <c r="CF145" s="33"/>
      <c r="CG145" s="33"/>
      <c r="CH145" s="33"/>
      <c r="CI145" s="33"/>
      <c r="CJ145" s="33"/>
      <c r="CK145" s="33"/>
      <c r="CL145" s="33"/>
    </row>
    <row r="146" spans="82:90" s="360" customFormat="1" ht="15" hidden="1" customHeight="1">
      <c r="CD146" s="126"/>
      <c r="CE146" s="33"/>
      <c r="CF146" s="33"/>
      <c r="CG146" s="33"/>
      <c r="CH146" s="33"/>
      <c r="CI146" s="33"/>
      <c r="CJ146" s="33"/>
      <c r="CK146" s="33"/>
      <c r="CL146" s="33"/>
    </row>
    <row r="147" spans="82:90" s="360" customFormat="1" ht="15" hidden="1" customHeight="1">
      <c r="CD147" s="126"/>
      <c r="CE147" s="33"/>
      <c r="CF147" s="33"/>
      <c r="CG147" s="33"/>
      <c r="CH147" s="33"/>
      <c r="CI147" s="33"/>
      <c r="CJ147" s="33"/>
      <c r="CK147" s="33"/>
      <c r="CL147" s="33"/>
    </row>
    <row r="148" spans="82:90" s="360" customFormat="1" ht="15" hidden="1" customHeight="1">
      <c r="CD148" s="126"/>
      <c r="CE148" s="33"/>
      <c r="CF148" s="33"/>
      <c r="CG148" s="33"/>
      <c r="CH148" s="33"/>
      <c r="CI148" s="33"/>
      <c r="CJ148" s="33"/>
      <c r="CK148" s="33"/>
      <c r="CL148" s="33"/>
    </row>
    <row r="149" spans="82:90" s="360" customFormat="1" ht="15" hidden="1" customHeight="1">
      <c r="CD149" s="126"/>
      <c r="CE149" s="33"/>
      <c r="CF149" s="33"/>
      <c r="CG149" s="33"/>
      <c r="CH149" s="33"/>
      <c r="CI149" s="33"/>
      <c r="CJ149" s="33"/>
      <c r="CK149" s="33"/>
      <c r="CL149" s="33"/>
    </row>
    <row r="150" spans="82:90" s="360" customFormat="1" ht="15" hidden="1" customHeight="1">
      <c r="CD150" s="126"/>
      <c r="CE150" s="33"/>
      <c r="CF150" s="33"/>
      <c r="CG150" s="33"/>
      <c r="CH150" s="33"/>
      <c r="CI150" s="33"/>
      <c r="CJ150" s="33"/>
      <c r="CK150" s="33"/>
      <c r="CL150" s="33"/>
    </row>
    <row r="151" spans="82:90" s="360" customFormat="1" ht="15" hidden="1" customHeight="1">
      <c r="CD151" s="126"/>
      <c r="CE151" s="33"/>
      <c r="CF151" s="33"/>
      <c r="CG151" s="33"/>
      <c r="CH151" s="33"/>
      <c r="CI151" s="33"/>
      <c r="CJ151" s="33"/>
      <c r="CK151" s="33"/>
      <c r="CL151" s="33"/>
    </row>
    <row r="152" spans="82:90" s="360" customFormat="1" ht="15" hidden="1" customHeight="1">
      <c r="CD152" s="126"/>
      <c r="CE152" s="33"/>
      <c r="CF152" s="33"/>
      <c r="CG152" s="33"/>
      <c r="CH152" s="33"/>
      <c r="CI152" s="33"/>
      <c r="CJ152" s="33"/>
      <c r="CK152" s="33"/>
      <c r="CL152" s="33"/>
    </row>
    <row r="153" spans="82:90" s="360" customFormat="1" ht="15" hidden="1" customHeight="1">
      <c r="CD153" s="126"/>
      <c r="CE153" s="33"/>
      <c r="CF153" s="33"/>
      <c r="CG153" s="33"/>
      <c r="CH153" s="33"/>
      <c r="CI153" s="33"/>
      <c r="CJ153" s="33"/>
      <c r="CK153" s="33"/>
      <c r="CL153" s="33"/>
    </row>
    <row r="154" spans="82:90" s="360" customFormat="1" ht="15" hidden="1" customHeight="1">
      <c r="CD154" s="126"/>
      <c r="CE154" s="33"/>
      <c r="CF154" s="33"/>
      <c r="CG154" s="33"/>
      <c r="CH154" s="33"/>
      <c r="CI154" s="33"/>
      <c r="CJ154" s="33"/>
      <c r="CK154" s="33"/>
      <c r="CL154" s="33"/>
    </row>
    <row r="155" spans="82:90" s="360" customFormat="1" ht="15" hidden="1" customHeight="1">
      <c r="CD155" s="126"/>
      <c r="CE155" s="33"/>
      <c r="CF155" s="33"/>
      <c r="CG155" s="33"/>
      <c r="CH155" s="33"/>
      <c r="CI155" s="33"/>
      <c r="CJ155" s="33"/>
      <c r="CK155" s="33"/>
      <c r="CL155" s="33"/>
    </row>
    <row r="156" spans="82:90" s="360" customFormat="1" ht="15" hidden="1" customHeight="1">
      <c r="CD156" s="126"/>
      <c r="CE156" s="33"/>
      <c r="CF156" s="33"/>
      <c r="CG156" s="33"/>
      <c r="CH156" s="33"/>
      <c r="CI156" s="33"/>
      <c r="CJ156" s="33"/>
      <c r="CK156" s="33"/>
      <c r="CL156" s="33"/>
    </row>
    <row r="157" spans="82:90" s="360" customFormat="1" ht="15" hidden="1" customHeight="1">
      <c r="CD157" s="126"/>
      <c r="CE157" s="33"/>
      <c r="CF157" s="33"/>
      <c r="CG157" s="33"/>
      <c r="CH157" s="33"/>
      <c r="CI157" s="33"/>
      <c r="CJ157" s="33"/>
      <c r="CK157" s="33"/>
      <c r="CL157" s="33"/>
    </row>
    <row r="158" spans="82:90" s="360" customFormat="1" ht="15" hidden="1" customHeight="1">
      <c r="CD158" s="126"/>
      <c r="CE158" s="33"/>
      <c r="CF158" s="33"/>
      <c r="CG158" s="33"/>
      <c r="CH158" s="33"/>
      <c r="CI158" s="33"/>
      <c r="CJ158" s="33"/>
      <c r="CK158" s="33"/>
      <c r="CL158" s="33"/>
    </row>
    <row r="159" spans="82:90" s="360" customFormat="1" ht="15" hidden="1" customHeight="1">
      <c r="CD159" s="126"/>
      <c r="CE159" s="33"/>
      <c r="CF159" s="33"/>
      <c r="CG159" s="33"/>
      <c r="CH159" s="33"/>
      <c r="CI159" s="33"/>
      <c r="CJ159" s="33"/>
      <c r="CK159" s="33"/>
      <c r="CL159" s="33"/>
    </row>
    <row r="160" spans="82:90" s="360" customFormat="1" ht="15" hidden="1" customHeight="1">
      <c r="CD160" s="126"/>
      <c r="CE160" s="33"/>
      <c r="CF160" s="33"/>
      <c r="CG160" s="33"/>
      <c r="CH160" s="33"/>
      <c r="CI160" s="33"/>
      <c r="CJ160" s="33"/>
      <c r="CK160" s="33"/>
      <c r="CL160" s="33"/>
    </row>
    <row r="161" spans="82:90" s="360" customFormat="1" ht="15" hidden="1" customHeight="1">
      <c r="CD161" s="126"/>
      <c r="CE161" s="33"/>
      <c r="CF161" s="33"/>
      <c r="CG161" s="33"/>
      <c r="CH161" s="33"/>
      <c r="CI161" s="33"/>
      <c r="CJ161" s="33"/>
      <c r="CK161" s="33"/>
      <c r="CL161" s="33"/>
    </row>
    <row r="162" spans="82:90" s="360" customFormat="1" ht="15" hidden="1" customHeight="1">
      <c r="CD162" s="126"/>
      <c r="CE162" s="33"/>
      <c r="CF162" s="33"/>
      <c r="CG162" s="33"/>
      <c r="CH162" s="33"/>
      <c r="CI162" s="33"/>
      <c r="CJ162" s="33"/>
      <c r="CK162" s="33"/>
      <c r="CL162" s="33"/>
    </row>
    <row r="163" spans="82:90" s="360" customFormat="1" ht="15" hidden="1" customHeight="1">
      <c r="CD163" s="126"/>
      <c r="CE163" s="33"/>
      <c r="CF163" s="33"/>
      <c r="CG163" s="33"/>
      <c r="CH163" s="33"/>
      <c r="CI163" s="33"/>
      <c r="CJ163" s="33"/>
      <c r="CK163" s="33"/>
      <c r="CL163" s="33"/>
    </row>
    <row r="164" spans="82:90" s="360" customFormat="1" ht="15" hidden="1" customHeight="1">
      <c r="CD164" s="126"/>
      <c r="CE164" s="33"/>
      <c r="CF164" s="33"/>
      <c r="CG164" s="33"/>
      <c r="CH164" s="33"/>
      <c r="CI164" s="33"/>
      <c r="CJ164" s="33"/>
      <c r="CK164" s="33"/>
      <c r="CL164" s="33"/>
    </row>
    <row r="165" spans="82:90" s="360" customFormat="1" ht="15" hidden="1" customHeight="1">
      <c r="CD165" s="126"/>
      <c r="CE165" s="33"/>
      <c r="CF165" s="33"/>
      <c r="CG165" s="33"/>
      <c r="CH165" s="33"/>
      <c r="CI165" s="33"/>
      <c r="CJ165" s="33"/>
      <c r="CK165" s="33"/>
      <c r="CL165" s="33"/>
    </row>
    <row r="166" spans="82:90" s="360" customFormat="1" ht="15" hidden="1" customHeight="1">
      <c r="CD166" s="126"/>
      <c r="CE166" s="33"/>
      <c r="CF166" s="33"/>
      <c r="CG166" s="33"/>
      <c r="CH166" s="33"/>
      <c r="CI166" s="33"/>
      <c r="CJ166" s="33"/>
      <c r="CK166" s="33"/>
      <c r="CL166" s="33"/>
    </row>
    <row r="167" spans="82:90" s="360" customFormat="1" ht="15" hidden="1" customHeight="1">
      <c r="CD167" s="126"/>
      <c r="CE167" s="33"/>
      <c r="CF167" s="33"/>
      <c r="CG167" s="33"/>
      <c r="CH167" s="33"/>
      <c r="CI167" s="33"/>
      <c r="CJ167" s="33"/>
      <c r="CK167" s="33"/>
      <c r="CL167" s="33"/>
    </row>
    <row r="168" spans="82:90" s="360" customFormat="1" ht="15" hidden="1" customHeight="1">
      <c r="CD168" s="126"/>
      <c r="CE168" s="33"/>
      <c r="CF168" s="33"/>
      <c r="CG168" s="33"/>
      <c r="CH168" s="33"/>
      <c r="CI168" s="33"/>
      <c r="CJ168" s="33"/>
      <c r="CK168" s="33"/>
      <c r="CL168" s="33"/>
    </row>
    <row r="169" spans="82:90" s="360" customFormat="1" ht="15" hidden="1" customHeight="1">
      <c r="CD169" s="126"/>
      <c r="CE169" s="33"/>
      <c r="CF169" s="33"/>
      <c r="CG169" s="33"/>
      <c r="CH169" s="33"/>
      <c r="CI169" s="33"/>
      <c r="CJ169" s="33"/>
      <c r="CK169" s="33"/>
      <c r="CL169" s="33"/>
    </row>
  </sheetData>
  <sheetProtection algorithmName="SHA-512" hashValue="zFPZtPAhqOBYLtfEPgobqiqNYOKoO+uHu9bp9UH6eSh3VViqFVM2ECnVUUWxqWMZhYs5pGSBVQbKlhNrmgAWcw==" saltValue="ETp/RVySQypDURi5sfkiJg==" spinCount="100000" sheet="1" objects="1" scenarios="1"/>
  <mergeCells count="263">
    <mergeCell ref="D50:BY52"/>
    <mergeCell ref="H47:L47"/>
    <mergeCell ref="H46:L46"/>
    <mergeCell ref="BZ20:CC52"/>
    <mergeCell ref="Z20:BY20"/>
    <mergeCell ref="D1:CC4"/>
    <mergeCell ref="E5:BP5"/>
    <mergeCell ref="E20:Y20"/>
    <mergeCell ref="M24:S25"/>
    <mergeCell ref="Z24:AF25"/>
    <mergeCell ref="AM24:AS25"/>
    <mergeCell ref="AZ24:BF25"/>
    <mergeCell ref="BM24:BS25"/>
    <mergeCell ref="BW21:BY21"/>
    <mergeCell ref="BM22:BV22"/>
    <mergeCell ref="BW22:BY22"/>
    <mergeCell ref="AJ22:AL22"/>
    <mergeCell ref="AM21:AV21"/>
    <mergeCell ref="AW21:AY21"/>
    <mergeCell ref="AM22:AV22"/>
    <mergeCell ref="AW22:AY22"/>
    <mergeCell ref="AZ21:BI21"/>
    <mergeCell ref="BJ21:BL21"/>
    <mergeCell ref="AZ22:BI22"/>
    <mergeCell ref="H48:L48"/>
    <mergeCell ref="M48:S48"/>
    <mergeCell ref="T48:Y49"/>
    <mergeCell ref="Z48:AF48"/>
    <mergeCell ref="AG48:AL49"/>
    <mergeCell ref="AM48:AS48"/>
    <mergeCell ref="BG34:BL35"/>
    <mergeCell ref="AM30:AS30"/>
    <mergeCell ref="AT30:AY31"/>
    <mergeCell ref="AZ30:BF30"/>
    <mergeCell ref="BG30:BL31"/>
    <mergeCell ref="H37:L37"/>
    <mergeCell ref="BT44:BY45"/>
    <mergeCell ref="M45:S45"/>
    <mergeCell ref="Z45:AF45"/>
    <mergeCell ref="AM45:AS45"/>
    <mergeCell ref="AZ45:BF45"/>
    <mergeCell ref="BM45:BS45"/>
    <mergeCell ref="R15:AA17"/>
    <mergeCell ref="AT48:AY49"/>
    <mergeCell ref="AZ48:BF48"/>
    <mergeCell ref="BG48:BL49"/>
    <mergeCell ref="BM48:BS48"/>
    <mergeCell ref="BT48:BY49"/>
    <mergeCell ref="AT46:AY47"/>
    <mergeCell ref="AZ46:BF47"/>
    <mergeCell ref="BG46:BL47"/>
    <mergeCell ref="BM46:BS47"/>
    <mergeCell ref="BT46:BY47"/>
    <mergeCell ref="BM49:BS49"/>
    <mergeCell ref="BM43:BS43"/>
    <mergeCell ref="AT42:AY43"/>
    <mergeCell ref="AZ42:BF42"/>
    <mergeCell ref="BG42:BL43"/>
    <mergeCell ref="BM42:BS42"/>
    <mergeCell ref="BM44:BS44"/>
    <mergeCell ref="E38:G43"/>
    <mergeCell ref="H38:L39"/>
    <mergeCell ref="AZ38:BF38"/>
    <mergeCell ref="M46:S47"/>
    <mergeCell ref="T46:Y47"/>
    <mergeCell ref="Z46:AF47"/>
    <mergeCell ref="AG46:AL47"/>
    <mergeCell ref="AM46:AS47"/>
    <mergeCell ref="BG44:BL45"/>
    <mergeCell ref="BG38:BL39"/>
    <mergeCell ref="E44:G49"/>
    <mergeCell ref="H44:L45"/>
    <mergeCell ref="M44:S44"/>
    <mergeCell ref="T44:Y45"/>
    <mergeCell ref="Z44:AF44"/>
    <mergeCell ref="AG44:AL45"/>
    <mergeCell ref="AM44:AS44"/>
    <mergeCell ref="AT44:AY45"/>
    <mergeCell ref="AZ44:BF44"/>
    <mergeCell ref="H49:L49"/>
    <mergeCell ref="M49:S49"/>
    <mergeCell ref="Z49:AF49"/>
    <mergeCell ref="AM49:AS49"/>
    <mergeCell ref="AZ49:BF49"/>
    <mergeCell ref="BT42:BY43"/>
    <mergeCell ref="H43:L43"/>
    <mergeCell ref="M43:S43"/>
    <mergeCell ref="Z43:AF43"/>
    <mergeCell ref="BG40:BL41"/>
    <mergeCell ref="BM40:BS41"/>
    <mergeCell ref="BT40:BY41"/>
    <mergeCell ref="H41:L41"/>
    <mergeCell ref="H40:L40"/>
    <mergeCell ref="M40:S41"/>
    <mergeCell ref="T40:Y41"/>
    <mergeCell ref="Z40:AF41"/>
    <mergeCell ref="AG40:AL41"/>
    <mergeCell ref="AM40:AS41"/>
    <mergeCell ref="AT40:AY41"/>
    <mergeCell ref="AZ40:BF41"/>
    <mergeCell ref="AM43:AS43"/>
    <mergeCell ref="AZ43:BF43"/>
    <mergeCell ref="H42:L42"/>
    <mergeCell ref="M42:S42"/>
    <mergeCell ref="T42:Y43"/>
    <mergeCell ref="Z42:AF42"/>
    <mergeCell ref="AG42:AL43"/>
    <mergeCell ref="AM42:AS42"/>
    <mergeCell ref="BM38:BS38"/>
    <mergeCell ref="BT38:BY39"/>
    <mergeCell ref="M39:S39"/>
    <mergeCell ref="Z39:AF39"/>
    <mergeCell ref="AM39:AS39"/>
    <mergeCell ref="AZ39:BF39"/>
    <mergeCell ref="BM39:BS39"/>
    <mergeCell ref="BM37:BS37"/>
    <mergeCell ref="AT36:AY37"/>
    <mergeCell ref="AZ36:BF36"/>
    <mergeCell ref="BG36:BL37"/>
    <mergeCell ref="BM36:BS36"/>
    <mergeCell ref="BT36:BY37"/>
    <mergeCell ref="M37:S37"/>
    <mergeCell ref="Z37:AF37"/>
    <mergeCell ref="AM37:AS37"/>
    <mergeCell ref="AZ37:BF37"/>
    <mergeCell ref="M38:S38"/>
    <mergeCell ref="T38:Y39"/>
    <mergeCell ref="Z38:AF38"/>
    <mergeCell ref="AG38:AL39"/>
    <mergeCell ref="AM38:AS38"/>
    <mergeCell ref="AT38:AY39"/>
    <mergeCell ref="BM34:BS35"/>
    <mergeCell ref="BT34:BY35"/>
    <mergeCell ref="H35:L35"/>
    <mergeCell ref="H36:L36"/>
    <mergeCell ref="M36:S36"/>
    <mergeCell ref="T36:Y37"/>
    <mergeCell ref="Z36:AF36"/>
    <mergeCell ref="AG36:AL37"/>
    <mergeCell ref="AM36:AS36"/>
    <mergeCell ref="T34:Y35"/>
    <mergeCell ref="Z34:AF35"/>
    <mergeCell ref="AG34:AL35"/>
    <mergeCell ref="AM34:AS35"/>
    <mergeCell ref="AT34:AY35"/>
    <mergeCell ref="AZ34:BF35"/>
    <mergeCell ref="BM28:BS29"/>
    <mergeCell ref="BT30:BY31"/>
    <mergeCell ref="AM31:AS31"/>
    <mergeCell ref="AZ31:BF31"/>
    <mergeCell ref="BM31:BS31"/>
    <mergeCell ref="E32:G37"/>
    <mergeCell ref="H32:L33"/>
    <mergeCell ref="M32:S32"/>
    <mergeCell ref="T32:Y33"/>
    <mergeCell ref="Z32:AF32"/>
    <mergeCell ref="AG32:AL33"/>
    <mergeCell ref="M33:S33"/>
    <mergeCell ref="Z33:AF33"/>
    <mergeCell ref="H34:L34"/>
    <mergeCell ref="M34:S35"/>
    <mergeCell ref="AM32:AS32"/>
    <mergeCell ref="AT32:AY33"/>
    <mergeCell ref="AZ32:BF32"/>
    <mergeCell ref="BG32:BL33"/>
    <mergeCell ref="BM32:BS32"/>
    <mergeCell ref="BT32:BY33"/>
    <mergeCell ref="AM33:AS33"/>
    <mergeCell ref="AZ33:BF33"/>
    <mergeCell ref="BM33:BS33"/>
    <mergeCell ref="BG26:BL27"/>
    <mergeCell ref="AM28:AS29"/>
    <mergeCell ref="AT28:AY29"/>
    <mergeCell ref="H29:L29"/>
    <mergeCell ref="H30:L30"/>
    <mergeCell ref="M30:S30"/>
    <mergeCell ref="T30:Y31"/>
    <mergeCell ref="Z30:AF30"/>
    <mergeCell ref="AG30:AL31"/>
    <mergeCell ref="H31:L31"/>
    <mergeCell ref="M31:S31"/>
    <mergeCell ref="Z31:AF31"/>
    <mergeCell ref="AZ28:BF29"/>
    <mergeCell ref="BG28:BL29"/>
    <mergeCell ref="BT28:BY29"/>
    <mergeCell ref="E25:L25"/>
    <mergeCell ref="BM26:BS26"/>
    <mergeCell ref="BT26:BY27"/>
    <mergeCell ref="E26:G31"/>
    <mergeCell ref="H26:L27"/>
    <mergeCell ref="M26:S26"/>
    <mergeCell ref="T26:Y27"/>
    <mergeCell ref="Z26:AF26"/>
    <mergeCell ref="AG26:AL27"/>
    <mergeCell ref="H28:L28"/>
    <mergeCell ref="M28:S29"/>
    <mergeCell ref="T28:Y29"/>
    <mergeCell ref="Z28:AF29"/>
    <mergeCell ref="AG28:AL29"/>
    <mergeCell ref="AM26:AS26"/>
    <mergeCell ref="M27:S27"/>
    <mergeCell ref="Z27:AF27"/>
    <mergeCell ref="AM27:AS27"/>
    <mergeCell ref="AZ27:BF27"/>
    <mergeCell ref="BM27:BS27"/>
    <mergeCell ref="BM30:BS30"/>
    <mergeCell ref="AT26:AY27"/>
    <mergeCell ref="AZ26:BF26"/>
    <mergeCell ref="E19:CC19"/>
    <mergeCell ref="E21:L23"/>
    <mergeCell ref="M23:Y23"/>
    <mergeCell ref="Z23:AL23"/>
    <mergeCell ref="AM23:AY23"/>
    <mergeCell ref="AZ23:BL23"/>
    <mergeCell ref="BM23:BY23"/>
    <mergeCell ref="E24:L24"/>
    <mergeCell ref="T24:Y25"/>
    <mergeCell ref="AG24:AL25"/>
    <mergeCell ref="AT24:AY25"/>
    <mergeCell ref="BG24:BL25"/>
    <mergeCell ref="BT24:BY25"/>
    <mergeCell ref="W21:Y21"/>
    <mergeCell ref="W22:Y22"/>
    <mergeCell ref="M21:V21"/>
    <mergeCell ref="M22:V22"/>
    <mergeCell ref="Z21:AI21"/>
    <mergeCell ref="AJ21:AL21"/>
    <mergeCell ref="Z22:AI22"/>
    <mergeCell ref="BM21:BV21"/>
    <mergeCell ref="BJ22:BL22"/>
    <mergeCell ref="AV14:BE14"/>
    <mergeCell ref="BF14:BO14"/>
    <mergeCell ref="BP14:BY14"/>
    <mergeCell ref="E15:Q17"/>
    <mergeCell ref="AL15:AU17"/>
    <mergeCell ref="AV15:BE17"/>
    <mergeCell ref="BF15:BO17"/>
    <mergeCell ref="BP15:BY17"/>
    <mergeCell ref="E18:CC18"/>
    <mergeCell ref="D8:AK8"/>
    <mergeCell ref="AL8:AR8"/>
    <mergeCell ref="AS8:CC8"/>
    <mergeCell ref="D9:CC9"/>
    <mergeCell ref="D10:AB10"/>
    <mergeCell ref="AC10:BA10"/>
    <mergeCell ref="BB10:CC10"/>
    <mergeCell ref="A1:C52"/>
    <mergeCell ref="BQ5:CC5"/>
    <mergeCell ref="D6:AD6"/>
    <mergeCell ref="AE6:AY6"/>
    <mergeCell ref="AZ6:CC6"/>
    <mergeCell ref="D7:CC7"/>
    <mergeCell ref="D11:CC11"/>
    <mergeCell ref="D12:D49"/>
    <mergeCell ref="E12:CC12"/>
    <mergeCell ref="E13:Q13"/>
    <mergeCell ref="R13:BY13"/>
    <mergeCell ref="BZ13:CC17"/>
    <mergeCell ref="AB15:AK17"/>
    <mergeCell ref="E14:Q14"/>
    <mergeCell ref="R14:AA14"/>
    <mergeCell ref="AB14:AK14"/>
    <mergeCell ref="AL14:AU14"/>
  </mergeCells>
  <phoneticPr fontId="23"/>
  <dataValidations count="1">
    <dataValidation imeMode="hiragana" allowBlank="1" showInputMessage="1" sqref="A1:A4 AT46 AE6 BQ5 R13:R15 AZ6 D1 BG46 AL8 D6:D9 T36 AV14:AV15 D50 BF14:BF15 BP14:BP15 BZ13:CB13 BT24 AB14:AB15 T24 T44 AL14:AL15 CN1:EU12 AG24 AT24 BG24 H26 T26 BT26 AM46 AT26 BG26 AM21:AM24 M28 T28 BT28 AZ46 AM28 AZ28 BM28 BM46 AT28 BG28 CN18:EU1048576 EV1:XFD1048576 BT44 CM1:CM1048576 A53:CD1048576 T32 BM21:BM24 T30 BT30 AT30 E32 BT32 E12:E15 BT34 H40:H44 AM34 AZ34 BM34 AT34 BG34 AT32 D11:D12 H28:H32 T38 BG30 BT36 AT36 BG36 E38 BT38 M34 T34 BT40 AM40 AZ40 BM40 T42 AT40 BG40 BG32 AT38 H34:H38 M46 AT44 M40 BT42 T46 AT42 BG42 E44 BG44 T40 BG38 BT46 AG36 AG26 Z28 AG28 E18:E21 AG44 AG30 Z34 AG34 AG42 AG32 Z46 Z40 AG46 AG40 AG38 E5 CD1:CD4 AZ21:AZ24 Z21:Z24 E24:E26 M21:M24 T48 BT48 AT48 BG48 AG48 H46:H49" xr:uid="{00000000-0002-0000-1200-000000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E9873A12-C423-4CE1-96E3-502CD7F3574D}">
            <xm:f>RIGHT(★入力画面!$BL$2,1)="2"</xm:f>
            <x14:dxf>
              <fill>
                <patternFill>
                  <bgColor theme="0" tint="-0.499984740745262"/>
                </patternFill>
              </fill>
            </x14:dxf>
          </x14:cfRule>
          <xm:sqref>A1:CC52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8000"/>
    <pageSetUpPr autoPageBreaks="0" fitToPage="1"/>
  </sheetPr>
  <dimension ref="A1:CG151"/>
  <sheetViews>
    <sheetView showGridLines="0" showRowColHeaders="0" workbookViewId="0">
      <selection sqref="A1:C38"/>
    </sheetView>
  </sheetViews>
  <sheetFormatPr defaultColWidth="0" defaultRowHeight="0" customHeight="1" zeroHeight="1"/>
  <cols>
    <col min="1" max="11" width="1.25" style="404" customWidth="1"/>
    <col min="12" max="12" width="5" style="404" customWidth="1"/>
    <col min="13" max="16" width="1.25" style="404" customWidth="1"/>
    <col min="17" max="17" width="4.875" style="404" customWidth="1"/>
    <col min="18" max="74" width="1.25" style="404" customWidth="1"/>
    <col min="75" max="75" width="1.875" style="404" customWidth="1"/>
    <col min="76" max="76" width="2.5" style="380" customWidth="1"/>
    <col min="77" max="84" width="2.5" style="33" customWidth="1"/>
    <col min="85" max="85" width="0" style="404" hidden="1" customWidth="1"/>
    <col min="86" max="16384" width="2.5" style="404" hidden="1"/>
  </cols>
  <sheetData>
    <row r="1" spans="1:84" ht="38.25" customHeight="1">
      <c r="A1" s="2702"/>
      <c r="B1" s="2702"/>
      <c r="C1" s="2702"/>
      <c r="D1" s="2702"/>
      <c r="E1" s="2702"/>
      <c r="F1" s="2702"/>
      <c r="G1" s="2702"/>
      <c r="H1" s="2702"/>
      <c r="I1" s="2702"/>
      <c r="J1" s="2702"/>
      <c r="K1" s="2702"/>
      <c r="L1" s="2702"/>
      <c r="M1" s="2702"/>
      <c r="N1" s="2702"/>
      <c r="O1" s="2702"/>
      <c r="P1" s="2702"/>
      <c r="Q1" s="2702"/>
      <c r="R1" s="2702"/>
      <c r="S1" s="2702"/>
      <c r="T1" s="2702"/>
      <c r="U1" s="2702"/>
      <c r="V1" s="2702"/>
      <c r="W1" s="2702"/>
      <c r="X1" s="2702"/>
      <c r="Y1" s="2702"/>
      <c r="Z1" s="2702"/>
      <c r="AA1" s="2702"/>
      <c r="AB1" s="2702"/>
      <c r="AC1" s="2702"/>
      <c r="AD1" s="2702"/>
      <c r="AE1" s="2702"/>
      <c r="AF1" s="2702"/>
      <c r="AG1" s="2702"/>
      <c r="AH1" s="2702"/>
      <c r="AI1" s="2702"/>
      <c r="AJ1" s="2702"/>
      <c r="AK1" s="2702"/>
      <c r="AL1" s="2702"/>
      <c r="AM1" s="2702"/>
      <c r="AN1" s="2702"/>
      <c r="AO1" s="2702"/>
      <c r="AP1" s="2702"/>
      <c r="AQ1" s="2702"/>
      <c r="AR1" s="2702"/>
      <c r="AS1" s="2702"/>
      <c r="AT1" s="2702"/>
      <c r="AU1" s="2702"/>
      <c r="AV1" s="2702"/>
      <c r="AW1" s="2702"/>
      <c r="AX1" s="2702"/>
      <c r="AY1" s="2702"/>
      <c r="AZ1" s="2702"/>
      <c r="BA1" s="2702"/>
      <c r="BB1" s="2702"/>
      <c r="BC1" s="2702"/>
      <c r="BD1" s="2702"/>
      <c r="BE1" s="2702"/>
      <c r="BF1" s="2702"/>
      <c r="BG1" s="2702"/>
      <c r="BH1" s="2702"/>
      <c r="BI1" s="2702"/>
      <c r="BJ1" s="2702"/>
      <c r="BK1" s="2702"/>
      <c r="BL1" s="2702"/>
      <c r="BM1" s="2702"/>
      <c r="BN1" s="2702"/>
      <c r="BO1" s="2702"/>
      <c r="BP1" s="2702"/>
      <c r="BQ1" s="2702"/>
      <c r="BR1" s="2702"/>
      <c r="BS1" s="2702"/>
      <c r="BT1" s="2702"/>
      <c r="BU1" s="2702"/>
      <c r="BV1" s="2702"/>
      <c r="BW1" s="2702"/>
      <c r="BX1" s="111"/>
      <c r="BY1" s="111"/>
      <c r="BZ1" s="111"/>
      <c r="CA1" s="111"/>
      <c r="CB1" s="111" t="s">
        <v>3347</v>
      </c>
      <c r="CC1" s="111"/>
      <c r="CD1" s="111"/>
      <c r="CE1" s="111"/>
      <c r="CF1" s="111"/>
    </row>
    <row r="2" spans="1:84" ht="15" customHeight="1">
      <c r="A2" s="2702"/>
      <c r="B2" s="2702"/>
      <c r="C2" s="2702"/>
      <c r="D2" s="2702"/>
      <c r="E2" s="2702"/>
      <c r="F2" s="2702"/>
      <c r="G2" s="2702"/>
      <c r="H2" s="2702"/>
      <c r="I2" s="2702"/>
      <c r="J2" s="2702"/>
      <c r="K2" s="2702"/>
      <c r="L2" s="2702"/>
      <c r="M2" s="2702"/>
      <c r="N2" s="2702"/>
      <c r="O2" s="2702"/>
      <c r="P2" s="2702"/>
      <c r="Q2" s="2702"/>
      <c r="R2" s="2702"/>
      <c r="S2" s="2702"/>
      <c r="T2" s="2702"/>
      <c r="U2" s="2702"/>
      <c r="V2" s="2702"/>
      <c r="W2" s="2702"/>
      <c r="X2" s="2702"/>
      <c r="Y2" s="2702"/>
      <c r="Z2" s="2702"/>
      <c r="AA2" s="2702"/>
      <c r="AB2" s="2702"/>
      <c r="AC2" s="2702"/>
      <c r="AD2" s="2702"/>
      <c r="AE2" s="2702"/>
      <c r="AF2" s="2703" t="s">
        <v>2843</v>
      </c>
      <c r="AG2" s="2703"/>
      <c r="AH2" s="2703"/>
      <c r="AI2" s="2703"/>
      <c r="AJ2" s="2703"/>
      <c r="AK2" s="2703"/>
      <c r="AL2" s="2703"/>
      <c r="AM2" s="2702"/>
      <c r="AN2" s="2702"/>
      <c r="AO2" s="2702"/>
      <c r="AP2" s="2702"/>
      <c r="AQ2" s="2702"/>
      <c r="AR2" s="2702"/>
      <c r="AS2" s="2702"/>
      <c r="AT2" s="2702"/>
      <c r="AU2" s="2702"/>
      <c r="AV2" s="2702"/>
      <c r="AW2" s="2702"/>
      <c r="AX2" s="2702"/>
      <c r="AY2" s="2702"/>
      <c r="AZ2" s="2702"/>
      <c r="BA2" s="2702"/>
      <c r="BB2" s="2702"/>
      <c r="BC2" s="2702"/>
      <c r="BD2" s="2702"/>
      <c r="BE2" s="2702"/>
      <c r="BF2" s="2702"/>
      <c r="BG2" s="2702"/>
      <c r="BH2" s="2702"/>
      <c r="BI2" s="2702"/>
      <c r="BJ2" s="2702"/>
      <c r="BK2" s="2702"/>
      <c r="BL2" s="2702"/>
      <c r="BM2" s="2702"/>
      <c r="BN2" s="2702"/>
      <c r="BO2" s="2702"/>
      <c r="BP2" s="2702"/>
      <c r="BQ2" s="2702"/>
      <c r="BR2" s="2702"/>
      <c r="BS2" s="2702"/>
      <c r="BT2" s="2702"/>
      <c r="BU2" s="2702"/>
      <c r="BV2" s="2702"/>
      <c r="BW2" s="2702"/>
      <c r="BX2" s="111"/>
      <c r="BY2" s="111"/>
      <c r="BZ2" s="111"/>
      <c r="CA2" s="111"/>
      <c r="CB2" s="111"/>
      <c r="CC2" s="111"/>
      <c r="CD2" s="111"/>
      <c r="CE2" s="111"/>
      <c r="CF2" s="111"/>
    </row>
    <row r="3" spans="1:84" ht="11.25" customHeight="1">
      <c r="A3" s="2702"/>
      <c r="B3" s="2702"/>
      <c r="C3" s="2702"/>
      <c r="D3" s="2702"/>
      <c r="E3" s="2702"/>
      <c r="F3" s="2702"/>
      <c r="G3" s="2702"/>
      <c r="H3" s="2702"/>
      <c r="I3" s="2702"/>
      <c r="J3" s="2702"/>
      <c r="K3" s="2702"/>
      <c r="L3" s="2702"/>
      <c r="M3" s="2702"/>
      <c r="N3" s="2702"/>
      <c r="O3" s="2702"/>
      <c r="P3" s="2702"/>
      <c r="Q3" s="2702"/>
      <c r="R3" s="2702"/>
      <c r="S3" s="2702"/>
      <c r="T3" s="2702"/>
      <c r="U3" s="2702"/>
      <c r="V3" s="2702"/>
      <c r="W3" s="2702"/>
      <c r="X3" s="2702"/>
      <c r="Y3" s="2702"/>
      <c r="Z3" s="2702"/>
      <c r="AA3" s="2702"/>
      <c r="AB3" s="2702"/>
      <c r="AC3" s="2702"/>
      <c r="AD3" s="2702"/>
      <c r="AE3" s="2702"/>
      <c r="AF3" s="2702"/>
      <c r="AG3" s="2702"/>
      <c r="AH3" s="2702"/>
      <c r="AI3" s="2702"/>
      <c r="AJ3" s="2702"/>
      <c r="AK3" s="2702"/>
      <c r="AL3" s="2702"/>
      <c r="AM3" s="2702"/>
      <c r="AN3" s="2702"/>
      <c r="AO3" s="2702"/>
      <c r="AP3" s="2702"/>
      <c r="AQ3" s="2702"/>
      <c r="AR3" s="2702"/>
      <c r="AS3" s="2702"/>
      <c r="AT3" s="2702"/>
      <c r="AU3" s="2702"/>
      <c r="AV3" s="2702"/>
      <c r="AW3" s="2702"/>
      <c r="AX3" s="2702"/>
      <c r="AY3" s="2702"/>
      <c r="AZ3" s="2702"/>
      <c r="BA3" s="2702"/>
      <c r="BB3" s="2702"/>
      <c r="BC3" s="2702"/>
      <c r="BD3" s="2702"/>
      <c r="BE3" s="2702"/>
      <c r="BF3" s="2702"/>
      <c r="BG3" s="2702"/>
      <c r="BH3" s="2702"/>
      <c r="BI3" s="2702"/>
      <c r="BJ3" s="2702"/>
      <c r="BK3" s="2702"/>
      <c r="BL3" s="2702"/>
      <c r="BM3" s="2702"/>
      <c r="BN3" s="2702"/>
      <c r="BO3" s="2702"/>
      <c r="BP3" s="2702"/>
      <c r="BQ3" s="2702"/>
      <c r="BR3" s="2702"/>
      <c r="BS3" s="2702"/>
      <c r="BT3" s="2702"/>
      <c r="BU3" s="2702"/>
      <c r="BV3" s="2702"/>
      <c r="BW3" s="2702"/>
      <c r="BX3" s="111"/>
      <c r="BY3" s="111"/>
      <c r="BZ3" s="111"/>
      <c r="CA3" s="111"/>
      <c r="CB3" s="111"/>
      <c r="CC3" s="111"/>
      <c r="CD3" s="111"/>
      <c r="CE3" s="111"/>
      <c r="CF3" s="111"/>
    </row>
    <row r="4" spans="1:84" s="405" customFormat="1" ht="16.5" customHeight="1" thickBot="1">
      <c r="A4" s="2702"/>
      <c r="B4" s="2702"/>
      <c r="C4" s="2702"/>
      <c r="D4" s="2639"/>
      <c r="E4" s="2639" t="s">
        <v>2844</v>
      </c>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c r="AR4" s="2639"/>
      <c r="AS4" s="2639"/>
      <c r="AT4" s="2639"/>
      <c r="AU4" s="2639"/>
      <c r="AV4" s="2639"/>
      <c r="AW4" s="2639"/>
      <c r="AX4" s="2639"/>
      <c r="AY4" s="2639"/>
      <c r="AZ4" s="2639"/>
      <c r="BA4" s="2639"/>
      <c r="BB4" s="2639"/>
      <c r="BC4" s="2639"/>
      <c r="BD4" s="2639"/>
      <c r="BE4" s="2639"/>
      <c r="BF4" s="2639"/>
      <c r="BG4" s="2639"/>
      <c r="BH4" s="2639"/>
      <c r="BI4" s="2639"/>
      <c r="BJ4" s="2639"/>
      <c r="BK4" s="2639"/>
      <c r="BL4" s="2639"/>
      <c r="BM4" s="2639"/>
      <c r="BN4" s="2639"/>
      <c r="BO4" s="2639"/>
      <c r="BP4" s="2639"/>
      <c r="BQ4" s="2639"/>
      <c r="BR4" s="2639"/>
      <c r="BS4" s="2639"/>
      <c r="BT4" s="2639"/>
      <c r="BU4" s="2639"/>
      <c r="BV4" s="2639"/>
      <c r="BW4" s="2639"/>
      <c r="BX4" s="111"/>
      <c r="BY4" s="111"/>
      <c r="BZ4" s="111"/>
      <c r="CA4" s="111"/>
      <c r="CB4" s="111"/>
      <c r="CC4" s="111"/>
      <c r="CD4" s="111"/>
      <c r="CE4" s="111"/>
      <c r="CF4" s="111"/>
    </row>
    <row r="5" spans="1:84" s="380" customFormat="1" ht="18.75" customHeight="1">
      <c r="A5" s="2702"/>
      <c r="B5" s="2702"/>
      <c r="C5" s="2702"/>
      <c r="D5" s="2639"/>
      <c r="E5" s="2704" t="s">
        <v>2845</v>
      </c>
      <c r="F5" s="2705"/>
      <c r="G5" s="2705"/>
      <c r="H5" s="2705"/>
      <c r="I5" s="2705"/>
      <c r="J5" s="2705"/>
      <c r="K5" s="2705"/>
      <c r="L5" s="2705"/>
      <c r="M5" s="2705"/>
      <c r="N5" s="2705"/>
      <c r="O5" s="2705"/>
      <c r="P5" s="2705"/>
      <c r="Q5" s="2706"/>
      <c r="R5" s="2707" t="s">
        <v>2862</v>
      </c>
      <c r="S5" s="2708"/>
      <c r="T5" s="2708"/>
      <c r="U5" s="2708"/>
      <c r="V5" s="2708"/>
      <c r="W5" s="2708"/>
      <c r="X5" s="2708"/>
      <c r="Y5" s="2708"/>
      <c r="Z5" s="2708"/>
      <c r="AA5" s="2708"/>
      <c r="AB5" s="2708"/>
      <c r="AC5" s="2708" t="s">
        <v>2862</v>
      </c>
      <c r="AD5" s="2708"/>
      <c r="AE5" s="2708"/>
      <c r="AF5" s="2708"/>
      <c r="AG5" s="2708"/>
      <c r="AH5" s="2708"/>
      <c r="AI5" s="2708"/>
      <c r="AJ5" s="2708"/>
      <c r="AK5" s="2708"/>
      <c r="AL5" s="2708"/>
      <c r="AM5" s="2708"/>
      <c r="AN5" s="2708" t="s">
        <v>2862</v>
      </c>
      <c r="AO5" s="2708"/>
      <c r="AP5" s="2708"/>
      <c r="AQ5" s="2708"/>
      <c r="AR5" s="2708"/>
      <c r="AS5" s="2708"/>
      <c r="AT5" s="2708"/>
      <c r="AU5" s="2708"/>
      <c r="AV5" s="2708"/>
      <c r="AW5" s="2708"/>
      <c r="AX5" s="2708"/>
      <c r="AY5" s="2708" t="s">
        <v>2862</v>
      </c>
      <c r="AZ5" s="2708"/>
      <c r="BA5" s="2708"/>
      <c r="BB5" s="2708"/>
      <c r="BC5" s="2708"/>
      <c r="BD5" s="2708"/>
      <c r="BE5" s="2708"/>
      <c r="BF5" s="2708"/>
      <c r="BG5" s="2708"/>
      <c r="BH5" s="2708"/>
      <c r="BI5" s="2708"/>
      <c r="BJ5" s="2708" t="s">
        <v>2862</v>
      </c>
      <c r="BK5" s="2708"/>
      <c r="BL5" s="2708"/>
      <c r="BM5" s="2708"/>
      <c r="BN5" s="2708"/>
      <c r="BO5" s="2708"/>
      <c r="BP5" s="2708"/>
      <c r="BQ5" s="2708"/>
      <c r="BR5" s="2708"/>
      <c r="BS5" s="2708"/>
      <c r="BT5" s="2709"/>
      <c r="BU5" s="2640"/>
      <c r="BV5" s="2640"/>
      <c r="BW5" s="2640"/>
      <c r="BX5" s="111"/>
      <c r="BY5" s="111"/>
      <c r="BZ5" s="111"/>
      <c r="CA5" s="111"/>
      <c r="CB5" s="111"/>
      <c r="CC5" s="111"/>
      <c r="CD5" s="111"/>
      <c r="CE5" s="111"/>
      <c r="CF5" s="111"/>
    </row>
    <row r="6" spans="1:84" s="380" customFormat="1" ht="18.75" customHeight="1">
      <c r="A6" s="2702"/>
      <c r="B6" s="2702"/>
      <c r="C6" s="2702"/>
      <c r="D6" s="2639"/>
      <c r="E6" s="2696"/>
      <c r="F6" s="2697"/>
      <c r="G6" s="2697"/>
      <c r="H6" s="2697"/>
      <c r="I6" s="2697"/>
      <c r="J6" s="2697"/>
      <c r="K6" s="2697"/>
      <c r="L6" s="2697"/>
      <c r="M6" s="2697"/>
      <c r="N6" s="2697"/>
      <c r="O6" s="2697"/>
      <c r="P6" s="2697"/>
      <c r="Q6" s="2698"/>
      <c r="R6" s="2710" t="s">
        <v>2846</v>
      </c>
      <c r="S6" s="2694"/>
      <c r="T6" s="2694"/>
      <c r="U6" s="2694"/>
      <c r="V6" s="2694"/>
      <c r="W6" s="2694"/>
      <c r="X6" s="2694"/>
      <c r="Y6" s="2694"/>
      <c r="Z6" s="2694"/>
      <c r="AA6" s="2694"/>
      <c r="AB6" s="2694"/>
      <c r="AC6" s="2694" t="s">
        <v>6</v>
      </c>
      <c r="AD6" s="2694"/>
      <c r="AE6" s="2694"/>
      <c r="AF6" s="2694"/>
      <c r="AG6" s="2694"/>
      <c r="AH6" s="2694"/>
      <c r="AI6" s="2694"/>
      <c r="AJ6" s="2694"/>
      <c r="AK6" s="2694"/>
      <c r="AL6" s="2694"/>
      <c r="AM6" s="2694"/>
      <c r="AN6" s="2694" t="s">
        <v>2847</v>
      </c>
      <c r="AO6" s="2694"/>
      <c r="AP6" s="2694"/>
      <c r="AQ6" s="2694"/>
      <c r="AR6" s="2694"/>
      <c r="AS6" s="2694"/>
      <c r="AT6" s="2694"/>
      <c r="AU6" s="2694"/>
      <c r="AV6" s="2694"/>
      <c r="AW6" s="2694"/>
      <c r="AX6" s="2694"/>
      <c r="AY6" s="2694" t="s">
        <v>2847</v>
      </c>
      <c r="AZ6" s="2694"/>
      <c r="BA6" s="2694"/>
      <c r="BB6" s="2694"/>
      <c r="BC6" s="2694"/>
      <c r="BD6" s="2694"/>
      <c r="BE6" s="2694"/>
      <c r="BF6" s="2694"/>
      <c r="BG6" s="2694"/>
      <c r="BH6" s="2694"/>
      <c r="BI6" s="2694"/>
      <c r="BJ6" s="2694" t="s">
        <v>2847</v>
      </c>
      <c r="BK6" s="2694"/>
      <c r="BL6" s="2694"/>
      <c r="BM6" s="2694"/>
      <c r="BN6" s="2694"/>
      <c r="BO6" s="2694"/>
      <c r="BP6" s="2694"/>
      <c r="BQ6" s="2694"/>
      <c r="BR6" s="2694"/>
      <c r="BS6" s="2694"/>
      <c r="BT6" s="2695"/>
      <c r="BU6" s="2640"/>
      <c r="BV6" s="2640"/>
      <c r="BW6" s="2640"/>
      <c r="BX6" s="111"/>
      <c r="BY6" s="111"/>
      <c r="BZ6" s="111"/>
      <c r="CA6" s="111"/>
      <c r="CB6" s="111"/>
      <c r="CC6" s="111"/>
      <c r="CD6" s="111"/>
      <c r="CE6" s="111"/>
      <c r="CF6" s="111"/>
    </row>
    <row r="7" spans="1:84" s="380" customFormat="1" ht="18.75" customHeight="1">
      <c r="A7" s="2702"/>
      <c r="B7" s="2702"/>
      <c r="C7" s="2702"/>
      <c r="D7" s="2639"/>
      <c r="E7" s="2696"/>
      <c r="F7" s="2697"/>
      <c r="G7" s="2697"/>
      <c r="H7" s="2697"/>
      <c r="I7" s="2697"/>
      <c r="J7" s="2697"/>
      <c r="K7" s="2697"/>
      <c r="L7" s="2697"/>
      <c r="M7" s="2697"/>
      <c r="N7" s="2697"/>
      <c r="O7" s="2697"/>
      <c r="P7" s="2697"/>
      <c r="Q7" s="2698"/>
      <c r="R7" s="2699" t="s">
        <v>2862</v>
      </c>
      <c r="S7" s="2700"/>
      <c r="T7" s="2700"/>
      <c r="U7" s="2700"/>
      <c r="V7" s="2700"/>
      <c r="W7" s="2700"/>
      <c r="X7" s="2700"/>
      <c r="Y7" s="2700"/>
      <c r="Z7" s="2700"/>
      <c r="AA7" s="2700"/>
      <c r="AB7" s="2700"/>
      <c r="AC7" s="2700" t="s">
        <v>2862</v>
      </c>
      <c r="AD7" s="2700"/>
      <c r="AE7" s="2700"/>
      <c r="AF7" s="2700"/>
      <c r="AG7" s="2700"/>
      <c r="AH7" s="2700"/>
      <c r="AI7" s="2700"/>
      <c r="AJ7" s="2700"/>
      <c r="AK7" s="2700"/>
      <c r="AL7" s="2700"/>
      <c r="AM7" s="2700"/>
      <c r="AN7" s="2700" t="s">
        <v>2862</v>
      </c>
      <c r="AO7" s="2700"/>
      <c r="AP7" s="2700"/>
      <c r="AQ7" s="2700"/>
      <c r="AR7" s="2700"/>
      <c r="AS7" s="2700"/>
      <c r="AT7" s="2700"/>
      <c r="AU7" s="2700"/>
      <c r="AV7" s="2700"/>
      <c r="AW7" s="2700"/>
      <c r="AX7" s="2700"/>
      <c r="AY7" s="2700" t="s">
        <v>2862</v>
      </c>
      <c r="AZ7" s="2700"/>
      <c r="BA7" s="2700"/>
      <c r="BB7" s="2700"/>
      <c r="BC7" s="2700"/>
      <c r="BD7" s="2700"/>
      <c r="BE7" s="2700"/>
      <c r="BF7" s="2700"/>
      <c r="BG7" s="2700"/>
      <c r="BH7" s="2700"/>
      <c r="BI7" s="2700"/>
      <c r="BJ7" s="2700" t="s">
        <v>2862</v>
      </c>
      <c r="BK7" s="2700"/>
      <c r="BL7" s="2700"/>
      <c r="BM7" s="2700"/>
      <c r="BN7" s="2700"/>
      <c r="BO7" s="2700"/>
      <c r="BP7" s="2700"/>
      <c r="BQ7" s="2700"/>
      <c r="BR7" s="2700"/>
      <c r="BS7" s="2700"/>
      <c r="BT7" s="2701"/>
      <c r="BU7" s="2640"/>
      <c r="BV7" s="2640"/>
      <c r="BW7" s="2640"/>
      <c r="BX7" s="111"/>
      <c r="BY7" s="111"/>
      <c r="BZ7" s="111"/>
      <c r="CA7" s="111"/>
      <c r="CB7" s="111"/>
      <c r="CC7" s="111"/>
      <c r="CD7" s="111"/>
      <c r="CE7" s="111"/>
      <c r="CF7" s="111"/>
    </row>
    <row r="8" spans="1:84" s="380" customFormat="1" ht="18.75" customHeight="1" thickBot="1">
      <c r="A8" s="2702"/>
      <c r="B8" s="2702"/>
      <c r="C8" s="2702"/>
      <c r="D8" s="2639"/>
      <c r="E8" s="2711" t="s">
        <v>2848</v>
      </c>
      <c r="F8" s="2712"/>
      <c r="G8" s="2712"/>
      <c r="H8" s="2712"/>
      <c r="I8" s="2712"/>
      <c r="J8" s="2712"/>
      <c r="K8" s="2712"/>
      <c r="L8" s="2712"/>
      <c r="M8" s="2712"/>
      <c r="N8" s="2712"/>
      <c r="O8" s="2712"/>
      <c r="P8" s="2712"/>
      <c r="Q8" s="2713"/>
      <c r="R8" s="2714" t="s">
        <v>2849</v>
      </c>
      <c r="S8" s="2692"/>
      <c r="T8" s="2692"/>
      <c r="U8" s="2692"/>
      <c r="V8" s="2692"/>
      <c r="W8" s="2692"/>
      <c r="X8" s="2692"/>
      <c r="Y8" s="2692"/>
      <c r="Z8" s="2692"/>
      <c r="AA8" s="2692"/>
      <c r="AB8" s="2692"/>
      <c r="AC8" s="2692" t="s">
        <v>2849</v>
      </c>
      <c r="AD8" s="2692"/>
      <c r="AE8" s="2692"/>
      <c r="AF8" s="2692"/>
      <c r="AG8" s="2692"/>
      <c r="AH8" s="2692"/>
      <c r="AI8" s="2692"/>
      <c r="AJ8" s="2692"/>
      <c r="AK8" s="2692"/>
      <c r="AL8" s="2692"/>
      <c r="AM8" s="2692"/>
      <c r="AN8" s="2692" t="s">
        <v>2849</v>
      </c>
      <c r="AO8" s="2692"/>
      <c r="AP8" s="2692"/>
      <c r="AQ8" s="2692"/>
      <c r="AR8" s="2692"/>
      <c r="AS8" s="2692"/>
      <c r="AT8" s="2692"/>
      <c r="AU8" s="2692"/>
      <c r="AV8" s="2692"/>
      <c r="AW8" s="2692"/>
      <c r="AX8" s="2692"/>
      <c r="AY8" s="2692" t="s">
        <v>2849</v>
      </c>
      <c r="AZ8" s="2692"/>
      <c r="BA8" s="2692"/>
      <c r="BB8" s="2692"/>
      <c r="BC8" s="2692"/>
      <c r="BD8" s="2692"/>
      <c r="BE8" s="2692"/>
      <c r="BF8" s="2692"/>
      <c r="BG8" s="2692"/>
      <c r="BH8" s="2692"/>
      <c r="BI8" s="2692"/>
      <c r="BJ8" s="2692" t="s">
        <v>2849</v>
      </c>
      <c r="BK8" s="2692"/>
      <c r="BL8" s="2692"/>
      <c r="BM8" s="2692"/>
      <c r="BN8" s="2692"/>
      <c r="BO8" s="2692"/>
      <c r="BP8" s="2692"/>
      <c r="BQ8" s="2692"/>
      <c r="BR8" s="2692"/>
      <c r="BS8" s="2692"/>
      <c r="BT8" s="2693"/>
      <c r="BU8" s="2640"/>
      <c r="BV8" s="2640"/>
      <c r="BW8" s="2640"/>
      <c r="BX8" s="111"/>
      <c r="BY8" s="111"/>
      <c r="BZ8" s="111"/>
      <c r="CA8" s="111"/>
      <c r="CB8" s="111"/>
      <c r="CC8" s="111"/>
      <c r="CD8" s="111"/>
      <c r="CE8" s="111"/>
      <c r="CF8" s="111"/>
    </row>
    <row r="9" spans="1:84" s="380" customFormat="1" ht="26.25" customHeight="1">
      <c r="A9" s="2702"/>
      <c r="B9" s="2702"/>
      <c r="C9" s="2702"/>
      <c r="D9" s="2639"/>
      <c r="E9" s="2666" t="s">
        <v>2850</v>
      </c>
      <c r="F9" s="2667"/>
      <c r="G9" s="2667"/>
      <c r="H9" s="2667"/>
      <c r="I9" s="2672" t="s">
        <v>2851</v>
      </c>
      <c r="J9" s="2672"/>
      <c r="K9" s="2672"/>
      <c r="L9" s="2672"/>
      <c r="M9" s="2672" t="s">
        <v>2852</v>
      </c>
      <c r="N9" s="2672"/>
      <c r="O9" s="2672"/>
      <c r="P9" s="2672"/>
      <c r="Q9" s="2673"/>
      <c r="R9" s="2674"/>
      <c r="S9" s="2664"/>
      <c r="T9" s="2664"/>
      <c r="U9" s="2664"/>
      <c r="V9" s="2664"/>
      <c r="W9" s="2664"/>
      <c r="X9" s="2664"/>
      <c r="Y9" s="2664"/>
      <c r="Z9" s="2664"/>
      <c r="AA9" s="2664"/>
      <c r="AB9" s="2664"/>
      <c r="AC9" s="2664"/>
      <c r="AD9" s="2664"/>
      <c r="AE9" s="2664"/>
      <c r="AF9" s="2664"/>
      <c r="AG9" s="2664"/>
      <c r="AH9" s="2664"/>
      <c r="AI9" s="2664"/>
      <c r="AJ9" s="2664"/>
      <c r="AK9" s="2664"/>
      <c r="AL9" s="2664"/>
      <c r="AM9" s="2664"/>
      <c r="AN9" s="2664"/>
      <c r="AO9" s="2664"/>
      <c r="AP9" s="2664"/>
      <c r="AQ9" s="2664"/>
      <c r="AR9" s="2664"/>
      <c r="AS9" s="2664"/>
      <c r="AT9" s="2664"/>
      <c r="AU9" s="2664"/>
      <c r="AV9" s="2664"/>
      <c r="AW9" s="2664"/>
      <c r="AX9" s="2664"/>
      <c r="AY9" s="2664"/>
      <c r="AZ9" s="2664"/>
      <c r="BA9" s="2664"/>
      <c r="BB9" s="2664"/>
      <c r="BC9" s="2664"/>
      <c r="BD9" s="2664"/>
      <c r="BE9" s="2664"/>
      <c r="BF9" s="2664"/>
      <c r="BG9" s="2664"/>
      <c r="BH9" s="2664"/>
      <c r="BI9" s="2664"/>
      <c r="BJ9" s="2664"/>
      <c r="BK9" s="2664"/>
      <c r="BL9" s="2664"/>
      <c r="BM9" s="2664"/>
      <c r="BN9" s="2664"/>
      <c r="BO9" s="2664"/>
      <c r="BP9" s="2664"/>
      <c r="BQ9" s="2664"/>
      <c r="BR9" s="2664"/>
      <c r="BS9" s="2664"/>
      <c r="BT9" s="2665"/>
      <c r="BU9" s="2640"/>
      <c r="BV9" s="2640"/>
      <c r="BW9" s="2640"/>
      <c r="BX9" s="111"/>
      <c r="BY9" s="111"/>
      <c r="BZ9" s="111"/>
      <c r="CA9" s="111"/>
      <c r="CB9" s="111"/>
      <c r="CC9" s="111"/>
      <c r="CD9" s="111"/>
      <c r="CE9" s="111"/>
      <c r="CF9" s="111"/>
    </row>
    <row r="10" spans="1:84" s="380" customFormat="1" ht="26.25" customHeight="1">
      <c r="A10" s="2702"/>
      <c r="B10" s="2702"/>
      <c r="C10" s="2702"/>
      <c r="D10" s="2639"/>
      <c r="E10" s="2668"/>
      <c r="F10" s="2669"/>
      <c r="G10" s="2669"/>
      <c r="H10" s="2669"/>
      <c r="I10" s="2644"/>
      <c r="J10" s="2644"/>
      <c r="K10" s="2644"/>
      <c r="L10" s="2644"/>
      <c r="M10" s="2644" t="s">
        <v>2853</v>
      </c>
      <c r="N10" s="2644"/>
      <c r="O10" s="2644"/>
      <c r="P10" s="2644"/>
      <c r="Q10" s="2646"/>
      <c r="R10" s="2647"/>
      <c r="S10" s="2648"/>
      <c r="T10" s="2648"/>
      <c r="U10" s="2648"/>
      <c r="V10" s="2648"/>
      <c r="W10" s="2648"/>
      <c r="X10" s="2648"/>
      <c r="Y10" s="2648"/>
      <c r="Z10" s="2648"/>
      <c r="AA10" s="2648"/>
      <c r="AB10" s="2648"/>
      <c r="AC10" s="2648"/>
      <c r="AD10" s="2648"/>
      <c r="AE10" s="2648"/>
      <c r="AF10" s="2648"/>
      <c r="AG10" s="2648"/>
      <c r="AH10" s="2648"/>
      <c r="AI10" s="2648"/>
      <c r="AJ10" s="2648"/>
      <c r="AK10" s="2648"/>
      <c r="AL10" s="2648"/>
      <c r="AM10" s="2648"/>
      <c r="AN10" s="2648"/>
      <c r="AO10" s="2648"/>
      <c r="AP10" s="2648"/>
      <c r="AQ10" s="2648"/>
      <c r="AR10" s="2648"/>
      <c r="AS10" s="2648"/>
      <c r="AT10" s="2648"/>
      <c r="AU10" s="2648"/>
      <c r="AV10" s="2648"/>
      <c r="AW10" s="2648"/>
      <c r="AX10" s="2648"/>
      <c r="AY10" s="2648"/>
      <c r="AZ10" s="2648"/>
      <c r="BA10" s="2648"/>
      <c r="BB10" s="2648"/>
      <c r="BC10" s="2648"/>
      <c r="BD10" s="2648"/>
      <c r="BE10" s="2648"/>
      <c r="BF10" s="2648"/>
      <c r="BG10" s="2648"/>
      <c r="BH10" s="2648"/>
      <c r="BI10" s="2648"/>
      <c r="BJ10" s="2648"/>
      <c r="BK10" s="2648"/>
      <c r="BL10" s="2648"/>
      <c r="BM10" s="2648"/>
      <c r="BN10" s="2648"/>
      <c r="BO10" s="2648"/>
      <c r="BP10" s="2648"/>
      <c r="BQ10" s="2648"/>
      <c r="BR10" s="2648"/>
      <c r="BS10" s="2648"/>
      <c r="BT10" s="2659"/>
      <c r="BU10" s="2640"/>
      <c r="BV10" s="2640"/>
      <c r="BW10" s="2640"/>
      <c r="BX10" s="111"/>
      <c r="BY10" s="111"/>
      <c r="BZ10" s="111"/>
      <c r="CA10" s="111"/>
      <c r="CB10" s="111"/>
      <c r="CC10" s="111"/>
      <c r="CD10" s="111"/>
      <c r="CE10" s="111"/>
      <c r="CF10" s="111"/>
    </row>
    <row r="11" spans="1:84" s="380" customFormat="1" ht="26.25" customHeight="1">
      <c r="A11" s="2702"/>
      <c r="B11" s="2702"/>
      <c r="C11" s="2702"/>
      <c r="D11" s="2639"/>
      <c r="E11" s="2668"/>
      <c r="F11" s="2669"/>
      <c r="G11" s="2669"/>
      <c r="H11" s="2669"/>
      <c r="I11" s="2644" t="s">
        <v>2854</v>
      </c>
      <c r="J11" s="2644"/>
      <c r="K11" s="2644"/>
      <c r="L11" s="2644"/>
      <c r="M11" s="2644" t="s">
        <v>2852</v>
      </c>
      <c r="N11" s="2644"/>
      <c r="O11" s="2644"/>
      <c r="P11" s="2644"/>
      <c r="Q11" s="2646"/>
      <c r="R11" s="2647"/>
      <c r="S11" s="2648"/>
      <c r="T11" s="2648"/>
      <c r="U11" s="2648"/>
      <c r="V11" s="2648"/>
      <c r="W11" s="2648"/>
      <c r="X11" s="2648"/>
      <c r="Y11" s="2648"/>
      <c r="Z11" s="2648"/>
      <c r="AA11" s="2648"/>
      <c r="AB11" s="2648"/>
      <c r="AC11" s="2648"/>
      <c r="AD11" s="2648"/>
      <c r="AE11" s="2648"/>
      <c r="AF11" s="2648"/>
      <c r="AG11" s="2648"/>
      <c r="AH11" s="2648"/>
      <c r="AI11" s="2648"/>
      <c r="AJ11" s="2648"/>
      <c r="AK11" s="2648"/>
      <c r="AL11" s="2648"/>
      <c r="AM11" s="2648"/>
      <c r="AN11" s="2648"/>
      <c r="AO11" s="2648"/>
      <c r="AP11" s="2648"/>
      <c r="AQ11" s="2648"/>
      <c r="AR11" s="2648"/>
      <c r="AS11" s="2648"/>
      <c r="AT11" s="2648"/>
      <c r="AU11" s="2648"/>
      <c r="AV11" s="2648"/>
      <c r="AW11" s="2648"/>
      <c r="AX11" s="2648"/>
      <c r="AY11" s="2648"/>
      <c r="AZ11" s="2648"/>
      <c r="BA11" s="2648"/>
      <c r="BB11" s="2648"/>
      <c r="BC11" s="2648"/>
      <c r="BD11" s="2648"/>
      <c r="BE11" s="2648"/>
      <c r="BF11" s="2648"/>
      <c r="BG11" s="2648"/>
      <c r="BH11" s="2648"/>
      <c r="BI11" s="2648"/>
      <c r="BJ11" s="2648"/>
      <c r="BK11" s="2648"/>
      <c r="BL11" s="2648"/>
      <c r="BM11" s="2648"/>
      <c r="BN11" s="2648"/>
      <c r="BO11" s="2648"/>
      <c r="BP11" s="2648"/>
      <c r="BQ11" s="2648"/>
      <c r="BR11" s="2648"/>
      <c r="BS11" s="2648"/>
      <c r="BT11" s="2659"/>
      <c r="BU11" s="2640"/>
      <c r="BV11" s="2640"/>
      <c r="BW11" s="2640"/>
      <c r="BX11" s="111"/>
      <c r="BY11" s="111"/>
      <c r="BZ11" s="111"/>
      <c r="CA11" s="111"/>
      <c r="CB11" s="111"/>
      <c r="CC11" s="111"/>
      <c r="CD11" s="111"/>
      <c r="CE11" s="111"/>
      <c r="CF11" s="111"/>
    </row>
    <row r="12" spans="1:84" s="380" customFormat="1" ht="26.25" customHeight="1">
      <c r="A12" s="2702"/>
      <c r="B12" s="2702"/>
      <c r="C12" s="2702"/>
      <c r="D12" s="2639"/>
      <c r="E12" s="2668"/>
      <c r="F12" s="2669"/>
      <c r="G12" s="2669"/>
      <c r="H12" s="2669"/>
      <c r="I12" s="2644"/>
      <c r="J12" s="2644"/>
      <c r="K12" s="2644"/>
      <c r="L12" s="2644"/>
      <c r="M12" s="2644" t="s">
        <v>2853</v>
      </c>
      <c r="N12" s="2644"/>
      <c r="O12" s="2644"/>
      <c r="P12" s="2644"/>
      <c r="Q12" s="2646"/>
      <c r="R12" s="2647"/>
      <c r="S12" s="2648"/>
      <c r="T12" s="2648"/>
      <c r="U12" s="2648"/>
      <c r="V12" s="2648"/>
      <c r="W12" s="2648"/>
      <c r="X12" s="2648"/>
      <c r="Y12" s="2648"/>
      <c r="Z12" s="2648"/>
      <c r="AA12" s="2648"/>
      <c r="AB12" s="2648"/>
      <c r="AC12" s="2648"/>
      <c r="AD12" s="2648"/>
      <c r="AE12" s="2648"/>
      <c r="AF12" s="2648"/>
      <c r="AG12" s="2648"/>
      <c r="AH12" s="2648"/>
      <c r="AI12" s="2648"/>
      <c r="AJ12" s="2648"/>
      <c r="AK12" s="2648"/>
      <c r="AL12" s="2648"/>
      <c r="AM12" s="2648"/>
      <c r="AN12" s="2648"/>
      <c r="AO12" s="2648"/>
      <c r="AP12" s="2648"/>
      <c r="AQ12" s="2648"/>
      <c r="AR12" s="2648"/>
      <c r="AS12" s="2648"/>
      <c r="AT12" s="2648"/>
      <c r="AU12" s="2648"/>
      <c r="AV12" s="2648"/>
      <c r="AW12" s="2648"/>
      <c r="AX12" s="2648"/>
      <c r="AY12" s="2648"/>
      <c r="AZ12" s="2648"/>
      <c r="BA12" s="2648"/>
      <c r="BB12" s="2648"/>
      <c r="BC12" s="2648"/>
      <c r="BD12" s="2648"/>
      <c r="BE12" s="2648"/>
      <c r="BF12" s="2648"/>
      <c r="BG12" s="2648"/>
      <c r="BH12" s="2648"/>
      <c r="BI12" s="2648"/>
      <c r="BJ12" s="2648"/>
      <c r="BK12" s="2648"/>
      <c r="BL12" s="2648"/>
      <c r="BM12" s="2648"/>
      <c r="BN12" s="2648"/>
      <c r="BO12" s="2648"/>
      <c r="BP12" s="2648"/>
      <c r="BQ12" s="2648"/>
      <c r="BR12" s="2648"/>
      <c r="BS12" s="2648"/>
      <c r="BT12" s="2659"/>
      <c r="BU12" s="2640"/>
      <c r="BV12" s="2640"/>
      <c r="BW12" s="2640"/>
      <c r="BX12" s="111"/>
      <c r="BY12" s="111"/>
      <c r="BZ12" s="111"/>
      <c r="CA12" s="111"/>
      <c r="CB12" s="111"/>
      <c r="CC12" s="111"/>
      <c r="CD12" s="111"/>
      <c r="CE12" s="111"/>
      <c r="CF12" s="111"/>
    </row>
    <row r="13" spans="1:84" s="380" customFormat="1" ht="26.25" customHeight="1">
      <c r="A13" s="2702"/>
      <c r="B13" s="2702"/>
      <c r="C13" s="2702"/>
      <c r="D13" s="2639"/>
      <c r="E13" s="2668"/>
      <c r="F13" s="2669"/>
      <c r="G13" s="2669"/>
      <c r="H13" s="2669"/>
      <c r="I13" s="2643" t="s">
        <v>2855</v>
      </c>
      <c r="J13" s="2644"/>
      <c r="K13" s="2644"/>
      <c r="L13" s="2644"/>
      <c r="M13" s="2644" t="s">
        <v>2852</v>
      </c>
      <c r="N13" s="2644"/>
      <c r="O13" s="2644"/>
      <c r="P13" s="2644"/>
      <c r="Q13" s="2646"/>
      <c r="R13" s="2647"/>
      <c r="S13" s="2648"/>
      <c r="T13" s="2648"/>
      <c r="U13" s="2648"/>
      <c r="V13" s="2648"/>
      <c r="W13" s="2648"/>
      <c r="X13" s="2648"/>
      <c r="Y13" s="2648"/>
      <c r="Z13" s="2648"/>
      <c r="AA13" s="2648"/>
      <c r="AB13" s="2648"/>
      <c r="AC13" s="2648"/>
      <c r="AD13" s="2648"/>
      <c r="AE13" s="2648"/>
      <c r="AF13" s="2648"/>
      <c r="AG13" s="2648"/>
      <c r="AH13" s="2648"/>
      <c r="AI13" s="2648"/>
      <c r="AJ13" s="2648"/>
      <c r="AK13" s="2648"/>
      <c r="AL13" s="2648"/>
      <c r="AM13" s="2648"/>
      <c r="AN13" s="2648"/>
      <c r="AO13" s="2648"/>
      <c r="AP13" s="2648"/>
      <c r="AQ13" s="2648"/>
      <c r="AR13" s="2648"/>
      <c r="AS13" s="2648"/>
      <c r="AT13" s="2648"/>
      <c r="AU13" s="2648"/>
      <c r="AV13" s="2648"/>
      <c r="AW13" s="2648"/>
      <c r="AX13" s="2648"/>
      <c r="AY13" s="2648"/>
      <c r="AZ13" s="2648"/>
      <c r="BA13" s="2648"/>
      <c r="BB13" s="2648"/>
      <c r="BC13" s="2648"/>
      <c r="BD13" s="2648"/>
      <c r="BE13" s="2648"/>
      <c r="BF13" s="2648"/>
      <c r="BG13" s="2648"/>
      <c r="BH13" s="2648"/>
      <c r="BI13" s="2648"/>
      <c r="BJ13" s="2648"/>
      <c r="BK13" s="2648"/>
      <c r="BL13" s="2648"/>
      <c r="BM13" s="2648"/>
      <c r="BN13" s="2648"/>
      <c r="BO13" s="2648"/>
      <c r="BP13" s="2648"/>
      <c r="BQ13" s="2648"/>
      <c r="BR13" s="2648"/>
      <c r="BS13" s="2648"/>
      <c r="BT13" s="2659"/>
      <c r="BU13" s="2640"/>
      <c r="BV13" s="2640"/>
      <c r="BW13" s="2640"/>
      <c r="BX13" s="111"/>
      <c r="BY13" s="111"/>
      <c r="BZ13" s="111"/>
      <c r="CA13" s="111"/>
      <c r="CB13" s="111"/>
      <c r="CC13" s="111"/>
      <c r="CD13" s="111"/>
      <c r="CE13" s="111"/>
      <c r="CF13" s="111"/>
    </row>
    <row r="14" spans="1:84" s="380" customFormat="1" ht="26.25" customHeight="1" thickBot="1">
      <c r="A14" s="2702"/>
      <c r="B14" s="2702"/>
      <c r="C14" s="2702"/>
      <c r="D14" s="2639"/>
      <c r="E14" s="2668"/>
      <c r="F14" s="2669"/>
      <c r="G14" s="2669"/>
      <c r="H14" s="2669"/>
      <c r="I14" s="2645"/>
      <c r="J14" s="2645"/>
      <c r="K14" s="2645"/>
      <c r="L14" s="2645"/>
      <c r="M14" s="2645" t="s">
        <v>2853</v>
      </c>
      <c r="N14" s="2645"/>
      <c r="O14" s="2645"/>
      <c r="P14" s="2645"/>
      <c r="Q14" s="2660"/>
      <c r="R14" s="2661"/>
      <c r="S14" s="2662"/>
      <c r="T14" s="2662"/>
      <c r="U14" s="2662"/>
      <c r="V14" s="2662"/>
      <c r="W14" s="2662"/>
      <c r="X14" s="2662"/>
      <c r="Y14" s="2662"/>
      <c r="Z14" s="2662"/>
      <c r="AA14" s="2662"/>
      <c r="AB14" s="2662"/>
      <c r="AC14" s="2662"/>
      <c r="AD14" s="2662"/>
      <c r="AE14" s="2662"/>
      <c r="AF14" s="2662"/>
      <c r="AG14" s="2662"/>
      <c r="AH14" s="2662"/>
      <c r="AI14" s="2662"/>
      <c r="AJ14" s="2662"/>
      <c r="AK14" s="2662"/>
      <c r="AL14" s="2662"/>
      <c r="AM14" s="2662"/>
      <c r="AN14" s="2662"/>
      <c r="AO14" s="2662"/>
      <c r="AP14" s="2662"/>
      <c r="AQ14" s="2662"/>
      <c r="AR14" s="2662"/>
      <c r="AS14" s="2662"/>
      <c r="AT14" s="2662"/>
      <c r="AU14" s="2662"/>
      <c r="AV14" s="2662"/>
      <c r="AW14" s="2662"/>
      <c r="AX14" s="2662"/>
      <c r="AY14" s="2662"/>
      <c r="AZ14" s="2662"/>
      <c r="BA14" s="2662"/>
      <c r="BB14" s="2662"/>
      <c r="BC14" s="2662"/>
      <c r="BD14" s="2662"/>
      <c r="BE14" s="2662"/>
      <c r="BF14" s="2662"/>
      <c r="BG14" s="2662"/>
      <c r="BH14" s="2662"/>
      <c r="BI14" s="2662"/>
      <c r="BJ14" s="2662"/>
      <c r="BK14" s="2662"/>
      <c r="BL14" s="2662"/>
      <c r="BM14" s="2662"/>
      <c r="BN14" s="2662"/>
      <c r="BO14" s="2662"/>
      <c r="BP14" s="2662"/>
      <c r="BQ14" s="2662"/>
      <c r="BR14" s="2662"/>
      <c r="BS14" s="2662"/>
      <c r="BT14" s="2663"/>
      <c r="BU14" s="2640"/>
      <c r="BV14" s="2640"/>
      <c r="BW14" s="2640"/>
      <c r="BX14" s="111"/>
      <c r="BY14" s="111"/>
      <c r="BZ14" s="111"/>
      <c r="CA14" s="111"/>
      <c r="CB14" s="111"/>
      <c r="CC14" s="111"/>
      <c r="CD14" s="111"/>
      <c r="CE14" s="111"/>
      <c r="CF14" s="111"/>
    </row>
    <row r="15" spans="1:84" s="380" customFormat="1" ht="26.25" customHeight="1" thickTop="1">
      <c r="A15" s="2702"/>
      <c r="B15" s="2702"/>
      <c r="C15" s="2702"/>
      <c r="D15" s="2639"/>
      <c r="E15" s="2668"/>
      <c r="F15" s="2669"/>
      <c r="G15" s="2669"/>
      <c r="H15" s="2669"/>
      <c r="I15" s="2656" t="s">
        <v>2856</v>
      </c>
      <c r="J15" s="2656"/>
      <c r="K15" s="2656"/>
      <c r="L15" s="2656"/>
      <c r="M15" s="2656" t="s">
        <v>2852</v>
      </c>
      <c r="N15" s="2656"/>
      <c r="O15" s="2656"/>
      <c r="P15" s="2656"/>
      <c r="Q15" s="2657"/>
      <c r="R15" s="2658"/>
      <c r="S15" s="2649"/>
      <c r="T15" s="2649"/>
      <c r="U15" s="2649"/>
      <c r="V15" s="2649"/>
      <c r="W15" s="2649"/>
      <c r="X15" s="2649"/>
      <c r="Y15" s="2649"/>
      <c r="Z15" s="2649"/>
      <c r="AA15" s="2649"/>
      <c r="AB15" s="2649"/>
      <c r="AC15" s="2649"/>
      <c r="AD15" s="2649"/>
      <c r="AE15" s="2649"/>
      <c r="AF15" s="2649"/>
      <c r="AG15" s="2649"/>
      <c r="AH15" s="2649"/>
      <c r="AI15" s="2649"/>
      <c r="AJ15" s="2649"/>
      <c r="AK15" s="2649"/>
      <c r="AL15" s="2649"/>
      <c r="AM15" s="2649"/>
      <c r="AN15" s="2649"/>
      <c r="AO15" s="2649"/>
      <c r="AP15" s="2649"/>
      <c r="AQ15" s="2649"/>
      <c r="AR15" s="2649"/>
      <c r="AS15" s="2649"/>
      <c r="AT15" s="2649"/>
      <c r="AU15" s="2649"/>
      <c r="AV15" s="2649"/>
      <c r="AW15" s="2649"/>
      <c r="AX15" s="2649"/>
      <c r="AY15" s="2649"/>
      <c r="AZ15" s="2649"/>
      <c r="BA15" s="2649"/>
      <c r="BB15" s="2649"/>
      <c r="BC15" s="2649"/>
      <c r="BD15" s="2649"/>
      <c r="BE15" s="2649"/>
      <c r="BF15" s="2649"/>
      <c r="BG15" s="2649"/>
      <c r="BH15" s="2649"/>
      <c r="BI15" s="2649"/>
      <c r="BJ15" s="2649"/>
      <c r="BK15" s="2649"/>
      <c r="BL15" s="2649"/>
      <c r="BM15" s="2649"/>
      <c r="BN15" s="2649"/>
      <c r="BO15" s="2649"/>
      <c r="BP15" s="2649"/>
      <c r="BQ15" s="2649"/>
      <c r="BR15" s="2649"/>
      <c r="BS15" s="2649"/>
      <c r="BT15" s="2650"/>
      <c r="BU15" s="2640"/>
      <c r="BV15" s="2640"/>
      <c r="BW15" s="2640"/>
      <c r="BX15" s="111"/>
      <c r="BY15" s="111"/>
      <c r="BZ15" s="111"/>
      <c r="CA15" s="111"/>
      <c r="CB15" s="111"/>
      <c r="CC15" s="111"/>
      <c r="CD15" s="111"/>
      <c r="CE15" s="111"/>
      <c r="CF15" s="111"/>
    </row>
    <row r="16" spans="1:84" s="380" customFormat="1" ht="26.25" customHeight="1" thickBot="1">
      <c r="A16" s="2702"/>
      <c r="B16" s="2702"/>
      <c r="C16" s="2702"/>
      <c r="D16" s="2639"/>
      <c r="E16" s="2670"/>
      <c r="F16" s="2671"/>
      <c r="G16" s="2671"/>
      <c r="H16" s="2671"/>
      <c r="I16" s="2651"/>
      <c r="J16" s="2651"/>
      <c r="K16" s="2651"/>
      <c r="L16" s="2651"/>
      <c r="M16" s="2651" t="s">
        <v>2853</v>
      </c>
      <c r="N16" s="2651"/>
      <c r="O16" s="2651"/>
      <c r="P16" s="2651"/>
      <c r="Q16" s="2652"/>
      <c r="R16" s="2691"/>
      <c r="S16" s="2677"/>
      <c r="T16" s="2677"/>
      <c r="U16" s="2677"/>
      <c r="V16" s="2677"/>
      <c r="W16" s="2677"/>
      <c r="X16" s="2677"/>
      <c r="Y16" s="2677"/>
      <c r="Z16" s="2677"/>
      <c r="AA16" s="2677"/>
      <c r="AB16" s="2677"/>
      <c r="AC16" s="2677"/>
      <c r="AD16" s="2677"/>
      <c r="AE16" s="2677"/>
      <c r="AF16" s="2677"/>
      <c r="AG16" s="2677"/>
      <c r="AH16" s="2677"/>
      <c r="AI16" s="2677"/>
      <c r="AJ16" s="2677"/>
      <c r="AK16" s="2677"/>
      <c r="AL16" s="2677"/>
      <c r="AM16" s="2677"/>
      <c r="AN16" s="2677"/>
      <c r="AO16" s="2677"/>
      <c r="AP16" s="2677"/>
      <c r="AQ16" s="2677"/>
      <c r="AR16" s="2677"/>
      <c r="AS16" s="2677"/>
      <c r="AT16" s="2677"/>
      <c r="AU16" s="2677"/>
      <c r="AV16" s="2677"/>
      <c r="AW16" s="2677"/>
      <c r="AX16" s="2677"/>
      <c r="AY16" s="2677"/>
      <c r="AZ16" s="2677"/>
      <c r="BA16" s="2677"/>
      <c r="BB16" s="2677"/>
      <c r="BC16" s="2677"/>
      <c r="BD16" s="2677"/>
      <c r="BE16" s="2677"/>
      <c r="BF16" s="2677"/>
      <c r="BG16" s="2677"/>
      <c r="BH16" s="2677"/>
      <c r="BI16" s="2677"/>
      <c r="BJ16" s="2677"/>
      <c r="BK16" s="2677"/>
      <c r="BL16" s="2677"/>
      <c r="BM16" s="2677"/>
      <c r="BN16" s="2677"/>
      <c r="BO16" s="2677"/>
      <c r="BP16" s="2677"/>
      <c r="BQ16" s="2677"/>
      <c r="BR16" s="2677"/>
      <c r="BS16" s="2677"/>
      <c r="BT16" s="2678"/>
      <c r="BU16" s="2640"/>
      <c r="BV16" s="2640"/>
      <c r="BW16" s="2640"/>
      <c r="BX16" s="111"/>
      <c r="BY16" s="111"/>
      <c r="BZ16" s="111"/>
      <c r="CA16" s="111"/>
      <c r="CB16" s="111"/>
      <c r="CC16" s="111"/>
      <c r="CD16" s="111"/>
      <c r="CE16" s="111"/>
      <c r="CF16" s="111"/>
    </row>
    <row r="17" spans="1:84" s="380" customFormat="1" ht="26.25" customHeight="1">
      <c r="A17" s="2702"/>
      <c r="B17" s="2702"/>
      <c r="C17" s="2702"/>
      <c r="D17" s="2639"/>
      <c r="E17" s="2682" t="s">
        <v>2857</v>
      </c>
      <c r="F17" s="2683"/>
      <c r="G17" s="2683"/>
      <c r="H17" s="2684"/>
      <c r="I17" s="2672" t="s">
        <v>2851</v>
      </c>
      <c r="J17" s="2672"/>
      <c r="K17" s="2672"/>
      <c r="L17" s="2672"/>
      <c r="M17" s="2672" t="s">
        <v>2852</v>
      </c>
      <c r="N17" s="2672"/>
      <c r="O17" s="2672"/>
      <c r="P17" s="2672"/>
      <c r="Q17" s="2673"/>
      <c r="R17" s="267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c r="AS17" s="2664"/>
      <c r="AT17" s="2664"/>
      <c r="AU17" s="2664"/>
      <c r="AV17" s="2664"/>
      <c r="AW17" s="2664"/>
      <c r="AX17" s="2664"/>
      <c r="AY17" s="2664"/>
      <c r="AZ17" s="2664"/>
      <c r="BA17" s="2664"/>
      <c r="BB17" s="2664"/>
      <c r="BC17" s="2664"/>
      <c r="BD17" s="2664"/>
      <c r="BE17" s="2664"/>
      <c r="BF17" s="2664"/>
      <c r="BG17" s="2664"/>
      <c r="BH17" s="2664"/>
      <c r="BI17" s="2664"/>
      <c r="BJ17" s="2664"/>
      <c r="BK17" s="2664"/>
      <c r="BL17" s="2664"/>
      <c r="BM17" s="2664"/>
      <c r="BN17" s="2664"/>
      <c r="BO17" s="2664"/>
      <c r="BP17" s="2664"/>
      <c r="BQ17" s="2664"/>
      <c r="BR17" s="2664"/>
      <c r="BS17" s="2664"/>
      <c r="BT17" s="2665"/>
      <c r="BU17" s="2640"/>
      <c r="BV17" s="2640"/>
      <c r="BW17" s="2640"/>
      <c r="BX17" s="111"/>
      <c r="BY17" s="111"/>
      <c r="BZ17" s="111"/>
      <c r="CA17" s="111"/>
      <c r="CB17" s="111"/>
      <c r="CC17" s="111"/>
      <c r="CD17" s="111"/>
      <c r="CE17" s="111"/>
      <c r="CF17" s="111"/>
    </row>
    <row r="18" spans="1:84" s="380" customFormat="1" ht="26.25" customHeight="1">
      <c r="A18" s="2702"/>
      <c r="B18" s="2702"/>
      <c r="C18" s="2702"/>
      <c r="D18" s="2639"/>
      <c r="E18" s="2685"/>
      <c r="F18" s="2686"/>
      <c r="G18" s="2686"/>
      <c r="H18" s="2687"/>
      <c r="I18" s="2644"/>
      <c r="J18" s="2644"/>
      <c r="K18" s="2644"/>
      <c r="L18" s="2644"/>
      <c r="M18" s="2644" t="s">
        <v>2853</v>
      </c>
      <c r="N18" s="2644"/>
      <c r="O18" s="2644"/>
      <c r="P18" s="2644"/>
      <c r="Q18" s="2646"/>
      <c r="R18" s="2680"/>
      <c r="S18" s="2681"/>
      <c r="T18" s="2681"/>
      <c r="U18" s="2681"/>
      <c r="V18" s="2681"/>
      <c r="W18" s="2681"/>
      <c r="X18" s="2681"/>
      <c r="Y18" s="2681"/>
      <c r="Z18" s="2681"/>
      <c r="AA18" s="2681"/>
      <c r="AB18" s="2681"/>
      <c r="AC18" s="2648"/>
      <c r="AD18" s="2648"/>
      <c r="AE18" s="2648"/>
      <c r="AF18" s="2648"/>
      <c r="AG18" s="2648"/>
      <c r="AH18" s="2648"/>
      <c r="AI18" s="2648"/>
      <c r="AJ18" s="2648"/>
      <c r="AK18" s="2648"/>
      <c r="AL18" s="2648"/>
      <c r="AM18" s="2648"/>
      <c r="AN18" s="2648"/>
      <c r="AO18" s="2648"/>
      <c r="AP18" s="2648"/>
      <c r="AQ18" s="2648"/>
      <c r="AR18" s="2648"/>
      <c r="AS18" s="2648"/>
      <c r="AT18" s="2648"/>
      <c r="AU18" s="2648"/>
      <c r="AV18" s="2648"/>
      <c r="AW18" s="2648"/>
      <c r="AX18" s="2648"/>
      <c r="AY18" s="2648"/>
      <c r="AZ18" s="2648"/>
      <c r="BA18" s="2648"/>
      <c r="BB18" s="2648"/>
      <c r="BC18" s="2648"/>
      <c r="BD18" s="2648"/>
      <c r="BE18" s="2648"/>
      <c r="BF18" s="2648"/>
      <c r="BG18" s="2648"/>
      <c r="BH18" s="2648"/>
      <c r="BI18" s="2648"/>
      <c r="BJ18" s="2648"/>
      <c r="BK18" s="2648"/>
      <c r="BL18" s="2648"/>
      <c r="BM18" s="2648"/>
      <c r="BN18" s="2648"/>
      <c r="BO18" s="2648"/>
      <c r="BP18" s="2648"/>
      <c r="BQ18" s="2648"/>
      <c r="BR18" s="2648"/>
      <c r="BS18" s="2648"/>
      <c r="BT18" s="2659"/>
      <c r="BU18" s="2640"/>
      <c r="BV18" s="2640"/>
      <c r="BW18" s="2640"/>
      <c r="BX18" s="111"/>
      <c r="BY18" s="111"/>
      <c r="BZ18" s="111"/>
      <c r="CA18" s="111"/>
      <c r="CB18" s="111"/>
      <c r="CC18" s="111"/>
      <c r="CD18" s="111"/>
      <c r="CE18" s="111"/>
      <c r="CF18" s="111"/>
    </row>
    <row r="19" spans="1:84" s="380" customFormat="1" ht="26.25" customHeight="1">
      <c r="A19" s="2702"/>
      <c r="B19" s="2702"/>
      <c r="C19" s="2702"/>
      <c r="D19" s="2639"/>
      <c r="E19" s="2685"/>
      <c r="F19" s="2686"/>
      <c r="G19" s="2686"/>
      <c r="H19" s="2687"/>
      <c r="I19" s="2644" t="s">
        <v>2854</v>
      </c>
      <c r="J19" s="2644"/>
      <c r="K19" s="2644"/>
      <c r="L19" s="2644"/>
      <c r="M19" s="2644" t="s">
        <v>2852</v>
      </c>
      <c r="N19" s="2644"/>
      <c r="O19" s="2644"/>
      <c r="P19" s="2644"/>
      <c r="Q19" s="2646"/>
      <c r="R19" s="2647"/>
      <c r="S19" s="2648"/>
      <c r="T19" s="2648"/>
      <c r="U19" s="2648"/>
      <c r="V19" s="2648"/>
      <c r="W19" s="2648"/>
      <c r="X19" s="2648"/>
      <c r="Y19" s="2648"/>
      <c r="Z19" s="2648"/>
      <c r="AA19" s="2648"/>
      <c r="AB19" s="2648"/>
      <c r="AC19" s="2648"/>
      <c r="AD19" s="2648"/>
      <c r="AE19" s="2648"/>
      <c r="AF19" s="2648"/>
      <c r="AG19" s="2648"/>
      <c r="AH19" s="2648"/>
      <c r="AI19" s="2648"/>
      <c r="AJ19" s="2648"/>
      <c r="AK19" s="2648"/>
      <c r="AL19" s="2648"/>
      <c r="AM19" s="2648"/>
      <c r="AN19" s="2648"/>
      <c r="AO19" s="2648"/>
      <c r="AP19" s="2648"/>
      <c r="AQ19" s="2648"/>
      <c r="AR19" s="2648"/>
      <c r="AS19" s="2648"/>
      <c r="AT19" s="2648"/>
      <c r="AU19" s="2648"/>
      <c r="AV19" s="2648"/>
      <c r="AW19" s="2648"/>
      <c r="AX19" s="2648"/>
      <c r="AY19" s="2648"/>
      <c r="AZ19" s="2648"/>
      <c r="BA19" s="2648"/>
      <c r="BB19" s="2648"/>
      <c r="BC19" s="2648"/>
      <c r="BD19" s="2648"/>
      <c r="BE19" s="2648"/>
      <c r="BF19" s="2648"/>
      <c r="BG19" s="2648"/>
      <c r="BH19" s="2648"/>
      <c r="BI19" s="2648"/>
      <c r="BJ19" s="2648"/>
      <c r="BK19" s="2648"/>
      <c r="BL19" s="2648"/>
      <c r="BM19" s="2648"/>
      <c r="BN19" s="2648"/>
      <c r="BO19" s="2648"/>
      <c r="BP19" s="2648"/>
      <c r="BQ19" s="2648"/>
      <c r="BR19" s="2648"/>
      <c r="BS19" s="2648"/>
      <c r="BT19" s="2659"/>
      <c r="BU19" s="2640"/>
      <c r="BV19" s="2640"/>
      <c r="BW19" s="2640"/>
      <c r="BX19" s="111"/>
      <c r="BY19" s="111"/>
      <c r="BZ19" s="111"/>
      <c r="CA19" s="111"/>
      <c r="CB19" s="111"/>
      <c r="CC19" s="111"/>
      <c r="CD19" s="111"/>
      <c r="CE19" s="111"/>
      <c r="CF19" s="111"/>
    </row>
    <row r="20" spans="1:84" s="380" customFormat="1" ht="26.25" customHeight="1">
      <c r="A20" s="2702"/>
      <c r="B20" s="2702"/>
      <c r="C20" s="2702"/>
      <c r="D20" s="2639"/>
      <c r="E20" s="2685"/>
      <c r="F20" s="2686"/>
      <c r="G20" s="2686"/>
      <c r="H20" s="2687"/>
      <c r="I20" s="2644"/>
      <c r="J20" s="2644"/>
      <c r="K20" s="2644"/>
      <c r="L20" s="2644"/>
      <c r="M20" s="2644" t="s">
        <v>2853</v>
      </c>
      <c r="N20" s="2644"/>
      <c r="O20" s="2644"/>
      <c r="P20" s="2644"/>
      <c r="Q20" s="2646"/>
      <c r="R20" s="2647"/>
      <c r="S20" s="2648"/>
      <c r="T20" s="2648"/>
      <c r="U20" s="2648"/>
      <c r="V20" s="2648"/>
      <c r="W20" s="2648"/>
      <c r="X20" s="2648"/>
      <c r="Y20" s="2648"/>
      <c r="Z20" s="2648"/>
      <c r="AA20" s="2648"/>
      <c r="AB20" s="2648"/>
      <c r="AC20" s="2681"/>
      <c r="AD20" s="2681"/>
      <c r="AE20" s="2681"/>
      <c r="AF20" s="2681"/>
      <c r="AG20" s="2681"/>
      <c r="AH20" s="2681"/>
      <c r="AI20" s="2681"/>
      <c r="AJ20" s="2681"/>
      <c r="AK20" s="2681"/>
      <c r="AL20" s="2681"/>
      <c r="AM20" s="2681"/>
      <c r="AN20" s="2648"/>
      <c r="AO20" s="2648"/>
      <c r="AP20" s="2648"/>
      <c r="AQ20" s="2648"/>
      <c r="AR20" s="2648"/>
      <c r="AS20" s="2648"/>
      <c r="AT20" s="2648"/>
      <c r="AU20" s="2648"/>
      <c r="AV20" s="2648"/>
      <c r="AW20" s="2648"/>
      <c r="AX20" s="2648"/>
      <c r="AY20" s="2648"/>
      <c r="AZ20" s="2648"/>
      <c r="BA20" s="2648"/>
      <c r="BB20" s="2648"/>
      <c r="BC20" s="2648"/>
      <c r="BD20" s="2648"/>
      <c r="BE20" s="2648"/>
      <c r="BF20" s="2648"/>
      <c r="BG20" s="2648"/>
      <c r="BH20" s="2648"/>
      <c r="BI20" s="2648"/>
      <c r="BJ20" s="2648"/>
      <c r="BK20" s="2648"/>
      <c r="BL20" s="2648"/>
      <c r="BM20" s="2648"/>
      <c r="BN20" s="2648"/>
      <c r="BO20" s="2648"/>
      <c r="BP20" s="2648"/>
      <c r="BQ20" s="2648"/>
      <c r="BR20" s="2648"/>
      <c r="BS20" s="2648"/>
      <c r="BT20" s="2659"/>
      <c r="BU20" s="2640"/>
      <c r="BV20" s="2640"/>
      <c r="BW20" s="2640"/>
      <c r="BX20" s="111"/>
      <c r="BY20" s="111"/>
      <c r="BZ20" s="111"/>
      <c r="CA20" s="111"/>
      <c r="CB20" s="111"/>
      <c r="CC20" s="111"/>
      <c r="CD20" s="111"/>
      <c r="CE20" s="111"/>
      <c r="CF20" s="111"/>
    </row>
    <row r="21" spans="1:84" s="380" customFormat="1" ht="26.25" customHeight="1">
      <c r="A21" s="2702"/>
      <c r="B21" s="2702"/>
      <c r="C21" s="2702"/>
      <c r="D21" s="2639"/>
      <c r="E21" s="2685"/>
      <c r="F21" s="2686"/>
      <c r="G21" s="2686"/>
      <c r="H21" s="2687"/>
      <c r="I21" s="2643" t="s">
        <v>2855</v>
      </c>
      <c r="J21" s="2644"/>
      <c r="K21" s="2644"/>
      <c r="L21" s="2644"/>
      <c r="M21" s="2644" t="s">
        <v>2852</v>
      </c>
      <c r="N21" s="2644"/>
      <c r="O21" s="2644"/>
      <c r="P21" s="2644"/>
      <c r="Q21" s="2646"/>
      <c r="R21" s="2647"/>
      <c r="S21" s="2648"/>
      <c r="T21" s="2648"/>
      <c r="U21" s="2648"/>
      <c r="V21" s="2648"/>
      <c r="W21" s="2648"/>
      <c r="X21" s="2648"/>
      <c r="Y21" s="2648"/>
      <c r="Z21" s="2648"/>
      <c r="AA21" s="2648"/>
      <c r="AB21" s="2648"/>
      <c r="AC21" s="2648"/>
      <c r="AD21" s="2648"/>
      <c r="AE21" s="2648"/>
      <c r="AF21" s="2648"/>
      <c r="AG21" s="2648"/>
      <c r="AH21" s="2648"/>
      <c r="AI21" s="2648"/>
      <c r="AJ21" s="2648"/>
      <c r="AK21" s="2648"/>
      <c r="AL21" s="2648"/>
      <c r="AM21" s="2648"/>
      <c r="AN21" s="2648"/>
      <c r="AO21" s="2648"/>
      <c r="AP21" s="2648"/>
      <c r="AQ21" s="2648"/>
      <c r="AR21" s="2648"/>
      <c r="AS21" s="2648"/>
      <c r="AT21" s="2648"/>
      <c r="AU21" s="2648"/>
      <c r="AV21" s="2648"/>
      <c r="AW21" s="2648"/>
      <c r="AX21" s="2648"/>
      <c r="AY21" s="2648"/>
      <c r="AZ21" s="2648"/>
      <c r="BA21" s="2648"/>
      <c r="BB21" s="2648"/>
      <c r="BC21" s="2648"/>
      <c r="BD21" s="2648"/>
      <c r="BE21" s="2648"/>
      <c r="BF21" s="2648"/>
      <c r="BG21" s="2648"/>
      <c r="BH21" s="2648"/>
      <c r="BI21" s="2648"/>
      <c r="BJ21" s="2648"/>
      <c r="BK21" s="2648"/>
      <c r="BL21" s="2648"/>
      <c r="BM21" s="2648"/>
      <c r="BN21" s="2648"/>
      <c r="BO21" s="2648"/>
      <c r="BP21" s="2648"/>
      <c r="BQ21" s="2648"/>
      <c r="BR21" s="2648"/>
      <c r="BS21" s="2648"/>
      <c r="BT21" s="2659"/>
      <c r="BU21" s="2640"/>
      <c r="BV21" s="2640"/>
      <c r="BW21" s="2640"/>
      <c r="BX21" s="111"/>
      <c r="BY21" s="111"/>
      <c r="BZ21" s="111"/>
      <c r="CA21" s="111"/>
      <c r="CB21" s="111"/>
      <c r="CC21" s="111"/>
      <c r="CD21" s="111"/>
      <c r="CE21" s="111"/>
      <c r="CF21" s="111"/>
    </row>
    <row r="22" spans="1:84" s="380" customFormat="1" ht="26.25" customHeight="1" thickBot="1">
      <c r="A22" s="2702"/>
      <c r="B22" s="2702"/>
      <c r="C22" s="2702"/>
      <c r="D22" s="2639"/>
      <c r="E22" s="2685"/>
      <c r="F22" s="2686"/>
      <c r="G22" s="2686"/>
      <c r="H22" s="2687"/>
      <c r="I22" s="2645"/>
      <c r="J22" s="2645"/>
      <c r="K22" s="2645"/>
      <c r="L22" s="2645"/>
      <c r="M22" s="2645" t="s">
        <v>2853</v>
      </c>
      <c r="N22" s="2645"/>
      <c r="O22" s="2645"/>
      <c r="P22" s="2645"/>
      <c r="Q22" s="2660"/>
      <c r="R22" s="2661"/>
      <c r="S22" s="2662"/>
      <c r="T22" s="2662"/>
      <c r="U22" s="2662"/>
      <c r="V22" s="2662"/>
      <c r="W22" s="2662"/>
      <c r="X22" s="2662"/>
      <c r="Y22" s="2662"/>
      <c r="Z22" s="2662"/>
      <c r="AA22" s="2662"/>
      <c r="AB22" s="2662"/>
      <c r="AC22" s="2679"/>
      <c r="AD22" s="2679"/>
      <c r="AE22" s="2679"/>
      <c r="AF22" s="2679"/>
      <c r="AG22" s="2679"/>
      <c r="AH22" s="2679"/>
      <c r="AI22" s="2679"/>
      <c r="AJ22" s="2679"/>
      <c r="AK22" s="2679"/>
      <c r="AL22" s="2679"/>
      <c r="AM22" s="2679"/>
      <c r="AN22" s="2662"/>
      <c r="AO22" s="2662"/>
      <c r="AP22" s="2662"/>
      <c r="AQ22" s="2662"/>
      <c r="AR22" s="2662"/>
      <c r="AS22" s="2662"/>
      <c r="AT22" s="2662"/>
      <c r="AU22" s="2662"/>
      <c r="AV22" s="2662"/>
      <c r="AW22" s="2662"/>
      <c r="AX22" s="2662"/>
      <c r="AY22" s="2662"/>
      <c r="AZ22" s="2662"/>
      <c r="BA22" s="2662"/>
      <c r="BB22" s="2662"/>
      <c r="BC22" s="2662"/>
      <c r="BD22" s="2662"/>
      <c r="BE22" s="2662"/>
      <c r="BF22" s="2662"/>
      <c r="BG22" s="2662"/>
      <c r="BH22" s="2662"/>
      <c r="BI22" s="2662"/>
      <c r="BJ22" s="2662"/>
      <c r="BK22" s="2662"/>
      <c r="BL22" s="2662"/>
      <c r="BM22" s="2662"/>
      <c r="BN22" s="2662"/>
      <c r="BO22" s="2662"/>
      <c r="BP22" s="2662"/>
      <c r="BQ22" s="2662"/>
      <c r="BR22" s="2662"/>
      <c r="BS22" s="2662"/>
      <c r="BT22" s="2663"/>
      <c r="BU22" s="2640"/>
      <c r="BV22" s="2640"/>
      <c r="BW22" s="2640"/>
      <c r="BX22" s="111"/>
      <c r="BY22" s="111"/>
      <c r="BZ22" s="111"/>
      <c r="CA22" s="111"/>
      <c r="CB22" s="111"/>
      <c r="CC22" s="111"/>
      <c r="CD22" s="111"/>
      <c r="CE22" s="111"/>
      <c r="CF22" s="111"/>
    </row>
    <row r="23" spans="1:84" s="380" customFormat="1" ht="26.25" customHeight="1" thickTop="1">
      <c r="A23" s="2702"/>
      <c r="B23" s="2702"/>
      <c r="C23" s="2702"/>
      <c r="D23" s="2639"/>
      <c r="E23" s="2685"/>
      <c r="F23" s="2686"/>
      <c r="G23" s="2686"/>
      <c r="H23" s="2687"/>
      <c r="I23" s="2656" t="s">
        <v>2856</v>
      </c>
      <c r="J23" s="2656"/>
      <c r="K23" s="2656"/>
      <c r="L23" s="2656"/>
      <c r="M23" s="2656" t="s">
        <v>2852</v>
      </c>
      <c r="N23" s="2656"/>
      <c r="O23" s="2656"/>
      <c r="P23" s="2656"/>
      <c r="Q23" s="2657"/>
      <c r="R23" s="2658"/>
      <c r="S23" s="2649"/>
      <c r="T23" s="2649"/>
      <c r="U23" s="2649"/>
      <c r="V23" s="2649"/>
      <c r="W23" s="2649"/>
      <c r="X23" s="2649"/>
      <c r="Y23" s="2649"/>
      <c r="Z23" s="2649"/>
      <c r="AA23" s="2649"/>
      <c r="AB23" s="2649"/>
      <c r="AC23" s="2649"/>
      <c r="AD23" s="2649"/>
      <c r="AE23" s="2649"/>
      <c r="AF23" s="2649"/>
      <c r="AG23" s="2649"/>
      <c r="AH23" s="2649"/>
      <c r="AI23" s="2649"/>
      <c r="AJ23" s="2649"/>
      <c r="AK23" s="2649"/>
      <c r="AL23" s="2649"/>
      <c r="AM23" s="2649"/>
      <c r="AN23" s="2649"/>
      <c r="AO23" s="2649"/>
      <c r="AP23" s="2649"/>
      <c r="AQ23" s="2649"/>
      <c r="AR23" s="2649"/>
      <c r="AS23" s="2649"/>
      <c r="AT23" s="2649"/>
      <c r="AU23" s="2649"/>
      <c r="AV23" s="2649"/>
      <c r="AW23" s="2649"/>
      <c r="AX23" s="2649"/>
      <c r="AY23" s="2649"/>
      <c r="AZ23" s="2649"/>
      <c r="BA23" s="2649"/>
      <c r="BB23" s="2649"/>
      <c r="BC23" s="2649"/>
      <c r="BD23" s="2649"/>
      <c r="BE23" s="2649"/>
      <c r="BF23" s="2649"/>
      <c r="BG23" s="2649"/>
      <c r="BH23" s="2649"/>
      <c r="BI23" s="2649"/>
      <c r="BJ23" s="2649"/>
      <c r="BK23" s="2649"/>
      <c r="BL23" s="2649"/>
      <c r="BM23" s="2649"/>
      <c r="BN23" s="2649"/>
      <c r="BO23" s="2649"/>
      <c r="BP23" s="2649"/>
      <c r="BQ23" s="2649"/>
      <c r="BR23" s="2649"/>
      <c r="BS23" s="2649"/>
      <c r="BT23" s="2650"/>
      <c r="BU23" s="2640"/>
      <c r="BV23" s="2640"/>
      <c r="BW23" s="2640"/>
      <c r="BX23" s="111"/>
      <c r="BY23" s="111"/>
      <c r="BZ23" s="111"/>
      <c r="CA23" s="111"/>
      <c r="CB23" s="111"/>
      <c r="CC23" s="111"/>
      <c r="CD23" s="111"/>
      <c r="CE23" s="111"/>
      <c r="CF23" s="111"/>
    </row>
    <row r="24" spans="1:84" s="380" customFormat="1" ht="26.25" customHeight="1" thickBot="1">
      <c r="A24" s="2702"/>
      <c r="B24" s="2702"/>
      <c r="C24" s="2702"/>
      <c r="D24" s="2639"/>
      <c r="E24" s="2688"/>
      <c r="F24" s="2689"/>
      <c r="G24" s="2689"/>
      <c r="H24" s="2690"/>
      <c r="I24" s="2651"/>
      <c r="J24" s="2651"/>
      <c r="K24" s="2651"/>
      <c r="L24" s="2651"/>
      <c r="M24" s="2651" t="s">
        <v>2853</v>
      </c>
      <c r="N24" s="2651"/>
      <c r="O24" s="2651"/>
      <c r="P24" s="2651"/>
      <c r="Q24" s="2652"/>
      <c r="R24" s="2675"/>
      <c r="S24" s="2676"/>
      <c r="T24" s="2676"/>
      <c r="U24" s="2676"/>
      <c r="V24" s="2676"/>
      <c r="W24" s="2676"/>
      <c r="X24" s="2676"/>
      <c r="Y24" s="2676"/>
      <c r="Z24" s="2676"/>
      <c r="AA24" s="2676"/>
      <c r="AB24" s="2676"/>
      <c r="AC24" s="2676"/>
      <c r="AD24" s="2676"/>
      <c r="AE24" s="2676"/>
      <c r="AF24" s="2676"/>
      <c r="AG24" s="2676"/>
      <c r="AH24" s="2676"/>
      <c r="AI24" s="2676"/>
      <c r="AJ24" s="2676"/>
      <c r="AK24" s="2676"/>
      <c r="AL24" s="2676"/>
      <c r="AM24" s="2676"/>
      <c r="AN24" s="2677"/>
      <c r="AO24" s="2677"/>
      <c r="AP24" s="2677"/>
      <c r="AQ24" s="2677"/>
      <c r="AR24" s="2677"/>
      <c r="AS24" s="2677"/>
      <c r="AT24" s="2677"/>
      <c r="AU24" s="2677"/>
      <c r="AV24" s="2677"/>
      <c r="AW24" s="2677"/>
      <c r="AX24" s="2677"/>
      <c r="AY24" s="2677"/>
      <c r="AZ24" s="2677"/>
      <c r="BA24" s="2677"/>
      <c r="BB24" s="2677"/>
      <c r="BC24" s="2677"/>
      <c r="BD24" s="2677"/>
      <c r="BE24" s="2677"/>
      <c r="BF24" s="2677"/>
      <c r="BG24" s="2677"/>
      <c r="BH24" s="2677"/>
      <c r="BI24" s="2677"/>
      <c r="BJ24" s="2677"/>
      <c r="BK24" s="2677"/>
      <c r="BL24" s="2677"/>
      <c r="BM24" s="2677"/>
      <c r="BN24" s="2677"/>
      <c r="BO24" s="2677"/>
      <c r="BP24" s="2677"/>
      <c r="BQ24" s="2677"/>
      <c r="BR24" s="2677"/>
      <c r="BS24" s="2677"/>
      <c r="BT24" s="2678"/>
      <c r="BU24" s="2640"/>
      <c r="BV24" s="2640"/>
      <c r="BW24" s="2640"/>
      <c r="BX24" s="111"/>
      <c r="BY24" s="111"/>
      <c r="BZ24" s="111"/>
      <c r="CA24" s="111"/>
      <c r="CB24" s="111"/>
      <c r="CC24" s="111"/>
      <c r="CD24" s="111"/>
      <c r="CE24" s="111"/>
      <c r="CF24" s="111"/>
    </row>
    <row r="25" spans="1:84" s="380" customFormat="1" ht="26.25" customHeight="1">
      <c r="A25" s="2702"/>
      <c r="B25" s="2702"/>
      <c r="C25" s="2702"/>
      <c r="D25" s="2639"/>
      <c r="E25" s="2666" t="s">
        <v>2858</v>
      </c>
      <c r="F25" s="2667"/>
      <c r="G25" s="2667"/>
      <c r="H25" s="2667"/>
      <c r="I25" s="2672" t="s">
        <v>2851</v>
      </c>
      <c r="J25" s="2672"/>
      <c r="K25" s="2672"/>
      <c r="L25" s="2672"/>
      <c r="M25" s="2672" t="s">
        <v>2852</v>
      </c>
      <c r="N25" s="2672"/>
      <c r="O25" s="2672"/>
      <c r="P25" s="2672"/>
      <c r="Q25" s="2673"/>
      <c r="R25" s="267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c r="AS25" s="2664"/>
      <c r="AT25" s="2664"/>
      <c r="AU25" s="2664"/>
      <c r="AV25" s="2664"/>
      <c r="AW25" s="2664"/>
      <c r="AX25" s="2664"/>
      <c r="AY25" s="2664"/>
      <c r="AZ25" s="2664"/>
      <c r="BA25" s="2664"/>
      <c r="BB25" s="2664"/>
      <c r="BC25" s="2664"/>
      <c r="BD25" s="2664"/>
      <c r="BE25" s="2664"/>
      <c r="BF25" s="2664"/>
      <c r="BG25" s="2664"/>
      <c r="BH25" s="2664"/>
      <c r="BI25" s="2664"/>
      <c r="BJ25" s="2664"/>
      <c r="BK25" s="2664"/>
      <c r="BL25" s="2664"/>
      <c r="BM25" s="2664"/>
      <c r="BN25" s="2664"/>
      <c r="BO25" s="2664"/>
      <c r="BP25" s="2664"/>
      <c r="BQ25" s="2664"/>
      <c r="BR25" s="2664"/>
      <c r="BS25" s="2664"/>
      <c r="BT25" s="2665"/>
      <c r="BU25" s="2640"/>
      <c r="BV25" s="2640"/>
      <c r="BW25" s="2640"/>
      <c r="BX25" s="111"/>
      <c r="BY25" s="111"/>
      <c r="BZ25" s="111"/>
      <c r="CA25" s="111"/>
      <c r="CB25" s="111"/>
      <c r="CC25" s="111"/>
      <c r="CD25" s="111"/>
      <c r="CE25" s="111"/>
      <c r="CF25" s="111"/>
    </row>
    <row r="26" spans="1:84" s="380" customFormat="1" ht="26.25" customHeight="1">
      <c r="A26" s="2702"/>
      <c r="B26" s="2702"/>
      <c r="C26" s="2702"/>
      <c r="D26" s="2639"/>
      <c r="E26" s="2668"/>
      <c r="F26" s="2669"/>
      <c r="G26" s="2669"/>
      <c r="H26" s="2669"/>
      <c r="I26" s="2644"/>
      <c r="J26" s="2644"/>
      <c r="K26" s="2644"/>
      <c r="L26" s="2644"/>
      <c r="M26" s="2644" t="s">
        <v>2853</v>
      </c>
      <c r="N26" s="2644"/>
      <c r="O26" s="2644"/>
      <c r="P26" s="2644"/>
      <c r="Q26" s="2646"/>
      <c r="R26" s="2647"/>
      <c r="S26" s="2648"/>
      <c r="T26" s="2648"/>
      <c r="U26" s="2648"/>
      <c r="V26" s="2648"/>
      <c r="W26" s="2648"/>
      <c r="X26" s="2648"/>
      <c r="Y26" s="2648"/>
      <c r="Z26" s="2648"/>
      <c r="AA26" s="2648"/>
      <c r="AB26" s="2648"/>
      <c r="AC26" s="2648"/>
      <c r="AD26" s="2648"/>
      <c r="AE26" s="2648"/>
      <c r="AF26" s="2648"/>
      <c r="AG26" s="2648"/>
      <c r="AH26" s="2648"/>
      <c r="AI26" s="2648"/>
      <c r="AJ26" s="2648"/>
      <c r="AK26" s="2648"/>
      <c r="AL26" s="2648"/>
      <c r="AM26" s="2648"/>
      <c r="AN26" s="2648"/>
      <c r="AO26" s="2648"/>
      <c r="AP26" s="2648"/>
      <c r="AQ26" s="2648"/>
      <c r="AR26" s="2648"/>
      <c r="AS26" s="2648"/>
      <c r="AT26" s="2648"/>
      <c r="AU26" s="2648"/>
      <c r="AV26" s="2648"/>
      <c r="AW26" s="2648"/>
      <c r="AX26" s="2648"/>
      <c r="AY26" s="2648"/>
      <c r="AZ26" s="2648"/>
      <c r="BA26" s="2648"/>
      <c r="BB26" s="2648"/>
      <c r="BC26" s="2648"/>
      <c r="BD26" s="2648"/>
      <c r="BE26" s="2648"/>
      <c r="BF26" s="2648"/>
      <c r="BG26" s="2648"/>
      <c r="BH26" s="2648"/>
      <c r="BI26" s="2648"/>
      <c r="BJ26" s="2648"/>
      <c r="BK26" s="2648"/>
      <c r="BL26" s="2648"/>
      <c r="BM26" s="2648"/>
      <c r="BN26" s="2648"/>
      <c r="BO26" s="2648"/>
      <c r="BP26" s="2648"/>
      <c r="BQ26" s="2648"/>
      <c r="BR26" s="2648"/>
      <c r="BS26" s="2648"/>
      <c r="BT26" s="2659"/>
      <c r="BU26" s="2640"/>
      <c r="BV26" s="2640"/>
      <c r="BW26" s="2640"/>
      <c r="BX26" s="111"/>
      <c r="BY26" s="111"/>
      <c r="BZ26" s="111"/>
      <c r="CA26" s="111"/>
      <c r="CB26" s="111"/>
      <c r="CC26" s="111"/>
      <c r="CD26" s="111"/>
      <c r="CE26" s="111"/>
      <c r="CF26" s="111"/>
    </row>
    <row r="27" spans="1:84" s="380" customFormat="1" ht="26.25" customHeight="1">
      <c r="A27" s="2702"/>
      <c r="B27" s="2702"/>
      <c r="C27" s="2702"/>
      <c r="D27" s="2639"/>
      <c r="E27" s="2668"/>
      <c r="F27" s="2669"/>
      <c r="G27" s="2669"/>
      <c r="H27" s="2669"/>
      <c r="I27" s="2644" t="s">
        <v>2854</v>
      </c>
      <c r="J27" s="2644"/>
      <c r="K27" s="2644"/>
      <c r="L27" s="2644"/>
      <c r="M27" s="2644" t="s">
        <v>2852</v>
      </c>
      <c r="N27" s="2644"/>
      <c r="O27" s="2644"/>
      <c r="P27" s="2644"/>
      <c r="Q27" s="2646"/>
      <c r="R27" s="2647"/>
      <c r="S27" s="2648"/>
      <c r="T27" s="2648"/>
      <c r="U27" s="2648"/>
      <c r="V27" s="2648"/>
      <c r="W27" s="2648"/>
      <c r="X27" s="2648"/>
      <c r="Y27" s="2648"/>
      <c r="Z27" s="2648"/>
      <c r="AA27" s="2648"/>
      <c r="AB27" s="2648"/>
      <c r="AC27" s="2648"/>
      <c r="AD27" s="2648"/>
      <c r="AE27" s="2648"/>
      <c r="AF27" s="2648"/>
      <c r="AG27" s="2648"/>
      <c r="AH27" s="2648"/>
      <c r="AI27" s="2648"/>
      <c r="AJ27" s="2648"/>
      <c r="AK27" s="2648"/>
      <c r="AL27" s="2648"/>
      <c r="AM27" s="2648"/>
      <c r="AN27" s="2648"/>
      <c r="AO27" s="2648"/>
      <c r="AP27" s="2648"/>
      <c r="AQ27" s="2648"/>
      <c r="AR27" s="2648"/>
      <c r="AS27" s="2648"/>
      <c r="AT27" s="2648"/>
      <c r="AU27" s="2648"/>
      <c r="AV27" s="2648"/>
      <c r="AW27" s="2648"/>
      <c r="AX27" s="2648"/>
      <c r="AY27" s="2648"/>
      <c r="AZ27" s="2648"/>
      <c r="BA27" s="2648"/>
      <c r="BB27" s="2648"/>
      <c r="BC27" s="2648"/>
      <c r="BD27" s="2648"/>
      <c r="BE27" s="2648"/>
      <c r="BF27" s="2648"/>
      <c r="BG27" s="2648"/>
      <c r="BH27" s="2648"/>
      <c r="BI27" s="2648"/>
      <c r="BJ27" s="2648"/>
      <c r="BK27" s="2648"/>
      <c r="BL27" s="2648"/>
      <c r="BM27" s="2648"/>
      <c r="BN27" s="2648"/>
      <c r="BO27" s="2648"/>
      <c r="BP27" s="2648"/>
      <c r="BQ27" s="2648"/>
      <c r="BR27" s="2648"/>
      <c r="BS27" s="2648"/>
      <c r="BT27" s="2659"/>
      <c r="BU27" s="2640"/>
      <c r="BV27" s="2640"/>
      <c r="BW27" s="2640"/>
      <c r="BX27" s="111"/>
      <c r="BY27" s="111"/>
      <c r="BZ27" s="111"/>
      <c r="CA27" s="111"/>
      <c r="CB27" s="111"/>
      <c r="CC27" s="111"/>
      <c r="CD27" s="111"/>
      <c r="CE27" s="111"/>
      <c r="CF27" s="111"/>
    </row>
    <row r="28" spans="1:84" s="380" customFormat="1" ht="26.25" customHeight="1">
      <c r="A28" s="2702"/>
      <c r="B28" s="2702"/>
      <c r="C28" s="2702"/>
      <c r="D28" s="2639"/>
      <c r="E28" s="2668"/>
      <c r="F28" s="2669"/>
      <c r="G28" s="2669"/>
      <c r="H28" s="2669"/>
      <c r="I28" s="2644"/>
      <c r="J28" s="2644"/>
      <c r="K28" s="2644"/>
      <c r="L28" s="2644"/>
      <c r="M28" s="2644" t="s">
        <v>2853</v>
      </c>
      <c r="N28" s="2644"/>
      <c r="O28" s="2644"/>
      <c r="P28" s="2644"/>
      <c r="Q28" s="2646"/>
      <c r="R28" s="2647"/>
      <c r="S28" s="2648"/>
      <c r="T28" s="2648"/>
      <c r="U28" s="2648"/>
      <c r="V28" s="2648"/>
      <c r="W28" s="2648"/>
      <c r="X28" s="2648"/>
      <c r="Y28" s="2648"/>
      <c r="Z28" s="2648"/>
      <c r="AA28" s="2648"/>
      <c r="AB28" s="2648"/>
      <c r="AC28" s="2648"/>
      <c r="AD28" s="2648"/>
      <c r="AE28" s="2648"/>
      <c r="AF28" s="2648"/>
      <c r="AG28" s="2648"/>
      <c r="AH28" s="2648"/>
      <c r="AI28" s="2648"/>
      <c r="AJ28" s="2648"/>
      <c r="AK28" s="2648"/>
      <c r="AL28" s="2648"/>
      <c r="AM28" s="2648"/>
      <c r="AN28" s="2648"/>
      <c r="AO28" s="2648"/>
      <c r="AP28" s="2648"/>
      <c r="AQ28" s="2648"/>
      <c r="AR28" s="2648"/>
      <c r="AS28" s="2648"/>
      <c r="AT28" s="2648"/>
      <c r="AU28" s="2648"/>
      <c r="AV28" s="2648"/>
      <c r="AW28" s="2648"/>
      <c r="AX28" s="2648"/>
      <c r="AY28" s="2648"/>
      <c r="AZ28" s="2648"/>
      <c r="BA28" s="2648"/>
      <c r="BB28" s="2648"/>
      <c r="BC28" s="2648"/>
      <c r="BD28" s="2648"/>
      <c r="BE28" s="2648"/>
      <c r="BF28" s="2648"/>
      <c r="BG28" s="2648"/>
      <c r="BH28" s="2648"/>
      <c r="BI28" s="2648"/>
      <c r="BJ28" s="2648"/>
      <c r="BK28" s="2648"/>
      <c r="BL28" s="2648"/>
      <c r="BM28" s="2648"/>
      <c r="BN28" s="2648"/>
      <c r="BO28" s="2648"/>
      <c r="BP28" s="2648"/>
      <c r="BQ28" s="2648"/>
      <c r="BR28" s="2648"/>
      <c r="BS28" s="2648"/>
      <c r="BT28" s="2659"/>
      <c r="BU28" s="2640"/>
      <c r="BV28" s="2640"/>
      <c r="BW28" s="2640"/>
      <c r="BX28" s="111"/>
      <c r="BY28" s="111"/>
      <c r="BZ28" s="111"/>
      <c r="CA28" s="111"/>
      <c r="CB28" s="111"/>
      <c r="CC28" s="111"/>
      <c r="CD28" s="111"/>
      <c r="CE28" s="111"/>
      <c r="CF28" s="111"/>
    </row>
    <row r="29" spans="1:84" s="380" customFormat="1" ht="26.25" customHeight="1">
      <c r="A29" s="2702"/>
      <c r="B29" s="2702"/>
      <c r="C29" s="2702"/>
      <c r="D29" s="2639"/>
      <c r="E29" s="2668"/>
      <c r="F29" s="2669"/>
      <c r="G29" s="2669"/>
      <c r="H29" s="2669"/>
      <c r="I29" s="2643" t="s">
        <v>2855</v>
      </c>
      <c r="J29" s="2644"/>
      <c r="K29" s="2644"/>
      <c r="L29" s="2644"/>
      <c r="M29" s="2644" t="s">
        <v>2852</v>
      </c>
      <c r="N29" s="2644"/>
      <c r="O29" s="2644"/>
      <c r="P29" s="2644"/>
      <c r="Q29" s="2646"/>
      <c r="R29" s="2647"/>
      <c r="S29" s="2648"/>
      <c r="T29" s="2648"/>
      <c r="U29" s="2648"/>
      <c r="V29" s="2648"/>
      <c r="W29" s="2648"/>
      <c r="X29" s="2648"/>
      <c r="Y29" s="2648"/>
      <c r="Z29" s="2648"/>
      <c r="AA29" s="2648"/>
      <c r="AB29" s="2648"/>
      <c r="AC29" s="2648"/>
      <c r="AD29" s="2648"/>
      <c r="AE29" s="2648"/>
      <c r="AF29" s="2648"/>
      <c r="AG29" s="2648"/>
      <c r="AH29" s="2648"/>
      <c r="AI29" s="2648"/>
      <c r="AJ29" s="2648"/>
      <c r="AK29" s="2648"/>
      <c r="AL29" s="2648"/>
      <c r="AM29" s="2648"/>
      <c r="AN29" s="2648"/>
      <c r="AO29" s="2648"/>
      <c r="AP29" s="2648"/>
      <c r="AQ29" s="2648"/>
      <c r="AR29" s="2648"/>
      <c r="AS29" s="2648"/>
      <c r="AT29" s="2648"/>
      <c r="AU29" s="2648"/>
      <c r="AV29" s="2648"/>
      <c r="AW29" s="2648"/>
      <c r="AX29" s="2648"/>
      <c r="AY29" s="2648"/>
      <c r="AZ29" s="2648"/>
      <c r="BA29" s="2648"/>
      <c r="BB29" s="2648"/>
      <c r="BC29" s="2648"/>
      <c r="BD29" s="2648"/>
      <c r="BE29" s="2648"/>
      <c r="BF29" s="2648"/>
      <c r="BG29" s="2648"/>
      <c r="BH29" s="2648"/>
      <c r="BI29" s="2648"/>
      <c r="BJ29" s="2648"/>
      <c r="BK29" s="2648"/>
      <c r="BL29" s="2648"/>
      <c r="BM29" s="2648"/>
      <c r="BN29" s="2648"/>
      <c r="BO29" s="2648"/>
      <c r="BP29" s="2648"/>
      <c r="BQ29" s="2648"/>
      <c r="BR29" s="2648"/>
      <c r="BS29" s="2648"/>
      <c r="BT29" s="2659"/>
      <c r="BU29" s="2640"/>
      <c r="BV29" s="2640"/>
      <c r="BW29" s="2640"/>
      <c r="BX29" s="111"/>
      <c r="BY29" s="111"/>
      <c r="BZ29" s="111"/>
      <c r="CA29" s="111"/>
      <c r="CB29" s="111"/>
      <c r="CC29" s="111"/>
      <c r="CD29" s="111"/>
      <c r="CE29" s="111"/>
      <c r="CF29" s="111"/>
    </row>
    <row r="30" spans="1:84" s="380" customFormat="1" ht="26.25" customHeight="1" thickBot="1">
      <c r="A30" s="2702"/>
      <c r="B30" s="2702"/>
      <c r="C30" s="2702"/>
      <c r="D30" s="2639"/>
      <c r="E30" s="2668"/>
      <c r="F30" s="2669"/>
      <c r="G30" s="2669"/>
      <c r="H30" s="2669"/>
      <c r="I30" s="2645"/>
      <c r="J30" s="2645"/>
      <c r="K30" s="2645"/>
      <c r="L30" s="2645"/>
      <c r="M30" s="2645" t="s">
        <v>2853</v>
      </c>
      <c r="N30" s="2645"/>
      <c r="O30" s="2645"/>
      <c r="P30" s="2645"/>
      <c r="Q30" s="2660"/>
      <c r="R30" s="2661"/>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c r="AN30" s="2662"/>
      <c r="AO30" s="2662"/>
      <c r="AP30" s="2662"/>
      <c r="AQ30" s="2662"/>
      <c r="AR30" s="2662"/>
      <c r="AS30" s="2662"/>
      <c r="AT30" s="2662"/>
      <c r="AU30" s="2662"/>
      <c r="AV30" s="2662"/>
      <c r="AW30" s="2662"/>
      <c r="AX30" s="2662"/>
      <c r="AY30" s="2662"/>
      <c r="AZ30" s="2662"/>
      <c r="BA30" s="2662"/>
      <c r="BB30" s="2662"/>
      <c r="BC30" s="2662"/>
      <c r="BD30" s="2662"/>
      <c r="BE30" s="2662"/>
      <c r="BF30" s="2662"/>
      <c r="BG30" s="2662"/>
      <c r="BH30" s="2662"/>
      <c r="BI30" s="2662"/>
      <c r="BJ30" s="2662"/>
      <c r="BK30" s="2662"/>
      <c r="BL30" s="2662"/>
      <c r="BM30" s="2662"/>
      <c r="BN30" s="2662"/>
      <c r="BO30" s="2662"/>
      <c r="BP30" s="2662"/>
      <c r="BQ30" s="2662"/>
      <c r="BR30" s="2662"/>
      <c r="BS30" s="2662"/>
      <c r="BT30" s="2663"/>
      <c r="BU30" s="2640"/>
      <c r="BV30" s="2640"/>
      <c r="BW30" s="2640"/>
      <c r="BX30" s="111"/>
      <c r="BY30" s="111"/>
      <c r="BZ30" s="111"/>
      <c r="CA30" s="111"/>
      <c r="CB30" s="111"/>
      <c r="CC30" s="111"/>
      <c r="CD30" s="111"/>
      <c r="CE30" s="111"/>
      <c r="CF30" s="111"/>
    </row>
    <row r="31" spans="1:84" s="380" customFormat="1" ht="26.25" customHeight="1" thickTop="1">
      <c r="A31" s="2702"/>
      <c r="B31" s="2702"/>
      <c r="C31" s="2702"/>
      <c r="D31" s="2639"/>
      <c r="E31" s="2668"/>
      <c r="F31" s="2669"/>
      <c r="G31" s="2669"/>
      <c r="H31" s="2669"/>
      <c r="I31" s="2656" t="s">
        <v>2856</v>
      </c>
      <c r="J31" s="2656"/>
      <c r="K31" s="2656"/>
      <c r="L31" s="2656"/>
      <c r="M31" s="2656" t="s">
        <v>2852</v>
      </c>
      <c r="N31" s="2656"/>
      <c r="O31" s="2656"/>
      <c r="P31" s="2656"/>
      <c r="Q31" s="2657"/>
      <c r="R31" s="2658"/>
      <c r="S31" s="2649"/>
      <c r="T31" s="2649"/>
      <c r="U31" s="2649"/>
      <c r="V31" s="2649"/>
      <c r="W31" s="2649"/>
      <c r="X31" s="2649"/>
      <c r="Y31" s="2649"/>
      <c r="Z31" s="2649"/>
      <c r="AA31" s="2649"/>
      <c r="AB31" s="2649"/>
      <c r="AC31" s="2649"/>
      <c r="AD31" s="2649"/>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2649"/>
      <c r="BB31" s="2649"/>
      <c r="BC31" s="2649"/>
      <c r="BD31" s="2649"/>
      <c r="BE31" s="2649"/>
      <c r="BF31" s="2649"/>
      <c r="BG31" s="2649"/>
      <c r="BH31" s="2649"/>
      <c r="BI31" s="2649"/>
      <c r="BJ31" s="2649"/>
      <c r="BK31" s="2649"/>
      <c r="BL31" s="2649"/>
      <c r="BM31" s="2649"/>
      <c r="BN31" s="2649"/>
      <c r="BO31" s="2649"/>
      <c r="BP31" s="2649"/>
      <c r="BQ31" s="2649"/>
      <c r="BR31" s="2649"/>
      <c r="BS31" s="2649"/>
      <c r="BT31" s="2650"/>
      <c r="BU31" s="2640"/>
      <c r="BV31" s="2640"/>
      <c r="BW31" s="2640"/>
      <c r="BX31" s="111"/>
      <c r="BY31" s="111"/>
      <c r="BZ31" s="111"/>
      <c r="CA31" s="111"/>
      <c r="CB31" s="111"/>
      <c r="CC31" s="111"/>
      <c r="CD31" s="111"/>
      <c r="CE31" s="111"/>
      <c r="CF31" s="111"/>
    </row>
    <row r="32" spans="1:84" s="380" customFormat="1" ht="26.25" customHeight="1" thickBot="1">
      <c r="A32" s="2702"/>
      <c r="B32" s="2702"/>
      <c r="C32" s="2702"/>
      <c r="D32" s="2639"/>
      <c r="E32" s="2670"/>
      <c r="F32" s="2671"/>
      <c r="G32" s="2671"/>
      <c r="H32" s="2671"/>
      <c r="I32" s="2651"/>
      <c r="J32" s="2651"/>
      <c r="K32" s="2651"/>
      <c r="L32" s="2651"/>
      <c r="M32" s="2651" t="s">
        <v>2853</v>
      </c>
      <c r="N32" s="2651"/>
      <c r="O32" s="2651"/>
      <c r="P32" s="2651"/>
      <c r="Q32" s="2652"/>
      <c r="R32" s="2653"/>
      <c r="S32" s="2654"/>
      <c r="T32" s="2654"/>
      <c r="U32" s="2654"/>
      <c r="V32" s="2654"/>
      <c r="W32" s="2654"/>
      <c r="X32" s="2654"/>
      <c r="Y32" s="2654"/>
      <c r="Z32" s="2654"/>
      <c r="AA32" s="2654"/>
      <c r="AB32" s="2654"/>
      <c r="AC32" s="2654"/>
      <c r="AD32" s="2654"/>
      <c r="AE32" s="2654"/>
      <c r="AF32" s="2654"/>
      <c r="AG32" s="2654"/>
      <c r="AH32" s="2654"/>
      <c r="AI32" s="2654"/>
      <c r="AJ32" s="2654"/>
      <c r="AK32" s="2654"/>
      <c r="AL32" s="2654"/>
      <c r="AM32" s="2654"/>
      <c r="AN32" s="2654"/>
      <c r="AO32" s="2654"/>
      <c r="AP32" s="2654"/>
      <c r="AQ32" s="2654"/>
      <c r="AR32" s="2654"/>
      <c r="AS32" s="2654"/>
      <c r="AT32" s="2654"/>
      <c r="AU32" s="2654"/>
      <c r="AV32" s="2654"/>
      <c r="AW32" s="2654"/>
      <c r="AX32" s="2654"/>
      <c r="AY32" s="2654"/>
      <c r="AZ32" s="2654"/>
      <c r="BA32" s="2654"/>
      <c r="BB32" s="2654"/>
      <c r="BC32" s="2654"/>
      <c r="BD32" s="2654"/>
      <c r="BE32" s="2654"/>
      <c r="BF32" s="2654"/>
      <c r="BG32" s="2654"/>
      <c r="BH32" s="2654"/>
      <c r="BI32" s="2654"/>
      <c r="BJ32" s="2654"/>
      <c r="BK32" s="2654"/>
      <c r="BL32" s="2654"/>
      <c r="BM32" s="2654"/>
      <c r="BN32" s="2654"/>
      <c r="BO32" s="2654"/>
      <c r="BP32" s="2654"/>
      <c r="BQ32" s="2654"/>
      <c r="BR32" s="2654"/>
      <c r="BS32" s="2654"/>
      <c r="BT32" s="2655"/>
      <c r="BU32" s="2640"/>
      <c r="BV32" s="2640"/>
      <c r="BW32" s="2640"/>
      <c r="BX32" s="111"/>
      <c r="BY32" s="111"/>
      <c r="BZ32" s="111"/>
      <c r="CA32" s="111"/>
      <c r="CB32" s="111"/>
      <c r="CC32" s="111"/>
      <c r="CD32" s="111"/>
      <c r="CE32" s="111"/>
      <c r="CF32" s="111"/>
    </row>
    <row r="33" spans="1:84" s="380" customFormat="1" ht="15" customHeight="1">
      <c r="A33" s="2702"/>
      <c r="B33" s="2702"/>
      <c r="C33" s="2702"/>
      <c r="D33" s="2640"/>
      <c r="E33" s="2640"/>
      <c r="F33" s="2640"/>
      <c r="G33" s="2639" t="s">
        <v>244</v>
      </c>
      <c r="H33" s="2639"/>
      <c r="I33" s="2639"/>
      <c r="J33" s="2639"/>
      <c r="K33" s="2639"/>
      <c r="L33" s="2639"/>
      <c r="M33" s="2639"/>
      <c r="N33" s="2639"/>
      <c r="O33" s="2639"/>
      <c r="P33" s="2639"/>
      <c r="Q33" s="2639"/>
      <c r="R33" s="2639"/>
      <c r="S33" s="2639"/>
      <c r="T33" s="2639"/>
      <c r="U33" s="2639"/>
      <c r="V33" s="2639"/>
      <c r="W33" s="2639"/>
      <c r="X33" s="2639"/>
      <c r="Y33" s="2639"/>
      <c r="Z33" s="2639"/>
      <c r="AA33" s="2639"/>
      <c r="AB33" s="2639"/>
      <c r="AC33" s="2639"/>
      <c r="AD33" s="2639"/>
      <c r="AE33" s="2639"/>
      <c r="AF33" s="2639"/>
      <c r="AG33" s="2639"/>
      <c r="AH33" s="2639"/>
      <c r="AI33" s="2639"/>
      <c r="AJ33" s="2639"/>
      <c r="AK33" s="2639"/>
      <c r="AL33" s="2639"/>
      <c r="AM33" s="2639"/>
      <c r="AN33" s="2639"/>
      <c r="AO33" s="2639"/>
      <c r="AP33" s="2639"/>
      <c r="AQ33" s="2639"/>
      <c r="AR33" s="2639"/>
      <c r="AS33" s="2639"/>
      <c r="AT33" s="2639"/>
      <c r="AU33" s="2639"/>
      <c r="AV33" s="2639"/>
      <c r="AW33" s="2639"/>
      <c r="AX33" s="2639"/>
      <c r="AY33" s="2639"/>
      <c r="AZ33" s="2639"/>
      <c r="BA33" s="2639"/>
      <c r="BB33" s="2639"/>
      <c r="BC33" s="2639"/>
      <c r="BD33" s="2639"/>
      <c r="BE33" s="2639"/>
      <c r="BF33" s="2639"/>
      <c r="BG33" s="2639"/>
      <c r="BH33" s="2639"/>
      <c r="BI33" s="2639"/>
      <c r="BJ33" s="2639"/>
      <c r="BK33" s="2639"/>
      <c r="BL33" s="2639"/>
      <c r="BM33" s="2639"/>
      <c r="BN33" s="2639"/>
      <c r="BO33" s="2639"/>
      <c r="BP33" s="2639"/>
      <c r="BQ33" s="2639"/>
      <c r="BR33" s="2639"/>
      <c r="BS33" s="2639"/>
      <c r="BT33" s="2639"/>
      <c r="BU33" s="2639"/>
      <c r="BV33" s="2639"/>
      <c r="BW33" s="2639"/>
      <c r="BX33" s="111"/>
      <c r="BY33" s="111"/>
      <c r="BZ33" s="111"/>
      <c r="CA33" s="111"/>
      <c r="CB33" s="111"/>
      <c r="CC33" s="111"/>
      <c r="CD33" s="111"/>
      <c r="CE33" s="111"/>
      <c r="CF33" s="111"/>
    </row>
    <row r="34" spans="1:84" s="380" customFormat="1" ht="15" customHeight="1">
      <c r="A34" s="2702"/>
      <c r="B34" s="2702"/>
      <c r="C34" s="2702"/>
      <c r="D34" s="2640"/>
      <c r="E34" s="2640"/>
      <c r="F34" s="2640"/>
      <c r="G34" s="2641" t="s">
        <v>69</v>
      </c>
      <c r="H34" s="2641"/>
      <c r="I34" s="2641"/>
      <c r="J34" s="2641"/>
      <c r="K34" s="2642" t="s">
        <v>2859</v>
      </c>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2"/>
      <c r="BA34" s="2642"/>
      <c r="BB34" s="2642"/>
      <c r="BC34" s="2642"/>
      <c r="BD34" s="2642"/>
      <c r="BE34" s="2642"/>
      <c r="BF34" s="2642"/>
      <c r="BG34" s="2642"/>
      <c r="BH34" s="2642"/>
      <c r="BI34" s="2642"/>
      <c r="BJ34" s="2642"/>
      <c r="BK34" s="2642"/>
      <c r="BL34" s="2642"/>
      <c r="BM34" s="2642"/>
      <c r="BN34" s="2642"/>
      <c r="BO34" s="2642"/>
      <c r="BP34" s="2642"/>
      <c r="BQ34" s="2642"/>
      <c r="BR34" s="2642"/>
      <c r="BS34" s="2642"/>
      <c r="BT34" s="2642"/>
      <c r="BU34" s="2642"/>
      <c r="BV34" s="2642"/>
      <c r="BW34" s="2642"/>
      <c r="BX34" s="111"/>
      <c r="BY34" s="111"/>
      <c r="BZ34" s="111"/>
      <c r="CA34" s="111"/>
      <c r="CB34" s="111"/>
      <c r="CC34" s="111"/>
      <c r="CD34" s="111"/>
      <c r="CE34" s="111"/>
      <c r="CF34" s="111"/>
    </row>
    <row r="35" spans="1:84" s="380" customFormat="1" ht="15" customHeight="1">
      <c r="A35" s="2702"/>
      <c r="B35" s="2702"/>
      <c r="C35" s="2702"/>
      <c r="D35" s="2640"/>
      <c r="E35" s="2640"/>
      <c r="F35" s="2640"/>
      <c r="G35" s="2641" t="s">
        <v>431</v>
      </c>
      <c r="H35" s="2641"/>
      <c r="I35" s="2641"/>
      <c r="J35" s="2641"/>
      <c r="K35" s="2642" t="s">
        <v>2980</v>
      </c>
      <c r="L35" s="2642"/>
      <c r="M35" s="2642"/>
      <c r="N35" s="2642"/>
      <c r="O35" s="2642"/>
      <c r="P35" s="2642"/>
      <c r="Q35" s="2642"/>
      <c r="R35" s="2642"/>
      <c r="S35" s="2642"/>
      <c r="T35" s="2642"/>
      <c r="U35" s="2642"/>
      <c r="V35" s="2642"/>
      <c r="W35" s="2642"/>
      <c r="X35" s="2642"/>
      <c r="Y35" s="2642"/>
      <c r="Z35" s="2642"/>
      <c r="AA35" s="2642"/>
      <c r="AB35" s="2642"/>
      <c r="AC35" s="2642"/>
      <c r="AD35" s="2642"/>
      <c r="AE35" s="2642"/>
      <c r="AF35" s="2642"/>
      <c r="AG35" s="2642"/>
      <c r="AH35" s="2642"/>
      <c r="AI35" s="2642"/>
      <c r="AJ35" s="2642"/>
      <c r="AK35" s="2642"/>
      <c r="AL35" s="2642"/>
      <c r="AM35" s="2642"/>
      <c r="AN35" s="2642"/>
      <c r="AO35" s="2642"/>
      <c r="AP35" s="2642"/>
      <c r="AQ35" s="2642"/>
      <c r="AR35" s="2642"/>
      <c r="AS35" s="2642"/>
      <c r="AT35" s="2642"/>
      <c r="AU35" s="2642"/>
      <c r="AV35" s="2642"/>
      <c r="AW35" s="2642"/>
      <c r="AX35" s="2642"/>
      <c r="AY35" s="2642"/>
      <c r="AZ35" s="2642"/>
      <c r="BA35" s="2642"/>
      <c r="BB35" s="2642"/>
      <c r="BC35" s="2642"/>
      <c r="BD35" s="2642"/>
      <c r="BE35" s="2642"/>
      <c r="BF35" s="2642"/>
      <c r="BG35" s="2642"/>
      <c r="BH35" s="2642"/>
      <c r="BI35" s="2642"/>
      <c r="BJ35" s="2642"/>
      <c r="BK35" s="2642"/>
      <c r="BL35" s="2642"/>
      <c r="BM35" s="2642"/>
      <c r="BN35" s="2642"/>
      <c r="BO35" s="2642"/>
      <c r="BP35" s="2642"/>
      <c r="BQ35" s="2642"/>
      <c r="BR35" s="2642"/>
      <c r="BS35" s="2642"/>
      <c r="BT35" s="2642"/>
      <c r="BU35" s="2642"/>
      <c r="BV35" s="2642"/>
      <c r="BW35" s="2642"/>
      <c r="BX35" s="111"/>
      <c r="BY35" s="111"/>
      <c r="BZ35" s="111"/>
      <c r="CA35" s="111"/>
      <c r="CB35" s="111"/>
      <c r="CC35" s="111"/>
      <c r="CD35" s="111"/>
      <c r="CE35" s="111"/>
      <c r="CF35" s="111"/>
    </row>
    <row r="36" spans="1:84" s="380" customFormat="1" ht="15" customHeight="1">
      <c r="A36" s="2702"/>
      <c r="B36" s="2702"/>
      <c r="C36" s="2702"/>
      <c r="D36" s="2640"/>
      <c r="E36" s="2640"/>
      <c r="F36" s="2640"/>
      <c r="G36" s="2641" t="s">
        <v>432</v>
      </c>
      <c r="H36" s="2641"/>
      <c r="I36" s="2641"/>
      <c r="J36" s="2641"/>
      <c r="K36" s="2642" t="s">
        <v>2860</v>
      </c>
      <c r="L36" s="2642"/>
      <c r="M36" s="2642"/>
      <c r="N36" s="2642"/>
      <c r="O36" s="2642"/>
      <c r="P36" s="2642"/>
      <c r="Q36" s="2642"/>
      <c r="R36" s="2642"/>
      <c r="S36" s="2642"/>
      <c r="T36" s="2642"/>
      <c r="U36" s="2642"/>
      <c r="V36" s="2642"/>
      <c r="W36" s="2642"/>
      <c r="X36" s="2642"/>
      <c r="Y36" s="2642"/>
      <c r="Z36" s="2642"/>
      <c r="AA36" s="2642"/>
      <c r="AB36" s="2642"/>
      <c r="AC36" s="2642"/>
      <c r="AD36" s="2642"/>
      <c r="AE36" s="2642"/>
      <c r="AF36" s="2642"/>
      <c r="AG36" s="2642"/>
      <c r="AH36" s="2642"/>
      <c r="AI36" s="2642"/>
      <c r="AJ36" s="2642"/>
      <c r="AK36" s="2642"/>
      <c r="AL36" s="2642"/>
      <c r="AM36" s="2642"/>
      <c r="AN36" s="2642"/>
      <c r="AO36" s="2642"/>
      <c r="AP36" s="2642"/>
      <c r="AQ36" s="2642"/>
      <c r="AR36" s="2642"/>
      <c r="AS36" s="2642"/>
      <c r="AT36" s="2642"/>
      <c r="AU36" s="2642"/>
      <c r="AV36" s="2642"/>
      <c r="AW36" s="2642"/>
      <c r="AX36" s="2642"/>
      <c r="AY36" s="2642"/>
      <c r="AZ36" s="2642"/>
      <c r="BA36" s="2642"/>
      <c r="BB36" s="2642"/>
      <c r="BC36" s="2642"/>
      <c r="BD36" s="2642"/>
      <c r="BE36" s="2642"/>
      <c r="BF36" s="2642"/>
      <c r="BG36" s="2642"/>
      <c r="BH36" s="2642"/>
      <c r="BI36" s="2642"/>
      <c r="BJ36" s="2642"/>
      <c r="BK36" s="2642"/>
      <c r="BL36" s="2642"/>
      <c r="BM36" s="2642"/>
      <c r="BN36" s="2642"/>
      <c r="BO36" s="2642"/>
      <c r="BP36" s="2642"/>
      <c r="BQ36" s="2642"/>
      <c r="BR36" s="2642"/>
      <c r="BS36" s="2642"/>
      <c r="BT36" s="2642"/>
      <c r="BU36" s="2642"/>
      <c r="BV36" s="2642"/>
      <c r="BW36" s="2642"/>
      <c r="BX36" s="111"/>
      <c r="BY36" s="111"/>
      <c r="BZ36" s="111"/>
      <c r="CA36" s="111"/>
      <c r="CB36" s="111"/>
      <c r="CC36" s="111"/>
      <c r="CD36" s="111"/>
      <c r="CE36" s="111"/>
      <c r="CF36" s="111"/>
    </row>
    <row r="37" spans="1:84" s="380" customFormat="1" ht="15" customHeight="1">
      <c r="A37" s="2702"/>
      <c r="B37" s="2702"/>
      <c r="C37" s="2702"/>
      <c r="D37" s="2640"/>
      <c r="E37" s="2640"/>
      <c r="F37" s="2640"/>
      <c r="G37" s="2641" t="s">
        <v>433</v>
      </c>
      <c r="H37" s="2641"/>
      <c r="I37" s="2641"/>
      <c r="J37" s="2641"/>
      <c r="K37" s="2642" t="s">
        <v>2861</v>
      </c>
      <c r="L37" s="2642"/>
      <c r="M37" s="2642"/>
      <c r="N37" s="2642"/>
      <c r="O37" s="2642"/>
      <c r="P37" s="2642"/>
      <c r="Q37" s="2642"/>
      <c r="R37" s="2642"/>
      <c r="S37" s="2642"/>
      <c r="T37" s="2642"/>
      <c r="U37" s="2642"/>
      <c r="V37" s="2642"/>
      <c r="W37" s="2642"/>
      <c r="X37" s="2642"/>
      <c r="Y37" s="2642"/>
      <c r="Z37" s="2642"/>
      <c r="AA37" s="2642"/>
      <c r="AB37" s="2642"/>
      <c r="AC37" s="2642"/>
      <c r="AD37" s="2642"/>
      <c r="AE37" s="2642"/>
      <c r="AF37" s="2642"/>
      <c r="AG37" s="2642"/>
      <c r="AH37" s="2642"/>
      <c r="AI37" s="2642"/>
      <c r="AJ37" s="2642"/>
      <c r="AK37" s="2642"/>
      <c r="AL37" s="2642"/>
      <c r="AM37" s="2642"/>
      <c r="AN37" s="2642"/>
      <c r="AO37" s="2642"/>
      <c r="AP37" s="2642"/>
      <c r="AQ37" s="2642"/>
      <c r="AR37" s="2642"/>
      <c r="AS37" s="2642"/>
      <c r="AT37" s="2642"/>
      <c r="AU37" s="2642"/>
      <c r="AV37" s="2642"/>
      <c r="AW37" s="2642"/>
      <c r="AX37" s="2642"/>
      <c r="AY37" s="2642"/>
      <c r="AZ37" s="2642"/>
      <c r="BA37" s="2642"/>
      <c r="BB37" s="2642"/>
      <c r="BC37" s="2642"/>
      <c r="BD37" s="2642"/>
      <c r="BE37" s="2642"/>
      <c r="BF37" s="2642"/>
      <c r="BG37" s="2642"/>
      <c r="BH37" s="2642"/>
      <c r="BI37" s="2642"/>
      <c r="BJ37" s="2642"/>
      <c r="BK37" s="2642"/>
      <c r="BL37" s="2642"/>
      <c r="BM37" s="2642"/>
      <c r="BN37" s="2642"/>
      <c r="BO37" s="2642"/>
      <c r="BP37" s="2642"/>
      <c r="BQ37" s="2642"/>
      <c r="BR37" s="2642"/>
      <c r="BS37" s="2642"/>
      <c r="BT37" s="2642"/>
      <c r="BU37" s="2642"/>
      <c r="BV37" s="2642"/>
      <c r="BW37" s="2642"/>
      <c r="BX37" s="111"/>
      <c r="BY37" s="111"/>
      <c r="BZ37" s="111"/>
      <c r="CA37" s="111"/>
      <c r="CB37" s="111"/>
      <c r="CC37" s="111"/>
      <c r="CD37" s="111"/>
      <c r="CE37" s="111"/>
      <c r="CF37" s="111"/>
    </row>
    <row r="38" spans="1:84" s="405" customFormat="1" ht="28.5" customHeight="1">
      <c r="A38" s="2702"/>
      <c r="B38" s="2702"/>
      <c r="C38" s="2702"/>
      <c r="D38" s="2639"/>
      <c r="E38" s="2639"/>
      <c r="F38" s="2639"/>
      <c r="G38" s="2639"/>
      <c r="H38" s="2639"/>
      <c r="I38" s="2639"/>
      <c r="J38" s="2639"/>
      <c r="K38" s="2639"/>
      <c r="L38" s="2639"/>
      <c r="M38" s="2639"/>
      <c r="N38" s="2639"/>
      <c r="O38" s="2639"/>
      <c r="P38" s="2639"/>
      <c r="Q38" s="2639"/>
      <c r="R38" s="2639"/>
      <c r="S38" s="2639"/>
      <c r="T38" s="2639"/>
      <c r="U38" s="2639"/>
      <c r="V38" s="2639"/>
      <c r="W38" s="2639"/>
      <c r="X38" s="2639"/>
      <c r="Y38" s="2639"/>
      <c r="Z38" s="2639"/>
      <c r="AA38" s="2639"/>
      <c r="AB38" s="2639"/>
      <c r="AC38" s="2639"/>
      <c r="AD38" s="2639"/>
      <c r="AE38" s="2639"/>
      <c r="AF38" s="2639"/>
      <c r="AG38" s="2639"/>
      <c r="AH38" s="2639"/>
      <c r="AI38" s="2639"/>
      <c r="AJ38" s="2639"/>
      <c r="AK38" s="2639"/>
      <c r="AL38" s="2639"/>
      <c r="AM38" s="2639"/>
      <c r="AN38" s="2639"/>
      <c r="AO38" s="2639"/>
      <c r="AP38" s="2639"/>
      <c r="AQ38" s="2639"/>
      <c r="AR38" s="2639"/>
      <c r="AS38" s="2639"/>
      <c r="AT38" s="2639"/>
      <c r="AU38" s="2639"/>
      <c r="AV38" s="2639"/>
      <c r="AW38" s="2639"/>
      <c r="AX38" s="2639"/>
      <c r="AY38" s="2639"/>
      <c r="AZ38" s="2639"/>
      <c r="BA38" s="2639"/>
      <c r="BB38" s="2639"/>
      <c r="BC38" s="2639"/>
      <c r="BD38" s="2639"/>
      <c r="BE38" s="2639"/>
      <c r="BF38" s="2639"/>
      <c r="BG38" s="2639"/>
      <c r="BH38" s="2639"/>
      <c r="BI38" s="2639"/>
      <c r="BJ38" s="2639"/>
      <c r="BK38" s="2639"/>
      <c r="BL38" s="2639"/>
      <c r="BM38" s="2639"/>
      <c r="BN38" s="2639"/>
      <c r="BO38" s="2639"/>
      <c r="BP38" s="2639"/>
      <c r="BQ38" s="2639"/>
      <c r="BR38" s="2639"/>
      <c r="BS38" s="2639"/>
      <c r="BT38" s="2639"/>
      <c r="BU38" s="2639"/>
      <c r="BV38" s="2639"/>
      <c r="BW38" s="2639"/>
      <c r="BX38" s="111"/>
      <c r="BY38" s="111"/>
      <c r="BZ38" s="111"/>
      <c r="CA38" s="111"/>
      <c r="CB38" s="111"/>
      <c r="CC38" s="111"/>
      <c r="CD38" s="111"/>
      <c r="CE38" s="111"/>
      <c r="CF38" s="111"/>
    </row>
    <row r="39" spans="1:84" s="406" customFormat="1" ht="15" customHeight="1">
      <c r="BX39" s="111"/>
      <c r="BY39" s="111"/>
      <c r="BZ39" s="111"/>
      <c r="CA39" s="111"/>
      <c r="CB39" s="111"/>
      <c r="CC39" s="111"/>
      <c r="CD39" s="111"/>
      <c r="CE39" s="111"/>
      <c r="CF39" s="111"/>
    </row>
    <row r="40" spans="1:84" s="405" customFormat="1" ht="15" hidden="1" customHeight="1">
      <c r="BX40" s="380"/>
      <c r="BY40" s="380"/>
      <c r="BZ40" s="380"/>
      <c r="CA40" s="380"/>
      <c r="CB40" s="380"/>
      <c r="CC40" s="380"/>
      <c r="CD40" s="380"/>
      <c r="CE40" s="380"/>
      <c r="CF40" s="380"/>
    </row>
    <row r="41" spans="1:84" s="405" customFormat="1" ht="15" hidden="1" customHeight="1">
      <c r="BX41" s="380"/>
      <c r="BY41" s="380"/>
      <c r="BZ41" s="380"/>
      <c r="CA41" s="380"/>
      <c r="CB41" s="380"/>
      <c r="CC41" s="380"/>
      <c r="CD41" s="380"/>
      <c r="CE41" s="380"/>
      <c r="CF41" s="380"/>
    </row>
    <row r="42" spans="1:84" s="405" customFormat="1" ht="15" hidden="1" customHeight="1">
      <c r="BX42" s="380"/>
      <c r="BY42" s="380"/>
      <c r="BZ42" s="380"/>
      <c r="CA42" s="380"/>
      <c r="CB42" s="380"/>
      <c r="CC42" s="380"/>
      <c r="CD42" s="380"/>
      <c r="CE42" s="380"/>
      <c r="CF42" s="380"/>
    </row>
    <row r="43" spans="1:84" s="405" customFormat="1" ht="15" hidden="1" customHeight="1">
      <c r="BX43" s="380"/>
      <c r="BY43" s="380"/>
      <c r="BZ43" s="380"/>
      <c r="CA43" s="380"/>
      <c r="CB43" s="380"/>
      <c r="CC43" s="380"/>
      <c r="CD43" s="380"/>
      <c r="CE43" s="380"/>
      <c r="CF43" s="380"/>
    </row>
    <row r="44" spans="1:84" s="405" customFormat="1" ht="15" hidden="1" customHeight="1">
      <c r="BX44" s="380"/>
      <c r="BY44" s="380"/>
      <c r="BZ44" s="380"/>
      <c r="CA44" s="380"/>
      <c r="CB44" s="380"/>
      <c r="CC44" s="380"/>
      <c r="CD44" s="380"/>
      <c r="CE44" s="380"/>
      <c r="CF44" s="380"/>
    </row>
    <row r="45" spans="1:84" s="405" customFormat="1" ht="15" hidden="1" customHeight="1">
      <c r="BX45" s="380"/>
      <c r="BY45" s="380"/>
      <c r="BZ45" s="380"/>
      <c r="CA45" s="380"/>
      <c r="CB45" s="380"/>
      <c r="CC45" s="380"/>
      <c r="CD45" s="380"/>
      <c r="CE45" s="380"/>
      <c r="CF45" s="380"/>
    </row>
    <row r="46" spans="1:84" s="405" customFormat="1" ht="15" hidden="1" customHeight="1">
      <c r="BX46" s="380"/>
      <c r="BY46" s="380"/>
      <c r="BZ46" s="380"/>
      <c r="CA46" s="380"/>
      <c r="CB46" s="380"/>
      <c r="CC46" s="380"/>
      <c r="CD46" s="380"/>
      <c r="CE46" s="380"/>
      <c r="CF46" s="380"/>
    </row>
    <row r="47" spans="1:84" s="405" customFormat="1" ht="15" hidden="1" customHeight="1">
      <c r="BX47" s="380"/>
      <c r="BY47" s="380"/>
      <c r="BZ47" s="380"/>
      <c r="CA47" s="380"/>
      <c r="CB47" s="380"/>
      <c r="CC47" s="380"/>
      <c r="CD47" s="380"/>
      <c r="CE47" s="380"/>
      <c r="CF47" s="380"/>
    </row>
    <row r="48" spans="1:84" s="405" customFormat="1" ht="15" hidden="1" customHeight="1">
      <c r="BX48" s="380"/>
      <c r="BY48" s="380"/>
      <c r="BZ48" s="380"/>
      <c r="CA48" s="380"/>
      <c r="CB48" s="380"/>
      <c r="CC48" s="380"/>
      <c r="CD48" s="380"/>
      <c r="CE48" s="380"/>
      <c r="CF48" s="380"/>
    </row>
    <row r="49" spans="76:84" s="405" customFormat="1" ht="15" hidden="1" customHeight="1">
      <c r="BX49" s="380"/>
      <c r="BY49" s="380"/>
      <c r="BZ49" s="380"/>
      <c r="CA49" s="380"/>
      <c r="CB49" s="380"/>
      <c r="CC49" s="380"/>
      <c r="CD49" s="380"/>
      <c r="CE49" s="380"/>
      <c r="CF49" s="380"/>
    </row>
    <row r="50" spans="76:84" s="405" customFormat="1" ht="15" hidden="1" customHeight="1">
      <c r="BX50" s="380"/>
      <c r="BY50" s="380"/>
      <c r="BZ50" s="380"/>
      <c r="CA50" s="380"/>
      <c r="CB50" s="380"/>
      <c r="CC50" s="380"/>
      <c r="CD50" s="380"/>
      <c r="CE50" s="380"/>
      <c r="CF50" s="380"/>
    </row>
    <row r="51" spans="76:84" s="405" customFormat="1" ht="15" hidden="1" customHeight="1">
      <c r="BX51" s="380"/>
      <c r="BY51" s="380"/>
      <c r="BZ51" s="380"/>
      <c r="CA51" s="380"/>
      <c r="CB51" s="380"/>
      <c r="CC51" s="380"/>
      <c r="CD51" s="380"/>
      <c r="CE51" s="380"/>
      <c r="CF51" s="380"/>
    </row>
    <row r="52" spans="76:84" s="405" customFormat="1" ht="15" hidden="1" customHeight="1">
      <c r="BX52" s="380"/>
      <c r="BY52" s="380"/>
      <c r="BZ52" s="380"/>
      <c r="CA52" s="380"/>
      <c r="CB52" s="380"/>
      <c r="CC52" s="380"/>
      <c r="CD52" s="380"/>
      <c r="CE52" s="380"/>
      <c r="CF52" s="380"/>
    </row>
    <row r="53" spans="76:84" s="405" customFormat="1" ht="15" hidden="1" customHeight="1">
      <c r="BX53" s="380"/>
      <c r="BY53" s="380"/>
      <c r="BZ53" s="380"/>
      <c r="CA53" s="380"/>
      <c r="CB53" s="380"/>
      <c r="CC53" s="380"/>
      <c r="CD53" s="380"/>
      <c r="CE53" s="380"/>
      <c r="CF53" s="380"/>
    </row>
    <row r="54" spans="76:84" s="405" customFormat="1" ht="15" hidden="1" customHeight="1">
      <c r="BX54" s="380"/>
      <c r="BY54" s="380"/>
      <c r="BZ54" s="380"/>
      <c r="CA54" s="380"/>
      <c r="CB54" s="380"/>
      <c r="CC54" s="380"/>
      <c r="CD54" s="380"/>
      <c r="CE54" s="380"/>
      <c r="CF54" s="380"/>
    </row>
    <row r="55" spans="76:84" s="405" customFormat="1" ht="15" hidden="1" customHeight="1">
      <c r="BX55" s="380"/>
      <c r="BY55" s="380"/>
      <c r="BZ55" s="380"/>
      <c r="CA55" s="380"/>
      <c r="CB55" s="380"/>
      <c r="CC55" s="380"/>
      <c r="CD55" s="380"/>
      <c r="CE55" s="380"/>
      <c r="CF55" s="380"/>
    </row>
    <row r="56" spans="76:84" s="405" customFormat="1" ht="15" hidden="1" customHeight="1">
      <c r="BX56" s="380"/>
      <c r="BY56" s="380"/>
      <c r="BZ56" s="380"/>
      <c r="CA56" s="380"/>
      <c r="CB56" s="380"/>
      <c r="CC56" s="380"/>
      <c r="CD56" s="380"/>
      <c r="CE56" s="380"/>
      <c r="CF56" s="380"/>
    </row>
    <row r="57" spans="76:84" s="405" customFormat="1" ht="15" hidden="1" customHeight="1">
      <c r="BX57" s="380"/>
      <c r="BY57" s="380"/>
      <c r="BZ57" s="380"/>
      <c r="CA57" s="380"/>
      <c r="CB57" s="380"/>
      <c r="CC57" s="380"/>
      <c r="CD57" s="380"/>
      <c r="CE57" s="380"/>
      <c r="CF57" s="380"/>
    </row>
    <row r="58" spans="76:84" s="405" customFormat="1" ht="15" hidden="1" customHeight="1">
      <c r="BX58" s="380"/>
      <c r="BY58" s="33"/>
      <c r="BZ58" s="33"/>
      <c r="CA58" s="33"/>
      <c r="CB58" s="33"/>
      <c r="CC58" s="33"/>
      <c r="CD58" s="33"/>
      <c r="CE58" s="33"/>
      <c r="CF58" s="33"/>
    </row>
    <row r="59" spans="76:84" s="405" customFormat="1" ht="15" hidden="1" customHeight="1">
      <c r="BX59" s="380"/>
      <c r="BY59" s="33"/>
      <c r="BZ59" s="33"/>
      <c r="CA59" s="33"/>
      <c r="CB59" s="33"/>
      <c r="CC59" s="33"/>
      <c r="CD59" s="33"/>
      <c r="CE59" s="33"/>
      <c r="CF59" s="33"/>
    </row>
    <row r="60" spans="76:84" s="405" customFormat="1" ht="15" hidden="1" customHeight="1">
      <c r="BX60" s="380"/>
      <c r="BY60" s="33"/>
      <c r="BZ60" s="33"/>
      <c r="CA60" s="33"/>
      <c r="CB60" s="33"/>
      <c r="CC60" s="33"/>
      <c r="CD60" s="33"/>
      <c r="CE60" s="33"/>
      <c r="CF60" s="33"/>
    </row>
    <row r="61" spans="76:84" s="405" customFormat="1" ht="15" hidden="1" customHeight="1">
      <c r="BX61" s="380"/>
      <c r="BY61" s="33"/>
      <c r="BZ61" s="33"/>
      <c r="CA61" s="33"/>
      <c r="CB61" s="33"/>
      <c r="CC61" s="33"/>
      <c r="CD61" s="33"/>
      <c r="CE61" s="33"/>
      <c r="CF61" s="33"/>
    </row>
    <row r="62" spans="76:84" s="405" customFormat="1" ht="15" hidden="1" customHeight="1">
      <c r="BX62" s="380"/>
      <c r="BY62" s="33"/>
      <c r="BZ62" s="33"/>
      <c r="CA62" s="33"/>
      <c r="CB62" s="33"/>
      <c r="CC62" s="33"/>
      <c r="CD62" s="33"/>
      <c r="CE62" s="33"/>
      <c r="CF62" s="33"/>
    </row>
    <row r="63" spans="76:84" s="405" customFormat="1" ht="15" hidden="1" customHeight="1">
      <c r="BX63" s="380"/>
      <c r="BY63" s="33"/>
      <c r="BZ63" s="33"/>
      <c r="CA63" s="33"/>
      <c r="CB63" s="33"/>
      <c r="CC63" s="33"/>
      <c r="CD63" s="33"/>
      <c r="CE63" s="33"/>
      <c r="CF63" s="33"/>
    </row>
    <row r="64" spans="76:84" s="405" customFormat="1" ht="15" hidden="1" customHeight="1">
      <c r="BX64" s="380"/>
      <c r="BY64" s="33"/>
      <c r="BZ64" s="33"/>
      <c r="CA64" s="33"/>
      <c r="CB64" s="33"/>
      <c r="CC64" s="33"/>
      <c r="CD64" s="33"/>
      <c r="CE64" s="33"/>
      <c r="CF64" s="33"/>
    </row>
    <row r="65" spans="76:84" s="405" customFormat="1" ht="15" hidden="1" customHeight="1">
      <c r="BX65" s="380"/>
      <c r="BY65" s="33"/>
      <c r="BZ65" s="33"/>
      <c r="CA65" s="33"/>
      <c r="CB65" s="33"/>
      <c r="CC65" s="33"/>
      <c r="CD65" s="33"/>
      <c r="CE65" s="33"/>
      <c r="CF65" s="33"/>
    </row>
    <row r="66" spans="76:84" s="405" customFormat="1" ht="15" hidden="1" customHeight="1">
      <c r="BX66" s="380"/>
      <c r="BY66" s="33"/>
      <c r="BZ66" s="33"/>
      <c r="CA66" s="33"/>
      <c r="CB66" s="33"/>
      <c r="CC66" s="33"/>
      <c r="CD66" s="33"/>
      <c r="CE66" s="33"/>
      <c r="CF66" s="33"/>
    </row>
    <row r="67" spans="76:84" s="405" customFormat="1" ht="15" hidden="1" customHeight="1">
      <c r="BX67" s="380"/>
      <c r="BY67" s="33"/>
      <c r="BZ67" s="33"/>
      <c r="CA67" s="33"/>
      <c r="CB67" s="33"/>
      <c r="CC67" s="33"/>
      <c r="CD67" s="33"/>
      <c r="CE67" s="33"/>
      <c r="CF67" s="33"/>
    </row>
    <row r="68" spans="76:84" s="405" customFormat="1" ht="15" hidden="1" customHeight="1">
      <c r="BX68" s="380"/>
      <c r="BY68" s="33"/>
      <c r="BZ68" s="33"/>
      <c r="CA68" s="33"/>
      <c r="CB68" s="33"/>
      <c r="CC68" s="33"/>
      <c r="CD68" s="33"/>
      <c r="CE68" s="33"/>
      <c r="CF68" s="33"/>
    </row>
    <row r="69" spans="76:84" s="405" customFormat="1" ht="15" hidden="1" customHeight="1">
      <c r="BX69" s="380"/>
      <c r="BY69" s="33"/>
      <c r="BZ69" s="33"/>
      <c r="CA69" s="33"/>
      <c r="CB69" s="33"/>
      <c r="CC69" s="33"/>
      <c r="CD69" s="33"/>
      <c r="CE69" s="33"/>
      <c r="CF69" s="33"/>
    </row>
    <row r="70" spans="76:84" s="405" customFormat="1" ht="15" hidden="1" customHeight="1">
      <c r="BX70" s="380"/>
      <c r="BY70" s="33"/>
      <c r="BZ70" s="33"/>
      <c r="CA70" s="33"/>
      <c r="CB70" s="33"/>
      <c r="CC70" s="33"/>
      <c r="CD70" s="33"/>
      <c r="CE70" s="33"/>
      <c r="CF70" s="33"/>
    </row>
    <row r="71" spans="76:84" s="405" customFormat="1" ht="15" hidden="1" customHeight="1">
      <c r="BX71" s="380"/>
      <c r="BY71" s="33"/>
      <c r="BZ71" s="33"/>
      <c r="CA71" s="33"/>
      <c r="CB71" s="33"/>
      <c r="CC71" s="33"/>
      <c r="CD71" s="33"/>
      <c r="CE71" s="33"/>
      <c r="CF71" s="33"/>
    </row>
    <row r="72" spans="76:84" s="405" customFormat="1" ht="15" hidden="1" customHeight="1">
      <c r="BX72" s="380"/>
      <c r="BY72" s="33"/>
      <c r="BZ72" s="33"/>
      <c r="CA72" s="33"/>
      <c r="CB72" s="33"/>
      <c r="CC72" s="33"/>
      <c r="CD72" s="33"/>
      <c r="CE72" s="33"/>
      <c r="CF72" s="33"/>
    </row>
    <row r="73" spans="76:84" s="405" customFormat="1" ht="15" hidden="1" customHeight="1">
      <c r="BX73" s="380"/>
      <c r="BY73" s="33"/>
      <c r="BZ73" s="33"/>
      <c r="CA73" s="33"/>
      <c r="CB73" s="33"/>
      <c r="CC73" s="33"/>
      <c r="CD73" s="33"/>
      <c r="CE73" s="33"/>
      <c r="CF73" s="33"/>
    </row>
    <row r="74" spans="76:84" s="405" customFormat="1" ht="15" hidden="1" customHeight="1">
      <c r="BX74" s="380"/>
      <c r="BY74" s="33"/>
      <c r="BZ74" s="33"/>
      <c r="CA74" s="33"/>
      <c r="CB74" s="33"/>
      <c r="CC74" s="33"/>
      <c r="CD74" s="33"/>
      <c r="CE74" s="33"/>
      <c r="CF74" s="33"/>
    </row>
    <row r="75" spans="76:84" s="405" customFormat="1" ht="15" hidden="1" customHeight="1">
      <c r="BX75" s="380"/>
      <c r="BY75" s="33"/>
      <c r="BZ75" s="33"/>
      <c r="CA75" s="33"/>
      <c r="CB75" s="33"/>
      <c r="CC75" s="33"/>
      <c r="CD75" s="33"/>
      <c r="CE75" s="33"/>
      <c r="CF75" s="33"/>
    </row>
    <row r="76" spans="76:84" s="405" customFormat="1" ht="15" hidden="1" customHeight="1">
      <c r="BX76" s="380"/>
      <c r="BY76" s="33"/>
      <c r="BZ76" s="33"/>
      <c r="CA76" s="33"/>
      <c r="CB76" s="33"/>
      <c r="CC76" s="33"/>
      <c r="CD76" s="33"/>
      <c r="CE76" s="33"/>
      <c r="CF76" s="33"/>
    </row>
    <row r="77" spans="76:84" s="405" customFormat="1" ht="15" hidden="1" customHeight="1">
      <c r="BX77" s="380"/>
      <c r="BY77" s="33"/>
      <c r="BZ77" s="33"/>
      <c r="CA77" s="33"/>
      <c r="CB77" s="33"/>
      <c r="CC77" s="33"/>
      <c r="CD77" s="33"/>
      <c r="CE77" s="33"/>
      <c r="CF77" s="33"/>
    </row>
    <row r="78" spans="76:84" s="405" customFormat="1" ht="15" hidden="1" customHeight="1">
      <c r="BX78" s="380"/>
      <c r="BY78" s="33"/>
      <c r="BZ78" s="33"/>
      <c r="CA78" s="33"/>
      <c r="CB78" s="33"/>
      <c r="CC78" s="33"/>
      <c r="CD78" s="33"/>
      <c r="CE78" s="33"/>
      <c r="CF78" s="33"/>
    </row>
    <row r="79" spans="76:84" s="405" customFormat="1" ht="15" hidden="1" customHeight="1">
      <c r="BX79" s="380"/>
      <c r="BY79" s="33"/>
      <c r="BZ79" s="33"/>
      <c r="CA79" s="33"/>
      <c r="CB79" s="33"/>
      <c r="CC79" s="33"/>
      <c r="CD79" s="33"/>
      <c r="CE79" s="33"/>
      <c r="CF79" s="33"/>
    </row>
    <row r="80" spans="76:84" s="405" customFormat="1" ht="15" hidden="1" customHeight="1">
      <c r="BX80" s="380"/>
      <c r="BY80" s="33"/>
      <c r="BZ80" s="33"/>
      <c r="CA80" s="33"/>
      <c r="CB80" s="33"/>
      <c r="CC80" s="33"/>
      <c r="CD80" s="33"/>
      <c r="CE80" s="33"/>
      <c r="CF80" s="33"/>
    </row>
    <row r="81" spans="76:84" s="405" customFormat="1" ht="15" hidden="1" customHeight="1">
      <c r="BX81" s="380"/>
      <c r="BY81" s="33"/>
      <c r="BZ81" s="33"/>
      <c r="CA81" s="33"/>
      <c r="CB81" s="33"/>
      <c r="CC81" s="33"/>
      <c r="CD81" s="33"/>
      <c r="CE81" s="33"/>
      <c r="CF81" s="33"/>
    </row>
    <row r="82" spans="76:84" s="405" customFormat="1" ht="15" hidden="1" customHeight="1">
      <c r="BX82" s="380"/>
      <c r="BY82" s="33"/>
      <c r="BZ82" s="33"/>
      <c r="CA82" s="33"/>
      <c r="CB82" s="33"/>
      <c r="CC82" s="33"/>
      <c r="CD82" s="33"/>
      <c r="CE82" s="33"/>
      <c r="CF82" s="33"/>
    </row>
    <row r="83" spans="76:84" s="405" customFormat="1" ht="15" hidden="1" customHeight="1">
      <c r="BX83" s="380"/>
      <c r="BY83" s="33"/>
      <c r="BZ83" s="33"/>
      <c r="CA83" s="33"/>
      <c r="CB83" s="33"/>
      <c r="CC83" s="33"/>
      <c r="CD83" s="33"/>
      <c r="CE83" s="33"/>
      <c r="CF83" s="33"/>
    </row>
    <row r="84" spans="76:84" s="405" customFormat="1" ht="15" hidden="1" customHeight="1">
      <c r="BX84" s="380"/>
      <c r="BY84" s="33"/>
      <c r="BZ84" s="33"/>
      <c r="CA84" s="33"/>
      <c r="CB84" s="33"/>
      <c r="CC84" s="33"/>
      <c r="CD84" s="33"/>
      <c r="CE84" s="33"/>
      <c r="CF84" s="33"/>
    </row>
    <row r="85" spans="76:84" s="405" customFormat="1" ht="15" hidden="1" customHeight="1">
      <c r="BX85" s="380"/>
      <c r="BY85" s="33"/>
      <c r="BZ85" s="33"/>
      <c r="CA85" s="33"/>
      <c r="CB85" s="33"/>
      <c r="CC85" s="33"/>
      <c r="CD85" s="33"/>
      <c r="CE85" s="33"/>
      <c r="CF85" s="33"/>
    </row>
    <row r="86" spans="76:84" s="405" customFormat="1" ht="15" hidden="1" customHeight="1">
      <c r="BX86" s="380"/>
      <c r="BY86" s="33"/>
      <c r="BZ86" s="33"/>
      <c r="CA86" s="33"/>
      <c r="CB86" s="33"/>
      <c r="CC86" s="33"/>
      <c r="CD86" s="33"/>
      <c r="CE86" s="33"/>
      <c r="CF86" s="33"/>
    </row>
    <row r="87" spans="76:84" s="405" customFormat="1" ht="15" hidden="1" customHeight="1">
      <c r="BX87" s="380"/>
      <c r="BY87" s="33"/>
      <c r="BZ87" s="33"/>
      <c r="CA87" s="33"/>
      <c r="CB87" s="33"/>
      <c r="CC87" s="33"/>
      <c r="CD87" s="33"/>
      <c r="CE87" s="33"/>
      <c r="CF87" s="33"/>
    </row>
    <row r="88" spans="76:84" s="405" customFormat="1" ht="15" hidden="1" customHeight="1">
      <c r="BX88" s="380"/>
      <c r="BY88" s="33"/>
      <c r="BZ88" s="33"/>
      <c r="CA88" s="33"/>
      <c r="CB88" s="33"/>
      <c r="CC88" s="33"/>
      <c r="CD88" s="33"/>
      <c r="CE88" s="33"/>
      <c r="CF88" s="33"/>
    </row>
    <row r="89" spans="76:84" s="405" customFormat="1" ht="15" hidden="1" customHeight="1">
      <c r="BX89" s="380"/>
      <c r="BY89" s="33"/>
      <c r="BZ89" s="33"/>
      <c r="CA89" s="33"/>
      <c r="CB89" s="33"/>
      <c r="CC89" s="33"/>
      <c r="CD89" s="33"/>
      <c r="CE89" s="33"/>
      <c r="CF89" s="33"/>
    </row>
    <row r="90" spans="76:84" s="405" customFormat="1" ht="15" hidden="1" customHeight="1">
      <c r="BX90" s="380"/>
      <c r="BY90" s="33"/>
      <c r="BZ90" s="33"/>
      <c r="CA90" s="33"/>
      <c r="CB90" s="33"/>
      <c r="CC90" s="33"/>
      <c r="CD90" s="33"/>
      <c r="CE90" s="33"/>
      <c r="CF90" s="33"/>
    </row>
    <row r="91" spans="76:84" s="405" customFormat="1" ht="15" hidden="1" customHeight="1">
      <c r="BX91" s="380"/>
      <c r="BY91" s="33"/>
      <c r="BZ91" s="33"/>
      <c r="CA91" s="33"/>
      <c r="CB91" s="33"/>
      <c r="CC91" s="33"/>
      <c r="CD91" s="33"/>
      <c r="CE91" s="33"/>
      <c r="CF91" s="33"/>
    </row>
    <row r="92" spans="76:84" s="405" customFormat="1" ht="15" hidden="1" customHeight="1">
      <c r="BX92" s="380"/>
      <c r="BY92" s="33"/>
      <c r="BZ92" s="33"/>
      <c r="CA92" s="33"/>
      <c r="CB92" s="33"/>
      <c r="CC92" s="33"/>
      <c r="CD92" s="33"/>
      <c r="CE92" s="33"/>
      <c r="CF92" s="33"/>
    </row>
    <row r="93" spans="76:84" s="405" customFormat="1" ht="15" hidden="1" customHeight="1">
      <c r="BX93" s="380"/>
      <c r="BY93" s="33"/>
      <c r="BZ93" s="33"/>
      <c r="CA93" s="33"/>
      <c r="CB93" s="33"/>
      <c r="CC93" s="33"/>
      <c r="CD93" s="33"/>
      <c r="CE93" s="33"/>
      <c r="CF93" s="33"/>
    </row>
    <row r="94" spans="76:84" s="405" customFormat="1" ht="15" hidden="1" customHeight="1">
      <c r="BX94" s="380"/>
      <c r="BY94" s="33"/>
      <c r="BZ94" s="33"/>
      <c r="CA94" s="33"/>
      <c r="CB94" s="33"/>
      <c r="CC94" s="33"/>
      <c r="CD94" s="33"/>
      <c r="CE94" s="33"/>
      <c r="CF94" s="33"/>
    </row>
    <row r="95" spans="76:84" s="405" customFormat="1" ht="15" hidden="1" customHeight="1">
      <c r="BX95" s="380"/>
      <c r="BY95" s="33"/>
      <c r="BZ95" s="33"/>
      <c r="CA95" s="33"/>
      <c r="CB95" s="33"/>
      <c r="CC95" s="33"/>
      <c r="CD95" s="33"/>
      <c r="CE95" s="33"/>
      <c r="CF95" s="33"/>
    </row>
    <row r="96" spans="76:84" s="405" customFormat="1" ht="15" hidden="1" customHeight="1">
      <c r="BX96" s="380"/>
      <c r="BY96" s="33"/>
      <c r="BZ96" s="33"/>
      <c r="CA96" s="33"/>
      <c r="CB96" s="33"/>
      <c r="CC96" s="33"/>
      <c r="CD96" s="33"/>
      <c r="CE96" s="33"/>
      <c r="CF96" s="33"/>
    </row>
    <row r="97" spans="76:84" s="405" customFormat="1" ht="15" hidden="1" customHeight="1">
      <c r="BX97" s="380"/>
      <c r="BY97" s="33"/>
      <c r="BZ97" s="33"/>
      <c r="CA97" s="33"/>
      <c r="CB97" s="33"/>
      <c r="CC97" s="33"/>
      <c r="CD97" s="33"/>
      <c r="CE97" s="33"/>
      <c r="CF97" s="33"/>
    </row>
    <row r="98" spans="76:84" s="405" customFormat="1" ht="15" hidden="1" customHeight="1">
      <c r="BX98" s="380"/>
      <c r="BY98" s="33"/>
      <c r="BZ98" s="33"/>
      <c r="CA98" s="33"/>
      <c r="CB98" s="33"/>
      <c r="CC98" s="33"/>
      <c r="CD98" s="33"/>
      <c r="CE98" s="33"/>
      <c r="CF98" s="33"/>
    </row>
    <row r="99" spans="76:84" s="405" customFormat="1" ht="15" hidden="1" customHeight="1">
      <c r="BX99" s="380"/>
      <c r="BY99" s="33"/>
      <c r="BZ99" s="33"/>
      <c r="CA99" s="33"/>
      <c r="CB99" s="33"/>
      <c r="CC99" s="33"/>
      <c r="CD99" s="33"/>
      <c r="CE99" s="33"/>
      <c r="CF99" s="33"/>
    </row>
    <row r="100" spans="76:84" s="405" customFormat="1" ht="15" hidden="1" customHeight="1">
      <c r="BX100" s="380"/>
      <c r="BY100" s="33"/>
      <c r="BZ100" s="33"/>
      <c r="CA100" s="33"/>
      <c r="CB100" s="33"/>
      <c r="CC100" s="33"/>
      <c r="CD100" s="33"/>
      <c r="CE100" s="33"/>
      <c r="CF100" s="33"/>
    </row>
    <row r="101" spans="76:84" s="405" customFormat="1" ht="15" hidden="1" customHeight="1">
      <c r="BX101" s="380"/>
      <c r="BY101" s="33"/>
      <c r="BZ101" s="33"/>
      <c r="CA101" s="33"/>
      <c r="CB101" s="33"/>
      <c r="CC101" s="33"/>
      <c r="CD101" s="33"/>
      <c r="CE101" s="33"/>
      <c r="CF101" s="33"/>
    </row>
    <row r="102" spans="76:84" s="405" customFormat="1" ht="15" hidden="1" customHeight="1">
      <c r="BX102" s="380"/>
      <c r="BY102" s="33"/>
      <c r="BZ102" s="33"/>
      <c r="CA102" s="33"/>
      <c r="CB102" s="33"/>
      <c r="CC102" s="33"/>
      <c r="CD102" s="33"/>
      <c r="CE102" s="33"/>
      <c r="CF102" s="33"/>
    </row>
    <row r="103" spans="76:84" s="405" customFormat="1" ht="15" hidden="1" customHeight="1">
      <c r="BX103" s="380"/>
      <c r="BY103" s="33"/>
      <c r="BZ103" s="33"/>
      <c r="CA103" s="33"/>
      <c r="CB103" s="33"/>
      <c r="CC103" s="33"/>
      <c r="CD103" s="33"/>
      <c r="CE103" s="33"/>
      <c r="CF103" s="33"/>
    </row>
    <row r="104" spans="76:84" s="405" customFormat="1" ht="15" hidden="1" customHeight="1">
      <c r="BX104" s="380"/>
      <c r="BY104" s="33"/>
      <c r="BZ104" s="33"/>
      <c r="CA104" s="33"/>
      <c r="CB104" s="33"/>
      <c r="CC104" s="33"/>
      <c r="CD104" s="33"/>
      <c r="CE104" s="33"/>
      <c r="CF104" s="33"/>
    </row>
    <row r="105" spans="76:84" s="405" customFormat="1" ht="15" hidden="1" customHeight="1">
      <c r="BX105" s="380"/>
      <c r="BY105" s="33"/>
      <c r="BZ105" s="33"/>
      <c r="CA105" s="33"/>
      <c r="CB105" s="33"/>
      <c r="CC105" s="33"/>
      <c r="CD105" s="33"/>
      <c r="CE105" s="33"/>
      <c r="CF105" s="33"/>
    </row>
    <row r="106" spans="76:84" s="405" customFormat="1" ht="15" hidden="1" customHeight="1">
      <c r="BX106" s="380"/>
      <c r="BY106" s="33"/>
      <c r="BZ106" s="33"/>
      <c r="CA106" s="33"/>
      <c r="CB106" s="33"/>
      <c r="CC106" s="33"/>
      <c r="CD106" s="33"/>
      <c r="CE106" s="33"/>
      <c r="CF106" s="33"/>
    </row>
    <row r="107" spans="76:84" s="405" customFormat="1" ht="15" hidden="1" customHeight="1">
      <c r="BX107" s="380"/>
      <c r="BY107" s="33"/>
      <c r="BZ107" s="33"/>
      <c r="CA107" s="33"/>
      <c r="CB107" s="33"/>
      <c r="CC107" s="33"/>
      <c r="CD107" s="33"/>
      <c r="CE107" s="33"/>
      <c r="CF107" s="33"/>
    </row>
    <row r="108" spans="76:84" s="405" customFormat="1" ht="15" hidden="1" customHeight="1">
      <c r="BX108" s="380"/>
      <c r="BY108" s="33"/>
      <c r="BZ108" s="33"/>
      <c r="CA108" s="33"/>
      <c r="CB108" s="33"/>
      <c r="CC108" s="33"/>
      <c r="CD108" s="33"/>
      <c r="CE108" s="33"/>
      <c r="CF108" s="33"/>
    </row>
    <row r="109" spans="76:84" s="405" customFormat="1" ht="15" hidden="1" customHeight="1">
      <c r="BX109" s="380"/>
      <c r="BY109" s="33"/>
      <c r="BZ109" s="33"/>
      <c r="CA109" s="33"/>
      <c r="CB109" s="33"/>
      <c r="CC109" s="33"/>
      <c r="CD109" s="33"/>
      <c r="CE109" s="33"/>
      <c r="CF109" s="33"/>
    </row>
    <row r="110" spans="76:84" s="405" customFormat="1" ht="15" hidden="1" customHeight="1">
      <c r="BX110" s="380"/>
      <c r="BY110" s="33"/>
      <c r="BZ110" s="33"/>
      <c r="CA110" s="33"/>
      <c r="CB110" s="33"/>
      <c r="CC110" s="33"/>
      <c r="CD110" s="33"/>
      <c r="CE110" s="33"/>
      <c r="CF110" s="33"/>
    </row>
    <row r="111" spans="76:84" s="405" customFormat="1" ht="15" hidden="1" customHeight="1">
      <c r="BX111" s="380"/>
      <c r="BY111" s="33"/>
      <c r="BZ111" s="33"/>
      <c r="CA111" s="33"/>
      <c r="CB111" s="33"/>
      <c r="CC111" s="33"/>
      <c r="CD111" s="33"/>
      <c r="CE111" s="33"/>
      <c r="CF111" s="33"/>
    </row>
    <row r="112" spans="76:84" s="405" customFormat="1" ht="15" hidden="1" customHeight="1">
      <c r="BX112" s="380"/>
      <c r="BY112" s="33"/>
      <c r="BZ112" s="33"/>
      <c r="CA112" s="33"/>
      <c r="CB112" s="33"/>
      <c r="CC112" s="33"/>
      <c r="CD112" s="33"/>
      <c r="CE112" s="33"/>
      <c r="CF112" s="33"/>
    </row>
    <row r="113" spans="76:84" s="405" customFormat="1" ht="15" hidden="1" customHeight="1">
      <c r="BX113" s="380"/>
      <c r="BY113" s="33"/>
      <c r="BZ113" s="33"/>
      <c r="CA113" s="33"/>
      <c r="CB113" s="33"/>
      <c r="CC113" s="33"/>
      <c r="CD113" s="33"/>
      <c r="CE113" s="33"/>
      <c r="CF113" s="33"/>
    </row>
    <row r="114" spans="76:84" s="405" customFormat="1" ht="15" hidden="1" customHeight="1">
      <c r="BX114" s="380"/>
      <c r="BY114" s="33"/>
      <c r="BZ114" s="33"/>
      <c r="CA114" s="33"/>
      <c r="CB114" s="33"/>
      <c r="CC114" s="33"/>
      <c r="CD114" s="33"/>
      <c r="CE114" s="33"/>
      <c r="CF114" s="33"/>
    </row>
    <row r="115" spans="76:84" s="405" customFormat="1" ht="15" hidden="1" customHeight="1">
      <c r="BX115" s="380"/>
      <c r="BY115" s="33"/>
      <c r="BZ115" s="33"/>
      <c r="CA115" s="33"/>
      <c r="CB115" s="33"/>
      <c r="CC115" s="33"/>
      <c r="CD115" s="33"/>
      <c r="CE115" s="33"/>
      <c r="CF115" s="33"/>
    </row>
    <row r="116" spans="76:84" s="405" customFormat="1" ht="15" hidden="1" customHeight="1">
      <c r="BX116" s="380"/>
      <c r="BY116" s="33"/>
      <c r="BZ116" s="33"/>
      <c r="CA116" s="33"/>
      <c r="CB116" s="33"/>
      <c r="CC116" s="33"/>
      <c r="CD116" s="33"/>
      <c r="CE116" s="33"/>
      <c r="CF116" s="33"/>
    </row>
    <row r="117" spans="76:84" s="405" customFormat="1" ht="15" hidden="1" customHeight="1">
      <c r="BX117" s="380"/>
      <c r="BY117" s="33"/>
      <c r="BZ117" s="33"/>
      <c r="CA117" s="33"/>
      <c r="CB117" s="33"/>
      <c r="CC117" s="33"/>
      <c r="CD117" s="33"/>
      <c r="CE117" s="33"/>
      <c r="CF117" s="33"/>
    </row>
    <row r="118" spans="76:84" s="405" customFormat="1" ht="15" hidden="1" customHeight="1">
      <c r="BX118" s="380"/>
      <c r="BY118" s="33"/>
      <c r="BZ118" s="33"/>
      <c r="CA118" s="33"/>
      <c r="CB118" s="33"/>
      <c r="CC118" s="33"/>
      <c r="CD118" s="33"/>
      <c r="CE118" s="33"/>
      <c r="CF118" s="33"/>
    </row>
    <row r="119" spans="76:84" s="405" customFormat="1" ht="15" hidden="1" customHeight="1">
      <c r="BX119" s="380"/>
      <c r="BY119" s="33"/>
      <c r="BZ119" s="33"/>
      <c r="CA119" s="33"/>
      <c r="CB119" s="33"/>
      <c r="CC119" s="33"/>
      <c r="CD119" s="33"/>
      <c r="CE119" s="33"/>
      <c r="CF119" s="33"/>
    </row>
    <row r="120" spans="76:84" s="405" customFormat="1" ht="15" hidden="1" customHeight="1">
      <c r="BX120" s="380"/>
      <c r="BY120" s="33"/>
      <c r="BZ120" s="33"/>
      <c r="CA120" s="33"/>
      <c r="CB120" s="33"/>
      <c r="CC120" s="33"/>
      <c r="CD120" s="33"/>
      <c r="CE120" s="33"/>
      <c r="CF120" s="33"/>
    </row>
    <row r="121" spans="76:84" s="405" customFormat="1" ht="15" hidden="1" customHeight="1">
      <c r="BX121" s="380"/>
      <c r="BY121" s="33"/>
      <c r="BZ121" s="33"/>
      <c r="CA121" s="33"/>
      <c r="CB121" s="33"/>
      <c r="CC121" s="33"/>
      <c r="CD121" s="33"/>
      <c r="CE121" s="33"/>
      <c r="CF121" s="33"/>
    </row>
    <row r="122" spans="76:84" s="405" customFormat="1" ht="15" hidden="1" customHeight="1">
      <c r="BX122" s="380"/>
      <c r="BY122" s="33"/>
      <c r="BZ122" s="33"/>
      <c r="CA122" s="33"/>
      <c r="CB122" s="33"/>
      <c r="CC122" s="33"/>
      <c r="CD122" s="33"/>
      <c r="CE122" s="33"/>
      <c r="CF122" s="33"/>
    </row>
    <row r="123" spans="76:84" s="405" customFormat="1" ht="15" hidden="1" customHeight="1">
      <c r="BX123" s="380"/>
      <c r="BY123" s="33"/>
      <c r="BZ123" s="33"/>
      <c r="CA123" s="33"/>
      <c r="CB123" s="33"/>
      <c r="CC123" s="33"/>
      <c r="CD123" s="33"/>
      <c r="CE123" s="33"/>
      <c r="CF123" s="33"/>
    </row>
    <row r="124" spans="76:84" s="405" customFormat="1" ht="15" hidden="1" customHeight="1">
      <c r="BX124" s="380"/>
      <c r="BY124" s="33"/>
      <c r="BZ124" s="33"/>
      <c r="CA124" s="33"/>
      <c r="CB124" s="33"/>
      <c r="CC124" s="33"/>
      <c r="CD124" s="33"/>
      <c r="CE124" s="33"/>
      <c r="CF124" s="33"/>
    </row>
    <row r="125" spans="76:84" s="405" customFormat="1" ht="15" hidden="1" customHeight="1">
      <c r="BX125" s="380"/>
      <c r="BY125" s="33"/>
      <c r="BZ125" s="33"/>
      <c r="CA125" s="33"/>
      <c r="CB125" s="33"/>
      <c r="CC125" s="33"/>
      <c r="CD125" s="33"/>
      <c r="CE125" s="33"/>
      <c r="CF125" s="33"/>
    </row>
    <row r="126" spans="76:84" s="405" customFormat="1" ht="15" hidden="1" customHeight="1">
      <c r="BX126" s="380"/>
      <c r="BY126" s="33"/>
      <c r="BZ126" s="33"/>
      <c r="CA126" s="33"/>
      <c r="CB126" s="33"/>
      <c r="CC126" s="33"/>
      <c r="CD126" s="33"/>
      <c r="CE126" s="33"/>
      <c r="CF126" s="33"/>
    </row>
    <row r="127" spans="76:84" s="405" customFormat="1" ht="15" hidden="1" customHeight="1">
      <c r="BX127" s="380"/>
      <c r="BY127" s="33"/>
      <c r="BZ127" s="33"/>
      <c r="CA127" s="33"/>
      <c r="CB127" s="33"/>
      <c r="CC127" s="33"/>
      <c r="CD127" s="33"/>
      <c r="CE127" s="33"/>
      <c r="CF127" s="33"/>
    </row>
    <row r="128" spans="76:84" s="405" customFormat="1" ht="15" hidden="1" customHeight="1">
      <c r="BX128" s="380"/>
      <c r="BY128" s="33"/>
      <c r="BZ128" s="33"/>
      <c r="CA128" s="33"/>
      <c r="CB128" s="33"/>
      <c r="CC128" s="33"/>
      <c r="CD128" s="33"/>
      <c r="CE128" s="33"/>
      <c r="CF128" s="33"/>
    </row>
    <row r="129" spans="76:84" s="405" customFormat="1" ht="15" hidden="1" customHeight="1">
      <c r="BX129" s="380"/>
      <c r="BY129" s="33"/>
      <c r="BZ129" s="33"/>
      <c r="CA129" s="33"/>
      <c r="CB129" s="33"/>
      <c r="CC129" s="33"/>
      <c r="CD129" s="33"/>
      <c r="CE129" s="33"/>
      <c r="CF129" s="33"/>
    </row>
    <row r="130" spans="76:84" s="405" customFormat="1" ht="15" hidden="1" customHeight="1">
      <c r="BX130" s="380"/>
      <c r="BY130" s="33"/>
      <c r="BZ130" s="33"/>
      <c r="CA130" s="33"/>
      <c r="CB130" s="33"/>
      <c r="CC130" s="33"/>
      <c r="CD130" s="33"/>
      <c r="CE130" s="33"/>
      <c r="CF130" s="33"/>
    </row>
    <row r="131" spans="76:84" s="405" customFormat="1" ht="15" hidden="1" customHeight="1">
      <c r="BX131" s="380"/>
      <c r="BY131" s="33"/>
      <c r="BZ131" s="33"/>
      <c r="CA131" s="33"/>
      <c r="CB131" s="33"/>
      <c r="CC131" s="33"/>
      <c r="CD131" s="33"/>
      <c r="CE131" s="33"/>
      <c r="CF131" s="33"/>
    </row>
    <row r="132" spans="76:84" s="405" customFormat="1" ht="15" hidden="1" customHeight="1">
      <c r="BX132" s="380"/>
      <c r="BY132" s="33"/>
      <c r="BZ132" s="33"/>
      <c r="CA132" s="33"/>
      <c r="CB132" s="33"/>
      <c r="CC132" s="33"/>
      <c r="CD132" s="33"/>
      <c r="CE132" s="33"/>
      <c r="CF132" s="33"/>
    </row>
    <row r="133" spans="76:84" s="405" customFormat="1" ht="15" hidden="1" customHeight="1">
      <c r="BX133" s="380"/>
      <c r="BY133" s="33"/>
      <c r="BZ133" s="33"/>
      <c r="CA133" s="33"/>
      <c r="CB133" s="33"/>
      <c r="CC133" s="33"/>
      <c r="CD133" s="33"/>
      <c r="CE133" s="33"/>
      <c r="CF133" s="33"/>
    </row>
    <row r="134" spans="76:84" s="405" customFormat="1" ht="15" hidden="1" customHeight="1">
      <c r="BX134" s="380"/>
      <c r="BY134" s="33"/>
      <c r="BZ134" s="33"/>
      <c r="CA134" s="33"/>
      <c r="CB134" s="33"/>
      <c r="CC134" s="33"/>
      <c r="CD134" s="33"/>
      <c r="CE134" s="33"/>
      <c r="CF134" s="33"/>
    </row>
    <row r="135" spans="76:84" s="405" customFormat="1" ht="15" hidden="1" customHeight="1">
      <c r="BX135" s="380"/>
      <c r="BY135" s="33"/>
      <c r="BZ135" s="33"/>
      <c r="CA135" s="33"/>
      <c r="CB135" s="33"/>
      <c r="CC135" s="33"/>
      <c r="CD135" s="33"/>
      <c r="CE135" s="33"/>
      <c r="CF135" s="33"/>
    </row>
    <row r="136" spans="76:84" s="405" customFormat="1" ht="15" hidden="1" customHeight="1">
      <c r="BX136" s="380"/>
      <c r="BY136" s="33"/>
      <c r="BZ136" s="33"/>
      <c r="CA136" s="33"/>
      <c r="CB136" s="33"/>
      <c r="CC136" s="33"/>
      <c r="CD136" s="33"/>
      <c r="CE136" s="33"/>
      <c r="CF136" s="33"/>
    </row>
    <row r="137" spans="76:84" s="405" customFormat="1" ht="15" hidden="1" customHeight="1">
      <c r="BX137" s="380"/>
      <c r="BY137" s="33"/>
      <c r="BZ137" s="33"/>
      <c r="CA137" s="33"/>
      <c r="CB137" s="33"/>
      <c r="CC137" s="33"/>
      <c r="CD137" s="33"/>
      <c r="CE137" s="33"/>
      <c r="CF137" s="33"/>
    </row>
    <row r="138" spans="76:84" s="405" customFormat="1" ht="15" hidden="1" customHeight="1">
      <c r="BX138" s="380"/>
      <c r="BY138" s="33"/>
      <c r="BZ138" s="33"/>
      <c r="CA138" s="33"/>
      <c r="CB138" s="33"/>
      <c r="CC138" s="33"/>
      <c r="CD138" s="33"/>
      <c r="CE138" s="33"/>
      <c r="CF138" s="33"/>
    </row>
    <row r="139" spans="76:84" s="405" customFormat="1" ht="15" hidden="1" customHeight="1">
      <c r="BX139" s="380"/>
      <c r="BY139" s="33"/>
      <c r="BZ139" s="33"/>
      <c r="CA139" s="33"/>
      <c r="CB139" s="33"/>
      <c r="CC139" s="33"/>
      <c r="CD139" s="33"/>
      <c r="CE139" s="33"/>
      <c r="CF139" s="33"/>
    </row>
    <row r="140" spans="76:84" s="405" customFormat="1" ht="15" hidden="1" customHeight="1">
      <c r="BX140" s="380"/>
      <c r="BY140" s="33"/>
      <c r="BZ140" s="33"/>
      <c r="CA140" s="33"/>
      <c r="CB140" s="33"/>
      <c r="CC140" s="33"/>
      <c r="CD140" s="33"/>
      <c r="CE140" s="33"/>
      <c r="CF140" s="33"/>
    </row>
    <row r="141" spans="76:84" s="405" customFormat="1" ht="15" hidden="1" customHeight="1">
      <c r="BX141" s="380"/>
      <c r="BY141" s="33"/>
      <c r="BZ141" s="33"/>
      <c r="CA141" s="33"/>
      <c r="CB141" s="33"/>
      <c r="CC141" s="33"/>
      <c r="CD141" s="33"/>
      <c r="CE141" s="33"/>
      <c r="CF141" s="33"/>
    </row>
    <row r="142" spans="76:84" s="405" customFormat="1" ht="15" hidden="1" customHeight="1">
      <c r="BX142" s="380"/>
      <c r="BY142" s="33"/>
      <c r="BZ142" s="33"/>
      <c r="CA142" s="33"/>
      <c r="CB142" s="33"/>
      <c r="CC142" s="33"/>
      <c r="CD142" s="33"/>
      <c r="CE142" s="33"/>
      <c r="CF142" s="33"/>
    </row>
    <row r="143" spans="76:84" s="405" customFormat="1" ht="15" hidden="1" customHeight="1">
      <c r="BX143" s="380"/>
      <c r="BY143" s="33"/>
      <c r="BZ143" s="33"/>
      <c r="CA143" s="33"/>
      <c r="CB143" s="33"/>
      <c r="CC143" s="33"/>
      <c r="CD143" s="33"/>
      <c r="CE143" s="33"/>
      <c r="CF143" s="33"/>
    </row>
    <row r="144" spans="76:84" s="405" customFormat="1" ht="15" hidden="1" customHeight="1">
      <c r="BX144" s="380"/>
      <c r="BY144" s="33"/>
      <c r="BZ144" s="33"/>
      <c r="CA144" s="33"/>
      <c r="CB144" s="33"/>
      <c r="CC144" s="33"/>
      <c r="CD144" s="33"/>
      <c r="CE144" s="33"/>
      <c r="CF144" s="33"/>
    </row>
    <row r="145" spans="76:84" s="405" customFormat="1" ht="15" hidden="1" customHeight="1">
      <c r="BX145" s="380"/>
      <c r="BY145" s="33"/>
      <c r="BZ145" s="33"/>
      <c r="CA145" s="33"/>
      <c r="CB145" s="33"/>
      <c r="CC145" s="33"/>
      <c r="CD145" s="33"/>
      <c r="CE145" s="33"/>
      <c r="CF145" s="33"/>
    </row>
    <row r="146" spans="76:84" s="405" customFormat="1" ht="15" hidden="1" customHeight="1">
      <c r="BX146" s="380"/>
      <c r="BY146" s="33"/>
      <c r="BZ146" s="33"/>
      <c r="CA146" s="33"/>
      <c r="CB146" s="33"/>
      <c r="CC146" s="33"/>
      <c r="CD146" s="33"/>
      <c r="CE146" s="33"/>
      <c r="CF146" s="33"/>
    </row>
    <row r="147" spans="76:84" s="405" customFormat="1" ht="15" hidden="1" customHeight="1">
      <c r="BX147" s="380"/>
      <c r="BY147" s="33"/>
      <c r="BZ147" s="33"/>
      <c r="CA147" s="33"/>
      <c r="CB147" s="33"/>
      <c r="CC147" s="33"/>
      <c r="CD147" s="33"/>
      <c r="CE147" s="33"/>
      <c r="CF147" s="33"/>
    </row>
    <row r="148" spans="76:84" s="405" customFormat="1" ht="15" hidden="1" customHeight="1">
      <c r="BX148" s="380"/>
      <c r="BY148" s="33"/>
      <c r="BZ148" s="33"/>
      <c r="CA148" s="33"/>
      <c r="CB148" s="33"/>
      <c r="CC148" s="33"/>
      <c r="CD148" s="33"/>
      <c r="CE148" s="33"/>
      <c r="CF148" s="33"/>
    </row>
    <row r="149" spans="76:84" s="405" customFormat="1" ht="15" hidden="1" customHeight="1">
      <c r="BX149" s="380"/>
      <c r="BY149" s="33"/>
      <c r="BZ149" s="33"/>
      <c r="CA149" s="33"/>
      <c r="CB149" s="33"/>
      <c r="CC149" s="33"/>
      <c r="CD149" s="33"/>
      <c r="CE149" s="33"/>
      <c r="CF149" s="33"/>
    </row>
    <row r="150" spans="76:84" s="405" customFormat="1" ht="15" hidden="1" customHeight="1">
      <c r="BX150" s="380"/>
      <c r="BY150" s="33"/>
      <c r="BZ150" s="33"/>
      <c r="CA150" s="33"/>
      <c r="CB150" s="33"/>
      <c r="CC150" s="33"/>
      <c r="CD150" s="33"/>
      <c r="CE150" s="33"/>
      <c r="CF150" s="33"/>
    </row>
    <row r="151" spans="76:84" s="405" customFormat="1" ht="15" hidden="1" customHeight="1">
      <c r="BX151" s="380"/>
      <c r="BY151" s="33"/>
      <c r="BZ151" s="33"/>
      <c r="CA151" s="33"/>
      <c r="CB151" s="33"/>
      <c r="CC151" s="33"/>
      <c r="CD151" s="33"/>
      <c r="CE151" s="33"/>
      <c r="CF151" s="33"/>
    </row>
  </sheetData>
  <sheetProtection algorithmName="SHA-512" hashValue="f4tN0nFu4PEt50KtMm5rsHliLArVq80iPFYxmDhNeQDD7GiE4mr7KpobXNiTG/sT3jvCCJe6TzHgb2aolIRlUQ==" saltValue="n3upxmCFhY1XJHRKFxsqog==" spinCount="100000" sheet="1" objects="1" scenarios="1"/>
  <mergeCells count="208">
    <mergeCell ref="A1:C38"/>
    <mergeCell ref="D1:BW1"/>
    <mergeCell ref="D2:AE2"/>
    <mergeCell ref="AF2:AL2"/>
    <mergeCell ref="AM2:BW2"/>
    <mergeCell ref="D3:BW3"/>
    <mergeCell ref="D4:D32"/>
    <mergeCell ref="E4:BW4"/>
    <mergeCell ref="E5:Q5"/>
    <mergeCell ref="R5:AB5"/>
    <mergeCell ref="AC5:AM5"/>
    <mergeCell ref="AN5:AX5"/>
    <mergeCell ref="AY5:BI5"/>
    <mergeCell ref="BJ5:BT5"/>
    <mergeCell ref="BU5:BW32"/>
    <mergeCell ref="E6:Q6"/>
    <mergeCell ref="R6:AB6"/>
    <mergeCell ref="AC6:AM6"/>
    <mergeCell ref="AN6:AX6"/>
    <mergeCell ref="AY6:BI6"/>
    <mergeCell ref="E8:Q8"/>
    <mergeCell ref="R8:AB8"/>
    <mergeCell ref="AC8:AM8"/>
    <mergeCell ref="AN8:AX8"/>
    <mergeCell ref="AY8:BI8"/>
    <mergeCell ref="BJ8:BT8"/>
    <mergeCell ref="BJ6:BT6"/>
    <mergeCell ref="E7:Q7"/>
    <mergeCell ref="R7:AB7"/>
    <mergeCell ref="AC7:AM7"/>
    <mergeCell ref="AN7:AX7"/>
    <mergeCell ref="AY7:BI7"/>
    <mergeCell ref="BJ7:BT7"/>
    <mergeCell ref="AY9:BI9"/>
    <mergeCell ref="BJ9:BT9"/>
    <mergeCell ref="M10:Q10"/>
    <mergeCell ref="R10:AB10"/>
    <mergeCell ref="AC10:AM10"/>
    <mergeCell ref="AN10:AX10"/>
    <mergeCell ref="AY10:BI10"/>
    <mergeCell ref="BJ10:BT10"/>
    <mergeCell ref="E9:H16"/>
    <mergeCell ref="I9:L10"/>
    <mergeCell ref="M9:Q9"/>
    <mergeCell ref="R9:AB9"/>
    <mergeCell ref="AC9:AM9"/>
    <mergeCell ref="AN9:AX9"/>
    <mergeCell ref="I11:L12"/>
    <mergeCell ref="M11:Q11"/>
    <mergeCell ref="R11:AB11"/>
    <mergeCell ref="AC11:AM11"/>
    <mergeCell ref="AN11:AX11"/>
    <mergeCell ref="AY11:BI11"/>
    <mergeCell ref="BJ11:BT11"/>
    <mergeCell ref="M12:Q12"/>
    <mergeCell ref="R12:AB12"/>
    <mergeCell ref="AC12:AM12"/>
    <mergeCell ref="AN12:AX12"/>
    <mergeCell ref="AY12:BI12"/>
    <mergeCell ref="BJ12:BT12"/>
    <mergeCell ref="BJ13:BT13"/>
    <mergeCell ref="M14:Q14"/>
    <mergeCell ref="R14:AB14"/>
    <mergeCell ref="AC14:AM14"/>
    <mergeCell ref="AN14:AX14"/>
    <mergeCell ref="AY14:BI14"/>
    <mergeCell ref="BJ14:BT14"/>
    <mergeCell ref="I13:L14"/>
    <mergeCell ref="M13:Q13"/>
    <mergeCell ref="R13:AB13"/>
    <mergeCell ref="AC13:AM13"/>
    <mergeCell ref="AN13:AX13"/>
    <mergeCell ref="AY13:BI13"/>
    <mergeCell ref="BJ15:BT15"/>
    <mergeCell ref="M16:Q16"/>
    <mergeCell ref="R16:AB16"/>
    <mergeCell ref="AC16:AM16"/>
    <mergeCell ref="AN16:AX16"/>
    <mergeCell ref="AY16:BI16"/>
    <mergeCell ref="BJ16:BT16"/>
    <mergeCell ref="I15:L16"/>
    <mergeCell ref="M15:Q15"/>
    <mergeCell ref="R15:AB15"/>
    <mergeCell ref="AC15:AM15"/>
    <mergeCell ref="AN15:AX15"/>
    <mergeCell ref="AY15:BI15"/>
    <mergeCell ref="AY17:BI17"/>
    <mergeCell ref="BJ17:BT17"/>
    <mergeCell ref="M18:Q18"/>
    <mergeCell ref="R18:AB18"/>
    <mergeCell ref="AC18:AM18"/>
    <mergeCell ref="AN18:AX18"/>
    <mergeCell ref="AY18:BI18"/>
    <mergeCell ref="BJ18:BT18"/>
    <mergeCell ref="E17:H24"/>
    <mergeCell ref="I17:L18"/>
    <mergeCell ref="M17:Q17"/>
    <mergeCell ref="R17:AB17"/>
    <mergeCell ref="AC17:AM17"/>
    <mergeCell ref="AN17:AX17"/>
    <mergeCell ref="I19:L20"/>
    <mergeCell ref="M19:Q19"/>
    <mergeCell ref="R19:AB19"/>
    <mergeCell ref="AC19:AM19"/>
    <mergeCell ref="AN19:AX19"/>
    <mergeCell ref="AY19:BI19"/>
    <mergeCell ref="BJ19:BT19"/>
    <mergeCell ref="M20:Q20"/>
    <mergeCell ref="R20:AB20"/>
    <mergeCell ref="AC20:AM20"/>
    <mergeCell ref="AN20:AX20"/>
    <mergeCell ref="AY20:BI20"/>
    <mergeCell ref="BJ20:BT20"/>
    <mergeCell ref="BJ21:BT21"/>
    <mergeCell ref="M22:Q22"/>
    <mergeCell ref="R22:AB22"/>
    <mergeCell ref="AC22:AM22"/>
    <mergeCell ref="AN22:AX22"/>
    <mergeCell ref="AY22:BI22"/>
    <mergeCell ref="BJ22:BT22"/>
    <mergeCell ref="I21:L22"/>
    <mergeCell ref="M21:Q21"/>
    <mergeCell ref="R21:AB21"/>
    <mergeCell ref="AC21:AM21"/>
    <mergeCell ref="AN21:AX21"/>
    <mergeCell ref="AY21:BI21"/>
    <mergeCell ref="BJ23:BT23"/>
    <mergeCell ref="M24:Q24"/>
    <mergeCell ref="R24:AB24"/>
    <mergeCell ref="AC24:AM24"/>
    <mergeCell ref="AN24:AX24"/>
    <mergeCell ref="AY24:BI24"/>
    <mergeCell ref="BJ24:BT24"/>
    <mergeCell ref="I23:L24"/>
    <mergeCell ref="M23:Q23"/>
    <mergeCell ref="R23:AB23"/>
    <mergeCell ref="AC23:AM23"/>
    <mergeCell ref="AN23:AX23"/>
    <mergeCell ref="AY23:BI23"/>
    <mergeCell ref="AY25:BI25"/>
    <mergeCell ref="BJ25:BT25"/>
    <mergeCell ref="M26:Q26"/>
    <mergeCell ref="R26:AB26"/>
    <mergeCell ref="AC26:AM26"/>
    <mergeCell ref="AN26:AX26"/>
    <mergeCell ref="AY26:BI26"/>
    <mergeCell ref="BJ26:BT26"/>
    <mergeCell ref="E25:H32"/>
    <mergeCell ref="I25:L26"/>
    <mergeCell ref="M25:Q25"/>
    <mergeCell ref="R25:AB25"/>
    <mergeCell ref="AC25:AM25"/>
    <mergeCell ref="AN25:AX25"/>
    <mergeCell ref="I27:L28"/>
    <mergeCell ref="M27:Q27"/>
    <mergeCell ref="R27:AB27"/>
    <mergeCell ref="AC27:AM27"/>
    <mergeCell ref="AN27:AX27"/>
    <mergeCell ref="AY27:BI27"/>
    <mergeCell ref="BJ27:BT27"/>
    <mergeCell ref="M28:Q28"/>
    <mergeCell ref="R28:AB28"/>
    <mergeCell ref="AC28:AM28"/>
    <mergeCell ref="AN28:AX28"/>
    <mergeCell ref="AY28:BI28"/>
    <mergeCell ref="BJ28:BT28"/>
    <mergeCell ref="BJ29:BT29"/>
    <mergeCell ref="M30:Q30"/>
    <mergeCell ref="R30:AB30"/>
    <mergeCell ref="AC30:AM30"/>
    <mergeCell ref="AN30:AX30"/>
    <mergeCell ref="AY30:BI30"/>
    <mergeCell ref="BJ30:BT30"/>
    <mergeCell ref="I29:L30"/>
    <mergeCell ref="M29:Q29"/>
    <mergeCell ref="R29:AB29"/>
    <mergeCell ref="AC29:AM29"/>
    <mergeCell ref="AN29:AX29"/>
    <mergeCell ref="AY29:BI29"/>
    <mergeCell ref="BJ31:BT31"/>
    <mergeCell ref="M32:Q32"/>
    <mergeCell ref="R32:AB32"/>
    <mergeCell ref="AC32:AM32"/>
    <mergeCell ref="AN32:AX32"/>
    <mergeCell ref="AY32:BI32"/>
    <mergeCell ref="BJ32:BT32"/>
    <mergeCell ref="I31:L32"/>
    <mergeCell ref="M31:Q31"/>
    <mergeCell ref="R31:AB31"/>
    <mergeCell ref="AC31:AM31"/>
    <mergeCell ref="AN31:AX31"/>
    <mergeCell ref="AY31:BI31"/>
    <mergeCell ref="D38:F38"/>
    <mergeCell ref="G38:BW38"/>
    <mergeCell ref="D36:F36"/>
    <mergeCell ref="G36:J36"/>
    <mergeCell ref="K36:BW36"/>
    <mergeCell ref="D37:F37"/>
    <mergeCell ref="G37:J37"/>
    <mergeCell ref="K37:BW37"/>
    <mergeCell ref="D33:F33"/>
    <mergeCell ref="G33:BW33"/>
    <mergeCell ref="D34:F34"/>
    <mergeCell ref="G34:J34"/>
    <mergeCell ref="K34:BW34"/>
    <mergeCell ref="D35:F35"/>
    <mergeCell ref="G35:J35"/>
    <mergeCell ref="K35:BW35"/>
  </mergeCells>
  <phoneticPr fontId="23"/>
  <dataValidations count="2">
    <dataValidation imeMode="off" allowBlank="1" showInputMessage="1" sqref="R9:BT32" xr:uid="{00000000-0002-0000-1300-000000000000}"/>
    <dataValidation imeMode="hiragana" allowBlank="1" showInputMessage="1" sqref="A1 AF2 H39:BW1048576 D1:D3 BJ5 CG1:XFD1048576 I15 I9 E8:E9 BX53:BX1048576 E25 I27 BU5:BV6 AY5 I11 E17 K34:K37 G33:G1048576 AN5 D33:D1048576 E4:E5 E39:F1048576 AN7:AN8 AY7:AY8 BJ7:BJ8 AC7:AC8 R5 AC5 BX1 I23 I17 I19 M9:M32 I31 I25 R7:R8 A39:C1048576" xr:uid="{00000000-0002-0000-1300-000001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15796985-2BCB-49C2-8240-2EF8E9D1D98A}">
            <xm:f>RIGHT(★入力画面!$BL$2,1)="2"</xm:f>
            <x14:dxf>
              <fill>
                <patternFill>
                  <bgColor theme="0" tint="-0.499984740745262"/>
                </patternFill>
              </fill>
            </x14:dxf>
          </x14:cfRule>
          <xm:sqref>A1:BW38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8000"/>
    <pageSetUpPr autoPageBreaks="0" fitToPage="1"/>
  </sheetPr>
  <dimension ref="A1:CM75"/>
  <sheetViews>
    <sheetView showGridLines="0" showRowColHeaders="0" workbookViewId="0">
      <selection sqref="A1:F56"/>
    </sheetView>
  </sheetViews>
  <sheetFormatPr defaultColWidth="0" defaultRowHeight="0" customHeight="1" zeroHeight="1"/>
  <cols>
    <col min="1" max="66" width="1.25" style="356" customWidth="1"/>
    <col min="67" max="74" width="1.25" style="388" customWidth="1"/>
    <col min="75" max="80" width="1.25" style="356" customWidth="1"/>
    <col min="81" max="81" width="1.75" style="356" customWidth="1"/>
    <col min="82" max="82" width="2.5" style="126" customWidth="1"/>
    <col min="83" max="90" width="2.5" style="33" customWidth="1"/>
    <col min="91" max="91" width="0" style="356" hidden="1" customWidth="1"/>
    <col min="92" max="16384" width="2.5" style="356" hidden="1"/>
  </cols>
  <sheetData>
    <row r="1" spans="1:90" ht="45" customHeight="1">
      <c r="A1" s="2460"/>
      <c r="B1" s="2460"/>
      <c r="C1" s="2460"/>
      <c r="D1" s="2460"/>
      <c r="E1" s="2460"/>
      <c r="F1" s="2460"/>
      <c r="G1" s="2459"/>
      <c r="H1" s="2459"/>
      <c r="I1" s="2459"/>
      <c r="J1" s="2459"/>
      <c r="K1" s="2459"/>
      <c r="L1" s="2459"/>
      <c r="M1" s="2459"/>
      <c r="N1" s="2459"/>
      <c r="O1" s="2459"/>
      <c r="P1" s="2459"/>
      <c r="Q1" s="2459"/>
      <c r="R1" s="2459"/>
      <c r="S1" s="2459"/>
      <c r="T1" s="2459"/>
      <c r="U1" s="2459"/>
      <c r="V1" s="2459"/>
      <c r="W1" s="2459"/>
      <c r="X1" s="2459"/>
      <c r="Y1" s="2459"/>
      <c r="Z1" s="2459"/>
      <c r="AA1" s="2459"/>
      <c r="AB1" s="2459"/>
      <c r="AC1" s="2459"/>
      <c r="AD1" s="2459"/>
      <c r="AE1" s="2459"/>
      <c r="AF1" s="2459"/>
      <c r="AG1" s="2459"/>
      <c r="AH1" s="2459"/>
      <c r="AI1" s="2459"/>
      <c r="AJ1" s="2459"/>
      <c r="AK1" s="2459"/>
      <c r="AL1" s="2459"/>
      <c r="AM1" s="2459"/>
      <c r="AN1" s="2459"/>
      <c r="AO1" s="2459"/>
      <c r="AP1" s="2459"/>
      <c r="AQ1" s="2459"/>
      <c r="AR1" s="2459"/>
      <c r="AS1" s="2459"/>
      <c r="AT1" s="2459"/>
      <c r="AU1" s="2459"/>
      <c r="AV1" s="2459"/>
      <c r="AW1" s="2459"/>
      <c r="AX1" s="2459"/>
      <c r="AY1" s="2459"/>
      <c r="AZ1" s="2459"/>
      <c r="BA1" s="2459"/>
      <c r="BB1" s="2459"/>
      <c r="BC1" s="2459"/>
      <c r="BD1" s="2459"/>
      <c r="BE1" s="2459"/>
      <c r="BF1" s="2459"/>
      <c r="BG1" s="2459"/>
      <c r="BH1" s="2459"/>
      <c r="BI1" s="2459"/>
      <c r="BJ1" s="2459"/>
      <c r="BK1" s="2459"/>
      <c r="BL1" s="2459"/>
      <c r="BM1" s="2459"/>
      <c r="BN1" s="2459"/>
      <c r="BO1" s="2459"/>
      <c r="BP1" s="2459"/>
      <c r="BQ1" s="2459"/>
      <c r="BR1" s="2459"/>
      <c r="BS1" s="2459"/>
      <c r="BT1" s="2459"/>
      <c r="BU1" s="2459"/>
      <c r="BV1" s="2459"/>
      <c r="BW1" s="2459"/>
      <c r="BX1" s="2459"/>
      <c r="BY1" s="2459"/>
      <c r="BZ1" s="2459"/>
      <c r="CA1" s="2459"/>
      <c r="CB1" s="2459"/>
      <c r="CC1" s="2459"/>
      <c r="CD1" s="41"/>
      <c r="CE1" s="41"/>
      <c r="CF1" s="41"/>
      <c r="CG1" s="41"/>
      <c r="CH1" s="41"/>
      <c r="CI1" s="41"/>
      <c r="CJ1" s="41"/>
      <c r="CK1" s="41"/>
      <c r="CL1" s="41"/>
    </row>
    <row r="2" spans="1:90" ht="15" customHeight="1">
      <c r="A2" s="2460"/>
      <c r="B2" s="2460"/>
      <c r="C2" s="2460"/>
      <c r="D2" s="2460"/>
      <c r="E2" s="2460"/>
      <c r="F2" s="2460"/>
      <c r="G2" s="2463" t="s">
        <v>245</v>
      </c>
      <c r="H2" s="2463"/>
      <c r="I2" s="2463"/>
      <c r="J2" s="2463"/>
      <c r="K2" s="2463"/>
      <c r="L2" s="2463"/>
      <c r="M2" s="2463"/>
      <c r="N2" s="2463"/>
      <c r="O2" s="2463"/>
      <c r="P2" s="2463"/>
      <c r="Q2" s="2463"/>
      <c r="R2" s="2463"/>
      <c r="S2" s="2463"/>
      <c r="T2" s="2463"/>
      <c r="U2" s="2463"/>
      <c r="V2" s="2463"/>
      <c r="W2" s="2463"/>
      <c r="X2" s="2463"/>
      <c r="Y2" s="2463"/>
      <c r="Z2" s="2463"/>
      <c r="AA2" s="2463"/>
      <c r="AB2" s="2463"/>
      <c r="AC2" s="2463"/>
      <c r="AD2" s="2463"/>
      <c r="AE2" s="2463"/>
      <c r="AF2" s="2463"/>
      <c r="AG2" s="2463"/>
      <c r="AH2" s="2463"/>
      <c r="AI2" s="2463"/>
      <c r="AJ2" s="2463"/>
      <c r="AK2" s="2463"/>
      <c r="AL2" s="2463"/>
      <c r="AM2" s="2463"/>
      <c r="AN2" s="2463"/>
      <c r="AO2" s="2463"/>
      <c r="AP2" s="2463"/>
      <c r="AQ2" s="2463"/>
      <c r="AR2" s="2463"/>
      <c r="AS2" s="2463"/>
      <c r="AT2" s="2463"/>
      <c r="AU2" s="2463"/>
      <c r="AV2" s="2463"/>
      <c r="AW2" s="2463"/>
      <c r="AX2" s="2463"/>
      <c r="AY2" s="2463"/>
      <c r="AZ2" s="2463"/>
      <c r="BA2" s="2463"/>
      <c r="BB2" s="2463"/>
      <c r="BC2" s="2463"/>
      <c r="BD2" s="2463"/>
      <c r="BE2" s="2463"/>
      <c r="BF2" s="2463"/>
      <c r="BG2" s="2463"/>
      <c r="BH2" s="2463"/>
      <c r="BI2" s="2463"/>
      <c r="BJ2" s="2463"/>
      <c r="BK2" s="2463"/>
      <c r="BL2" s="2463"/>
      <c r="BM2" s="2463"/>
      <c r="BN2" s="2463"/>
      <c r="BO2" s="2463"/>
      <c r="BP2" s="2463"/>
      <c r="BQ2" s="2463"/>
      <c r="BR2" s="2463"/>
      <c r="BS2" s="2463"/>
      <c r="BT2" s="2463"/>
      <c r="BU2" s="2463"/>
      <c r="BV2" s="2463"/>
      <c r="BW2" s="2463"/>
      <c r="BX2" s="2459"/>
      <c r="BY2" s="2459"/>
      <c r="BZ2" s="2459"/>
      <c r="CA2" s="2459"/>
      <c r="CB2" s="2459"/>
      <c r="CC2" s="2459"/>
      <c r="CD2" s="41"/>
      <c r="CE2" s="41"/>
      <c r="CF2" s="41"/>
      <c r="CG2" s="41"/>
      <c r="CH2" s="41"/>
      <c r="CI2" s="41"/>
      <c r="CJ2" s="41"/>
      <c r="CK2" s="41"/>
      <c r="CL2" s="41"/>
    </row>
    <row r="3" spans="1:90" s="360" customFormat="1" ht="15" customHeight="1">
      <c r="A3" s="2460"/>
      <c r="B3" s="2460"/>
      <c r="C3" s="2460"/>
      <c r="D3" s="2460"/>
      <c r="E3" s="2460"/>
      <c r="F3" s="2460"/>
      <c r="G3" s="2723" t="s">
        <v>246</v>
      </c>
      <c r="H3" s="2723"/>
      <c r="I3" s="2723"/>
      <c r="J3" s="2723"/>
      <c r="K3" s="2723"/>
      <c r="L3" s="2723"/>
      <c r="M3" s="2723"/>
      <c r="N3" s="2723"/>
      <c r="O3" s="2723"/>
      <c r="P3" s="2723"/>
      <c r="Q3" s="2723"/>
      <c r="R3" s="2723"/>
      <c r="S3" s="2723"/>
      <c r="T3" s="2723"/>
      <c r="U3" s="2723"/>
      <c r="V3" s="2723"/>
      <c r="W3" s="2723"/>
      <c r="X3" s="2723"/>
      <c r="Y3" s="2723"/>
      <c r="Z3" s="2723"/>
      <c r="AA3" s="2723"/>
      <c r="AB3" s="2723"/>
      <c r="AC3" s="2723"/>
      <c r="AD3" s="2723"/>
      <c r="AE3" s="2723"/>
      <c r="AF3" s="2723"/>
      <c r="AG3" s="2723"/>
      <c r="AH3" s="2723"/>
      <c r="AI3" s="2723"/>
      <c r="AJ3" s="2723"/>
      <c r="AK3" s="2723"/>
      <c r="AL3" s="2723"/>
      <c r="AM3" s="2723"/>
      <c r="AN3" s="2723"/>
      <c r="AO3" s="2723"/>
      <c r="AP3" s="2723"/>
      <c r="AQ3" s="2723"/>
      <c r="AR3" s="2723"/>
      <c r="AS3" s="2723"/>
      <c r="AT3" s="2723"/>
      <c r="AU3" s="2723"/>
      <c r="AV3" s="2723"/>
      <c r="AW3" s="2723"/>
      <c r="AX3" s="2723"/>
      <c r="AY3" s="2723"/>
      <c r="AZ3" s="2723"/>
      <c r="BA3" s="2723"/>
      <c r="BB3" s="2723"/>
      <c r="BC3" s="2723"/>
      <c r="BD3" s="2723"/>
      <c r="BE3" s="2723"/>
      <c r="BF3" s="2723"/>
      <c r="BG3" s="2723"/>
      <c r="BH3" s="2723"/>
      <c r="BI3" s="2723"/>
      <c r="BJ3" s="2723"/>
      <c r="BK3" s="2723"/>
      <c r="BL3" s="2723"/>
      <c r="BM3" s="2723"/>
      <c r="BN3" s="2723"/>
      <c r="BO3" s="2723"/>
      <c r="BP3" s="2723"/>
      <c r="BQ3" s="2723"/>
      <c r="BR3" s="2723"/>
      <c r="BS3" s="2723"/>
      <c r="BT3" s="2723"/>
      <c r="BU3" s="2723"/>
      <c r="BV3" s="2723"/>
      <c r="BW3" s="2723"/>
      <c r="BX3" s="2459"/>
      <c r="BY3" s="2459"/>
      <c r="BZ3" s="2459"/>
      <c r="CA3" s="2459"/>
      <c r="CB3" s="2459"/>
      <c r="CC3" s="2459"/>
      <c r="CD3" s="41"/>
      <c r="CE3" s="41"/>
      <c r="CF3" s="41"/>
      <c r="CG3" s="41"/>
      <c r="CH3" s="41"/>
      <c r="CI3" s="41"/>
      <c r="CJ3" s="41"/>
      <c r="CK3" s="41"/>
      <c r="CL3" s="41"/>
    </row>
    <row r="4" spans="1:90" ht="15" customHeight="1">
      <c r="A4" s="2460"/>
      <c r="B4" s="2460"/>
      <c r="C4" s="2460"/>
      <c r="D4" s="2460"/>
      <c r="E4" s="2460"/>
      <c r="F4" s="2460"/>
      <c r="G4" s="2458"/>
      <c r="H4" s="2458"/>
      <c r="I4" s="2458"/>
      <c r="J4" s="2458"/>
      <c r="K4" s="2458"/>
      <c r="L4" s="2458"/>
      <c r="M4" s="2458"/>
      <c r="N4" s="2458"/>
      <c r="O4" s="2458"/>
      <c r="P4" s="2458"/>
      <c r="Q4" s="2458"/>
      <c r="R4" s="2458"/>
      <c r="S4" s="2458"/>
      <c r="T4" s="2458"/>
      <c r="U4" s="2458"/>
      <c r="V4" s="2458"/>
      <c r="W4" s="2458"/>
      <c r="X4" s="2458"/>
      <c r="Y4" s="2458"/>
      <c r="Z4" s="2458"/>
      <c r="AA4" s="2458"/>
      <c r="AB4" s="2458"/>
      <c r="AC4" s="2458"/>
      <c r="AD4" s="2458"/>
      <c r="AE4" s="2458"/>
      <c r="AF4" s="2458"/>
      <c r="AG4" s="2458"/>
      <c r="AH4" s="2458"/>
      <c r="AI4" s="2458"/>
      <c r="AJ4" s="2458"/>
      <c r="AK4" s="2458"/>
      <c r="AL4" s="2458"/>
      <c r="AM4" s="2458"/>
      <c r="AN4" s="2458"/>
      <c r="AO4" s="2458"/>
      <c r="AP4" s="2458"/>
      <c r="AQ4" s="2458"/>
      <c r="AR4" s="2458"/>
      <c r="AS4" s="2458"/>
      <c r="AT4" s="2458"/>
      <c r="AU4" s="2458"/>
      <c r="AV4" s="2458"/>
      <c r="AW4" s="2458"/>
      <c r="AX4" s="2458"/>
      <c r="AY4" s="2458"/>
      <c r="AZ4" s="2458"/>
      <c r="BA4" s="2458"/>
      <c r="BB4" s="2458"/>
      <c r="BC4" s="2458"/>
      <c r="BD4" s="2458"/>
      <c r="BE4" s="2458"/>
      <c r="BF4" s="2458"/>
      <c r="BG4" s="2458"/>
      <c r="BH4" s="2458"/>
      <c r="BI4" s="2458"/>
      <c r="BJ4" s="2458"/>
      <c r="BK4" s="2458"/>
      <c r="BL4" s="2458"/>
      <c r="BM4" s="2458"/>
      <c r="BN4" s="2458"/>
      <c r="BO4" s="2458"/>
      <c r="BP4" s="2458"/>
      <c r="BQ4" s="2458"/>
      <c r="BR4" s="2458"/>
      <c r="BS4" s="2458"/>
      <c r="BT4" s="2458"/>
      <c r="BU4" s="2458"/>
      <c r="BV4" s="2458"/>
      <c r="BW4" s="2458"/>
      <c r="BX4" s="2459"/>
      <c r="BY4" s="2459"/>
      <c r="BZ4" s="2459"/>
      <c r="CA4" s="2459"/>
      <c r="CB4" s="2459"/>
      <c r="CC4" s="2459"/>
      <c r="CD4" s="41"/>
      <c r="CE4" s="41"/>
      <c r="CF4" s="41"/>
      <c r="CG4" s="41"/>
      <c r="CH4" s="41"/>
      <c r="CI4" s="41"/>
      <c r="CJ4" s="41"/>
      <c r="CK4" s="41"/>
      <c r="CL4" s="41"/>
    </row>
    <row r="5" spans="1:90" ht="7.5" customHeight="1">
      <c r="A5" s="2460"/>
      <c r="B5" s="2460"/>
      <c r="C5" s="2460"/>
      <c r="D5" s="2460"/>
      <c r="E5" s="2460"/>
      <c r="F5" s="2460"/>
      <c r="G5" s="2458"/>
      <c r="H5" s="2458"/>
      <c r="I5" s="2458"/>
      <c r="J5" s="2458"/>
      <c r="K5" s="2458"/>
      <c r="L5" s="2458"/>
      <c r="M5" s="2458"/>
      <c r="N5" s="2458"/>
      <c r="O5" s="2458"/>
      <c r="P5" s="2458"/>
      <c r="Q5" s="2458"/>
      <c r="R5" s="2458"/>
      <c r="S5" s="2458"/>
      <c r="T5" s="2458"/>
      <c r="U5" s="2458"/>
      <c r="V5" s="2458"/>
      <c r="W5" s="2458"/>
      <c r="X5" s="2458"/>
      <c r="Y5" s="2458"/>
      <c r="Z5" s="2458"/>
      <c r="AA5" s="2458"/>
      <c r="AB5" s="2458"/>
      <c r="AC5" s="2458"/>
      <c r="AD5" s="2458"/>
      <c r="AE5" s="2458"/>
      <c r="AF5" s="2458"/>
      <c r="AG5" s="2458"/>
      <c r="AH5" s="2458"/>
      <c r="AI5" s="2458"/>
      <c r="AJ5" s="2458"/>
      <c r="AK5" s="2458"/>
      <c r="AL5" s="2458"/>
      <c r="AM5" s="2458"/>
      <c r="AN5" s="2458"/>
      <c r="AO5" s="2458"/>
      <c r="AP5" s="2458"/>
      <c r="AQ5" s="2458"/>
      <c r="AR5" s="2458"/>
      <c r="AS5" s="2458"/>
      <c r="AT5" s="2458"/>
      <c r="AU5" s="2458"/>
      <c r="AV5" s="2458"/>
      <c r="AW5" s="2458"/>
      <c r="AX5" s="2458"/>
      <c r="AY5" s="2458"/>
      <c r="AZ5" s="2458"/>
      <c r="BA5" s="2458"/>
      <c r="BB5" s="2458"/>
      <c r="BC5" s="2458"/>
      <c r="BD5" s="2458"/>
      <c r="BE5" s="2458"/>
      <c r="BF5" s="2458"/>
      <c r="BG5" s="2458"/>
      <c r="BH5" s="2458"/>
      <c r="BI5" s="2458"/>
      <c r="BJ5" s="2458"/>
      <c r="BK5" s="2458"/>
      <c r="BL5" s="2458"/>
      <c r="BM5" s="2458"/>
      <c r="BN5" s="2458"/>
      <c r="BO5" s="2458"/>
      <c r="BP5" s="2458"/>
      <c r="BQ5" s="2458"/>
      <c r="BR5" s="2458"/>
      <c r="BS5" s="2458"/>
      <c r="BT5" s="2458"/>
      <c r="BU5" s="2458"/>
      <c r="BV5" s="2458"/>
      <c r="BW5" s="2458"/>
      <c r="BX5" s="2459"/>
      <c r="BY5" s="2459"/>
      <c r="BZ5" s="2459"/>
      <c r="CA5" s="2459"/>
      <c r="CB5" s="2459"/>
      <c r="CC5" s="2459"/>
      <c r="CD5" s="41"/>
      <c r="CE5" s="41"/>
      <c r="CF5" s="41"/>
      <c r="CG5" s="41"/>
      <c r="CH5" s="41"/>
      <c r="CI5" s="41"/>
      <c r="CJ5" s="41"/>
      <c r="CK5" s="41"/>
      <c r="CL5" s="41"/>
    </row>
    <row r="6" spans="1:90" ht="15" customHeight="1">
      <c r="A6" s="2460"/>
      <c r="B6" s="2460"/>
      <c r="C6" s="2460"/>
      <c r="D6" s="2460"/>
      <c r="E6" s="2460"/>
      <c r="F6" s="2460"/>
      <c r="G6" s="2735" t="s">
        <v>247</v>
      </c>
      <c r="H6" s="2735"/>
      <c r="I6" s="2735"/>
      <c r="J6" s="2735"/>
      <c r="K6" s="2735"/>
      <c r="L6" s="2735"/>
      <c r="M6" s="2735"/>
      <c r="N6" s="2735"/>
      <c r="O6" s="2735"/>
      <c r="P6" s="2735"/>
      <c r="Q6" s="2735"/>
      <c r="R6" s="2735"/>
      <c r="S6" s="2735"/>
      <c r="T6" s="2735"/>
      <c r="U6" s="2735"/>
      <c r="V6" s="2735"/>
      <c r="W6" s="2735"/>
      <c r="X6" s="2735"/>
      <c r="Y6" s="2735"/>
      <c r="Z6" s="2735"/>
      <c r="AA6" s="2735"/>
      <c r="AB6" s="2735"/>
      <c r="AC6" s="2735"/>
      <c r="AD6" s="2735"/>
      <c r="AE6" s="2735"/>
      <c r="AF6" s="2735"/>
      <c r="AG6" s="2735"/>
      <c r="AH6" s="2735"/>
      <c r="AI6" s="2735"/>
      <c r="AJ6" s="2735"/>
      <c r="AK6" s="2735"/>
      <c r="AL6" s="2735"/>
      <c r="AM6" s="2735"/>
      <c r="AN6" s="2735"/>
      <c r="AO6" s="2735"/>
      <c r="AP6" s="2735"/>
      <c r="AQ6" s="2735"/>
      <c r="AR6" s="2735"/>
      <c r="AS6" s="2735"/>
      <c r="AT6" s="2735"/>
      <c r="AU6" s="2735"/>
      <c r="AV6" s="2735"/>
      <c r="AW6" s="2735"/>
      <c r="AX6" s="2735"/>
      <c r="AY6" s="2735"/>
      <c r="AZ6" s="2735"/>
      <c r="BA6" s="2735"/>
      <c r="BB6" s="2735"/>
      <c r="BC6" s="2735"/>
      <c r="BD6" s="2735"/>
      <c r="BE6" s="2735"/>
      <c r="BF6" s="2735"/>
      <c r="BG6" s="2735"/>
      <c r="BH6" s="2735"/>
      <c r="BI6" s="2735"/>
      <c r="BJ6" s="2735"/>
      <c r="BK6" s="2735"/>
      <c r="BL6" s="2735"/>
      <c r="BM6" s="2735"/>
      <c r="BN6" s="2735"/>
      <c r="BO6" s="2735"/>
      <c r="BP6" s="2735"/>
      <c r="BQ6" s="2735"/>
      <c r="BR6" s="2735"/>
      <c r="BS6" s="2735"/>
      <c r="BT6" s="2735"/>
      <c r="BU6" s="2735"/>
      <c r="BV6" s="2735"/>
      <c r="BW6" s="2735"/>
      <c r="BX6" s="2459"/>
      <c r="BY6" s="2459"/>
      <c r="BZ6" s="2459"/>
      <c r="CA6" s="2459"/>
      <c r="CB6" s="2459"/>
      <c r="CC6" s="2459"/>
      <c r="CD6" s="41"/>
      <c r="CE6" s="41"/>
      <c r="CF6" s="41"/>
      <c r="CG6" s="41"/>
      <c r="CH6" s="41"/>
      <c r="CI6" s="41"/>
      <c r="CJ6" s="41"/>
      <c r="CK6" s="41"/>
      <c r="CL6" s="41"/>
    </row>
    <row r="7" spans="1:90" ht="15" customHeight="1">
      <c r="A7" s="2460"/>
      <c r="B7" s="2460"/>
      <c r="C7" s="2460"/>
      <c r="D7" s="2460"/>
      <c r="E7" s="2460"/>
      <c r="F7" s="2460"/>
      <c r="G7" s="2735"/>
      <c r="H7" s="2735"/>
      <c r="I7" s="2735"/>
      <c r="J7" s="2735"/>
      <c r="K7" s="2735"/>
      <c r="L7" s="2735"/>
      <c r="M7" s="2735"/>
      <c r="N7" s="2735"/>
      <c r="O7" s="2735"/>
      <c r="P7" s="2735"/>
      <c r="Q7" s="2735"/>
      <c r="R7" s="2735"/>
      <c r="S7" s="2735"/>
      <c r="T7" s="2735"/>
      <c r="U7" s="2735"/>
      <c r="V7" s="2735"/>
      <c r="W7" s="2735"/>
      <c r="X7" s="2735"/>
      <c r="Y7" s="2735"/>
      <c r="Z7" s="2735"/>
      <c r="AA7" s="2735"/>
      <c r="AB7" s="2735"/>
      <c r="AC7" s="2735"/>
      <c r="AD7" s="2735"/>
      <c r="AE7" s="2735"/>
      <c r="AF7" s="2735"/>
      <c r="AG7" s="2735"/>
      <c r="AH7" s="2735"/>
      <c r="AI7" s="2735"/>
      <c r="AJ7" s="2735"/>
      <c r="AK7" s="2735"/>
      <c r="AL7" s="2735"/>
      <c r="AM7" s="2735"/>
      <c r="AN7" s="2735"/>
      <c r="AO7" s="2735"/>
      <c r="AP7" s="2735"/>
      <c r="AQ7" s="2735"/>
      <c r="AR7" s="2735"/>
      <c r="AS7" s="2735"/>
      <c r="AT7" s="2735"/>
      <c r="AU7" s="2735"/>
      <c r="AV7" s="2735"/>
      <c r="AW7" s="2735"/>
      <c r="AX7" s="2735"/>
      <c r="AY7" s="2735"/>
      <c r="AZ7" s="2735"/>
      <c r="BA7" s="2735"/>
      <c r="BB7" s="2735"/>
      <c r="BC7" s="2735"/>
      <c r="BD7" s="2735"/>
      <c r="BE7" s="2735"/>
      <c r="BF7" s="2735"/>
      <c r="BG7" s="2735"/>
      <c r="BH7" s="2735"/>
      <c r="BI7" s="2735"/>
      <c r="BJ7" s="2735"/>
      <c r="BK7" s="2735"/>
      <c r="BL7" s="2735"/>
      <c r="BM7" s="2735"/>
      <c r="BN7" s="2735"/>
      <c r="BO7" s="2735"/>
      <c r="BP7" s="2735"/>
      <c r="BQ7" s="2735"/>
      <c r="BR7" s="2735"/>
      <c r="BS7" s="2735"/>
      <c r="BT7" s="2735"/>
      <c r="BU7" s="2735"/>
      <c r="BV7" s="2735"/>
      <c r="BW7" s="2735"/>
      <c r="BX7" s="2459"/>
      <c r="BY7" s="2459"/>
      <c r="BZ7" s="2459"/>
      <c r="CA7" s="2459"/>
      <c r="CB7" s="2459"/>
      <c r="CC7" s="2459"/>
      <c r="CD7" s="41"/>
      <c r="CE7" s="41"/>
      <c r="CF7" s="41"/>
      <c r="CG7" s="41"/>
      <c r="CH7" s="41"/>
      <c r="CI7" s="41"/>
      <c r="CJ7" s="41"/>
      <c r="CK7" s="41"/>
      <c r="CL7" s="41"/>
    </row>
    <row r="8" spans="1:90" ht="15" customHeight="1" thickBot="1">
      <c r="A8" s="2460"/>
      <c r="B8" s="2460"/>
      <c r="C8" s="2460"/>
      <c r="D8" s="2460"/>
      <c r="E8" s="2460"/>
      <c r="F8" s="2460"/>
      <c r="G8" s="2458"/>
      <c r="H8" s="2458"/>
      <c r="I8" s="2458"/>
      <c r="J8" s="2458"/>
      <c r="K8" s="2458"/>
      <c r="L8" s="2458"/>
      <c r="M8" s="2458"/>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8"/>
      <c r="BT8" s="2458"/>
      <c r="BU8" s="2458"/>
      <c r="BV8" s="2458"/>
      <c r="BW8" s="2458"/>
      <c r="BX8" s="2459"/>
      <c r="BY8" s="2459"/>
      <c r="BZ8" s="2459"/>
      <c r="CA8" s="2459"/>
      <c r="CB8" s="2459"/>
      <c r="CC8" s="2459"/>
      <c r="CD8" s="41"/>
      <c r="CE8" s="41"/>
      <c r="CF8" s="41"/>
      <c r="CG8" s="41"/>
      <c r="CH8" s="41"/>
      <c r="CI8" s="41"/>
      <c r="CJ8" s="41"/>
      <c r="CK8" s="41"/>
      <c r="CL8" s="41"/>
    </row>
    <row r="9" spans="1:90" ht="15" customHeight="1">
      <c r="A9" s="2460"/>
      <c r="B9" s="2460"/>
      <c r="C9" s="2460"/>
      <c r="D9" s="2460"/>
      <c r="E9" s="2460"/>
      <c r="F9" s="2460"/>
      <c r="G9" s="2725"/>
      <c r="H9" s="2726"/>
      <c r="I9" s="2726"/>
      <c r="J9" s="2726"/>
      <c r="K9" s="2726"/>
      <c r="L9" s="2726"/>
      <c r="M9" s="2726"/>
      <c r="N9" s="2726"/>
      <c r="O9" s="2726"/>
      <c r="P9" s="2726"/>
      <c r="Q9" s="2726"/>
      <c r="R9" s="2726"/>
      <c r="S9" s="2726"/>
      <c r="T9" s="2726"/>
      <c r="U9" s="2726"/>
      <c r="V9" s="2726"/>
      <c r="W9" s="2726"/>
      <c r="X9" s="2726"/>
      <c r="Y9" s="2726"/>
      <c r="Z9" s="2726"/>
      <c r="AA9" s="2726"/>
      <c r="AB9" s="2726"/>
      <c r="AC9" s="2726"/>
      <c r="AD9" s="2726"/>
      <c r="AE9" s="2726"/>
      <c r="AF9" s="2726"/>
      <c r="AG9" s="2726"/>
      <c r="AH9" s="2726"/>
      <c r="AI9" s="2726"/>
      <c r="AJ9" s="2726"/>
      <c r="AK9" s="2726"/>
      <c r="AL9" s="2726"/>
      <c r="AM9" s="2726"/>
      <c r="AN9" s="2726"/>
      <c r="AO9" s="2726"/>
      <c r="AP9" s="2726"/>
      <c r="AQ9" s="2726"/>
      <c r="AR9" s="2726"/>
      <c r="AS9" s="2726"/>
      <c r="AT9" s="2726"/>
      <c r="AU9" s="2726"/>
      <c r="AV9" s="2726"/>
      <c r="AW9" s="2726"/>
      <c r="AX9" s="2726"/>
      <c r="AY9" s="2726"/>
      <c r="AZ9" s="2726"/>
      <c r="BA9" s="2726"/>
      <c r="BB9" s="2726"/>
      <c r="BC9" s="2726"/>
      <c r="BD9" s="2726"/>
      <c r="BE9" s="2726"/>
      <c r="BF9" s="2726"/>
      <c r="BG9" s="2726"/>
      <c r="BH9" s="2726"/>
      <c r="BI9" s="2726"/>
      <c r="BJ9" s="2726"/>
      <c r="BK9" s="2726"/>
      <c r="BL9" s="2726"/>
      <c r="BM9" s="2726"/>
      <c r="BN9" s="2726"/>
      <c r="BO9" s="2726"/>
      <c r="BP9" s="2726"/>
      <c r="BQ9" s="2726"/>
      <c r="BR9" s="2726"/>
      <c r="BS9" s="2726"/>
      <c r="BT9" s="2726"/>
      <c r="BU9" s="2726"/>
      <c r="BV9" s="2726"/>
      <c r="BW9" s="2727"/>
      <c r="BX9" s="2459"/>
      <c r="BY9" s="2459"/>
      <c r="BZ9" s="2459"/>
      <c r="CA9" s="2459"/>
      <c r="CB9" s="2459"/>
      <c r="CC9" s="2459"/>
      <c r="CD9" s="41"/>
      <c r="CE9" s="41"/>
      <c r="CF9" s="41"/>
      <c r="CG9" s="41"/>
      <c r="CH9" s="41"/>
      <c r="CI9" s="41"/>
      <c r="CJ9" s="41"/>
      <c r="CK9" s="41"/>
      <c r="CL9" s="41"/>
    </row>
    <row r="10" spans="1:90" ht="15" customHeight="1">
      <c r="A10" s="2460"/>
      <c r="B10" s="2460"/>
      <c r="C10" s="2460"/>
      <c r="D10" s="2460"/>
      <c r="E10" s="2460"/>
      <c r="F10" s="2460"/>
      <c r="G10" s="2345"/>
      <c r="H10" s="2346"/>
      <c r="I10" s="2346"/>
      <c r="J10" s="2346"/>
      <c r="K10" s="2346"/>
      <c r="L10" s="2346"/>
      <c r="M10" s="2346"/>
      <c r="N10" s="2346"/>
      <c r="O10" s="2346"/>
      <c r="P10" s="2346"/>
      <c r="Q10" s="2346"/>
      <c r="R10" s="2346"/>
      <c r="S10" s="2346"/>
      <c r="T10" s="2346"/>
      <c r="U10" s="2346"/>
      <c r="V10" s="2346"/>
      <c r="W10" s="2346"/>
      <c r="X10" s="2346"/>
      <c r="Y10" s="2346"/>
      <c r="Z10" s="2346"/>
      <c r="AA10" s="2346"/>
      <c r="AB10" s="2346"/>
      <c r="AC10" s="2346"/>
      <c r="AD10" s="2346"/>
      <c r="AE10" s="2346"/>
      <c r="AF10" s="2346"/>
      <c r="AG10" s="2346"/>
      <c r="AH10" s="2346"/>
      <c r="AI10" s="2346"/>
      <c r="AJ10" s="2346"/>
      <c r="AK10" s="2346"/>
      <c r="AL10" s="2346"/>
      <c r="AM10" s="2346"/>
      <c r="AN10" s="2346"/>
      <c r="AO10" s="2346"/>
      <c r="AP10" s="2346"/>
      <c r="AQ10" s="2346"/>
      <c r="AR10" s="2346"/>
      <c r="AS10" s="2346"/>
      <c r="AT10" s="2346"/>
      <c r="AU10" s="2346"/>
      <c r="AV10" s="2346"/>
      <c r="AW10" s="2346"/>
      <c r="AX10" s="2346"/>
      <c r="AY10" s="2346"/>
      <c r="AZ10" s="2346"/>
      <c r="BA10" s="2346"/>
      <c r="BB10" s="2346"/>
      <c r="BC10" s="2346"/>
      <c r="BD10" s="2346"/>
      <c r="BE10" s="2346"/>
      <c r="BF10" s="2346"/>
      <c r="BG10" s="2346"/>
      <c r="BH10" s="2346"/>
      <c r="BI10" s="2346"/>
      <c r="BJ10" s="2346"/>
      <c r="BK10" s="2346"/>
      <c r="BL10" s="2346"/>
      <c r="BM10" s="2346"/>
      <c r="BN10" s="2346"/>
      <c r="BO10" s="2346"/>
      <c r="BP10" s="2346"/>
      <c r="BQ10" s="2346"/>
      <c r="BR10" s="2346"/>
      <c r="BS10" s="2346"/>
      <c r="BT10" s="2346"/>
      <c r="BU10" s="2346"/>
      <c r="BV10" s="2346"/>
      <c r="BW10" s="2728"/>
      <c r="BX10" s="2459"/>
      <c r="BY10" s="2459"/>
      <c r="BZ10" s="2459"/>
      <c r="CA10" s="2459"/>
      <c r="CB10" s="2459"/>
      <c r="CC10" s="2459"/>
      <c r="CD10" s="41"/>
      <c r="CE10" s="41"/>
      <c r="CF10" s="41"/>
      <c r="CG10" s="41"/>
      <c r="CH10" s="41"/>
      <c r="CI10" s="41"/>
      <c r="CJ10" s="41"/>
      <c r="CK10" s="41"/>
      <c r="CL10" s="41"/>
    </row>
    <row r="11" spans="1:90" ht="15" customHeight="1">
      <c r="A11" s="2460"/>
      <c r="B11" s="2460"/>
      <c r="C11" s="2460"/>
      <c r="D11" s="2460"/>
      <c r="E11" s="2460"/>
      <c r="F11" s="2460"/>
      <c r="G11" s="2345"/>
      <c r="H11" s="2346"/>
      <c r="I11" s="2346"/>
      <c r="J11" s="2346"/>
      <c r="K11" s="2346"/>
      <c r="L11" s="2346"/>
      <c r="M11" s="2346"/>
      <c r="N11" s="2346"/>
      <c r="O11" s="2346"/>
      <c r="P11" s="2346"/>
      <c r="Q11" s="2346"/>
      <c r="R11" s="2346"/>
      <c r="S11" s="2346"/>
      <c r="T11" s="2346"/>
      <c r="U11" s="2346"/>
      <c r="V11" s="2346"/>
      <c r="W11" s="2346"/>
      <c r="X11" s="2346"/>
      <c r="Y11" s="2346"/>
      <c r="Z11" s="2346"/>
      <c r="AA11" s="2346"/>
      <c r="AB11" s="2346"/>
      <c r="AC11" s="2346"/>
      <c r="AD11" s="2346"/>
      <c r="AE11" s="2346"/>
      <c r="AF11" s="2346"/>
      <c r="AG11" s="2346"/>
      <c r="AH11" s="2346"/>
      <c r="AI11" s="2346"/>
      <c r="AJ11" s="2346"/>
      <c r="AK11" s="2346"/>
      <c r="AL11" s="2346"/>
      <c r="AM11" s="2346"/>
      <c r="AN11" s="2346"/>
      <c r="AO11" s="2346"/>
      <c r="AP11" s="2346"/>
      <c r="AQ11" s="2346"/>
      <c r="AR11" s="2346"/>
      <c r="AS11" s="2346"/>
      <c r="AT11" s="2346"/>
      <c r="AU11" s="2346"/>
      <c r="AV11" s="2346"/>
      <c r="AW11" s="2346"/>
      <c r="AX11" s="2346"/>
      <c r="AY11" s="2346"/>
      <c r="AZ11" s="2346"/>
      <c r="BA11" s="2346"/>
      <c r="BB11" s="2346"/>
      <c r="BC11" s="2346"/>
      <c r="BD11" s="2346"/>
      <c r="BE11" s="2346"/>
      <c r="BF11" s="2346"/>
      <c r="BG11" s="2346"/>
      <c r="BH11" s="2346"/>
      <c r="BI11" s="2346"/>
      <c r="BJ11" s="2346"/>
      <c r="BK11" s="2346"/>
      <c r="BL11" s="2346"/>
      <c r="BM11" s="2346"/>
      <c r="BN11" s="2346"/>
      <c r="BO11" s="2346"/>
      <c r="BP11" s="2346"/>
      <c r="BQ11" s="2346"/>
      <c r="BR11" s="2346"/>
      <c r="BS11" s="2346"/>
      <c r="BT11" s="2346"/>
      <c r="BU11" s="2346"/>
      <c r="BV11" s="2346"/>
      <c r="BW11" s="2728"/>
      <c r="BX11" s="2459"/>
      <c r="BY11" s="2459"/>
      <c r="BZ11" s="2459"/>
      <c r="CA11" s="2459"/>
      <c r="CB11" s="2459"/>
      <c r="CC11" s="2459"/>
      <c r="CD11" s="41"/>
      <c r="CE11" s="41"/>
      <c r="CF11" s="41"/>
      <c r="CG11" s="41"/>
      <c r="CH11" s="41"/>
      <c r="CI11" s="41"/>
      <c r="CJ11" s="41"/>
      <c r="CK11" s="41"/>
      <c r="CL11" s="41"/>
    </row>
    <row r="12" spans="1:90" ht="15" customHeight="1">
      <c r="A12" s="2460"/>
      <c r="B12" s="2460"/>
      <c r="C12" s="2460"/>
      <c r="D12" s="2460"/>
      <c r="E12" s="2460"/>
      <c r="F12" s="2460"/>
      <c r="G12" s="2345"/>
      <c r="H12" s="2346"/>
      <c r="I12" s="2346"/>
      <c r="J12" s="2346"/>
      <c r="K12" s="2346"/>
      <c r="L12" s="2346"/>
      <c r="M12" s="2346"/>
      <c r="N12" s="2346"/>
      <c r="O12" s="2346"/>
      <c r="P12" s="2346"/>
      <c r="Q12" s="2346"/>
      <c r="R12" s="2346"/>
      <c r="S12" s="2346"/>
      <c r="T12" s="2346"/>
      <c r="U12" s="2346"/>
      <c r="V12" s="2346"/>
      <c r="W12" s="2346"/>
      <c r="X12" s="2346"/>
      <c r="Y12" s="2346"/>
      <c r="Z12" s="2346"/>
      <c r="AA12" s="2346"/>
      <c r="AB12" s="2346"/>
      <c r="AC12" s="2346"/>
      <c r="AD12" s="2346"/>
      <c r="AE12" s="2346"/>
      <c r="AF12" s="2346"/>
      <c r="AG12" s="2346"/>
      <c r="AH12" s="2346"/>
      <c r="AI12" s="2346"/>
      <c r="AJ12" s="2346"/>
      <c r="AK12" s="2346"/>
      <c r="AL12" s="2346"/>
      <c r="AM12" s="2346"/>
      <c r="AN12" s="2346"/>
      <c r="AO12" s="2346"/>
      <c r="AP12" s="2346"/>
      <c r="AQ12" s="2346"/>
      <c r="AR12" s="2346"/>
      <c r="AS12" s="2346"/>
      <c r="AT12" s="2346"/>
      <c r="AU12" s="2346"/>
      <c r="AV12" s="2346"/>
      <c r="AW12" s="2346"/>
      <c r="AX12" s="2346"/>
      <c r="AY12" s="2346"/>
      <c r="AZ12" s="2346"/>
      <c r="BA12" s="2346"/>
      <c r="BB12" s="2346"/>
      <c r="BC12" s="2346"/>
      <c r="BD12" s="2346"/>
      <c r="BE12" s="2346"/>
      <c r="BF12" s="2346"/>
      <c r="BG12" s="2346"/>
      <c r="BH12" s="2346"/>
      <c r="BI12" s="2346"/>
      <c r="BJ12" s="2346"/>
      <c r="BK12" s="2346"/>
      <c r="BL12" s="2346"/>
      <c r="BM12" s="2346"/>
      <c r="BN12" s="2346"/>
      <c r="BO12" s="2346"/>
      <c r="BP12" s="2346"/>
      <c r="BQ12" s="2346"/>
      <c r="BR12" s="2346"/>
      <c r="BS12" s="2346"/>
      <c r="BT12" s="2346"/>
      <c r="BU12" s="2346"/>
      <c r="BV12" s="2346"/>
      <c r="BW12" s="2728"/>
      <c r="BX12" s="2459"/>
      <c r="BY12" s="2459"/>
      <c r="BZ12" s="2459"/>
      <c r="CA12" s="2459"/>
      <c r="CB12" s="2459"/>
      <c r="CC12" s="2459"/>
      <c r="CD12" s="41"/>
      <c r="CE12" s="41"/>
      <c r="CF12" s="41"/>
      <c r="CG12" s="41"/>
      <c r="CH12" s="41"/>
      <c r="CI12" s="41"/>
      <c r="CJ12" s="41"/>
      <c r="CK12" s="41"/>
      <c r="CL12" s="41"/>
    </row>
    <row r="13" spans="1:90" ht="15" customHeight="1">
      <c r="A13" s="2460"/>
      <c r="B13" s="2460"/>
      <c r="C13" s="2460"/>
      <c r="D13" s="2460"/>
      <c r="E13" s="2460"/>
      <c r="F13" s="2460"/>
      <c r="G13" s="2345"/>
      <c r="H13" s="2346"/>
      <c r="I13" s="2346"/>
      <c r="J13" s="2346"/>
      <c r="K13" s="2346"/>
      <c r="L13" s="2346"/>
      <c r="M13" s="2346"/>
      <c r="N13" s="2346"/>
      <c r="O13" s="2346"/>
      <c r="P13" s="2346"/>
      <c r="Q13" s="2346"/>
      <c r="R13" s="2346"/>
      <c r="S13" s="2346"/>
      <c r="T13" s="2346"/>
      <c r="U13" s="2346"/>
      <c r="V13" s="2346"/>
      <c r="W13" s="2346"/>
      <c r="X13" s="2346"/>
      <c r="Y13" s="2346"/>
      <c r="Z13" s="2346"/>
      <c r="AA13" s="2346"/>
      <c r="AB13" s="2346"/>
      <c r="AC13" s="2346"/>
      <c r="AD13" s="2346"/>
      <c r="AE13" s="2346"/>
      <c r="AF13" s="2346"/>
      <c r="AG13" s="2346"/>
      <c r="AH13" s="2346"/>
      <c r="AI13" s="2346"/>
      <c r="AJ13" s="2346"/>
      <c r="AK13" s="2346"/>
      <c r="AL13" s="2346"/>
      <c r="AM13" s="2346"/>
      <c r="AN13" s="2346"/>
      <c r="AO13" s="2346"/>
      <c r="AP13" s="2346"/>
      <c r="AQ13" s="2346"/>
      <c r="AR13" s="2346"/>
      <c r="AS13" s="2346"/>
      <c r="AT13" s="2346"/>
      <c r="AU13" s="2346"/>
      <c r="AV13" s="2346"/>
      <c r="AW13" s="2346"/>
      <c r="AX13" s="2346"/>
      <c r="AY13" s="2346"/>
      <c r="AZ13" s="2346"/>
      <c r="BA13" s="2346"/>
      <c r="BB13" s="2346"/>
      <c r="BC13" s="2346"/>
      <c r="BD13" s="2346"/>
      <c r="BE13" s="2346"/>
      <c r="BF13" s="2346"/>
      <c r="BG13" s="2346"/>
      <c r="BH13" s="2346"/>
      <c r="BI13" s="2346"/>
      <c r="BJ13" s="2346"/>
      <c r="BK13" s="2346"/>
      <c r="BL13" s="2346"/>
      <c r="BM13" s="2346"/>
      <c r="BN13" s="2346"/>
      <c r="BO13" s="2346"/>
      <c r="BP13" s="2346"/>
      <c r="BQ13" s="2346"/>
      <c r="BR13" s="2346"/>
      <c r="BS13" s="2346"/>
      <c r="BT13" s="2346"/>
      <c r="BU13" s="2346"/>
      <c r="BV13" s="2346"/>
      <c r="BW13" s="2728"/>
      <c r="BX13" s="2459"/>
      <c r="BY13" s="2459"/>
      <c r="BZ13" s="2459"/>
      <c r="CA13" s="2459"/>
      <c r="CB13" s="2459"/>
      <c r="CC13" s="2459"/>
      <c r="CD13" s="41"/>
      <c r="CE13" s="41"/>
      <c r="CF13" s="41"/>
      <c r="CG13" s="41"/>
      <c r="CH13" s="41"/>
      <c r="CI13" s="41"/>
      <c r="CJ13" s="41"/>
      <c r="CK13" s="41"/>
      <c r="CL13" s="41"/>
    </row>
    <row r="14" spans="1:90" ht="15" customHeight="1">
      <c r="A14" s="2460"/>
      <c r="B14" s="2460"/>
      <c r="C14" s="2460"/>
      <c r="D14" s="2460"/>
      <c r="E14" s="2460"/>
      <c r="F14" s="2460"/>
      <c r="G14" s="2345"/>
      <c r="H14" s="2346"/>
      <c r="I14" s="2346"/>
      <c r="J14" s="2346"/>
      <c r="K14" s="2346"/>
      <c r="L14" s="2346"/>
      <c r="M14" s="2346"/>
      <c r="N14" s="2346"/>
      <c r="O14" s="2346"/>
      <c r="P14" s="2346"/>
      <c r="Q14" s="2346"/>
      <c r="R14" s="2346"/>
      <c r="S14" s="2346"/>
      <c r="T14" s="2346"/>
      <c r="U14" s="2346"/>
      <c r="V14" s="2346"/>
      <c r="W14" s="2346"/>
      <c r="X14" s="2346"/>
      <c r="Y14" s="2346"/>
      <c r="Z14" s="2346"/>
      <c r="AA14" s="2346"/>
      <c r="AB14" s="2346"/>
      <c r="AC14" s="2346"/>
      <c r="AD14" s="2346"/>
      <c r="AE14" s="2346"/>
      <c r="AF14" s="2346"/>
      <c r="AG14" s="2346"/>
      <c r="AH14" s="2346"/>
      <c r="AI14" s="2346"/>
      <c r="AJ14" s="2346"/>
      <c r="AK14" s="2346"/>
      <c r="AL14" s="2346"/>
      <c r="AM14" s="2346"/>
      <c r="AN14" s="2346"/>
      <c r="AO14" s="2346"/>
      <c r="AP14" s="2346"/>
      <c r="AQ14" s="2346"/>
      <c r="AR14" s="2346"/>
      <c r="AS14" s="2346"/>
      <c r="AT14" s="2346"/>
      <c r="AU14" s="2346"/>
      <c r="AV14" s="2346"/>
      <c r="AW14" s="2346"/>
      <c r="AX14" s="2346"/>
      <c r="AY14" s="2346"/>
      <c r="AZ14" s="2346"/>
      <c r="BA14" s="2346"/>
      <c r="BB14" s="2346"/>
      <c r="BC14" s="2346"/>
      <c r="BD14" s="2346"/>
      <c r="BE14" s="2346"/>
      <c r="BF14" s="2346"/>
      <c r="BG14" s="2346"/>
      <c r="BH14" s="2346"/>
      <c r="BI14" s="2346"/>
      <c r="BJ14" s="2346"/>
      <c r="BK14" s="2346"/>
      <c r="BL14" s="2346"/>
      <c r="BM14" s="2346"/>
      <c r="BN14" s="2346"/>
      <c r="BO14" s="2346"/>
      <c r="BP14" s="2346"/>
      <c r="BQ14" s="2346"/>
      <c r="BR14" s="2346"/>
      <c r="BS14" s="2346"/>
      <c r="BT14" s="2346"/>
      <c r="BU14" s="2346"/>
      <c r="BV14" s="2346"/>
      <c r="BW14" s="2728"/>
      <c r="BX14" s="2459"/>
      <c r="BY14" s="2459"/>
      <c r="BZ14" s="2459"/>
      <c r="CA14" s="2459"/>
      <c r="CB14" s="2459"/>
      <c r="CC14" s="2459"/>
      <c r="CD14" s="41"/>
      <c r="CE14" s="41"/>
      <c r="CF14" s="41"/>
      <c r="CG14" s="41"/>
      <c r="CH14" s="41"/>
      <c r="CI14" s="41"/>
      <c r="CJ14" s="41"/>
      <c r="CK14" s="41"/>
      <c r="CL14" s="41"/>
    </row>
    <row r="15" spans="1:90" ht="15" customHeight="1">
      <c r="A15" s="2460"/>
      <c r="B15" s="2460"/>
      <c r="C15" s="2460"/>
      <c r="D15" s="2460"/>
      <c r="E15" s="2460"/>
      <c r="F15" s="2460"/>
      <c r="G15" s="2345"/>
      <c r="H15" s="2346"/>
      <c r="I15" s="2346"/>
      <c r="J15" s="2346"/>
      <c r="K15" s="2346"/>
      <c r="L15" s="2346"/>
      <c r="M15" s="2346"/>
      <c r="N15" s="2346"/>
      <c r="O15" s="2346"/>
      <c r="P15" s="2346"/>
      <c r="Q15" s="2346"/>
      <c r="R15" s="2346"/>
      <c r="S15" s="2346"/>
      <c r="T15" s="2346"/>
      <c r="U15" s="2346"/>
      <c r="V15" s="2346"/>
      <c r="W15" s="2346"/>
      <c r="X15" s="2346"/>
      <c r="Y15" s="2346"/>
      <c r="Z15" s="2346"/>
      <c r="AA15" s="2346"/>
      <c r="AB15" s="2346"/>
      <c r="AC15" s="2346"/>
      <c r="AD15" s="2346"/>
      <c r="AE15" s="2346"/>
      <c r="AF15" s="2346"/>
      <c r="AG15" s="2346"/>
      <c r="AH15" s="2346"/>
      <c r="AI15" s="2346"/>
      <c r="AJ15" s="2346"/>
      <c r="AK15" s="2346"/>
      <c r="AL15" s="2346"/>
      <c r="AM15" s="2346"/>
      <c r="AN15" s="2346"/>
      <c r="AO15" s="2346"/>
      <c r="AP15" s="2346"/>
      <c r="AQ15" s="2346"/>
      <c r="AR15" s="2346"/>
      <c r="AS15" s="2346"/>
      <c r="AT15" s="2346"/>
      <c r="AU15" s="2346"/>
      <c r="AV15" s="2346"/>
      <c r="AW15" s="2346"/>
      <c r="AX15" s="2346"/>
      <c r="AY15" s="2346"/>
      <c r="AZ15" s="2346"/>
      <c r="BA15" s="2346"/>
      <c r="BB15" s="2346"/>
      <c r="BC15" s="2346"/>
      <c r="BD15" s="2346"/>
      <c r="BE15" s="2346"/>
      <c r="BF15" s="2346"/>
      <c r="BG15" s="2346"/>
      <c r="BH15" s="2346"/>
      <c r="BI15" s="2346"/>
      <c r="BJ15" s="2346"/>
      <c r="BK15" s="2346"/>
      <c r="BL15" s="2346"/>
      <c r="BM15" s="2346"/>
      <c r="BN15" s="2346"/>
      <c r="BO15" s="2346"/>
      <c r="BP15" s="2346"/>
      <c r="BQ15" s="2346"/>
      <c r="BR15" s="2346"/>
      <c r="BS15" s="2346"/>
      <c r="BT15" s="2346"/>
      <c r="BU15" s="2346"/>
      <c r="BV15" s="2346"/>
      <c r="BW15" s="2728"/>
      <c r="BX15" s="2459"/>
      <c r="BY15" s="2459"/>
      <c r="BZ15" s="2459"/>
      <c r="CA15" s="2459"/>
      <c r="CB15" s="2459"/>
      <c r="CC15" s="2459"/>
      <c r="CD15" s="41"/>
      <c r="CE15" s="41"/>
      <c r="CF15" s="41"/>
      <c r="CG15" s="41"/>
      <c r="CH15" s="41"/>
      <c r="CI15" s="41"/>
      <c r="CJ15" s="41"/>
      <c r="CK15" s="41"/>
      <c r="CL15" s="41"/>
    </row>
    <row r="16" spans="1:90" ht="15" customHeight="1">
      <c r="A16" s="2460"/>
      <c r="B16" s="2460"/>
      <c r="C16" s="2460"/>
      <c r="D16" s="2460"/>
      <c r="E16" s="2460"/>
      <c r="F16" s="2460"/>
      <c r="G16" s="2345"/>
      <c r="H16" s="2346"/>
      <c r="I16" s="2346"/>
      <c r="J16" s="2346"/>
      <c r="K16" s="2346"/>
      <c r="L16" s="2346"/>
      <c r="M16" s="2346"/>
      <c r="N16" s="2346"/>
      <c r="O16" s="2346"/>
      <c r="P16" s="2346"/>
      <c r="Q16" s="2346"/>
      <c r="R16" s="2346"/>
      <c r="S16" s="2346"/>
      <c r="T16" s="2729" t="s">
        <v>396</v>
      </c>
      <c r="U16" s="2729"/>
      <c r="V16" s="2729"/>
      <c r="W16" s="2729"/>
      <c r="X16" s="2729"/>
      <c r="Y16" s="2729"/>
      <c r="Z16" s="2729"/>
      <c r="AA16" s="2729"/>
      <c r="AB16" s="2729"/>
      <c r="AC16" s="2729"/>
      <c r="AD16" s="2729"/>
      <c r="AE16" s="2729"/>
      <c r="AF16" s="2729"/>
      <c r="AG16" s="2729"/>
      <c r="AH16" s="2729"/>
      <c r="AI16" s="2729"/>
      <c r="AJ16" s="2729"/>
      <c r="AK16" s="2729"/>
      <c r="AL16" s="2729"/>
      <c r="AM16" s="2729"/>
      <c r="AN16" s="2729"/>
      <c r="AO16" s="2729"/>
      <c r="AP16" s="2729"/>
      <c r="AQ16" s="2729"/>
      <c r="AR16" s="2729"/>
      <c r="AS16" s="2729"/>
      <c r="AT16" s="2729"/>
      <c r="AU16" s="2729"/>
      <c r="AV16" s="2729"/>
      <c r="AW16" s="2729"/>
      <c r="AX16" s="2729"/>
      <c r="AY16" s="2729"/>
      <c r="AZ16" s="2729"/>
      <c r="BA16" s="2729"/>
      <c r="BB16" s="2729"/>
      <c r="BC16" s="2729"/>
      <c r="BD16" s="2729"/>
      <c r="BE16" s="2729"/>
      <c r="BF16" s="2729"/>
      <c r="BG16" s="2729"/>
      <c r="BH16" s="2729"/>
      <c r="BI16" s="2729"/>
      <c r="BJ16" s="2729"/>
      <c r="BK16" s="2346"/>
      <c r="BL16" s="2346"/>
      <c r="BM16" s="2346"/>
      <c r="BN16" s="2346"/>
      <c r="BO16" s="2346"/>
      <c r="BP16" s="2346"/>
      <c r="BQ16" s="2346"/>
      <c r="BR16" s="2346"/>
      <c r="BS16" s="2346"/>
      <c r="BT16" s="2346"/>
      <c r="BU16" s="2346"/>
      <c r="BV16" s="2346"/>
      <c r="BW16" s="2728"/>
      <c r="BX16" s="2459"/>
      <c r="BY16" s="2459"/>
      <c r="BZ16" s="2459"/>
      <c r="CA16" s="2459"/>
      <c r="CB16" s="2459"/>
      <c r="CC16" s="2459"/>
      <c r="CD16" s="41"/>
      <c r="CE16" s="41"/>
      <c r="CF16" s="41"/>
      <c r="CG16" s="41"/>
      <c r="CH16" s="41"/>
      <c r="CI16" s="41"/>
      <c r="CJ16" s="41"/>
      <c r="CK16" s="41"/>
      <c r="CL16" s="41"/>
    </row>
    <row r="17" spans="1:90" ht="15" customHeight="1">
      <c r="A17" s="2460"/>
      <c r="B17" s="2460"/>
      <c r="C17" s="2460"/>
      <c r="D17" s="2460"/>
      <c r="E17" s="2460"/>
      <c r="F17" s="2460"/>
      <c r="G17" s="2345"/>
      <c r="H17" s="2346"/>
      <c r="I17" s="2346"/>
      <c r="J17" s="2346"/>
      <c r="K17" s="2346"/>
      <c r="L17" s="2346"/>
      <c r="M17" s="2346"/>
      <c r="N17" s="2346"/>
      <c r="O17" s="2346"/>
      <c r="P17" s="2346"/>
      <c r="Q17" s="2346"/>
      <c r="R17" s="2346"/>
      <c r="S17" s="2346"/>
      <c r="T17" s="2354"/>
      <c r="U17" s="2354"/>
      <c r="V17" s="2354"/>
      <c r="W17" s="2354"/>
      <c r="X17" s="2354"/>
      <c r="Y17" s="2354"/>
      <c r="Z17" s="2354"/>
      <c r="AA17" s="2354"/>
      <c r="AB17" s="2354"/>
      <c r="AC17" s="2354"/>
      <c r="AD17" s="2354"/>
      <c r="AE17" s="2354"/>
      <c r="AF17" s="2354"/>
      <c r="AG17" s="2354"/>
      <c r="AH17" s="2354"/>
      <c r="AI17" s="2354"/>
      <c r="AJ17" s="2354"/>
      <c r="AK17" s="2354"/>
      <c r="AL17" s="2354"/>
      <c r="AM17" s="2354"/>
      <c r="AN17" s="2354"/>
      <c r="AO17" s="2354"/>
      <c r="AP17" s="2354"/>
      <c r="AQ17" s="2354"/>
      <c r="AR17" s="2354"/>
      <c r="AS17" s="2354"/>
      <c r="AT17" s="2354"/>
      <c r="AU17" s="2354"/>
      <c r="AV17" s="2354"/>
      <c r="AW17" s="2354"/>
      <c r="AX17" s="2354"/>
      <c r="AY17" s="2354"/>
      <c r="AZ17" s="2354"/>
      <c r="BA17" s="2354"/>
      <c r="BB17" s="2354"/>
      <c r="BC17" s="2354"/>
      <c r="BD17" s="2354"/>
      <c r="BE17" s="2354"/>
      <c r="BF17" s="2354"/>
      <c r="BG17" s="2354"/>
      <c r="BH17" s="2354"/>
      <c r="BI17" s="2354"/>
      <c r="BJ17" s="2354"/>
      <c r="BK17" s="2346"/>
      <c r="BL17" s="2346"/>
      <c r="BM17" s="2346"/>
      <c r="BN17" s="2346"/>
      <c r="BO17" s="2346"/>
      <c r="BP17" s="2346"/>
      <c r="BQ17" s="2346"/>
      <c r="BR17" s="2346"/>
      <c r="BS17" s="2346"/>
      <c r="BT17" s="2346"/>
      <c r="BU17" s="2346"/>
      <c r="BV17" s="2346"/>
      <c r="BW17" s="2728"/>
      <c r="BX17" s="2459"/>
      <c r="BY17" s="2459"/>
      <c r="BZ17" s="2459"/>
      <c r="CA17" s="2459"/>
      <c r="CB17" s="2459"/>
      <c r="CC17" s="2459"/>
      <c r="CD17" s="41"/>
      <c r="CE17" s="41"/>
      <c r="CF17" s="41"/>
      <c r="CG17" s="41"/>
      <c r="CH17" s="41"/>
      <c r="CI17" s="41"/>
      <c r="CJ17" s="41"/>
      <c r="CK17" s="41"/>
      <c r="CL17" s="41"/>
    </row>
    <row r="18" spans="1:90" ht="15" customHeight="1">
      <c r="A18" s="2460"/>
      <c r="B18" s="2460"/>
      <c r="C18" s="2460"/>
      <c r="D18" s="2460"/>
      <c r="E18" s="2460"/>
      <c r="F18" s="2460"/>
      <c r="G18" s="2345"/>
      <c r="H18" s="2346"/>
      <c r="I18" s="2346"/>
      <c r="J18" s="2346"/>
      <c r="K18" s="2346"/>
      <c r="L18" s="2346"/>
      <c r="M18" s="2346"/>
      <c r="N18" s="2346"/>
      <c r="O18" s="2346"/>
      <c r="P18" s="2346"/>
      <c r="Q18" s="2346"/>
      <c r="R18" s="2346"/>
      <c r="S18" s="2346"/>
      <c r="T18" s="2729" t="s">
        <v>248</v>
      </c>
      <c r="U18" s="2729"/>
      <c r="V18" s="2729"/>
      <c r="W18" s="2729"/>
      <c r="X18" s="2729"/>
      <c r="Y18" s="2729"/>
      <c r="Z18" s="2729"/>
      <c r="AA18" s="2729"/>
      <c r="AB18" s="2729"/>
      <c r="AC18" s="2729"/>
      <c r="AD18" s="2729"/>
      <c r="AE18" s="2729"/>
      <c r="AF18" s="2729"/>
      <c r="AG18" s="2729"/>
      <c r="AH18" s="2729"/>
      <c r="AI18" s="2729"/>
      <c r="AJ18" s="2729"/>
      <c r="AK18" s="2729"/>
      <c r="AL18" s="2729"/>
      <c r="AM18" s="2729"/>
      <c r="AN18" s="2729"/>
      <c r="AO18" s="2729"/>
      <c r="AP18" s="2729"/>
      <c r="AQ18" s="2729"/>
      <c r="AR18" s="2729"/>
      <c r="AS18" s="2729"/>
      <c r="AT18" s="2729"/>
      <c r="AU18" s="2729"/>
      <c r="AV18" s="2729"/>
      <c r="AW18" s="2729"/>
      <c r="AX18" s="2729"/>
      <c r="AY18" s="2729"/>
      <c r="AZ18" s="2729"/>
      <c r="BA18" s="2729"/>
      <c r="BB18" s="2729"/>
      <c r="BC18" s="2729"/>
      <c r="BD18" s="2729"/>
      <c r="BE18" s="2729"/>
      <c r="BF18" s="2729"/>
      <c r="BG18" s="2729"/>
      <c r="BH18" s="2729"/>
      <c r="BI18" s="2729"/>
      <c r="BJ18" s="2729"/>
      <c r="BK18" s="2346"/>
      <c r="BL18" s="2346"/>
      <c r="BM18" s="2346"/>
      <c r="BN18" s="2346"/>
      <c r="BO18" s="2346"/>
      <c r="BP18" s="2346"/>
      <c r="BQ18" s="2346"/>
      <c r="BR18" s="2346"/>
      <c r="BS18" s="2346"/>
      <c r="BT18" s="2346"/>
      <c r="BU18" s="2346"/>
      <c r="BV18" s="2346"/>
      <c r="BW18" s="2728"/>
      <c r="BX18" s="2459"/>
      <c r="BY18" s="2459"/>
      <c r="BZ18" s="2459"/>
      <c r="CA18" s="2459"/>
      <c r="CB18" s="2459"/>
      <c r="CC18" s="2459"/>
      <c r="CD18" s="41"/>
      <c r="CE18" s="41"/>
      <c r="CF18" s="41"/>
      <c r="CG18" s="41"/>
      <c r="CH18" s="41"/>
      <c r="CI18" s="41"/>
      <c r="CJ18" s="41"/>
      <c r="CK18" s="41"/>
      <c r="CL18" s="41"/>
    </row>
    <row r="19" spans="1:90" ht="15" customHeight="1">
      <c r="A19" s="2460"/>
      <c r="B19" s="2460"/>
      <c r="C19" s="2460"/>
      <c r="D19" s="2460"/>
      <c r="E19" s="2460"/>
      <c r="F19" s="2460"/>
      <c r="G19" s="2345"/>
      <c r="H19" s="2346"/>
      <c r="I19" s="2346"/>
      <c r="J19" s="2346"/>
      <c r="K19" s="2346"/>
      <c r="L19" s="2346"/>
      <c r="M19" s="2346"/>
      <c r="N19" s="2346"/>
      <c r="O19" s="2346"/>
      <c r="P19" s="2346"/>
      <c r="Q19" s="2346"/>
      <c r="R19" s="2346"/>
      <c r="S19" s="2346"/>
      <c r="T19" s="2346"/>
      <c r="U19" s="2346"/>
      <c r="V19" s="2346"/>
      <c r="W19" s="2346"/>
      <c r="X19" s="2346"/>
      <c r="Y19" s="2346"/>
      <c r="Z19" s="2346"/>
      <c r="AA19" s="2346"/>
      <c r="AB19" s="2346"/>
      <c r="AC19" s="2346"/>
      <c r="AD19" s="2346"/>
      <c r="AE19" s="2346"/>
      <c r="AF19" s="2346"/>
      <c r="AG19" s="2346"/>
      <c r="AH19" s="2346"/>
      <c r="AI19" s="2346"/>
      <c r="AJ19" s="2346"/>
      <c r="AK19" s="2346"/>
      <c r="AL19" s="2346"/>
      <c r="AM19" s="2346"/>
      <c r="AN19" s="2346"/>
      <c r="AO19" s="2346"/>
      <c r="AP19" s="2346"/>
      <c r="AQ19" s="2346"/>
      <c r="AR19" s="2346"/>
      <c r="AS19" s="2346"/>
      <c r="AT19" s="2346"/>
      <c r="AU19" s="2346"/>
      <c r="AV19" s="2346"/>
      <c r="AW19" s="2346"/>
      <c r="AX19" s="2346"/>
      <c r="AY19" s="2346"/>
      <c r="AZ19" s="2346"/>
      <c r="BA19" s="2346"/>
      <c r="BB19" s="2346"/>
      <c r="BC19" s="2346"/>
      <c r="BD19" s="2346"/>
      <c r="BE19" s="2346"/>
      <c r="BF19" s="2346"/>
      <c r="BG19" s="2346"/>
      <c r="BH19" s="2346"/>
      <c r="BI19" s="2346"/>
      <c r="BJ19" s="2346"/>
      <c r="BK19" s="2346"/>
      <c r="BL19" s="2346"/>
      <c r="BM19" s="2346"/>
      <c r="BN19" s="2346"/>
      <c r="BO19" s="2346"/>
      <c r="BP19" s="2346"/>
      <c r="BQ19" s="2346"/>
      <c r="BR19" s="2346"/>
      <c r="BS19" s="2346"/>
      <c r="BT19" s="2346"/>
      <c r="BU19" s="2346"/>
      <c r="BV19" s="2346"/>
      <c r="BW19" s="2728"/>
      <c r="BX19" s="2459"/>
      <c r="BY19" s="2459"/>
      <c r="BZ19" s="2459"/>
      <c r="CA19" s="2459"/>
      <c r="CB19" s="2459"/>
      <c r="CC19" s="2459"/>
      <c r="CD19" s="41"/>
      <c r="CE19" s="41"/>
      <c r="CF19" s="41"/>
      <c r="CG19" s="41"/>
      <c r="CH19" s="41"/>
      <c r="CI19" s="41"/>
      <c r="CJ19" s="41"/>
      <c r="CK19" s="41"/>
      <c r="CL19" s="41"/>
    </row>
    <row r="20" spans="1:90" ht="15" customHeight="1">
      <c r="A20" s="2460"/>
      <c r="B20" s="2460"/>
      <c r="C20" s="2460"/>
      <c r="D20" s="2460"/>
      <c r="E20" s="2460"/>
      <c r="F20" s="2460"/>
      <c r="G20" s="2345"/>
      <c r="H20" s="2346"/>
      <c r="I20" s="2346"/>
      <c r="J20" s="2346"/>
      <c r="K20" s="2346"/>
      <c r="L20" s="2346"/>
      <c r="M20" s="2346"/>
      <c r="N20" s="2346"/>
      <c r="O20" s="2346"/>
      <c r="P20" s="2346"/>
      <c r="Q20" s="2346"/>
      <c r="R20" s="2346"/>
      <c r="S20" s="2346"/>
      <c r="T20" s="2729" t="s">
        <v>249</v>
      </c>
      <c r="U20" s="2729"/>
      <c r="V20" s="2729"/>
      <c r="W20" s="2729"/>
      <c r="X20" s="2729"/>
      <c r="Y20" s="2729"/>
      <c r="Z20" s="2729"/>
      <c r="AA20" s="2729"/>
      <c r="AB20" s="2729"/>
      <c r="AC20" s="2729"/>
      <c r="AD20" s="2729"/>
      <c r="AE20" s="2729"/>
      <c r="AF20" s="2729"/>
      <c r="AG20" s="2729"/>
      <c r="AH20" s="2729"/>
      <c r="AI20" s="2729"/>
      <c r="AJ20" s="2729"/>
      <c r="AK20" s="2729"/>
      <c r="AL20" s="2729"/>
      <c r="AM20" s="2729"/>
      <c r="AN20" s="2729"/>
      <c r="AO20" s="2729"/>
      <c r="AP20" s="2729"/>
      <c r="AQ20" s="2729"/>
      <c r="AR20" s="2729"/>
      <c r="AS20" s="2729"/>
      <c r="AT20" s="2729"/>
      <c r="AU20" s="2729"/>
      <c r="AV20" s="2729"/>
      <c r="AW20" s="2729"/>
      <c r="AX20" s="2729"/>
      <c r="AY20" s="2729"/>
      <c r="AZ20" s="2729"/>
      <c r="BA20" s="2729"/>
      <c r="BB20" s="2729"/>
      <c r="BC20" s="2729"/>
      <c r="BD20" s="2729"/>
      <c r="BE20" s="2729"/>
      <c r="BF20" s="2729"/>
      <c r="BG20" s="2729"/>
      <c r="BH20" s="2729"/>
      <c r="BI20" s="2729"/>
      <c r="BJ20" s="2729"/>
      <c r="BK20" s="2346"/>
      <c r="BL20" s="2346"/>
      <c r="BM20" s="2346"/>
      <c r="BN20" s="2346"/>
      <c r="BO20" s="2346"/>
      <c r="BP20" s="2346"/>
      <c r="BQ20" s="2346"/>
      <c r="BR20" s="2346"/>
      <c r="BS20" s="2346"/>
      <c r="BT20" s="2346"/>
      <c r="BU20" s="2346"/>
      <c r="BV20" s="2346"/>
      <c r="BW20" s="2728"/>
      <c r="BX20" s="2459"/>
      <c r="BY20" s="2459"/>
      <c r="BZ20" s="2459"/>
      <c r="CA20" s="2459"/>
      <c r="CB20" s="2459"/>
      <c r="CC20" s="2459"/>
      <c r="CD20" s="41"/>
      <c r="CE20" s="41"/>
      <c r="CF20" s="41"/>
      <c r="CG20" s="41"/>
      <c r="CH20" s="41"/>
      <c r="CI20" s="41"/>
      <c r="CJ20" s="41"/>
      <c r="CK20" s="41"/>
      <c r="CL20" s="41"/>
    </row>
    <row r="21" spans="1:90" ht="15" customHeight="1">
      <c r="A21" s="2460"/>
      <c r="B21" s="2460"/>
      <c r="C21" s="2460"/>
      <c r="D21" s="2460"/>
      <c r="E21" s="2460"/>
      <c r="F21" s="2460"/>
      <c r="G21" s="2345"/>
      <c r="H21" s="2346"/>
      <c r="I21" s="2346"/>
      <c r="J21" s="2346"/>
      <c r="K21" s="2346"/>
      <c r="L21" s="2346"/>
      <c r="M21" s="2346"/>
      <c r="N21" s="2346"/>
      <c r="O21" s="2346"/>
      <c r="P21" s="2346"/>
      <c r="Q21" s="2346"/>
      <c r="R21" s="2346"/>
      <c r="S21" s="2346"/>
      <c r="T21" s="2346"/>
      <c r="U21" s="2346"/>
      <c r="V21" s="2346"/>
      <c r="W21" s="2346"/>
      <c r="X21" s="2346"/>
      <c r="Y21" s="2346"/>
      <c r="Z21" s="2346"/>
      <c r="AA21" s="2346"/>
      <c r="AB21" s="2346"/>
      <c r="AC21" s="2346"/>
      <c r="AD21" s="2346"/>
      <c r="AE21" s="2346"/>
      <c r="AF21" s="2346"/>
      <c r="AG21" s="2346"/>
      <c r="AH21" s="2346"/>
      <c r="AI21" s="2346"/>
      <c r="AJ21" s="2346"/>
      <c r="AK21" s="2346"/>
      <c r="AL21" s="2346"/>
      <c r="AM21" s="2346"/>
      <c r="AN21" s="2346"/>
      <c r="AO21" s="2346"/>
      <c r="AP21" s="2346"/>
      <c r="AQ21" s="2346"/>
      <c r="AR21" s="2346"/>
      <c r="AS21" s="2346"/>
      <c r="AT21" s="2346"/>
      <c r="AU21" s="2346"/>
      <c r="AV21" s="2346"/>
      <c r="AW21" s="2346"/>
      <c r="AX21" s="2346"/>
      <c r="AY21" s="2346"/>
      <c r="AZ21" s="2346"/>
      <c r="BA21" s="2346"/>
      <c r="BB21" s="2346"/>
      <c r="BC21" s="2346"/>
      <c r="BD21" s="2346"/>
      <c r="BE21" s="2346"/>
      <c r="BF21" s="2346"/>
      <c r="BG21" s="2346"/>
      <c r="BH21" s="2346"/>
      <c r="BI21" s="2346"/>
      <c r="BJ21" s="2346"/>
      <c r="BK21" s="2346"/>
      <c r="BL21" s="2346"/>
      <c r="BM21" s="2346"/>
      <c r="BN21" s="2346"/>
      <c r="BO21" s="2346"/>
      <c r="BP21" s="2346"/>
      <c r="BQ21" s="2346"/>
      <c r="BR21" s="2346"/>
      <c r="BS21" s="2346"/>
      <c r="BT21" s="2346"/>
      <c r="BU21" s="2346"/>
      <c r="BV21" s="2346"/>
      <c r="BW21" s="2728"/>
      <c r="BX21" s="2459"/>
      <c r="BY21" s="2459"/>
      <c r="BZ21" s="2459"/>
      <c r="CA21" s="2459"/>
      <c r="CB21" s="2459"/>
      <c r="CC21" s="2459"/>
      <c r="CD21" s="41"/>
      <c r="CE21" s="41"/>
      <c r="CF21" s="41"/>
      <c r="CG21" s="41"/>
      <c r="CH21" s="41"/>
      <c r="CI21" s="41"/>
      <c r="CJ21" s="41"/>
      <c r="CK21" s="41"/>
      <c r="CL21" s="41"/>
    </row>
    <row r="22" spans="1:90" ht="15" customHeight="1">
      <c r="A22" s="2460"/>
      <c r="B22" s="2460"/>
      <c r="C22" s="2460"/>
      <c r="D22" s="2460"/>
      <c r="E22" s="2460"/>
      <c r="F22" s="2460"/>
      <c r="G22" s="2345"/>
      <c r="H22" s="2346"/>
      <c r="I22" s="2346"/>
      <c r="J22" s="2346"/>
      <c r="K22" s="2346"/>
      <c r="L22" s="2346"/>
      <c r="M22" s="2346"/>
      <c r="N22" s="2346"/>
      <c r="O22" s="2346"/>
      <c r="P22" s="2346"/>
      <c r="Q22" s="2346"/>
      <c r="R22" s="2346"/>
      <c r="S22" s="2346"/>
      <c r="T22" s="2346"/>
      <c r="U22" s="2346"/>
      <c r="V22" s="2346"/>
      <c r="W22" s="2346"/>
      <c r="X22" s="2346"/>
      <c r="Y22" s="2346"/>
      <c r="Z22" s="2346"/>
      <c r="AA22" s="2346"/>
      <c r="AB22" s="2346"/>
      <c r="AC22" s="2346"/>
      <c r="AD22" s="2346"/>
      <c r="AE22" s="2346"/>
      <c r="AF22" s="2346"/>
      <c r="AG22" s="2346"/>
      <c r="AH22" s="2346"/>
      <c r="AI22" s="2346"/>
      <c r="AJ22" s="2346"/>
      <c r="AK22" s="2346"/>
      <c r="AL22" s="2346"/>
      <c r="AM22" s="2346"/>
      <c r="AN22" s="2346"/>
      <c r="AO22" s="2346"/>
      <c r="AP22" s="2346"/>
      <c r="AQ22" s="2346"/>
      <c r="AR22" s="2346"/>
      <c r="AS22" s="2346"/>
      <c r="AT22" s="2346"/>
      <c r="AU22" s="2346"/>
      <c r="AV22" s="2346"/>
      <c r="AW22" s="2346"/>
      <c r="AX22" s="2346"/>
      <c r="AY22" s="2346"/>
      <c r="AZ22" s="2346"/>
      <c r="BA22" s="2346"/>
      <c r="BB22" s="2346"/>
      <c r="BC22" s="2346"/>
      <c r="BD22" s="2346"/>
      <c r="BE22" s="2346"/>
      <c r="BF22" s="2346"/>
      <c r="BG22" s="2346"/>
      <c r="BH22" s="2346"/>
      <c r="BI22" s="2346"/>
      <c r="BJ22" s="2346"/>
      <c r="BK22" s="2346"/>
      <c r="BL22" s="2346"/>
      <c r="BM22" s="2346"/>
      <c r="BN22" s="2346"/>
      <c r="BO22" s="2346"/>
      <c r="BP22" s="2346"/>
      <c r="BQ22" s="2346"/>
      <c r="BR22" s="2346"/>
      <c r="BS22" s="2346"/>
      <c r="BT22" s="2346"/>
      <c r="BU22" s="2346"/>
      <c r="BV22" s="2346"/>
      <c r="BW22" s="2728"/>
      <c r="BX22" s="2459"/>
      <c r="BY22" s="2459"/>
      <c r="BZ22" s="2459"/>
      <c r="CA22" s="2459"/>
      <c r="CB22" s="2459"/>
      <c r="CC22" s="2459"/>
      <c r="CD22" s="41"/>
      <c r="CE22" s="41"/>
      <c r="CF22" s="41"/>
      <c r="CG22" s="41"/>
      <c r="CH22" s="41"/>
      <c r="CI22" s="41"/>
      <c r="CJ22" s="41"/>
      <c r="CK22" s="41"/>
      <c r="CL22" s="41"/>
    </row>
    <row r="23" spans="1:90" ht="15" customHeight="1">
      <c r="A23" s="2460"/>
      <c r="B23" s="2460"/>
      <c r="C23" s="2460"/>
      <c r="D23" s="2460"/>
      <c r="E23" s="2460"/>
      <c r="F23" s="2460"/>
      <c r="G23" s="2345"/>
      <c r="H23" s="2346"/>
      <c r="I23" s="2346"/>
      <c r="J23" s="2346"/>
      <c r="K23" s="2346"/>
      <c r="L23" s="2346"/>
      <c r="M23" s="2346"/>
      <c r="N23" s="2346"/>
      <c r="O23" s="2346"/>
      <c r="P23" s="2346"/>
      <c r="Q23" s="2346"/>
      <c r="R23" s="2346"/>
      <c r="S23" s="2346"/>
      <c r="T23" s="2346"/>
      <c r="U23" s="2346"/>
      <c r="V23" s="2346"/>
      <c r="W23" s="2346"/>
      <c r="X23" s="2346"/>
      <c r="Y23" s="2346"/>
      <c r="Z23" s="2346"/>
      <c r="AA23" s="2346"/>
      <c r="AB23" s="2346"/>
      <c r="AC23" s="2346"/>
      <c r="AD23" s="2346"/>
      <c r="AE23" s="2346"/>
      <c r="AF23" s="2346"/>
      <c r="AG23" s="2346"/>
      <c r="AH23" s="2346"/>
      <c r="AI23" s="2346"/>
      <c r="AJ23" s="2346"/>
      <c r="AK23" s="2346"/>
      <c r="AL23" s="2346"/>
      <c r="AM23" s="2346"/>
      <c r="AN23" s="2346"/>
      <c r="AO23" s="2346"/>
      <c r="AP23" s="2346"/>
      <c r="AQ23" s="2346"/>
      <c r="AR23" s="2346"/>
      <c r="AS23" s="2346"/>
      <c r="AT23" s="2346"/>
      <c r="AU23" s="2346"/>
      <c r="AV23" s="2346"/>
      <c r="AW23" s="2346"/>
      <c r="AX23" s="2346"/>
      <c r="AY23" s="2346"/>
      <c r="AZ23" s="2346"/>
      <c r="BA23" s="2346"/>
      <c r="BB23" s="2346"/>
      <c r="BC23" s="2346"/>
      <c r="BD23" s="2346"/>
      <c r="BE23" s="2346"/>
      <c r="BF23" s="2346"/>
      <c r="BG23" s="2346"/>
      <c r="BH23" s="2346"/>
      <c r="BI23" s="2346"/>
      <c r="BJ23" s="2346"/>
      <c r="BK23" s="2346"/>
      <c r="BL23" s="2346"/>
      <c r="BM23" s="2346"/>
      <c r="BN23" s="2346"/>
      <c r="BO23" s="2346"/>
      <c r="BP23" s="2346"/>
      <c r="BQ23" s="2346"/>
      <c r="BR23" s="2346"/>
      <c r="BS23" s="2346"/>
      <c r="BT23" s="2346"/>
      <c r="BU23" s="2346"/>
      <c r="BV23" s="2346"/>
      <c r="BW23" s="2728"/>
      <c r="BX23" s="2459"/>
      <c r="BY23" s="2459"/>
      <c r="BZ23" s="2459"/>
      <c r="CA23" s="2459"/>
      <c r="CB23" s="2459"/>
      <c r="CC23" s="2459"/>
      <c r="CD23" s="41"/>
      <c r="CE23" s="41"/>
      <c r="CF23" s="41"/>
      <c r="CG23" s="41"/>
      <c r="CH23" s="41"/>
      <c r="CI23" s="41"/>
      <c r="CJ23" s="41"/>
      <c r="CK23" s="41"/>
      <c r="CL23" s="41"/>
    </row>
    <row r="24" spans="1:90" ht="15" customHeight="1">
      <c r="A24" s="2460"/>
      <c r="B24" s="2460"/>
      <c r="C24" s="2460"/>
      <c r="D24" s="2460"/>
      <c r="E24" s="2460"/>
      <c r="F24" s="2460"/>
      <c r="G24" s="2721"/>
      <c r="H24" s="2354"/>
      <c r="I24" s="2354"/>
      <c r="J24" s="2354"/>
      <c r="K24" s="2354"/>
      <c r="L24" s="2354"/>
      <c r="M24" s="2354"/>
      <c r="N24" s="2354"/>
      <c r="O24" s="2354"/>
      <c r="P24" s="2354"/>
      <c r="Q24" s="2354"/>
      <c r="R24" s="2354"/>
      <c r="S24" s="2390" t="str">
        <f>IF(★入力画面!$U$12="","　　　年　　　月　　　日",★入力画面!BL$12)</f>
        <v>　　　年　　　月　　　日</v>
      </c>
      <c r="T24" s="2390"/>
      <c r="U24" s="2390"/>
      <c r="V24" s="2390"/>
      <c r="W24" s="2390"/>
      <c r="X24" s="2390"/>
      <c r="Y24" s="2390"/>
      <c r="Z24" s="2390"/>
      <c r="AA24" s="2390"/>
      <c r="AB24" s="2390"/>
      <c r="AC24" s="2390"/>
      <c r="AD24" s="2390"/>
      <c r="AE24" s="2390"/>
      <c r="AF24" s="2390"/>
      <c r="AG24" s="2390"/>
      <c r="AH24" s="2390"/>
      <c r="AI24" s="2390"/>
      <c r="AJ24" s="2390"/>
      <c r="AK24" s="2390"/>
      <c r="AL24" s="2354"/>
      <c r="AM24" s="2354"/>
      <c r="AN24" s="2354"/>
      <c r="AO24" s="2354"/>
      <c r="AP24" s="2354"/>
      <c r="AQ24" s="2354"/>
      <c r="AR24" s="2354"/>
      <c r="AS24" s="2354"/>
      <c r="AT24" s="2354"/>
      <c r="AU24" s="2354"/>
      <c r="AV24" s="2354"/>
      <c r="AW24" s="2354"/>
      <c r="AX24" s="2354"/>
      <c r="AY24" s="2354"/>
      <c r="AZ24" s="2354"/>
      <c r="BA24" s="2354"/>
      <c r="BB24" s="2354"/>
      <c r="BC24" s="2354"/>
      <c r="BD24" s="2354"/>
      <c r="BE24" s="2354"/>
      <c r="BF24" s="2354"/>
      <c r="BG24" s="2354"/>
      <c r="BH24" s="2354"/>
      <c r="BI24" s="2354"/>
      <c r="BJ24" s="2354"/>
      <c r="BK24" s="2354"/>
      <c r="BL24" s="2354"/>
      <c r="BM24" s="2354"/>
      <c r="BN24" s="2354"/>
      <c r="BO24" s="2354"/>
      <c r="BP24" s="2354"/>
      <c r="BQ24" s="2354"/>
      <c r="BR24" s="2354"/>
      <c r="BS24" s="2354"/>
      <c r="BT24" s="2354"/>
      <c r="BU24" s="2354"/>
      <c r="BV24" s="2354"/>
      <c r="BW24" s="2722"/>
      <c r="BX24" s="2459"/>
      <c r="BY24" s="2459"/>
      <c r="BZ24" s="2459"/>
      <c r="CA24" s="2459"/>
      <c r="CB24" s="2459"/>
      <c r="CC24" s="2459"/>
      <c r="CD24" s="41"/>
      <c r="CE24" s="41"/>
      <c r="CF24" s="41"/>
      <c r="CG24" s="41"/>
      <c r="CH24" s="41"/>
      <c r="CI24" s="41"/>
      <c r="CJ24" s="41"/>
      <c r="CK24" s="41"/>
      <c r="CL24" s="41"/>
    </row>
    <row r="25" spans="1:90" ht="15" customHeight="1">
      <c r="A25" s="2460"/>
      <c r="B25" s="2460"/>
      <c r="C25" s="2460"/>
      <c r="D25" s="2460"/>
      <c r="E25" s="2460"/>
      <c r="F25" s="2460"/>
      <c r="G25" s="2721"/>
      <c r="H25" s="2354"/>
      <c r="I25" s="2354"/>
      <c r="J25" s="2354"/>
      <c r="K25" s="2354"/>
      <c r="L25" s="2354"/>
      <c r="M25" s="2354"/>
      <c r="N25" s="2354"/>
      <c r="O25" s="2354"/>
      <c r="P25" s="2354"/>
      <c r="Q25" s="2354"/>
      <c r="R25" s="2354"/>
      <c r="S25" s="2354"/>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2354"/>
      <c r="AR25" s="2354"/>
      <c r="AS25" s="2354"/>
      <c r="AT25" s="2354"/>
      <c r="AU25" s="2354"/>
      <c r="AV25" s="2354"/>
      <c r="AW25" s="2354"/>
      <c r="AX25" s="2354"/>
      <c r="AY25" s="2354"/>
      <c r="AZ25" s="2354"/>
      <c r="BA25" s="2354"/>
      <c r="BB25" s="2354"/>
      <c r="BC25" s="2354"/>
      <c r="BD25" s="2354"/>
      <c r="BE25" s="2354"/>
      <c r="BF25" s="2354"/>
      <c r="BG25" s="2354"/>
      <c r="BH25" s="2354"/>
      <c r="BI25" s="2354"/>
      <c r="BJ25" s="2354"/>
      <c r="BK25" s="2354"/>
      <c r="BL25" s="2354"/>
      <c r="BM25" s="2354"/>
      <c r="BN25" s="2354"/>
      <c r="BO25" s="2354"/>
      <c r="BP25" s="2354"/>
      <c r="BQ25" s="2354"/>
      <c r="BR25" s="2354"/>
      <c r="BS25" s="2354"/>
      <c r="BT25" s="2354"/>
      <c r="BU25" s="2354"/>
      <c r="BV25" s="2354"/>
      <c r="BW25" s="2722"/>
      <c r="BX25" s="2459"/>
      <c r="BY25" s="2459"/>
      <c r="BZ25" s="2459"/>
      <c r="CA25" s="2459"/>
      <c r="CB25" s="2459"/>
      <c r="CC25" s="2459"/>
      <c r="CD25" s="41"/>
      <c r="CE25" s="41"/>
      <c r="CF25" s="41"/>
      <c r="CG25" s="41"/>
      <c r="CH25" s="41"/>
      <c r="CI25" s="41"/>
      <c r="CJ25" s="41"/>
      <c r="CK25" s="41"/>
      <c r="CL25" s="41"/>
    </row>
    <row r="26" spans="1:90" ht="15" customHeight="1">
      <c r="A26" s="2460"/>
      <c r="B26" s="2460"/>
      <c r="C26" s="2460"/>
      <c r="D26" s="2460"/>
      <c r="E26" s="2460"/>
      <c r="F26" s="2460"/>
      <c r="G26" s="2721"/>
      <c r="H26" s="2354"/>
      <c r="I26" s="2354"/>
      <c r="J26" s="2354"/>
      <c r="K26" s="2354"/>
      <c r="L26" s="2354"/>
      <c r="M26" s="2354"/>
      <c r="N26" s="2354"/>
      <c r="O26" s="2354"/>
      <c r="P26" s="2354"/>
      <c r="Q26" s="2354"/>
      <c r="R26" s="2354"/>
      <c r="S26" s="2354"/>
      <c r="T26" s="2354"/>
      <c r="U26" s="2354"/>
      <c r="V26" s="2354"/>
      <c r="W26" s="2354"/>
      <c r="X26" s="2354"/>
      <c r="Y26" s="2354"/>
      <c r="Z26" s="2354"/>
      <c r="AA26" s="2354"/>
      <c r="AB26" s="2354"/>
      <c r="AC26" s="2354"/>
      <c r="AD26" s="2354"/>
      <c r="AE26" s="2354"/>
      <c r="AF26" s="2354"/>
      <c r="AG26" s="2354"/>
      <c r="AH26" s="2354"/>
      <c r="AI26" s="2354"/>
      <c r="AJ26" s="2354"/>
      <c r="AK26" s="2354"/>
      <c r="AL26" s="2354"/>
      <c r="AM26" s="2354"/>
      <c r="AN26" s="2354"/>
      <c r="AO26" s="2354"/>
      <c r="AP26" s="2354"/>
      <c r="AQ26" s="2354"/>
      <c r="AR26" s="2354"/>
      <c r="AS26" s="2354"/>
      <c r="AT26" s="2354"/>
      <c r="AU26" s="2354"/>
      <c r="AV26" s="2354"/>
      <c r="AW26" s="2354"/>
      <c r="AX26" s="2354"/>
      <c r="AY26" s="2354"/>
      <c r="AZ26" s="2354"/>
      <c r="BA26" s="2354"/>
      <c r="BB26" s="2354"/>
      <c r="BC26" s="2354"/>
      <c r="BD26" s="2354"/>
      <c r="BE26" s="2354"/>
      <c r="BF26" s="2354"/>
      <c r="BG26" s="2354"/>
      <c r="BH26" s="2354"/>
      <c r="BI26" s="2354"/>
      <c r="BJ26" s="2354"/>
      <c r="BK26" s="2354"/>
      <c r="BL26" s="2354"/>
      <c r="BM26" s="2354"/>
      <c r="BN26" s="2354"/>
      <c r="BO26" s="2354"/>
      <c r="BP26" s="2354"/>
      <c r="BQ26" s="2354"/>
      <c r="BR26" s="2354"/>
      <c r="BS26" s="2354"/>
      <c r="BT26" s="2354"/>
      <c r="BU26" s="2354"/>
      <c r="BV26" s="2354"/>
      <c r="BW26" s="2722"/>
      <c r="BX26" s="2459"/>
      <c r="BY26" s="2459"/>
      <c r="BZ26" s="2459"/>
      <c r="CA26" s="2459"/>
      <c r="CB26" s="2459"/>
      <c r="CC26" s="2459"/>
      <c r="CD26" s="41"/>
      <c r="CE26" s="41"/>
      <c r="CF26" s="41"/>
      <c r="CG26" s="41"/>
      <c r="CH26" s="41"/>
      <c r="CI26" s="41"/>
      <c r="CJ26" s="41"/>
      <c r="CK26" s="41"/>
      <c r="CL26" s="41"/>
    </row>
    <row r="27" spans="1:90" ht="15" customHeight="1">
      <c r="A27" s="2460"/>
      <c r="B27" s="2460"/>
      <c r="C27" s="2460"/>
      <c r="D27" s="2460"/>
      <c r="E27" s="2460"/>
      <c r="F27" s="2460"/>
      <c r="G27" s="2721"/>
      <c r="H27" s="2354"/>
      <c r="I27" s="2354"/>
      <c r="J27" s="2354"/>
      <c r="K27" s="2354"/>
      <c r="L27" s="2354"/>
      <c r="M27" s="2354"/>
      <c r="N27" s="2354"/>
      <c r="O27" s="2354"/>
      <c r="P27" s="2354"/>
      <c r="Q27" s="2354"/>
      <c r="R27" s="2354"/>
      <c r="S27" s="2354"/>
      <c r="T27" s="2354"/>
      <c r="U27" s="2354"/>
      <c r="V27" s="2354"/>
      <c r="W27" s="2354"/>
      <c r="X27" s="2354"/>
      <c r="Y27" s="2354"/>
      <c r="Z27" s="2354"/>
      <c r="AA27" s="2354"/>
      <c r="AB27" s="2354"/>
      <c r="AC27" s="2354"/>
      <c r="AD27" s="2354"/>
      <c r="AE27" s="2354"/>
      <c r="AF27" s="2354"/>
      <c r="AG27" s="2354"/>
      <c r="AH27" s="2354"/>
      <c r="AI27" s="2354"/>
      <c r="AJ27" s="2354"/>
      <c r="AK27" s="2354"/>
      <c r="AL27" s="2354"/>
      <c r="AM27" s="2354"/>
      <c r="AN27" s="2354"/>
      <c r="AO27" s="2354"/>
      <c r="AP27" s="2354"/>
      <c r="AQ27" s="2354"/>
      <c r="AR27" s="2354"/>
      <c r="AS27" s="2354"/>
      <c r="AT27" s="2354"/>
      <c r="AU27" s="2354"/>
      <c r="AV27" s="2354"/>
      <c r="AW27" s="2354"/>
      <c r="AX27" s="2354"/>
      <c r="AY27" s="2354"/>
      <c r="AZ27" s="2354"/>
      <c r="BA27" s="2354"/>
      <c r="BB27" s="2354"/>
      <c r="BC27" s="2354"/>
      <c r="BD27" s="2354"/>
      <c r="BE27" s="2354"/>
      <c r="BF27" s="2354"/>
      <c r="BG27" s="2354"/>
      <c r="BH27" s="2354"/>
      <c r="BI27" s="2354"/>
      <c r="BJ27" s="2354"/>
      <c r="BK27" s="2354"/>
      <c r="BL27" s="2354"/>
      <c r="BM27" s="2354"/>
      <c r="BN27" s="2354"/>
      <c r="BO27" s="2354"/>
      <c r="BP27" s="2354"/>
      <c r="BQ27" s="2354"/>
      <c r="BR27" s="2354"/>
      <c r="BS27" s="2354"/>
      <c r="BT27" s="2354"/>
      <c r="BU27" s="2354"/>
      <c r="BV27" s="2354"/>
      <c r="BW27" s="2722"/>
      <c r="BX27" s="2459"/>
      <c r="BY27" s="2459"/>
      <c r="BZ27" s="2459"/>
      <c r="CA27" s="2459"/>
      <c r="CB27" s="2459"/>
      <c r="CC27" s="2459"/>
      <c r="CD27" s="41"/>
      <c r="CE27" s="41"/>
      <c r="CF27" s="41"/>
      <c r="CG27" s="41"/>
      <c r="CH27" s="41"/>
      <c r="CI27" s="41"/>
      <c r="CJ27" s="41"/>
      <c r="CK27" s="41"/>
      <c r="CL27" s="41"/>
    </row>
    <row r="28" spans="1:90" ht="15" customHeight="1">
      <c r="A28" s="2460"/>
      <c r="B28" s="2460"/>
      <c r="C28" s="2460"/>
      <c r="D28" s="2460"/>
      <c r="E28" s="2460"/>
      <c r="F28" s="2460"/>
      <c r="G28" s="2721"/>
      <c r="H28" s="2354"/>
      <c r="I28" s="2354"/>
      <c r="J28" s="2354"/>
      <c r="K28" s="2354"/>
      <c r="L28" s="2354"/>
      <c r="M28" s="2354"/>
      <c r="N28" s="2354"/>
      <c r="O28" s="2354"/>
      <c r="P28" s="2354"/>
      <c r="Q28" s="2354"/>
      <c r="R28" s="2354"/>
      <c r="S28" s="2354"/>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2354"/>
      <c r="AT28" s="2354"/>
      <c r="AU28" s="2354"/>
      <c r="AV28" s="2354"/>
      <c r="AW28" s="2354"/>
      <c r="AX28" s="2354"/>
      <c r="AY28" s="2354"/>
      <c r="AZ28" s="2354"/>
      <c r="BA28" s="2354"/>
      <c r="BB28" s="2354"/>
      <c r="BC28" s="2354"/>
      <c r="BD28" s="2354"/>
      <c r="BE28" s="2354"/>
      <c r="BF28" s="2354"/>
      <c r="BG28" s="2354"/>
      <c r="BH28" s="2354"/>
      <c r="BI28" s="2354"/>
      <c r="BJ28" s="2354"/>
      <c r="BK28" s="2354"/>
      <c r="BL28" s="2354"/>
      <c r="BM28" s="2354"/>
      <c r="BN28" s="2354"/>
      <c r="BO28" s="2354"/>
      <c r="BP28" s="2354"/>
      <c r="BQ28" s="2354"/>
      <c r="BR28" s="2354"/>
      <c r="BS28" s="2354"/>
      <c r="BT28" s="2354"/>
      <c r="BU28" s="2354"/>
      <c r="BV28" s="2354"/>
      <c r="BW28" s="2722"/>
      <c r="BX28" s="2459"/>
      <c r="BY28" s="2459"/>
      <c r="BZ28" s="2459"/>
      <c r="CA28" s="2459"/>
      <c r="CB28" s="2459"/>
      <c r="CC28" s="2459"/>
      <c r="CD28" s="41"/>
      <c r="CE28" s="41"/>
      <c r="CF28" s="41"/>
      <c r="CG28" s="41"/>
      <c r="CH28" s="41"/>
      <c r="CI28" s="41"/>
      <c r="CJ28" s="41"/>
      <c r="CK28" s="41"/>
      <c r="CL28" s="41"/>
    </row>
    <row r="29" spans="1:90" ht="15" customHeight="1">
      <c r="A29" s="2460"/>
      <c r="B29" s="2460"/>
      <c r="C29" s="2460"/>
      <c r="D29" s="2460"/>
      <c r="E29" s="2460"/>
      <c r="F29" s="2460"/>
      <c r="G29" s="2721"/>
      <c r="H29" s="2354"/>
      <c r="I29" s="2354"/>
      <c r="J29" s="2354"/>
      <c r="K29" s="2354"/>
      <c r="L29" s="2354"/>
      <c r="M29" s="2354"/>
      <c r="N29" s="2354"/>
      <c r="O29" s="2354"/>
      <c r="P29" s="2354"/>
      <c r="Q29" s="2354"/>
      <c r="R29" s="2354"/>
      <c r="S29" s="2354"/>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2354"/>
      <c r="BB29" s="2354"/>
      <c r="BC29" s="2354"/>
      <c r="BD29" s="2354"/>
      <c r="BE29" s="2354"/>
      <c r="BF29" s="2354"/>
      <c r="BG29" s="2354"/>
      <c r="BH29" s="2354"/>
      <c r="BI29" s="2354"/>
      <c r="BJ29" s="2354"/>
      <c r="BK29" s="2354"/>
      <c r="BL29" s="2354"/>
      <c r="BM29" s="2354"/>
      <c r="BN29" s="2354"/>
      <c r="BO29" s="2354"/>
      <c r="BP29" s="2354"/>
      <c r="BQ29" s="2354"/>
      <c r="BR29" s="2354"/>
      <c r="BS29" s="2354"/>
      <c r="BT29" s="2354"/>
      <c r="BU29" s="2354"/>
      <c r="BV29" s="2354"/>
      <c r="BW29" s="2722"/>
      <c r="BX29" s="2459"/>
      <c r="BY29" s="2459"/>
      <c r="BZ29" s="2459"/>
      <c r="CA29" s="2459"/>
      <c r="CB29" s="2459"/>
      <c r="CC29" s="2459"/>
      <c r="CD29" s="41"/>
      <c r="CE29" s="41"/>
      <c r="CF29" s="41"/>
      <c r="CG29" s="41"/>
      <c r="CH29" s="41"/>
      <c r="CI29" s="41"/>
      <c r="CJ29" s="41"/>
      <c r="CK29" s="41"/>
      <c r="CL29" s="41"/>
    </row>
    <row r="30" spans="1:90" ht="15" customHeight="1">
      <c r="A30" s="2460"/>
      <c r="B30" s="2460"/>
      <c r="C30" s="2460"/>
      <c r="D30" s="2460"/>
      <c r="E30" s="2460"/>
      <c r="F30" s="2460"/>
      <c r="G30" s="2721"/>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c r="AN30" s="2354"/>
      <c r="AO30" s="2354"/>
      <c r="AP30" s="2354"/>
      <c r="AQ30" s="2354"/>
      <c r="AR30" s="2354"/>
      <c r="AS30" s="2354"/>
      <c r="AT30" s="2354"/>
      <c r="AU30" s="2354"/>
      <c r="AV30" s="2354"/>
      <c r="AW30" s="2354"/>
      <c r="AX30" s="2354"/>
      <c r="AY30" s="2354"/>
      <c r="AZ30" s="2354"/>
      <c r="BA30" s="2354"/>
      <c r="BB30" s="2354"/>
      <c r="BC30" s="2354"/>
      <c r="BD30" s="2354"/>
      <c r="BE30" s="2354"/>
      <c r="BF30" s="2354"/>
      <c r="BG30" s="2354"/>
      <c r="BH30" s="2354"/>
      <c r="BI30" s="2354"/>
      <c r="BJ30" s="2354"/>
      <c r="BK30" s="2354"/>
      <c r="BL30" s="2354"/>
      <c r="BM30" s="2354"/>
      <c r="BN30" s="2354"/>
      <c r="BO30" s="2354"/>
      <c r="BP30" s="2354"/>
      <c r="BQ30" s="2354"/>
      <c r="BR30" s="2354"/>
      <c r="BS30" s="2354"/>
      <c r="BT30" s="2354"/>
      <c r="BU30" s="2354"/>
      <c r="BV30" s="2354"/>
      <c r="BW30" s="2722"/>
      <c r="BX30" s="2459"/>
      <c r="BY30" s="2459"/>
      <c r="BZ30" s="2459"/>
      <c r="CA30" s="2459"/>
      <c r="CB30" s="2459"/>
      <c r="CC30" s="2459"/>
      <c r="CD30" s="41"/>
      <c r="CE30" s="41"/>
      <c r="CF30" s="41"/>
      <c r="CG30" s="41"/>
      <c r="CH30" s="41"/>
      <c r="CI30" s="41"/>
      <c r="CJ30" s="41"/>
      <c r="CK30" s="41"/>
      <c r="CL30" s="41"/>
    </row>
    <row r="31" spans="1:90" ht="15" customHeight="1">
      <c r="A31" s="2460"/>
      <c r="B31" s="2460"/>
      <c r="C31" s="2460"/>
      <c r="D31" s="2460"/>
      <c r="E31" s="2460"/>
      <c r="F31" s="2460"/>
      <c r="G31" s="2721"/>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354"/>
      <c r="BB31" s="2354"/>
      <c r="BC31" s="2354"/>
      <c r="BD31" s="2354"/>
      <c r="BE31" s="2354"/>
      <c r="BF31" s="2354"/>
      <c r="BG31" s="2354"/>
      <c r="BH31" s="2354"/>
      <c r="BI31" s="2354"/>
      <c r="BJ31" s="2354"/>
      <c r="BK31" s="2354"/>
      <c r="BL31" s="2354"/>
      <c r="BM31" s="2354"/>
      <c r="BN31" s="2354"/>
      <c r="BO31" s="2354"/>
      <c r="BP31" s="2354"/>
      <c r="BQ31" s="2354"/>
      <c r="BR31" s="2354"/>
      <c r="BS31" s="2354"/>
      <c r="BT31" s="2354"/>
      <c r="BU31" s="2354"/>
      <c r="BV31" s="2354"/>
      <c r="BW31" s="2722"/>
      <c r="BX31" s="2459"/>
      <c r="BY31" s="2459"/>
      <c r="BZ31" s="2459"/>
      <c r="CA31" s="2459"/>
      <c r="CB31" s="2459"/>
      <c r="CC31" s="2459"/>
      <c r="CD31" s="41"/>
      <c r="CE31" s="41"/>
      <c r="CF31" s="41"/>
      <c r="CG31" s="41"/>
      <c r="CH31" s="41"/>
      <c r="CI31" s="41"/>
      <c r="CJ31" s="41"/>
      <c r="CK31" s="41"/>
      <c r="CL31" s="41"/>
    </row>
    <row r="32" spans="1:90" ht="15" customHeight="1">
      <c r="A32" s="2460"/>
      <c r="B32" s="2460"/>
      <c r="C32" s="2460"/>
      <c r="D32" s="2460"/>
      <c r="E32" s="2460"/>
      <c r="F32" s="2460"/>
      <c r="G32" s="2721"/>
      <c r="H32" s="2354"/>
      <c r="I32" s="2354"/>
      <c r="J32" s="2354"/>
      <c r="K32" s="2354"/>
      <c r="L32" s="2354"/>
      <c r="M32" s="2354"/>
      <c r="N32" s="2354"/>
      <c r="O32" s="2354"/>
      <c r="P32" s="2354"/>
      <c r="Q32" s="2354"/>
      <c r="R32" s="2354"/>
      <c r="S32" s="2354"/>
      <c r="T32" s="2354"/>
      <c r="U32" s="2354"/>
      <c r="V32" s="2354"/>
      <c r="W32" s="2354"/>
      <c r="X32" s="2354"/>
      <c r="Y32" s="2354"/>
      <c r="Z32" s="2354"/>
      <c r="AA32" s="2354"/>
      <c r="AB32" s="2354"/>
      <c r="AC32" s="2354"/>
      <c r="AD32" s="2354"/>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2354"/>
      <c r="BB32" s="2354"/>
      <c r="BC32" s="2354"/>
      <c r="BD32" s="2354"/>
      <c r="BE32" s="2354"/>
      <c r="BF32" s="2354"/>
      <c r="BG32" s="2354"/>
      <c r="BH32" s="2354"/>
      <c r="BI32" s="2354"/>
      <c r="BJ32" s="2354"/>
      <c r="BK32" s="2354"/>
      <c r="BL32" s="2354"/>
      <c r="BM32" s="2354"/>
      <c r="BN32" s="2354"/>
      <c r="BO32" s="2354"/>
      <c r="BP32" s="2354"/>
      <c r="BQ32" s="2354"/>
      <c r="BR32" s="2354"/>
      <c r="BS32" s="2354"/>
      <c r="BT32" s="2354"/>
      <c r="BU32" s="2354"/>
      <c r="BV32" s="2354"/>
      <c r="BW32" s="2722"/>
      <c r="BX32" s="2459"/>
      <c r="BY32" s="2459"/>
      <c r="BZ32" s="2459"/>
      <c r="CA32" s="2459"/>
      <c r="CB32" s="2459"/>
      <c r="CC32" s="2459"/>
      <c r="CD32" s="41"/>
      <c r="CE32" s="41"/>
      <c r="CF32" s="41"/>
      <c r="CG32" s="41"/>
      <c r="CH32" s="41"/>
      <c r="CI32" s="41"/>
      <c r="CJ32" s="41"/>
      <c r="CK32" s="41"/>
      <c r="CL32" s="41"/>
    </row>
    <row r="33" spans="1:90" ht="15" customHeight="1">
      <c r="A33" s="2460"/>
      <c r="B33" s="2460"/>
      <c r="C33" s="2460"/>
      <c r="D33" s="2460"/>
      <c r="E33" s="2460"/>
      <c r="F33" s="2460"/>
      <c r="G33" s="2721"/>
      <c r="H33" s="2354"/>
      <c r="I33" s="2354"/>
      <c r="J33" s="2354"/>
      <c r="K33" s="2354"/>
      <c r="L33" s="2354"/>
      <c r="M33" s="2354"/>
      <c r="N33" s="2354"/>
      <c r="O33" s="2354"/>
      <c r="P33" s="2354"/>
      <c r="Q33" s="2354"/>
      <c r="R33" s="2354"/>
      <c r="S33" s="2354"/>
      <c r="T33" s="2354"/>
      <c r="U33" s="2354"/>
      <c r="V33" s="2354"/>
      <c r="W33" s="2354"/>
      <c r="X33" s="2354"/>
      <c r="Y33" s="2354"/>
      <c r="Z33" s="2354"/>
      <c r="AA33" s="2354"/>
      <c r="AB33" s="2354"/>
      <c r="AC33" s="2354"/>
      <c r="AD33" s="2354"/>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2354"/>
      <c r="BB33" s="2354"/>
      <c r="BC33" s="2354"/>
      <c r="BD33" s="2354"/>
      <c r="BE33" s="2354"/>
      <c r="BF33" s="2354"/>
      <c r="BG33" s="2354"/>
      <c r="BH33" s="2354"/>
      <c r="BI33" s="2354"/>
      <c r="BJ33" s="2354"/>
      <c r="BK33" s="2354"/>
      <c r="BL33" s="2354"/>
      <c r="BM33" s="2354"/>
      <c r="BN33" s="2354"/>
      <c r="BO33" s="2354"/>
      <c r="BP33" s="2354"/>
      <c r="BQ33" s="2354"/>
      <c r="BR33" s="2354"/>
      <c r="BS33" s="2354"/>
      <c r="BT33" s="2354"/>
      <c r="BU33" s="2354"/>
      <c r="BV33" s="2354"/>
      <c r="BW33" s="2722"/>
      <c r="BX33" s="2459"/>
      <c r="BY33" s="2459"/>
      <c r="BZ33" s="2459"/>
      <c r="CA33" s="2459"/>
      <c r="CB33" s="2459"/>
      <c r="CC33" s="2459"/>
      <c r="CD33" s="41"/>
      <c r="CE33" s="41"/>
      <c r="CF33" s="41"/>
      <c r="CG33" s="41"/>
      <c r="CH33" s="41"/>
      <c r="CI33" s="41"/>
      <c r="CJ33" s="41"/>
      <c r="CK33" s="41"/>
      <c r="CL33" s="41"/>
    </row>
    <row r="34" spans="1:90" ht="15" customHeight="1">
      <c r="A34" s="2460"/>
      <c r="B34" s="2460"/>
      <c r="C34" s="2460"/>
      <c r="D34" s="2460"/>
      <c r="E34" s="2460"/>
      <c r="F34" s="2460"/>
      <c r="G34" s="2721"/>
      <c r="H34" s="2354"/>
      <c r="I34" s="2354"/>
      <c r="J34" s="2354"/>
      <c r="K34" s="2354"/>
      <c r="L34" s="2354"/>
      <c r="M34" s="2354"/>
      <c r="N34" s="2354"/>
      <c r="O34" s="2354"/>
      <c r="P34" s="2354"/>
      <c r="Q34" s="2354"/>
      <c r="R34" s="2354"/>
      <c r="S34" s="2354"/>
      <c r="T34" s="2354"/>
      <c r="U34" s="2354"/>
      <c r="V34" s="2354"/>
      <c r="W34" s="2354"/>
      <c r="X34" s="2354"/>
      <c r="Y34" s="2354"/>
      <c r="Z34" s="2354"/>
      <c r="AA34" s="2354"/>
      <c r="AB34" s="2354"/>
      <c r="AC34" s="2354"/>
      <c r="AD34" s="2354"/>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2354"/>
      <c r="BB34" s="2354"/>
      <c r="BC34" s="2354"/>
      <c r="BD34" s="2354"/>
      <c r="BE34" s="2354"/>
      <c r="BF34" s="2354"/>
      <c r="BG34" s="2354"/>
      <c r="BH34" s="2354"/>
      <c r="BI34" s="2354"/>
      <c r="BJ34" s="2354"/>
      <c r="BK34" s="2354"/>
      <c r="BL34" s="2354"/>
      <c r="BM34" s="2354"/>
      <c r="BN34" s="2354"/>
      <c r="BO34" s="2354"/>
      <c r="BP34" s="2354"/>
      <c r="BQ34" s="2354"/>
      <c r="BR34" s="2354"/>
      <c r="BS34" s="2354"/>
      <c r="BT34" s="2354"/>
      <c r="BU34" s="2354"/>
      <c r="BV34" s="2354"/>
      <c r="BW34" s="2722"/>
      <c r="BX34" s="2459"/>
      <c r="BY34" s="2459"/>
      <c r="BZ34" s="2459"/>
      <c r="CA34" s="2459"/>
      <c r="CB34" s="2459"/>
      <c r="CC34" s="2459"/>
      <c r="CD34" s="41"/>
      <c r="CE34" s="41"/>
      <c r="CF34" s="41"/>
      <c r="CG34" s="41"/>
      <c r="CH34" s="41"/>
      <c r="CI34" s="41"/>
      <c r="CJ34" s="41"/>
      <c r="CK34" s="41"/>
      <c r="CL34" s="41"/>
    </row>
    <row r="35" spans="1:90" ht="15" customHeight="1">
      <c r="A35" s="2460"/>
      <c r="B35" s="2460"/>
      <c r="C35" s="2460"/>
      <c r="D35" s="2460"/>
      <c r="E35" s="2460"/>
      <c r="F35" s="2460"/>
      <c r="G35" s="2721"/>
      <c r="H35" s="2354"/>
      <c r="I35" s="2354"/>
      <c r="J35" s="2354"/>
      <c r="K35" s="2354"/>
      <c r="L35" s="2354"/>
      <c r="M35" s="2354"/>
      <c r="N35" s="2354"/>
      <c r="O35" s="2354"/>
      <c r="P35" s="2354"/>
      <c r="Q35" s="2354"/>
      <c r="R35" s="2354"/>
      <c r="S35" s="2354"/>
      <c r="T35" s="2354"/>
      <c r="U35" s="2354"/>
      <c r="V35" s="2354"/>
      <c r="W35" s="2354"/>
      <c r="X35" s="2354"/>
      <c r="Y35" s="2354"/>
      <c r="Z35" s="2354"/>
      <c r="AA35" s="2354"/>
      <c r="AB35" s="2354"/>
      <c r="AC35" s="2354"/>
      <c r="AD35" s="2354"/>
      <c r="AE35" s="2723" t="s">
        <v>74</v>
      </c>
      <c r="AF35" s="2723"/>
      <c r="AG35" s="2723"/>
      <c r="AH35" s="2723"/>
      <c r="AI35" s="2723"/>
      <c r="AJ35" s="2723"/>
      <c r="AK35" s="2723"/>
      <c r="AL35" s="2723"/>
      <c r="AM35" s="2723"/>
      <c r="AN35" s="2723"/>
      <c r="AP35" s="2731">
        <f>★入力画面!$M$18</f>
        <v>0</v>
      </c>
      <c r="AQ35" s="2731"/>
      <c r="AR35" s="2731"/>
      <c r="AS35" s="2731"/>
      <c r="AT35" s="2731"/>
      <c r="AU35" s="2731"/>
      <c r="AV35" s="2731"/>
      <c r="AW35" s="2731"/>
      <c r="AX35" s="2731"/>
      <c r="AY35" s="2731"/>
      <c r="AZ35" s="2731"/>
      <c r="BA35" s="2731"/>
      <c r="BB35" s="2731"/>
      <c r="BC35" s="2731"/>
      <c r="BD35" s="2731"/>
      <c r="BE35" s="2731"/>
      <c r="BF35" s="2731"/>
      <c r="BG35" s="2731"/>
      <c r="BH35" s="2731"/>
      <c r="BI35" s="2731"/>
      <c r="BJ35" s="2731"/>
      <c r="BK35" s="2731"/>
      <c r="BL35" s="2731"/>
      <c r="BM35" s="2731"/>
      <c r="BN35" s="2731"/>
      <c r="BO35" s="2731"/>
      <c r="BP35" s="2731"/>
      <c r="BQ35" s="2731"/>
      <c r="BR35" s="2354"/>
      <c r="BS35" s="2354"/>
      <c r="BT35" s="2354"/>
      <c r="BU35" s="2354"/>
      <c r="BV35" s="2354"/>
      <c r="BW35" s="2722"/>
      <c r="BX35" s="2459"/>
      <c r="BY35" s="2459"/>
      <c r="BZ35" s="2459"/>
      <c r="CA35" s="2459"/>
      <c r="CB35" s="2459"/>
      <c r="CC35" s="2459"/>
      <c r="CD35" s="41"/>
      <c r="CE35" s="41"/>
      <c r="CF35" s="41"/>
      <c r="CG35" s="41"/>
      <c r="CH35" s="41"/>
      <c r="CI35" s="41"/>
      <c r="CJ35" s="41"/>
      <c r="CK35" s="41"/>
      <c r="CL35" s="41"/>
    </row>
    <row r="36" spans="1:90" ht="22.5" customHeight="1">
      <c r="A36" s="2460"/>
      <c r="B36" s="2460"/>
      <c r="C36" s="2460"/>
      <c r="D36" s="2460"/>
      <c r="E36" s="2460"/>
      <c r="F36" s="2460"/>
      <c r="G36" s="2721"/>
      <c r="H36" s="2354"/>
      <c r="I36" s="2354"/>
      <c r="J36" s="2354"/>
      <c r="K36" s="2354"/>
      <c r="L36" s="2354"/>
      <c r="M36" s="2354"/>
      <c r="N36" s="2354"/>
      <c r="O36" s="2354"/>
      <c r="P36" s="2354"/>
      <c r="Q36" s="2354"/>
      <c r="R36" s="2354"/>
      <c r="S36" s="2354"/>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2354"/>
      <c r="BB36" s="2354"/>
      <c r="BC36" s="2354"/>
      <c r="BD36" s="2354"/>
      <c r="BE36" s="2354"/>
      <c r="BF36" s="2354"/>
      <c r="BG36" s="2354"/>
      <c r="BH36" s="2354"/>
      <c r="BI36" s="2354"/>
      <c r="BJ36" s="2354"/>
      <c r="BK36" s="2354"/>
      <c r="BL36" s="2354"/>
      <c r="BM36" s="2354"/>
      <c r="BN36" s="2354"/>
      <c r="BO36" s="2354"/>
      <c r="BP36" s="2354"/>
      <c r="BQ36" s="2354"/>
      <c r="BR36" s="2354"/>
      <c r="BS36" s="2354"/>
      <c r="BT36" s="2354"/>
      <c r="BU36" s="2354"/>
      <c r="BV36" s="2354"/>
      <c r="BW36" s="2722"/>
      <c r="BX36" s="2459"/>
      <c r="BY36" s="2459"/>
      <c r="BZ36" s="2459"/>
      <c r="CA36" s="2459"/>
      <c r="CB36" s="2459"/>
      <c r="CC36" s="2459"/>
      <c r="CD36" s="41"/>
      <c r="CE36" s="41"/>
      <c r="CF36" s="41"/>
      <c r="CG36" s="41"/>
      <c r="CH36" s="41"/>
      <c r="CI36" s="41"/>
      <c r="CJ36" s="41"/>
      <c r="CK36" s="41"/>
      <c r="CL36" s="41"/>
    </row>
    <row r="37" spans="1:90" ht="15" customHeight="1">
      <c r="A37" s="2460"/>
      <c r="B37" s="2460"/>
      <c r="C37" s="2460"/>
      <c r="D37" s="2460"/>
      <c r="E37" s="2460"/>
      <c r="F37" s="2460"/>
      <c r="G37" s="2721"/>
      <c r="H37" s="2354"/>
      <c r="I37" s="2354"/>
      <c r="J37" s="2354"/>
      <c r="K37" s="2354"/>
      <c r="L37" s="2354"/>
      <c r="M37" s="2354"/>
      <c r="N37" s="2354"/>
      <c r="O37" s="2354"/>
      <c r="P37" s="2354"/>
      <c r="Q37" s="2354"/>
      <c r="R37" s="2354"/>
      <c r="S37" s="2354"/>
      <c r="T37" s="2354"/>
      <c r="U37" s="2354"/>
      <c r="V37" s="2354"/>
      <c r="W37" s="2354"/>
      <c r="X37" s="2354"/>
      <c r="Y37" s="2354"/>
      <c r="Z37" s="2354"/>
      <c r="AA37" s="2354"/>
      <c r="AB37" s="2354"/>
      <c r="AC37" s="2354"/>
      <c r="AD37" s="2354"/>
      <c r="AE37" s="2723" t="s">
        <v>250</v>
      </c>
      <c r="AF37" s="2723"/>
      <c r="AG37" s="2723"/>
      <c r="AH37" s="2723"/>
      <c r="AI37" s="2723"/>
      <c r="AJ37" s="2723"/>
      <c r="AK37" s="2723"/>
      <c r="AL37" s="2723"/>
      <c r="AM37" s="2723"/>
      <c r="AN37" s="2723"/>
      <c r="AP37" s="2731">
        <f>★入力画面!$M$74</f>
        <v>0</v>
      </c>
      <c r="AQ37" s="2731"/>
      <c r="AR37" s="2731"/>
      <c r="AS37" s="2731"/>
      <c r="AT37" s="2731"/>
      <c r="AU37" s="2731"/>
      <c r="AV37" s="2731"/>
      <c r="AW37" s="2731"/>
      <c r="AX37" s="2731"/>
      <c r="AY37" s="2731"/>
      <c r="AZ37" s="2731"/>
      <c r="BA37" s="2731"/>
      <c r="BB37" s="2731"/>
      <c r="BC37" s="2731"/>
      <c r="BD37" s="2731"/>
      <c r="BE37" s="2731"/>
      <c r="BF37" s="2731"/>
      <c r="BG37" s="2731"/>
      <c r="BH37" s="2731"/>
      <c r="BI37" s="2731"/>
      <c r="BJ37" s="2731"/>
      <c r="BK37" s="2731"/>
      <c r="BL37" s="2731"/>
      <c r="BM37" s="2731"/>
      <c r="BN37" s="2730"/>
      <c r="BO37" s="2730"/>
      <c r="BP37" s="2354"/>
      <c r="BQ37" s="2354"/>
      <c r="BR37" s="2354"/>
      <c r="BS37" s="2354"/>
      <c r="BT37" s="2354"/>
      <c r="BU37" s="2354"/>
      <c r="BV37" s="2354"/>
      <c r="BW37" s="2722"/>
      <c r="BX37" s="2459"/>
      <c r="BY37" s="2459"/>
      <c r="BZ37" s="2459"/>
      <c r="CA37" s="2459"/>
      <c r="CB37" s="2459"/>
      <c r="CC37" s="2459"/>
      <c r="CD37" s="41"/>
      <c r="CE37" s="41"/>
      <c r="CF37" s="41"/>
      <c r="CG37" s="41"/>
      <c r="CH37" s="41"/>
      <c r="CI37" s="41"/>
      <c r="CJ37" s="41"/>
      <c r="CK37" s="41"/>
      <c r="CL37" s="41"/>
    </row>
    <row r="38" spans="1:90" ht="22.5" customHeight="1">
      <c r="A38" s="2460"/>
      <c r="B38" s="2460"/>
      <c r="C38" s="2460"/>
      <c r="D38" s="2460"/>
      <c r="E38" s="2460"/>
      <c r="F38" s="2460"/>
      <c r="G38" s="2721"/>
      <c r="H38" s="2354"/>
      <c r="I38" s="2354"/>
      <c r="J38" s="2354"/>
      <c r="K38" s="2354"/>
      <c r="L38" s="2354"/>
      <c r="M38" s="2354"/>
      <c r="N38" s="2354"/>
      <c r="O38" s="2354"/>
      <c r="P38" s="2354"/>
      <c r="Q38" s="2354"/>
      <c r="R38" s="2354"/>
      <c r="S38" s="2354"/>
      <c r="T38" s="2354"/>
      <c r="U38" s="2354"/>
      <c r="V38" s="2354"/>
      <c r="W38" s="2354"/>
      <c r="X38" s="2354"/>
      <c r="Y38" s="2354"/>
      <c r="Z38" s="2354"/>
      <c r="AA38" s="2354"/>
      <c r="AB38" s="2354"/>
      <c r="AC38" s="2354"/>
      <c r="AD38" s="2354"/>
      <c r="AE38" s="2354"/>
      <c r="AF38" s="2354"/>
      <c r="AG38" s="2354"/>
      <c r="AH38" s="2354"/>
      <c r="AI38" s="2354"/>
      <c r="AJ38" s="2354"/>
      <c r="AK38" s="2354"/>
      <c r="AL38" s="2354"/>
      <c r="AM38" s="2354"/>
      <c r="AN38" s="2354"/>
      <c r="AO38" s="2354"/>
      <c r="AP38" s="2354"/>
      <c r="AQ38" s="2354"/>
      <c r="AR38" s="2354"/>
      <c r="AS38" s="2354"/>
      <c r="AT38" s="2354"/>
      <c r="AU38" s="2354"/>
      <c r="AV38" s="2354"/>
      <c r="AW38" s="2354"/>
      <c r="AX38" s="2354"/>
      <c r="AY38" s="2354"/>
      <c r="AZ38" s="2354"/>
      <c r="BA38" s="2354"/>
      <c r="BB38" s="2354"/>
      <c r="BC38" s="2354"/>
      <c r="BD38" s="2354"/>
      <c r="BE38" s="2354"/>
      <c r="BF38" s="2354"/>
      <c r="BG38" s="2354"/>
      <c r="BH38" s="2354"/>
      <c r="BI38" s="2354"/>
      <c r="BJ38" s="2354"/>
      <c r="BK38" s="2354"/>
      <c r="BL38" s="2354"/>
      <c r="BM38" s="2354"/>
      <c r="BN38" s="2354"/>
      <c r="BO38" s="2354"/>
      <c r="BP38" s="2354"/>
      <c r="BQ38" s="2354"/>
      <c r="BR38" s="2354"/>
      <c r="BS38" s="2354"/>
      <c r="BT38" s="2354"/>
      <c r="BU38" s="2354"/>
      <c r="BV38" s="2354"/>
      <c r="BW38" s="2722"/>
      <c r="BX38" s="2459"/>
      <c r="BY38" s="2459"/>
      <c r="BZ38" s="2459"/>
      <c r="CA38" s="2459"/>
      <c r="CB38" s="2459"/>
      <c r="CC38" s="2459"/>
      <c r="CD38" s="41"/>
      <c r="CE38" s="41"/>
      <c r="CF38" s="41"/>
      <c r="CG38" s="41"/>
      <c r="CH38" s="41"/>
      <c r="CI38" s="41"/>
      <c r="CJ38" s="41"/>
      <c r="CK38" s="41"/>
      <c r="CL38" s="41"/>
    </row>
    <row r="39" spans="1:90" ht="7.5" customHeight="1">
      <c r="A39" s="2460"/>
      <c r="B39" s="2460"/>
      <c r="C39" s="2460"/>
      <c r="D39" s="2460"/>
      <c r="E39" s="2460"/>
      <c r="F39" s="2460"/>
      <c r="G39" s="2721"/>
      <c r="H39" s="2354"/>
      <c r="I39" s="2354"/>
      <c r="J39" s="2354"/>
      <c r="K39" s="2354"/>
      <c r="L39" s="2354"/>
      <c r="M39" s="2354"/>
      <c r="N39" s="2354"/>
      <c r="O39" s="2354"/>
      <c r="P39" s="2354"/>
      <c r="Q39" s="2354"/>
      <c r="R39" s="2354"/>
      <c r="S39" s="2354"/>
      <c r="T39" s="2354"/>
      <c r="U39" s="2354"/>
      <c r="V39" s="2354"/>
      <c r="W39" s="2354"/>
      <c r="X39" s="2354"/>
      <c r="Y39" s="2354"/>
      <c r="Z39" s="2354"/>
      <c r="AA39" s="2354"/>
      <c r="AB39" s="2354"/>
      <c r="AC39" s="2354"/>
      <c r="AD39" s="2354"/>
      <c r="AF39" s="2354"/>
      <c r="AG39" s="2354"/>
      <c r="AH39" s="2354"/>
      <c r="AI39" s="2354"/>
      <c r="AJ39" s="2354"/>
      <c r="AK39" s="2354"/>
      <c r="AL39" s="2354"/>
      <c r="AM39" s="2354"/>
      <c r="AN39" s="2354"/>
      <c r="AO39" s="2354"/>
      <c r="AP39" s="2354"/>
      <c r="AQ39" s="2354"/>
      <c r="AR39" s="2354"/>
      <c r="AS39" s="2354"/>
      <c r="AT39" s="2354"/>
      <c r="AU39" s="2354"/>
      <c r="AV39" s="2354"/>
      <c r="AW39" s="2354"/>
      <c r="AX39" s="2354"/>
      <c r="AY39" s="2354"/>
      <c r="AZ39" s="2354"/>
      <c r="BA39" s="2354"/>
      <c r="BB39" s="2354"/>
      <c r="BC39" s="2354"/>
      <c r="BD39" s="2354"/>
      <c r="BE39" s="2354"/>
      <c r="BF39" s="2354"/>
      <c r="BG39" s="2354"/>
      <c r="BH39" s="2354"/>
      <c r="BI39" s="2354"/>
      <c r="BJ39" s="2354"/>
      <c r="BK39" s="2354"/>
      <c r="BL39" s="2354"/>
      <c r="BM39" s="2354"/>
      <c r="BN39" s="2354"/>
      <c r="BO39" s="2354"/>
      <c r="BP39" s="2354"/>
      <c r="BQ39" s="356"/>
      <c r="BR39" s="2354"/>
      <c r="BS39" s="2354"/>
      <c r="BT39" s="2354"/>
      <c r="BU39" s="2354"/>
      <c r="BV39" s="2354"/>
      <c r="BW39" s="2722"/>
      <c r="BX39" s="2459"/>
      <c r="BY39" s="2459"/>
      <c r="BZ39" s="2459"/>
      <c r="CA39" s="2459"/>
      <c r="CB39" s="2459"/>
      <c r="CC39" s="2459"/>
      <c r="CD39" s="41"/>
      <c r="CE39" s="41"/>
      <c r="CF39" s="41"/>
      <c r="CG39" s="41"/>
      <c r="CH39" s="41"/>
      <c r="CI39" s="41"/>
      <c r="CJ39" s="41"/>
      <c r="CK39" s="41"/>
      <c r="CL39" s="41"/>
    </row>
    <row r="40" spans="1:90" ht="15" customHeight="1">
      <c r="A40" s="2460"/>
      <c r="B40" s="2460"/>
      <c r="C40" s="2460"/>
      <c r="D40" s="2460"/>
      <c r="E40" s="2460"/>
      <c r="F40" s="2460"/>
      <c r="G40" s="2721"/>
      <c r="H40" s="2354"/>
      <c r="I40" s="2354"/>
      <c r="J40" s="2354"/>
      <c r="K40" s="2354"/>
      <c r="L40" s="2354"/>
      <c r="M40" s="2354"/>
      <c r="N40" s="2354"/>
      <c r="O40" s="2354"/>
      <c r="P40" s="2354"/>
      <c r="Q40" s="2354"/>
      <c r="R40" s="2354"/>
      <c r="S40" s="2354"/>
      <c r="T40" s="2354"/>
      <c r="U40" s="2354"/>
      <c r="V40" s="2354"/>
      <c r="W40" s="2354"/>
      <c r="X40" s="2354"/>
      <c r="Y40" s="2354"/>
      <c r="Z40" s="2354"/>
      <c r="AA40" s="2354"/>
      <c r="AB40" s="2354"/>
      <c r="AC40" s="2354"/>
      <c r="AD40" s="2354"/>
      <c r="AE40" s="2354"/>
      <c r="AG40" s="2723" t="s">
        <v>251</v>
      </c>
      <c r="AH40" s="2723"/>
      <c r="AI40" s="2723"/>
      <c r="AJ40" s="2723"/>
      <c r="AK40" s="2723"/>
      <c r="AL40" s="2723"/>
      <c r="AM40" s="2723"/>
      <c r="AN40" s="2723"/>
      <c r="AO40" s="2723"/>
      <c r="AP40" s="2723"/>
      <c r="AR40" s="2346"/>
      <c r="AS40" s="2346"/>
      <c r="AT40" s="2346"/>
      <c r="AU40" s="2346"/>
      <c r="AV40" s="2346"/>
      <c r="AW40" s="2346"/>
      <c r="AX40" s="2346"/>
      <c r="AY40" s="2346"/>
      <c r="AZ40" s="2346"/>
      <c r="BA40" s="2346"/>
      <c r="BB40" s="2346"/>
      <c r="BC40" s="2346"/>
      <c r="BD40" s="2346"/>
      <c r="BE40" s="2346"/>
      <c r="BF40" s="2346"/>
      <c r="BG40" s="2346"/>
      <c r="BH40" s="2346"/>
      <c r="BI40" s="2346"/>
      <c r="BJ40" s="2346"/>
      <c r="BK40" s="2346"/>
      <c r="BL40" s="2346"/>
      <c r="BM40" s="2346"/>
      <c r="BN40" s="2346"/>
      <c r="BO40" s="2346"/>
      <c r="BP40" s="2346"/>
      <c r="BQ40" s="2354"/>
      <c r="BR40" s="2354"/>
      <c r="BS40" s="2354"/>
      <c r="BT40" s="2354"/>
      <c r="BU40" s="2354"/>
      <c r="BV40" s="2354"/>
      <c r="BW40" s="2722"/>
      <c r="BX40" s="2459"/>
      <c r="BY40" s="2459"/>
      <c r="BZ40" s="2459"/>
      <c r="CA40" s="2459"/>
      <c r="CB40" s="2459"/>
      <c r="CC40" s="2459"/>
      <c r="CD40" s="41"/>
      <c r="CE40" s="41"/>
      <c r="CF40" s="41"/>
      <c r="CG40" s="41"/>
      <c r="CH40" s="41"/>
      <c r="CI40" s="41"/>
      <c r="CJ40" s="41"/>
      <c r="CK40" s="41"/>
      <c r="CL40" s="41"/>
    </row>
    <row r="41" spans="1:90" ht="15" customHeight="1">
      <c r="A41" s="2460"/>
      <c r="B41" s="2460"/>
      <c r="C41" s="2460"/>
      <c r="D41" s="2460"/>
      <c r="E41" s="2460"/>
      <c r="F41" s="2460"/>
      <c r="G41" s="2721"/>
      <c r="H41" s="2354"/>
      <c r="I41" s="2354"/>
      <c r="J41" s="2354"/>
      <c r="K41" s="2354"/>
      <c r="L41" s="2354"/>
      <c r="M41" s="2354"/>
      <c r="N41" s="2354"/>
      <c r="O41" s="2354"/>
      <c r="P41" s="2354"/>
      <c r="Q41" s="2354"/>
      <c r="R41" s="2354"/>
      <c r="S41" s="2354"/>
      <c r="T41" s="2354"/>
      <c r="U41" s="2354"/>
      <c r="V41" s="2354"/>
      <c r="W41" s="2354"/>
      <c r="X41" s="2354"/>
      <c r="Y41" s="2354"/>
      <c r="Z41" s="2354"/>
      <c r="AA41" s="2354"/>
      <c r="AB41" s="2354"/>
      <c r="AC41" s="2354"/>
      <c r="AD41" s="2354"/>
      <c r="AE41" s="2354"/>
      <c r="AF41" s="2354"/>
      <c r="AG41" s="2354"/>
      <c r="AH41" s="2354"/>
      <c r="AI41" s="2354"/>
      <c r="AJ41" s="2354"/>
      <c r="AK41" s="2354"/>
      <c r="AL41" s="2354"/>
      <c r="AM41" s="2354"/>
      <c r="AN41" s="2354"/>
      <c r="AO41" s="2354"/>
      <c r="AP41" s="2354"/>
      <c r="AQ41" s="2354"/>
      <c r="AR41" s="2354"/>
      <c r="AS41" s="2354"/>
      <c r="AT41" s="2354"/>
      <c r="AU41" s="2354"/>
      <c r="AV41" s="2354"/>
      <c r="AW41" s="2354"/>
      <c r="AX41" s="2354"/>
      <c r="AY41" s="2354"/>
      <c r="AZ41" s="2354"/>
      <c r="BA41" s="2354"/>
      <c r="BB41" s="2354"/>
      <c r="BC41" s="2354"/>
      <c r="BD41" s="2354"/>
      <c r="BE41" s="2354"/>
      <c r="BF41" s="2354"/>
      <c r="BG41" s="2354"/>
      <c r="BH41" s="2354"/>
      <c r="BI41" s="2354"/>
      <c r="BJ41" s="2354"/>
      <c r="BK41" s="2354"/>
      <c r="BL41" s="2354"/>
      <c r="BM41" s="2354"/>
      <c r="BN41" s="2354"/>
      <c r="BO41" s="2354"/>
      <c r="BP41" s="2354"/>
      <c r="BQ41" s="2354"/>
      <c r="BR41" s="2354"/>
      <c r="BS41" s="2354"/>
      <c r="BT41" s="2354"/>
      <c r="BU41" s="2354"/>
      <c r="BV41" s="2354"/>
      <c r="BW41" s="2722"/>
      <c r="BX41" s="2459"/>
      <c r="BY41" s="2459"/>
      <c r="BZ41" s="2459"/>
      <c r="CA41" s="2459"/>
      <c r="CB41" s="2459"/>
      <c r="CC41" s="2459"/>
      <c r="CD41" s="41"/>
      <c r="CE41" s="41"/>
      <c r="CF41" s="41"/>
      <c r="CG41" s="41"/>
      <c r="CH41" s="41"/>
      <c r="CI41" s="41"/>
      <c r="CJ41" s="41"/>
      <c r="CK41" s="41"/>
      <c r="CL41" s="41"/>
    </row>
    <row r="42" spans="1:90" ht="15" customHeight="1">
      <c r="A42" s="2460"/>
      <c r="B42" s="2460"/>
      <c r="C42" s="2460"/>
      <c r="D42" s="2460"/>
      <c r="E42" s="2460"/>
      <c r="F42" s="2460"/>
      <c r="G42" s="2721"/>
      <c r="H42" s="2354"/>
      <c r="I42" s="2354"/>
      <c r="J42" s="2354"/>
      <c r="K42" s="2354"/>
      <c r="L42" s="2354"/>
      <c r="M42" s="2354"/>
      <c r="N42" s="2354"/>
      <c r="O42" s="2354"/>
      <c r="P42" s="2354"/>
      <c r="Q42" s="2354"/>
      <c r="R42" s="2354"/>
      <c r="S42" s="2354"/>
      <c r="T42" s="2354"/>
      <c r="U42" s="2354"/>
      <c r="V42" s="2354"/>
      <c r="W42" s="2354"/>
      <c r="X42" s="2354"/>
      <c r="Y42" s="2354"/>
      <c r="Z42" s="2354"/>
      <c r="AA42" s="2354"/>
      <c r="AB42" s="2354"/>
      <c r="AC42" s="2354"/>
      <c r="AD42" s="2354"/>
      <c r="AE42" s="2354"/>
      <c r="AG42" s="2723" t="s">
        <v>74</v>
      </c>
      <c r="AH42" s="2723"/>
      <c r="AI42" s="2723"/>
      <c r="AJ42" s="2723"/>
      <c r="AK42" s="2723"/>
      <c r="AL42" s="2723"/>
      <c r="AM42" s="2723"/>
      <c r="AN42" s="2723"/>
      <c r="AO42" s="2723"/>
      <c r="AP42" s="2723"/>
      <c r="AR42" s="2724"/>
      <c r="AS42" s="2724"/>
      <c r="AT42" s="2724"/>
      <c r="AU42" s="2724"/>
      <c r="AV42" s="2724"/>
      <c r="AW42" s="2724"/>
      <c r="AX42" s="2724"/>
      <c r="AY42" s="2724"/>
      <c r="AZ42" s="2724"/>
      <c r="BA42" s="2724"/>
      <c r="BB42" s="2724"/>
      <c r="BC42" s="2724"/>
      <c r="BD42" s="2724"/>
      <c r="BE42" s="2724"/>
      <c r="BF42" s="2724"/>
      <c r="BG42" s="2724"/>
      <c r="BH42" s="2724"/>
      <c r="BI42" s="2724"/>
      <c r="BJ42" s="2724"/>
      <c r="BK42" s="2724"/>
      <c r="BL42" s="2724"/>
      <c r="BM42" s="2724"/>
      <c r="BN42" s="2724"/>
      <c r="BO42" s="2724"/>
      <c r="BP42" s="356"/>
      <c r="BQ42" s="2354"/>
      <c r="BR42" s="2354"/>
      <c r="BS42" s="2354"/>
      <c r="BT42" s="2354"/>
      <c r="BU42" s="2354"/>
      <c r="BV42" s="2354"/>
      <c r="BW42" s="2722"/>
      <c r="BX42" s="2459"/>
      <c r="BY42" s="2459"/>
      <c r="BZ42" s="2459"/>
      <c r="CA42" s="2459"/>
      <c r="CB42" s="2459"/>
      <c r="CC42" s="2459"/>
      <c r="CD42" s="41"/>
      <c r="CE42" s="41"/>
      <c r="CF42" s="41"/>
      <c r="CG42" s="41"/>
      <c r="CH42" s="41"/>
      <c r="CI42" s="41"/>
      <c r="CJ42" s="41"/>
      <c r="CK42" s="41"/>
      <c r="CL42" s="41"/>
    </row>
    <row r="43" spans="1:90" ht="15" customHeight="1">
      <c r="A43" s="2460"/>
      <c r="B43" s="2460"/>
      <c r="C43" s="2460"/>
      <c r="D43" s="2460"/>
      <c r="E43" s="2460"/>
      <c r="F43" s="2460"/>
      <c r="G43" s="2721"/>
      <c r="H43" s="2354"/>
      <c r="I43" s="2354"/>
      <c r="J43" s="2354"/>
      <c r="K43" s="2354"/>
      <c r="L43" s="2354"/>
      <c r="M43" s="2354"/>
      <c r="N43" s="2354"/>
      <c r="O43" s="2354"/>
      <c r="P43" s="2354"/>
      <c r="Q43" s="2354"/>
      <c r="R43" s="2354"/>
      <c r="S43" s="2354"/>
      <c r="T43" s="2354"/>
      <c r="U43" s="2354"/>
      <c r="V43" s="2354"/>
      <c r="W43" s="2354"/>
      <c r="X43" s="2354"/>
      <c r="Y43" s="2354"/>
      <c r="Z43" s="2354"/>
      <c r="AA43" s="2354"/>
      <c r="AB43" s="2354"/>
      <c r="AC43" s="2354"/>
      <c r="AD43" s="2354"/>
      <c r="AE43" s="2354"/>
      <c r="AF43" s="2354"/>
      <c r="AG43" s="2354"/>
      <c r="AH43" s="2354"/>
      <c r="AI43" s="2354"/>
      <c r="AJ43" s="2354"/>
      <c r="AK43" s="2354"/>
      <c r="AL43" s="2354"/>
      <c r="AM43" s="2354"/>
      <c r="AN43" s="2354"/>
      <c r="AO43" s="2354"/>
      <c r="AP43" s="2354"/>
      <c r="AQ43" s="2354"/>
      <c r="AR43" s="2354"/>
      <c r="AS43" s="2354"/>
      <c r="AT43" s="2354"/>
      <c r="AU43" s="2354"/>
      <c r="AV43" s="2354"/>
      <c r="AW43" s="2354"/>
      <c r="AX43" s="2354"/>
      <c r="AY43" s="2354"/>
      <c r="AZ43" s="2354"/>
      <c r="BA43" s="2354"/>
      <c r="BB43" s="2354"/>
      <c r="BC43" s="2354"/>
      <c r="BD43" s="2354"/>
      <c r="BE43" s="2354"/>
      <c r="BF43" s="2354"/>
      <c r="BG43" s="2354"/>
      <c r="BH43" s="2354"/>
      <c r="BI43" s="2354"/>
      <c r="BJ43" s="2354"/>
      <c r="BK43" s="2354"/>
      <c r="BL43" s="2354"/>
      <c r="BM43" s="2354"/>
      <c r="BN43" s="2354"/>
      <c r="BO43" s="2354"/>
      <c r="BP43" s="2354"/>
      <c r="BQ43" s="2354"/>
      <c r="BR43" s="2354"/>
      <c r="BS43" s="2354"/>
      <c r="BT43" s="2354"/>
      <c r="BU43" s="2354"/>
      <c r="BV43" s="2354"/>
      <c r="BW43" s="2722"/>
      <c r="BX43" s="2459"/>
      <c r="BY43" s="2459"/>
      <c r="BZ43" s="2459"/>
      <c r="CA43" s="2459"/>
      <c r="CB43" s="2459"/>
      <c r="CC43" s="2459"/>
      <c r="CD43" s="41"/>
      <c r="CE43" s="41"/>
      <c r="CF43" s="41"/>
      <c r="CG43" s="41"/>
      <c r="CH43" s="41"/>
      <c r="CI43" s="41"/>
      <c r="CJ43" s="41"/>
      <c r="CK43" s="41"/>
      <c r="CL43" s="41"/>
    </row>
    <row r="44" spans="1:90" ht="15" customHeight="1">
      <c r="A44" s="2460"/>
      <c r="B44" s="2460"/>
      <c r="C44" s="2460"/>
      <c r="D44" s="2460"/>
      <c r="E44" s="2460"/>
      <c r="F44" s="2460"/>
      <c r="G44" s="2721"/>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G44" s="2723" t="s">
        <v>250</v>
      </c>
      <c r="AH44" s="2723"/>
      <c r="AI44" s="2723"/>
      <c r="AJ44" s="2723"/>
      <c r="AK44" s="2723"/>
      <c r="AL44" s="2723"/>
      <c r="AM44" s="2723"/>
      <c r="AN44" s="2723"/>
      <c r="AO44" s="2723"/>
      <c r="AP44" s="2723"/>
      <c r="AR44" s="2724"/>
      <c r="AS44" s="2724"/>
      <c r="AT44" s="2724"/>
      <c r="AU44" s="2724"/>
      <c r="AV44" s="2724"/>
      <c r="AW44" s="2724"/>
      <c r="AX44" s="2724"/>
      <c r="AY44" s="2724"/>
      <c r="AZ44" s="2724"/>
      <c r="BA44" s="2724"/>
      <c r="BB44" s="2724"/>
      <c r="BC44" s="2724"/>
      <c r="BD44" s="2724"/>
      <c r="BE44" s="2724"/>
      <c r="BF44" s="2724"/>
      <c r="BG44" s="2724"/>
      <c r="BH44" s="2724"/>
      <c r="BI44" s="2724"/>
      <c r="BJ44" s="2724"/>
      <c r="BK44" s="2724"/>
      <c r="BL44" s="2724"/>
      <c r="BM44" s="2724"/>
      <c r="BN44" s="2724"/>
      <c r="BO44" s="2724"/>
      <c r="BP44" s="356"/>
      <c r="BQ44" s="2354"/>
      <c r="BR44" s="2354"/>
      <c r="BS44" s="2354"/>
      <c r="BT44" s="2354"/>
      <c r="BU44" s="2354"/>
      <c r="BV44" s="2354"/>
      <c r="BW44" s="2722"/>
      <c r="BX44" s="2459"/>
      <c r="BY44" s="2459"/>
      <c r="BZ44" s="2459"/>
      <c r="CA44" s="2459"/>
      <c r="CB44" s="2459"/>
      <c r="CC44" s="2459"/>
      <c r="CD44" s="41"/>
      <c r="CE44" s="41"/>
      <c r="CF44" s="41"/>
      <c r="CG44" s="41"/>
      <c r="CH44" s="41"/>
      <c r="CI44" s="41"/>
      <c r="CJ44" s="41"/>
      <c r="CK44" s="41"/>
      <c r="CL44" s="41"/>
    </row>
    <row r="45" spans="1:90" ht="7.5" customHeight="1">
      <c r="A45" s="2460"/>
      <c r="B45" s="2460"/>
      <c r="C45" s="2460"/>
      <c r="D45" s="2460"/>
      <c r="E45" s="2460"/>
      <c r="F45" s="2460"/>
      <c r="G45" s="2721"/>
      <c r="H45" s="2354"/>
      <c r="I45" s="2354"/>
      <c r="J45" s="2354"/>
      <c r="K45" s="2354"/>
      <c r="L45" s="2354"/>
      <c r="M45" s="2354"/>
      <c r="N45" s="2354"/>
      <c r="O45" s="2354"/>
      <c r="P45" s="2354"/>
      <c r="Q45" s="2354"/>
      <c r="R45" s="2354"/>
      <c r="S45" s="2354"/>
      <c r="T45" s="2354"/>
      <c r="U45" s="2354"/>
      <c r="V45" s="2354"/>
      <c r="W45" s="2354"/>
      <c r="X45" s="2354"/>
      <c r="Y45" s="2354"/>
      <c r="Z45" s="2354"/>
      <c r="AA45" s="2354"/>
      <c r="AB45" s="2354"/>
      <c r="AC45" s="2354"/>
      <c r="AD45" s="2354"/>
      <c r="AF45" s="2354"/>
      <c r="AG45" s="2354"/>
      <c r="AH45" s="2354"/>
      <c r="AI45" s="2354"/>
      <c r="AJ45" s="2354"/>
      <c r="AK45" s="2354"/>
      <c r="AL45" s="2354"/>
      <c r="AM45" s="2354"/>
      <c r="AN45" s="2354"/>
      <c r="AO45" s="2354"/>
      <c r="AP45" s="2354"/>
      <c r="AQ45" s="2354"/>
      <c r="AR45" s="2354"/>
      <c r="AS45" s="2354"/>
      <c r="AT45" s="2354"/>
      <c r="AU45" s="2354"/>
      <c r="AV45" s="2354"/>
      <c r="AW45" s="2354"/>
      <c r="AX45" s="2354"/>
      <c r="AY45" s="2354"/>
      <c r="AZ45" s="2354"/>
      <c r="BA45" s="2354"/>
      <c r="BB45" s="2354"/>
      <c r="BC45" s="2354"/>
      <c r="BD45" s="2354"/>
      <c r="BE45" s="2354"/>
      <c r="BF45" s="2354"/>
      <c r="BG45" s="2354"/>
      <c r="BH45" s="2354"/>
      <c r="BI45" s="2354"/>
      <c r="BJ45" s="2354"/>
      <c r="BK45" s="2354"/>
      <c r="BL45" s="2354"/>
      <c r="BM45" s="2354"/>
      <c r="BN45" s="2354"/>
      <c r="BO45" s="2354"/>
      <c r="BP45" s="2354"/>
      <c r="BQ45" s="356"/>
      <c r="BR45" s="2354"/>
      <c r="BS45" s="2354"/>
      <c r="BT45" s="2354"/>
      <c r="BU45" s="2354"/>
      <c r="BV45" s="2354"/>
      <c r="BW45" s="2722"/>
      <c r="BX45" s="2459"/>
      <c r="BY45" s="2459"/>
      <c r="BZ45" s="2459"/>
      <c r="CA45" s="2459"/>
      <c r="CB45" s="2459"/>
      <c r="CC45" s="2459"/>
      <c r="CD45" s="41"/>
      <c r="CE45" s="41"/>
      <c r="CF45" s="41"/>
      <c r="CG45" s="41"/>
      <c r="CH45" s="41"/>
      <c r="CI45" s="41"/>
      <c r="CJ45" s="41"/>
      <c r="CK45" s="41"/>
      <c r="CL45" s="41"/>
    </row>
    <row r="46" spans="1:90" ht="15" customHeight="1">
      <c r="A46" s="2460"/>
      <c r="B46" s="2460"/>
      <c r="C46" s="2460"/>
      <c r="D46" s="2460"/>
      <c r="E46" s="2460"/>
      <c r="F46" s="2460"/>
      <c r="G46" s="2721"/>
      <c r="H46" s="2354"/>
      <c r="I46" s="2354"/>
      <c r="J46" s="2354"/>
      <c r="K46" s="2354"/>
      <c r="L46" s="2354"/>
      <c r="M46" s="2354"/>
      <c r="N46" s="2354"/>
      <c r="O46" s="2354"/>
      <c r="P46" s="2354"/>
      <c r="Q46" s="2354"/>
      <c r="R46" s="2354"/>
      <c r="S46" s="2354"/>
      <c r="T46" s="2354"/>
      <c r="U46" s="2354"/>
      <c r="V46" s="2354"/>
      <c r="W46" s="2354"/>
      <c r="X46" s="2354"/>
      <c r="Y46" s="2354"/>
      <c r="Z46" s="2354"/>
      <c r="AA46" s="2354"/>
      <c r="AB46" s="2354"/>
      <c r="AC46" s="2354"/>
      <c r="AD46" s="2354"/>
      <c r="AE46" s="2354"/>
      <c r="AF46" s="2354"/>
      <c r="AG46" s="2354"/>
      <c r="AH46" s="2354"/>
      <c r="AI46" s="2354"/>
      <c r="AJ46" s="2354"/>
      <c r="AK46" s="2354"/>
      <c r="AL46" s="2354"/>
      <c r="AM46" s="2354"/>
      <c r="AN46" s="2354"/>
      <c r="AO46" s="2354"/>
      <c r="AP46" s="2354"/>
      <c r="AQ46" s="2354"/>
      <c r="AR46" s="2354"/>
      <c r="AS46" s="2354"/>
      <c r="AT46" s="2354"/>
      <c r="AU46" s="2354"/>
      <c r="AV46" s="2354"/>
      <c r="AW46" s="2354"/>
      <c r="AX46" s="2354"/>
      <c r="AY46" s="2354"/>
      <c r="AZ46" s="2354"/>
      <c r="BA46" s="2354"/>
      <c r="BB46" s="2354"/>
      <c r="BC46" s="2354"/>
      <c r="BD46" s="2354"/>
      <c r="BE46" s="2354"/>
      <c r="BF46" s="2354"/>
      <c r="BG46" s="2354"/>
      <c r="BH46" s="2354"/>
      <c r="BI46" s="2354"/>
      <c r="BJ46" s="2354"/>
      <c r="BK46" s="2354"/>
      <c r="BL46" s="2354"/>
      <c r="BM46" s="2354"/>
      <c r="BN46" s="2354"/>
      <c r="BO46" s="2354"/>
      <c r="BP46" s="2354"/>
      <c r="BQ46" s="2354"/>
      <c r="BR46" s="2354"/>
      <c r="BS46" s="2354"/>
      <c r="BT46" s="2354"/>
      <c r="BU46" s="2354"/>
      <c r="BV46" s="2354"/>
      <c r="BW46" s="2722"/>
      <c r="BX46" s="2459"/>
      <c r="BY46" s="2459"/>
      <c r="BZ46" s="2459"/>
      <c r="CA46" s="2459"/>
      <c r="CB46" s="2459"/>
      <c r="CC46" s="2459"/>
      <c r="CD46" s="41"/>
      <c r="CE46" s="41"/>
      <c r="CF46" s="41"/>
      <c r="CG46" s="41"/>
      <c r="CH46" s="41"/>
      <c r="CI46" s="41"/>
      <c r="CJ46" s="41"/>
      <c r="CK46" s="41"/>
      <c r="CL46" s="41"/>
    </row>
    <row r="47" spans="1:90" ht="22.5" customHeight="1">
      <c r="A47" s="2460"/>
      <c r="B47" s="2460"/>
      <c r="C47" s="2460"/>
      <c r="D47" s="2460"/>
      <c r="E47" s="2460"/>
      <c r="F47" s="2460"/>
      <c r="G47" s="2715" t="str">
        <f>IF(★入力画面!BL3="", "　　　　　　　　局長", ★入力画面!BL3&amp;"長")</f>
        <v>九州地方整備局長</v>
      </c>
      <c r="H47" s="2716"/>
      <c r="I47" s="2716"/>
      <c r="J47" s="2716"/>
      <c r="K47" s="2716"/>
      <c r="L47" s="2716"/>
      <c r="M47" s="2716"/>
      <c r="N47" s="2716"/>
      <c r="O47" s="2716"/>
      <c r="P47" s="2716"/>
      <c r="Q47" s="2716"/>
      <c r="R47" s="2716"/>
      <c r="S47" s="2716"/>
      <c r="T47" s="2716"/>
      <c r="U47" s="2716"/>
      <c r="V47" s="2716"/>
      <c r="W47" s="2716"/>
      <c r="X47" s="2716"/>
      <c r="Y47" s="2716"/>
      <c r="Z47" s="2716"/>
      <c r="AA47" s="2716"/>
      <c r="AB47" s="2716"/>
      <c r="AC47" s="2716"/>
      <c r="AD47" s="2716"/>
      <c r="AE47" s="2716"/>
      <c r="AF47" s="2716"/>
      <c r="AG47" s="2716"/>
      <c r="AH47" s="2716"/>
      <c r="AI47" s="2716"/>
      <c r="AJ47" s="2716"/>
      <c r="AK47" s="2716"/>
      <c r="AL47" s="2716"/>
      <c r="AM47" s="2716"/>
      <c r="AN47" s="2716"/>
      <c r="AO47" s="2716"/>
      <c r="AP47" s="2716"/>
      <c r="AQ47" s="2716"/>
      <c r="AR47" s="2716"/>
      <c r="AS47" s="2716"/>
      <c r="AT47" s="2716"/>
      <c r="AU47" s="2716"/>
      <c r="AV47" s="2716"/>
      <c r="AW47" s="2716"/>
      <c r="AX47" s="2716"/>
      <c r="AY47" s="2716"/>
      <c r="AZ47" s="2716"/>
      <c r="BA47" s="2716"/>
      <c r="BB47" s="2716"/>
      <c r="BC47" s="2716"/>
      <c r="BD47" s="2716"/>
      <c r="BE47" s="2716"/>
      <c r="BF47" s="2716"/>
      <c r="BG47" s="2716"/>
      <c r="BH47" s="2716"/>
      <c r="BI47" s="2716"/>
      <c r="BJ47" s="2716"/>
      <c r="BK47" s="2716"/>
      <c r="BL47" s="2716"/>
      <c r="BM47" s="2716"/>
      <c r="BN47" s="2716"/>
      <c r="BO47" s="2716"/>
      <c r="BP47" s="2716"/>
      <c r="BQ47" s="2716"/>
      <c r="BR47" s="2716"/>
      <c r="BS47" s="2716"/>
      <c r="BT47" s="2716"/>
      <c r="BU47" s="2716"/>
      <c r="BV47" s="2716"/>
      <c r="BW47" s="2717"/>
      <c r="BX47" s="2459"/>
      <c r="BY47" s="2459"/>
      <c r="BZ47" s="2459"/>
      <c r="CA47" s="2459"/>
      <c r="CB47" s="2459"/>
      <c r="CC47" s="2459"/>
      <c r="CD47" s="41"/>
      <c r="CE47" s="41"/>
      <c r="CF47" s="41"/>
      <c r="CG47" s="41"/>
      <c r="CH47" s="41"/>
      <c r="CI47" s="41"/>
      <c r="CJ47" s="41"/>
      <c r="CK47" s="41"/>
      <c r="CL47" s="41"/>
    </row>
    <row r="48" spans="1:90" ht="22.5" customHeight="1">
      <c r="A48" s="2460"/>
      <c r="B48" s="2460"/>
      <c r="C48" s="2460"/>
      <c r="D48" s="2460"/>
      <c r="E48" s="2460"/>
      <c r="F48" s="2460"/>
      <c r="G48" s="2718" t="str">
        <f>IF(★入力画面!AR1=" ", "　　　　　　　　", ★入力画面!AR1)&amp;"知事殿"</f>
        <v>鹿児島県知事殿</v>
      </c>
      <c r="H48" s="2719"/>
      <c r="I48" s="2719"/>
      <c r="J48" s="2719"/>
      <c r="K48" s="2719"/>
      <c r="L48" s="2719"/>
      <c r="M48" s="2719"/>
      <c r="N48" s="2719"/>
      <c r="O48" s="2719"/>
      <c r="P48" s="2719"/>
      <c r="Q48" s="2719"/>
      <c r="R48" s="2719"/>
      <c r="S48" s="2719"/>
      <c r="T48" s="2719"/>
      <c r="U48" s="2719"/>
      <c r="V48" s="2719"/>
      <c r="W48" s="2719"/>
      <c r="X48" s="2719"/>
      <c r="Y48" s="2719"/>
      <c r="Z48" s="2719"/>
      <c r="AA48" s="2719"/>
      <c r="AB48" s="2719"/>
      <c r="AC48" s="2719"/>
      <c r="AD48" s="2719"/>
      <c r="AE48" s="2719"/>
      <c r="AF48" s="2719"/>
      <c r="AG48" s="2719"/>
      <c r="AH48" s="2719"/>
      <c r="AI48" s="2719"/>
      <c r="AJ48" s="2719"/>
      <c r="AK48" s="2719"/>
      <c r="AL48" s="2719"/>
      <c r="AM48" s="2719"/>
      <c r="AN48" s="2719"/>
      <c r="AO48" s="2719"/>
      <c r="AP48" s="2719"/>
      <c r="AQ48" s="2719"/>
      <c r="AR48" s="2719"/>
      <c r="AS48" s="2719"/>
      <c r="AT48" s="2719"/>
      <c r="AU48" s="2719"/>
      <c r="AV48" s="2719"/>
      <c r="AW48" s="2719"/>
      <c r="AX48" s="2719"/>
      <c r="AY48" s="2719"/>
      <c r="AZ48" s="2719"/>
      <c r="BA48" s="2719"/>
      <c r="BB48" s="2719"/>
      <c r="BC48" s="2719"/>
      <c r="BD48" s="2719"/>
      <c r="BE48" s="2719"/>
      <c r="BF48" s="2719"/>
      <c r="BG48" s="2719"/>
      <c r="BH48" s="2719"/>
      <c r="BI48" s="2719"/>
      <c r="BJ48" s="2719"/>
      <c r="BK48" s="2719"/>
      <c r="BL48" s="2719"/>
      <c r="BM48" s="2719"/>
      <c r="BN48" s="2719"/>
      <c r="BO48" s="2719"/>
      <c r="BP48" s="2719"/>
      <c r="BQ48" s="2719"/>
      <c r="BR48" s="2719"/>
      <c r="BS48" s="2719"/>
      <c r="BT48" s="2719"/>
      <c r="BU48" s="2719"/>
      <c r="BV48" s="2719"/>
      <c r="BW48" s="2720"/>
      <c r="BX48" s="2459"/>
      <c r="BY48" s="2459"/>
      <c r="BZ48" s="2459"/>
      <c r="CA48" s="2459"/>
      <c r="CB48" s="2459"/>
      <c r="CC48" s="2459"/>
      <c r="CD48" s="41"/>
      <c r="CE48" s="41"/>
      <c r="CF48" s="41"/>
      <c r="CG48" s="41"/>
      <c r="CH48" s="41"/>
      <c r="CI48" s="41"/>
      <c r="CJ48" s="41"/>
      <c r="CK48" s="41"/>
      <c r="CL48" s="41"/>
    </row>
    <row r="49" spans="1:90" ht="15" customHeight="1">
      <c r="A49" s="2460"/>
      <c r="B49" s="2460"/>
      <c r="C49" s="2460"/>
      <c r="D49" s="2460"/>
      <c r="E49" s="2460"/>
      <c r="F49" s="2460"/>
      <c r="G49" s="2721"/>
      <c r="H49" s="2354"/>
      <c r="I49" s="2354"/>
      <c r="J49" s="2354"/>
      <c r="K49" s="2354"/>
      <c r="L49" s="2354"/>
      <c r="M49" s="2354"/>
      <c r="N49" s="2354"/>
      <c r="O49" s="2354"/>
      <c r="P49" s="2354"/>
      <c r="Q49" s="2354"/>
      <c r="R49" s="2354"/>
      <c r="S49" s="2354"/>
      <c r="T49" s="2354"/>
      <c r="U49" s="2354"/>
      <c r="V49" s="2354"/>
      <c r="W49" s="2354"/>
      <c r="X49" s="2354"/>
      <c r="Y49" s="2354"/>
      <c r="Z49" s="2354"/>
      <c r="AA49" s="2354"/>
      <c r="AB49" s="2354"/>
      <c r="AC49" s="2354"/>
      <c r="AD49" s="2354"/>
      <c r="AE49" s="2354"/>
      <c r="AF49" s="2354"/>
      <c r="AG49" s="2354"/>
      <c r="AH49" s="2354"/>
      <c r="AI49" s="2354"/>
      <c r="AJ49" s="2354"/>
      <c r="AK49" s="2354"/>
      <c r="AL49" s="2354"/>
      <c r="AM49" s="2354"/>
      <c r="AN49" s="2354"/>
      <c r="AO49" s="2354"/>
      <c r="AP49" s="2354"/>
      <c r="AQ49" s="2354"/>
      <c r="AR49" s="2354"/>
      <c r="AS49" s="2354"/>
      <c r="AT49" s="2354"/>
      <c r="AU49" s="2354"/>
      <c r="AV49" s="2354"/>
      <c r="AW49" s="2354"/>
      <c r="AX49" s="2354"/>
      <c r="AY49" s="2354"/>
      <c r="AZ49" s="2354"/>
      <c r="BA49" s="2354"/>
      <c r="BB49" s="2354"/>
      <c r="BC49" s="2354"/>
      <c r="BD49" s="2354"/>
      <c r="BE49" s="2354"/>
      <c r="BF49" s="2354"/>
      <c r="BG49" s="2354"/>
      <c r="BH49" s="2354"/>
      <c r="BI49" s="2354"/>
      <c r="BJ49" s="2354"/>
      <c r="BK49" s="2354"/>
      <c r="BL49" s="2354"/>
      <c r="BM49" s="2354"/>
      <c r="BN49" s="2354"/>
      <c r="BO49" s="2354"/>
      <c r="BP49" s="2354"/>
      <c r="BQ49" s="2354"/>
      <c r="BR49" s="2354"/>
      <c r="BS49" s="2354"/>
      <c r="BT49" s="2354"/>
      <c r="BU49" s="2354"/>
      <c r="BV49" s="2354"/>
      <c r="BW49" s="2722"/>
      <c r="BX49" s="2459"/>
      <c r="BY49" s="2459"/>
      <c r="BZ49" s="2459"/>
      <c r="CA49" s="2459"/>
      <c r="CB49" s="2459"/>
      <c r="CC49" s="2459"/>
      <c r="CD49" s="41"/>
      <c r="CE49" s="41"/>
      <c r="CF49" s="41"/>
      <c r="CG49" s="41"/>
      <c r="CH49" s="41"/>
      <c r="CI49" s="41"/>
      <c r="CJ49" s="41"/>
      <c r="CK49" s="41"/>
      <c r="CL49" s="41"/>
    </row>
    <row r="50" spans="1:90" ht="15" customHeight="1">
      <c r="A50" s="2460"/>
      <c r="B50" s="2460"/>
      <c r="C50" s="2460"/>
      <c r="D50" s="2460"/>
      <c r="E50" s="2460"/>
      <c r="F50" s="2460"/>
      <c r="G50" s="2721"/>
      <c r="H50" s="2354"/>
      <c r="I50" s="2354"/>
      <c r="J50" s="2354"/>
      <c r="K50" s="2354"/>
      <c r="L50" s="2354"/>
      <c r="M50" s="2354"/>
      <c r="N50" s="2354"/>
      <c r="O50" s="2354"/>
      <c r="P50" s="2354"/>
      <c r="Q50" s="2354"/>
      <c r="R50" s="2354"/>
      <c r="S50" s="2354"/>
      <c r="T50" s="2354"/>
      <c r="U50" s="2354"/>
      <c r="V50" s="2354"/>
      <c r="W50" s="2354"/>
      <c r="X50" s="2354"/>
      <c r="Y50" s="2354"/>
      <c r="Z50" s="2354"/>
      <c r="AA50" s="2354"/>
      <c r="AB50" s="2354"/>
      <c r="AC50" s="2354"/>
      <c r="AD50" s="2354"/>
      <c r="AE50" s="2354"/>
      <c r="AF50" s="2354"/>
      <c r="AG50" s="2354"/>
      <c r="AH50" s="2354"/>
      <c r="AI50" s="2354"/>
      <c r="AJ50" s="2354"/>
      <c r="AK50" s="2354"/>
      <c r="AL50" s="2354"/>
      <c r="AM50" s="2354"/>
      <c r="AN50" s="2354"/>
      <c r="AO50" s="2354"/>
      <c r="AP50" s="2354"/>
      <c r="AQ50" s="2354"/>
      <c r="AR50" s="2354"/>
      <c r="AS50" s="2354"/>
      <c r="AT50" s="2354"/>
      <c r="AU50" s="2354"/>
      <c r="AV50" s="2354"/>
      <c r="AW50" s="2354"/>
      <c r="AX50" s="2354"/>
      <c r="AY50" s="2354"/>
      <c r="AZ50" s="2354"/>
      <c r="BA50" s="2354"/>
      <c r="BB50" s="2354"/>
      <c r="BC50" s="2354"/>
      <c r="BD50" s="2354"/>
      <c r="BE50" s="2354"/>
      <c r="BF50" s="2354"/>
      <c r="BG50" s="2354"/>
      <c r="BH50" s="2354"/>
      <c r="BI50" s="2354"/>
      <c r="BJ50" s="2354"/>
      <c r="BK50" s="2354"/>
      <c r="BL50" s="2354"/>
      <c r="BM50" s="2354"/>
      <c r="BN50" s="2354"/>
      <c r="BO50" s="2354"/>
      <c r="BP50" s="2354"/>
      <c r="BQ50" s="2354"/>
      <c r="BR50" s="2354"/>
      <c r="BS50" s="2354"/>
      <c r="BT50" s="2354"/>
      <c r="BU50" s="2354"/>
      <c r="BV50" s="2354"/>
      <c r="BW50" s="2722"/>
      <c r="BX50" s="2459"/>
      <c r="BY50" s="2459"/>
      <c r="BZ50" s="2459"/>
      <c r="CA50" s="2459"/>
      <c r="CB50" s="2459"/>
      <c r="CC50" s="2459"/>
      <c r="CD50" s="41"/>
      <c r="CE50" s="41"/>
      <c r="CF50" s="41"/>
      <c r="CG50" s="41"/>
      <c r="CH50" s="41"/>
      <c r="CI50" s="41"/>
      <c r="CJ50" s="41"/>
      <c r="CK50" s="41"/>
      <c r="CL50" s="41"/>
    </row>
    <row r="51" spans="1:90" ht="15" customHeight="1">
      <c r="A51" s="2460"/>
      <c r="B51" s="2460"/>
      <c r="C51" s="2460"/>
      <c r="D51" s="2460"/>
      <c r="E51" s="2460"/>
      <c r="F51" s="2460"/>
      <c r="G51" s="2721"/>
      <c r="H51" s="2354"/>
      <c r="I51" s="2354"/>
      <c r="J51" s="2354"/>
      <c r="K51" s="2354"/>
      <c r="L51" s="2354"/>
      <c r="M51" s="2354"/>
      <c r="N51" s="2354"/>
      <c r="O51" s="2354"/>
      <c r="P51" s="2354"/>
      <c r="Q51" s="2354"/>
      <c r="R51" s="2354"/>
      <c r="S51" s="2354"/>
      <c r="T51" s="2354"/>
      <c r="U51" s="2354"/>
      <c r="V51" s="2354"/>
      <c r="W51" s="2354"/>
      <c r="X51" s="2354"/>
      <c r="Y51" s="2354"/>
      <c r="Z51" s="2354"/>
      <c r="AA51" s="2354"/>
      <c r="AB51" s="2354"/>
      <c r="AC51" s="2354"/>
      <c r="AD51" s="2354"/>
      <c r="AE51" s="2354"/>
      <c r="AF51" s="2354"/>
      <c r="AG51" s="2354"/>
      <c r="AH51" s="2354"/>
      <c r="AI51" s="2354"/>
      <c r="AJ51" s="2354"/>
      <c r="AK51" s="2354"/>
      <c r="AL51" s="2354"/>
      <c r="AM51" s="2354"/>
      <c r="AN51" s="2354"/>
      <c r="AO51" s="2354"/>
      <c r="AP51" s="2354"/>
      <c r="AQ51" s="2354"/>
      <c r="AR51" s="2354"/>
      <c r="AS51" s="2354"/>
      <c r="AT51" s="2354"/>
      <c r="AU51" s="2354"/>
      <c r="AV51" s="2354"/>
      <c r="AW51" s="2354"/>
      <c r="AX51" s="2354"/>
      <c r="AY51" s="2354"/>
      <c r="AZ51" s="2354"/>
      <c r="BA51" s="2354"/>
      <c r="BB51" s="2354"/>
      <c r="BC51" s="2354"/>
      <c r="BD51" s="2354"/>
      <c r="BE51" s="2354"/>
      <c r="BF51" s="2354"/>
      <c r="BG51" s="2354"/>
      <c r="BH51" s="2354"/>
      <c r="BI51" s="2354"/>
      <c r="BJ51" s="2354"/>
      <c r="BK51" s="2354"/>
      <c r="BL51" s="2354"/>
      <c r="BM51" s="2354"/>
      <c r="BN51" s="2354"/>
      <c r="BO51" s="2354"/>
      <c r="BP51" s="2354"/>
      <c r="BQ51" s="2354"/>
      <c r="BR51" s="2354"/>
      <c r="BS51" s="2354"/>
      <c r="BT51" s="2354"/>
      <c r="BU51" s="2354"/>
      <c r="BV51" s="2354"/>
      <c r="BW51" s="2722"/>
      <c r="BX51" s="2459"/>
      <c r="BY51" s="2459"/>
      <c r="BZ51" s="2459"/>
      <c r="CA51" s="2459"/>
      <c r="CB51" s="2459"/>
      <c r="CC51" s="2459"/>
      <c r="CD51" s="41"/>
      <c r="CE51" s="41"/>
      <c r="CF51" s="41"/>
      <c r="CG51" s="41"/>
      <c r="CH51" s="41"/>
      <c r="CI51" s="41"/>
      <c r="CJ51" s="41"/>
      <c r="CK51" s="41"/>
      <c r="CL51" s="41"/>
    </row>
    <row r="52" spans="1:90" ht="15" customHeight="1">
      <c r="A52" s="2460"/>
      <c r="B52" s="2460"/>
      <c r="C52" s="2460"/>
      <c r="D52" s="2460"/>
      <c r="E52" s="2460"/>
      <c r="F52" s="2460"/>
      <c r="G52" s="2721"/>
      <c r="H52" s="2354"/>
      <c r="I52" s="2354"/>
      <c r="J52" s="2354"/>
      <c r="K52" s="2354"/>
      <c r="L52" s="2354"/>
      <c r="M52" s="2354"/>
      <c r="N52" s="2354"/>
      <c r="O52" s="2354"/>
      <c r="P52" s="2354"/>
      <c r="Q52" s="2354"/>
      <c r="R52" s="2354"/>
      <c r="S52" s="2354"/>
      <c r="T52" s="2354"/>
      <c r="U52" s="2354"/>
      <c r="V52" s="2354"/>
      <c r="W52" s="2354"/>
      <c r="X52" s="2354"/>
      <c r="Y52" s="2354"/>
      <c r="Z52" s="2354"/>
      <c r="AA52" s="2354"/>
      <c r="AB52" s="2354"/>
      <c r="AC52" s="2354"/>
      <c r="AD52" s="2354"/>
      <c r="AE52" s="2354"/>
      <c r="AF52" s="2354"/>
      <c r="AG52" s="2354"/>
      <c r="AH52" s="2354"/>
      <c r="AI52" s="2354"/>
      <c r="AJ52" s="2354"/>
      <c r="AK52" s="2354"/>
      <c r="AL52" s="2354"/>
      <c r="AM52" s="2354"/>
      <c r="AN52" s="2354"/>
      <c r="AO52" s="2354"/>
      <c r="AP52" s="2354"/>
      <c r="AQ52" s="2354"/>
      <c r="AR52" s="2354"/>
      <c r="AS52" s="2354"/>
      <c r="AT52" s="2354"/>
      <c r="AU52" s="2354"/>
      <c r="AV52" s="2354"/>
      <c r="AW52" s="2354"/>
      <c r="AX52" s="2354"/>
      <c r="AY52" s="2354"/>
      <c r="AZ52" s="2354"/>
      <c r="BA52" s="2354"/>
      <c r="BB52" s="2354"/>
      <c r="BC52" s="2354"/>
      <c r="BD52" s="2354"/>
      <c r="BE52" s="2354"/>
      <c r="BF52" s="2354"/>
      <c r="BG52" s="2354"/>
      <c r="BH52" s="2354"/>
      <c r="BI52" s="2354"/>
      <c r="BJ52" s="2354"/>
      <c r="BK52" s="2354"/>
      <c r="BL52" s="2354"/>
      <c r="BM52" s="2354"/>
      <c r="BN52" s="2354"/>
      <c r="BO52" s="2354"/>
      <c r="BP52" s="2354"/>
      <c r="BQ52" s="2354"/>
      <c r="BR52" s="2354"/>
      <c r="BS52" s="2354"/>
      <c r="BT52" s="2354"/>
      <c r="BU52" s="2354"/>
      <c r="BV52" s="2354"/>
      <c r="BW52" s="2722"/>
      <c r="BX52" s="2459"/>
      <c r="BY52" s="2459"/>
      <c r="BZ52" s="2459"/>
      <c r="CA52" s="2459"/>
      <c r="CB52" s="2459"/>
      <c r="CC52" s="2459"/>
      <c r="CD52" s="41"/>
      <c r="CE52" s="41"/>
      <c r="CF52" s="41"/>
      <c r="CG52" s="41"/>
      <c r="CH52" s="41"/>
      <c r="CI52" s="41"/>
      <c r="CJ52" s="41"/>
      <c r="CK52" s="41"/>
      <c r="CL52" s="41"/>
    </row>
    <row r="53" spans="1:90" ht="15" customHeight="1" thickBot="1">
      <c r="A53" s="2460"/>
      <c r="B53" s="2460"/>
      <c r="C53" s="2460"/>
      <c r="D53" s="2460"/>
      <c r="E53" s="2460"/>
      <c r="F53" s="2460"/>
      <c r="G53" s="2732"/>
      <c r="H53" s="2733"/>
      <c r="I53" s="2733"/>
      <c r="J53" s="2733"/>
      <c r="K53" s="2733"/>
      <c r="L53" s="2733"/>
      <c r="M53" s="2733"/>
      <c r="N53" s="2733"/>
      <c r="O53" s="2733"/>
      <c r="P53" s="2733"/>
      <c r="Q53" s="2733"/>
      <c r="R53" s="2733"/>
      <c r="S53" s="2733"/>
      <c r="T53" s="2733"/>
      <c r="U53" s="2733"/>
      <c r="V53" s="2733"/>
      <c r="W53" s="2733"/>
      <c r="X53" s="2733"/>
      <c r="Y53" s="2733"/>
      <c r="Z53" s="2733"/>
      <c r="AA53" s="2733"/>
      <c r="AB53" s="2733"/>
      <c r="AC53" s="2733"/>
      <c r="AD53" s="2733"/>
      <c r="AE53" s="2733"/>
      <c r="AF53" s="2733"/>
      <c r="AG53" s="2733"/>
      <c r="AH53" s="2733"/>
      <c r="AI53" s="2733"/>
      <c r="AJ53" s="2733"/>
      <c r="AK53" s="2733"/>
      <c r="AL53" s="2733"/>
      <c r="AM53" s="2733"/>
      <c r="AN53" s="2733"/>
      <c r="AO53" s="2733"/>
      <c r="AP53" s="2733"/>
      <c r="AQ53" s="2733"/>
      <c r="AR53" s="2733"/>
      <c r="AS53" s="2733"/>
      <c r="AT53" s="2733"/>
      <c r="AU53" s="2733"/>
      <c r="AV53" s="2733"/>
      <c r="AW53" s="2733"/>
      <c r="AX53" s="2733"/>
      <c r="AY53" s="2733"/>
      <c r="AZ53" s="2733"/>
      <c r="BA53" s="2733"/>
      <c r="BB53" s="2733"/>
      <c r="BC53" s="2733"/>
      <c r="BD53" s="2733"/>
      <c r="BE53" s="2733"/>
      <c r="BF53" s="2733"/>
      <c r="BG53" s="2733"/>
      <c r="BH53" s="2733"/>
      <c r="BI53" s="2733"/>
      <c r="BJ53" s="2733"/>
      <c r="BK53" s="2733"/>
      <c r="BL53" s="2733"/>
      <c r="BM53" s="2733"/>
      <c r="BN53" s="2733"/>
      <c r="BO53" s="2733"/>
      <c r="BP53" s="2733"/>
      <c r="BQ53" s="2733"/>
      <c r="BR53" s="2733"/>
      <c r="BS53" s="2733"/>
      <c r="BT53" s="2733"/>
      <c r="BU53" s="2733"/>
      <c r="BV53" s="2733"/>
      <c r="BW53" s="2734"/>
      <c r="BX53" s="2459"/>
      <c r="BY53" s="2459"/>
      <c r="BZ53" s="2459"/>
      <c r="CA53" s="2459"/>
      <c r="CB53" s="2459"/>
      <c r="CC53" s="2459"/>
      <c r="CD53" s="41"/>
      <c r="CE53" s="41"/>
      <c r="CF53" s="41"/>
      <c r="CG53" s="41"/>
      <c r="CH53" s="41"/>
      <c r="CI53" s="41"/>
      <c r="CJ53" s="41"/>
      <c r="CK53" s="41"/>
      <c r="CL53" s="41"/>
    </row>
    <row r="54" spans="1:90" ht="15" customHeight="1">
      <c r="A54" s="2460"/>
      <c r="B54" s="2460"/>
      <c r="C54" s="2460"/>
      <c r="D54" s="2460"/>
      <c r="E54" s="2460"/>
      <c r="F54" s="2460"/>
      <c r="G54" s="2354"/>
      <c r="H54" s="2354"/>
      <c r="I54" s="2354"/>
      <c r="J54" s="2354"/>
      <c r="K54" s="2354"/>
      <c r="L54" s="2354"/>
      <c r="M54" s="2354"/>
      <c r="N54" s="2354"/>
      <c r="O54" s="2354"/>
      <c r="P54" s="2354"/>
      <c r="Q54" s="2354"/>
      <c r="R54" s="2354"/>
      <c r="S54" s="2354"/>
      <c r="T54" s="2354"/>
      <c r="U54" s="2354"/>
      <c r="V54" s="2354"/>
      <c r="W54" s="2354"/>
      <c r="X54" s="2354"/>
      <c r="Y54" s="2354"/>
      <c r="Z54" s="2354"/>
      <c r="AA54" s="2354"/>
      <c r="AB54" s="2354"/>
      <c r="AC54" s="2354"/>
      <c r="AD54" s="2354"/>
      <c r="AE54" s="2354"/>
      <c r="AF54" s="2354"/>
      <c r="AG54" s="2354"/>
      <c r="AH54" s="2354"/>
      <c r="AI54" s="2354"/>
      <c r="AJ54" s="2354"/>
      <c r="AK54" s="2354"/>
      <c r="AL54" s="2354"/>
      <c r="AM54" s="2354"/>
      <c r="AN54" s="2354"/>
      <c r="AO54" s="2354"/>
      <c r="AP54" s="2354"/>
      <c r="AQ54" s="2354"/>
      <c r="AR54" s="2354"/>
      <c r="AS54" s="2354"/>
      <c r="AT54" s="2354"/>
      <c r="AU54" s="2354"/>
      <c r="AV54" s="2354"/>
      <c r="AW54" s="2354"/>
      <c r="AX54" s="2354"/>
      <c r="AY54" s="2354"/>
      <c r="AZ54" s="2354"/>
      <c r="BA54" s="2354"/>
      <c r="BB54" s="2354"/>
      <c r="BC54" s="2354"/>
      <c r="BD54" s="2354"/>
      <c r="BE54" s="2354"/>
      <c r="BF54" s="2354"/>
      <c r="BG54" s="2354"/>
      <c r="BH54" s="2354"/>
      <c r="BI54" s="2354"/>
      <c r="BJ54" s="2354"/>
      <c r="BK54" s="2354"/>
      <c r="BL54" s="2354"/>
      <c r="BM54" s="2354"/>
      <c r="BN54" s="2354"/>
      <c r="BO54" s="2354"/>
      <c r="BP54" s="2354"/>
      <c r="BQ54" s="2354"/>
      <c r="BR54" s="2354"/>
      <c r="BS54" s="2354"/>
      <c r="BT54" s="2354"/>
      <c r="BU54" s="2354"/>
      <c r="BV54" s="2354"/>
      <c r="BW54" s="2354"/>
      <c r="BX54" s="2459"/>
      <c r="BY54" s="2459"/>
      <c r="BZ54" s="2459"/>
      <c r="CA54" s="2459"/>
      <c r="CB54" s="2459"/>
      <c r="CC54" s="2459"/>
      <c r="CD54" s="41"/>
      <c r="CE54" s="41"/>
      <c r="CF54" s="41"/>
      <c r="CG54" s="41"/>
      <c r="CH54" s="41"/>
      <c r="CI54" s="41"/>
      <c r="CJ54" s="41"/>
      <c r="CK54" s="41"/>
      <c r="CL54" s="41"/>
    </row>
    <row r="55" spans="1:90" ht="15" customHeight="1">
      <c r="A55" s="2460"/>
      <c r="B55" s="2460"/>
      <c r="C55" s="2460"/>
      <c r="D55" s="2460"/>
      <c r="E55" s="2460"/>
      <c r="F55" s="2460"/>
      <c r="G55" s="2354"/>
      <c r="H55" s="2354"/>
      <c r="I55" s="2354"/>
      <c r="J55" s="2354"/>
      <c r="K55" s="2354"/>
      <c r="L55" s="2354"/>
      <c r="M55" s="2354"/>
      <c r="N55" s="2354"/>
      <c r="O55" s="2354"/>
      <c r="P55" s="2354"/>
      <c r="Q55" s="2354"/>
      <c r="R55" s="2354"/>
      <c r="S55" s="2354"/>
      <c r="T55" s="2354"/>
      <c r="U55" s="2354"/>
      <c r="V55" s="2354"/>
      <c r="W55" s="2354"/>
      <c r="X55" s="2354"/>
      <c r="Y55" s="2354"/>
      <c r="Z55" s="2354"/>
      <c r="AA55" s="2354"/>
      <c r="AB55" s="2354"/>
      <c r="AC55" s="2354"/>
      <c r="AD55" s="2354"/>
      <c r="AE55" s="2354"/>
      <c r="AF55" s="2354"/>
      <c r="AG55" s="2354"/>
      <c r="AH55" s="2354"/>
      <c r="AI55" s="2354"/>
      <c r="AJ55" s="2354"/>
      <c r="AK55" s="2354"/>
      <c r="AL55" s="2354"/>
      <c r="AM55" s="2354"/>
      <c r="AN55" s="2354"/>
      <c r="AO55" s="2354"/>
      <c r="AP55" s="2354"/>
      <c r="AQ55" s="2354"/>
      <c r="AR55" s="2354"/>
      <c r="AS55" s="2354"/>
      <c r="AT55" s="2354"/>
      <c r="AU55" s="2354"/>
      <c r="AV55" s="2354"/>
      <c r="AW55" s="2354"/>
      <c r="AX55" s="2354"/>
      <c r="AY55" s="2354"/>
      <c r="AZ55" s="2354"/>
      <c r="BA55" s="2354"/>
      <c r="BB55" s="2354"/>
      <c r="BC55" s="2354"/>
      <c r="BD55" s="2354"/>
      <c r="BE55" s="2354"/>
      <c r="BF55" s="2354"/>
      <c r="BG55" s="2354"/>
      <c r="BH55" s="2354"/>
      <c r="BI55" s="2354"/>
      <c r="BJ55" s="2354"/>
      <c r="BK55" s="2354"/>
      <c r="BL55" s="2354"/>
      <c r="BM55" s="2354"/>
      <c r="BN55" s="2354"/>
      <c r="BO55" s="2354"/>
      <c r="BP55" s="2354"/>
      <c r="BQ55" s="2354"/>
      <c r="BR55" s="2354"/>
      <c r="BS55" s="2354"/>
      <c r="BT55" s="2354"/>
      <c r="BU55" s="2354"/>
      <c r="BV55" s="2354"/>
      <c r="BW55" s="2354"/>
      <c r="BX55" s="2459"/>
      <c r="BY55" s="2459"/>
      <c r="BZ55" s="2459"/>
      <c r="CA55" s="2459"/>
      <c r="CB55" s="2459"/>
      <c r="CC55" s="2459"/>
      <c r="CD55" s="41"/>
      <c r="CE55" s="41"/>
      <c r="CF55" s="41"/>
      <c r="CG55" s="41"/>
      <c r="CH55" s="41"/>
      <c r="CI55" s="41"/>
      <c r="CJ55" s="41"/>
      <c r="CK55" s="41"/>
      <c r="CL55" s="41"/>
    </row>
    <row r="56" spans="1:90" ht="36.75" customHeight="1">
      <c r="A56" s="2460"/>
      <c r="B56" s="2460"/>
      <c r="C56" s="2460"/>
      <c r="D56" s="2460"/>
      <c r="E56" s="2460"/>
      <c r="F56" s="2460"/>
      <c r="G56" s="2354"/>
      <c r="H56" s="2354"/>
      <c r="I56" s="2354"/>
      <c r="J56" s="2354"/>
      <c r="K56" s="2354"/>
      <c r="L56" s="2354"/>
      <c r="M56" s="2354"/>
      <c r="N56" s="2354"/>
      <c r="O56" s="2354"/>
      <c r="P56" s="2354"/>
      <c r="Q56" s="2354"/>
      <c r="R56" s="2354"/>
      <c r="S56" s="2354"/>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T56" s="2354"/>
      <c r="AU56" s="2354"/>
      <c r="AV56" s="2354"/>
      <c r="AW56" s="2354"/>
      <c r="AX56" s="2354"/>
      <c r="AY56" s="2354"/>
      <c r="AZ56" s="2354"/>
      <c r="BA56" s="2354"/>
      <c r="BB56" s="2354"/>
      <c r="BC56" s="2354"/>
      <c r="BD56" s="2354"/>
      <c r="BE56" s="2354"/>
      <c r="BF56" s="2354"/>
      <c r="BG56" s="2354"/>
      <c r="BH56" s="2354"/>
      <c r="BI56" s="2354"/>
      <c r="BJ56" s="2354"/>
      <c r="BK56" s="2354"/>
      <c r="BL56" s="2354"/>
      <c r="BM56" s="2354"/>
      <c r="BN56" s="2354"/>
      <c r="BO56" s="2354"/>
      <c r="BP56" s="2354"/>
      <c r="BQ56" s="2354"/>
      <c r="BR56" s="2354"/>
      <c r="BS56" s="2354"/>
      <c r="BT56" s="2354"/>
      <c r="BU56" s="2354"/>
      <c r="BV56" s="2354"/>
      <c r="BW56" s="2354"/>
      <c r="BX56" s="2459"/>
      <c r="BY56" s="2459"/>
      <c r="BZ56" s="2459"/>
      <c r="CA56" s="2459"/>
      <c r="CB56" s="2459"/>
      <c r="CC56" s="2459"/>
      <c r="CD56" s="41"/>
      <c r="CE56" s="41"/>
      <c r="CF56" s="41"/>
      <c r="CG56" s="41"/>
      <c r="CH56" s="41"/>
      <c r="CI56" s="41"/>
      <c r="CJ56" s="41"/>
      <c r="CK56" s="41"/>
      <c r="CL56" s="41"/>
    </row>
    <row r="57" spans="1:90" s="362" customFormat="1" ht="15" customHeight="1">
      <c r="BO57" s="387"/>
      <c r="BP57" s="387"/>
      <c r="BQ57" s="387"/>
      <c r="BR57" s="387"/>
      <c r="BS57" s="387"/>
      <c r="BT57" s="387"/>
      <c r="BU57" s="387"/>
      <c r="BV57" s="387"/>
      <c r="CD57" s="41"/>
      <c r="CE57" s="41"/>
      <c r="CF57" s="41"/>
      <c r="CG57" s="41"/>
      <c r="CH57" s="41"/>
      <c r="CI57" s="41"/>
      <c r="CJ57" s="41"/>
      <c r="CK57" s="41"/>
      <c r="CL57" s="41"/>
    </row>
    <row r="58" spans="1:90" ht="15" hidden="1" customHeight="1">
      <c r="CE58" s="126"/>
      <c r="CF58" s="126"/>
      <c r="CG58" s="126"/>
      <c r="CH58" s="126"/>
      <c r="CI58" s="126"/>
      <c r="CJ58" s="126"/>
      <c r="CK58" s="126"/>
      <c r="CL58" s="126"/>
    </row>
    <row r="59" spans="1:90" ht="15" hidden="1" customHeight="1">
      <c r="CE59" s="126"/>
      <c r="CF59" s="126"/>
      <c r="CG59" s="126"/>
      <c r="CH59" s="126"/>
      <c r="CI59" s="126"/>
      <c r="CJ59" s="126"/>
      <c r="CK59" s="126"/>
      <c r="CL59" s="126"/>
    </row>
    <row r="60" spans="1:90" ht="15" hidden="1" customHeight="1">
      <c r="CE60" s="126"/>
      <c r="CF60" s="126"/>
      <c r="CG60" s="126"/>
      <c r="CH60" s="126"/>
      <c r="CI60" s="126"/>
      <c r="CJ60" s="126"/>
      <c r="CK60" s="126"/>
      <c r="CL60" s="126"/>
    </row>
    <row r="61" spans="1:90" ht="15" hidden="1" customHeight="1">
      <c r="CE61" s="126"/>
      <c r="CF61" s="126"/>
      <c r="CG61" s="126"/>
      <c r="CH61" s="126"/>
      <c r="CI61" s="126"/>
      <c r="CJ61" s="126"/>
      <c r="CK61" s="126"/>
      <c r="CL61" s="126"/>
    </row>
    <row r="62" spans="1:90" ht="15" hidden="1" customHeight="1"/>
    <row r="63" spans="1:90" ht="15" hidden="1" customHeight="1"/>
    <row r="64" spans="1:90"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sheetData>
  <sheetProtection algorithmName="SHA-512" hashValue="7q93m4zhno5s21wy5T6TWQ8WUNwgTuipfVq8aVDWCv6lwfrfZbEbcQCgDkX17VSXRKT35yJLQjAbQxiG9cMpnA==" saltValue="uyacmQRzrcU6g/w4HN6MvQ==" spinCount="100000" sheet="1" objects="1" scenarios="1"/>
  <mergeCells count="63">
    <mergeCell ref="G16:S20"/>
    <mergeCell ref="BK16:BW20"/>
    <mergeCell ref="T17:BJ17"/>
    <mergeCell ref="T19:BJ19"/>
    <mergeCell ref="G6:BW7"/>
    <mergeCell ref="BX1:CC56"/>
    <mergeCell ref="G1:BW1"/>
    <mergeCell ref="G2:BW2"/>
    <mergeCell ref="G8:BW8"/>
    <mergeCell ref="G5:BW5"/>
    <mergeCell ref="G49:BW53"/>
    <mergeCell ref="G54:BW56"/>
    <mergeCell ref="G46:BW46"/>
    <mergeCell ref="AG44:AP44"/>
    <mergeCell ref="AF45:BP45"/>
    <mergeCell ref="BR39:BW45"/>
    <mergeCell ref="G38:BW38"/>
    <mergeCell ref="AF39:BP39"/>
    <mergeCell ref="AE40:AE44"/>
    <mergeCell ref="G3:BW3"/>
    <mergeCell ref="G4:BW4"/>
    <mergeCell ref="G22:BW22"/>
    <mergeCell ref="G23:BW23"/>
    <mergeCell ref="BN37:BO37"/>
    <mergeCell ref="AP37:BM37"/>
    <mergeCell ref="BP37:BW37"/>
    <mergeCell ref="BR35:BW35"/>
    <mergeCell ref="G37:AD37"/>
    <mergeCell ref="G35:AD35"/>
    <mergeCell ref="AE35:AN35"/>
    <mergeCell ref="AP35:BQ35"/>
    <mergeCell ref="G36:BW36"/>
    <mergeCell ref="AE37:AN37"/>
    <mergeCell ref="A1:F56"/>
    <mergeCell ref="G9:BW15"/>
    <mergeCell ref="T16:BJ16"/>
    <mergeCell ref="T18:BJ18"/>
    <mergeCell ref="T20:BJ20"/>
    <mergeCell ref="G25:BW25"/>
    <mergeCell ref="G26:BW26"/>
    <mergeCell ref="G32:BW32"/>
    <mergeCell ref="G33:BW33"/>
    <mergeCell ref="G34:BW34"/>
    <mergeCell ref="G27:BW27"/>
    <mergeCell ref="G30:BW30"/>
    <mergeCell ref="G24:R24"/>
    <mergeCell ref="AL24:BW24"/>
    <mergeCell ref="S24:AK24"/>
    <mergeCell ref="G21:BW21"/>
    <mergeCell ref="G47:BW47"/>
    <mergeCell ref="G48:BW48"/>
    <mergeCell ref="G28:BW28"/>
    <mergeCell ref="G29:BW29"/>
    <mergeCell ref="G31:BW31"/>
    <mergeCell ref="G39:AD45"/>
    <mergeCell ref="AG40:AP40"/>
    <mergeCell ref="AR40:BP40"/>
    <mergeCell ref="BQ40:BQ44"/>
    <mergeCell ref="AF41:BP41"/>
    <mergeCell ref="AG42:AP42"/>
    <mergeCell ref="AR42:BO42"/>
    <mergeCell ref="AF43:BP43"/>
    <mergeCell ref="AR44:BO44"/>
  </mergeCells>
  <phoneticPr fontId="23"/>
  <dataValidations count="1">
    <dataValidation imeMode="hiragana" allowBlank="1" showInputMessage="1" sqref="G2:G3 G6 CD1 BW57:CD1048576 CN1:ED18 CR24:EC38 ED24:ED39 EE1:EG39 CM1:CM1048576 CN24:CQ1048576 CR46:EC1048576 EH1:XFD1048576 ED41:EG1048576 A57:BN1048576" xr:uid="{00000000-0002-0000-1400-000000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1FBBCB40-60FE-4E5B-AF4E-246948F03061}">
            <xm:f>RIGHT(★入力画面!$BL$2,1)="2"</xm:f>
            <x14:dxf>
              <fill>
                <patternFill>
                  <bgColor theme="0" tint="-0.499984740745262"/>
                </patternFill>
              </fill>
            </x14:dxf>
          </x14:cfRule>
          <xm:sqref>A1:CC56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008000"/>
    <pageSetUpPr autoPageBreaks="0" fitToPage="1"/>
  </sheetPr>
  <dimension ref="A1:DZ55"/>
  <sheetViews>
    <sheetView showGridLines="0" showRowColHeaders="0" workbookViewId="0">
      <selection sqref="A1:D54"/>
    </sheetView>
  </sheetViews>
  <sheetFormatPr defaultColWidth="0" defaultRowHeight="15" customHeight="1" zeroHeight="1"/>
  <cols>
    <col min="1" max="68" width="1.25" style="23" customWidth="1"/>
    <col min="69" max="78" width="1.25" style="28" customWidth="1"/>
    <col min="79" max="80" width="1.25" style="23" customWidth="1"/>
    <col min="81" max="81" width="1.875" style="23" customWidth="1"/>
    <col min="82" max="82" width="2.5" style="126" customWidth="1"/>
    <col min="83" max="90" width="2.5" style="33" customWidth="1"/>
    <col min="91" max="130" width="0" style="356" hidden="1" customWidth="1"/>
    <col min="131" max="16384" width="2.5" style="356" hidden="1"/>
  </cols>
  <sheetData>
    <row r="1" spans="1:90" ht="15" customHeight="1">
      <c r="A1" s="2290"/>
      <c r="B1" s="2290"/>
      <c r="C1" s="2290"/>
      <c r="D1" s="2290"/>
      <c r="E1" s="2769"/>
      <c r="F1" s="2769"/>
      <c r="G1" s="2769"/>
      <c r="H1" s="2769"/>
      <c r="I1" s="2769"/>
      <c r="J1" s="2769"/>
      <c r="K1" s="2769"/>
      <c r="L1" s="2769"/>
      <c r="M1" s="2769"/>
      <c r="N1" s="2769"/>
      <c r="O1" s="2769"/>
      <c r="P1" s="2769"/>
      <c r="Q1" s="2769"/>
      <c r="R1" s="2769"/>
      <c r="S1" s="2769"/>
      <c r="T1" s="2769"/>
      <c r="U1" s="2769"/>
      <c r="V1" s="2769"/>
      <c r="W1" s="2769"/>
      <c r="X1" s="2769"/>
      <c r="Y1" s="2769"/>
      <c r="Z1" s="2769"/>
      <c r="AA1" s="2769"/>
      <c r="AB1" s="2769"/>
      <c r="AC1" s="2769"/>
      <c r="AD1" s="2769"/>
      <c r="AE1" s="2769"/>
      <c r="AF1" s="2769"/>
      <c r="AG1" s="2769"/>
      <c r="AH1" s="2769"/>
      <c r="AI1" s="2769"/>
      <c r="AJ1" s="2769"/>
      <c r="AK1" s="2769"/>
      <c r="AL1" s="2769"/>
      <c r="AM1" s="2769"/>
      <c r="AN1" s="2769"/>
      <c r="AO1" s="2769"/>
      <c r="AP1" s="2769"/>
      <c r="AQ1" s="2769"/>
      <c r="AR1" s="2769"/>
      <c r="AS1" s="2769"/>
      <c r="AT1" s="2769"/>
      <c r="AU1" s="2769"/>
      <c r="AV1" s="2769"/>
      <c r="AW1" s="2769"/>
      <c r="AX1" s="2769"/>
      <c r="AY1" s="2769"/>
      <c r="AZ1" s="2769"/>
      <c r="BA1" s="2769"/>
      <c r="BB1" s="2769"/>
      <c r="BC1" s="2769"/>
      <c r="BD1" s="2769"/>
      <c r="BE1" s="2769"/>
      <c r="BF1" s="2769"/>
      <c r="BG1" s="2769"/>
      <c r="BH1" s="2769"/>
      <c r="BI1" s="2769"/>
      <c r="BJ1" s="2769"/>
      <c r="BK1" s="2769"/>
      <c r="BL1" s="2769"/>
      <c r="BM1" s="2769"/>
      <c r="BN1" s="2769"/>
      <c r="BO1" s="2769"/>
      <c r="BP1" s="2769"/>
      <c r="BQ1" s="2769"/>
      <c r="BR1" s="2769"/>
      <c r="BS1" s="2769"/>
      <c r="BT1" s="2769"/>
      <c r="BU1" s="2769"/>
      <c r="BV1" s="2769"/>
      <c r="BW1" s="2769"/>
      <c r="BX1" s="2769"/>
      <c r="BY1" s="2769"/>
      <c r="BZ1" s="2769"/>
      <c r="CA1" s="2769"/>
      <c r="CB1" s="2769"/>
      <c r="CC1" s="2769"/>
      <c r="CD1" s="41"/>
      <c r="CE1" s="41"/>
      <c r="CF1" s="41"/>
      <c r="CG1" s="41"/>
      <c r="CH1" s="41"/>
      <c r="CI1" s="41"/>
      <c r="CJ1" s="41"/>
      <c r="CK1" s="41"/>
      <c r="CL1" s="41"/>
    </row>
    <row r="2" spans="1:90" ht="15" customHeight="1">
      <c r="A2" s="2290"/>
      <c r="B2" s="2290"/>
      <c r="C2" s="2290"/>
      <c r="D2" s="2290"/>
      <c r="E2" s="2769"/>
      <c r="F2" s="2769"/>
      <c r="G2" s="2769"/>
      <c r="H2" s="2769"/>
      <c r="I2" s="2769"/>
      <c r="J2" s="2769"/>
      <c r="K2" s="2769"/>
      <c r="L2" s="2769"/>
      <c r="M2" s="2769"/>
      <c r="N2" s="2769"/>
      <c r="O2" s="2769"/>
      <c r="P2" s="2769"/>
      <c r="Q2" s="2769"/>
      <c r="R2" s="2769"/>
      <c r="S2" s="2769"/>
      <c r="T2" s="2769"/>
      <c r="U2" s="2769"/>
      <c r="V2" s="2769"/>
      <c r="W2" s="2769"/>
      <c r="X2" s="2769"/>
      <c r="Y2" s="2769"/>
      <c r="Z2" s="2769"/>
      <c r="AA2" s="2769"/>
      <c r="AB2" s="2769"/>
      <c r="AC2" s="2769"/>
      <c r="AD2" s="2769"/>
      <c r="AE2" s="2769"/>
      <c r="AF2" s="2769"/>
      <c r="AG2" s="2769"/>
      <c r="AH2" s="2769"/>
      <c r="AI2" s="2769"/>
      <c r="AJ2" s="2769"/>
      <c r="AK2" s="2769"/>
      <c r="AL2" s="2769"/>
      <c r="AM2" s="2769"/>
      <c r="AN2" s="2769"/>
      <c r="AO2" s="2769"/>
      <c r="AP2" s="2769"/>
      <c r="AQ2" s="2769"/>
      <c r="AR2" s="2769"/>
      <c r="AS2" s="2769"/>
      <c r="AT2" s="2769"/>
      <c r="AU2" s="2769"/>
      <c r="AV2" s="2769"/>
      <c r="AW2" s="2769"/>
      <c r="AX2" s="2769"/>
      <c r="AY2" s="2769"/>
      <c r="AZ2" s="2769"/>
      <c r="BA2" s="2769"/>
      <c r="BB2" s="2769"/>
      <c r="BC2" s="2769"/>
      <c r="BD2" s="2769"/>
      <c r="BE2" s="2769"/>
      <c r="BF2" s="2769"/>
      <c r="BG2" s="2769"/>
      <c r="BH2" s="2769"/>
      <c r="BI2" s="2769"/>
      <c r="BJ2" s="2769"/>
      <c r="BK2" s="2769"/>
      <c r="BL2" s="2769"/>
      <c r="BM2" s="2769"/>
      <c r="BN2" s="2769"/>
      <c r="BO2" s="2769"/>
      <c r="BP2" s="2769"/>
      <c r="BQ2" s="2769"/>
      <c r="BR2" s="2769"/>
      <c r="BS2" s="2769"/>
      <c r="BT2" s="2769"/>
      <c r="BU2" s="2769"/>
      <c r="BV2" s="2769"/>
      <c r="BW2" s="2769"/>
      <c r="BX2" s="2769"/>
      <c r="BY2" s="2769"/>
      <c r="BZ2" s="2769"/>
      <c r="CA2" s="2769"/>
      <c r="CB2" s="2769"/>
      <c r="CC2" s="2769"/>
      <c r="CD2" s="41"/>
      <c r="CE2" s="41"/>
      <c r="CF2" s="41"/>
      <c r="CG2" s="41"/>
      <c r="CH2" s="41"/>
      <c r="CI2" s="41"/>
      <c r="CJ2" s="41"/>
      <c r="CK2" s="41"/>
      <c r="CL2" s="41"/>
    </row>
    <row r="3" spans="1:90" ht="15" customHeight="1">
      <c r="A3" s="2290"/>
      <c r="B3" s="2290"/>
      <c r="C3" s="2290"/>
      <c r="D3" s="2290"/>
      <c r="E3" s="2769"/>
      <c r="F3" s="2769"/>
      <c r="G3" s="2769"/>
      <c r="H3" s="2769"/>
      <c r="I3" s="2769"/>
      <c r="J3" s="2769"/>
      <c r="K3" s="2769"/>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41"/>
      <c r="CE3" s="41"/>
      <c r="CF3" s="41"/>
      <c r="CG3" s="41"/>
      <c r="CH3" s="41"/>
      <c r="CI3" s="41"/>
      <c r="CJ3" s="41"/>
      <c r="CK3" s="41"/>
      <c r="CL3" s="41"/>
    </row>
    <row r="4" spans="1:90" ht="15" customHeight="1">
      <c r="A4" s="2290"/>
      <c r="B4" s="2290"/>
      <c r="C4" s="2290"/>
      <c r="D4" s="2290"/>
      <c r="E4" s="2769"/>
      <c r="F4" s="2769"/>
      <c r="G4" s="2769"/>
      <c r="H4" s="2769"/>
      <c r="I4" s="2769"/>
      <c r="J4" s="2769"/>
      <c r="K4" s="2769"/>
      <c r="L4" s="2769"/>
      <c r="M4" s="2769"/>
      <c r="N4" s="2769"/>
      <c r="O4" s="2769"/>
      <c r="P4" s="2769"/>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41"/>
      <c r="CE4" s="41"/>
      <c r="CF4" s="41"/>
      <c r="CG4" s="41"/>
      <c r="CH4" s="41"/>
      <c r="CI4" s="41"/>
      <c r="CJ4" s="41"/>
      <c r="CK4" s="41"/>
      <c r="CL4" s="41"/>
    </row>
    <row r="5" spans="1:90" ht="15" customHeight="1">
      <c r="A5" s="2290"/>
      <c r="B5" s="2290"/>
      <c r="C5" s="2290"/>
      <c r="D5" s="2290"/>
      <c r="E5" s="2770"/>
      <c r="F5" s="2770"/>
      <c r="G5" s="2770"/>
      <c r="H5" s="2770"/>
      <c r="I5" s="2770"/>
      <c r="J5" s="2770"/>
      <c r="K5" s="2770"/>
      <c r="L5" s="2770"/>
      <c r="M5" s="2770"/>
      <c r="N5" s="2770"/>
      <c r="O5" s="2770"/>
      <c r="P5" s="2770"/>
      <c r="Q5" s="2770"/>
      <c r="R5" s="2770"/>
      <c r="S5" s="2770"/>
      <c r="T5" s="2770"/>
      <c r="U5" s="2770"/>
      <c r="V5" s="2770"/>
      <c r="W5" s="2770"/>
      <c r="X5" s="2770"/>
      <c r="Y5" s="2770"/>
      <c r="Z5" s="2770"/>
      <c r="AA5" s="2770"/>
      <c r="AB5" s="2770"/>
      <c r="AC5" s="2770"/>
      <c r="AD5" s="2770"/>
      <c r="AE5" s="2770"/>
      <c r="AF5" s="2770"/>
      <c r="AG5" s="2770"/>
      <c r="AH5" s="2770"/>
      <c r="AI5" s="2770"/>
      <c r="AJ5" s="2770"/>
      <c r="AK5" s="2770"/>
      <c r="AL5" s="2770"/>
      <c r="AM5" s="2770"/>
      <c r="AN5" s="2770"/>
      <c r="AO5" s="2770"/>
      <c r="AP5" s="2770"/>
      <c r="AQ5" s="2770"/>
      <c r="AR5" s="2770"/>
      <c r="AS5" s="2770"/>
      <c r="AT5" s="2770"/>
      <c r="AU5" s="2770"/>
      <c r="AV5" s="2770"/>
      <c r="AW5" s="2770"/>
      <c r="AX5" s="2770"/>
      <c r="AY5" s="2770"/>
      <c r="AZ5" s="2770"/>
      <c r="BA5" s="2770"/>
      <c r="BB5" s="2770"/>
      <c r="BC5" s="2770"/>
      <c r="BD5" s="2770"/>
      <c r="BE5" s="2770"/>
      <c r="BF5" s="2770"/>
      <c r="BG5" s="2770"/>
      <c r="BH5" s="2770"/>
      <c r="BI5" s="2770"/>
      <c r="BJ5" s="2770"/>
      <c r="BK5" s="2770"/>
      <c r="BL5" s="2770"/>
      <c r="BM5" s="2770"/>
      <c r="BN5" s="2770"/>
      <c r="BO5" s="2770"/>
      <c r="BP5" s="2770"/>
      <c r="BQ5" s="2770"/>
      <c r="BR5" s="2770"/>
      <c r="BS5" s="2770"/>
      <c r="BT5" s="2770"/>
      <c r="BU5" s="2770"/>
      <c r="BV5" s="2770"/>
      <c r="BW5" s="2770"/>
      <c r="BX5" s="2770"/>
      <c r="BY5" s="2770"/>
      <c r="BZ5" s="2770"/>
      <c r="CA5" s="2770"/>
      <c r="CB5" s="2769"/>
      <c r="CC5" s="2769"/>
      <c r="CD5" s="41"/>
      <c r="CE5" s="41"/>
      <c r="CF5" s="41"/>
      <c r="CG5" s="41"/>
      <c r="CH5" s="41"/>
      <c r="CI5" s="41"/>
      <c r="CJ5" s="41"/>
      <c r="CK5" s="41"/>
      <c r="CL5" s="41"/>
    </row>
    <row r="6" spans="1:90" s="360" customFormat="1" ht="15" customHeight="1">
      <c r="A6" s="2290"/>
      <c r="B6" s="2290"/>
      <c r="C6" s="2290"/>
      <c r="D6" s="2290"/>
      <c r="E6" s="2769"/>
      <c r="F6" s="2769"/>
      <c r="G6" s="2769"/>
      <c r="H6" s="2769"/>
      <c r="I6" s="2769"/>
      <c r="J6" s="2769"/>
      <c r="K6" s="2769"/>
      <c r="L6" s="2769"/>
      <c r="M6" s="2769"/>
      <c r="N6" s="2769"/>
      <c r="O6" s="2769"/>
      <c r="P6" s="2769"/>
      <c r="Q6" s="2769"/>
      <c r="R6" s="2769"/>
      <c r="S6" s="2769"/>
      <c r="T6" s="2769"/>
      <c r="U6" s="2769"/>
      <c r="V6" s="2769"/>
      <c r="W6" s="2769"/>
      <c r="X6" s="2769"/>
      <c r="Y6" s="2769"/>
      <c r="Z6" s="2769"/>
      <c r="AA6" s="2769"/>
      <c r="AB6" s="2769"/>
      <c r="AC6" s="2769"/>
      <c r="AD6" s="2769"/>
      <c r="AE6" s="2769"/>
      <c r="AF6" s="2301" t="s">
        <v>287</v>
      </c>
      <c r="AG6" s="2301"/>
      <c r="AH6" s="2301"/>
      <c r="AI6" s="2301"/>
      <c r="AJ6" s="2301"/>
      <c r="AK6" s="2301"/>
      <c r="AL6" s="2301"/>
      <c r="AM6" s="2301"/>
      <c r="AN6" s="2301"/>
      <c r="AO6" s="2301"/>
      <c r="AP6" s="2301"/>
      <c r="AQ6" s="2301"/>
      <c r="AR6" s="2301"/>
      <c r="AS6" s="2301"/>
      <c r="AT6" s="2301"/>
      <c r="AU6" s="2301"/>
      <c r="AV6" s="2301"/>
      <c r="AW6" s="2301"/>
      <c r="AX6" s="2301"/>
      <c r="AY6" s="2301"/>
      <c r="AZ6" s="2301"/>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41"/>
      <c r="CE6" s="41"/>
      <c r="CF6" s="41"/>
      <c r="CG6" s="41"/>
      <c r="CH6" s="41"/>
      <c r="CI6" s="41"/>
      <c r="CJ6" s="41"/>
      <c r="CK6" s="41"/>
      <c r="CL6" s="41"/>
    </row>
    <row r="7" spans="1:90" ht="15" customHeight="1">
      <c r="A7" s="2290"/>
      <c r="B7" s="2290"/>
      <c r="C7" s="2290"/>
      <c r="D7" s="2290"/>
      <c r="E7" s="2769"/>
      <c r="F7" s="2769"/>
      <c r="G7" s="2769"/>
      <c r="H7" s="2769"/>
      <c r="I7" s="2769"/>
      <c r="J7" s="2769"/>
      <c r="K7" s="2769"/>
      <c r="L7" s="2769"/>
      <c r="M7" s="2769"/>
      <c r="N7" s="2769"/>
      <c r="O7" s="2769"/>
      <c r="P7" s="2769"/>
      <c r="Q7" s="2769"/>
      <c r="R7" s="2769"/>
      <c r="S7" s="2769"/>
      <c r="T7" s="2769"/>
      <c r="U7" s="2769"/>
      <c r="V7" s="2769"/>
      <c r="W7" s="2769"/>
      <c r="X7" s="2769"/>
      <c r="Y7" s="2769"/>
      <c r="Z7" s="2769"/>
      <c r="AA7" s="2769"/>
      <c r="AB7" s="2769"/>
      <c r="AC7" s="2769"/>
      <c r="AD7" s="2769"/>
      <c r="AE7" s="2769"/>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769"/>
      <c r="BB7" s="2769"/>
      <c r="BC7" s="2769"/>
      <c r="BD7" s="2769"/>
      <c r="BE7" s="2769"/>
      <c r="BF7" s="2769"/>
      <c r="BG7" s="2769"/>
      <c r="BH7" s="2769"/>
      <c r="BI7" s="2769"/>
      <c r="BJ7" s="2769"/>
      <c r="BK7" s="2769"/>
      <c r="BL7" s="2769"/>
      <c r="BM7" s="2769"/>
      <c r="BN7" s="2769"/>
      <c r="BO7" s="2769"/>
      <c r="BP7" s="2769"/>
      <c r="BQ7" s="2769"/>
      <c r="BR7" s="2769"/>
      <c r="BS7" s="2769"/>
      <c r="BT7" s="2769"/>
      <c r="BU7" s="2769"/>
      <c r="BV7" s="2769"/>
      <c r="BW7" s="2769"/>
      <c r="BX7" s="2769"/>
      <c r="BY7" s="2769"/>
      <c r="BZ7" s="2769"/>
      <c r="CA7" s="2769"/>
      <c r="CB7" s="2769"/>
      <c r="CC7" s="2769"/>
      <c r="CD7" s="41"/>
      <c r="CE7" s="41"/>
      <c r="CF7" s="41"/>
      <c r="CG7" s="41"/>
      <c r="CH7" s="41"/>
      <c r="CI7" s="41"/>
      <c r="CJ7" s="41"/>
      <c r="CK7" s="41"/>
      <c r="CL7" s="41"/>
    </row>
    <row r="8" spans="1:90" ht="15" customHeight="1">
      <c r="A8" s="2290"/>
      <c r="B8" s="2290"/>
      <c r="C8" s="2290"/>
      <c r="D8" s="2290"/>
      <c r="E8" s="2781"/>
      <c r="F8" s="2781"/>
      <c r="G8" s="2781"/>
      <c r="H8" s="2781"/>
      <c r="I8" s="2781"/>
      <c r="J8" s="2781"/>
      <c r="K8" s="2781"/>
      <c r="L8" s="2781"/>
      <c r="M8" s="2781"/>
      <c r="N8" s="2781"/>
      <c r="O8" s="2781"/>
      <c r="P8" s="2781"/>
      <c r="Q8" s="2781"/>
      <c r="R8" s="2781"/>
      <c r="S8" s="2781"/>
      <c r="T8" s="2786" t="s">
        <v>288</v>
      </c>
      <c r="U8" s="2786"/>
      <c r="V8" s="2786"/>
      <c r="W8" s="2786"/>
      <c r="X8" s="2786"/>
      <c r="Y8" s="2786"/>
      <c r="Z8" s="2786"/>
      <c r="AA8" s="2786"/>
      <c r="AB8" s="2786"/>
      <c r="AC8" s="2786"/>
      <c r="AD8" s="2786"/>
      <c r="AE8" s="2786"/>
      <c r="AF8" s="2786"/>
      <c r="AG8" s="2786"/>
      <c r="AH8" s="2786"/>
      <c r="AI8" s="2786"/>
      <c r="AJ8" s="2786"/>
      <c r="AK8" s="2786"/>
      <c r="AL8" s="2786"/>
      <c r="AM8" s="2786"/>
      <c r="AN8" s="2786"/>
      <c r="AO8" s="2786"/>
      <c r="AP8" s="2786"/>
      <c r="AQ8" s="2786"/>
      <c r="AR8" s="2786"/>
      <c r="AS8" s="2786"/>
      <c r="AT8" s="2786"/>
      <c r="AU8" s="2786"/>
      <c r="AV8" s="2786"/>
      <c r="AW8" s="2786"/>
      <c r="AX8" s="2786"/>
      <c r="AY8" s="2786"/>
      <c r="AZ8" s="2786"/>
      <c r="BA8" s="2786"/>
      <c r="BB8" s="2786"/>
      <c r="BC8" s="2786"/>
      <c r="BD8" s="2786"/>
      <c r="BE8" s="2786"/>
      <c r="BF8" s="2786"/>
      <c r="BG8" s="2786"/>
      <c r="BH8" s="2786"/>
      <c r="BI8" s="2786"/>
      <c r="BJ8" s="2786"/>
      <c r="BK8" s="2786"/>
      <c r="BL8" s="2786"/>
      <c r="BM8" s="2781"/>
      <c r="BN8" s="2781"/>
      <c r="BO8" s="2781"/>
      <c r="BP8" s="2781"/>
      <c r="BQ8" s="2781"/>
      <c r="BR8" s="2781"/>
      <c r="BS8" s="2781"/>
      <c r="BT8" s="2781"/>
      <c r="BU8" s="2781"/>
      <c r="BV8" s="2781"/>
      <c r="BW8" s="2781"/>
      <c r="BX8" s="2781"/>
      <c r="BY8" s="2781"/>
      <c r="BZ8" s="2781"/>
      <c r="CA8" s="2781"/>
      <c r="CB8" s="2769"/>
      <c r="CC8" s="2769"/>
      <c r="CD8" s="41"/>
      <c r="CE8" s="41"/>
      <c r="CF8" s="41"/>
      <c r="CG8" s="41"/>
      <c r="CH8" s="41"/>
      <c r="CI8" s="41"/>
      <c r="CJ8" s="41"/>
      <c r="CK8" s="41"/>
      <c r="CL8" s="41"/>
    </row>
    <row r="9" spans="1:90" ht="15" customHeight="1">
      <c r="A9" s="2290"/>
      <c r="B9" s="2290"/>
      <c r="C9" s="2290"/>
      <c r="D9" s="2290"/>
      <c r="E9" s="2781"/>
      <c r="F9" s="2781"/>
      <c r="G9" s="2781"/>
      <c r="H9" s="2781"/>
      <c r="I9" s="2781"/>
      <c r="J9" s="2781"/>
      <c r="K9" s="2781"/>
      <c r="L9" s="2781"/>
      <c r="M9" s="2781"/>
      <c r="N9" s="2781"/>
      <c r="O9" s="2781"/>
      <c r="P9" s="2781"/>
      <c r="Q9" s="2781"/>
      <c r="R9" s="2781"/>
      <c r="S9" s="2781"/>
      <c r="T9" s="2786"/>
      <c r="U9" s="2786"/>
      <c r="V9" s="2786"/>
      <c r="W9" s="2786"/>
      <c r="X9" s="2786"/>
      <c r="Y9" s="2786"/>
      <c r="Z9" s="2786"/>
      <c r="AA9" s="2786"/>
      <c r="AB9" s="2786"/>
      <c r="AC9" s="2786"/>
      <c r="AD9" s="2786"/>
      <c r="AE9" s="2786"/>
      <c r="AF9" s="2786"/>
      <c r="AG9" s="2786"/>
      <c r="AH9" s="2786"/>
      <c r="AI9" s="2786"/>
      <c r="AJ9" s="2786"/>
      <c r="AK9" s="2786"/>
      <c r="AL9" s="2786"/>
      <c r="AM9" s="2786"/>
      <c r="AN9" s="2786"/>
      <c r="AO9" s="2786"/>
      <c r="AP9" s="2786"/>
      <c r="AQ9" s="2786"/>
      <c r="AR9" s="2786"/>
      <c r="AS9" s="2786"/>
      <c r="AT9" s="2786"/>
      <c r="AU9" s="2786"/>
      <c r="AV9" s="2786"/>
      <c r="AW9" s="2786"/>
      <c r="AX9" s="2786"/>
      <c r="AY9" s="2786"/>
      <c r="AZ9" s="2786"/>
      <c r="BA9" s="2786"/>
      <c r="BB9" s="2786"/>
      <c r="BC9" s="2786"/>
      <c r="BD9" s="2786"/>
      <c r="BE9" s="2786"/>
      <c r="BF9" s="2786"/>
      <c r="BG9" s="2786"/>
      <c r="BH9" s="2786"/>
      <c r="BI9" s="2786"/>
      <c r="BJ9" s="2786"/>
      <c r="BK9" s="2786"/>
      <c r="BL9" s="2786"/>
      <c r="BM9" s="2781"/>
      <c r="BN9" s="2781"/>
      <c r="BO9" s="2781"/>
      <c r="BP9" s="2781"/>
      <c r="BQ9" s="2781"/>
      <c r="BR9" s="2781"/>
      <c r="BS9" s="2781"/>
      <c r="BT9" s="2781"/>
      <c r="BU9" s="2781"/>
      <c r="BV9" s="2781"/>
      <c r="BW9" s="2781"/>
      <c r="BX9" s="2781"/>
      <c r="BY9" s="2781"/>
      <c r="BZ9" s="2781"/>
      <c r="CA9" s="2781"/>
      <c r="CB9" s="2769"/>
      <c r="CC9" s="2769"/>
      <c r="CD9" s="41"/>
      <c r="CE9" s="41"/>
      <c r="CF9" s="41"/>
      <c r="CG9" s="41"/>
      <c r="CH9" s="41"/>
      <c r="CI9" s="41"/>
      <c r="CJ9" s="41"/>
      <c r="CK9" s="41"/>
      <c r="CL9" s="41"/>
    </row>
    <row r="10" spans="1:90" ht="7.5" customHeight="1">
      <c r="A10" s="2290"/>
      <c r="B10" s="2290"/>
      <c r="C10" s="2290"/>
      <c r="D10" s="2290"/>
      <c r="E10" s="2781"/>
      <c r="F10" s="2781"/>
      <c r="G10" s="2781"/>
      <c r="H10" s="2781"/>
      <c r="I10" s="2781"/>
      <c r="J10" s="2781"/>
      <c r="K10" s="2781"/>
      <c r="L10" s="2781"/>
      <c r="M10" s="2781"/>
      <c r="N10" s="2781"/>
      <c r="O10" s="2781"/>
      <c r="P10" s="2781"/>
      <c r="Q10" s="2781"/>
      <c r="R10" s="2781"/>
      <c r="S10" s="2781"/>
      <c r="T10" s="2781"/>
      <c r="U10" s="2781"/>
      <c r="V10" s="2781"/>
      <c r="W10" s="2781"/>
      <c r="X10" s="2781"/>
      <c r="Y10" s="2781"/>
      <c r="Z10" s="2781"/>
      <c r="AA10" s="2781"/>
      <c r="AB10" s="2781"/>
      <c r="AC10" s="2781"/>
      <c r="AD10" s="2781"/>
      <c r="AE10" s="2781"/>
      <c r="AF10" s="2781"/>
      <c r="AG10" s="2781"/>
      <c r="AH10" s="2781"/>
      <c r="AI10" s="2781"/>
      <c r="AJ10" s="2781"/>
      <c r="AK10" s="2781"/>
      <c r="AL10" s="2781"/>
      <c r="AM10" s="2781"/>
      <c r="AN10" s="2781"/>
      <c r="AO10" s="2781"/>
      <c r="AP10" s="2781"/>
      <c r="AQ10" s="2781"/>
      <c r="AR10" s="2781"/>
      <c r="AS10" s="2781"/>
      <c r="AT10" s="2781"/>
      <c r="AU10" s="2781"/>
      <c r="AV10" s="2781"/>
      <c r="AW10" s="2781"/>
      <c r="AX10" s="2781"/>
      <c r="AY10" s="2781"/>
      <c r="AZ10" s="2781"/>
      <c r="BA10" s="2781"/>
      <c r="BB10" s="2781"/>
      <c r="BC10" s="2781"/>
      <c r="BD10" s="2781"/>
      <c r="BE10" s="2781"/>
      <c r="BF10" s="2781"/>
      <c r="BG10" s="2781"/>
      <c r="BH10" s="2781"/>
      <c r="BI10" s="2781"/>
      <c r="BJ10" s="2781"/>
      <c r="BK10" s="2781"/>
      <c r="BL10" s="2781"/>
      <c r="BM10" s="2781"/>
      <c r="BN10" s="2781"/>
      <c r="BO10" s="2781"/>
      <c r="BP10" s="2781"/>
      <c r="BQ10" s="2781"/>
      <c r="BR10" s="2781"/>
      <c r="BS10" s="2781"/>
      <c r="BT10" s="2781"/>
      <c r="BU10" s="2781"/>
      <c r="BV10" s="2781"/>
      <c r="BW10" s="2781"/>
      <c r="BX10" s="2781"/>
      <c r="BY10" s="2781"/>
      <c r="BZ10" s="2781"/>
      <c r="CA10" s="2781"/>
      <c r="CB10" s="2769"/>
      <c r="CC10" s="2769"/>
      <c r="CD10" s="41"/>
      <c r="CE10" s="41"/>
      <c r="CF10" s="41"/>
      <c r="CG10" s="41"/>
      <c r="CH10" s="41"/>
      <c r="CI10" s="41"/>
      <c r="CJ10" s="41"/>
      <c r="CK10" s="41"/>
      <c r="CL10" s="41"/>
    </row>
    <row r="11" spans="1:90" ht="15" customHeight="1">
      <c r="A11" s="2290"/>
      <c r="B11" s="2290"/>
      <c r="C11" s="2290"/>
      <c r="D11" s="2290"/>
      <c r="E11" s="2781"/>
      <c r="F11" s="2781"/>
      <c r="G11" s="2781"/>
      <c r="H11" s="2781"/>
      <c r="I11" s="2781"/>
      <c r="J11" s="2781"/>
      <c r="K11" s="2781"/>
      <c r="L11" s="2781"/>
      <c r="M11" s="2781"/>
      <c r="N11" s="2781"/>
      <c r="O11" s="2781"/>
      <c r="P11" s="2289" t="s">
        <v>2975</v>
      </c>
      <c r="Q11" s="2289"/>
      <c r="R11" s="2289"/>
      <c r="S11" s="2289"/>
      <c r="T11" s="2289"/>
      <c r="U11" s="2289"/>
      <c r="V11" s="2289"/>
      <c r="W11" s="2289"/>
      <c r="X11" s="2289"/>
      <c r="Y11" s="2289"/>
      <c r="Z11" s="2289"/>
      <c r="AA11" s="2289"/>
      <c r="AB11" s="2289"/>
      <c r="AC11" s="2289"/>
      <c r="AD11" s="2289"/>
      <c r="AE11" s="2289"/>
      <c r="AF11" s="2289"/>
      <c r="AG11" s="2289"/>
      <c r="AH11" s="2289"/>
      <c r="AI11" s="2289"/>
      <c r="AJ11" s="2289"/>
      <c r="AK11" s="2289"/>
      <c r="AL11" s="2289"/>
      <c r="AM11" s="2289"/>
      <c r="AN11" s="2289"/>
      <c r="AO11" s="2289"/>
      <c r="AP11" s="2289"/>
      <c r="AQ11" s="2289"/>
      <c r="AR11" s="2289"/>
      <c r="AS11" s="2289"/>
      <c r="AT11" s="2289"/>
      <c r="AU11" s="2289"/>
      <c r="AV11" s="2289"/>
      <c r="AW11" s="2289"/>
      <c r="AX11" s="2289"/>
      <c r="AY11" s="2289"/>
      <c r="AZ11" s="2289"/>
      <c r="BA11" s="2289"/>
      <c r="BB11" s="2289"/>
      <c r="BC11" s="2289"/>
      <c r="BD11" s="2289"/>
      <c r="BE11" s="2289"/>
      <c r="BF11" s="2289"/>
      <c r="BG11" s="2289"/>
      <c r="BH11" s="2289"/>
      <c r="BI11" s="2289"/>
      <c r="BJ11" s="2289"/>
      <c r="BK11" s="2289"/>
      <c r="BL11" s="2289"/>
      <c r="BM11" s="2289"/>
      <c r="BN11" s="2289"/>
      <c r="BO11" s="2289"/>
      <c r="BP11" s="2289"/>
      <c r="BQ11" s="2289"/>
      <c r="BR11" s="2289"/>
      <c r="BS11" s="2289"/>
      <c r="BT11" s="2289"/>
      <c r="BU11" s="2289"/>
      <c r="BV11" s="2289"/>
      <c r="BW11" s="2289"/>
      <c r="BX11" s="2289"/>
      <c r="BY11" s="2289"/>
      <c r="BZ11" s="2289"/>
      <c r="CA11" s="2289"/>
      <c r="CB11" s="2769"/>
      <c r="CC11" s="2769"/>
      <c r="CD11" s="41"/>
      <c r="CE11" s="41"/>
      <c r="CF11" s="41"/>
      <c r="CG11" s="41"/>
      <c r="CH11" s="41"/>
      <c r="CI11" s="41"/>
      <c r="CJ11" s="41"/>
      <c r="CK11" s="41"/>
      <c r="CL11" s="41"/>
    </row>
    <row r="12" spans="1:90" ht="15" customHeight="1">
      <c r="A12" s="2290"/>
      <c r="B12" s="2290"/>
      <c r="C12" s="2290"/>
      <c r="D12" s="2290"/>
      <c r="E12" s="2781"/>
      <c r="F12" s="2781"/>
      <c r="G12" s="2781"/>
      <c r="H12" s="2781"/>
      <c r="I12" s="2781"/>
      <c r="J12" s="2781"/>
      <c r="K12" s="2781"/>
      <c r="L12" s="2781"/>
      <c r="M12" s="2781"/>
      <c r="N12" s="2781"/>
      <c r="O12" s="2781"/>
      <c r="P12" s="2289" t="s">
        <v>2830</v>
      </c>
      <c r="Q12" s="2289"/>
      <c r="R12" s="2289"/>
      <c r="S12" s="2289"/>
      <c r="T12" s="2289"/>
      <c r="U12" s="2289"/>
      <c r="V12" s="2289"/>
      <c r="W12" s="2289"/>
      <c r="X12" s="2289"/>
      <c r="Y12" s="2289"/>
      <c r="Z12" s="2289"/>
      <c r="AA12" s="2289"/>
      <c r="AB12" s="2289"/>
      <c r="AC12" s="2289"/>
      <c r="AD12" s="2289"/>
      <c r="AE12" s="2289"/>
      <c r="AF12" s="2289"/>
      <c r="AG12" s="2289"/>
      <c r="AH12" s="2289"/>
      <c r="AI12" s="2289"/>
      <c r="AJ12" s="2289"/>
      <c r="AK12" s="2289"/>
      <c r="AL12" s="2289"/>
      <c r="AM12" s="2289"/>
      <c r="AN12" s="2289"/>
      <c r="AO12" s="2289"/>
      <c r="AP12" s="2289"/>
      <c r="AQ12" s="2289"/>
      <c r="AR12" s="2289"/>
      <c r="AS12" s="2289"/>
      <c r="AT12" s="2289"/>
      <c r="AU12" s="2289"/>
      <c r="AV12" s="2289"/>
      <c r="AW12" s="2289"/>
      <c r="AX12" s="2289"/>
      <c r="AY12" s="2289"/>
      <c r="AZ12" s="2289"/>
      <c r="BA12" s="2289"/>
      <c r="BB12" s="2289"/>
      <c r="BC12" s="2289"/>
      <c r="BD12" s="2289"/>
      <c r="BE12" s="2289"/>
      <c r="BF12" s="2289"/>
      <c r="BG12" s="2289"/>
      <c r="BH12" s="2289"/>
      <c r="BI12" s="2289"/>
      <c r="BJ12" s="2289"/>
      <c r="BK12" s="2289"/>
      <c r="BL12" s="2289"/>
      <c r="BM12" s="2289"/>
      <c r="BN12" s="2289"/>
      <c r="BO12" s="2289"/>
      <c r="BP12" s="2289"/>
      <c r="BQ12" s="2289"/>
      <c r="BR12" s="2289"/>
      <c r="BS12" s="2289"/>
      <c r="BT12" s="2289"/>
      <c r="BU12" s="2289"/>
      <c r="BV12" s="2289"/>
      <c r="BW12" s="2289"/>
      <c r="BX12" s="2289"/>
      <c r="BY12" s="2289"/>
      <c r="BZ12" s="2289"/>
      <c r="CA12" s="2289"/>
      <c r="CB12" s="2769"/>
      <c r="CC12" s="2769"/>
      <c r="CD12" s="41"/>
      <c r="CE12" s="41"/>
      <c r="CF12" s="41"/>
      <c r="CG12" s="41"/>
      <c r="CH12" s="41"/>
      <c r="CI12" s="41"/>
      <c r="CJ12" s="41"/>
      <c r="CK12" s="41"/>
      <c r="CL12" s="41"/>
    </row>
    <row r="13" spans="1:90" ht="22.5" customHeight="1">
      <c r="A13" s="2290"/>
      <c r="B13" s="2290"/>
      <c r="C13" s="2290"/>
      <c r="D13" s="2290"/>
      <c r="E13" s="2524"/>
      <c r="F13" s="2524"/>
      <c r="G13" s="2524"/>
      <c r="H13" s="2524"/>
      <c r="I13" s="2524"/>
      <c r="J13" s="2524"/>
      <c r="K13" s="2524"/>
      <c r="L13" s="2524"/>
      <c r="M13" s="2524"/>
      <c r="N13" s="2524"/>
      <c r="O13" s="2524"/>
      <c r="P13" s="2524"/>
      <c r="Q13" s="2524"/>
      <c r="R13" s="2524"/>
      <c r="S13" s="2524"/>
      <c r="T13" s="2524"/>
      <c r="U13" s="2524"/>
      <c r="V13" s="2524"/>
      <c r="W13" s="2524"/>
      <c r="X13" s="2524"/>
      <c r="Y13" s="2524"/>
      <c r="Z13" s="2524"/>
      <c r="AA13" s="2524"/>
      <c r="AB13" s="2524"/>
      <c r="AC13" s="2524"/>
      <c r="AD13" s="2524"/>
      <c r="AE13" s="2524"/>
      <c r="AF13" s="2524"/>
      <c r="AG13" s="2524"/>
      <c r="AH13" s="2524"/>
      <c r="AI13" s="2524"/>
      <c r="AJ13" s="2524"/>
      <c r="AK13" s="2524"/>
      <c r="AL13" s="2524"/>
      <c r="AM13" s="2524"/>
      <c r="AN13" s="2524"/>
      <c r="AO13" s="2524"/>
      <c r="AP13" s="2524"/>
      <c r="AQ13" s="2524"/>
      <c r="AR13" s="2524"/>
      <c r="AS13" s="2524"/>
      <c r="AT13" s="2524"/>
      <c r="AU13" s="2524"/>
      <c r="AV13" s="2524"/>
      <c r="AW13" s="2524"/>
      <c r="AX13" s="2524"/>
      <c r="AY13" s="2524"/>
      <c r="AZ13" s="2524"/>
      <c r="BA13" s="2524"/>
      <c r="BB13" s="2524"/>
      <c r="BC13" s="2524"/>
      <c r="BD13" s="2524"/>
      <c r="BE13" s="2524"/>
      <c r="BF13" s="2524"/>
      <c r="BG13" s="2524"/>
      <c r="BH13" s="2524"/>
      <c r="BI13" s="2524"/>
      <c r="BJ13" s="2524"/>
      <c r="BK13" s="2524"/>
      <c r="BL13" s="2524"/>
      <c r="BM13" s="2524"/>
      <c r="BN13" s="2524"/>
      <c r="BO13" s="2524"/>
      <c r="BP13" s="2524"/>
      <c r="BQ13" s="2524"/>
      <c r="BR13" s="2524"/>
      <c r="BS13" s="2524"/>
      <c r="BT13" s="2524"/>
      <c r="BU13" s="2524"/>
      <c r="BV13" s="2524"/>
      <c r="BW13" s="2524"/>
      <c r="BX13" s="2524"/>
      <c r="BY13" s="2524"/>
      <c r="BZ13" s="2524"/>
      <c r="CA13" s="385"/>
      <c r="CB13" s="2769"/>
      <c r="CC13" s="2769"/>
      <c r="CD13" s="41"/>
      <c r="CE13" s="41"/>
      <c r="CF13" s="41"/>
      <c r="CG13" s="41"/>
      <c r="CH13" s="41"/>
      <c r="CI13" s="41"/>
      <c r="CJ13" s="41"/>
      <c r="CK13" s="41"/>
      <c r="CL13" s="41"/>
    </row>
    <row r="14" spans="1:90" s="360" customFormat="1" ht="15" customHeight="1">
      <c r="A14" s="2290"/>
      <c r="B14" s="2290"/>
      <c r="C14" s="2290"/>
      <c r="D14" s="2290"/>
      <c r="E14" s="2289"/>
      <c r="F14" s="2289"/>
      <c r="G14" s="2289"/>
      <c r="H14" s="2289"/>
      <c r="I14" s="2289"/>
      <c r="J14" s="2289"/>
      <c r="K14" s="2289"/>
      <c r="L14" s="2289"/>
      <c r="M14" s="2289"/>
      <c r="N14" s="2289"/>
      <c r="O14" s="2289"/>
      <c r="P14" s="2289"/>
      <c r="Q14" s="2289"/>
      <c r="R14" s="2289"/>
      <c r="S14" s="2289"/>
      <c r="T14" s="2289"/>
      <c r="U14" s="2289"/>
      <c r="V14" s="2289"/>
      <c r="W14" s="2289"/>
      <c r="X14" s="2289"/>
      <c r="Y14" s="2289"/>
      <c r="Z14" s="2289"/>
      <c r="AA14" s="2289"/>
      <c r="AB14" s="2289"/>
      <c r="AC14" s="2289"/>
      <c r="AD14" s="2289"/>
      <c r="AE14" s="2289"/>
      <c r="AF14" s="2289"/>
      <c r="AG14" s="2289"/>
      <c r="AH14" s="2289"/>
      <c r="AI14" s="2289"/>
      <c r="AJ14" s="2289"/>
      <c r="AK14" s="2289"/>
      <c r="AL14" s="2289"/>
      <c r="AM14" s="2289"/>
      <c r="AN14" s="2289"/>
      <c r="AO14" s="2289"/>
      <c r="AP14" s="2289"/>
      <c r="AQ14" s="2289"/>
      <c r="AR14" s="2289"/>
      <c r="AS14" s="2289"/>
      <c r="AT14" s="2289"/>
      <c r="AU14" s="2289"/>
      <c r="AV14" s="2289"/>
      <c r="AW14" s="2289"/>
      <c r="AX14" s="2289"/>
      <c r="AY14" s="2754" t="str">
        <f>IF(★入力画面!$U$12="","　　　年　　　月　　　日",★入力画面!$BL$12)</f>
        <v>　　　年　　　月　　　日</v>
      </c>
      <c r="AZ14" s="2754"/>
      <c r="BA14" s="2754"/>
      <c r="BB14" s="2754"/>
      <c r="BC14" s="2754"/>
      <c r="BD14" s="2754"/>
      <c r="BE14" s="2754"/>
      <c r="BF14" s="2754"/>
      <c r="BG14" s="2754"/>
      <c r="BH14" s="2754"/>
      <c r="BI14" s="2754"/>
      <c r="BJ14" s="2754"/>
      <c r="BK14" s="2754"/>
      <c r="BL14" s="2754"/>
      <c r="BM14" s="2754"/>
      <c r="BN14" s="2754"/>
      <c r="BO14" s="2754"/>
      <c r="BP14" s="2754"/>
      <c r="BQ14" s="2754"/>
      <c r="BR14" s="2754"/>
      <c r="BS14" s="2754"/>
      <c r="BT14" s="2754"/>
      <c r="BU14" s="2754"/>
      <c r="BV14" s="2754"/>
      <c r="BW14" s="2755"/>
      <c r="BX14" s="2755"/>
      <c r="BY14" s="2755"/>
      <c r="BZ14" s="2755"/>
      <c r="CA14" s="2755"/>
      <c r="CB14" s="2769"/>
      <c r="CC14" s="2769"/>
      <c r="CD14" s="41"/>
      <c r="CE14" s="41"/>
      <c r="CF14" s="41"/>
      <c r="CG14" s="41"/>
      <c r="CH14" s="41"/>
      <c r="CI14" s="41"/>
      <c r="CJ14" s="41"/>
      <c r="CK14" s="41"/>
      <c r="CL14" s="41"/>
    </row>
    <row r="15" spans="1:90" s="360" customFormat="1" ht="30" customHeight="1">
      <c r="A15" s="2290"/>
      <c r="B15" s="2290"/>
      <c r="C15" s="2290"/>
      <c r="D15" s="2290"/>
      <c r="E15" s="2756"/>
      <c r="F15" s="2756"/>
      <c r="G15" s="2756"/>
      <c r="H15" s="2756"/>
      <c r="I15" s="2756"/>
      <c r="J15" s="2756"/>
      <c r="K15" s="2756"/>
      <c r="L15" s="2756"/>
      <c r="M15" s="2757" t="str">
        <f>IF(★入力画面!BL3="", "　　　　　　　　局長", ★入力画面!BL3&amp;"長")</f>
        <v>九州地方整備局長</v>
      </c>
      <c r="N15" s="2757"/>
      <c r="O15" s="2757"/>
      <c r="P15" s="2757"/>
      <c r="Q15" s="2757"/>
      <c r="R15" s="2757"/>
      <c r="S15" s="2757"/>
      <c r="T15" s="2757"/>
      <c r="U15" s="2757"/>
      <c r="V15" s="2757"/>
      <c r="W15" s="2757"/>
      <c r="X15" s="2757"/>
      <c r="Y15" s="2757"/>
      <c r="Z15" s="2757"/>
      <c r="AA15" s="2757"/>
      <c r="AB15" s="2757"/>
      <c r="AC15" s="2757"/>
      <c r="AD15" s="2757"/>
      <c r="AE15" s="2757"/>
      <c r="AF15" s="2757"/>
      <c r="AG15" s="2757"/>
      <c r="AH15" s="2757"/>
      <c r="AI15" s="2757"/>
      <c r="AJ15" s="2757"/>
      <c r="AK15" s="2757"/>
      <c r="AL15" s="2757"/>
      <c r="AM15" s="2757"/>
      <c r="AN15" s="2757"/>
      <c r="AO15" s="2757"/>
      <c r="AP15" s="2757"/>
      <c r="AQ15" s="2757"/>
      <c r="AR15" s="2757"/>
      <c r="AS15" s="2757"/>
      <c r="AT15" s="2757"/>
      <c r="AU15" s="2757"/>
      <c r="AV15" s="2757"/>
      <c r="AW15" s="2757"/>
      <c r="AX15" s="2757"/>
      <c r="AY15" s="2757"/>
      <c r="AZ15" s="2757"/>
      <c r="BA15" s="2757"/>
      <c r="BB15" s="2757"/>
      <c r="BC15" s="2757"/>
      <c r="BD15" s="2757"/>
      <c r="BE15" s="2757"/>
      <c r="BF15" s="2757"/>
      <c r="BG15" s="2757"/>
      <c r="BH15" s="2757"/>
      <c r="BI15" s="2757"/>
      <c r="BJ15" s="2757"/>
      <c r="BK15" s="2757"/>
      <c r="BL15" s="2757"/>
      <c r="BM15" s="2757"/>
      <c r="BN15" s="2757"/>
      <c r="BO15" s="2757"/>
      <c r="BP15" s="2757"/>
      <c r="BQ15" s="2757"/>
      <c r="BR15" s="2757"/>
      <c r="BS15" s="2757"/>
      <c r="BT15" s="2757"/>
      <c r="BU15" s="2757"/>
      <c r="BV15" s="2757"/>
      <c r="BW15" s="2757"/>
      <c r="BX15" s="2757"/>
      <c r="BY15" s="2757"/>
      <c r="BZ15" s="2757"/>
      <c r="CA15" s="2757"/>
      <c r="CB15" s="2769"/>
      <c r="CC15" s="2769"/>
      <c r="CD15" s="41"/>
      <c r="CE15" s="41"/>
      <c r="CF15" s="41"/>
      <c r="CG15" s="41"/>
      <c r="CH15" s="41"/>
      <c r="CI15" s="41"/>
      <c r="CJ15" s="41"/>
      <c r="CK15" s="41"/>
      <c r="CL15" s="41"/>
    </row>
    <row r="16" spans="1:90" s="360" customFormat="1" ht="22.5" customHeight="1">
      <c r="A16" s="2290"/>
      <c r="B16" s="2290"/>
      <c r="C16" s="2290"/>
      <c r="D16" s="2290"/>
      <c r="E16" s="2289"/>
      <c r="F16" s="2289"/>
      <c r="G16" s="2289"/>
      <c r="H16" s="2289"/>
      <c r="I16" s="2289"/>
      <c r="J16" s="2289"/>
      <c r="K16" s="2289"/>
      <c r="L16" s="2289"/>
      <c r="M16" s="2731" t="str">
        <f>IF(★入力画面!AR1=" ", "　　　　　　　　", ★入力画面!AR1)&amp;"知事殿"</f>
        <v>鹿児島県知事殿</v>
      </c>
      <c r="N16" s="2731"/>
      <c r="O16" s="2731"/>
      <c r="P16" s="2731"/>
      <c r="Q16" s="2731"/>
      <c r="R16" s="2731"/>
      <c r="S16" s="2731"/>
      <c r="T16" s="2731"/>
      <c r="U16" s="2731"/>
      <c r="V16" s="2731"/>
      <c r="W16" s="2731"/>
      <c r="X16" s="2731"/>
      <c r="Y16" s="2731"/>
      <c r="Z16" s="2731"/>
      <c r="AA16" s="2731"/>
      <c r="AB16" s="2731"/>
      <c r="AC16" s="2731"/>
      <c r="AD16" s="2731"/>
      <c r="AE16" s="2731"/>
      <c r="AF16" s="2731"/>
      <c r="AG16" s="2731"/>
      <c r="AH16" s="2731"/>
      <c r="AI16" s="2731"/>
      <c r="AJ16" s="2731"/>
      <c r="AK16" s="2731"/>
      <c r="AL16" s="2731"/>
      <c r="AM16" s="2731"/>
      <c r="AN16" s="2731"/>
      <c r="AO16" s="2731"/>
      <c r="AP16" s="2731"/>
      <c r="AQ16" s="2731"/>
      <c r="AR16" s="2731"/>
      <c r="AS16" s="2731"/>
      <c r="AT16" s="2731"/>
      <c r="AU16" s="2731"/>
      <c r="AV16" s="2731"/>
      <c r="AW16" s="2731"/>
      <c r="AX16" s="2731"/>
      <c r="AY16" s="2731"/>
      <c r="AZ16" s="2731"/>
      <c r="BA16" s="2731"/>
      <c r="BB16" s="2731"/>
      <c r="BC16" s="2731"/>
      <c r="BD16" s="2731"/>
      <c r="BE16" s="2731"/>
      <c r="BF16" s="2731"/>
      <c r="BG16" s="2731"/>
      <c r="BH16" s="2731"/>
      <c r="BI16" s="2731"/>
      <c r="BJ16" s="2731"/>
      <c r="BK16" s="2731"/>
      <c r="BL16" s="2731"/>
      <c r="BM16" s="2731"/>
      <c r="BN16" s="2731"/>
      <c r="BO16" s="2731"/>
      <c r="BP16" s="2731"/>
      <c r="BQ16" s="2731"/>
      <c r="BR16" s="2731"/>
      <c r="BS16" s="2731"/>
      <c r="BT16" s="2731"/>
      <c r="BU16" s="2731"/>
      <c r="BV16" s="2731"/>
      <c r="BW16" s="2731"/>
      <c r="BX16" s="2731"/>
      <c r="BY16" s="2731"/>
      <c r="BZ16" s="2731"/>
      <c r="CA16" s="2731"/>
      <c r="CB16" s="2769"/>
      <c r="CC16" s="2769"/>
      <c r="CD16" s="41"/>
      <c r="CE16" s="41"/>
      <c r="CF16" s="41"/>
      <c r="CG16" s="41"/>
      <c r="CH16" s="41"/>
      <c r="CI16" s="41"/>
      <c r="CJ16" s="41"/>
      <c r="CK16" s="41"/>
      <c r="CL16" s="41"/>
    </row>
    <row r="17" spans="1:90" s="360" customFormat="1" ht="15" customHeight="1">
      <c r="A17" s="2290"/>
      <c r="B17" s="2290"/>
      <c r="C17" s="2290"/>
      <c r="D17" s="2290"/>
      <c r="E17" s="2289"/>
      <c r="F17" s="2289"/>
      <c r="G17" s="2289"/>
      <c r="H17" s="2289"/>
      <c r="I17" s="2289"/>
      <c r="J17" s="2289"/>
      <c r="K17" s="2289"/>
      <c r="L17" s="2289"/>
      <c r="M17" s="2289"/>
      <c r="N17" s="2289"/>
      <c r="O17" s="2289"/>
      <c r="P17" s="2289"/>
      <c r="Q17" s="2289"/>
      <c r="R17" s="2289"/>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89"/>
      <c r="AS17" s="2289"/>
      <c r="AT17" s="2289"/>
      <c r="AU17" s="2289"/>
      <c r="AV17" s="2289"/>
      <c r="AW17" s="2289"/>
      <c r="AX17" s="2289"/>
      <c r="AY17" s="2289"/>
      <c r="AZ17" s="2289"/>
      <c r="BA17" s="2289"/>
      <c r="BB17" s="2289"/>
      <c r="BC17" s="2289"/>
      <c r="BD17" s="2289"/>
      <c r="BE17" s="2289"/>
      <c r="BF17" s="2289"/>
      <c r="BG17" s="2289"/>
      <c r="BH17" s="2289"/>
      <c r="BI17" s="2289"/>
      <c r="BJ17" s="2289"/>
      <c r="BK17" s="2289"/>
      <c r="BL17" s="2289"/>
      <c r="BM17" s="2289"/>
      <c r="BN17" s="2289"/>
      <c r="BO17" s="2289"/>
      <c r="BP17" s="2289"/>
      <c r="BQ17" s="2289"/>
      <c r="BR17" s="2289"/>
      <c r="BS17" s="2289"/>
      <c r="BT17" s="2289"/>
      <c r="BU17" s="2289"/>
      <c r="BV17" s="2289"/>
      <c r="BW17" s="2289"/>
      <c r="BX17" s="2289"/>
      <c r="BY17" s="2289"/>
      <c r="BZ17" s="2289"/>
      <c r="CA17" s="2289"/>
      <c r="CB17" s="2769"/>
      <c r="CC17" s="2769"/>
      <c r="CD17" s="41"/>
      <c r="CE17" s="41"/>
      <c r="CF17" s="41"/>
      <c r="CG17" s="41"/>
      <c r="CH17" s="41"/>
      <c r="CI17" s="41"/>
      <c r="CJ17" s="41"/>
      <c r="CK17" s="41"/>
      <c r="CL17" s="41"/>
    </row>
    <row r="18" spans="1:90" s="360" customFormat="1" ht="22.5" customHeight="1">
      <c r="A18" s="2290"/>
      <c r="B18" s="2290"/>
      <c r="C18" s="2290"/>
      <c r="D18" s="2290"/>
      <c r="E18" s="2289"/>
      <c r="F18" s="2289"/>
      <c r="G18" s="2289"/>
      <c r="H18" s="2289"/>
      <c r="I18" s="2289"/>
      <c r="J18" s="2289"/>
      <c r="K18" s="2289"/>
      <c r="L18" s="2289"/>
      <c r="M18" s="2289"/>
      <c r="N18" s="2289"/>
      <c r="O18" s="2289"/>
      <c r="P18" s="2289"/>
      <c r="Q18" s="2289"/>
      <c r="R18" s="2289"/>
      <c r="S18" s="2289"/>
      <c r="T18" s="2289"/>
      <c r="U18" s="2289"/>
      <c r="V18" s="2289"/>
      <c r="W18" s="2289"/>
      <c r="X18" s="2289"/>
      <c r="Y18" s="2289"/>
      <c r="Z18" s="2289"/>
      <c r="AA18" s="2289"/>
      <c r="AB18" s="2289"/>
      <c r="AC18" s="2289"/>
      <c r="AD18" s="2289"/>
      <c r="AE18" s="2289"/>
      <c r="AF18" s="2289"/>
      <c r="AG18" s="2289"/>
      <c r="AH18" s="2289"/>
      <c r="AI18" s="2289"/>
      <c r="AJ18" s="2289"/>
      <c r="AK18" s="2289"/>
      <c r="AL18" s="2289"/>
      <c r="AM18" s="2289"/>
      <c r="AN18" s="2289"/>
      <c r="AO18" s="2289"/>
      <c r="AP18" s="2289"/>
      <c r="AQ18" s="2289"/>
      <c r="AR18" s="2289"/>
      <c r="AS18" s="2289"/>
      <c r="AT18" s="2289"/>
      <c r="AU18" s="2289"/>
      <c r="AV18" s="2289"/>
      <c r="AW18" s="2289"/>
      <c r="AX18" s="2289"/>
      <c r="AY18" s="2289"/>
      <c r="AZ18" s="2289"/>
      <c r="BA18" s="2289"/>
      <c r="BB18" s="2289"/>
      <c r="BC18" s="2289"/>
      <c r="BD18" s="2289"/>
      <c r="BE18" s="2289"/>
      <c r="BF18" s="2289"/>
      <c r="BG18" s="2289"/>
      <c r="BH18" s="2289"/>
      <c r="BI18" s="2289"/>
      <c r="BJ18" s="2289"/>
      <c r="BK18" s="2289"/>
      <c r="BL18" s="2289"/>
      <c r="BM18" s="2289"/>
      <c r="BN18" s="2289"/>
      <c r="BO18" s="2289"/>
      <c r="BP18" s="2289"/>
      <c r="BQ18" s="2289"/>
      <c r="BR18" s="2289"/>
      <c r="BS18" s="2289"/>
      <c r="BT18" s="2289"/>
      <c r="BU18" s="2289"/>
      <c r="BV18" s="2289"/>
      <c r="BW18" s="2289"/>
      <c r="BX18" s="2289"/>
      <c r="BY18" s="2289"/>
      <c r="BZ18" s="2289"/>
      <c r="CA18" s="2289"/>
      <c r="CB18" s="2769"/>
      <c r="CC18" s="2769"/>
      <c r="CD18" s="41"/>
      <c r="CE18" s="41"/>
      <c r="CF18" s="41"/>
      <c r="CG18" s="41"/>
      <c r="CH18" s="41"/>
      <c r="CI18" s="41"/>
      <c r="CJ18" s="41"/>
      <c r="CK18" s="41"/>
      <c r="CL18" s="41"/>
    </row>
    <row r="19" spans="1:90" s="360" customFormat="1" ht="15" customHeight="1">
      <c r="A19" s="2290"/>
      <c r="B19" s="2290"/>
      <c r="C19" s="2290"/>
      <c r="D19" s="2290"/>
      <c r="E19" s="2289"/>
      <c r="F19" s="2289"/>
      <c r="G19" s="2289"/>
      <c r="H19" s="2289"/>
      <c r="I19" s="2289"/>
      <c r="J19" s="2289"/>
      <c r="K19" s="2289"/>
      <c r="L19" s="2289"/>
      <c r="M19" s="2289"/>
      <c r="N19" s="2289"/>
      <c r="O19" s="2289"/>
      <c r="P19" s="2289"/>
      <c r="Q19" s="2289"/>
      <c r="R19" s="2289"/>
      <c r="S19" s="2289"/>
      <c r="T19" s="2289"/>
      <c r="U19" s="2289"/>
      <c r="V19" s="2289"/>
      <c r="W19" s="2289"/>
      <c r="X19" s="2289"/>
      <c r="Y19" s="2289"/>
      <c r="Z19" s="2289"/>
      <c r="AA19" s="2289"/>
      <c r="AB19" s="2289"/>
      <c r="AC19" s="2289"/>
      <c r="AD19" s="2289"/>
      <c r="AE19" s="2289"/>
      <c r="AF19" s="2289"/>
      <c r="AG19" s="2289"/>
      <c r="AH19" s="2289"/>
      <c r="AI19" s="2300" t="s">
        <v>74</v>
      </c>
      <c r="AJ19" s="2300"/>
      <c r="AK19" s="2300"/>
      <c r="AL19" s="2300"/>
      <c r="AM19" s="2300"/>
      <c r="AN19" s="2300"/>
      <c r="AO19" s="2300"/>
      <c r="AP19" s="2300"/>
      <c r="AQ19" s="2300"/>
      <c r="AR19" s="2300"/>
      <c r="AS19" s="361"/>
      <c r="AT19" s="2731">
        <f>★入力画面!$M$18</f>
        <v>0</v>
      </c>
      <c r="AU19" s="2731"/>
      <c r="AV19" s="2731"/>
      <c r="AW19" s="2731"/>
      <c r="AX19" s="2731"/>
      <c r="AY19" s="2731"/>
      <c r="AZ19" s="2731"/>
      <c r="BA19" s="2731"/>
      <c r="BB19" s="2731"/>
      <c r="BC19" s="2731"/>
      <c r="BD19" s="2731"/>
      <c r="BE19" s="2731"/>
      <c r="BF19" s="2731"/>
      <c r="BG19" s="2731"/>
      <c r="BH19" s="2731"/>
      <c r="BI19" s="2731"/>
      <c r="BJ19" s="2731"/>
      <c r="BK19" s="2731"/>
      <c r="BL19" s="2731"/>
      <c r="BM19" s="2731"/>
      <c r="BN19" s="2731"/>
      <c r="BO19" s="2731"/>
      <c r="BP19" s="2731"/>
      <c r="BQ19" s="2731"/>
      <c r="BR19" s="2731"/>
      <c r="BS19" s="2731"/>
      <c r="BT19" s="2731"/>
      <c r="BU19" s="2731"/>
      <c r="BV19" s="2731"/>
      <c r="BW19" s="2289"/>
      <c r="BX19" s="2289"/>
      <c r="BY19" s="2289"/>
      <c r="BZ19" s="2289"/>
      <c r="CA19" s="2289"/>
      <c r="CB19" s="2769"/>
      <c r="CC19" s="2769"/>
      <c r="CD19" s="41"/>
      <c r="CE19" s="41"/>
      <c r="CF19" s="41"/>
      <c r="CG19" s="41"/>
      <c r="CH19" s="41"/>
      <c r="CI19" s="41"/>
      <c r="CJ19" s="41"/>
      <c r="CK19" s="41"/>
      <c r="CL19" s="41"/>
    </row>
    <row r="20" spans="1:90" s="360" customFormat="1" ht="22.5" customHeight="1">
      <c r="A20" s="2290"/>
      <c r="B20" s="2290"/>
      <c r="C20" s="2290"/>
      <c r="D20" s="2290"/>
      <c r="E20" s="2289"/>
      <c r="F20" s="2289"/>
      <c r="G20" s="2289"/>
      <c r="H20" s="2289"/>
      <c r="I20" s="2289"/>
      <c r="J20" s="2289"/>
      <c r="K20" s="2289"/>
      <c r="L20" s="2289"/>
      <c r="M20" s="2289"/>
      <c r="N20" s="2289"/>
      <c r="O20" s="2289"/>
      <c r="P20" s="2289"/>
      <c r="Q20" s="2289"/>
      <c r="R20" s="2289"/>
      <c r="S20" s="2289"/>
      <c r="T20" s="2289"/>
      <c r="U20" s="2289"/>
      <c r="V20" s="2289"/>
      <c r="W20" s="2289"/>
      <c r="X20" s="2289"/>
      <c r="Y20" s="2289"/>
      <c r="Z20" s="2289"/>
      <c r="AA20" s="2289"/>
      <c r="AB20" s="2289"/>
      <c r="AC20" s="2289"/>
      <c r="AD20" s="2289"/>
      <c r="AE20" s="2289"/>
      <c r="AF20" s="2289"/>
      <c r="AG20" s="2289"/>
      <c r="AH20" s="2289"/>
      <c r="AI20" s="2758"/>
      <c r="AJ20" s="2758"/>
      <c r="AK20" s="2758"/>
      <c r="AL20" s="2758"/>
      <c r="AM20" s="2758"/>
      <c r="AN20" s="2758"/>
      <c r="AO20" s="2758"/>
      <c r="AP20" s="2758"/>
      <c r="AQ20" s="2758"/>
      <c r="AR20" s="2758"/>
      <c r="AS20" s="361"/>
      <c r="AT20" s="2289"/>
      <c r="AU20" s="2289"/>
      <c r="AV20" s="2289"/>
      <c r="AW20" s="2289"/>
      <c r="AX20" s="2289"/>
      <c r="AY20" s="2289"/>
      <c r="AZ20" s="2289"/>
      <c r="BA20" s="2289"/>
      <c r="BB20" s="2289"/>
      <c r="BC20" s="2289"/>
      <c r="BD20" s="2289"/>
      <c r="BE20" s="2289"/>
      <c r="BF20" s="2289"/>
      <c r="BG20" s="2289"/>
      <c r="BH20" s="2289"/>
      <c r="BI20" s="2289"/>
      <c r="BJ20" s="2289"/>
      <c r="BK20" s="2289"/>
      <c r="BL20" s="2289"/>
      <c r="BM20" s="2289"/>
      <c r="BN20" s="2289"/>
      <c r="BO20" s="2289"/>
      <c r="BP20" s="2289"/>
      <c r="BQ20" s="2289"/>
      <c r="BR20" s="2289"/>
      <c r="BS20" s="2289"/>
      <c r="BT20" s="2289"/>
      <c r="BU20" s="2289"/>
      <c r="BV20" s="2289"/>
      <c r="BW20" s="2289"/>
      <c r="BX20" s="2289"/>
      <c r="BY20" s="2289"/>
      <c r="BZ20" s="2289"/>
      <c r="CA20" s="2289"/>
      <c r="CB20" s="2769"/>
      <c r="CC20" s="2769"/>
      <c r="CD20" s="41"/>
      <c r="CE20" s="41"/>
      <c r="CF20" s="41"/>
      <c r="CG20" s="41"/>
      <c r="CH20" s="41"/>
      <c r="CI20" s="41"/>
      <c r="CJ20" s="41"/>
      <c r="CK20" s="41"/>
      <c r="CL20" s="41"/>
    </row>
    <row r="21" spans="1:90" s="360" customFormat="1" ht="15" customHeight="1">
      <c r="A21" s="2290"/>
      <c r="B21" s="2290"/>
      <c r="C21" s="2290"/>
      <c r="D21" s="2290"/>
      <c r="E21" s="2289"/>
      <c r="F21" s="2289"/>
      <c r="G21" s="2289"/>
      <c r="H21" s="2289"/>
      <c r="I21" s="2289"/>
      <c r="J21" s="2289"/>
      <c r="K21" s="2289"/>
      <c r="L21" s="2289"/>
      <c r="M21" s="2289"/>
      <c r="N21" s="2289"/>
      <c r="O21" s="2289"/>
      <c r="P21" s="2289"/>
      <c r="Q21" s="2289"/>
      <c r="R21" s="2289"/>
      <c r="S21" s="2289"/>
      <c r="T21" s="2289"/>
      <c r="U21" s="2289"/>
      <c r="V21" s="2289"/>
      <c r="W21" s="2289"/>
      <c r="X21" s="2289"/>
      <c r="Y21" s="2289"/>
      <c r="Z21" s="2289"/>
      <c r="AA21" s="2289"/>
      <c r="AB21" s="2289"/>
      <c r="AC21" s="2289"/>
      <c r="AD21" s="2289"/>
      <c r="AE21" s="2289"/>
      <c r="AF21" s="2289"/>
      <c r="AG21" s="2289"/>
      <c r="AH21" s="2289"/>
      <c r="AI21" s="2758" t="s">
        <v>80</v>
      </c>
      <c r="AJ21" s="2758"/>
      <c r="AK21" s="2758"/>
      <c r="AL21" s="2758"/>
      <c r="AM21" s="2758"/>
      <c r="AN21" s="2758"/>
      <c r="AO21" s="2758"/>
      <c r="AP21" s="2758"/>
      <c r="AQ21" s="2758"/>
      <c r="AR21" s="2758"/>
      <c r="AS21" s="361"/>
      <c r="AT21" s="2731">
        <f>★入力画面!$M$74</f>
        <v>0</v>
      </c>
      <c r="AU21" s="2731"/>
      <c r="AV21" s="2731"/>
      <c r="AW21" s="2731"/>
      <c r="AX21" s="2731"/>
      <c r="AY21" s="2731"/>
      <c r="AZ21" s="2731"/>
      <c r="BA21" s="2731"/>
      <c r="BB21" s="2731"/>
      <c r="BC21" s="2731"/>
      <c r="BD21" s="2731"/>
      <c r="BE21" s="2731"/>
      <c r="BF21" s="2731"/>
      <c r="BG21" s="2731"/>
      <c r="BH21" s="2731"/>
      <c r="BI21" s="2731"/>
      <c r="BJ21" s="2731"/>
      <c r="BK21" s="2731"/>
      <c r="BL21" s="2731"/>
      <c r="BM21" s="2731"/>
      <c r="BN21" s="2731"/>
      <c r="BO21" s="2731"/>
      <c r="BP21" s="2731"/>
      <c r="BQ21" s="2759"/>
      <c r="BR21" s="2759"/>
      <c r="BS21" s="2755"/>
      <c r="BT21" s="2755"/>
      <c r="BU21" s="2755"/>
      <c r="BV21" s="2755"/>
      <c r="BW21" s="2755"/>
      <c r="BX21" s="2755"/>
      <c r="BY21" s="2755"/>
      <c r="BZ21" s="2755"/>
      <c r="CA21" s="2755"/>
      <c r="CB21" s="2769"/>
      <c r="CC21" s="2769"/>
      <c r="CD21" s="41"/>
      <c r="CE21" s="41"/>
      <c r="CF21" s="41"/>
      <c r="CG21" s="41"/>
      <c r="CH21" s="41"/>
      <c r="CI21" s="41"/>
      <c r="CJ21" s="41"/>
      <c r="CK21" s="41"/>
      <c r="CL21" s="41"/>
    </row>
    <row r="22" spans="1:90" s="360" customFormat="1" ht="15" customHeight="1">
      <c r="A22" s="2290"/>
      <c r="B22" s="2290"/>
      <c r="C22" s="2290"/>
      <c r="D22" s="2290"/>
      <c r="E22" s="2289"/>
      <c r="F22" s="2289"/>
      <c r="G22" s="2289"/>
      <c r="H22" s="2289"/>
      <c r="I22" s="2289"/>
      <c r="J22" s="2289"/>
      <c r="K22" s="2289"/>
      <c r="L22" s="2289"/>
      <c r="M22" s="2289"/>
      <c r="N22" s="2289"/>
      <c r="O22" s="2289"/>
      <c r="P22" s="2289"/>
      <c r="Q22" s="2289"/>
      <c r="R22" s="2289"/>
      <c r="S22" s="2289"/>
      <c r="T22" s="2289"/>
      <c r="U22" s="2289"/>
      <c r="V22" s="2289"/>
      <c r="W22" s="2289"/>
      <c r="X22" s="2289"/>
      <c r="Y22" s="2289"/>
      <c r="Z22" s="2289"/>
      <c r="AA22" s="2289"/>
      <c r="AB22" s="2289"/>
      <c r="AC22" s="2289"/>
      <c r="AD22" s="2289"/>
      <c r="AE22" s="2289"/>
      <c r="AF22" s="2289"/>
      <c r="AG22" s="2289"/>
      <c r="AH22" s="2289"/>
      <c r="AI22" s="2289"/>
      <c r="AJ22" s="2289"/>
      <c r="AK22" s="2289"/>
      <c r="AL22" s="2289"/>
      <c r="AM22" s="2289"/>
      <c r="AN22" s="2289"/>
      <c r="AO22" s="2289"/>
      <c r="AP22" s="2289"/>
      <c r="AQ22" s="2289"/>
      <c r="AR22" s="2289"/>
      <c r="AS22" s="2289"/>
      <c r="AT22" s="2289"/>
      <c r="AU22" s="2289"/>
      <c r="AV22" s="2289"/>
      <c r="AW22" s="2289"/>
      <c r="AX22" s="2289"/>
      <c r="AY22" s="2289"/>
      <c r="AZ22" s="2289"/>
      <c r="BA22" s="2289"/>
      <c r="BB22" s="2289"/>
      <c r="BC22" s="2289"/>
      <c r="BD22" s="2289"/>
      <c r="BE22" s="2289"/>
      <c r="BF22" s="2289"/>
      <c r="BG22" s="2289"/>
      <c r="BH22" s="2289"/>
      <c r="BI22" s="2289"/>
      <c r="BJ22" s="2289"/>
      <c r="BK22" s="2289"/>
      <c r="BL22" s="2289"/>
      <c r="BM22" s="2289"/>
      <c r="BN22" s="2289"/>
      <c r="BO22" s="2289"/>
      <c r="BP22" s="2289"/>
      <c r="BQ22" s="2289"/>
      <c r="BR22" s="2289"/>
      <c r="BS22" s="2289"/>
      <c r="BT22" s="2289"/>
      <c r="BU22" s="2289"/>
      <c r="BV22" s="2289"/>
      <c r="BW22" s="2289"/>
      <c r="BX22" s="2289"/>
      <c r="BY22" s="2289"/>
      <c r="BZ22" s="2289"/>
      <c r="CA22" s="2289"/>
      <c r="CB22" s="2769"/>
      <c r="CC22" s="2769"/>
      <c r="CD22" s="41"/>
      <c r="CE22" s="41"/>
      <c r="CF22" s="41"/>
      <c r="CG22" s="41"/>
      <c r="CH22" s="41"/>
      <c r="CI22" s="41"/>
      <c r="CJ22" s="41"/>
      <c r="CK22" s="41"/>
      <c r="CL22" s="41"/>
    </row>
    <row r="23" spans="1:90" s="360" customFormat="1" ht="15" customHeight="1">
      <c r="A23" s="2290"/>
      <c r="B23" s="2290"/>
      <c r="C23" s="2290"/>
      <c r="D23" s="2290"/>
      <c r="E23" s="2289"/>
      <c r="F23" s="2289"/>
      <c r="G23" s="2289"/>
      <c r="H23" s="2289"/>
      <c r="I23" s="2289"/>
      <c r="J23" s="2289"/>
      <c r="K23" s="2289"/>
      <c r="L23" s="2289"/>
      <c r="M23" s="2289"/>
      <c r="N23" s="2289"/>
      <c r="O23" s="2289"/>
      <c r="P23" s="2289"/>
      <c r="Q23" s="2289"/>
      <c r="R23" s="2289"/>
      <c r="S23" s="2289"/>
      <c r="T23" s="2289"/>
      <c r="U23" s="2289"/>
      <c r="V23" s="2289"/>
      <c r="W23" s="2289"/>
      <c r="X23" s="2289"/>
      <c r="Y23" s="2289"/>
      <c r="Z23" s="2289"/>
      <c r="AA23" s="2289"/>
      <c r="AB23" s="2289"/>
      <c r="AC23" s="2289"/>
      <c r="AD23" s="2289"/>
      <c r="AE23" s="2289"/>
      <c r="AF23" s="2289"/>
      <c r="AG23" s="2289"/>
      <c r="AH23" s="2289"/>
      <c r="AI23" s="2289"/>
      <c r="AJ23" s="2289"/>
      <c r="AK23" s="2289"/>
      <c r="AL23" s="2289"/>
      <c r="AM23" s="2289" t="s">
        <v>289</v>
      </c>
      <c r="AN23" s="2289"/>
      <c r="AO23" s="2289"/>
      <c r="AP23" s="2289"/>
      <c r="AQ23" s="2289"/>
      <c r="AR23" s="2289"/>
      <c r="AS23" s="2289"/>
      <c r="AT23" s="2289"/>
      <c r="AU23" s="2289"/>
      <c r="AV23" s="2289"/>
      <c r="AW23" s="2289"/>
      <c r="AX23" s="2289"/>
      <c r="AY23" s="2289"/>
      <c r="AZ23" s="2289"/>
      <c r="BA23" s="2289"/>
      <c r="BB23" s="2289"/>
      <c r="BC23" s="2289"/>
      <c r="BD23" s="2289"/>
      <c r="BE23" s="2289"/>
      <c r="BF23" s="2289"/>
      <c r="BG23" s="2289"/>
      <c r="BH23" s="2289"/>
      <c r="BI23" s="2289"/>
      <c r="BJ23" s="2289"/>
      <c r="BK23" s="2289"/>
      <c r="BL23" s="2289"/>
      <c r="BM23" s="2289"/>
      <c r="BN23" s="2289"/>
      <c r="BO23" s="2289"/>
      <c r="BP23" s="2289"/>
      <c r="BQ23" s="2289"/>
      <c r="BR23" s="2289"/>
      <c r="BS23" s="2289"/>
      <c r="BT23" s="2289"/>
      <c r="BU23" s="2289"/>
      <c r="BV23" s="2289"/>
      <c r="BW23" s="2289"/>
      <c r="BX23" s="2289"/>
      <c r="BY23" s="2289"/>
      <c r="BZ23" s="2289"/>
      <c r="CA23" s="2289"/>
      <c r="CB23" s="2769"/>
      <c r="CC23" s="2769"/>
      <c r="CD23" s="41"/>
      <c r="CE23" s="41"/>
      <c r="CF23" s="41"/>
      <c r="CG23" s="41"/>
      <c r="CH23" s="41"/>
      <c r="CI23" s="41"/>
      <c r="CJ23" s="41"/>
      <c r="CK23" s="41"/>
      <c r="CL23" s="41"/>
    </row>
    <row r="24" spans="1:90" s="360" customFormat="1" ht="15" customHeight="1">
      <c r="A24" s="2290"/>
      <c r="B24" s="2290"/>
      <c r="C24" s="2290"/>
      <c r="D24" s="2290"/>
      <c r="E24" s="2289"/>
      <c r="F24" s="2289"/>
      <c r="G24" s="2289"/>
      <c r="H24" s="2289"/>
      <c r="I24" s="2289"/>
      <c r="J24" s="2289"/>
      <c r="K24" s="2289"/>
      <c r="L24" s="2289"/>
      <c r="M24" s="2289"/>
      <c r="N24" s="2289"/>
      <c r="O24" s="2289"/>
      <c r="P24" s="2289"/>
      <c r="Q24" s="2289"/>
      <c r="R24" s="2289"/>
      <c r="S24" s="2289"/>
      <c r="T24" s="2289"/>
      <c r="U24" s="2289"/>
      <c r="V24" s="2289"/>
      <c r="W24" s="2289"/>
      <c r="X24" s="2289"/>
      <c r="Y24" s="2289"/>
      <c r="Z24" s="2289"/>
      <c r="AA24" s="2289"/>
      <c r="AB24" s="2289"/>
      <c r="AC24" s="2289"/>
      <c r="AD24" s="2289"/>
      <c r="AE24" s="2289"/>
      <c r="AF24" s="2289"/>
      <c r="AG24" s="2289"/>
      <c r="AH24" s="2289"/>
      <c r="AI24" s="2289"/>
      <c r="AJ24" s="2289"/>
      <c r="AK24" s="2289"/>
      <c r="AL24" s="2289"/>
      <c r="AM24" s="2289"/>
      <c r="AN24" s="2289"/>
      <c r="AO24" s="2289"/>
      <c r="AP24" s="2289"/>
      <c r="AQ24" s="2289"/>
      <c r="AR24" s="2289"/>
      <c r="AS24" s="2289"/>
      <c r="AT24" s="2289"/>
      <c r="AU24" s="2289"/>
      <c r="AV24" s="2289"/>
      <c r="AW24" s="2289"/>
      <c r="AX24" s="2289"/>
      <c r="AY24" s="2289"/>
      <c r="AZ24" s="2289"/>
      <c r="BA24" s="2289"/>
      <c r="BB24" s="2289"/>
      <c r="BC24" s="2289"/>
      <c r="BD24" s="2289"/>
      <c r="BE24" s="2289"/>
      <c r="BF24" s="2289"/>
      <c r="BG24" s="2289"/>
      <c r="BH24" s="2289"/>
      <c r="BI24" s="2289"/>
      <c r="BJ24" s="2289"/>
      <c r="BK24" s="2289"/>
      <c r="BL24" s="2289"/>
      <c r="BM24" s="2289"/>
      <c r="BN24" s="2289"/>
      <c r="BO24" s="2289"/>
      <c r="BP24" s="2289"/>
      <c r="BQ24" s="2289"/>
      <c r="BR24" s="2289"/>
      <c r="BS24" s="2289"/>
      <c r="BT24" s="2289"/>
      <c r="BU24" s="2289"/>
      <c r="BV24" s="2289"/>
      <c r="BW24" s="2289"/>
      <c r="BX24" s="2289"/>
      <c r="BY24" s="2289"/>
      <c r="BZ24" s="2289"/>
      <c r="CA24" s="2289"/>
      <c r="CB24" s="2769"/>
      <c r="CC24" s="2769"/>
      <c r="CD24" s="41"/>
      <c r="CE24" s="41"/>
      <c r="CF24" s="41"/>
      <c r="CG24" s="41"/>
      <c r="CH24" s="41"/>
      <c r="CI24" s="41"/>
      <c r="CJ24" s="41"/>
      <c r="CK24" s="41"/>
      <c r="CL24" s="41"/>
    </row>
    <row r="25" spans="1:90" s="360" customFormat="1" ht="15" customHeight="1">
      <c r="A25" s="2290"/>
      <c r="B25" s="2290"/>
      <c r="C25" s="2290"/>
      <c r="D25" s="2290"/>
      <c r="E25" s="2289"/>
      <c r="F25" s="2289"/>
      <c r="G25" s="2289"/>
      <c r="H25" s="2289"/>
      <c r="I25" s="2289"/>
      <c r="J25" s="2289"/>
      <c r="K25" s="2289"/>
      <c r="L25" s="2289"/>
      <c r="M25" s="2289"/>
      <c r="N25" s="2289"/>
      <c r="O25" s="2289"/>
      <c r="P25" s="2289"/>
      <c r="Q25" s="2289"/>
      <c r="R25" s="2289"/>
      <c r="S25" s="2289"/>
      <c r="T25" s="2289"/>
      <c r="U25" s="2289"/>
      <c r="V25" s="2289"/>
      <c r="W25" s="2289"/>
      <c r="X25" s="2289"/>
      <c r="Y25" s="2289"/>
      <c r="Z25" s="2289"/>
      <c r="AA25" s="2289"/>
      <c r="AB25" s="2289"/>
      <c r="AC25" s="2289"/>
      <c r="AD25" s="2289"/>
      <c r="AE25" s="2289"/>
      <c r="AF25" s="2289"/>
      <c r="AG25" s="2289"/>
      <c r="AH25" s="2289"/>
      <c r="AI25" s="2289"/>
      <c r="AJ25" s="2289"/>
      <c r="AK25" s="2289"/>
      <c r="AL25" s="2289"/>
      <c r="AM25" s="2289"/>
      <c r="AN25" s="2289"/>
      <c r="AO25" s="2289"/>
      <c r="AP25" s="2289"/>
      <c r="AQ25" s="2289"/>
      <c r="AR25" s="2289"/>
      <c r="AS25" s="2289"/>
      <c r="AT25" s="2289"/>
      <c r="AU25" s="2289"/>
      <c r="AV25" s="2289"/>
      <c r="AW25" s="2289"/>
      <c r="AX25" s="2289"/>
      <c r="AY25" s="2289"/>
      <c r="AZ25" s="2289"/>
      <c r="BA25" s="2289"/>
      <c r="BB25" s="2289"/>
      <c r="BC25" s="2289"/>
      <c r="BD25" s="2289"/>
      <c r="BE25" s="2289"/>
      <c r="BF25" s="2289"/>
      <c r="BG25" s="2289"/>
      <c r="BH25" s="2289"/>
      <c r="BI25" s="2289"/>
      <c r="BJ25" s="2289"/>
      <c r="BK25" s="2289"/>
      <c r="BL25" s="2289"/>
      <c r="BM25" s="2289"/>
      <c r="BN25" s="2289"/>
      <c r="BO25" s="2289"/>
      <c r="BP25" s="2289"/>
      <c r="BQ25" s="2289"/>
      <c r="BR25" s="2289"/>
      <c r="BS25" s="2289"/>
      <c r="BT25" s="2289"/>
      <c r="BU25" s="2289"/>
      <c r="BV25" s="2289"/>
      <c r="BW25" s="2289"/>
      <c r="BX25" s="2289"/>
      <c r="BY25" s="2289"/>
      <c r="BZ25" s="2289"/>
      <c r="CA25" s="2289"/>
      <c r="CB25" s="2769"/>
      <c r="CC25" s="2769"/>
      <c r="CD25" s="41"/>
      <c r="CE25" s="41"/>
      <c r="CF25" s="41"/>
      <c r="CG25" s="41"/>
      <c r="CH25" s="41"/>
      <c r="CI25" s="41"/>
      <c r="CJ25" s="41"/>
      <c r="CK25" s="41"/>
      <c r="CL25" s="41"/>
    </row>
    <row r="26" spans="1:90" s="360" customFormat="1" ht="15" customHeight="1">
      <c r="A26" s="2290"/>
      <c r="B26" s="2290"/>
      <c r="C26" s="2290"/>
      <c r="D26" s="2290"/>
      <c r="E26" s="2769"/>
      <c r="F26" s="2769"/>
      <c r="G26" s="2769"/>
      <c r="H26" s="2769"/>
      <c r="I26" s="2769"/>
      <c r="J26" s="2769"/>
      <c r="K26" s="2769"/>
      <c r="L26" s="2769"/>
      <c r="M26" s="2769"/>
      <c r="N26" s="2769"/>
      <c r="O26" s="2769"/>
      <c r="P26" s="2769"/>
      <c r="Q26" s="2769"/>
      <c r="R26" s="2769"/>
      <c r="S26" s="2769"/>
      <c r="T26" s="2769"/>
      <c r="U26" s="2769"/>
      <c r="V26" s="2769"/>
      <c r="W26" s="2769"/>
      <c r="X26" s="2769"/>
      <c r="Y26" s="2769"/>
      <c r="Z26" s="2769"/>
      <c r="AA26" s="2769"/>
      <c r="AB26" s="2769"/>
      <c r="AC26" s="2769"/>
      <c r="AD26" s="2769"/>
      <c r="AE26" s="2769"/>
      <c r="AF26" s="2300" t="s">
        <v>290</v>
      </c>
      <c r="AG26" s="2300"/>
      <c r="AH26" s="2300"/>
      <c r="AI26" s="2300"/>
      <c r="AJ26" s="2300"/>
      <c r="AK26" s="2300"/>
      <c r="AL26" s="2300"/>
      <c r="AM26" s="2300"/>
      <c r="AN26" s="2300"/>
      <c r="AO26" s="2300"/>
      <c r="AP26" s="2300"/>
      <c r="AQ26" s="2300"/>
      <c r="AR26" s="2300"/>
      <c r="AS26" s="2300"/>
      <c r="AT26" s="2300"/>
      <c r="AU26" s="2300"/>
      <c r="AV26" s="2300"/>
      <c r="AW26" s="2300"/>
      <c r="AX26" s="2300"/>
      <c r="AY26" s="2300"/>
      <c r="AZ26" s="2300"/>
      <c r="BA26" s="2769"/>
      <c r="BB26" s="2769"/>
      <c r="BC26" s="2769"/>
      <c r="BD26" s="2769"/>
      <c r="BE26" s="2769"/>
      <c r="BF26" s="2769"/>
      <c r="BG26" s="2769"/>
      <c r="BH26" s="2769"/>
      <c r="BI26" s="2769"/>
      <c r="BJ26" s="2769"/>
      <c r="BK26" s="2769"/>
      <c r="BL26" s="2769"/>
      <c r="BM26" s="2769"/>
      <c r="BN26" s="2769"/>
      <c r="BO26" s="2769"/>
      <c r="BP26" s="2769"/>
      <c r="BQ26" s="2769"/>
      <c r="BR26" s="2769"/>
      <c r="BS26" s="2769"/>
      <c r="BT26" s="2769"/>
      <c r="BU26" s="2769"/>
      <c r="BV26" s="2769"/>
      <c r="BW26" s="2769"/>
      <c r="BX26" s="2769"/>
      <c r="BY26" s="2769"/>
      <c r="BZ26" s="2769"/>
      <c r="CA26" s="2769"/>
      <c r="CB26" s="2769"/>
      <c r="CC26" s="2769"/>
      <c r="CD26" s="41"/>
      <c r="CE26" s="41"/>
      <c r="CF26" s="41"/>
      <c r="CG26" s="41"/>
      <c r="CH26" s="41"/>
      <c r="CI26" s="41"/>
      <c r="CJ26" s="41"/>
      <c r="CK26" s="41"/>
      <c r="CL26" s="41"/>
    </row>
    <row r="27" spans="1:90" s="360" customFormat="1" ht="15" customHeight="1">
      <c r="A27" s="2290"/>
      <c r="B27" s="2290"/>
      <c r="C27" s="2290"/>
      <c r="D27" s="2290"/>
      <c r="E27" s="2769"/>
      <c r="F27" s="2769"/>
      <c r="G27" s="2769"/>
      <c r="H27" s="2769"/>
      <c r="I27" s="2769"/>
      <c r="J27" s="2769"/>
      <c r="K27" s="2769"/>
      <c r="L27" s="2769"/>
      <c r="M27" s="2769"/>
      <c r="N27" s="2769"/>
      <c r="O27" s="2769"/>
      <c r="P27" s="2769"/>
      <c r="Q27" s="2769"/>
      <c r="R27" s="2769"/>
      <c r="S27" s="2769"/>
      <c r="T27" s="2769"/>
      <c r="U27" s="2769"/>
      <c r="V27" s="2769"/>
      <c r="W27" s="2769"/>
      <c r="X27" s="2769"/>
      <c r="Y27" s="2769"/>
      <c r="Z27" s="2769"/>
      <c r="AA27" s="2769"/>
      <c r="AB27" s="2769"/>
      <c r="AC27" s="2769"/>
      <c r="AD27" s="2769"/>
      <c r="AE27" s="2769"/>
      <c r="AF27" s="2300"/>
      <c r="AG27" s="2300"/>
      <c r="AH27" s="2300"/>
      <c r="AI27" s="2300"/>
      <c r="AJ27" s="2300"/>
      <c r="AK27" s="2300"/>
      <c r="AL27" s="2300"/>
      <c r="AM27" s="2300"/>
      <c r="AN27" s="2300"/>
      <c r="AO27" s="2300"/>
      <c r="AP27" s="2300"/>
      <c r="AQ27" s="2300"/>
      <c r="AR27" s="2300"/>
      <c r="AS27" s="2300"/>
      <c r="AT27" s="2300"/>
      <c r="AU27" s="2300"/>
      <c r="AV27" s="2300"/>
      <c r="AW27" s="2300"/>
      <c r="AX27" s="2300"/>
      <c r="AY27" s="2300"/>
      <c r="AZ27" s="2300"/>
      <c r="BA27" s="2769"/>
      <c r="BB27" s="2769"/>
      <c r="BC27" s="2769"/>
      <c r="BD27" s="2769"/>
      <c r="BE27" s="2769"/>
      <c r="BF27" s="2769"/>
      <c r="BG27" s="2769"/>
      <c r="BH27" s="2769"/>
      <c r="BI27" s="2769"/>
      <c r="BJ27" s="2769"/>
      <c r="BK27" s="2769"/>
      <c r="BL27" s="2769"/>
      <c r="BM27" s="2769"/>
      <c r="BN27" s="2769"/>
      <c r="BO27" s="2769"/>
      <c r="BP27" s="2769"/>
      <c r="BQ27" s="2769"/>
      <c r="BR27" s="2769"/>
      <c r="BS27" s="2769"/>
      <c r="BT27" s="2769"/>
      <c r="BU27" s="2769"/>
      <c r="BV27" s="2769"/>
      <c r="BW27" s="2769"/>
      <c r="BX27" s="2769"/>
      <c r="BY27" s="2769"/>
      <c r="BZ27" s="2769"/>
      <c r="CA27" s="2769"/>
      <c r="CB27" s="2769"/>
      <c r="CC27" s="2769"/>
      <c r="CD27" s="41"/>
      <c r="CE27" s="41"/>
      <c r="CF27" s="41"/>
      <c r="CG27" s="41"/>
      <c r="CH27" s="41"/>
      <c r="CI27" s="41"/>
      <c r="CJ27" s="41"/>
      <c r="CK27" s="41"/>
      <c r="CL27" s="41"/>
    </row>
    <row r="28" spans="1:90" s="360" customFormat="1" ht="26.25" customHeight="1">
      <c r="A28" s="2290"/>
      <c r="B28" s="2290"/>
      <c r="C28" s="2290"/>
      <c r="D28" s="2290"/>
      <c r="E28" s="2289"/>
      <c r="F28" s="2289"/>
      <c r="G28" s="2775" t="s">
        <v>291</v>
      </c>
      <c r="H28" s="2776"/>
      <c r="I28" s="2776"/>
      <c r="J28" s="2776"/>
      <c r="K28" s="2776"/>
      <c r="L28" s="2776"/>
      <c r="M28" s="2776"/>
      <c r="N28" s="2776"/>
      <c r="O28" s="2776"/>
      <c r="P28" s="2776"/>
      <c r="Q28" s="2776"/>
      <c r="R28" s="2776"/>
      <c r="S28" s="2776"/>
      <c r="T28" s="2776"/>
      <c r="U28" s="2775" t="s">
        <v>292</v>
      </c>
      <c r="V28" s="2776"/>
      <c r="W28" s="2776"/>
      <c r="X28" s="2776"/>
      <c r="Y28" s="2776"/>
      <c r="Z28" s="2776"/>
      <c r="AA28" s="2776"/>
      <c r="AB28" s="2776"/>
      <c r="AC28" s="2776"/>
      <c r="AD28" s="2776"/>
      <c r="AE28" s="2776"/>
      <c r="AF28" s="2776"/>
      <c r="AG28" s="2776"/>
      <c r="AH28" s="2776"/>
      <c r="AI28" s="2776"/>
      <c r="AJ28" s="2776"/>
      <c r="AK28" s="2776"/>
      <c r="AL28" s="2776"/>
      <c r="AM28" s="2776"/>
      <c r="AN28" s="2776"/>
      <c r="AO28" s="2776"/>
      <c r="AP28" s="2776"/>
      <c r="AQ28" s="2776"/>
      <c r="AR28" s="2776"/>
      <c r="AS28" s="2776"/>
      <c r="AT28" s="2776"/>
      <c r="AU28" s="2776"/>
      <c r="AV28" s="2776"/>
      <c r="AW28" s="2777"/>
      <c r="AX28" s="2775" t="s">
        <v>293</v>
      </c>
      <c r="AY28" s="2776"/>
      <c r="AZ28" s="2776"/>
      <c r="BA28" s="2776"/>
      <c r="BB28" s="2776"/>
      <c r="BC28" s="2776"/>
      <c r="BD28" s="2776"/>
      <c r="BE28" s="2776"/>
      <c r="BF28" s="2776"/>
      <c r="BG28" s="2776"/>
      <c r="BH28" s="2776"/>
      <c r="BI28" s="2777"/>
      <c r="BJ28" s="2775" t="s">
        <v>294</v>
      </c>
      <c r="BK28" s="2776"/>
      <c r="BL28" s="2776"/>
      <c r="BM28" s="2776"/>
      <c r="BN28" s="2776"/>
      <c r="BO28" s="2776"/>
      <c r="BP28" s="2776"/>
      <c r="BQ28" s="2776"/>
      <c r="BR28" s="2776"/>
      <c r="BS28" s="2776"/>
      <c r="BT28" s="2776"/>
      <c r="BU28" s="2777"/>
      <c r="BV28" s="2374"/>
      <c r="BW28" s="2346"/>
      <c r="BX28" s="2346"/>
      <c r="BY28" s="2346"/>
      <c r="BZ28" s="2346"/>
      <c r="CA28" s="2346"/>
      <c r="CB28" s="2769"/>
      <c r="CC28" s="2769"/>
      <c r="CD28" s="41"/>
      <c r="CE28" s="41"/>
      <c r="CF28" s="41"/>
      <c r="CG28" s="41"/>
      <c r="CH28" s="41"/>
      <c r="CI28" s="41"/>
      <c r="CJ28" s="41"/>
      <c r="CK28" s="41"/>
      <c r="CL28" s="41"/>
    </row>
    <row r="29" spans="1:90" s="360" customFormat="1" ht="26.25" customHeight="1">
      <c r="A29" s="2290"/>
      <c r="B29" s="2290"/>
      <c r="C29" s="2290"/>
      <c r="D29" s="2290"/>
      <c r="E29" s="2289"/>
      <c r="F29" s="2289"/>
      <c r="G29" s="2778"/>
      <c r="H29" s="2779"/>
      <c r="I29" s="2779"/>
      <c r="J29" s="2779"/>
      <c r="K29" s="2779"/>
      <c r="L29" s="2779"/>
      <c r="M29" s="2779"/>
      <c r="N29" s="2779"/>
      <c r="O29" s="2779"/>
      <c r="P29" s="2779"/>
      <c r="Q29" s="2779"/>
      <c r="R29" s="2779"/>
      <c r="S29" s="2779"/>
      <c r="T29" s="2779"/>
      <c r="U29" s="2778"/>
      <c r="V29" s="2779"/>
      <c r="W29" s="2779"/>
      <c r="X29" s="2779"/>
      <c r="Y29" s="2779"/>
      <c r="Z29" s="2779"/>
      <c r="AA29" s="2779"/>
      <c r="AB29" s="2779"/>
      <c r="AC29" s="2779"/>
      <c r="AD29" s="2779"/>
      <c r="AE29" s="2779"/>
      <c r="AF29" s="2779"/>
      <c r="AG29" s="2779"/>
      <c r="AH29" s="2779"/>
      <c r="AI29" s="2779"/>
      <c r="AJ29" s="2779"/>
      <c r="AK29" s="2779"/>
      <c r="AL29" s="2779"/>
      <c r="AM29" s="2779"/>
      <c r="AN29" s="2779"/>
      <c r="AO29" s="2779"/>
      <c r="AP29" s="2779"/>
      <c r="AQ29" s="2779"/>
      <c r="AR29" s="2779"/>
      <c r="AS29" s="2779"/>
      <c r="AT29" s="2779"/>
      <c r="AU29" s="2779"/>
      <c r="AV29" s="2779"/>
      <c r="AW29" s="2780"/>
      <c r="AX29" s="2778" t="s">
        <v>2881</v>
      </c>
      <c r="AY29" s="2779"/>
      <c r="AZ29" s="2779"/>
      <c r="BA29" s="2779"/>
      <c r="BB29" s="2779"/>
      <c r="BC29" s="2779"/>
      <c r="BD29" s="2779"/>
      <c r="BE29" s="2779"/>
      <c r="BF29" s="2779"/>
      <c r="BG29" s="2779"/>
      <c r="BH29" s="2779"/>
      <c r="BI29" s="2780"/>
      <c r="BJ29" s="2778" t="s">
        <v>217</v>
      </c>
      <c r="BK29" s="2779"/>
      <c r="BL29" s="2779"/>
      <c r="BM29" s="2779"/>
      <c r="BN29" s="2779"/>
      <c r="BO29" s="2779"/>
      <c r="BP29" s="2779"/>
      <c r="BQ29" s="2779"/>
      <c r="BR29" s="2779"/>
      <c r="BS29" s="2779"/>
      <c r="BT29" s="2779"/>
      <c r="BU29" s="2780"/>
      <c r="BV29" s="2374"/>
      <c r="BW29" s="2346"/>
      <c r="BX29" s="2346"/>
      <c r="BY29" s="2346"/>
      <c r="BZ29" s="2346"/>
      <c r="CA29" s="2346"/>
      <c r="CB29" s="2769"/>
      <c r="CC29" s="2769"/>
      <c r="CD29" s="41"/>
      <c r="CE29" s="41"/>
      <c r="CF29" s="41"/>
      <c r="CG29" s="41"/>
      <c r="CH29" s="41"/>
      <c r="CI29" s="41"/>
      <c r="CJ29" s="41"/>
      <c r="CK29" s="41"/>
      <c r="CL29" s="41"/>
    </row>
    <row r="30" spans="1:90" s="360" customFormat="1" ht="15" customHeight="1">
      <c r="A30" s="2290"/>
      <c r="B30" s="2290"/>
      <c r="C30" s="2290"/>
      <c r="D30" s="2290"/>
      <c r="E30" s="2289"/>
      <c r="F30" s="2289"/>
      <c r="G30" s="2782" t="s">
        <v>2764</v>
      </c>
      <c r="H30" s="2487"/>
      <c r="I30" s="2487"/>
      <c r="J30" s="2487"/>
      <c r="K30" s="2487"/>
      <c r="L30" s="2487"/>
      <c r="M30" s="2487"/>
      <c r="N30" s="2487"/>
      <c r="O30" s="2487"/>
      <c r="P30" s="2487"/>
      <c r="Q30" s="2487"/>
      <c r="R30" s="2487"/>
      <c r="S30" s="2487"/>
      <c r="T30" s="2487"/>
      <c r="U30" s="2760" t="str">
        <f>★入力画面!$BL$29</f>
        <v>鹿児島県</v>
      </c>
      <c r="V30" s="2761"/>
      <c r="W30" s="2761"/>
      <c r="X30" s="2761"/>
      <c r="Y30" s="2761"/>
      <c r="Z30" s="2761"/>
      <c r="AA30" s="2761"/>
      <c r="AB30" s="2761"/>
      <c r="AC30" s="2761"/>
      <c r="AD30" s="2761"/>
      <c r="AE30" s="2761"/>
      <c r="AF30" s="2761"/>
      <c r="AG30" s="2761"/>
      <c r="AH30" s="2761"/>
      <c r="AI30" s="2761"/>
      <c r="AJ30" s="2761"/>
      <c r="AK30" s="2761"/>
      <c r="AL30" s="2761"/>
      <c r="AM30" s="2761"/>
      <c r="AN30" s="2761"/>
      <c r="AO30" s="2761"/>
      <c r="AP30" s="2761"/>
      <c r="AQ30" s="2761"/>
      <c r="AR30" s="2761"/>
      <c r="AS30" s="2761"/>
      <c r="AT30" s="2761"/>
      <c r="AU30" s="2761"/>
      <c r="AV30" s="2761"/>
      <c r="AW30" s="2762"/>
      <c r="AX30" s="2752"/>
      <c r="AY30" s="2753"/>
      <c r="AZ30" s="2753"/>
      <c r="BA30" s="2753"/>
      <c r="BB30" s="2753"/>
      <c r="BC30" s="2753"/>
      <c r="BD30" s="2753"/>
      <c r="BE30" s="2753"/>
      <c r="BF30" s="2753"/>
      <c r="BG30" s="2753"/>
      <c r="BH30" s="2753"/>
      <c r="BI30" s="2753"/>
      <c r="BJ30" s="2739"/>
      <c r="BK30" s="2740"/>
      <c r="BL30" s="2740"/>
      <c r="BM30" s="2740"/>
      <c r="BN30" s="2740"/>
      <c r="BO30" s="2740"/>
      <c r="BP30" s="2740"/>
      <c r="BQ30" s="2740"/>
      <c r="BR30" s="2740"/>
      <c r="BS30" s="2740"/>
      <c r="BT30" s="2740"/>
      <c r="BU30" s="2741"/>
      <c r="BV30" s="2374"/>
      <c r="BW30" s="2346"/>
      <c r="BX30" s="2346"/>
      <c r="BY30" s="2346"/>
      <c r="BZ30" s="2346"/>
      <c r="CA30" s="2346"/>
      <c r="CB30" s="2769"/>
      <c r="CC30" s="2769"/>
      <c r="CD30" s="41"/>
      <c r="CE30" s="41"/>
      <c r="CF30" s="41"/>
      <c r="CG30" s="41"/>
      <c r="CH30" s="41"/>
      <c r="CI30" s="41"/>
      <c r="CJ30" s="41"/>
      <c r="CK30" s="41"/>
      <c r="CL30" s="41"/>
    </row>
    <row r="31" spans="1:90" s="360" customFormat="1" ht="15" customHeight="1">
      <c r="A31" s="2290"/>
      <c r="B31" s="2290"/>
      <c r="C31" s="2290"/>
      <c r="D31" s="2290"/>
      <c r="E31" s="2289"/>
      <c r="F31" s="2289"/>
      <c r="G31" s="2783"/>
      <c r="H31" s="2490"/>
      <c r="I31" s="2490"/>
      <c r="J31" s="2490"/>
      <c r="K31" s="2490"/>
      <c r="L31" s="2490"/>
      <c r="M31" s="2490"/>
      <c r="N31" s="2490"/>
      <c r="O31" s="2490"/>
      <c r="P31" s="2490"/>
      <c r="Q31" s="2490"/>
      <c r="R31" s="2490"/>
      <c r="S31" s="2490"/>
      <c r="T31" s="2490"/>
      <c r="U31" s="2763"/>
      <c r="V31" s="2764"/>
      <c r="W31" s="2764"/>
      <c r="X31" s="2764"/>
      <c r="Y31" s="2764"/>
      <c r="Z31" s="2764"/>
      <c r="AA31" s="2764"/>
      <c r="AB31" s="2764"/>
      <c r="AC31" s="2764"/>
      <c r="AD31" s="2764"/>
      <c r="AE31" s="2764"/>
      <c r="AF31" s="2764"/>
      <c r="AG31" s="2764"/>
      <c r="AH31" s="2764"/>
      <c r="AI31" s="2764"/>
      <c r="AJ31" s="2764"/>
      <c r="AK31" s="2764"/>
      <c r="AL31" s="2764"/>
      <c r="AM31" s="2764"/>
      <c r="AN31" s="2764"/>
      <c r="AO31" s="2764"/>
      <c r="AP31" s="2764"/>
      <c r="AQ31" s="2764"/>
      <c r="AR31" s="2764"/>
      <c r="AS31" s="2764"/>
      <c r="AT31" s="2764"/>
      <c r="AU31" s="2764"/>
      <c r="AV31" s="2764"/>
      <c r="AW31" s="2765"/>
      <c r="AX31" s="2771">
        <f>★入力画面!$AF$38</f>
        <v>0</v>
      </c>
      <c r="AY31" s="2772"/>
      <c r="AZ31" s="2772"/>
      <c r="BA31" s="2772"/>
      <c r="BB31" s="2772"/>
      <c r="BC31" s="2772"/>
      <c r="BD31" s="2772"/>
      <c r="BE31" s="2772"/>
      <c r="BF31" s="2772"/>
      <c r="BG31" s="2772"/>
      <c r="BH31" s="2289" t="s">
        <v>276</v>
      </c>
      <c r="BI31" s="2736"/>
      <c r="BJ31" s="2771">
        <f>★入力画面!$M$38</f>
        <v>0</v>
      </c>
      <c r="BK31" s="2772"/>
      <c r="BL31" s="2772"/>
      <c r="BM31" s="2772"/>
      <c r="BN31" s="2772"/>
      <c r="BO31" s="2772"/>
      <c r="BP31" s="2772"/>
      <c r="BQ31" s="2772"/>
      <c r="BR31" s="2772"/>
      <c r="BS31" s="2772"/>
      <c r="BT31" s="2289" t="s">
        <v>276</v>
      </c>
      <c r="BU31" s="2736"/>
      <c r="BV31" s="2374"/>
      <c r="BW31" s="2346"/>
      <c r="BX31" s="2346"/>
      <c r="BY31" s="2346"/>
      <c r="BZ31" s="2346"/>
      <c r="CA31" s="2346"/>
      <c r="CB31" s="2769"/>
      <c r="CC31" s="2769"/>
      <c r="CD31" s="41"/>
      <c r="CE31" s="41"/>
      <c r="CF31" s="41"/>
      <c r="CG31" s="41"/>
      <c r="CH31" s="41"/>
      <c r="CI31" s="41"/>
      <c r="CJ31" s="41"/>
      <c r="CK31" s="41"/>
      <c r="CL31" s="41"/>
    </row>
    <row r="32" spans="1:90" s="360" customFormat="1" ht="22.5" customHeight="1">
      <c r="A32" s="2290"/>
      <c r="B32" s="2290"/>
      <c r="C32" s="2290"/>
      <c r="D32" s="2290"/>
      <c r="E32" s="2289"/>
      <c r="F32" s="2289"/>
      <c r="G32" s="2784"/>
      <c r="H32" s="2785"/>
      <c r="I32" s="2785"/>
      <c r="J32" s="2785"/>
      <c r="K32" s="2785"/>
      <c r="L32" s="2785"/>
      <c r="M32" s="2785"/>
      <c r="N32" s="2785"/>
      <c r="O32" s="2785"/>
      <c r="P32" s="2785"/>
      <c r="Q32" s="2785"/>
      <c r="R32" s="2785"/>
      <c r="S32" s="2785"/>
      <c r="T32" s="2785"/>
      <c r="U32" s="2766">
        <f>★入力画面!$M$33</f>
        <v>0</v>
      </c>
      <c r="V32" s="2767"/>
      <c r="W32" s="2767"/>
      <c r="X32" s="2767"/>
      <c r="Y32" s="2767"/>
      <c r="Z32" s="2767"/>
      <c r="AA32" s="2767"/>
      <c r="AB32" s="2767"/>
      <c r="AC32" s="2767"/>
      <c r="AD32" s="2767"/>
      <c r="AE32" s="2767"/>
      <c r="AF32" s="2767"/>
      <c r="AG32" s="2767"/>
      <c r="AH32" s="2767"/>
      <c r="AI32" s="2767"/>
      <c r="AJ32" s="2767"/>
      <c r="AK32" s="2767"/>
      <c r="AL32" s="2767"/>
      <c r="AM32" s="2767"/>
      <c r="AN32" s="2767"/>
      <c r="AO32" s="2767"/>
      <c r="AP32" s="2767"/>
      <c r="AQ32" s="2767"/>
      <c r="AR32" s="2767"/>
      <c r="AS32" s="2767"/>
      <c r="AT32" s="2767"/>
      <c r="AU32" s="2767"/>
      <c r="AV32" s="2767"/>
      <c r="AW32" s="2768"/>
      <c r="AX32" s="2773"/>
      <c r="AY32" s="2774"/>
      <c r="AZ32" s="2774"/>
      <c r="BA32" s="2774"/>
      <c r="BB32" s="2774"/>
      <c r="BC32" s="2774"/>
      <c r="BD32" s="2774"/>
      <c r="BE32" s="2774"/>
      <c r="BF32" s="2774"/>
      <c r="BG32" s="2774"/>
      <c r="BH32" s="2737"/>
      <c r="BI32" s="2738"/>
      <c r="BJ32" s="2773"/>
      <c r="BK32" s="2774"/>
      <c r="BL32" s="2774"/>
      <c r="BM32" s="2774"/>
      <c r="BN32" s="2774"/>
      <c r="BO32" s="2774"/>
      <c r="BP32" s="2774"/>
      <c r="BQ32" s="2774"/>
      <c r="BR32" s="2774"/>
      <c r="BS32" s="2774"/>
      <c r="BT32" s="2737"/>
      <c r="BU32" s="2738"/>
      <c r="BV32" s="2374"/>
      <c r="BW32" s="2346"/>
      <c r="BX32" s="2346"/>
      <c r="BY32" s="2346"/>
      <c r="BZ32" s="2346"/>
      <c r="CA32" s="2346"/>
      <c r="CB32" s="2769"/>
      <c r="CC32" s="2769"/>
      <c r="CD32" s="41"/>
      <c r="CE32" s="41"/>
      <c r="CF32" s="41"/>
      <c r="CG32" s="41"/>
      <c r="CH32" s="41"/>
      <c r="CI32" s="41"/>
      <c r="CJ32" s="41"/>
      <c r="CK32" s="41"/>
      <c r="CL32" s="41"/>
    </row>
    <row r="33" spans="1:90" s="360" customFormat="1" ht="15" customHeight="1">
      <c r="A33" s="2290"/>
      <c r="B33" s="2290"/>
      <c r="C33" s="2290"/>
      <c r="D33" s="2290"/>
      <c r="E33" s="2289"/>
      <c r="F33" s="2289"/>
      <c r="G33" s="2782"/>
      <c r="H33" s="2487"/>
      <c r="I33" s="2487"/>
      <c r="J33" s="2487"/>
      <c r="K33" s="2487"/>
      <c r="L33" s="2487"/>
      <c r="M33" s="2487"/>
      <c r="N33" s="2487"/>
      <c r="O33" s="2487"/>
      <c r="P33" s="2487"/>
      <c r="Q33" s="2487"/>
      <c r="R33" s="2487"/>
      <c r="S33" s="2487"/>
      <c r="T33" s="2487"/>
      <c r="U33" s="2746"/>
      <c r="V33" s="2747"/>
      <c r="W33" s="2747"/>
      <c r="X33" s="2747"/>
      <c r="Y33" s="2747"/>
      <c r="Z33" s="2747"/>
      <c r="AA33" s="2747"/>
      <c r="AB33" s="2747"/>
      <c r="AC33" s="2747"/>
      <c r="AD33" s="2747"/>
      <c r="AE33" s="2747"/>
      <c r="AF33" s="2747"/>
      <c r="AG33" s="2747"/>
      <c r="AH33" s="2747"/>
      <c r="AI33" s="2747"/>
      <c r="AJ33" s="2747"/>
      <c r="AK33" s="2747"/>
      <c r="AL33" s="2747"/>
      <c r="AM33" s="2747"/>
      <c r="AN33" s="2747"/>
      <c r="AO33" s="2747"/>
      <c r="AP33" s="2747"/>
      <c r="AQ33" s="2747"/>
      <c r="AR33" s="2747"/>
      <c r="AS33" s="2747"/>
      <c r="AT33" s="2747"/>
      <c r="AU33" s="2747"/>
      <c r="AV33" s="2747"/>
      <c r="AW33" s="2748"/>
      <c r="AX33" s="2752"/>
      <c r="AY33" s="2753"/>
      <c r="AZ33" s="2753"/>
      <c r="BA33" s="2753"/>
      <c r="BB33" s="2753"/>
      <c r="BC33" s="2753"/>
      <c r="BD33" s="2753"/>
      <c r="BE33" s="2753"/>
      <c r="BF33" s="2753"/>
      <c r="BG33" s="2753"/>
      <c r="BH33" s="2753"/>
      <c r="BI33" s="2753"/>
      <c r="BJ33" s="2739"/>
      <c r="BK33" s="2740"/>
      <c r="BL33" s="2740"/>
      <c r="BM33" s="2740"/>
      <c r="BN33" s="2740"/>
      <c r="BO33" s="2740"/>
      <c r="BP33" s="2740"/>
      <c r="BQ33" s="2740"/>
      <c r="BR33" s="2740"/>
      <c r="BS33" s="2740"/>
      <c r="BT33" s="2740"/>
      <c r="BU33" s="2741"/>
      <c r="BV33" s="2374"/>
      <c r="BW33" s="2346"/>
      <c r="BX33" s="2346"/>
      <c r="BY33" s="2346"/>
      <c r="BZ33" s="2346"/>
      <c r="CA33" s="2346"/>
      <c r="CB33" s="2769"/>
      <c r="CC33" s="2769"/>
      <c r="CD33" s="41"/>
      <c r="CE33" s="41"/>
      <c r="CF33" s="41"/>
      <c r="CG33" s="41"/>
      <c r="CH33" s="41"/>
      <c r="CI33" s="41"/>
      <c r="CJ33" s="41"/>
      <c r="CK33" s="41"/>
      <c r="CL33" s="41"/>
    </row>
    <row r="34" spans="1:90" s="360" customFormat="1" ht="15" customHeight="1">
      <c r="A34" s="2290"/>
      <c r="B34" s="2290"/>
      <c r="C34" s="2290"/>
      <c r="D34" s="2290"/>
      <c r="E34" s="2289"/>
      <c r="F34" s="2289"/>
      <c r="G34" s="2783"/>
      <c r="H34" s="2490"/>
      <c r="I34" s="2490"/>
      <c r="J34" s="2490"/>
      <c r="K34" s="2490"/>
      <c r="L34" s="2490"/>
      <c r="M34" s="2490"/>
      <c r="N34" s="2490"/>
      <c r="O34" s="2490"/>
      <c r="P34" s="2490"/>
      <c r="Q34" s="2490"/>
      <c r="R34" s="2490"/>
      <c r="S34" s="2490"/>
      <c r="T34" s="2490"/>
      <c r="U34" s="2749"/>
      <c r="V34" s="2750"/>
      <c r="W34" s="2750"/>
      <c r="X34" s="2750"/>
      <c r="Y34" s="2750"/>
      <c r="Z34" s="2750"/>
      <c r="AA34" s="2750"/>
      <c r="AB34" s="2750"/>
      <c r="AC34" s="2750"/>
      <c r="AD34" s="2750"/>
      <c r="AE34" s="2750"/>
      <c r="AF34" s="2750"/>
      <c r="AG34" s="2750"/>
      <c r="AH34" s="2750"/>
      <c r="AI34" s="2750"/>
      <c r="AJ34" s="2750"/>
      <c r="AK34" s="2750"/>
      <c r="AL34" s="2750"/>
      <c r="AM34" s="2750"/>
      <c r="AN34" s="2750"/>
      <c r="AO34" s="2750"/>
      <c r="AP34" s="2750"/>
      <c r="AQ34" s="2750"/>
      <c r="AR34" s="2750"/>
      <c r="AS34" s="2750"/>
      <c r="AT34" s="2750"/>
      <c r="AU34" s="2750"/>
      <c r="AV34" s="2750"/>
      <c r="AW34" s="2751"/>
      <c r="AX34" s="2742"/>
      <c r="AY34" s="2743"/>
      <c r="AZ34" s="2743"/>
      <c r="BA34" s="2743"/>
      <c r="BB34" s="2743"/>
      <c r="BC34" s="2743"/>
      <c r="BD34" s="2743"/>
      <c r="BE34" s="2743"/>
      <c r="BF34" s="2743"/>
      <c r="BG34" s="2743"/>
      <c r="BH34" s="2289" t="s">
        <v>276</v>
      </c>
      <c r="BI34" s="2736"/>
      <c r="BJ34" s="2742"/>
      <c r="BK34" s="2743"/>
      <c r="BL34" s="2743"/>
      <c r="BM34" s="2743"/>
      <c r="BN34" s="2743"/>
      <c r="BO34" s="2743"/>
      <c r="BP34" s="2743"/>
      <c r="BQ34" s="2743"/>
      <c r="BR34" s="2743"/>
      <c r="BS34" s="2743"/>
      <c r="BT34" s="2289" t="s">
        <v>276</v>
      </c>
      <c r="BU34" s="2736"/>
      <c r="BV34" s="2374"/>
      <c r="BW34" s="2346"/>
      <c r="BX34" s="2346"/>
      <c r="BY34" s="2346"/>
      <c r="BZ34" s="2346"/>
      <c r="CA34" s="2346"/>
      <c r="CB34" s="2769"/>
      <c r="CC34" s="2769"/>
      <c r="CD34" s="41"/>
      <c r="CE34" s="41"/>
      <c r="CF34" s="41"/>
      <c r="CG34" s="41"/>
      <c r="CH34" s="41"/>
      <c r="CI34" s="41"/>
      <c r="CJ34" s="41"/>
      <c r="CK34" s="41"/>
      <c r="CL34" s="41"/>
    </row>
    <row r="35" spans="1:90" s="360" customFormat="1" ht="22.5" customHeight="1">
      <c r="A35" s="2290"/>
      <c r="B35" s="2290"/>
      <c r="C35" s="2290"/>
      <c r="D35" s="2290"/>
      <c r="E35" s="2289"/>
      <c r="F35" s="2289"/>
      <c r="G35" s="2784"/>
      <c r="H35" s="2785"/>
      <c r="I35" s="2785"/>
      <c r="J35" s="2785"/>
      <c r="K35" s="2785"/>
      <c r="L35" s="2785"/>
      <c r="M35" s="2785"/>
      <c r="N35" s="2785"/>
      <c r="O35" s="2785"/>
      <c r="P35" s="2785"/>
      <c r="Q35" s="2785"/>
      <c r="R35" s="2785"/>
      <c r="S35" s="2785"/>
      <c r="T35" s="2785"/>
      <c r="U35" s="2749"/>
      <c r="V35" s="2750"/>
      <c r="W35" s="2750"/>
      <c r="X35" s="2750"/>
      <c r="Y35" s="2750"/>
      <c r="Z35" s="2750"/>
      <c r="AA35" s="2750"/>
      <c r="AB35" s="2750"/>
      <c r="AC35" s="2750"/>
      <c r="AD35" s="2750"/>
      <c r="AE35" s="2750"/>
      <c r="AF35" s="2750"/>
      <c r="AG35" s="2750"/>
      <c r="AH35" s="2750"/>
      <c r="AI35" s="2750"/>
      <c r="AJ35" s="2750"/>
      <c r="AK35" s="2750"/>
      <c r="AL35" s="2750"/>
      <c r="AM35" s="2750"/>
      <c r="AN35" s="2750"/>
      <c r="AO35" s="2750"/>
      <c r="AP35" s="2750"/>
      <c r="AQ35" s="2750"/>
      <c r="AR35" s="2750"/>
      <c r="AS35" s="2750"/>
      <c r="AT35" s="2750"/>
      <c r="AU35" s="2750"/>
      <c r="AV35" s="2750"/>
      <c r="AW35" s="2751"/>
      <c r="AX35" s="2744"/>
      <c r="AY35" s="2745"/>
      <c r="AZ35" s="2745"/>
      <c r="BA35" s="2745"/>
      <c r="BB35" s="2745"/>
      <c r="BC35" s="2745"/>
      <c r="BD35" s="2745"/>
      <c r="BE35" s="2745"/>
      <c r="BF35" s="2745"/>
      <c r="BG35" s="2745"/>
      <c r="BH35" s="2737"/>
      <c r="BI35" s="2738"/>
      <c r="BJ35" s="2744"/>
      <c r="BK35" s="2745"/>
      <c r="BL35" s="2745"/>
      <c r="BM35" s="2745"/>
      <c r="BN35" s="2745"/>
      <c r="BO35" s="2745"/>
      <c r="BP35" s="2745"/>
      <c r="BQ35" s="2745"/>
      <c r="BR35" s="2745"/>
      <c r="BS35" s="2745"/>
      <c r="BT35" s="2737"/>
      <c r="BU35" s="2738"/>
      <c r="BV35" s="2374"/>
      <c r="BW35" s="2346"/>
      <c r="BX35" s="2346"/>
      <c r="BY35" s="2346"/>
      <c r="BZ35" s="2346"/>
      <c r="CA35" s="2346"/>
      <c r="CB35" s="2769"/>
      <c r="CC35" s="2769"/>
      <c r="CD35" s="41"/>
      <c r="CE35" s="41"/>
      <c r="CF35" s="41"/>
      <c r="CG35" s="41"/>
      <c r="CH35" s="41"/>
      <c r="CI35" s="41"/>
      <c r="CJ35" s="41"/>
      <c r="CK35" s="41"/>
      <c r="CL35" s="41"/>
    </row>
    <row r="36" spans="1:90" s="360" customFormat="1" ht="15" customHeight="1">
      <c r="A36" s="2290"/>
      <c r="B36" s="2290"/>
      <c r="C36" s="2290"/>
      <c r="D36" s="2290"/>
      <c r="E36" s="2289"/>
      <c r="F36" s="2289"/>
      <c r="G36" s="2782"/>
      <c r="H36" s="2487"/>
      <c r="I36" s="2487"/>
      <c r="J36" s="2487"/>
      <c r="K36" s="2487"/>
      <c r="L36" s="2487"/>
      <c r="M36" s="2487"/>
      <c r="N36" s="2487"/>
      <c r="O36" s="2487"/>
      <c r="P36" s="2487"/>
      <c r="Q36" s="2487"/>
      <c r="R36" s="2487"/>
      <c r="S36" s="2487"/>
      <c r="T36" s="399"/>
      <c r="U36" s="2746"/>
      <c r="V36" s="2747"/>
      <c r="W36" s="2747"/>
      <c r="X36" s="2747"/>
      <c r="Y36" s="2747"/>
      <c r="Z36" s="2747"/>
      <c r="AA36" s="2747"/>
      <c r="AB36" s="2747"/>
      <c r="AC36" s="2747"/>
      <c r="AD36" s="2747"/>
      <c r="AE36" s="2747"/>
      <c r="AF36" s="2747"/>
      <c r="AG36" s="2747"/>
      <c r="AH36" s="2747"/>
      <c r="AI36" s="2747"/>
      <c r="AJ36" s="2747"/>
      <c r="AK36" s="2747"/>
      <c r="AL36" s="2747"/>
      <c r="AM36" s="2747"/>
      <c r="AN36" s="2747"/>
      <c r="AO36" s="2747"/>
      <c r="AP36" s="2747"/>
      <c r="AQ36" s="2747"/>
      <c r="AR36" s="2747"/>
      <c r="AS36" s="2747"/>
      <c r="AT36" s="2747"/>
      <c r="AU36" s="2747"/>
      <c r="AV36" s="2747"/>
      <c r="AW36" s="2748"/>
      <c r="AX36" s="2752"/>
      <c r="AY36" s="2753"/>
      <c r="AZ36" s="2753"/>
      <c r="BA36" s="2753"/>
      <c r="BB36" s="2753"/>
      <c r="BC36" s="2753"/>
      <c r="BD36" s="2753"/>
      <c r="BE36" s="2753"/>
      <c r="BF36" s="2753"/>
      <c r="BG36" s="2753"/>
      <c r="BH36" s="2753"/>
      <c r="BI36" s="2753"/>
      <c r="BJ36" s="2739"/>
      <c r="BK36" s="2740"/>
      <c r="BL36" s="2740"/>
      <c r="BM36" s="2740"/>
      <c r="BN36" s="2740"/>
      <c r="BO36" s="2740"/>
      <c r="BP36" s="2740"/>
      <c r="BQ36" s="2740"/>
      <c r="BR36" s="2740"/>
      <c r="BS36" s="2740"/>
      <c r="BT36" s="2740"/>
      <c r="BU36" s="2741"/>
      <c r="BV36" s="2374"/>
      <c r="BW36" s="2346"/>
      <c r="BX36" s="2346"/>
      <c r="BY36" s="2346"/>
      <c r="BZ36" s="2346"/>
      <c r="CA36" s="2346"/>
      <c r="CB36" s="2769"/>
      <c r="CC36" s="2769"/>
      <c r="CD36" s="41"/>
      <c r="CE36" s="41"/>
      <c r="CF36" s="41"/>
      <c r="CG36" s="41"/>
      <c r="CH36" s="41"/>
      <c r="CI36" s="41"/>
      <c r="CJ36" s="41"/>
      <c r="CK36" s="41"/>
      <c r="CL36" s="41"/>
    </row>
    <row r="37" spans="1:90" s="360" customFormat="1" ht="15" customHeight="1">
      <c r="A37" s="2290"/>
      <c r="B37" s="2290"/>
      <c r="C37" s="2290"/>
      <c r="D37" s="2290"/>
      <c r="E37" s="2289"/>
      <c r="F37" s="2289"/>
      <c r="G37" s="2783"/>
      <c r="H37" s="2490"/>
      <c r="I37" s="2490"/>
      <c r="J37" s="2490"/>
      <c r="K37" s="2490"/>
      <c r="L37" s="2490"/>
      <c r="M37" s="2490"/>
      <c r="N37" s="2490"/>
      <c r="O37" s="2490"/>
      <c r="P37" s="2490"/>
      <c r="Q37" s="2490"/>
      <c r="R37" s="2490"/>
      <c r="S37" s="2490"/>
      <c r="T37" s="400"/>
      <c r="U37" s="2749"/>
      <c r="V37" s="2750"/>
      <c r="W37" s="2750"/>
      <c r="X37" s="2750"/>
      <c r="Y37" s="2750"/>
      <c r="Z37" s="2750"/>
      <c r="AA37" s="2750"/>
      <c r="AB37" s="2750"/>
      <c r="AC37" s="2750"/>
      <c r="AD37" s="2750"/>
      <c r="AE37" s="2750"/>
      <c r="AF37" s="2750"/>
      <c r="AG37" s="2750"/>
      <c r="AH37" s="2750"/>
      <c r="AI37" s="2750"/>
      <c r="AJ37" s="2750"/>
      <c r="AK37" s="2750"/>
      <c r="AL37" s="2750"/>
      <c r="AM37" s="2750"/>
      <c r="AN37" s="2750"/>
      <c r="AO37" s="2750"/>
      <c r="AP37" s="2750"/>
      <c r="AQ37" s="2750"/>
      <c r="AR37" s="2750"/>
      <c r="AS37" s="2750"/>
      <c r="AT37" s="2750"/>
      <c r="AU37" s="2750"/>
      <c r="AV37" s="2750"/>
      <c r="AW37" s="2751"/>
      <c r="AX37" s="2742"/>
      <c r="AY37" s="2743"/>
      <c r="AZ37" s="2743"/>
      <c r="BA37" s="2743"/>
      <c r="BB37" s="2743"/>
      <c r="BC37" s="2743"/>
      <c r="BD37" s="2743"/>
      <c r="BE37" s="2743"/>
      <c r="BF37" s="2743"/>
      <c r="BG37" s="2743"/>
      <c r="BH37" s="2289" t="s">
        <v>276</v>
      </c>
      <c r="BI37" s="2736"/>
      <c r="BJ37" s="2742"/>
      <c r="BK37" s="2743"/>
      <c r="BL37" s="2743"/>
      <c r="BM37" s="2743"/>
      <c r="BN37" s="2743"/>
      <c r="BO37" s="2743"/>
      <c r="BP37" s="2743"/>
      <c r="BQ37" s="2743"/>
      <c r="BR37" s="2743"/>
      <c r="BS37" s="2743"/>
      <c r="BT37" s="2289" t="s">
        <v>276</v>
      </c>
      <c r="BU37" s="2736"/>
      <c r="BV37" s="2374"/>
      <c r="BW37" s="2346"/>
      <c r="BX37" s="2346"/>
      <c r="BY37" s="2346"/>
      <c r="BZ37" s="2346"/>
      <c r="CA37" s="2346"/>
      <c r="CB37" s="2769"/>
      <c r="CC37" s="2769"/>
      <c r="CD37" s="41"/>
      <c r="CE37" s="41"/>
      <c r="CF37" s="41"/>
      <c r="CG37" s="41"/>
      <c r="CH37" s="41"/>
      <c r="CI37" s="41"/>
      <c r="CJ37" s="41"/>
      <c r="CK37" s="41"/>
      <c r="CL37" s="41"/>
    </row>
    <row r="38" spans="1:90" s="360" customFormat="1" ht="22.5" customHeight="1">
      <c r="A38" s="2290"/>
      <c r="B38" s="2290"/>
      <c r="C38" s="2290"/>
      <c r="D38" s="2290"/>
      <c r="E38" s="2289"/>
      <c r="F38" s="2289"/>
      <c r="G38" s="2784"/>
      <c r="H38" s="2785"/>
      <c r="I38" s="2785"/>
      <c r="J38" s="2785"/>
      <c r="K38" s="2785"/>
      <c r="L38" s="2785"/>
      <c r="M38" s="2785"/>
      <c r="N38" s="2785"/>
      <c r="O38" s="2785"/>
      <c r="P38" s="2785"/>
      <c r="Q38" s="2785"/>
      <c r="R38" s="2785"/>
      <c r="S38" s="2785"/>
      <c r="T38" s="400"/>
      <c r="U38" s="2749"/>
      <c r="V38" s="2750"/>
      <c r="W38" s="2750"/>
      <c r="X38" s="2750"/>
      <c r="Y38" s="2750"/>
      <c r="Z38" s="2750"/>
      <c r="AA38" s="2750"/>
      <c r="AB38" s="2750"/>
      <c r="AC38" s="2750"/>
      <c r="AD38" s="2750"/>
      <c r="AE38" s="2750"/>
      <c r="AF38" s="2750"/>
      <c r="AG38" s="2750"/>
      <c r="AH38" s="2750"/>
      <c r="AI38" s="2750"/>
      <c r="AJ38" s="2750"/>
      <c r="AK38" s="2750"/>
      <c r="AL38" s="2750"/>
      <c r="AM38" s="2750"/>
      <c r="AN38" s="2750"/>
      <c r="AO38" s="2750"/>
      <c r="AP38" s="2750"/>
      <c r="AQ38" s="2750"/>
      <c r="AR38" s="2750"/>
      <c r="AS38" s="2750"/>
      <c r="AT38" s="2750"/>
      <c r="AU38" s="2750"/>
      <c r="AV38" s="2750"/>
      <c r="AW38" s="2751"/>
      <c r="AX38" s="2744"/>
      <c r="AY38" s="2745"/>
      <c r="AZ38" s="2745"/>
      <c r="BA38" s="2745"/>
      <c r="BB38" s="2745"/>
      <c r="BC38" s="2745"/>
      <c r="BD38" s="2745"/>
      <c r="BE38" s="2745"/>
      <c r="BF38" s="2745"/>
      <c r="BG38" s="2745"/>
      <c r="BH38" s="2737"/>
      <c r="BI38" s="2738"/>
      <c r="BJ38" s="2744"/>
      <c r="BK38" s="2745"/>
      <c r="BL38" s="2745"/>
      <c r="BM38" s="2745"/>
      <c r="BN38" s="2745"/>
      <c r="BO38" s="2745"/>
      <c r="BP38" s="2745"/>
      <c r="BQ38" s="2745"/>
      <c r="BR38" s="2745"/>
      <c r="BS38" s="2745"/>
      <c r="BT38" s="2737"/>
      <c r="BU38" s="2738"/>
      <c r="BV38" s="2374"/>
      <c r="BW38" s="2346"/>
      <c r="BX38" s="2346"/>
      <c r="BY38" s="2346"/>
      <c r="BZ38" s="2346"/>
      <c r="CA38" s="2346"/>
      <c r="CB38" s="2769"/>
      <c r="CC38" s="2769"/>
      <c r="CD38" s="41"/>
      <c r="CE38" s="41"/>
      <c r="CF38" s="41"/>
      <c r="CG38" s="41"/>
      <c r="CH38" s="41"/>
      <c r="CI38" s="41"/>
      <c r="CJ38" s="41"/>
      <c r="CK38" s="41"/>
      <c r="CL38" s="41"/>
    </row>
    <row r="39" spans="1:90" s="360" customFormat="1" ht="15" customHeight="1">
      <c r="A39" s="2290"/>
      <c r="B39" s="2290"/>
      <c r="C39" s="2290"/>
      <c r="D39" s="2290"/>
      <c r="E39" s="2289"/>
      <c r="F39" s="2289"/>
      <c r="G39" s="2782"/>
      <c r="H39" s="2487"/>
      <c r="I39" s="2487"/>
      <c r="J39" s="2487"/>
      <c r="K39" s="2487"/>
      <c r="L39" s="2487"/>
      <c r="M39" s="2487"/>
      <c r="N39" s="2487"/>
      <c r="O39" s="2487"/>
      <c r="P39" s="2487"/>
      <c r="Q39" s="2487"/>
      <c r="R39" s="2487"/>
      <c r="S39" s="2487"/>
      <c r="T39" s="399"/>
      <c r="U39" s="2746"/>
      <c r="V39" s="2747"/>
      <c r="W39" s="2747"/>
      <c r="X39" s="2747"/>
      <c r="Y39" s="2747"/>
      <c r="Z39" s="2747"/>
      <c r="AA39" s="2747"/>
      <c r="AB39" s="2747"/>
      <c r="AC39" s="2747"/>
      <c r="AD39" s="2747"/>
      <c r="AE39" s="2747"/>
      <c r="AF39" s="2747"/>
      <c r="AG39" s="2747"/>
      <c r="AH39" s="2747"/>
      <c r="AI39" s="2747"/>
      <c r="AJ39" s="2747"/>
      <c r="AK39" s="2747"/>
      <c r="AL39" s="2747"/>
      <c r="AM39" s="2747"/>
      <c r="AN39" s="2747"/>
      <c r="AO39" s="2747"/>
      <c r="AP39" s="2747"/>
      <c r="AQ39" s="2747"/>
      <c r="AR39" s="2747"/>
      <c r="AS39" s="2747"/>
      <c r="AT39" s="2747"/>
      <c r="AU39" s="2747"/>
      <c r="AV39" s="2747"/>
      <c r="AW39" s="2748"/>
      <c r="AX39" s="2752"/>
      <c r="AY39" s="2753"/>
      <c r="AZ39" s="2753"/>
      <c r="BA39" s="2753"/>
      <c r="BB39" s="2753"/>
      <c r="BC39" s="2753"/>
      <c r="BD39" s="2753"/>
      <c r="BE39" s="2753"/>
      <c r="BF39" s="2753"/>
      <c r="BG39" s="2753"/>
      <c r="BH39" s="2753"/>
      <c r="BI39" s="2753"/>
      <c r="BJ39" s="2739"/>
      <c r="BK39" s="2740"/>
      <c r="BL39" s="2740"/>
      <c r="BM39" s="2740"/>
      <c r="BN39" s="2740"/>
      <c r="BO39" s="2740"/>
      <c r="BP39" s="2740"/>
      <c r="BQ39" s="2740"/>
      <c r="BR39" s="2740"/>
      <c r="BS39" s="2740"/>
      <c r="BT39" s="2740"/>
      <c r="BU39" s="2741"/>
      <c r="BV39" s="2374"/>
      <c r="BW39" s="2346"/>
      <c r="BX39" s="2346"/>
      <c r="BY39" s="2346"/>
      <c r="BZ39" s="2346"/>
      <c r="CA39" s="2346"/>
      <c r="CB39" s="2769"/>
      <c r="CC39" s="2769"/>
      <c r="CD39" s="41"/>
      <c r="CE39" s="41"/>
      <c r="CF39" s="41"/>
      <c r="CG39" s="41"/>
      <c r="CH39" s="41"/>
      <c r="CI39" s="41"/>
      <c r="CJ39" s="41"/>
      <c r="CK39" s="41"/>
      <c r="CL39" s="41"/>
    </row>
    <row r="40" spans="1:90" s="360" customFormat="1" ht="15" customHeight="1">
      <c r="A40" s="2290"/>
      <c r="B40" s="2290"/>
      <c r="C40" s="2290"/>
      <c r="D40" s="2290"/>
      <c r="E40" s="2289"/>
      <c r="F40" s="2289"/>
      <c r="G40" s="2783"/>
      <c r="H40" s="2490"/>
      <c r="I40" s="2490"/>
      <c r="J40" s="2490"/>
      <c r="K40" s="2490"/>
      <c r="L40" s="2490"/>
      <c r="M40" s="2490"/>
      <c r="N40" s="2490"/>
      <c r="O40" s="2490"/>
      <c r="P40" s="2490"/>
      <c r="Q40" s="2490"/>
      <c r="R40" s="2490"/>
      <c r="S40" s="2490"/>
      <c r="T40" s="400"/>
      <c r="U40" s="2749"/>
      <c r="V40" s="2750"/>
      <c r="W40" s="2750"/>
      <c r="X40" s="2750"/>
      <c r="Y40" s="2750"/>
      <c r="Z40" s="2750"/>
      <c r="AA40" s="2750"/>
      <c r="AB40" s="2750"/>
      <c r="AC40" s="2750"/>
      <c r="AD40" s="2750"/>
      <c r="AE40" s="2750"/>
      <c r="AF40" s="2750"/>
      <c r="AG40" s="2750"/>
      <c r="AH40" s="2750"/>
      <c r="AI40" s="2750"/>
      <c r="AJ40" s="2750"/>
      <c r="AK40" s="2750"/>
      <c r="AL40" s="2750"/>
      <c r="AM40" s="2750"/>
      <c r="AN40" s="2750"/>
      <c r="AO40" s="2750"/>
      <c r="AP40" s="2750"/>
      <c r="AQ40" s="2750"/>
      <c r="AR40" s="2750"/>
      <c r="AS40" s="2750"/>
      <c r="AT40" s="2750"/>
      <c r="AU40" s="2750"/>
      <c r="AV40" s="2750"/>
      <c r="AW40" s="2751"/>
      <c r="AX40" s="2742"/>
      <c r="AY40" s="2743"/>
      <c r="AZ40" s="2743"/>
      <c r="BA40" s="2743"/>
      <c r="BB40" s="2743"/>
      <c r="BC40" s="2743"/>
      <c r="BD40" s="2743"/>
      <c r="BE40" s="2743"/>
      <c r="BF40" s="2743"/>
      <c r="BG40" s="2743"/>
      <c r="BH40" s="2289" t="s">
        <v>276</v>
      </c>
      <c r="BI40" s="2736"/>
      <c r="BJ40" s="2742"/>
      <c r="BK40" s="2743"/>
      <c r="BL40" s="2743"/>
      <c r="BM40" s="2743"/>
      <c r="BN40" s="2743"/>
      <c r="BO40" s="2743"/>
      <c r="BP40" s="2743"/>
      <c r="BQ40" s="2743"/>
      <c r="BR40" s="2743"/>
      <c r="BS40" s="2743"/>
      <c r="BT40" s="2289" t="s">
        <v>276</v>
      </c>
      <c r="BU40" s="2736"/>
      <c r="BV40" s="2374"/>
      <c r="BW40" s="2346"/>
      <c r="BX40" s="2346"/>
      <c r="BY40" s="2346"/>
      <c r="BZ40" s="2346"/>
      <c r="CA40" s="2346"/>
      <c r="CB40" s="2769"/>
      <c r="CC40" s="2769"/>
      <c r="CD40" s="41"/>
      <c r="CE40" s="41"/>
      <c r="CF40" s="41"/>
      <c r="CG40" s="41"/>
      <c r="CH40" s="41"/>
      <c r="CI40" s="41"/>
      <c r="CJ40" s="41"/>
      <c r="CK40" s="41"/>
      <c r="CL40" s="41"/>
    </row>
    <row r="41" spans="1:90" s="360" customFormat="1" ht="22.5" customHeight="1">
      <c r="A41" s="2290"/>
      <c r="B41" s="2290"/>
      <c r="C41" s="2290"/>
      <c r="D41" s="2290"/>
      <c r="E41" s="2289"/>
      <c r="F41" s="2289"/>
      <c r="G41" s="2784"/>
      <c r="H41" s="2785"/>
      <c r="I41" s="2785"/>
      <c r="J41" s="2785"/>
      <c r="K41" s="2785"/>
      <c r="L41" s="2785"/>
      <c r="M41" s="2785"/>
      <c r="N41" s="2785"/>
      <c r="O41" s="2785"/>
      <c r="P41" s="2785"/>
      <c r="Q41" s="2785"/>
      <c r="R41" s="2785"/>
      <c r="S41" s="2785"/>
      <c r="T41" s="400"/>
      <c r="U41" s="2749"/>
      <c r="V41" s="2750"/>
      <c r="W41" s="2750"/>
      <c r="X41" s="2750"/>
      <c r="Y41" s="2750"/>
      <c r="Z41" s="2750"/>
      <c r="AA41" s="2750"/>
      <c r="AB41" s="2750"/>
      <c r="AC41" s="2750"/>
      <c r="AD41" s="2750"/>
      <c r="AE41" s="2750"/>
      <c r="AF41" s="2750"/>
      <c r="AG41" s="2750"/>
      <c r="AH41" s="2750"/>
      <c r="AI41" s="2750"/>
      <c r="AJ41" s="2750"/>
      <c r="AK41" s="2750"/>
      <c r="AL41" s="2750"/>
      <c r="AM41" s="2750"/>
      <c r="AN41" s="2750"/>
      <c r="AO41" s="2750"/>
      <c r="AP41" s="2750"/>
      <c r="AQ41" s="2750"/>
      <c r="AR41" s="2750"/>
      <c r="AS41" s="2750"/>
      <c r="AT41" s="2750"/>
      <c r="AU41" s="2750"/>
      <c r="AV41" s="2750"/>
      <c r="AW41" s="2751"/>
      <c r="AX41" s="2744"/>
      <c r="AY41" s="2745"/>
      <c r="AZ41" s="2745"/>
      <c r="BA41" s="2745"/>
      <c r="BB41" s="2745"/>
      <c r="BC41" s="2745"/>
      <c r="BD41" s="2745"/>
      <c r="BE41" s="2745"/>
      <c r="BF41" s="2745"/>
      <c r="BG41" s="2745"/>
      <c r="BH41" s="2737"/>
      <c r="BI41" s="2738"/>
      <c r="BJ41" s="2744"/>
      <c r="BK41" s="2745"/>
      <c r="BL41" s="2745"/>
      <c r="BM41" s="2745"/>
      <c r="BN41" s="2745"/>
      <c r="BO41" s="2745"/>
      <c r="BP41" s="2745"/>
      <c r="BQ41" s="2745"/>
      <c r="BR41" s="2745"/>
      <c r="BS41" s="2745"/>
      <c r="BT41" s="2737"/>
      <c r="BU41" s="2738"/>
      <c r="BV41" s="2374"/>
      <c r="BW41" s="2346"/>
      <c r="BX41" s="2346"/>
      <c r="BY41" s="2346"/>
      <c r="BZ41" s="2346"/>
      <c r="CA41" s="2346"/>
      <c r="CB41" s="2769"/>
      <c r="CC41" s="2769"/>
      <c r="CD41" s="41"/>
      <c r="CE41" s="41"/>
      <c r="CF41" s="41"/>
      <c r="CG41" s="41"/>
      <c r="CH41" s="41"/>
      <c r="CI41" s="41"/>
      <c r="CJ41" s="41"/>
      <c r="CK41" s="41"/>
      <c r="CL41" s="41"/>
    </row>
    <row r="42" spans="1:90" s="360" customFormat="1" ht="15" customHeight="1">
      <c r="A42" s="2290"/>
      <c r="B42" s="2290"/>
      <c r="C42" s="2290"/>
      <c r="D42" s="2290"/>
      <c r="E42" s="2289"/>
      <c r="F42" s="2289"/>
      <c r="G42" s="2740"/>
      <c r="H42" s="2740"/>
      <c r="I42" s="2740"/>
      <c r="J42" s="2740"/>
      <c r="K42" s="2740"/>
      <c r="L42" s="2740"/>
      <c r="M42" s="2740"/>
      <c r="N42" s="2740"/>
      <c r="O42" s="2740"/>
      <c r="P42" s="2740"/>
      <c r="Q42" s="2740"/>
      <c r="R42" s="2740"/>
      <c r="S42" s="2740"/>
      <c r="T42" s="2740"/>
      <c r="U42" s="2740"/>
      <c r="V42" s="2740"/>
      <c r="W42" s="2740"/>
      <c r="X42" s="2740"/>
      <c r="Y42" s="2740"/>
      <c r="Z42" s="2740"/>
      <c r="AA42" s="2740"/>
      <c r="AB42" s="2740"/>
      <c r="AC42" s="2740"/>
      <c r="AD42" s="2740"/>
      <c r="AE42" s="2740"/>
      <c r="AF42" s="2740"/>
      <c r="AG42" s="2740"/>
      <c r="AH42" s="2740"/>
      <c r="AI42" s="2740"/>
      <c r="AJ42" s="2740"/>
      <c r="AK42" s="2740"/>
      <c r="AL42" s="2740"/>
      <c r="AM42" s="2740"/>
      <c r="AN42" s="2740"/>
      <c r="AO42" s="2740"/>
      <c r="AP42" s="2740"/>
      <c r="AQ42" s="2740"/>
      <c r="AR42" s="2740"/>
      <c r="AS42" s="2740"/>
      <c r="AT42" s="2740"/>
      <c r="AU42" s="2740"/>
      <c r="AV42" s="2740"/>
      <c r="AW42" s="2740"/>
      <c r="AX42" s="2740"/>
      <c r="AY42" s="2740"/>
      <c r="AZ42" s="2740"/>
      <c r="BA42" s="2740"/>
      <c r="BB42" s="2740"/>
      <c r="BC42" s="2740"/>
      <c r="BD42" s="2740"/>
      <c r="BE42" s="2740"/>
      <c r="BF42" s="2740"/>
      <c r="BG42" s="2740"/>
      <c r="BH42" s="2740"/>
      <c r="BI42" s="2740"/>
      <c r="BJ42" s="2740"/>
      <c r="BK42" s="2740"/>
      <c r="BL42" s="2740"/>
      <c r="BM42" s="2740"/>
      <c r="BN42" s="2740"/>
      <c r="BO42" s="2740"/>
      <c r="BP42" s="2740"/>
      <c r="BQ42" s="2740"/>
      <c r="BR42" s="2740"/>
      <c r="BS42" s="2740"/>
      <c r="BT42" s="2740"/>
      <c r="BU42" s="2740"/>
      <c r="BV42" s="2289"/>
      <c r="BW42" s="2289"/>
      <c r="BX42" s="2289"/>
      <c r="BY42" s="2289"/>
      <c r="BZ42" s="2289"/>
      <c r="CA42" s="2289"/>
      <c r="CB42" s="2769"/>
      <c r="CC42" s="2769"/>
      <c r="CD42" s="41"/>
      <c r="CE42" s="41"/>
      <c r="CF42" s="41"/>
      <c r="CG42" s="41"/>
      <c r="CH42" s="41"/>
      <c r="CI42" s="41"/>
      <c r="CJ42" s="41"/>
      <c r="CK42" s="41"/>
      <c r="CL42" s="41"/>
    </row>
    <row r="43" spans="1:90" s="360" customFormat="1" ht="15" customHeight="1">
      <c r="A43" s="2290"/>
      <c r="B43" s="2290"/>
      <c r="C43" s="2290"/>
      <c r="D43" s="2290"/>
      <c r="E43" s="2289"/>
      <c r="F43" s="2289"/>
      <c r="G43" s="2289"/>
      <c r="H43" s="2289"/>
      <c r="I43" s="2289"/>
      <c r="J43" s="2289"/>
      <c r="K43" s="2289"/>
      <c r="L43" s="2289"/>
      <c r="M43" s="2289"/>
      <c r="N43" s="2289"/>
      <c r="O43" s="2289"/>
      <c r="P43" s="2289"/>
      <c r="Q43" s="2289"/>
      <c r="R43" s="2289"/>
      <c r="S43" s="2289"/>
      <c r="T43" s="2289"/>
      <c r="U43" s="2289"/>
      <c r="V43" s="2289"/>
      <c r="W43" s="2289"/>
      <c r="X43" s="2289"/>
      <c r="Y43" s="2289"/>
      <c r="Z43" s="2289"/>
      <c r="AA43" s="2289"/>
      <c r="AB43" s="2289"/>
      <c r="AC43" s="2289"/>
      <c r="AD43" s="2289"/>
      <c r="AE43" s="2289"/>
      <c r="AF43" s="2289"/>
      <c r="AG43" s="2289"/>
      <c r="AH43" s="2289"/>
      <c r="AI43" s="2289"/>
      <c r="AJ43" s="2289"/>
      <c r="AK43" s="2289"/>
      <c r="AL43" s="2289"/>
      <c r="AM43" s="2289"/>
      <c r="AN43" s="2289"/>
      <c r="AO43" s="2289"/>
      <c r="AP43" s="2289"/>
      <c r="AQ43" s="2289"/>
      <c r="AR43" s="2289"/>
      <c r="AS43" s="2289"/>
      <c r="AT43" s="2289"/>
      <c r="AU43" s="2289"/>
      <c r="AV43" s="2289"/>
      <c r="AW43" s="2289"/>
      <c r="AX43" s="2289"/>
      <c r="AY43" s="2289"/>
      <c r="AZ43" s="2289"/>
      <c r="BA43" s="2289"/>
      <c r="BB43" s="2289"/>
      <c r="BC43" s="2289"/>
      <c r="BD43" s="2289"/>
      <c r="BE43" s="2289"/>
      <c r="BF43" s="2289"/>
      <c r="BG43" s="2289"/>
      <c r="BH43" s="2289"/>
      <c r="BI43" s="2289"/>
      <c r="BJ43" s="2289"/>
      <c r="BK43" s="2289"/>
      <c r="BL43" s="2289"/>
      <c r="BM43" s="2289"/>
      <c r="BN43" s="2289"/>
      <c r="BO43" s="2289"/>
      <c r="BP43" s="2289"/>
      <c r="BQ43" s="2289"/>
      <c r="BR43" s="2289"/>
      <c r="BS43" s="2289"/>
      <c r="BT43" s="2289"/>
      <c r="BU43" s="2289"/>
      <c r="BV43" s="2289"/>
      <c r="BW43" s="2289"/>
      <c r="BX43" s="2289"/>
      <c r="BY43" s="2289"/>
      <c r="BZ43" s="2289"/>
      <c r="CA43" s="2289"/>
      <c r="CB43" s="2769"/>
      <c r="CC43" s="2769"/>
      <c r="CD43" s="41"/>
      <c r="CE43" s="41"/>
      <c r="CF43" s="41"/>
      <c r="CG43" s="41"/>
      <c r="CH43" s="41"/>
      <c r="CI43" s="41"/>
      <c r="CJ43" s="41"/>
      <c r="CK43" s="41"/>
      <c r="CL43" s="41"/>
    </row>
    <row r="44" spans="1:90" s="360" customFormat="1" ht="15" customHeight="1">
      <c r="A44" s="2290"/>
      <c r="B44" s="2290"/>
      <c r="C44" s="2290"/>
      <c r="D44" s="2290"/>
      <c r="E44" s="2289"/>
      <c r="F44" s="2289"/>
      <c r="G44" s="2289"/>
      <c r="H44" s="2289"/>
      <c r="I44" s="2289"/>
      <c r="J44" s="2289"/>
      <c r="K44" s="2289"/>
      <c r="L44" s="2289"/>
      <c r="M44" s="2289"/>
      <c r="N44" s="2289"/>
      <c r="O44" s="2289"/>
      <c r="P44" s="2289"/>
      <c r="Q44" s="2289"/>
      <c r="R44" s="2289"/>
      <c r="S44" s="2289"/>
      <c r="T44" s="2289"/>
      <c r="U44" s="2289"/>
      <c r="V44" s="2289"/>
      <c r="W44" s="2289"/>
      <c r="X44" s="2289"/>
      <c r="Y44" s="2289"/>
      <c r="Z44" s="2289"/>
      <c r="AA44" s="2289"/>
      <c r="AB44" s="2289"/>
      <c r="AC44" s="2289"/>
      <c r="AD44" s="2289"/>
      <c r="AE44" s="2289"/>
      <c r="AF44" s="2289"/>
      <c r="AG44" s="2289"/>
      <c r="AH44" s="2289"/>
      <c r="AI44" s="2289"/>
      <c r="AJ44" s="2289"/>
      <c r="AK44" s="2289"/>
      <c r="AL44" s="2289"/>
      <c r="AM44" s="2289"/>
      <c r="AN44" s="2289"/>
      <c r="AO44" s="2289"/>
      <c r="AP44" s="2289"/>
      <c r="AQ44" s="2289"/>
      <c r="AR44" s="2289"/>
      <c r="AS44" s="2289"/>
      <c r="AT44" s="2289"/>
      <c r="AU44" s="2289"/>
      <c r="AV44" s="2289"/>
      <c r="AW44" s="2289"/>
      <c r="AX44" s="2289"/>
      <c r="AY44" s="2289"/>
      <c r="AZ44" s="2289"/>
      <c r="BA44" s="2289"/>
      <c r="BB44" s="2289"/>
      <c r="BC44" s="2289"/>
      <c r="BD44" s="2289"/>
      <c r="BE44" s="2289"/>
      <c r="BF44" s="2289"/>
      <c r="BG44" s="2289"/>
      <c r="BH44" s="2289"/>
      <c r="BI44" s="2289"/>
      <c r="BJ44" s="2289"/>
      <c r="BK44" s="2289"/>
      <c r="BL44" s="2289"/>
      <c r="BM44" s="2289"/>
      <c r="BN44" s="2289"/>
      <c r="BO44" s="2289"/>
      <c r="BP44" s="2289"/>
      <c r="BQ44" s="2289"/>
      <c r="BR44" s="2289"/>
      <c r="BS44" s="2289"/>
      <c r="BT44" s="2289"/>
      <c r="BU44" s="2289"/>
      <c r="BV44" s="2289"/>
      <c r="BW44" s="2289"/>
      <c r="BX44" s="2289"/>
      <c r="BY44" s="2289"/>
      <c r="BZ44" s="2289"/>
      <c r="CA44" s="2289"/>
      <c r="CB44" s="2769"/>
      <c r="CC44" s="2769"/>
      <c r="CD44" s="41"/>
      <c r="CE44" s="41"/>
      <c r="CF44" s="41"/>
      <c r="CG44" s="41"/>
      <c r="CH44" s="41"/>
      <c r="CI44" s="41"/>
      <c r="CJ44" s="41"/>
      <c r="CK44" s="41"/>
      <c r="CL44" s="41"/>
    </row>
    <row r="45" spans="1:90" s="360" customFormat="1" ht="15" customHeight="1">
      <c r="A45" s="2290"/>
      <c r="B45" s="2290"/>
      <c r="C45" s="2290"/>
      <c r="D45" s="2290"/>
      <c r="E45" s="2289"/>
      <c r="F45" s="2289"/>
      <c r="G45" s="2289"/>
      <c r="H45" s="2289"/>
      <c r="I45" s="2289"/>
      <c r="J45" s="2289"/>
      <c r="K45" s="2289"/>
      <c r="L45" s="2289"/>
      <c r="M45" s="2289"/>
      <c r="N45" s="2289"/>
      <c r="O45" s="2289"/>
      <c r="P45" s="2289"/>
      <c r="Q45" s="2289"/>
      <c r="R45" s="2289"/>
      <c r="S45" s="2289"/>
      <c r="T45" s="2289"/>
      <c r="U45" s="2289"/>
      <c r="V45" s="2289"/>
      <c r="W45" s="2289"/>
      <c r="X45" s="2289"/>
      <c r="Y45" s="2289"/>
      <c r="Z45" s="2289"/>
      <c r="AA45" s="2289"/>
      <c r="AB45" s="2289"/>
      <c r="AC45" s="2289"/>
      <c r="AD45" s="2289"/>
      <c r="AE45" s="2289"/>
      <c r="AF45" s="2289"/>
      <c r="AG45" s="2289"/>
      <c r="AH45" s="2289"/>
      <c r="AI45" s="2289"/>
      <c r="AJ45" s="2289"/>
      <c r="AK45" s="2289"/>
      <c r="AL45" s="2289"/>
      <c r="AM45" s="2289"/>
      <c r="AN45" s="2289"/>
      <c r="AO45" s="2289"/>
      <c r="AP45" s="2289"/>
      <c r="AQ45" s="2289"/>
      <c r="AR45" s="2289"/>
      <c r="AS45" s="2289"/>
      <c r="AT45" s="2289"/>
      <c r="AU45" s="2289"/>
      <c r="AV45" s="2289"/>
      <c r="AW45" s="2289"/>
      <c r="AX45" s="2289"/>
      <c r="AY45" s="2289"/>
      <c r="AZ45" s="2289"/>
      <c r="BA45" s="2289"/>
      <c r="BB45" s="2289"/>
      <c r="BC45" s="2289"/>
      <c r="BD45" s="2289"/>
      <c r="BE45" s="2289"/>
      <c r="BF45" s="2289"/>
      <c r="BG45" s="2289"/>
      <c r="BH45" s="2289"/>
      <c r="BI45" s="2289"/>
      <c r="BJ45" s="2289"/>
      <c r="BK45" s="2289"/>
      <c r="BL45" s="2289"/>
      <c r="BM45" s="2289"/>
      <c r="BN45" s="2289"/>
      <c r="BO45" s="2289"/>
      <c r="BP45" s="2289"/>
      <c r="BQ45" s="2289"/>
      <c r="BR45" s="2289"/>
      <c r="BS45" s="2289"/>
      <c r="BT45" s="2289"/>
      <c r="BU45" s="2289"/>
      <c r="BV45" s="2289"/>
      <c r="BW45" s="2289"/>
      <c r="BX45" s="2289"/>
      <c r="BY45" s="2289"/>
      <c r="BZ45" s="2289"/>
      <c r="CA45" s="2289"/>
      <c r="CB45" s="2769"/>
      <c r="CC45" s="2769"/>
      <c r="CD45" s="41"/>
      <c r="CE45" s="41"/>
      <c r="CF45" s="41"/>
      <c r="CG45" s="41"/>
      <c r="CH45" s="41"/>
      <c r="CI45" s="41"/>
      <c r="CJ45" s="41"/>
      <c r="CK45" s="41"/>
      <c r="CL45" s="41"/>
    </row>
    <row r="46" spans="1:90" s="360" customFormat="1" ht="15" customHeight="1">
      <c r="A46" s="2290"/>
      <c r="B46" s="2290"/>
      <c r="C46" s="2290"/>
      <c r="D46" s="2290"/>
      <c r="E46" s="2289"/>
      <c r="F46" s="2289"/>
      <c r="G46" s="2289"/>
      <c r="H46" s="2289"/>
      <c r="I46" s="2289"/>
      <c r="J46" s="2289"/>
      <c r="K46" s="2289"/>
      <c r="L46" s="2289"/>
      <c r="M46" s="2289"/>
      <c r="N46" s="2289"/>
      <c r="O46" s="2289"/>
      <c r="P46" s="2289"/>
      <c r="Q46" s="2289"/>
      <c r="R46" s="2289"/>
      <c r="S46" s="2289"/>
      <c r="T46" s="2289"/>
      <c r="U46" s="2289"/>
      <c r="V46" s="2289"/>
      <c r="W46" s="2289"/>
      <c r="X46" s="2289"/>
      <c r="Y46" s="2289"/>
      <c r="Z46" s="2289"/>
      <c r="AA46" s="2289"/>
      <c r="AB46" s="2289"/>
      <c r="AC46" s="2289"/>
      <c r="AD46" s="2289"/>
      <c r="AE46" s="2289"/>
      <c r="AF46" s="2289"/>
      <c r="AG46" s="2289"/>
      <c r="AH46" s="2289"/>
      <c r="AI46" s="2289"/>
      <c r="AJ46" s="2289"/>
      <c r="AK46" s="2289"/>
      <c r="AL46" s="2289"/>
      <c r="AM46" s="2289"/>
      <c r="AN46" s="2289"/>
      <c r="AO46" s="2289"/>
      <c r="AP46" s="2289"/>
      <c r="AQ46" s="2289"/>
      <c r="AR46" s="2289"/>
      <c r="AS46" s="2289"/>
      <c r="AT46" s="2289"/>
      <c r="AU46" s="2289"/>
      <c r="AV46" s="2289"/>
      <c r="AW46" s="2289"/>
      <c r="AX46" s="2289"/>
      <c r="AY46" s="2289"/>
      <c r="AZ46" s="2289"/>
      <c r="BA46" s="2289"/>
      <c r="BB46" s="2289"/>
      <c r="BC46" s="2289"/>
      <c r="BD46" s="2289"/>
      <c r="BE46" s="2289"/>
      <c r="BF46" s="2289"/>
      <c r="BG46" s="2289"/>
      <c r="BH46" s="2289"/>
      <c r="BI46" s="2289"/>
      <c r="BJ46" s="2289"/>
      <c r="BK46" s="2289"/>
      <c r="BL46" s="2289"/>
      <c r="BM46" s="2289"/>
      <c r="BN46" s="2289"/>
      <c r="BO46" s="2289"/>
      <c r="BP46" s="2289"/>
      <c r="BQ46" s="2289"/>
      <c r="BR46" s="2289"/>
      <c r="BS46" s="2289"/>
      <c r="BT46" s="2289"/>
      <c r="BU46" s="2289"/>
      <c r="BV46" s="2289"/>
      <c r="BW46" s="2289"/>
      <c r="BX46" s="2289"/>
      <c r="BY46" s="2289"/>
      <c r="BZ46" s="2289"/>
      <c r="CA46" s="2289"/>
      <c r="CB46" s="2769"/>
      <c r="CC46" s="2769"/>
      <c r="CD46" s="41"/>
      <c r="CE46" s="41"/>
      <c r="CF46" s="41"/>
      <c r="CG46" s="41"/>
      <c r="CH46" s="41"/>
      <c r="CI46" s="41"/>
      <c r="CJ46" s="41"/>
      <c r="CK46" s="41"/>
      <c r="CL46" s="41"/>
    </row>
    <row r="47" spans="1:90" s="360" customFormat="1" ht="15" customHeight="1">
      <c r="A47" s="2290"/>
      <c r="B47" s="2290"/>
      <c r="C47" s="2290"/>
      <c r="D47" s="2290"/>
      <c r="E47" s="2289"/>
      <c r="F47" s="2289"/>
      <c r="G47" s="2289"/>
      <c r="H47" s="2289"/>
      <c r="I47" s="2289"/>
      <c r="J47" s="2289"/>
      <c r="K47" s="2289"/>
      <c r="L47" s="2289"/>
      <c r="M47" s="2289"/>
      <c r="N47" s="2289"/>
      <c r="O47" s="2289"/>
      <c r="P47" s="2289"/>
      <c r="Q47" s="2289"/>
      <c r="R47" s="2289"/>
      <c r="S47" s="2289"/>
      <c r="T47" s="2289"/>
      <c r="U47" s="2289"/>
      <c r="V47" s="2289"/>
      <c r="W47" s="2289"/>
      <c r="X47" s="2289"/>
      <c r="Y47" s="2289"/>
      <c r="Z47" s="2289"/>
      <c r="AA47" s="2289"/>
      <c r="AB47" s="2289"/>
      <c r="AC47" s="2289"/>
      <c r="AD47" s="2289"/>
      <c r="AE47" s="2289"/>
      <c r="AF47" s="2289"/>
      <c r="AG47" s="2289"/>
      <c r="AH47" s="2289"/>
      <c r="AI47" s="2289"/>
      <c r="AJ47" s="2289"/>
      <c r="AK47" s="2289"/>
      <c r="AL47" s="2289"/>
      <c r="AM47" s="2289"/>
      <c r="AN47" s="2289"/>
      <c r="AO47" s="2289"/>
      <c r="AP47" s="2289"/>
      <c r="AQ47" s="2289"/>
      <c r="AR47" s="2289"/>
      <c r="AS47" s="2289"/>
      <c r="AT47" s="2289"/>
      <c r="AU47" s="2289"/>
      <c r="AV47" s="2289"/>
      <c r="AW47" s="2289"/>
      <c r="AX47" s="2289"/>
      <c r="AY47" s="2289"/>
      <c r="AZ47" s="2289"/>
      <c r="BA47" s="2289"/>
      <c r="BB47" s="2289"/>
      <c r="BC47" s="2289"/>
      <c r="BD47" s="2289"/>
      <c r="BE47" s="2289"/>
      <c r="BF47" s="2289"/>
      <c r="BG47" s="2289"/>
      <c r="BH47" s="2289"/>
      <c r="BI47" s="2289"/>
      <c r="BJ47" s="2289"/>
      <c r="BK47" s="2289"/>
      <c r="BL47" s="2289"/>
      <c r="BM47" s="2289"/>
      <c r="BN47" s="2289"/>
      <c r="BO47" s="2289"/>
      <c r="BP47" s="2289"/>
      <c r="BQ47" s="2289"/>
      <c r="BR47" s="2289"/>
      <c r="BS47" s="2289"/>
      <c r="BT47" s="2289"/>
      <c r="BU47" s="2289"/>
      <c r="BV47" s="2289"/>
      <c r="BW47" s="2289"/>
      <c r="BX47" s="2289"/>
      <c r="BY47" s="2289"/>
      <c r="BZ47" s="2289"/>
      <c r="CA47" s="2289"/>
      <c r="CB47" s="2769"/>
      <c r="CC47" s="2769"/>
      <c r="CD47" s="41"/>
      <c r="CE47" s="41"/>
      <c r="CF47" s="41"/>
      <c r="CG47" s="41"/>
      <c r="CH47" s="41"/>
      <c r="CI47" s="41"/>
      <c r="CJ47" s="41"/>
      <c r="CK47" s="41"/>
      <c r="CL47" s="41"/>
    </row>
    <row r="48" spans="1:90" s="360" customFormat="1" ht="15" customHeight="1">
      <c r="A48" s="2290"/>
      <c r="B48" s="2290"/>
      <c r="C48" s="2290"/>
      <c r="D48" s="2290"/>
      <c r="E48" s="2289"/>
      <c r="F48" s="2289"/>
      <c r="G48" s="2289"/>
      <c r="H48" s="2289"/>
      <c r="I48" s="2289"/>
      <c r="J48" s="2289"/>
      <c r="K48" s="2289"/>
      <c r="L48" s="2289"/>
      <c r="M48" s="2289"/>
      <c r="N48" s="2289"/>
      <c r="O48" s="2289"/>
      <c r="P48" s="2289"/>
      <c r="Q48" s="2289"/>
      <c r="R48" s="2289"/>
      <c r="S48" s="2289"/>
      <c r="T48" s="2289"/>
      <c r="U48" s="2289"/>
      <c r="V48" s="2289"/>
      <c r="W48" s="2289"/>
      <c r="X48" s="2289"/>
      <c r="Y48" s="2289"/>
      <c r="Z48" s="2289"/>
      <c r="AA48" s="2289"/>
      <c r="AB48" s="2289"/>
      <c r="AC48" s="2289"/>
      <c r="AD48" s="2289"/>
      <c r="AE48" s="2289"/>
      <c r="AF48" s="2289"/>
      <c r="AG48" s="2289"/>
      <c r="AH48" s="2289"/>
      <c r="AI48" s="2289"/>
      <c r="AJ48" s="2289"/>
      <c r="AK48" s="2289"/>
      <c r="AL48" s="2289"/>
      <c r="AM48" s="2289"/>
      <c r="AN48" s="2289"/>
      <c r="AO48" s="2289"/>
      <c r="AP48" s="2289"/>
      <c r="AQ48" s="2289"/>
      <c r="AR48" s="2289"/>
      <c r="AS48" s="2289"/>
      <c r="AT48" s="2289"/>
      <c r="AU48" s="2289"/>
      <c r="AV48" s="2289"/>
      <c r="AW48" s="2289"/>
      <c r="AX48" s="2289"/>
      <c r="AY48" s="2289"/>
      <c r="AZ48" s="2289"/>
      <c r="BA48" s="2289"/>
      <c r="BB48" s="2289"/>
      <c r="BC48" s="2289"/>
      <c r="BD48" s="2289"/>
      <c r="BE48" s="2289"/>
      <c r="BF48" s="2289"/>
      <c r="BG48" s="2289"/>
      <c r="BH48" s="2289"/>
      <c r="BI48" s="2289"/>
      <c r="BJ48" s="2289"/>
      <c r="BK48" s="2289"/>
      <c r="BL48" s="2289"/>
      <c r="BM48" s="2289"/>
      <c r="BN48" s="2289"/>
      <c r="BO48" s="2289"/>
      <c r="BP48" s="2289"/>
      <c r="BQ48" s="2289"/>
      <c r="BR48" s="2289"/>
      <c r="BS48" s="2289"/>
      <c r="BT48" s="2289"/>
      <c r="BU48" s="2289"/>
      <c r="BV48" s="2289"/>
      <c r="BW48" s="2289"/>
      <c r="BX48" s="2289"/>
      <c r="BY48" s="2289"/>
      <c r="BZ48" s="2289"/>
      <c r="CA48" s="2289"/>
      <c r="CB48" s="2769"/>
      <c r="CC48" s="2769"/>
      <c r="CD48" s="41"/>
      <c r="CE48" s="41"/>
      <c r="CF48" s="41"/>
      <c r="CG48" s="41"/>
      <c r="CH48" s="41"/>
      <c r="CI48" s="41"/>
      <c r="CJ48" s="41"/>
      <c r="CK48" s="41"/>
      <c r="CL48" s="41"/>
    </row>
    <row r="49" spans="1:90" s="360" customFormat="1" ht="15" customHeight="1">
      <c r="A49" s="2290"/>
      <c r="B49" s="2290"/>
      <c r="C49" s="2290"/>
      <c r="D49" s="2290"/>
      <c r="E49" s="2289"/>
      <c r="F49" s="2289"/>
      <c r="G49" s="2289"/>
      <c r="H49" s="2289"/>
      <c r="I49" s="2289"/>
      <c r="J49" s="2289"/>
      <c r="K49" s="2289"/>
      <c r="L49" s="2289"/>
      <c r="M49" s="2289"/>
      <c r="N49" s="2289"/>
      <c r="O49" s="2289"/>
      <c r="P49" s="2289"/>
      <c r="Q49" s="2289"/>
      <c r="R49" s="2289"/>
      <c r="S49" s="2289"/>
      <c r="T49" s="2289"/>
      <c r="U49" s="2289"/>
      <c r="V49" s="2289"/>
      <c r="W49" s="2289"/>
      <c r="X49" s="2289"/>
      <c r="Y49" s="2289"/>
      <c r="Z49" s="2289"/>
      <c r="AA49" s="2289"/>
      <c r="AB49" s="2289"/>
      <c r="AC49" s="2289"/>
      <c r="AD49" s="2289"/>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89"/>
      <c r="BC49" s="2289"/>
      <c r="BD49" s="2289"/>
      <c r="BE49" s="2289"/>
      <c r="BF49" s="2289"/>
      <c r="BG49" s="2289"/>
      <c r="BH49" s="2289"/>
      <c r="BI49" s="2289"/>
      <c r="BJ49" s="2289"/>
      <c r="BK49" s="2289"/>
      <c r="BL49" s="2289"/>
      <c r="BM49" s="2289"/>
      <c r="BN49" s="2289"/>
      <c r="BO49" s="2289"/>
      <c r="BP49" s="2289"/>
      <c r="BQ49" s="2289"/>
      <c r="BR49" s="2289"/>
      <c r="BS49" s="2289"/>
      <c r="BT49" s="2289"/>
      <c r="BU49" s="2289"/>
      <c r="BV49" s="2289"/>
      <c r="BW49" s="2289"/>
      <c r="BX49" s="2289"/>
      <c r="BY49" s="2289"/>
      <c r="BZ49" s="2289"/>
      <c r="CA49" s="2289"/>
      <c r="CB49" s="2769"/>
      <c r="CC49" s="2769"/>
      <c r="CD49" s="41"/>
      <c r="CE49" s="41"/>
      <c r="CF49" s="41"/>
      <c r="CG49" s="41"/>
      <c r="CH49" s="41"/>
      <c r="CI49" s="41"/>
      <c r="CJ49" s="41"/>
      <c r="CK49" s="41"/>
      <c r="CL49" s="41"/>
    </row>
    <row r="50" spans="1:90" s="360" customFormat="1" ht="15" customHeight="1">
      <c r="A50" s="2290"/>
      <c r="B50" s="2290"/>
      <c r="C50" s="2290"/>
      <c r="D50" s="2290"/>
      <c r="E50" s="2289"/>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2289"/>
      <c r="AB50" s="2289"/>
      <c r="AC50" s="2289"/>
      <c r="AD50" s="2289"/>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89"/>
      <c r="BC50" s="2289"/>
      <c r="BD50" s="2289"/>
      <c r="BE50" s="2289"/>
      <c r="BF50" s="2289"/>
      <c r="BG50" s="2289"/>
      <c r="BH50" s="2289"/>
      <c r="BI50" s="2289"/>
      <c r="BJ50" s="2289"/>
      <c r="BK50" s="2289"/>
      <c r="BL50" s="2289"/>
      <c r="BM50" s="2289"/>
      <c r="BN50" s="2289"/>
      <c r="BO50" s="2289"/>
      <c r="BP50" s="2289"/>
      <c r="BQ50" s="2289"/>
      <c r="BR50" s="2289"/>
      <c r="BS50" s="2289"/>
      <c r="BT50" s="2289"/>
      <c r="BU50" s="2289"/>
      <c r="BV50" s="2289"/>
      <c r="BW50" s="2289"/>
      <c r="BX50" s="2289"/>
      <c r="BY50" s="2289"/>
      <c r="BZ50" s="2289"/>
      <c r="CA50" s="2289"/>
      <c r="CB50" s="2769"/>
      <c r="CC50" s="2769"/>
      <c r="CD50" s="41"/>
      <c r="CE50" s="41"/>
      <c r="CF50" s="41"/>
      <c r="CG50" s="41"/>
      <c r="CH50" s="41"/>
      <c r="CI50" s="41"/>
      <c r="CJ50" s="41"/>
      <c r="CK50" s="41"/>
      <c r="CL50" s="41"/>
    </row>
    <row r="51" spans="1:90" s="360" customFormat="1" ht="15" customHeight="1">
      <c r="A51" s="2290"/>
      <c r="B51" s="2290"/>
      <c r="C51" s="2290"/>
      <c r="D51" s="2290"/>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2289"/>
      <c r="AB51" s="2289"/>
      <c r="AC51" s="2289"/>
      <c r="AD51" s="2289"/>
      <c r="AE51" s="2289"/>
      <c r="AF51" s="2289"/>
      <c r="AG51" s="2289"/>
      <c r="AH51" s="2289"/>
      <c r="AI51" s="2289"/>
      <c r="AJ51" s="2289"/>
      <c r="AK51" s="2289"/>
      <c r="AL51" s="2289"/>
      <c r="AM51" s="2289"/>
      <c r="AN51" s="2289"/>
      <c r="AO51" s="2289"/>
      <c r="AP51" s="2289"/>
      <c r="AQ51" s="2289"/>
      <c r="AR51" s="2289"/>
      <c r="AS51" s="2289"/>
      <c r="AT51" s="2289"/>
      <c r="AU51" s="2289"/>
      <c r="AV51" s="2289"/>
      <c r="AW51" s="2289"/>
      <c r="AX51" s="2289"/>
      <c r="AY51" s="2289"/>
      <c r="AZ51" s="2289"/>
      <c r="BA51" s="2289"/>
      <c r="BB51" s="2289"/>
      <c r="BC51" s="2289"/>
      <c r="BD51" s="2289"/>
      <c r="BE51" s="2289"/>
      <c r="BF51" s="2289"/>
      <c r="BG51" s="2289"/>
      <c r="BH51" s="2289"/>
      <c r="BI51" s="2289"/>
      <c r="BJ51" s="2289"/>
      <c r="BK51" s="2289"/>
      <c r="BL51" s="2289"/>
      <c r="BM51" s="2289"/>
      <c r="BN51" s="2289"/>
      <c r="BO51" s="2289"/>
      <c r="BP51" s="2289"/>
      <c r="BQ51" s="2289"/>
      <c r="BR51" s="2289"/>
      <c r="BS51" s="2289"/>
      <c r="BT51" s="2289"/>
      <c r="BU51" s="2289"/>
      <c r="BV51" s="2289"/>
      <c r="BW51" s="2289"/>
      <c r="BX51" s="2289"/>
      <c r="BY51" s="2289"/>
      <c r="BZ51" s="2289"/>
      <c r="CA51" s="2289"/>
      <c r="CB51" s="2769"/>
      <c r="CC51" s="2769"/>
      <c r="CD51" s="41"/>
      <c r="CE51" s="41"/>
      <c r="CF51" s="41"/>
      <c r="CG51" s="41"/>
      <c r="CH51" s="41"/>
      <c r="CI51" s="41"/>
      <c r="CJ51" s="41"/>
      <c r="CK51" s="41"/>
      <c r="CL51" s="41"/>
    </row>
    <row r="52" spans="1:90" s="360" customFormat="1" ht="15" customHeight="1">
      <c r="A52" s="2290"/>
      <c r="B52" s="2290"/>
      <c r="C52" s="2290"/>
      <c r="D52" s="2290"/>
      <c r="E52" s="2289"/>
      <c r="F52" s="2289"/>
      <c r="G52" s="2289"/>
      <c r="H52" s="2289"/>
      <c r="I52" s="2289"/>
      <c r="J52" s="2289"/>
      <c r="K52" s="2289"/>
      <c r="L52" s="2289"/>
      <c r="M52" s="2289"/>
      <c r="N52" s="2289"/>
      <c r="O52" s="2289"/>
      <c r="P52" s="2289"/>
      <c r="Q52" s="2289"/>
      <c r="R52" s="2289"/>
      <c r="S52" s="2289"/>
      <c r="T52" s="2289"/>
      <c r="U52" s="2289"/>
      <c r="V52" s="2289"/>
      <c r="W52" s="2289"/>
      <c r="X52" s="2289"/>
      <c r="Y52" s="2289"/>
      <c r="Z52" s="2289"/>
      <c r="AA52" s="2289"/>
      <c r="AB52" s="2289"/>
      <c r="AC52" s="2289"/>
      <c r="AD52" s="2289"/>
      <c r="AE52" s="2289"/>
      <c r="AF52" s="2289"/>
      <c r="AG52" s="2289"/>
      <c r="AH52" s="2289"/>
      <c r="AI52" s="2289"/>
      <c r="AJ52" s="2289"/>
      <c r="AK52" s="2289"/>
      <c r="AL52" s="2289"/>
      <c r="AM52" s="2289"/>
      <c r="AN52" s="2289"/>
      <c r="AO52" s="2289"/>
      <c r="AP52" s="2289"/>
      <c r="AQ52" s="2289"/>
      <c r="AR52" s="2289"/>
      <c r="AS52" s="2289"/>
      <c r="AT52" s="2289"/>
      <c r="AU52" s="2289"/>
      <c r="AV52" s="2289"/>
      <c r="AW52" s="2289"/>
      <c r="AX52" s="2289"/>
      <c r="AY52" s="2289"/>
      <c r="AZ52" s="2289"/>
      <c r="BA52" s="2289"/>
      <c r="BB52" s="2289"/>
      <c r="BC52" s="2289"/>
      <c r="BD52" s="2289"/>
      <c r="BE52" s="2289"/>
      <c r="BF52" s="2289"/>
      <c r="BG52" s="2289"/>
      <c r="BH52" s="2289"/>
      <c r="BI52" s="2289"/>
      <c r="BJ52" s="2289"/>
      <c r="BK52" s="2289"/>
      <c r="BL52" s="2289"/>
      <c r="BM52" s="2289"/>
      <c r="BN52" s="2289"/>
      <c r="BO52" s="2289"/>
      <c r="BP52" s="2289"/>
      <c r="BQ52" s="2289"/>
      <c r="BR52" s="2289"/>
      <c r="BS52" s="2289"/>
      <c r="BT52" s="2289"/>
      <c r="BU52" s="2289"/>
      <c r="BV52" s="2289"/>
      <c r="BW52" s="2289"/>
      <c r="BX52" s="2289"/>
      <c r="BY52" s="2289"/>
      <c r="BZ52" s="2289"/>
      <c r="CA52" s="2289"/>
      <c r="CB52" s="2769"/>
      <c r="CC52" s="2769"/>
      <c r="CD52" s="41"/>
      <c r="CE52" s="41"/>
      <c r="CF52" s="41"/>
      <c r="CG52" s="41"/>
      <c r="CH52" s="41"/>
      <c r="CI52" s="41"/>
      <c r="CJ52" s="41"/>
      <c r="CK52" s="41"/>
      <c r="CL52" s="41"/>
    </row>
    <row r="53" spans="1:90" ht="15" customHeight="1">
      <c r="A53" s="2290"/>
      <c r="B53" s="2290"/>
      <c r="C53" s="2290"/>
      <c r="D53" s="2290"/>
      <c r="E53" s="2289"/>
      <c r="F53" s="2289"/>
      <c r="G53" s="2289"/>
      <c r="H53" s="2289"/>
      <c r="I53" s="2289"/>
      <c r="J53" s="2289"/>
      <c r="K53" s="2289"/>
      <c r="L53" s="2289"/>
      <c r="M53" s="2289"/>
      <c r="N53" s="2289"/>
      <c r="O53" s="2289"/>
      <c r="P53" s="2289"/>
      <c r="Q53" s="2289"/>
      <c r="R53" s="2289"/>
      <c r="S53" s="2289"/>
      <c r="T53" s="2289"/>
      <c r="U53" s="2289"/>
      <c r="V53" s="2289"/>
      <c r="W53" s="2289"/>
      <c r="X53" s="2289"/>
      <c r="Y53" s="2289"/>
      <c r="Z53" s="2289"/>
      <c r="AA53" s="2289"/>
      <c r="AB53" s="2289"/>
      <c r="AC53" s="2289"/>
      <c r="AD53" s="2289"/>
      <c r="AE53" s="2289"/>
      <c r="AF53" s="2289"/>
      <c r="AG53" s="2289"/>
      <c r="AH53" s="2289"/>
      <c r="AI53" s="2289"/>
      <c r="AJ53" s="2289"/>
      <c r="AK53" s="2289"/>
      <c r="AL53" s="2289"/>
      <c r="AM53" s="2289"/>
      <c r="AN53" s="2289"/>
      <c r="AO53" s="2289"/>
      <c r="AP53" s="2289"/>
      <c r="AQ53" s="2289"/>
      <c r="AR53" s="2289"/>
      <c r="AS53" s="2289"/>
      <c r="AT53" s="2289"/>
      <c r="AU53" s="2289"/>
      <c r="AV53" s="2289"/>
      <c r="AW53" s="2289"/>
      <c r="AX53" s="2289"/>
      <c r="AY53" s="2289"/>
      <c r="AZ53" s="2289"/>
      <c r="BA53" s="2289"/>
      <c r="BB53" s="2289"/>
      <c r="BC53" s="2289"/>
      <c r="BD53" s="2289"/>
      <c r="BE53" s="2289"/>
      <c r="BF53" s="2289"/>
      <c r="BG53" s="2289"/>
      <c r="BH53" s="2289"/>
      <c r="BI53" s="2289"/>
      <c r="BJ53" s="2289"/>
      <c r="BK53" s="2289"/>
      <c r="BL53" s="2289"/>
      <c r="BM53" s="2289"/>
      <c r="BN53" s="2289"/>
      <c r="BO53" s="2289"/>
      <c r="BP53" s="2289"/>
      <c r="BQ53" s="2289"/>
      <c r="BR53" s="2289"/>
      <c r="BS53" s="2289"/>
      <c r="BT53" s="2289"/>
      <c r="BU53" s="2289"/>
      <c r="BV53" s="2289"/>
      <c r="BW53" s="2289"/>
      <c r="BX53" s="2289"/>
      <c r="BY53" s="2289"/>
      <c r="BZ53" s="2289"/>
      <c r="CA53" s="2289"/>
      <c r="CB53" s="2769"/>
      <c r="CC53" s="2769"/>
      <c r="CD53" s="41"/>
      <c r="CE53" s="41"/>
      <c r="CF53" s="41"/>
      <c r="CG53" s="41"/>
      <c r="CH53" s="41"/>
      <c r="CI53" s="41"/>
      <c r="CJ53" s="41"/>
      <c r="CK53" s="41"/>
      <c r="CL53" s="41"/>
    </row>
    <row r="54" spans="1:90" ht="15" customHeight="1">
      <c r="A54" s="2290"/>
      <c r="B54" s="2290"/>
      <c r="C54" s="2290"/>
      <c r="D54" s="2290"/>
      <c r="E54" s="2289"/>
      <c r="F54" s="2289"/>
      <c r="G54" s="2289"/>
      <c r="H54" s="2289"/>
      <c r="I54" s="2289"/>
      <c r="J54" s="2289"/>
      <c r="K54" s="2289"/>
      <c r="L54" s="2289"/>
      <c r="M54" s="2289"/>
      <c r="N54" s="2289"/>
      <c r="O54" s="2289"/>
      <c r="P54" s="2289"/>
      <c r="Q54" s="2289"/>
      <c r="R54" s="2289"/>
      <c r="S54" s="2289"/>
      <c r="T54" s="2289"/>
      <c r="U54" s="2289"/>
      <c r="V54" s="2289"/>
      <c r="W54" s="2289"/>
      <c r="X54" s="2289"/>
      <c r="Y54" s="2289"/>
      <c r="Z54" s="2289"/>
      <c r="AA54" s="2289"/>
      <c r="AB54" s="2289"/>
      <c r="AC54" s="2289"/>
      <c r="AD54" s="2289"/>
      <c r="AE54" s="2289"/>
      <c r="AF54" s="2289"/>
      <c r="AG54" s="2289"/>
      <c r="AH54" s="2289"/>
      <c r="AI54" s="2289"/>
      <c r="AJ54" s="2289"/>
      <c r="AK54" s="2289"/>
      <c r="AL54" s="2289"/>
      <c r="AM54" s="2289"/>
      <c r="AN54" s="2289"/>
      <c r="AO54" s="2289"/>
      <c r="AP54" s="2289"/>
      <c r="AQ54" s="2289"/>
      <c r="AR54" s="2289"/>
      <c r="AS54" s="2289"/>
      <c r="AT54" s="2289"/>
      <c r="AU54" s="2289"/>
      <c r="AV54" s="2289"/>
      <c r="AW54" s="2289"/>
      <c r="AX54" s="2289"/>
      <c r="AY54" s="2289"/>
      <c r="AZ54" s="2289"/>
      <c r="BA54" s="2289"/>
      <c r="BB54" s="2289"/>
      <c r="BC54" s="2289"/>
      <c r="BD54" s="2289"/>
      <c r="BE54" s="2289"/>
      <c r="BF54" s="2289"/>
      <c r="BG54" s="2289"/>
      <c r="BH54" s="2289"/>
      <c r="BI54" s="2289"/>
      <c r="BJ54" s="2289"/>
      <c r="BK54" s="2289"/>
      <c r="BL54" s="2289"/>
      <c r="BM54" s="2289"/>
      <c r="BN54" s="2289"/>
      <c r="BO54" s="2289"/>
      <c r="BP54" s="2289"/>
      <c r="BQ54" s="2289"/>
      <c r="BR54" s="2289"/>
      <c r="BS54" s="2289"/>
      <c r="BT54" s="2289"/>
      <c r="BU54" s="2289"/>
      <c r="BV54" s="2289"/>
      <c r="BW54" s="2289"/>
      <c r="BX54" s="2289"/>
      <c r="BY54" s="2289"/>
      <c r="BZ54" s="2289"/>
      <c r="CA54" s="2289"/>
      <c r="CB54" s="2769"/>
      <c r="CC54" s="2769"/>
      <c r="CD54" s="41"/>
      <c r="CE54" s="41"/>
      <c r="CF54" s="41"/>
      <c r="CG54" s="41"/>
      <c r="CH54" s="41"/>
      <c r="CI54" s="41"/>
      <c r="CJ54" s="41"/>
      <c r="CK54" s="41"/>
      <c r="CL54" s="41"/>
    </row>
    <row r="55" spans="1:90" s="362" customFormat="1" ht="15" customHeight="1">
      <c r="A55" s="407"/>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8"/>
      <c r="BR55" s="408"/>
      <c r="BS55" s="408"/>
      <c r="BT55" s="408"/>
      <c r="BU55" s="408"/>
      <c r="BV55" s="408"/>
      <c r="BW55" s="408"/>
      <c r="BX55" s="408"/>
      <c r="BY55" s="408"/>
      <c r="BZ55" s="408"/>
      <c r="CA55" s="407"/>
      <c r="CB55" s="407"/>
      <c r="CC55" s="407"/>
      <c r="CD55" s="41"/>
      <c r="CE55" s="42"/>
      <c r="CF55" s="42"/>
      <c r="CG55" s="42"/>
      <c r="CH55" s="42"/>
      <c r="CI55" s="42"/>
      <c r="CJ55" s="42"/>
      <c r="CK55" s="42"/>
      <c r="CL55" s="42"/>
    </row>
  </sheetData>
  <sheetProtection algorithmName="SHA-512" hashValue="E3KKnkVuIL+HpvmTEMw9SGHz3QQlkvq5zW0IY/eRVrZXXlcxTa/DN9TEGHGcxJD3K8aekqLha6fFR3PqfOpGdA==" saltValue="Z7G6oj+Rg3mzCe9AYpyrwg==" spinCount="100000" sheet="1" objects="1" scenarios="1"/>
  <mergeCells count="112">
    <mergeCell ref="A1:D54"/>
    <mergeCell ref="G47:CA47"/>
    <mergeCell ref="G48:CA48"/>
    <mergeCell ref="G49:CA49"/>
    <mergeCell ref="G50:CA50"/>
    <mergeCell ref="G51:CA51"/>
    <mergeCell ref="G52:CA52"/>
    <mergeCell ref="G53:CA53"/>
    <mergeCell ref="G54:CA54"/>
    <mergeCell ref="E28:F54"/>
    <mergeCell ref="G28:T29"/>
    <mergeCell ref="G30:T32"/>
    <mergeCell ref="G33:T35"/>
    <mergeCell ref="G36:S38"/>
    <mergeCell ref="G39:S41"/>
    <mergeCell ref="BV28:CA28"/>
    <mergeCell ref="P12:CA12"/>
    <mergeCell ref="E11:O12"/>
    <mergeCell ref="E6:AE7"/>
    <mergeCell ref="AF6:AZ7"/>
    <mergeCell ref="BA6:CA7"/>
    <mergeCell ref="E8:S9"/>
    <mergeCell ref="T8:BL9"/>
    <mergeCell ref="BV38:CA38"/>
    <mergeCell ref="CB1:CC54"/>
    <mergeCell ref="BV29:CA29"/>
    <mergeCell ref="BV30:CA30"/>
    <mergeCell ref="U39:AW41"/>
    <mergeCell ref="AX39:BI39"/>
    <mergeCell ref="BJ39:BU39"/>
    <mergeCell ref="AX40:BG41"/>
    <mergeCell ref="BJ40:BS41"/>
    <mergeCell ref="G42:CA42"/>
    <mergeCell ref="U36:AW38"/>
    <mergeCell ref="AX36:BI36"/>
    <mergeCell ref="E1:CA1"/>
    <mergeCell ref="E2:CA2"/>
    <mergeCell ref="E3:CA3"/>
    <mergeCell ref="BV39:CA39"/>
    <mergeCell ref="BV40:CA40"/>
    <mergeCell ref="BV41:CA41"/>
    <mergeCell ref="AX28:BI28"/>
    <mergeCell ref="AX29:BI29"/>
    <mergeCell ref="BJ28:BU28"/>
    <mergeCell ref="BJ29:BU29"/>
    <mergeCell ref="BV31:CA31"/>
    <mergeCell ref="BV32:CA32"/>
    <mergeCell ref="BV33:CA33"/>
    <mergeCell ref="E22:CA22"/>
    <mergeCell ref="AT19:BV19"/>
    <mergeCell ref="AI20:AR20"/>
    <mergeCell ref="BH31:BI32"/>
    <mergeCell ref="BT31:BU32"/>
    <mergeCell ref="U30:AW31"/>
    <mergeCell ref="U32:AW32"/>
    <mergeCell ref="E4:CA4"/>
    <mergeCell ref="E5:CA5"/>
    <mergeCell ref="P11:CA11"/>
    <mergeCell ref="AX30:BI30"/>
    <mergeCell ref="BJ30:BU30"/>
    <mergeCell ref="AX31:BG32"/>
    <mergeCell ref="BJ31:BS32"/>
    <mergeCell ref="U28:AW29"/>
    <mergeCell ref="E23:AL23"/>
    <mergeCell ref="AM23:CA23"/>
    <mergeCell ref="E24:CA25"/>
    <mergeCell ref="E26:AE27"/>
    <mergeCell ref="BM8:CA9"/>
    <mergeCell ref="E10:CA10"/>
    <mergeCell ref="E13:BZ13"/>
    <mergeCell ref="AF26:AZ27"/>
    <mergeCell ref="BA26:CA27"/>
    <mergeCell ref="E16:L16"/>
    <mergeCell ref="AY14:BV14"/>
    <mergeCell ref="E14:AX14"/>
    <mergeCell ref="BW14:CA14"/>
    <mergeCell ref="E17:CA18"/>
    <mergeCell ref="AI19:AR19"/>
    <mergeCell ref="BS21:CA21"/>
    <mergeCell ref="AT20:CA20"/>
    <mergeCell ref="BW19:CA19"/>
    <mergeCell ref="E19:AH19"/>
    <mergeCell ref="E20:AH20"/>
    <mergeCell ref="E21:AH21"/>
    <mergeCell ref="E15:L15"/>
    <mergeCell ref="M16:CA16"/>
    <mergeCell ref="M15:CA15"/>
    <mergeCell ref="AI21:AR21"/>
    <mergeCell ref="AT21:BP21"/>
    <mergeCell ref="BQ21:BR21"/>
    <mergeCell ref="G46:CA46"/>
    <mergeCell ref="BH34:BI35"/>
    <mergeCell ref="BH37:BI38"/>
    <mergeCell ref="BH40:BI41"/>
    <mergeCell ref="BT34:BU35"/>
    <mergeCell ref="BT37:BU38"/>
    <mergeCell ref="BT40:BU41"/>
    <mergeCell ref="G43:CA43"/>
    <mergeCell ref="G44:CA44"/>
    <mergeCell ref="G45:CA45"/>
    <mergeCell ref="BV36:CA36"/>
    <mergeCell ref="BV37:CA37"/>
    <mergeCell ref="BJ36:BU36"/>
    <mergeCell ref="AX37:BG38"/>
    <mergeCell ref="BJ37:BS38"/>
    <mergeCell ref="U33:AW35"/>
    <mergeCell ref="AX33:BI33"/>
    <mergeCell ref="BJ33:BU33"/>
    <mergeCell ref="AX34:BG35"/>
    <mergeCell ref="BJ34:BS35"/>
    <mergeCell ref="BV34:CA34"/>
    <mergeCell ref="BV35:CA35"/>
  </mergeCells>
  <phoneticPr fontId="23"/>
  <dataValidations count="1">
    <dataValidation imeMode="hiragana" allowBlank="1" showInputMessage="1" sqref="AF6 E19:E24 BM8 T8 E14:E17 M15:M16 AS19:AT21 AI19:AI21 AM23 CP42:EP1048576 BA6 BA26 AF26 E26 G28 U28 E28 U30 G30 U33 U36 U39 CR1:ED18 E10:E11 BJ31 EQ1:XFD1048576 CM1:CO1048576 BJ28:BJ29 AX33:AX34 AX36:AX37 AX39:AX40 AX28:AX31 E8 EE1:EP27 BJ34 BJ37 BJ40 G33 G36 G39 P11:P12 CR22:ED27 E1:E6 CD1:CD4 CA55:CD1048576 CP1:CQ27 G42:G54 A55:BP1048576" xr:uid="{00000000-0002-0000-0F00-000000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9E0B7949-BAEF-42D1-A8F8-7E733FDDB7ED}">
            <xm:f>RIGHT(★入力画面!$BL$2,1)="2"</xm:f>
            <x14:dxf>
              <fill>
                <patternFill>
                  <bgColor theme="0" tint="-0.499984740745262"/>
                </patternFill>
              </fill>
            </x14:dxf>
          </x14:cfRule>
          <xm:sqref>A1:CC54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8000"/>
    <pageSetUpPr autoPageBreaks="0" fitToPage="1"/>
  </sheetPr>
  <dimension ref="A1:CB70"/>
  <sheetViews>
    <sheetView showGridLines="0" showRowColHeaders="0" workbookViewId="0">
      <selection sqref="A1:D61"/>
    </sheetView>
  </sheetViews>
  <sheetFormatPr defaultColWidth="0" defaultRowHeight="0" customHeight="1" zeroHeight="1"/>
  <cols>
    <col min="1" max="67" width="1.5" style="356" customWidth="1"/>
    <col min="68" max="68" width="1.25" style="356" customWidth="1"/>
    <col min="69" max="69" width="2.5" style="126" customWidth="1"/>
    <col min="70" max="77" width="2.5" style="33" customWidth="1"/>
    <col min="78" max="78" width="2.5" style="356" hidden="1" customWidth="1"/>
    <col min="79" max="80" width="8.5" style="356" hidden="1" customWidth="1"/>
    <col min="81" max="16384" width="2.5" style="356" hidden="1"/>
  </cols>
  <sheetData>
    <row r="1" spans="1:79" ht="15" customHeight="1">
      <c r="A1" s="2290"/>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c r="AO1" s="2290"/>
      <c r="AP1" s="2290"/>
      <c r="AQ1" s="2290"/>
      <c r="AR1" s="2290"/>
      <c r="AS1" s="2290"/>
      <c r="AT1" s="2290"/>
      <c r="AU1" s="2290"/>
      <c r="AV1" s="2290"/>
      <c r="AW1" s="2290"/>
      <c r="AX1" s="2290"/>
      <c r="AY1" s="2290"/>
      <c r="AZ1" s="2290"/>
      <c r="BA1" s="2290"/>
      <c r="BB1" s="2290"/>
      <c r="BC1" s="2290"/>
      <c r="BD1" s="2290"/>
      <c r="BE1" s="2290"/>
      <c r="BF1" s="2290"/>
      <c r="BG1" s="2290"/>
      <c r="BH1" s="2290"/>
      <c r="BI1" s="2290"/>
      <c r="BJ1" s="2290"/>
      <c r="BK1" s="2290"/>
      <c r="BL1" s="2290"/>
      <c r="BM1" s="2290"/>
      <c r="BN1" s="2290"/>
      <c r="BO1" s="2300"/>
      <c r="BP1" s="2300"/>
      <c r="BQ1" s="41"/>
      <c r="BR1" s="41"/>
      <c r="BS1" s="41"/>
      <c r="BT1" s="41"/>
      <c r="BU1" s="41"/>
      <c r="BV1" s="41"/>
      <c r="BW1" s="41"/>
      <c r="BX1" s="41"/>
      <c r="BY1" s="41"/>
      <c r="CA1" s="379" t="s">
        <v>2863</v>
      </c>
    </row>
    <row r="2" spans="1:79" ht="15" customHeigh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0"/>
      <c r="BC2" s="2290"/>
      <c r="BD2" s="2290"/>
      <c r="BE2" s="2290"/>
      <c r="BF2" s="2290"/>
      <c r="BG2" s="2290"/>
      <c r="BH2" s="2290"/>
      <c r="BI2" s="2290"/>
      <c r="BJ2" s="2290"/>
      <c r="BK2" s="2290"/>
      <c r="BL2" s="2290"/>
      <c r="BM2" s="2290"/>
      <c r="BN2" s="2290"/>
      <c r="BO2" s="2300"/>
      <c r="BP2" s="2300"/>
      <c r="BQ2" s="41"/>
      <c r="BR2" s="41"/>
      <c r="BS2" s="41"/>
      <c r="BT2" s="41"/>
      <c r="BU2" s="41"/>
      <c r="BV2" s="41"/>
      <c r="BW2" s="41"/>
      <c r="BX2" s="41"/>
      <c r="BY2" s="41"/>
      <c r="CA2" s="380"/>
    </row>
    <row r="3" spans="1:79" ht="15" customHeight="1">
      <c r="A3" s="2290"/>
      <c r="B3" s="2290"/>
      <c r="C3" s="2290"/>
      <c r="D3" s="2290"/>
      <c r="E3" s="2290"/>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c r="AP3" s="2290"/>
      <c r="AQ3" s="2290"/>
      <c r="AR3" s="2290"/>
      <c r="AS3" s="2290"/>
      <c r="AT3" s="2787" t="s">
        <v>2863</v>
      </c>
      <c r="AU3" s="2787"/>
      <c r="AV3" s="2787"/>
      <c r="AW3" s="2787"/>
      <c r="AX3" s="2787"/>
      <c r="AY3" s="2787"/>
      <c r="AZ3" s="2787"/>
      <c r="BA3" s="2787"/>
      <c r="BB3" s="2787"/>
      <c r="BC3" s="2787"/>
      <c r="BD3" s="2787"/>
      <c r="BE3" s="2787"/>
      <c r="BF3" s="2787"/>
      <c r="BG3" s="2787"/>
      <c r="BH3" s="2787"/>
      <c r="BI3" s="2290"/>
      <c r="BJ3" s="2290"/>
      <c r="BK3" s="2290"/>
      <c r="BL3" s="2290"/>
      <c r="BM3" s="2290"/>
      <c r="BN3" s="2290"/>
      <c r="BO3" s="2300"/>
      <c r="BP3" s="2300"/>
      <c r="BQ3" s="41"/>
      <c r="BR3" s="41"/>
      <c r="BS3" s="41"/>
      <c r="BT3" s="41"/>
      <c r="BU3" s="41"/>
      <c r="BV3" s="41"/>
      <c r="BW3" s="41"/>
      <c r="BX3" s="41"/>
      <c r="BY3" s="41"/>
      <c r="CA3" s="380" t="s">
        <v>2863</v>
      </c>
    </row>
    <row r="4" spans="1:79" ht="15" customHeight="1">
      <c r="A4" s="2290"/>
      <c r="B4" s="2290"/>
      <c r="C4" s="2290"/>
      <c r="D4" s="2290"/>
      <c r="E4" s="2290"/>
      <c r="F4" s="2290"/>
      <c r="G4" s="2290"/>
      <c r="H4" s="2290"/>
      <c r="I4" s="2290"/>
      <c r="J4" s="2290"/>
      <c r="K4" s="2290"/>
      <c r="L4" s="2290"/>
      <c r="M4" s="2290"/>
      <c r="N4" s="2290"/>
      <c r="O4" s="2290"/>
      <c r="P4" s="2290"/>
      <c r="Q4" s="2290"/>
      <c r="R4" s="2290"/>
      <c r="S4" s="2290"/>
      <c r="T4" s="2290"/>
      <c r="U4" s="2290"/>
      <c r="V4" s="2290"/>
      <c r="W4" s="2290"/>
      <c r="X4" s="2290"/>
      <c r="Y4" s="2290"/>
      <c r="Z4" s="2290"/>
      <c r="AA4" s="2290"/>
      <c r="AB4" s="2290"/>
      <c r="AC4" s="2290"/>
      <c r="AD4" s="2290"/>
      <c r="AE4" s="2290"/>
      <c r="AF4" s="2290"/>
      <c r="AG4" s="2290"/>
      <c r="AH4" s="2290"/>
      <c r="AI4" s="2290"/>
      <c r="AJ4" s="2290"/>
      <c r="AK4" s="2290"/>
      <c r="AL4" s="2290"/>
      <c r="AM4" s="2290"/>
      <c r="AN4" s="2290"/>
      <c r="AO4" s="2290"/>
      <c r="AP4" s="2290"/>
      <c r="AQ4" s="2290"/>
      <c r="AR4" s="2290"/>
      <c r="AS4" s="2290"/>
      <c r="AT4" s="2787"/>
      <c r="AU4" s="2787"/>
      <c r="AV4" s="2787"/>
      <c r="AW4" s="2787"/>
      <c r="AX4" s="2787"/>
      <c r="AY4" s="2787"/>
      <c r="AZ4" s="2787"/>
      <c r="BA4" s="2787"/>
      <c r="BB4" s="2787"/>
      <c r="BC4" s="2787"/>
      <c r="BD4" s="2787"/>
      <c r="BE4" s="2787"/>
      <c r="BF4" s="2787"/>
      <c r="BG4" s="2787"/>
      <c r="BH4" s="2787"/>
      <c r="BI4" s="2290"/>
      <c r="BJ4" s="2290"/>
      <c r="BK4" s="2290"/>
      <c r="BL4" s="2290"/>
      <c r="BM4" s="2290"/>
      <c r="BN4" s="2290"/>
      <c r="BO4" s="2300"/>
      <c r="BP4" s="2300"/>
      <c r="BQ4" s="41"/>
      <c r="BR4" s="41"/>
      <c r="BS4" s="41"/>
      <c r="BT4" s="41"/>
      <c r="BU4" s="41"/>
      <c r="BV4" s="41"/>
      <c r="BW4" s="41"/>
      <c r="BX4" s="41"/>
      <c r="BY4" s="41"/>
    </row>
    <row r="5" spans="1:79" s="360" customFormat="1" ht="7.5" customHeight="1">
      <c r="A5" s="2290"/>
      <c r="B5" s="2290"/>
      <c r="C5" s="2290"/>
      <c r="D5" s="2290"/>
      <c r="E5" s="2769"/>
      <c r="F5" s="2769"/>
      <c r="G5" s="2769"/>
      <c r="H5" s="2769"/>
      <c r="I5" s="2769"/>
      <c r="J5" s="2769"/>
      <c r="K5" s="2769"/>
      <c r="L5" s="2769"/>
      <c r="M5" s="2769"/>
      <c r="N5" s="2769"/>
      <c r="O5" s="2769"/>
      <c r="P5" s="2769"/>
      <c r="Q5" s="2769"/>
      <c r="R5" s="2769"/>
      <c r="S5" s="2769"/>
      <c r="T5" s="2769"/>
      <c r="U5" s="2769"/>
      <c r="V5" s="2769"/>
      <c r="W5" s="2769"/>
      <c r="X5" s="2769"/>
      <c r="Y5" s="2769"/>
      <c r="Z5" s="2301" t="s">
        <v>252</v>
      </c>
      <c r="AA5" s="2301"/>
      <c r="AB5" s="2301"/>
      <c r="AC5" s="2301"/>
      <c r="AD5" s="2301"/>
      <c r="AE5" s="2301"/>
      <c r="AF5" s="2301"/>
      <c r="AG5" s="2301"/>
      <c r="AH5" s="2301"/>
      <c r="AI5" s="2301"/>
      <c r="AJ5" s="2301"/>
      <c r="AK5" s="2301"/>
      <c r="AL5" s="2301"/>
      <c r="AM5" s="2301"/>
      <c r="AN5" s="2301"/>
      <c r="AO5" s="2301"/>
      <c r="AP5" s="2301"/>
      <c r="AQ5" s="2301"/>
      <c r="AR5" s="2301"/>
      <c r="AS5" s="2301"/>
      <c r="AT5" s="2301"/>
      <c r="AU5" s="2289"/>
      <c r="AV5" s="2289"/>
      <c r="AW5" s="2289"/>
      <c r="AX5" s="2289"/>
      <c r="AY5" s="2289"/>
      <c r="AZ5" s="2289"/>
      <c r="BA5" s="2289"/>
      <c r="BB5" s="2289"/>
      <c r="BC5" s="2289"/>
      <c r="BD5" s="2289"/>
      <c r="BE5" s="2289"/>
      <c r="BF5" s="2289"/>
      <c r="BG5" s="2289"/>
      <c r="BH5" s="2289"/>
      <c r="BI5" s="2817" t="s">
        <v>2831</v>
      </c>
      <c r="BJ5" s="2817"/>
      <c r="BK5" s="2817"/>
      <c r="BL5" s="2817"/>
      <c r="BM5" s="2817"/>
      <c r="BN5" s="2817"/>
      <c r="BO5" s="2300"/>
      <c r="BP5" s="2300"/>
      <c r="BQ5" s="41"/>
      <c r="BR5" s="41"/>
      <c r="BS5" s="41"/>
      <c r="BT5" s="41"/>
      <c r="BU5" s="41"/>
      <c r="BV5" s="41"/>
      <c r="BW5" s="41"/>
      <c r="BX5" s="41"/>
      <c r="BY5" s="41"/>
    </row>
    <row r="6" spans="1:79" s="360" customFormat="1" ht="15" customHeight="1">
      <c r="A6" s="2290"/>
      <c r="B6" s="2290"/>
      <c r="C6" s="2290"/>
      <c r="D6" s="2290"/>
      <c r="E6" s="2769"/>
      <c r="F6" s="2769"/>
      <c r="G6" s="2769"/>
      <c r="H6" s="2769"/>
      <c r="I6" s="2769"/>
      <c r="J6" s="2769"/>
      <c r="K6" s="2769"/>
      <c r="L6" s="2769"/>
      <c r="M6" s="2769"/>
      <c r="N6" s="2769"/>
      <c r="O6" s="2769"/>
      <c r="P6" s="2769"/>
      <c r="Q6" s="2769"/>
      <c r="R6" s="2769"/>
      <c r="S6" s="2769"/>
      <c r="T6" s="2769"/>
      <c r="U6" s="2769"/>
      <c r="V6" s="2769"/>
      <c r="W6" s="2769"/>
      <c r="X6" s="2769"/>
      <c r="Y6" s="2769"/>
      <c r="Z6" s="2301"/>
      <c r="AA6" s="2301"/>
      <c r="AB6" s="2301"/>
      <c r="AC6" s="2301"/>
      <c r="AD6" s="2301"/>
      <c r="AE6" s="2301"/>
      <c r="AF6" s="2301"/>
      <c r="AG6" s="2301"/>
      <c r="AH6" s="2301"/>
      <c r="AI6" s="2301"/>
      <c r="AJ6" s="2301"/>
      <c r="AK6" s="2301"/>
      <c r="AL6" s="2301"/>
      <c r="AM6" s="2301"/>
      <c r="AN6" s="2301"/>
      <c r="AO6" s="2301"/>
      <c r="AP6" s="2301"/>
      <c r="AQ6" s="2301"/>
      <c r="AR6" s="2301"/>
      <c r="AS6" s="2301"/>
      <c r="AT6" s="2301"/>
      <c r="AU6" s="2289"/>
      <c r="AV6" s="2289"/>
      <c r="AW6" s="2289"/>
      <c r="AX6" s="2289"/>
      <c r="AY6" s="2289"/>
      <c r="AZ6" s="2289"/>
      <c r="BA6" s="2289"/>
      <c r="BB6" s="2289"/>
      <c r="BC6" s="2289"/>
      <c r="BD6" s="2289"/>
      <c r="BE6" s="2289"/>
      <c r="BF6" s="2289"/>
      <c r="BG6" s="2289"/>
      <c r="BH6" s="2289"/>
      <c r="BI6" s="2818"/>
      <c r="BJ6" s="2818"/>
      <c r="BK6" s="2818"/>
      <c r="BL6" s="2818"/>
      <c r="BM6" s="2818"/>
      <c r="BN6" s="2818"/>
      <c r="BO6" s="2300"/>
      <c r="BP6" s="2300"/>
      <c r="BQ6" s="41"/>
      <c r="BR6" s="41"/>
      <c r="BS6" s="41"/>
      <c r="BT6" s="41"/>
      <c r="BU6" s="41"/>
      <c r="BV6" s="41"/>
      <c r="BW6" s="41"/>
      <c r="BX6" s="41"/>
      <c r="BY6" s="41"/>
    </row>
    <row r="7" spans="1:79" ht="15" customHeight="1">
      <c r="A7" s="2290"/>
      <c r="B7" s="2290"/>
      <c r="C7" s="2290"/>
      <c r="D7" s="2290"/>
      <c r="E7" s="2769"/>
      <c r="F7" s="2769"/>
      <c r="G7" s="2769"/>
      <c r="H7" s="2769"/>
      <c r="I7" s="2769"/>
      <c r="J7" s="2769"/>
      <c r="K7" s="2769"/>
      <c r="L7" s="2769"/>
      <c r="M7" s="2769"/>
      <c r="N7" s="2769"/>
      <c r="O7" s="2769"/>
      <c r="P7" s="2769"/>
      <c r="Q7" s="2769"/>
      <c r="R7" s="2769"/>
      <c r="S7" s="2769"/>
      <c r="T7" s="2769"/>
      <c r="U7" s="2769"/>
      <c r="V7" s="2769"/>
      <c r="W7" s="2769"/>
      <c r="X7" s="2769"/>
      <c r="Y7" s="2769"/>
      <c r="Z7" s="2769"/>
      <c r="AA7" s="2769"/>
      <c r="AB7" s="2769"/>
      <c r="AC7" s="2769"/>
      <c r="AD7" s="2769"/>
      <c r="AE7" s="2769"/>
      <c r="AF7" s="2769"/>
      <c r="AG7" s="2769"/>
      <c r="AH7" s="2769"/>
      <c r="AI7" s="2769"/>
      <c r="AJ7" s="2769"/>
      <c r="AK7" s="2769"/>
      <c r="AL7" s="2769"/>
      <c r="AM7" s="2769"/>
      <c r="AN7" s="2769"/>
      <c r="AO7" s="2769"/>
      <c r="AP7" s="2769"/>
      <c r="AQ7" s="2769"/>
      <c r="AR7" s="2769"/>
      <c r="AS7" s="2769"/>
      <c r="AT7" s="2769"/>
      <c r="AU7" s="2769"/>
      <c r="AV7" s="2769"/>
      <c r="AW7" s="2769"/>
      <c r="AX7" s="2769"/>
      <c r="AY7" s="2769"/>
      <c r="AZ7" s="2769"/>
      <c r="BA7" s="2769"/>
      <c r="BB7" s="2769"/>
      <c r="BC7" s="2769"/>
      <c r="BD7" s="2769"/>
      <c r="BE7" s="2769"/>
      <c r="BF7" s="2769"/>
      <c r="BG7" s="2769"/>
      <c r="BH7" s="2822"/>
      <c r="BI7" s="2799">
        <v>1</v>
      </c>
      <c r="BJ7" s="2800"/>
      <c r="BK7" s="2801" t="s">
        <v>253</v>
      </c>
      <c r="BL7" s="2800"/>
      <c r="BM7" s="2801" t="s">
        <v>220</v>
      </c>
      <c r="BN7" s="2802"/>
      <c r="BO7" s="2300"/>
      <c r="BP7" s="2300"/>
      <c r="BQ7" s="41"/>
      <c r="BR7" s="41"/>
      <c r="BS7" s="41"/>
      <c r="BT7" s="41"/>
      <c r="BU7" s="41"/>
      <c r="BV7" s="41"/>
      <c r="BW7" s="41"/>
      <c r="BX7" s="41"/>
      <c r="BY7" s="41"/>
    </row>
    <row r="8" spans="1:79" s="359" customFormat="1" ht="15" customHeight="1">
      <c r="A8" s="2290"/>
      <c r="B8" s="2290"/>
      <c r="C8" s="2290"/>
      <c r="D8" s="2290"/>
      <c r="E8" s="2290"/>
      <c r="F8" s="2290"/>
      <c r="G8" s="2290"/>
      <c r="H8" s="2290"/>
      <c r="I8" s="2290"/>
      <c r="J8" s="2290"/>
      <c r="K8" s="2290"/>
      <c r="L8" s="2290"/>
      <c r="M8" s="2290"/>
      <c r="N8" s="2290"/>
      <c r="O8" s="2290"/>
      <c r="P8" s="2290"/>
      <c r="Q8" s="2290"/>
      <c r="R8" s="2290"/>
      <c r="S8" s="2290"/>
      <c r="T8" s="2290"/>
      <c r="U8" s="2290"/>
      <c r="V8" s="2290"/>
      <c r="W8" s="2290"/>
      <c r="X8" s="2290"/>
      <c r="Y8" s="2290"/>
      <c r="Z8" s="2298" t="s">
        <v>254</v>
      </c>
      <c r="AA8" s="2298"/>
      <c r="AB8" s="2298"/>
      <c r="AC8" s="2298"/>
      <c r="AD8" s="2298"/>
      <c r="AE8" s="2298"/>
      <c r="AF8" s="2298"/>
      <c r="AG8" s="2298"/>
      <c r="AH8" s="2298"/>
      <c r="AI8" s="2298"/>
      <c r="AJ8" s="2298"/>
      <c r="AK8" s="2298"/>
      <c r="AL8" s="2298"/>
      <c r="AM8" s="2298"/>
      <c r="AN8" s="2298"/>
      <c r="AO8" s="2298"/>
      <c r="AP8" s="2298"/>
      <c r="AQ8" s="2298"/>
      <c r="AR8" s="2298"/>
      <c r="AS8" s="2298"/>
      <c r="AT8" s="2298"/>
      <c r="AU8" s="2299"/>
      <c r="AV8" s="2299"/>
      <c r="AW8" s="2299"/>
      <c r="AX8" s="2299"/>
      <c r="AY8" s="2299"/>
      <c r="AZ8" s="2299"/>
      <c r="BA8" s="2299"/>
      <c r="BB8" s="2299"/>
      <c r="BC8" s="2299"/>
      <c r="BD8" s="2299"/>
      <c r="BE8" s="2299"/>
      <c r="BF8" s="2299"/>
      <c r="BG8" s="2299"/>
      <c r="BH8" s="2299"/>
      <c r="BI8" s="2299"/>
      <c r="BJ8" s="2299"/>
      <c r="BK8" s="2299"/>
      <c r="BL8" s="2299"/>
      <c r="BM8" s="2299"/>
      <c r="BN8" s="2299"/>
      <c r="BO8" s="2300"/>
      <c r="BP8" s="2300"/>
      <c r="BQ8" s="41"/>
      <c r="BR8" s="41"/>
      <c r="BS8" s="41"/>
      <c r="BT8" s="41"/>
      <c r="BU8" s="41"/>
      <c r="BV8" s="41"/>
      <c r="BW8" s="41"/>
      <c r="BX8" s="41"/>
      <c r="BY8" s="41"/>
    </row>
    <row r="9" spans="1:79" ht="15.75" customHeight="1" thickBot="1">
      <c r="A9" s="2290"/>
      <c r="B9" s="2290"/>
      <c r="C9" s="2290"/>
      <c r="D9" s="2290"/>
      <c r="E9" s="2290"/>
      <c r="F9" s="2290"/>
      <c r="G9" s="2290"/>
      <c r="H9" s="2290"/>
      <c r="I9" s="2290"/>
      <c r="J9" s="2290"/>
      <c r="K9" s="2290"/>
      <c r="L9" s="2290"/>
      <c r="M9" s="2290"/>
      <c r="N9" s="2290"/>
      <c r="O9" s="2290"/>
      <c r="P9" s="2290"/>
      <c r="Q9" s="2290"/>
      <c r="R9" s="2290"/>
      <c r="S9" s="2290"/>
      <c r="T9" s="2290"/>
      <c r="U9" s="2290"/>
      <c r="V9" s="2290"/>
      <c r="W9" s="2290"/>
      <c r="X9" s="2290"/>
      <c r="Y9" s="2290"/>
      <c r="Z9" s="2290"/>
      <c r="AA9" s="2290"/>
      <c r="AB9" s="2290"/>
      <c r="AC9" s="2290"/>
      <c r="AD9" s="2290"/>
      <c r="AE9" s="2290"/>
      <c r="AF9" s="2290"/>
      <c r="AG9" s="2290"/>
      <c r="AH9" s="2290"/>
      <c r="AI9" s="2290"/>
      <c r="AJ9" s="2290"/>
      <c r="AK9" s="2290"/>
      <c r="AL9" s="2290"/>
      <c r="AM9" s="2290"/>
      <c r="AN9" s="2290"/>
      <c r="AO9" s="2290"/>
      <c r="AP9" s="2290"/>
      <c r="AQ9" s="2290"/>
      <c r="AR9" s="2290"/>
      <c r="AS9" s="2290"/>
      <c r="AT9" s="2290"/>
      <c r="AU9" s="2290"/>
      <c r="AV9" s="2290"/>
      <c r="AW9" s="2290"/>
      <c r="AX9" s="2290"/>
      <c r="AY9" s="2290"/>
      <c r="AZ9" s="2290"/>
      <c r="BA9" s="2290"/>
      <c r="BB9" s="2290"/>
      <c r="BC9" s="2290"/>
      <c r="BD9" s="2290"/>
      <c r="BE9" s="2290"/>
      <c r="BF9" s="2290"/>
      <c r="BG9" s="2290"/>
      <c r="BH9" s="2290"/>
      <c r="BI9" s="2290"/>
      <c r="BJ9" s="2290"/>
      <c r="BK9" s="2290"/>
      <c r="BL9" s="2290"/>
      <c r="BM9" s="2290"/>
      <c r="BN9" s="2290"/>
      <c r="BO9" s="2300"/>
      <c r="BP9" s="2300"/>
      <c r="BQ9" s="41"/>
      <c r="BR9" s="41"/>
      <c r="BS9" s="41"/>
      <c r="BT9" s="41"/>
      <c r="BU9" s="41"/>
      <c r="BV9" s="41"/>
      <c r="BW9" s="41"/>
      <c r="BX9" s="41"/>
      <c r="BY9" s="41"/>
    </row>
    <row r="10" spans="1:79" ht="19.5" customHeight="1" thickBot="1">
      <c r="A10" s="2290"/>
      <c r="B10" s="2290"/>
      <c r="C10" s="2290"/>
      <c r="D10" s="2290"/>
      <c r="E10" s="2290"/>
      <c r="F10" s="2290"/>
      <c r="G10" s="2290"/>
      <c r="H10" s="2290"/>
      <c r="I10" s="2290"/>
      <c r="J10" s="2290"/>
      <c r="K10" s="2290"/>
      <c r="L10" s="2797"/>
      <c r="M10" s="2794" t="s">
        <v>255</v>
      </c>
      <c r="N10" s="2795"/>
      <c r="O10" s="2795"/>
      <c r="P10" s="2795"/>
      <c r="Q10" s="2795"/>
      <c r="R10" s="2795"/>
      <c r="S10" s="2795"/>
      <c r="T10" s="2795"/>
      <c r="U10" s="2795"/>
      <c r="V10" s="2795"/>
      <c r="W10" s="2795"/>
      <c r="X10" s="2795"/>
      <c r="Y10" s="2795"/>
      <c r="Z10" s="2795"/>
      <c r="AA10" s="2795"/>
      <c r="AB10" s="2795"/>
      <c r="AC10" s="2795"/>
      <c r="AD10" s="2795"/>
      <c r="AE10" s="2795"/>
      <c r="AF10" s="2795"/>
      <c r="AG10" s="2795"/>
      <c r="AH10" s="2795"/>
      <c r="AI10" s="2795"/>
      <c r="AJ10" s="2795"/>
      <c r="AK10" s="2795"/>
      <c r="AL10" s="2795"/>
      <c r="AM10" s="2795"/>
      <c r="AN10" s="2795"/>
      <c r="AO10" s="2795"/>
      <c r="AP10" s="2795"/>
      <c r="AQ10" s="2795"/>
      <c r="AR10" s="2795"/>
      <c r="AS10" s="2795"/>
      <c r="AT10" s="2795"/>
      <c r="AU10" s="2795"/>
      <c r="AV10" s="2795"/>
      <c r="AW10" s="2795"/>
      <c r="AX10" s="2795"/>
      <c r="AY10" s="2795"/>
      <c r="AZ10" s="2795"/>
      <c r="BA10" s="2795"/>
      <c r="BB10" s="2795"/>
      <c r="BC10" s="2795"/>
      <c r="BD10" s="2795"/>
      <c r="BE10" s="2795"/>
      <c r="BF10" s="2795"/>
      <c r="BG10" s="2796"/>
      <c r="BH10" s="2798"/>
      <c r="BI10" s="2290"/>
      <c r="BJ10" s="2290"/>
      <c r="BK10" s="2290"/>
      <c r="BL10" s="2290"/>
      <c r="BM10" s="2290"/>
      <c r="BN10" s="2290"/>
      <c r="BO10" s="2300"/>
      <c r="BP10" s="2300"/>
      <c r="BQ10" s="41"/>
      <c r="BR10" s="41"/>
      <c r="BS10" s="41"/>
      <c r="BT10" s="41"/>
      <c r="BU10" s="41"/>
      <c r="BV10" s="41"/>
      <c r="BW10" s="41"/>
      <c r="BX10" s="41"/>
      <c r="BY10" s="41"/>
    </row>
    <row r="11" spans="1:79" s="359" customFormat="1" ht="15" customHeight="1">
      <c r="A11" s="2290"/>
      <c r="B11" s="2290"/>
      <c r="C11" s="2290"/>
      <c r="D11" s="2290"/>
      <c r="E11" s="2290"/>
      <c r="F11" s="2290"/>
      <c r="G11" s="2290"/>
      <c r="H11" s="2290"/>
      <c r="I11" s="2290"/>
      <c r="J11" s="2290"/>
      <c r="K11" s="2290"/>
      <c r="L11" s="2290"/>
      <c r="M11" s="2290"/>
      <c r="N11" s="2290"/>
      <c r="O11" s="2290"/>
      <c r="P11" s="2290"/>
      <c r="Q11" s="2290"/>
      <c r="R11" s="2290"/>
      <c r="S11" s="2290"/>
      <c r="T11" s="2290"/>
      <c r="U11" s="2290"/>
      <c r="V11" s="2290"/>
      <c r="W11" s="2290"/>
      <c r="X11" s="2290"/>
      <c r="Y11" s="2290"/>
      <c r="Z11" s="2290"/>
      <c r="AA11" s="2290"/>
      <c r="AB11" s="2290"/>
      <c r="AC11" s="2290"/>
      <c r="AD11" s="2290"/>
      <c r="AE11" s="2290"/>
      <c r="AF11" s="2290"/>
      <c r="AG11" s="2290"/>
      <c r="AH11" s="2290"/>
      <c r="AI11" s="2290"/>
      <c r="AJ11" s="2290"/>
      <c r="AK11" s="2290"/>
      <c r="AL11" s="2290"/>
      <c r="AM11" s="2290"/>
      <c r="AN11" s="2290"/>
      <c r="AO11" s="2290"/>
      <c r="AP11" s="2290"/>
      <c r="AQ11" s="2290"/>
      <c r="AR11" s="2290"/>
      <c r="AS11" s="2290"/>
      <c r="AT11" s="2290"/>
      <c r="AU11" s="2290"/>
      <c r="AV11" s="2290"/>
      <c r="AW11" s="2290"/>
      <c r="AX11" s="2290"/>
      <c r="AY11" s="2290"/>
      <c r="AZ11" s="2290"/>
      <c r="BA11" s="2290"/>
      <c r="BB11" s="2290"/>
      <c r="BC11" s="2290"/>
      <c r="BD11" s="2290"/>
      <c r="BE11" s="2290"/>
      <c r="BF11" s="2290"/>
      <c r="BG11" s="2290"/>
      <c r="BH11" s="2290"/>
      <c r="BI11" s="2290"/>
      <c r="BJ11" s="2290"/>
      <c r="BK11" s="2290"/>
      <c r="BL11" s="2290"/>
      <c r="BM11" s="2290"/>
      <c r="BN11" s="2290"/>
      <c r="BO11" s="2300"/>
      <c r="BP11" s="2300"/>
      <c r="BQ11" s="41"/>
      <c r="BR11" s="41"/>
      <c r="BS11" s="41"/>
      <c r="BT11" s="41"/>
      <c r="BU11" s="41"/>
      <c r="BV11" s="41"/>
      <c r="BW11" s="41"/>
      <c r="BX11" s="41"/>
      <c r="BY11" s="41"/>
    </row>
    <row r="12" spans="1:79" s="360" customFormat="1" ht="15" customHeight="1" thickBot="1">
      <c r="A12" s="2290"/>
      <c r="B12" s="2290"/>
      <c r="C12" s="2290"/>
      <c r="D12" s="2290"/>
      <c r="E12" s="2290"/>
      <c r="F12" s="2290"/>
      <c r="G12" s="2290"/>
      <c r="H12" s="2290"/>
      <c r="I12" s="2790" t="s">
        <v>84</v>
      </c>
      <c r="J12" s="2790"/>
      <c r="K12" s="2790"/>
      <c r="L12" s="2790"/>
      <c r="M12" s="2790"/>
      <c r="N12" s="2790"/>
      <c r="O12" s="2790"/>
      <c r="P12" s="2790"/>
      <c r="Q12" s="2790"/>
      <c r="R12" s="2790"/>
      <c r="S12" s="2790"/>
      <c r="T12" s="2790"/>
      <c r="U12" s="2299"/>
      <c r="V12" s="2299"/>
      <c r="W12" s="2518" t="s">
        <v>85</v>
      </c>
      <c r="X12" s="2518"/>
      <c r="Y12" s="2518"/>
      <c r="Z12" s="2518"/>
      <c r="AA12" s="2518"/>
      <c r="AB12" s="2518"/>
      <c r="AC12" s="2518"/>
      <c r="AD12" s="2518"/>
      <c r="AE12" s="2518"/>
      <c r="AF12" s="2518"/>
      <c r="AG12" s="2518"/>
      <c r="AH12" s="2518"/>
      <c r="AI12" s="2518"/>
      <c r="AJ12" s="2518"/>
      <c r="AK12" s="2300"/>
      <c r="AL12" s="2300"/>
      <c r="AM12" s="2300"/>
      <c r="AN12" s="2300"/>
      <c r="AO12" s="2300"/>
      <c r="AP12" s="2300"/>
      <c r="AQ12" s="2300"/>
      <c r="AR12" s="2300"/>
      <c r="AS12" s="2300"/>
      <c r="AT12" s="2300"/>
      <c r="AU12" s="2300"/>
      <c r="AV12" s="2300"/>
      <c r="AW12" s="2300"/>
      <c r="AX12" s="2300"/>
      <c r="AY12" s="2300"/>
      <c r="AZ12" s="2300"/>
      <c r="BA12" s="2300"/>
      <c r="BB12" s="2300"/>
      <c r="BC12" s="2300"/>
      <c r="BD12" s="2300"/>
      <c r="BE12" s="2300"/>
      <c r="BF12" s="2300"/>
      <c r="BG12" s="2300"/>
      <c r="BH12" s="2300"/>
      <c r="BI12" s="2300"/>
      <c r="BJ12" s="2300"/>
      <c r="BK12" s="2300"/>
      <c r="BL12" s="2300"/>
      <c r="BM12" s="2300"/>
      <c r="BN12" s="2300"/>
      <c r="BO12" s="2300"/>
      <c r="BP12" s="2300"/>
      <c r="BQ12" s="41"/>
      <c r="BR12" s="41"/>
      <c r="BS12" s="41"/>
      <c r="BT12" s="41"/>
      <c r="BU12" s="41"/>
      <c r="BV12" s="41"/>
      <c r="BW12" s="41"/>
      <c r="BX12" s="41"/>
      <c r="BY12" s="41"/>
    </row>
    <row r="13" spans="1:79" s="360" customFormat="1" ht="18" customHeight="1" thickBot="1">
      <c r="A13" s="2290"/>
      <c r="B13" s="2290"/>
      <c r="C13" s="2290"/>
      <c r="D13" s="2290"/>
      <c r="E13" s="2290"/>
      <c r="F13" s="2290"/>
      <c r="G13" s="2290"/>
      <c r="H13" s="2295"/>
      <c r="I13" s="2296" t="s">
        <v>2809</v>
      </c>
      <c r="J13" s="2210"/>
      <c r="K13" s="2360"/>
      <c r="L13" s="2363"/>
      <c r="M13" s="2360"/>
      <c r="N13" s="2363"/>
      <c r="O13" s="2360"/>
      <c r="P13" s="2363"/>
      <c r="Q13" s="2360"/>
      <c r="R13" s="2363"/>
      <c r="S13" s="2360"/>
      <c r="T13" s="2363"/>
      <c r="U13" s="2791"/>
      <c r="V13" s="2301"/>
      <c r="W13" s="2276"/>
      <c r="X13" s="2272"/>
      <c r="Y13" s="2272"/>
      <c r="Z13" s="2273"/>
      <c r="AA13" s="2275" t="s">
        <v>2761</v>
      </c>
      <c r="AB13" s="2275"/>
      <c r="AC13" s="2275"/>
      <c r="AD13" s="2275"/>
      <c r="AE13" s="2275"/>
      <c r="AF13" s="2275"/>
      <c r="AG13" s="2276"/>
      <c r="AH13" s="2272"/>
      <c r="AI13" s="2272"/>
      <c r="AJ13" s="2272"/>
      <c r="AK13" s="2272"/>
      <c r="AL13" s="2272"/>
      <c r="AM13" s="2272"/>
      <c r="AN13" s="2272"/>
      <c r="AO13" s="2272"/>
      <c r="AP13" s="2272"/>
      <c r="AQ13" s="2272"/>
      <c r="AR13" s="2273"/>
      <c r="AS13" s="2289"/>
      <c r="AT13" s="2289"/>
      <c r="AU13" s="2289"/>
      <c r="AV13" s="2289"/>
      <c r="AW13" s="2289"/>
      <c r="AX13" s="2289"/>
      <c r="AY13" s="2289"/>
      <c r="AZ13" s="2289"/>
      <c r="BA13" s="2289"/>
      <c r="BB13" s="2289"/>
      <c r="BC13" s="2289"/>
      <c r="BD13" s="2289"/>
      <c r="BE13" s="2289"/>
      <c r="BF13" s="2289"/>
      <c r="BG13" s="2289"/>
      <c r="BH13" s="2289"/>
      <c r="BI13" s="2289"/>
      <c r="BJ13" s="2289"/>
      <c r="BK13" s="2289"/>
      <c r="BL13" s="2289"/>
      <c r="BM13" s="2289"/>
      <c r="BN13" s="2289"/>
      <c r="BO13" s="2300"/>
      <c r="BP13" s="2300"/>
      <c r="BQ13" s="41"/>
      <c r="BR13" s="41"/>
      <c r="BS13" s="41"/>
      <c r="BT13" s="41"/>
      <c r="BU13" s="41"/>
      <c r="BV13" s="41"/>
      <c r="BW13" s="41"/>
      <c r="BX13" s="41"/>
      <c r="BY13" s="41"/>
    </row>
    <row r="14" spans="1:79" s="360" customFormat="1" ht="18" customHeight="1">
      <c r="A14" s="2290"/>
      <c r="B14" s="2290"/>
      <c r="C14" s="2290"/>
      <c r="D14" s="2290"/>
      <c r="E14" s="2289" t="s">
        <v>2966</v>
      </c>
      <c r="F14" s="2289"/>
      <c r="G14" s="2289"/>
      <c r="H14" s="2289"/>
      <c r="I14" s="2289"/>
      <c r="J14" s="2289"/>
      <c r="K14" s="2289"/>
      <c r="L14" s="2289"/>
      <c r="M14" s="2289"/>
      <c r="N14" s="2289"/>
      <c r="O14" s="2289"/>
      <c r="P14" s="2289"/>
      <c r="Q14" s="2289"/>
      <c r="R14" s="2289"/>
      <c r="S14" s="2289"/>
      <c r="T14" s="2289"/>
      <c r="U14" s="2289"/>
      <c r="V14" s="2289"/>
      <c r="W14" s="2289"/>
      <c r="X14" s="2289"/>
      <c r="Y14" s="2289"/>
      <c r="Z14" s="2289"/>
      <c r="AA14" s="2289"/>
      <c r="AB14" s="2289"/>
      <c r="AC14" s="2289"/>
      <c r="AD14" s="2289"/>
      <c r="AE14" s="2289"/>
      <c r="AF14" s="2289"/>
      <c r="AG14" s="2289"/>
      <c r="AH14" s="2289"/>
      <c r="AI14" s="2289"/>
      <c r="AJ14" s="2289"/>
      <c r="AK14" s="2289"/>
      <c r="AL14" s="2289"/>
      <c r="AM14" s="2289"/>
      <c r="AN14" s="2289"/>
      <c r="AO14" s="2289"/>
      <c r="AP14" s="2289"/>
      <c r="AQ14" s="2289"/>
      <c r="AR14" s="2289"/>
      <c r="AS14" s="2289"/>
      <c r="AT14" s="2289"/>
      <c r="AU14" s="2289"/>
      <c r="AV14" s="2289"/>
      <c r="AW14" s="2289"/>
      <c r="AX14" s="2289"/>
      <c r="AY14" s="2289"/>
      <c r="AZ14" s="2289"/>
      <c r="BA14" s="2289"/>
      <c r="BB14" s="2289"/>
      <c r="BC14" s="2289"/>
      <c r="BD14" s="2289"/>
      <c r="BE14" s="2289"/>
      <c r="BF14" s="2289"/>
      <c r="BG14" s="2289"/>
      <c r="BH14" s="2289"/>
      <c r="BI14" s="2289"/>
      <c r="BJ14" s="2289"/>
      <c r="BK14" s="2289"/>
      <c r="BL14" s="2289"/>
      <c r="BM14" s="2289"/>
      <c r="BN14" s="2289"/>
      <c r="BO14" s="2300"/>
      <c r="BP14" s="2300"/>
      <c r="BQ14" s="41"/>
      <c r="BR14" s="41"/>
      <c r="BS14" s="41"/>
      <c r="BT14" s="41"/>
      <c r="BU14" s="41"/>
      <c r="BV14" s="41"/>
      <c r="BW14" s="41"/>
      <c r="BX14" s="41"/>
      <c r="BY14" s="41"/>
    </row>
    <row r="15" spans="1:79" s="360" customFormat="1" ht="18" customHeight="1">
      <c r="A15" s="2290"/>
      <c r="B15" s="2290"/>
      <c r="C15" s="2290"/>
      <c r="D15" s="2290"/>
      <c r="E15" s="2289"/>
      <c r="F15" s="2289"/>
      <c r="G15" s="2289"/>
      <c r="H15" s="2289"/>
      <c r="I15" s="2289"/>
      <c r="J15" s="2289"/>
      <c r="K15" s="2289"/>
      <c r="L15" s="2289"/>
      <c r="M15" s="2289"/>
      <c r="N15" s="2289"/>
      <c r="O15" s="2289"/>
      <c r="P15" s="2289"/>
      <c r="Q15" s="2289"/>
      <c r="R15" s="2289"/>
      <c r="S15" s="2289"/>
      <c r="T15" s="2289"/>
      <c r="U15" s="2289"/>
      <c r="V15" s="2289"/>
      <c r="W15" s="2289"/>
      <c r="X15" s="2289"/>
      <c r="Y15" s="2289"/>
      <c r="Z15" s="2289"/>
      <c r="AA15" s="2289"/>
      <c r="AB15" s="2289"/>
      <c r="AC15" s="2289"/>
      <c r="AD15" s="2289"/>
      <c r="AE15" s="2289"/>
      <c r="AF15" s="2289"/>
      <c r="AG15" s="2289"/>
      <c r="AH15" s="2289"/>
      <c r="AI15" s="2289"/>
      <c r="AJ15" s="2289"/>
      <c r="AK15" s="2289"/>
      <c r="AL15" s="2289"/>
      <c r="AM15" s="2289"/>
      <c r="AN15" s="2289"/>
      <c r="AO15" s="2289"/>
      <c r="AP15" s="2289"/>
      <c r="AQ15" s="2289"/>
      <c r="AR15" s="2289"/>
      <c r="AS15" s="2289"/>
      <c r="AT15" s="2289"/>
      <c r="AU15" s="2289"/>
      <c r="AV15" s="2289"/>
      <c r="AW15" s="2289"/>
      <c r="AX15" s="2289"/>
      <c r="AY15" s="2289"/>
      <c r="AZ15" s="2289"/>
      <c r="BA15" s="2289"/>
      <c r="BB15" s="2289"/>
      <c r="BC15" s="2289"/>
      <c r="BD15" s="2289"/>
      <c r="BE15" s="2289"/>
      <c r="BF15" s="2289"/>
      <c r="BG15" s="2289"/>
      <c r="BH15" s="2289"/>
      <c r="BI15" s="2289"/>
      <c r="BJ15" s="2289"/>
      <c r="BK15" s="2289"/>
      <c r="BL15" s="2289"/>
      <c r="BM15" s="2289"/>
      <c r="BN15" s="2289"/>
      <c r="BO15" s="2300"/>
      <c r="BP15" s="2300"/>
      <c r="BQ15" s="41"/>
      <c r="BR15" s="41"/>
      <c r="BS15" s="41"/>
      <c r="BT15" s="41"/>
      <c r="BU15" s="41"/>
      <c r="BV15" s="41"/>
      <c r="BW15" s="41"/>
      <c r="BX15" s="41"/>
      <c r="BY15" s="41"/>
    </row>
    <row r="16" spans="1:79" s="359" customFormat="1" ht="18" customHeight="1" thickBot="1">
      <c r="A16" s="2290"/>
      <c r="B16" s="2290"/>
      <c r="C16" s="2290"/>
      <c r="D16" s="2290"/>
      <c r="E16" s="2298" t="s">
        <v>106</v>
      </c>
      <c r="F16" s="2298"/>
      <c r="G16" s="2298"/>
      <c r="H16" s="2298"/>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2299"/>
      <c r="AL16" s="2299"/>
      <c r="AM16" s="2299"/>
      <c r="AN16" s="2299"/>
      <c r="AO16" s="2299"/>
      <c r="AP16" s="2299"/>
      <c r="AQ16" s="2299"/>
      <c r="AR16" s="2299"/>
      <c r="AS16" s="2299"/>
      <c r="AT16" s="2299"/>
      <c r="AU16" s="2299"/>
      <c r="AV16" s="2299"/>
      <c r="AW16" s="2299"/>
      <c r="AX16" s="2299"/>
      <c r="AY16" s="2299"/>
      <c r="AZ16" s="2299"/>
      <c r="BA16" s="2299"/>
      <c r="BB16" s="2299"/>
      <c r="BC16" s="2299"/>
      <c r="BD16" s="2299"/>
      <c r="BE16" s="2299"/>
      <c r="BF16" s="2299"/>
      <c r="BG16" s="2299"/>
      <c r="BH16" s="2299"/>
      <c r="BI16" s="2299"/>
      <c r="BJ16" s="2299"/>
      <c r="BK16" s="2299"/>
      <c r="BL16" s="2299"/>
      <c r="BM16" s="2299"/>
      <c r="BN16" s="2299"/>
      <c r="BO16" s="2300"/>
      <c r="BP16" s="2300"/>
      <c r="BQ16" s="102"/>
      <c r="BR16" s="102"/>
      <c r="BS16" s="102"/>
      <c r="BT16" s="102"/>
      <c r="BU16" s="102"/>
      <c r="BV16" s="102"/>
      <c r="BW16" s="102"/>
      <c r="BX16" s="102"/>
      <c r="BY16" s="102"/>
    </row>
    <row r="17" spans="1:77" s="359" customFormat="1" ht="9" customHeight="1">
      <c r="A17" s="2290"/>
      <c r="B17" s="2290"/>
      <c r="C17" s="2290"/>
      <c r="D17" s="2290"/>
      <c r="E17" s="2358"/>
      <c r="F17" s="2385">
        <v>51</v>
      </c>
      <c r="G17" s="2386"/>
      <c r="H17" s="2299"/>
      <c r="I17" s="2401" t="s">
        <v>2832</v>
      </c>
      <c r="J17" s="2419"/>
      <c r="K17" s="2419"/>
      <c r="L17" s="2419"/>
      <c r="M17" s="2419"/>
      <c r="N17" s="2419"/>
      <c r="O17" s="2419"/>
      <c r="P17" s="2419"/>
      <c r="Q17" s="2419"/>
      <c r="R17" s="2419"/>
      <c r="S17" s="2419"/>
      <c r="T17" s="2163" t="str">
        <f>★その他入力!$BM$130</f>
        <v/>
      </c>
      <c r="U17" s="2147"/>
      <c r="V17" s="2147" t="str">
        <f>★その他入力!$BN$130</f>
        <v/>
      </c>
      <c r="W17" s="2161"/>
      <c r="X17" s="2299"/>
      <c r="Y17" s="2299"/>
      <c r="Z17" s="2299"/>
      <c r="AA17" s="2299"/>
      <c r="AB17" s="2299"/>
      <c r="AC17" s="2299"/>
      <c r="AD17" s="2401" t="s">
        <v>256</v>
      </c>
      <c r="AE17" s="2419"/>
      <c r="AF17" s="2419"/>
      <c r="AG17" s="2419"/>
      <c r="AH17" s="2419"/>
      <c r="AI17" s="2419"/>
      <c r="AJ17" s="2419"/>
      <c r="AK17" s="2403"/>
      <c r="AL17" s="2177" t="str">
        <f>★その他入力!$BS$131</f>
        <v/>
      </c>
      <c r="AM17" s="2189"/>
      <c r="AN17" s="2307"/>
      <c r="AO17" s="2307"/>
      <c r="AP17" s="2163" t="str">
        <f>★その他入力!$BM$131</f>
        <v/>
      </c>
      <c r="AQ17" s="2147"/>
      <c r="AR17" s="2147" t="str">
        <f>★その他入力!$BN$131</f>
        <v/>
      </c>
      <c r="AS17" s="2161"/>
      <c r="AT17" s="2181" t="s">
        <v>118</v>
      </c>
      <c r="AU17" s="2181"/>
      <c r="AV17" s="2163" t="str">
        <f>★その他入力!$BO$131</f>
        <v/>
      </c>
      <c r="AW17" s="2147"/>
      <c r="AX17" s="2147" t="str">
        <f>★その他入力!$BP$131</f>
        <v/>
      </c>
      <c r="AY17" s="2161"/>
      <c r="AZ17" s="2181" t="s">
        <v>88</v>
      </c>
      <c r="BA17" s="2181"/>
      <c r="BB17" s="2163" t="str">
        <f>★その他入力!$BQ$131</f>
        <v/>
      </c>
      <c r="BC17" s="2147"/>
      <c r="BD17" s="2147" t="str">
        <f>★その他入力!$BR$131</f>
        <v/>
      </c>
      <c r="BE17" s="2161"/>
      <c r="BF17" s="2299" t="s">
        <v>89</v>
      </c>
      <c r="BG17" s="2299"/>
      <c r="BH17" s="2438"/>
      <c r="BI17" s="2438"/>
      <c r="BJ17" s="2438"/>
      <c r="BK17" s="2438"/>
      <c r="BL17" s="2438"/>
      <c r="BM17" s="2438"/>
      <c r="BN17" s="2438"/>
      <c r="BO17" s="2300"/>
      <c r="BP17" s="2300"/>
      <c r="BQ17" s="102"/>
      <c r="BR17" s="102"/>
      <c r="BS17" s="102"/>
      <c r="BT17" s="102"/>
      <c r="BU17" s="102"/>
      <c r="BV17" s="102"/>
      <c r="BW17" s="102"/>
      <c r="BX17" s="102"/>
      <c r="BY17" s="102"/>
    </row>
    <row r="18" spans="1:77" s="359" customFormat="1" ht="9" customHeight="1" thickBot="1">
      <c r="A18" s="2290"/>
      <c r="B18" s="2290"/>
      <c r="C18" s="2290"/>
      <c r="D18" s="2290"/>
      <c r="E18" s="2358"/>
      <c r="F18" s="2387"/>
      <c r="G18" s="2388"/>
      <c r="H18" s="2299"/>
      <c r="I18" s="2792"/>
      <c r="J18" s="2298"/>
      <c r="K18" s="2298"/>
      <c r="L18" s="2298"/>
      <c r="M18" s="2298"/>
      <c r="N18" s="2298"/>
      <c r="O18" s="2298"/>
      <c r="P18" s="2298"/>
      <c r="Q18" s="2298"/>
      <c r="R18" s="2298"/>
      <c r="S18" s="2298"/>
      <c r="T18" s="2164"/>
      <c r="U18" s="2149"/>
      <c r="V18" s="2149"/>
      <c r="W18" s="2162"/>
      <c r="X18" s="2299"/>
      <c r="Y18" s="2299"/>
      <c r="Z18" s="2299"/>
      <c r="AA18" s="2299"/>
      <c r="AB18" s="2299"/>
      <c r="AC18" s="2299"/>
      <c r="AD18" s="2792"/>
      <c r="AE18" s="2298"/>
      <c r="AF18" s="2298"/>
      <c r="AG18" s="2298"/>
      <c r="AH18" s="2298"/>
      <c r="AI18" s="2298"/>
      <c r="AJ18" s="2298"/>
      <c r="AK18" s="2793"/>
      <c r="AL18" s="2788"/>
      <c r="AM18" s="2789"/>
      <c r="AN18" s="2181"/>
      <c r="AO18" s="2181"/>
      <c r="AP18" s="2164"/>
      <c r="AQ18" s="2149"/>
      <c r="AR18" s="2149"/>
      <c r="AS18" s="2162"/>
      <c r="AT18" s="2181"/>
      <c r="AU18" s="2181"/>
      <c r="AV18" s="2164"/>
      <c r="AW18" s="2149"/>
      <c r="AX18" s="2149"/>
      <c r="AY18" s="2162"/>
      <c r="AZ18" s="2181"/>
      <c r="BA18" s="2181"/>
      <c r="BB18" s="2164"/>
      <c r="BC18" s="2149"/>
      <c r="BD18" s="2149"/>
      <c r="BE18" s="2162"/>
      <c r="BF18" s="2299"/>
      <c r="BG18" s="2299"/>
      <c r="BH18" s="2438"/>
      <c r="BI18" s="2438"/>
      <c r="BJ18" s="2438"/>
      <c r="BK18" s="2438"/>
      <c r="BL18" s="2438"/>
      <c r="BM18" s="2438"/>
      <c r="BN18" s="2438"/>
      <c r="BO18" s="2300"/>
      <c r="BP18" s="2300"/>
      <c r="BQ18" s="102"/>
      <c r="BR18" s="102"/>
      <c r="BS18" s="102"/>
      <c r="BT18" s="102"/>
      <c r="BU18" s="102"/>
      <c r="BV18" s="102"/>
      <c r="BW18" s="102"/>
      <c r="BX18" s="102"/>
      <c r="BY18" s="102"/>
    </row>
    <row r="19" spans="1:77" s="359" customFormat="1" ht="18" customHeight="1" thickBot="1">
      <c r="A19" s="2290"/>
      <c r="B19" s="2290"/>
      <c r="C19" s="2290"/>
      <c r="D19" s="2290"/>
      <c r="E19" s="2358"/>
      <c r="F19" s="2358"/>
      <c r="G19" s="2358"/>
      <c r="H19" s="2358"/>
      <c r="I19" s="2422"/>
      <c r="J19" s="2423"/>
      <c r="K19" s="2373" t="s">
        <v>207</v>
      </c>
      <c r="L19" s="2373"/>
      <c r="M19" s="2373"/>
      <c r="N19" s="2373"/>
      <c r="O19" s="2373"/>
      <c r="P19" s="2373"/>
      <c r="Q19" s="2373"/>
      <c r="R19" s="2815"/>
      <c r="S19" s="2816"/>
      <c r="T19" s="2191" t="str">
        <f>★その他入力!$P$133</f>
        <v/>
      </c>
      <c r="U19" s="2184"/>
      <c r="V19" s="2184" t="str">
        <f>★その他入力!$Q$133</f>
        <v/>
      </c>
      <c r="W19" s="2184"/>
      <c r="X19" s="2184" t="str">
        <f>★その他入力!$R$133</f>
        <v/>
      </c>
      <c r="Y19" s="2184"/>
      <c r="Z19" s="2184" t="str">
        <f>★その他入力!$S$133</f>
        <v/>
      </c>
      <c r="AA19" s="2184"/>
      <c r="AB19" s="2184" t="str">
        <f>★その他入力!$T$133</f>
        <v/>
      </c>
      <c r="AC19" s="2184"/>
      <c r="AD19" s="2184" t="str">
        <f>★その他入力!$U$133</f>
        <v/>
      </c>
      <c r="AE19" s="2184"/>
      <c r="AF19" s="2184" t="str">
        <f>★その他入力!$V$133</f>
        <v/>
      </c>
      <c r="AG19" s="2184"/>
      <c r="AH19" s="2184" t="str">
        <f>★その他入力!$W$133</f>
        <v/>
      </c>
      <c r="AI19" s="2184"/>
      <c r="AJ19" s="2184" t="str">
        <f>★その他入力!$X$133</f>
        <v/>
      </c>
      <c r="AK19" s="2184"/>
      <c r="AL19" s="2184" t="str">
        <f>★その他入力!$Y$133</f>
        <v/>
      </c>
      <c r="AM19" s="2184"/>
      <c r="AN19" s="2184" t="str">
        <f>★その他入力!$Z$133</f>
        <v/>
      </c>
      <c r="AO19" s="2184"/>
      <c r="AP19" s="2184" t="str">
        <f>★その他入力!$AA$133</f>
        <v/>
      </c>
      <c r="AQ19" s="2184"/>
      <c r="AR19" s="2184" t="str">
        <f>★その他入力!$AB$133</f>
        <v/>
      </c>
      <c r="AS19" s="2184"/>
      <c r="AT19" s="2184" t="str">
        <f>★その他入力!$AC$133</f>
        <v/>
      </c>
      <c r="AU19" s="2184"/>
      <c r="AV19" s="2184" t="str">
        <f>★その他入力!$AD$133</f>
        <v/>
      </c>
      <c r="AW19" s="2184"/>
      <c r="AX19" s="2184" t="str">
        <f>★その他入力!$AE$133</f>
        <v/>
      </c>
      <c r="AY19" s="2184"/>
      <c r="AZ19" s="2184" t="str">
        <f>★その他入力!$AF$133</f>
        <v/>
      </c>
      <c r="BA19" s="2184"/>
      <c r="BB19" s="2184" t="str">
        <f>★その他入力!$AG$133</f>
        <v/>
      </c>
      <c r="BC19" s="2184"/>
      <c r="BD19" s="2184" t="str">
        <f>★その他入力!$AH$133</f>
        <v/>
      </c>
      <c r="BE19" s="2184"/>
      <c r="BF19" s="2184" t="str">
        <f>★その他入力!$AI$133</f>
        <v/>
      </c>
      <c r="BG19" s="2185"/>
      <c r="BH19" s="2438"/>
      <c r="BI19" s="2438"/>
      <c r="BJ19" s="2438"/>
      <c r="BK19" s="2438"/>
      <c r="BL19" s="2438"/>
      <c r="BM19" s="2438"/>
      <c r="BN19" s="2438"/>
      <c r="BO19" s="2300"/>
      <c r="BP19" s="2300"/>
      <c r="BQ19" s="102"/>
      <c r="BR19" s="102"/>
      <c r="BS19" s="102"/>
      <c r="BT19" s="102"/>
      <c r="BU19" s="102"/>
      <c r="BV19" s="102"/>
      <c r="BW19" s="102"/>
      <c r="BX19" s="102"/>
      <c r="BY19" s="102"/>
    </row>
    <row r="20" spans="1:77" s="359" customFormat="1" ht="18" customHeight="1" thickBot="1">
      <c r="A20" s="2290"/>
      <c r="B20" s="2290"/>
      <c r="C20" s="2290"/>
      <c r="D20" s="2290"/>
      <c r="E20" s="2358"/>
      <c r="F20" s="2358"/>
      <c r="G20" s="2358"/>
      <c r="H20" s="2358"/>
      <c r="I20" s="2422"/>
      <c r="J20" s="2423"/>
      <c r="K20" s="2373" t="s">
        <v>80</v>
      </c>
      <c r="L20" s="2373"/>
      <c r="M20" s="2373"/>
      <c r="N20" s="2373"/>
      <c r="O20" s="2373"/>
      <c r="P20" s="2373"/>
      <c r="Q20" s="2373"/>
      <c r="R20" s="2815"/>
      <c r="S20" s="2816"/>
      <c r="T20" s="2191" t="str">
        <f>★その他入力!$P$135</f>
        <v/>
      </c>
      <c r="U20" s="2184"/>
      <c r="V20" s="2184" t="str">
        <f>★その他入力!$Q$135</f>
        <v/>
      </c>
      <c r="W20" s="2184"/>
      <c r="X20" s="2184" t="str">
        <f>★その他入力!$R$135</f>
        <v/>
      </c>
      <c r="Y20" s="2184"/>
      <c r="Z20" s="2184" t="str">
        <f>★その他入力!$S$135</f>
        <v/>
      </c>
      <c r="AA20" s="2184"/>
      <c r="AB20" s="2184" t="str">
        <f>★その他入力!$T$135</f>
        <v/>
      </c>
      <c r="AC20" s="2184"/>
      <c r="AD20" s="2184" t="str">
        <f>★その他入力!$U$135</f>
        <v/>
      </c>
      <c r="AE20" s="2184"/>
      <c r="AF20" s="2184" t="str">
        <f>★その他入力!$V$135</f>
        <v/>
      </c>
      <c r="AG20" s="2184"/>
      <c r="AH20" s="2184" t="str">
        <f>★その他入力!$W$135</f>
        <v/>
      </c>
      <c r="AI20" s="2184"/>
      <c r="AJ20" s="2184" t="str">
        <f>★その他入力!$X$135</f>
        <v/>
      </c>
      <c r="AK20" s="2184"/>
      <c r="AL20" s="2184" t="str">
        <f>★その他入力!$Y$135</f>
        <v/>
      </c>
      <c r="AM20" s="2184"/>
      <c r="AN20" s="2184" t="str">
        <f>★その他入力!$Z$135</f>
        <v/>
      </c>
      <c r="AO20" s="2184"/>
      <c r="AP20" s="2184" t="str">
        <f>★その他入力!$AA$135</f>
        <v/>
      </c>
      <c r="AQ20" s="2184"/>
      <c r="AR20" s="2184" t="str">
        <f>★その他入力!$AB$135</f>
        <v/>
      </c>
      <c r="AS20" s="2184"/>
      <c r="AT20" s="2184" t="str">
        <f>★その他入力!$AC$135</f>
        <v/>
      </c>
      <c r="AU20" s="2184"/>
      <c r="AV20" s="2184" t="str">
        <f>★その他入力!$AD$135</f>
        <v/>
      </c>
      <c r="AW20" s="2184"/>
      <c r="AX20" s="2184" t="str">
        <f>★その他入力!$AE$135</f>
        <v/>
      </c>
      <c r="AY20" s="2184"/>
      <c r="AZ20" s="2184" t="str">
        <f>★その他入力!$AF$135</f>
        <v/>
      </c>
      <c r="BA20" s="2184"/>
      <c r="BB20" s="2184" t="str">
        <f>★その他入力!$AG$135</f>
        <v/>
      </c>
      <c r="BC20" s="2184"/>
      <c r="BD20" s="2184" t="str">
        <f>★その他入力!$AH$135</f>
        <v/>
      </c>
      <c r="BE20" s="2184"/>
      <c r="BF20" s="2184" t="str">
        <f>★その他入力!$AI$135</f>
        <v/>
      </c>
      <c r="BG20" s="2185"/>
      <c r="BH20" s="2438"/>
      <c r="BI20" s="2438"/>
      <c r="BJ20" s="2438"/>
      <c r="BK20" s="2438"/>
      <c r="BL20" s="2438"/>
      <c r="BM20" s="2438"/>
      <c r="BN20" s="2438"/>
      <c r="BO20" s="2300"/>
      <c r="BP20" s="2300"/>
      <c r="BQ20" s="102"/>
      <c r="BR20" s="102"/>
      <c r="BS20" s="102"/>
      <c r="BT20" s="102"/>
      <c r="BU20" s="102"/>
      <c r="BV20" s="102"/>
      <c r="BW20" s="102"/>
      <c r="BX20" s="102"/>
      <c r="BY20" s="102"/>
    </row>
    <row r="21" spans="1:77" s="359" customFormat="1" ht="9" customHeight="1">
      <c r="A21" s="2290"/>
      <c r="B21" s="2290"/>
      <c r="C21" s="2290"/>
      <c r="D21" s="2290"/>
      <c r="E21" s="2358"/>
      <c r="F21" s="2358"/>
      <c r="G21" s="2358"/>
      <c r="H21" s="2358"/>
      <c r="I21" s="2401"/>
      <c r="J21" s="2419"/>
      <c r="K21" s="2395" t="s">
        <v>117</v>
      </c>
      <c r="L21" s="2395"/>
      <c r="M21" s="2395"/>
      <c r="N21" s="2395"/>
      <c r="O21" s="2395"/>
      <c r="P21" s="2395"/>
      <c r="Q21" s="2395"/>
      <c r="R21" s="2809"/>
      <c r="S21" s="2809"/>
      <c r="T21" s="2318" t="str">
        <f>★その他入力!$BS$136</f>
        <v/>
      </c>
      <c r="U21" s="2309"/>
      <c r="V21" s="2307"/>
      <c r="W21" s="2307"/>
      <c r="X21" s="2163" t="str">
        <f>★その他入力!$BM$136</f>
        <v/>
      </c>
      <c r="Y21" s="2147"/>
      <c r="Z21" s="2147" t="str">
        <f>★その他入力!$BN$136</f>
        <v/>
      </c>
      <c r="AA21" s="2161"/>
      <c r="AB21" s="2181" t="s">
        <v>118</v>
      </c>
      <c r="AC21" s="2181"/>
      <c r="AD21" s="2163" t="str">
        <f>★その他入力!$BO$136</f>
        <v/>
      </c>
      <c r="AE21" s="2147"/>
      <c r="AF21" s="2147" t="str">
        <f>★その他入力!$BP$136</f>
        <v/>
      </c>
      <c r="AG21" s="2161"/>
      <c r="AH21" s="2181" t="s">
        <v>88</v>
      </c>
      <c r="AI21" s="2181"/>
      <c r="AJ21" s="2163" t="str">
        <f>★その他入力!$BQ$136</f>
        <v/>
      </c>
      <c r="AK21" s="2147"/>
      <c r="AL21" s="2147" t="str">
        <f>★その他入力!$BR$136</f>
        <v/>
      </c>
      <c r="AM21" s="2161"/>
      <c r="AN21" s="2299" t="s">
        <v>89</v>
      </c>
      <c r="AO21" s="2299"/>
      <c r="AP21" s="2298"/>
      <c r="AQ21" s="2298"/>
      <c r="AR21" s="2298"/>
      <c r="AS21" s="2298"/>
      <c r="AT21" s="2298"/>
      <c r="AU21" s="2298"/>
      <c r="AV21" s="2298"/>
      <c r="AW21" s="2298"/>
      <c r="AX21" s="2298"/>
      <c r="AY21" s="2298"/>
      <c r="AZ21" s="2298"/>
      <c r="BA21" s="2298"/>
      <c r="BB21" s="2298"/>
      <c r="BC21" s="2298"/>
      <c r="BD21" s="2298"/>
      <c r="BE21" s="2298"/>
      <c r="BF21" s="2298"/>
      <c r="BG21" s="2298"/>
      <c r="BH21" s="2438"/>
      <c r="BI21" s="2438"/>
      <c r="BJ21" s="2438"/>
      <c r="BK21" s="2438"/>
      <c r="BL21" s="2438"/>
      <c r="BM21" s="2438"/>
      <c r="BN21" s="2438"/>
      <c r="BO21" s="2300"/>
      <c r="BP21" s="2300"/>
      <c r="BQ21" s="102"/>
      <c r="BR21" s="102"/>
      <c r="BS21" s="102"/>
      <c r="BT21" s="102"/>
      <c r="BU21" s="102"/>
      <c r="BV21" s="102"/>
      <c r="BW21" s="102"/>
      <c r="BX21" s="102"/>
      <c r="BY21" s="102"/>
    </row>
    <row r="22" spans="1:77" s="359" customFormat="1" ht="9" customHeight="1" thickBot="1">
      <c r="A22" s="2290"/>
      <c r="B22" s="2290"/>
      <c r="C22" s="2290"/>
      <c r="D22" s="2290"/>
      <c r="E22" s="2358"/>
      <c r="F22" s="2358"/>
      <c r="G22" s="2358"/>
      <c r="H22" s="2358"/>
      <c r="I22" s="2402"/>
      <c r="J22" s="2420"/>
      <c r="K22" s="2396"/>
      <c r="L22" s="2396"/>
      <c r="M22" s="2396"/>
      <c r="N22" s="2396"/>
      <c r="O22" s="2396"/>
      <c r="P22" s="2396"/>
      <c r="Q22" s="2396"/>
      <c r="R22" s="2805"/>
      <c r="S22" s="2805"/>
      <c r="T22" s="2807"/>
      <c r="U22" s="2808"/>
      <c r="V22" s="2181"/>
      <c r="W22" s="2181"/>
      <c r="X22" s="2164"/>
      <c r="Y22" s="2149"/>
      <c r="Z22" s="2149"/>
      <c r="AA22" s="2162"/>
      <c r="AB22" s="2181"/>
      <c r="AC22" s="2181"/>
      <c r="AD22" s="2164"/>
      <c r="AE22" s="2149"/>
      <c r="AF22" s="2149"/>
      <c r="AG22" s="2162"/>
      <c r="AH22" s="2181"/>
      <c r="AI22" s="2181"/>
      <c r="AJ22" s="2164"/>
      <c r="AK22" s="2149"/>
      <c r="AL22" s="2149"/>
      <c r="AM22" s="2162"/>
      <c r="AN22" s="2299"/>
      <c r="AO22" s="2299"/>
      <c r="AP22" s="2298"/>
      <c r="AQ22" s="2298"/>
      <c r="AR22" s="2298"/>
      <c r="AS22" s="2298"/>
      <c r="AT22" s="2298"/>
      <c r="AU22" s="2298"/>
      <c r="AV22" s="2298"/>
      <c r="AW22" s="2298"/>
      <c r="AX22" s="2298"/>
      <c r="AY22" s="2298"/>
      <c r="AZ22" s="2298"/>
      <c r="BA22" s="2298"/>
      <c r="BB22" s="2298"/>
      <c r="BC22" s="2298"/>
      <c r="BD22" s="2298"/>
      <c r="BE22" s="2298"/>
      <c r="BF22" s="2298"/>
      <c r="BG22" s="2298"/>
      <c r="BH22" s="2438"/>
      <c r="BI22" s="2438"/>
      <c r="BJ22" s="2438"/>
      <c r="BK22" s="2438"/>
      <c r="BL22" s="2438"/>
      <c r="BM22" s="2438"/>
      <c r="BN22" s="2438"/>
      <c r="BO22" s="2300"/>
      <c r="BP22" s="2300"/>
      <c r="BQ22" s="102"/>
      <c r="BR22" s="102"/>
      <c r="BS22" s="102"/>
      <c r="BT22" s="102"/>
      <c r="BU22" s="102"/>
      <c r="BV22" s="102"/>
      <c r="BW22" s="102"/>
      <c r="BX22" s="102"/>
      <c r="BY22" s="102"/>
    </row>
    <row r="23" spans="1:77" s="359" customFormat="1" ht="15" customHeight="1">
      <c r="A23" s="2290"/>
      <c r="B23" s="2290"/>
      <c r="C23" s="2290"/>
      <c r="D23" s="2290"/>
      <c r="E23" s="2358"/>
      <c r="F23" s="2358"/>
      <c r="G23" s="2358"/>
      <c r="H23" s="2358"/>
      <c r="I23" s="2792" t="s">
        <v>257</v>
      </c>
      <c r="J23" s="2298"/>
      <c r="K23" s="2298"/>
      <c r="L23" s="2298"/>
      <c r="M23" s="2298"/>
      <c r="N23" s="2298"/>
      <c r="O23" s="2298"/>
      <c r="P23" s="2298"/>
      <c r="Q23" s="2298"/>
      <c r="R23" s="2298"/>
      <c r="S23" s="2793"/>
      <c r="T23" s="2382" t="str">
        <f>★その他入力!$P$138</f>
        <v/>
      </c>
      <c r="U23" s="2378"/>
      <c r="V23" s="2378" t="str">
        <f>★その他入力!$Q$138</f>
        <v/>
      </c>
      <c r="W23" s="2378"/>
      <c r="X23" s="2378" t="str">
        <f>★その他入力!$R$138</f>
        <v/>
      </c>
      <c r="Y23" s="2378"/>
      <c r="Z23" s="2378" t="str">
        <f>★その他入力!$S$138</f>
        <v/>
      </c>
      <c r="AA23" s="2378"/>
      <c r="AB23" s="2378" t="str">
        <f>★その他入力!$T$138</f>
        <v/>
      </c>
      <c r="AC23" s="2380"/>
      <c r="AD23" s="2391" t="str">
        <f>IF(★その他入力!$M$137="都道府県を選択 ▼", "　　　　　都道府県", ★その他入力!$M$137)</f>
        <v>　　　　　都道府県</v>
      </c>
      <c r="AE23" s="2391"/>
      <c r="AF23" s="2391"/>
      <c r="AG23" s="2391"/>
      <c r="AH23" s="2391"/>
      <c r="AI23" s="2391"/>
      <c r="AJ23" s="2391"/>
      <c r="AK23" s="2391"/>
      <c r="AL23" s="2391"/>
      <c r="AM23" s="2391" t="str">
        <f>IF(★その他入力!$T$137="市区町村を選択 ▼","　　　　　　　市郡区　　　　　　　　　　区町村",★その他入力!$BL$138)</f>
        <v>　　　　　　　市郡区　　　　　　　　　　区町村</v>
      </c>
      <c r="AN23" s="2391"/>
      <c r="AO23" s="2391"/>
      <c r="AP23" s="2391"/>
      <c r="AQ23" s="2391"/>
      <c r="AR23" s="2391"/>
      <c r="AS23" s="2391"/>
      <c r="AT23" s="2391"/>
      <c r="AU23" s="2391"/>
      <c r="AV23" s="2391"/>
      <c r="AW23" s="2391"/>
      <c r="AX23" s="2391"/>
      <c r="AY23" s="2391"/>
      <c r="AZ23" s="2391"/>
      <c r="BA23" s="2391"/>
      <c r="BB23" s="2391"/>
      <c r="BC23" s="2391"/>
      <c r="BD23" s="2391"/>
      <c r="BE23" s="2391"/>
      <c r="BF23" s="2391"/>
      <c r="BG23" s="2391"/>
      <c r="BH23" s="2438"/>
      <c r="BI23" s="2438"/>
      <c r="BJ23" s="2438"/>
      <c r="BK23" s="2438"/>
      <c r="BL23" s="2438"/>
      <c r="BM23" s="2438"/>
      <c r="BN23" s="2438"/>
      <c r="BO23" s="2300"/>
      <c r="BP23" s="2300"/>
      <c r="BQ23" s="102"/>
      <c r="BR23" s="102"/>
      <c r="BS23" s="102"/>
      <c r="BT23" s="102"/>
      <c r="BU23" s="102"/>
      <c r="BV23" s="102"/>
      <c r="BW23" s="102"/>
      <c r="BX23" s="102"/>
      <c r="BY23" s="102"/>
    </row>
    <row r="24" spans="1:77" s="359" customFormat="1" ht="3" customHeight="1" thickBot="1">
      <c r="A24" s="2290"/>
      <c r="B24" s="2290"/>
      <c r="C24" s="2290"/>
      <c r="D24" s="2290"/>
      <c r="E24" s="2358"/>
      <c r="F24" s="2358"/>
      <c r="G24" s="2358"/>
      <c r="H24" s="2358"/>
      <c r="I24" s="2402"/>
      <c r="J24" s="2420"/>
      <c r="K24" s="2420"/>
      <c r="L24" s="2420"/>
      <c r="M24" s="2420"/>
      <c r="N24" s="2420"/>
      <c r="O24" s="2420"/>
      <c r="P24" s="2420"/>
      <c r="Q24" s="2420"/>
      <c r="R24" s="2420"/>
      <c r="S24" s="2404"/>
      <c r="T24" s="2383"/>
      <c r="U24" s="2379"/>
      <c r="V24" s="2379"/>
      <c r="W24" s="2379"/>
      <c r="X24" s="2379"/>
      <c r="Y24" s="2379"/>
      <c r="Z24" s="2379"/>
      <c r="AA24" s="2379"/>
      <c r="AB24" s="2379"/>
      <c r="AC24" s="2381"/>
      <c r="AD24" s="370"/>
      <c r="AE24" s="2389"/>
      <c r="AF24" s="2389"/>
      <c r="AG24" s="2389"/>
      <c r="AH24" s="2390"/>
      <c r="AI24" s="2390"/>
      <c r="AJ24" s="2390"/>
      <c r="AK24" s="2390"/>
      <c r="AL24" s="2390"/>
      <c r="AM24" s="2389"/>
      <c r="AN24" s="2389"/>
      <c r="AO24" s="2389"/>
      <c r="AP24" s="2389"/>
      <c r="AQ24" s="2389"/>
      <c r="AR24" s="2389"/>
      <c r="AS24" s="2390"/>
      <c r="AT24" s="2390"/>
      <c r="AU24" s="2390"/>
      <c r="AV24" s="2390"/>
      <c r="AW24" s="370"/>
      <c r="AX24" s="2389"/>
      <c r="AY24" s="2389"/>
      <c r="AZ24" s="2389"/>
      <c r="BA24" s="2389"/>
      <c r="BB24" s="2389"/>
      <c r="BC24" s="2389"/>
      <c r="BD24" s="2390"/>
      <c r="BE24" s="2390"/>
      <c r="BF24" s="2390"/>
      <c r="BG24" s="2390"/>
      <c r="BH24" s="2438"/>
      <c r="BI24" s="2438"/>
      <c r="BJ24" s="2438"/>
      <c r="BK24" s="2438"/>
      <c r="BL24" s="2438"/>
      <c r="BM24" s="2438"/>
      <c r="BN24" s="2438"/>
      <c r="BO24" s="2300"/>
      <c r="BP24" s="2300"/>
      <c r="BQ24" s="102"/>
      <c r="BR24" s="102"/>
      <c r="BS24" s="102"/>
      <c r="BT24" s="102"/>
      <c r="BU24" s="102"/>
      <c r="BV24" s="102"/>
      <c r="BW24" s="102"/>
      <c r="BX24" s="102"/>
      <c r="BY24" s="102"/>
    </row>
    <row r="25" spans="1:77" s="359" customFormat="1" ht="18" customHeight="1" thickBot="1">
      <c r="A25" s="2290"/>
      <c r="B25" s="2290"/>
      <c r="C25" s="2290"/>
      <c r="D25" s="2290"/>
      <c r="E25" s="2358"/>
      <c r="F25" s="2358"/>
      <c r="G25" s="2358"/>
      <c r="H25" s="2358"/>
      <c r="I25" s="2401"/>
      <c r="J25" s="2419"/>
      <c r="K25" s="2803" t="s">
        <v>258</v>
      </c>
      <c r="L25" s="2803"/>
      <c r="M25" s="2803"/>
      <c r="N25" s="2803"/>
      <c r="O25" s="2803"/>
      <c r="P25" s="2803"/>
      <c r="Q25" s="2803"/>
      <c r="R25" s="2438"/>
      <c r="S25" s="2804"/>
      <c r="T25" s="2394" t="str">
        <f>★その他入力!$P$141</f>
        <v/>
      </c>
      <c r="U25" s="2392"/>
      <c r="V25" s="2392" t="str">
        <f>★その他入力!$Q$141</f>
        <v/>
      </c>
      <c r="W25" s="2392"/>
      <c r="X25" s="2392" t="str">
        <f>★その他入力!$R$141</f>
        <v/>
      </c>
      <c r="Y25" s="2392"/>
      <c r="Z25" s="2392" t="str">
        <f>★その他入力!$S$141</f>
        <v/>
      </c>
      <c r="AA25" s="2392"/>
      <c r="AB25" s="2392" t="str">
        <f>★その他入力!$T$141</f>
        <v/>
      </c>
      <c r="AC25" s="2392"/>
      <c r="AD25" s="2392" t="str">
        <f>★その他入力!$U$141</f>
        <v/>
      </c>
      <c r="AE25" s="2392"/>
      <c r="AF25" s="2392" t="str">
        <f>★その他入力!$V$141</f>
        <v/>
      </c>
      <c r="AG25" s="2392"/>
      <c r="AH25" s="2392" t="str">
        <f>★その他入力!$W$141</f>
        <v/>
      </c>
      <c r="AI25" s="2392"/>
      <c r="AJ25" s="2392" t="str">
        <f>★その他入力!$X$141</f>
        <v/>
      </c>
      <c r="AK25" s="2392"/>
      <c r="AL25" s="2392" t="str">
        <f>★その他入力!$Y$141</f>
        <v/>
      </c>
      <c r="AM25" s="2392"/>
      <c r="AN25" s="2392" t="str">
        <f>★その他入力!$Z$141</f>
        <v/>
      </c>
      <c r="AO25" s="2392"/>
      <c r="AP25" s="2392" t="str">
        <f>★その他入力!$AA$141</f>
        <v/>
      </c>
      <c r="AQ25" s="2392"/>
      <c r="AR25" s="2392" t="str">
        <f>★その他入力!$AB$141</f>
        <v/>
      </c>
      <c r="AS25" s="2392"/>
      <c r="AT25" s="2392" t="str">
        <f>★その他入力!$AC$141</f>
        <v/>
      </c>
      <c r="AU25" s="2392"/>
      <c r="AV25" s="2392" t="str">
        <f>★その他入力!$AD$141</f>
        <v/>
      </c>
      <c r="AW25" s="2392"/>
      <c r="AX25" s="2392" t="str">
        <f>★その他入力!$AE$141</f>
        <v/>
      </c>
      <c r="AY25" s="2392"/>
      <c r="AZ25" s="2392" t="str">
        <f>★その他入力!$AF$141</f>
        <v/>
      </c>
      <c r="BA25" s="2392"/>
      <c r="BB25" s="2392" t="str">
        <f>★その他入力!$AG$141</f>
        <v/>
      </c>
      <c r="BC25" s="2392"/>
      <c r="BD25" s="2392" t="str">
        <f>★その他入力!$AH$141</f>
        <v/>
      </c>
      <c r="BE25" s="2392"/>
      <c r="BF25" s="2392" t="str">
        <f>★その他入力!$AI$141</f>
        <v/>
      </c>
      <c r="BG25" s="2393"/>
      <c r="BH25" s="2438"/>
      <c r="BI25" s="2438"/>
      <c r="BJ25" s="2299" t="s">
        <v>112</v>
      </c>
      <c r="BK25" s="2299"/>
      <c r="BL25" s="2299"/>
      <c r="BM25" s="2299"/>
      <c r="BN25" s="2299"/>
      <c r="BO25" s="2300"/>
      <c r="BP25" s="2300"/>
      <c r="BQ25" s="102"/>
      <c r="BR25" s="102"/>
      <c r="BS25" s="102"/>
      <c r="BT25" s="102"/>
      <c r="BU25" s="102"/>
      <c r="BV25" s="102"/>
      <c r="BW25" s="102"/>
      <c r="BX25" s="102"/>
      <c r="BY25" s="102"/>
    </row>
    <row r="26" spans="1:77" s="359" customFormat="1" ht="18" customHeight="1" thickBot="1">
      <c r="A26" s="2290"/>
      <c r="B26" s="2290"/>
      <c r="C26" s="2290"/>
      <c r="D26" s="2290"/>
      <c r="E26" s="2358"/>
      <c r="F26" s="2358"/>
      <c r="G26" s="2358"/>
      <c r="H26" s="2358"/>
      <c r="I26" s="2402"/>
      <c r="J26" s="2420"/>
      <c r="K26" s="2396"/>
      <c r="L26" s="2396"/>
      <c r="M26" s="2396"/>
      <c r="N26" s="2396"/>
      <c r="O26" s="2396"/>
      <c r="P26" s="2396"/>
      <c r="Q26" s="2396"/>
      <c r="R26" s="2805"/>
      <c r="S26" s="2806"/>
      <c r="T26" s="2394" t="str">
        <f>★その他入力!$P$142</f>
        <v/>
      </c>
      <c r="U26" s="2392"/>
      <c r="V26" s="2392" t="str">
        <f>★その他入力!$Q$142</f>
        <v/>
      </c>
      <c r="W26" s="2392"/>
      <c r="X26" s="2392" t="str">
        <f>★その他入力!$R$142</f>
        <v/>
      </c>
      <c r="Y26" s="2392"/>
      <c r="Z26" s="2392" t="str">
        <f>★その他入力!$S$142</f>
        <v/>
      </c>
      <c r="AA26" s="2392"/>
      <c r="AB26" s="2392" t="str">
        <f>★その他入力!$T$142</f>
        <v/>
      </c>
      <c r="AC26" s="2392"/>
      <c r="AD26" s="2392" t="str">
        <f>★その他入力!$U$142</f>
        <v/>
      </c>
      <c r="AE26" s="2392"/>
      <c r="AF26" s="2392" t="str">
        <f>★その他入力!$V$142</f>
        <v/>
      </c>
      <c r="AG26" s="2392"/>
      <c r="AH26" s="2392" t="str">
        <f>★その他入力!$W$142</f>
        <v/>
      </c>
      <c r="AI26" s="2392"/>
      <c r="AJ26" s="2392" t="str">
        <f>★その他入力!$X$142</f>
        <v/>
      </c>
      <c r="AK26" s="2392"/>
      <c r="AL26" s="2392" t="str">
        <f>★その他入力!$Y$142</f>
        <v/>
      </c>
      <c r="AM26" s="2392"/>
      <c r="AN26" s="2392" t="str">
        <f>★その他入力!$Z$142</f>
        <v/>
      </c>
      <c r="AO26" s="2392"/>
      <c r="AP26" s="2392" t="str">
        <f>★その他入力!$AA$142</f>
        <v/>
      </c>
      <c r="AQ26" s="2392"/>
      <c r="AR26" s="2392" t="str">
        <f>★その他入力!$AB$142</f>
        <v/>
      </c>
      <c r="AS26" s="2392"/>
      <c r="AT26" s="2392" t="str">
        <f>★その他入力!$AC$142</f>
        <v/>
      </c>
      <c r="AU26" s="2392"/>
      <c r="AV26" s="2392" t="str">
        <f>★その他入力!$AD$142</f>
        <v/>
      </c>
      <c r="AW26" s="2392"/>
      <c r="AX26" s="2392" t="str">
        <f>★その他入力!$AE$142</f>
        <v/>
      </c>
      <c r="AY26" s="2392"/>
      <c r="AZ26" s="2392" t="str">
        <f>★その他入力!$AF$142</f>
        <v/>
      </c>
      <c r="BA26" s="2392"/>
      <c r="BB26" s="2392" t="str">
        <f>★その他入力!$AG$142</f>
        <v/>
      </c>
      <c r="BC26" s="2392"/>
      <c r="BD26" s="2392" t="str">
        <f>★その他入力!$AH$142</f>
        <v/>
      </c>
      <c r="BE26" s="2392"/>
      <c r="BF26" s="2392" t="str">
        <f>★その他入力!$AI$142</f>
        <v/>
      </c>
      <c r="BG26" s="2393"/>
      <c r="BH26" s="2438"/>
      <c r="BI26" s="2438"/>
      <c r="BJ26" s="358"/>
      <c r="BK26" s="2819" t="s">
        <v>2825</v>
      </c>
      <c r="BL26" s="2820"/>
      <c r="BM26" s="2821"/>
      <c r="BN26" s="373"/>
      <c r="BO26" s="2300"/>
      <c r="BP26" s="2300"/>
      <c r="BQ26" s="102"/>
      <c r="BR26" s="102"/>
      <c r="BS26" s="102"/>
      <c r="BT26" s="102"/>
      <c r="BU26" s="102"/>
      <c r="BV26" s="102"/>
      <c r="BW26" s="102"/>
      <c r="BX26" s="102"/>
      <c r="BY26" s="102"/>
    </row>
    <row r="27" spans="1:77" s="359" customFormat="1" ht="18" customHeight="1" thickBot="1">
      <c r="A27" s="2290"/>
      <c r="B27" s="2290"/>
      <c r="C27" s="2290"/>
      <c r="D27" s="2290"/>
      <c r="E27" s="2299"/>
      <c r="F27" s="2299"/>
      <c r="G27" s="2299"/>
      <c r="H27" s="2299"/>
      <c r="I27" s="2299"/>
      <c r="J27" s="2299"/>
      <c r="K27" s="2299"/>
      <c r="L27" s="2299"/>
      <c r="M27" s="2299"/>
      <c r="N27" s="2299"/>
      <c r="O27" s="2299"/>
      <c r="P27" s="2299"/>
      <c r="Q27" s="2299"/>
      <c r="R27" s="2299"/>
      <c r="S27" s="2299"/>
      <c r="T27" s="2299"/>
      <c r="U27" s="2299"/>
      <c r="V27" s="2299"/>
      <c r="W27" s="2299"/>
      <c r="X27" s="2299"/>
      <c r="Y27" s="2299"/>
      <c r="Z27" s="2299"/>
      <c r="AA27" s="2299"/>
      <c r="AB27" s="2299"/>
      <c r="AC27" s="2299"/>
      <c r="AD27" s="2299"/>
      <c r="AE27" s="2299"/>
      <c r="AF27" s="2299"/>
      <c r="AG27" s="2299"/>
      <c r="AH27" s="2299"/>
      <c r="AI27" s="2299"/>
      <c r="AJ27" s="2299"/>
      <c r="AK27" s="2299"/>
      <c r="AL27" s="2299"/>
      <c r="AM27" s="2299"/>
      <c r="AN27" s="2299"/>
      <c r="AO27" s="2299"/>
      <c r="AP27" s="2299"/>
      <c r="AQ27" s="2299"/>
      <c r="AR27" s="2299"/>
      <c r="AS27" s="2299"/>
      <c r="AT27" s="2299"/>
      <c r="AU27" s="2299"/>
      <c r="AV27" s="2299"/>
      <c r="AW27" s="2299"/>
      <c r="AX27" s="2299"/>
      <c r="AY27" s="2299"/>
      <c r="AZ27" s="2299"/>
      <c r="BA27" s="2299"/>
      <c r="BB27" s="2299"/>
      <c r="BC27" s="2299"/>
      <c r="BD27" s="2299"/>
      <c r="BE27" s="2299"/>
      <c r="BF27" s="2299"/>
      <c r="BG27" s="2299"/>
      <c r="BH27" s="2299"/>
      <c r="BI27" s="2299"/>
      <c r="BJ27" s="2299"/>
      <c r="BK27" s="2299"/>
      <c r="BL27" s="2299"/>
      <c r="BM27" s="2299"/>
      <c r="BN27" s="2299"/>
      <c r="BO27" s="2300"/>
      <c r="BP27" s="2300"/>
      <c r="BQ27" s="102"/>
      <c r="BR27" s="102"/>
      <c r="BS27" s="102"/>
      <c r="BT27" s="102"/>
      <c r="BU27" s="102"/>
      <c r="BV27" s="102"/>
      <c r="BW27" s="102"/>
      <c r="BX27" s="102"/>
      <c r="BY27" s="102"/>
    </row>
    <row r="28" spans="1:77" s="359" customFormat="1" ht="9" customHeight="1">
      <c r="A28" s="2290"/>
      <c r="B28" s="2290"/>
      <c r="C28" s="2290"/>
      <c r="D28" s="2290"/>
      <c r="E28" s="2358"/>
      <c r="F28" s="2385">
        <v>51</v>
      </c>
      <c r="G28" s="2386"/>
      <c r="H28" s="2407"/>
      <c r="I28" s="2401" t="s">
        <v>2832</v>
      </c>
      <c r="J28" s="2419"/>
      <c r="K28" s="2419"/>
      <c r="L28" s="2419"/>
      <c r="M28" s="2419"/>
      <c r="N28" s="2419"/>
      <c r="O28" s="2419"/>
      <c r="P28" s="2419"/>
      <c r="Q28" s="2419"/>
      <c r="R28" s="2419"/>
      <c r="S28" s="2403"/>
      <c r="T28" s="2163" t="str">
        <f>★その他入力!BM143</f>
        <v/>
      </c>
      <c r="U28" s="2147"/>
      <c r="V28" s="2147" t="str">
        <f>★その他入力!BN143</f>
        <v/>
      </c>
      <c r="W28" s="2161"/>
      <c r="X28" s="2299"/>
      <c r="Y28" s="2299"/>
      <c r="Z28" s="2299"/>
      <c r="AA28" s="2299"/>
      <c r="AB28" s="2299"/>
      <c r="AC28" s="2299"/>
      <c r="AD28" s="2401" t="s">
        <v>256</v>
      </c>
      <c r="AE28" s="2419"/>
      <c r="AF28" s="2419"/>
      <c r="AG28" s="2419"/>
      <c r="AH28" s="2419"/>
      <c r="AI28" s="2419"/>
      <c r="AJ28" s="2419"/>
      <c r="AK28" s="2403"/>
      <c r="AL28" s="2177" t="str">
        <f>★その他入力!$BS$144</f>
        <v/>
      </c>
      <c r="AM28" s="2189"/>
      <c r="AN28" s="2307"/>
      <c r="AO28" s="2307"/>
      <c r="AP28" s="2163" t="str">
        <f>★その他入力!$BM$144</f>
        <v/>
      </c>
      <c r="AQ28" s="2147"/>
      <c r="AR28" s="2147" t="str">
        <f>★その他入力!$BN$144</f>
        <v/>
      </c>
      <c r="AS28" s="2161"/>
      <c r="AT28" s="2181" t="s">
        <v>118</v>
      </c>
      <c r="AU28" s="2181"/>
      <c r="AV28" s="2163" t="str">
        <f>★その他入力!$BO$144</f>
        <v/>
      </c>
      <c r="AW28" s="2147"/>
      <c r="AX28" s="2147" t="str">
        <f>★その他入力!$BP$144</f>
        <v/>
      </c>
      <c r="AY28" s="2161"/>
      <c r="AZ28" s="2181" t="s">
        <v>88</v>
      </c>
      <c r="BA28" s="2181"/>
      <c r="BB28" s="2163" t="str">
        <f>★その他入力!$BQ$144</f>
        <v/>
      </c>
      <c r="BC28" s="2147"/>
      <c r="BD28" s="2147" t="str">
        <f>★その他入力!$BR$144</f>
        <v/>
      </c>
      <c r="BE28" s="2161"/>
      <c r="BF28" s="2299" t="s">
        <v>89</v>
      </c>
      <c r="BG28" s="2299"/>
      <c r="BH28" s="2438"/>
      <c r="BI28" s="2438"/>
      <c r="BJ28" s="2438"/>
      <c r="BK28" s="2438"/>
      <c r="BL28" s="2438"/>
      <c r="BM28" s="2438"/>
      <c r="BN28" s="2438"/>
      <c r="BO28" s="2300"/>
      <c r="BP28" s="2300"/>
      <c r="BQ28" s="102"/>
      <c r="BR28" s="102"/>
      <c r="BS28" s="102"/>
      <c r="BT28" s="102"/>
      <c r="BU28" s="102"/>
      <c r="BV28" s="102"/>
      <c r="BW28" s="102"/>
      <c r="BX28" s="102"/>
      <c r="BY28" s="102"/>
    </row>
    <row r="29" spans="1:77" s="359" customFormat="1" ht="9" customHeight="1" thickBot="1">
      <c r="A29" s="2290"/>
      <c r="B29" s="2290"/>
      <c r="C29" s="2290"/>
      <c r="D29" s="2290"/>
      <c r="E29" s="2358"/>
      <c r="F29" s="2387"/>
      <c r="G29" s="2388"/>
      <c r="H29" s="2407"/>
      <c r="I29" s="2792"/>
      <c r="J29" s="2298"/>
      <c r="K29" s="2298"/>
      <c r="L29" s="2298"/>
      <c r="M29" s="2298"/>
      <c r="N29" s="2298"/>
      <c r="O29" s="2298"/>
      <c r="P29" s="2298"/>
      <c r="Q29" s="2298"/>
      <c r="R29" s="2298"/>
      <c r="S29" s="2793"/>
      <c r="T29" s="2164"/>
      <c r="U29" s="2149"/>
      <c r="V29" s="2149"/>
      <c r="W29" s="2162"/>
      <c r="X29" s="2299"/>
      <c r="Y29" s="2299"/>
      <c r="Z29" s="2299"/>
      <c r="AA29" s="2299"/>
      <c r="AB29" s="2299"/>
      <c r="AC29" s="2299"/>
      <c r="AD29" s="2792"/>
      <c r="AE29" s="2298"/>
      <c r="AF29" s="2298"/>
      <c r="AG29" s="2298"/>
      <c r="AH29" s="2298"/>
      <c r="AI29" s="2298"/>
      <c r="AJ29" s="2298"/>
      <c r="AK29" s="2793"/>
      <c r="AL29" s="2788"/>
      <c r="AM29" s="2789"/>
      <c r="AN29" s="2181"/>
      <c r="AO29" s="2181"/>
      <c r="AP29" s="2164"/>
      <c r="AQ29" s="2149"/>
      <c r="AR29" s="2149"/>
      <c r="AS29" s="2162"/>
      <c r="AT29" s="2181"/>
      <c r="AU29" s="2181"/>
      <c r="AV29" s="2164"/>
      <c r="AW29" s="2149"/>
      <c r="AX29" s="2149"/>
      <c r="AY29" s="2162"/>
      <c r="AZ29" s="2181"/>
      <c r="BA29" s="2181"/>
      <c r="BB29" s="2164"/>
      <c r="BC29" s="2149"/>
      <c r="BD29" s="2149"/>
      <c r="BE29" s="2162"/>
      <c r="BF29" s="2299"/>
      <c r="BG29" s="2299"/>
      <c r="BH29" s="2438"/>
      <c r="BI29" s="2438"/>
      <c r="BJ29" s="2438"/>
      <c r="BK29" s="2438"/>
      <c r="BL29" s="2438"/>
      <c r="BM29" s="2438"/>
      <c r="BN29" s="2438"/>
      <c r="BO29" s="2300"/>
      <c r="BP29" s="2300"/>
      <c r="BQ29" s="102"/>
      <c r="BR29" s="102"/>
      <c r="BS29" s="102"/>
      <c r="BT29" s="102"/>
      <c r="BU29" s="102"/>
      <c r="BV29" s="102"/>
      <c r="BW29" s="102"/>
      <c r="BX29" s="102"/>
      <c r="BY29" s="102"/>
    </row>
    <row r="30" spans="1:77" s="359" customFormat="1" ht="18" customHeight="1" thickBot="1">
      <c r="A30" s="2290"/>
      <c r="B30" s="2290"/>
      <c r="C30" s="2290"/>
      <c r="D30" s="2290"/>
      <c r="E30" s="2358"/>
      <c r="F30" s="2358"/>
      <c r="G30" s="2358"/>
      <c r="H30" s="2359"/>
      <c r="I30" s="2422"/>
      <c r="J30" s="2423"/>
      <c r="K30" s="2373" t="s">
        <v>116</v>
      </c>
      <c r="L30" s="2373"/>
      <c r="M30" s="2373"/>
      <c r="N30" s="2373"/>
      <c r="O30" s="2373"/>
      <c r="P30" s="2373"/>
      <c r="Q30" s="2373"/>
      <c r="R30" s="2815"/>
      <c r="S30" s="2816"/>
      <c r="T30" s="2191" t="str">
        <f>★その他入力!$P$146</f>
        <v/>
      </c>
      <c r="U30" s="2184"/>
      <c r="V30" s="2184" t="str">
        <f>★その他入力!$Q$146</f>
        <v/>
      </c>
      <c r="W30" s="2184"/>
      <c r="X30" s="2184" t="str">
        <f>★その他入力!$R$146</f>
        <v/>
      </c>
      <c r="Y30" s="2184"/>
      <c r="Z30" s="2184" t="str">
        <f>★その他入力!$S$146</f>
        <v/>
      </c>
      <c r="AA30" s="2184"/>
      <c r="AB30" s="2184" t="str">
        <f>★その他入力!$T$146</f>
        <v/>
      </c>
      <c r="AC30" s="2184"/>
      <c r="AD30" s="2184" t="str">
        <f>★その他入力!$U$146</f>
        <v/>
      </c>
      <c r="AE30" s="2184"/>
      <c r="AF30" s="2184" t="str">
        <f>★その他入力!$V$146</f>
        <v/>
      </c>
      <c r="AG30" s="2184"/>
      <c r="AH30" s="2184" t="str">
        <f>★その他入力!$W$146</f>
        <v/>
      </c>
      <c r="AI30" s="2184"/>
      <c r="AJ30" s="2184" t="str">
        <f>★その他入力!$X$146</f>
        <v/>
      </c>
      <c r="AK30" s="2184"/>
      <c r="AL30" s="2184" t="str">
        <f>★その他入力!$Y$146</f>
        <v/>
      </c>
      <c r="AM30" s="2184"/>
      <c r="AN30" s="2184" t="str">
        <f>★その他入力!$Z$146</f>
        <v/>
      </c>
      <c r="AO30" s="2184"/>
      <c r="AP30" s="2184" t="str">
        <f>★その他入力!$AA$146</f>
        <v/>
      </c>
      <c r="AQ30" s="2184"/>
      <c r="AR30" s="2184" t="str">
        <f>★その他入力!$AB$146</f>
        <v/>
      </c>
      <c r="AS30" s="2184"/>
      <c r="AT30" s="2184" t="str">
        <f>★その他入力!$AC$146</f>
        <v/>
      </c>
      <c r="AU30" s="2184"/>
      <c r="AV30" s="2184" t="str">
        <f>★その他入力!$AD$146</f>
        <v/>
      </c>
      <c r="AW30" s="2184"/>
      <c r="AX30" s="2184" t="str">
        <f>★その他入力!$AE$146</f>
        <v/>
      </c>
      <c r="AY30" s="2184"/>
      <c r="AZ30" s="2184" t="str">
        <f>★その他入力!$AF$146</f>
        <v/>
      </c>
      <c r="BA30" s="2184"/>
      <c r="BB30" s="2184" t="str">
        <f>★その他入力!$AG$146</f>
        <v/>
      </c>
      <c r="BC30" s="2184"/>
      <c r="BD30" s="2184" t="str">
        <f>★その他入力!$AH$146</f>
        <v/>
      </c>
      <c r="BE30" s="2184"/>
      <c r="BF30" s="2184" t="str">
        <f>★その他入力!$AI$146</f>
        <v/>
      </c>
      <c r="BG30" s="2185"/>
      <c r="BH30" s="2438"/>
      <c r="BI30" s="2438"/>
      <c r="BJ30" s="2438"/>
      <c r="BK30" s="2438"/>
      <c r="BL30" s="2438"/>
      <c r="BM30" s="2438"/>
      <c r="BN30" s="2438"/>
      <c r="BO30" s="2300"/>
      <c r="BP30" s="2300"/>
      <c r="BQ30" s="102"/>
      <c r="BR30" s="102"/>
      <c r="BS30" s="102"/>
      <c r="BT30" s="102"/>
      <c r="BU30" s="102"/>
      <c r="BV30" s="102"/>
      <c r="BW30" s="102"/>
      <c r="BX30" s="102"/>
      <c r="BY30" s="102"/>
    </row>
    <row r="31" spans="1:77" s="359" customFormat="1" ht="18" customHeight="1" thickBot="1">
      <c r="A31" s="2290"/>
      <c r="B31" s="2290"/>
      <c r="C31" s="2290"/>
      <c r="D31" s="2290"/>
      <c r="E31" s="2358"/>
      <c r="F31" s="2358"/>
      <c r="G31" s="2358"/>
      <c r="H31" s="2359"/>
      <c r="I31" s="2422"/>
      <c r="J31" s="2423"/>
      <c r="K31" s="2373" t="s">
        <v>80</v>
      </c>
      <c r="L31" s="2373"/>
      <c r="M31" s="2373"/>
      <c r="N31" s="2373"/>
      <c r="O31" s="2373"/>
      <c r="P31" s="2373"/>
      <c r="Q31" s="2373"/>
      <c r="R31" s="2815"/>
      <c r="S31" s="2816"/>
      <c r="T31" s="2191" t="str">
        <f>★その他入力!$P$148</f>
        <v/>
      </c>
      <c r="U31" s="2184"/>
      <c r="V31" s="2184" t="str">
        <f>★その他入力!$Q$148</f>
        <v/>
      </c>
      <c r="W31" s="2184"/>
      <c r="X31" s="2184" t="str">
        <f>★その他入力!$R$148</f>
        <v/>
      </c>
      <c r="Y31" s="2184"/>
      <c r="Z31" s="2184" t="str">
        <f>★その他入力!$S$148</f>
        <v/>
      </c>
      <c r="AA31" s="2184"/>
      <c r="AB31" s="2184" t="str">
        <f>★その他入力!$T$148</f>
        <v/>
      </c>
      <c r="AC31" s="2184"/>
      <c r="AD31" s="2184" t="str">
        <f>★その他入力!$U$148</f>
        <v/>
      </c>
      <c r="AE31" s="2184"/>
      <c r="AF31" s="2184" t="str">
        <f>★その他入力!$V$148</f>
        <v/>
      </c>
      <c r="AG31" s="2184"/>
      <c r="AH31" s="2184" t="str">
        <f>★その他入力!$W$148</f>
        <v/>
      </c>
      <c r="AI31" s="2184"/>
      <c r="AJ31" s="2184" t="str">
        <f>★その他入力!$X$148</f>
        <v/>
      </c>
      <c r="AK31" s="2184"/>
      <c r="AL31" s="2184" t="str">
        <f>★その他入力!$Y$148</f>
        <v/>
      </c>
      <c r="AM31" s="2184"/>
      <c r="AN31" s="2184" t="str">
        <f>★その他入力!$Z$148</f>
        <v/>
      </c>
      <c r="AO31" s="2184"/>
      <c r="AP31" s="2184" t="str">
        <f>★その他入力!$AA$148</f>
        <v/>
      </c>
      <c r="AQ31" s="2184"/>
      <c r="AR31" s="2184" t="str">
        <f>★その他入力!$AB$148</f>
        <v/>
      </c>
      <c r="AS31" s="2184"/>
      <c r="AT31" s="2184" t="str">
        <f>★その他入力!$AC$148</f>
        <v/>
      </c>
      <c r="AU31" s="2184"/>
      <c r="AV31" s="2184" t="str">
        <f>★その他入力!$AD$148</f>
        <v/>
      </c>
      <c r="AW31" s="2184"/>
      <c r="AX31" s="2184" t="str">
        <f>★その他入力!$AE$148</f>
        <v/>
      </c>
      <c r="AY31" s="2184"/>
      <c r="AZ31" s="2184" t="str">
        <f>★その他入力!$AF$148</f>
        <v/>
      </c>
      <c r="BA31" s="2184"/>
      <c r="BB31" s="2184" t="str">
        <f>★その他入力!$AG$148</f>
        <v/>
      </c>
      <c r="BC31" s="2184"/>
      <c r="BD31" s="2184" t="str">
        <f>★その他入力!$AH$148</f>
        <v/>
      </c>
      <c r="BE31" s="2184"/>
      <c r="BF31" s="2184" t="str">
        <f>★その他入力!$AI$148</f>
        <v/>
      </c>
      <c r="BG31" s="2185"/>
      <c r="BH31" s="2438"/>
      <c r="BI31" s="2438"/>
      <c r="BJ31" s="2438"/>
      <c r="BK31" s="2438"/>
      <c r="BL31" s="2438"/>
      <c r="BM31" s="2438"/>
      <c r="BN31" s="2438"/>
      <c r="BO31" s="2300"/>
      <c r="BP31" s="2300"/>
      <c r="BQ31" s="102"/>
      <c r="BR31" s="102"/>
      <c r="BS31" s="102"/>
      <c r="BT31" s="102"/>
      <c r="BU31" s="102"/>
      <c r="BV31" s="102"/>
      <c r="BW31" s="102"/>
      <c r="BX31" s="102"/>
      <c r="BY31" s="102"/>
    </row>
    <row r="32" spans="1:77" s="359" customFormat="1" ht="9" customHeight="1">
      <c r="A32" s="2290"/>
      <c r="B32" s="2290"/>
      <c r="C32" s="2290"/>
      <c r="D32" s="2290"/>
      <c r="E32" s="2358"/>
      <c r="F32" s="2358"/>
      <c r="G32" s="2358"/>
      <c r="H32" s="2359"/>
      <c r="I32" s="2401"/>
      <c r="J32" s="2419"/>
      <c r="K32" s="2395" t="s">
        <v>117</v>
      </c>
      <c r="L32" s="2395"/>
      <c r="M32" s="2395"/>
      <c r="N32" s="2395"/>
      <c r="O32" s="2395"/>
      <c r="P32" s="2395"/>
      <c r="Q32" s="2395"/>
      <c r="R32" s="2809"/>
      <c r="S32" s="2810"/>
      <c r="T32" s="2318" t="str">
        <f>★その他入力!$BS$149</f>
        <v/>
      </c>
      <c r="U32" s="2309"/>
      <c r="V32" s="2307"/>
      <c r="W32" s="2307"/>
      <c r="X32" s="2163" t="str">
        <f>★その他入力!$BM$149</f>
        <v/>
      </c>
      <c r="Y32" s="2147"/>
      <c r="Z32" s="2147" t="str">
        <f>★その他入力!$BN$149</f>
        <v/>
      </c>
      <c r="AA32" s="2161"/>
      <c r="AB32" s="2181" t="s">
        <v>118</v>
      </c>
      <c r="AC32" s="2181"/>
      <c r="AD32" s="2163" t="str">
        <f>★その他入力!$BO$149</f>
        <v/>
      </c>
      <c r="AE32" s="2813"/>
      <c r="AF32" s="2811" t="str">
        <f>★その他入力!$BP$149</f>
        <v/>
      </c>
      <c r="AG32" s="2189"/>
      <c r="AH32" s="2181" t="s">
        <v>88</v>
      </c>
      <c r="AI32" s="2181"/>
      <c r="AJ32" s="2163" t="str">
        <f>★その他入力!$BQ$149</f>
        <v/>
      </c>
      <c r="AK32" s="2147"/>
      <c r="AL32" s="2147" t="str">
        <f>★その他入力!$BR$149</f>
        <v/>
      </c>
      <c r="AM32" s="2161"/>
      <c r="AN32" s="2299" t="s">
        <v>89</v>
      </c>
      <c r="AO32" s="2299"/>
      <c r="AP32" s="2298"/>
      <c r="AQ32" s="2298"/>
      <c r="AR32" s="2298"/>
      <c r="AS32" s="2298"/>
      <c r="AT32" s="2298"/>
      <c r="AU32" s="2298"/>
      <c r="AV32" s="2298"/>
      <c r="AW32" s="2298"/>
      <c r="AX32" s="2298"/>
      <c r="AY32" s="2298"/>
      <c r="AZ32" s="2298"/>
      <c r="BA32" s="2298"/>
      <c r="BB32" s="2298"/>
      <c r="BC32" s="2298"/>
      <c r="BD32" s="2298"/>
      <c r="BE32" s="2298"/>
      <c r="BF32" s="2298"/>
      <c r="BG32" s="2298"/>
      <c r="BH32" s="2438"/>
      <c r="BI32" s="2438"/>
      <c r="BJ32" s="2438"/>
      <c r="BK32" s="2438"/>
      <c r="BL32" s="2438"/>
      <c r="BM32" s="2438"/>
      <c r="BN32" s="2438"/>
      <c r="BO32" s="2300"/>
      <c r="BP32" s="2300"/>
      <c r="BQ32" s="102"/>
      <c r="BR32" s="102"/>
      <c r="BS32" s="102"/>
      <c r="BT32" s="102"/>
      <c r="BU32" s="102"/>
      <c r="BV32" s="102"/>
      <c r="BW32" s="102"/>
      <c r="BX32" s="102"/>
      <c r="BY32" s="102"/>
    </row>
    <row r="33" spans="1:77" s="359" customFormat="1" ht="9" customHeight="1" thickBot="1">
      <c r="A33" s="2290"/>
      <c r="B33" s="2290"/>
      <c r="C33" s="2290"/>
      <c r="D33" s="2290"/>
      <c r="E33" s="2358"/>
      <c r="F33" s="2358"/>
      <c r="G33" s="2358"/>
      <c r="H33" s="2359"/>
      <c r="I33" s="2402"/>
      <c r="J33" s="2420"/>
      <c r="K33" s="2396"/>
      <c r="L33" s="2396"/>
      <c r="M33" s="2396"/>
      <c r="N33" s="2396"/>
      <c r="O33" s="2396"/>
      <c r="P33" s="2396"/>
      <c r="Q33" s="2396"/>
      <c r="R33" s="2805"/>
      <c r="S33" s="2806"/>
      <c r="T33" s="2807"/>
      <c r="U33" s="2808"/>
      <c r="V33" s="2181"/>
      <c r="W33" s="2181"/>
      <c r="X33" s="2164"/>
      <c r="Y33" s="2149"/>
      <c r="Z33" s="2149"/>
      <c r="AA33" s="2162"/>
      <c r="AB33" s="2181"/>
      <c r="AC33" s="2181"/>
      <c r="AD33" s="2164"/>
      <c r="AE33" s="2814"/>
      <c r="AF33" s="2812"/>
      <c r="AG33" s="2190"/>
      <c r="AH33" s="2181"/>
      <c r="AI33" s="2181"/>
      <c r="AJ33" s="2164"/>
      <c r="AK33" s="2149"/>
      <c r="AL33" s="2149"/>
      <c r="AM33" s="2162"/>
      <c r="AN33" s="2299"/>
      <c r="AO33" s="2299"/>
      <c r="AP33" s="2298"/>
      <c r="AQ33" s="2298"/>
      <c r="AR33" s="2298"/>
      <c r="AS33" s="2298"/>
      <c r="AT33" s="2298"/>
      <c r="AU33" s="2298"/>
      <c r="AV33" s="2298"/>
      <c r="AW33" s="2298"/>
      <c r="AX33" s="2298"/>
      <c r="AY33" s="2298"/>
      <c r="AZ33" s="2298"/>
      <c r="BA33" s="2298"/>
      <c r="BB33" s="2298"/>
      <c r="BC33" s="2298"/>
      <c r="BD33" s="2298"/>
      <c r="BE33" s="2298"/>
      <c r="BF33" s="2298"/>
      <c r="BG33" s="2298"/>
      <c r="BH33" s="2438"/>
      <c r="BI33" s="2438"/>
      <c r="BJ33" s="2438"/>
      <c r="BK33" s="2438"/>
      <c r="BL33" s="2438"/>
      <c r="BM33" s="2438"/>
      <c r="BN33" s="2438"/>
      <c r="BO33" s="2300"/>
      <c r="BP33" s="2300"/>
      <c r="BQ33" s="102"/>
      <c r="BR33" s="102"/>
      <c r="BS33" s="102"/>
      <c r="BT33" s="102"/>
      <c r="BU33" s="102"/>
      <c r="BV33" s="102"/>
      <c r="BW33" s="102"/>
      <c r="BX33" s="102"/>
      <c r="BY33" s="102"/>
    </row>
    <row r="34" spans="1:77" s="359" customFormat="1" ht="15" customHeight="1">
      <c r="A34" s="2290"/>
      <c r="B34" s="2290"/>
      <c r="C34" s="2290"/>
      <c r="D34" s="2290"/>
      <c r="E34" s="2358"/>
      <c r="F34" s="2358"/>
      <c r="G34" s="2358"/>
      <c r="H34" s="2359"/>
      <c r="I34" s="2792" t="s">
        <v>257</v>
      </c>
      <c r="J34" s="2298"/>
      <c r="K34" s="2298"/>
      <c r="L34" s="2298"/>
      <c r="M34" s="2298"/>
      <c r="N34" s="2298"/>
      <c r="O34" s="2298"/>
      <c r="P34" s="2298"/>
      <c r="Q34" s="2298"/>
      <c r="R34" s="2298"/>
      <c r="S34" s="2793"/>
      <c r="T34" s="2382" t="str">
        <f>★その他入力!$P$151</f>
        <v/>
      </c>
      <c r="U34" s="2378"/>
      <c r="V34" s="2378" t="str">
        <f>★その他入力!$Q$151</f>
        <v/>
      </c>
      <c r="W34" s="2378"/>
      <c r="X34" s="2378" t="str">
        <f>★その他入力!$R$151</f>
        <v/>
      </c>
      <c r="Y34" s="2378"/>
      <c r="Z34" s="2378" t="str">
        <f>★その他入力!$S$151</f>
        <v/>
      </c>
      <c r="AA34" s="2378"/>
      <c r="AB34" s="2378" t="str">
        <f>★その他入力!$T$151</f>
        <v/>
      </c>
      <c r="AC34" s="2380"/>
      <c r="AD34" s="2391">
        <f>IF(★その他入力!$M$150="都道府県を選択 ▼", "　　　　　都道府県", ★その他入力!$M$150)</f>
        <v>0</v>
      </c>
      <c r="AE34" s="2391"/>
      <c r="AF34" s="2391"/>
      <c r="AG34" s="2391"/>
      <c r="AH34" s="2391"/>
      <c r="AI34" s="2391"/>
      <c r="AJ34" s="2391"/>
      <c r="AK34" s="2391"/>
      <c r="AL34" s="2391"/>
      <c r="AM34" s="2391" t="str">
        <f>IF(★その他入力!$T$150="市区町村を選択 ▼","　　　　　　　市郡区　　　　　　　　　　区町村",★その他入力!$BL$151)</f>
        <v/>
      </c>
      <c r="AN34" s="2391"/>
      <c r="AO34" s="2391"/>
      <c r="AP34" s="2391"/>
      <c r="AQ34" s="2391"/>
      <c r="AR34" s="2391"/>
      <c r="AS34" s="2391"/>
      <c r="AT34" s="2391"/>
      <c r="AU34" s="2391"/>
      <c r="AV34" s="2391"/>
      <c r="AW34" s="2391"/>
      <c r="AX34" s="2391"/>
      <c r="AY34" s="2391"/>
      <c r="AZ34" s="2391"/>
      <c r="BA34" s="2391"/>
      <c r="BB34" s="2391"/>
      <c r="BC34" s="2391"/>
      <c r="BD34" s="2391"/>
      <c r="BE34" s="2391"/>
      <c r="BF34" s="2391"/>
      <c r="BG34" s="2391"/>
      <c r="BH34" s="2438"/>
      <c r="BI34" s="2438"/>
      <c r="BJ34" s="2438"/>
      <c r="BK34" s="2438"/>
      <c r="BL34" s="2438"/>
      <c r="BM34" s="2438"/>
      <c r="BN34" s="2438"/>
      <c r="BO34" s="2300"/>
      <c r="BP34" s="2300"/>
      <c r="BQ34" s="102"/>
      <c r="BR34" s="102"/>
      <c r="BS34" s="102"/>
      <c r="BT34" s="102"/>
      <c r="BU34" s="102"/>
      <c r="BV34" s="102"/>
      <c r="BW34" s="102"/>
      <c r="BX34" s="102"/>
      <c r="BY34" s="102"/>
    </row>
    <row r="35" spans="1:77" s="359" customFormat="1" ht="3" customHeight="1" thickBot="1">
      <c r="A35" s="2290"/>
      <c r="B35" s="2290"/>
      <c r="C35" s="2290"/>
      <c r="D35" s="2290"/>
      <c r="E35" s="2358"/>
      <c r="F35" s="2358"/>
      <c r="G35" s="2358"/>
      <c r="H35" s="2359"/>
      <c r="I35" s="2402"/>
      <c r="J35" s="2420"/>
      <c r="K35" s="2420"/>
      <c r="L35" s="2420"/>
      <c r="M35" s="2420"/>
      <c r="N35" s="2420"/>
      <c r="O35" s="2420"/>
      <c r="P35" s="2420"/>
      <c r="Q35" s="2420"/>
      <c r="R35" s="2420"/>
      <c r="S35" s="2404"/>
      <c r="T35" s="2383"/>
      <c r="U35" s="2379"/>
      <c r="V35" s="2379"/>
      <c r="W35" s="2379"/>
      <c r="X35" s="2379"/>
      <c r="Y35" s="2379"/>
      <c r="Z35" s="2379"/>
      <c r="AA35" s="2379"/>
      <c r="AB35" s="2379"/>
      <c r="AC35" s="2381"/>
      <c r="AD35" s="370"/>
      <c r="AE35" s="2389"/>
      <c r="AF35" s="2389"/>
      <c r="AG35" s="2389"/>
      <c r="AH35" s="2390"/>
      <c r="AI35" s="2390"/>
      <c r="AJ35" s="2390"/>
      <c r="AK35" s="2390"/>
      <c r="AL35" s="2390"/>
      <c r="AM35" s="2389"/>
      <c r="AN35" s="2389"/>
      <c r="AO35" s="2389"/>
      <c r="AP35" s="2389"/>
      <c r="AQ35" s="2389"/>
      <c r="AR35" s="2389"/>
      <c r="AS35" s="2390"/>
      <c r="AT35" s="2390"/>
      <c r="AU35" s="2390"/>
      <c r="AV35" s="2390"/>
      <c r="AW35" s="370"/>
      <c r="AX35" s="2389"/>
      <c r="AY35" s="2389"/>
      <c r="AZ35" s="2389"/>
      <c r="BA35" s="2389"/>
      <c r="BB35" s="2389"/>
      <c r="BC35" s="2389"/>
      <c r="BD35" s="2390"/>
      <c r="BE35" s="2390"/>
      <c r="BF35" s="2390"/>
      <c r="BG35" s="2390"/>
      <c r="BH35" s="2438"/>
      <c r="BI35" s="2438"/>
      <c r="BJ35" s="2438"/>
      <c r="BK35" s="2438"/>
      <c r="BL35" s="2438"/>
      <c r="BM35" s="2438"/>
      <c r="BN35" s="2438"/>
      <c r="BO35" s="2300"/>
      <c r="BP35" s="2300"/>
      <c r="BQ35" s="102"/>
      <c r="BR35" s="102"/>
      <c r="BS35" s="102"/>
      <c r="BT35" s="102"/>
      <c r="BU35" s="102"/>
      <c r="BV35" s="102"/>
      <c r="BW35" s="102"/>
      <c r="BX35" s="102"/>
      <c r="BY35" s="102"/>
    </row>
    <row r="36" spans="1:77" s="359" customFormat="1" ht="18" customHeight="1" thickBot="1">
      <c r="A36" s="2290"/>
      <c r="B36" s="2290"/>
      <c r="C36" s="2290"/>
      <c r="D36" s="2290"/>
      <c r="E36" s="2358"/>
      <c r="F36" s="2358"/>
      <c r="G36" s="2358"/>
      <c r="H36" s="2359"/>
      <c r="I36" s="2401"/>
      <c r="J36" s="2419"/>
      <c r="K36" s="2803" t="s">
        <v>258</v>
      </c>
      <c r="L36" s="2803"/>
      <c r="M36" s="2803"/>
      <c r="N36" s="2803"/>
      <c r="O36" s="2803"/>
      <c r="P36" s="2803"/>
      <c r="Q36" s="2803"/>
      <c r="R36" s="2438"/>
      <c r="S36" s="2804"/>
      <c r="T36" s="2394" t="str">
        <f>★その他入力!$P$154</f>
        <v/>
      </c>
      <c r="U36" s="2392"/>
      <c r="V36" s="2392" t="str">
        <f>★その他入力!$Q$154</f>
        <v/>
      </c>
      <c r="W36" s="2392"/>
      <c r="X36" s="2392" t="str">
        <f>★その他入力!$R$154</f>
        <v/>
      </c>
      <c r="Y36" s="2392"/>
      <c r="Z36" s="2392" t="str">
        <f>★その他入力!$S$154</f>
        <v/>
      </c>
      <c r="AA36" s="2392"/>
      <c r="AB36" s="2392" t="str">
        <f>★その他入力!$T$154</f>
        <v/>
      </c>
      <c r="AC36" s="2392"/>
      <c r="AD36" s="2392" t="str">
        <f>★その他入力!$U$154</f>
        <v/>
      </c>
      <c r="AE36" s="2392"/>
      <c r="AF36" s="2392" t="str">
        <f>★その他入力!$V$154</f>
        <v/>
      </c>
      <c r="AG36" s="2392"/>
      <c r="AH36" s="2392" t="str">
        <f>★その他入力!$W$154</f>
        <v/>
      </c>
      <c r="AI36" s="2392"/>
      <c r="AJ36" s="2392" t="str">
        <f>★その他入力!$X$154</f>
        <v/>
      </c>
      <c r="AK36" s="2392"/>
      <c r="AL36" s="2392" t="str">
        <f>★その他入力!$Y$154</f>
        <v/>
      </c>
      <c r="AM36" s="2392"/>
      <c r="AN36" s="2392" t="str">
        <f>★その他入力!$Z$154</f>
        <v/>
      </c>
      <c r="AO36" s="2392"/>
      <c r="AP36" s="2392" t="str">
        <f>★その他入力!$AA$154</f>
        <v/>
      </c>
      <c r="AQ36" s="2392"/>
      <c r="AR36" s="2392" t="str">
        <f>★その他入力!$AB$154</f>
        <v/>
      </c>
      <c r="AS36" s="2392"/>
      <c r="AT36" s="2392" t="str">
        <f>★その他入力!$AC$154</f>
        <v/>
      </c>
      <c r="AU36" s="2392"/>
      <c r="AV36" s="2392" t="str">
        <f>★その他入力!$AD$154</f>
        <v/>
      </c>
      <c r="AW36" s="2392"/>
      <c r="AX36" s="2392" t="str">
        <f>★その他入力!$AE$154</f>
        <v/>
      </c>
      <c r="AY36" s="2392"/>
      <c r="AZ36" s="2392" t="str">
        <f>★その他入力!$AF$154</f>
        <v/>
      </c>
      <c r="BA36" s="2392"/>
      <c r="BB36" s="2392" t="str">
        <f>★その他入力!$AG$154</f>
        <v/>
      </c>
      <c r="BC36" s="2392"/>
      <c r="BD36" s="2392" t="str">
        <f>★その他入力!$AH$154</f>
        <v/>
      </c>
      <c r="BE36" s="2392"/>
      <c r="BF36" s="2392" t="str">
        <f>★その他入力!$AI$154</f>
        <v/>
      </c>
      <c r="BG36" s="2393"/>
      <c r="BH36" s="2438"/>
      <c r="BI36" s="2438"/>
      <c r="BJ36" s="2299" t="s">
        <v>112</v>
      </c>
      <c r="BK36" s="2299"/>
      <c r="BL36" s="2299"/>
      <c r="BM36" s="2299"/>
      <c r="BN36" s="2299"/>
      <c r="BO36" s="2300"/>
      <c r="BP36" s="2300"/>
      <c r="BQ36" s="102"/>
      <c r="BR36" s="102"/>
      <c r="BS36" s="102"/>
      <c r="BT36" s="102"/>
      <c r="BU36" s="102"/>
      <c r="BV36" s="102"/>
      <c r="BW36" s="102"/>
      <c r="BX36" s="102"/>
      <c r="BY36" s="102"/>
    </row>
    <row r="37" spans="1:77" s="359" customFormat="1" ht="18" customHeight="1" thickBot="1">
      <c r="A37" s="2290"/>
      <c r="B37" s="2290"/>
      <c r="C37" s="2290"/>
      <c r="D37" s="2290"/>
      <c r="E37" s="2358"/>
      <c r="F37" s="2358"/>
      <c r="G37" s="2358"/>
      <c r="H37" s="2359"/>
      <c r="I37" s="2402"/>
      <c r="J37" s="2420"/>
      <c r="K37" s="2396"/>
      <c r="L37" s="2396"/>
      <c r="M37" s="2396"/>
      <c r="N37" s="2396"/>
      <c r="O37" s="2396"/>
      <c r="P37" s="2396"/>
      <c r="Q37" s="2396"/>
      <c r="R37" s="2805"/>
      <c r="S37" s="2806"/>
      <c r="T37" s="2394" t="str">
        <f>★その他入力!$P$155</f>
        <v/>
      </c>
      <c r="U37" s="2392"/>
      <c r="V37" s="2392" t="str">
        <f>★その他入力!$Q$155</f>
        <v/>
      </c>
      <c r="W37" s="2392"/>
      <c r="X37" s="2392" t="str">
        <f>★その他入力!$R$155</f>
        <v/>
      </c>
      <c r="Y37" s="2392"/>
      <c r="Z37" s="2392" t="str">
        <f>★その他入力!$S$155</f>
        <v/>
      </c>
      <c r="AA37" s="2392"/>
      <c r="AB37" s="2392" t="str">
        <f>★その他入力!$T$155</f>
        <v/>
      </c>
      <c r="AC37" s="2392"/>
      <c r="AD37" s="2392" t="str">
        <f>★その他入力!$U$155</f>
        <v/>
      </c>
      <c r="AE37" s="2392"/>
      <c r="AF37" s="2392" t="str">
        <f>★その他入力!$V$155</f>
        <v/>
      </c>
      <c r="AG37" s="2392"/>
      <c r="AH37" s="2392" t="str">
        <f>★その他入力!$W$155</f>
        <v/>
      </c>
      <c r="AI37" s="2392"/>
      <c r="AJ37" s="2392" t="str">
        <f>★その他入力!$X$155</f>
        <v/>
      </c>
      <c r="AK37" s="2392"/>
      <c r="AL37" s="2392" t="str">
        <f>★その他入力!$Y$155</f>
        <v/>
      </c>
      <c r="AM37" s="2392"/>
      <c r="AN37" s="2392" t="str">
        <f>★その他入力!$Z$155</f>
        <v/>
      </c>
      <c r="AO37" s="2392"/>
      <c r="AP37" s="2392" t="str">
        <f>★その他入力!$AA$155</f>
        <v/>
      </c>
      <c r="AQ37" s="2392"/>
      <c r="AR37" s="2392" t="str">
        <f>★その他入力!$AB$155</f>
        <v/>
      </c>
      <c r="AS37" s="2392"/>
      <c r="AT37" s="2392" t="str">
        <f>★その他入力!$AC$155</f>
        <v/>
      </c>
      <c r="AU37" s="2392"/>
      <c r="AV37" s="2392" t="str">
        <f>★その他入力!$AD$155</f>
        <v/>
      </c>
      <c r="AW37" s="2392"/>
      <c r="AX37" s="2392" t="str">
        <f>★その他入力!$AE$155</f>
        <v/>
      </c>
      <c r="AY37" s="2392"/>
      <c r="AZ37" s="2392" t="str">
        <f>★その他入力!$AF$155</f>
        <v/>
      </c>
      <c r="BA37" s="2392"/>
      <c r="BB37" s="2392" t="str">
        <f>★その他入力!$AG$155</f>
        <v/>
      </c>
      <c r="BC37" s="2392"/>
      <c r="BD37" s="2392" t="str">
        <f>★その他入力!$AH$155</f>
        <v/>
      </c>
      <c r="BE37" s="2392"/>
      <c r="BF37" s="2392" t="str">
        <f>★その他入力!$AI$155</f>
        <v/>
      </c>
      <c r="BG37" s="2393"/>
      <c r="BH37" s="2438"/>
      <c r="BI37" s="2438"/>
      <c r="BJ37" s="358"/>
      <c r="BK37" s="2819" t="s">
        <v>2825</v>
      </c>
      <c r="BL37" s="2820"/>
      <c r="BM37" s="2821"/>
      <c r="BN37" s="373"/>
      <c r="BO37" s="2300"/>
      <c r="BP37" s="2300"/>
      <c r="BQ37" s="102"/>
      <c r="BR37" s="102"/>
      <c r="BS37" s="102"/>
      <c r="BT37" s="102"/>
      <c r="BU37" s="102"/>
      <c r="BV37" s="102"/>
      <c r="BW37" s="102"/>
      <c r="BX37" s="102"/>
      <c r="BY37" s="102"/>
    </row>
    <row r="38" spans="1:77" s="359" customFormat="1" ht="18" customHeight="1" thickBot="1">
      <c r="A38" s="2290"/>
      <c r="B38" s="2290"/>
      <c r="C38" s="2290"/>
      <c r="D38" s="2290"/>
      <c r="E38" s="2299"/>
      <c r="F38" s="2299"/>
      <c r="G38" s="2299"/>
      <c r="H38" s="2299"/>
      <c r="I38" s="2299"/>
      <c r="J38" s="2299"/>
      <c r="K38" s="2299"/>
      <c r="L38" s="2299"/>
      <c r="M38" s="2299"/>
      <c r="N38" s="2299"/>
      <c r="O38" s="2299"/>
      <c r="P38" s="2299"/>
      <c r="Q38" s="2299"/>
      <c r="R38" s="2299"/>
      <c r="S38" s="2299"/>
      <c r="T38" s="2299"/>
      <c r="U38" s="2299"/>
      <c r="V38" s="2299"/>
      <c r="W38" s="2299"/>
      <c r="X38" s="2299"/>
      <c r="Y38" s="2299"/>
      <c r="Z38" s="2299"/>
      <c r="AA38" s="2299"/>
      <c r="AB38" s="2299"/>
      <c r="AC38" s="2299"/>
      <c r="AD38" s="2299"/>
      <c r="AE38" s="2299"/>
      <c r="AF38" s="2299"/>
      <c r="AG38" s="2299"/>
      <c r="AH38" s="2299"/>
      <c r="AI38" s="2299"/>
      <c r="AJ38" s="2299"/>
      <c r="AK38" s="2299"/>
      <c r="AL38" s="2299"/>
      <c r="AM38" s="2299"/>
      <c r="AN38" s="2299"/>
      <c r="AO38" s="2299"/>
      <c r="AP38" s="2299"/>
      <c r="AQ38" s="2299"/>
      <c r="AR38" s="2299"/>
      <c r="AS38" s="2299"/>
      <c r="AT38" s="2299"/>
      <c r="AU38" s="2299"/>
      <c r="AV38" s="2299"/>
      <c r="AW38" s="2299"/>
      <c r="AX38" s="2299"/>
      <c r="AY38" s="2299"/>
      <c r="AZ38" s="2299"/>
      <c r="BA38" s="2299"/>
      <c r="BB38" s="2299"/>
      <c r="BC38" s="2299"/>
      <c r="BD38" s="2299"/>
      <c r="BE38" s="2299"/>
      <c r="BF38" s="2299"/>
      <c r="BG38" s="2299"/>
      <c r="BH38" s="2299"/>
      <c r="BI38" s="2299"/>
      <c r="BJ38" s="2299"/>
      <c r="BK38" s="2299"/>
      <c r="BL38" s="2299"/>
      <c r="BM38" s="2299"/>
      <c r="BN38" s="2299"/>
      <c r="BO38" s="2300"/>
      <c r="BP38" s="2300"/>
      <c r="BQ38" s="102"/>
      <c r="BR38" s="102"/>
      <c r="BS38" s="102"/>
      <c r="BT38" s="102"/>
      <c r="BU38" s="102"/>
      <c r="BV38" s="102"/>
      <c r="BW38" s="102"/>
      <c r="BX38" s="102"/>
      <c r="BY38" s="102"/>
    </row>
    <row r="39" spans="1:77" s="359" customFormat="1" ht="9" customHeight="1">
      <c r="A39" s="2290"/>
      <c r="B39" s="2290"/>
      <c r="C39" s="2290"/>
      <c r="D39" s="2290"/>
      <c r="E39" s="2358"/>
      <c r="F39" s="2385">
        <v>51</v>
      </c>
      <c r="G39" s="2386"/>
      <c r="H39" s="2407"/>
      <c r="I39" s="2401" t="s">
        <v>2832</v>
      </c>
      <c r="J39" s="2419"/>
      <c r="K39" s="2419"/>
      <c r="L39" s="2419"/>
      <c r="M39" s="2419"/>
      <c r="N39" s="2419"/>
      <c r="O39" s="2419"/>
      <c r="P39" s="2419"/>
      <c r="Q39" s="2419"/>
      <c r="R39" s="2419"/>
      <c r="S39" s="2403"/>
      <c r="T39" s="2163" t="str">
        <f>★その他入力!$BM$156</f>
        <v/>
      </c>
      <c r="U39" s="2147"/>
      <c r="V39" s="2147" t="str">
        <f>★その他入力!$BN$156</f>
        <v/>
      </c>
      <c r="W39" s="2161"/>
      <c r="X39" s="2299"/>
      <c r="Y39" s="2299"/>
      <c r="Z39" s="2299"/>
      <c r="AA39" s="2299"/>
      <c r="AB39" s="2299"/>
      <c r="AC39" s="2299"/>
      <c r="AD39" s="2401" t="s">
        <v>256</v>
      </c>
      <c r="AE39" s="2419"/>
      <c r="AF39" s="2419"/>
      <c r="AG39" s="2419"/>
      <c r="AH39" s="2419"/>
      <c r="AI39" s="2419"/>
      <c r="AJ39" s="2419"/>
      <c r="AK39" s="2403"/>
      <c r="AL39" s="2177" t="str">
        <f>★その他入力!$BS$157</f>
        <v/>
      </c>
      <c r="AM39" s="2189"/>
      <c r="AN39" s="2307"/>
      <c r="AO39" s="2307"/>
      <c r="AP39" s="2163" t="str">
        <f>★その他入力!$BM$157</f>
        <v/>
      </c>
      <c r="AQ39" s="2147"/>
      <c r="AR39" s="2147" t="str">
        <f>★その他入力!$BN$157</f>
        <v/>
      </c>
      <c r="AS39" s="2161"/>
      <c r="AT39" s="2181" t="s">
        <v>118</v>
      </c>
      <c r="AU39" s="2181"/>
      <c r="AV39" s="2163" t="str">
        <f>★その他入力!$BO$157</f>
        <v/>
      </c>
      <c r="AW39" s="2147"/>
      <c r="AX39" s="2147" t="str">
        <f>★その他入力!$BP$157</f>
        <v/>
      </c>
      <c r="AY39" s="2161"/>
      <c r="AZ39" s="2181" t="s">
        <v>88</v>
      </c>
      <c r="BA39" s="2181"/>
      <c r="BB39" s="2163" t="str">
        <f>★その他入力!$BQ$157</f>
        <v/>
      </c>
      <c r="BC39" s="2147"/>
      <c r="BD39" s="2147" t="str">
        <f>★その他入力!$BR$157</f>
        <v/>
      </c>
      <c r="BE39" s="2161"/>
      <c r="BF39" s="2299" t="s">
        <v>89</v>
      </c>
      <c r="BG39" s="2299"/>
      <c r="BH39" s="2438"/>
      <c r="BI39" s="2438"/>
      <c r="BJ39" s="2438"/>
      <c r="BK39" s="2438"/>
      <c r="BL39" s="2438"/>
      <c r="BM39" s="2438"/>
      <c r="BN39" s="2438"/>
      <c r="BO39" s="2300"/>
      <c r="BP39" s="2300"/>
      <c r="BQ39" s="102"/>
      <c r="BR39" s="102"/>
      <c r="BS39" s="102"/>
      <c r="BT39" s="102"/>
      <c r="BU39" s="102"/>
      <c r="BV39" s="102"/>
      <c r="BW39" s="102"/>
      <c r="BX39" s="102"/>
      <c r="BY39" s="102"/>
    </row>
    <row r="40" spans="1:77" s="359" customFormat="1" ht="9" customHeight="1" thickBot="1">
      <c r="A40" s="2290"/>
      <c r="B40" s="2290"/>
      <c r="C40" s="2290"/>
      <c r="D40" s="2290"/>
      <c r="E40" s="2358"/>
      <c r="F40" s="2387"/>
      <c r="G40" s="2388"/>
      <c r="H40" s="2407"/>
      <c r="I40" s="2792"/>
      <c r="J40" s="2298"/>
      <c r="K40" s="2298"/>
      <c r="L40" s="2298"/>
      <c r="M40" s="2298"/>
      <c r="N40" s="2298"/>
      <c r="O40" s="2298"/>
      <c r="P40" s="2298"/>
      <c r="Q40" s="2298"/>
      <c r="R40" s="2298"/>
      <c r="S40" s="2793"/>
      <c r="T40" s="2164"/>
      <c r="U40" s="2149"/>
      <c r="V40" s="2149"/>
      <c r="W40" s="2162"/>
      <c r="X40" s="2299"/>
      <c r="Y40" s="2299"/>
      <c r="Z40" s="2299"/>
      <c r="AA40" s="2299"/>
      <c r="AB40" s="2299"/>
      <c r="AC40" s="2299"/>
      <c r="AD40" s="2792"/>
      <c r="AE40" s="2298"/>
      <c r="AF40" s="2298"/>
      <c r="AG40" s="2298"/>
      <c r="AH40" s="2298"/>
      <c r="AI40" s="2298"/>
      <c r="AJ40" s="2298"/>
      <c r="AK40" s="2793"/>
      <c r="AL40" s="2788"/>
      <c r="AM40" s="2789"/>
      <c r="AN40" s="2181"/>
      <c r="AO40" s="2181"/>
      <c r="AP40" s="2164"/>
      <c r="AQ40" s="2149"/>
      <c r="AR40" s="2149"/>
      <c r="AS40" s="2162"/>
      <c r="AT40" s="2181"/>
      <c r="AU40" s="2181"/>
      <c r="AV40" s="2164"/>
      <c r="AW40" s="2149"/>
      <c r="AX40" s="2149"/>
      <c r="AY40" s="2162"/>
      <c r="AZ40" s="2181"/>
      <c r="BA40" s="2181"/>
      <c r="BB40" s="2164"/>
      <c r="BC40" s="2149"/>
      <c r="BD40" s="2149"/>
      <c r="BE40" s="2162"/>
      <c r="BF40" s="2299"/>
      <c r="BG40" s="2299"/>
      <c r="BH40" s="2438"/>
      <c r="BI40" s="2438"/>
      <c r="BJ40" s="2438"/>
      <c r="BK40" s="2438"/>
      <c r="BL40" s="2438"/>
      <c r="BM40" s="2438"/>
      <c r="BN40" s="2438"/>
      <c r="BO40" s="2300"/>
      <c r="BP40" s="2300"/>
      <c r="BQ40" s="102"/>
      <c r="BR40" s="102"/>
      <c r="BS40" s="102"/>
      <c r="BT40" s="102"/>
      <c r="BU40" s="102"/>
      <c r="BV40" s="102"/>
      <c r="BW40" s="102"/>
      <c r="BX40" s="102"/>
      <c r="BY40" s="102"/>
    </row>
    <row r="41" spans="1:77" s="359" customFormat="1" ht="18" customHeight="1" thickBot="1">
      <c r="A41" s="2290"/>
      <c r="B41" s="2290"/>
      <c r="C41" s="2290"/>
      <c r="D41" s="2290"/>
      <c r="E41" s="2358"/>
      <c r="F41" s="2358"/>
      <c r="G41" s="2358"/>
      <c r="H41" s="2359"/>
      <c r="I41" s="2422"/>
      <c r="J41" s="2423"/>
      <c r="K41" s="2373" t="s">
        <v>116</v>
      </c>
      <c r="L41" s="2373"/>
      <c r="M41" s="2373"/>
      <c r="N41" s="2373"/>
      <c r="O41" s="2373"/>
      <c r="P41" s="2373"/>
      <c r="Q41" s="2373"/>
      <c r="R41" s="2815"/>
      <c r="S41" s="2816"/>
      <c r="T41" s="2191" t="str">
        <f>★その他入力!$P$159</f>
        <v/>
      </c>
      <c r="U41" s="2184"/>
      <c r="V41" s="2184" t="str">
        <f>★その他入力!$Q$159</f>
        <v/>
      </c>
      <c r="W41" s="2184"/>
      <c r="X41" s="2184" t="str">
        <f>★その他入力!$R$159</f>
        <v/>
      </c>
      <c r="Y41" s="2184"/>
      <c r="Z41" s="2184" t="str">
        <f>★その他入力!$S$159</f>
        <v/>
      </c>
      <c r="AA41" s="2184"/>
      <c r="AB41" s="2184" t="str">
        <f>★その他入力!$T$159</f>
        <v/>
      </c>
      <c r="AC41" s="2184"/>
      <c r="AD41" s="2184" t="str">
        <f>★その他入力!$U$159</f>
        <v/>
      </c>
      <c r="AE41" s="2184"/>
      <c r="AF41" s="2184" t="str">
        <f>★その他入力!$V$159</f>
        <v/>
      </c>
      <c r="AG41" s="2184"/>
      <c r="AH41" s="2184" t="str">
        <f>★その他入力!$W$159</f>
        <v/>
      </c>
      <c r="AI41" s="2184"/>
      <c r="AJ41" s="2184" t="str">
        <f>★その他入力!$X$159</f>
        <v/>
      </c>
      <c r="AK41" s="2184"/>
      <c r="AL41" s="2184" t="str">
        <f>★その他入力!$Y$159</f>
        <v/>
      </c>
      <c r="AM41" s="2184"/>
      <c r="AN41" s="2184" t="str">
        <f>★その他入力!$Z$159</f>
        <v/>
      </c>
      <c r="AO41" s="2184"/>
      <c r="AP41" s="2184" t="str">
        <f>★その他入力!$AA$159</f>
        <v/>
      </c>
      <c r="AQ41" s="2184"/>
      <c r="AR41" s="2184" t="str">
        <f>★その他入力!$AB$159</f>
        <v/>
      </c>
      <c r="AS41" s="2184"/>
      <c r="AT41" s="2184" t="str">
        <f>★その他入力!$AC$159</f>
        <v/>
      </c>
      <c r="AU41" s="2184"/>
      <c r="AV41" s="2184" t="str">
        <f>★その他入力!$AD$159</f>
        <v/>
      </c>
      <c r="AW41" s="2184"/>
      <c r="AX41" s="2184" t="str">
        <f>★その他入力!$AE$159</f>
        <v/>
      </c>
      <c r="AY41" s="2184"/>
      <c r="AZ41" s="2184" t="str">
        <f>★その他入力!$AF$159</f>
        <v/>
      </c>
      <c r="BA41" s="2184"/>
      <c r="BB41" s="2184" t="str">
        <f>★その他入力!$AG$159</f>
        <v/>
      </c>
      <c r="BC41" s="2184"/>
      <c r="BD41" s="2184" t="str">
        <f>★その他入力!$AH$159</f>
        <v/>
      </c>
      <c r="BE41" s="2184"/>
      <c r="BF41" s="2184" t="str">
        <f>★その他入力!$AI$159</f>
        <v/>
      </c>
      <c r="BG41" s="2185"/>
      <c r="BH41" s="2438"/>
      <c r="BI41" s="2438"/>
      <c r="BJ41" s="2438"/>
      <c r="BK41" s="2438"/>
      <c r="BL41" s="2438"/>
      <c r="BM41" s="2438"/>
      <c r="BN41" s="2438"/>
      <c r="BO41" s="2300"/>
      <c r="BP41" s="2300"/>
      <c r="BQ41" s="102"/>
      <c r="BR41" s="102"/>
      <c r="BS41" s="102"/>
      <c r="BT41" s="102"/>
      <c r="BU41" s="102"/>
      <c r="BV41" s="102"/>
      <c r="BW41" s="102"/>
      <c r="BX41" s="102"/>
      <c r="BY41" s="102"/>
    </row>
    <row r="42" spans="1:77" s="359" customFormat="1" ht="18" customHeight="1" thickBot="1">
      <c r="A42" s="2290"/>
      <c r="B42" s="2290"/>
      <c r="C42" s="2290"/>
      <c r="D42" s="2290"/>
      <c r="E42" s="2358"/>
      <c r="F42" s="2358"/>
      <c r="G42" s="2358"/>
      <c r="H42" s="2359"/>
      <c r="I42" s="2422"/>
      <c r="J42" s="2423"/>
      <c r="K42" s="2373" t="s">
        <v>80</v>
      </c>
      <c r="L42" s="2373"/>
      <c r="M42" s="2373"/>
      <c r="N42" s="2373"/>
      <c r="O42" s="2373"/>
      <c r="P42" s="2373"/>
      <c r="Q42" s="2373"/>
      <c r="R42" s="2815"/>
      <c r="S42" s="2816"/>
      <c r="T42" s="2191" t="str">
        <f>★その他入力!$P$161</f>
        <v/>
      </c>
      <c r="U42" s="2184"/>
      <c r="V42" s="2184" t="str">
        <f>★その他入力!$Q$161</f>
        <v/>
      </c>
      <c r="W42" s="2184"/>
      <c r="X42" s="2184" t="str">
        <f>★その他入力!$R$161</f>
        <v/>
      </c>
      <c r="Y42" s="2184"/>
      <c r="Z42" s="2184" t="str">
        <f>★その他入力!$S$161</f>
        <v/>
      </c>
      <c r="AA42" s="2184"/>
      <c r="AB42" s="2184" t="str">
        <f>★その他入力!$T$161</f>
        <v/>
      </c>
      <c r="AC42" s="2184"/>
      <c r="AD42" s="2184" t="str">
        <f>★その他入力!$U$161</f>
        <v/>
      </c>
      <c r="AE42" s="2184"/>
      <c r="AF42" s="2184" t="str">
        <f>★その他入力!$V$161</f>
        <v/>
      </c>
      <c r="AG42" s="2184"/>
      <c r="AH42" s="2184" t="str">
        <f>★その他入力!$W$161</f>
        <v/>
      </c>
      <c r="AI42" s="2184"/>
      <c r="AJ42" s="2184" t="str">
        <f>★その他入力!$X$161</f>
        <v/>
      </c>
      <c r="AK42" s="2184"/>
      <c r="AL42" s="2184" t="str">
        <f>★その他入力!$Y$161</f>
        <v/>
      </c>
      <c r="AM42" s="2184"/>
      <c r="AN42" s="2184" t="str">
        <f>★その他入力!$Z$161</f>
        <v/>
      </c>
      <c r="AO42" s="2184"/>
      <c r="AP42" s="2184" t="str">
        <f>★その他入力!$AA$161</f>
        <v/>
      </c>
      <c r="AQ42" s="2184"/>
      <c r="AR42" s="2184" t="str">
        <f>★その他入力!$AB$161</f>
        <v/>
      </c>
      <c r="AS42" s="2184"/>
      <c r="AT42" s="2184" t="str">
        <f>★その他入力!$AC$161</f>
        <v/>
      </c>
      <c r="AU42" s="2184"/>
      <c r="AV42" s="2184" t="str">
        <f>★その他入力!$AD$161</f>
        <v/>
      </c>
      <c r="AW42" s="2184"/>
      <c r="AX42" s="2184" t="str">
        <f>★その他入力!$AE$161</f>
        <v/>
      </c>
      <c r="AY42" s="2184"/>
      <c r="AZ42" s="2184" t="str">
        <f>★その他入力!$AF$161</f>
        <v/>
      </c>
      <c r="BA42" s="2184"/>
      <c r="BB42" s="2184" t="str">
        <f>★その他入力!$AG$161</f>
        <v/>
      </c>
      <c r="BC42" s="2184"/>
      <c r="BD42" s="2184" t="str">
        <f>★その他入力!$AH$161</f>
        <v/>
      </c>
      <c r="BE42" s="2184"/>
      <c r="BF42" s="2184" t="str">
        <f>★その他入力!$AI$161</f>
        <v/>
      </c>
      <c r="BG42" s="2185"/>
      <c r="BH42" s="2438"/>
      <c r="BI42" s="2438"/>
      <c r="BJ42" s="2438"/>
      <c r="BK42" s="2438"/>
      <c r="BL42" s="2438"/>
      <c r="BM42" s="2438"/>
      <c r="BN42" s="2438"/>
      <c r="BO42" s="2300"/>
      <c r="BP42" s="2300"/>
      <c r="BQ42" s="102"/>
      <c r="BR42" s="102"/>
      <c r="BS42" s="102"/>
      <c r="BT42" s="102"/>
      <c r="BU42" s="102"/>
      <c r="BV42" s="102"/>
      <c r="BW42" s="102"/>
      <c r="BX42" s="102"/>
      <c r="BY42" s="102"/>
    </row>
    <row r="43" spans="1:77" s="359" customFormat="1" ht="9" customHeight="1">
      <c r="A43" s="2290"/>
      <c r="B43" s="2290"/>
      <c r="C43" s="2290"/>
      <c r="D43" s="2290"/>
      <c r="E43" s="2358"/>
      <c r="F43" s="2358"/>
      <c r="G43" s="2358"/>
      <c r="H43" s="2359"/>
      <c r="I43" s="2401"/>
      <c r="J43" s="2419"/>
      <c r="K43" s="2395" t="s">
        <v>117</v>
      </c>
      <c r="L43" s="2395"/>
      <c r="M43" s="2395"/>
      <c r="N43" s="2395"/>
      <c r="O43" s="2395"/>
      <c r="P43" s="2395"/>
      <c r="Q43" s="2395"/>
      <c r="R43" s="2809"/>
      <c r="S43" s="2810"/>
      <c r="T43" s="2318" t="str">
        <f>★その他入力!$BS$162</f>
        <v/>
      </c>
      <c r="U43" s="2309"/>
      <c r="V43" s="2307"/>
      <c r="W43" s="2307"/>
      <c r="X43" s="2163" t="str">
        <f>★その他入力!$BM$162</f>
        <v/>
      </c>
      <c r="Y43" s="2147"/>
      <c r="Z43" s="2147" t="str">
        <f>★その他入力!$BN$162</f>
        <v/>
      </c>
      <c r="AA43" s="2161"/>
      <c r="AB43" s="2181" t="s">
        <v>118</v>
      </c>
      <c r="AC43" s="2181"/>
      <c r="AD43" s="2163" t="str">
        <f>★その他入力!$BO$162</f>
        <v/>
      </c>
      <c r="AE43" s="2147"/>
      <c r="AF43" s="2147" t="str">
        <f>★その他入力!$BP$162</f>
        <v/>
      </c>
      <c r="AG43" s="2161"/>
      <c r="AH43" s="2181" t="s">
        <v>88</v>
      </c>
      <c r="AI43" s="2181"/>
      <c r="AJ43" s="2163" t="str">
        <f>★その他入力!$BQ$162</f>
        <v/>
      </c>
      <c r="AK43" s="2147"/>
      <c r="AL43" s="2147" t="str">
        <f>★その他入力!$BR$162</f>
        <v/>
      </c>
      <c r="AM43" s="2161"/>
      <c r="AN43" s="2299" t="s">
        <v>89</v>
      </c>
      <c r="AO43" s="2299"/>
      <c r="AP43" s="2298"/>
      <c r="AQ43" s="2298"/>
      <c r="AR43" s="2298"/>
      <c r="AS43" s="2298"/>
      <c r="AT43" s="2298"/>
      <c r="AU43" s="2298"/>
      <c r="AV43" s="2298"/>
      <c r="AW43" s="2298"/>
      <c r="AX43" s="2298"/>
      <c r="AY43" s="2298"/>
      <c r="AZ43" s="2298"/>
      <c r="BA43" s="2298"/>
      <c r="BB43" s="2298"/>
      <c r="BC43" s="2298"/>
      <c r="BD43" s="2298"/>
      <c r="BE43" s="2298"/>
      <c r="BF43" s="2298"/>
      <c r="BG43" s="2298"/>
      <c r="BH43" s="2438"/>
      <c r="BI43" s="2438"/>
      <c r="BJ43" s="2438"/>
      <c r="BK43" s="2438"/>
      <c r="BL43" s="2438"/>
      <c r="BM43" s="2438"/>
      <c r="BN43" s="2438"/>
      <c r="BO43" s="2300"/>
      <c r="BP43" s="2300"/>
      <c r="BQ43" s="102"/>
      <c r="BR43" s="102"/>
      <c r="BS43" s="102"/>
      <c r="BT43" s="102"/>
      <c r="BU43" s="102"/>
      <c r="BV43" s="102"/>
      <c r="BW43" s="102"/>
      <c r="BX43" s="102"/>
      <c r="BY43" s="102"/>
    </row>
    <row r="44" spans="1:77" s="359" customFormat="1" ht="9" customHeight="1" thickBot="1">
      <c r="A44" s="2290"/>
      <c r="B44" s="2290"/>
      <c r="C44" s="2290"/>
      <c r="D44" s="2290"/>
      <c r="E44" s="2358"/>
      <c r="F44" s="2358"/>
      <c r="G44" s="2358"/>
      <c r="H44" s="2359"/>
      <c r="I44" s="2402"/>
      <c r="J44" s="2420"/>
      <c r="K44" s="2396"/>
      <c r="L44" s="2396"/>
      <c r="M44" s="2396"/>
      <c r="N44" s="2396"/>
      <c r="O44" s="2396"/>
      <c r="P44" s="2396"/>
      <c r="Q44" s="2396"/>
      <c r="R44" s="2805"/>
      <c r="S44" s="2806"/>
      <c r="T44" s="2807"/>
      <c r="U44" s="2808"/>
      <c r="V44" s="2181"/>
      <c r="W44" s="2181"/>
      <c r="X44" s="2164"/>
      <c r="Y44" s="2149"/>
      <c r="Z44" s="2149"/>
      <c r="AA44" s="2162"/>
      <c r="AB44" s="2181"/>
      <c r="AC44" s="2181"/>
      <c r="AD44" s="2164"/>
      <c r="AE44" s="2149"/>
      <c r="AF44" s="2149"/>
      <c r="AG44" s="2162"/>
      <c r="AH44" s="2181"/>
      <c r="AI44" s="2181"/>
      <c r="AJ44" s="2164"/>
      <c r="AK44" s="2149"/>
      <c r="AL44" s="2149"/>
      <c r="AM44" s="2162"/>
      <c r="AN44" s="2299"/>
      <c r="AO44" s="2299"/>
      <c r="AP44" s="2298"/>
      <c r="AQ44" s="2298"/>
      <c r="AR44" s="2298"/>
      <c r="AS44" s="2298"/>
      <c r="AT44" s="2298"/>
      <c r="AU44" s="2298"/>
      <c r="AV44" s="2298"/>
      <c r="AW44" s="2298"/>
      <c r="AX44" s="2298"/>
      <c r="AY44" s="2298"/>
      <c r="AZ44" s="2298"/>
      <c r="BA44" s="2298"/>
      <c r="BB44" s="2298"/>
      <c r="BC44" s="2298"/>
      <c r="BD44" s="2298"/>
      <c r="BE44" s="2298"/>
      <c r="BF44" s="2298"/>
      <c r="BG44" s="2298"/>
      <c r="BH44" s="2438"/>
      <c r="BI44" s="2438"/>
      <c r="BJ44" s="2438"/>
      <c r="BK44" s="2438"/>
      <c r="BL44" s="2438"/>
      <c r="BM44" s="2438"/>
      <c r="BN44" s="2438"/>
      <c r="BO44" s="2300"/>
      <c r="BP44" s="2300"/>
      <c r="BQ44" s="102"/>
      <c r="BR44" s="102"/>
      <c r="BS44" s="102"/>
      <c r="BT44" s="102"/>
      <c r="BU44" s="102"/>
      <c r="BV44" s="102"/>
      <c r="BW44" s="102"/>
      <c r="BX44" s="102"/>
      <c r="BY44" s="102"/>
    </row>
    <row r="45" spans="1:77" s="359" customFormat="1" ht="15" customHeight="1">
      <c r="A45" s="2290"/>
      <c r="B45" s="2290"/>
      <c r="C45" s="2290"/>
      <c r="D45" s="2290"/>
      <c r="E45" s="2358"/>
      <c r="F45" s="2358"/>
      <c r="G45" s="2358"/>
      <c r="H45" s="2359"/>
      <c r="I45" s="2792" t="s">
        <v>257</v>
      </c>
      <c r="J45" s="2298"/>
      <c r="K45" s="2298"/>
      <c r="L45" s="2298"/>
      <c r="M45" s="2298"/>
      <c r="N45" s="2298"/>
      <c r="O45" s="2298"/>
      <c r="P45" s="2298"/>
      <c r="Q45" s="2298"/>
      <c r="R45" s="2298"/>
      <c r="S45" s="2793"/>
      <c r="T45" s="2382" t="str">
        <f>★その他入力!$P$164</f>
        <v/>
      </c>
      <c r="U45" s="2378"/>
      <c r="V45" s="2378" t="str">
        <f>★その他入力!$Q$164</f>
        <v/>
      </c>
      <c r="W45" s="2378"/>
      <c r="X45" s="2378" t="str">
        <f>★その他入力!$R$164</f>
        <v/>
      </c>
      <c r="Y45" s="2378"/>
      <c r="Z45" s="2378" t="str">
        <f>★その他入力!$S$164</f>
        <v/>
      </c>
      <c r="AA45" s="2378"/>
      <c r="AB45" s="2378" t="str">
        <f>★その他入力!$T$164</f>
        <v/>
      </c>
      <c r="AC45" s="2380"/>
      <c r="AD45" s="2391">
        <f>IF(★その他入力!$M$163="都道府県を選択 ▼", "　　　　　都道府県", ★その他入力!$M$163)</f>
        <v>0</v>
      </c>
      <c r="AE45" s="2391"/>
      <c r="AF45" s="2391"/>
      <c r="AG45" s="2391"/>
      <c r="AH45" s="2391"/>
      <c r="AI45" s="2391"/>
      <c r="AJ45" s="2391"/>
      <c r="AK45" s="2391"/>
      <c r="AL45" s="2391"/>
      <c r="AM45" s="2391" t="str">
        <f>IF(★その他入力!$T$163="市区町村を選択 ▼","　　　　　　　　市郡区　　　　　　　　　　区町村",★その他入力!$BL$164)</f>
        <v/>
      </c>
      <c r="AN45" s="2391"/>
      <c r="AO45" s="2391"/>
      <c r="AP45" s="2391"/>
      <c r="AQ45" s="2391"/>
      <c r="AR45" s="2391"/>
      <c r="AS45" s="2391"/>
      <c r="AT45" s="2391"/>
      <c r="AU45" s="2391"/>
      <c r="AV45" s="2391"/>
      <c r="AW45" s="2391"/>
      <c r="AX45" s="2391"/>
      <c r="AY45" s="2391"/>
      <c r="AZ45" s="2391"/>
      <c r="BA45" s="2391"/>
      <c r="BB45" s="2391"/>
      <c r="BC45" s="2391"/>
      <c r="BD45" s="2391"/>
      <c r="BE45" s="2391"/>
      <c r="BF45" s="2391"/>
      <c r="BG45" s="2391"/>
      <c r="BH45" s="2438"/>
      <c r="BI45" s="2438"/>
      <c r="BJ45" s="2438"/>
      <c r="BK45" s="2438"/>
      <c r="BL45" s="2438"/>
      <c r="BM45" s="2438"/>
      <c r="BN45" s="2438"/>
      <c r="BO45" s="2300"/>
      <c r="BP45" s="2300"/>
      <c r="BQ45" s="102"/>
      <c r="BR45" s="102"/>
      <c r="BS45" s="102"/>
      <c r="BT45" s="102"/>
      <c r="BU45" s="102"/>
      <c r="BV45" s="102"/>
      <c r="BW45" s="102"/>
      <c r="BX45" s="102"/>
      <c r="BY45" s="102"/>
    </row>
    <row r="46" spans="1:77" s="359" customFormat="1" ht="3" customHeight="1" thickBot="1">
      <c r="A46" s="2290"/>
      <c r="B46" s="2290"/>
      <c r="C46" s="2290"/>
      <c r="D46" s="2290"/>
      <c r="E46" s="2358"/>
      <c r="F46" s="2358"/>
      <c r="G46" s="2358"/>
      <c r="H46" s="2359"/>
      <c r="I46" s="2402"/>
      <c r="J46" s="2420"/>
      <c r="K46" s="2420"/>
      <c r="L46" s="2420"/>
      <c r="M46" s="2420"/>
      <c r="N46" s="2420"/>
      <c r="O46" s="2420"/>
      <c r="P46" s="2420"/>
      <c r="Q46" s="2420"/>
      <c r="R46" s="2420"/>
      <c r="S46" s="2404"/>
      <c r="T46" s="2383"/>
      <c r="U46" s="2379"/>
      <c r="V46" s="2379"/>
      <c r="W46" s="2379"/>
      <c r="X46" s="2379"/>
      <c r="Y46" s="2379"/>
      <c r="Z46" s="2379"/>
      <c r="AA46" s="2379"/>
      <c r="AB46" s="2379"/>
      <c r="AC46" s="2381"/>
      <c r="AD46" s="370"/>
      <c r="AE46" s="2389"/>
      <c r="AF46" s="2389"/>
      <c r="AG46" s="2389"/>
      <c r="AH46" s="2390"/>
      <c r="AI46" s="2390"/>
      <c r="AJ46" s="2390"/>
      <c r="AK46" s="2390"/>
      <c r="AL46" s="2390"/>
      <c r="AM46" s="2389"/>
      <c r="AN46" s="2389"/>
      <c r="AO46" s="2389"/>
      <c r="AP46" s="2389"/>
      <c r="AQ46" s="2389"/>
      <c r="AR46" s="2389"/>
      <c r="AS46" s="2390"/>
      <c r="AT46" s="2390"/>
      <c r="AU46" s="2390"/>
      <c r="AV46" s="2390"/>
      <c r="AW46" s="370"/>
      <c r="AX46" s="2389"/>
      <c r="AY46" s="2389"/>
      <c r="AZ46" s="2389"/>
      <c r="BA46" s="2389"/>
      <c r="BB46" s="2389"/>
      <c r="BC46" s="2389"/>
      <c r="BD46" s="2390"/>
      <c r="BE46" s="2390"/>
      <c r="BF46" s="2390"/>
      <c r="BG46" s="2390"/>
      <c r="BH46" s="2438"/>
      <c r="BI46" s="2438"/>
      <c r="BJ46" s="2438"/>
      <c r="BK46" s="2438"/>
      <c r="BL46" s="2438"/>
      <c r="BM46" s="2438"/>
      <c r="BN46" s="2438"/>
      <c r="BO46" s="2300"/>
      <c r="BP46" s="2300"/>
      <c r="BQ46" s="102"/>
      <c r="BR46" s="102"/>
      <c r="BS46" s="102"/>
      <c r="BT46" s="102"/>
      <c r="BU46" s="102"/>
      <c r="BV46" s="102"/>
      <c r="BW46" s="102"/>
      <c r="BX46" s="102"/>
      <c r="BY46" s="102"/>
    </row>
    <row r="47" spans="1:77" s="359" customFormat="1" ht="18" customHeight="1" thickBot="1">
      <c r="A47" s="2290"/>
      <c r="B47" s="2290"/>
      <c r="C47" s="2290"/>
      <c r="D47" s="2290"/>
      <c r="E47" s="2358"/>
      <c r="F47" s="2358"/>
      <c r="G47" s="2358"/>
      <c r="H47" s="2359"/>
      <c r="I47" s="2401"/>
      <c r="J47" s="2419"/>
      <c r="K47" s="2803" t="s">
        <v>258</v>
      </c>
      <c r="L47" s="2803"/>
      <c r="M47" s="2803"/>
      <c r="N47" s="2803"/>
      <c r="O47" s="2803"/>
      <c r="P47" s="2803"/>
      <c r="Q47" s="2803"/>
      <c r="R47" s="2438"/>
      <c r="S47" s="2804"/>
      <c r="T47" s="2394" t="str">
        <f>★その他入力!$P$167</f>
        <v/>
      </c>
      <c r="U47" s="2392"/>
      <c r="V47" s="2392" t="str">
        <f>★その他入力!$Q$167</f>
        <v/>
      </c>
      <c r="W47" s="2392"/>
      <c r="X47" s="2392" t="str">
        <f>★その他入力!$R$167</f>
        <v/>
      </c>
      <c r="Y47" s="2392"/>
      <c r="Z47" s="2392" t="str">
        <f>★その他入力!$S$167</f>
        <v/>
      </c>
      <c r="AA47" s="2392"/>
      <c r="AB47" s="2392" t="str">
        <f>★その他入力!$T$167</f>
        <v/>
      </c>
      <c r="AC47" s="2392"/>
      <c r="AD47" s="2392" t="str">
        <f>★その他入力!$U$167</f>
        <v/>
      </c>
      <c r="AE47" s="2392"/>
      <c r="AF47" s="2392" t="str">
        <f>★その他入力!$V$167</f>
        <v/>
      </c>
      <c r="AG47" s="2392"/>
      <c r="AH47" s="2392" t="str">
        <f>★その他入力!$W$167</f>
        <v/>
      </c>
      <c r="AI47" s="2392"/>
      <c r="AJ47" s="2392" t="str">
        <f>★その他入力!$X$167</f>
        <v/>
      </c>
      <c r="AK47" s="2392"/>
      <c r="AL47" s="2392" t="str">
        <f>★その他入力!$Y$167</f>
        <v/>
      </c>
      <c r="AM47" s="2392"/>
      <c r="AN47" s="2392" t="str">
        <f>★その他入力!$Z$167</f>
        <v/>
      </c>
      <c r="AO47" s="2392"/>
      <c r="AP47" s="2392" t="str">
        <f>★その他入力!$AA$167</f>
        <v/>
      </c>
      <c r="AQ47" s="2392"/>
      <c r="AR47" s="2392" t="str">
        <f>★その他入力!$AB$167</f>
        <v/>
      </c>
      <c r="AS47" s="2392"/>
      <c r="AT47" s="2392" t="str">
        <f>★その他入力!$AC$167</f>
        <v/>
      </c>
      <c r="AU47" s="2392"/>
      <c r="AV47" s="2392" t="str">
        <f>★その他入力!$AD$167</f>
        <v/>
      </c>
      <c r="AW47" s="2392"/>
      <c r="AX47" s="2392" t="str">
        <f>★その他入力!$AE$167</f>
        <v/>
      </c>
      <c r="AY47" s="2392"/>
      <c r="AZ47" s="2392" t="str">
        <f>★その他入力!$AF$167</f>
        <v/>
      </c>
      <c r="BA47" s="2392"/>
      <c r="BB47" s="2392" t="str">
        <f>★その他入力!$AG$167</f>
        <v/>
      </c>
      <c r="BC47" s="2392"/>
      <c r="BD47" s="2392" t="str">
        <f>★その他入力!$AH$167</f>
        <v/>
      </c>
      <c r="BE47" s="2392"/>
      <c r="BF47" s="2392" t="str">
        <f>★その他入力!$AI$167</f>
        <v/>
      </c>
      <c r="BG47" s="2393"/>
      <c r="BH47" s="2438"/>
      <c r="BI47" s="2438"/>
      <c r="BJ47" s="2299" t="s">
        <v>112</v>
      </c>
      <c r="BK47" s="2299"/>
      <c r="BL47" s="2299"/>
      <c r="BM47" s="2299"/>
      <c r="BN47" s="2299"/>
      <c r="BO47" s="2300"/>
      <c r="BP47" s="2300"/>
      <c r="BQ47" s="102"/>
      <c r="BR47" s="102"/>
      <c r="BS47" s="102"/>
      <c r="BT47" s="102"/>
      <c r="BU47" s="102"/>
      <c r="BV47" s="102"/>
      <c r="BW47" s="102"/>
      <c r="BX47" s="102"/>
      <c r="BY47" s="102"/>
    </row>
    <row r="48" spans="1:77" s="359" customFormat="1" ht="18" customHeight="1" thickBot="1">
      <c r="A48" s="2290"/>
      <c r="B48" s="2290"/>
      <c r="C48" s="2290"/>
      <c r="D48" s="2290"/>
      <c r="E48" s="2358"/>
      <c r="F48" s="2358"/>
      <c r="G48" s="2358"/>
      <c r="H48" s="2359"/>
      <c r="I48" s="2402"/>
      <c r="J48" s="2420"/>
      <c r="K48" s="2396"/>
      <c r="L48" s="2396"/>
      <c r="M48" s="2396"/>
      <c r="N48" s="2396"/>
      <c r="O48" s="2396"/>
      <c r="P48" s="2396"/>
      <c r="Q48" s="2396"/>
      <c r="R48" s="2805"/>
      <c r="S48" s="2806"/>
      <c r="T48" s="2394" t="str">
        <f>★その他入力!$P$168</f>
        <v/>
      </c>
      <c r="U48" s="2392"/>
      <c r="V48" s="2392" t="str">
        <f>★その他入力!$Q$168</f>
        <v/>
      </c>
      <c r="W48" s="2392"/>
      <c r="X48" s="2392" t="str">
        <f>★その他入力!$R$168</f>
        <v/>
      </c>
      <c r="Y48" s="2392"/>
      <c r="Z48" s="2392" t="str">
        <f>★その他入力!$S$168</f>
        <v/>
      </c>
      <c r="AA48" s="2392"/>
      <c r="AB48" s="2392" t="str">
        <f>★その他入力!$T$168</f>
        <v/>
      </c>
      <c r="AC48" s="2392"/>
      <c r="AD48" s="2392" t="str">
        <f>★その他入力!$U$168</f>
        <v/>
      </c>
      <c r="AE48" s="2392"/>
      <c r="AF48" s="2392" t="str">
        <f>★その他入力!$V$168</f>
        <v/>
      </c>
      <c r="AG48" s="2392"/>
      <c r="AH48" s="2392" t="str">
        <f>★その他入力!$W$168</f>
        <v/>
      </c>
      <c r="AI48" s="2392"/>
      <c r="AJ48" s="2392" t="str">
        <f>★その他入力!$X$168</f>
        <v/>
      </c>
      <c r="AK48" s="2392"/>
      <c r="AL48" s="2392" t="str">
        <f>★その他入力!$Y$168</f>
        <v/>
      </c>
      <c r="AM48" s="2392"/>
      <c r="AN48" s="2392" t="str">
        <f>★その他入力!$Z$168</f>
        <v/>
      </c>
      <c r="AO48" s="2392"/>
      <c r="AP48" s="2392" t="str">
        <f>★その他入力!$AA$168</f>
        <v/>
      </c>
      <c r="AQ48" s="2392"/>
      <c r="AR48" s="2392" t="str">
        <f>★その他入力!$AB$168</f>
        <v/>
      </c>
      <c r="AS48" s="2392"/>
      <c r="AT48" s="2392" t="str">
        <f>★その他入力!$AC$168</f>
        <v/>
      </c>
      <c r="AU48" s="2392"/>
      <c r="AV48" s="2392" t="str">
        <f>★その他入力!$AD$168</f>
        <v/>
      </c>
      <c r="AW48" s="2392"/>
      <c r="AX48" s="2392" t="str">
        <f>★その他入力!$AE$168</f>
        <v/>
      </c>
      <c r="AY48" s="2392"/>
      <c r="AZ48" s="2392" t="str">
        <f>★その他入力!$AF$168</f>
        <v/>
      </c>
      <c r="BA48" s="2392"/>
      <c r="BB48" s="2392" t="str">
        <f>★その他入力!$AG$168</f>
        <v/>
      </c>
      <c r="BC48" s="2392"/>
      <c r="BD48" s="2392" t="str">
        <f>★その他入力!$AH$168</f>
        <v/>
      </c>
      <c r="BE48" s="2392"/>
      <c r="BF48" s="2392" t="str">
        <f>★その他入力!$AI$168</f>
        <v/>
      </c>
      <c r="BG48" s="2393"/>
      <c r="BH48" s="2438"/>
      <c r="BI48" s="2438"/>
      <c r="BJ48" s="358"/>
      <c r="BK48" s="2819" t="s">
        <v>2825</v>
      </c>
      <c r="BL48" s="2820"/>
      <c r="BM48" s="2821"/>
      <c r="BN48" s="373"/>
      <c r="BO48" s="2300"/>
      <c r="BP48" s="2300"/>
      <c r="BQ48" s="102"/>
      <c r="BR48" s="102"/>
      <c r="BS48" s="102"/>
      <c r="BT48" s="102"/>
      <c r="BU48" s="102"/>
      <c r="BV48" s="102"/>
      <c r="BW48" s="102"/>
      <c r="BX48" s="102"/>
      <c r="BY48" s="102"/>
    </row>
    <row r="49" spans="1:77" s="359" customFormat="1" ht="18" customHeight="1" thickBot="1">
      <c r="A49" s="2290"/>
      <c r="B49" s="2290"/>
      <c r="C49" s="2290"/>
      <c r="D49" s="2290"/>
      <c r="E49" s="2299"/>
      <c r="F49" s="2299"/>
      <c r="G49" s="2299"/>
      <c r="H49" s="2299"/>
      <c r="I49" s="2299"/>
      <c r="J49" s="2299"/>
      <c r="K49" s="2299"/>
      <c r="L49" s="2299"/>
      <c r="M49" s="2299"/>
      <c r="N49" s="2299"/>
      <c r="O49" s="2299"/>
      <c r="P49" s="2299"/>
      <c r="Q49" s="2299"/>
      <c r="R49" s="2299"/>
      <c r="S49" s="2299"/>
      <c r="T49" s="2299"/>
      <c r="U49" s="2299"/>
      <c r="V49" s="2299"/>
      <c r="W49" s="2299"/>
      <c r="X49" s="2299"/>
      <c r="Y49" s="2299"/>
      <c r="Z49" s="2299"/>
      <c r="AA49" s="2299"/>
      <c r="AB49" s="2299"/>
      <c r="AC49" s="2299"/>
      <c r="AD49" s="2299"/>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299"/>
      <c r="BC49" s="2299"/>
      <c r="BD49" s="2299"/>
      <c r="BE49" s="2299"/>
      <c r="BF49" s="2299"/>
      <c r="BG49" s="2299"/>
      <c r="BH49" s="2299"/>
      <c r="BI49" s="2299"/>
      <c r="BJ49" s="2299"/>
      <c r="BK49" s="2299"/>
      <c r="BL49" s="2299"/>
      <c r="BM49" s="2299"/>
      <c r="BN49" s="2299"/>
      <c r="BO49" s="2300"/>
      <c r="BP49" s="2300"/>
      <c r="BQ49" s="102"/>
      <c r="BR49" s="102"/>
      <c r="BS49" s="102"/>
      <c r="BT49" s="102"/>
      <c r="BU49" s="102"/>
      <c r="BV49" s="102"/>
      <c r="BW49" s="102"/>
      <c r="BX49" s="102"/>
      <c r="BY49" s="102"/>
    </row>
    <row r="50" spans="1:77" s="359" customFormat="1" ht="9" customHeight="1">
      <c r="A50" s="2290"/>
      <c r="B50" s="2290"/>
      <c r="C50" s="2290"/>
      <c r="D50" s="2290"/>
      <c r="E50" s="2358"/>
      <c r="F50" s="2385">
        <v>51</v>
      </c>
      <c r="G50" s="2386"/>
      <c r="H50" s="2407"/>
      <c r="I50" s="2401" t="s">
        <v>2832</v>
      </c>
      <c r="J50" s="2419"/>
      <c r="K50" s="2419"/>
      <c r="L50" s="2419"/>
      <c r="M50" s="2419"/>
      <c r="N50" s="2419"/>
      <c r="O50" s="2419"/>
      <c r="P50" s="2419"/>
      <c r="Q50" s="2419"/>
      <c r="R50" s="2419"/>
      <c r="S50" s="2403"/>
      <c r="T50" s="2163" t="str">
        <f>★その他入力!$BM$169</f>
        <v/>
      </c>
      <c r="U50" s="2147"/>
      <c r="V50" s="2147" t="str">
        <f>★その他入力!$BN$169</f>
        <v/>
      </c>
      <c r="W50" s="2161"/>
      <c r="X50" s="2299"/>
      <c r="Y50" s="2299"/>
      <c r="Z50" s="2299"/>
      <c r="AA50" s="2299"/>
      <c r="AB50" s="2299"/>
      <c r="AC50" s="2299"/>
      <c r="AD50" s="2401" t="s">
        <v>256</v>
      </c>
      <c r="AE50" s="2419"/>
      <c r="AF50" s="2419"/>
      <c r="AG50" s="2419"/>
      <c r="AH50" s="2419"/>
      <c r="AI50" s="2419"/>
      <c r="AJ50" s="2419"/>
      <c r="AK50" s="2403"/>
      <c r="AL50" s="2177" t="str">
        <f>★その他入力!$BS$170</f>
        <v/>
      </c>
      <c r="AM50" s="2189"/>
      <c r="AN50" s="2307"/>
      <c r="AO50" s="2307"/>
      <c r="AP50" s="2163" t="str">
        <f>★その他入力!$BM$170</f>
        <v/>
      </c>
      <c r="AQ50" s="2147"/>
      <c r="AR50" s="2147" t="str">
        <f>★その他入力!$BN$170</f>
        <v/>
      </c>
      <c r="AS50" s="2161"/>
      <c r="AT50" s="2181" t="s">
        <v>118</v>
      </c>
      <c r="AU50" s="2181"/>
      <c r="AV50" s="2163" t="str">
        <f>★その他入力!$BO$170</f>
        <v/>
      </c>
      <c r="AW50" s="2147"/>
      <c r="AX50" s="2147" t="str">
        <f>★その他入力!$BP$170</f>
        <v/>
      </c>
      <c r="AY50" s="2161"/>
      <c r="AZ50" s="2181" t="s">
        <v>88</v>
      </c>
      <c r="BA50" s="2181"/>
      <c r="BB50" s="2163" t="str">
        <f>★その他入力!$BQ$170</f>
        <v/>
      </c>
      <c r="BC50" s="2147"/>
      <c r="BD50" s="2147" t="str">
        <f>★その他入力!$BR$170</f>
        <v/>
      </c>
      <c r="BE50" s="2161"/>
      <c r="BF50" s="2299" t="s">
        <v>89</v>
      </c>
      <c r="BG50" s="2299"/>
      <c r="BH50" s="2438"/>
      <c r="BI50" s="2438"/>
      <c r="BJ50" s="2438"/>
      <c r="BK50" s="2438"/>
      <c r="BL50" s="2438"/>
      <c r="BM50" s="2438"/>
      <c r="BN50" s="2438"/>
      <c r="BO50" s="2300"/>
      <c r="BP50" s="2300"/>
      <c r="BQ50" s="102"/>
      <c r="BR50" s="102"/>
      <c r="BS50" s="102"/>
      <c r="BT50" s="102"/>
      <c r="BU50" s="102"/>
      <c r="BV50" s="102"/>
      <c r="BW50" s="102"/>
      <c r="BX50" s="102"/>
      <c r="BY50" s="102"/>
    </row>
    <row r="51" spans="1:77" s="359" customFormat="1" ht="9" customHeight="1" thickBot="1">
      <c r="A51" s="2290"/>
      <c r="B51" s="2290"/>
      <c r="C51" s="2290"/>
      <c r="D51" s="2290"/>
      <c r="E51" s="2358"/>
      <c r="F51" s="2387"/>
      <c r="G51" s="2388"/>
      <c r="H51" s="2407"/>
      <c r="I51" s="2792"/>
      <c r="J51" s="2298"/>
      <c r="K51" s="2298"/>
      <c r="L51" s="2298"/>
      <c r="M51" s="2298"/>
      <c r="N51" s="2298"/>
      <c r="O51" s="2298"/>
      <c r="P51" s="2298"/>
      <c r="Q51" s="2298"/>
      <c r="R51" s="2298"/>
      <c r="S51" s="2793"/>
      <c r="T51" s="2164"/>
      <c r="U51" s="2149"/>
      <c r="V51" s="2149"/>
      <c r="W51" s="2162"/>
      <c r="X51" s="2299"/>
      <c r="Y51" s="2299"/>
      <c r="Z51" s="2299"/>
      <c r="AA51" s="2299"/>
      <c r="AB51" s="2299"/>
      <c r="AC51" s="2299"/>
      <c r="AD51" s="2792"/>
      <c r="AE51" s="2298"/>
      <c r="AF51" s="2298"/>
      <c r="AG51" s="2298"/>
      <c r="AH51" s="2298"/>
      <c r="AI51" s="2298"/>
      <c r="AJ51" s="2298"/>
      <c r="AK51" s="2793"/>
      <c r="AL51" s="2788"/>
      <c r="AM51" s="2789"/>
      <c r="AN51" s="2181"/>
      <c r="AO51" s="2181"/>
      <c r="AP51" s="2164"/>
      <c r="AQ51" s="2149"/>
      <c r="AR51" s="2149"/>
      <c r="AS51" s="2162"/>
      <c r="AT51" s="2181"/>
      <c r="AU51" s="2181"/>
      <c r="AV51" s="2164"/>
      <c r="AW51" s="2149"/>
      <c r="AX51" s="2149"/>
      <c r="AY51" s="2162"/>
      <c r="AZ51" s="2181"/>
      <c r="BA51" s="2181"/>
      <c r="BB51" s="2164"/>
      <c r="BC51" s="2149"/>
      <c r="BD51" s="2149"/>
      <c r="BE51" s="2162"/>
      <c r="BF51" s="2299"/>
      <c r="BG51" s="2299"/>
      <c r="BH51" s="2438"/>
      <c r="BI51" s="2438"/>
      <c r="BJ51" s="2438"/>
      <c r="BK51" s="2438"/>
      <c r="BL51" s="2438"/>
      <c r="BM51" s="2438"/>
      <c r="BN51" s="2438"/>
      <c r="BO51" s="2300"/>
      <c r="BP51" s="2300"/>
      <c r="BQ51" s="102"/>
      <c r="BR51" s="102"/>
      <c r="BS51" s="102"/>
      <c r="BT51" s="102"/>
      <c r="BU51" s="102"/>
      <c r="BV51" s="102"/>
      <c r="BW51" s="102"/>
      <c r="BX51" s="102"/>
      <c r="BY51" s="102"/>
    </row>
    <row r="52" spans="1:77" s="359" customFormat="1" ht="18" customHeight="1" thickBot="1">
      <c r="A52" s="2290"/>
      <c r="B52" s="2290"/>
      <c r="C52" s="2290"/>
      <c r="D52" s="2290"/>
      <c r="E52" s="2358"/>
      <c r="F52" s="2358"/>
      <c r="G52" s="2358"/>
      <c r="H52" s="2359"/>
      <c r="I52" s="2422"/>
      <c r="J52" s="2423"/>
      <c r="K52" s="2373" t="s">
        <v>116</v>
      </c>
      <c r="L52" s="2373"/>
      <c r="M52" s="2373"/>
      <c r="N52" s="2373"/>
      <c r="O52" s="2373"/>
      <c r="P52" s="2373"/>
      <c r="Q52" s="2373"/>
      <c r="R52" s="2815"/>
      <c r="S52" s="2816"/>
      <c r="T52" s="2191" t="str">
        <f>★その他入力!$P$172</f>
        <v/>
      </c>
      <c r="U52" s="2184"/>
      <c r="V52" s="2184" t="str">
        <f>★その他入力!$Q$172</f>
        <v/>
      </c>
      <c r="W52" s="2184"/>
      <c r="X52" s="2184" t="str">
        <f>★その他入力!$R$172</f>
        <v/>
      </c>
      <c r="Y52" s="2184"/>
      <c r="Z52" s="2184" t="str">
        <f>★その他入力!$S$172</f>
        <v/>
      </c>
      <c r="AA52" s="2184"/>
      <c r="AB52" s="2184" t="str">
        <f>★その他入力!$T$172</f>
        <v/>
      </c>
      <c r="AC52" s="2184"/>
      <c r="AD52" s="2184" t="str">
        <f>★その他入力!$U$172</f>
        <v/>
      </c>
      <c r="AE52" s="2184"/>
      <c r="AF52" s="2184" t="str">
        <f>★その他入力!$V$172</f>
        <v/>
      </c>
      <c r="AG52" s="2184"/>
      <c r="AH52" s="2184" t="str">
        <f>★その他入力!$W$172</f>
        <v/>
      </c>
      <c r="AI52" s="2184"/>
      <c r="AJ52" s="2184" t="str">
        <f>★その他入力!$X$172</f>
        <v/>
      </c>
      <c r="AK52" s="2184"/>
      <c r="AL52" s="2184" t="str">
        <f>★その他入力!$Y$172</f>
        <v/>
      </c>
      <c r="AM52" s="2184"/>
      <c r="AN52" s="2184" t="str">
        <f>★その他入力!$Z$172</f>
        <v/>
      </c>
      <c r="AO52" s="2184"/>
      <c r="AP52" s="2184" t="str">
        <f>★その他入力!$AA$172</f>
        <v/>
      </c>
      <c r="AQ52" s="2184"/>
      <c r="AR52" s="2184" t="str">
        <f>★その他入力!$AB$172</f>
        <v/>
      </c>
      <c r="AS52" s="2184"/>
      <c r="AT52" s="2184" t="str">
        <f>★その他入力!$AC$172</f>
        <v/>
      </c>
      <c r="AU52" s="2184"/>
      <c r="AV52" s="2184" t="str">
        <f>★その他入力!$AD$172</f>
        <v/>
      </c>
      <c r="AW52" s="2184"/>
      <c r="AX52" s="2184" t="str">
        <f>★その他入力!$AE$172</f>
        <v/>
      </c>
      <c r="AY52" s="2184"/>
      <c r="AZ52" s="2184" t="str">
        <f>★その他入力!$AF$172</f>
        <v/>
      </c>
      <c r="BA52" s="2184"/>
      <c r="BB52" s="2184" t="str">
        <f>★その他入力!$AG$172</f>
        <v/>
      </c>
      <c r="BC52" s="2184"/>
      <c r="BD52" s="2184" t="str">
        <f>★その他入力!$AH$172</f>
        <v/>
      </c>
      <c r="BE52" s="2184"/>
      <c r="BF52" s="2184" t="str">
        <f>★その他入力!$AI$172</f>
        <v/>
      </c>
      <c r="BG52" s="2185"/>
      <c r="BH52" s="2438"/>
      <c r="BI52" s="2438"/>
      <c r="BJ52" s="2438"/>
      <c r="BK52" s="2438"/>
      <c r="BL52" s="2438"/>
      <c r="BM52" s="2438"/>
      <c r="BN52" s="2438"/>
      <c r="BO52" s="2300"/>
      <c r="BP52" s="2300"/>
      <c r="BQ52" s="102"/>
      <c r="BR52" s="102"/>
      <c r="BS52" s="102"/>
      <c r="BT52" s="102"/>
      <c r="BU52" s="102"/>
      <c r="BV52" s="102"/>
      <c r="BW52" s="102"/>
      <c r="BX52" s="102"/>
      <c r="BY52" s="102"/>
    </row>
    <row r="53" spans="1:77" s="359" customFormat="1" ht="18" customHeight="1" thickBot="1">
      <c r="A53" s="2290"/>
      <c r="B53" s="2290"/>
      <c r="C53" s="2290"/>
      <c r="D53" s="2290"/>
      <c r="E53" s="2358"/>
      <c r="F53" s="2358"/>
      <c r="G53" s="2358"/>
      <c r="H53" s="2359"/>
      <c r="I53" s="2422"/>
      <c r="J53" s="2423"/>
      <c r="K53" s="2373" t="s">
        <v>80</v>
      </c>
      <c r="L53" s="2373"/>
      <c r="M53" s="2373"/>
      <c r="N53" s="2373"/>
      <c r="O53" s="2373"/>
      <c r="P53" s="2373"/>
      <c r="Q53" s="2373"/>
      <c r="R53" s="2815"/>
      <c r="S53" s="2816"/>
      <c r="T53" s="2191" t="str">
        <f>★その他入力!$P$174</f>
        <v/>
      </c>
      <c r="U53" s="2184"/>
      <c r="V53" s="2184" t="str">
        <f>★その他入力!$Q$174</f>
        <v/>
      </c>
      <c r="W53" s="2184"/>
      <c r="X53" s="2184" t="str">
        <f>★その他入力!$R$174</f>
        <v/>
      </c>
      <c r="Y53" s="2184"/>
      <c r="Z53" s="2184" t="str">
        <f>★その他入力!$S$174</f>
        <v/>
      </c>
      <c r="AA53" s="2184"/>
      <c r="AB53" s="2184" t="str">
        <f>★その他入力!$T$174</f>
        <v/>
      </c>
      <c r="AC53" s="2184"/>
      <c r="AD53" s="2184" t="str">
        <f>★その他入力!$U$174</f>
        <v/>
      </c>
      <c r="AE53" s="2184"/>
      <c r="AF53" s="2184" t="str">
        <f>★その他入力!$V$174</f>
        <v/>
      </c>
      <c r="AG53" s="2184"/>
      <c r="AH53" s="2184" t="str">
        <f>★その他入力!$W$174</f>
        <v/>
      </c>
      <c r="AI53" s="2184"/>
      <c r="AJ53" s="2184" t="str">
        <f>★その他入力!$X$174</f>
        <v/>
      </c>
      <c r="AK53" s="2184"/>
      <c r="AL53" s="2184" t="str">
        <f>★その他入力!$Y$174</f>
        <v/>
      </c>
      <c r="AM53" s="2184"/>
      <c r="AN53" s="2184" t="str">
        <f>★その他入力!$Z$174</f>
        <v/>
      </c>
      <c r="AO53" s="2184"/>
      <c r="AP53" s="2184" t="str">
        <f>★その他入力!$AA$174</f>
        <v/>
      </c>
      <c r="AQ53" s="2184"/>
      <c r="AR53" s="2184" t="str">
        <f>★その他入力!$AB$174</f>
        <v/>
      </c>
      <c r="AS53" s="2184"/>
      <c r="AT53" s="2184" t="str">
        <f>★その他入力!$AC$174</f>
        <v/>
      </c>
      <c r="AU53" s="2184"/>
      <c r="AV53" s="2184" t="str">
        <f>★その他入力!$AD$174</f>
        <v/>
      </c>
      <c r="AW53" s="2184"/>
      <c r="AX53" s="2184" t="str">
        <f>★その他入力!$AE$174</f>
        <v/>
      </c>
      <c r="AY53" s="2184"/>
      <c r="AZ53" s="2184" t="str">
        <f>★その他入力!$AF$174</f>
        <v/>
      </c>
      <c r="BA53" s="2184"/>
      <c r="BB53" s="2184" t="str">
        <f>★その他入力!$AG$174</f>
        <v/>
      </c>
      <c r="BC53" s="2184"/>
      <c r="BD53" s="2184" t="str">
        <f>★その他入力!$AH$174</f>
        <v/>
      </c>
      <c r="BE53" s="2184"/>
      <c r="BF53" s="2184" t="str">
        <f>★その他入力!$AI$174</f>
        <v/>
      </c>
      <c r="BG53" s="2185"/>
      <c r="BH53" s="2438"/>
      <c r="BI53" s="2438"/>
      <c r="BJ53" s="2438"/>
      <c r="BK53" s="2438"/>
      <c r="BL53" s="2438"/>
      <c r="BM53" s="2438"/>
      <c r="BN53" s="2438"/>
      <c r="BO53" s="2300"/>
      <c r="BP53" s="2300"/>
      <c r="BQ53" s="102"/>
      <c r="BR53" s="102"/>
      <c r="BS53" s="102"/>
      <c r="BT53" s="102"/>
      <c r="BU53" s="102"/>
      <c r="BV53" s="102"/>
      <c r="BW53" s="102"/>
      <c r="BX53" s="102"/>
      <c r="BY53" s="102"/>
    </row>
    <row r="54" spans="1:77" s="359" customFormat="1" ht="9" customHeight="1">
      <c r="A54" s="2290"/>
      <c r="B54" s="2290"/>
      <c r="C54" s="2290"/>
      <c r="D54" s="2290"/>
      <c r="E54" s="2358"/>
      <c r="F54" s="2358"/>
      <c r="G54" s="2358"/>
      <c r="H54" s="2359"/>
      <c r="I54" s="2401"/>
      <c r="J54" s="2419"/>
      <c r="K54" s="2395" t="s">
        <v>117</v>
      </c>
      <c r="L54" s="2395"/>
      <c r="M54" s="2395"/>
      <c r="N54" s="2395"/>
      <c r="O54" s="2395"/>
      <c r="P54" s="2395"/>
      <c r="Q54" s="2395"/>
      <c r="R54" s="2809"/>
      <c r="S54" s="2810"/>
      <c r="T54" s="2318" t="str">
        <f>★その他入力!$BS$175</f>
        <v/>
      </c>
      <c r="U54" s="2309"/>
      <c r="V54" s="2307"/>
      <c r="W54" s="2307"/>
      <c r="X54" s="2163" t="str">
        <f>★その他入力!$BM$175</f>
        <v/>
      </c>
      <c r="Y54" s="2147"/>
      <c r="Z54" s="2147" t="str">
        <f>★その他入力!$BN$175</f>
        <v/>
      </c>
      <c r="AA54" s="2161"/>
      <c r="AB54" s="2181" t="s">
        <v>118</v>
      </c>
      <c r="AC54" s="2181"/>
      <c r="AD54" s="2163" t="str">
        <f>★その他入力!$BO$175</f>
        <v/>
      </c>
      <c r="AE54" s="2147"/>
      <c r="AF54" s="2147" t="str">
        <f>★その他入力!$BP$175</f>
        <v/>
      </c>
      <c r="AG54" s="2161"/>
      <c r="AH54" s="2181" t="s">
        <v>88</v>
      </c>
      <c r="AI54" s="2181"/>
      <c r="AJ54" s="2163" t="str">
        <f>★その他入力!$BQ$175</f>
        <v/>
      </c>
      <c r="AK54" s="2147"/>
      <c r="AL54" s="2147" t="str">
        <f>★その他入力!$BR$175</f>
        <v/>
      </c>
      <c r="AM54" s="2161"/>
      <c r="AN54" s="2299" t="s">
        <v>89</v>
      </c>
      <c r="AO54" s="2299"/>
      <c r="AP54" s="2298"/>
      <c r="AQ54" s="2298"/>
      <c r="AR54" s="2298"/>
      <c r="AS54" s="2298"/>
      <c r="AT54" s="2298"/>
      <c r="AU54" s="2298"/>
      <c r="AV54" s="2298"/>
      <c r="AW54" s="2298"/>
      <c r="AX54" s="2298"/>
      <c r="AY54" s="2298"/>
      <c r="AZ54" s="2298"/>
      <c r="BA54" s="2298"/>
      <c r="BB54" s="2298"/>
      <c r="BC54" s="2298"/>
      <c r="BD54" s="2298"/>
      <c r="BE54" s="2298"/>
      <c r="BF54" s="2298"/>
      <c r="BG54" s="2298"/>
      <c r="BH54" s="2438"/>
      <c r="BI54" s="2438"/>
      <c r="BJ54" s="2438"/>
      <c r="BK54" s="2438"/>
      <c r="BL54" s="2438"/>
      <c r="BM54" s="2438"/>
      <c r="BN54" s="2438"/>
      <c r="BO54" s="2300"/>
      <c r="BP54" s="2300"/>
      <c r="BQ54" s="102"/>
      <c r="BR54" s="102"/>
      <c r="BS54" s="102"/>
      <c r="BT54" s="102"/>
      <c r="BU54" s="102"/>
      <c r="BV54" s="102"/>
      <c r="BW54" s="102"/>
      <c r="BX54" s="102"/>
      <c r="BY54" s="102"/>
    </row>
    <row r="55" spans="1:77" s="359" customFormat="1" ht="9" customHeight="1" thickBot="1">
      <c r="A55" s="2290"/>
      <c r="B55" s="2290"/>
      <c r="C55" s="2290"/>
      <c r="D55" s="2290"/>
      <c r="E55" s="2358"/>
      <c r="F55" s="2358"/>
      <c r="G55" s="2358"/>
      <c r="H55" s="2359"/>
      <c r="I55" s="2402"/>
      <c r="J55" s="2420"/>
      <c r="K55" s="2396"/>
      <c r="L55" s="2396"/>
      <c r="M55" s="2396"/>
      <c r="N55" s="2396"/>
      <c r="O55" s="2396"/>
      <c r="P55" s="2396"/>
      <c r="Q55" s="2396"/>
      <c r="R55" s="2805"/>
      <c r="S55" s="2806"/>
      <c r="T55" s="2807"/>
      <c r="U55" s="2808"/>
      <c r="V55" s="2181"/>
      <c r="W55" s="2181"/>
      <c r="X55" s="2164"/>
      <c r="Y55" s="2149"/>
      <c r="Z55" s="2149"/>
      <c r="AA55" s="2162"/>
      <c r="AB55" s="2181"/>
      <c r="AC55" s="2181"/>
      <c r="AD55" s="2164"/>
      <c r="AE55" s="2149"/>
      <c r="AF55" s="2149"/>
      <c r="AG55" s="2162"/>
      <c r="AH55" s="2181"/>
      <c r="AI55" s="2181"/>
      <c r="AJ55" s="2164"/>
      <c r="AK55" s="2149"/>
      <c r="AL55" s="2149"/>
      <c r="AM55" s="2162"/>
      <c r="AN55" s="2299"/>
      <c r="AO55" s="2299"/>
      <c r="AP55" s="2298"/>
      <c r="AQ55" s="2298"/>
      <c r="AR55" s="2298"/>
      <c r="AS55" s="2298"/>
      <c r="AT55" s="2298"/>
      <c r="AU55" s="2298"/>
      <c r="AV55" s="2298"/>
      <c r="AW55" s="2298"/>
      <c r="AX55" s="2298"/>
      <c r="AY55" s="2298"/>
      <c r="AZ55" s="2298"/>
      <c r="BA55" s="2298"/>
      <c r="BB55" s="2298"/>
      <c r="BC55" s="2298"/>
      <c r="BD55" s="2298"/>
      <c r="BE55" s="2298"/>
      <c r="BF55" s="2298"/>
      <c r="BG55" s="2298"/>
      <c r="BH55" s="2438"/>
      <c r="BI55" s="2438"/>
      <c r="BJ55" s="2438"/>
      <c r="BK55" s="2438"/>
      <c r="BL55" s="2438"/>
      <c r="BM55" s="2438"/>
      <c r="BN55" s="2438"/>
      <c r="BO55" s="2300"/>
      <c r="BP55" s="2300"/>
      <c r="BQ55" s="102"/>
      <c r="BR55" s="102"/>
      <c r="BS55" s="102"/>
      <c r="BT55" s="102"/>
      <c r="BU55" s="102"/>
      <c r="BV55" s="102"/>
      <c r="BW55" s="102"/>
      <c r="BX55" s="102"/>
      <c r="BY55" s="102"/>
    </row>
    <row r="56" spans="1:77" s="359" customFormat="1" ht="15" customHeight="1">
      <c r="A56" s="2290"/>
      <c r="B56" s="2290"/>
      <c r="C56" s="2290"/>
      <c r="D56" s="2290"/>
      <c r="E56" s="2358"/>
      <c r="F56" s="2358"/>
      <c r="G56" s="2358"/>
      <c r="H56" s="2359"/>
      <c r="I56" s="2792" t="s">
        <v>257</v>
      </c>
      <c r="J56" s="2298"/>
      <c r="K56" s="2298"/>
      <c r="L56" s="2298"/>
      <c r="M56" s="2298"/>
      <c r="N56" s="2298"/>
      <c r="O56" s="2298"/>
      <c r="P56" s="2298"/>
      <c r="Q56" s="2298"/>
      <c r="R56" s="2298"/>
      <c r="S56" s="2793"/>
      <c r="T56" s="2382" t="str">
        <f>★その他入力!$P$177</f>
        <v/>
      </c>
      <c r="U56" s="2378"/>
      <c r="V56" s="2378" t="str">
        <f>★その他入力!$Q$177</f>
        <v/>
      </c>
      <c r="W56" s="2378"/>
      <c r="X56" s="2378" t="str">
        <f>★その他入力!$R$177</f>
        <v/>
      </c>
      <c r="Y56" s="2378"/>
      <c r="Z56" s="2378" t="str">
        <f>★その他入力!$S$177</f>
        <v/>
      </c>
      <c r="AA56" s="2378"/>
      <c r="AB56" s="2378" t="str">
        <f>★その他入力!$T$177</f>
        <v/>
      </c>
      <c r="AC56" s="2380"/>
      <c r="AD56" s="2391">
        <f>IF(★その他入力!$M$176="都道府県を選択 ▼", "　　　　　都道府県", ★その他入力!$M$176)</f>
        <v>0</v>
      </c>
      <c r="AE56" s="2391"/>
      <c r="AF56" s="2391"/>
      <c r="AG56" s="2391"/>
      <c r="AH56" s="2391"/>
      <c r="AI56" s="2391"/>
      <c r="AJ56" s="2391"/>
      <c r="AK56" s="2391"/>
      <c r="AL56" s="2391"/>
      <c r="AM56" s="2391" t="str">
        <f>IF(★その他入力!$T$176="市区町村を選択 ▼","　　　　　　　　市郡区　　　　　　　　　　区町村",★その他入力!$BL$177)</f>
        <v/>
      </c>
      <c r="AN56" s="2391"/>
      <c r="AO56" s="2391"/>
      <c r="AP56" s="2391"/>
      <c r="AQ56" s="2391"/>
      <c r="AR56" s="2391"/>
      <c r="AS56" s="2391"/>
      <c r="AT56" s="2391"/>
      <c r="AU56" s="2391"/>
      <c r="AV56" s="2391"/>
      <c r="AW56" s="2391"/>
      <c r="AX56" s="2391"/>
      <c r="AY56" s="2391"/>
      <c r="AZ56" s="2391"/>
      <c r="BA56" s="2391"/>
      <c r="BB56" s="2391"/>
      <c r="BC56" s="2391"/>
      <c r="BD56" s="2391"/>
      <c r="BE56" s="2391"/>
      <c r="BF56" s="2391"/>
      <c r="BG56" s="2391"/>
      <c r="BH56" s="2438"/>
      <c r="BI56" s="2438"/>
      <c r="BJ56" s="2438"/>
      <c r="BK56" s="2438"/>
      <c r="BL56" s="2438"/>
      <c r="BM56" s="2438"/>
      <c r="BN56" s="2438"/>
      <c r="BO56" s="2300"/>
      <c r="BP56" s="2300"/>
      <c r="BQ56" s="102"/>
      <c r="BR56" s="102"/>
      <c r="BS56" s="102"/>
      <c r="BT56" s="102"/>
      <c r="BU56" s="102"/>
      <c r="BV56" s="102"/>
      <c r="BW56" s="102"/>
      <c r="BX56" s="102"/>
      <c r="BY56" s="102"/>
    </row>
    <row r="57" spans="1:77" s="359" customFormat="1" ht="3" customHeight="1" thickBot="1">
      <c r="A57" s="2290"/>
      <c r="B57" s="2290"/>
      <c r="C57" s="2290"/>
      <c r="D57" s="2290"/>
      <c r="E57" s="2358"/>
      <c r="F57" s="2358"/>
      <c r="G57" s="2358"/>
      <c r="H57" s="2359"/>
      <c r="I57" s="2402"/>
      <c r="J57" s="2420"/>
      <c r="K57" s="2420"/>
      <c r="L57" s="2420"/>
      <c r="M57" s="2420"/>
      <c r="N57" s="2420"/>
      <c r="O57" s="2420"/>
      <c r="P57" s="2420"/>
      <c r="Q57" s="2420"/>
      <c r="R57" s="2420"/>
      <c r="S57" s="2404"/>
      <c r="T57" s="2383"/>
      <c r="U57" s="2379"/>
      <c r="V57" s="2379"/>
      <c r="W57" s="2379"/>
      <c r="X57" s="2379"/>
      <c r="Y57" s="2379"/>
      <c r="Z57" s="2379"/>
      <c r="AA57" s="2379"/>
      <c r="AB57" s="2379"/>
      <c r="AC57" s="2381"/>
      <c r="AD57" s="370"/>
      <c r="AE57" s="2389"/>
      <c r="AF57" s="2389"/>
      <c r="AG57" s="2389"/>
      <c r="AH57" s="2390"/>
      <c r="AI57" s="2390"/>
      <c r="AJ57" s="2390"/>
      <c r="AK57" s="2390"/>
      <c r="AL57" s="2390"/>
      <c r="AM57" s="2389"/>
      <c r="AN57" s="2389"/>
      <c r="AO57" s="2389"/>
      <c r="AP57" s="2389"/>
      <c r="AQ57" s="2389"/>
      <c r="AR57" s="2389"/>
      <c r="AS57" s="2390"/>
      <c r="AT57" s="2390"/>
      <c r="AU57" s="2390"/>
      <c r="AV57" s="2390"/>
      <c r="AW57" s="370"/>
      <c r="AX57" s="2389"/>
      <c r="AY57" s="2389"/>
      <c r="AZ57" s="2389"/>
      <c r="BA57" s="2389"/>
      <c r="BB57" s="2389"/>
      <c r="BC57" s="2389"/>
      <c r="BD57" s="2390"/>
      <c r="BE57" s="2390"/>
      <c r="BF57" s="2390"/>
      <c r="BG57" s="2390"/>
      <c r="BH57" s="2438"/>
      <c r="BI57" s="2438"/>
      <c r="BJ57" s="2438"/>
      <c r="BK57" s="2438"/>
      <c r="BL57" s="2438"/>
      <c r="BM57" s="2438"/>
      <c r="BN57" s="2438"/>
      <c r="BO57" s="2300"/>
      <c r="BP57" s="2300"/>
      <c r="BQ57" s="102"/>
      <c r="BR57" s="102"/>
      <c r="BS57" s="102"/>
      <c r="BT57" s="102"/>
      <c r="BU57" s="102"/>
      <c r="BV57" s="102"/>
      <c r="BW57" s="102"/>
      <c r="BX57" s="102"/>
      <c r="BY57" s="102"/>
    </row>
    <row r="58" spans="1:77" s="359" customFormat="1" ht="18" customHeight="1" thickBot="1">
      <c r="A58" s="2290"/>
      <c r="B58" s="2290"/>
      <c r="C58" s="2290"/>
      <c r="D58" s="2290"/>
      <c r="E58" s="2358"/>
      <c r="F58" s="2358"/>
      <c r="G58" s="2358"/>
      <c r="H58" s="2359"/>
      <c r="I58" s="2401"/>
      <c r="J58" s="2419"/>
      <c r="K58" s="2803" t="s">
        <v>258</v>
      </c>
      <c r="L58" s="2803"/>
      <c r="M58" s="2803"/>
      <c r="N58" s="2803"/>
      <c r="O58" s="2803"/>
      <c r="P58" s="2803"/>
      <c r="Q58" s="2803"/>
      <c r="R58" s="2438"/>
      <c r="S58" s="2804"/>
      <c r="T58" s="2394" t="str">
        <f>★その他入力!$P$180</f>
        <v/>
      </c>
      <c r="U58" s="2392"/>
      <c r="V58" s="2392" t="str">
        <f>★その他入力!$Q$180</f>
        <v/>
      </c>
      <c r="W58" s="2392"/>
      <c r="X58" s="2392" t="str">
        <f>★その他入力!$R$180</f>
        <v/>
      </c>
      <c r="Y58" s="2392"/>
      <c r="Z58" s="2392" t="str">
        <f>★その他入力!$S$180</f>
        <v/>
      </c>
      <c r="AA58" s="2392"/>
      <c r="AB58" s="2392" t="str">
        <f>★その他入力!$T$180</f>
        <v/>
      </c>
      <c r="AC58" s="2392"/>
      <c r="AD58" s="2392" t="str">
        <f>★その他入力!$U$180</f>
        <v/>
      </c>
      <c r="AE58" s="2392"/>
      <c r="AF58" s="2392" t="str">
        <f>★その他入力!$V$180</f>
        <v/>
      </c>
      <c r="AG58" s="2392"/>
      <c r="AH58" s="2392" t="str">
        <f>★その他入力!$W$180</f>
        <v/>
      </c>
      <c r="AI58" s="2392"/>
      <c r="AJ58" s="2392" t="str">
        <f>★その他入力!$X$180</f>
        <v/>
      </c>
      <c r="AK58" s="2392"/>
      <c r="AL58" s="2392" t="str">
        <f>★その他入力!$Y$180</f>
        <v/>
      </c>
      <c r="AM58" s="2392"/>
      <c r="AN58" s="2392" t="str">
        <f>★その他入力!$Z$180</f>
        <v/>
      </c>
      <c r="AO58" s="2392"/>
      <c r="AP58" s="2392" t="str">
        <f>★その他入力!$AA$180</f>
        <v/>
      </c>
      <c r="AQ58" s="2392"/>
      <c r="AR58" s="2392" t="str">
        <f>★その他入力!$AB$180</f>
        <v/>
      </c>
      <c r="AS58" s="2392"/>
      <c r="AT58" s="2392" t="str">
        <f>★その他入力!$AC$180</f>
        <v/>
      </c>
      <c r="AU58" s="2392"/>
      <c r="AV58" s="2392" t="str">
        <f>★その他入力!$AD$180</f>
        <v/>
      </c>
      <c r="AW58" s="2392"/>
      <c r="AX58" s="2392" t="str">
        <f>★その他入力!$AE$180</f>
        <v/>
      </c>
      <c r="AY58" s="2392"/>
      <c r="AZ58" s="2392" t="str">
        <f>★その他入力!$AF$180</f>
        <v/>
      </c>
      <c r="BA58" s="2392"/>
      <c r="BB58" s="2392" t="str">
        <f>★その他入力!$AG$180</f>
        <v/>
      </c>
      <c r="BC58" s="2392"/>
      <c r="BD58" s="2392" t="str">
        <f>★その他入力!$AH$180</f>
        <v/>
      </c>
      <c r="BE58" s="2392"/>
      <c r="BF58" s="2392" t="str">
        <f>★その他入力!$AI$180</f>
        <v/>
      </c>
      <c r="BG58" s="2393"/>
      <c r="BH58" s="2438"/>
      <c r="BI58" s="2438"/>
      <c r="BJ58" s="2299" t="s">
        <v>112</v>
      </c>
      <c r="BK58" s="2299"/>
      <c r="BL58" s="2299"/>
      <c r="BM58" s="2299"/>
      <c r="BN58" s="2299"/>
      <c r="BO58" s="2300"/>
      <c r="BP58" s="2300"/>
      <c r="BQ58" s="102"/>
      <c r="BR58" s="102"/>
      <c r="BS58" s="102"/>
      <c r="BT58" s="102"/>
      <c r="BU58" s="102"/>
      <c r="BV58" s="102"/>
      <c r="BW58" s="102"/>
      <c r="BX58" s="102"/>
      <c r="BY58" s="102"/>
    </row>
    <row r="59" spans="1:77" s="359" customFormat="1" ht="18" customHeight="1" thickBot="1">
      <c r="A59" s="2290"/>
      <c r="B59" s="2290"/>
      <c r="C59" s="2290"/>
      <c r="D59" s="2290"/>
      <c r="E59" s="2358"/>
      <c r="F59" s="2358"/>
      <c r="G59" s="2358"/>
      <c r="H59" s="2359"/>
      <c r="I59" s="2402"/>
      <c r="J59" s="2420"/>
      <c r="K59" s="2396"/>
      <c r="L59" s="2396"/>
      <c r="M59" s="2396"/>
      <c r="N59" s="2396"/>
      <c r="O59" s="2396"/>
      <c r="P59" s="2396"/>
      <c r="Q59" s="2396"/>
      <c r="R59" s="2805"/>
      <c r="S59" s="2806"/>
      <c r="T59" s="2394" t="str">
        <f>★その他入力!$P$181</f>
        <v/>
      </c>
      <c r="U59" s="2392"/>
      <c r="V59" s="2392" t="str">
        <f>★その他入力!$Q$181</f>
        <v/>
      </c>
      <c r="W59" s="2392"/>
      <c r="X59" s="2392" t="str">
        <f>★その他入力!$R$181</f>
        <v/>
      </c>
      <c r="Y59" s="2392"/>
      <c r="Z59" s="2392" t="str">
        <f>★その他入力!$S$181</f>
        <v/>
      </c>
      <c r="AA59" s="2392"/>
      <c r="AB59" s="2392" t="str">
        <f>★その他入力!$T$181</f>
        <v/>
      </c>
      <c r="AC59" s="2392"/>
      <c r="AD59" s="2392" t="str">
        <f>★その他入力!$U$181</f>
        <v/>
      </c>
      <c r="AE59" s="2392"/>
      <c r="AF59" s="2392" t="str">
        <f>★その他入力!$V$181</f>
        <v/>
      </c>
      <c r="AG59" s="2392"/>
      <c r="AH59" s="2392" t="str">
        <f>★その他入力!$W$181</f>
        <v/>
      </c>
      <c r="AI59" s="2392"/>
      <c r="AJ59" s="2392" t="str">
        <f>★その他入力!$X$181</f>
        <v/>
      </c>
      <c r="AK59" s="2392"/>
      <c r="AL59" s="2392" t="str">
        <f>★その他入力!$Y$181</f>
        <v/>
      </c>
      <c r="AM59" s="2392"/>
      <c r="AN59" s="2392" t="str">
        <f>★その他入力!$Z$181</f>
        <v/>
      </c>
      <c r="AO59" s="2392"/>
      <c r="AP59" s="2392" t="str">
        <f>★その他入力!$AA$181</f>
        <v/>
      </c>
      <c r="AQ59" s="2392"/>
      <c r="AR59" s="2392" t="str">
        <f>★その他入力!$AB$181</f>
        <v/>
      </c>
      <c r="AS59" s="2392"/>
      <c r="AT59" s="2392" t="str">
        <f>★その他入力!$AC$181</f>
        <v/>
      </c>
      <c r="AU59" s="2392"/>
      <c r="AV59" s="2392" t="str">
        <f>★その他入力!$AD$181</f>
        <v/>
      </c>
      <c r="AW59" s="2392"/>
      <c r="AX59" s="2392" t="str">
        <f>★その他入力!$AE$181</f>
        <v/>
      </c>
      <c r="AY59" s="2392"/>
      <c r="AZ59" s="2392" t="str">
        <f>★その他入力!$AF$181</f>
        <v/>
      </c>
      <c r="BA59" s="2392"/>
      <c r="BB59" s="2392" t="str">
        <f>★その他入力!$AG$181</f>
        <v/>
      </c>
      <c r="BC59" s="2392"/>
      <c r="BD59" s="2392" t="str">
        <f>★その他入力!$AH$181</f>
        <v/>
      </c>
      <c r="BE59" s="2392"/>
      <c r="BF59" s="2392" t="str">
        <f>★その他入力!$AI$181</f>
        <v/>
      </c>
      <c r="BG59" s="2393"/>
      <c r="BH59" s="2438"/>
      <c r="BI59" s="2438"/>
      <c r="BJ59" s="358"/>
      <c r="BK59" s="2819" t="s">
        <v>2825</v>
      </c>
      <c r="BL59" s="2820"/>
      <c r="BM59" s="2821"/>
      <c r="BN59" s="373"/>
      <c r="BO59" s="2300"/>
      <c r="BP59" s="2300"/>
      <c r="BQ59" s="102"/>
      <c r="BR59" s="102"/>
      <c r="BS59" s="102"/>
      <c r="BT59" s="102"/>
      <c r="BU59" s="102"/>
      <c r="BV59" s="102"/>
      <c r="BW59" s="102"/>
      <c r="BX59" s="102"/>
      <c r="BY59" s="102"/>
    </row>
    <row r="60" spans="1:77" s="359" customFormat="1" ht="9" customHeight="1">
      <c r="A60" s="2290"/>
      <c r="B60" s="2290"/>
      <c r="C60" s="2290"/>
      <c r="D60" s="2290"/>
      <c r="E60" s="2289"/>
      <c r="F60" s="2289"/>
      <c r="G60" s="2289"/>
      <c r="H60" s="2289"/>
      <c r="I60" s="2289"/>
      <c r="J60" s="2289"/>
      <c r="K60" s="2289"/>
      <c r="L60" s="2289"/>
      <c r="M60" s="2289"/>
      <c r="N60" s="2289"/>
      <c r="O60" s="2289"/>
      <c r="P60" s="2289"/>
      <c r="Q60" s="2289"/>
      <c r="R60" s="2289"/>
      <c r="S60" s="2289"/>
      <c r="T60" s="2289"/>
      <c r="U60" s="2289"/>
      <c r="V60" s="2289"/>
      <c r="W60" s="2289"/>
      <c r="X60" s="2289"/>
      <c r="Y60" s="2289"/>
      <c r="Z60" s="2289"/>
      <c r="AA60" s="2289"/>
      <c r="AB60" s="2289"/>
      <c r="AC60" s="2289"/>
      <c r="AD60" s="2289"/>
      <c r="AE60" s="2289"/>
      <c r="AF60" s="2289"/>
      <c r="AG60" s="2289"/>
      <c r="AH60" s="2289"/>
      <c r="AI60" s="2289"/>
      <c r="AJ60" s="2289"/>
      <c r="AK60" s="2289"/>
      <c r="AL60" s="2289"/>
      <c r="AM60" s="2289"/>
      <c r="AN60" s="2289"/>
      <c r="AO60" s="2289"/>
      <c r="AP60" s="2289"/>
      <c r="AQ60" s="2289"/>
      <c r="AR60" s="2289"/>
      <c r="AS60" s="2289"/>
      <c r="AT60" s="2289"/>
      <c r="AU60" s="2289"/>
      <c r="AV60" s="2289"/>
      <c r="AW60" s="2289"/>
      <c r="AX60" s="2289"/>
      <c r="AY60" s="2289"/>
      <c r="AZ60" s="2289"/>
      <c r="BA60" s="2289"/>
      <c r="BB60" s="2289"/>
      <c r="BC60" s="2289"/>
      <c r="BD60" s="2289"/>
      <c r="BE60" s="2289"/>
      <c r="BF60" s="2289"/>
      <c r="BG60" s="2289"/>
      <c r="BH60" s="2289"/>
      <c r="BI60" s="2289"/>
      <c r="BJ60" s="2289"/>
      <c r="BK60" s="2289"/>
      <c r="BL60" s="2289"/>
      <c r="BM60" s="2289"/>
      <c r="BN60" s="2289"/>
      <c r="BO60" s="2300"/>
      <c r="BP60" s="2300"/>
      <c r="BQ60" s="102"/>
      <c r="BR60" s="102"/>
      <c r="BS60" s="102"/>
      <c r="BT60" s="102"/>
      <c r="BU60" s="102"/>
      <c r="BV60" s="102"/>
      <c r="BW60" s="102"/>
      <c r="BX60" s="102"/>
      <c r="BY60" s="102"/>
    </row>
    <row r="61" spans="1:77" s="360" customFormat="1" ht="81.75" customHeight="1">
      <c r="A61" s="2290"/>
      <c r="B61" s="2290"/>
      <c r="C61" s="2290"/>
      <c r="D61" s="2290"/>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c r="AO61" s="2289"/>
      <c r="AP61" s="2289"/>
      <c r="AQ61" s="2289"/>
      <c r="AR61" s="2289"/>
      <c r="AS61" s="2289"/>
      <c r="AT61" s="2289"/>
      <c r="AU61" s="2289"/>
      <c r="AV61" s="2289"/>
      <c r="AW61" s="2289"/>
      <c r="AX61" s="2289"/>
      <c r="AY61" s="2289"/>
      <c r="AZ61" s="2289"/>
      <c r="BA61" s="2289"/>
      <c r="BB61" s="2289"/>
      <c r="BC61" s="2289"/>
      <c r="BD61" s="2289"/>
      <c r="BE61" s="2289"/>
      <c r="BF61" s="2289"/>
      <c r="BG61" s="2289"/>
      <c r="BH61" s="2289"/>
      <c r="BI61" s="2289"/>
      <c r="BJ61" s="2289"/>
      <c r="BK61" s="2289"/>
      <c r="BL61" s="2289"/>
      <c r="BM61" s="2289"/>
      <c r="BN61" s="2289"/>
      <c r="BO61" s="2300"/>
      <c r="BP61" s="2300"/>
      <c r="BQ61" s="41"/>
      <c r="BR61" s="41"/>
      <c r="BS61" s="41"/>
      <c r="BT61" s="41"/>
      <c r="BU61" s="41"/>
      <c r="BV61" s="41"/>
      <c r="BW61" s="41"/>
      <c r="BX61" s="41"/>
      <c r="BY61" s="41"/>
    </row>
    <row r="62" spans="1:77" s="362" customFormat="1" ht="15" customHeight="1">
      <c r="BQ62" s="41"/>
      <c r="BR62" s="41"/>
      <c r="BS62" s="41"/>
      <c r="BT62" s="41"/>
      <c r="BU62" s="41"/>
      <c r="BV62" s="41"/>
      <c r="BW62" s="41"/>
      <c r="BX62" s="41"/>
      <c r="BY62" s="41"/>
    </row>
    <row r="63" spans="1:77" ht="15" hidden="1" customHeight="1">
      <c r="BR63" s="126"/>
      <c r="BS63" s="126"/>
      <c r="BT63" s="126"/>
      <c r="BU63" s="126"/>
      <c r="BV63" s="126"/>
      <c r="BW63" s="126"/>
      <c r="BX63" s="126"/>
      <c r="BY63" s="126"/>
    </row>
    <row r="64" spans="1:77" ht="15" hidden="1" customHeight="1"/>
    <row r="65" ht="15" hidden="1" customHeight="1"/>
    <row r="66" ht="15" hidden="1" customHeight="1"/>
    <row r="67" ht="15" hidden="1" customHeight="1"/>
    <row r="68" ht="15" hidden="1" customHeight="1"/>
    <row r="69" ht="15" hidden="1" customHeight="1"/>
    <row r="70" ht="15" hidden="1" customHeight="1"/>
  </sheetData>
  <sheetProtection algorithmName="SHA-512" hashValue="tdbskedYwka+IhiX8/BCyp27Ze/PasNjB5orKT9T9NEwCoZBeL3lQllKKkuDIUk/6IikZoPfr1v2HoxacckQJw==" saltValue="OGlttWXqvtXaMSJ4VkXWkw==" spinCount="100000" sheet="1" objects="1" scenarios="1"/>
  <mergeCells count="657">
    <mergeCell ref="BI3:BN4"/>
    <mergeCell ref="E3:AS4"/>
    <mergeCell ref="E14:BN15"/>
    <mergeCell ref="BH54:BN55"/>
    <mergeCell ref="BH56:BN56"/>
    <mergeCell ref="BH57:BN57"/>
    <mergeCell ref="BH58:BI58"/>
    <mergeCell ref="BH59:BI59"/>
    <mergeCell ref="BK59:BM59"/>
    <mergeCell ref="BH30:BN30"/>
    <mergeCell ref="BH31:BN31"/>
    <mergeCell ref="BH32:BN33"/>
    <mergeCell ref="BH34:BN34"/>
    <mergeCell ref="BH35:BN35"/>
    <mergeCell ref="BH36:BI36"/>
    <mergeCell ref="BH37:BI37"/>
    <mergeCell ref="BK37:BM37"/>
    <mergeCell ref="I28:S29"/>
    <mergeCell ref="I30:J30"/>
    <mergeCell ref="K30:Q30"/>
    <mergeCell ref="R30:S30"/>
    <mergeCell ref="I31:J31"/>
    <mergeCell ref="K31:Q31"/>
    <mergeCell ref="R31:S31"/>
    <mergeCell ref="BO1:BP61"/>
    <mergeCell ref="E2:BN2"/>
    <mergeCell ref="E7:BH7"/>
    <mergeCell ref="BH43:BN44"/>
    <mergeCell ref="BH45:BN45"/>
    <mergeCell ref="BH46:BN46"/>
    <mergeCell ref="BH47:BI47"/>
    <mergeCell ref="BH48:BI48"/>
    <mergeCell ref="BK48:BM48"/>
    <mergeCell ref="BH50:BN51"/>
    <mergeCell ref="BH52:BN52"/>
    <mergeCell ref="BH53:BN53"/>
    <mergeCell ref="I43:J44"/>
    <mergeCell ref="K43:Q44"/>
    <mergeCell ref="R43:S44"/>
    <mergeCell ref="I45:S46"/>
    <mergeCell ref="I47:J48"/>
    <mergeCell ref="K47:Q48"/>
    <mergeCell ref="R47:S48"/>
    <mergeCell ref="I50:S51"/>
    <mergeCell ref="I52:J52"/>
    <mergeCell ref="K52:Q52"/>
    <mergeCell ref="R52:S52"/>
    <mergeCell ref="BH28:BN29"/>
    <mergeCell ref="E49:BN49"/>
    <mergeCell ref="BJ25:BN25"/>
    <mergeCell ref="BK26:BM26"/>
    <mergeCell ref="BH23:BN23"/>
    <mergeCell ref="BH24:BN24"/>
    <mergeCell ref="BH26:BI26"/>
    <mergeCell ref="BH25:BI25"/>
    <mergeCell ref="V26:W26"/>
    <mergeCell ref="X26:Y26"/>
    <mergeCell ref="Z26:AA26"/>
    <mergeCell ref="AB26:AC26"/>
    <mergeCell ref="AD26:AE26"/>
    <mergeCell ref="AZ26:BA26"/>
    <mergeCell ref="BB26:BC26"/>
    <mergeCell ref="AF26:AG26"/>
    <mergeCell ref="AH26:AI26"/>
    <mergeCell ref="AJ26:AK26"/>
    <mergeCell ref="AL26:AM26"/>
    <mergeCell ref="AN26:AO26"/>
    <mergeCell ref="AP26:AQ26"/>
    <mergeCell ref="BB25:BC25"/>
    <mergeCell ref="AV25:AW25"/>
    <mergeCell ref="AJ25:AK25"/>
    <mergeCell ref="AL25:AM25"/>
    <mergeCell ref="BI5:BN6"/>
    <mergeCell ref="I17:S18"/>
    <mergeCell ref="R19:S19"/>
    <mergeCell ref="I19:J19"/>
    <mergeCell ref="R20:S20"/>
    <mergeCell ref="I20:J20"/>
    <mergeCell ref="R21:S22"/>
    <mergeCell ref="I21:J22"/>
    <mergeCell ref="BH19:BN19"/>
    <mergeCell ref="BH20:BN20"/>
    <mergeCell ref="BH17:BN18"/>
    <mergeCell ref="BH21:BN22"/>
    <mergeCell ref="AD21:AE22"/>
    <mergeCell ref="AF21:AG22"/>
    <mergeCell ref="AH21:AI22"/>
    <mergeCell ref="AJ21:AK22"/>
    <mergeCell ref="X19:Y19"/>
    <mergeCell ref="BB20:BC20"/>
    <mergeCell ref="Z19:AA19"/>
    <mergeCell ref="AB19:AC19"/>
    <mergeCell ref="AD19:AE19"/>
    <mergeCell ref="AX19:AY19"/>
    <mergeCell ref="AZ19:BA19"/>
    <mergeCell ref="E8:Y8"/>
    <mergeCell ref="BD59:BE59"/>
    <mergeCell ref="BF59:BG59"/>
    <mergeCell ref="E60:BN61"/>
    <mergeCell ref="AP59:AQ59"/>
    <mergeCell ref="AR59:AS59"/>
    <mergeCell ref="AT59:AU59"/>
    <mergeCell ref="AV59:AW59"/>
    <mergeCell ref="AX59:AY59"/>
    <mergeCell ref="AZ59:BA59"/>
    <mergeCell ref="AD59:AE59"/>
    <mergeCell ref="AF59:AG59"/>
    <mergeCell ref="AH59:AI59"/>
    <mergeCell ref="AJ59:AK59"/>
    <mergeCell ref="AL59:AM59"/>
    <mergeCell ref="AN59:AO59"/>
    <mergeCell ref="E56:H59"/>
    <mergeCell ref="T56:U57"/>
    <mergeCell ref="V56:W57"/>
    <mergeCell ref="BD57:BG57"/>
    <mergeCell ref="T58:U58"/>
    <mergeCell ref="V58:W58"/>
    <mergeCell ref="X58:Y58"/>
    <mergeCell ref="Z58:AA58"/>
    <mergeCell ref="Z56:AA57"/>
    <mergeCell ref="I56:S57"/>
    <mergeCell ref="I58:J59"/>
    <mergeCell ref="K58:Q59"/>
    <mergeCell ref="R58:S59"/>
    <mergeCell ref="AD56:AL56"/>
    <mergeCell ref="X56:Y57"/>
    <mergeCell ref="T59:U59"/>
    <mergeCell ref="V59:W59"/>
    <mergeCell ref="X59:Y59"/>
    <mergeCell ref="Z59:AA59"/>
    <mergeCell ref="AB59:AC59"/>
    <mergeCell ref="AB58:AC58"/>
    <mergeCell ref="AE57:AG57"/>
    <mergeCell ref="AH57:AL57"/>
    <mergeCell ref="AD58:AE58"/>
    <mergeCell ref="AF58:AG58"/>
    <mergeCell ref="AH58:AI58"/>
    <mergeCell ref="AJ58:AK58"/>
    <mergeCell ref="BD58:BE58"/>
    <mergeCell ref="BF58:BG58"/>
    <mergeCell ref="BJ58:BN58"/>
    <mergeCell ref="AX57:BC57"/>
    <mergeCell ref="AN58:AO58"/>
    <mergeCell ref="AP58:AQ58"/>
    <mergeCell ref="AR58:AS58"/>
    <mergeCell ref="AT58:AU58"/>
    <mergeCell ref="AV58:AW58"/>
    <mergeCell ref="AX58:AY58"/>
    <mergeCell ref="BB59:BC59"/>
    <mergeCell ref="AZ52:BA52"/>
    <mergeCell ref="BB52:BC52"/>
    <mergeCell ref="AL54:AM55"/>
    <mergeCell ref="AN54:AO55"/>
    <mergeCell ref="T54:U55"/>
    <mergeCell ref="V54:W54"/>
    <mergeCell ref="X54:Y55"/>
    <mergeCell ref="Z54:AA55"/>
    <mergeCell ref="AB54:AC55"/>
    <mergeCell ref="AD54:AE55"/>
    <mergeCell ref="AV53:AW53"/>
    <mergeCell ref="AX53:AY53"/>
    <mergeCell ref="AZ53:BA53"/>
    <mergeCell ref="BB53:BC53"/>
    <mergeCell ref="AF54:AG55"/>
    <mergeCell ref="AH54:AI55"/>
    <mergeCell ref="AJ54:AK55"/>
    <mergeCell ref="AM57:AR57"/>
    <mergeCell ref="AS57:AV57"/>
    <mergeCell ref="AZ58:BA58"/>
    <mergeCell ref="BB58:BC58"/>
    <mergeCell ref="AL58:AM58"/>
    <mergeCell ref="AB56:AC57"/>
    <mergeCell ref="BD53:BE53"/>
    <mergeCell ref="BF53:BG53"/>
    <mergeCell ref="AJ53:AK53"/>
    <mergeCell ref="AL53:AM53"/>
    <mergeCell ref="BD52:BE52"/>
    <mergeCell ref="BF52:BG52"/>
    <mergeCell ref="T53:U53"/>
    <mergeCell ref="V53:W53"/>
    <mergeCell ref="AN52:AO52"/>
    <mergeCell ref="AP52:AQ52"/>
    <mergeCell ref="AR52:AS52"/>
    <mergeCell ref="AT52:AU52"/>
    <mergeCell ref="AV52:AW52"/>
    <mergeCell ref="AX52:AY52"/>
    <mergeCell ref="AB52:AC52"/>
    <mergeCell ref="AD52:AE52"/>
    <mergeCell ref="AF52:AG52"/>
    <mergeCell ref="AH52:AI52"/>
    <mergeCell ref="AJ52:AK52"/>
    <mergeCell ref="AL52:AM52"/>
    <mergeCell ref="AT53:AU53"/>
    <mergeCell ref="X53:Y53"/>
    <mergeCell ref="Z53:AA53"/>
    <mergeCell ref="AD53:AE53"/>
    <mergeCell ref="AF53:AG53"/>
    <mergeCell ref="AH53:AI53"/>
    <mergeCell ref="AP53:AQ53"/>
    <mergeCell ref="AR53:AS53"/>
    <mergeCell ref="AB53:AC53"/>
    <mergeCell ref="AN53:AO53"/>
    <mergeCell ref="I53:J53"/>
    <mergeCell ref="E52:H55"/>
    <mergeCell ref="T52:U52"/>
    <mergeCell ref="V52:W52"/>
    <mergeCell ref="X52:Y52"/>
    <mergeCell ref="Z52:AA52"/>
    <mergeCell ref="V55:W55"/>
    <mergeCell ref="K53:Q53"/>
    <mergeCell ref="R53:S53"/>
    <mergeCell ref="I54:J55"/>
    <mergeCell ref="K54:Q55"/>
    <mergeCell ref="R54:S55"/>
    <mergeCell ref="E50:E51"/>
    <mergeCell ref="F50:G51"/>
    <mergeCell ref="H50:H51"/>
    <mergeCell ref="T50:U51"/>
    <mergeCell ref="V50:W51"/>
    <mergeCell ref="X50:AC51"/>
    <mergeCell ref="AN51:AO51"/>
    <mergeCell ref="AX50:AY51"/>
    <mergeCell ref="AZ50:BA51"/>
    <mergeCell ref="BB50:BC51"/>
    <mergeCell ref="BD50:BE51"/>
    <mergeCell ref="BF50:BG51"/>
    <mergeCell ref="AV50:AW51"/>
    <mergeCell ref="AD50:AK51"/>
    <mergeCell ref="AL50:AM51"/>
    <mergeCell ref="AN50:AO50"/>
    <mergeCell ref="AP50:AQ51"/>
    <mergeCell ref="AR50:AS51"/>
    <mergeCell ref="AT50:AU51"/>
    <mergeCell ref="BD48:BE48"/>
    <mergeCell ref="BF48:BG48"/>
    <mergeCell ref="AR48:AS48"/>
    <mergeCell ref="AT48:AU48"/>
    <mergeCell ref="AV48:AW48"/>
    <mergeCell ref="AX48:AY48"/>
    <mergeCell ref="AZ48:BA48"/>
    <mergeCell ref="BB48:BC48"/>
    <mergeCell ref="AF48:AG48"/>
    <mergeCell ref="AH48:AI48"/>
    <mergeCell ref="AJ48:AK48"/>
    <mergeCell ref="AL48:AM48"/>
    <mergeCell ref="AN48:AO48"/>
    <mergeCell ref="AP48:AQ48"/>
    <mergeCell ref="T48:U48"/>
    <mergeCell ref="V48:W48"/>
    <mergeCell ref="X48:Y48"/>
    <mergeCell ref="Z48:AA48"/>
    <mergeCell ref="AB48:AC48"/>
    <mergeCell ref="AD48:AE48"/>
    <mergeCell ref="AZ47:BA47"/>
    <mergeCell ref="AD47:AE47"/>
    <mergeCell ref="AF47:AG47"/>
    <mergeCell ref="AH47:AI47"/>
    <mergeCell ref="AJ47:AK47"/>
    <mergeCell ref="AL47:AM47"/>
    <mergeCell ref="AN47:AO47"/>
    <mergeCell ref="AP47:AQ47"/>
    <mergeCell ref="AR47:AS47"/>
    <mergeCell ref="AT47:AU47"/>
    <mergeCell ref="BD46:BG46"/>
    <mergeCell ref="T47:U47"/>
    <mergeCell ref="V47:W47"/>
    <mergeCell ref="X47:Y47"/>
    <mergeCell ref="Z47:AA47"/>
    <mergeCell ref="AB47:AC47"/>
    <mergeCell ref="AB45:AC46"/>
    <mergeCell ref="AD45:AL45"/>
    <mergeCell ref="AE46:AG46"/>
    <mergeCell ref="AH46:AL46"/>
    <mergeCell ref="AM46:AR46"/>
    <mergeCell ref="AS46:AV46"/>
    <mergeCell ref="AX46:BC46"/>
    <mergeCell ref="BB47:BC47"/>
    <mergeCell ref="BD47:BE47"/>
    <mergeCell ref="BF47:BG47"/>
    <mergeCell ref="BJ47:BN47"/>
    <mergeCell ref="AV47:AW47"/>
    <mergeCell ref="AX47:AY47"/>
    <mergeCell ref="AL43:AM44"/>
    <mergeCell ref="AN43:AO44"/>
    <mergeCell ref="V44:W44"/>
    <mergeCell ref="E45:H48"/>
    <mergeCell ref="T45:U46"/>
    <mergeCell ref="V45:W46"/>
    <mergeCell ref="X45:Y46"/>
    <mergeCell ref="Z45:AA46"/>
    <mergeCell ref="Z43:AA44"/>
    <mergeCell ref="AB43:AC44"/>
    <mergeCell ref="AD43:AE44"/>
    <mergeCell ref="AF43:AG44"/>
    <mergeCell ref="AH43:AI44"/>
    <mergeCell ref="AJ43:AK44"/>
    <mergeCell ref="T43:U44"/>
    <mergeCell ref="V43:W43"/>
    <mergeCell ref="X43:Y44"/>
    <mergeCell ref="E41:H44"/>
    <mergeCell ref="Z42:AA42"/>
    <mergeCell ref="AX42:AY42"/>
    <mergeCell ref="AZ42:BA42"/>
    <mergeCell ref="BH42:BN42"/>
    <mergeCell ref="AB42:AC42"/>
    <mergeCell ref="AD42:AE42"/>
    <mergeCell ref="AF42:AG42"/>
    <mergeCell ref="AH42:AI42"/>
    <mergeCell ref="AJ42:AK42"/>
    <mergeCell ref="BB42:BC42"/>
    <mergeCell ref="BD42:BE42"/>
    <mergeCell ref="BF42:BG42"/>
    <mergeCell ref="AL42:AM42"/>
    <mergeCell ref="AN42:AO42"/>
    <mergeCell ref="AP42:AQ42"/>
    <mergeCell ref="AR42:AS42"/>
    <mergeCell ref="AT42:AU42"/>
    <mergeCell ref="AV42:AW42"/>
    <mergeCell ref="I42:J42"/>
    <mergeCell ref="K42:Q42"/>
    <mergeCell ref="R42:S42"/>
    <mergeCell ref="BB41:BC41"/>
    <mergeCell ref="BD41:BE41"/>
    <mergeCell ref="T42:U42"/>
    <mergeCell ref="V42:W42"/>
    <mergeCell ref="X42:Y42"/>
    <mergeCell ref="BF39:BG40"/>
    <mergeCell ref="BB39:BC40"/>
    <mergeCell ref="BD39:BE40"/>
    <mergeCell ref="T39:U40"/>
    <mergeCell ref="V39:W40"/>
    <mergeCell ref="I39:S40"/>
    <mergeCell ref="I41:J41"/>
    <mergeCell ref="K41:Q41"/>
    <mergeCell ref="R41:S41"/>
    <mergeCell ref="BF41:BG41"/>
    <mergeCell ref="AL41:AM41"/>
    <mergeCell ref="AN41:AO41"/>
    <mergeCell ref="AP41:AQ41"/>
    <mergeCell ref="AR41:AS41"/>
    <mergeCell ref="AT41:AU41"/>
    <mergeCell ref="AV41:AW41"/>
    <mergeCell ref="BH41:BN41"/>
    <mergeCell ref="T41:U41"/>
    <mergeCell ref="V41:W41"/>
    <mergeCell ref="X41:Y41"/>
    <mergeCell ref="AT39:AU40"/>
    <mergeCell ref="AV39:AW40"/>
    <mergeCell ref="AX39:AY40"/>
    <mergeCell ref="AZ39:BA40"/>
    <mergeCell ref="X39:AC40"/>
    <mergeCell ref="AD39:AK40"/>
    <mergeCell ref="AL39:AM40"/>
    <mergeCell ref="AN39:AO39"/>
    <mergeCell ref="AP39:AQ40"/>
    <mergeCell ref="AR39:AS40"/>
    <mergeCell ref="Z41:AA41"/>
    <mergeCell ref="AB41:AC41"/>
    <mergeCell ref="AD41:AE41"/>
    <mergeCell ref="AF41:AG41"/>
    <mergeCell ref="AH41:AI41"/>
    <mergeCell ref="BH39:BN40"/>
    <mergeCell ref="AN40:AO40"/>
    <mergeCell ref="AJ41:AK41"/>
    <mergeCell ref="AX41:AY41"/>
    <mergeCell ref="AZ41:BA41"/>
    <mergeCell ref="BD37:BE37"/>
    <mergeCell ref="BF37:BG37"/>
    <mergeCell ref="AP37:AQ37"/>
    <mergeCell ref="AR37:AS37"/>
    <mergeCell ref="AT37:AU37"/>
    <mergeCell ref="AV37:AW37"/>
    <mergeCell ref="AX37:AY37"/>
    <mergeCell ref="AZ37:BA37"/>
    <mergeCell ref="AD37:AE37"/>
    <mergeCell ref="AF37:AG37"/>
    <mergeCell ref="AH37:AI37"/>
    <mergeCell ref="AJ37:AK37"/>
    <mergeCell ref="AL37:AM37"/>
    <mergeCell ref="AN37:AO37"/>
    <mergeCell ref="BB37:BC37"/>
    <mergeCell ref="E38:BN38"/>
    <mergeCell ref="E39:E40"/>
    <mergeCell ref="F39:G40"/>
    <mergeCell ref="H39:H40"/>
    <mergeCell ref="E34:H37"/>
    <mergeCell ref="T34:U35"/>
    <mergeCell ref="V34:W35"/>
    <mergeCell ref="BD35:BG35"/>
    <mergeCell ref="T36:U36"/>
    <mergeCell ref="V36:W36"/>
    <mergeCell ref="X36:Y36"/>
    <mergeCell ref="Z36:AA36"/>
    <mergeCell ref="Z34:AA35"/>
    <mergeCell ref="AB34:AC35"/>
    <mergeCell ref="AD34:AL34"/>
    <mergeCell ref="X34:Y35"/>
    <mergeCell ref="T37:U37"/>
    <mergeCell ref="V37:W37"/>
    <mergeCell ref="X37:Y37"/>
    <mergeCell ref="Z37:AA37"/>
    <mergeCell ref="AB37:AC37"/>
    <mergeCell ref="AB36:AC36"/>
    <mergeCell ref="AE35:AG35"/>
    <mergeCell ref="AH35:AL35"/>
    <mergeCell ref="I34:S35"/>
    <mergeCell ref="AM35:AR35"/>
    <mergeCell ref="AS35:AV35"/>
    <mergeCell ref="AZ36:BA36"/>
    <mergeCell ref="AL36:AM36"/>
    <mergeCell ref="I36:J37"/>
    <mergeCell ref="K36:Q37"/>
    <mergeCell ref="R36:S37"/>
    <mergeCell ref="I32:J33"/>
    <mergeCell ref="K32:Q33"/>
    <mergeCell ref="R32:S33"/>
    <mergeCell ref="AL32:AM33"/>
    <mergeCell ref="AF32:AG33"/>
    <mergeCell ref="AH32:AI33"/>
    <mergeCell ref="AJ32:AK33"/>
    <mergeCell ref="AN32:AO33"/>
    <mergeCell ref="T32:U33"/>
    <mergeCell ref="V32:W32"/>
    <mergeCell ref="X32:Y33"/>
    <mergeCell ref="Z32:AA33"/>
    <mergeCell ref="AB32:AC33"/>
    <mergeCell ref="AD32:AE33"/>
    <mergeCell ref="BJ36:BN36"/>
    <mergeCell ref="AX35:BC35"/>
    <mergeCell ref="AN36:AO36"/>
    <mergeCell ref="AP36:AQ36"/>
    <mergeCell ref="AR36:AS36"/>
    <mergeCell ref="AT36:AU36"/>
    <mergeCell ref="AV36:AW36"/>
    <mergeCell ref="AX36:AY36"/>
    <mergeCell ref="AD36:AE36"/>
    <mergeCell ref="AF36:AG36"/>
    <mergeCell ref="AH36:AI36"/>
    <mergeCell ref="AJ36:AK36"/>
    <mergeCell ref="BB36:BC36"/>
    <mergeCell ref="BD36:BE36"/>
    <mergeCell ref="BF36:BG36"/>
    <mergeCell ref="AB31:AC31"/>
    <mergeCell ref="X31:Y31"/>
    <mergeCell ref="AX31:AY31"/>
    <mergeCell ref="BF30:BG30"/>
    <mergeCell ref="AJ30:AK30"/>
    <mergeCell ref="AL30:AM30"/>
    <mergeCell ref="AT31:AU31"/>
    <mergeCell ref="AZ30:BA30"/>
    <mergeCell ref="BB30:BC30"/>
    <mergeCell ref="AN31:AO31"/>
    <mergeCell ref="BF31:BG31"/>
    <mergeCell ref="AV31:AW31"/>
    <mergeCell ref="BD31:BE31"/>
    <mergeCell ref="AJ31:AK31"/>
    <mergeCell ref="AL31:AM31"/>
    <mergeCell ref="BD30:BE30"/>
    <mergeCell ref="AV30:AW30"/>
    <mergeCell ref="AX30:AY30"/>
    <mergeCell ref="E30:H33"/>
    <mergeCell ref="T30:U30"/>
    <mergeCell ref="V30:W30"/>
    <mergeCell ref="X30:Y30"/>
    <mergeCell ref="Z30:AA30"/>
    <mergeCell ref="V33:W33"/>
    <mergeCell ref="AZ31:BA31"/>
    <mergeCell ref="BB31:BC31"/>
    <mergeCell ref="T31:U31"/>
    <mergeCell ref="V31:W31"/>
    <mergeCell ref="AN30:AO30"/>
    <mergeCell ref="AP30:AQ30"/>
    <mergeCell ref="AR30:AS30"/>
    <mergeCell ref="AT30:AU30"/>
    <mergeCell ref="Z31:AA31"/>
    <mergeCell ref="AD31:AE31"/>
    <mergeCell ref="AF31:AG31"/>
    <mergeCell ref="AH31:AI31"/>
    <mergeCell ref="AP31:AQ31"/>
    <mergeCell ref="AR31:AS31"/>
    <mergeCell ref="AB30:AC30"/>
    <mergeCell ref="AD30:AE30"/>
    <mergeCell ref="AF30:AG30"/>
    <mergeCell ref="AH30:AI30"/>
    <mergeCell ref="E27:BN27"/>
    <mergeCell ref="E28:E29"/>
    <mergeCell ref="F28:G29"/>
    <mergeCell ref="H28:H29"/>
    <mergeCell ref="T28:U29"/>
    <mergeCell ref="V28:W29"/>
    <mergeCell ref="X28:AC29"/>
    <mergeCell ref="AN29:AO29"/>
    <mergeCell ref="AX28:AY29"/>
    <mergeCell ref="AZ28:BA29"/>
    <mergeCell ref="BB28:BC29"/>
    <mergeCell ref="BD28:BE29"/>
    <mergeCell ref="BF28:BG29"/>
    <mergeCell ref="AV28:AW29"/>
    <mergeCell ref="AD28:AK29"/>
    <mergeCell ref="AL28:AM29"/>
    <mergeCell ref="AN28:AO28"/>
    <mergeCell ref="AP28:AQ29"/>
    <mergeCell ref="AR28:AS29"/>
    <mergeCell ref="AT28:AU29"/>
    <mergeCell ref="E23:H26"/>
    <mergeCell ref="T23:U24"/>
    <mergeCell ref="V23:W24"/>
    <mergeCell ref="X23:Y24"/>
    <mergeCell ref="Z23:AA24"/>
    <mergeCell ref="Z21:AA22"/>
    <mergeCell ref="AB21:AC22"/>
    <mergeCell ref="E19:H22"/>
    <mergeCell ref="K19:Q19"/>
    <mergeCell ref="T19:U19"/>
    <mergeCell ref="K25:Q26"/>
    <mergeCell ref="V22:W22"/>
    <mergeCell ref="T25:U25"/>
    <mergeCell ref="V25:W25"/>
    <mergeCell ref="X25:Y25"/>
    <mergeCell ref="Z25:AA25"/>
    <mergeCell ref="AB25:AC25"/>
    <mergeCell ref="AB23:AC24"/>
    <mergeCell ref="T26:U26"/>
    <mergeCell ref="I23:S24"/>
    <mergeCell ref="R25:S26"/>
    <mergeCell ref="I25:J26"/>
    <mergeCell ref="K21:Q22"/>
    <mergeCell ref="T21:U22"/>
    <mergeCell ref="A1:D61"/>
    <mergeCell ref="E1:BN1"/>
    <mergeCell ref="E5:Y6"/>
    <mergeCell ref="Z5:AT6"/>
    <mergeCell ref="AU5:BH6"/>
    <mergeCell ref="BI7:BJ7"/>
    <mergeCell ref="BK7:BL7"/>
    <mergeCell ref="E13:H13"/>
    <mergeCell ref="I13:J13"/>
    <mergeCell ref="K13:L13"/>
    <mergeCell ref="M13:N13"/>
    <mergeCell ref="O13:P13"/>
    <mergeCell ref="Q13:R13"/>
    <mergeCell ref="BM7:BN7"/>
    <mergeCell ref="AN18:AO18"/>
    <mergeCell ref="AP17:AQ18"/>
    <mergeCell ref="AR17:AS18"/>
    <mergeCell ref="AT17:AU18"/>
    <mergeCell ref="V21:W21"/>
    <mergeCell ref="X21:Y22"/>
    <mergeCell ref="AP20:AQ20"/>
    <mergeCell ref="AR20:AS20"/>
    <mergeCell ref="AT20:AU20"/>
    <mergeCell ref="T20:U20"/>
    <mergeCell ref="Z8:AT8"/>
    <mergeCell ref="AU8:BN8"/>
    <mergeCell ref="E9:BN9"/>
    <mergeCell ref="AD20:AE20"/>
    <mergeCell ref="AF20:AG20"/>
    <mergeCell ref="AH20:AI20"/>
    <mergeCell ref="AJ20:AK20"/>
    <mergeCell ref="AL20:AM20"/>
    <mergeCell ref="AN20:AO20"/>
    <mergeCell ref="BF17:BG18"/>
    <mergeCell ref="T17:U18"/>
    <mergeCell ref="V19:W19"/>
    <mergeCell ref="AV19:AW19"/>
    <mergeCell ref="BD20:BE20"/>
    <mergeCell ref="BF20:BG20"/>
    <mergeCell ref="AV20:AW20"/>
    <mergeCell ref="AX20:AY20"/>
    <mergeCell ref="V20:W20"/>
    <mergeCell ref="X20:Y20"/>
    <mergeCell ref="Z20:AA20"/>
    <mergeCell ref="AB20:AC20"/>
    <mergeCell ref="M10:BG10"/>
    <mergeCell ref="E10:L10"/>
    <mergeCell ref="BH10:BN10"/>
    <mergeCell ref="E16:H16"/>
    <mergeCell ref="I16:BN16"/>
    <mergeCell ref="E17:E18"/>
    <mergeCell ref="F17:G18"/>
    <mergeCell ref="H17:H18"/>
    <mergeCell ref="K20:Q20"/>
    <mergeCell ref="E11:BN11"/>
    <mergeCell ref="E12:H12"/>
    <mergeCell ref="I12:T12"/>
    <mergeCell ref="U12:V12"/>
    <mergeCell ref="W12:AJ12"/>
    <mergeCell ref="AK12:BN12"/>
    <mergeCell ref="AI13:AJ13"/>
    <mergeCell ref="AK13:AL13"/>
    <mergeCell ref="AM13:AN13"/>
    <mergeCell ref="AO13:AP13"/>
    <mergeCell ref="AQ13:AR13"/>
    <mergeCell ref="AS13:BN13"/>
    <mergeCell ref="S13:T13"/>
    <mergeCell ref="U13:V13"/>
    <mergeCell ref="W13:X13"/>
    <mergeCell ref="V17:W18"/>
    <mergeCell ref="X17:AC18"/>
    <mergeCell ref="AD17:AK18"/>
    <mergeCell ref="AL17:AM18"/>
    <mergeCell ref="AN17:AO17"/>
    <mergeCell ref="AD23:AL23"/>
    <mergeCell ref="AE24:AG24"/>
    <mergeCell ref="AH24:AL24"/>
    <mergeCell ref="AL21:AM22"/>
    <mergeCell ref="AF19:AG19"/>
    <mergeCell ref="AN19:AO19"/>
    <mergeCell ref="AH19:AI19"/>
    <mergeCell ref="AJ19:AK19"/>
    <mergeCell ref="AL19:AM19"/>
    <mergeCell ref="AX17:AY18"/>
    <mergeCell ref="AV17:AW18"/>
    <mergeCell ref="BD17:BE18"/>
    <mergeCell ref="AZ20:BA20"/>
    <mergeCell ref="AP19:AQ19"/>
    <mergeCell ref="AR19:AS19"/>
    <mergeCell ref="AT19:AU19"/>
    <mergeCell ref="BF19:BG19"/>
    <mergeCell ref="BD19:BE19"/>
    <mergeCell ref="BB19:BC19"/>
    <mergeCell ref="AZ25:BA25"/>
    <mergeCell ref="AP25:AQ25"/>
    <mergeCell ref="AR25:AS25"/>
    <mergeCell ref="AT25:AU25"/>
    <mergeCell ref="AM23:BG23"/>
    <mergeCell ref="BD25:BE25"/>
    <mergeCell ref="BF25:BG25"/>
    <mergeCell ref="AM24:AR24"/>
    <mergeCell ref="AS24:AV24"/>
    <mergeCell ref="AX24:BC24"/>
    <mergeCell ref="AN25:AO25"/>
    <mergeCell ref="AX25:AY25"/>
    <mergeCell ref="AT3:BH4"/>
    <mergeCell ref="Y13:Z13"/>
    <mergeCell ref="AA13:AF13"/>
    <mergeCell ref="AG13:AH13"/>
    <mergeCell ref="AM34:BG34"/>
    <mergeCell ref="AM45:BG45"/>
    <mergeCell ref="AM56:BG56"/>
    <mergeCell ref="AP21:BG22"/>
    <mergeCell ref="AP32:BG33"/>
    <mergeCell ref="AP43:BG44"/>
    <mergeCell ref="AP54:BG55"/>
    <mergeCell ref="BD24:BG24"/>
    <mergeCell ref="BD26:BE26"/>
    <mergeCell ref="BF26:BG26"/>
    <mergeCell ref="AR26:AS26"/>
    <mergeCell ref="AT26:AU26"/>
    <mergeCell ref="AV26:AW26"/>
    <mergeCell ref="AX26:AY26"/>
    <mergeCell ref="AN21:AO22"/>
    <mergeCell ref="AD25:AE25"/>
    <mergeCell ref="AF25:AG25"/>
    <mergeCell ref="AH25:AI25"/>
    <mergeCell ref="BB17:BC18"/>
    <mergeCell ref="AZ17:BA18"/>
  </mergeCells>
  <phoneticPr fontId="23"/>
  <dataValidations count="3">
    <dataValidation imeMode="disabled" allowBlank="1" showInputMessage="1" showErrorMessage="1" sqref="AA13:AR13" xr:uid="{00000000-0002-0000-0B00-000000000000}"/>
    <dataValidation imeMode="hiragana" allowBlank="1" showInputMessage="1" sqref="BI7 BM7 BK7 Z8 E52 E27:E28 E12:E13 BJ36:BJ37 U12 AS13 H50 I12:I13 BQ59:BQ1048576 BQ1:BQ3 O13 CA61:CY1048576 Z5 E16:E17 I16 I20:I21 H17 E19 BJ25:BJ26 Y13 W12:W13 H28 E30 CZ51:DB1048576 E38:E39 H39 E41 I42:I43 BJ47:BJ48 E49:E50 K13 Q13 S13 M13 I31:I32 BJ58:BJ59 I53:I54 CY28:CZ40 DC1:XFD1048576 DA1:DB40 BZ1:BZ1048576 CB14:CZ17 E5 CA28:CX28 CA39:CX40 CA1:CZ13 A62:BP1048576" xr:uid="{00000000-0002-0000-0B00-000001000000}"/>
    <dataValidation type="list" allowBlank="1" showInputMessage="1" showErrorMessage="1" sqref="AT3:BH4" xr:uid="{00000000-0002-0000-0B00-000002000000}">
      <formula1>$CA$2:$CA$3</formula1>
    </dataValidation>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0BC10B3A-2A23-4D99-95DB-CB115C3CCBD5}">
            <xm:f>NOT(★入力画面!$BL$2=11)</xm:f>
            <x14:dxf>
              <fill>
                <patternFill>
                  <bgColor theme="0" tint="-0.499984740745262"/>
                </patternFill>
              </fill>
            </x14:dxf>
          </x14:cfRule>
          <xm:sqref>A1:BP61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8000"/>
    <pageSetUpPr autoPageBreaks="0" fitToPage="1"/>
  </sheetPr>
  <dimension ref="A1:CA62"/>
  <sheetViews>
    <sheetView showGridLines="0" showRowColHeaders="0" workbookViewId="0">
      <selection sqref="A1:D59"/>
    </sheetView>
  </sheetViews>
  <sheetFormatPr defaultColWidth="0" defaultRowHeight="0" customHeight="1" zeroHeight="1"/>
  <cols>
    <col min="1" max="66" width="1.5" style="356" customWidth="1"/>
    <col min="67" max="67" width="1.25" style="356" customWidth="1"/>
    <col min="68" max="68" width="1.5" style="356" customWidth="1"/>
    <col min="69" max="69" width="2.5" style="126" customWidth="1"/>
    <col min="70" max="77" width="2.5" style="33" customWidth="1"/>
    <col min="78" max="78" width="2.5" style="356" hidden="1" customWidth="1"/>
    <col min="79" max="79" width="8.5" style="356" hidden="1" customWidth="1"/>
    <col min="80" max="16384" width="2.5" style="356" hidden="1"/>
  </cols>
  <sheetData>
    <row r="1" spans="1:79" ht="15" customHeight="1">
      <c r="A1" s="2290"/>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c r="AO1" s="2290"/>
      <c r="AP1" s="2290"/>
      <c r="AQ1" s="2290"/>
      <c r="AR1" s="2290"/>
      <c r="AS1" s="2290"/>
      <c r="AT1" s="2290"/>
      <c r="AU1" s="2290"/>
      <c r="AV1" s="2290"/>
      <c r="AW1" s="2290"/>
      <c r="AX1" s="2290"/>
      <c r="AY1" s="2290"/>
      <c r="AZ1" s="2290"/>
      <c r="BA1" s="2290"/>
      <c r="BB1" s="2290"/>
      <c r="BC1" s="2290"/>
      <c r="BD1" s="2290"/>
      <c r="BE1" s="2290"/>
      <c r="BF1" s="2290"/>
      <c r="BG1" s="2290"/>
      <c r="BH1" s="2290"/>
      <c r="BI1" s="2290"/>
      <c r="BJ1" s="2290"/>
      <c r="BK1" s="2290"/>
      <c r="BL1" s="2290"/>
      <c r="BM1" s="2290"/>
      <c r="BN1" s="2290"/>
      <c r="BO1" s="2459"/>
      <c r="BP1" s="2459"/>
      <c r="BQ1" s="41"/>
      <c r="BR1" s="41"/>
      <c r="BS1" s="41"/>
      <c r="BT1" s="41"/>
      <c r="BU1" s="41"/>
      <c r="BV1" s="41"/>
      <c r="BW1" s="41"/>
      <c r="BX1" s="41"/>
      <c r="BY1" s="41"/>
      <c r="CA1" s="379" t="s">
        <v>2863</v>
      </c>
    </row>
    <row r="2" spans="1:79" ht="15" customHeigh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0"/>
      <c r="BC2" s="2290"/>
      <c r="BD2" s="2290"/>
      <c r="BE2" s="2290"/>
      <c r="BF2" s="2290"/>
      <c r="BG2" s="2290"/>
      <c r="BH2" s="2290"/>
      <c r="BI2" s="2290"/>
      <c r="BJ2" s="2290"/>
      <c r="BK2" s="2290"/>
      <c r="BL2" s="2290"/>
      <c r="BM2" s="2290"/>
      <c r="BN2" s="2290"/>
      <c r="BO2" s="2459"/>
      <c r="BP2" s="2459"/>
      <c r="BQ2" s="41"/>
      <c r="BR2" s="41"/>
      <c r="BS2" s="41"/>
      <c r="BT2" s="41"/>
      <c r="BU2" s="41"/>
      <c r="BV2" s="41"/>
      <c r="BW2" s="41"/>
      <c r="BX2" s="41"/>
      <c r="BY2" s="41"/>
      <c r="CA2" s="380"/>
    </row>
    <row r="3" spans="1:79" ht="15" customHeight="1">
      <c r="A3" s="2290"/>
      <c r="B3" s="2290"/>
      <c r="C3" s="2290"/>
      <c r="D3" s="2290"/>
      <c r="E3" s="2290"/>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c r="AP3" s="2290"/>
      <c r="AQ3" s="2290"/>
      <c r="AR3" s="2290"/>
      <c r="AS3" s="2290"/>
      <c r="AT3" s="2787" t="s">
        <v>2863</v>
      </c>
      <c r="AU3" s="2787"/>
      <c r="AV3" s="2787"/>
      <c r="AW3" s="2787"/>
      <c r="AX3" s="2787"/>
      <c r="AY3" s="2787"/>
      <c r="AZ3" s="2787"/>
      <c r="BA3" s="2787"/>
      <c r="BB3" s="2787"/>
      <c r="BC3" s="2787"/>
      <c r="BD3" s="2787"/>
      <c r="BE3" s="2787"/>
      <c r="BF3" s="2787"/>
      <c r="BG3" s="2787"/>
      <c r="BH3" s="2787"/>
      <c r="BI3" s="2290"/>
      <c r="BJ3" s="2290"/>
      <c r="BK3" s="2290"/>
      <c r="BL3" s="2290"/>
      <c r="BM3" s="2290"/>
      <c r="BN3" s="2290"/>
      <c r="BO3" s="2459"/>
      <c r="BP3" s="2459"/>
      <c r="BQ3" s="41"/>
      <c r="BR3" s="41"/>
      <c r="BS3" s="41"/>
      <c r="BT3" s="41"/>
      <c r="BU3" s="41"/>
      <c r="BV3" s="41"/>
      <c r="BW3" s="41"/>
      <c r="BX3" s="41"/>
      <c r="BY3" s="41"/>
      <c r="CA3" s="380" t="s">
        <v>2863</v>
      </c>
    </row>
    <row r="4" spans="1:79" s="360" customFormat="1" ht="15" customHeight="1">
      <c r="A4" s="2290"/>
      <c r="B4" s="2290"/>
      <c r="C4" s="2290"/>
      <c r="D4" s="2290"/>
      <c r="E4" s="2290"/>
      <c r="F4" s="2290"/>
      <c r="G4" s="2290"/>
      <c r="H4" s="2290"/>
      <c r="I4" s="2290"/>
      <c r="J4" s="2290"/>
      <c r="K4" s="2290"/>
      <c r="L4" s="2290"/>
      <c r="M4" s="2290"/>
      <c r="N4" s="2290"/>
      <c r="O4" s="2290"/>
      <c r="P4" s="2290"/>
      <c r="Q4" s="2290"/>
      <c r="R4" s="2290"/>
      <c r="S4" s="2290"/>
      <c r="T4" s="2290"/>
      <c r="U4" s="2290"/>
      <c r="V4" s="2290"/>
      <c r="W4" s="2290"/>
      <c r="X4" s="2290"/>
      <c r="Y4" s="2290"/>
      <c r="Z4" s="2290"/>
      <c r="AA4" s="2290"/>
      <c r="AB4" s="2290"/>
      <c r="AC4" s="2290"/>
      <c r="AD4" s="2290"/>
      <c r="AE4" s="2290"/>
      <c r="AF4" s="2290"/>
      <c r="AG4" s="2290"/>
      <c r="AH4" s="2290"/>
      <c r="AI4" s="2290"/>
      <c r="AJ4" s="2290"/>
      <c r="AK4" s="2290"/>
      <c r="AL4" s="2290"/>
      <c r="AM4" s="2290"/>
      <c r="AN4" s="2290"/>
      <c r="AO4" s="2290"/>
      <c r="AP4" s="2290"/>
      <c r="AQ4" s="2290"/>
      <c r="AR4" s="2290"/>
      <c r="AS4" s="2290"/>
      <c r="AT4" s="2787"/>
      <c r="AU4" s="2787"/>
      <c r="AV4" s="2787"/>
      <c r="AW4" s="2787"/>
      <c r="AX4" s="2787"/>
      <c r="AY4" s="2787"/>
      <c r="AZ4" s="2787"/>
      <c r="BA4" s="2787"/>
      <c r="BB4" s="2787"/>
      <c r="BC4" s="2787"/>
      <c r="BD4" s="2787"/>
      <c r="BE4" s="2787"/>
      <c r="BF4" s="2787"/>
      <c r="BG4" s="2787"/>
      <c r="BH4" s="2787"/>
      <c r="BI4" s="2290"/>
      <c r="BJ4" s="2290"/>
      <c r="BK4" s="2290"/>
      <c r="BL4" s="2290"/>
      <c r="BM4" s="2290"/>
      <c r="BN4" s="2290"/>
      <c r="BO4" s="2459"/>
      <c r="BP4" s="2459"/>
      <c r="BQ4" s="41"/>
      <c r="BR4" s="41"/>
      <c r="BS4" s="41"/>
      <c r="BT4" s="41"/>
      <c r="BU4" s="41"/>
      <c r="BV4" s="41"/>
      <c r="BW4" s="41"/>
      <c r="BX4" s="41"/>
      <c r="BY4" s="41"/>
      <c r="CA4" s="356"/>
    </row>
    <row r="5" spans="1:79" s="360" customFormat="1" ht="15" customHeight="1">
      <c r="A5" s="2290"/>
      <c r="B5" s="2290"/>
      <c r="C5" s="2290"/>
      <c r="D5" s="2290"/>
      <c r="E5" s="2769"/>
      <c r="F5" s="2769"/>
      <c r="G5" s="2769"/>
      <c r="H5" s="2769"/>
      <c r="I5" s="2769"/>
      <c r="J5" s="2769"/>
      <c r="K5" s="2769"/>
      <c r="L5" s="2769"/>
      <c r="M5" s="2769"/>
      <c r="N5" s="2769"/>
      <c r="O5" s="2769"/>
      <c r="P5" s="2769"/>
      <c r="Q5" s="2769"/>
      <c r="R5" s="2769"/>
      <c r="S5" s="2769"/>
      <c r="T5" s="2769"/>
      <c r="U5" s="2769"/>
      <c r="V5" s="2769"/>
      <c r="W5" s="2769"/>
      <c r="X5" s="2769"/>
      <c r="Y5" s="2769"/>
      <c r="Z5" s="2300" t="s">
        <v>259</v>
      </c>
      <c r="AA5" s="2300"/>
      <c r="AB5" s="2300"/>
      <c r="AC5" s="2300"/>
      <c r="AD5" s="2300"/>
      <c r="AE5" s="2300"/>
      <c r="AF5" s="2300"/>
      <c r="AG5" s="2300"/>
      <c r="AH5" s="2300"/>
      <c r="AI5" s="2300"/>
      <c r="AJ5" s="2300"/>
      <c r="AK5" s="2300"/>
      <c r="AL5" s="2300"/>
      <c r="AM5" s="2300"/>
      <c r="AN5" s="2300"/>
      <c r="AO5" s="2300"/>
      <c r="AP5" s="2300"/>
      <c r="AQ5" s="2300"/>
      <c r="AR5" s="2300"/>
      <c r="AS5" s="2300"/>
      <c r="AT5" s="2300"/>
      <c r="AU5" s="2289"/>
      <c r="AV5" s="2289"/>
      <c r="AW5" s="2289"/>
      <c r="AX5" s="2289"/>
      <c r="AY5" s="2289"/>
      <c r="AZ5" s="2289"/>
      <c r="BA5" s="2289"/>
      <c r="BB5" s="2289"/>
      <c r="BC5" s="2289"/>
      <c r="BD5" s="2289"/>
      <c r="BE5" s="2289"/>
      <c r="BF5" s="2289"/>
      <c r="BG5" s="2289"/>
      <c r="BH5" s="2289"/>
      <c r="BI5" s="2289"/>
      <c r="BJ5" s="2289"/>
      <c r="BK5" s="2289"/>
      <c r="BL5" s="2289"/>
      <c r="BM5" s="2289"/>
      <c r="BN5" s="2289"/>
      <c r="BO5" s="2459"/>
      <c r="BP5" s="2459"/>
      <c r="BQ5" s="41"/>
      <c r="BR5" s="41"/>
      <c r="BS5" s="41"/>
      <c r="BT5" s="41"/>
      <c r="BU5" s="41"/>
      <c r="BV5" s="41"/>
      <c r="BW5" s="41"/>
      <c r="BX5" s="41"/>
      <c r="BY5" s="41"/>
    </row>
    <row r="6" spans="1:79" ht="15" customHeight="1">
      <c r="A6" s="2290"/>
      <c r="B6" s="2290"/>
      <c r="C6" s="2290"/>
      <c r="D6" s="2290"/>
      <c r="E6" s="2290"/>
      <c r="F6" s="2290"/>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0"/>
      <c r="BE6" s="2290"/>
      <c r="BF6" s="2290"/>
      <c r="BG6" s="2290"/>
      <c r="BH6" s="2291"/>
      <c r="BI6" s="2799">
        <v>1</v>
      </c>
      <c r="BJ6" s="2800"/>
      <c r="BK6" s="2801" t="s">
        <v>260</v>
      </c>
      <c r="BL6" s="2800"/>
      <c r="BM6" s="2801" t="s">
        <v>261</v>
      </c>
      <c r="BN6" s="2802"/>
      <c r="BO6" s="2459"/>
      <c r="BP6" s="2459"/>
      <c r="BQ6" s="41"/>
      <c r="BR6" s="41"/>
      <c r="BS6" s="41"/>
      <c r="BT6" s="41"/>
      <c r="BU6" s="41"/>
      <c r="BV6" s="41"/>
      <c r="BW6" s="41"/>
      <c r="BX6" s="41"/>
      <c r="BY6" s="41"/>
      <c r="CA6" s="360"/>
    </row>
    <row r="7" spans="1:79" ht="15" customHeight="1" thickBot="1">
      <c r="A7" s="2290"/>
      <c r="B7" s="2290"/>
      <c r="C7" s="2290"/>
      <c r="D7" s="2290"/>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0"/>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0"/>
      <c r="BC7" s="2290"/>
      <c r="BD7" s="2290"/>
      <c r="BE7" s="2290"/>
      <c r="BF7" s="2290"/>
      <c r="BG7" s="2290"/>
      <c r="BH7" s="2290"/>
      <c r="BI7" s="2290"/>
      <c r="BJ7" s="2290"/>
      <c r="BK7" s="2290"/>
      <c r="BL7" s="2290"/>
      <c r="BM7" s="2290"/>
      <c r="BN7" s="2290"/>
      <c r="BO7" s="2459"/>
      <c r="BP7" s="2459"/>
      <c r="BQ7" s="41"/>
      <c r="BR7" s="41"/>
      <c r="BS7" s="41"/>
      <c r="BT7" s="41"/>
      <c r="BU7" s="41"/>
      <c r="BV7" s="41"/>
      <c r="BW7" s="41"/>
      <c r="BX7" s="41"/>
      <c r="BY7" s="41"/>
    </row>
    <row r="8" spans="1:79" ht="19.5" customHeight="1" thickBot="1">
      <c r="A8" s="2290"/>
      <c r="B8" s="2290"/>
      <c r="C8" s="2290"/>
      <c r="D8" s="2290"/>
      <c r="E8" s="355"/>
      <c r="F8" s="2823" t="s">
        <v>262</v>
      </c>
      <c r="G8" s="2824"/>
      <c r="H8" s="2824"/>
      <c r="I8" s="2824"/>
      <c r="J8" s="2824"/>
      <c r="K8" s="2824"/>
      <c r="L8" s="2824"/>
      <c r="M8" s="2824"/>
      <c r="N8" s="2824"/>
      <c r="O8" s="2824"/>
      <c r="P8" s="2824"/>
      <c r="Q8" s="2824"/>
      <c r="R8" s="2824"/>
      <c r="S8" s="2824"/>
      <c r="T8" s="2824"/>
      <c r="U8" s="2824"/>
      <c r="V8" s="2824"/>
      <c r="W8" s="2824"/>
      <c r="X8" s="2824"/>
      <c r="Y8" s="2824"/>
      <c r="Z8" s="2824"/>
      <c r="AA8" s="2824"/>
      <c r="AB8" s="2824"/>
      <c r="AC8" s="2824"/>
      <c r="AD8" s="2824"/>
      <c r="AE8" s="2824"/>
      <c r="AF8" s="2824"/>
      <c r="AG8" s="2824"/>
      <c r="AH8" s="2824"/>
      <c r="AI8" s="2824"/>
      <c r="AJ8" s="2824"/>
      <c r="AK8" s="2824"/>
      <c r="AL8" s="2824"/>
      <c r="AM8" s="2824"/>
      <c r="AN8" s="2824"/>
      <c r="AO8" s="2824"/>
      <c r="AP8" s="2824"/>
      <c r="AQ8" s="2824"/>
      <c r="AR8" s="2824"/>
      <c r="AS8" s="2824"/>
      <c r="AT8" s="2824"/>
      <c r="AU8" s="2824"/>
      <c r="AV8" s="2824"/>
      <c r="AW8" s="2824"/>
      <c r="AX8" s="2824"/>
      <c r="AY8" s="2824"/>
      <c r="AZ8" s="2824"/>
      <c r="BA8" s="2824"/>
      <c r="BB8" s="2824"/>
      <c r="BC8" s="2824"/>
      <c r="BD8" s="2824"/>
      <c r="BE8" s="2824"/>
      <c r="BF8" s="2824"/>
      <c r="BG8" s="2824"/>
      <c r="BH8" s="2824"/>
      <c r="BI8" s="2824"/>
      <c r="BJ8" s="2824"/>
      <c r="BK8" s="2824"/>
      <c r="BL8" s="2824"/>
      <c r="BM8" s="2825"/>
      <c r="BN8" s="355"/>
      <c r="BO8" s="2459"/>
      <c r="BP8" s="2459"/>
      <c r="BQ8" s="41"/>
      <c r="BR8" s="41"/>
      <c r="BS8" s="41"/>
      <c r="BT8" s="41"/>
      <c r="BU8" s="41"/>
      <c r="BV8" s="41"/>
      <c r="BW8" s="41"/>
      <c r="BX8" s="41"/>
      <c r="BY8" s="41"/>
      <c r="CA8" s="359"/>
    </row>
    <row r="9" spans="1:79" s="359" customFormat="1" ht="7.5" customHeight="1">
      <c r="A9" s="2290"/>
      <c r="B9" s="2290"/>
      <c r="C9" s="2290"/>
      <c r="D9" s="2290"/>
      <c r="E9" s="2290"/>
      <c r="F9" s="2290"/>
      <c r="G9" s="2290"/>
      <c r="H9" s="2290"/>
      <c r="I9" s="2290"/>
      <c r="J9" s="2290"/>
      <c r="K9" s="2290"/>
      <c r="L9" s="2290"/>
      <c r="M9" s="2290"/>
      <c r="N9" s="2290"/>
      <c r="O9" s="2290"/>
      <c r="P9" s="2290"/>
      <c r="Q9" s="2290"/>
      <c r="R9" s="2290"/>
      <c r="S9" s="2290"/>
      <c r="T9" s="2290"/>
      <c r="U9" s="2290"/>
      <c r="V9" s="2290"/>
      <c r="W9" s="2290"/>
      <c r="X9" s="2290"/>
      <c r="Y9" s="2290"/>
      <c r="Z9" s="2290"/>
      <c r="AA9" s="2290"/>
      <c r="AB9" s="2290"/>
      <c r="AC9" s="2290"/>
      <c r="AD9" s="2290"/>
      <c r="AE9" s="2290"/>
      <c r="AF9" s="2290"/>
      <c r="AG9" s="2290"/>
      <c r="AH9" s="2290"/>
      <c r="AI9" s="2290"/>
      <c r="AJ9" s="2290"/>
      <c r="AK9" s="2290"/>
      <c r="AL9" s="2290"/>
      <c r="AM9" s="2290"/>
      <c r="AN9" s="2290"/>
      <c r="AO9" s="2290"/>
      <c r="AP9" s="2290"/>
      <c r="AQ9" s="2290"/>
      <c r="AR9" s="2290"/>
      <c r="AS9" s="2290"/>
      <c r="AT9" s="2290"/>
      <c r="AU9" s="2290"/>
      <c r="AV9" s="2290"/>
      <c r="AW9" s="2290"/>
      <c r="AX9" s="2290"/>
      <c r="AY9" s="2290"/>
      <c r="AZ9" s="2290"/>
      <c r="BA9" s="2290"/>
      <c r="BB9" s="2290"/>
      <c r="BC9" s="2290"/>
      <c r="BD9" s="2290"/>
      <c r="BE9" s="2290"/>
      <c r="BF9" s="2290"/>
      <c r="BG9" s="2290"/>
      <c r="BH9" s="2290"/>
      <c r="BI9" s="2290"/>
      <c r="BJ9" s="2290"/>
      <c r="BK9" s="2290"/>
      <c r="BL9" s="2290"/>
      <c r="BM9" s="2290"/>
      <c r="BN9" s="2290"/>
      <c r="BO9" s="2459"/>
      <c r="BP9" s="2459"/>
      <c r="BQ9" s="41"/>
      <c r="BR9" s="41"/>
      <c r="BS9" s="41"/>
      <c r="BT9" s="41"/>
      <c r="BU9" s="41"/>
      <c r="BV9" s="41"/>
      <c r="BW9" s="41"/>
      <c r="BX9" s="41"/>
      <c r="BY9" s="41"/>
      <c r="CA9" s="356"/>
    </row>
    <row r="10" spans="1:79" s="360" customFormat="1" ht="15" customHeight="1" thickBot="1">
      <c r="A10" s="2290"/>
      <c r="B10" s="2290"/>
      <c r="C10" s="2290"/>
      <c r="D10" s="2290"/>
      <c r="E10" s="2290"/>
      <c r="F10" s="2290"/>
      <c r="G10" s="2290"/>
      <c r="H10" s="2290"/>
      <c r="I10" s="2365" t="s">
        <v>84</v>
      </c>
      <c r="J10" s="2365"/>
      <c r="K10" s="2365"/>
      <c r="L10" s="2365"/>
      <c r="M10" s="2365"/>
      <c r="N10" s="2365"/>
      <c r="O10" s="2365"/>
      <c r="P10" s="2365"/>
      <c r="Q10" s="2365"/>
      <c r="R10" s="2365"/>
      <c r="S10" s="2365"/>
      <c r="T10" s="2365"/>
      <c r="U10" s="2299"/>
      <c r="V10" s="2299"/>
      <c r="W10" s="2298" t="s">
        <v>85</v>
      </c>
      <c r="X10" s="2298"/>
      <c r="Y10" s="2298"/>
      <c r="Z10" s="2298"/>
      <c r="AA10" s="2298"/>
      <c r="AB10" s="2298"/>
      <c r="AC10" s="2298"/>
      <c r="AD10" s="2298"/>
      <c r="AE10" s="2298"/>
      <c r="AF10" s="2298"/>
      <c r="AG10" s="2298"/>
      <c r="AH10" s="2298"/>
      <c r="AI10" s="2298"/>
      <c r="AJ10" s="2298"/>
      <c r="AK10" s="2300"/>
      <c r="AL10" s="2300"/>
      <c r="AM10" s="2300"/>
      <c r="AN10" s="2300"/>
      <c r="AO10" s="2300"/>
      <c r="AP10" s="2300"/>
      <c r="AQ10" s="2300"/>
      <c r="AR10" s="2300"/>
      <c r="AS10" s="2300"/>
      <c r="AT10" s="2300"/>
      <c r="AU10" s="2300"/>
      <c r="AV10" s="2300"/>
      <c r="AW10" s="2300"/>
      <c r="AX10" s="2300"/>
      <c r="AY10" s="2300"/>
      <c r="AZ10" s="2300"/>
      <c r="BA10" s="2300"/>
      <c r="BB10" s="2300"/>
      <c r="BC10" s="2300"/>
      <c r="BD10" s="2300"/>
      <c r="BE10" s="2300"/>
      <c r="BF10" s="2300"/>
      <c r="BG10" s="2300"/>
      <c r="BH10" s="2300"/>
      <c r="BI10" s="2300"/>
      <c r="BJ10" s="2300"/>
      <c r="BK10" s="2300"/>
      <c r="BL10" s="2300"/>
      <c r="BM10" s="2300"/>
      <c r="BN10" s="2300"/>
      <c r="BO10" s="2459"/>
      <c r="BP10" s="2459"/>
      <c r="BQ10" s="41"/>
      <c r="BR10" s="41"/>
      <c r="BS10" s="41"/>
      <c r="BT10" s="41"/>
      <c r="BU10" s="41"/>
      <c r="BV10" s="41"/>
      <c r="BW10" s="41"/>
      <c r="BX10" s="41"/>
      <c r="BY10" s="41"/>
      <c r="CA10" s="356"/>
    </row>
    <row r="11" spans="1:79" s="360" customFormat="1" ht="18" customHeight="1" thickBot="1">
      <c r="A11" s="2290"/>
      <c r="B11" s="2290"/>
      <c r="C11" s="2290"/>
      <c r="D11" s="2290"/>
      <c r="E11" s="2290"/>
      <c r="F11" s="2290"/>
      <c r="G11" s="2290"/>
      <c r="H11" s="2295"/>
      <c r="I11" s="2296" t="s">
        <v>2809</v>
      </c>
      <c r="J11" s="2210"/>
      <c r="K11" s="2360"/>
      <c r="L11" s="2363"/>
      <c r="M11" s="2360"/>
      <c r="N11" s="2363"/>
      <c r="O11" s="2360"/>
      <c r="P11" s="2363"/>
      <c r="Q11" s="2360"/>
      <c r="R11" s="2363"/>
      <c r="S11" s="2360"/>
      <c r="T11" s="2363"/>
      <c r="U11" s="2791"/>
      <c r="V11" s="2301"/>
      <c r="W11" s="2829"/>
      <c r="X11" s="2830"/>
      <c r="Y11" s="2826"/>
      <c r="Z11" s="2828"/>
      <c r="AA11" s="2275" t="s">
        <v>2837</v>
      </c>
      <c r="AB11" s="2275"/>
      <c r="AC11" s="2275"/>
      <c r="AD11" s="2275"/>
      <c r="AE11" s="2275"/>
      <c r="AF11" s="2275"/>
      <c r="AG11" s="2831"/>
      <c r="AH11" s="2832"/>
      <c r="AI11" s="2826"/>
      <c r="AJ11" s="2827"/>
      <c r="AK11" s="2826"/>
      <c r="AL11" s="2827"/>
      <c r="AM11" s="2826"/>
      <c r="AN11" s="2827"/>
      <c r="AO11" s="2826"/>
      <c r="AP11" s="2827"/>
      <c r="AQ11" s="2826"/>
      <c r="AR11" s="2828"/>
      <c r="AS11" s="2289"/>
      <c r="AT11" s="2289"/>
      <c r="AU11" s="2289"/>
      <c r="AV11" s="2289"/>
      <c r="AW11" s="2289"/>
      <c r="AX11" s="2289"/>
      <c r="AY11" s="2289"/>
      <c r="AZ11" s="2289"/>
      <c r="BA11" s="2289"/>
      <c r="BB11" s="2289"/>
      <c r="BC11" s="2289"/>
      <c r="BD11" s="2289"/>
      <c r="BE11" s="2289"/>
      <c r="BF11" s="2289"/>
      <c r="BG11" s="2289"/>
      <c r="BH11" s="2289"/>
      <c r="BI11" s="2289"/>
      <c r="BJ11" s="2289"/>
      <c r="BK11" s="2289"/>
      <c r="BL11" s="2289"/>
      <c r="BM11" s="2289"/>
      <c r="BN11" s="2289"/>
      <c r="BO11" s="2459"/>
      <c r="BP11" s="2459"/>
      <c r="BQ11" s="41"/>
      <c r="BR11" s="41"/>
      <c r="BS11" s="41"/>
      <c r="BT11" s="41"/>
      <c r="BU11" s="41"/>
      <c r="BV11" s="41"/>
      <c r="BW11" s="41"/>
      <c r="BX11" s="41"/>
      <c r="BY11" s="41"/>
      <c r="CA11" s="359"/>
    </row>
    <row r="12" spans="1:79" s="360" customFormat="1" ht="15" customHeight="1">
      <c r="A12" s="2290"/>
      <c r="B12" s="2290"/>
      <c r="C12" s="2290"/>
      <c r="D12" s="2290"/>
      <c r="E12" s="2289" t="s">
        <v>263</v>
      </c>
      <c r="F12" s="2289"/>
      <c r="G12" s="2289"/>
      <c r="H12" s="2289"/>
      <c r="I12" s="2289"/>
      <c r="J12" s="2289"/>
      <c r="K12" s="2289"/>
      <c r="L12" s="2289"/>
      <c r="M12" s="2289"/>
      <c r="N12" s="2289"/>
      <c r="O12" s="2289"/>
      <c r="P12" s="2289"/>
      <c r="Q12" s="2289"/>
      <c r="R12" s="2289"/>
      <c r="S12" s="2289"/>
      <c r="T12" s="2289"/>
      <c r="U12" s="2289"/>
      <c r="V12" s="2289"/>
      <c r="W12" s="2289"/>
      <c r="X12" s="2289"/>
      <c r="Y12" s="2289"/>
      <c r="Z12" s="2289"/>
      <c r="AA12" s="2289"/>
      <c r="AB12" s="2289"/>
      <c r="AC12" s="2289"/>
      <c r="AD12" s="2289"/>
      <c r="AE12" s="2289"/>
      <c r="AF12" s="2289"/>
      <c r="AG12" s="2289"/>
      <c r="AH12" s="2289"/>
      <c r="AI12" s="2289"/>
      <c r="AJ12" s="2289"/>
      <c r="AK12" s="2289"/>
      <c r="AL12" s="2289"/>
      <c r="AM12" s="2289"/>
      <c r="AN12" s="2289"/>
      <c r="AO12" s="2289"/>
      <c r="AP12" s="2289"/>
      <c r="AQ12" s="2289"/>
      <c r="AR12" s="2289"/>
      <c r="AS12" s="2289"/>
      <c r="AT12" s="2289"/>
      <c r="AU12" s="2289"/>
      <c r="AV12" s="2289"/>
      <c r="AW12" s="2289"/>
      <c r="AX12" s="2289"/>
      <c r="AY12" s="2289"/>
      <c r="AZ12" s="2289"/>
      <c r="BA12" s="2289"/>
      <c r="BB12" s="2289"/>
      <c r="BC12" s="2289"/>
      <c r="BD12" s="2289"/>
      <c r="BE12" s="2289"/>
      <c r="BF12" s="2289"/>
      <c r="BG12" s="2289"/>
      <c r="BH12" s="2289"/>
      <c r="BI12" s="2289"/>
      <c r="BJ12" s="2289"/>
      <c r="BK12" s="2289"/>
      <c r="BL12" s="2289"/>
      <c r="BM12" s="2289"/>
      <c r="BN12" s="2289"/>
      <c r="BO12" s="2459"/>
      <c r="BP12" s="2459"/>
      <c r="BQ12" s="41"/>
      <c r="BR12" s="41"/>
      <c r="BS12" s="41"/>
      <c r="BT12" s="41"/>
      <c r="BU12" s="41"/>
      <c r="BV12" s="41"/>
      <c r="BW12" s="41"/>
      <c r="BX12" s="41"/>
      <c r="BY12" s="41"/>
    </row>
    <row r="13" spans="1:79" s="360" customFormat="1" ht="15" customHeight="1" thickBot="1">
      <c r="A13" s="2290"/>
      <c r="B13" s="2290"/>
      <c r="C13" s="2290"/>
      <c r="D13" s="2290"/>
      <c r="E13" s="2298" t="s">
        <v>106</v>
      </c>
      <c r="F13" s="2298"/>
      <c r="G13" s="2298"/>
      <c r="H13" s="2298"/>
      <c r="I13" s="2289"/>
      <c r="J13" s="2289"/>
      <c r="K13" s="2289"/>
      <c r="L13" s="2289"/>
      <c r="M13" s="2289"/>
      <c r="N13" s="2289"/>
      <c r="O13" s="2289"/>
      <c r="P13" s="2289"/>
      <c r="Q13" s="2289"/>
      <c r="R13" s="2289"/>
      <c r="S13" s="2289"/>
      <c r="T13" s="2289"/>
      <c r="U13" s="2289"/>
      <c r="V13" s="2289"/>
      <c r="W13" s="2289"/>
      <c r="X13" s="2289"/>
      <c r="Y13" s="2289"/>
      <c r="Z13" s="2289"/>
      <c r="AA13" s="2289"/>
      <c r="AB13" s="2289"/>
      <c r="AC13" s="2289"/>
      <c r="AD13" s="2289"/>
      <c r="AE13" s="2289"/>
      <c r="AF13" s="2289"/>
      <c r="AG13" s="2289"/>
      <c r="AH13" s="2289"/>
      <c r="AI13" s="2289"/>
      <c r="AJ13" s="2289"/>
      <c r="AK13" s="2289"/>
      <c r="AL13" s="2289"/>
      <c r="AM13" s="2289"/>
      <c r="AN13" s="2289"/>
      <c r="AO13" s="2289"/>
      <c r="AP13" s="2289"/>
      <c r="AQ13" s="2289"/>
      <c r="AR13" s="2289"/>
      <c r="AS13" s="2289"/>
      <c r="AT13" s="2289"/>
      <c r="AU13" s="2289"/>
      <c r="AV13" s="2289"/>
      <c r="AW13" s="2289"/>
      <c r="AX13" s="2289"/>
      <c r="AY13" s="2289"/>
      <c r="AZ13" s="2289"/>
      <c r="BA13" s="2289"/>
      <c r="BB13" s="2289"/>
      <c r="BC13" s="2289"/>
      <c r="BD13" s="2289"/>
      <c r="BE13" s="2289"/>
      <c r="BF13" s="2289"/>
      <c r="BG13" s="2289"/>
      <c r="BH13" s="2289"/>
      <c r="BI13" s="2289"/>
      <c r="BJ13" s="2289"/>
      <c r="BK13" s="2289"/>
      <c r="BL13" s="2289"/>
      <c r="BM13" s="2289"/>
      <c r="BN13" s="2289"/>
      <c r="BO13" s="2459"/>
      <c r="BP13" s="2459"/>
      <c r="BQ13" s="41"/>
      <c r="BR13" s="41"/>
      <c r="BS13" s="41"/>
      <c r="BT13" s="41"/>
      <c r="BU13" s="41"/>
      <c r="BV13" s="41"/>
      <c r="BW13" s="41"/>
      <c r="BX13" s="41"/>
      <c r="BY13" s="41"/>
    </row>
    <row r="14" spans="1:79" s="360" customFormat="1" ht="18" customHeight="1" thickBot="1">
      <c r="A14" s="2290"/>
      <c r="B14" s="2290"/>
      <c r="C14" s="2290"/>
      <c r="D14" s="2290"/>
      <c r="E14" s="355"/>
      <c r="F14" s="2833">
        <v>52</v>
      </c>
      <c r="G14" s="2834"/>
      <c r="H14" s="361"/>
      <c r="I14" s="371"/>
      <c r="J14" s="2373" t="s">
        <v>207</v>
      </c>
      <c r="K14" s="2373"/>
      <c r="L14" s="2373"/>
      <c r="M14" s="2373"/>
      <c r="N14" s="2373"/>
      <c r="O14" s="2373"/>
      <c r="P14" s="2373"/>
      <c r="Q14" s="2373"/>
      <c r="R14" s="2373"/>
      <c r="S14" s="372"/>
      <c r="T14" s="2835" t="str">
        <f>★入力画面!$P$195</f>
        <v/>
      </c>
      <c r="U14" s="2836"/>
      <c r="V14" s="2837" t="str">
        <f>★入力画面!$Q$195</f>
        <v/>
      </c>
      <c r="W14" s="2838"/>
      <c r="X14" s="2837" t="str">
        <f>★入力画面!$R$195</f>
        <v/>
      </c>
      <c r="Y14" s="2838"/>
      <c r="Z14" s="2837" t="str">
        <f>★入力画面!$S$195</f>
        <v/>
      </c>
      <c r="AA14" s="2838"/>
      <c r="AB14" s="2837" t="str">
        <f>★入力画面!$T$195</f>
        <v/>
      </c>
      <c r="AC14" s="2838"/>
      <c r="AD14" s="2837" t="str">
        <f>★入力画面!$U$195</f>
        <v/>
      </c>
      <c r="AE14" s="2838"/>
      <c r="AF14" s="2837" t="str">
        <f>★入力画面!$V$195</f>
        <v/>
      </c>
      <c r="AG14" s="2838"/>
      <c r="AH14" s="2837" t="str">
        <f>★入力画面!$W$195</f>
        <v/>
      </c>
      <c r="AI14" s="2838"/>
      <c r="AJ14" s="2837" t="str">
        <f>★入力画面!$X$195</f>
        <v/>
      </c>
      <c r="AK14" s="2838"/>
      <c r="AL14" s="2837" t="str">
        <f>★入力画面!$Y$195</f>
        <v/>
      </c>
      <c r="AM14" s="2838"/>
      <c r="AN14" s="2837" t="str">
        <f>★入力画面!$Z$195</f>
        <v/>
      </c>
      <c r="AO14" s="2838"/>
      <c r="AP14" s="2837" t="str">
        <f>★入力画面!$AA$195</f>
        <v/>
      </c>
      <c r="AQ14" s="2838"/>
      <c r="AR14" s="2837" t="str">
        <f>★入力画面!$AB$195</f>
        <v/>
      </c>
      <c r="AS14" s="2838"/>
      <c r="AT14" s="2837" t="str">
        <f>★入力画面!$AC$195</f>
        <v/>
      </c>
      <c r="AU14" s="2838"/>
      <c r="AV14" s="2837" t="str">
        <f>★入力画面!$AD$195</f>
        <v/>
      </c>
      <c r="AW14" s="2838"/>
      <c r="AX14" s="2837" t="str">
        <f>★入力画面!$AE$195</f>
        <v/>
      </c>
      <c r="AY14" s="2838"/>
      <c r="AZ14" s="2837" t="str">
        <f>★入力画面!$AF$195</f>
        <v/>
      </c>
      <c r="BA14" s="2838"/>
      <c r="BB14" s="2837" t="str">
        <f>★入力画面!$AG$195</f>
        <v/>
      </c>
      <c r="BC14" s="2838"/>
      <c r="BD14" s="2837" t="str">
        <f>★入力画面!$AH$195</f>
        <v/>
      </c>
      <c r="BE14" s="2838"/>
      <c r="BF14" s="2837" t="str">
        <f>★入力画面!$AI$195</f>
        <v/>
      </c>
      <c r="BG14" s="2839"/>
      <c r="BH14" s="2346"/>
      <c r="BI14" s="2346"/>
      <c r="BJ14" s="2346"/>
      <c r="BK14" s="2346"/>
      <c r="BL14" s="2346"/>
      <c r="BM14" s="2346"/>
      <c r="BN14" s="2346"/>
      <c r="BO14" s="2459"/>
      <c r="BP14" s="2459"/>
      <c r="BQ14" s="41"/>
      <c r="BR14" s="41"/>
      <c r="BS14" s="41"/>
      <c r="BT14" s="41"/>
      <c r="BU14" s="41"/>
      <c r="BV14" s="41"/>
      <c r="BW14" s="41"/>
      <c r="BX14" s="41"/>
      <c r="BY14" s="41"/>
    </row>
    <row r="15" spans="1:79" s="360" customFormat="1" ht="18" customHeight="1" thickBot="1">
      <c r="A15" s="2290"/>
      <c r="B15" s="2290"/>
      <c r="C15" s="2290"/>
      <c r="D15" s="2290"/>
      <c r="E15" s="2290"/>
      <c r="F15" s="2290"/>
      <c r="G15" s="2290"/>
      <c r="H15" s="2290"/>
      <c r="I15" s="381"/>
      <c r="J15" s="2803" t="s">
        <v>264</v>
      </c>
      <c r="K15" s="2803"/>
      <c r="L15" s="2803"/>
      <c r="M15" s="2803"/>
      <c r="N15" s="2803"/>
      <c r="O15" s="2803"/>
      <c r="P15" s="2803"/>
      <c r="Q15" s="2803"/>
      <c r="R15" s="2803"/>
      <c r="S15" s="382"/>
      <c r="T15" s="2835" t="str">
        <f>★入力画面!$P$197</f>
        <v/>
      </c>
      <c r="U15" s="2836"/>
      <c r="V15" s="2836" t="str">
        <f>★入力画面!$Q$197</f>
        <v/>
      </c>
      <c r="W15" s="2836"/>
      <c r="X15" s="2836" t="str">
        <f>★入力画面!$R$197</f>
        <v/>
      </c>
      <c r="Y15" s="2836"/>
      <c r="Z15" s="2836" t="str">
        <f>★入力画面!$S$197</f>
        <v/>
      </c>
      <c r="AA15" s="2836"/>
      <c r="AB15" s="2836" t="str">
        <f>★入力画面!$T$197</f>
        <v/>
      </c>
      <c r="AC15" s="2836"/>
      <c r="AD15" s="2836" t="str">
        <f>★入力画面!$U$197</f>
        <v/>
      </c>
      <c r="AE15" s="2836"/>
      <c r="AF15" s="2836" t="str">
        <f>★入力画面!$V$197</f>
        <v/>
      </c>
      <c r="AG15" s="2836"/>
      <c r="AH15" s="2836" t="str">
        <f>★入力画面!$W$197</f>
        <v/>
      </c>
      <c r="AI15" s="2836"/>
      <c r="AJ15" s="2836" t="str">
        <f>★入力画面!$X$197</f>
        <v/>
      </c>
      <c r="AK15" s="2836"/>
      <c r="AL15" s="2836" t="str">
        <f>★入力画面!$Y$197</f>
        <v/>
      </c>
      <c r="AM15" s="2836"/>
      <c r="AN15" s="2836" t="str">
        <f>★入力画面!$Z$197</f>
        <v/>
      </c>
      <c r="AO15" s="2836"/>
      <c r="AP15" s="2836" t="str">
        <f>★入力画面!$AA$197</f>
        <v/>
      </c>
      <c r="AQ15" s="2836"/>
      <c r="AR15" s="2836" t="str">
        <f>★入力画面!$AB$197</f>
        <v/>
      </c>
      <c r="AS15" s="2836"/>
      <c r="AT15" s="2836" t="str">
        <f>★入力画面!$AC$197</f>
        <v/>
      </c>
      <c r="AU15" s="2836"/>
      <c r="AV15" s="2836" t="str">
        <f>★入力画面!$AD$197</f>
        <v/>
      </c>
      <c r="AW15" s="2836"/>
      <c r="AX15" s="2836" t="str">
        <f>★入力画面!$AE$197</f>
        <v/>
      </c>
      <c r="AY15" s="2836"/>
      <c r="AZ15" s="2836" t="str">
        <f>★入力画面!$AF$197</f>
        <v/>
      </c>
      <c r="BA15" s="2836"/>
      <c r="BB15" s="2836" t="str">
        <f>★入力画面!$AG$197</f>
        <v/>
      </c>
      <c r="BC15" s="2836"/>
      <c r="BD15" s="2836" t="str">
        <f>★入力画面!$AH$197</f>
        <v/>
      </c>
      <c r="BE15" s="2836"/>
      <c r="BF15" s="2836" t="str">
        <f>★入力画面!$AI$197</f>
        <v/>
      </c>
      <c r="BG15" s="2872"/>
      <c r="BH15" s="2346"/>
      <c r="BI15" s="2346"/>
      <c r="BJ15" s="2346"/>
      <c r="BK15" s="2346"/>
      <c r="BL15" s="2346"/>
      <c r="BM15" s="2346"/>
      <c r="BN15" s="2346"/>
      <c r="BO15" s="2459"/>
      <c r="BP15" s="2459"/>
      <c r="BQ15" s="41"/>
      <c r="BR15" s="41"/>
      <c r="BS15" s="41"/>
      <c r="BT15" s="41"/>
      <c r="BU15" s="41"/>
      <c r="BV15" s="41"/>
      <c r="BW15" s="41"/>
      <c r="BX15" s="41"/>
      <c r="BY15" s="41"/>
    </row>
    <row r="16" spans="1:79" s="360" customFormat="1" ht="9" customHeight="1">
      <c r="A16" s="2290"/>
      <c r="B16" s="2290"/>
      <c r="C16" s="2290"/>
      <c r="D16" s="2290"/>
      <c r="E16" s="2290"/>
      <c r="F16" s="2290"/>
      <c r="G16" s="2290"/>
      <c r="H16" s="2290"/>
      <c r="I16" s="364"/>
      <c r="J16" s="2395" t="s">
        <v>117</v>
      </c>
      <c r="K16" s="2395"/>
      <c r="L16" s="2395"/>
      <c r="M16" s="2395"/>
      <c r="N16" s="2395"/>
      <c r="O16" s="2395"/>
      <c r="P16" s="2395"/>
      <c r="Q16" s="2395"/>
      <c r="R16" s="2395"/>
      <c r="S16" s="365"/>
      <c r="T16" s="2862" t="str">
        <f>★入力画面!$BS$198</f>
        <v/>
      </c>
      <c r="U16" s="2863"/>
      <c r="V16" s="2183"/>
      <c r="W16" s="2183"/>
      <c r="X16" s="2866" t="str">
        <f>★入力画面!$BM$198</f>
        <v/>
      </c>
      <c r="Y16" s="2867"/>
      <c r="Z16" s="2867" t="str">
        <f>★入力画面!$BN$198</f>
        <v/>
      </c>
      <c r="AA16" s="2870"/>
      <c r="AB16" s="2131" t="s">
        <v>118</v>
      </c>
      <c r="AC16" s="2131"/>
      <c r="AD16" s="2866" t="str">
        <f>★入力画面!$BO$198</f>
        <v/>
      </c>
      <c r="AE16" s="2867"/>
      <c r="AF16" s="2867" t="str">
        <f>★入力画面!$BP$198</f>
        <v/>
      </c>
      <c r="AG16" s="2870"/>
      <c r="AH16" s="2131" t="s">
        <v>88</v>
      </c>
      <c r="AI16" s="2131"/>
      <c r="AJ16" s="2866" t="str">
        <f>★入力画面!$BQ$198</f>
        <v/>
      </c>
      <c r="AK16" s="2867"/>
      <c r="AL16" s="2867" t="str">
        <f>★入力画面!$BR$198</f>
        <v/>
      </c>
      <c r="AM16" s="2870"/>
      <c r="AN16" s="2289" t="s">
        <v>89</v>
      </c>
      <c r="AO16" s="2289"/>
      <c r="AP16" s="2300"/>
      <c r="AQ16" s="2300"/>
      <c r="AR16" s="2300"/>
      <c r="AS16" s="2300"/>
      <c r="AT16" s="2300"/>
      <c r="AU16" s="2300"/>
      <c r="AV16" s="2300"/>
      <c r="AW16" s="2300"/>
      <c r="AX16" s="2300"/>
      <c r="AY16" s="2300"/>
      <c r="AZ16" s="2300"/>
      <c r="BA16" s="2300"/>
      <c r="BB16" s="2300"/>
      <c r="BC16" s="2300"/>
      <c r="BD16" s="2300"/>
      <c r="BE16" s="2300"/>
      <c r="BF16" s="2300"/>
      <c r="BG16" s="2300"/>
      <c r="BH16" s="2346"/>
      <c r="BI16" s="2346"/>
      <c r="BJ16" s="2346"/>
      <c r="BK16" s="2346"/>
      <c r="BL16" s="2346"/>
      <c r="BM16" s="2346"/>
      <c r="BN16" s="2346"/>
      <c r="BO16" s="2459"/>
      <c r="BP16" s="2459"/>
      <c r="BQ16" s="41"/>
      <c r="BR16" s="41"/>
      <c r="BS16" s="41"/>
      <c r="BT16" s="41"/>
      <c r="BU16" s="41"/>
      <c r="BV16" s="41"/>
      <c r="BW16" s="41"/>
      <c r="BX16" s="41"/>
      <c r="BY16" s="41"/>
      <c r="CA16" s="359"/>
    </row>
    <row r="17" spans="1:79" s="360" customFormat="1" ht="9" customHeight="1" thickBot="1">
      <c r="A17" s="2290"/>
      <c r="B17" s="2290"/>
      <c r="C17" s="2290"/>
      <c r="D17" s="2290"/>
      <c r="E17" s="2290"/>
      <c r="F17" s="2290"/>
      <c r="G17" s="2290"/>
      <c r="H17" s="2290"/>
      <c r="I17" s="367"/>
      <c r="J17" s="2396"/>
      <c r="K17" s="2396"/>
      <c r="L17" s="2396"/>
      <c r="M17" s="2396"/>
      <c r="N17" s="2396"/>
      <c r="O17" s="2396"/>
      <c r="P17" s="2396"/>
      <c r="Q17" s="2396"/>
      <c r="R17" s="2396"/>
      <c r="S17" s="368"/>
      <c r="T17" s="2864"/>
      <c r="U17" s="2865"/>
      <c r="V17" s="2131"/>
      <c r="W17" s="2131"/>
      <c r="X17" s="2868"/>
      <c r="Y17" s="2869"/>
      <c r="Z17" s="2869"/>
      <c r="AA17" s="2871"/>
      <c r="AB17" s="2131"/>
      <c r="AC17" s="2131"/>
      <c r="AD17" s="2868"/>
      <c r="AE17" s="2869"/>
      <c r="AF17" s="2869"/>
      <c r="AG17" s="2871"/>
      <c r="AH17" s="2131"/>
      <c r="AI17" s="2131"/>
      <c r="AJ17" s="2868"/>
      <c r="AK17" s="2869"/>
      <c r="AL17" s="2869"/>
      <c r="AM17" s="2871"/>
      <c r="AN17" s="2289"/>
      <c r="AO17" s="2289"/>
      <c r="AP17" s="2300"/>
      <c r="AQ17" s="2300"/>
      <c r="AR17" s="2300"/>
      <c r="AS17" s="2300"/>
      <c r="AT17" s="2300"/>
      <c r="AU17" s="2300"/>
      <c r="AV17" s="2300"/>
      <c r="AW17" s="2300"/>
      <c r="AX17" s="2300"/>
      <c r="AY17" s="2300"/>
      <c r="AZ17" s="2300"/>
      <c r="BA17" s="2300"/>
      <c r="BB17" s="2300"/>
      <c r="BC17" s="2300"/>
      <c r="BD17" s="2300"/>
      <c r="BE17" s="2300"/>
      <c r="BF17" s="2300"/>
      <c r="BG17" s="2300"/>
      <c r="BH17" s="2346"/>
      <c r="BI17" s="2346"/>
      <c r="BJ17" s="2346"/>
      <c r="BK17" s="2346"/>
      <c r="BL17" s="2346"/>
      <c r="BM17" s="2346"/>
      <c r="BN17" s="2346"/>
      <c r="BO17" s="2459"/>
      <c r="BP17" s="2459"/>
      <c r="BQ17" s="41"/>
      <c r="BR17" s="41"/>
      <c r="BS17" s="41"/>
      <c r="BT17" s="41"/>
      <c r="BU17" s="41"/>
      <c r="BV17" s="41"/>
      <c r="BW17" s="41"/>
      <c r="BX17" s="41"/>
      <c r="BY17" s="41"/>
      <c r="CA17" s="359"/>
    </row>
    <row r="18" spans="1:79" s="360" customFormat="1" ht="18" customHeight="1">
      <c r="A18" s="2290"/>
      <c r="B18" s="2290"/>
      <c r="C18" s="2290"/>
      <c r="D18" s="2290"/>
      <c r="E18" s="2290"/>
      <c r="F18" s="2290"/>
      <c r="G18" s="2290"/>
      <c r="H18" s="2290"/>
      <c r="I18" s="364"/>
      <c r="J18" s="2395" t="s">
        <v>265</v>
      </c>
      <c r="K18" s="2395"/>
      <c r="L18" s="2395"/>
      <c r="M18" s="2395"/>
      <c r="N18" s="2395"/>
      <c r="O18" s="2395"/>
      <c r="P18" s="2395"/>
      <c r="Q18" s="2395"/>
      <c r="R18" s="2395"/>
      <c r="S18" s="366"/>
      <c r="T18" s="2848">
        <f>★入力画面!$M$199</f>
        <v>0</v>
      </c>
      <c r="U18" s="2849"/>
      <c r="V18" s="2849"/>
      <c r="W18" s="2849"/>
      <c r="X18" s="2849"/>
      <c r="Y18" s="2844" t="s">
        <v>266</v>
      </c>
      <c r="Z18" s="2844"/>
      <c r="AA18" s="2845"/>
      <c r="AB18" s="2401" t="s">
        <v>267</v>
      </c>
      <c r="AC18" s="2419"/>
      <c r="AD18" s="2419"/>
      <c r="AE18" s="2419"/>
      <c r="AF18" s="2419"/>
      <c r="AG18" s="2403"/>
      <c r="AH18" s="2848">
        <f>★入力画面!$AF$199</f>
        <v>0</v>
      </c>
      <c r="AI18" s="2849"/>
      <c r="AJ18" s="2849"/>
      <c r="AK18" s="2849"/>
      <c r="AL18" s="2849"/>
      <c r="AM18" s="2852"/>
      <c r="AN18" s="2852"/>
      <c r="AO18" s="2853"/>
      <c r="AP18" s="2300"/>
      <c r="AQ18" s="2300"/>
      <c r="AR18" s="2300"/>
      <c r="AS18" s="2300"/>
      <c r="AT18" s="2300"/>
      <c r="AU18" s="2300"/>
      <c r="AV18" s="2300"/>
      <c r="AW18" s="2300"/>
      <c r="AX18" s="2300"/>
      <c r="AY18" s="2300"/>
      <c r="AZ18" s="2300"/>
      <c r="BA18" s="2300"/>
      <c r="BB18" s="2300"/>
      <c r="BC18" s="2300"/>
      <c r="BD18" s="2300"/>
      <c r="BE18" s="2300"/>
      <c r="BF18" s="2300"/>
      <c r="BG18" s="2300"/>
      <c r="BH18" s="2346"/>
      <c r="BI18" s="2346"/>
      <c r="BJ18" s="2346"/>
      <c r="BK18" s="2346"/>
      <c r="BL18" s="2346"/>
      <c r="BM18" s="2346"/>
      <c r="BN18" s="2346"/>
      <c r="BO18" s="2459"/>
      <c r="BP18" s="2459"/>
      <c r="BQ18" s="41"/>
      <c r="BR18" s="41"/>
      <c r="BS18" s="41"/>
      <c r="BT18" s="41"/>
      <c r="BU18" s="41"/>
      <c r="BV18" s="41"/>
      <c r="BW18" s="41"/>
      <c r="BX18" s="41"/>
      <c r="BY18" s="41"/>
      <c r="CA18" s="359"/>
    </row>
    <row r="19" spans="1:79" s="360" customFormat="1" ht="18" customHeight="1" thickBot="1">
      <c r="A19" s="2290"/>
      <c r="B19" s="2290"/>
      <c r="C19" s="2290"/>
      <c r="D19" s="2290"/>
      <c r="E19" s="2290"/>
      <c r="F19" s="2290"/>
      <c r="G19" s="2290"/>
      <c r="H19" s="2290"/>
      <c r="I19" s="367"/>
      <c r="J19" s="2420" t="s">
        <v>268</v>
      </c>
      <c r="K19" s="2420"/>
      <c r="L19" s="2420"/>
      <c r="M19" s="2420"/>
      <c r="N19" s="2420"/>
      <c r="O19" s="2420"/>
      <c r="P19" s="2420"/>
      <c r="Q19" s="2420"/>
      <c r="R19" s="2420"/>
      <c r="S19" s="369"/>
      <c r="T19" s="2854">
        <f>★入力画面!$W$199</f>
        <v>0</v>
      </c>
      <c r="U19" s="2855"/>
      <c r="V19" s="2855"/>
      <c r="W19" s="2855"/>
      <c r="X19" s="2855"/>
      <c r="Y19" s="2846"/>
      <c r="Z19" s="2846"/>
      <c r="AA19" s="2847"/>
      <c r="AB19" s="2402"/>
      <c r="AC19" s="2420"/>
      <c r="AD19" s="2420"/>
      <c r="AE19" s="2420"/>
      <c r="AF19" s="2420"/>
      <c r="AG19" s="2404"/>
      <c r="AH19" s="2850"/>
      <c r="AI19" s="2851"/>
      <c r="AJ19" s="2851"/>
      <c r="AK19" s="2851"/>
      <c r="AL19" s="2851"/>
      <c r="AM19" s="2846" t="s">
        <v>269</v>
      </c>
      <c r="AN19" s="2846"/>
      <c r="AO19" s="2847"/>
      <c r="AP19" s="2300"/>
      <c r="AQ19" s="2300"/>
      <c r="AR19" s="2300"/>
      <c r="AS19" s="2300"/>
      <c r="AT19" s="2300"/>
      <c r="AU19" s="2300"/>
      <c r="AV19" s="2300"/>
      <c r="AW19" s="2300"/>
      <c r="AX19" s="2300"/>
      <c r="AY19" s="2300"/>
      <c r="AZ19" s="2300"/>
      <c r="BA19" s="2300"/>
      <c r="BB19" s="2300"/>
      <c r="BC19" s="2300"/>
      <c r="BD19" s="2300"/>
      <c r="BE19" s="2300"/>
      <c r="BF19" s="2300"/>
      <c r="BG19" s="2300"/>
      <c r="BH19" s="2346"/>
      <c r="BI19" s="2346"/>
      <c r="BJ19" s="2346"/>
      <c r="BK19" s="2346"/>
      <c r="BL19" s="2346"/>
      <c r="BM19" s="2346"/>
      <c r="BN19" s="2346"/>
      <c r="BO19" s="2459"/>
      <c r="BP19" s="2459"/>
      <c r="BQ19" s="41"/>
      <c r="BR19" s="41"/>
      <c r="BS19" s="41"/>
      <c r="BT19" s="41"/>
      <c r="BU19" s="41"/>
      <c r="BV19" s="41"/>
      <c r="BW19" s="41"/>
      <c r="BX19" s="41"/>
      <c r="BY19" s="41"/>
      <c r="CA19" s="359"/>
    </row>
    <row r="20" spans="1:79" s="360" customFormat="1" ht="15" customHeight="1">
      <c r="A20" s="2290"/>
      <c r="B20" s="2290"/>
      <c r="C20" s="2290"/>
      <c r="D20" s="2290"/>
      <c r="E20" s="2290"/>
      <c r="F20" s="2290"/>
      <c r="G20" s="2290"/>
      <c r="H20" s="2290"/>
      <c r="I20" s="364"/>
      <c r="J20" s="2419" t="s">
        <v>270</v>
      </c>
      <c r="K20" s="2419"/>
      <c r="L20" s="2419"/>
      <c r="M20" s="2419"/>
      <c r="N20" s="2419"/>
      <c r="O20" s="2419"/>
      <c r="P20" s="2419"/>
      <c r="Q20" s="2419"/>
      <c r="R20" s="2419"/>
      <c r="S20" s="366"/>
      <c r="T20" s="2840" t="str">
        <f>★入力画面!$P$201</f>
        <v/>
      </c>
      <c r="U20" s="2841"/>
      <c r="V20" s="2841" t="str">
        <f>★入力画面!$Q$201</f>
        <v/>
      </c>
      <c r="W20" s="2841"/>
      <c r="X20" s="2841" t="str">
        <f>★入力画面!$R$201</f>
        <v/>
      </c>
      <c r="Y20" s="2841"/>
      <c r="Z20" s="2856" t="str">
        <f>★入力画面!$S$201</f>
        <v/>
      </c>
      <c r="AA20" s="2857"/>
      <c r="AB20" s="2841" t="str">
        <f>★入力画面!$T$201</f>
        <v/>
      </c>
      <c r="AC20" s="2860"/>
      <c r="AD20" s="2731" t="str">
        <f>IF(★入力画面!$M$200="都道府県を選択 ▼", "　　　　都道府県", ★入力画面!$M$200)</f>
        <v>　　　　都道府県</v>
      </c>
      <c r="AE20" s="2731"/>
      <c r="AF20" s="2731"/>
      <c r="AG20" s="2731"/>
      <c r="AH20" s="2731"/>
      <c r="AI20" s="2731"/>
      <c r="AJ20" s="2731"/>
      <c r="AK20" s="2731"/>
      <c r="AL20" s="2731"/>
      <c r="AM20" s="2731" t="str">
        <f>IF(★入力画面!$T$200="市区町村を選択 ▼","　　　　　　　市郡区　　　　　　　　　　区町村",★入力画面!$BL$201)</f>
        <v>　　　　　　　市郡区　　　　　　　　　　区町村</v>
      </c>
      <c r="AN20" s="2731"/>
      <c r="AO20" s="2731"/>
      <c r="AP20" s="2731"/>
      <c r="AQ20" s="2731"/>
      <c r="AR20" s="2731"/>
      <c r="AS20" s="2731"/>
      <c r="AT20" s="2731"/>
      <c r="AU20" s="2731"/>
      <c r="AV20" s="2731"/>
      <c r="AW20" s="2731"/>
      <c r="AX20" s="2731"/>
      <c r="AY20" s="2731"/>
      <c r="AZ20" s="2731"/>
      <c r="BA20" s="2731"/>
      <c r="BB20" s="2731"/>
      <c r="BC20" s="2731"/>
      <c r="BD20" s="2731"/>
      <c r="BE20" s="2731"/>
      <c r="BF20" s="2731"/>
      <c r="BG20" s="2731"/>
      <c r="BH20" s="2346"/>
      <c r="BI20" s="2346"/>
      <c r="BJ20" s="2346"/>
      <c r="BK20" s="2346"/>
      <c r="BL20" s="2346"/>
      <c r="BM20" s="2346"/>
      <c r="BN20" s="2346"/>
      <c r="BO20" s="2459"/>
      <c r="BP20" s="2459"/>
      <c r="BQ20" s="41"/>
      <c r="BR20" s="41"/>
      <c r="BS20" s="41"/>
      <c r="BT20" s="41"/>
      <c r="BU20" s="41"/>
      <c r="BV20" s="41"/>
      <c r="BW20" s="41"/>
      <c r="BX20" s="41"/>
      <c r="BY20" s="41"/>
      <c r="CA20" s="359"/>
    </row>
    <row r="21" spans="1:79" s="360" customFormat="1" ht="3" customHeight="1" thickBot="1">
      <c r="A21" s="2290"/>
      <c r="B21" s="2290"/>
      <c r="C21" s="2290"/>
      <c r="D21" s="2290"/>
      <c r="E21" s="2290"/>
      <c r="F21" s="2290"/>
      <c r="G21" s="2290"/>
      <c r="H21" s="2290"/>
      <c r="I21" s="367"/>
      <c r="J21" s="2420"/>
      <c r="K21" s="2420"/>
      <c r="L21" s="2420"/>
      <c r="M21" s="2420"/>
      <c r="N21" s="2420"/>
      <c r="O21" s="2420"/>
      <c r="P21" s="2420"/>
      <c r="Q21" s="2420"/>
      <c r="R21" s="2420"/>
      <c r="S21" s="369"/>
      <c r="T21" s="2842"/>
      <c r="U21" s="2843"/>
      <c r="V21" s="2843"/>
      <c r="W21" s="2843"/>
      <c r="X21" s="2843"/>
      <c r="Y21" s="2843"/>
      <c r="Z21" s="2858"/>
      <c r="AA21" s="2859"/>
      <c r="AB21" s="2843"/>
      <c r="AC21" s="2861"/>
      <c r="AD21" s="383"/>
      <c r="AE21" s="2874"/>
      <c r="AF21" s="2874"/>
      <c r="AG21" s="2874"/>
      <c r="AH21" s="2873"/>
      <c r="AI21" s="2873"/>
      <c r="AJ21" s="2873"/>
      <c r="AK21" s="2873"/>
      <c r="AL21" s="2873"/>
      <c r="AM21" s="2874"/>
      <c r="AN21" s="2874"/>
      <c r="AO21" s="2874"/>
      <c r="AP21" s="2874"/>
      <c r="AQ21" s="2874"/>
      <c r="AR21" s="2874"/>
      <c r="AS21" s="2873"/>
      <c r="AT21" s="2873"/>
      <c r="AU21" s="2873"/>
      <c r="AV21" s="2873"/>
      <c r="AW21" s="383"/>
      <c r="AX21" s="2874"/>
      <c r="AY21" s="2874"/>
      <c r="AZ21" s="2874"/>
      <c r="BA21" s="2874"/>
      <c r="BB21" s="2874"/>
      <c r="BC21" s="2874"/>
      <c r="BD21" s="2873"/>
      <c r="BE21" s="2873"/>
      <c r="BF21" s="2873"/>
      <c r="BG21" s="2873"/>
      <c r="BH21" s="2346"/>
      <c r="BI21" s="2346"/>
      <c r="BJ21" s="2346"/>
      <c r="BK21" s="2346"/>
      <c r="BL21" s="2346"/>
      <c r="BM21" s="2346"/>
      <c r="BN21" s="2346"/>
      <c r="BO21" s="2459"/>
      <c r="BP21" s="2459"/>
      <c r="BQ21" s="41"/>
      <c r="BR21" s="41"/>
      <c r="BS21" s="41"/>
      <c r="BT21" s="41"/>
      <c r="BU21" s="41"/>
      <c r="BV21" s="41"/>
      <c r="BW21" s="41"/>
      <c r="BX21" s="41"/>
      <c r="BY21" s="41"/>
      <c r="CA21" s="359"/>
    </row>
    <row r="22" spans="1:79" s="360" customFormat="1" ht="18" customHeight="1" thickBot="1">
      <c r="A22" s="2290"/>
      <c r="B22" s="2290"/>
      <c r="C22" s="2290"/>
      <c r="D22" s="2290"/>
      <c r="E22" s="2290"/>
      <c r="F22" s="2290"/>
      <c r="G22" s="2290"/>
      <c r="H22" s="2290"/>
      <c r="I22" s="2792" t="s">
        <v>271</v>
      </c>
      <c r="J22" s="2298"/>
      <c r="K22" s="2298"/>
      <c r="L22" s="2298"/>
      <c r="M22" s="2298"/>
      <c r="N22" s="2298"/>
      <c r="O22" s="2298"/>
      <c r="P22" s="2298"/>
      <c r="Q22" s="2298"/>
      <c r="R22" s="2298"/>
      <c r="S22" s="2793"/>
      <c r="T22" s="2876" t="str">
        <f>★入力画面!$P$204</f>
        <v/>
      </c>
      <c r="U22" s="2875"/>
      <c r="V22" s="2875" t="str">
        <f>★入力画面!$Q$204</f>
        <v/>
      </c>
      <c r="W22" s="2875"/>
      <c r="X22" s="2875" t="str">
        <f>★入力画面!$R$204</f>
        <v/>
      </c>
      <c r="Y22" s="2875"/>
      <c r="Z22" s="2875" t="str">
        <f>★入力画面!$S$204</f>
        <v/>
      </c>
      <c r="AA22" s="2875"/>
      <c r="AB22" s="2875" t="str">
        <f>★入力画面!$T$204</f>
        <v/>
      </c>
      <c r="AC22" s="2875"/>
      <c r="AD22" s="2875" t="str">
        <f>★入力画面!$U$204</f>
        <v/>
      </c>
      <c r="AE22" s="2875"/>
      <c r="AF22" s="2875" t="str">
        <f>★入力画面!$V$204</f>
        <v/>
      </c>
      <c r="AG22" s="2875"/>
      <c r="AH22" s="2875" t="str">
        <f>★入力画面!$W$204</f>
        <v/>
      </c>
      <c r="AI22" s="2875"/>
      <c r="AJ22" s="2875" t="str">
        <f>★入力画面!$X$204</f>
        <v/>
      </c>
      <c r="AK22" s="2875"/>
      <c r="AL22" s="2875" t="str">
        <f>★入力画面!$Y$204</f>
        <v/>
      </c>
      <c r="AM22" s="2875"/>
      <c r="AN22" s="2875" t="str">
        <f>★入力画面!$Z$204</f>
        <v/>
      </c>
      <c r="AO22" s="2875"/>
      <c r="AP22" s="2875" t="str">
        <f>★入力画面!$AA$204</f>
        <v/>
      </c>
      <c r="AQ22" s="2875"/>
      <c r="AR22" s="2875" t="str">
        <f>★入力画面!$AB$204</f>
        <v/>
      </c>
      <c r="AS22" s="2875"/>
      <c r="AT22" s="2875" t="str">
        <f>★入力画面!$AC$204</f>
        <v/>
      </c>
      <c r="AU22" s="2875"/>
      <c r="AV22" s="2875" t="str">
        <f>★入力画面!$AD$204</f>
        <v/>
      </c>
      <c r="AW22" s="2875"/>
      <c r="AX22" s="2875" t="str">
        <f>★入力画面!$AE$204</f>
        <v/>
      </c>
      <c r="AY22" s="2875"/>
      <c r="AZ22" s="2875" t="str">
        <f>★入力画面!$AF$204</f>
        <v/>
      </c>
      <c r="BA22" s="2875"/>
      <c r="BB22" s="2875" t="str">
        <f>★入力画面!$AG$204</f>
        <v/>
      </c>
      <c r="BC22" s="2875"/>
      <c r="BD22" s="2875" t="str">
        <f>★入力画面!$AH$204</f>
        <v/>
      </c>
      <c r="BE22" s="2875"/>
      <c r="BF22" s="2875" t="str">
        <f>★入力画面!$AI$204</f>
        <v/>
      </c>
      <c r="BG22" s="2877"/>
      <c r="BH22" s="2346"/>
      <c r="BI22" s="2346"/>
      <c r="BJ22" s="2299" t="s">
        <v>112</v>
      </c>
      <c r="BK22" s="2299"/>
      <c r="BL22" s="2299"/>
      <c r="BM22" s="2299"/>
      <c r="BN22" s="2299"/>
      <c r="BO22" s="2459"/>
      <c r="BP22" s="2459"/>
      <c r="BQ22" s="41"/>
      <c r="BR22" s="41"/>
      <c r="BS22" s="41"/>
      <c r="BT22" s="41"/>
      <c r="BU22" s="41"/>
      <c r="BV22" s="41"/>
      <c r="BW22" s="41"/>
      <c r="BX22" s="41"/>
      <c r="BY22" s="41"/>
      <c r="CA22" s="359"/>
    </row>
    <row r="23" spans="1:79" s="360" customFormat="1" ht="18" customHeight="1" thickBot="1">
      <c r="A23" s="2290"/>
      <c r="B23" s="2290"/>
      <c r="C23" s="2290"/>
      <c r="D23" s="2290"/>
      <c r="E23" s="2290"/>
      <c r="F23" s="2290"/>
      <c r="G23" s="2290"/>
      <c r="H23" s="2290"/>
      <c r="I23" s="2402"/>
      <c r="J23" s="2420"/>
      <c r="K23" s="2420"/>
      <c r="L23" s="2420"/>
      <c r="M23" s="2420"/>
      <c r="N23" s="2420"/>
      <c r="O23" s="2420"/>
      <c r="P23" s="2420"/>
      <c r="Q23" s="2420"/>
      <c r="R23" s="2420"/>
      <c r="S23" s="2404"/>
      <c r="T23" s="2876" t="str">
        <f>★入力画面!$P$205</f>
        <v/>
      </c>
      <c r="U23" s="2875"/>
      <c r="V23" s="2875" t="str">
        <f>★入力画面!$Q$205</f>
        <v/>
      </c>
      <c r="W23" s="2875"/>
      <c r="X23" s="2875" t="str">
        <f>★入力画面!$R$205</f>
        <v/>
      </c>
      <c r="Y23" s="2875"/>
      <c r="Z23" s="2875" t="str">
        <f>★入力画面!$S$205</f>
        <v/>
      </c>
      <c r="AA23" s="2875"/>
      <c r="AB23" s="2875" t="str">
        <f>★入力画面!$T$205</f>
        <v/>
      </c>
      <c r="AC23" s="2875"/>
      <c r="AD23" s="2875" t="str">
        <f>★入力画面!$U$205</f>
        <v/>
      </c>
      <c r="AE23" s="2875"/>
      <c r="AF23" s="2875" t="str">
        <f>★入力画面!$V$205</f>
        <v/>
      </c>
      <c r="AG23" s="2875"/>
      <c r="AH23" s="2875" t="str">
        <f>★入力画面!$W$205</f>
        <v/>
      </c>
      <c r="AI23" s="2875"/>
      <c r="AJ23" s="2875" t="str">
        <f>★入力画面!$X$205</f>
        <v/>
      </c>
      <c r="AK23" s="2875"/>
      <c r="AL23" s="2875" t="str">
        <f>★入力画面!$Y$205</f>
        <v/>
      </c>
      <c r="AM23" s="2875"/>
      <c r="AN23" s="2875" t="str">
        <f>★入力画面!$Z$205</f>
        <v/>
      </c>
      <c r="AO23" s="2875"/>
      <c r="AP23" s="2875" t="str">
        <f>★入力画面!$AA$205</f>
        <v/>
      </c>
      <c r="AQ23" s="2875"/>
      <c r="AR23" s="2875" t="str">
        <f>★入力画面!$AB$205</f>
        <v/>
      </c>
      <c r="AS23" s="2875"/>
      <c r="AT23" s="2875" t="str">
        <f>★入力画面!$AC$205</f>
        <v/>
      </c>
      <c r="AU23" s="2875"/>
      <c r="AV23" s="2875" t="str">
        <f>★入力画面!$AD$205</f>
        <v/>
      </c>
      <c r="AW23" s="2875"/>
      <c r="AX23" s="2875" t="str">
        <f>★入力画面!$AE$205</f>
        <v/>
      </c>
      <c r="AY23" s="2875"/>
      <c r="AZ23" s="2875" t="str">
        <f>★入力画面!$AF$205</f>
        <v/>
      </c>
      <c r="BA23" s="2875"/>
      <c r="BB23" s="2875" t="str">
        <f>★入力画面!$AG$205</f>
        <v/>
      </c>
      <c r="BC23" s="2875"/>
      <c r="BD23" s="2875" t="str">
        <f>★入力画面!$AH$205</f>
        <v/>
      </c>
      <c r="BE23" s="2875"/>
      <c r="BF23" s="2875" t="str">
        <f>★入力画面!$AI$205</f>
        <v/>
      </c>
      <c r="BG23" s="2877"/>
      <c r="BH23" s="2346"/>
      <c r="BI23" s="2346"/>
      <c r="BJ23" s="358"/>
      <c r="BK23" s="2819" t="s">
        <v>2825</v>
      </c>
      <c r="BL23" s="2820"/>
      <c r="BM23" s="2821"/>
      <c r="BN23" s="373"/>
      <c r="BO23" s="2459"/>
      <c r="BP23" s="2459"/>
      <c r="BQ23" s="41"/>
      <c r="BR23" s="41"/>
      <c r="BS23" s="41"/>
      <c r="BT23" s="41"/>
      <c r="BU23" s="41"/>
      <c r="BV23" s="41"/>
      <c r="BW23" s="41"/>
      <c r="BX23" s="41"/>
      <c r="BY23" s="41"/>
      <c r="CA23" s="359"/>
    </row>
    <row r="24" spans="1:79" s="360" customFormat="1" ht="15" customHeight="1" thickBot="1">
      <c r="A24" s="2290"/>
      <c r="B24" s="2290"/>
      <c r="C24" s="2290"/>
      <c r="D24" s="2290"/>
      <c r="E24" s="2289"/>
      <c r="F24" s="2289"/>
      <c r="G24" s="2289"/>
      <c r="H24" s="2289"/>
      <c r="I24" s="2289"/>
      <c r="J24" s="2289"/>
      <c r="K24" s="2289"/>
      <c r="L24" s="2289"/>
      <c r="M24" s="2289"/>
      <c r="N24" s="2289"/>
      <c r="O24" s="2289"/>
      <c r="P24" s="2289"/>
      <c r="Q24" s="2289"/>
      <c r="R24" s="2289"/>
      <c r="S24" s="2289"/>
      <c r="T24" s="2289"/>
      <c r="U24" s="2289"/>
      <c r="V24" s="2289"/>
      <c r="W24" s="2289"/>
      <c r="X24" s="2289"/>
      <c r="Y24" s="2289"/>
      <c r="Z24" s="2289"/>
      <c r="AA24" s="2289"/>
      <c r="AB24" s="2289"/>
      <c r="AC24" s="2289"/>
      <c r="AD24" s="2289"/>
      <c r="AE24" s="2289"/>
      <c r="AF24" s="2289"/>
      <c r="AG24" s="2289"/>
      <c r="AH24" s="2289"/>
      <c r="AI24" s="2289"/>
      <c r="AJ24" s="2289"/>
      <c r="AK24" s="2289"/>
      <c r="AL24" s="2289"/>
      <c r="AM24" s="2289"/>
      <c r="AN24" s="2289"/>
      <c r="AO24" s="2289"/>
      <c r="AP24" s="2289"/>
      <c r="AQ24" s="2289"/>
      <c r="AR24" s="2289"/>
      <c r="AS24" s="2289"/>
      <c r="AT24" s="2289"/>
      <c r="AU24" s="2289"/>
      <c r="AV24" s="2289"/>
      <c r="AW24" s="2289"/>
      <c r="AX24" s="2289"/>
      <c r="AY24" s="2289"/>
      <c r="AZ24" s="2289"/>
      <c r="BA24" s="2289"/>
      <c r="BB24" s="2289"/>
      <c r="BC24" s="2289"/>
      <c r="BD24" s="2289"/>
      <c r="BE24" s="2289"/>
      <c r="BF24" s="2289"/>
      <c r="BG24" s="2289"/>
      <c r="BH24" s="2289"/>
      <c r="BI24" s="2289"/>
      <c r="BJ24" s="2289"/>
      <c r="BK24" s="2289"/>
      <c r="BL24" s="2289"/>
      <c r="BM24" s="2289"/>
      <c r="BN24" s="2289"/>
      <c r="BO24" s="2459"/>
      <c r="BP24" s="2459"/>
      <c r="BQ24" s="41"/>
      <c r="BR24" s="41"/>
      <c r="BS24" s="41"/>
      <c r="BT24" s="41"/>
      <c r="BU24" s="41"/>
      <c r="BV24" s="41"/>
      <c r="BW24" s="41"/>
      <c r="BX24" s="41"/>
      <c r="BY24" s="41"/>
      <c r="CA24" s="359"/>
    </row>
    <row r="25" spans="1:79" s="360" customFormat="1" ht="18" customHeight="1" thickBot="1">
      <c r="A25" s="2290"/>
      <c r="B25" s="2290"/>
      <c r="C25" s="2290"/>
      <c r="D25" s="2290"/>
      <c r="E25" s="355"/>
      <c r="F25" s="2833">
        <v>52</v>
      </c>
      <c r="G25" s="2834"/>
      <c r="H25" s="384"/>
      <c r="I25" s="371"/>
      <c r="J25" s="2373" t="s">
        <v>116</v>
      </c>
      <c r="K25" s="2373"/>
      <c r="L25" s="2373"/>
      <c r="M25" s="2373"/>
      <c r="N25" s="2373"/>
      <c r="O25" s="2373"/>
      <c r="P25" s="2373"/>
      <c r="Q25" s="2373"/>
      <c r="R25" s="2373"/>
      <c r="S25" s="372"/>
      <c r="T25" s="2835" t="str">
        <f>★その他入力!$P$186</f>
        <v/>
      </c>
      <c r="U25" s="2836"/>
      <c r="V25" s="2837" t="str">
        <f>★その他入力!$Q$186</f>
        <v/>
      </c>
      <c r="W25" s="2838"/>
      <c r="X25" s="2837" t="str">
        <f>★その他入力!$R$186</f>
        <v/>
      </c>
      <c r="Y25" s="2838"/>
      <c r="Z25" s="2837" t="str">
        <f>★その他入力!$S$186</f>
        <v/>
      </c>
      <c r="AA25" s="2838"/>
      <c r="AB25" s="2837" t="str">
        <f>★その他入力!$T$186</f>
        <v/>
      </c>
      <c r="AC25" s="2838"/>
      <c r="AD25" s="2837" t="str">
        <f>★その他入力!$U$186</f>
        <v/>
      </c>
      <c r="AE25" s="2838"/>
      <c r="AF25" s="2837" t="str">
        <f>★その他入力!$V$186</f>
        <v/>
      </c>
      <c r="AG25" s="2838"/>
      <c r="AH25" s="2837" t="str">
        <f>★その他入力!$W$186</f>
        <v/>
      </c>
      <c r="AI25" s="2838"/>
      <c r="AJ25" s="2837" t="str">
        <f>★その他入力!$X$186</f>
        <v/>
      </c>
      <c r="AK25" s="2838"/>
      <c r="AL25" s="2837" t="str">
        <f>★その他入力!$Y$186</f>
        <v/>
      </c>
      <c r="AM25" s="2838"/>
      <c r="AN25" s="2837" t="str">
        <f>★その他入力!$Z$186</f>
        <v/>
      </c>
      <c r="AO25" s="2838"/>
      <c r="AP25" s="2837" t="str">
        <f>★その他入力!$AA$186</f>
        <v/>
      </c>
      <c r="AQ25" s="2838"/>
      <c r="AR25" s="2837" t="str">
        <f>★その他入力!$AB$186</f>
        <v/>
      </c>
      <c r="AS25" s="2838"/>
      <c r="AT25" s="2837" t="str">
        <f>★その他入力!$AC$186</f>
        <v/>
      </c>
      <c r="AU25" s="2838"/>
      <c r="AV25" s="2837" t="str">
        <f>★その他入力!$AD$186</f>
        <v/>
      </c>
      <c r="AW25" s="2838"/>
      <c r="AX25" s="2837" t="str">
        <f>★その他入力!$AE$186</f>
        <v/>
      </c>
      <c r="AY25" s="2838"/>
      <c r="AZ25" s="2837" t="str">
        <f>★その他入力!$AF$186</f>
        <v/>
      </c>
      <c r="BA25" s="2838"/>
      <c r="BB25" s="2837" t="str">
        <f>★その他入力!$AG$186</f>
        <v/>
      </c>
      <c r="BC25" s="2838"/>
      <c r="BD25" s="2837" t="str">
        <f>★その他入力!$AH$186</f>
        <v/>
      </c>
      <c r="BE25" s="2838"/>
      <c r="BF25" s="2837" t="str">
        <f>★その他入力!$AI$186</f>
        <v/>
      </c>
      <c r="BG25" s="2839"/>
      <c r="BH25" s="2374"/>
      <c r="BI25" s="2346"/>
      <c r="BJ25" s="2346"/>
      <c r="BK25" s="2346"/>
      <c r="BL25" s="2346"/>
      <c r="BM25" s="2346"/>
      <c r="BN25" s="2346"/>
      <c r="BO25" s="2459"/>
      <c r="BP25" s="2459"/>
      <c r="BQ25" s="41"/>
      <c r="BR25" s="41"/>
      <c r="BS25" s="41"/>
      <c r="BT25" s="41"/>
      <c r="BU25" s="41"/>
      <c r="BV25" s="41"/>
      <c r="BW25" s="41"/>
      <c r="BX25" s="41"/>
      <c r="BY25" s="41"/>
      <c r="CA25" s="359"/>
    </row>
    <row r="26" spans="1:79" s="360" customFormat="1" ht="18" customHeight="1" thickBot="1">
      <c r="A26" s="2290"/>
      <c r="B26" s="2290"/>
      <c r="C26" s="2290"/>
      <c r="D26" s="2290"/>
      <c r="E26" s="2290"/>
      <c r="F26" s="2290"/>
      <c r="G26" s="2290"/>
      <c r="H26" s="2291"/>
      <c r="I26" s="381"/>
      <c r="J26" s="2803" t="s">
        <v>264</v>
      </c>
      <c r="K26" s="2803"/>
      <c r="L26" s="2803"/>
      <c r="M26" s="2803"/>
      <c r="N26" s="2803"/>
      <c r="O26" s="2803"/>
      <c r="P26" s="2803"/>
      <c r="Q26" s="2803"/>
      <c r="R26" s="2803"/>
      <c r="S26" s="382"/>
      <c r="T26" s="2835" t="str">
        <f>★その他入力!$P$188</f>
        <v/>
      </c>
      <c r="U26" s="2836"/>
      <c r="V26" s="2836" t="str">
        <f>★その他入力!$Q$188</f>
        <v/>
      </c>
      <c r="W26" s="2836"/>
      <c r="X26" s="2836" t="str">
        <f>★その他入力!$R$188</f>
        <v/>
      </c>
      <c r="Y26" s="2836"/>
      <c r="Z26" s="2836" t="str">
        <f>★その他入力!$S$188</f>
        <v/>
      </c>
      <c r="AA26" s="2836"/>
      <c r="AB26" s="2836" t="str">
        <f>★その他入力!$T$188</f>
        <v/>
      </c>
      <c r="AC26" s="2836"/>
      <c r="AD26" s="2836" t="str">
        <f>★その他入力!$U$188</f>
        <v/>
      </c>
      <c r="AE26" s="2836"/>
      <c r="AF26" s="2836" t="str">
        <f>★その他入力!$V$188</f>
        <v/>
      </c>
      <c r="AG26" s="2836"/>
      <c r="AH26" s="2836" t="str">
        <f>★その他入力!$W$188</f>
        <v/>
      </c>
      <c r="AI26" s="2836"/>
      <c r="AJ26" s="2836" t="str">
        <f>★その他入力!$X$188</f>
        <v/>
      </c>
      <c r="AK26" s="2836"/>
      <c r="AL26" s="2836" t="str">
        <f>★その他入力!$Y$188</f>
        <v/>
      </c>
      <c r="AM26" s="2836"/>
      <c r="AN26" s="2836" t="str">
        <f>★その他入力!$Z$188</f>
        <v/>
      </c>
      <c r="AO26" s="2836"/>
      <c r="AP26" s="2836" t="str">
        <f>★その他入力!$AA$188</f>
        <v/>
      </c>
      <c r="AQ26" s="2836"/>
      <c r="AR26" s="2836" t="str">
        <f>★その他入力!$AB$188</f>
        <v/>
      </c>
      <c r="AS26" s="2836"/>
      <c r="AT26" s="2836" t="str">
        <f>★その他入力!$AC$188</f>
        <v/>
      </c>
      <c r="AU26" s="2836"/>
      <c r="AV26" s="2836" t="str">
        <f>★その他入力!$AD$188</f>
        <v/>
      </c>
      <c r="AW26" s="2836"/>
      <c r="AX26" s="2836" t="str">
        <f>★その他入力!$AE$188</f>
        <v/>
      </c>
      <c r="AY26" s="2836"/>
      <c r="AZ26" s="2836" t="str">
        <f>★その他入力!$AF$188</f>
        <v/>
      </c>
      <c r="BA26" s="2836"/>
      <c r="BB26" s="2836" t="str">
        <f>★その他入力!$AG$188</f>
        <v/>
      </c>
      <c r="BC26" s="2836"/>
      <c r="BD26" s="2836" t="str">
        <f>★その他入力!$AH$188</f>
        <v/>
      </c>
      <c r="BE26" s="2836"/>
      <c r="BF26" s="2836" t="str">
        <f>★その他入力!$AI$188</f>
        <v/>
      </c>
      <c r="BG26" s="2872"/>
      <c r="BH26" s="2374"/>
      <c r="BI26" s="2346"/>
      <c r="BJ26" s="2346"/>
      <c r="BK26" s="2346"/>
      <c r="BL26" s="2346"/>
      <c r="BM26" s="2346"/>
      <c r="BN26" s="2346"/>
      <c r="BO26" s="2459"/>
      <c r="BP26" s="2459"/>
      <c r="BQ26" s="41"/>
      <c r="BR26" s="41"/>
      <c r="BS26" s="41"/>
      <c r="BT26" s="41"/>
      <c r="BU26" s="41"/>
      <c r="BV26" s="41"/>
      <c r="BW26" s="41"/>
      <c r="BX26" s="41"/>
      <c r="BY26" s="41"/>
      <c r="CA26" s="359"/>
    </row>
    <row r="27" spans="1:79" s="360" customFormat="1" ht="9" customHeight="1">
      <c r="A27" s="2290"/>
      <c r="B27" s="2290"/>
      <c r="C27" s="2290"/>
      <c r="D27" s="2290"/>
      <c r="E27" s="2290"/>
      <c r="F27" s="2290"/>
      <c r="G27" s="2290"/>
      <c r="H27" s="2291"/>
      <c r="I27" s="364"/>
      <c r="J27" s="2395" t="s">
        <v>117</v>
      </c>
      <c r="K27" s="2395"/>
      <c r="L27" s="2395"/>
      <c r="M27" s="2395"/>
      <c r="N27" s="2395"/>
      <c r="O27" s="2395"/>
      <c r="P27" s="2395"/>
      <c r="Q27" s="2395"/>
      <c r="R27" s="2395"/>
      <c r="S27" s="365"/>
      <c r="T27" s="2862" t="str">
        <f>★その他入力!$BS$189</f>
        <v/>
      </c>
      <c r="U27" s="2863"/>
      <c r="V27" s="2183"/>
      <c r="W27" s="2183"/>
      <c r="X27" s="2866" t="str">
        <f>★その他入力!$BM$189</f>
        <v/>
      </c>
      <c r="Y27" s="2867"/>
      <c r="Z27" s="2867" t="str">
        <f>★その他入力!$BN$189</f>
        <v/>
      </c>
      <c r="AA27" s="2870"/>
      <c r="AB27" s="2131" t="s">
        <v>118</v>
      </c>
      <c r="AC27" s="2131"/>
      <c r="AD27" s="2866" t="str">
        <f>★その他入力!$BO$189</f>
        <v/>
      </c>
      <c r="AE27" s="2867"/>
      <c r="AF27" s="2867" t="str">
        <f>★その他入力!$BP$189</f>
        <v/>
      </c>
      <c r="AG27" s="2870"/>
      <c r="AH27" s="2131" t="s">
        <v>88</v>
      </c>
      <c r="AI27" s="2131"/>
      <c r="AJ27" s="2866" t="str">
        <f>★その他入力!$BQ$189</f>
        <v/>
      </c>
      <c r="AK27" s="2867"/>
      <c r="AL27" s="2867" t="str">
        <f>★その他入力!$BR$189</f>
        <v/>
      </c>
      <c r="AM27" s="2870"/>
      <c r="AN27" s="2289" t="s">
        <v>89</v>
      </c>
      <c r="AO27" s="2289"/>
      <c r="AP27" s="2300"/>
      <c r="AQ27" s="2300"/>
      <c r="AR27" s="2300"/>
      <c r="AS27" s="2300"/>
      <c r="AT27" s="2300"/>
      <c r="AU27" s="2300"/>
      <c r="AV27" s="2300"/>
      <c r="AW27" s="2300"/>
      <c r="AX27" s="2300"/>
      <c r="AY27" s="2300"/>
      <c r="AZ27" s="2300"/>
      <c r="BA27" s="2300"/>
      <c r="BB27" s="2300"/>
      <c r="BC27" s="2300"/>
      <c r="BD27" s="2300"/>
      <c r="BE27" s="2300"/>
      <c r="BF27" s="2300"/>
      <c r="BG27" s="2300"/>
      <c r="BH27" s="2346"/>
      <c r="BI27" s="2346"/>
      <c r="BJ27" s="2346"/>
      <c r="BK27" s="2346"/>
      <c r="BL27" s="2346"/>
      <c r="BM27" s="2346"/>
      <c r="BN27" s="2346"/>
      <c r="BO27" s="2459"/>
      <c r="BP27" s="2459"/>
      <c r="BQ27" s="41"/>
      <c r="BR27" s="41"/>
      <c r="BS27" s="41"/>
      <c r="BT27" s="41"/>
      <c r="BU27" s="41"/>
      <c r="BV27" s="41"/>
      <c r="BW27" s="41"/>
      <c r="BX27" s="41"/>
      <c r="BY27" s="41"/>
      <c r="CA27" s="359"/>
    </row>
    <row r="28" spans="1:79" s="360" customFormat="1" ht="9" customHeight="1" thickBot="1">
      <c r="A28" s="2290"/>
      <c r="B28" s="2290"/>
      <c r="C28" s="2290"/>
      <c r="D28" s="2290"/>
      <c r="E28" s="2290"/>
      <c r="F28" s="2290"/>
      <c r="G28" s="2290"/>
      <c r="H28" s="2291"/>
      <c r="I28" s="367"/>
      <c r="J28" s="2396"/>
      <c r="K28" s="2396"/>
      <c r="L28" s="2396"/>
      <c r="M28" s="2396"/>
      <c r="N28" s="2396"/>
      <c r="O28" s="2396"/>
      <c r="P28" s="2396"/>
      <c r="Q28" s="2396"/>
      <c r="R28" s="2396"/>
      <c r="S28" s="368"/>
      <c r="T28" s="2864"/>
      <c r="U28" s="2865"/>
      <c r="V28" s="2131"/>
      <c r="W28" s="2131"/>
      <c r="X28" s="2868"/>
      <c r="Y28" s="2869"/>
      <c r="Z28" s="2869"/>
      <c r="AA28" s="2871"/>
      <c r="AB28" s="2131"/>
      <c r="AC28" s="2131"/>
      <c r="AD28" s="2868"/>
      <c r="AE28" s="2869"/>
      <c r="AF28" s="2869"/>
      <c r="AG28" s="2871"/>
      <c r="AH28" s="2131"/>
      <c r="AI28" s="2131"/>
      <c r="AJ28" s="2868"/>
      <c r="AK28" s="2869"/>
      <c r="AL28" s="2869"/>
      <c r="AM28" s="2871"/>
      <c r="AN28" s="2289"/>
      <c r="AO28" s="2289"/>
      <c r="AP28" s="2300"/>
      <c r="AQ28" s="2300"/>
      <c r="AR28" s="2300"/>
      <c r="AS28" s="2300"/>
      <c r="AT28" s="2300"/>
      <c r="AU28" s="2300"/>
      <c r="AV28" s="2300"/>
      <c r="AW28" s="2300"/>
      <c r="AX28" s="2300"/>
      <c r="AY28" s="2300"/>
      <c r="AZ28" s="2300"/>
      <c r="BA28" s="2300"/>
      <c r="BB28" s="2300"/>
      <c r="BC28" s="2300"/>
      <c r="BD28" s="2300"/>
      <c r="BE28" s="2300"/>
      <c r="BF28" s="2300"/>
      <c r="BG28" s="2300"/>
      <c r="BH28" s="2346"/>
      <c r="BI28" s="2346"/>
      <c r="BJ28" s="2346"/>
      <c r="BK28" s="2346"/>
      <c r="BL28" s="2346"/>
      <c r="BM28" s="2346"/>
      <c r="BN28" s="2346"/>
      <c r="BO28" s="2459"/>
      <c r="BP28" s="2459"/>
      <c r="BQ28" s="41"/>
      <c r="BR28" s="41"/>
      <c r="BS28" s="41"/>
      <c r="BT28" s="41"/>
      <c r="BU28" s="41"/>
      <c r="BV28" s="41"/>
      <c r="BW28" s="41"/>
      <c r="BX28" s="41"/>
      <c r="BY28" s="41"/>
      <c r="CA28" s="359"/>
    </row>
    <row r="29" spans="1:79" s="360" customFormat="1" ht="18" customHeight="1">
      <c r="A29" s="2290"/>
      <c r="B29" s="2290"/>
      <c r="C29" s="2290"/>
      <c r="D29" s="2290"/>
      <c r="E29" s="2290"/>
      <c r="F29" s="2290"/>
      <c r="G29" s="2290"/>
      <c r="H29" s="2291"/>
      <c r="I29" s="364"/>
      <c r="J29" s="2395" t="s">
        <v>265</v>
      </c>
      <c r="K29" s="2395"/>
      <c r="L29" s="2395"/>
      <c r="M29" s="2395"/>
      <c r="N29" s="2395"/>
      <c r="O29" s="2395"/>
      <c r="P29" s="2395"/>
      <c r="Q29" s="2395"/>
      <c r="R29" s="2395"/>
      <c r="S29" s="366"/>
      <c r="T29" s="2848">
        <f>★その他入力!$M$190</f>
        <v>0</v>
      </c>
      <c r="U29" s="2849"/>
      <c r="V29" s="2849"/>
      <c r="W29" s="2849"/>
      <c r="X29" s="2849"/>
      <c r="Y29" s="2844" t="s">
        <v>266</v>
      </c>
      <c r="Z29" s="2844"/>
      <c r="AA29" s="2845"/>
      <c r="AB29" s="2401" t="s">
        <v>267</v>
      </c>
      <c r="AC29" s="2419"/>
      <c r="AD29" s="2419"/>
      <c r="AE29" s="2419"/>
      <c r="AF29" s="2419"/>
      <c r="AG29" s="2403"/>
      <c r="AH29" s="2848">
        <f>★その他入力!$AF$190</f>
        <v>0</v>
      </c>
      <c r="AI29" s="2849"/>
      <c r="AJ29" s="2849"/>
      <c r="AK29" s="2849"/>
      <c r="AL29" s="2849"/>
      <c r="AM29" s="2852"/>
      <c r="AN29" s="2852"/>
      <c r="AO29" s="2853"/>
      <c r="AP29" s="2300"/>
      <c r="AQ29" s="2300"/>
      <c r="AR29" s="2300"/>
      <c r="AS29" s="2300"/>
      <c r="AT29" s="2300"/>
      <c r="AU29" s="2300"/>
      <c r="AV29" s="2300"/>
      <c r="AW29" s="2300"/>
      <c r="AX29" s="2300"/>
      <c r="AY29" s="2300"/>
      <c r="AZ29" s="2300"/>
      <c r="BA29" s="2300"/>
      <c r="BB29" s="2300"/>
      <c r="BC29" s="2300"/>
      <c r="BD29" s="2300"/>
      <c r="BE29" s="2300"/>
      <c r="BF29" s="2300"/>
      <c r="BG29" s="2300"/>
      <c r="BH29" s="2346"/>
      <c r="BI29" s="2346"/>
      <c r="BJ29" s="2346"/>
      <c r="BK29" s="2346"/>
      <c r="BL29" s="2346"/>
      <c r="BM29" s="2346"/>
      <c r="BN29" s="2346"/>
      <c r="BO29" s="2459"/>
      <c r="BP29" s="2459"/>
      <c r="BQ29" s="41"/>
      <c r="BR29" s="41"/>
      <c r="BS29" s="41"/>
      <c r="BT29" s="41"/>
      <c r="BU29" s="41"/>
      <c r="BV29" s="41"/>
      <c r="BW29" s="41"/>
      <c r="BX29" s="41"/>
      <c r="BY29" s="41"/>
      <c r="CA29" s="359"/>
    </row>
    <row r="30" spans="1:79" s="360" customFormat="1" ht="18" customHeight="1" thickBot="1">
      <c r="A30" s="2290"/>
      <c r="B30" s="2290"/>
      <c r="C30" s="2290"/>
      <c r="D30" s="2290"/>
      <c r="E30" s="2290"/>
      <c r="F30" s="2290"/>
      <c r="G30" s="2290"/>
      <c r="H30" s="2291"/>
      <c r="I30" s="367"/>
      <c r="J30" s="2420" t="s">
        <v>268</v>
      </c>
      <c r="K30" s="2420"/>
      <c r="L30" s="2420"/>
      <c r="M30" s="2420"/>
      <c r="N30" s="2420"/>
      <c r="O30" s="2420"/>
      <c r="P30" s="2420"/>
      <c r="Q30" s="2420"/>
      <c r="R30" s="2420"/>
      <c r="S30" s="369"/>
      <c r="T30" s="2854">
        <f>★その他入力!$W$190</f>
        <v>0</v>
      </c>
      <c r="U30" s="2855"/>
      <c r="V30" s="2855"/>
      <c r="W30" s="2855"/>
      <c r="X30" s="2855"/>
      <c r="Y30" s="2846"/>
      <c r="Z30" s="2846"/>
      <c r="AA30" s="2847"/>
      <c r="AB30" s="2402"/>
      <c r="AC30" s="2420"/>
      <c r="AD30" s="2420"/>
      <c r="AE30" s="2420"/>
      <c r="AF30" s="2420"/>
      <c r="AG30" s="2404"/>
      <c r="AH30" s="2850"/>
      <c r="AI30" s="2851"/>
      <c r="AJ30" s="2851"/>
      <c r="AK30" s="2851"/>
      <c r="AL30" s="2851"/>
      <c r="AM30" s="2846" t="s">
        <v>269</v>
      </c>
      <c r="AN30" s="2846"/>
      <c r="AO30" s="2847"/>
      <c r="AP30" s="2300"/>
      <c r="AQ30" s="2300"/>
      <c r="AR30" s="2300"/>
      <c r="AS30" s="2300"/>
      <c r="AT30" s="2300"/>
      <c r="AU30" s="2300"/>
      <c r="AV30" s="2300"/>
      <c r="AW30" s="2300"/>
      <c r="AX30" s="2300"/>
      <c r="AY30" s="2300"/>
      <c r="AZ30" s="2300"/>
      <c r="BA30" s="2300"/>
      <c r="BB30" s="2300"/>
      <c r="BC30" s="2300"/>
      <c r="BD30" s="2300"/>
      <c r="BE30" s="2300"/>
      <c r="BF30" s="2300"/>
      <c r="BG30" s="2300"/>
      <c r="BH30" s="2346"/>
      <c r="BI30" s="2346"/>
      <c r="BJ30" s="2346"/>
      <c r="BK30" s="2346"/>
      <c r="BL30" s="2346"/>
      <c r="BM30" s="2346"/>
      <c r="BN30" s="2346"/>
      <c r="BO30" s="2459"/>
      <c r="BP30" s="2459"/>
      <c r="BQ30" s="41"/>
      <c r="BR30" s="41"/>
      <c r="BS30" s="41"/>
      <c r="BT30" s="41"/>
      <c r="BU30" s="41"/>
      <c r="BV30" s="41"/>
      <c r="BW30" s="41"/>
      <c r="BX30" s="41"/>
      <c r="BY30" s="41"/>
      <c r="CA30" s="359"/>
    </row>
    <row r="31" spans="1:79" s="360" customFormat="1" ht="15" customHeight="1">
      <c r="A31" s="2290"/>
      <c r="B31" s="2290"/>
      <c r="C31" s="2290"/>
      <c r="D31" s="2290"/>
      <c r="E31" s="2290"/>
      <c r="F31" s="2290"/>
      <c r="G31" s="2290"/>
      <c r="H31" s="2291"/>
      <c r="I31" s="364"/>
      <c r="J31" s="2419" t="s">
        <v>270</v>
      </c>
      <c r="K31" s="2419"/>
      <c r="L31" s="2419"/>
      <c r="M31" s="2419"/>
      <c r="N31" s="2419"/>
      <c r="O31" s="2419"/>
      <c r="P31" s="2419"/>
      <c r="Q31" s="2419"/>
      <c r="R31" s="2419"/>
      <c r="S31" s="366"/>
      <c r="T31" s="2840" t="str">
        <f>★その他入力!$P$192</f>
        <v/>
      </c>
      <c r="U31" s="2841"/>
      <c r="V31" s="2841" t="str">
        <f>★その他入力!$Q$192</f>
        <v/>
      </c>
      <c r="W31" s="2841"/>
      <c r="X31" s="2841" t="str">
        <f>★その他入力!$R$192</f>
        <v/>
      </c>
      <c r="Y31" s="2841"/>
      <c r="Z31" s="2856" t="str">
        <f>★その他入力!$S$192</f>
        <v/>
      </c>
      <c r="AA31" s="2857"/>
      <c r="AB31" s="2841" t="str">
        <f>★その他入力!$T$192</f>
        <v/>
      </c>
      <c r="AC31" s="2860"/>
      <c r="AD31" s="2731" t="str">
        <f>IF(★その他入力!$M$191="都道府県を選択 ▼", "　　　　都道府県", ★その他入力!$M$191)</f>
        <v>　　　　都道府県</v>
      </c>
      <c r="AE31" s="2731"/>
      <c r="AF31" s="2731"/>
      <c r="AG31" s="2731"/>
      <c r="AH31" s="2731"/>
      <c r="AI31" s="2731"/>
      <c r="AJ31" s="2731"/>
      <c r="AK31" s="2731"/>
      <c r="AL31" s="2731"/>
      <c r="AM31" s="2731" t="str">
        <f>IF(★その他入力!$T$191="市区町村を選択 ▼","　　　　　　　市郡区　　　　　　　　　　区町村",★その他入力!$BL$192)</f>
        <v>　　　　　　　市郡区　　　　　　　　　　区町村</v>
      </c>
      <c r="AN31" s="2731"/>
      <c r="AO31" s="2731"/>
      <c r="AP31" s="2731"/>
      <c r="AQ31" s="2731"/>
      <c r="AR31" s="2731"/>
      <c r="AS31" s="2731"/>
      <c r="AT31" s="2731"/>
      <c r="AU31" s="2731"/>
      <c r="AV31" s="2731"/>
      <c r="AW31" s="2731"/>
      <c r="AX31" s="2731"/>
      <c r="AY31" s="2731"/>
      <c r="AZ31" s="2731"/>
      <c r="BA31" s="2731"/>
      <c r="BB31" s="2731"/>
      <c r="BC31" s="2731"/>
      <c r="BD31" s="2731"/>
      <c r="BE31" s="2731"/>
      <c r="BF31" s="2731"/>
      <c r="BG31" s="2731"/>
      <c r="BH31" s="2346"/>
      <c r="BI31" s="2346"/>
      <c r="BJ31" s="2346"/>
      <c r="BK31" s="2346"/>
      <c r="BL31" s="2346"/>
      <c r="BM31" s="2346"/>
      <c r="BN31" s="2346"/>
      <c r="BO31" s="2459"/>
      <c r="BP31" s="2459"/>
      <c r="BQ31" s="41"/>
      <c r="BR31" s="41"/>
      <c r="BS31" s="41"/>
      <c r="BT31" s="41"/>
      <c r="BU31" s="41"/>
      <c r="BV31" s="41"/>
      <c r="BW31" s="41"/>
      <c r="BX31" s="41"/>
      <c r="BY31" s="41"/>
      <c r="CA31" s="359"/>
    </row>
    <row r="32" spans="1:79" s="360" customFormat="1" ht="3" customHeight="1" thickBot="1">
      <c r="A32" s="2290"/>
      <c r="B32" s="2290"/>
      <c r="C32" s="2290"/>
      <c r="D32" s="2290"/>
      <c r="E32" s="2290"/>
      <c r="F32" s="2290"/>
      <c r="G32" s="2290"/>
      <c r="H32" s="2291"/>
      <c r="I32" s="367"/>
      <c r="J32" s="2420"/>
      <c r="K32" s="2420"/>
      <c r="L32" s="2420"/>
      <c r="M32" s="2420"/>
      <c r="N32" s="2420"/>
      <c r="O32" s="2420"/>
      <c r="P32" s="2420"/>
      <c r="Q32" s="2420"/>
      <c r="R32" s="2420"/>
      <c r="S32" s="369"/>
      <c r="T32" s="2842"/>
      <c r="U32" s="2843"/>
      <c r="V32" s="2843"/>
      <c r="W32" s="2843"/>
      <c r="X32" s="2843"/>
      <c r="Y32" s="2843"/>
      <c r="Z32" s="2858"/>
      <c r="AA32" s="2859"/>
      <c r="AB32" s="2843"/>
      <c r="AC32" s="2861"/>
      <c r="AD32" s="383"/>
      <c r="AE32" s="2874"/>
      <c r="AF32" s="2874"/>
      <c r="AG32" s="2874"/>
      <c r="AH32" s="2873"/>
      <c r="AI32" s="2873"/>
      <c r="AJ32" s="2873"/>
      <c r="AK32" s="2873"/>
      <c r="AL32" s="2873"/>
      <c r="AM32" s="2874"/>
      <c r="AN32" s="2874"/>
      <c r="AO32" s="2874"/>
      <c r="AP32" s="2874"/>
      <c r="AQ32" s="2874"/>
      <c r="AR32" s="2874"/>
      <c r="AS32" s="2873"/>
      <c r="AT32" s="2873"/>
      <c r="AU32" s="2873"/>
      <c r="AV32" s="2873"/>
      <c r="AW32" s="383"/>
      <c r="AX32" s="2874"/>
      <c r="AY32" s="2874"/>
      <c r="AZ32" s="2874"/>
      <c r="BA32" s="2874"/>
      <c r="BB32" s="2874"/>
      <c r="BC32" s="2874"/>
      <c r="BD32" s="2873"/>
      <c r="BE32" s="2873"/>
      <c r="BF32" s="2873"/>
      <c r="BG32" s="2873"/>
      <c r="BH32" s="2346"/>
      <c r="BI32" s="2346"/>
      <c r="BJ32" s="2346"/>
      <c r="BK32" s="2346"/>
      <c r="BL32" s="2346"/>
      <c r="BM32" s="2346"/>
      <c r="BN32" s="2346"/>
      <c r="BO32" s="2459"/>
      <c r="BP32" s="2459"/>
      <c r="BQ32" s="41"/>
      <c r="BR32" s="41"/>
      <c r="BS32" s="41"/>
      <c r="BT32" s="41"/>
      <c r="BU32" s="41"/>
      <c r="BV32" s="41"/>
      <c r="BW32" s="41"/>
      <c r="BX32" s="41"/>
      <c r="BY32" s="41"/>
      <c r="CA32" s="359"/>
    </row>
    <row r="33" spans="1:79" s="360" customFormat="1" ht="18" customHeight="1" thickBot="1">
      <c r="A33" s="2290"/>
      <c r="B33" s="2290"/>
      <c r="C33" s="2290"/>
      <c r="D33" s="2290"/>
      <c r="E33" s="2290"/>
      <c r="F33" s="2290"/>
      <c r="G33" s="2290"/>
      <c r="H33" s="2291"/>
      <c r="I33" s="2792" t="s">
        <v>271</v>
      </c>
      <c r="J33" s="2298"/>
      <c r="K33" s="2298"/>
      <c r="L33" s="2298"/>
      <c r="M33" s="2298"/>
      <c r="N33" s="2298"/>
      <c r="O33" s="2298"/>
      <c r="P33" s="2298"/>
      <c r="Q33" s="2298"/>
      <c r="R33" s="2298"/>
      <c r="S33" s="2793"/>
      <c r="T33" s="2876" t="str">
        <f>★その他入力!$P$195</f>
        <v/>
      </c>
      <c r="U33" s="2875"/>
      <c r="V33" s="2875" t="str">
        <f>★その他入力!$Q$195</f>
        <v/>
      </c>
      <c r="W33" s="2875"/>
      <c r="X33" s="2875" t="str">
        <f>★その他入力!$R$195</f>
        <v/>
      </c>
      <c r="Y33" s="2875"/>
      <c r="Z33" s="2875" t="str">
        <f>★その他入力!$S$195</f>
        <v/>
      </c>
      <c r="AA33" s="2875"/>
      <c r="AB33" s="2875" t="str">
        <f>★その他入力!$T$195</f>
        <v/>
      </c>
      <c r="AC33" s="2875"/>
      <c r="AD33" s="2875" t="str">
        <f>★その他入力!$U$195</f>
        <v/>
      </c>
      <c r="AE33" s="2875"/>
      <c r="AF33" s="2875" t="str">
        <f>★その他入力!$V$195</f>
        <v/>
      </c>
      <c r="AG33" s="2875"/>
      <c r="AH33" s="2875" t="str">
        <f>★その他入力!$W$195</f>
        <v/>
      </c>
      <c r="AI33" s="2875"/>
      <c r="AJ33" s="2875" t="str">
        <f>★その他入力!$X$195</f>
        <v/>
      </c>
      <c r="AK33" s="2875"/>
      <c r="AL33" s="2875" t="str">
        <f>★その他入力!$Y$195</f>
        <v/>
      </c>
      <c r="AM33" s="2875"/>
      <c r="AN33" s="2875" t="str">
        <f>★その他入力!$Z$195</f>
        <v/>
      </c>
      <c r="AO33" s="2875"/>
      <c r="AP33" s="2875" t="str">
        <f>★その他入力!$AA$195</f>
        <v/>
      </c>
      <c r="AQ33" s="2875"/>
      <c r="AR33" s="2875" t="str">
        <f>★その他入力!$AB$195</f>
        <v/>
      </c>
      <c r="AS33" s="2875"/>
      <c r="AT33" s="2875" t="str">
        <f>★その他入力!$AC$195</f>
        <v/>
      </c>
      <c r="AU33" s="2875"/>
      <c r="AV33" s="2875" t="str">
        <f>★その他入力!$AD$195</f>
        <v/>
      </c>
      <c r="AW33" s="2875"/>
      <c r="AX33" s="2875" t="str">
        <f>★その他入力!$AE$195</f>
        <v/>
      </c>
      <c r="AY33" s="2875"/>
      <c r="AZ33" s="2875" t="str">
        <f>★その他入力!$AF$195</f>
        <v/>
      </c>
      <c r="BA33" s="2875"/>
      <c r="BB33" s="2875" t="str">
        <f>★その他入力!$AG$195</f>
        <v/>
      </c>
      <c r="BC33" s="2875"/>
      <c r="BD33" s="2875" t="str">
        <f>★その他入力!$AH$195</f>
        <v/>
      </c>
      <c r="BE33" s="2875"/>
      <c r="BF33" s="2875" t="str">
        <f>★その他入力!$AI$195</f>
        <v/>
      </c>
      <c r="BG33" s="2877"/>
      <c r="BH33" s="2346"/>
      <c r="BI33" s="2346"/>
      <c r="BJ33" s="2299" t="s">
        <v>112</v>
      </c>
      <c r="BK33" s="2299"/>
      <c r="BL33" s="2299"/>
      <c r="BM33" s="2299"/>
      <c r="BN33" s="2299"/>
      <c r="BO33" s="2459"/>
      <c r="BP33" s="2459"/>
      <c r="BQ33" s="41"/>
      <c r="BR33" s="41"/>
      <c r="BS33" s="41"/>
      <c r="BT33" s="41"/>
      <c r="BU33" s="41"/>
      <c r="BV33" s="41"/>
      <c r="BW33" s="41"/>
      <c r="BX33" s="41"/>
      <c r="BY33" s="41"/>
      <c r="CA33" s="359"/>
    </row>
    <row r="34" spans="1:79" s="360" customFormat="1" ht="18" customHeight="1" thickBot="1">
      <c r="A34" s="2290"/>
      <c r="B34" s="2290"/>
      <c r="C34" s="2290"/>
      <c r="D34" s="2290"/>
      <c r="E34" s="2290"/>
      <c r="F34" s="2290"/>
      <c r="G34" s="2290"/>
      <c r="H34" s="2291"/>
      <c r="I34" s="2402"/>
      <c r="J34" s="2420"/>
      <c r="K34" s="2420"/>
      <c r="L34" s="2420"/>
      <c r="M34" s="2420"/>
      <c r="N34" s="2420"/>
      <c r="O34" s="2420"/>
      <c r="P34" s="2420"/>
      <c r="Q34" s="2420"/>
      <c r="R34" s="2420"/>
      <c r="S34" s="2404"/>
      <c r="T34" s="2876" t="str">
        <f>★その他入力!$P$196</f>
        <v/>
      </c>
      <c r="U34" s="2875"/>
      <c r="V34" s="2875" t="str">
        <f>★その他入力!$Q$196</f>
        <v/>
      </c>
      <c r="W34" s="2875"/>
      <c r="X34" s="2875" t="str">
        <f>★その他入力!$R$196</f>
        <v/>
      </c>
      <c r="Y34" s="2875"/>
      <c r="Z34" s="2875" t="str">
        <f>★その他入力!$S$196</f>
        <v/>
      </c>
      <c r="AA34" s="2875"/>
      <c r="AB34" s="2875" t="str">
        <f>★その他入力!$T$196</f>
        <v/>
      </c>
      <c r="AC34" s="2875"/>
      <c r="AD34" s="2875" t="str">
        <f>★その他入力!$U$196</f>
        <v/>
      </c>
      <c r="AE34" s="2875"/>
      <c r="AF34" s="2875" t="str">
        <f>★その他入力!$V$196</f>
        <v/>
      </c>
      <c r="AG34" s="2875"/>
      <c r="AH34" s="2875" t="str">
        <f>★その他入力!$W$196</f>
        <v/>
      </c>
      <c r="AI34" s="2875"/>
      <c r="AJ34" s="2875" t="str">
        <f>★その他入力!$X$196</f>
        <v/>
      </c>
      <c r="AK34" s="2875"/>
      <c r="AL34" s="2875" t="str">
        <f>★その他入力!$Y$196</f>
        <v/>
      </c>
      <c r="AM34" s="2875"/>
      <c r="AN34" s="2875" t="str">
        <f>★その他入力!$Z$196</f>
        <v/>
      </c>
      <c r="AO34" s="2875"/>
      <c r="AP34" s="2875" t="str">
        <f>★その他入力!$AA$196</f>
        <v/>
      </c>
      <c r="AQ34" s="2875"/>
      <c r="AR34" s="2875" t="str">
        <f>★その他入力!$AB$196</f>
        <v/>
      </c>
      <c r="AS34" s="2875"/>
      <c r="AT34" s="2875" t="str">
        <f>★その他入力!$AC$196</f>
        <v/>
      </c>
      <c r="AU34" s="2875"/>
      <c r="AV34" s="2875" t="str">
        <f>★その他入力!$AD$196</f>
        <v/>
      </c>
      <c r="AW34" s="2875"/>
      <c r="AX34" s="2875" t="str">
        <f>★その他入力!$AE$196</f>
        <v/>
      </c>
      <c r="AY34" s="2875"/>
      <c r="AZ34" s="2875" t="str">
        <f>★その他入力!$AF$196</f>
        <v/>
      </c>
      <c r="BA34" s="2875"/>
      <c r="BB34" s="2875" t="str">
        <f>★その他入力!$AG$196</f>
        <v/>
      </c>
      <c r="BC34" s="2875"/>
      <c r="BD34" s="2875" t="str">
        <f>★その他入力!$AH$196</f>
        <v/>
      </c>
      <c r="BE34" s="2875"/>
      <c r="BF34" s="2875" t="str">
        <f>★その他入力!$AI$196</f>
        <v/>
      </c>
      <c r="BG34" s="2877"/>
      <c r="BH34" s="2346"/>
      <c r="BI34" s="2346"/>
      <c r="BJ34" s="358"/>
      <c r="BK34" s="2819" t="s">
        <v>2825</v>
      </c>
      <c r="BL34" s="2820"/>
      <c r="BM34" s="2821"/>
      <c r="BN34" s="373"/>
      <c r="BO34" s="2459"/>
      <c r="BP34" s="2459"/>
      <c r="BQ34" s="41"/>
      <c r="BR34" s="41"/>
      <c r="BS34" s="41"/>
      <c r="BT34" s="41"/>
      <c r="BU34" s="41"/>
      <c r="BV34" s="41"/>
      <c r="BW34" s="41"/>
      <c r="BX34" s="41"/>
      <c r="BY34" s="41"/>
      <c r="CA34" s="359"/>
    </row>
    <row r="35" spans="1:79" s="360" customFormat="1" ht="15" customHeight="1" thickBot="1">
      <c r="A35" s="2290"/>
      <c r="B35" s="2290"/>
      <c r="C35" s="2290"/>
      <c r="D35" s="2290"/>
      <c r="E35" s="2289"/>
      <c r="F35" s="2289"/>
      <c r="G35" s="2289"/>
      <c r="H35" s="2289"/>
      <c r="I35" s="2289"/>
      <c r="J35" s="2289"/>
      <c r="K35" s="2289"/>
      <c r="L35" s="2289"/>
      <c r="M35" s="2289"/>
      <c r="N35" s="2289"/>
      <c r="O35" s="2289"/>
      <c r="P35" s="2289"/>
      <c r="Q35" s="2289"/>
      <c r="R35" s="2289"/>
      <c r="S35" s="2289"/>
      <c r="T35" s="2289"/>
      <c r="U35" s="2289"/>
      <c r="V35" s="2289"/>
      <c r="W35" s="2289"/>
      <c r="X35" s="2289"/>
      <c r="Y35" s="2289"/>
      <c r="Z35" s="2289"/>
      <c r="AA35" s="2289"/>
      <c r="AB35" s="2289"/>
      <c r="AC35" s="2289"/>
      <c r="AD35" s="2289"/>
      <c r="AE35" s="2289"/>
      <c r="AF35" s="2289"/>
      <c r="AG35" s="2289"/>
      <c r="AH35" s="2289"/>
      <c r="AI35" s="2289"/>
      <c r="AJ35" s="2289"/>
      <c r="AK35" s="2289"/>
      <c r="AL35" s="2289"/>
      <c r="AM35" s="2289"/>
      <c r="AN35" s="2289"/>
      <c r="AO35" s="2289"/>
      <c r="AP35" s="2289"/>
      <c r="AQ35" s="2289"/>
      <c r="AR35" s="2289"/>
      <c r="AS35" s="2289"/>
      <c r="AT35" s="2289"/>
      <c r="AU35" s="2289"/>
      <c r="AV35" s="2289"/>
      <c r="AW35" s="2289"/>
      <c r="AX35" s="2289"/>
      <c r="AY35" s="2289"/>
      <c r="AZ35" s="2289"/>
      <c r="BA35" s="2289"/>
      <c r="BB35" s="2289"/>
      <c r="BC35" s="2289"/>
      <c r="BD35" s="2289"/>
      <c r="BE35" s="2289"/>
      <c r="BF35" s="2289"/>
      <c r="BG35" s="2289"/>
      <c r="BH35" s="2289"/>
      <c r="BI35" s="2289"/>
      <c r="BJ35" s="2289"/>
      <c r="BK35" s="2289"/>
      <c r="BL35" s="2289"/>
      <c r="BM35" s="2289"/>
      <c r="BN35" s="2289"/>
      <c r="BO35" s="2459"/>
      <c r="BP35" s="2459"/>
      <c r="BQ35" s="41"/>
      <c r="BR35" s="41"/>
      <c r="BS35" s="41"/>
      <c r="BT35" s="41"/>
      <c r="BU35" s="41"/>
      <c r="BV35" s="41"/>
      <c r="BW35" s="41"/>
      <c r="BX35" s="41"/>
      <c r="BY35" s="41"/>
      <c r="CA35" s="359"/>
    </row>
    <row r="36" spans="1:79" s="360" customFormat="1" ht="18" customHeight="1" thickBot="1">
      <c r="A36" s="2290"/>
      <c r="B36" s="2290"/>
      <c r="C36" s="2290"/>
      <c r="D36" s="2290"/>
      <c r="E36" s="355"/>
      <c r="F36" s="2833">
        <v>52</v>
      </c>
      <c r="G36" s="2834"/>
      <c r="H36" s="384"/>
      <c r="I36" s="371"/>
      <c r="J36" s="2373" t="s">
        <v>116</v>
      </c>
      <c r="K36" s="2373"/>
      <c r="L36" s="2373"/>
      <c r="M36" s="2373"/>
      <c r="N36" s="2373"/>
      <c r="O36" s="2373"/>
      <c r="P36" s="2373"/>
      <c r="Q36" s="2373"/>
      <c r="R36" s="2373"/>
      <c r="S36" s="372"/>
      <c r="T36" s="2835" t="str">
        <f>★その他入力!$P$198</f>
        <v/>
      </c>
      <c r="U36" s="2836"/>
      <c r="V36" s="2837" t="str">
        <f>★その他入力!$Q$198</f>
        <v/>
      </c>
      <c r="W36" s="2838"/>
      <c r="X36" s="2837" t="str">
        <f>★その他入力!$R$198</f>
        <v/>
      </c>
      <c r="Y36" s="2838"/>
      <c r="Z36" s="2837" t="str">
        <f>★その他入力!$S$198</f>
        <v/>
      </c>
      <c r="AA36" s="2838"/>
      <c r="AB36" s="2837" t="str">
        <f>★その他入力!$T$198</f>
        <v/>
      </c>
      <c r="AC36" s="2838"/>
      <c r="AD36" s="2837" t="str">
        <f>★その他入力!$U$198</f>
        <v/>
      </c>
      <c r="AE36" s="2838"/>
      <c r="AF36" s="2837" t="str">
        <f>★その他入力!$V$198</f>
        <v/>
      </c>
      <c r="AG36" s="2838"/>
      <c r="AH36" s="2837" t="str">
        <f>★その他入力!$W$198</f>
        <v/>
      </c>
      <c r="AI36" s="2838"/>
      <c r="AJ36" s="2837" t="str">
        <f>★その他入力!$X$198</f>
        <v/>
      </c>
      <c r="AK36" s="2838"/>
      <c r="AL36" s="2837" t="str">
        <f>★その他入力!$Y$198</f>
        <v/>
      </c>
      <c r="AM36" s="2838"/>
      <c r="AN36" s="2837" t="str">
        <f>★その他入力!$Z$198</f>
        <v/>
      </c>
      <c r="AO36" s="2838"/>
      <c r="AP36" s="2837" t="str">
        <f>★その他入力!$AA$198</f>
        <v/>
      </c>
      <c r="AQ36" s="2838"/>
      <c r="AR36" s="2837" t="str">
        <f>★その他入力!$AB$198</f>
        <v/>
      </c>
      <c r="AS36" s="2838"/>
      <c r="AT36" s="2837" t="str">
        <f>★その他入力!$AC$198</f>
        <v/>
      </c>
      <c r="AU36" s="2838"/>
      <c r="AV36" s="2837" t="str">
        <f>★その他入力!$AD$198</f>
        <v/>
      </c>
      <c r="AW36" s="2838"/>
      <c r="AX36" s="2837" t="str">
        <f>★その他入力!$AE$198</f>
        <v/>
      </c>
      <c r="AY36" s="2838"/>
      <c r="AZ36" s="2837" t="str">
        <f>★その他入力!$AF$198</f>
        <v/>
      </c>
      <c r="BA36" s="2838"/>
      <c r="BB36" s="2837" t="str">
        <f>★その他入力!$AG$198</f>
        <v/>
      </c>
      <c r="BC36" s="2838"/>
      <c r="BD36" s="2837" t="str">
        <f>★その他入力!$AH$198</f>
        <v/>
      </c>
      <c r="BE36" s="2838"/>
      <c r="BF36" s="2837" t="str">
        <f>★その他入力!$AI$198</f>
        <v/>
      </c>
      <c r="BG36" s="2839"/>
      <c r="BH36" s="2374"/>
      <c r="BI36" s="2346"/>
      <c r="BJ36" s="2346"/>
      <c r="BK36" s="2346"/>
      <c r="BL36" s="2346"/>
      <c r="BM36" s="2346"/>
      <c r="BN36" s="2346"/>
      <c r="BO36" s="2459"/>
      <c r="BP36" s="2459"/>
      <c r="BQ36" s="41"/>
      <c r="BR36" s="41"/>
      <c r="BS36" s="41"/>
      <c r="BT36" s="41"/>
      <c r="BU36" s="41"/>
      <c r="BV36" s="41"/>
      <c r="BW36" s="41"/>
      <c r="BX36" s="41"/>
      <c r="BY36" s="41"/>
      <c r="CA36" s="359"/>
    </row>
    <row r="37" spans="1:79" s="360" customFormat="1" ht="18" customHeight="1" thickBot="1">
      <c r="A37" s="2290"/>
      <c r="B37" s="2290"/>
      <c r="C37" s="2290"/>
      <c r="D37" s="2290"/>
      <c r="E37" s="2290"/>
      <c r="F37" s="2290"/>
      <c r="G37" s="2290"/>
      <c r="H37" s="2291"/>
      <c r="I37" s="381"/>
      <c r="J37" s="2803" t="s">
        <v>264</v>
      </c>
      <c r="K37" s="2803"/>
      <c r="L37" s="2803"/>
      <c r="M37" s="2803"/>
      <c r="N37" s="2803"/>
      <c r="O37" s="2803"/>
      <c r="P37" s="2803"/>
      <c r="Q37" s="2803"/>
      <c r="R37" s="2803"/>
      <c r="S37" s="382"/>
      <c r="T37" s="2835" t="str">
        <f>★その他入力!$P$200</f>
        <v/>
      </c>
      <c r="U37" s="2836"/>
      <c r="V37" s="2836" t="str">
        <f>★その他入力!$Q$200</f>
        <v/>
      </c>
      <c r="W37" s="2836"/>
      <c r="X37" s="2836" t="str">
        <f>★その他入力!$R$200</f>
        <v/>
      </c>
      <c r="Y37" s="2836"/>
      <c r="Z37" s="2836" t="str">
        <f>★その他入力!$S$200</f>
        <v/>
      </c>
      <c r="AA37" s="2836"/>
      <c r="AB37" s="2836" t="str">
        <f>★その他入力!$T$200</f>
        <v/>
      </c>
      <c r="AC37" s="2836"/>
      <c r="AD37" s="2836" t="str">
        <f>★その他入力!$U$200</f>
        <v/>
      </c>
      <c r="AE37" s="2836"/>
      <c r="AF37" s="2836" t="str">
        <f>★その他入力!$V$200</f>
        <v/>
      </c>
      <c r="AG37" s="2836"/>
      <c r="AH37" s="2836" t="str">
        <f>★その他入力!$W$200</f>
        <v/>
      </c>
      <c r="AI37" s="2836"/>
      <c r="AJ37" s="2836" t="str">
        <f>★その他入力!$X$200</f>
        <v/>
      </c>
      <c r="AK37" s="2836"/>
      <c r="AL37" s="2836" t="str">
        <f>★その他入力!$Y$200</f>
        <v/>
      </c>
      <c r="AM37" s="2836"/>
      <c r="AN37" s="2836" t="str">
        <f>★その他入力!$Z$200</f>
        <v/>
      </c>
      <c r="AO37" s="2836"/>
      <c r="AP37" s="2836" t="str">
        <f>★その他入力!$AA$200</f>
        <v/>
      </c>
      <c r="AQ37" s="2836"/>
      <c r="AR37" s="2836" t="str">
        <f>★その他入力!$AB$200</f>
        <v/>
      </c>
      <c r="AS37" s="2836"/>
      <c r="AT37" s="2836" t="str">
        <f>★その他入力!$AC$200</f>
        <v/>
      </c>
      <c r="AU37" s="2836"/>
      <c r="AV37" s="2836" t="str">
        <f>★その他入力!$AD$200</f>
        <v/>
      </c>
      <c r="AW37" s="2836"/>
      <c r="AX37" s="2836" t="str">
        <f>★その他入力!$AE$200</f>
        <v/>
      </c>
      <c r="AY37" s="2836"/>
      <c r="AZ37" s="2836" t="str">
        <f>★その他入力!$AF$200</f>
        <v/>
      </c>
      <c r="BA37" s="2836"/>
      <c r="BB37" s="2836" t="str">
        <f>★その他入力!$AG$200</f>
        <v/>
      </c>
      <c r="BC37" s="2836"/>
      <c r="BD37" s="2836" t="str">
        <f>★その他入力!$AH$200</f>
        <v/>
      </c>
      <c r="BE37" s="2836"/>
      <c r="BF37" s="2836" t="str">
        <f>★その他入力!$AI$200</f>
        <v/>
      </c>
      <c r="BG37" s="2872"/>
      <c r="BH37" s="2374"/>
      <c r="BI37" s="2346"/>
      <c r="BJ37" s="2346"/>
      <c r="BK37" s="2346"/>
      <c r="BL37" s="2346"/>
      <c r="BM37" s="2346"/>
      <c r="BN37" s="2346"/>
      <c r="BO37" s="2459"/>
      <c r="BP37" s="2459"/>
      <c r="BQ37" s="41"/>
      <c r="BR37" s="41"/>
      <c r="BS37" s="41"/>
      <c r="BT37" s="41"/>
      <c r="BU37" s="41"/>
      <c r="BV37" s="41"/>
      <c r="BW37" s="41"/>
      <c r="BX37" s="41"/>
      <c r="BY37" s="41"/>
      <c r="CA37" s="359"/>
    </row>
    <row r="38" spans="1:79" s="360" customFormat="1" ht="9" customHeight="1">
      <c r="A38" s="2290"/>
      <c r="B38" s="2290"/>
      <c r="C38" s="2290"/>
      <c r="D38" s="2290"/>
      <c r="E38" s="2290"/>
      <c r="F38" s="2290"/>
      <c r="G38" s="2290"/>
      <c r="H38" s="2291"/>
      <c r="I38" s="364"/>
      <c r="J38" s="2395" t="s">
        <v>117</v>
      </c>
      <c r="K38" s="2395"/>
      <c r="L38" s="2395"/>
      <c r="M38" s="2395"/>
      <c r="N38" s="2395"/>
      <c r="O38" s="2395"/>
      <c r="P38" s="2395"/>
      <c r="Q38" s="2395"/>
      <c r="R38" s="2395"/>
      <c r="S38" s="365"/>
      <c r="T38" s="2862" t="str">
        <f>★その他入力!$BS$201</f>
        <v/>
      </c>
      <c r="U38" s="2863"/>
      <c r="V38" s="2183"/>
      <c r="W38" s="2183"/>
      <c r="X38" s="2866" t="str">
        <f>★その他入力!$BM$201</f>
        <v/>
      </c>
      <c r="Y38" s="2867"/>
      <c r="Z38" s="2867" t="str">
        <f>★その他入力!$BN$201</f>
        <v/>
      </c>
      <c r="AA38" s="2870"/>
      <c r="AB38" s="2131" t="s">
        <v>118</v>
      </c>
      <c r="AC38" s="2131"/>
      <c r="AD38" s="2866" t="str">
        <f>★その他入力!$BO$201</f>
        <v/>
      </c>
      <c r="AE38" s="2867"/>
      <c r="AF38" s="2867" t="str">
        <f>★その他入力!$BP$201</f>
        <v/>
      </c>
      <c r="AG38" s="2870"/>
      <c r="AH38" s="2131" t="s">
        <v>88</v>
      </c>
      <c r="AI38" s="2131"/>
      <c r="AJ38" s="2866" t="str">
        <f>★その他入力!$BQ$201</f>
        <v/>
      </c>
      <c r="AK38" s="2867"/>
      <c r="AL38" s="2867" t="str">
        <f>★その他入力!$BR$201</f>
        <v/>
      </c>
      <c r="AM38" s="2870"/>
      <c r="AN38" s="2289" t="s">
        <v>89</v>
      </c>
      <c r="AO38" s="2289"/>
      <c r="AP38" s="2300"/>
      <c r="AQ38" s="2300"/>
      <c r="AR38" s="2300"/>
      <c r="AS38" s="2300"/>
      <c r="AT38" s="2300"/>
      <c r="AU38" s="2300"/>
      <c r="AV38" s="2300"/>
      <c r="AW38" s="2300"/>
      <c r="AX38" s="2300"/>
      <c r="AY38" s="2300"/>
      <c r="AZ38" s="2300"/>
      <c r="BA38" s="2300"/>
      <c r="BB38" s="2300"/>
      <c r="BC38" s="2300"/>
      <c r="BD38" s="2300"/>
      <c r="BE38" s="2300"/>
      <c r="BF38" s="2300"/>
      <c r="BG38" s="2300"/>
      <c r="BH38" s="2346"/>
      <c r="BI38" s="2346"/>
      <c r="BJ38" s="2346"/>
      <c r="BK38" s="2346"/>
      <c r="BL38" s="2346"/>
      <c r="BM38" s="2346"/>
      <c r="BN38" s="2346"/>
      <c r="BO38" s="2459"/>
      <c r="BP38" s="2459"/>
      <c r="BQ38" s="41"/>
      <c r="BR38" s="41"/>
      <c r="BS38" s="41"/>
      <c r="BT38" s="41"/>
      <c r="BU38" s="41"/>
      <c r="BV38" s="41"/>
      <c r="BW38" s="41"/>
      <c r="BX38" s="41"/>
      <c r="BY38" s="41"/>
      <c r="CA38" s="359"/>
    </row>
    <row r="39" spans="1:79" s="360" customFormat="1" ht="9" customHeight="1" thickBot="1">
      <c r="A39" s="2290"/>
      <c r="B39" s="2290"/>
      <c r="C39" s="2290"/>
      <c r="D39" s="2290"/>
      <c r="E39" s="2290"/>
      <c r="F39" s="2290"/>
      <c r="G39" s="2290"/>
      <c r="H39" s="2291"/>
      <c r="I39" s="367"/>
      <c r="J39" s="2396"/>
      <c r="K39" s="2396"/>
      <c r="L39" s="2396"/>
      <c r="M39" s="2396"/>
      <c r="N39" s="2396"/>
      <c r="O39" s="2396"/>
      <c r="P39" s="2396"/>
      <c r="Q39" s="2396"/>
      <c r="R39" s="2396"/>
      <c r="S39" s="368"/>
      <c r="T39" s="2864"/>
      <c r="U39" s="2865"/>
      <c r="V39" s="2131"/>
      <c r="W39" s="2131"/>
      <c r="X39" s="2868"/>
      <c r="Y39" s="2869"/>
      <c r="Z39" s="2869"/>
      <c r="AA39" s="2871"/>
      <c r="AB39" s="2131"/>
      <c r="AC39" s="2131"/>
      <c r="AD39" s="2868"/>
      <c r="AE39" s="2869"/>
      <c r="AF39" s="2869"/>
      <c r="AG39" s="2871"/>
      <c r="AH39" s="2131"/>
      <c r="AI39" s="2131"/>
      <c r="AJ39" s="2868"/>
      <c r="AK39" s="2869"/>
      <c r="AL39" s="2869"/>
      <c r="AM39" s="2871"/>
      <c r="AN39" s="2289"/>
      <c r="AO39" s="2289"/>
      <c r="AP39" s="2300"/>
      <c r="AQ39" s="2300"/>
      <c r="AR39" s="2300"/>
      <c r="AS39" s="2300"/>
      <c r="AT39" s="2300"/>
      <c r="AU39" s="2300"/>
      <c r="AV39" s="2300"/>
      <c r="AW39" s="2300"/>
      <c r="AX39" s="2300"/>
      <c r="AY39" s="2300"/>
      <c r="AZ39" s="2300"/>
      <c r="BA39" s="2300"/>
      <c r="BB39" s="2300"/>
      <c r="BC39" s="2300"/>
      <c r="BD39" s="2300"/>
      <c r="BE39" s="2300"/>
      <c r="BF39" s="2300"/>
      <c r="BG39" s="2300"/>
      <c r="BH39" s="2346"/>
      <c r="BI39" s="2346"/>
      <c r="BJ39" s="2346"/>
      <c r="BK39" s="2346"/>
      <c r="BL39" s="2346"/>
      <c r="BM39" s="2346"/>
      <c r="BN39" s="2346"/>
      <c r="BO39" s="2459"/>
      <c r="BP39" s="2459"/>
      <c r="BQ39" s="41"/>
      <c r="BR39" s="41"/>
      <c r="BS39" s="41"/>
      <c r="BT39" s="41"/>
      <c r="BU39" s="41"/>
      <c r="BV39" s="41"/>
      <c r="BW39" s="41"/>
      <c r="BX39" s="41"/>
      <c r="BY39" s="41"/>
      <c r="CA39" s="359"/>
    </row>
    <row r="40" spans="1:79" s="360" customFormat="1" ht="18" customHeight="1">
      <c r="A40" s="2290"/>
      <c r="B40" s="2290"/>
      <c r="C40" s="2290"/>
      <c r="D40" s="2290"/>
      <c r="E40" s="2290"/>
      <c r="F40" s="2290"/>
      <c r="G40" s="2290"/>
      <c r="H40" s="2291"/>
      <c r="I40" s="364"/>
      <c r="J40" s="2395" t="s">
        <v>265</v>
      </c>
      <c r="K40" s="2395"/>
      <c r="L40" s="2395"/>
      <c r="M40" s="2395"/>
      <c r="N40" s="2395"/>
      <c r="O40" s="2395"/>
      <c r="P40" s="2395"/>
      <c r="Q40" s="2395"/>
      <c r="R40" s="2395"/>
      <c r="S40" s="366"/>
      <c r="T40" s="2848">
        <f>★その他入力!$M$202</f>
        <v>0</v>
      </c>
      <c r="U40" s="2849"/>
      <c r="V40" s="2849"/>
      <c r="W40" s="2849"/>
      <c r="X40" s="2849"/>
      <c r="Y40" s="2844" t="s">
        <v>266</v>
      </c>
      <c r="Z40" s="2844"/>
      <c r="AA40" s="2845"/>
      <c r="AB40" s="2401" t="s">
        <v>267</v>
      </c>
      <c r="AC40" s="2419"/>
      <c r="AD40" s="2419"/>
      <c r="AE40" s="2419"/>
      <c r="AF40" s="2419"/>
      <c r="AG40" s="2403"/>
      <c r="AH40" s="2848">
        <f>★その他入力!$AF$202</f>
        <v>0</v>
      </c>
      <c r="AI40" s="2849"/>
      <c r="AJ40" s="2849"/>
      <c r="AK40" s="2849"/>
      <c r="AL40" s="2849"/>
      <c r="AM40" s="2852"/>
      <c r="AN40" s="2852"/>
      <c r="AO40" s="2853"/>
      <c r="AP40" s="2300"/>
      <c r="AQ40" s="2300"/>
      <c r="AR40" s="2300"/>
      <c r="AS40" s="2300"/>
      <c r="AT40" s="2300"/>
      <c r="AU40" s="2300"/>
      <c r="AV40" s="2300"/>
      <c r="AW40" s="2300"/>
      <c r="AX40" s="2300"/>
      <c r="AY40" s="2300"/>
      <c r="AZ40" s="2300"/>
      <c r="BA40" s="2300"/>
      <c r="BB40" s="2300"/>
      <c r="BC40" s="2300"/>
      <c r="BD40" s="2300"/>
      <c r="BE40" s="2300"/>
      <c r="BF40" s="2300"/>
      <c r="BG40" s="2300"/>
      <c r="BH40" s="2346"/>
      <c r="BI40" s="2346"/>
      <c r="BJ40" s="2346"/>
      <c r="BK40" s="2346"/>
      <c r="BL40" s="2346"/>
      <c r="BM40" s="2346"/>
      <c r="BN40" s="2346"/>
      <c r="BO40" s="2459"/>
      <c r="BP40" s="2459"/>
      <c r="BQ40" s="41"/>
      <c r="BR40" s="41"/>
      <c r="BS40" s="41"/>
      <c r="BT40" s="41"/>
      <c r="BU40" s="41"/>
      <c r="BV40" s="41"/>
      <c r="BW40" s="41"/>
      <c r="BX40" s="41"/>
      <c r="BY40" s="41"/>
      <c r="CA40" s="359"/>
    </row>
    <row r="41" spans="1:79" s="360" customFormat="1" ht="18" customHeight="1" thickBot="1">
      <c r="A41" s="2290"/>
      <c r="B41" s="2290"/>
      <c r="C41" s="2290"/>
      <c r="D41" s="2290"/>
      <c r="E41" s="2290"/>
      <c r="F41" s="2290"/>
      <c r="G41" s="2290"/>
      <c r="H41" s="2291"/>
      <c r="I41" s="367"/>
      <c r="J41" s="2420" t="s">
        <v>268</v>
      </c>
      <c r="K41" s="2420"/>
      <c r="L41" s="2420"/>
      <c r="M41" s="2420"/>
      <c r="N41" s="2420"/>
      <c r="O41" s="2420"/>
      <c r="P41" s="2420"/>
      <c r="Q41" s="2420"/>
      <c r="R41" s="2420"/>
      <c r="S41" s="369"/>
      <c r="T41" s="2854">
        <f>★その他入力!$W$202</f>
        <v>0</v>
      </c>
      <c r="U41" s="2855"/>
      <c r="V41" s="2855"/>
      <c r="W41" s="2855"/>
      <c r="X41" s="2855"/>
      <c r="Y41" s="2846"/>
      <c r="Z41" s="2846"/>
      <c r="AA41" s="2847"/>
      <c r="AB41" s="2402"/>
      <c r="AC41" s="2420"/>
      <c r="AD41" s="2420"/>
      <c r="AE41" s="2420"/>
      <c r="AF41" s="2420"/>
      <c r="AG41" s="2404"/>
      <c r="AH41" s="2850"/>
      <c r="AI41" s="2851"/>
      <c r="AJ41" s="2851"/>
      <c r="AK41" s="2851"/>
      <c r="AL41" s="2851"/>
      <c r="AM41" s="2846" t="s">
        <v>2833</v>
      </c>
      <c r="AN41" s="2846"/>
      <c r="AO41" s="2847"/>
      <c r="AP41" s="2300"/>
      <c r="AQ41" s="2300"/>
      <c r="AR41" s="2300"/>
      <c r="AS41" s="2300"/>
      <c r="AT41" s="2300"/>
      <c r="AU41" s="2300"/>
      <c r="AV41" s="2300"/>
      <c r="AW41" s="2300"/>
      <c r="AX41" s="2300"/>
      <c r="AY41" s="2300"/>
      <c r="AZ41" s="2300"/>
      <c r="BA41" s="2300"/>
      <c r="BB41" s="2300"/>
      <c r="BC41" s="2300"/>
      <c r="BD41" s="2300"/>
      <c r="BE41" s="2300"/>
      <c r="BF41" s="2300"/>
      <c r="BG41" s="2300"/>
      <c r="BH41" s="2346"/>
      <c r="BI41" s="2346"/>
      <c r="BJ41" s="2346"/>
      <c r="BK41" s="2346"/>
      <c r="BL41" s="2346"/>
      <c r="BM41" s="2346"/>
      <c r="BN41" s="2346"/>
      <c r="BO41" s="2459"/>
      <c r="BP41" s="2459"/>
      <c r="BQ41" s="41"/>
      <c r="BR41" s="41"/>
      <c r="BS41" s="41"/>
      <c r="BT41" s="41"/>
      <c r="BU41" s="41"/>
      <c r="BV41" s="41"/>
      <c r="BW41" s="41"/>
      <c r="BX41" s="41"/>
      <c r="BY41" s="41"/>
      <c r="CA41" s="359"/>
    </row>
    <row r="42" spans="1:79" s="360" customFormat="1" ht="15" customHeight="1">
      <c r="A42" s="2290"/>
      <c r="B42" s="2290"/>
      <c r="C42" s="2290"/>
      <c r="D42" s="2290"/>
      <c r="E42" s="2290"/>
      <c r="F42" s="2290"/>
      <c r="G42" s="2290"/>
      <c r="H42" s="2291"/>
      <c r="I42" s="364"/>
      <c r="J42" s="2419" t="s">
        <v>270</v>
      </c>
      <c r="K42" s="2419"/>
      <c r="L42" s="2419"/>
      <c r="M42" s="2419"/>
      <c r="N42" s="2419"/>
      <c r="O42" s="2419"/>
      <c r="P42" s="2419"/>
      <c r="Q42" s="2419"/>
      <c r="R42" s="2419"/>
      <c r="S42" s="366"/>
      <c r="T42" s="2840" t="str">
        <f>★その他入力!$P$204</f>
        <v/>
      </c>
      <c r="U42" s="2841"/>
      <c r="V42" s="2841" t="str">
        <f>★その他入力!$Q$204</f>
        <v/>
      </c>
      <c r="W42" s="2841"/>
      <c r="X42" s="2841" t="str">
        <f>★その他入力!$R$204</f>
        <v/>
      </c>
      <c r="Y42" s="2841"/>
      <c r="Z42" s="2856" t="str">
        <f>★その他入力!$S$204</f>
        <v/>
      </c>
      <c r="AA42" s="2857"/>
      <c r="AB42" s="2841" t="str">
        <f>★その他入力!$T$204</f>
        <v/>
      </c>
      <c r="AC42" s="2860"/>
      <c r="AD42" s="2731">
        <f>IF(★その他入力!$M$203="都道府県を選択 ▼", "　　　　都道府県", ★その他入力!$M$203)</f>
        <v>0</v>
      </c>
      <c r="AE42" s="2731"/>
      <c r="AF42" s="2731"/>
      <c r="AG42" s="2731"/>
      <c r="AH42" s="2731"/>
      <c r="AI42" s="2731"/>
      <c r="AJ42" s="2731"/>
      <c r="AK42" s="2731"/>
      <c r="AL42" s="2731"/>
      <c r="AM42" s="2731" t="str">
        <f>IF(★その他入力!$T$203="市区町村を選択 ▼","　　　　　　　市郡区　　　　　　　　　　区町村",★その他入力!$BL$204)</f>
        <v/>
      </c>
      <c r="AN42" s="2731"/>
      <c r="AO42" s="2731"/>
      <c r="AP42" s="2731"/>
      <c r="AQ42" s="2731"/>
      <c r="AR42" s="2731"/>
      <c r="AS42" s="2731"/>
      <c r="AT42" s="2731"/>
      <c r="AU42" s="2731"/>
      <c r="AV42" s="2731"/>
      <c r="AW42" s="2731"/>
      <c r="AX42" s="2731"/>
      <c r="AY42" s="2731"/>
      <c r="AZ42" s="2731"/>
      <c r="BA42" s="2731"/>
      <c r="BB42" s="2731"/>
      <c r="BC42" s="2731"/>
      <c r="BD42" s="2731"/>
      <c r="BE42" s="2731"/>
      <c r="BF42" s="2731"/>
      <c r="BG42" s="2731"/>
      <c r="BH42" s="2346"/>
      <c r="BI42" s="2346"/>
      <c r="BJ42" s="2346"/>
      <c r="BK42" s="2346"/>
      <c r="BL42" s="2346"/>
      <c r="BM42" s="2346"/>
      <c r="BN42" s="2346"/>
      <c r="BO42" s="2459"/>
      <c r="BP42" s="2459"/>
      <c r="BQ42" s="41"/>
      <c r="BR42" s="41"/>
      <c r="BS42" s="41"/>
      <c r="BT42" s="41"/>
      <c r="BU42" s="41"/>
      <c r="BV42" s="41"/>
      <c r="BW42" s="41"/>
      <c r="BX42" s="41"/>
      <c r="BY42" s="41"/>
      <c r="CA42" s="359"/>
    </row>
    <row r="43" spans="1:79" s="360" customFormat="1" ht="3" customHeight="1" thickBot="1">
      <c r="A43" s="2290"/>
      <c r="B43" s="2290"/>
      <c r="C43" s="2290"/>
      <c r="D43" s="2290"/>
      <c r="E43" s="2290"/>
      <c r="F43" s="2290"/>
      <c r="G43" s="2290"/>
      <c r="H43" s="2291"/>
      <c r="I43" s="367"/>
      <c r="J43" s="2420"/>
      <c r="K43" s="2420"/>
      <c r="L43" s="2420"/>
      <c r="M43" s="2420"/>
      <c r="N43" s="2420"/>
      <c r="O43" s="2420"/>
      <c r="P43" s="2420"/>
      <c r="Q43" s="2420"/>
      <c r="R43" s="2420"/>
      <c r="S43" s="369"/>
      <c r="T43" s="2842"/>
      <c r="U43" s="2843"/>
      <c r="V43" s="2843"/>
      <c r="W43" s="2843"/>
      <c r="X43" s="2843"/>
      <c r="Y43" s="2843"/>
      <c r="Z43" s="2858"/>
      <c r="AA43" s="2859"/>
      <c r="AB43" s="2843"/>
      <c r="AC43" s="2861"/>
      <c r="AD43" s="383"/>
      <c r="AE43" s="2874"/>
      <c r="AF43" s="2874"/>
      <c r="AG43" s="2874"/>
      <c r="AH43" s="2873"/>
      <c r="AI43" s="2873"/>
      <c r="AJ43" s="2873"/>
      <c r="AK43" s="2873"/>
      <c r="AL43" s="2873"/>
      <c r="AM43" s="2874"/>
      <c r="AN43" s="2874"/>
      <c r="AO43" s="2874"/>
      <c r="AP43" s="2874"/>
      <c r="AQ43" s="2874"/>
      <c r="AR43" s="2874"/>
      <c r="AS43" s="2873"/>
      <c r="AT43" s="2873"/>
      <c r="AU43" s="2873"/>
      <c r="AV43" s="2873"/>
      <c r="AW43" s="383"/>
      <c r="AX43" s="2874"/>
      <c r="AY43" s="2874"/>
      <c r="AZ43" s="2874"/>
      <c r="BA43" s="2874"/>
      <c r="BB43" s="2874"/>
      <c r="BC43" s="2874"/>
      <c r="BD43" s="2873"/>
      <c r="BE43" s="2873"/>
      <c r="BF43" s="2873"/>
      <c r="BG43" s="2873"/>
      <c r="BH43" s="2346"/>
      <c r="BI43" s="2346"/>
      <c r="BJ43" s="2346"/>
      <c r="BK43" s="2346"/>
      <c r="BL43" s="2346"/>
      <c r="BM43" s="2346"/>
      <c r="BN43" s="2346"/>
      <c r="BO43" s="2459"/>
      <c r="BP43" s="2459"/>
      <c r="BQ43" s="41"/>
      <c r="BR43" s="41"/>
      <c r="BS43" s="41"/>
      <c r="BT43" s="41"/>
      <c r="BU43" s="41"/>
      <c r="BV43" s="41"/>
      <c r="BW43" s="41"/>
      <c r="BX43" s="41"/>
      <c r="BY43" s="41"/>
      <c r="CA43" s="359"/>
    </row>
    <row r="44" spans="1:79" s="360" customFormat="1" ht="18" customHeight="1" thickBot="1">
      <c r="A44" s="2290"/>
      <c r="B44" s="2290"/>
      <c r="C44" s="2290"/>
      <c r="D44" s="2290"/>
      <c r="E44" s="2290"/>
      <c r="F44" s="2290"/>
      <c r="G44" s="2290"/>
      <c r="H44" s="2291"/>
      <c r="I44" s="2792" t="s">
        <v>271</v>
      </c>
      <c r="J44" s="2298"/>
      <c r="K44" s="2298"/>
      <c r="L44" s="2298"/>
      <c r="M44" s="2298"/>
      <c r="N44" s="2298"/>
      <c r="O44" s="2298"/>
      <c r="P44" s="2298"/>
      <c r="Q44" s="2298"/>
      <c r="R44" s="2298"/>
      <c r="S44" s="2793"/>
      <c r="T44" s="2876" t="str">
        <f>★その他入力!$P$207</f>
        <v/>
      </c>
      <c r="U44" s="2875"/>
      <c r="V44" s="2875" t="str">
        <f>★その他入力!$Q$207</f>
        <v/>
      </c>
      <c r="W44" s="2875"/>
      <c r="X44" s="2875" t="str">
        <f>★その他入力!$R$207</f>
        <v/>
      </c>
      <c r="Y44" s="2875"/>
      <c r="Z44" s="2875" t="str">
        <f>★その他入力!$S$207</f>
        <v/>
      </c>
      <c r="AA44" s="2875"/>
      <c r="AB44" s="2875" t="str">
        <f>★その他入力!$T$207</f>
        <v/>
      </c>
      <c r="AC44" s="2875"/>
      <c r="AD44" s="2875" t="str">
        <f>★その他入力!$U$207</f>
        <v/>
      </c>
      <c r="AE44" s="2875"/>
      <c r="AF44" s="2875" t="str">
        <f>★その他入力!$V$207</f>
        <v/>
      </c>
      <c r="AG44" s="2875"/>
      <c r="AH44" s="2875" t="str">
        <f>★その他入力!$W$207</f>
        <v/>
      </c>
      <c r="AI44" s="2875"/>
      <c r="AJ44" s="2875" t="str">
        <f>★その他入力!$X$207</f>
        <v/>
      </c>
      <c r="AK44" s="2875"/>
      <c r="AL44" s="2875" t="str">
        <f>★その他入力!$Y$207</f>
        <v/>
      </c>
      <c r="AM44" s="2875"/>
      <c r="AN44" s="2875" t="str">
        <f>★その他入力!$Z$207</f>
        <v/>
      </c>
      <c r="AO44" s="2875"/>
      <c r="AP44" s="2875" t="str">
        <f>★その他入力!$AA$207</f>
        <v/>
      </c>
      <c r="AQ44" s="2875"/>
      <c r="AR44" s="2875" t="str">
        <f>★その他入力!$AB$207</f>
        <v/>
      </c>
      <c r="AS44" s="2875"/>
      <c r="AT44" s="2875" t="str">
        <f>★その他入力!$AC$207</f>
        <v/>
      </c>
      <c r="AU44" s="2875"/>
      <c r="AV44" s="2875" t="str">
        <f>★その他入力!$AD$207</f>
        <v/>
      </c>
      <c r="AW44" s="2875"/>
      <c r="AX44" s="2875" t="str">
        <f>★その他入力!$AE$207</f>
        <v/>
      </c>
      <c r="AY44" s="2875"/>
      <c r="AZ44" s="2875" t="str">
        <f>★その他入力!$AF$207</f>
        <v/>
      </c>
      <c r="BA44" s="2875"/>
      <c r="BB44" s="2875" t="str">
        <f>★その他入力!$AG$207</f>
        <v/>
      </c>
      <c r="BC44" s="2875"/>
      <c r="BD44" s="2875" t="str">
        <f>★その他入力!$AH$207</f>
        <v/>
      </c>
      <c r="BE44" s="2875"/>
      <c r="BF44" s="2875" t="str">
        <f>★その他入力!$AI$207</f>
        <v/>
      </c>
      <c r="BG44" s="2877"/>
      <c r="BH44" s="2346"/>
      <c r="BI44" s="2346"/>
      <c r="BJ44" s="2299" t="s">
        <v>112</v>
      </c>
      <c r="BK44" s="2299"/>
      <c r="BL44" s="2299"/>
      <c r="BM44" s="2299"/>
      <c r="BN44" s="2299"/>
      <c r="BO44" s="2459"/>
      <c r="BP44" s="2459"/>
      <c r="BQ44" s="41"/>
      <c r="BR44" s="41"/>
      <c r="BS44" s="41"/>
      <c r="BT44" s="41"/>
      <c r="BU44" s="41"/>
      <c r="BV44" s="41"/>
      <c r="BW44" s="41"/>
      <c r="BX44" s="41"/>
      <c r="BY44" s="41"/>
      <c r="CA44" s="359"/>
    </row>
    <row r="45" spans="1:79" s="360" customFormat="1" ht="18" customHeight="1" thickBot="1">
      <c r="A45" s="2290"/>
      <c r="B45" s="2290"/>
      <c r="C45" s="2290"/>
      <c r="D45" s="2290"/>
      <c r="E45" s="2290"/>
      <c r="F45" s="2290"/>
      <c r="G45" s="2290"/>
      <c r="H45" s="2291"/>
      <c r="I45" s="2402"/>
      <c r="J45" s="2420"/>
      <c r="K45" s="2420"/>
      <c r="L45" s="2420"/>
      <c r="M45" s="2420"/>
      <c r="N45" s="2420"/>
      <c r="O45" s="2420"/>
      <c r="P45" s="2420"/>
      <c r="Q45" s="2420"/>
      <c r="R45" s="2420"/>
      <c r="S45" s="2404"/>
      <c r="T45" s="2876" t="str">
        <f>★その他入力!$P$208</f>
        <v/>
      </c>
      <c r="U45" s="2875"/>
      <c r="V45" s="2875" t="str">
        <f>★その他入力!$Q$208</f>
        <v/>
      </c>
      <c r="W45" s="2875"/>
      <c r="X45" s="2875" t="str">
        <f>★その他入力!$R$208</f>
        <v/>
      </c>
      <c r="Y45" s="2875"/>
      <c r="Z45" s="2875" t="str">
        <f>★その他入力!$S$208</f>
        <v/>
      </c>
      <c r="AA45" s="2875"/>
      <c r="AB45" s="2875" t="str">
        <f>★その他入力!$T$208</f>
        <v/>
      </c>
      <c r="AC45" s="2875"/>
      <c r="AD45" s="2875" t="str">
        <f>★その他入力!$U$208</f>
        <v/>
      </c>
      <c r="AE45" s="2875"/>
      <c r="AF45" s="2875" t="str">
        <f>★その他入力!$V$208</f>
        <v/>
      </c>
      <c r="AG45" s="2875"/>
      <c r="AH45" s="2875" t="str">
        <f>★その他入力!$W$208</f>
        <v/>
      </c>
      <c r="AI45" s="2875"/>
      <c r="AJ45" s="2875" t="str">
        <f>★その他入力!$X$208</f>
        <v/>
      </c>
      <c r="AK45" s="2875"/>
      <c r="AL45" s="2875" t="str">
        <f>★その他入力!$Y$208</f>
        <v/>
      </c>
      <c r="AM45" s="2875"/>
      <c r="AN45" s="2875" t="str">
        <f>★その他入力!$Z$208</f>
        <v/>
      </c>
      <c r="AO45" s="2875"/>
      <c r="AP45" s="2875" t="str">
        <f>★その他入力!$AA$208</f>
        <v/>
      </c>
      <c r="AQ45" s="2875"/>
      <c r="AR45" s="2875" t="str">
        <f>★その他入力!$AB$208</f>
        <v/>
      </c>
      <c r="AS45" s="2875"/>
      <c r="AT45" s="2875" t="str">
        <f>★その他入力!$AC$208</f>
        <v/>
      </c>
      <c r="AU45" s="2875"/>
      <c r="AV45" s="2875" t="str">
        <f>★その他入力!$AD$208</f>
        <v/>
      </c>
      <c r="AW45" s="2875"/>
      <c r="AX45" s="2875" t="str">
        <f>★その他入力!$AE$208</f>
        <v/>
      </c>
      <c r="AY45" s="2875"/>
      <c r="AZ45" s="2875" t="str">
        <f>★その他入力!$AF$208</f>
        <v/>
      </c>
      <c r="BA45" s="2875"/>
      <c r="BB45" s="2875" t="str">
        <f>★その他入力!$AG$208</f>
        <v/>
      </c>
      <c r="BC45" s="2875"/>
      <c r="BD45" s="2875" t="str">
        <f>★その他入力!$AH$208</f>
        <v/>
      </c>
      <c r="BE45" s="2875"/>
      <c r="BF45" s="2875" t="str">
        <f>★その他入力!$AI$208</f>
        <v/>
      </c>
      <c r="BG45" s="2877"/>
      <c r="BH45" s="2346"/>
      <c r="BI45" s="2346"/>
      <c r="BJ45" s="358"/>
      <c r="BK45" s="2819" t="s">
        <v>2825</v>
      </c>
      <c r="BL45" s="2820"/>
      <c r="BM45" s="2821"/>
      <c r="BN45" s="373"/>
      <c r="BO45" s="2459"/>
      <c r="BP45" s="2459"/>
      <c r="BQ45" s="41"/>
      <c r="BR45" s="41"/>
      <c r="BS45" s="41"/>
      <c r="BT45" s="41"/>
      <c r="BU45" s="41"/>
      <c r="BV45" s="41"/>
      <c r="BW45" s="41"/>
      <c r="BX45" s="41"/>
      <c r="BY45" s="41"/>
      <c r="CA45" s="359"/>
    </row>
    <row r="46" spans="1:79" s="360" customFormat="1" ht="15" customHeight="1" thickBot="1">
      <c r="A46" s="2290"/>
      <c r="B46" s="2290"/>
      <c r="C46" s="2290"/>
      <c r="D46" s="2290"/>
      <c r="E46" s="2289"/>
      <c r="F46" s="2289"/>
      <c r="G46" s="2289"/>
      <c r="H46" s="2289"/>
      <c r="I46" s="2289"/>
      <c r="J46" s="2289"/>
      <c r="K46" s="2289"/>
      <c r="L46" s="2289"/>
      <c r="M46" s="2289"/>
      <c r="N46" s="2289"/>
      <c r="O46" s="2289"/>
      <c r="P46" s="2289"/>
      <c r="Q46" s="2289"/>
      <c r="R46" s="2289"/>
      <c r="S46" s="2289"/>
      <c r="T46" s="2289"/>
      <c r="U46" s="2289"/>
      <c r="V46" s="2289"/>
      <c r="W46" s="2289"/>
      <c r="X46" s="2289"/>
      <c r="Y46" s="2289"/>
      <c r="Z46" s="2289"/>
      <c r="AA46" s="2289"/>
      <c r="AB46" s="2289"/>
      <c r="AC46" s="2289"/>
      <c r="AD46" s="2289"/>
      <c r="AE46" s="2289"/>
      <c r="AF46" s="2289"/>
      <c r="AG46" s="2289"/>
      <c r="AH46" s="2289"/>
      <c r="AI46" s="2289"/>
      <c r="AJ46" s="2289"/>
      <c r="AK46" s="2289"/>
      <c r="AL46" s="2289"/>
      <c r="AM46" s="2289"/>
      <c r="AN46" s="2289"/>
      <c r="AO46" s="2289"/>
      <c r="AP46" s="2289"/>
      <c r="AQ46" s="2289"/>
      <c r="AR46" s="2289"/>
      <c r="AS46" s="2289"/>
      <c r="AT46" s="2289"/>
      <c r="AU46" s="2289"/>
      <c r="AV46" s="2289"/>
      <c r="AW46" s="2289"/>
      <c r="AX46" s="2289"/>
      <c r="AY46" s="2289"/>
      <c r="AZ46" s="2289"/>
      <c r="BA46" s="2289"/>
      <c r="BB46" s="2289"/>
      <c r="BC46" s="2289"/>
      <c r="BD46" s="2289"/>
      <c r="BE46" s="2289"/>
      <c r="BF46" s="2289"/>
      <c r="BG46" s="2289"/>
      <c r="BH46" s="2289"/>
      <c r="BI46" s="2289"/>
      <c r="BJ46" s="2289"/>
      <c r="BK46" s="2289"/>
      <c r="BL46" s="2289"/>
      <c r="BM46" s="2289"/>
      <c r="BN46" s="2289"/>
      <c r="BO46" s="2459"/>
      <c r="BP46" s="2459"/>
      <c r="BQ46" s="41"/>
      <c r="BR46" s="41"/>
      <c r="BS46" s="41"/>
      <c r="BT46" s="41"/>
      <c r="BU46" s="41"/>
      <c r="BV46" s="41"/>
      <c r="BW46" s="41"/>
      <c r="BX46" s="41"/>
      <c r="BY46" s="41"/>
      <c r="CA46" s="359"/>
    </row>
    <row r="47" spans="1:79" s="360" customFormat="1" ht="18" customHeight="1" thickBot="1">
      <c r="A47" s="2290"/>
      <c r="B47" s="2290"/>
      <c r="C47" s="2290"/>
      <c r="D47" s="2290"/>
      <c r="E47" s="355"/>
      <c r="F47" s="2833">
        <v>52</v>
      </c>
      <c r="G47" s="2834"/>
      <c r="H47" s="384"/>
      <c r="I47" s="371"/>
      <c r="J47" s="2373" t="s">
        <v>116</v>
      </c>
      <c r="K47" s="2373"/>
      <c r="L47" s="2373"/>
      <c r="M47" s="2373"/>
      <c r="N47" s="2373"/>
      <c r="O47" s="2373"/>
      <c r="P47" s="2373"/>
      <c r="Q47" s="2373"/>
      <c r="R47" s="2373"/>
      <c r="S47" s="372"/>
      <c r="T47" s="2835" t="str">
        <f>★その他入力!$P$210</f>
        <v/>
      </c>
      <c r="U47" s="2836"/>
      <c r="V47" s="2837" t="str">
        <f>★その他入力!$Q$210</f>
        <v/>
      </c>
      <c r="W47" s="2838"/>
      <c r="X47" s="2837" t="str">
        <f>★その他入力!$R$210</f>
        <v/>
      </c>
      <c r="Y47" s="2838"/>
      <c r="Z47" s="2837" t="str">
        <f>★その他入力!$S$210</f>
        <v/>
      </c>
      <c r="AA47" s="2838"/>
      <c r="AB47" s="2837" t="str">
        <f>★その他入力!$T$210</f>
        <v/>
      </c>
      <c r="AC47" s="2838"/>
      <c r="AD47" s="2837" t="str">
        <f>★その他入力!$U$210</f>
        <v/>
      </c>
      <c r="AE47" s="2838"/>
      <c r="AF47" s="2837" t="str">
        <f>★その他入力!$V$210</f>
        <v/>
      </c>
      <c r="AG47" s="2838"/>
      <c r="AH47" s="2837" t="str">
        <f>★その他入力!$W$210</f>
        <v/>
      </c>
      <c r="AI47" s="2838"/>
      <c r="AJ47" s="2837" t="str">
        <f>★その他入力!$X$210</f>
        <v/>
      </c>
      <c r="AK47" s="2838"/>
      <c r="AL47" s="2837" t="str">
        <f>★その他入力!$Y$210</f>
        <v/>
      </c>
      <c r="AM47" s="2838"/>
      <c r="AN47" s="2837" t="str">
        <f>★その他入力!$Z$210</f>
        <v/>
      </c>
      <c r="AO47" s="2838"/>
      <c r="AP47" s="2837" t="str">
        <f>★その他入力!$AA$210</f>
        <v/>
      </c>
      <c r="AQ47" s="2838"/>
      <c r="AR47" s="2837" t="str">
        <f>★その他入力!$AB$210</f>
        <v/>
      </c>
      <c r="AS47" s="2838"/>
      <c r="AT47" s="2837" t="str">
        <f>★その他入力!$AC$210</f>
        <v/>
      </c>
      <c r="AU47" s="2838"/>
      <c r="AV47" s="2837" t="str">
        <f>★その他入力!$AD$210</f>
        <v/>
      </c>
      <c r="AW47" s="2838"/>
      <c r="AX47" s="2837" t="str">
        <f>★その他入力!$AE$210</f>
        <v/>
      </c>
      <c r="AY47" s="2838"/>
      <c r="AZ47" s="2837" t="str">
        <f>★その他入力!$AF$210</f>
        <v/>
      </c>
      <c r="BA47" s="2838"/>
      <c r="BB47" s="2837" t="str">
        <f>★その他入力!$AG$210</f>
        <v/>
      </c>
      <c r="BC47" s="2838"/>
      <c r="BD47" s="2837" t="str">
        <f>★その他入力!$AH$210</f>
        <v/>
      </c>
      <c r="BE47" s="2838"/>
      <c r="BF47" s="2837" t="str">
        <f>★その他入力!$AI$210</f>
        <v/>
      </c>
      <c r="BG47" s="2839"/>
      <c r="BH47" s="2374"/>
      <c r="BI47" s="2346"/>
      <c r="BJ47" s="2346"/>
      <c r="BK47" s="2346"/>
      <c r="BL47" s="2346"/>
      <c r="BM47" s="2346"/>
      <c r="BN47" s="2346"/>
      <c r="BO47" s="2459"/>
      <c r="BP47" s="2459"/>
      <c r="BQ47" s="41"/>
      <c r="BR47" s="41"/>
      <c r="BS47" s="41"/>
      <c r="BT47" s="41"/>
      <c r="BU47" s="41"/>
      <c r="BV47" s="41"/>
      <c r="BW47" s="41"/>
      <c r="BX47" s="41"/>
      <c r="BY47" s="41"/>
      <c r="CA47" s="359"/>
    </row>
    <row r="48" spans="1:79" s="360" customFormat="1" ht="18" customHeight="1" thickBot="1">
      <c r="A48" s="2290"/>
      <c r="B48" s="2290"/>
      <c r="C48" s="2290"/>
      <c r="D48" s="2290"/>
      <c r="E48" s="2290"/>
      <c r="F48" s="2290"/>
      <c r="G48" s="2290"/>
      <c r="H48" s="2291"/>
      <c r="I48" s="381"/>
      <c r="J48" s="2803" t="s">
        <v>264</v>
      </c>
      <c r="K48" s="2803"/>
      <c r="L48" s="2803"/>
      <c r="M48" s="2803"/>
      <c r="N48" s="2803"/>
      <c r="O48" s="2803"/>
      <c r="P48" s="2803"/>
      <c r="Q48" s="2803"/>
      <c r="R48" s="2803"/>
      <c r="S48" s="382"/>
      <c r="T48" s="2835" t="str">
        <f>★その他入力!$P$212</f>
        <v/>
      </c>
      <c r="U48" s="2836"/>
      <c r="V48" s="2836" t="str">
        <f>★その他入力!$Q$212</f>
        <v/>
      </c>
      <c r="W48" s="2836"/>
      <c r="X48" s="2836" t="str">
        <f>★その他入力!$R$212</f>
        <v/>
      </c>
      <c r="Y48" s="2836"/>
      <c r="Z48" s="2836" t="str">
        <f>★その他入力!$S$212</f>
        <v/>
      </c>
      <c r="AA48" s="2836"/>
      <c r="AB48" s="2836" t="str">
        <f>★その他入力!$T$212</f>
        <v/>
      </c>
      <c r="AC48" s="2836"/>
      <c r="AD48" s="2836" t="str">
        <f>★その他入力!$U$212</f>
        <v/>
      </c>
      <c r="AE48" s="2836"/>
      <c r="AF48" s="2836" t="str">
        <f>★その他入力!$V$212</f>
        <v/>
      </c>
      <c r="AG48" s="2836"/>
      <c r="AH48" s="2836" t="str">
        <f>★その他入力!$W$212</f>
        <v/>
      </c>
      <c r="AI48" s="2836"/>
      <c r="AJ48" s="2836" t="str">
        <f>★その他入力!$X$212</f>
        <v/>
      </c>
      <c r="AK48" s="2836"/>
      <c r="AL48" s="2836" t="str">
        <f>★その他入力!$Y$212</f>
        <v/>
      </c>
      <c r="AM48" s="2836"/>
      <c r="AN48" s="2836" t="str">
        <f>★その他入力!$Z$212</f>
        <v/>
      </c>
      <c r="AO48" s="2836"/>
      <c r="AP48" s="2836" t="str">
        <f>★その他入力!$AA$212</f>
        <v/>
      </c>
      <c r="AQ48" s="2836"/>
      <c r="AR48" s="2836" t="str">
        <f>★その他入力!$AB$212</f>
        <v/>
      </c>
      <c r="AS48" s="2836"/>
      <c r="AT48" s="2836" t="str">
        <f>★その他入力!$AC$212</f>
        <v/>
      </c>
      <c r="AU48" s="2836"/>
      <c r="AV48" s="2836" t="str">
        <f>★その他入力!$AD$212</f>
        <v/>
      </c>
      <c r="AW48" s="2836"/>
      <c r="AX48" s="2836" t="str">
        <f>★その他入力!$AE$212</f>
        <v/>
      </c>
      <c r="AY48" s="2836"/>
      <c r="AZ48" s="2836" t="str">
        <f>★その他入力!$AF$212</f>
        <v/>
      </c>
      <c r="BA48" s="2836"/>
      <c r="BB48" s="2836" t="str">
        <f>★その他入力!$AG$212</f>
        <v/>
      </c>
      <c r="BC48" s="2836"/>
      <c r="BD48" s="2836" t="str">
        <f>★その他入力!$AH$212</f>
        <v/>
      </c>
      <c r="BE48" s="2836"/>
      <c r="BF48" s="2836" t="str">
        <f>★その他入力!$AI$212</f>
        <v/>
      </c>
      <c r="BG48" s="2872"/>
      <c r="BH48" s="2374"/>
      <c r="BI48" s="2346"/>
      <c r="BJ48" s="2346"/>
      <c r="BK48" s="2346"/>
      <c r="BL48" s="2346"/>
      <c r="BM48" s="2346"/>
      <c r="BN48" s="2346"/>
      <c r="BO48" s="2459"/>
      <c r="BP48" s="2459"/>
      <c r="BQ48" s="41"/>
      <c r="BR48" s="41"/>
      <c r="BS48" s="41"/>
      <c r="BT48" s="41"/>
      <c r="BU48" s="41"/>
      <c r="BV48" s="41"/>
      <c r="BW48" s="41"/>
      <c r="BX48" s="41"/>
      <c r="BY48" s="41"/>
      <c r="CA48" s="359"/>
    </row>
    <row r="49" spans="1:79" s="360" customFormat="1" ht="9" customHeight="1">
      <c r="A49" s="2290"/>
      <c r="B49" s="2290"/>
      <c r="C49" s="2290"/>
      <c r="D49" s="2290"/>
      <c r="E49" s="2290"/>
      <c r="F49" s="2290"/>
      <c r="G49" s="2290"/>
      <c r="H49" s="2291"/>
      <c r="I49" s="364"/>
      <c r="J49" s="2395" t="s">
        <v>117</v>
      </c>
      <c r="K49" s="2395"/>
      <c r="L49" s="2395"/>
      <c r="M49" s="2395"/>
      <c r="N49" s="2395"/>
      <c r="O49" s="2395"/>
      <c r="P49" s="2395"/>
      <c r="Q49" s="2395"/>
      <c r="R49" s="2395"/>
      <c r="S49" s="365"/>
      <c r="T49" s="2862" t="str">
        <f>★その他入力!$BS$213</f>
        <v/>
      </c>
      <c r="U49" s="2863"/>
      <c r="V49" s="2183"/>
      <c r="W49" s="2183"/>
      <c r="X49" s="2866" t="str">
        <f>★その他入力!$BM$213</f>
        <v/>
      </c>
      <c r="Y49" s="2867"/>
      <c r="Z49" s="2867" t="str">
        <f>★その他入力!$BN$213</f>
        <v/>
      </c>
      <c r="AA49" s="2870"/>
      <c r="AB49" s="2131" t="s">
        <v>118</v>
      </c>
      <c r="AC49" s="2131"/>
      <c r="AD49" s="2866" t="str">
        <f>★その他入力!$BO$213</f>
        <v/>
      </c>
      <c r="AE49" s="2867"/>
      <c r="AF49" s="2867" t="str">
        <f>★その他入力!$BP$213</f>
        <v/>
      </c>
      <c r="AG49" s="2870"/>
      <c r="AH49" s="2131" t="s">
        <v>88</v>
      </c>
      <c r="AI49" s="2131"/>
      <c r="AJ49" s="2866" t="str">
        <f>★その他入力!$BQ$213</f>
        <v/>
      </c>
      <c r="AK49" s="2867"/>
      <c r="AL49" s="2867" t="str">
        <f>★その他入力!$BR$213</f>
        <v/>
      </c>
      <c r="AM49" s="2870"/>
      <c r="AN49" s="2289" t="s">
        <v>89</v>
      </c>
      <c r="AO49" s="2289"/>
      <c r="AP49" s="2300"/>
      <c r="AQ49" s="2300"/>
      <c r="AR49" s="2300"/>
      <c r="AS49" s="2300"/>
      <c r="AT49" s="2300"/>
      <c r="AU49" s="2300"/>
      <c r="AV49" s="2300"/>
      <c r="AW49" s="2300"/>
      <c r="AX49" s="2300"/>
      <c r="AY49" s="2300"/>
      <c r="AZ49" s="2300"/>
      <c r="BA49" s="2300"/>
      <c r="BB49" s="2300"/>
      <c r="BC49" s="2300"/>
      <c r="BD49" s="2300"/>
      <c r="BE49" s="2300"/>
      <c r="BF49" s="2300"/>
      <c r="BG49" s="2300"/>
      <c r="BH49" s="2346"/>
      <c r="BI49" s="2346"/>
      <c r="BJ49" s="2346"/>
      <c r="BK49" s="2346"/>
      <c r="BL49" s="2346"/>
      <c r="BM49" s="2346"/>
      <c r="BN49" s="2346"/>
      <c r="BO49" s="2459"/>
      <c r="BP49" s="2459"/>
      <c r="BQ49" s="41"/>
      <c r="BR49" s="41"/>
      <c r="BS49" s="41"/>
      <c r="BT49" s="41"/>
      <c r="BU49" s="41"/>
      <c r="BV49" s="41"/>
      <c r="BW49" s="41"/>
      <c r="BX49" s="41"/>
      <c r="BY49" s="41"/>
      <c r="CA49" s="359"/>
    </row>
    <row r="50" spans="1:79" s="360" customFormat="1" ht="9" customHeight="1" thickBot="1">
      <c r="A50" s="2290"/>
      <c r="B50" s="2290"/>
      <c r="C50" s="2290"/>
      <c r="D50" s="2290"/>
      <c r="E50" s="2290"/>
      <c r="F50" s="2290"/>
      <c r="G50" s="2290"/>
      <c r="H50" s="2291"/>
      <c r="I50" s="367"/>
      <c r="J50" s="2396"/>
      <c r="K50" s="2396"/>
      <c r="L50" s="2396"/>
      <c r="M50" s="2396"/>
      <c r="N50" s="2396"/>
      <c r="O50" s="2396"/>
      <c r="P50" s="2396"/>
      <c r="Q50" s="2396"/>
      <c r="R50" s="2396"/>
      <c r="S50" s="368"/>
      <c r="T50" s="2864"/>
      <c r="U50" s="2865"/>
      <c r="V50" s="2131"/>
      <c r="W50" s="2131"/>
      <c r="X50" s="2868"/>
      <c r="Y50" s="2869"/>
      <c r="Z50" s="2869"/>
      <c r="AA50" s="2871"/>
      <c r="AB50" s="2131"/>
      <c r="AC50" s="2131"/>
      <c r="AD50" s="2868"/>
      <c r="AE50" s="2869"/>
      <c r="AF50" s="2869"/>
      <c r="AG50" s="2871"/>
      <c r="AH50" s="2131"/>
      <c r="AI50" s="2131"/>
      <c r="AJ50" s="2868"/>
      <c r="AK50" s="2869"/>
      <c r="AL50" s="2869"/>
      <c r="AM50" s="2871"/>
      <c r="AN50" s="2289"/>
      <c r="AO50" s="2289"/>
      <c r="AP50" s="2300"/>
      <c r="AQ50" s="2300"/>
      <c r="AR50" s="2300"/>
      <c r="AS50" s="2300"/>
      <c r="AT50" s="2300"/>
      <c r="AU50" s="2300"/>
      <c r="AV50" s="2300"/>
      <c r="AW50" s="2300"/>
      <c r="AX50" s="2300"/>
      <c r="AY50" s="2300"/>
      <c r="AZ50" s="2300"/>
      <c r="BA50" s="2300"/>
      <c r="BB50" s="2300"/>
      <c r="BC50" s="2300"/>
      <c r="BD50" s="2300"/>
      <c r="BE50" s="2300"/>
      <c r="BF50" s="2300"/>
      <c r="BG50" s="2300"/>
      <c r="BH50" s="2346"/>
      <c r="BI50" s="2346"/>
      <c r="BJ50" s="2346"/>
      <c r="BK50" s="2346"/>
      <c r="BL50" s="2346"/>
      <c r="BM50" s="2346"/>
      <c r="BN50" s="2346"/>
      <c r="BO50" s="2459"/>
      <c r="BP50" s="2459"/>
      <c r="BQ50" s="41"/>
      <c r="BR50" s="41"/>
      <c r="BS50" s="41"/>
      <c r="BT50" s="41"/>
      <c r="BU50" s="41"/>
      <c r="BV50" s="41"/>
      <c r="BW50" s="41"/>
      <c r="BX50" s="41"/>
      <c r="BY50" s="41"/>
      <c r="CA50" s="359"/>
    </row>
    <row r="51" spans="1:79" s="360" customFormat="1" ht="18" customHeight="1">
      <c r="A51" s="2290"/>
      <c r="B51" s="2290"/>
      <c r="C51" s="2290"/>
      <c r="D51" s="2290"/>
      <c r="E51" s="2290"/>
      <c r="F51" s="2290"/>
      <c r="G51" s="2290"/>
      <c r="H51" s="2291"/>
      <c r="I51" s="364"/>
      <c r="J51" s="2395" t="s">
        <v>265</v>
      </c>
      <c r="K51" s="2395"/>
      <c r="L51" s="2395"/>
      <c r="M51" s="2395"/>
      <c r="N51" s="2395"/>
      <c r="O51" s="2395"/>
      <c r="P51" s="2395"/>
      <c r="Q51" s="2395"/>
      <c r="R51" s="2395"/>
      <c r="S51" s="366"/>
      <c r="T51" s="2848">
        <f>★その他入力!$M$214</f>
        <v>0</v>
      </c>
      <c r="U51" s="2849"/>
      <c r="V51" s="2849"/>
      <c r="W51" s="2849"/>
      <c r="X51" s="2849"/>
      <c r="Y51" s="2844" t="s">
        <v>266</v>
      </c>
      <c r="Z51" s="2844"/>
      <c r="AA51" s="2845"/>
      <c r="AB51" s="2401" t="s">
        <v>267</v>
      </c>
      <c r="AC51" s="2419"/>
      <c r="AD51" s="2419"/>
      <c r="AE51" s="2419"/>
      <c r="AF51" s="2419"/>
      <c r="AG51" s="2403"/>
      <c r="AH51" s="2848">
        <f>★その他入力!$AF$214</f>
        <v>0</v>
      </c>
      <c r="AI51" s="2849"/>
      <c r="AJ51" s="2849"/>
      <c r="AK51" s="2849"/>
      <c r="AL51" s="2849"/>
      <c r="AM51" s="2852"/>
      <c r="AN51" s="2852"/>
      <c r="AO51" s="2853"/>
      <c r="AP51" s="2300"/>
      <c r="AQ51" s="2300"/>
      <c r="AR51" s="2300"/>
      <c r="AS51" s="2300"/>
      <c r="AT51" s="2300"/>
      <c r="AU51" s="2300"/>
      <c r="AV51" s="2300"/>
      <c r="AW51" s="2300"/>
      <c r="AX51" s="2300"/>
      <c r="AY51" s="2300"/>
      <c r="AZ51" s="2300"/>
      <c r="BA51" s="2300"/>
      <c r="BB51" s="2300"/>
      <c r="BC51" s="2300"/>
      <c r="BD51" s="2300"/>
      <c r="BE51" s="2300"/>
      <c r="BF51" s="2300"/>
      <c r="BG51" s="2300"/>
      <c r="BH51" s="2346"/>
      <c r="BI51" s="2346"/>
      <c r="BJ51" s="2346"/>
      <c r="BK51" s="2346"/>
      <c r="BL51" s="2346"/>
      <c r="BM51" s="2346"/>
      <c r="BN51" s="2346"/>
      <c r="BO51" s="2459"/>
      <c r="BP51" s="2459"/>
      <c r="BQ51" s="41"/>
      <c r="BR51" s="41"/>
      <c r="BS51" s="41"/>
      <c r="BT51" s="41"/>
      <c r="BU51" s="41"/>
      <c r="BV51" s="41"/>
      <c r="BW51" s="41"/>
      <c r="BX51" s="41"/>
      <c r="BY51" s="41"/>
      <c r="CA51" s="359"/>
    </row>
    <row r="52" spans="1:79" s="360" customFormat="1" ht="18" customHeight="1" thickBot="1">
      <c r="A52" s="2290"/>
      <c r="B52" s="2290"/>
      <c r="C52" s="2290"/>
      <c r="D52" s="2290"/>
      <c r="E52" s="2290"/>
      <c r="F52" s="2290"/>
      <c r="G52" s="2290"/>
      <c r="H52" s="2291"/>
      <c r="I52" s="367"/>
      <c r="J52" s="2420" t="s">
        <v>268</v>
      </c>
      <c r="K52" s="2420"/>
      <c r="L52" s="2420"/>
      <c r="M52" s="2420"/>
      <c r="N52" s="2420"/>
      <c r="O52" s="2420"/>
      <c r="P52" s="2420"/>
      <c r="Q52" s="2420"/>
      <c r="R52" s="2420"/>
      <c r="S52" s="369"/>
      <c r="T52" s="2854">
        <f>★その他入力!$W$214</f>
        <v>0</v>
      </c>
      <c r="U52" s="2855"/>
      <c r="V52" s="2855"/>
      <c r="W52" s="2855"/>
      <c r="X52" s="2855"/>
      <c r="Y52" s="2846"/>
      <c r="Z52" s="2846"/>
      <c r="AA52" s="2847"/>
      <c r="AB52" s="2402"/>
      <c r="AC52" s="2420"/>
      <c r="AD52" s="2420"/>
      <c r="AE52" s="2420"/>
      <c r="AF52" s="2420"/>
      <c r="AG52" s="2404"/>
      <c r="AH52" s="2850"/>
      <c r="AI52" s="2851"/>
      <c r="AJ52" s="2851"/>
      <c r="AK52" s="2851"/>
      <c r="AL52" s="2851"/>
      <c r="AM52" s="2846" t="s">
        <v>2834</v>
      </c>
      <c r="AN52" s="2846"/>
      <c r="AO52" s="2847"/>
      <c r="AP52" s="2300"/>
      <c r="AQ52" s="2300"/>
      <c r="AR52" s="2300"/>
      <c r="AS52" s="2300"/>
      <c r="AT52" s="2300"/>
      <c r="AU52" s="2300"/>
      <c r="AV52" s="2300"/>
      <c r="AW52" s="2300"/>
      <c r="AX52" s="2300"/>
      <c r="AY52" s="2300"/>
      <c r="AZ52" s="2300"/>
      <c r="BA52" s="2300"/>
      <c r="BB52" s="2300"/>
      <c r="BC52" s="2300"/>
      <c r="BD52" s="2300"/>
      <c r="BE52" s="2300"/>
      <c r="BF52" s="2300"/>
      <c r="BG52" s="2300"/>
      <c r="BH52" s="2346"/>
      <c r="BI52" s="2346"/>
      <c r="BJ52" s="2346"/>
      <c r="BK52" s="2346"/>
      <c r="BL52" s="2346"/>
      <c r="BM52" s="2346"/>
      <c r="BN52" s="2346"/>
      <c r="BO52" s="2459"/>
      <c r="BP52" s="2459"/>
      <c r="BQ52" s="41"/>
      <c r="BR52" s="41"/>
      <c r="BS52" s="41"/>
      <c r="BT52" s="41"/>
      <c r="BU52" s="41"/>
      <c r="BV52" s="41"/>
      <c r="BW52" s="41"/>
      <c r="BX52" s="41"/>
      <c r="BY52" s="41"/>
      <c r="CA52" s="359"/>
    </row>
    <row r="53" spans="1:79" s="360" customFormat="1" ht="15" customHeight="1">
      <c r="A53" s="2290"/>
      <c r="B53" s="2290"/>
      <c r="C53" s="2290"/>
      <c r="D53" s="2290"/>
      <c r="E53" s="2290"/>
      <c r="F53" s="2290"/>
      <c r="G53" s="2290"/>
      <c r="H53" s="2291"/>
      <c r="I53" s="364"/>
      <c r="J53" s="2419" t="s">
        <v>270</v>
      </c>
      <c r="K53" s="2419"/>
      <c r="L53" s="2419"/>
      <c r="M53" s="2419"/>
      <c r="N53" s="2419"/>
      <c r="O53" s="2419"/>
      <c r="P53" s="2419"/>
      <c r="Q53" s="2419"/>
      <c r="R53" s="2419"/>
      <c r="S53" s="366"/>
      <c r="T53" s="2840" t="str">
        <f>★その他入力!$P$216</f>
        <v/>
      </c>
      <c r="U53" s="2841"/>
      <c r="V53" s="2841" t="str">
        <f>★その他入力!$Q$216</f>
        <v/>
      </c>
      <c r="W53" s="2841"/>
      <c r="X53" s="2841" t="str">
        <f>★その他入力!$R$216</f>
        <v/>
      </c>
      <c r="Y53" s="2841"/>
      <c r="Z53" s="2856" t="str">
        <f>★その他入力!$S$216</f>
        <v/>
      </c>
      <c r="AA53" s="2857"/>
      <c r="AB53" s="2841" t="str">
        <f>★その他入力!$T$216</f>
        <v/>
      </c>
      <c r="AC53" s="2860"/>
      <c r="AD53" s="2731">
        <f>IF(★その他入力!$M$215="都道府県を選択 ▼", "　　　　都道府県", ★その他入力!$M$215)</f>
        <v>0</v>
      </c>
      <c r="AE53" s="2731"/>
      <c r="AF53" s="2731"/>
      <c r="AG53" s="2731"/>
      <c r="AH53" s="2731"/>
      <c r="AI53" s="2731"/>
      <c r="AJ53" s="2731"/>
      <c r="AK53" s="2731"/>
      <c r="AL53" s="2731"/>
      <c r="AM53" s="2731" t="str">
        <f>IF(★その他入力!$T$215="市区町村を選択　▼","　　　　　　　市郡区　　　　　　　　　　区町村",★その他入力!$BL$216)</f>
        <v/>
      </c>
      <c r="AN53" s="2731"/>
      <c r="AO53" s="2731"/>
      <c r="AP53" s="2731"/>
      <c r="AQ53" s="2731"/>
      <c r="AR53" s="2731"/>
      <c r="AS53" s="2731"/>
      <c r="AT53" s="2731"/>
      <c r="AU53" s="2731"/>
      <c r="AV53" s="2731"/>
      <c r="AW53" s="2731"/>
      <c r="AX53" s="2731"/>
      <c r="AY53" s="2731"/>
      <c r="AZ53" s="2731"/>
      <c r="BA53" s="2731"/>
      <c r="BB53" s="2731"/>
      <c r="BC53" s="2731"/>
      <c r="BD53" s="2731"/>
      <c r="BE53" s="2731"/>
      <c r="BF53" s="2731"/>
      <c r="BG53" s="2731"/>
      <c r="BH53" s="2346"/>
      <c r="BI53" s="2346"/>
      <c r="BJ53" s="2346"/>
      <c r="BK53" s="2346"/>
      <c r="BL53" s="2346"/>
      <c r="BM53" s="2346"/>
      <c r="BN53" s="2346"/>
      <c r="BO53" s="2459"/>
      <c r="BP53" s="2459"/>
      <c r="BQ53" s="41"/>
      <c r="BR53" s="41"/>
      <c r="BS53" s="41"/>
      <c r="BT53" s="41"/>
      <c r="BU53" s="41"/>
      <c r="BV53" s="41"/>
      <c r="BW53" s="41"/>
      <c r="BX53" s="41"/>
      <c r="BY53" s="41"/>
      <c r="CA53" s="359"/>
    </row>
    <row r="54" spans="1:79" s="360" customFormat="1" ht="3" customHeight="1" thickBot="1">
      <c r="A54" s="2290"/>
      <c r="B54" s="2290"/>
      <c r="C54" s="2290"/>
      <c r="D54" s="2290"/>
      <c r="E54" s="2290"/>
      <c r="F54" s="2290"/>
      <c r="G54" s="2290"/>
      <c r="H54" s="2291"/>
      <c r="I54" s="367"/>
      <c r="J54" s="2420"/>
      <c r="K54" s="2420"/>
      <c r="L54" s="2420"/>
      <c r="M54" s="2420"/>
      <c r="N54" s="2420"/>
      <c r="O54" s="2420"/>
      <c r="P54" s="2420"/>
      <c r="Q54" s="2420"/>
      <c r="R54" s="2420"/>
      <c r="S54" s="369"/>
      <c r="T54" s="2842"/>
      <c r="U54" s="2843"/>
      <c r="V54" s="2843"/>
      <c r="W54" s="2843"/>
      <c r="X54" s="2843"/>
      <c r="Y54" s="2843"/>
      <c r="Z54" s="2858"/>
      <c r="AA54" s="2859"/>
      <c r="AB54" s="2843"/>
      <c r="AC54" s="2861"/>
      <c r="AD54" s="383"/>
      <c r="AE54" s="2874"/>
      <c r="AF54" s="2874"/>
      <c r="AG54" s="2874"/>
      <c r="AH54" s="2873"/>
      <c r="AI54" s="2873"/>
      <c r="AJ54" s="2873"/>
      <c r="AK54" s="2873"/>
      <c r="AL54" s="2873"/>
      <c r="AM54" s="2874"/>
      <c r="AN54" s="2874"/>
      <c r="AO54" s="2874"/>
      <c r="AP54" s="2874"/>
      <c r="AQ54" s="2874"/>
      <c r="AR54" s="2874"/>
      <c r="AS54" s="2873"/>
      <c r="AT54" s="2873"/>
      <c r="AU54" s="2873"/>
      <c r="AV54" s="2873"/>
      <c r="AW54" s="383"/>
      <c r="AX54" s="2874"/>
      <c r="AY54" s="2874"/>
      <c r="AZ54" s="2874"/>
      <c r="BA54" s="2874"/>
      <c r="BB54" s="2874"/>
      <c r="BC54" s="2874"/>
      <c r="BD54" s="2873"/>
      <c r="BE54" s="2873"/>
      <c r="BF54" s="2873"/>
      <c r="BG54" s="2873"/>
      <c r="BH54" s="2346"/>
      <c r="BI54" s="2346"/>
      <c r="BJ54" s="2346"/>
      <c r="BK54" s="2346"/>
      <c r="BL54" s="2346"/>
      <c r="BM54" s="2346"/>
      <c r="BN54" s="2346"/>
      <c r="BO54" s="2459"/>
      <c r="BP54" s="2459"/>
      <c r="BQ54" s="41"/>
      <c r="BR54" s="41"/>
      <c r="BS54" s="41"/>
      <c r="BT54" s="41"/>
      <c r="BU54" s="41"/>
      <c r="BV54" s="41"/>
      <c r="BW54" s="41"/>
      <c r="BX54" s="41"/>
      <c r="BY54" s="41"/>
      <c r="CA54" s="359"/>
    </row>
    <row r="55" spans="1:79" s="360" customFormat="1" ht="18" customHeight="1" thickBot="1">
      <c r="A55" s="2290"/>
      <c r="B55" s="2290"/>
      <c r="C55" s="2290"/>
      <c r="D55" s="2290"/>
      <c r="E55" s="2290"/>
      <c r="F55" s="2290"/>
      <c r="G55" s="2290"/>
      <c r="H55" s="2291"/>
      <c r="I55" s="2792" t="s">
        <v>271</v>
      </c>
      <c r="J55" s="2298"/>
      <c r="K55" s="2298"/>
      <c r="L55" s="2298"/>
      <c r="M55" s="2298"/>
      <c r="N55" s="2298"/>
      <c r="O55" s="2298"/>
      <c r="P55" s="2298"/>
      <c r="Q55" s="2298"/>
      <c r="R55" s="2298"/>
      <c r="S55" s="2793"/>
      <c r="T55" s="2876" t="str">
        <f>★その他入力!$P$219</f>
        <v/>
      </c>
      <c r="U55" s="2875"/>
      <c r="V55" s="2875" t="str">
        <f>★その他入力!$Q$219</f>
        <v/>
      </c>
      <c r="W55" s="2875"/>
      <c r="X55" s="2875" t="str">
        <f>★その他入力!$R$219</f>
        <v/>
      </c>
      <c r="Y55" s="2875"/>
      <c r="Z55" s="2875" t="str">
        <f>★その他入力!$S$219</f>
        <v/>
      </c>
      <c r="AA55" s="2875"/>
      <c r="AB55" s="2875" t="str">
        <f>★その他入力!$T$219</f>
        <v/>
      </c>
      <c r="AC55" s="2875"/>
      <c r="AD55" s="2875" t="str">
        <f>★その他入力!$U$219</f>
        <v/>
      </c>
      <c r="AE55" s="2875"/>
      <c r="AF55" s="2875" t="str">
        <f>★その他入力!$V$219</f>
        <v/>
      </c>
      <c r="AG55" s="2875"/>
      <c r="AH55" s="2875" t="str">
        <f>★その他入力!$W$219</f>
        <v/>
      </c>
      <c r="AI55" s="2875"/>
      <c r="AJ55" s="2875" t="str">
        <f>★その他入力!$X$219</f>
        <v/>
      </c>
      <c r="AK55" s="2875"/>
      <c r="AL55" s="2875" t="str">
        <f>★その他入力!$Y$219</f>
        <v/>
      </c>
      <c r="AM55" s="2875"/>
      <c r="AN55" s="2875" t="str">
        <f>★その他入力!$Z$219</f>
        <v/>
      </c>
      <c r="AO55" s="2875"/>
      <c r="AP55" s="2875" t="str">
        <f>★その他入力!$AA$219</f>
        <v/>
      </c>
      <c r="AQ55" s="2875"/>
      <c r="AR55" s="2875" t="str">
        <f>★その他入力!$AB$219</f>
        <v/>
      </c>
      <c r="AS55" s="2875"/>
      <c r="AT55" s="2875" t="str">
        <f>★その他入力!$AC$219</f>
        <v/>
      </c>
      <c r="AU55" s="2875"/>
      <c r="AV55" s="2875" t="str">
        <f>★その他入力!$AD$219</f>
        <v/>
      </c>
      <c r="AW55" s="2875"/>
      <c r="AX55" s="2875" t="str">
        <f>★その他入力!$AE$219</f>
        <v/>
      </c>
      <c r="AY55" s="2875"/>
      <c r="AZ55" s="2875" t="str">
        <f>★その他入力!$AF$219</f>
        <v/>
      </c>
      <c r="BA55" s="2875"/>
      <c r="BB55" s="2875" t="str">
        <f>★その他入力!$AG$219</f>
        <v/>
      </c>
      <c r="BC55" s="2875"/>
      <c r="BD55" s="2875" t="str">
        <f>★その他入力!$AH$219</f>
        <v/>
      </c>
      <c r="BE55" s="2875"/>
      <c r="BF55" s="2875" t="str">
        <f>★その他入力!$AI$219</f>
        <v/>
      </c>
      <c r="BG55" s="2877"/>
      <c r="BH55" s="2346"/>
      <c r="BI55" s="2346"/>
      <c r="BJ55" s="2299" t="s">
        <v>112</v>
      </c>
      <c r="BK55" s="2299"/>
      <c r="BL55" s="2299"/>
      <c r="BM55" s="2299"/>
      <c r="BN55" s="2299"/>
      <c r="BO55" s="2459"/>
      <c r="BP55" s="2459"/>
      <c r="BQ55" s="41"/>
      <c r="BR55" s="41"/>
      <c r="BS55" s="41"/>
      <c r="BT55" s="41"/>
      <c r="BU55" s="41"/>
      <c r="BV55" s="41"/>
      <c r="BW55" s="41"/>
      <c r="BX55" s="41"/>
      <c r="BY55" s="41"/>
      <c r="CA55" s="359"/>
    </row>
    <row r="56" spans="1:79" s="360" customFormat="1" ht="18" customHeight="1" thickBot="1">
      <c r="A56" s="2290"/>
      <c r="B56" s="2290"/>
      <c r="C56" s="2290"/>
      <c r="D56" s="2290"/>
      <c r="E56" s="2290"/>
      <c r="F56" s="2290"/>
      <c r="G56" s="2290"/>
      <c r="H56" s="2291"/>
      <c r="I56" s="2402"/>
      <c r="J56" s="2420"/>
      <c r="K56" s="2420"/>
      <c r="L56" s="2420"/>
      <c r="M56" s="2420"/>
      <c r="N56" s="2420"/>
      <c r="O56" s="2420"/>
      <c r="P56" s="2420"/>
      <c r="Q56" s="2420"/>
      <c r="R56" s="2420"/>
      <c r="S56" s="2404"/>
      <c r="T56" s="2876" t="str">
        <f>★その他入力!$P$220</f>
        <v/>
      </c>
      <c r="U56" s="2875"/>
      <c r="V56" s="2875" t="str">
        <f>★その他入力!$Q$220</f>
        <v/>
      </c>
      <c r="W56" s="2875"/>
      <c r="X56" s="2875" t="str">
        <f>★その他入力!$R$220</f>
        <v/>
      </c>
      <c r="Y56" s="2875"/>
      <c r="Z56" s="2875" t="str">
        <f>★その他入力!$S$220</f>
        <v/>
      </c>
      <c r="AA56" s="2875"/>
      <c r="AB56" s="2875" t="str">
        <f>★その他入力!$T$220</f>
        <v/>
      </c>
      <c r="AC56" s="2875"/>
      <c r="AD56" s="2875" t="str">
        <f>★その他入力!$U$220</f>
        <v/>
      </c>
      <c r="AE56" s="2875"/>
      <c r="AF56" s="2875" t="str">
        <f>★その他入力!$V$220</f>
        <v/>
      </c>
      <c r="AG56" s="2875"/>
      <c r="AH56" s="2875" t="str">
        <f>★その他入力!$W$220</f>
        <v/>
      </c>
      <c r="AI56" s="2875"/>
      <c r="AJ56" s="2875" t="str">
        <f>★その他入力!$X$220</f>
        <v/>
      </c>
      <c r="AK56" s="2875"/>
      <c r="AL56" s="2875" t="str">
        <f>★その他入力!$Y$220</f>
        <v/>
      </c>
      <c r="AM56" s="2875"/>
      <c r="AN56" s="2875" t="str">
        <f>★その他入力!$Z$220</f>
        <v/>
      </c>
      <c r="AO56" s="2875"/>
      <c r="AP56" s="2875" t="str">
        <f>★その他入力!$AA$220</f>
        <v/>
      </c>
      <c r="AQ56" s="2875"/>
      <c r="AR56" s="2875" t="str">
        <f>★その他入力!$AB$220</f>
        <v/>
      </c>
      <c r="AS56" s="2875"/>
      <c r="AT56" s="2875" t="str">
        <f>★その他入力!$AC$220</f>
        <v/>
      </c>
      <c r="AU56" s="2875"/>
      <c r="AV56" s="2875" t="str">
        <f>★その他入力!$AD$220</f>
        <v/>
      </c>
      <c r="AW56" s="2875"/>
      <c r="AX56" s="2875" t="str">
        <f>★その他入力!$AE$220</f>
        <v/>
      </c>
      <c r="AY56" s="2875"/>
      <c r="AZ56" s="2875" t="str">
        <f>★その他入力!$AF$220</f>
        <v/>
      </c>
      <c r="BA56" s="2875"/>
      <c r="BB56" s="2875" t="str">
        <f>★その他入力!$AG$220</f>
        <v/>
      </c>
      <c r="BC56" s="2875"/>
      <c r="BD56" s="2875" t="str">
        <f>★その他入力!$AH$220</f>
        <v/>
      </c>
      <c r="BE56" s="2875"/>
      <c r="BF56" s="2875" t="str">
        <f>★その他入力!$AI$220</f>
        <v/>
      </c>
      <c r="BG56" s="2877"/>
      <c r="BH56" s="2346"/>
      <c r="BI56" s="2346"/>
      <c r="BJ56" s="358"/>
      <c r="BK56" s="2819" t="s">
        <v>2825</v>
      </c>
      <c r="BL56" s="2820"/>
      <c r="BM56" s="2821"/>
      <c r="BN56" s="373"/>
      <c r="BO56" s="2459"/>
      <c r="BP56" s="2459"/>
      <c r="BQ56" s="41"/>
      <c r="BR56" s="41"/>
      <c r="BS56" s="41"/>
      <c r="BT56" s="41"/>
      <c r="BU56" s="41"/>
      <c r="BV56" s="41"/>
      <c r="BW56" s="41"/>
      <c r="BX56" s="41"/>
      <c r="BY56" s="41"/>
      <c r="CA56" s="359"/>
    </row>
    <row r="57" spans="1:79" s="360" customFormat="1" ht="26.25" customHeight="1">
      <c r="A57" s="2290"/>
      <c r="B57" s="2290"/>
      <c r="C57" s="2290"/>
      <c r="D57" s="2290"/>
      <c r="E57" s="2289"/>
      <c r="F57" s="2289"/>
      <c r="G57" s="2289"/>
      <c r="H57" s="2289"/>
      <c r="I57" s="2289"/>
      <c r="J57" s="2289"/>
      <c r="K57" s="2289"/>
      <c r="L57" s="2289"/>
      <c r="M57" s="2289"/>
      <c r="N57" s="2289"/>
      <c r="O57" s="2289"/>
      <c r="P57" s="2289"/>
      <c r="Q57" s="2289"/>
      <c r="R57" s="2289"/>
      <c r="S57" s="2289"/>
      <c r="T57" s="2289"/>
      <c r="U57" s="2289"/>
      <c r="V57" s="2289"/>
      <c r="W57" s="2289"/>
      <c r="X57" s="2289"/>
      <c r="Y57" s="2289"/>
      <c r="Z57" s="2289"/>
      <c r="AA57" s="2289"/>
      <c r="AB57" s="2289"/>
      <c r="AC57" s="2289"/>
      <c r="AD57" s="2289"/>
      <c r="AE57" s="2289"/>
      <c r="AF57" s="2289"/>
      <c r="AG57" s="2289"/>
      <c r="AH57" s="2289"/>
      <c r="AI57" s="2289"/>
      <c r="AJ57" s="2289"/>
      <c r="AK57" s="2289"/>
      <c r="AL57" s="2289"/>
      <c r="AM57" s="2289"/>
      <c r="AN57" s="2289"/>
      <c r="AO57" s="2289"/>
      <c r="AP57" s="2289"/>
      <c r="AQ57" s="2289"/>
      <c r="AR57" s="2289"/>
      <c r="AS57" s="2289"/>
      <c r="AT57" s="2289"/>
      <c r="AU57" s="2289"/>
      <c r="AV57" s="2289"/>
      <c r="AW57" s="2289"/>
      <c r="AX57" s="2289"/>
      <c r="AY57" s="2289"/>
      <c r="AZ57" s="2289"/>
      <c r="BA57" s="2289"/>
      <c r="BB57" s="2289"/>
      <c r="BC57" s="2289"/>
      <c r="BD57" s="2289"/>
      <c r="BE57" s="2289"/>
      <c r="BF57" s="2289"/>
      <c r="BG57" s="2289"/>
      <c r="BH57" s="2289"/>
      <c r="BI57" s="2289"/>
      <c r="BJ57" s="2289"/>
      <c r="BK57" s="2289"/>
      <c r="BL57" s="2289"/>
      <c r="BM57" s="2289"/>
      <c r="BN57" s="2289"/>
      <c r="BO57" s="2459"/>
      <c r="BP57" s="2459"/>
      <c r="BQ57" s="41"/>
      <c r="BR57" s="41"/>
      <c r="BS57" s="41"/>
      <c r="BT57" s="41"/>
      <c r="BU57" s="41"/>
      <c r="BV57" s="41"/>
      <c r="BW57" s="41"/>
      <c r="BX57" s="41"/>
      <c r="BY57" s="41"/>
      <c r="CA57" s="359"/>
    </row>
    <row r="58" spans="1:79" ht="15" customHeight="1">
      <c r="A58" s="2290"/>
      <c r="B58" s="2290"/>
      <c r="C58" s="2290"/>
      <c r="D58" s="2290"/>
      <c r="E58" s="2524"/>
      <c r="F58" s="2524"/>
      <c r="G58" s="2524"/>
      <c r="H58" s="2524"/>
      <c r="I58" s="2524"/>
      <c r="J58" s="2524"/>
      <c r="K58" s="2524"/>
      <c r="L58" s="2524"/>
      <c r="M58" s="2524"/>
      <c r="N58" s="2524"/>
      <c r="O58" s="2524"/>
      <c r="P58" s="2524"/>
      <c r="Q58" s="2524"/>
      <c r="R58" s="2524"/>
      <c r="S58" s="2524"/>
      <c r="T58" s="2524"/>
      <c r="U58" s="2524"/>
      <c r="V58" s="2524"/>
      <c r="W58" s="2524"/>
      <c r="X58" s="2524"/>
      <c r="Y58" s="2524"/>
      <c r="Z58" s="2524"/>
      <c r="AA58" s="2524"/>
      <c r="AB58" s="2524"/>
      <c r="AC58" s="2524"/>
      <c r="AD58" s="2524"/>
      <c r="AE58" s="2524"/>
      <c r="AF58" s="2524"/>
      <c r="AG58" s="2524"/>
      <c r="AH58" s="2524"/>
      <c r="AI58" s="2524"/>
      <c r="AJ58" s="2524"/>
      <c r="AK58" s="2524"/>
      <c r="AL58" s="2524"/>
      <c r="AM58" s="2524"/>
      <c r="AN58" s="2524"/>
      <c r="AO58" s="2524"/>
      <c r="AP58" s="2524"/>
      <c r="AQ58" s="2524"/>
      <c r="AR58" s="2524"/>
      <c r="AS58" s="2524"/>
      <c r="AT58" s="2524"/>
      <c r="AU58" s="2524"/>
      <c r="AV58" s="2524"/>
      <c r="AW58" s="2524"/>
      <c r="AX58" s="2524"/>
      <c r="AY58" s="2524"/>
      <c r="AZ58" s="2524"/>
      <c r="BA58" s="2524"/>
      <c r="BB58" s="2524"/>
      <c r="BC58" s="2524"/>
      <c r="BD58" s="2524"/>
      <c r="BE58" s="2524"/>
      <c r="BF58" s="2524"/>
      <c r="BG58" s="2524"/>
      <c r="BH58" s="2524"/>
      <c r="BI58" s="2524"/>
      <c r="BJ58" s="2524"/>
      <c r="BK58" s="2524"/>
      <c r="BL58" s="2524"/>
      <c r="BM58" s="2524"/>
      <c r="BN58" s="2524"/>
      <c r="BO58" s="2459"/>
      <c r="BP58" s="2459"/>
      <c r="BQ58" s="41"/>
      <c r="BR58" s="41"/>
      <c r="BS58" s="41"/>
      <c r="BT58" s="41"/>
      <c r="BU58" s="41"/>
      <c r="BV58" s="41"/>
      <c r="BW58" s="41"/>
      <c r="BX58" s="41"/>
      <c r="BY58" s="41"/>
      <c r="CA58" s="359"/>
    </row>
    <row r="59" spans="1:79" ht="42" customHeight="1">
      <c r="A59" s="2290"/>
      <c r="B59" s="2290"/>
      <c r="C59" s="2290"/>
      <c r="D59" s="2290"/>
      <c r="E59" s="2524"/>
      <c r="F59" s="2524"/>
      <c r="G59" s="2524"/>
      <c r="H59" s="2524"/>
      <c r="I59" s="2524"/>
      <c r="J59" s="2524"/>
      <c r="K59" s="2524"/>
      <c r="L59" s="2524"/>
      <c r="M59" s="2524"/>
      <c r="N59" s="2524"/>
      <c r="O59" s="2524"/>
      <c r="P59" s="2524"/>
      <c r="Q59" s="2524"/>
      <c r="R59" s="2524"/>
      <c r="S59" s="2524"/>
      <c r="T59" s="2524"/>
      <c r="U59" s="2524"/>
      <c r="V59" s="2524"/>
      <c r="W59" s="2524"/>
      <c r="X59" s="2524"/>
      <c r="Y59" s="2524"/>
      <c r="Z59" s="2524"/>
      <c r="AA59" s="2524"/>
      <c r="AB59" s="2524"/>
      <c r="AC59" s="2524"/>
      <c r="AD59" s="2524"/>
      <c r="AE59" s="2524"/>
      <c r="AF59" s="2524"/>
      <c r="AG59" s="2524"/>
      <c r="AH59" s="2524"/>
      <c r="AI59" s="2524"/>
      <c r="AJ59" s="2524"/>
      <c r="AK59" s="2524"/>
      <c r="AL59" s="2524"/>
      <c r="AM59" s="2524"/>
      <c r="AN59" s="2524"/>
      <c r="AO59" s="2524"/>
      <c r="AP59" s="2524"/>
      <c r="AQ59" s="2524"/>
      <c r="AR59" s="2524"/>
      <c r="AS59" s="2524"/>
      <c r="AT59" s="2524"/>
      <c r="AU59" s="2524"/>
      <c r="AV59" s="2524"/>
      <c r="AW59" s="2524"/>
      <c r="AX59" s="2524"/>
      <c r="AY59" s="2524"/>
      <c r="AZ59" s="2524"/>
      <c r="BA59" s="2524"/>
      <c r="BB59" s="2524"/>
      <c r="BC59" s="2524"/>
      <c r="BD59" s="2524"/>
      <c r="BE59" s="2524"/>
      <c r="BF59" s="2524"/>
      <c r="BG59" s="2524"/>
      <c r="BH59" s="2524"/>
      <c r="BI59" s="2524"/>
      <c r="BJ59" s="2524"/>
      <c r="BK59" s="2524"/>
      <c r="BL59" s="2524"/>
      <c r="BM59" s="2524"/>
      <c r="BN59" s="2524"/>
      <c r="BO59" s="2459"/>
      <c r="BP59" s="2459"/>
      <c r="BQ59" s="41"/>
      <c r="BR59" s="41"/>
      <c r="BS59" s="41"/>
      <c r="BT59" s="41"/>
      <c r="BU59" s="41"/>
      <c r="BV59" s="41"/>
      <c r="BW59" s="41"/>
      <c r="BX59" s="41"/>
      <c r="BY59" s="41"/>
      <c r="CA59" s="359"/>
    </row>
    <row r="60" spans="1:79" s="362" customFormat="1" ht="15" customHeight="1">
      <c r="BQ60" s="41"/>
      <c r="BR60" s="41"/>
      <c r="BS60" s="41"/>
      <c r="BT60" s="41"/>
      <c r="BU60" s="41"/>
      <c r="BV60" s="41"/>
      <c r="BW60" s="41"/>
      <c r="BX60" s="41"/>
      <c r="BY60" s="41"/>
      <c r="CA60" s="359"/>
    </row>
    <row r="61" spans="1:79" ht="15" hidden="1" customHeight="1">
      <c r="BR61" s="126"/>
      <c r="BS61" s="126"/>
      <c r="BT61" s="126"/>
      <c r="BU61" s="126"/>
      <c r="BV61" s="126"/>
      <c r="BW61" s="126"/>
      <c r="BX61" s="126"/>
      <c r="BY61" s="126"/>
      <c r="CA61" s="360"/>
    </row>
    <row r="62" spans="1:79" ht="15" hidden="1" customHeight="1">
      <c r="BR62" s="126"/>
      <c r="BS62" s="126"/>
      <c r="BT62" s="126"/>
      <c r="BU62" s="126"/>
      <c r="BV62" s="126"/>
      <c r="BW62" s="126"/>
      <c r="BX62" s="126"/>
      <c r="BY62" s="126"/>
      <c r="CA62" s="362"/>
    </row>
  </sheetData>
  <sheetProtection algorithmName="SHA-512" hashValue="LEWDNeqGYupci4bz70QQhamUw/VT8mrWR1os6CoBAYjlscQaJIMRqWmyAWb0h+aljDvWGMqgsjF4CCW8KGFoCQ==" saltValue="LlQ20tKUBQHT5t14maoLMQ==" spinCount="100000" sheet="1" objects="1" scenarios="1"/>
  <mergeCells count="593">
    <mergeCell ref="E3:AS4"/>
    <mergeCell ref="AT3:BH4"/>
    <mergeCell ref="BI3:BN4"/>
    <mergeCell ref="BH43:BN43"/>
    <mergeCell ref="BH54:BN54"/>
    <mergeCell ref="E2:BN2"/>
    <mergeCell ref="AU5:BN5"/>
    <mergeCell ref="E6:BH6"/>
    <mergeCell ref="E7:BN7"/>
    <mergeCell ref="BH25:BN25"/>
    <mergeCell ref="BH26:BN26"/>
    <mergeCell ref="BH27:BN27"/>
    <mergeCell ref="BH28:BN28"/>
    <mergeCell ref="AN27:AO28"/>
    <mergeCell ref="AL27:AM28"/>
    <mergeCell ref="AZ26:BA26"/>
    <mergeCell ref="BB26:BC26"/>
    <mergeCell ref="BD26:BE26"/>
    <mergeCell ref="BF26:BG26"/>
    <mergeCell ref="AN26:AO26"/>
    <mergeCell ref="AP26:AQ26"/>
    <mergeCell ref="AR26:AS26"/>
    <mergeCell ref="AT26:AU26"/>
    <mergeCell ref="AV26:AW26"/>
    <mergeCell ref="AX26:AY26"/>
    <mergeCell ref="AB26:AC26"/>
    <mergeCell ref="AD26:AE26"/>
    <mergeCell ref="AF26:AG26"/>
    <mergeCell ref="BH29:BN29"/>
    <mergeCell ref="BH30:BN30"/>
    <mergeCell ref="BH31:BN31"/>
    <mergeCell ref="BH33:BI33"/>
    <mergeCell ref="BH34:BI34"/>
    <mergeCell ref="BK34:BM34"/>
    <mergeCell ref="AH27:AI28"/>
    <mergeCell ref="AP27:BG28"/>
    <mergeCell ref="AH26:AI26"/>
    <mergeCell ref="AJ26:AK26"/>
    <mergeCell ref="AL26:AM26"/>
    <mergeCell ref="AJ27:AK28"/>
    <mergeCell ref="BH36:BN36"/>
    <mergeCell ref="BB36:BC36"/>
    <mergeCell ref="BD36:BE36"/>
    <mergeCell ref="BF36:BG36"/>
    <mergeCell ref="BF34:BG34"/>
    <mergeCell ref="AP34:AQ34"/>
    <mergeCell ref="AR34:AS34"/>
    <mergeCell ref="AD33:AE33"/>
    <mergeCell ref="AH29:AL30"/>
    <mergeCell ref="AM29:AO29"/>
    <mergeCell ref="AM30:AO30"/>
    <mergeCell ref="AP29:BG29"/>
    <mergeCell ref="AP30:BG30"/>
    <mergeCell ref="BD33:BE33"/>
    <mergeCell ref="BF33:BG33"/>
    <mergeCell ref="AX32:BC32"/>
    <mergeCell ref="BD32:BG32"/>
    <mergeCell ref="AS32:AV32"/>
    <mergeCell ref="BH37:BN37"/>
    <mergeCell ref="BH38:BN38"/>
    <mergeCell ref="BJ33:BN33"/>
    <mergeCell ref="BH32:BN32"/>
    <mergeCell ref="BH39:BN39"/>
    <mergeCell ref="BH40:BN40"/>
    <mergeCell ref="BH41:BN41"/>
    <mergeCell ref="BH42:BN42"/>
    <mergeCell ref="BH44:BI44"/>
    <mergeCell ref="E35:BN35"/>
    <mergeCell ref="F36:G36"/>
    <mergeCell ref="T36:U36"/>
    <mergeCell ref="AT34:AU34"/>
    <mergeCell ref="AV34:AW34"/>
    <mergeCell ref="AX34:AY34"/>
    <mergeCell ref="AZ34:BA34"/>
    <mergeCell ref="BB34:BC34"/>
    <mergeCell ref="BD34:BE34"/>
    <mergeCell ref="AH34:AI34"/>
    <mergeCell ref="AJ34:AK34"/>
    <mergeCell ref="AL34:AM34"/>
    <mergeCell ref="AD34:AE34"/>
    <mergeCell ref="AF34:AG34"/>
    <mergeCell ref="AN34:AO34"/>
    <mergeCell ref="I55:S56"/>
    <mergeCell ref="BH55:BI55"/>
    <mergeCell ref="BH56:BI56"/>
    <mergeCell ref="BH47:BN47"/>
    <mergeCell ref="BH48:BN48"/>
    <mergeCell ref="BH49:BN49"/>
    <mergeCell ref="BH50:BN50"/>
    <mergeCell ref="BH51:BN51"/>
    <mergeCell ref="BH52:BN52"/>
    <mergeCell ref="BH53:BN53"/>
    <mergeCell ref="BK56:BM56"/>
    <mergeCell ref="X47:Y47"/>
    <mergeCell ref="Z47:AA47"/>
    <mergeCell ref="BB48:BC48"/>
    <mergeCell ref="BD48:BE48"/>
    <mergeCell ref="BF48:BG48"/>
    <mergeCell ref="AX48:AY48"/>
    <mergeCell ref="AZ48:BA48"/>
    <mergeCell ref="AV47:AW47"/>
    <mergeCell ref="BJ55:BN55"/>
    <mergeCell ref="AV55:AW55"/>
    <mergeCell ref="AX55:AY55"/>
    <mergeCell ref="AJ48:AK48"/>
    <mergeCell ref="AJ47:AK47"/>
    <mergeCell ref="J41:R41"/>
    <mergeCell ref="J42:R43"/>
    <mergeCell ref="I44:S45"/>
    <mergeCell ref="J47:R47"/>
    <mergeCell ref="J48:R48"/>
    <mergeCell ref="J49:R50"/>
    <mergeCell ref="J51:R51"/>
    <mergeCell ref="J52:R52"/>
    <mergeCell ref="J53:R54"/>
    <mergeCell ref="E46:BN46"/>
    <mergeCell ref="F47:G47"/>
    <mergeCell ref="T47:U47"/>
    <mergeCell ref="V47:W47"/>
    <mergeCell ref="AB47:AC47"/>
    <mergeCell ref="AD47:AE47"/>
    <mergeCell ref="AF47:AG47"/>
    <mergeCell ref="BF44:BG44"/>
    <mergeCell ref="BJ44:BN44"/>
    <mergeCell ref="T45:U45"/>
    <mergeCell ref="BH45:BI45"/>
    <mergeCell ref="BK45:BM45"/>
    <mergeCell ref="AD48:AE48"/>
    <mergeCell ref="AF48:AG48"/>
    <mergeCell ref="AH48:AI48"/>
    <mergeCell ref="BO1:BP59"/>
    <mergeCell ref="I22:S23"/>
    <mergeCell ref="BK23:BM23"/>
    <mergeCell ref="BH14:BN14"/>
    <mergeCell ref="BH15:BN15"/>
    <mergeCell ref="BH16:BN16"/>
    <mergeCell ref="BH17:BN17"/>
    <mergeCell ref="BH18:BN18"/>
    <mergeCell ref="BH19:BN19"/>
    <mergeCell ref="BH20:BN20"/>
    <mergeCell ref="BH21:BN21"/>
    <mergeCell ref="BH22:BI22"/>
    <mergeCell ref="BH23:BI23"/>
    <mergeCell ref="J25:R25"/>
    <mergeCell ref="J26:R26"/>
    <mergeCell ref="J27:R28"/>
    <mergeCell ref="J29:R29"/>
    <mergeCell ref="J30:R30"/>
    <mergeCell ref="J31:R32"/>
    <mergeCell ref="I33:S34"/>
    <mergeCell ref="J36:R36"/>
    <mergeCell ref="J37:R37"/>
    <mergeCell ref="J38:R39"/>
    <mergeCell ref="J40:R40"/>
    <mergeCell ref="AL47:AM47"/>
    <mergeCell ref="AN47:AO47"/>
    <mergeCell ref="AL48:AM48"/>
    <mergeCell ref="AN48:AO48"/>
    <mergeCell ref="AH47:AI47"/>
    <mergeCell ref="BB55:BC55"/>
    <mergeCell ref="AX54:BC54"/>
    <mergeCell ref="BD54:BG54"/>
    <mergeCell ref="AT55:AU55"/>
    <mergeCell ref="AN55:AO55"/>
    <mergeCell ref="AX47:AY47"/>
    <mergeCell ref="AZ47:BA47"/>
    <mergeCell ref="AR47:AS47"/>
    <mergeCell ref="AT47:AU47"/>
    <mergeCell ref="BB47:BC47"/>
    <mergeCell ref="BD47:BE47"/>
    <mergeCell ref="AP47:AQ47"/>
    <mergeCell ref="V55:W55"/>
    <mergeCell ref="X55:Y55"/>
    <mergeCell ref="Z55:AA55"/>
    <mergeCell ref="AB55:AC55"/>
    <mergeCell ref="AR55:AS55"/>
    <mergeCell ref="AF55:AG55"/>
    <mergeCell ref="AH55:AI55"/>
    <mergeCell ref="AJ55:AK55"/>
    <mergeCell ref="AD55:AE55"/>
    <mergeCell ref="BF56:BG56"/>
    <mergeCell ref="AM54:AR54"/>
    <mergeCell ref="AS54:AV54"/>
    <mergeCell ref="AP55:AQ55"/>
    <mergeCell ref="BD55:BE55"/>
    <mergeCell ref="BF55:BG55"/>
    <mergeCell ref="AL49:AM50"/>
    <mergeCell ref="AN49:AO50"/>
    <mergeCell ref="AP48:AQ48"/>
    <mergeCell ref="AR48:AS48"/>
    <mergeCell ref="AT48:AU48"/>
    <mergeCell ref="AV48:AW48"/>
    <mergeCell ref="AL55:AM55"/>
    <mergeCell ref="AP51:BG51"/>
    <mergeCell ref="AP52:BG52"/>
    <mergeCell ref="AM53:BG53"/>
    <mergeCell ref="AZ55:BA55"/>
    <mergeCell ref="E57:BN57"/>
    <mergeCell ref="E58:BN58"/>
    <mergeCell ref="E59:BN59"/>
    <mergeCell ref="AT56:AU56"/>
    <mergeCell ref="AV56:AW56"/>
    <mergeCell ref="AX56:AY56"/>
    <mergeCell ref="AZ56:BA56"/>
    <mergeCell ref="BB56:BC56"/>
    <mergeCell ref="BD56:BE56"/>
    <mergeCell ref="AH56:AI56"/>
    <mergeCell ref="AJ56:AK56"/>
    <mergeCell ref="AL56:AM56"/>
    <mergeCell ref="AN56:AO56"/>
    <mergeCell ref="AP56:AQ56"/>
    <mergeCell ref="AR56:AS56"/>
    <mergeCell ref="AD56:AE56"/>
    <mergeCell ref="AF56:AG56"/>
    <mergeCell ref="E48:H56"/>
    <mergeCell ref="T48:U48"/>
    <mergeCell ref="V48:W48"/>
    <mergeCell ref="X48:Y48"/>
    <mergeCell ref="Z48:AA48"/>
    <mergeCell ref="AB48:AC48"/>
    <mergeCell ref="T53:U54"/>
    <mergeCell ref="AB51:AG52"/>
    <mergeCell ref="AB49:AC50"/>
    <mergeCell ref="AD49:AE50"/>
    <mergeCell ref="AF49:AG50"/>
    <mergeCell ref="AB53:AC54"/>
    <mergeCell ref="AD53:AL53"/>
    <mergeCell ref="AP49:BG50"/>
    <mergeCell ref="T52:X52"/>
    <mergeCell ref="Z53:AA54"/>
    <mergeCell ref="AE54:AG54"/>
    <mergeCell ref="AH54:AL54"/>
    <mergeCell ref="AH49:AI50"/>
    <mergeCell ref="AJ49:AK50"/>
    <mergeCell ref="AH51:AL52"/>
    <mergeCell ref="AM51:AO51"/>
    <mergeCell ref="AM52:AO52"/>
    <mergeCell ref="BF45:BG45"/>
    <mergeCell ref="BF47:BG47"/>
    <mergeCell ref="AP45:AQ45"/>
    <mergeCell ref="AR45:AS45"/>
    <mergeCell ref="E37:H45"/>
    <mergeCell ref="T37:U37"/>
    <mergeCell ref="T56:U56"/>
    <mergeCell ref="V56:W56"/>
    <mergeCell ref="X56:Y56"/>
    <mergeCell ref="Z56:AA56"/>
    <mergeCell ref="AB56:AC56"/>
    <mergeCell ref="T55:U55"/>
    <mergeCell ref="AT45:AU45"/>
    <mergeCell ref="AV45:AW45"/>
    <mergeCell ref="AX45:AY45"/>
    <mergeCell ref="V53:W54"/>
    <mergeCell ref="X53:Y54"/>
    <mergeCell ref="T49:U50"/>
    <mergeCell ref="V49:W49"/>
    <mergeCell ref="X49:Y50"/>
    <mergeCell ref="V50:W50"/>
    <mergeCell ref="Y51:AA52"/>
    <mergeCell ref="Z49:AA50"/>
    <mergeCell ref="T51:X51"/>
    <mergeCell ref="AZ44:BA44"/>
    <mergeCell ref="BB44:BC44"/>
    <mergeCell ref="AF44:AG44"/>
    <mergeCell ref="AH44:AI44"/>
    <mergeCell ref="AJ44:AK44"/>
    <mergeCell ref="AL44:AM44"/>
    <mergeCell ref="AZ45:BA45"/>
    <mergeCell ref="BB45:BC45"/>
    <mergeCell ref="V45:W45"/>
    <mergeCell ref="X45:Y45"/>
    <mergeCell ref="Z45:AA45"/>
    <mergeCell ref="AB45:AC45"/>
    <mergeCell ref="AD45:AE45"/>
    <mergeCell ref="AF45:AG45"/>
    <mergeCell ref="AR44:AS44"/>
    <mergeCell ref="AT44:AU44"/>
    <mergeCell ref="AV44:AW44"/>
    <mergeCell ref="AN44:AO44"/>
    <mergeCell ref="AP44:AQ44"/>
    <mergeCell ref="AL45:AM45"/>
    <mergeCell ref="AN45:AO45"/>
    <mergeCell ref="BD45:BE45"/>
    <mergeCell ref="AH45:AI45"/>
    <mergeCell ref="AJ45:AK45"/>
    <mergeCell ref="T40:X40"/>
    <mergeCell ref="T41:X41"/>
    <mergeCell ref="AX43:BC43"/>
    <mergeCell ref="BD43:BG43"/>
    <mergeCell ref="AM43:AR43"/>
    <mergeCell ref="AS43:AV43"/>
    <mergeCell ref="T44:U44"/>
    <mergeCell ref="V44:W44"/>
    <mergeCell ref="X44:Y44"/>
    <mergeCell ref="Z44:AA44"/>
    <mergeCell ref="AB44:AC44"/>
    <mergeCell ref="AD44:AE44"/>
    <mergeCell ref="Z42:AA43"/>
    <mergeCell ref="AB42:AC43"/>
    <mergeCell ref="AD42:AL42"/>
    <mergeCell ref="AE43:AG43"/>
    <mergeCell ref="AH43:AL43"/>
    <mergeCell ref="T42:U43"/>
    <mergeCell ref="V42:W43"/>
    <mergeCell ref="X42:Y43"/>
    <mergeCell ref="AP40:BG40"/>
    <mergeCell ref="BD44:BE44"/>
    <mergeCell ref="BB37:BC37"/>
    <mergeCell ref="BD37:BE37"/>
    <mergeCell ref="BF37:BG37"/>
    <mergeCell ref="T38:U39"/>
    <mergeCell ref="V38:W38"/>
    <mergeCell ref="X38:Y39"/>
    <mergeCell ref="AP37:AQ37"/>
    <mergeCell ref="AR37:AS37"/>
    <mergeCell ref="AT37:AU37"/>
    <mergeCell ref="AV37:AW37"/>
    <mergeCell ref="AX37:AY37"/>
    <mergeCell ref="AZ37:BA37"/>
    <mergeCell ref="AD37:AE37"/>
    <mergeCell ref="AF37:AG37"/>
    <mergeCell ref="AH37:AI37"/>
    <mergeCell ref="AJ37:AK37"/>
    <mergeCell ref="AL37:AM37"/>
    <mergeCell ref="AN37:AO37"/>
    <mergeCell ref="AL38:AM39"/>
    <mergeCell ref="AH38:AI39"/>
    <mergeCell ref="AJ38:AK39"/>
    <mergeCell ref="AP38:BG39"/>
    <mergeCell ref="AX44:AY44"/>
    <mergeCell ref="V39:W39"/>
    <mergeCell ref="V37:W37"/>
    <mergeCell ref="X37:Y37"/>
    <mergeCell ref="Z37:AA37"/>
    <mergeCell ref="AB37:AC37"/>
    <mergeCell ref="AV36:AW36"/>
    <mergeCell ref="AX36:AY36"/>
    <mergeCell ref="AZ36:BA36"/>
    <mergeCell ref="X36:Y36"/>
    <mergeCell ref="Z36:AA36"/>
    <mergeCell ref="AB36:AC36"/>
    <mergeCell ref="AD36:AE36"/>
    <mergeCell ref="AF36:AG36"/>
    <mergeCell ref="AH36:AI36"/>
    <mergeCell ref="AJ36:AK36"/>
    <mergeCell ref="AL36:AM36"/>
    <mergeCell ref="AN36:AO36"/>
    <mergeCell ref="AP36:AQ36"/>
    <mergeCell ref="AR36:AS36"/>
    <mergeCell ref="AT36:AU36"/>
    <mergeCell ref="V36:W36"/>
    <mergeCell ref="AH40:AL41"/>
    <mergeCell ref="AM40:AO40"/>
    <mergeCell ref="AM41:AO41"/>
    <mergeCell ref="AM42:BG42"/>
    <mergeCell ref="Y40:AA41"/>
    <mergeCell ref="AB40:AG41"/>
    <mergeCell ref="Z38:AA39"/>
    <mergeCell ref="AB38:AC39"/>
    <mergeCell ref="AD38:AE39"/>
    <mergeCell ref="AF38:AG39"/>
    <mergeCell ref="AN38:AO39"/>
    <mergeCell ref="AP41:BG41"/>
    <mergeCell ref="T34:U34"/>
    <mergeCell ref="V34:W34"/>
    <mergeCell ref="X34:Y34"/>
    <mergeCell ref="Z34:AA34"/>
    <mergeCell ref="AB34:AC34"/>
    <mergeCell ref="T33:U33"/>
    <mergeCell ref="V33:W33"/>
    <mergeCell ref="X33:Y33"/>
    <mergeCell ref="Z33:AA33"/>
    <mergeCell ref="AB33:AC33"/>
    <mergeCell ref="Z31:AA32"/>
    <mergeCell ref="AB31:AC32"/>
    <mergeCell ref="AD31:AL31"/>
    <mergeCell ref="AE32:AG32"/>
    <mergeCell ref="AH32:AL32"/>
    <mergeCell ref="T31:U32"/>
    <mergeCell ref="V31:W32"/>
    <mergeCell ref="X31:Y32"/>
    <mergeCell ref="AF33:AG33"/>
    <mergeCell ref="AH33:AI33"/>
    <mergeCell ref="AJ33:AK33"/>
    <mergeCell ref="AL33:AM33"/>
    <mergeCell ref="AM32:AR32"/>
    <mergeCell ref="AM31:BG31"/>
    <mergeCell ref="AR33:AS33"/>
    <mergeCell ref="AT33:AU33"/>
    <mergeCell ref="AV33:AW33"/>
    <mergeCell ref="AX33:AY33"/>
    <mergeCell ref="AZ33:BA33"/>
    <mergeCell ref="BB33:BC33"/>
    <mergeCell ref="AN33:AO33"/>
    <mergeCell ref="AP33:AQ33"/>
    <mergeCell ref="Y29:AA30"/>
    <mergeCell ref="X27:Y28"/>
    <mergeCell ref="Z27:AA28"/>
    <mergeCell ref="AB27:AC28"/>
    <mergeCell ref="AB29:AG30"/>
    <mergeCell ref="AD27:AE28"/>
    <mergeCell ref="AF27:AG28"/>
    <mergeCell ref="T29:X29"/>
    <mergeCell ref="T30:X30"/>
    <mergeCell ref="T27:U28"/>
    <mergeCell ref="V27:W27"/>
    <mergeCell ref="V28:W28"/>
    <mergeCell ref="BF25:BG25"/>
    <mergeCell ref="E26:H34"/>
    <mergeCell ref="T26:U26"/>
    <mergeCell ref="V26:W26"/>
    <mergeCell ref="X26:Y26"/>
    <mergeCell ref="Z26:AA26"/>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AB25:AC25"/>
    <mergeCell ref="AD25:AE25"/>
    <mergeCell ref="AF25:AG25"/>
    <mergeCell ref="BD23:BE23"/>
    <mergeCell ref="BF23:BG23"/>
    <mergeCell ref="E24:BN24"/>
    <mergeCell ref="F25:G25"/>
    <mergeCell ref="T25:U25"/>
    <mergeCell ref="AR23:AS23"/>
    <mergeCell ref="AT23:AU23"/>
    <mergeCell ref="AV23:AW23"/>
    <mergeCell ref="AX23:AY23"/>
    <mergeCell ref="AZ23:BA23"/>
    <mergeCell ref="BB23:BC23"/>
    <mergeCell ref="AF23:AG23"/>
    <mergeCell ref="AH23:AI23"/>
    <mergeCell ref="AJ23:AK23"/>
    <mergeCell ref="AL23:AM23"/>
    <mergeCell ref="AN23:AO23"/>
    <mergeCell ref="AP23:AQ23"/>
    <mergeCell ref="T23:U23"/>
    <mergeCell ref="V23:W23"/>
    <mergeCell ref="X23:Y23"/>
    <mergeCell ref="Z23:AA23"/>
    <mergeCell ref="AB23:AC23"/>
    <mergeCell ref="AD23:AE23"/>
    <mergeCell ref="E15:H23"/>
    <mergeCell ref="T22:U22"/>
    <mergeCell ref="V22:W22"/>
    <mergeCell ref="X22:Y22"/>
    <mergeCell ref="Z22:AA22"/>
    <mergeCell ref="BF22:BG22"/>
    <mergeCell ref="BJ22:BN22"/>
    <mergeCell ref="AV22:AW22"/>
    <mergeCell ref="AX22:AY22"/>
    <mergeCell ref="AZ22:BA22"/>
    <mergeCell ref="AP22:AQ22"/>
    <mergeCell ref="AR22:AS22"/>
    <mergeCell ref="AT22:AU22"/>
    <mergeCell ref="AD22:AE22"/>
    <mergeCell ref="AF22:AG22"/>
    <mergeCell ref="AH22:AI22"/>
    <mergeCell ref="AJ22:AK22"/>
    <mergeCell ref="AL22:AM22"/>
    <mergeCell ref="AN22:AO22"/>
    <mergeCell ref="AJ16:AK17"/>
    <mergeCell ref="AL16:AM17"/>
    <mergeCell ref="AN16:AO17"/>
    <mergeCell ref="AB16:AC17"/>
    <mergeCell ref="AS21:AV21"/>
    <mergeCell ref="AX21:BC21"/>
    <mergeCell ref="BD21:BG21"/>
    <mergeCell ref="AB22:AC22"/>
    <mergeCell ref="BB22:BC22"/>
    <mergeCell ref="BD22:BE22"/>
    <mergeCell ref="AE21:AG21"/>
    <mergeCell ref="AH21:AL21"/>
    <mergeCell ref="AM21:AR21"/>
    <mergeCell ref="AV15:AW15"/>
    <mergeCell ref="AX15:AY15"/>
    <mergeCell ref="AR15:AS15"/>
    <mergeCell ref="AT15:AU15"/>
    <mergeCell ref="X15:Y15"/>
    <mergeCell ref="Z15:AA15"/>
    <mergeCell ref="Z14:AA14"/>
    <mergeCell ref="AB14:AC14"/>
    <mergeCell ref="AD14:AE14"/>
    <mergeCell ref="AF14:AG14"/>
    <mergeCell ref="AH14:AI14"/>
    <mergeCell ref="AJ14:AK14"/>
    <mergeCell ref="AJ15:AK15"/>
    <mergeCell ref="AL15:AM15"/>
    <mergeCell ref="AB15:AC15"/>
    <mergeCell ref="AD15:AE15"/>
    <mergeCell ref="AF15:AG15"/>
    <mergeCell ref="AH15:AI15"/>
    <mergeCell ref="J15:R15"/>
    <mergeCell ref="T15:U15"/>
    <mergeCell ref="V15:W15"/>
    <mergeCell ref="V17:W17"/>
    <mergeCell ref="J18:R18"/>
    <mergeCell ref="J19:R19"/>
    <mergeCell ref="AN15:AO15"/>
    <mergeCell ref="AP15:AQ15"/>
    <mergeCell ref="J16:R17"/>
    <mergeCell ref="T16:U17"/>
    <mergeCell ref="V16:W16"/>
    <mergeCell ref="X16:Y17"/>
    <mergeCell ref="Z16:AA17"/>
    <mergeCell ref="AM19:AO19"/>
    <mergeCell ref="AD16:AE17"/>
    <mergeCell ref="AP18:BG18"/>
    <mergeCell ref="AP19:BG19"/>
    <mergeCell ref="AZ15:BA15"/>
    <mergeCell ref="BB15:BC15"/>
    <mergeCell ref="BD15:BE15"/>
    <mergeCell ref="BF15:BG15"/>
    <mergeCell ref="AP16:BG17"/>
    <mergeCell ref="AF16:AG17"/>
    <mergeCell ref="AH16:AI17"/>
    <mergeCell ref="J20:R21"/>
    <mergeCell ref="T20:U21"/>
    <mergeCell ref="V20:W21"/>
    <mergeCell ref="Y18:AA19"/>
    <mergeCell ref="AB18:AG19"/>
    <mergeCell ref="AH18:AL19"/>
    <mergeCell ref="AM18:AO18"/>
    <mergeCell ref="T18:X18"/>
    <mergeCell ref="T19:X19"/>
    <mergeCell ref="AM20:BG20"/>
    <mergeCell ref="X20:Y21"/>
    <mergeCell ref="Z20:AA21"/>
    <mergeCell ref="AB20:AC21"/>
    <mergeCell ref="AD20:AL20"/>
    <mergeCell ref="E13:H13"/>
    <mergeCell ref="I13:BN13"/>
    <mergeCell ref="F14:G14"/>
    <mergeCell ref="J14:R14"/>
    <mergeCell ref="T14:U14"/>
    <mergeCell ref="V14:W14"/>
    <mergeCell ref="X14:Y14"/>
    <mergeCell ref="AX14:AY14"/>
    <mergeCell ref="AZ14:BA14"/>
    <mergeCell ref="BB14:BC14"/>
    <mergeCell ref="BD14:BE14"/>
    <mergeCell ref="BF14:BG14"/>
    <mergeCell ref="AL14:AM14"/>
    <mergeCell ref="AN14:AO14"/>
    <mergeCell ref="AP14:AQ14"/>
    <mergeCell ref="AR14:AS14"/>
    <mergeCell ref="AT14:AU14"/>
    <mergeCell ref="AV14:AW14"/>
    <mergeCell ref="AQ11:AR11"/>
    <mergeCell ref="AS11:BN11"/>
    <mergeCell ref="S11:T11"/>
    <mergeCell ref="U11:V11"/>
    <mergeCell ref="W11:X11"/>
    <mergeCell ref="Y11:Z11"/>
    <mergeCell ref="AA11:AF11"/>
    <mergeCell ref="AG11:AH11"/>
    <mergeCell ref="E12:BN12"/>
    <mergeCell ref="A1:D59"/>
    <mergeCell ref="E1:BN1"/>
    <mergeCell ref="E5:Y5"/>
    <mergeCell ref="Z5:AT5"/>
    <mergeCell ref="BI6:BJ6"/>
    <mergeCell ref="BK6:BL6"/>
    <mergeCell ref="BM6:BN6"/>
    <mergeCell ref="E11:H11"/>
    <mergeCell ref="I11:J11"/>
    <mergeCell ref="K11:L11"/>
    <mergeCell ref="M11:N11"/>
    <mergeCell ref="O11:P11"/>
    <mergeCell ref="Q11:R11"/>
    <mergeCell ref="F8:BM8"/>
    <mergeCell ref="E9:BN9"/>
    <mergeCell ref="E10:H10"/>
    <mergeCell ref="I10:T10"/>
    <mergeCell ref="U10:V10"/>
    <mergeCell ref="W10:AJ10"/>
    <mergeCell ref="AK10:BN10"/>
    <mergeCell ref="AI11:AJ11"/>
    <mergeCell ref="AK11:AL11"/>
    <mergeCell ref="AM11:AN11"/>
    <mergeCell ref="AO11:AP11"/>
  </mergeCells>
  <phoneticPr fontId="23"/>
  <dataValidations count="3">
    <dataValidation imeMode="hiragana" allowBlank="1" showInputMessage="1" sqref="BI6 BM6 BK6 Z5 W10:W11 E10:E11 I37:I38 U10 AS11 F60:BQ1048576 I10:I11 E58:E1048576 M11 BQ1:BQ3 A60:D1048576 I13 H14 E13:E15 I15:I16 I19:I20 I26:I27 H25 Y11 E25:E26 E36:E37 H36 BJ33:BJ34 CR1:DX17 BJ22:BJ23 E47:E48 H47 BJ44:BJ45 I30:I31 I41:I42 O11 K11 Q11 S11 CI1:CQ14 I52:I53 I48:I49 EC1:XFD1048576 DY1:EB30 CJ61:DW1048576 CO28:DX30 CK28:CN36 CI23:CJ36 BJ55:BJ56 CC1:CH36 DX41:EB1048576 DQ41:DW50 CC47:CI1048576 CJ47:DP50 BZ1:BZ1048576 CB1:CB1048576 CA61:CA1048576 CA28 CA39:CA40 CA1:CA13" xr:uid="{00000000-0002-0000-0C00-000000000000}"/>
    <dataValidation imeMode="disabled" allowBlank="1" showInputMessage="1" showErrorMessage="1" sqref="AA11:AR11" xr:uid="{00000000-0002-0000-0C00-000001000000}"/>
    <dataValidation type="list" allowBlank="1" showInputMessage="1" showErrorMessage="1" sqref="AT3:BH4" xr:uid="{B43965E2-B63A-4069-A99C-C135D97EB420}">
      <formula1>$CA$2:$CA$3</formula1>
    </dataValidation>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3D61AF7E-6579-4060-9A3E-2BD4BC965972}">
            <xm:f>NOT(★入力画面!$BL$2=11)</xm:f>
            <x14:dxf>
              <fill>
                <patternFill>
                  <bgColor theme="0" tint="-0.499984740745262"/>
                </patternFill>
              </fill>
            </x14:dxf>
          </x14:cfRule>
          <xm:sqref>A1:BP59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008000"/>
    <pageSetUpPr autoPageBreaks="0" fitToPage="1"/>
  </sheetPr>
  <dimension ref="A1:CM66"/>
  <sheetViews>
    <sheetView showGridLines="0" showRowColHeaders="0" workbookViewId="0">
      <selection sqref="A1:D59"/>
    </sheetView>
  </sheetViews>
  <sheetFormatPr defaultColWidth="0" defaultRowHeight="0" customHeight="1" zeroHeight="1"/>
  <cols>
    <col min="1" max="68" width="1.25" style="23" customWidth="1"/>
    <col min="69" max="78" width="1.25" style="28" customWidth="1"/>
    <col min="79" max="80" width="1.25" style="23" customWidth="1"/>
    <col min="81" max="81" width="1.875" style="23" customWidth="1"/>
    <col min="82" max="82" width="2.5" style="26" customWidth="1"/>
    <col min="83" max="90" width="2.5" style="27" customWidth="1"/>
    <col min="91" max="91" width="0" style="23" hidden="1" customWidth="1"/>
    <col min="92" max="16384" width="2.5" style="23" hidden="1"/>
  </cols>
  <sheetData>
    <row r="1" spans="1:90" ht="15" customHeight="1">
      <c r="A1" s="2290"/>
      <c r="B1" s="2290"/>
      <c r="C1" s="2290"/>
      <c r="D1" s="2290"/>
      <c r="E1" s="2769"/>
      <c r="F1" s="2769"/>
      <c r="G1" s="2769"/>
      <c r="H1" s="2769"/>
      <c r="I1" s="2769"/>
      <c r="J1" s="2769"/>
      <c r="K1" s="2769"/>
      <c r="L1" s="2769"/>
      <c r="M1" s="2769"/>
      <c r="N1" s="2769"/>
      <c r="O1" s="2769"/>
      <c r="P1" s="2769"/>
      <c r="Q1" s="2769"/>
      <c r="R1" s="2769"/>
      <c r="S1" s="2769"/>
      <c r="T1" s="2769"/>
      <c r="U1" s="2769"/>
      <c r="V1" s="2769"/>
      <c r="W1" s="2769"/>
      <c r="X1" s="2769"/>
      <c r="Y1" s="2769"/>
      <c r="Z1" s="2769"/>
      <c r="AA1" s="2769"/>
      <c r="AB1" s="2769"/>
      <c r="AC1" s="2769"/>
      <c r="AD1" s="2769"/>
      <c r="AE1" s="2769"/>
      <c r="AF1" s="2769"/>
      <c r="AG1" s="2769"/>
      <c r="AH1" s="2769"/>
      <c r="AI1" s="2769"/>
      <c r="AJ1" s="2769"/>
      <c r="AK1" s="2769"/>
      <c r="AL1" s="2769"/>
      <c r="AM1" s="2769"/>
      <c r="AN1" s="2769"/>
      <c r="AO1" s="2769"/>
      <c r="AP1" s="2769"/>
      <c r="AQ1" s="2769"/>
      <c r="AR1" s="2769"/>
      <c r="AS1" s="2769"/>
      <c r="AT1" s="2769"/>
      <c r="AU1" s="2769"/>
      <c r="AV1" s="2769"/>
      <c r="AW1" s="2769"/>
      <c r="AX1" s="2769"/>
      <c r="AY1" s="2769"/>
      <c r="AZ1" s="2769"/>
      <c r="BA1" s="2769"/>
      <c r="BB1" s="2769"/>
      <c r="BC1" s="2769"/>
      <c r="BD1" s="2769"/>
      <c r="BE1" s="2769"/>
      <c r="BF1" s="2769"/>
      <c r="BG1" s="2769"/>
      <c r="BH1" s="2769"/>
      <c r="BI1" s="2769"/>
      <c r="BJ1" s="2769"/>
      <c r="BK1" s="2769"/>
      <c r="BL1" s="2769"/>
      <c r="BM1" s="2769"/>
      <c r="BN1" s="2769"/>
      <c r="BO1" s="2769"/>
      <c r="BP1" s="2769"/>
      <c r="BQ1" s="2769"/>
      <c r="BR1" s="2769"/>
      <c r="BS1" s="2769"/>
      <c r="BT1" s="2769"/>
      <c r="BU1" s="2769"/>
      <c r="BV1" s="2769"/>
      <c r="BW1" s="2769"/>
      <c r="BX1" s="2769"/>
      <c r="BY1" s="2769"/>
      <c r="BZ1" s="2769"/>
      <c r="CA1" s="2769"/>
      <c r="CB1" s="2769"/>
      <c r="CC1" s="2769"/>
      <c r="CD1" s="32"/>
      <c r="CE1" s="32"/>
      <c r="CF1" s="32"/>
      <c r="CG1" s="32"/>
      <c r="CH1" s="32"/>
      <c r="CI1" s="32"/>
      <c r="CJ1" s="32"/>
      <c r="CK1" s="32"/>
      <c r="CL1" s="32"/>
    </row>
    <row r="2" spans="1:90" ht="15" customHeight="1">
      <c r="A2" s="2290"/>
      <c r="B2" s="2290"/>
      <c r="C2" s="2290"/>
      <c r="D2" s="2290"/>
      <c r="E2" s="2769"/>
      <c r="F2" s="2769"/>
      <c r="G2" s="2769"/>
      <c r="H2" s="2769"/>
      <c r="I2" s="2769"/>
      <c r="J2" s="2769"/>
      <c r="K2" s="2769"/>
      <c r="L2" s="2769"/>
      <c r="M2" s="2769"/>
      <c r="N2" s="2769"/>
      <c r="O2" s="2769"/>
      <c r="P2" s="2769"/>
      <c r="Q2" s="2769"/>
      <c r="R2" s="2769"/>
      <c r="S2" s="2769"/>
      <c r="T2" s="2769"/>
      <c r="U2" s="2769"/>
      <c r="V2" s="2769"/>
      <c r="W2" s="2769"/>
      <c r="X2" s="2769"/>
      <c r="Y2" s="2769"/>
      <c r="Z2" s="2769"/>
      <c r="AA2" s="2769"/>
      <c r="AB2" s="2769"/>
      <c r="AC2" s="2769"/>
      <c r="AD2" s="2769"/>
      <c r="AE2" s="2769"/>
      <c r="AF2" s="2769"/>
      <c r="AG2" s="2769"/>
      <c r="AH2" s="2769"/>
      <c r="AI2" s="2769"/>
      <c r="AJ2" s="2769"/>
      <c r="AK2" s="2769"/>
      <c r="AL2" s="2769"/>
      <c r="AM2" s="2769"/>
      <c r="AN2" s="2769"/>
      <c r="AO2" s="2769"/>
      <c r="AP2" s="2769"/>
      <c r="AQ2" s="2769"/>
      <c r="AR2" s="2769"/>
      <c r="AS2" s="2769"/>
      <c r="AT2" s="2769"/>
      <c r="AU2" s="2769"/>
      <c r="AV2" s="2769"/>
      <c r="AW2" s="2769"/>
      <c r="AX2" s="2769"/>
      <c r="AY2" s="2769"/>
      <c r="AZ2" s="2769"/>
      <c r="BA2" s="2769"/>
      <c r="BB2" s="2769"/>
      <c r="BC2" s="2769"/>
      <c r="BD2" s="2769"/>
      <c r="BE2" s="2769"/>
      <c r="BF2" s="2769"/>
      <c r="BG2" s="2769"/>
      <c r="BH2" s="2769"/>
      <c r="BI2" s="2769"/>
      <c r="BJ2" s="2769"/>
      <c r="BK2" s="2769"/>
      <c r="BL2" s="2769"/>
      <c r="BM2" s="2769"/>
      <c r="BN2" s="2769"/>
      <c r="BO2" s="2769"/>
      <c r="BP2" s="2769"/>
      <c r="BQ2" s="2769"/>
      <c r="BR2" s="2769"/>
      <c r="BS2" s="2769"/>
      <c r="BT2" s="2769"/>
      <c r="BU2" s="2769"/>
      <c r="BV2" s="2769"/>
      <c r="BW2" s="2769"/>
      <c r="BX2" s="2769"/>
      <c r="BY2" s="2769"/>
      <c r="BZ2" s="2769"/>
      <c r="CA2" s="2769"/>
      <c r="CB2" s="2769"/>
      <c r="CC2" s="2769"/>
      <c r="CD2" s="32"/>
      <c r="CE2" s="32"/>
      <c r="CF2" s="32"/>
      <c r="CG2" s="32"/>
      <c r="CH2" s="32"/>
      <c r="CI2" s="32"/>
      <c r="CJ2" s="32"/>
      <c r="CK2" s="32"/>
      <c r="CL2" s="32"/>
    </row>
    <row r="3" spans="1:90" ht="15" customHeight="1">
      <c r="A3" s="2290"/>
      <c r="B3" s="2290"/>
      <c r="C3" s="2290"/>
      <c r="D3" s="2290"/>
      <c r="E3" s="2769"/>
      <c r="F3" s="2769"/>
      <c r="G3" s="2769"/>
      <c r="H3" s="2769"/>
      <c r="I3" s="2769"/>
      <c r="J3" s="2769"/>
      <c r="K3" s="2769"/>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32"/>
      <c r="CE3" s="32"/>
      <c r="CF3" s="32"/>
      <c r="CG3" s="32"/>
      <c r="CH3" s="32"/>
      <c r="CI3" s="32"/>
      <c r="CJ3" s="32"/>
      <c r="CK3" s="32"/>
      <c r="CL3" s="32"/>
    </row>
    <row r="4" spans="1:90" ht="15" customHeight="1">
      <c r="A4" s="2290"/>
      <c r="B4" s="2290"/>
      <c r="C4" s="2290"/>
      <c r="D4" s="2290"/>
      <c r="E4" s="3029"/>
      <c r="F4" s="3029"/>
      <c r="G4" s="3029"/>
      <c r="H4" s="3029"/>
      <c r="I4" s="3029"/>
      <c r="J4" s="3029"/>
      <c r="K4" s="3029"/>
      <c r="L4" s="3029"/>
      <c r="M4" s="3029"/>
      <c r="N4" s="3029"/>
      <c r="O4" s="3029"/>
      <c r="P4" s="3029"/>
      <c r="Q4" s="3029"/>
      <c r="R4" s="3029"/>
      <c r="S4" s="3029"/>
      <c r="T4" s="3029"/>
      <c r="U4" s="3029"/>
      <c r="V4" s="3029"/>
      <c r="W4" s="3029"/>
      <c r="X4" s="3029"/>
      <c r="Y4" s="3029"/>
      <c r="Z4" s="3029"/>
      <c r="AA4" s="3029"/>
      <c r="AB4" s="3029"/>
      <c r="AC4" s="3029"/>
      <c r="AD4" s="3029"/>
      <c r="AE4" s="3029"/>
      <c r="AF4" s="3029"/>
      <c r="AG4" s="3029"/>
      <c r="AH4" s="3029"/>
      <c r="AI4" s="3029"/>
      <c r="AJ4" s="3029"/>
      <c r="AK4" s="3029"/>
      <c r="AL4" s="3029"/>
      <c r="AM4" s="3029"/>
      <c r="AN4" s="3029"/>
      <c r="AO4" s="3029"/>
      <c r="AP4" s="3029"/>
      <c r="AQ4" s="3029"/>
      <c r="AR4" s="3029"/>
      <c r="AS4" s="3029"/>
      <c r="AT4" s="3029"/>
      <c r="AU4" s="3029"/>
      <c r="AV4" s="3029"/>
      <c r="AW4" s="3029"/>
      <c r="AX4" s="3029"/>
      <c r="AY4" s="3029"/>
      <c r="AZ4" s="3029"/>
      <c r="BA4" s="3029"/>
      <c r="BB4" s="3029"/>
      <c r="BC4" s="3029"/>
      <c r="BD4" s="3029"/>
      <c r="BE4" s="3029"/>
      <c r="BF4" s="3029"/>
      <c r="BG4" s="3029"/>
      <c r="BH4" s="3029"/>
      <c r="BI4" s="3029"/>
      <c r="BJ4" s="3029"/>
      <c r="BK4" s="3029"/>
      <c r="BL4" s="3029"/>
      <c r="BM4" s="3029"/>
      <c r="BN4" s="3029"/>
      <c r="BO4" s="3029"/>
      <c r="BP4" s="3029"/>
      <c r="BQ4" s="3029"/>
      <c r="BR4" s="3029"/>
      <c r="BS4" s="3029"/>
      <c r="BT4" s="3029"/>
      <c r="BU4" s="3029"/>
      <c r="BV4" s="3029"/>
      <c r="BW4" s="3029"/>
      <c r="BX4" s="3029"/>
      <c r="BY4" s="3029"/>
      <c r="BZ4" s="3029"/>
      <c r="CA4" s="3029"/>
      <c r="CB4" s="2769"/>
      <c r="CC4" s="2769"/>
      <c r="CD4" s="32"/>
      <c r="CE4" s="32"/>
      <c r="CF4" s="32"/>
      <c r="CG4" s="32"/>
      <c r="CH4" s="32"/>
      <c r="CI4" s="32"/>
      <c r="CJ4" s="32"/>
      <c r="CK4" s="32"/>
      <c r="CL4" s="32"/>
    </row>
    <row r="5" spans="1:90" s="22" customFormat="1" ht="15" customHeight="1">
      <c r="A5" s="2290"/>
      <c r="B5" s="2290"/>
      <c r="C5" s="2290"/>
      <c r="D5" s="2290"/>
      <c r="E5" s="2769"/>
      <c r="F5" s="2769"/>
      <c r="G5" s="2769"/>
      <c r="H5" s="2769"/>
      <c r="I5" s="2769"/>
      <c r="J5" s="2769"/>
      <c r="K5" s="2769"/>
      <c r="L5" s="2769"/>
      <c r="M5" s="2769"/>
      <c r="N5" s="2769"/>
      <c r="O5" s="2769"/>
      <c r="P5" s="2769"/>
      <c r="Q5" s="2769"/>
      <c r="R5" s="2769"/>
      <c r="S5" s="2769"/>
      <c r="T5" s="2769"/>
      <c r="U5" s="2769"/>
      <c r="V5" s="2769"/>
      <c r="W5" s="2769"/>
      <c r="X5" s="2769"/>
      <c r="Y5" s="2769"/>
      <c r="Z5" s="2769"/>
      <c r="AA5" s="2769"/>
      <c r="AB5" s="2769"/>
      <c r="AC5" s="2769"/>
      <c r="AD5" s="2769"/>
      <c r="AE5" s="2769"/>
      <c r="AF5" s="2301" t="s">
        <v>295</v>
      </c>
      <c r="AG5" s="2301"/>
      <c r="AH5" s="2301"/>
      <c r="AI5" s="2301"/>
      <c r="AJ5" s="2301"/>
      <c r="AK5" s="2301"/>
      <c r="AL5" s="2301"/>
      <c r="AM5" s="2301"/>
      <c r="AN5" s="2301"/>
      <c r="AO5" s="2301"/>
      <c r="AP5" s="2301"/>
      <c r="AQ5" s="2301"/>
      <c r="AR5" s="2301"/>
      <c r="AS5" s="2301"/>
      <c r="AT5" s="2301"/>
      <c r="AU5" s="2301"/>
      <c r="AV5" s="2301"/>
      <c r="AW5" s="2301"/>
      <c r="AX5" s="2301"/>
      <c r="AY5" s="2301"/>
      <c r="AZ5" s="2301"/>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32"/>
      <c r="CE5" s="32"/>
      <c r="CF5" s="32"/>
      <c r="CG5" s="32"/>
      <c r="CH5" s="32"/>
      <c r="CI5" s="32"/>
      <c r="CJ5" s="32"/>
      <c r="CK5" s="32"/>
      <c r="CL5" s="32"/>
    </row>
    <row r="6" spans="1:90" ht="15" customHeight="1">
      <c r="A6" s="2290"/>
      <c r="B6" s="2290"/>
      <c r="C6" s="2290"/>
      <c r="D6" s="2290"/>
      <c r="E6" s="2769"/>
      <c r="F6" s="2769"/>
      <c r="G6" s="2769"/>
      <c r="H6" s="2769"/>
      <c r="I6" s="2769"/>
      <c r="J6" s="2769"/>
      <c r="K6" s="2769"/>
      <c r="L6" s="2769"/>
      <c r="M6" s="2769"/>
      <c r="N6" s="2769"/>
      <c r="O6" s="2769"/>
      <c r="P6" s="2769"/>
      <c r="Q6" s="2769"/>
      <c r="R6" s="2769"/>
      <c r="S6" s="2769"/>
      <c r="T6" s="2769"/>
      <c r="U6" s="2769"/>
      <c r="V6" s="2769"/>
      <c r="W6" s="2769"/>
      <c r="X6" s="2769"/>
      <c r="Y6" s="2769"/>
      <c r="Z6" s="2769"/>
      <c r="AA6" s="2769"/>
      <c r="AB6" s="2769"/>
      <c r="AC6" s="2769"/>
      <c r="AD6" s="2769"/>
      <c r="AE6" s="2769"/>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32"/>
      <c r="CE6" s="32"/>
      <c r="CF6" s="32"/>
      <c r="CG6" s="32"/>
      <c r="CH6" s="32"/>
      <c r="CI6" s="32"/>
      <c r="CJ6" s="32"/>
      <c r="CK6" s="32"/>
      <c r="CL6" s="32"/>
    </row>
    <row r="7" spans="1:90" s="22" customFormat="1" ht="11.25" customHeight="1">
      <c r="A7" s="2290"/>
      <c r="B7" s="2290"/>
      <c r="C7" s="2290"/>
      <c r="D7" s="2290"/>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89"/>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89"/>
      <c r="BC7" s="2289"/>
      <c r="BD7" s="2289"/>
      <c r="BE7" s="2289"/>
      <c r="BF7" s="2289"/>
      <c r="BG7" s="2289"/>
      <c r="BH7" s="2289"/>
      <c r="BI7" s="2289"/>
      <c r="BJ7" s="2289"/>
      <c r="BK7" s="2289"/>
      <c r="BL7" s="2289"/>
      <c r="BM7" s="2289"/>
      <c r="BN7" s="2289"/>
      <c r="BO7" s="2289"/>
      <c r="BP7" s="2289"/>
      <c r="BQ7" s="2289"/>
      <c r="BR7" s="2289"/>
      <c r="BS7" s="2289"/>
      <c r="BT7" s="2289"/>
      <c r="BU7" s="2289"/>
      <c r="BV7" s="2289"/>
      <c r="BW7" s="2289"/>
      <c r="BX7" s="2289"/>
      <c r="BY7" s="2289"/>
      <c r="BZ7" s="2289"/>
      <c r="CA7" s="2289"/>
      <c r="CB7" s="2769"/>
      <c r="CC7" s="2769"/>
      <c r="CD7" s="32"/>
      <c r="CE7" s="32"/>
      <c r="CF7" s="32"/>
      <c r="CG7" s="32"/>
      <c r="CH7" s="32"/>
      <c r="CI7" s="32"/>
      <c r="CJ7" s="32"/>
      <c r="CK7" s="32"/>
      <c r="CL7" s="32"/>
    </row>
    <row r="8" spans="1:90" s="22" customFormat="1" ht="18.75" customHeight="1">
      <c r="A8" s="2290"/>
      <c r="B8" s="2290"/>
      <c r="C8" s="2290"/>
      <c r="D8" s="2290"/>
      <c r="E8" s="2289"/>
      <c r="F8" s="2289"/>
      <c r="G8" s="2289"/>
      <c r="H8" s="2289"/>
      <c r="I8" s="2289"/>
      <c r="J8" s="2289"/>
      <c r="K8" s="2289"/>
      <c r="L8" s="2289"/>
      <c r="M8" s="2289"/>
      <c r="N8" s="2289"/>
      <c r="O8" s="2289"/>
      <c r="P8" s="2289"/>
      <c r="Q8" s="2289"/>
      <c r="R8" s="2289"/>
      <c r="S8" s="2289"/>
      <c r="T8" s="2289"/>
      <c r="U8" s="2289"/>
      <c r="V8" s="2289"/>
      <c r="W8" s="2289"/>
      <c r="X8" s="2289"/>
      <c r="Y8" s="2289"/>
      <c r="Z8" s="2289"/>
      <c r="AA8" s="2786" t="s">
        <v>296</v>
      </c>
      <c r="AB8" s="2786"/>
      <c r="AC8" s="2786"/>
      <c r="AD8" s="2786"/>
      <c r="AE8" s="2786"/>
      <c r="AF8" s="2786"/>
      <c r="AG8" s="2786"/>
      <c r="AH8" s="2786"/>
      <c r="AI8" s="2786"/>
      <c r="AJ8" s="2786"/>
      <c r="AK8" s="2786"/>
      <c r="AL8" s="2786"/>
      <c r="AM8" s="2786"/>
      <c r="AN8" s="2786"/>
      <c r="AO8" s="2786"/>
      <c r="AP8" s="2786"/>
      <c r="AQ8" s="2786"/>
      <c r="AR8" s="2786"/>
      <c r="AS8" s="2786"/>
      <c r="AT8" s="2786"/>
      <c r="AU8" s="2786"/>
      <c r="AV8" s="2786"/>
      <c r="AW8" s="2786"/>
      <c r="AX8" s="2786"/>
      <c r="AY8" s="2786"/>
      <c r="AZ8" s="2786"/>
      <c r="BA8" s="2786"/>
      <c r="BB8" s="2786"/>
      <c r="BC8" s="2786"/>
      <c r="BD8" s="2786"/>
      <c r="BE8" s="2786"/>
      <c r="BF8" s="2289"/>
      <c r="BG8" s="2289"/>
      <c r="BH8" s="2289"/>
      <c r="BI8" s="2289"/>
      <c r="BJ8" s="2289"/>
      <c r="BK8" s="2289"/>
      <c r="BL8" s="2289"/>
      <c r="BM8" s="2289"/>
      <c r="BN8" s="2289"/>
      <c r="BO8" s="2289"/>
      <c r="BP8" s="2289"/>
      <c r="BQ8" s="2289"/>
      <c r="BR8" s="2289"/>
      <c r="BS8" s="2289"/>
      <c r="BT8" s="2289"/>
      <c r="BU8" s="2289"/>
      <c r="BV8" s="2289"/>
      <c r="BW8" s="2289"/>
      <c r="BX8" s="2289"/>
      <c r="BY8" s="2289"/>
      <c r="BZ8" s="2289"/>
      <c r="CA8" s="2289"/>
      <c r="CB8" s="2769"/>
      <c r="CC8" s="2769"/>
      <c r="CD8" s="32"/>
      <c r="CE8" s="32"/>
      <c r="CF8" s="32"/>
      <c r="CG8" s="32"/>
      <c r="CH8" s="32"/>
      <c r="CI8" s="32"/>
      <c r="CJ8" s="32"/>
      <c r="CK8" s="32"/>
      <c r="CL8" s="32"/>
    </row>
    <row r="9" spans="1:90" ht="15" customHeight="1" thickBot="1">
      <c r="A9" s="2290"/>
      <c r="B9" s="2290"/>
      <c r="C9" s="2290"/>
      <c r="D9" s="2290"/>
      <c r="E9" s="2524"/>
      <c r="F9" s="2524"/>
      <c r="G9" s="2524"/>
      <c r="H9" s="2524"/>
      <c r="I9" s="2524"/>
      <c r="J9" s="2524"/>
      <c r="K9" s="2524"/>
      <c r="L9" s="2524"/>
      <c r="M9" s="2524"/>
      <c r="N9" s="2524"/>
      <c r="O9" s="2524"/>
      <c r="P9" s="2524"/>
      <c r="Q9" s="2524"/>
      <c r="R9" s="2524"/>
      <c r="S9" s="2524"/>
      <c r="T9" s="2524"/>
      <c r="U9" s="2524"/>
      <c r="V9" s="2524"/>
      <c r="W9" s="2524"/>
      <c r="X9" s="2524"/>
      <c r="Y9" s="2524"/>
      <c r="Z9" s="2524"/>
      <c r="AA9" s="2524"/>
      <c r="AB9" s="2524"/>
      <c r="AC9" s="2524"/>
      <c r="AD9" s="2524"/>
      <c r="AE9" s="2524"/>
      <c r="AF9" s="2524"/>
      <c r="AG9" s="2524"/>
      <c r="AH9" s="2524"/>
      <c r="AI9" s="2524"/>
      <c r="AJ9" s="2524"/>
      <c r="AK9" s="2524"/>
      <c r="AL9" s="2524"/>
      <c r="AM9" s="2524"/>
      <c r="AN9" s="2524"/>
      <c r="AO9" s="2524"/>
      <c r="AP9" s="2524"/>
      <c r="AQ9" s="2524"/>
      <c r="AR9" s="2524"/>
      <c r="AS9" s="2524"/>
      <c r="AT9" s="2524"/>
      <c r="AU9" s="2524"/>
      <c r="AV9" s="2524"/>
      <c r="AW9" s="2524"/>
      <c r="AX9" s="2524"/>
      <c r="AY9" s="2524"/>
      <c r="AZ9" s="2524"/>
      <c r="BA9" s="2524"/>
      <c r="BB9" s="2524"/>
      <c r="BC9" s="2524"/>
      <c r="BD9" s="2524"/>
      <c r="BE9" s="2524"/>
      <c r="BF9" s="2524"/>
      <c r="BG9" s="2524"/>
      <c r="BH9" s="2524"/>
      <c r="BI9" s="2524"/>
      <c r="BJ9" s="2524"/>
      <c r="BK9" s="2524"/>
      <c r="BL9" s="2524"/>
      <c r="BM9" s="2524"/>
      <c r="BN9" s="2524"/>
      <c r="BO9" s="2524"/>
      <c r="BP9" s="2524"/>
      <c r="BQ9" s="2524"/>
      <c r="BR9" s="2524"/>
      <c r="BS9" s="2524"/>
      <c r="BT9" s="2524"/>
      <c r="BU9" s="2524"/>
      <c r="BV9" s="2524"/>
      <c r="BW9" s="2524"/>
      <c r="BX9" s="2524"/>
      <c r="BY9" s="2524"/>
      <c r="BZ9" s="2524"/>
      <c r="CA9" s="2524"/>
      <c r="CB9" s="2769"/>
      <c r="CC9" s="2769"/>
      <c r="CD9" s="32"/>
      <c r="CE9" s="32"/>
      <c r="CF9" s="32"/>
      <c r="CG9" s="32"/>
      <c r="CH9" s="32"/>
      <c r="CI9" s="32"/>
      <c r="CJ9" s="32"/>
      <c r="CK9" s="32"/>
      <c r="CL9" s="32"/>
    </row>
    <row r="10" spans="1:90" s="22" customFormat="1" ht="26.25" customHeight="1">
      <c r="A10" s="2290"/>
      <c r="B10" s="2290"/>
      <c r="C10" s="2290"/>
      <c r="D10" s="2290"/>
      <c r="E10" s="2524"/>
      <c r="F10" s="2524"/>
      <c r="G10" s="2401" t="s">
        <v>297</v>
      </c>
      <c r="H10" s="2419"/>
      <c r="I10" s="2419"/>
      <c r="J10" s="2419"/>
      <c r="K10" s="2419"/>
      <c r="L10" s="2419"/>
      <c r="M10" s="2419"/>
      <c r="N10" s="2419"/>
      <c r="O10" s="2419"/>
      <c r="P10" s="2419"/>
      <c r="Q10" s="2419"/>
      <c r="R10" s="2419"/>
      <c r="S10" s="2419"/>
      <c r="T10" s="2419"/>
      <c r="U10" s="2419"/>
      <c r="V10" s="2419"/>
      <c r="W10" s="2419"/>
      <c r="X10" s="2419"/>
      <c r="Y10" s="2419"/>
      <c r="Z10" s="2419"/>
      <c r="AA10" s="2419"/>
      <c r="AB10" s="2419"/>
      <c r="AC10" s="2419"/>
      <c r="AD10" s="2927"/>
      <c r="AE10" s="2929" t="s">
        <v>298</v>
      </c>
      <c r="AF10" s="2419"/>
      <c r="AG10" s="2419"/>
      <c r="AH10" s="2419"/>
      <c r="AI10" s="2419"/>
      <c r="AJ10" s="2419"/>
      <c r="AK10" s="2419"/>
      <c r="AL10" s="2419"/>
      <c r="AM10" s="2927"/>
      <c r="AN10" s="2931"/>
      <c r="AO10" s="2932"/>
      <c r="AP10" s="2932"/>
      <c r="AQ10" s="2932"/>
      <c r="AR10" s="2932"/>
      <c r="AS10" s="2933" t="s">
        <v>299</v>
      </c>
      <c r="AT10" s="2933"/>
      <c r="AU10" s="2933"/>
      <c r="AV10" s="2933"/>
      <c r="AW10" s="2933"/>
      <c r="AX10" s="2933"/>
      <c r="AY10" s="2933"/>
      <c r="AZ10" s="2933"/>
      <c r="BA10" s="2933"/>
      <c r="BB10" s="2933"/>
      <c r="BC10" s="2933"/>
      <c r="BD10" s="2933"/>
      <c r="BE10" s="2933"/>
      <c r="BF10" s="2933"/>
      <c r="BG10" s="2933"/>
      <c r="BH10" s="2933"/>
      <c r="BI10" s="2933"/>
      <c r="BJ10" s="2933"/>
      <c r="BK10" s="2933"/>
      <c r="BL10" s="2933"/>
      <c r="BM10" s="2933"/>
      <c r="BN10" s="2933"/>
      <c r="BO10" s="2933"/>
      <c r="BP10" s="2933"/>
      <c r="BQ10" s="2933"/>
      <c r="BR10" s="2933"/>
      <c r="BS10" s="2933"/>
      <c r="BT10" s="2933"/>
      <c r="BU10" s="2933"/>
      <c r="BV10" s="2933"/>
      <c r="BW10" s="2932"/>
      <c r="BX10" s="2932"/>
      <c r="BY10" s="2932"/>
      <c r="BZ10" s="2932"/>
      <c r="CA10" s="2950"/>
      <c r="CB10" s="2769"/>
      <c r="CC10" s="2769"/>
      <c r="CD10" s="32"/>
      <c r="CE10" s="32"/>
      <c r="CF10" s="32"/>
      <c r="CG10" s="32"/>
      <c r="CH10" s="32"/>
      <c r="CI10" s="32"/>
      <c r="CJ10" s="32"/>
      <c r="CK10" s="32"/>
      <c r="CL10" s="32"/>
    </row>
    <row r="11" spans="1:90" s="22" customFormat="1" ht="26.25" customHeight="1" thickBot="1">
      <c r="A11" s="2290"/>
      <c r="B11" s="2290"/>
      <c r="C11" s="2290"/>
      <c r="D11" s="2290"/>
      <c r="E11" s="2524"/>
      <c r="F11" s="2524"/>
      <c r="G11" s="2402"/>
      <c r="H11" s="2420"/>
      <c r="I11" s="2420"/>
      <c r="J11" s="2420"/>
      <c r="K11" s="2420"/>
      <c r="L11" s="2420"/>
      <c r="M11" s="2420"/>
      <c r="N11" s="2420"/>
      <c r="O11" s="2420"/>
      <c r="P11" s="2420"/>
      <c r="Q11" s="2420"/>
      <c r="R11" s="2420"/>
      <c r="S11" s="2420"/>
      <c r="T11" s="2420"/>
      <c r="U11" s="2420"/>
      <c r="V11" s="2420"/>
      <c r="W11" s="2420"/>
      <c r="X11" s="2420"/>
      <c r="Y11" s="2420"/>
      <c r="Z11" s="2420"/>
      <c r="AA11" s="2420"/>
      <c r="AB11" s="2420"/>
      <c r="AC11" s="2420"/>
      <c r="AD11" s="2928"/>
      <c r="AE11" s="2930"/>
      <c r="AF11" s="2420"/>
      <c r="AG11" s="2420"/>
      <c r="AH11" s="2420"/>
      <c r="AI11" s="2420"/>
      <c r="AJ11" s="2420"/>
      <c r="AK11" s="2420"/>
      <c r="AL11" s="2420"/>
      <c r="AM11" s="2928"/>
      <c r="AN11" s="2878" t="s">
        <v>300</v>
      </c>
      <c r="AO11" s="2878"/>
      <c r="AP11" s="2878"/>
      <c r="AQ11" s="2878"/>
      <c r="AR11" s="2878"/>
      <c r="AS11" s="2878"/>
      <c r="AT11" s="2878"/>
      <c r="AU11" s="2878"/>
      <c r="AV11" s="2878" t="s">
        <v>301</v>
      </c>
      <c r="AW11" s="2878"/>
      <c r="AX11" s="2878"/>
      <c r="AY11" s="2878"/>
      <c r="AZ11" s="2878"/>
      <c r="BA11" s="2878"/>
      <c r="BB11" s="2878"/>
      <c r="BC11" s="2878"/>
      <c r="BD11" s="2878" t="s">
        <v>302</v>
      </c>
      <c r="BE11" s="2878"/>
      <c r="BF11" s="2878"/>
      <c r="BG11" s="2878"/>
      <c r="BH11" s="2878"/>
      <c r="BI11" s="2878"/>
      <c r="BJ11" s="2878"/>
      <c r="BK11" s="2878"/>
      <c r="BL11" s="2878" t="s">
        <v>303</v>
      </c>
      <c r="BM11" s="2878"/>
      <c r="BN11" s="2878"/>
      <c r="BO11" s="2878"/>
      <c r="BP11" s="2878"/>
      <c r="BQ11" s="2878"/>
      <c r="BR11" s="2878"/>
      <c r="BS11" s="2878"/>
      <c r="BT11" s="2878" t="s">
        <v>304</v>
      </c>
      <c r="BU11" s="2878"/>
      <c r="BV11" s="2878"/>
      <c r="BW11" s="2878"/>
      <c r="BX11" s="2878"/>
      <c r="BY11" s="2878"/>
      <c r="BZ11" s="2878"/>
      <c r="CA11" s="2935"/>
      <c r="CB11" s="2769"/>
      <c r="CC11" s="2769"/>
      <c r="CD11" s="32"/>
      <c r="CE11" s="32"/>
      <c r="CF11" s="32"/>
      <c r="CG11" s="32"/>
      <c r="CH11" s="32"/>
      <c r="CI11" s="32"/>
      <c r="CJ11" s="32"/>
      <c r="CK11" s="32"/>
      <c r="CL11" s="32"/>
    </row>
    <row r="12" spans="1:90" s="22" customFormat="1" ht="7.5" customHeight="1">
      <c r="A12" s="2290"/>
      <c r="B12" s="2290"/>
      <c r="C12" s="2290"/>
      <c r="D12" s="2290"/>
      <c r="E12" s="2524"/>
      <c r="F12" s="2524"/>
      <c r="G12" s="2936"/>
      <c r="H12" s="2937"/>
      <c r="I12" s="2937"/>
      <c r="J12" s="2937"/>
      <c r="K12" s="2937"/>
      <c r="L12" s="2937"/>
      <c r="M12" s="2937"/>
      <c r="N12" s="2937"/>
      <c r="O12" s="2937"/>
      <c r="P12" s="2937"/>
      <c r="Q12" s="2937"/>
      <c r="R12" s="2937"/>
      <c r="S12" s="2937"/>
      <c r="T12" s="2937"/>
      <c r="U12" s="2937"/>
      <c r="V12" s="2937"/>
      <c r="W12" s="2937"/>
      <c r="X12" s="2937"/>
      <c r="Y12" s="2937"/>
      <c r="Z12" s="2937"/>
      <c r="AA12" s="2937"/>
      <c r="AB12" s="2937"/>
      <c r="AC12" s="2937"/>
      <c r="AD12" s="2937"/>
      <c r="AE12" s="2953">
        <f>★入力画面!$S$43</f>
        <v>0</v>
      </c>
      <c r="AF12" s="2954"/>
      <c r="AG12" s="2954"/>
      <c r="AH12" s="2954"/>
      <c r="AI12" s="2954"/>
      <c r="AJ12" s="2954"/>
      <c r="AK12" s="2954"/>
      <c r="AL12" s="2954"/>
      <c r="AM12" s="2955"/>
      <c r="AN12" s="2953">
        <f>★入力画面!$S$46</f>
        <v>0</v>
      </c>
      <c r="AO12" s="2954"/>
      <c r="AP12" s="2954"/>
      <c r="AQ12" s="2954"/>
      <c r="AR12" s="2954"/>
      <c r="AS12" s="2954"/>
      <c r="AT12" s="2954"/>
      <c r="AU12" s="2955"/>
      <c r="AV12" s="2879"/>
      <c r="AW12" s="2880"/>
      <c r="AX12" s="2880"/>
      <c r="AY12" s="2880"/>
      <c r="AZ12" s="2880"/>
      <c r="BA12" s="2880"/>
      <c r="BB12" s="2880"/>
      <c r="BC12" s="2881"/>
      <c r="BD12" s="2879"/>
      <c r="BE12" s="2880"/>
      <c r="BF12" s="2880"/>
      <c r="BG12" s="2880"/>
      <c r="BH12" s="2880"/>
      <c r="BI12" s="2880"/>
      <c r="BJ12" s="2880"/>
      <c r="BK12" s="2881"/>
      <c r="BL12" s="2921" t="str">
        <f>★入力画面!$BL$50</f>
        <v/>
      </c>
      <c r="BM12" s="2922"/>
      <c r="BN12" s="2922"/>
      <c r="BO12" s="2922"/>
      <c r="BP12" s="2922"/>
      <c r="BQ12" s="2922"/>
      <c r="BR12" s="2922"/>
      <c r="BS12" s="2923"/>
      <c r="BT12" s="2921" t="str">
        <f>★入力画面!$BL$51</f>
        <v/>
      </c>
      <c r="BU12" s="2922"/>
      <c r="BV12" s="2922"/>
      <c r="BW12" s="2922"/>
      <c r="BX12" s="2922"/>
      <c r="BY12" s="2922"/>
      <c r="BZ12" s="2922"/>
      <c r="CA12" s="2938"/>
      <c r="CB12" s="2769"/>
      <c r="CC12" s="2769"/>
      <c r="CD12" s="32"/>
      <c r="CE12" s="32"/>
      <c r="CF12" s="32"/>
      <c r="CG12" s="32"/>
      <c r="CH12" s="32"/>
      <c r="CI12" s="32"/>
      <c r="CJ12" s="32"/>
      <c r="CK12" s="32"/>
      <c r="CL12" s="32"/>
    </row>
    <row r="13" spans="1:90" s="22" customFormat="1" ht="15" customHeight="1">
      <c r="A13" s="2290"/>
      <c r="B13" s="2290"/>
      <c r="C13" s="2290"/>
      <c r="D13" s="2290"/>
      <c r="E13" s="2524"/>
      <c r="F13" s="2524"/>
      <c r="G13" s="2430" t="s">
        <v>305</v>
      </c>
      <c r="H13" s="2299"/>
      <c r="I13" s="2299"/>
      <c r="J13" s="2299"/>
      <c r="K13" s="2299"/>
      <c r="L13" s="2299"/>
      <c r="M13" s="2299"/>
      <c r="N13" s="2299"/>
      <c r="O13" s="2299"/>
      <c r="P13" s="2299"/>
      <c r="Q13" s="2299"/>
      <c r="R13" s="2299"/>
      <c r="S13" s="2299"/>
      <c r="T13" s="2299"/>
      <c r="U13" s="2299"/>
      <c r="V13" s="2299"/>
      <c r="W13" s="2299"/>
      <c r="X13" s="2299"/>
      <c r="Y13" s="2299"/>
      <c r="Z13" s="2299"/>
      <c r="AA13" s="2299"/>
      <c r="AB13" s="2299"/>
      <c r="AC13" s="2299"/>
      <c r="AD13" s="2299"/>
      <c r="AE13" s="2956"/>
      <c r="AF13" s="2957"/>
      <c r="AG13" s="2957"/>
      <c r="AH13" s="2957"/>
      <c r="AI13" s="2957"/>
      <c r="AJ13" s="2957"/>
      <c r="AK13" s="2957"/>
      <c r="AL13" s="2957"/>
      <c r="AM13" s="2958"/>
      <c r="AN13" s="2956"/>
      <c r="AO13" s="2957"/>
      <c r="AP13" s="2957"/>
      <c r="AQ13" s="2957"/>
      <c r="AR13" s="2957"/>
      <c r="AS13" s="2957"/>
      <c r="AT13" s="2957"/>
      <c r="AU13" s="2958"/>
      <c r="AV13" s="2882" t="str">
        <f>★入力画面!$BL$47</f>
        <v/>
      </c>
      <c r="AW13" s="2883"/>
      <c r="AX13" s="2883"/>
      <c r="AY13" s="2883"/>
      <c r="AZ13" s="2883"/>
      <c r="BA13" s="2883"/>
      <c r="BB13" s="2883"/>
      <c r="BC13" s="2884"/>
      <c r="BD13" s="2882" t="str">
        <f>★入力画面!$BL$48</f>
        <v/>
      </c>
      <c r="BE13" s="2883"/>
      <c r="BF13" s="2883"/>
      <c r="BG13" s="2883"/>
      <c r="BH13" s="2883"/>
      <c r="BI13" s="2883"/>
      <c r="BJ13" s="2883"/>
      <c r="BK13" s="2884"/>
      <c r="BL13" s="2924"/>
      <c r="BM13" s="2925"/>
      <c r="BN13" s="2925"/>
      <c r="BO13" s="2925"/>
      <c r="BP13" s="2925"/>
      <c r="BQ13" s="2925"/>
      <c r="BR13" s="2925"/>
      <c r="BS13" s="2926"/>
      <c r="BT13" s="2924"/>
      <c r="BU13" s="2925"/>
      <c r="BV13" s="2925"/>
      <c r="BW13" s="2925"/>
      <c r="BX13" s="2925"/>
      <c r="BY13" s="2925"/>
      <c r="BZ13" s="2925"/>
      <c r="CA13" s="2939"/>
      <c r="CB13" s="2769"/>
      <c r="CC13" s="2769"/>
      <c r="CD13" s="32"/>
      <c r="CE13" s="32"/>
      <c r="CF13" s="32"/>
      <c r="CG13" s="32"/>
      <c r="CH13" s="32"/>
      <c r="CI13" s="32"/>
      <c r="CJ13" s="32"/>
      <c r="CK13" s="32"/>
      <c r="CL13" s="32"/>
    </row>
    <row r="14" spans="1:90" s="22" customFormat="1" ht="15" customHeight="1">
      <c r="A14" s="2290"/>
      <c r="B14" s="2290"/>
      <c r="C14" s="2290"/>
      <c r="D14" s="2290"/>
      <c r="E14" s="2524"/>
      <c r="F14" s="2524"/>
      <c r="G14" s="2951" t="s">
        <v>2764</v>
      </c>
      <c r="H14" s="2952"/>
      <c r="I14" s="2952"/>
      <c r="J14" s="2952"/>
      <c r="K14" s="2952"/>
      <c r="L14" s="2952"/>
      <c r="M14" s="2952"/>
      <c r="N14" s="2952"/>
      <c r="O14" s="2952"/>
      <c r="P14" s="2952"/>
      <c r="Q14" s="2952"/>
      <c r="R14" s="2952"/>
      <c r="S14" s="2952"/>
      <c r="T14" s="2952"/>
      <c r="U14" s="2952"/>
      <c r="V14" s="2952"/>
      <c r="W14" s="2952"/>
      <c r="X14" s="2952"/>
      <c r="Y14" s="2952"/>
      <c r="Z14" s="2952"/>
      <c r="AA14" s="2952"/>
      <c r="AB14" s="2952"/>
      <c r="AC14" s="2952"/>
      <c r="AD14" s="2952"/>
      <c r="AE14" s="2956"/>
      <c r="AF14" s="2957"/>
      <c r="AG14" s="2957"/>
      <c r="AH14" s="2957"/>
      <c r="AI14" s="2957"/>
      <c r="AJ14" s="2957"/>
      <c r="AK14" s="2957"/>
      <c r="AL14" s="2957"/>
      <c r="AM14" s="2958"/>
      <c r="AN14" s="2956"/>
      <c r="AO14" s="2957"/>
      <c r="AP14" s="2957"/>
      <c r="AQ14" s="2957"/>
      <c r="AR14" s="2957"/>
      <c r="AS14" s="2957"/>
      <c r="AT14" s="2957"/>
      <c r="AU14" s="2958"/>
      <c r="AV14" s="2882" t="str">
        <f>★入力画面!$BO$47</f>
        <v/>
      </c>
      <c r="AW14" s="2883"/>
      <c r="AX14" s="2883"/>
      <c r="AY14" s="2883"/>
      <c r="AZ14" s="2883"/>
      <c r="BA14" s="2883"/>
      <c r="BB14" s="2883"/>
      <c r="BC14" s="2884"/>
      <c r="BD14" s="2882" t="str">
        <f>★入力画面!$BO$48</f>
        <v/>
      </c>
      <c r="BE14" s="2883"/>
      <c r="BF14" s="2883"/>
      <c r="BG14" s="2883"/>
      <c r="BH14" s="2883"/>
      <c r="BI14" s="2883"/>
      <c r="BJ14" s="2883"/>
      <c r="BK14" s="2884"/>
      <c r="BL14" s="2924"/>
      <c r="BM14" s="2925"/>
      <c r="BN14" s="2925"/>
      <c r="BO14" s="2925"/>
      <c r="BP14" s="2925"/>
      <c r="BQ14" s="2925"/>
      <c r="BR14" s="2925"/>
      <c r="BS14" s="2926"/>
      <c r="BT14" s="2924"/>
      <c r="BU14" s="2925"/>
      <c r="BV14" s="2925"/>
      <c r="BW14" s="2925"/>
      <c r="BX14" s="2925"/>
      <c r="BY14" s="2925"/>
      <c r="BZ14" s="2925"/>
      <c r="CA14" s="2939"/>
      <c r="CB14" s="2769"/>
      <c r="CC14" s="2769"/>
      <c r="CD14" s="32"/>
      <c r="CE14" s="32"/>
      <c r="CF14" s="32"/>
      <c r="CG14" s="32"/>
      <c r="CH14" s="32"/>
      <c r="CI14" s="32"/>
      <c r="CJ14" s="32"/>
      <c r="CK14" s="32"/>
      <c r="CL14" s="32"/>
    </row>
    <row r="15" spans="1:90" s="22" customFormat="1" ht="15" customHeight="1">
      <c r="A15" s="2290"/>
      <c r="B15" s="2290"/>
      <c r="C15" s="2290"/>
      <c r="D15" s="2290"/>
      <c r="E15" s="2524"/>
      <c r="F15" s="2524"/>
      <c r="G15" s="2430" t="s">
        <v>306</v>
      </c>
      <c r="H15" s="2299"/>
      <c r="I15" s="2299"/>
      <c r="J15" s="2299"/>
      <c r="K15" s="2299"/>
      <c r="L15" s="2299"/>
      <c r="M15" s="2299"/>
      <c r="N15" s="2299"/>
      <c r="O15" s="2299"/>
      <c r="P15" s="2299"/>
      <c r="Q15" s="2299"/>
      <c r="R15" s="2299"/>
      <c r="S15" s="2299"/>
      <c r="T15" s="2299"/>
      <c r="U15" s="2299"/>
      <c r="V15" s="2299"/>
      <c r="W15" s="2299"/>
      <c r="X15" s="2299"/>
      <c r="Y15" s="2299"/>
      <c r="Z15" s="2299"/>
      <c r="AA15" s="2299"/>
      <c r="AB15" s="2299"/>
      <c r="AC15" s="2299"/>
      <c r="AD15" s="2299"/>
      <c r="AE15" s="2941" t="str">
        <f>★入力画面!$BL$43</f>
        <v/>
      </c>
      <c r="AF15" s="2942"/>
      <c r="AG15" s="2942"/>
      <c r="AH15" s="2942"/>
      <c r="AI15" s="2942"/>
      <c r="AJ15" s="2942"/>
      <c r="AK15" s="2942"/>
      <c r="AL15" s="2942"/>
      <c r="AM15" s="2943"/>
      <c r="AN15" s="2965" t="str">
        <f>★入力画面!$BL$46</f>
        <v/>
      </c>
      <c r="AO15" s="2966"/>
      <c r="AP15" s="2966"/>
      <c r="AQ15" s="2966"/>
      <c r="AR15" s="2966"/>
      <c r="AS15" s="2966"/>
      <c r="AT15" s="2966"/>
      <c r="AU15" s="2967"/>
      <c r="AV15" s="2944"/>
      <c r="AW15" s="2945"/>
      <c r="AX15" s="2945"/>
      <c r="AY15" s="2945"/>
      <c r="AZ15" s="2945"/>
      <c r="BA15" s="2945"/>
      <c r="BB15" s="2945"/>
      <c r="BC15" s="2946"/>
      <c r="BD15" s="2976" t="s">
        <v>2765</v>
      </c>
      <c r="BE15" s="2977"/>
      <c r="BF15" s="2977"/>
      <c r="BG15" s="2883" t="str">
        <f>★入力画面!$BP$48</f>
        <v/>
      </c>
      <c r="BH15" s="2883"/>
      <c r="BI15" s="2883"/>
      <c r="BJ15" s="2883"/>
      <c r="BK15" s="2884"/>
      <c r="BL15" s="2924"/>
      <c r="BM15" s="2925"/>
      <c r="BN15" s="2925"/>
      <c r="BO15" s="2925"/>
      <c r="BP15" s="2925"/>
      <c r="BQ15" s="2925"/>
      <c r="BR15" s="2925"/>
      <c r="BS15" s="2926"/>
      <c r="BT15" s="2924"/>
      <c r="BU15" s="2925"/>
      <c r="BV15" s="2925"/>
      <c r="BW15" s="2925"/>
      <c r="BX15" s="2925"/>
      <c r="BY15" s="2925"/>
      <c r="BZ15" s="2925"/>
      <c r="CA15" s="2939"/>
      <c r="CB15" s="2769"/>
      <c r="CC15" s="2769"/>
      <c r="CD15" s="32"/>
      <c r="CE15" s="32"/>
      <c r="CF15" s="32"/>
      <c r="CG15" s="32"/>
      <c r="CH15" s="32"/>
      <c r="CI15" s="32"/>
      <c r="CJ15" s="32"/>
      <c r="CK15" s="32"/>
      <c r="CL15" s="32"/>
    </row>
    <row r="16" spans="1:90" s="22" customFormat="1" ht="15" customHeight="1">
      <c r="A16" s="2290"/>
      <c r="B16" s="2290"/>
      <c r="C16" s="2290"/>
      <c r="D16" s="2290"/>
      <c r="E16" s="2524"/>
      <c r="F16" s="2524"/>
      <c r="G16" s="2971" t="str">
        <f>★入力画面!$BL$29</f>
        <v>鹿児島県</v>
      </c>
      <c r="H16" s="2391"/>
      <c r="I16" s="2391"/>
      <c r="J16" s="2391"/>
      <c r="K16" s="2391"/>
      <c r="L16" s="2391"/>
      <c r="M16" s="2391"/>
      <c r="N16" s="2391"/>
      <c r="O16" s="2391"/>
      <c r="P16" s="2391"/>
      <c r="Q16" s="2391"/>
      <c r="R16" s="2391"/>
      <c r="S16" s="2391"/>
      <c r="T16" s="2391"/>
      <c r="U16" s="2391"/>
      <c r="V16" s="2391"/>
      <c r="W16" s="2391"/>
      <c r="X16" s="2391"/>
      <c r="Y16" s="2391"/>
      <c r="Z16" s="2391"/>
      <c r="AA16" s="2391"/>
      <c r="AB16" s="2391"/>
      <c r="AC16" s="2391"/>
      <c r="AD16" s="2972"/>
      <c r="AE16" s="2959">
        <f>★入力画面!$S$42</f>
        <v>0</v>
      </c>
      <c r="AF16" s="2960"/>
      <c r="AG16" s="2960"/>
      <c r="AH16" s="2960"/>
      <c r="AI16" s="2960"/>
      <c r="AJ16" s="2960"/>
      <c r="AK16" s="2960"/>
      <c r="AL16" s="2960"/>
      <c r="AM16" s="2961"/>
      <c r="AN16" s="2941">
        <f>★入力画面!$S$45</f>
        <v>0</v>
      </c>
      <c r="AO16" s="2942"/>
      <c r="AP16" s="2942"/>
      <c r="AQ16" s="2942"/>
      <c r="AR16" s="2942"/>
      <c r="AS16" s="2942"/>
      <c r="AT16" s="2942"/>
      <c r="AU16" s="2943"/>
      <c r="AV16" s="2944"/>
      <c r="AW16" s="2945"/>
      <c r="AX16" s="2945"/>
      <c r="AY16" s="2945"/>
      <c r="AZ16" s="2945"/>
      <c r="BA16" s="2945"/>
      <c r="BB16" s="2945"/>
      <c r="BC16" s="2946"/>
      <c r="BD16" s="2882" t="str">
        <f>★入力画面!$BQ$48</f>
        <v/>
      </c>
      <c r="BE16" s="2883"/>
      <c r="BF16" s="2883"/>
      <c r="BG16" s="2883"/>
      <c r="BH16" s="2883"/>
      <c r="BI16" s="2883"/>
      <c r="BJ16" s="2883"/>
      <c r="BK16" s="2884"/>
      <c r="BL16" s="2924"/>
      <c r="BM16" s="2925"/>
      <c r="BN16" s="2925"/>
      <c r="BO16" s="2925"/>
      <c r="BP16" s="2925"/>
      <c r="BQ16" s="2925"/>
      <c r="BR16" s="2925"/>
      <c r="BS16" s="2926"/>
      <c r="BT16" s="2924"/>
      <c r="BU16" s="2925"/>
      <c r="BV16" s="2925"/>
      <c r="BW16" s="2925"/>
      <c r="BX16" s="2925"/>
      <c r="BY16" s="2925"/>
      <c r="BZ16" s="2925"/>
      <c r="CA16" s="2939"/>
      <c r="CB16" s="2769"/>
      <c r="CC16" s="2769"/>
      <c r="CD16" s="32"/>
      <c r="CE16" s="32"/>
      <c r="CF16" s="32"/>
      <c r="CG16" s="32"/>
      <c r="CH16" s="32"/>
      <c r="CI16" s="32"/>
      <c r="CJ16" s="32"/>
      <c r="CK16" s="32"/>
      <c r="CL16" s="32"/>
    </row>
    <row r="17" spans="1:90" s="22" customFormat="1" ht="11.25" customHeight="1">
      <c r="A17" s="2290"/>
      <c r="B17" s="2290"/>
      <c r="C17" s="2290"/>
      <c r="D17" s="2290"/>
      <c r="E17" s="2524"/>
      <c r="F17" s="2524"/>
      <c r="G17" s="2973">
        <f>★入力画面!$M$33</f>
        <v>0</v>
      </c>
      <c r="H17" s="2974"/>
      <c r="I17" s="2974"/>
      <c r="J17" s="2974"/>
      <c r="K17" s="2974"/>
      <c r="L17" s="2974"/>
      <c r="M17" s="2974"/>
      <c r="N17" s="2974"/>
      <c r="O17" s="2974"/>
      <c r="P17" s="2974"/>
      <c r="Q17" s="2974"/>
      <c r="R17" s="2974"/>
      <c r="S17" s="2974"/>
      <c r="T17" s="2974"/>
      <c r="U17" s="2974"/>
      <c r="V17" s="2974"/>
      <c r="W17" s="2974"/>
      <c r="X17" s="2974"/>
      <c r="Y17" s="2974"/>
      <c r="Z17" s="2974"/>
      <c r="AA17" s="2974"/>
      <c r="AB17" s="2974"/>
      <c r="AC17" s="2974"/>
      <c r="AD17" s="2975"/>
      <c r="AE17" s="2962"/>
      <c r="AF17" s="2963"/>
      <c r="AG17" s="2963"/>
      <c r="AH17" s="2963"/>
      <c r="AI17" s="2963"/>
      <c r="AJ17" s="2963"/>
      <c r="AK17" s="2963"/>
      <c r="AL17" s="2963"/>
      <c r="AM17" s="2964"/>
      <c r="AN17" s="2968"/>
      <c r="AO17" s="2969"/>
      <c r="AP17" s="2969"/>
      <c r="AQ17" s="2969"/>
      <c r="AR17" s="2969"/>
      <c r="AS17" s="2969"/>
      <c r="AT17" s="2969"/>
      <c r="AU17" s="2970"/>
      <c r="AV17" s="2947"/>
      <c r="AW17" s="2948"/>
      <c r="AX17" s="2948"/>
      <c r="AY17" s="2948"/>
      <c r="AZ17" s="2948"/>
      <c r="BA17" s="2948"/>
      <c r="BB17" s="2948"/>
      <c r="BC17" s="2949"/>
      <c r="BD17" s="2915" t="str">
        <f>★入力画面!$BL$49</f>
        <v/>
      </c>
      <c r="BE17" s="2916"/>
      <c r="BF17" s="2916"/>
      <c r="BG17" s="2916"/>
      <c r="BH17" s="2916"/>
      <c r="BI17" s="2916"/>
      <c r="BJ17" s="2916"/>
      <c r="BK17" s="2917"/>
      <c r="BL17" s="2915"/>
      <c r="BM17" s="2916"/>
      <c r="BN17" s="2916"/>
      <c r="BO17" s="2916"/>
      <c r="BP17" s="2916"/>
      <c r="BQ17" s="2916"/>
      <c r="BR17" s="2916"/>
      <c r="BS17" s="2917"/>
      <c r="BT17" s="2915"/>
      <c r="BU17" s="2916"/>
      <c r="BV17" s="2916"/>
      <c r="BW17" s="2916"/>
      <c r="BX17" s="2916"/>
      <c r="BY17" s="2916"/>
      <c r="BZ17" s="2916"/>
      <c r="CA17" s="2940"/>
      <c r="CB17" s="2769"/>
      <c r="CC17" s="2769"/>
      <c r="CD17" s="32"/>
      <c r="CE17" s="32"/>
      <c r="CF17" s="32"/>
      <c r="CG17" s="32"/>
      <c r="CH17" s="32"/>
      <c r="CI17" s="32"/>
      <c r="CJ17" s="32"/>
      <c r="CK17" s="32"/>
      <c r="CL17" s="32"/>
    </row>
    <row r="18" spans="1:90" s="22" customFormat="1" ht="7.5" customHeight="1">
      <c r="A18" s="2290"/>
      <c r="B18" s="2290"/>
      <c r="C18" s="2290"/>
      <c r="D18" s="2290"/>
      <c r="E18" s="2524"/>
      <c r="F18" s="2524"/>
      <c r="G18" s="2995"/>
      <c r="H18" s="2740"/>
      <c r="I18" s="2740"/>
      <c r="J18" s="2740"/>
      <c r="K18" s="2740"/>
      <c r="L18" s="2740"/>
      <c r="M18" s="2740"/>
      <c r="N18" s="2740"/>
      <c r="O18" s="2740"/>
      <c r="P18" s="2740"/>
      <c r="Q18" s="2740"/>
      <c r="R18" s="2740"/>
      <c r="S18" s="2740"/>
      <c r="T18" s="2740"/>
      <c r="U18" s="2740"/>
      <c r="V18" s="2740"/>
      <c r="W18" s="2740"/>
      <c r="X18" s="2740"/>
      <c r="Y18" s="2740"/>
      <c r="Z18" s="2740"/>
      <c r="AA18" s="2740"/>
      <c r="AB18" s="2740"/>
      <c r="AC18" s="2740"/>
      <c r="AD18" s="2740"/>
      <c r="AE18" s="2996"/>
      <c r="AF18" s="2997"/>
      <c r="AG18" s="2997"/>
      <c r="AH18" s="2997"/>
      <c r="AI18" s="2997"/>
      <c r="AJ18" s="2997"/>
      <c r="AK18" s="2997"/>
      <c r="AL18" s="2997"/>
      <c r="AM18" s="2998"/>
      <c r="AN18" s="2996"/>
      <c r="AO18" s="2997"/>
      <c r="AP18" s="2997"/>
      <c r="AQ18" s="2997"/>
      <c r="AR18" s="2997"/>
      <c r="AS18" s="2997"/>
      <c r="AT18" s="2997"/>
      <c r="AU18" s="2998"/>
      <c r="AV18" s="3002"/>
      <c r="AW18" s="3003"/>
      <c r="AX18" s="3003"/>
      <c r="AY18" s="3003"/>
      <c r="AZ18" s="3003"/>
      <c r="BA18" s="3003"/>
      <c r="BB18" s="3003"/>
      <c r="BC18" s="3004"/>
      <c r="BD18" s="3002"/>
      <c r="BE18" s="3003"/>
      <c r="BF18" s="3003"/>
      <c r="BG18" s="3003"/>
      <c r="BH18" s="3003"/>
      <c r="BI18" s="3003"/>
      <c r="BJ18" s="3003"/>
      <c r="BK18" s="3004"/>
      <c r="BL18" s="3005"/>
      <c r="BM18" s="3006"/>
      <c r="BN18" s="3006"/>
      <c r="BO18" s="3006"/>
      <c r="BP18" s="3006"/>
      <c r="BQ18" s="3006"/>
      <c r="BR18" s="3006"/>
      <c r="BS18" s="3007"/>
      <c r="BT18" s="2984"/>
      <c r="BU18" s="2985"/>
      <c r="BV18" s="2985"/>
      <c r="BW18" s="2985"/>
      <c r="BX18" s="2985"/>
      <c r="BY18" s="2985"/>
      <c r="BZ18" s="2985"/>
      <c r="CA18" s="2986"/>
      <c r="CB18" s="2769"/>
      <c r="CC18" s="2769"/>
      <c r="CD18" s="32"/>
      <c r="CE18" s="32"/>
      <c r="CF18" s="32"/>
      <c r="CG18" s="32"/>
      <c r="CH18" s="32"/>
      <c r="CI18" s="32"/>
      <c r="CJ18" s="32"/>
      <c r="CK18" s="32"/>
      <c r="CL18" s="32"/>
    </row>
    <row r="19" spans="1:90" s="22" customFormat="1" ht="15" customHeight="1">
      <c r="A19" s="2290"/>
      <c r="B19" s="2290"/>
      <c r="C19" s="2290"/>
      <c r="D19" s="2290"/>
      <c r="E19" s="2524"/>
      <c r="F19" s="2524"/>
      <c r="G19" s="2430" t="s">
        <v>305</v>
      </c>
      <c r="H19" s="2299"/>
      <c r="I19" s="2299"/>
      <c r="J19" s="2299"/>
      <c r="K19" s="2299"/>
      <c r="L19" s="2299"/>
      <c r="M19" s="2299"/>
      <c r="N19" s="2299"/>
      <c r="O19" s="2299"/>
      <c r="P19" s="2299"/>
      <c r="Q19" s="2299"/>
      <c r="R19" s="2299"/>
      <c r="S19" s="2299"/>
      <c r="T19" s="2299"/>
      <c r="U19" s="2299"/>
      <c r="V19" s="2299"/>
      <c r="W19" s="2299"/>
      <c r="X19" s="2299"/>
      <c r="Y19" s="2299"/>
      <c r="Z19" s="2299"/>
      <c r="AA19" s="2299"/>
      <c r="AB19" s="2299"/>
      <c r="AC19" s="2299"/>
      <c r="AD19" s="2299"/>
      <c r="AE19" s="2999"/>
      <c r="AF19" s="3000"/>
      <c r="AG19" s="3000"/>
      <c r="AH19" s="3000"/>
      <c r="AI19" s="3000"/>
      <c r="AJ19" s="3000"/>
      <c r="AK19" s="3000"/>
      <c r="AL19" s="3000"/>
      <c r="AM19" s="3001"/>
      <c r="AN19" s="2999"/>
      <c r="AO19" s="3000"/>
      <c r="AP19" s="3000"/>
      <c r="AQ19" s="3000"/>
      <c r="AR19" s="3000"/>
      <c r="AS19" s="3000"/>
      <c r="AT19" s="3000"/>
      <c r="AU19" s="3001"/>
      <c r="AV19" s="2900"/>
      <c r="AW19" s="2901"/>
      <c r="AX19" s="2901"/>
      <c r="AY19" s="2901"/>
      <c r="AZ19" s="2901"/>
      <c r="BA19" s="2901"/>
      <c r="BB19" s="2901"/>
      <c r="BC19" s="2902"/>
      <c r="BD19" s="2900"/>
      <c r="BE19" s="2901"/>
      <c r="BF19" s="2901"/>
      <c r="BG19" s="2901"/>
      <c r="BH19" s="2901"/>
      <c r="BI19" s="2901"/>
      <c r="BJ19" s="2901"/>
      <c r="BK19" s="2902"/>
      <c r="BL19" s="3008"/>
      <c r="BM19" s="3009"/>
      <c r="BN19" s="3009"/>
      <c r="BO19" s="3009"/>
      <c r="BP19" s="3009"/>
      <c r="BQ19" s="3009"/>
      <c r="BR19" s="3009"/>
      <c r="BS19" s="3010"/>
      <c r="BT19" s="2987"/>
      <c r="BU19" s="2988"/>
      <c r="BV19" s="2988"/>
      <c r="BW19" s="2988"/>
      <c r="BX19" s="2988"/>
      <c r="BY19" s="2988"/>
      <c r="BZ19" s="2988"/>
      <c r="CA19" s="2989"/>
      <c r="CB19" s="2769"/>
      <c r="CC19" s="2769"/>
      <c r="CD19" s="32"/>
      <c r="CE19" s="32"/>
      <c r="CF19" s="32"/>
      <c r="CG19" s="32"/>
      <c r="CH19" s="32"/>
      <c r="CI19" s="32"/>
      <c r="CJ19" s="32"/>
      <c r="CK19" s="32"/>
      <c r="CL19" s="32"/>
    </row>
    <row r="20" spans="1:90" s="22" customFormat="1" ht="15" customHeight="1">
      <c r="A20" s="2290"/>
      <c r="B20" s="2290"/>
      <c r="C20" s="2290"/>
      <c r="D20" s="2290"/>
      <c r="E20" s="2524"/>
      <c r="F20" s="2524"/>
      <c r="G20" s="2993"/>
      <c r="H20" s="2994"/>
      <c r="I20" s="2994"/>
      <c r="J20" s="2994"/>
      <c r="K20" s="2994"/>
      <c r="L20" s="2994"/>
      <c r="M20" s="2994"/>
      <c r="N20" s="2994"/>
      <c r="O20" s="2994"/>
      <c r="P20" s="2994"/>
      <c r="Q20" s="2994"/>
      <c r="R20" s="2994"/>
      <c r="S20" s="2994"/>
      <c r="T20" s="2994"/>
      <c r="U20" s="2994"/>
      <c r="V20" s="2994"/>
      <c r="W20" s="2994"/>
      <c r="X20" s="2994"/>
      <c r="Y20" s="2994"/>
      <c r="Z20" s="2994"/>
      <c r="AA20" s="2994"/>
      <c r="AB20" s="2994"/>
      <c r="AC20" s="2994"/>
      <c r="AD20" s="2994"/>
      <c r="AE20" s="2999"/>
      <c r="AF20" s="3000"/>
      <c r="AG20" s="3000"/>
      <c r="AH20" s="3000"/>
      <c r="AI20" s="3000"/>
      <c r="AJ20" s="3000"/>
      <c r="AK20" s="3000"/>
      <c r="AL20" s="3000"/>
      <c r="AM20" s="3001"/>
      <c r="AN20" s="2999"/>
      <c r="AO20" s="3000"/>
      <c r="AP20" s="3000"/>
      <c r="AQ20" s="3000"/>
      <c r="AR20" s="3000"/>
      <c r="AS20" s="3000"/>
      <c r="AT20" s="3000"/>
      <c r="AU20" s="3001"/>
      <c r="AV20" s="2531"/>
      <c r="AW20" s="2529"/>
      <c r="AX20" s="2529"/>
      <c r="AY20" s="2529"/>
      <c r="AZ20" s="2529"/>
      <c r="BA20" s="2529"/>
      <c r="BB20" s="2529"/>
      <c r="BC20" s="2934"/>
      <c r="BD20" s="2531"/>
      <c r="BE20" s="2529"/>
      <c r="BF20" s="2529"/>
      <c r="BG20" s="2529"/>
      <c r="BH20" s="2529"/>
      <c r="BI20" s="2529"/>
      <c r="BJ20" s="2529"/>
      <c r="BK20" s="2934"/>
      <c r="BL20" s="3008"/>
      <c r="BM20" s="3009"/>
      <c r="BN20" s="3009"/>
      <c r="BO20" s="3009"/>
      <c r="BP20" s="3009"/>
      <c r="BQ20" s="3009"/>
      <c r="BR20" s="3009"/>
      <c r="BS20" s="3010"/>
      <c r="BT20" s="2987"/>
      <c r="BU20" s="2988"/>
      <c r="BV20" s="2988"/>
      <c r="BW20" s="2988"/>
      <c r="BX20" s="2988"/>
      <c r="BY20" s="2988"/>
      <c r="BZ20" s="2988"/>
      <c r="CA20" s="2989"/>
      <c r="CB20" s="2769"/>
      <c r="CC20" s="2769"/>
      <c r="CD20" s="32"/>
      <c r="CE20" s="32"/>
      <c r="CF20" s="32"/>
      <c r="CG20" s="32"/>
      <c r="CH20" s="32"/>
      <c r="CI20" s="32"/>
      <c r="CJ20" s="32"/>
      <c r="CK20" s="32"/>
      <c r="CL20" s="32"/>
    </row>
    <row r="21" spans="1:90" s="22" customFormat="1" ht="15" customHeight="1">
      <c r="A21" s="2290"/>
      <c r="B21" s="2290"/>
      <c r="C21" s="2290"/>
      <c r="D21" s="2290"/>
      <c r="E21" s="2524"/>
      <c r="F21" s="2524"/>
      <c r="G21" s="2430" t="s">
        <v>306</v>
      </c>
      <c r="H21" s="2299"/>
      <c r="I21" s="2299"/>
      <c r="J21" s="2299"/>
      <c r="K21" s="2299"/>
      <c r="L21" s="2299"/>
      <c r="M21" s="2299"/>
      <c r="N21" s="2299"/>
      <c r="O21" s="2299"/>
      <c r="P21" s="2299"/>
      <c r="Q21" s="2299"/>
      <c r="R21" s="2299"/>
      <c r="S21" s="2299"/>
      <c r="T21" s="2299"/>
      <c r="U21" s="2299"/>
      <c r="V21" s="2299"/>
      <c r="W21" s="2299"/>
      <c r="X21" s="2299"/>
      <c r="Y21" s="2299"/>
      <c r="Z21" s="2299"/>
      <c r="AA21" s="2299"/>
      <c r="AB21" s="2299"/>
      <c r="AC21" s="2299"/>
      <c r="AD21" s="2299"/>
      <c r="AE21" s="2999"/>
      <c r="AF21" s="3000"/>
      <c r="AG21" s="3000"/>
      <c r="AH21" s="3000"/>
      <c r="AI21" s="3000"/>
      <c r="AJ21" s="3000"/>
      <c r="AK21" s="3000"/>
      <c r="AL21" s="3000"/>
      <c r="AM21" s="3001"/>
      <c r="AN21" s="2999"/>
      <c r="AO21" s="3000"/>
      <c r="AP21" s="3000"/>
      <c r="AQ21" s="3000"/>
      <c r="AR21" s="3000"/>
      <c r="AS21" s="3000"/>
      <c r="AT21" s="3000"/>
      <c r="AU21" s="3001"/>
      <c r="AV21" s="3011"/>
      <c r="AW21" s="2289"/>
      <c r="AX21" s="2289"/>
      <c r="AY21" s="2289"/>
      <c r="AZ21" s="2289"/>
      <c r="BA21" s="2289"/>
      <c r="BB21" s="2289"/>
      <c r="BC21" s="2736"/>
      <c r="BD21" s="3012"/>
      <c r="BE21" s="3013"/>
      <c r="BF21" s="3013"/>
      <c r="BG21" s="3013"/>
      <c r="BH21" s="3013"/>
      <c r="BI21" s="3013"/>
      <c r="BJ21" s="3013"/>
      <c r="BK21" s="3014"/>
      <c r="BL21" s="3008"/>
      <c r="BM21" s="3009"/>
      <c r="BN21" s="3009"/>
      <c r="BO21" s="3009"/>
      <c r="BP21" s="3009"/>
      <c r="BQ21" s="3009"/>
      <c r="BR21" s="3009"/>
      <c r="BS21" s="3010"/>
      <c r="BT21" s="2987"/>
      <c r="BU21" s="2988"/>
      <c r="BV21" s="2988"/>
      <c r="BW21" s="2988"/>
      <c r="BX21" s="2988"/>
      <c r="BY21" s="2988"/>
      <c r="BZ21" s="2988"/>
      <c r="CA21" s="2989"/>
      <c r="CB21" s="2769"/>
      <c r="CC21" s="2769"/>
      <c r="CD21" s="32"/>
      <c r="CE21" s="32"/>
      <c r="CF21" s="32"/>
      <c r="CG21" s="32"/>
      <c r="CH21" s="32"/>
      <c r="CI21" s="32"/>
      <c r="CJ21" s="32"/>
      <c r="CK21" s="32"/>
      <c r="CL21" s="32"/>
    </row>
    <row r="22" spans="1:90" s="22" customFormat="1" ht="15" customHeight="1">
      <c r="A22" s="2290"/>
      <c r="B22" s="2290"/>
      <c r="C22" s="2290"/>
      <c r="D22" s="2290"/>
      <c r="E22" s="2524"/>
      <c r="F22" s="2524"/>
      <c r="G22" s="2978"/>
      <c r="H22" s="2979"/>
      <c r="I22" s="2979"/>
      <c r="J22" s="2979"/>
      <c r="K22" s="2979"/>
      <c r="L22" s="2979"/>
      <c r="M22" s="2979"/>
      <c r="N22" s="2979"/>
      <c r="O22" s="2979"/>
      <c r="P22" s="2979"/>
      <c r="Q22" s="2979"/>
      <c r="R22" s="2979"/>
      <c r="S22" s="2979"/>
      <c r="T22" s="2979"/>
      <c r="U22" s="2979"/>
      <c r="V22" s="2979"/>
      <c r="W22" s="2979"/>
      <c r="X22" s="2979"/>
      <c r="Y22" s="2979"/>
      <c r="Z22" s="2979"/>
      <c r="AA22" s="2979"/>
      <c r="AB22" s="2979"/>
      <c r="AC22" s="2979"/>
      <c r="AD22" s="2980"/>
      <c r="AE22" s="2891"/>
      <c r="AF22" s="2892"/>
      <c r="AG22" s="2892"/>
      <c r="AH22" s="2892"/>
      <c r="AI22" s="2892"/>
      <c r="AJ22" s="2892"/>
      <c r="AK22" s="2892"/>
      <c r="AL22" s="2892"/>
      <c r="AM22" s="2893"/>
      <c r="AN22" s="2891"/>
      <c r="AO22" s="2892"/>
      <c r="AP22" s="2892"/>
      <c r="AQ22" s="2892"/>
      <c r="AR22" s="2892"/>
      <c r="AS22" s="2892"/>
      <c r="AT22" s="2892"/>
      <c r="AU22" s="2893"/>
      <c r="AV22" s="2894"/>
      <c r="AW22" s="2895"/>
      <c r="AX22" s="2895"/>
      <c r="AY22" s="2895"/>
      <c r="AZ22" s="2895"/>
      <c r="BA22" s="2895"/>
      <c r="BB22" s="2895"/>
      <c r="BC22" s="2896"/>
      <c r="BD22" s="2900"/>
      <c r="BE22" s="2901"/>
      <c r="BF22" s="2901"/>
      <c r="BG22" s="2901"/>
      <c r="BH22" s="2901"/>
      <c r="BI22" s="2901"/>
      <c r="BJ22" s="2901"/>
      <c r="BK22" s="2902"/>
      <c r="BL22" s="2894"/>
      <c r="BM22" s="2895"/>
      <c r="BN22" s="2895"/>
      <c r="BO22" s="2895"/>
      <c r="BP22" s="2895"/>
      <c r="BQ22" s="2895"/>
      <c r="BR22" s="2895"/>
      <c r="BS22" s="2896"/>
      <c r="BT22" s="2987"/>
      <c r="BU22" s="2988"/>
      <c r="BV22" s="2988"/>
      <c r="BW22" s="2988"/>
      <c r="BX22" s="2988"/>
      <c r="BY22" s="2988"/>
      <c r="BZ22" s="2988"/>
      <c r="CA22" s="2989"/>
      <c r="CB22" s="2769"/>
      <c r="CC22" s="2769"/>
      <c r="CD22" s="32"/>
      <c r="CE22" s="32"/>
      <c r="CF22" s="32"/>
      <c r="CG22" s="32"/>
      <c r="CH22" s="32"/>
      <c r="CI22" s="32"/>
      <c r="CJ22" s="32"/>
      <c r="CK22" s="32"/>
      <c r="CL22" s="32"/>
    </row>
    <row r="23" spans="1:90" s="22" customFormat="1" ht="11.25" customHeight="1">
      <c r="A23" s="2290"/>
      <c r="B23" s="2290"/>
      <c r="C23" s="2290"/>
      <c r="D23" s="2290"/>
      <c r="E23" s="2524"/>
      <c r="F23" s="2524"/>
      <c r="G23" s="2981"/>
      <c r="H23" s="2982"/>
      <c r="I23" s="2982"/>
      <c r="J23" s="2982"/>
      <c r="K23" s="2982"/>
      <c r="L23" s="2982"/>
      <c r="M23" s="2982"/>
      <c r="N23" s="2982"/>
      <c r="O23" s="2982"/>
      <c r="P23" s="2982"/>
      <c r="Q23" s="2982"/>
      <c r="R23" s="2982"/>
      <c r="S23" s="2982"/>
      <c r="T23" s="2982"/>
      <c r="U23" s="2982"/>
      <c r="V23" s="2982"/>
      <c r="W23" s="2982"/>
      <c r="X23" s="2982"/>
      <c r="Y23" s="2982"/>
      <c r="Z23" s="2982"/>
      <c r="AA23" s="2982"/>
      <c r="AB23" s="2982"/>
      <c r="AC23" s="2982"/>
      <c r="AD23" s="2983"/>
      <c r="AE23" s="2918"/>
      <c r="AF23" s="2919"/>
      <c r="AG23" s="2919"/>
      <c r="AH23" s="2919"/>
      <c r="AI23" s="2919"/>
      <c r="AJ23" s="2919"/>
      <c r="AK23" s="2919"/>
      <c r="AL23" s="2919"/>
      <c r="AM23" s="2920"/>
      <c r="AN23" s="2888"/>
      <c r="AO23" s="2889"/>
      <c r="AP23" s="2889"/>
      <c r="AQ23" s="2889"/>
      <c r="AR23" s="2889"/>
      <c r="AS23" s="2889"/>
      <c r="AT23" s="2889"/>
      <c r="AU23" s="2890"/>
      <c r="AV23" s="2903"/>
      <c r="AW23" s="2904"/>
      <c r="AX23" s="2904"/>
      <c r="AY23" s="2904"/>
      <c r="AZ23" s="2904"/>
      <c r="BA23" s="2904"/>
      <c r="BB23" s="2904"/>
      <c r="BC23" s="2905"/>
      <c r="BD23" s="2885"/>
      <c r="BE23" s="2886"/>
      <c r="BF23" s="2886"/>
      <c r="BG23" s="2886"/>
      <c r="BH23" s="2886"/>
      <c r="BI23" s="2886"/>
      <c r="BJ23" s="2886"/>
      <c r="BK23" s="2887"/>
      <c r="BL23" s="2903"/>
      <c r="BM23" s="2904"/>
      <c r="BN23" s="2904"/>
      <c r="BO23" s="2904"/>
      <c r="BP23" s="2904"/>
      <c r="BQ23" s="2904"/>
      <c r="BR23" s="2904"/>
      <c r="BS23" s="2905"/>
      <c r="BT23" s="2990"/>
      <c r="BU23" s="2991"/>
      <c r="BV23" s="2991"/>
      <c r="BW23" s="2991"/>
      <c r="BX23" s="2991"/>
      <c r="BY23" s="2991"/>
      <c r="BZ23" s="2991"/>
      <c r="CA23" s="2992"/>
      <c r="CB23" s="2769"/>
      <c r="CC23" s="2769"/>
      <c r="CD23" s="32"/>
      <c r="CE23" s="32"/>
      <c r="CF23" s="32"/>
      <c r="CG23" s="32"/>
      <c r="CH23" s="32"/>
      <c r="CI23" s="32"/>
      <c r="CJ23" s="32"/>
      <c r="CK23" s="32"/>
      <c r="CL23" s="32"/>
    </row>
    <row r="24" spans="1:90" s="22" customFormat="1" ht="7.5" customHeight="1">
      <c r="A24" s="2290"/>
      <c r="B24" s="2290"/>
      <c r="C24" s="2290"/>
      <c r="D24" s="2290"/>
      <c r="E24" s="2524"/>
      <c r="F24" s="2524"/>
      <c r="G24" s="3015"/>
      <c r="H24" s="2405"/>
      <c r="I24" s="2405"/>
      <c r="J24" s="2405"/>
      <c r="K24" s="2405"/>
      <c r="L24" s="2405"/>
      <c r="M24" s="2405"/>
      <c r="N24" s="2405"/>
      <c r="O24" s="2405"/>
      <c r="P24" s="2405"/>
      <c r="Q24" s="2405"/>
      <c r="R24" s="2405"/>
      <c r="S24" s="2405"/>
      <c r="T24" s="2405"/>
      <c r="U24" s="2405"/>
      <c r="V24" s="2405"/>
      <c r="W24" s="2405"/>
      <c r="X24" s="2405"/>
      <c r="Y24" s="2405"/>
      <c r="Z24" s="2405"/>
      <c r="AA24" s="2405"/>
      <c r="AB24" s="2405"/>
      <c r="AC24" s="2405"/>
      <c r="AD24" s="2405"/>
      <c r="AE24" s="2996"/>
      <c r="AF24" s="2997"/>
      <c r="AG24" s="2997"/>
      <c r="AH24" s="2997"/>
      <c r="AI24" s="2997"/>
      <c r="AJ24" s="2997"/>
      <c r="AK24" s="2997"/>
      <c r="AL24" s="2997"/>
      <c r="AM24" s="2998"/>
      <c r="AN24" s="2996"/>
      <c r="AO24" s="2997"/>
      <c r="AP24" s="2997"/>
      <c r="AQ24" s="2997"/>
      <c r="AR24" s="2997"/>
      <c r="AS24" s="2997"/>
      <c r="AT24" s="2997"/>
      <c r="AU24" s="2998"/>
      <c r="AV24" s="3002"/>
      <c r="AW24" s="3003"/>
      <c r="AX24" s="3003"/>
      <c r="AY24" s="3003"/>
      <c r="AZ24" s="3003"/>
      <c r="BA24" s="3003"/>
      <c r="BB24" s="3003"/>
      <c r="BC24" s="3004"/>
      <c r="BD24" s="3002"/>
      <c r="BE24" s="3003"/>
      <c r="BF24" s="3003"/>
      <c r="BG24" s="3003"/>
      <c r="BH24" s="3003"/>
      <c r="BI24" s="3003"/>
      <c r="BJ24" s="3003"/>
      <c r="BK24" s="3004"/>
      <c r="BL24" s="3005"/>
      <c r="BM24" s="3006"/>
      <c r="BN24" s="3006"/>
      <c r="BO24" s="3006"/>
      <c r="BP24" s="3006"/>
      <c r="BQ24" s="3006"/>
      <c r="BR24" s="3006"/>
      <c r="BS24" s="3007"/>
      <c r="BT24" s="2984"/>
      <c r="BU24" s="2985"/>
      <c r="BV24" s="2985"/>
      <c r="BW24" s="2985"/>
      <c r="BX24" s="2985"/>
      <c r="BY24" s="2985"/>
      <c r="BZ24" s="2985"/>
      <c r="CA24" s="2986"/>
      <c r="CB24" s="2769"/>
      <c r="CC24" s="2769"/>
      <c r="CD24" s="32"/>
      <c r="CE24" s="32"/>
      <c r="CF24" s="32"/>
      <c r="CG24" s="32"/>
      <c r="CH24" s="32"/>
      <c r="CI24" s="32"/>
      <c r="CJ24" s="32"/>
      <c r="CK24" s="32"/>
      <c r="CL24" s="32"/>
    </row>
    <row r="25" spans="1:90" s="22" customFormat="1" ht="15" customHeight="1">
      <c r="A25" s="2290"/>
      <c r="B25" s="2290"/>
      <c r="C25" s="2290"/>
      <c r="D25" s="2290"/>
      <c r="E25" s="2524"/>
      <c r="F25" s="2524"/>
      <c r="G25" s="2430" t="s">
        <v>305</v>
      </c>
      <c r="H25" s="2299"/>
      <c r="I25" s="2299"/>
      <c r="J25" s="2299"/>
      <c r="K25" s="2299"/>
      <c r="L25" s="2299"/>
      <c r="M25" s="2299"/>
      <c r="N25" s="2299"/>
      <c r="O25" s="2299"/>
      <c r="P25" s="2299"/>
      <c r="Q25" s="2299"/>
      <c r="R25" s="2299"/>
      <c r="S25" s="2299"/>
      <c r="T25" s="2299"/>
      <c r="U25" s="2299"/>
      <c r="V25" s="2299"/>
      <c r="W25" s="2299"/>
      <c r="X25" s="2299"/>
      <c r="Y25" s="2299"/>
      <c r="Z25" s="2299"/>
      <c r="AA25" s="2299"/>
      <c r="AB25" s="2299"/>
      <c r="AC25" s="2299"/>
      <c r="AD25" s="2299"/>
      <c r="AE25" s="2999"/>
      <c r="AF25" s="3000"/>
      <c r="AG25" s="3000"/>
      <c r="AH25" s="3000"/>
      <c r="AI25" s="3000"/>
      <c r="AJ25" s="3000"/>
      <c r="AK25" s="3000"/>
      <c r="AL25" s="3000"/>
      <c r="AM25" s="3001"/>
      <c r="AN25" s="2999"/>
      <c r="AO25" s="3000"/>
      <c r="AP25" s="3000"/>
      <c r="AQ25" s="3000"/>
      <c r="AR25" s="3000"/>
      <c r="AS25" s="3000"/>
      <c r="AT25" s="3000"/>
      <c r="AU25" s="3001"/>
      <c r="AV25" s="2900"/>
      <c r="AW25" s="2901"/>
      <c r="AX25" s="2901"/>
      <c r="AY25" s="2901"/>
      <c r="AZ25" s="2901"/>
      <c r="BA25" s="2901"/>
      <c r="BB25" s="2901"/>
      <c r="BC25" s="2902"/>
      <c r="BD25" s="2900"/>
      <c r="BE25" s="2901"/>
      <c r="BF25" s="2901"/>
      <c r="BG25" s="2901"/>
      <c r="BH25" s="2901"/>
      <c r="BI25" s="2901"/>
      <c r="BJ25" s="2901"/>
      <c r="BK25" s="2902"/>
      <c r="BL25" s="3008"/>
      <c r="BM25" s="3009"/>
      <c r="BN25" s="3009"/>
      <c r="BO25" s="3009"/>
      <c r="BP25" s="3009"/>
      <c r="BQ25" s="3009"/>
      <c r="BR25" s="3009"/>
      <c r="BS25" s="3010"/>
      <c r="BT25" s="2987"/>
      <c r="BU25" s="2988"/>
      <c r="BV25" s="2988"/>
      <c r="BW25" s="2988"/>
      <c r="BX25" s="2988"/>
      <c r="BY25" s="2988"/>
      <c r="BZ25" s="2988"/>
      <c r="CA25" s="2989"/>
      <c r="CB25" s="2769"/>
      <c r="CC25" s="2769"/>
      <c r="CD25" s="32"/>
      <c r="CE25" s="32"/>
      <c r="CF25" s="32"/>
      <c r="CG25" s="32"/>
      <c r="CH25" s="32"/>
      <c r="CI25" s="32"/>
      <c r="CJ25" s="32"/>
      <c r="CK25" s="32"/>
      <c r="CL25" s="32"/>
    </row>
    <row r="26" spans="1:90" s="22" customFormat="1" ht="15" customHeight="1">
      <c r="A26" s="2290"/>
      <c r="B26" s="2290"/>
      <c r="C26" s="2290"/>
      <c r="D26" s="2290"/>
      <c r="E26" s="2524"/>
      <c r="F26" s="2524"/>
      <c r="G26" s="2993"/>
      <c r="H26" s="2994"/>
      <c r="I26" s="2994"/>
      <c r="J26" s="2994"/>
      <c r="K26" s="2994"/>
      <c r="L26" s="2994"/>
      <c r="M26" s="2994"/>
      <c r="N26" s="2994"/>
      <c r="O26" s="2994"/>
      <c r="P26" s="2994"/>
      <c r="Q26" s="2994"/>
      <c r="R26" s="2994"/>
      <c r="S26" s="2994"/>
      <c r="T26" s="2994"/>
      <c r="U26" s="2994"/>
      <c r="V26" s="2994"/>
      <c r="W26" s="2994"/>
      <c r="X26" s="2994"/>
      <c r="Y26" s="2994"/>
      <c r="Z26" s="2994"/>
      <c r="AA26" s="2994"/>
      <c r="AB26" s="2994"/>
      <c r="AC26" s="2994"/>
      <c r="AD26" s="2994"/>
      <c r="AE26" s="2999"/>
      <c r="AF26" s="3000"/>
      <c r="AG26" s="3000"/>
      <c r="AH26" s="3000"/>
      <c r="AI26" s="3000"/>
      <c r="AJ26" s="3000"/>
      <c r="AK26" s="3000"/>
      <c r="AL26" s="3000"/>
      <c r="AM26" s="3001"/>
      <c r="AN26" s="2999"/>
      <c r="AO26" s="3000"/>
      <c r="AP26" s="3000"/>
      <c r="AQ26" s="3000"/>
      <c r="AR26" s="3000"/>
      <c r="AS26" s="3000"/>
      <c r="AT26" s="3000"/>
      <c r="AU26" s="3001"/>
      <c r="AV26" s="2531"/>
      <c r="AW26" s="2529"/>
      <c r="AX26" s="2529"/>
      <c r="AY26" s="2529"/>
      <c r="AZ26" s="2529"/>
      <c r="BA26" s="2529"/>
      <c r="BB26" s="2529"/>
      <c r="BC26" s="2934"/>
      <c r="BD26" s="2531"/>
      <c r="BE26" s="2529"/>
      <c r="BF26" s="2529"/>
      <c r="BG26" s="2529"/>
      <c r="BH26" s="2529"/>
      <c r="BI26" s="2529"/>
      <c r="BJ26" s="2529"/>
      <c r="BK26" s="2934"/>
      <c r="BL26" s="3008"/>
      <c r="BM26" s="3009"/>
      <c r="BN26" s="3009"/>
      <c r="BO26" s="3009"/>
      <c r="BP26" s="3009"/>
      <c r="BQ26" s="3009"/>
      <c r="BR26" s="3009"/>
      <c r="BS26" s="3010"/>
      <c r="BT26" s="2987"/>
      <c r="BU26" s="2988"/>
      <c r="BV26" s="2988"/>
      <c r="BW26" s="2988"/>
      <c r="BX26" s="2988"/>
      <c r="BY26" s="2988"/>
      <c r="BZ26" s="2988"/>
      <c r="CA26" s="2989"/>
      <c r="CB26" s="2769"/>
      <c r="CC26" s="2769"/>
      <c r="CD26" s="32"/>
      <c r="CE26" s="32"/>
      <c r="CF26" s="32"/>
      <c r="CG26" s="32"/>
      <c r="CH26" s="32"/>
      <c r="CI26" s="32"/>
      <c r="CJ26" s="32"/>
      <c r="CK26" s="32"/>
      <c r="CL26" s="32"/>
    </row>
    <row r="27" spans="1:90" s="22" customFormat="1" ht="15" customHeight="1">
      <c r="A27" s="2290"/>
      <c r="B27" s="2290"/>
      <c r="C27" s="2290"/>
      <c r="D27" s="2290"/>
      <c r="E27" s="2524"/>
      <c r="F27" s="2524"/>
      <c r="G27" s="2430" t="s">
        <v>306</v>
      </c>
      <c r="H27" s="2299"/>
      <c r="I27" s="2299"/>
      <c r="J27" s="2299"/>
      <c r="K27" s="2299"/>
      <c r="L27" s="2299"/>
      <c r="M27" s="2299"/>
      <c r="N27" s="2299"/>
      <c r="O27" s="2299"/>
      <c r="P27" s="2299"/>
      <c r="Q27" s="2299"/>
      <c r="R27" s="2299"/>
      <c r="S27" s="2299"/>
      <c r="T27" s="2299"/>
      <c r="U27" s="2299"/>
      <c r="V27" s="2299"/>
      <c r="W27" s="2299"/>
      <c r="X27" s="2299"/>
      <c r="Y27" s="2299"/>
      <c r="Z27" s="2299"/>
      <c r="AA27" s="2299"/>
      <c r="AB27" s="2299"/>
      <c r="AC27" s="2299"/>
      <c r="AD27" s="2299"/>
      <c r="AE27" s="2999"/>
      <c r="AF27" s="3000"/>
      <c r="AG27" s="3000"/>
      <c r="AH27" s="3000"/>
      <c r="AI27" s="3000"/>
      <c r="AJ27" s="3000"/>
      <c r="AK27" s="3000"/>
      <c r="AL27" s="3000"/>
      <c r="AM27" s="3001"/>
      <c r="AN27" s="2999"/>
      <c r="AO27" s="3000"/>
      <c r="AP27" s="3000"/>
      <c r="AQ27" s="3000"/>
      <c r="AR27" s="3000"/>
      <c r="AS27" s="3000"/>
      <c r="AT27" s="3000"/>
      <c r="AU27" s="3001"/>
      <c r="AV27" s="3011"/>
      <c r="AW27" s="2289"/>
      <c r="AX27" s="2289"/>
      <c r="AY27" s="2289"/>
      <c r="AZ27" s="2289"/>
      <c r="BA27" s="2289"/>
      <c r="BB27" s="2289"/>
      <c r="BC27" s="2736"/>
      <c r="BD27" s="3012"/>
      <c r="BE27" s="3013"/>
      <c r="BF27" s="3013"/>
      <c r="BG27" s="3013"/>
      <c r="BH27" s="3013"/>
      <c r="BI27" s="3013"/>
      <c r="BJ27" s="3013"/>
      <c r="BK27" s="3014"/>
      <c r="BL27" s="3008"/>
      <c r="BM27" s="3009"/>
      <c r="BN27" s="3009"/>
      <c r="BO27" s="3009"/>
      <c r="BP27" s="3009"/>
      <c r="BQ27" s="3009"/>
      <c r="BR27" s="3009"/>
      <c r="BS27" s="3010"/>
      <c r="BT27" s="2987"/>
      <c r="BU27" s="2988"/>
      <c r="BV27" s="2988"/>
      <c r="BW27" s="2988"/>
      <c r="BX27" s="2988"/>
      <c r="BY27" s="2988"/>
      <c r="BZ27" s="2988"/>
      <c r="CA27" s="2989"/>
      <c r="CB27" s="2769"/>
      <c r="CC27" s="2769"/>
      <c r="CD27" s="32"/>
      <c r="CE27" s="32"/>
      <c r="CF27" s="32"/>
      <c r="CG27" s="32"/>
      <c r="CH27" s="32"/>
      <c r="CI27" s="32"/>
      <c r="CJ27" s="32"/>
      <c r="CK27" s="32"/>
      <c r="CL27" s="32"/>
    </row>
    <row r="28" spans="1:90" s="22" customFormat="1" ht="15" customHeight="1">
      <c r="A28" s="2290"/>
      <c r="B28" s="2290"/>
      <c r="C28" s="2290"/>
      <c r="D28" s="2290"/>
      <c r="E28" s="2524"/>
      <c r="F28" s="2524"/>
      <c r="G28" s="2978"/>
      <c r="H28" s="2979"/>
      <c r="I28" s="2979"/>
      <c r="J28" s="2979"/>
      <c r="K28" s="2979"/>
      <c r="L28" s="2979"/>
      <c r="M28" s="2979"/>
      <c r="N28" s="2979"/>
      <c r="O28" s="2979"/>
      <c r="P28" s="2979"/>
      <c r="Q28" s="2979"/>
      <c r="R28" s="2979"/>
      <c r="S28" s="2979"/>
      <c r="T28" s="2979"/>
      <c r="U28" s="2979"/>
      <c r="V28" s="2979"/>
      <c r="W28" s="2979"/>
      <c r="X28" s="2979"/>
      <c r="Y28" s="2979"/>
      <c r="Z28" s="2979"/>
      <c r="AA28" s="2979"/>
      <c r="AB28" s="2979"/>
      <c r="AC28" s="2979"/>
      <c r="AD28" s="2980"/>
      <c r="AE28" s="2891"/>
      <c r="AF28" s="2892"/>
      <c r="AG28" s="2892"/>
      <c r="AH28" s="2892"/>
      <c r="AI28" s="2892"/>
      <c r="AJ28" s="2892"/>
      <c r="AK28" s="2892"/>
      <c r="AL28" s="2892"/>
      <c r="AM28" s="2893"/>
      <c r="AN28" s="2891"/>
      <c r="AO28" s="2892"/>
      <c r="AP28" s="2892"/>
      <c r="AQ28" s="2892"/>
      <c r="AR28" s="2892"/>
      <c r="AS28" s="2892"/>
      <c r="AT28" s="2892"/>
      <c r="AU28" s="2893"/>
      <c r="AV28" s="2894"/>
      <c r="AW28" s="2895"/>
      <c r="AX28" s="2895"/>
      <c r="AY28" s="2895"/>
      <c r="AZ28" s="2895"/>
      <c r="BA28" s="2895"/>
      <c r="BB28" s="2895"/>
      <c r="BC28" s="2896"/>
      <c r="BD28" s="2900"/>
      <c r="BE28" s="2901"/>
      <c r="BF28" s="2901"/>
      <c r="BG28" s="2901"/>
      <c r="BH28" s="2901"/>
      <c r="BI28" s="2901"/>
      <c r="BJ28" s="2901"/>
      <c r="BK28" s="2902"/>
      <c r="BL28" s="2894"/>
      <c r="BM28" s="2895"/>
      <c r="BN28" s="2895"/>
      <c r="BO28" s="2895"/>
      <c r="BP28" s="2895"/>
      <c r="BQ28" s="2895"/>
      <c r="BR28" s="2895"/>
      <c r="BS28" s="2896"/>
      <c r="BT28" s="2987"/>
      <c r="BU28" s="2988"/>
      <c r="BV28" s="2988"/>
      <c r="BW28" s="2988"/>
      <c r="BX28" s="2988"/>
      <c r="BY28" s="2988"/>
      <c r="BZ28" s="2988"/>
      <c r="CA28" s="2989"/>
      <c r="CB28" s="2769"/>
      <c r="CC28" s="2769"/>
      <c r="CD28" s="32"/>
      <c r="CE28" s="32"/>
      <c r="CF28" s="32"/>
      <c r="CG28" s="32"/>
      <c r="CH28" s="32"/>
      <c r="CI28" s="32"/>
      <c r="CJ28" s="32"/>
      <c r="CK28" s="32"/>
      <c r="CL28" s="32"/>
    </row>
    <row r="29" spans="1:90" s="22" customFormat="1" ht="11.25" customHeight="1">
      <c r="A29" s="2290"/>
      <c r="B29" s="2290"/>
      <c r="C29" s="2290"/>
      <c r="D29" s="2290"/>
      <c r="E29" s="2524"/>
      <c r="F29" s="2524"/>
      <c r="G29" s="2981"/>
      <c r="H29" s="2982"/>
      <c r="I29" s="2982"/>
      <c r="J29" s="2982"/>
      <c r="K29" s="2982"/>
      <c r="L29" s="2982"/>
      <c r="M29" s="2982"/>
      <c r="N29" s="2982"/>
      <c r="O29" s="2982"/>
      <c r="P29" s="2982"/>
      <c r="Q29" s="2982"/>
      <c r="R29" s="2982"/>
      <c r="S29" s="2982"/>
      <c r="T29" s="2982"/>
      <c r="U29" s="2982"/>
      <c r="V29" s="2982"/>
      <c r="W29" s="2982"/>
      <c r="X29" s="2982"/>
      <c r="Y29" s="2982"/>
      <c r="Z29" s="2982"/>
      <c r="AA29" s="2982"/>
      <c r="AB29" s="2982"/>
      <c r="AC29" s="2982"/>
      <c r="AD29" s="2983"/>
      <c r="AE29" s="2918"/>
      <c r="AF29" s="2919"/>
      <c r="AG29" s="2919"/>
      <c r="AH29" s="2919"/>
      <c r="AI29" s="2919"/>
      <c r="AJ29" s="2919"/>
      <c r="AK29" s="2919"/>
      <c r="AL29" s="2919"/>
      <c r="AM29" s="2920"/>
      <c r="AN29" s="2888"/>
      <c r="AO29" s="2889"/>
      <c r="AP29" s="2889"/>
      <c r="AQ29" s="2889"/>
      <c r="AR29" s="2889"/>
      <c r="AS29" s="2889"/>
      <c r="AT29" s="2889"/>
      <c r="AU29" s="2890"/>
      <c r="AV29" s="2903"/>
      <c r="AW29" s="2904"/>
      <c r="AX29" s="2904"/>
      <c r="AY29" s="2904"/>
      <c r="AZ29" s="2904"/>
      <c r="BA29" s="2904"/>
      <c r="BB29" s="2904"/>
      <c r="BC29" s="2905"/>
      <c r="BD29" s="2885"/>
      <c r="BE29" s="2886"/>
      <c r="BF29" s="2886"/>
      <c r="BG29" s="2886"/>
      <c r="BH29" s="2886"/>
      <c r="BI29" s="2886"/>
      <c r="BJ29" s="2886"/>
      <c r="BK29" s="2887"/>
      <c r="BL29" s="2903"/>
      <c r="BM29" s="2904"/>
      <c r="BN29" s="2904"/>
      <c r="BO29" s="2904"/>
      <c r="BP29" s="2904"/>
      <c r="BQ29" s="2904"/>
      <c r="BR29" s="2904"/>
      <c r="BS29" s="2905"/>
      <c r="BT29" s="2990"/>
      <c r="BU29" s="2991"/>
      <c r="BV29" s="2991"/>
      <c r="BW29" s="2991"/>
      <c r="BX29" s="2991"/>
      <c r="BY29" s="2991"/>
      <c r="BZ29" s="2991"/>
      <c r="CA29" s="2992"/>
      <c r="CB29" s="2769"/>
      <c r="CC29" s="2769"/>
      <c r="CD29" s="32"/>
      <c r="CE29" s="32"/>
      <c r="CF29" s="32"/>
      <c r="CG29" s="32"/>
      <c r="CH29" s="32"/>
      <c r="CI29" s="32"/>
      <c r="CJ29" s="32"/>
      <c r="CK29" s="32"/>
      <c r="CL29" s="32"/>
    </row>
    <row r="30" spans="1:90" s="22" customFormat="1" ht="7.5" customHeight="1">
      <c r="A30" s="2290"/>
      <c r="B30" s="2290"/>
      <c r="C30" s="2290"/>
      <c r="D30" s="2290"/>
      <c r="E30" s="2524"/>
      <c r="F30" s="2524"/>
      <c r="G30" s="3015"/>
      <c r="H30" s="2405"/>
      <c r="I30" s="2405"/>
      <c r="J30" s="2405"/>
      <c r="K30" s="2405"/>
      <c r="L30" s="2405"/>
      <c r="M30" s="2405"/>
      <c r="N30" s="2405"/>
      <c r="O30" s="2405"/>
      <c r="P30" s="2405"/>
      <c r="Q30" s="2405"/>
      <c r="R30" s="2405"/>
      <c r="S30" s="2405"/>
      <c r="T30" s="2405"/>
      <c r="U30" s="2405"/>
      <c r="V30" s="2405"/>
      <c r="W30" s="2405"/>
      <c r="X30" s="2405"/>
      <c r="Y30" s="2405"/>
      <c r="Z30" s="2405"/>
      <c r="AA30" s="2405"/>
      <c r="AB30" s="2405"/>
      <c r="AC30" s="2405"/>
      <c r="AD30" s="2405"/>
      <c r="AE30" s="2996"/>
      <c r="AF30" s="2997"/>
      <c r="AG30" s="2997"/>
      <c r="AH30" s="2997"/>
      <c r="AI30" s="2997"/>
      <c r="AJ30" s="2997"/>
      <c r="AK30" s="2997"/>
      <c r="AL30" s="2997"/>
      <c r="AM30" s="2998"/>
      <c r="AN30" s="2996"/>
      <c r="AO30" s="2997"/>
      <c r="AP30" s="2997"/>
      <c r="AQ30" s="2997"/>
      <c r="AR30" s="2997"/>
      <c r="AS30" s="2997"/>
      <c r="AT30" s="2997"/>
      <c r="AU30" s="2998"/>
      <c r="AV30" s="3002"/>
      <c r="AW30" s="3003"/>
      <c r="AX30" s="3003"/>
      <c r="AY30" s="3003"/>
      <c r="AZ30" s="3003"/>
      <c r="BA30" s="3003"/>
      <c r="BB30" s="3003"/>
      <c r="BC30" s="3004"/>
      <c r="BD30" s="3002"/>
      <c r="BE30" s="3003"/>
      <c r="BF30" s="3003"/>
      <c r="BG30" s="3003"/>
      <c r="BH30" s="3003"/>
      <c r="BI30" s="3003"/>
      <c r="BJ30" s="3003"/>
      <c r="BK30" s="3004"/>
      <c r="BL30" s="3005"/>
      <c r="BM30" s="3006"/>
      <c r="BN30" s="3006"/>
      <c r="BO30" s="3006"/>
      <c r="BP30" s="3006"/>
      <c r="BQ30" s="3006"/>
      <c r="BR30" s="3006"/>
      <c r="BS30" s="3007"/>
      <c r="BT30" s="2984"/>
      <c r="BU30" s="2985"/>
      <c r="BV30" s="2985"/>
      <c r="BW30" s="2985"/>
      <c r="BX30" s="2985"/>
      <c r="BY30" s="2985"/>
      <c r="BZ30" s="2985"/>
      <c r="CA30" s="2986"/>
      <c r="CB30" s="2769"/>
      <c r="CC30" s="2769"/>
      <c r="CD30" s="32"/>
      <c r="CE30" s="32"/>
      <c r="CF30" s="32"/>
      <c r="CG30" s="32"/>
      <c r="CH30" s="32"/>
      <c r="CI30" s="32"/>
      <c r="CJ30" s="32"/>
      <c r="CK30" s="32"/>
      <c r="CL30" s="32"/>
    </row>
    <row r="31" spans="1:90" s="22" customFormat="1" ht="15" customHeight="1">
      <c r="A31" s="2290"/>
      <c r="B31" s="2290"/>
      <c r="C31" s="2290"/>
      <c r="D31" s="2290"/>
      <c r="E31" s="2524"/>
      <c r="F31" s="2524"/>
      <c r="G31" s="2430" t="s">
        <v>305</v>
      </c>
      <c r="H31" s="2299"/>
      <c r="I31" s="2299"/>
      <c r="J31" s="2299"/>
      <c r="K31" s="2299"/>
      <c r="L31" s="2299"/>
      <c r="M31" s="2299"/>
      <c r="N31" s="2299"/>
      <c r="O31" s="2299"/>
      <c r="P31" s="2299"/>
      <c r="Q31" s="2299"/>
      <c r="R31" s="2299"/>
      <c r="S31" s="2299"/>
      <c r="T31" s="2299"/>
      <c r="U31" s="2299"/>
      <c r="V31" s="2299"/>
      <c r="W31" s="2299"/>
      <c r="X31" s="2299"/>
      <c r="Y31" s="2299"/>
      <c r="Z31" s="2299"/>
      <c r="AA31" s="2299"/>
      <c r="AB31" s="2299"/>
      <c r="AC31" s="2299"/>
      <c r="AD31" s="2299"/>
      <c r="AE31" s="2999"/>
      <c r="AF31" s="3000"/>
      <c r="AG31" s="3000"/>
      <c r="AH31" s="3000"/>
      <c r="AI31" s="3000"/>
      <c r="AJ31" s="3000"/>
      <c r="AK31" s="3000"/>
      <c r="AL31" s="3000"/>
      <c r="AM31" s="3001"/>
      <c r="AN31" s="2999"/>
      <c r="AO31" s="3000"/>
      <c r="AP31" s="3000"/>
      <c r="AQ31" s="3000"/>
      <c r="AR31" s="3000"/>
      <c r="AS31" s="3000"/>
      <c r="AT31" s="3000"/>
      <c r="AU31" s="3001"/>
      <c r="AV31" s="2900"/>
      <c r="AW31" s="2901"/>
      <c r="AX31" s="2901"/>
      <c r="AY31" s="2901"/>
      <c r="AZ31" s="2901"/>
      <c r="BA31" s="2901"/>
      <c r="BB31" s="2901"/>
      <c r="BC31" s="2902"/>
      <c r="BD31" s="2900"/>
      <c r="BE31" s="2901"/>
      <c r="BF31" s="2901"/>
      <c r="BG31" s="2901"/>
      <c r="BH31" s="2901"/>
      <c r="BI31" s="2901"/>
      <c r="BJ31" s="2901"/>
      <c r="BK31" s="2902"/>
      <c r="BL31" s="3008"/>
      <c r="BM31" s="3009"/>
      <c r="BN31" s="3009"/>
      <c r="BO31" s="3009"/>
      <c r="BP31" s="3009"/>
      <c r="BQ31" s="3009"/>
      <c r="BR31" s="3009"/>
      <c r="BS31" s="3010"/>
      <c r="BT31" s="2987"/>
      <c r="BU31" s="2988"/>
      <c r="BV31" s="2988"/>
      <c r="BW31" s="2988"/>
      <c r="BX31" s="2988"/>
      <c r="BY31" s="2988"/>
      <c r="BZ31" s="2988"/>
      <c r="CA31" s="2989"/>
      <c r="CB31" s="2769"/>
      <c r="CC31" s="2769"/>
      <c r="CD31" s="32"/>
      <c r="CE31" s="32"/>
      <c r="CF31" s="32"/>
      <c r="CG31" s="32"/>
      <c r="CH31" s="32"/>
      <c r="CI31" s="32"/>
      <c r="CJ31" s="32"/>
      <c r="CK31" s="32"/>
      <c r="CL31" s="32"/>
    </row>
    <row r="32" spans="1:90" s="22" customFormat="1" ht="15" customHeight="1">
      <c r="A32" s="2290"/>
      <c r="B32" s="2290"/>
      <c r="C32" s="2290"/>
      <c r="D32" s="2290"/>
      <c r="E32" s="2524"/>
      <c r="F32" s="2524"/>
      <c r="G32" s="2993"/>
      <c r="H32" s="2994"/>
      <c r="I32" s="2994"/>
      <c r="J32" s="2994"/>
      <c r="K32" s="2994"/>
      <c r="L32" s="2994"/>
      <c r="M32" s="2994"/>
      <c r="N32" s="2994"/>
      <c r="O32" s="2994"/>
      <c r="P32" s="2994"/>
      <c r="Q32" s="2994"/>
      <c r="R32" s="2994"/>
      <c r="S32" s="2994"/>
      <c r="T32" s="2994"/>
      <c r="U32" s="2994"/>
      <c r="V32" s="2994"/>
      <c r="W32" s="2994"/>
      <c r="X32" s="2994"/>
      <c r="Y32" s="2994"/>
      <c r="Z32" s="2994"/>
      <c r="AA32" s="2994"/>
      <c r="AB32" s="2994"/>
      <c r="AC32" s="2994"/>
      <c r="AD32" s="2994"/>
      <c r="AE32" s="2999"/>
      <c r="AF32" s="3000"/>
      <c r="AG32" s="3000"/>
      <c r="AH32" s="3000"/>
      <c r="AI32" s="3000"/>
      <c r="AJ32" s="3000"/>
      <c r="AK32" s="3000"/>
      <c r="AL32" s="3000"/>
      <c r="AM32" s="3001"/>
      <c r="AN32" s="2999"/>
      <c r="AO32" s="3000"/>
      <c r="AP32" s="3000"/>
      <c r="AQ32" s="3000"/>
      <c r="AR32" s="3000"/>
      <c r="AS32" s="3000"/>
      <c r="AT32" s="3000"/>
      <c r="AU32" s="3001"/>
      <c r="AV32" s="2531"/>
      <c r="AW32" s="2529"/>
      <c r="AX32" s="2529"/>
      <c r="AY32" s="2529"/>
      <c r="AZ32" s="2529"/>
      <c r="BA32" s="2529"/>
      <c r="BB32" s="2529"/>
      <c r="BC32" s="2934"/>
      <c r="BD32" s="2531"/>
      <c r="BE32" s="2529"/>
      <c r="BF32" s="2529"/>
      <c r="BG32" s="2529"/>
      <c r="BH32" s="2529"/>
      <c r="BI32" s="2529"/>
      <c r="BJ32" s="2529"/>
      <c r="BK32" s="2934"/>
      <c r="BL32" s="3008"/>
      <c r="BM32" s="3009"/>
      <c r="BN32" s="3009"/>
      <c r="BO32" s="3009"/>
      <c r="BP32" s="3009"/>
      <c r="BQ32" s="3009"/>
      <c r="BR32" s="3009"/>
      <c r="BS32" s="3010"/>
      <c r="BT32" s="2987"/>
      <c r="BU32" s="2988"/>
      <c r="BV32" s="2988"/>
      <c r="BW32" s="2988"/>
      <c r="BX32" s="2988"/>
      <c r="BY32" s="2988"/>
      <c r="BZ32" s="2988"/>
      <c r="CA32" s="2989"/>
      <c r="CB32" s="2769"/>
      <c r="CC32" s="2769"/>
      <c r="CD32" s="32"/>
      <c r="CE32" s="32"/>
      <c r="CF32" s="32"/>
      <c r="CG32" s="32"/>
      <c r="CH32" s="32"/>
      <c r="CI32" s="32"/>
      <c r="CJ32" s="32"/>
      <c r="CK32" s="32"/>
      <c r="CL32" s="32"/>
    </row>
    <row r="33" spans="1:90" s="22" customFormat="1" ht="15" customHeight="1">
      <c r="A33" s="2290"/>
      <c r="B33" s="2290"/>
      <c r="C33" s="2290"/>
      <c r="D33" s="2290"/>
      <c r="E33" s="2524"/>
      <c r="F33" s="2524"/>
      <c r="G33" s="2430" t="s">
        <v>306</v>
      </c>
      <c r="H33" s="2299"/>
      <c r="I33" s="2299"/>
      <c r="J33" s="2299"/>
      <c r="K33" s="2299"/>
      <c r="L33" s="2299"/>
      <c r="M33" s="2299"/>
      <c r="N33" s="2299"/>
      <c r="O33" s="2299"/>
      <c r="P33" s="2299"/>
      <c r="Q33" s="2299"/>
      <c r="R33" s="2299"/>
      <c r="S33" s="2299"/>
      <c r="T33" s="2299"/>
      <c r="U33" s="2299"/>
      <c r="V33" s="2299"/>
      <c r="W33" s="2299"/>
      <c r="X33" s="2299"/>
      <c r="Y33" s="2299"/>
      <c r="Z33" s="2299"/>
      <c r="AA33" s="2299"/>
      <c r="AB33" s="2299"/>
      <c r="AC33" s="2299"/>
      <c r="AD33" s="2299"/>
      <c r="AE33" s="2999"/>
      <c r="AF33" s="3000"/>
      <c r="AG33" s="3000"/>
      <c r="AH33" s="3000"/>
      <c r="AI33" s="3000"/>
      <c r="AJ33" s="3000"/>
      <c r="AK33" s="3000"/>
      <c r="AL33" s="3000"/>
      <c r="AM33" s="3001"/>
      <c r="AN33" s="2999"/>
      <c r="AO33" s="3000"/>
      <c r="AP33" s="3000"/>
      <c r="AQ33" s="3000"/>
      <c r="AR33" s="3000"/>
      <c r="AS33" s="3000"/>
      <c r="AT33" s="3000"/>
      <c r="AU33" s="3001"/>
      <c r="AV33" s="3011"/>
      <c r="AW33" s="2289"/>
      <c r="AX33" s="2289"/>
      <c r="AY33" s="2289"/>
      <c r="AZ33" s="2289"/>
      <c r="BA33" s="2289"/>
      <c r="BB33" s="2289"/>
      <c r="BC33" s="2736"/>
      <c r="BD33" s="3012"/>
      <c r="BE33" s="3013"/>
      <c r="BF33" s="3013"/>
      <c r="BG33" s="3013"/>
      <c r="BH33" s="3013"/>
      <c r="BI33" s="3013"/>
      <c r="BJ33" s="3013"/>
      <c r="BK33" s="3014"/>
      <c r="BL33" s="3008"/>
      <c r="BM33" s="3009"/>
      <c r="BN33" s="3009"/>
      <c r="BO33" s="3009"/>
      <c r="BP33" s="3009"/>
      <c r="BQ33" s="3009"/>
      <c r="BR33" s="3009"/>
      <c r="BS33" s="3010"/>
      <c r="BT33" s="2987"/>
      <c r="BU33" s="2988"/>
      <c r="BV33" s="2988"/>
      <c r="BW33" s="2988"/>
      <c r="BX33" s="2988"/>
      <c r="BY33" s="2988"/>
      <c r="BZ33" s="2988"/>
      <c r="CA33" s="2989"/>
      <c r="CB33" s="2769"/>
      <c r="CC33" s="2769"/>
      <c r="CD33" s="32"/>
      <c r="CE33" s="32"/>
      <c r="CF33" s="32"/>
      <c r="CG33" s="32"/>
      <c r="CH33" s="32"/>
      <c r="CI33" s="32"/>
      <c r="CJ33" s="32"/>
      <c r="CK33" s="32"/>
      <c r="CL33" s="32"/>
    </row>
    <row r="34" spans="1:90" s="22" customFormat="1" ht="15" customHeight="1">
      <c r="A34" s="2290"/>
      <c r="B34" s="2290"/>
      <c r="C34" s="2290"/>
      <c r="D34" s="2290"/>
      <c r="E34" s="2524"/>
      <c r="F34" s="2524"/>
      <c r="G34" s="2978"/>
      <c r="H34" s="2979"/>
      <c r="I34" s="2979"/>
      <c r="J34" s="2979"/>
      <c r="K34" s="2979"/>
      <c r="L34" s="2979"/>
      <c r="M34" s="2979"/>
      <c r="N34" s="2979"/>
      <c r="O34" s="2979"/>
      <c r="P34" s="2979"/>
      <c r="Q34" s="2979"/>
      <c r="R34" s="2979"/>
      <c r="S34" s="2979"/>
      <c r="T34" s="2979"/>
      <c r="U34" s="2979"/>
      <c r="V34" s="2979"/>
      <c r="W34" s="2979"/>
      <c r="X34" s="2979"/>
      <c r="Y34" s="2979"/>
      <c r="Z34" s="2979"/>
      <c r="AA34" s="2979"/>
      <c r="AB34" s="2979"/>
      <c r="AC34" s="2979"/>
      <c r="AD34" s="2980"/>
      <c r="AE34" s="2891"/>
      <c r="AF34" s="2892"/>
      <c r="AG34" s="2892"/>
      <c r="AH34" s="2892"/>
      <c r="AI34" s="2892"/>
      <c r="AJ34" s="2892"/>
      <c r="AK34" s="2892"/>
      <c r="AL34" s="2892"/>
      <c r="AM34" s="2893"/>
      <c r="AN34" s="2891"/>
      <c r="AO34" s="2892"/>
      <c r="AP34" s="2892"/>
      <c r="AQ34" s="2892"/>
      <c r="AR34" s="2892"/>
      <c r="AS34" s="2892"/>
      <c r="AT34" s="2892"/>
      <c r="AU34" s="2893"/>
      <c r="AV34" s="2894"/>
      <c r="AW34" s="2895"/>
      <c r="AX34" s="2895"/>
      <c r="AY34" s="2895"/>
      <c r="AZ34" s="2895"/>
      <c r="BA34" s="2895"/>
      <c r="BB34" s="2895"/>
      <c r="BC34" s="2896"/>
      <c r="BD34" s="2900"/>
      <c r="BE34" s="2901"/>
      <c r="BF34" s="2901"/>
      <c r="BG34" s="2901"/>
      <c r="BH34" s="2901"/>
      <c r="BI34" s="2901"/>
      <c r="BJ34" s="2901"/>
      <c r="BK34" s="2902"/>
      <c r="BL34" s="2894"/>
      <c r="BM34" s="2895"/>
      <c r="BN34" s="2895"/>
      <c r="BO34" s="2895"/>
      <c r="BP34" s="2895"/>
      <c r="BQ34" s="2895"/>
      <c r="BR34" s="2895"/>
      <c r="BS34" s="2896"/>
      <c r="BT34" s="2987"/>
      <c r="BU34" s="2988"/>
      <c r="BV34" s="2988"/>
      <c r="BW34" s="2988"/>
      <c r="BX34" s="2988"/>
      <c r="BY34" s="2988"/>
      <c r="BZ34" s="2988"/>
      <c r="CA34" s="2989"/>
      <c r="CB34" s="2769"/>
      <c r="CC34" s="2769"/>
      <c r="CD34" s="32"/>
      <c r="CE34" s="32"/>
      <c r="CF34" s="32"/>
      <c r="CG34" s="32"/>
      <c r="CH34" s="32"/>
      <c r="CI34" s="32"/>
      <c r="CJ34" s="32"/>
      <c r="CK34" s="32"/>
      <c r="CL34" s="32"/>
    </row>
    <row r="35" spans="1:90" s="22" customFormat="1" ht="11.25" customHeight="1">
      <c r="A35" s="2290"/>
      <c r="B35" s="2290"/>
      <c r="C35" s="2290"/>
      <c r="D35" s="2290"/>
      <c r="E35" s="2524"/>
      <c r="F35" s="2524"/>
      <c r="G35" s="2981"/>
      <c r="H35" s="2982"/>
      <c r="I35" s="2982"/>
      <c r="J35" s="2982"/>
      <c r="K35" s="2982"/>
      <c r="L35" s="2982"/>
      <c r="M35" s="2982"/>
      <c r="N35" s="2982"/>
      <c r="O35" s="2982"/>
      <c r="P35" s="2982"/>
      <c r="Q35" s="2982"/>
      <c r="R35" s="2982"/>
      <c r="S35" s="2982"/>
      <c r="T35" s="2982"/>
      <c r="U35" s="2982"/>
      <c r="V35" s="2982"/>
      <c r="W35" s="2982"/>
      <c r="X35" s="2982"/>
      <c r="Y35" s="2982"/>
      <c r="Z35" s="2982"/>
      <c r="AA35" s="2982"/>
      <c r="AB35" s="2982"/>
      <c r="AC35" s="2982"/>
      <c r="AD35" s="2983"/>
      <c r="AE35" s="2918"/>
      <c r="AF35" s="2919"/>
      <c r="AG35" s="2919"/>
      <c r="AH35" s="2919"/>
      <c r="AI35" s="2919"/>
      <c r="AJ35" s="2919"/>
      <c r="AK35" s="2919"/>
      <c r="AL35" s="2919"/>
      <c r="AM35" s="2920"/>
      <c r="AN35" s="2888"/>
      <c r="AO35" s="2889"/>
      <c r="AP35" s="2889"/>
      <c r="AQ35" s="2889"/>
      <c r="AR35" s="2889"/>
      <c r="AS35" s="2889"/>
      <c r="AT35" s="2889"/>
      <c r="AU35" s="2890"/>
      <c r="AV35" s="2903"/>
      <c r="AW35" s="2904"/>
      <c r="AX35" s="2904"/>
      <c r="AY35" s="2904"/>
      <c r="AZ35" s="2904"/>
      <c r="BA35" s="2904"/>
      <c r="BB35" s="2904"/>
      <c r="BC35" s="2905"/>
      <c r="BD35" s="2885"/>
      <c r="BE35" s="2886"/>
      <c r="BF35" s="2886"/>
      <c r="BG35" s="2886"/>
      <c r="BH35" s="2886"/>
      <c r="BI35" s="2886"/>
      <c r="BJ35" s="2886"/>
      <c r="BK35" s="2887"/>
      <c r="BL35" s="2903"/>
      <c r="BM35" s="2904"/>
      <c r="BN35" s="2904"/>
      <c r="BO35" s="2904"/>
      <c r="BP35" s="2904"/>
      <c r="BQ35" s="2904"/>
      <c r="BR35" s="2904"/>
      <c r="BS35" s="2905"/>
      <c r="BT35" s="2990"/>
      <c r="BU35" s="2991"/>
      <c r="BV35" s="2991"/>
      <c r="BW35" s="2991"/>
      <c r="BX35" s="2991"/>
      <c r="BY35" s="2991"/>
      <c r="BZ35" s="2991"/>
      <c r="CA35" s="2992"/>
      <c r="CB35" s="2769"/>
      <c r="CC35" s="2769"/>
      <c r="CD35" s="32"/>
      <c r="CE35" s="32"/>
      <c r="CF35" s="32"/>
      <c r="CG35" s="32"/>
      <c r="CH35" s="32"/>
      <c r="CI35" s="32"/>
      <c r="CJ35" s="32"/>
      <c r="CK35" s="32"/>
      <c r="CL35" s="32"/>
    </row>
    <row r="36" spans="1:90" s="22" customFormat="1" ht="7.5" customHeight="1">
      <c r="A36" s="2290"/>
      <c r="B36" s="2290"/>
      <c r="C36" s="2290"/>
      <c r="D36" s="2290"/>
      <c r="E36" s="2524"/>
      <c r="F36" s="2524"/>
      <c r="G36" s="3015"/>
      <c r="H36" s="2405"/>
      <c r="I36" s="2405"/>
      <c r="J36" s="2405"/>
      <c r="K36" s="2405"/>
      <c r="L36" s="2405"/>
      <c r="M36" s="2405"/>
      <c r="N36" s="2405"/>
      <c r="O36" s="2405"/>
      <c r="P36" s="2405"/>
      <c r="Q36" s="2405"/>
      <c r="R36" s="2405"/>
      <c r="S36" s="2405"/>
      <c r="T36" s="2405"/>
      <c r="U36" s="2405"/>
      <c r="V36" s="2405"/>
      <c r="W36" s="2405"/>
      <c r="X36" s="2405"/>
      <c r="Y36" s="2405"/>
      <c r="Z36" s="2405"/>
      <c r="AA36" s="2405"/>
      <c r="AB36" s="2405"/>
      <c r="AC36" s="2405"/>
      <c r="AD36" s="2405"/>
      <c r="AE36" s="2996"/>
      <c r="AF36" s="2997"/>
      <c r="AG36" s="2997"/>
      <c r="AH36" s="2997"/>
      <c r="AI36" s="2997"/>
      <c r="AJ36" s="2997"/>
      <c r="AK36" s="2997"/>
      <c r="AL36" s="2997"/>
      <c r="AM36" s="2998"/>
      <c r="AN36" s="2996"/>
      <c r="AO36" s="2997"/>
      <c r="AP36" s="2997"/>
      <c r="AQ36" s="2997"/>
      <c r="AR36" s="2997"/>
      <c r="AS36" s="2997"/>
      <c r="AT36" s="2997"/>
      <c r="AU36" s="2998"/>
      <c r="AV36" s="3002"/>
      <c r="AW36" s="3003"/>
      <c r="AX36" s="3003"/>
      <c r="AY36" s="3003"/>
      <c r="AZ36" s="3003"/>
      <c r="BA36" s="3003"/>
      <c r="BB36" s="3003"/>
      <c r="BC36" s="3004"/>
      <c r="BD36" s="3002"/>
      <c r="BE36" s="3003"/>
      <c r="BF36" s="3003"/>
      <c r="BG36" s="3003"/>
      <c r="BH36" s="3003"/>
      <c r="BI36" s="3003"/>
      <c r="BJ36" s="3003"/>
      <c r="BK36" s="3004"/>
      <c r="BL36" s="3005"/>
      <c r="BM36" s="3006"/>
      <c r="BN36" s="3006"/>
      <c r="BO36" s="3006"/>
      <c r="BP36" s="3006"/>
      <c r="BQ36" s="3006"/>
      <c r="BR36" s="3006"/>
      <c r="BS36" s="3007"/>
      <c r="BT36" s="2984"/>
      <c r="BU36" s="2985"/>
      <c r="BV36" s="2985"/>
      <c r="BW36" s="2985"/>
      <c r="BX36" s="2985"/>
      <c r="BY36" s="2985"/>
      <c r="BZ36" s="2985"/>
      <c r="CA36" s="2986"/>
      <c r="CB36" s="2769"/>
      <c r="CC36" s="2769"/>
      <c r="CD36" s="32"/>
      <c r="CE36" s="32"/>
      <c r="CF36" s="32"/>
      <c r="CG36" s="32"/>
      <c r="CH36" s="32"/>
      <c r="CI36" s="32"/>
      <c r="CJ36" s="32"/>
      <c r="CK36" s="32"/>
      <c r="CL36" s="32"/>
    </row>
    <row r="37" spans="1:90" s="22" customFormat="1" ht="15" customHeight="1">
      <c r="A37" s="2290"/>
      <c r="B37" s="2290"/>
      <c r="C37" s="2290"/>
      <c r="D37" s="2290"/>
      <c r="E37" s="2524"/>
      <c r="F37" s="2524"/>
      <c r="G37" s="2430" t="s">
        <v>305</v>
      </c>
      <c r="H37" s="2299"/>
      <c r="I37" s="2299"/>
      <c r="J37" s="2299"/>
      <c r="K37" s="2299"/>
      <c r="L37" s="2299"/>
      <c r="M37" s="2299"/>
      <c r="N37" s="2299"/>
      <c r="O37" s="2299"/>
      <c r="P37" s="2299"/>
      <c r="Q37" s="2299"/>
      <c r="R37" s="2299"/>
      <c r="S37" s="2299"/>
      <c r="T37" s="2299"/>
      <c r="U37" s="2299"/>
      <c r="V37" s="2299"/>
      <c r="W37" s="2299"/>
      <c r="X37" s="2299"/>
      <c r="Y37" s="2299"/>
      <c r="Z37" s="2299"/>
      <c r="AA37" s="2299"/>
      <c r="AB37" s="2299"/>
      <c r="AC37" s="2299"/>
      <c r="AD37" s="2299"/>
      <c r="AE37" s="2999"/>
      <c r="AF37" s="3000"/>
      <c r="AG37" s="3000"/>
      <c r="AH37" s="3000"/>
      <c r="AI37" s="3000"/>
      <c r="AJ37" s="3000"/>
      <c r="AK37" s="3000"/>
      <c r="AL37" s="3000"/>
      <c r="AM37" s="3001"/>
      <c r="AN37" s="2999"/>
      <c r="AO37" s="3000"/>
      <c r="AP37" s="3000"/>
      <c r="AQ37" s="3000"/>
      <c r="AR37" s="3000"/>
      <c r="AS37" s="3000"/>
      <c r="AT37" s="3000"/>
      <c r="AU37" s="3001"/>
      <c r="AV37" s="2900"/>
      <c r="AW37" s="2901"/>
      <c r="AX37" s="2901"/>
      <c r="AY37" s="2901"/>
      <c r="AZ37" s="2901"/>
      <c r="BA37" s="2901"/>
      <c r="BB37" s="2901"/>
      <c r="BC37" s="2902"/>
      <c r="BD37" s="2900"/>
      <c r="BE37" s="2901"/>
      <c r="BF37" s="2901"/>
      <c r="BG37" s="2901"/>
      <c r="BH37" s="2901"/>
      <c r="BI37" s="2901"/>
      <c r="BJ37" s="2901"/>
      <c r="BK37" s="2902"/>
      <c r="BL37" s="3008"/>
      <c r="BM37" s="3009"/>
      <c r="BN37" s="3009"/>
      <c r="BO37" s="3009"/>
      <c r="BP37" s="3009"/>
      <c r="BQ37" s="3009"/>
      <c r="BR37" s="3009"/>
      <c r="BS37" s="3010"/>
      <c r="BT37" s="2987"/>
      <c r="BU37" s="2988"/>
      <c r="BV37" s="2988"/>
      <c r="BW37" s="2988"/>
      <c r="BX37" s="2988"/>
      <c r="BY37" s="2988"/>
      <c r="BZ37" s="2988"/>
      <c r="CA37" s="2989"/>
      <c r="CB37" s="2769"/>
      <c r="CC37" s="2769"/>
      <c r="CD37" s="32"/>
      <c r="CE37" s="32"/>
      <c r="CF37" s="32"/>
      <c r="CG37" s="32"/>
      <c r="CH37" s="32"/>
      <c r="CI37" s="32"/>
      <c r="CJ37" s="32"/>
      <c r="CK37" s="32"/>
      <c r="CL37" s="32"/>
    </row>
    <row r="38" spans="1:90" s="22" customFormat="1" ht="15" customHeight="1">
      <c r="A38" s="2290"/>
      <c r="B38" s="2290"/>
      <c r="C38" s="2290"/>
      <c r="D38" s="2290"/>
      <c r="E38" s="2524"/>
      <c r="F38" s="2524"/>
      <c r="G38" s="2993"/>
      <c r="H38" s="2994"/>
      <c r="I38" s="2994"/>
      <c r="J38" s="2994"/>
      <c r="K38" s="2994"/>
      <c r="L38" s="2994"/>
      <c r="M38" s="2994"/>
      <c r="N38" s="2994"/>
      <c r="O38" s="2994"/>
      <c r="P38" s="2994"/>
      <c r="Q38" s="2994"/>
      <c r="R38" s="2994"/>
      <c r="S38" s="2994"/>
      <c r="T38" s="2994"/>
      <c r="U38" s="2994"/>
      <c r="V38" s="2994"/>
      <c r="W38" s="2994"/>
      <c r="X38" s="2994"/>
      <c r="Y38" s="2994"/>
      <c r="Z38" s="2994"/>
      <c r="AA38" s="2994"/>
      <c r="AB38" s="2994"/>
      <c r="AC38" s="2994"/>
      <c r="AD38" s="2994"/>
      <c r="AE38" s="2999"/>
      <c r="AF38" s="3000"/>
      <c r="AG38" s="3000"/>
      <c r="AH38" s="3000"/>
      <c r="AI38" s="3000"/>
      <c r="AJ38" s="3000"/>
      <c r="AK38" s="3000"/>
      <c r="AL38" s="3000"/>
      <c r="AM38" s="3001"/>
      <c r="AN38" s="2999"/>
      <c r="AO38" s="3000"/>
      <c r="AP38" s="3000"/>
      <c r="AQ38" s="3000"/>
      <c r="AR38" s="3000"/>
      <c r="AS38" s="3000"/>
      <c r="AT38" s="3000"/>
      <c r="AU38" s="3001"/>
      <c r="AV38" s="2531"/>
      <c r="AW38" s="2529"/>
      <c r="AX38" s="2529"/>
      <c r="AY38" s="2529"/>
      <c r="AZ38" s="2529"/>
      <c r="BA38" s="2529"/>
      <c r="BB38" s="2529"/>
      <c r="BC38" s="2934"/>
      <c r="BD38" s="2531"/>
      <c r="BE38" s="2529"/>
      <c r="BF38" s="2529"/>
      <c r="BG38" s="2529"/>
      <c r="BH38" s="2529"/>
      <c r="BI38" s="2529"/>
      <c r="BJ38" s="2529"/>
      <c r="BK38" s="2934"/>
      <c r="BL38" s="3008"/>
      <c r="BM38" s="3009"/>
      <c r="BN38" s="3009"/>
      <c r="BO38" s="3009"/>
      <c r="BP38" s="3009"/>
      <c r="BQ38" s="3009"/>
      <c r="BR38" s="3009"/>
      <c r="BS38" s="3010"/>
      <c r="BT38" s="2987"/>
      <c r="BU38" s="2988"/>
      <c r="BV38" s="2988"/>
      <c r="BW38" s="2988"/>
      <c r="BX38" s="2988"/>
      <c r="BY38" s="2988"/>
      <c r="BZ38" s="2988"/>
      <c r="CA38" s="2989"/>
      <c r="CB38" s="2769"/>
      <c r="CC38" s="2769"/>
      <c r="CD38" s="32"/>
      <c r="CE38" s="32"/>
      <c r="CF38" s="32"/>
      <c r="CG38" s="32"/>
      <c r="CH38" s="32"/>
      <c r="CI38" s="32"/>
      <c r="CJ38" s="32"/>
      <c r="CK38" s="32"/>
      <c r="CL38" s="32"/>
    </row>
    <row r="39" spans="1:90" s="22" customFormat="1" ht="15" customHeight="1">
      <c r="A39" s="2290"/>
      <c r="B39" s="2290"/>
      <c r="C39" s="2290"/>
      <c r="D39" s="2290"/>
      <c r="E39" s="2524"/>
      <c r="F39" s="2524"/>
      <c r="G39" s="2430" t="s">
        <v>306</v>
      </c>
      <c r="H39" s="2299"/>
      <c r="I39" s="2299"/>
      <c r="J39" s="2299"/>
      <c r="K39" s="2299"/>
      <c r="L39" s="2299"/>
      <c r="M39" s="2299"/>
      <c r="N39" s="2299"/>
      <c r="O39" s="2299"/>
      <c r="P39" s="2299"/>
      <c r="Q39" s="2299"/>
      <c r="R39" s="2299"/>
      <c r="S39" s="2299"/>
      <c r="T39" s="2299"/>
      <c r="U39" s="2299"/>
      <c r="V39" s="2299"/>
      <c r="W39" s="2299"/>
      <c r="X39" s="2299"/>
      <c r="Y39" s="2299"/>
      <c r="Z39" s="2299"/>
      <c r="AA39" s="2299"/>
      <c r="AB39" s="2299"/>
      <c r="AC39" s="2299"/>
      <c r="AD39" s="2299"/>
      <c r="AE39" s="2999"/>
      <c r="AF39" s="3000"/>
      <c r="AG39" s="3000"/>
      <c r="AH39" s="3000"/>
      <c r="AI39" s="3000"/>
      <c r="AJ39" s="3000"/>
      <c r="AK39" s="3000"/>
      <c r="AL39" s="3000"/>
      <c r="AM39" s="3001"/>
      <c r="AN39" s="2999"/>
      <c r="AO39" s="3000"/>
      <c r="AP39" s="3000"/>
      <c r="AQ39" s="3000"/>
      <c r="AR39" s="3000"/>
      <c r="AS39" s="3000"/>
      <c r="AT39" s="3000"/>
      <c r="AU39" s="3001"/>
      <c r="AV39" s="3011"/>
      <c r="AW39" s="2289"/>
      <c r="AX39" s="2289"/>
      <c r="AY39" s="2289"/>
      <c r="AZ39" s="2289"/>
      <c r="BA39" s="2289"/>
      <c r="BB39" s="2289"/>
      <c r="BC39" s="2736"/>
      <c r="BD39" s="3012"/>
      <c r="BE39" s="3013"/>
      <c r="BF39" s="3013"/>
      <c r="BG39" s="3013"/>
      <c r="BH39" s="3013"/>
      <c r="BI39" s="3013"/>
      <c r="BJ39" s="3013"/>
      <c r="BK39" s="3014"/>
      <c r="BL39" s="3008"/>
      <c r="BM39" s="3009"/>
      <c r="BN39" s="3009"/>
      <c r="BO39" s="3009"/>
      <c r="BP39" s="3009"/>
      <c r="BQ39" s="3009"/>
      <c r="BR39" s="3009"/>
      <c r="BS39" s="3010"/>
      <c r="BT39" s="2987"/>
      <c r="BU39" s="2988"/>
      <c r="BV39" s="2988"/>
      <c r="BW39" s="2988"/>
      <c r="BX39" s="2988"/>
      <c r="BY39" s="2988"/>
      <c r="BZ39" s="2988"/>
      <c r="CA39" s="2989"/>
      <c r="CB39" s="2769"/>
      <c r="CC39" s="2769"/>
      <c r="CD39" s="32"/>
      <c r="CE39" s="32"/>
      <c r="CF39" s="32"/>
      <c r="CG39" s="32"/>
      <c r="CH39" s="32"/>
      <c r="CI39" s="32"/>
      <c r="CJ39" s="32"/>
      <c r="CK39" s="32"/>
      <c r="CL39" s="32"/>
    </row>
    <row r="40" spans="1:90" s="22" customFormat="1" ht="15" customHeight="1">
      <c r="A40" s="2290"/>
      <c r="B40" s="2290"/>
      <c r="C40" s="2290"/>
      <c r="D40" s="2290"/>
      <c r="E40" s="2524"/>
      <c r="F40" s="2524"/>
      <c r="G40" s="2978"/>
      <c r="H40" s="2979"/>
      <c r="I40" s="2979"/>
      <c r="J40" s="2979"/>
      <c r="K40" s="2979"/>
      <c r="L40" s="2979"/>
      <c r="M40" s="2979"/>
      <c r="N40" s="2979"/>
      <c r="O40" s="2979"/>
      <c r="P40" s="2979"/>
      <c r="Q40" s="2979"/>
      <c r="R40" s="2979"/>
      <c r="S40" s="2979"/>
      <c r="T40" s="2979"/>
      <c r="U40" s="2979"/>
      <c r="V40" s="2979"/>
      <c r="W40" s="2979"/>
      <c r="X40" s="2979"/>
      <c r="Y40" s="2979"/>
      <c r="Z40" s="2979"/>
      <c r="AA40" s="2979"/>
      <c r="AB40" s="2979"/>
      <c r="AC40" s="2979"/>
      <c r="AD40" s="2980"/>
      <c r="AE40" s="2891"/>
      <c r="AF40" s="2892"/>
      <c r="AG40" s="2892"/>
      <c r="AH40" s="2892"/>
      <c r="AI40" s="2892"/>
      <c r="AJ40" s="2892"/>
      <c r="AK40" s="2892"/>
      <c r="AL40" s="2892"/>
      <c r="AM40" s="2893"/>
      <c r="AN40" s="2891"/>
      <c r="AO40" s="2892"/>
      <c r="AP40" s="2892"/>
      <c r="AQ40" s="2892"/>
      <c r="AR40" s="2892"/>
      <c r="AS40" s="2892"/>
      <c r="AT40" s="2892"/>
      <c r="AU40" s="2893"/>
      <c r="AV40" s="2894"/>
      <c r="AW40" s="2895"/>
      <c r="AX40" s="2895"/>
      <c r="AY40" s="2895"/>
      <c r="AZ40" s="2895"/>
      <c r="BA40" s="2895"/>
      <c r="BB40" s="2895"/>
      <c r="BC40" s="2896"/>
      <c r="BD40" s="2900"/>
      <c r="BE40" s="2901"/>
      <c r="BF40" s="2901"/>
      <c r="BG40" s="2901"/>
      <c r="BH40" s="2901"/>
      <c r="BI40" s="2901"/>
      <c r="BJ40" s="2901"/>
      <c r="BK40" s="2902"/>
      <c r="BL40" s="2894"/>
      <c r="BM40" s="2895"/>
      <c r="BN40" s="2895"/>
      <c r="BO40" s="2895"/>
      <c r="BP40" s="2895"/>
      <c r="BQ40" s="2895"/>
      <c r="BR40" s="2895"/>
      <c r="BS40" s="2896"/>
      <c r="BT40" s="2987"/>
      <c r="BU40" s="2988"/>
      <c r="BV40" s="2988"/>
      <c r="BW40" s="2988"/>
      <c r="BX40" s="2988"/>
      <c r="BY40" s="2988"/>
      <c r="BZ40" s="2988"/>
      <c r="CA40" s="2989"/>
      <c r="CB40" s="2769"/>
      <c r="CC40" s="2769"/>
      <c r="CD40" s="32"/>
      <c r="CE40" s="32"/>
      <c r="CF40" s="32"/>
      <c r="CG40" s="32"/>
      <c r="CH40" s="32"/>
      <c r="CI40" s="32"/>
      <c r="CJ40" s="32"/>
      <c r="CK40" s="32"/>
      <c r="CL40" s="32"/>
    </row>
    <row r="41" spans="1:90" s="22" customFormat="1" ht="11.25" customHeight="1" thickBot="1">
      <c r="A41" s="2290"/>
      <c r="B41" s="2290"/>
      <c r="C41" s="2290"/>
      <c r="D41" s="2290"/>
      <c r="E41" s="2524"/>
      <c r="F41" s="2524"/>
      <c r="G41" s="3033"/>
      <c r="H41" s="3034"/>
      <c r="I41" s="3034"/>
      <c r="J41" s="3034"/>
      <c r="K41" s="3034"/>
      <c r="L41" s="3034"/>
      <c r="M41" s="3034"/>
      <c r="N41" s="3034"/>
      <c r="O41" s="3034"/>
      <c r="P41" s="3034"/>
      <c r="Q41" s="3034"/>
      <c r="R41" s="3034"/>
      <c r="S41" s="3034"/>
      <c r="T41" s="3034"/>
      <c r="U41" s="3034"/>
      <c r="V41" s="3034"/>
      <c r="W41" s="3034"/>
      <c r="X41" s="3034"/>
      <c r="Y41" s="3034"/>
      <c r="Z41" s="3034"/>
      <c r="AA41" s="3034"/>
      <c r="AB41" s="3034"/>
      <c r="AC41" s="3034"/>
      <c r="AD41" s="3035"/>
      <c r="AE41" s="2906"/>
      <c r="AF41" s="2907"/>
      <c r="AG41" s="2907"/>
      <c r="AH41" s="2907"/>
      <c r="AI41" s="2907"/>
      <c r="AJ41" s="2907"/>
      <c r="AK41" s="2907"/>
      <c r="AL41" s="2907"/>
      <c r="AM41" s="2908"/>
      <c r="AN41" s="2909"/>
      <c r="AO41" s="2910"/>
      <c r="AP41" s="2910"/>
      <c r="AQ41" s="2910"/>
      <c r="AR41" s="2910"/>
      <c r="AS41" s="2910"/>
      <c r="AT41" s="2910"/>
      <c r="AU41" s="2911"/>
      <c r="AV41" s="2897"/>
      <c r="AW41" s="2898"/>
      <c r="AX41" s="2898"/>
      <c r="AY41" s="2898"/>
      <c r="AZ41" s="2898"/>
      <c r="BA41" s="2898"/>
      <c r="BB41" s="2898"/>
      <c r="BC41" s="2899"/>
      <c r="BD41" s="2912"/>
      <c r="BE41" s="2913"/>
      <c r="BF41" s="2913"/>
      <c r="BG41" s="2913"/>
      <c r="BH41" s="2913"/>
      <c r="BI41" s="2913"/>
      <c r="BJ41" s="2913"/>
      <c r="BK41" s="2914"/>
      <c r="BL41" s="2897"/>
      <c r="BM41" s="2898"/>
      <c r="BN41" s="2898"/>
      <c r="BO41" s="2898"/>
      <c r="BP41" s="2898"/>
      <c r="BQ41" s="2898"/>
      <c r="BR41" s="2898"/>
      <c r="BS41" s="2899"/>
      <c r="BT41" s="3030"/>
      <c r="BU41" s="3031"/>
      <c r="BV41" s="3031"/>
      <c r="BW41" s="3031"/>
      <c r="BX41" s="3031"/>
      <c r="BY41" s="3031"/>
      <c r="BZ41" s="3031"/>
      <c r="CA41" s="3032"/>
      <c r="CB41" s="2769"/>
      <c r="CC41" s="2769"/>
      <c r="CD41" s="32"/>
      <c r="CE41" s="32"/>
      <c r="CF41" s="32"/>
      <c r="CG41" s="32"/>
      <c r="CH41" s="32"/>
      <c r="CI41" s="32"/>
      <c r="CJ41" s="32"/>
      <c r="CK41" s="32"/>
      <c r="CL41" s="32"/>
    </row>
    <row r="42" spans="1:90" s="22" customFormat="1" ht="15" customHeight="1">
      <c r="A42" s="2290"/>
      <c r="B42" s="2290"/>
      <c r="C42" s="2290"/>
      <c r="D42" s="2290"/>
      <c r="E42" s="2524"/>
      <c r="F42" s="2524"/>
      <c r="G42" s="3025" t="s">
        <v>307</v>
      </c>
      <c r="H42" s="3026"/>
      <c r="I42" s="3026"/>
      <c r="J42" s="3026"/>
      <c r="K42" s="3026"/>
      <c r="L42" s="3026"/>
      <c r="M42" s="3026"/>
      <c r="N42" s="3026"/>
      <c r="O42" s="3026"/>
      <c r="P42" s="3026"/>
      <c r="Q42" s="3026"/>
      <c r="R42" s="3026"/>
      <c r="S42" s="3026"/>
      <c r="T42" s="3026"/>
      <c r="U42" s="3026"/>
      <c r="V42" s="3026"/>
      <c r="W42" s="3026"/>
      <c r="X42" s="3026"/>
      <c r="Y42" s="3026"/>
      <c r="Z42" s="3026"/>
      <c r="AA42" s="3026"/>
      <c r="AB42" s="3026"/>
      <c r="AC42" s="3026"/>
      <c r="AD42" s="3026"/>
      <c r="AE42" s="3026"/>
      <c r="AF42" s="3026"/>
      <c r="AG42" s="3026"/>
      <c r="AH42" s="3026"/>
      <c r="AI42" s="3026"/>
      <c r="AJ42" s="3026"/>
      <c r="AK42" s="3026"/>
      <c r="AL42" s="3026"/>
      <c r="AM42" s="3026"/>
      <c r="AN42" s="3026"/>
      <c r="AO42" s="3026"/>
      <c r="AP42" s="3026"/>
      <c r="AQ42" s="3026"/>
      <c r="AR42" s="3026"/>
      <c r="AS42" s="3026"/>
      <c r="AT42" s="3026"/>
      <c r="AU42" s="3026"/>
      <c r="AV42" s="3026"/>
      <c r="AW42" s="3026"/>
      <c r="AX42" s="3026"/>
      <c r="AY42" s="3026"/>
      <c r="AZ42" s="3026"/>
      <c r="BA42" s="3026"/>
      <c r="BB42" s="3026"/>
      <c r="BC42" s="3026"/>
      <c r="BD42" s="3026"/>
      <c r="BE42" s="3026"/>
      <c r="BF42" s="3026"/>
      <c r="BG42" s="3026"/>
      <c r="BH42" s="3026"/>
      <c r="BI42" s="3026"/>
      <c r="BJ42" s="3026"/>
      <c r="BK42" s="3026"/>
      <c r="BL42" s="3026"/>
      <c r="BM42" s="3026"/>
      <c r="BN42" s="3026"/>
      <c r="BO42" s="3026"/>
      <c r="BP42" s="3026"/>
      <c r="BQ42" s="3026"/>
      <c r="BR42" s="3026"/>
      <c r="BS42" s="3026"/>
      <c r="BT42" s="3026"/>
      <c r="BU42" s="3026"/>
      <c r="BV42" s="3026"/>
      <c r="BW42" s="3026"/>
      <c r="BX42" s="3026"/>
      <c r="BY42" s="3026"/>
      <c r="BZ42" s="3026"/>
      <c r="CA42" s="3027"/>
      <c r="CB42" s="2769"/>
      <c r="CC42" s="2769"/>
      <c r="CD42" s="32"/>
      <c r="CE42" s="32"/>
      <c r="CF42" s="32"/>
      <c r="CG42" s="32"/>
      <c r="CH42" s="32"/>
      <c r="CI42" s="32"/>
      <c r="CJ42" s="32"/>
      <c r="CK42" s="32"/>
      <c r="CL42" s="32"/>
    </row>
    <row r="43" spans="1:90" s="22" customFormat="1" ht="15" customHeight="1">
      <c r="A43" s="2290"/>
      <c r="B43" s="2290"/>
      <c r="C43" s="2290"/>
      <c r="D43" s="2290"/>
      <c r="E43" s="2524"/>
      <c r="F43" s="2524"/>
      <c r="G43" s="2430"/>
      <c r="H43" s="2299"/>
      <c r="I43" s="2299"/>
      <c r="J43" s="2299"/>
      <c r="K43" s="2299"/>
      <c r="L43" s="2299"/>
      <c r="M43" s="2299"/>
      <c r="N43" s="2299"/>
      <c r="O43" s="2299"/>
      <c r="P43" s="2299"/>
      <c r="Q43" s="2299"/>
      <c r="R43" s="2299"/>
      <c r="S43" s="2299"/>
      <c r="T43" s="2299"/>
      <c r="U43" s="2299"/>
      <c r="V43" s="2299"/>
      <c r="W43" s="2299"/>
      <c r="X43" s="2299"/>
      <c r="Y43" s="2299"/>
      <c r="Z43" s="2299"/>
      <c r="AA43" s="2299"/>
      <c r="AB43" s="2299"/>
      <c r="AC43" s="2299"/>
      <c r="AD43" s="2299"/>
      <c r="AE43" s="2299"/>
      <c r="AF43" s="2299"/>
      <c r="AG43" s="2299"/>
      <c r="AH43" s="2299"/>
      <c r="AI43" s="2299"/>
      <c r="AJ43" s="2299"/>
      <c r="AK43" s="2299"/>
      <c r="AL43" s="2299"/>
      <c r="AM43" s="2299"/>
      <c r="AN43" s="2299"/>
      <c r="AO43" s="2299"/>
      <c r="AP43" s="2299"/>
      <c r="AQ43" s="2299"/>
      <c r="AR43" s="2299"/>
      <c r="AS43" s="2299"/>
      <c r="AT43" s="2299"/>
      <c r="AU43" s="2299"/>
      <c r="AV43" s="2299"/>
      <c r="AW43" s="2299"/>
      <c r="AX43" s="2299"/>
      <c r="AY43" s="2299"/>
      <c r="AZ43" s="2299"/>
      <c r="BA43" s="2299"/>
      <c r="BB43" s="2299"/>
      <c r="BC43" s="2299"/>
      <c r="BD43" s="2299"/>
      <c r="BE43" s="2299"/>
      <c r="BF43" s="2299"/>
      <c r="BG43" s="2299"/>
      <c r="BH43" s="2299"/>
      <c r="BI43" s="2299"/>
      <c r="BJ43" s="2299"/>
      <c r="BK43" s="2299"/>
      <c r="BL43" s="2299"/>
      <c r="BM43" s="2299"/>
      <c r="BN43" s="2299"/>
      <c r="BO43" s="2299"/>
      <c r="BP43" s="2299"/>
      <c r="BQ43" s="2299"/>
      <c r="BR43" s="2299"/>
      <c r="BS43" s="2299"/>
      <c r="BT43" s="2299"/>
      <c r="BU43" s="2299"/>
      <c r="BV43" s="2299"/>
      <c r="BW43" s="2299"/>
      <c r="BX43" s="2299"/>
      <c r="BY43" s="2299"/>
      <c r="BZ43" s="2299"/>
      <c r="CA43" s="3028"/>
      <c r="CB43" s="2769"/>
      <c r="CC43" s="2769"/>
      <c r="CD43" s="32"/>
      <c r="CE43" s="32"/>
      <c r="CF43" s="32"/>
      <c r="CG43" s="32"/>
      <c r="CH43" s="32"/>
      <c r="CI43" s="32"/>
      <c r="CJ43" s="32"/>
      <c r="CK43" s="32"/>
      <c r="CL43" s="32"/>
    </row>
    <row r="44" spans="1:90" s="22" customFormat="1" ht="15" customHeight="1">
      <c r="A44" s="2290"/>
      <c r="B44" s="2290"/>
      <c r="C44" s="2290"/>
      <c r="D44" s="2290"/>
      <c r="E44" s="2524"/>
      <c r="F44" s="2524"/>
      <c r="G44" s="3017"/>
      <c r="H44" s="2289"/>
      <c r="I44" s="2289"/>
      <c r="J44" s="2289"/>
      <c r="K44" s="2289"/>
      <c r="L44" s="2289"/>
      <c r="M44" s="2390" t="str">
        <f>IF(★入力画面!$U$12="","　　　年　　　月　　　日",★入力画面!BL$12)</f>
        <v>　　　年　　　月　　　日</v>
      </c>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0"/>
      <c r="AI44" s="2390"/>
      <c r="AJ44" s="2390"/>
      <c r="AK44" s="2289"/>
      <c r="AL44" s="2289"/>
      <c r="AM44" s="2289"/>
      <c r="AN44" s="2289"/>
      <c r="AO44" s="2289"/>
      <c r="AP44" s="2289"/>
      <c r="AQ44" s="2289"/>
      <c r="AR44" s="2289"/>
      <c r="AS44" s="2289"/>
      <c r="AT44" s="2289"/>
      <c r="AU44" s="2289"/>
      <c r="AV44" s="2289"/>
      <c r="AW44" s="2289"/>
      <c r="AX44" s="2289"/>
      <c r="AY44" s="2289"/>
      <c r="AZ44" s="2289"/>
      <c r="BA44" s="2289"/>
      <c r="BB44" s="2289"/>
      <c r="BC44" s="2289"/>
      <c r="BD44" s="2289"/>
      <c r="BE44" s="2289"/>
      <c r="BF44" s="2289"/>
      <c r="BG44" s="2289"/>
      <c r="BH44" s="2289"/>
      <c r="BI44" s="2289"/>
      <c r="BJ44" s="2289"/>
      <c r="BK44" s="2289"/>
      <c r="BL44" s="2289"/>
      <c r="BM44" s="2289"/>
      <c r="BN44" s="2289"/>
      <c r="BO44" s="2289"/>
      <c r="BP44" s="2289"/>
      <c r="BQ44" s="2289"/>
      <c r="BR44" s="2289"/>
      <c r="BS44" s="2289"/>
      <c r="BT44" s="2289"/>
      <c r="BU44" s="2289"/>
      <c r="BV44" s="2289"/>
      <c r="BW44" s="2289"/>
      <c r="BX44" s="2289"/>
      <c r="BY44" s="2289"/>
      <c r="BZ44" s="2289"/>
      <c r="CA44" s="3020"/>
      <c r="CB44" s="2769"/>
      <c r="CC44" s="2769"/>
      <c r="CD44" s="32"/>
      <c r="CE44" s="32"/>
      <c r="CF44" s="32"/>
      <c r="CG44" s="32"/>
      <c r="CH44" s="32"/>
      <c r="CI44" s="32"/>
      <c r="CJ44" s="32"/>
      <c r="CK44" s="32"/>
      <c r="CL44" s="32"/>
    </row>
    <row r="45" spans="1:90" s="22" customFormat="1" ht="15" customHeight="1">
      <c r="A45" s="2290"/>
      <c r="B45" s="2290"/>
      <c r="C45" s="2290"/>
      <c r="D45" s="2290"/>
      <c r="E45" s="2524"/>
      <c r="F45" s="2524"/>
      <c r="G45" s="3017"/>
      <c r="H45" s="2289"/>
      <c r="I45" s="2289"/>
      <c r="J45" s="2289"/>
      <c r="K45" s="2289"/>
      <c r="L45" s="2289"/>
      <c r="M45" s="2289"/>
      <c r="N45" s="2289"/>
      <c r="O45" s="2289"/>
      <c r="P45" s="2289"/>
      <c r="Q45" s="2289"/>
      <c r="R45" s="2289"/>
      <c r="S45" s="2289"/>
      <c r="T45" s="2289"/>
      <c r="U45" s="2289"/>
      <c r="V45" s="2289"/>
      <c r="W45" s="2289"/>
      <c r="X45" s="2289"/>
      <c r="Y45" s="2289"/>
      <c r="Z45" s="2289"/>
      <c r="AA45" s="2289"/>
      <c r="AB45" s="2289"/>
      <c r="AC45" s="2289"/>
      <c r="AD45" s="2289"/>
      <c r="AE45" s="2289"/>
      <c r="AF45" s="2289"/>
      <c r="AG45" s="2289"/>
      <c r="AH45" s="2289"/>
      <c r="AI45" s="2289"/>
      <c r="AJ45" s="2289"/>
      <c r="AK45" s="2289"/>
      <c r="AL45" s="2289"/>
      <c r="AM45" s="2289"/>
      <c r="AN45" s="2289"/>
      <c r="AO45" s="2289"/>
      <c r="AP45" s="2289"/>
      <c r="AQ45" s="2289"/>
      <c r="AR45" s="2289"/>
      <c r="AS45" s="2289"/>
      <c r="AT45" s="2289"/>
      <c r="AU45" s="2289"/>
      <c r="AV45" s="2289"/>
      <c r="AW45" s="2289"/>
      <c r="AX45" s="2289"/>
      <c r="AY45" s="2289"/>
      <c r="AZ45" s="2289"/>
      <c r="BA45" s="2289"/>
      <c r="BB45" s="2289"/>
      <c r="BC45" s="2289"/>
      <c r="BD45" s="2289"/>
      <c r="BE45" s="2289"/>
      <c r="BF45" s="2289"/>
      <c r="BG45" s="2289"/>
      <c r="BH45" s="2289"/>
      <c r="BI45" s="2289"/>
      <c r="BJ45" s="2289"/>
      <c r="BK45" s="2289"/>
      <c r="BL45" s="2289"/>
      <c r="BM45" s="2289"/>
      <c r="BN45" s="2289"/>
      <c r="BO45" s="2289"/>
      <c r="BP45" s="2289"/>
      <c r="BQ45" s="2289"/>
      <c r="BR45" s="2289"/>
      <c r="BS45" s="2289"/>
      <c r="BT45" s="2289"/>
      <c r="BU45" s="2289"/>
      <c r="BV45" s="2289"/>
      <c r="BW45" s="2289"/>
      <c r="BX45" s="2289"/>
      <c r="BY45" s="2289"/>
      <c r="BZ45" s="2289"/>
      <c r="CA45" s="3020"/>
      <c r="CB45" s="2769"/>
      <c r="CC45" s="2769"/>
      <c r="CD45" s="32"/>
      <c r="CE45" s="32"/>
      <c r="CF45" s="32"/>
      <c r="CG45" s="32"/>
      <c r="CH45" s="32"/>
      <c r="CI45" s="32"/>
      <c r="CJ45" s="32"/>
      <c r="CK45" s="32"/>
      <c r="CL45" s="32"/>
    </row>
    <row r="46" spans="1:90" s="22" customFormat="1" ht="15" customHeight="1">
      <c r="A46" s="2290"/>
      <c r="B46" s="2290"/>
      <c r="C46" s="2290"/>
      <c r="D46" s="2290"/>
      <c r="E46" s="2524"/>
      <c r="F46" s="2524"/>
      <c r="G46" s="3017"/>
      <c r="H46" s="2289"/>
      <c r="I46" s="2289"/>
      <c r="J46" s="2289"/>
      <c r="K46" s="2289"/>
      <c r="L46" s="2289"/>
      <c r="M46" s="2289"/>
      <c r="N46" s="2289"/>
      <c r="O46" s="2289"/>
      <c r="P46" s="2289"/>
      <c r="Q46" s="2289"/>
      <c r="R46" s="2289"/>
      <c r="S46" s="2289"/>
      <c r="T46" s="2289"/>
      <c r="U46" s="2289"/>
      <c r="V46" s="2289"/>
      <c r="W46" s="2289"/>
      <c r="X46" s="2289"/>
      <c r="Y46" s="2289"/>
      <c r="Z46" s="2289"/>
      <c r="AA46" s="2289"/>
      <c r="AB46" s="2289"/>
      <c r="AC46" s="2289"/>
      <c r="AD46" s="2289"/>
      <c r="AE46" s="2289"/>
      <c r="AF46" s="2289"/>
      <c r="AG46" s="2289"/>
      <c r="AH46" s="2289"/>
      <c r="AI46" s="2289"/>
      <c r="AJ46" s="2289"/>
      <c r="AK46" s="2289"/>
      <c r="AL46" s="2289"/>
      <c r="AM46" s="2298" t="s">
        <v>74</v>
      </c>
      <c r="AN46" s="2298"/>
      <c r="AO46" s="2298"/>
      <c r="AP46" s="2298"/>
      <c r="AQ46" s="2298"/>
      <c r="AR46" s="2298"/>
      <c r="AS46" s="2298"/>
      <c r="AT46" s="2298"/>
      <c r="AU46" s="2298"/>
      <c r="AV46" s="2298"/>
      <c r="AW46" s="361"/>
      <c r="AX46" s="2731">
        <f>★入力画面!$M$18</f>
        <v>0</v>
      </c>
      <c r="AY46" s="2731"/>
      <c r="AZ46" s="2731"/>
      <c r="BA46" s="2731"/>
      <c r="BB46" s="2731"/>
      <c r="BC46" s="2731"/>
      <c r="BD46" s="2731"/>
      <c r="BE46" s="2731"/>
      <c r="BF46" s="2731"/>
      <c r="BG46" s="2731"/>
      <c r="BH46" s="2731"/>
      <c r="BI46" s="2731"/>
      <c r="BJ46" s="2731"/>
      <c r="BK46" s="2731"/>
      <c r="BL46" s="2731"/>
      <c r="BM46" s="2731"/>
      <c r="BN46" s="2731"/>
      <c r="BO46" s="2731"/>
      <c r="BP46" s="2731"/>
      <c r="BQ46" s="2731"/>
      <c r="BR46" s="2731"/>
      <c r="BS46" s="2731"/>
      <c r="BT46" s="2731"/>
      <c r="BU46" s="2731"/>
      <c r="BV46" s="2731"/>
      <c r="BW46" s="2731"/>
      <c r="BX46" s="2731"/>
      <c r="BY46" s="2731"/>
      <c r="BZ46" s="2731"/>
      <c r="CA46" s="416"/>
      <c r="CB46" s="2769"/>
      <c r="CC46" s="2769"/>
      <c r="CD46" s="32"/>
      <c r="CE46" s="32"/>
      <c r="CF46" s="32"/>
      <c r="CG46" s="32"/>
      <c r="CH46" s="32"/>
      <c r="CI46" s="32"/>
      <c r="CJ46" s="32"/>
      <c r="CK46" s="32"/>
      <c r="CL46" s="32"/>
    </row>
    <row r="47" spans="1:90" s="22" customFormat="1" ht="15" customHeight="1">
      <c r="A47" s="2290"/>
      <c r="B47" s="2290"/>
      <c r="C47" s="2290"/>
      <c r="D47" s="2290"/>
      <c r="E47" s="2524"/>
      <c r="F47" s="2524"/>
      <c r="G47" s="3017"/>
      <c r="H47" s="2289"/>
      <c r="I47" s="2289"/>
      <c r="J47" s="2289"/>
      <c r="K47" s="2289"/>
      <c r="L47" s="2289"/>
      <c r="M47" s="2289"/>
      <c r="N47" s="2289"/>
      <c r="O47" s="2289"/>
      <c r="P47" s="2289"/>
      <c r="Q47" s="2289"/>
      <c r="R47" s="2289"/>
      <c r="S47" s="2289"/>
      <c r="T47" s="2289"/>
      <c r="U47" s="2289"/>
      <c r="V47" s="2289"/>
      <c r="W47" s="2289"/>
      <c r="X47" s="2289"/>
      <c r="Y47" s="2289"/>
      <c r="Z47" s="2289"/>
      <c r="AA47" s="2289"/>
      <c r="AB47" s="2289"/>
      <c r="AC47" s="2289"/>
      <c r="AD47" s="2289"/>
      <c r="AE47" s="2289"/>
      <c r="AF47" s="2289"/>
      <c r="AG47" s="2289"/>
      <c r="AH47" s="2289"/>
      <c r="AI47" s="2289"/>
      <c r="AJ47" s="2289"/>
      <c r="AK47" s="2289"/>
      <c r="AL47" s="2289"/>
      <c r="AM47" s="2758"/>
      <c r="AN47" s="2758"/>
      <c r="AO47" s="2758"/>
      <c r="AP47" s="2758"/>
      <c r="AQ47" s="2758"/>
      <c r="AR47" s="2758"/>
      <c r="AS47" s="2758"/>
      <c r="AT47" s="2758"/>
      <c r="AU47" s="2758"/>
      <c r="AV47" s="2758"/>
      <c r="AW47" s="361"/>
      <c r="AX47" s="2289"/>
      <c r="AY47" s="2289"/>
      <c r="AZ47" s="2289"/>
      <c r="BA47" s="2289"/>
      <c r="BB47" s="2289"/>
      <c r="BC47" s="2289"/>
      <c r="BD47" s="2289"/>
      <c r="BE47" s="2289"/>
      <c r="BF47" s="2289"/>
      <c r="BG47" s="2289"/>
      <c r="BH47" s="2289"/>
      <c r="BI47" s="2289"/>
      <c r="BJ47" s="2289"/>
      <c r="BK47" s="2289"/>
      <c r="BL47" s="2289"/>
      <c r="BM47" s="2289"/>
      <c r="BN47" s="2289"/>
      <c r="BO47" s="2289"/>
      <c r="BP47" s="2289"/>
      <c r="BQ47" s="2289"/>
      <c r="BR47" s="2289"/>
      <c r="BS47" s="2289"/>
      <c r="BT47" s="2289"/>
      <c r="BU47" s="2289"/>
      <c r="BV47" s="2289"/>
      <c r="BW47" s="2289"/>
      <c r="BX47" s="2289"/>
      <c r="BY47" s="2289"/>
      <c r="BZ47" s="2289"/>
      <c r="CA47" s="3020"/>
      <c r="CB47" s="2769"/>
      <c r="CC47" s="2769"/>
      <c r="CD47" s="32"/>
      <c r="CE47" s="32"/>
      <c r="CF47" s="32"/>
      <c r="CG47" s="32"/>
      <c r="CH47" s="32"/>
      <c r="CI47" s="32"/>
      <c r="CJ47" s="32"/>
      <c r="CK47" s="32"/>
      <c r="CL47" s="32"/>
    </row>
    <row r="48" spans="1:90" s="22" customFormat="1" ht="15" customHeight="1">
      <c r="A48" s="2290"/>
      <c r="B48" s="2290"/>
      <c r="C48" s="2290"/>
      <c r="D48" s="2290"/>
      <c r="E48" s="2524"/>
      <c r="F48" s="2524"/>
      <c r="G48" s="3017"/>
      <c r="H48" s="2289"/>
      <c r="I48" s="2289"/>
      <c r="J48" s="2289"/>
      <c r="K48" s="2289"/>
      <c r="L48" s="2289"/>
      <c r="M48" s="2289"/>
      <c r="N48" s="2289"/>
      <c r="O48" s="2289"/>
      <c r="P48" s="2289"/>
      <c r="Q48" s="2289"/>
      <c r="R48" s="2289"/>
      <c r="S48" s="2289"/>
      <c r="T48" s="2289"/>
      <c r="U48" s="2289"/>
      <c r="V48" s="2289"/>
      <c r="W48" s="2289"/>
      <c r="X48" s="2289"/>
      <c r="Y48" s="2289"/>
      <c r="Z48" s="2289"/>
      <c r="AA48" s="2289"/>
      <c r="AB48" s="2289"/>
      <c r="AC48" s="2289"/>
      <c r="AD48" s="2289"/>
      <c r="AE48" s="2289"/>
      <c r="AF48" s="2289"/>
      <c r="AG48" s="2289"/>
      <c r="AH48" s="2289"/>
      <c r="AI48" s="2289"/>
      <c r="AJ48" s="2289"/>
      <c r="AK48" s="2289"/>
      <c r="AL48" s="2289"/>
      <c r="AM48" s="2298" t="s">
        <v>2935</v>
      </c>
      <c r="AN48" s="2298"/>
      <c r="AO48" s="2298"/>
      <c r="AP48" s="2298"/>
      <c r="AQ48" s="2298"/>
      <c r="AR48" s="2298"/>
      <c r="AS48" s="2298"/>
      <c r="AT48" s="2298"/>
      <c r="AU48" s="2298"/>
      <c r="AV48" s="2298"/>
      <c r="AW48" s="361"/>
      <c r="AX48" s="2731">
        <f>★入力画面!$M$74</f>
        <v>0</v>
      </c>
      <c r="AY48" s="2731"/>
      <c r="AZ48" s="2731"/>
      <c r="BA48" s="2731"/>
      <c r="BB48" s="2731"/>
      <c r="BC48" s="2731"/>
      <c r="BD48" s="2731"/>
      <c r="BE48" s="2731"/>
      <c r="BF48" s="2731"/>
      <c r="BG48" s="2731"/>
      <c r="BH48" s="2731"/>
      <c r="BI48" s="2731"/>
      <c r="BJ48" s="2731"/>
      <c r="BK48" s="2731"/>
      <c r="BL48" s="2731"/>
      <c r="BM48" s="2731"/>
      <c r="BN48" s="2731"/>
      <c r="BO48" s="2731"/>
      <c r="BP48" s="2731"/>
      <c r="BQ48" s="2731"/>
      <c r="BR48" s="2731"/>
      <c r="BS48" s="2731"/>
      <c r="BT48" s="2731"/>
      <c r="BU48" s="3021"/>
      <c r="BV48" s="3021"/>
      <c r="BW48" s="2755"/>
      <c r="BX48" s="2755"/>
      <c r="BY48" s="2755"/>
      <c r="BZ48" s="2755"/>
      <c r="CA48" s="3022"/>
      <c r="CB48" s="2769"/>
      <c r="CC48" s="2769"/>
      <c r="CD48" s="32"/>
      <c r="CE48" s="32"/>
      <c r="CF48" s="32"/>
      <c r="CG48" s="32"/>
      <c r="CH48" s="32"/>
      <c r="CI48" s="32"/>
      <c r="CJ48" s="32"/>
      <c r="CK48" s="32"/>
      <c r="CL48" s="32"/>
    </row>
    <row r="49" spans="1:90" s="22" customFormat="1" ht="15" customHeight="1" thickBot="1">
      <c r="A49" s="2290"/>
      <c r="B49" s="2290"/>
      <c r="C49" s="2290"/>
      <c r="D49" s="2290"/>
      <c r="E49" s="361"/>
      <c r="F49" s="361"/>
      <c r="G49" s="3018"/>
      <c r="H49" s="3019"/>
      <c r="I49" s="3019"/>
      <c r="J49" s="3019"/>
      <c r="K49" s="3019"/>
      <c r="L49" s="3019"/>
      <c r="M49" s="3019"/>
      <c r="N49" s="3019"/>
      <c r="O49" s="3019"/>
      <c r="P49" s="3019"/>
      <c r="Q49" s="3019"/>
      <c r="R49" s="3019"/>
      <c r="S49" s="3019"/>
      <c r="T49" s="3019"/>
      <c r="U49" s="3019"/>
      <c r="V49" s="3019"/>
      <c r="W49" s="3019"/>
      <c r="X49" s="3019"/>
      <c r="Y49" s="3019"/>
      <c r="Z49" s="3019"/>
      <c r="AA49" s="3019"/>
      <c r="AB49" s="3019"/>
      <c r="AC49" s="3019"/>
      <c r="AD49" s="3019"/>
      <c r="AE49" s="3019"/>
      <c r="AF49" s="3019"/>
      <c r="AG49" s="3019"/>
      <c r="AH49" s="3019"/>
      <c r="AI49" s="3019"/>
      <c r="AJ49" s="3019"/>
      <c r="AK49" s="3019"/>
      <c r="AL49" s="3019"/>
      <c r="AM49" s="3023" t="s">
        <v>2835</v>
      </c>
      <c r="AN49" s="3023"/>
      <c r="AO49" s="3023"/>
      <c r="AP49" s="3023"/>
      <c r="AQ49" s="3023"/>
      <c r="AR49" s="3023"/>
      <c r="AS49" s="3023"/>
      <c r="AT49" s="3023"/>
      <c r="AU49" s="3023"/>
      <c r="AV49" s="3023"/>
      <c r="AW49" s="3023"/>
      <c r="AX49" s="3023"/>
      <c r="AY49" s="3023"/>
      <c r="AZ49" s="3023"/>
      <c r="BA49" s="3023"/>
      <c r="BB49" s="3023"/>
      <c r="BC49" s="3023"/>
      <c r="BD49" s="3023"/>
      <c r="BE49" s="3023"/>
      <c r="BF49" s="3023"/>
      <c r="BG49" s="3023"/>
      <c r="BH49" s="3023"/>
      <c r="BI49" s="3023"/>
      <c r="BJ49" s="3023"/>
      <c r="BK49" s="3023"/>
      <c r="BL49" s="3023"/>
      <c r="BM49" s="3023"/>
      <c r="BN49" s="3023"/>
      <c r="BO49" s="3023"/>
      <c r="BP49" s="3023"/>
      <c r="BQ49" s="3023"/>
      <c r="BR49" s="3023"/>
      <c r="BS49" s="3023"/>
      <c r="BT49" s="3023"/>
      <c r="BU49" s="3023"/>
      <c r="BV49" s="3023"/>
      <c r="BW49" s="3023"/>
      <c r="BX49" s="3023"/>
      <c r="BY49" s="3023"/>
      <c r="BZ49" s="3023"/>
      <c r="CA49" s="3024"/>
      <c r="CB49" s="2769"/>
      <c r="CC49" s="2769"/>
      <c r="CD49" s="32"/>
      <c r="CE49" s="32"/>
      <c r="CF49" s="32"/>
      <c r="CG49" s="32"/>
      <c r="CH49" s="32"/>
      <c r="CI49" s="32"/>
      <c r="CJ49" s="32"/>
      <c r="CK49" s="32"/>
      <c r="CL49" s="32"/>
    </row>
    <row r="50" spans="1:90" s="22" customFormat="1" ht="15" customHeight="1">
      <c r="A50" s="2290"/>
      <c r="B50" s="2290"/>
      <c r="C50" s="2290"/>
      <c r="D50" s="2290"/>
      <c r="E50" s="361"/>
      <c r="F50" s="361"/>
      <c r="G50" s="2289"/>
      <c r="H50" s="2289"/>
      <c r="I50" s="2289"/>
      <c r="J50" s="2289"/>
      <c r="K50" s="2289"/>
      <c r="L50" s="2289"/>
      <c r="M50" s="2289"/>
      <c r="N50" s="2289"/>
      <c r="O50" s="2289"/>
      <c r="P50" s="2289"/>
      <c r="Q50" s="2289"/>
      <c r="R50" s="2289"/>
      <c r="S50" s="2289"/>
      <c r="T50" s="2289"/>
      <c r="U50" s="2289"/>
      <c r="V50" s="2289"/>
      <c r="W50" s="2289"/>
      <c r="X50" s="2289"/>
      <c r="Y50" s="2289"/>
      <c r="Z50" s="2289"/>
      <c r="AA50" s="2289"/>
      <c r="AB50" s="2289"/>
      <c r="AC50" s="2289"/>
      <c r="AD50" s="2289"/>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89"/>
      <c r="BC50" s="2289"/>
      <c r="BD50" s="2289"/>
      <c r="BE50" s="2289"/>
      <c r="BF50" s="2289"/>
      <c r="BG50" s="2289"/>
      <c r="BH50" s="2289"/>
      <c r="BI50" s="2289"/>
      <c r="BJ50" s="2289"/>
      <c r="BK50" s="2289"/>
      <c r="BL50" s="2289"/>
      <c r="BM50" s="2289"/>
      <c r="BN50" s="2289"/>
      <c r="BO50" s="2289"/>
      <c r="BP50" s="2289"/>
      <c r="BQ50" s="2289"/>
      <c r="BR50" s="2289"/>
      <c r="BS50" s="2289"/>
      <c r="BT50" s="2289"/>
      <c r="BU50" s="2289"/>
      <c r="BV50" s="2289"/>
      <c r="BW50" s="2289"/>
      <c r="BX50" s="2289"/>
      <c r="BY50" s="2289"/>
      <c r="BZ50" s="2289"/>
      <c r="CA50" s="2289"/>
      <c r="CB50" s="2769"/>
      <c r="CC50" s="2769"/>
      <c r="CD50" s="32"/>
      <c r="CE50" s="32"/>
      <c r="CF50" s="32"/>
      <c r="CG50" s="32"/>
      <c r="CH50" s="32"/>
      <c r="CI50" s="32"/>
      <c r="CJ50" s="32"/>
      <c r="CK50" s="32"/>
      <c r="CL50" s="32"/>
    </row>
    <row r="51" spans="1:90" s="22" customFormat="1" ht="15" customHeight="1">
      <c r="A51" s="2290"/>
      <c r="B51" s="2290"/>
      <c r="C51" s="2290"/>
      <c r="D51" s="2290"/>
      <c r="E51" s="361"/>
      <c r="F51" s="361"/>
      <c r="G51" s="2289" t="s">
        <v>244</v>
      </c>
      <c r="H51" s="2289"/>
      <c r="I51" s="2289"/>
      <c r="J51" s="2289"/>
      <c r="K51" s="2289"/>
      <c r="L51" s="2289"/>
      <c r="M51" s="2289"/>
      <c r="N51" s="2289"/>
      <c r="O51" s="2289"/>
      <c r="P51" s="2289"/>
      <c r="Q51" s="2289"/>
      <c r="R51" s="2289"/>
      <c r="S51" s="2289"/>
      <c r="T51" s="2289"/>
      <c r="U51" s="2289"/>
      <c r="V51" s="2289"/>
      <c r="W51" s="2289"/>
      <c r="X51" s="2289"/>
      <c r="Y51" s="2289"/>
      <c r="Z51" s="2289"/>
      <c r="AA51" s="2289"/>
      <c r="AB51" s="2289"/>
      <c r="AC51" s="2289"/>
      <c r="AD51" s="2289"/>
      <c r="AE51" s="2289"/>
      <c r="AF51" s="2289"/>
      <c r="AG51" s="2289"/>
      <c r="AH51" s="2289"/>
      <c r="AI51" s="2289"/>
      <c r="AJ51" s="2289"/>
      <c r="AK51" s="2289"/>
      <c r="AL51" s="2289"/>
      <c r="AM51" s="2289"/>
      <c r="AN51" s="2289"/>
      <c r="AO51" s="2289"/>
      <c r="AP51" s="2289"/>
      <c r="AQ51" s="2289"/>
      <c r="AR51" s="2289"/>
      <c r="AS51" s="2289"/>
      <c r="AT51" s="2289"/>
      <c r="AU51" s="2289"/>
      <c r="AV51" s="2289"/>
      <c r="AW51" s="2289"/>
      <c r="AX51" s="2289"/>
      <c r="AY51" s="2289"/>
      <c r="AZ51" s="2289"/>
      <c r="BA51" s="2289"/>
      <c r="BB51" s="2289"/>
      <c r="BC51" s="2289"/>
      <c r="BD51" s="2289"/>
      <c r="BE51" s="2289"/>
      <c r="BF51" s="2289"/>
      <c r="BG51" s="2289"/>
      <c r="BH51" s="2289"/>
      <c r="BI51" s="2289"/>
      <c r="BJ51" s="2289"/>
      <c r="BK51" s="2289"/>
      <c r="BL51" s="2289"/>
      <c r="BM51" s="2289"/>
      <c r="BN51" s="2289"/>
      <c r="BO51" s="2289"/>
      <c r="BP51" s="2289"/>
      <c r="BQ51" s="2289"/>
      <c r="BR51" s="2289"/>
      <c r="BS51" s="2289"/>
      <c r="BT51" s="2289"/>
      <c r="BU51" s="2289"/>
      <c r="BV51" s="2289"/>
      <c r="BW51" s="2289"/>
      <c r="BX51" s="2289"/>
      <c r="BY51" s="2289"/>
      <c r="BZ51" s="2289"/>
      <c r="CA51" s="2289"/>
      <c r="CB51" s="2769"/>
      <c r="CC51" s="2769"/>
      <c r="CD51" s="32"/>
      <c r="CE51" s="32"/>
      <c r="CF51" s="32"/>
      <c r="CG51" s="32"/>
      <c r="CH51" s="32"/>
      <c r="CI51" s="32"/>
      <c r="CJ51" s="32"/>
      <c r="CK51" s="32"/>
      <c r="CL51" s="32"/>
    </row>
    <row r="52" spans="1:90" s="22" customFormat="1" ht="15" customHeight="1">
      <c r="A52" s="2290"/>
      <c r="B52" s="2290"/>
      <c r="C52" s="2290"/>
      <c r="D52" s="2290"/>
      <c r="E52" s="361"/>
      <c r="F52" s="361"/>
      <c r="G52" s="3016" t="s">
        <v>308</v>
      </c>
      <c r="H52" s="3016"/>
      <c r="I52" s="3016"/>
      <c r="J52" s="3016"/>
      <c r="K52" s="3016"/>
      <c r="L52" s="3016"/>
      <c r="M52" s="3016"/>
      <c r="N52" s="3016"/>
      <c r="O52" s="3016"/>
      <c r="P52" s="3016"/>
      <c r="Q52" s="3016"/>
      <c r="R52" s="3016"/>
      <c r="S52" s="3016"/>
      <c r="T52" s="3016"/>
      <c r="U52" s="3016"/>
      <c r="V52" s="3016"/>
      <c r="W52" s="3016"/>
      <c r="X52" s="3016"/>
      <c r="Y52" s="3016"/>
      <c r="Z52" s="3016"/>
      <c r="AA52" s="3016"/>
      <c r="AB52" s="3016"/>
      <c r="AC52" s="3016"/>
      <c r="AD52" s="3016"/>
      <c r="AE52" s="3016"/>
      <c r="AF52" s="3016"/>
      <c r="AG52" s="3016"/>
      <c r="AH52" s="3016"/>
      <c r="AI52" s="3016"/>
      <c r="AJ52" s="3016"/>
      <c r="AK52" s="3016"/>
      <c r="AL52" s="3016"/>
      <c r="AM52" s="3016"/>
      <c r="AN52" s="3016"/>
      <c r="AO52" s="3016"/>
      <c r="AP52" s="3016"/>
      <c r="AQ52" s="3016"/>
      <c r="AR52" s="3016"/>
      <c r="AS52" s="3016"/>
      <c r="AT52" s="3016"/>
      <c r="AU52" s="3016"/>
      <c r="AV52" s="3016"/>
      <c r="AW52" s="3016"/>
      <c r="AX52" s="3016"/>
      <c r="AY52" s="3016"/>
      <c r="AZ52" s="3016"/>
      <c r="BA52" s="3016"/>
      <c r="BB52" s="3016"/>
      <c r="BC52" s="3016"/>
      <c r="BD52" s="3016"/>
      <c r="BE52" s="3016"/>
      <c r="BF52" s="3016"/>
      <c r="BG52" s="3016"/>
      <c r="BH52" s="3016"/>
      <c r="BI52" s="3016"/>
      <c r="BJ52" s="3016"/>
      <c r="BK52" s="3016"/>
      <c r="BL52" s="3016"/>
      <c r="BM52" s="3016"/>
      <c r="BN52" s="3016"/>
      <c r="BO52" s="3016"/>
      <c r="BP52" s="3016"/>
      <c r="BQ52" s="3016"/>
      <c r="BR52" s="3016"/>
      <c r="BS52" s="3016"/>
      <c r="BT52" s="3016"/>
      <c r="BU52" s="3016"/>
      <c r="BV52" s="3016"/>
      <c r="BW52" s="3016"/>
      <c r="BX52" s="3016"/>
      <c r="BY52" s="3016"/>
      <c r="BZ52" s="3016"/>
      <c r="CA52" s="3016"/>
      <c r="CB52" s="2769"/>
      <c r="CC52" s="2769"/>
      <c r="CD52" s="32"/>
      <c r="CE52" s="32"/>
      <c r="CF52" s="32"/>
      <c r="CG52" s="32"/>
      <c r="CH52" s="32"/>
      <c r="CI52" s="32"/>
      <c r="CJ52" s="32"/>
      <c r="CK52" s="32"/>
      <c r="CL52" s="32"/>
    </row>
    <row r="53" spans="1:90" s="22" customFormat="1" ht="15" customHeight="1">
      <c r="A53" s="2290"/>
      <c r="B53" s="2290"/>
      <c r="C53" s="2290"/>
      <c r="D53" s="2290"/>
      <c r="E53" s="361"/>
      <c r="F53" s="361"/>
      <c r="G53" s="3016" t="s">
        <v>309</v>
      </c>
      <c r="H53" s="3016"/>
      <c r="I53" s="3016"/>
      <c r="J53" s="3016"/>
      <c r="K53" s="3016"/>
      <c r="L53" s="3016"/>
      <c r="M53" s="3016"/>
      <c r="N53" s="3016"/>
      <c r="O53" s="3016"/>
      <c r="P53" s="3016"/>
      <c r="Q53" s="3016"/>
      <c r="R53" s="3016"/>
      <c r="S53" s="3016"/>
      <c r="T53" s="3016"/>
      <c r="U53" s="3016"/>
      <c r="V53" s="3016"/>
      <c r="W53" s="3016"/>
      <c r="X53" s="3016"/>
      <c r="Y53" s="3016"/>
      <c r="Z53" s="3016"/>
      <c r="AA53" s="3016"/>
      <c r="AB53" s="3016"/>
      <c r="AC53" s="3016"/>
      <c r="AD53" s="3016"/>
      <c r="AE53" s="3016"/>
      <c r="AF53" s="3016"/>
      <c r="AG53" s="3016"/>
      <c r="AH53" s="3016"/>
      <c r="AI53" s="3016"/>
      <c r="AJ53" s="3016"/>
      <c r="AK53" s="3016"/>
      <c r="AL53" s="3016"/>
      <c r="AM53" s="3016"/>
      <c r="AN53" s="3016"/>
      <c r="AO53" s="3016"/>
      <c r="AP53" s="3016"/>
      <c r="AQ53" s="3016"/>
      <c r="AR53" s="3016"/>
      <c r="AS53" s="3016"/>
      <c r="AT53" s="3016"/>
      <c r="AU53" s="3016"/>
      <c r="AV53" s="3016"/>
      <c r="AW53" s="3016"/>
      <c r="AX53" s="3016"/>
      <c r="AY53" s="3016"/>
      <c r="AZ53" s="3016"/>
      <c r="BA53" s="3016"/>
      <c r="BB53" s="3016"/>
      <c r="BC53" s="3016"/>
      <c r="BD53" s="3016"/>
      <c r="BE53" s="3016"/>
      <c r="BF53" s="3016"/>
      <c r="BG53" s="3016"/>
      <c r="BH53" s="3016"/>
      <c r="BI53" s="3016"/>
      <c r="BJ53" s="3016"/>
      <c r="BK53" s="3016"/>
      <c r="BL53" s="3016"/>
      <c r="BM53" s="3016"/>
      <c r="BN53" s="3016"/>
      <c r="BO53" s="3016"/>
      <c r="BP53" s="3016"/>
      <c r="BQ53" s="3016"/>
      <c r="BR53" s="3016"/>
      <c r="BS53" s="3016"/>
      <c r="BT53" s="3016"/>
      <c r="BU53" s="3016"/>
      <c r="BV53" s="3016"/>
      <c r="BW53" s="3016"/>
      <c r="BX53" s="3016"/>
      <c r="BY53" s="3016"/>
      <c r="BZ53" s="3016"/>
      <c r="CA53" s="3016"/>
      <c r="CB53" s="2769"/>
      <c r="CC53" s="2769"/>
      <c r="CD53" s="32"/>
      <c r="CE53" s="32"/>
      <c r="CF53" s="32"/>
      <c r="CG53" s="32"/>
      <c r="CH53" s="32"/>
      <c r="CI53" s="32"/>
      <c r="CJ53" s="32"/>
      <c r="CK53" s="32"/>
      <c r="CL53" s="32"/>
    </row>
    <row r="54" spans="1:90" s="22" customFormat="1" ht="15" customHeight="1">
      <c r="A54" s="2290"/>
      <c r="B54" s="2290"/>
      <c r="C54" s="2290"/>
      <c r="D54" s="2290"/>
      <c r="E54" s="361"/>
      <c r="F54" s="361"/>
      <c r="G54" s="3016" t="s">
        <v>2883</v>
      </c>
      <c r="H54" s="3016"/>
      <c r="I54" s="3016"/>
      <c r="J54" s="3016"/>
      <c r="K54" s="3016"/>
      <c r="L54" s="3016"/>
      <c r="M54" s="3016"/>
      <c r="N54" s="3016"/>
      <c r="O54" s="3016"/>
      <c r="P54" s="3016"/>
      <c r="Q54" s="3016"/>
      <c r="R54" s="3016"/>
      <c r="S54" s="3016"/>
      <c r="T54" s="3016"/>
      <c r="U54" s="3016"/>
      <c r="V54" s="3016"/>
      <c r="W54" s="3016"/>
      <c r="X54" s="3016"/>
      <c r="Y54" s="3016"/>
      <c r="Z54" s="3016"/>
      <c r="AA54" s="3016"/>
      <c r="AB54" s="3016"/>
      <c r="AC54" s="3016"/>
      <c r="AD54" s="3016"/>
      <c r="AE54" s="3016"/>
      <c r="AF54" s="3016"/>
      <c r="AG54" s="3016"/>
      <c r="AH54" s="3016"/>
      <c r="AI54" s="3016"/>
      <c r="AJ54" s="3016"/>
      <c r="AK54" s="3016"/>
      <c r="AL54" s="3016"/>
      <c r="AM54" s="3016"/>
      <c r="AN54" s="3016"/>
      <c r="AO54" s="3016"/>
      <c r="AP54" s="3016"/>
      <c r="AQ54" s="3016"/>
      <c r="AR54" s="3016"/>
      <c r="AS54" s="3016"/>
      <c r="AT54" s="3016"/>
      <c r="AU54" s="3016"/>
      <c r="AV54" s="3016"/>
      <c r="AW54" s="3016"/>
      <c r="AX54" s="3016"/>
      <c r="AY54" s="3016"/>
      <c r="AZ54" s="3016"/>
      <c r="BA54" s="3016"/>
      <c r="BB54" s="3016"/>
      <c r="BC54" s="3016"/>
      <c r="BD54" s="3016"/>
      <c r="BE54" s="3016"/>
      <c r="BF54" s="3016"/>
      <c r="BG54" s="3016"/>
      <c r="BH54" s="3016"/>
      <c r="BI54" s="3016"/>
      <c r="BJ54" s="3016"/>
      <c r="BK54" s="3016"/>
      <c r="BL54" s="3016"/>
      <c r="BM54" s="3016"/>
      <c r="BN54" s="3016"/>
      <c r="BO54" s="3016"/>
      <c r="BP54" s="3016"/>
      <c r="BQ54" s="3016"/>
      <c r="BR54" s="3016"/>
      <c r="BS54" s="3016"/>
      <c r="BT54" s="3016"/>
      <c r="BU54" s="3016"/>
      <c r="BV54" s="3016"/>
      <c r="BW54" s="3016"/>
      <c r="BX54" s="3016"/>
      <c r="BY54" s="3016"/>
      <c r="BZ54" s="3016"/>
      <c r="CA54" s="3016"/>
      <c r="CB54" s="2769"/>
      <c r="CC54" s="2769"/>
      <c r="CD54" s="32"/>
      <c r="CE54" s="32"/>
      <c r="CF54" s="32"/>
      <c r="CG54" s="32"/>
      <c r="CH54" s="32"/>
      <c r="CI54" s="32"/>
      <c r="CJ54" s="32"/>
      <c r="CK54" s="32"/>
      <c r="CL54" s="32"/>
    </row>
    <row r="55" spans="1:90" s="22" customFormat="1" ht="15" customHeight="1">
      <c r="A55" s="2290"/>
      <c r="B55" s="2290"/>
      <c r="C55" s="2290"/>
      <c r="D55" s="2290"/>
      <c r="E55" s="361"/>
      <c r="F55" s="361"/>
      <c r="G55" s="3016" t="s">
        <v>2884</v>
      </c>
      <c r="H55" s="3016"/>
      <c r="I55" s="3016"/>
      <c r="J55" s="3016"/>
      <c r="K55" s="3016"/>
      <c r="L55" s="3016"/>
      <c r="M55" s="3016"/>
      <c r="N55" s="3016"/>
      <c r="O55" s="3016"/>
      <c r="P55" s="3016"/>
      <c r="Q55" s="3016"/>
      <c r="R55" s="3016"/>
      <c r="S55" s="3016"/>
      <c r="T55" s="3016"/>
      <c r="U55" s="3016"/>
      <c r="V55" s="3016"/>
      <c r="W55" s="3016"/>
      <c r="X55" s="3016"/>
      <c r="Y55" s="3016"/>
      <c r="Z55" s="3016"/>
      <c r="AA55" s="3016"/>
      <c r="AB55" s="3016"/>
      <c r="AC55" s="3016"/>
      <c r="AD55" s="3016"/>
      <c r="AE55" s="3016"/>
      <c r="AF55" s="3016"/>
      <c r="AG55" s="3016"/>
      <c r="AH55" s="3016"/>
      <c r="AI55" s="3016"/>
      <c r="AJ55" s="3016"/>
      <c r="AK55" s="3016"/>
      <c r="AL55" s="3016"/>
      <c r="AM55" s="3016"/>
      <c r="AN55" s="3016"/>
      <c r="AO55" s="3016"/>
      <c r="AP55" s="3016"/>
      <c r="AQ55" s="3016"/>
      <c r="AR55" s="3016"/>
      <c r="AS55" s="3016"/>
      <c r="AT55" s="3016"/>
      <c r="AU55" s="3016"/>
      <c r="AV55" s="3016"/>
      <c r="AW55" s="3016"/>
      <c r="AX55" s="3016"/>
      <c r="AY55" s="3016"/>
      <c r="AZ55" s="3016"/>
      <c r="BA55" s="3016"/>
      <c r="BB55" s="3016"/>
      <c r="BC55" s="3016"/>
      <c r="BD55" s="3016"/>
      <c r="BE55" s="3016"/>
      <c r="BF55" s="3016"/>
      <c r="BG55" s="3016"/>
      <c r="BH55" s="3016"/>
      <c r="BI55" s="3016"/>
      <c r="BJ55" s="3016"/>
      <c r="BK55" s="3016"/>
      <c r="BL55" s="3016"/>
      <c r="BM55" s="3016"/>
      <c r="BN55" s="3016"/>
      <c r="BO55" s="3016"/>
      <c r="BP55" s="3016"/>
      <c r="BQ55" s="3016"/>
      <c r="BR55" s="3016"/>
      <c r="BS55" s="3016"/>
      <c r="BT55" s="3016"/>
      <c r="BU55" s="3016"/>
      <c r="BV55" s="3016"/>
      <c r="BW55" s="3016"/>
      <c r="BX55" s="3016"/>
      <c r="BY55" s="3016"/>
      <c r="BZ55" s="3016"/>
      <c r="CA55" s="3016"/>
      <c r="CB55" s="2769"/>
      <c r="CC55" s="2769"/>
      <c r="CD55" s="32"/>
      <c r="CE55" s="32"/>
      <c r="CF55" s="32"/>
      <c r="CG55" s="32"/>
      <c r="CH55" s="32"/>
      <c r="CI55" s="32"/>
      <c r="CJ55" s="32"/>
      <c r="CK55" s="32"/>
      <c r="CL55" s="32"/>
    </row>
    <row r="56" spans="1:90" s="22" customFormat="1" ht="15" customHeight="1">
      <c r="A56" s="2290"/>
      <c r="B56" s="2290"/>
      <c r="C56" s="2290"/>
      <c r="D56" s="2290"/>
      <c r="E56" s="361"/>
      <c r="F56" s="361"/>
      <c r="G56" s="3016" t="s">
        <v>2981</v>
      </c>
      <c r="H56" s="3016"/>
      <c r="I56" s="3016"/>
      <c r="J56" s="3016"/>
      <c r="K56" s="3016"/>
      <c r="L56" s="3016"/>
      <c r="M56" s="3016"/>
      <c r="N56" s="3016"/>
      <c r="O56" s="3016"/>
      <c r="P56" s="3016"/>
      <c r="Q56" s="3016"/>
      <c r="R56" s="3016"/>
      <c r="S56" s="3016"/>
      <c r="T56" s="3016"/>
      <c r="U56" s="3016"/>
      <c r="V56" s="3016"/>
      <c r="W56" s="3016"/>
      <c r="X56" s="3016"/>
      <c r="Y56" s="3016"/>
      <c r="Z56" s="3016"/>
      <c r="AA56" s="3016"/>
      <c r="AB56" s="3016"/>
      <c r="AC56" s="3016"/>
      <c r="AD56" s="3016"/>
      <c r="AE56" s="3016"/>
      <c r="AF56" s="3016"/>
      <c r="AG56" s="3016"/>
      <c r="AH56" s="3016"/>
      <c r="AI56" s="3016"/>
      <c r="AJ56" s="3016"/>
      <c r="AK56" s="3016"/>
      <c r="AL56" s="3016"/>
      <c r="AM56" s="3016"/>
      <c r="AN56" s="3016"/>
      <c r="AO56" s="3016"/>
      <c r="AP56" s="3016"/>
      <c r="AQ56" s="3016"/>
      <c r="AR56" s="3016"/>
      <c r="AS56" s="3016"/>
      <c r="AT56" s="3016"/>
      <c r="AU56" s="3016"/>
      <c r="AV56" s="3016"/>
      <c r="AW56" s="3016"/>
      <c r="AX56" s="3016"/>
      <c r="AY56" s="3016"/>
      <c r="AZ56" s="3016"/>
      <c r="BA56" s="3016"/>
      <c r="BB56" s="3016"/>
      <c r="BC56" s="3016"/>
      <c r="BD56" s="3016"/>
      <c r="BE56" s="3016"/>
      <c r="BF56" s="3016"/>
      <c r="BG56" s="3016"/>
      <c r="BH56" s="3016"/>
      <c r="BI56" s="3016"/>
      <c r="BJ56" s="3016"/>
      <c r="BK56" s="3016"/>
      <c r="BL56" s="3016"/>
      <c r="BM56" s="3016"/>
      <c r="BN56" s="3016"/>
      <c r="BO56" s="3016"/>
      <c r="BP56" s="3016"/>
      <c r="BQ56" s="3016"/>
      <c r="BR56" s="3016"/>
      <c r="BS56" s="3016"/>
      <c r="BT56" s="3016"/>
      <c r="BU56" s="3016"/>
      <c r="BV56" s="3016"/>
      <c r="BW56" s="3016"/>
      <c r="BX56" s="3016"/>
      <c r="BY56" s="3016"/>
      <c r="BZ56" s="3016"/>
      <c r="CA56" s="3016"/>
      <c r="CB56" s="2769"/>
      <c r="CC56" s="2769"/>
      <c r="CD56" s="32"/>
      <c r="CE56" s="32"/>
      <c r="CF56" s="32"/>
      <c r="CG56" s="32"/>
      <c r="CH56" s="32"/>
      <c r="CI56" s="32"/>
      <c r="CJ56" s="32"/>
      <c r="CK56" s="32"/>
      <c r="CL56" s="32"/>
    </row>
    <row r="57" spans="1:90" s="22" customFormat="1" ht="15" customHeight="1">
      <c r="A57" s="2290"/>
      <c r="B57" s="2290"/>
      <c r="C57" s="2290"/>
      <c r="D57" s="2290"/>
      <c r="E57" s="361"/>
      <c r="F57" s="361"/>
      <c r="G57" s="3016" t="s">
        <v>2885</v>
      </c>
      <c r="H57" s="3016"/>
      <c r="I57" s="3016"/>
      <c r="J57" s="3016"/>
      <c r="K57" s="3016"/>
      <c r="L57" s="3016"/>
      <c r="M57" s="3016"/>
      <c r="N57" s="3016"/>
      <c r="O57" s="3016"/>
      <c r="P57" s="3016"/>
      <c r="Q57" s="3016"/>
      <c r="R57" s="3016"/>
      <c r="S57" s="3016"/>
      <c r="T57" s="3016"/>
      <c r="U57" s="3016"/>
      <c r="V57" s="3016"/>
      <c r="W57" s="3016"/>
      <c r="X57" s="3016"/>
      <c r="Y57" s="3016"/>
      <c r="Z57" s="3016"/>
      <c r="AA57" s="3016"/>
      <c r="AB57" s="3016"/>
      <c r="AC57" s="3016"/>
      <c r="AD57" s="3016"/>
      <c r="AE57" s="3016"/>
      <c r="AF57" s="3016"/>
      <c r="AG57" s="3016"/>
      <c r="AH57" s="3016"/>
      <c r="AI57" s="3016"/>
      <c r="AJ57" s="3016"/>
      <c r="AK57" s="3016"/>
      <c r="AL57" s="3016"/>
      <c r="AM57" s="3016"/>
      <c r="AN57" s="3016"/>
      <c r="AO57" s="3016"/>
      <c r="AP57" s="3016"/>
      <c r="AQ57" s="3016"/>
      <c r="AR57" s="3016"/>
      <c r="AS57" s="3016"/>
      <c r="AT57" s="3016"/>
      <c r="AU57" s="3016"/>
      <c r="AV57" s="3016"/>
      <c r="AW57" s="3016"/>
      <c r="AX57" s="3016"/>
      <c r="AY57" s="3016"/>
      <c r="AZ57" s="3016"/>
      <c r="BA57" s="3016"/>
      <c r="BB57" s="3016"/>
      <c r="BC57" s="3016"/>
      <c r="BD57" s="3016"/>
      <c r="BE57" s="3016"/>
      <c r="BF57" s="3016"/>
      <c r="BG57" s="3016"/>
      <c r="BH57" s="3016"/>
      <c r="BI57" s="3016"/>
      <c r="BJ57" s="3016"/>
      <c r="BK57" s="3016"/>
      <c r="BL57" s="3016"/>
      <c r="BM57" s="3016"/>
      <c r="BN57" s="3016"/>
      <c r="BO57" s="3016"/>
      <c r="BP57" s="3016"/>
      <c r="BQ57" s="3016"/>
      <c r="BR57" s="3016"/>
      <c r="BS57" s="3016"/>
      <c r="BT57" s="3016"/>
      <c r="BU57" s="3016"/>
      <c r="BV57" s="3016"/>
      <c r="BW57" s="3016"/>
      <c r="BX57" s="3016"/>
      <c r="BY57" s="3016"/>
      <c r="BZ57" s="3016"/>
      <c r="CA57" s="3016"/>
      <c r="CB57" s="2769"/>
      <c r="CC57" s="2769"/>
      <c r="CD57" s="32"/>
      <c r="CE57" s="32"/>
      <c r="CF57" s="32"/>
      <c r="CG57" s="32"/>
      <c r="CH57" s="32"/>
      <c r="CI57" s="32"/>
      <c r="CJ57" s="32"/>
      <c r="CK57" s="32"/>
      <c r="CL57" s="32"/>
    </row>
    <row r="58" spans="1:90" s="22" customFormat="1" ht="15" customHeight="1">
      <c r="A58" s="2290"/>
      <c r="B58" s="2290"/>
      <c r="C58" s="2290"/>
      <c r="D58" s="2290"/>
      <c r="E58" s="2289"/>
      <c r="F58" s="2289"/>
      <c r="G58" s="2289"/>
      <c r="H58" s="2289"/>
      <c r="I58" s="2289"/>
      <c r="J58" s="2289"/>
      <c r="K58" s="2289"/>
      <c r="L58" s="2289"/>
      <c r="M58" s="2289"/>
      <c r="N58" s="2289"/>
      <c r="O58" s="2289"/>
      <c r="P58" s="2289"/>
      <c r="Q58" s="2289"/>
      <c r="R58" s="2289"/>
      <c r="S58" s="2289"/>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T58" s="2289"/>
      <c r="AU58" s="2289"/>
      <c r="AV58" s="2289"/>
      <c r="AW58" s="2289"/>
      <c r="AX58" s="2289"/>
      <c r="AY58" s="2289"/>
      <c r="AZ58" s="2289"/>
      <c r="BA58" s="2289"/>
      <c r="BB58" s="2289"/>
      <c r="BC58" s="2289"/>
      <c r="BD58" s="2289"/>
      <c r="BE58" s="2289"/>
      <c r="BF58" s="2289"/>
      <c r="BG58" s="2289"/>
      <c r="BH58" s="2289"/>
      <c r="BI58" s="2289"/>
      <c r="BJ58" s="2289"/>
      <c r="BK58" s="2289"/>
      <c r="BL58" s="2289"/>
      <c r="BM58" s="2289"/>
      <c r="BN58" s="2289"/>
      <c r="BO58" s="2289"/>
      <c r="BP58" s="2289"/>
      <c r="BQ58" s="2289"/>
      <c r="BR58" s="2289"/>
      <c r="BS58" s="2289"/>
      <c r="BT58" s="2289"/>
      <c r="BU58" s="2289"/>
      <c r="BV58" s="2289"/>
      <c r="BW58" s="2289"/>
      <c r="BX58" s="2289"/>
      <c r="BY58" s="2289"/>
      <c r="BZ58" s="2289"/>
      <c r="CA58" s="2289"/>
      <c r="CB58" s="2289"/>
      <c r="CC58" s="2289"/>
      <c r="CD58" s="32"/>
      <c r="CE58" s="32"/>
      <c r="CF58" s="32"/>
      <c r="CG58" s="32"/>
      <c r="CH58" s="32"/>
      <c r="CI58" s="32"/>
      <c r="CJ58" s="32"/>
      <c r="CK58" s="32"/>
      <c r="CL58" s="32"/>
    </row>
    <row r="59" spans="1:90" s="22" customFormat="1" ht="63" customHeight="1">
      <c r="A59" s="2290"/>
      <c r="B59" s="2290"/>
      <c r="C59" s="2290"/>
      <c r="D59" s="2290"/>
      <c r="E59" s="2289"/>
      <c r="F59" s="2289"/>
      <c r="G59" s="2289"/>
      <c r="H59" s="2289"/>
      <c r="I59" s="2289"/>
      <c r="J59" s="2289"/>
      <c r="K59" s="2289"/>
      <c r="L59" s="2289"/>
      <c r="M59" s="2289"/>
      <c r="N59" s="2289"/>
      <c r="O59" s="2289"/>
      <c r="P59" s="2289"/>
      <c r="Q59" s="2289"/>
      <c r="R59" s="2289"/>
      <c r="S59" s="2289"/>
      <c r="T59" s="2289"/>
      <c r="U59" s="2289"/>
      <c r="V59" s="2289"/>
      <c r="W59" s="2289"/>
      <c r="X59" s="2289"/>
      <c r="Y59" s="2289"/>
      <c r="Z59" s="2289"/>
      <c r="AA59" s="2289"/>
      <c r="AB59" s="2289"/>
      <c r="AC59" s="2289"/>
      <c r="AD59" s="2289"/>
      <c r="AE59" s="2289"/>
      <c r="AF59" s="2289"/>
      <c r="AG59" s="2289"/>
      <c r="AH59" s="2289"/>
      <c r="AI59" s="2289"/>
      <c r="AJ59" s="2289"/>
      <c r="AK59" s="2289"/>
      <c r="AL59" s="2289"/>
      <c r="AM59" s="2289"/>
      <c r="AN59" s="2289"/>
      <c r="AO59" s="2289"/>
      <c r="AP59" s="2289"/>
      <c r="AQ59" s="2289"/>
      <c r="AR59" s="2289"/>
      <c r="AS59" s="2289"/>
      <c r="AT59" s="2289"/>
      <c r="AU59" s="2289"/>
      <c r="AV59" s="2289"/>
      <c r="AW59" s="2289"/>
      <c r="AX59" s="2289"/>
      <c r="AY59" s="2289"/>
      <c r="AZ59" s="2289"/>
      <c r="BA59" s="2289"/>
      <c r="BB59" s="2289"/>
      <c r="BC59" s="2289"/>
      <c r="BD59" s="2289"/>
      <c r="BE59" s="2289"/>
      <c r="BF59" s="2289"/>
      <c r="BG59" s="2289"/>
      <c r="BH59" s="2289"/>
      <c r="BI59" s="2289"/>
      <c r="BJ59" s="2289"/>
      <c r="BK59" s="2289"/>
      <c r="BL59" s="2289"/>
      <c r="BM59" s="2289"/>
      <c r="BN59" s="2289"/>
      <c r="BO59" s="2289"/>
      <c r="BP59" s="2289"/>
      <c r="BQ59" s="2289"/>
      <c r="BR59" s="2289"/>
      <c r="BS59" s="2289"/>
      <c r="BT59" s="2289"/>
      <c r="BU59" s="2289"/>
      <c r="BV59" s="2289"/>
      <c r="BW59" s="2289"/>
      <c r="BX59" s="2289"/>
      <c r="BY59" s="2289"/>
      <c r="BZ59" s="2289"/>
      <c r="CA59" s="2289"/>
      <c r="CB59" s="2289"/>
      <c r="CC59" s="2289"/>
      <c r="CD59" s="32"/>
      <c r="CE59" s="32"/>
      <c r="CF59" s="32"/>
      <c r="CG59" s="32"/>
      <c r="CH59" s="32"/>
      <c r="CI59" s="32"/>
      <c r="CJ59" s="32"/>
      <c r="CK59" s="32"/>
      <c r="CL59" s="32"/>
    </row>
    <row r="60" spans="1:90" s="108" customFormat="1" ht="15" customHeight="1">
      <c r="A60" s="107"/>
      <c r="B60" s="107"/>
      <c r="C60" s="107"/>
      <c r="D60" s="107"/>
      <c r="BQ60" s="109"/>
      <c r="BR60" s="109"/>
      <c r="BS60" s="109"/>
      <c r="BT60" s="109"/>
      <c r="BU60" s="109"/>
      <c r="BV60" s="109"/>
      <c r="BW60" s="109"/>
      <c r="BX60" s="109"/>
      <c r="BY60" s="109"/>
      <c r="BZ60" s="109"/>
      <c r="CD60" s="32"/>
      <c r="CE60" s="32"/>
      <c r="CF60" s="32"/>
      <c r="CG60" s="32"/>
      <c r="CH60" s="32"/>
      <c r="CI60" s="32"/>
      <c r="CJ60" s="32"/>
      <c r="CK60" s="32"/>
      <c r="CL60" s="32"/>
    </row>
    <row r="61" spans="1:90" s="22" customFormat="1" ht="15" hidden="1" customHeight="1">
      <c r="A61" s="24"/>
      <c r="B61" s="24"/>
      <c r="C61" s="24"/>
      <c r="D61" s="24"/>
      <c r="BQ61" s="25"/>
      <c r="BR61" s="25"/>
      <c r="BS61" s="25"/>
      <c r="BT61" s="25"/>
      <c r="BU61" s="25"/>
      <c r="BV61" s="25"/>
      <c r="BW61" s="25"/>
      <c r="BX61" s="25"/>
      <c r="BY61" s="25"/>
      <c r="BZ61" s="25"/>
      <c r="CD61" s="26"/>
      <c r="CE61" s="26"/>
      <c r="CF61" s="26"/>
      <c r="CG61" s="26"/>
      <c r="CH61" s="26"/>
      <c r="CI61" s="26"/>
      <c r="CJ61" s="26"/>
      <c r="CK61" s="26"/>
      <c r="CL61" s="26"/>
    </row>
    <row r="62" spans="1:90" s="22" customFormat="1" ht="15" hidden="1" customHeight="1">
      <c r="A62" s="24"/>
      <c r="B62" s="24"/>
      <c r="C62" s="24"/>
      <c r="D62" s="24"/>
      <c r="BQ62" s="25"/>
      <c r="BR62" s="25"/>
      <c r="BS62" s="25"/>
      <c r="BT62" s="25"/>
      <c r="BU62" s="25"/>
      <c r="BV62" s="25"/>
      <c r="BW62" s="25"/>
      <c r="BX62" s="25"/>
      <c r="BY62" s="25"/>
      <c r="BZ62" s="25"/>
      <c r="CD62" s="26"/>
      <c r="CE62" s="26"/>
      <c r="CF62" s="26"/>
      <c r="CG62" s="26"/>
      <c r="CH62" s="26"/>
      <c r="CI62" s="26"/>
      <c r="CJ62" s="26"/>
      <c r="CK62" s="26"/>
      <c r="CL62" s="26"/>
    </row>
    <row r="63" spans="1:90" s="22" customFormat="1" ht="15" hidden="1" customHeight="1">
      <c r="A63" s="24"/>
      <c r="B63" s="24"/>
      <c r="C63" s="24"/>
      <c r="D63" s="24"/>
      <c r="BQ63" s="25"/>
      <c r="BR63" s="25"/>
      <c r="BS63" s="25"/>
      <c r="BT63" s="25"/>
      <c r="BU63" s="25"/>
      <c r="BV63" s="25"/>
      <c r="BW63" s="25"/>
      <c r="BX63" s="25"/>
      <c r="BY63" s="25"/>
      <c r="BZ63" s="25"/>
      <c r="CD63" s="26"/>
      <c r="CE63" s="26"/>
      <c r="CF63" s="26"/>
      <c r="CG63" s="26"/>
      <c r="CH63" s="26"/>
      <c r="CI63" s="26"/>
      <c r="CJ63" s="26"/>
      <c r="CK63" s="26"/>
      <c r="CL63" s="26"/>
    </row>
    <row r="64" spans="1:90" s="22" customFormat="1" ht="15" hidden="1" customHeight="1">
      <c r="A64" s="24"/>
      <c r="B64" s="24"/>
      <c r="C64" s="24"/>
      <c r="D64" s="24"/>
      <c r="BQ64" s="25"/>
      <c r="BR64" s="25"/>
      <c r="BS64" s="25"/>
      <c r="BT64" s="25"/>
      <c r="BU64" s="25"/>
      <c r="BV64" s="25"/>
      <c r="BW64" s="25"/>
      <c r="BX64" s="25"/>
      <c r="BY64" s="25"/>
      <c r="BZ64" s="25"/>
      <c r="CD64" s="26"/>
      <c r="CE64" s="26"/>
      <c r="CF64" s="26"/>
      <c r="CG64" s="26"/>
      <c r="CH64" s="26"/>
      <c r="CI64" s="26"/>
      <c r="CJ64" s="26"/>
      <c r="CK64" s="26"/>
      <c r="CL64" s="26"/>
    </row>
    <row r="65" spans="69:90" s="22" customFormat="1" ht="15" hidden="1" customHeight="1">
      <c r="BQ65" s="25"/>
      <c r="BR65" s="25"/>
      <c r="BS65" s="25"/>
      <c r="BT65" s="25"/>
      <c r="BU65" s="25"/>
      <c r="BV65" s="25"/>
      <c r="BW65" s="25"/>
      <c r="BX65" s="25"/>
      <c r="BY65" s="25"/>
      <c r="BZ65" s="25"/>
      <c r="CD65" s="26"/>
      <c r="CE65" s="27"/>
      <c r="CF65" s="27"/>
      <c r="CG65" s="27"/>
      <c r="CH65" s="27"/>
      <c r="CI65" s="27"/>
      <c r="CJ65" s="27"/>
      <c r="CK65" s="27"/>
      <c r="CL65" s="27"/>
    </row>
    <row r="66" spans="69:90" s="22" customFormat="1" ht="15" hidden="1" customHeight="1">
      <c r="BQ66" s="25"/>
      <c r="BR66" s="25"/>
      <c r="BS66" s="25"/>
      <c r="BT66" s="25"/>
      <c r="BU66" s="25"/>
      <c r="BV66" s="25"/>
      <c r="BW66" s="25"/>
      <c r="BX66" s="25"/>
      <c r="BY66" s="25"/>
      <c r="BZ66" s="25"/>
      <c r="CD66" s="26"/>
      <c r="CE66" s="27"/>
      <c r="CF66" s="27"/>
      <c r="CG66" s="27"/>
      <c r="CH66" s="27"/>
      <c r="CI66" s="27"/>
      <c r="CJ66" s="27"/>
      <c r="CK66" s="27"/>
      <c r="CL66" s="27"/>
    </row>
  </sheetData>
  <sheetProtection algorithmName="SHA-512" hashValue="TTBGTHX1TUqhi/O9Mhub7GS3sbsMIOBw/x2oUlRzEEMs4FVsbLgPXoR54zThlZo+CE/tQGcGfx9qyPlPsZRTjw==" saltValue="mCYzPGi+DuGEfOa/40Q2NA==" spinCount="100000" sheet="1" objects="1" scenarios="1"/>
  <mergeCells count="174">
    <mergeCell ref="E4:CA4"/>
    <mergeCell ref="BA5:CA6"/>
    <mergeCell ref="E1:CA1"/>
    <mergeCell ref="E2:CA2"/>
    <mergeCell ref="E3:CA3"/>
    <mergeCell ref="G9:CA9"/>
    <mergeCell ref="E9:F48"/>
    <mergeCell ref="G45:CA45"/>
    <mergeCell ref="G50:CA50"/>
    <mergeCell ref="BT36:CA41"/>
    <mergeCell ref="G37:AD37"/>
    <mergeCell ref="G38:AD38"/>
    <mergeCell ref="G39:AD39"/>
    <mergeCell ref="G36:AD36"/>
    <mergeCell ref="AE36:AM39"/>
    <mergeCell ref="AN36:AU39"/>
    <mergeCell ref="AV36:BC36"/>
    <mergeCell ref="BD36:BK36"/>
    <mergeCell ref="BL36:BS39"/>
    <mergeCell ref="BL40:BS41"/>
    <mergeCell ref="G40:AD41"/>
    <mergeCell ref="AV39:BC39"/>
    <mergeCell ref="BD39:BK39"/>
    <mergeCell ref="BT30:CA35"/>
    <mergeCell ref="G51:CA51"/>
    <mergeCell ref="CB1:CC57"/>
    <mergeCell ref="E7:CA7"/>
    <mergeCell ref="BF8:CA8"/>
    <mergeCell ref="G57:CA57"/>
    <mergeCell ref="E58:CC59"/>
    <mergeCell ref="G52:CA52"/>
    <mergeCell ref="G53:CA53"/>
    <mergeCell ref="G54:CA54"/>
    <mergeCell ref="G55:CA55"/>
    <mergeCell ref="G56:CA56"/>
    <mergeCell ref="G46:AL49"/>
    <mergeCell ref="AM46:AV46"/>
    <mergeCell ref="AX46:BZ46"/>
    <mergeCell ref="AM47:AV47"/>
    <mergeCell ref="AX47:CA47"/>
    <mergeCell ref="AM48:AV48"/>
    <mergeCell ref="AX48:BT48"/>
    <mergeCell ref="BU48:BV48"/>
    <mergeCell ref="BW48:CA48"/>
    <mergeCell ref="AM49:CA49"/>
    <mergeCell ref="G42:CA43"/>
    <mergeCell ref="G44:L44"/>
    <mergeCell ref="AK44:CA44"/>
    <mergeCell ref="G31:AD31"/>
    <mergeCell ref="G32:AD32"/>
    <mergeCell ref="G33:AD33"/>
    <mergeCell ref="G30:AD30"/>
    <mergeCell ref="AE30:AM33"/>
    <mergeCell ref="AN30:AU33"/>
    <mergeCell ref="AV30:BC30"/>
    <mergeCell ref="BD30:BK30"/>
    <mergeCell ref="BL30:BS33"/>
    <mergeCell ref="AV31:BC31"/>
    <mergeCell ref="BD31:BK31"/>
    <mergeCell ref="AV32:BC32"/>
    <mergeCell ref="BD32:BK32"/>
    <mergeCell ref="AV33:BC33"/>
    <mergeCell ref="BD33:BK33"/>
    <mergeCell ref="BL34:BS35"/>
    <mergeCell ref="AE35:AM35"/>
    <mergeCell ref="AN35:AU35"/>
    <mergeCell ref="BD35:BK35"/>
    <mergeCell ref="G34:AD35"/>
    <mergeCell ref="BT24:CA29"/>
    <mergeCell ref="G25:AD25"/>
    <mergeCell ref="G26:AD26"/>
    <mergeCell ref="G27:AD27"/>
    <mergeCell ref="G24:AD24"/>
    <mergeCell ref="AE24:AM27"/>
    <mergeCell ref="AN24:AU27"/>
    <mergeCell ref="AV24:BC24"/>
    <mergeCell ref="BD24:BK24"/>
    <mergeCell ref="BL24:BS27"/>
    <mergeCell ref="AV25:BC25"/>
    <mergeCell ref="BD25:BK25"/>
    <mergeCell ref="AV26:BC26"/>
    <mergeCell ref="BD26:BK26"/>
    <mergeCell ref="AV27:BC27"/>
    <mergeCell ref="BD27:BK27"/>
    <mergeCell ref="AE28:AM28"/>
    <mergeCell ref="AN28:AU28"/>
    <mergeCell ref="AV28:BC29"/>
    <mergeCell ref="BD11:BK11"/>
    <mergeCell ref="BL11:BS11"/>
    <mergeCell ref="BD28:BK28"/>
    <mergeCell ref="BL28:BS29"/>
    <mergeCell ref="AE29:AM29"/>
    <mergeCell ref="G28:AD29"/>
    <mergeCell ref="BT18:CA23"/>
    <mergeCell ref="G19:AD19"/>
    <mergeCell ref="G20:AD20"/>
    <mergeCell ref="G21:AD21"/>
    <mergeCell ref="G18:AD18"/>
    <mergeCell ref="AE18:AM21"/>
    <mergeCell ref="AN18:AU21"/>
    <mergeCell ref="AV18:BC18"/>
    <mergeCell ref="BD18:BK18"/>
    <mergeCell ref="BL18:BS21"/>
    <mergeCell ref="AV19:BC19"/>
    <mergeCell ref="BD19:BK19"/>
    <mergeCell ref="AV20:BC20"/>
    <mergeCell ref="BD20:BK20"/>
    <mergeCell ref="AV21:BC21"/>
    <mergeCell ref="BD21:BK21"/>
    <mergeCell ref="G22:AD23"/>
    <mergeCell ref="AE22:AM22"/>
    <mergeCell ref="G13:AD13"/>
    <mergeCell ref="G14:AD14"/>
    <mergeCell ref="G15:AD15"/>
    <mergeCell ref="AN22:AU22"/>
    <mergeCell ref="AV22:BC23"/>
    <mergeCell ref="BD16:BK16"/>
    <mergeCell ref="AE12:AM14"/>
    <mergeCell ref="AE16:AM17"/>
    <mergeCell ref="AN15:AU15"/>
    <mergeCell ref="AN12:AU14"/>
    <mergeCell ref="AN16:AU17"/>
    <mergeCell ref="G16:AD16"/>
    <mergeCell ref="G17:AD17"/>
    <mergeCell ref="BD15:BF15"/>
    <mergeCell ref="BG15:BK15"/>
    <mergeCell ref="BL12:BS17"/>
    <mergeCell ref="A1:D59"/>
    <mergeCell ref="E5:AE6"/>
    <mergeCell ref="AF5:AZ6"/>
    <mergeCell ref="E8:Z8"/>
    <mergeCell ref="AA8:BE8"/>
    <mergeCell ref="G10:AD11"/>
    <mergeCell ref="AE10:AM11"/>
    <mergeCell ref="AN10:AR10"/>
    <mergeCell ref="AS10:BV10"/>
    <mergeCell ref="AV38:BC38"/>
    <mergeCell ref="BD38:BK38"/>
    <mergeCell ref="BT11:CA11"/>
    <mergeCell ref="G12:AD12"/>
    <mergeCell ref="BT12:CA17"/>
    <mergeCell ref="AE15:AM15"/>
    <mergeCell ref="AV14:BC14"/>
    <mergeCell ref="BD14:BK14"/>
    <mergeCell ref="BD12:BK12"/>
    <mergeCell ref="BD13:BK13"/>
    <mergeCell ref="AV15:BC17"/>
    <mergeCell ref="BD22:BK22"/>
    <mergeCell ref="BL22:BS23"/>
    <mergeCell ref="BW10:CA10"/>
    <mergeCell ref="AN11:AU11"/>
    <mergeCell ref="AV12:BC12"/>
    <mergeCell ref="AV13:BC13"/>
    <mergeCell ref="AV11:BC11"/>
    <mergeCell ref="M44:AJ44"/>
    <mergeCell ref="BD23:BK23"/>
    <mergeCell ref="AN29:AU29"/>
    <mergeCell ref="BD29:BK29"/>
    <mergeCell ref="AE40:AM40"/>
    <mergeCell ref="AN40:AU40"/>
    <mergeCell ref="AV40:BC41"/>
    <mergeCell ref="BD40:BK40"/>
    <mergeCell ref="AE34:AM34"/>
    <mergeCell ref="AN34:AU34"/>
    <mergeCell ref="AV34:BC35"/>
    <mergeCell ref="BD34:BK34"/>
    <mergeCell ref="AE41:AM41"/>
    <mergeCell ref="AN41:AU41"/>
    <mergeCell ref="BD41:BK41"/>
    <mergeCell ref="AV37:BC37"/>
    <mergeCell ref="BD37:BK37"/>
    <mergeCell ref="BD17:BK17"/>
    <mergeCell ref="AE23:AM23"/>
    <mergeCell ref="AN23:AU23"/>
  </mergeCells>
  <phoneticPr fontId="23"/>
  <dataValidations count="1">
    <dataValidation imeMode="hiragana" allowBlank="1" showInputMessage="1" sqref="G44:G46 AF5 BL36 BF8 AA8 E63:G1048576 CD1:CD3 G10 AM46:AM49 AN11:AN12 AE10 AS10 BD11:BD13 CM1:XFD1048576 AN18 BD24:BD25 BD30:BD31 BT11:BT12 BD28 G42 BD22 G36:G40 BL11:BL12 G30:G34 BD34 BT30 G24:G28 BT24 AE28 AE34 BL18 AE22 BL24 BL30 BA5 AW46:AX48 CA60:CD1048576 H60:BP1048576 G18:G22 E1:E5 G12:G16 E7:E9 BT18 AV18:AV19 AE18 AV24:AV25 AE24 AN24 AV30:AV31 AE30 AN30 AV36:AV37 AE36 AN36 BD36:BD37 BD40 BT36 AE40 AV11:AV13 AE12 AE15:AE16 A65:D1048576 BG15 BD16 BD18:BD19" xr:uid="{00000000-0002-0000-1500-000000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8D3CB299-A3BE-4C61-AC6D-BF53330C7B23}">
            <xm:f>RIGHT(★入力画面!$BL$2,1)="2"</xm:f>
            <x14:dxf>
              <fill>
                <patternFill>
                  <bgColor theme="0" tint="-0.499984740745262"/>
                </patternFill>
              </fill>
            </x14:dxf>
          </x14:cfRule>
          <xm:sqref>A1:CC59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8000"/>
    <pageSetUpPr autoPageBreaks="0" fitToPage="1"/>
  </sheetPr>
  <dimension ref="A1:FP52"/>
  <sheetViews>
    <sheetView showGridLines="0" showRowColHeaders="0" workbookViewId="0">
      <selection sqref="A1:D47"/>
    </sheetView>
  </sheetViews>
  <sheetFormatPr defaultColWidth="0" defaultRowHeight="0" customHeight="1" zeroHeight="1"/>
  <cols>
    <col min="1" max="66" width="1.25" style="356" customWidth="1"/>
    <col min="67" max="76" width="1.25" style="388" customWidth="1"/>
    <col min="77" max="80" width="1.25" style="356" customWidth="1"/>
    <col min="81" max="81" width="1.875" style="356" customWidth="1"/>
    <col min="82" max="82" width="2.5" style="126" customWidth="1"/>
    <col min="83" max="90" width="2.5" style="33" customWidth="1"/>
    <col min="91" max="172" width="0" style="356" hidden="1" customWidth="1"/>
    <col min="173" max="16384" width="2.5" style="356" hidden="1"/>
  </cols>
  <sheetData>
    <row r="1" spans="1:90" ht="60" customHeight="1">
      <c r="A1" s="2460"/>
      <c r="B1" s="2460"/>
      <c r="C1" s="2460"/>
      <c r="D1" s="2460"/>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8"/>
      <c r="BF1" s="2458"/>
      <c r="BG1" s="2458"/>
      <c r="BH1" s="2458"/>
      <c r="BI1" s="2458"/>
      <c r="BJ1" s="2458"/>
      <c r="BK1" s="2458"/>
      <c r="BL1" s="2458"/>
      <c r="BM1" s="2458"/>
      <c r="BN1" s="2458"/>
      <c r="BO1" s="2458"/>
      <c r="BP1" s="2458"/>
      <c r="BQ1" s="2458"/>
      <c r="BR1" s="2458"/>
      <c r="BS1" s="2458"/>
      <c r="BT1" s="2458"/>
      <c r="BU1" s="2458"/>
      <c r="BV1" s="2458"/>
      <c r="BW1" s="2458"/>
      <c r="BX1" s="2458"/>
      <c r="BY1" s="2458"/>
      <c r="BZ1" s="2458"/>
      <c r="CA1" s="2458"/>
      <c r="CB1" s="2458"/>
      <c r="CC1" s="2458"/>
      <c r="CD1" s="41"/>
      <c r="CE1" s="41"/>
      <c r="CF1" s="41"/>
      <c r="CG1" s="41"/>
      <c r="CH1" s="41"/>
      <c r="CI1" s="41"/>
      <c r="CJ1" s="41"/>
      <c r="CK1" s="41"/>
      <c r="CL1" s="41"/>
    </row>
    <row r="2" spans="1:90" ht="15" customHeight="1">
      <c r="A2" s="2460"/>
      <c r="B2" s="2460"/>
      <c r="C2" s="2460"/>
      <c r="D2" s="2460"/>
      <c r="E2" s="3088" t="s">
        <v>2882</v>
      </c>
      <c r="F2" s="3088"/>
      <c r="G2" s="3088"/>
      <c r="H2" s="3088"/>
      <c r="I2" s="3088"/>
      <c r="J2" s="3088"/>
      <c r="K2" s="3088"/>
      <c r="L2" s="3088"/>
      <c r="M2" s="3088"/>
      <c r="N2" s="3088"/>
      <c r="O2" s="3088"/>
      <c r="P2" s="3088"/>
      <c r="Q2" s="3088"/>
      <c r="R2" s="3088"/>
      <c r="S2" s="3088"/>
      <c r="T2" s="3088"/>
      <c r="U2" s="3088"/>
      <c r="V2" s="3088"/>
      <c r="W2" s="3088"/>
      <c r="X2" s="3088"/>
      <c r="Y2" s="3088"/>
      <c r="Z2" s="3088"/>
      <c r="AA2" s="3088"/>
      <c r="AB2" s="3088"/>
      <c r="AC2" s="3088"/>
      <c r="AD2" s="3088"/>
      <c r="AE2" s="3088"/>
      <c r="AF2" s="3088"/>
      <c r="AG2" s="3088"/>
      <c r="AH2" s="3088"/>
      <c r="AI2" s="3088"/>
      <c r="AJ2" s="3088"/>
      <c r="AK2" s="3088"/>
      <c r="AL2" s="3088"/>
      <c r="AM2" s="3088"/>
      <c r="AN2" s="3088"/>
      <c r="AO2" s="3088"/>
      <c r="AP2" s="3088"/>
      <c r="AQ2" s="3088"/>
      <c r="AR2" s="3088"/>
      <c r="AS2" s="3088"/>
      <c r="AT2" s="3088"/>
      <c r="AU2" s="3088"/>
      <c r="AV2" s="3088"/>
      <c r="AW2" s="3088"/>
      <c r="AX2" s="3088"/>
      <c r="AY2" s="3088"/>
      <c r="AZ2" s="3088"/>
      <c r="BA2" s="3088"/>
      <c r="BB2" s="3088"/>
      <c r="BC2" s="3088"/>
      <c r="BD2" s="3088"/>
      <c r="BE2" s="3088"/>
      <c r="BF2" s="3088"/>
      <c r="BG2" s="3088"/>
      <c r="BH2" s="3088"/>
      <c r="BI2" s="3088"/>
      <c r="BJ2" s="3088"/>
      <c r="BK2" s="3088"/>
      <c r="BL2" s="3088"/>
      <c r="BM2" s="3088"/>
      <c r="BN2" s="3088"/>
      <c r="BO2" s="3088"/>
      <c r="BP2" s="3088"/>
      <c r="BQ2" s="3088"/>
      <c r="BR2" s="3088"/>
      <c r="BS2" s="3088"/>
      <c r="BT2" s="3088"/>
      <c r="BU2" s="3088"/>
      <c r="BV2" s="3088"/>
      <c r="BW2" s="3088"/>
      <c r="BX2" s="3088"/>
      <c r="BY2" s="3088"/>
      <c r="BZ2" s="2458"/>
      <c r="CA2" s="2458"/>
      <c r="CB2" s="2458"/>
      <c r="CC2" s="2458"/>
      <c r="CD2" s="41"/>
      <c r="CE2" s="41"/>
      <c r="CF2" s="41"/>
      <c r="CG2" s="41"/>
      <c r="CH2" s="41"/>
      <c r="CI2" s="41"/>
      <c r="CJ2" s="41"/>
      <c r="CK2" s="41"/>
      <c r="CL2" s="41"/>
    </row>
    <row r="3" spans="1:90" s="360" customFormat="1" ht="15" customHeight="1">
      <c r="A3" s="2460"/>
      <c r="B3" s="2460"/>
      <c r="C3" s="2460"/>
      <c r="D3" s="2460"/>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64" t="s">
        <v>310</v>
      </c>
      <c r="AE3" s="2464"/>
      <c r="AF3" s="2464"/>
      <c r="AG3" s="2464"/>
      <c r="AH3" s="2464"/>
      <c r="AI3" s="2464"/>
      <c r="AJ3" s="2464"/>
      <c r="AK3" s="2464"/>
      <c r="AL3" s="2464"/>
      <c r="AM3" s="2464"/>
      <c r="AN3" s="2464"/>
      <c r="AO3" s="2464"/>
      <c r="AP3" s="2464"/>
      <c r="AQ3" s="2464"/>
      <c r="AR3" s="2464"/>
      <c r="AS3" s="2464"/>
      <c r="AT3" s="2464"/>
      <c r="AU3" s="2464"/>
      <c r="AV3" s="2464"/>
      <c r="AW3" s="2464"/>
      <c r="AX3" s="2464"/>
      <c r="AY3" s="3036"/>
      <c r="AZ3" s="3036"/>
      <c r="BA3" s="3036"/>
      <c r="BB3" s="3036"/>
      <c r="BC3" s="3036"/>
      <c r="BD3" s="3036"/>
      <c r="BE3" s="3036"/>
      <c r="BF3" s="3036"/>
      <c r="BG3" s="3036"/>
      <c r="BH3" s="3036"/>
      <c r="BI3" s="3036"/>
      <c r="BJ3" s="3036"/>
      <c r="BK3" s="3036"/>
      <c r="BL3" s="3036"/>
      <c r="BM3" s="3036"/>
      <c r="BN3" s="3036"/>
      <c r="BO3" s="3036"/>
      <c r="BP3" s="3036"/>
      <c r="BQ3" s="3036"/>
      <c r="BR3" s="3036"/>
      <c r="BS3" s="3036"/>
      <c r="BT3" s="3036"/>
      <c r="BU3" s="3036"/>
      <c r="BV3" s="3036"/>
      <c r="BW3" s="3036"/>
      <c r="BX3" s="3036"/>
      <c r="BY3" s="3036"/>
      <c r="BZ3" s="2458"/>
      <c r="CA3" s="2458"/>
      <c r="CB3" s="2458"/>
      <c r="CC3" s="2458"/>
      <c r="CD3" s="41"/>
      <c r="CE3" s="41"/>
      <c r="CF3" s="41"/>
      <c r="CG3" s="41"/>
      <c r="CH3" s="41"/>
      <c r="CI3" s="41"/>
      <c r="CJ3" s="41"/>
      <c r="CK3" s="41"/>
      <c r="CL3" s="41"/>
    </row>
    <row r="4" spans="1:90" ht="15" customHeight="1">
      <c r="A4" s="2460"/>
      <c r="B4" s="2460"/>
      <c r="C4" s="2460"/>
      <c r="D4" s="2460"/>
      <c r="E4" s="2458"/>
      <c r="F4" s="2458"/>
      <c r="G4" s="2458"/>
      <c r="H4" s="2458"/>
      <c r="I4" s="2458"/>
      <c r="J4" s="2458"/>
      <c r="K4" s="2458"/>
      <c r="L4" s="2458"/>
      <c r="M4" s="2458"/>
      <c r="N4" s="2458"/>
      <c r="O4" s="2458"/>
      <c r="P4" s="2458"/>
      <c r="Q4" s="2458"/>
      <c r="R4" s="2458"/>
      <c r="S4" s="2458"/>
      <c r="T4" s="2458"/>
      <c r="U4" s="2458"/>
      <c r="V4" s="2458"/>
      <c r="W4" s="2458"/>
      <c r="X4" s="2458"/>
      <c r="Y4" s="2458"/>
      <c r="Z4" s="2458"/>
      <c r="AA4" s="2458"/>
      <c r="AB4" s="2458"/>
      <c r="AC4" s="2458"/>
      <c r="AD4" s="2464"/>
      <c r="AE4" s="2464"/>
      <c r="AF4" s="2464"/>
      <c r="AG4" s="2464"/>
      <c r="AH4" s="2464"/>
      <c r="AI4" s="2464"/>
      <c r="AJ4" s="2464"/>
      <c r="AK4" s="2464"/>
      <c r="AL4" s="2464"/>
      <c r="AM4" s="2464"/>
      <c r="AN4" s="2464"/>
      <c r="AO4" s="2464"/>
      <c r="AP4" s="2464"/>
      <c r="AQ4" s="2464"/>
      <c r="AR4" s="2464"/>
      <c r="AS4" s="2464"/>
      <c r="AT4" s="2464"/>
      <c r="AU4" s="2464"/>
      <c r="AV4" s="2464"/>
      <c r="AW4" s="2464"/>
      <c r="AX4" s="2464"/>
      <c r="AY4" s="3036"/>
      <c r="AZ4" s="3036"/>
      <c r="BA4" s="3036"/>
      <c r="BB4" s="3036"/>
      <c r="BC4" s="3036"/>
      <c r="BD4" s="3036"/>
      <c r="BE4" s="3036"/>
      <c r="BF4" s="3036"/>
      <c r="BG4" s="3036"/>
      <c r="BH4" s="3036"/>
      <c r="BI4" s="3036"/>
      <c r="BJ4" s="3036"/>
      <c r="BK4" s="3036"/>
      <c r="BL4" s="3036"/>
      <c r="BM4" s="3036"/>
      <c r="BN4" s="3036"/>
      <c r="BO4" s="3036"/>
      <c r="BP4" s="3036"/>
      <c r="BQ4" s="3036"/>
      <c r="BR4" s="3036"/>
      <c r="BS4" s="3036"/>
      <c r="BT4" s="3036"/>
      <c r="BU4" s="3036"/>
      <c r="BV4" s="3036"/>
      <c r="BW4" s="3036"/>
      <c r="BX4" s="3036"/>
      <c r="BY4" s="3036"/>
      <c r="BZ4" s="2458"/>
      <c r="CA4" s="2458"/>
      <c r="CB4" s="2458"/>
      <c r="CC4" s="2458"/>
      <c r="CD4" s="41"/>
      <c r="CE4" s="41"/>
      <c r="CF4" s="41"/>
      <c r="CG4" s="41"/>
      <c r="CH4" s="41"/>
      <c r="CI4" s="41"/>
      <c r="CJ4" s="41"/>
      <c r="CK4" s="41"/>
      <c r="CL4" s="41"/>
    </row>
    <row r="5" spans="1:90" ht="15" customHeight="1">
      <c r="A5" s="2460"/>
      <c r="B5" s="2460"/>
      <c r="C5" s="2460"/>
      <c r="D5" s="2460"/>
      <c r="E5" s="2458"/>
      <c r="F5" s="2458"/>
      <c r="G5" s="2458"/>
      <c r="H5" s="2458"/>
      <c r="I5" s="2458"/>
      <c r="J5" s="2458"/>
      <c r="K5" s="2458"/>
      <c r="L5" s="2458"/>
      <c r="M5" s="2458"/>
      <c r="N5" s="2458"/>
      <c r="O5" s="2458"/>
      <c r="P5" s="2458"/>
      <c r="Q5" s="2458"/>
      <c r="R5" s="2458"/>
      <c r="S5" s="2458"/>
      <c r="T5" s="2458"/>
      <c r="U5" s="2458"/>
      <c r="V5" s="2458"/>
      <c r="W5" s="2458"/>
      <c r="X5" s="2458"/>
      <c r="Y5" s="2458"/>
      <c r="Z5" s="2458"/>
      <c r="AA5" s="2458"/>
      <c r="AB5" s="2458"/>
      <c r="AC5" s="2458"/>
      <c r="AD5" s="3037" t="s">
        <v>2836</v>
      </c>
      <c r="AE5" s="3037"/>
      <c r="AF5" s="3037"/>
      <c r="AG5" s="3037"/>
      <c r="AH5" s="3037"/>
      <c r="AI5" s="3037"/>
      <c r="AJ5" s="3037"/>
      <c r="AK5" s="3037"/>
      <c r="AL5" s="3037"/>
      <c r="AM5" s="3037"/>
      <c r="AN5" s="3037"/>
      <c r="AO5" s="3037"/>
      <c r="AP5" s="3037"/>
      <c r="AQ5" s="3037"/>
      <c r="AR5" s="3037"/>
      <c r="AS5" s="3037"/>
      <c r="AT5" s="3037"/>
      <c r="AU5" s="3037"/>
      <c r="AV5" s="3037"/>
      <c r="AW5" s="3037"/>
      <c r="AX5" s="3037"/>
      <c r="AY5" s="2458"/>
      <c r="AZ5" s="2458"/>
      <c r="BA5" s="2458"/>
      <c r="BB5" s="2458"/>
      <c r="BC5" s="2458"/>
      <c r="BD5" s="2458"/>
      <c r="BE5" s="2458"/>
      <c r="BF5" s="2458"/>
      <c r="BG5" s="2458"/>
      <c r="BH5" s="2458"/>
      <c r="BI5" s="2458"/>
      <c r="BJ5" s="2458"/>
      <c r="BK5" s="2458"/>
      <c r="BL5" s="2458"/>
      <c r="BM5" s="2458"/>
      <c r="BN5" s="2458"/>
      <c r="BO5" s="2458"/>
      <c r="BP5" s="2458"/>
      <c r="BQ5" s="2458"/>
      <c r="BR5" s="2458"/>
      <c r="BS5" s="2458"/>
      <c r="BT5" s="2458"/>
      <c r="BU5" s="2458"/>
      <c r="BV5" s="2458"/>
      <c r="BW5" s="2458"/>
      <c r="BX5" s="2458"/>
      <c r="BY5" s="2458"/>
      <c r="BZ5" s="2458"/>
      <c r="CA5" s="2458"/>
      <c r="CB5" s="2458"/>
      <c r="CC5" s="2458"/>
      <c r="CD5" s="41"/>
      <c r="CE5" s="41"/>
      <c r="CF5" s="41"/>
      <c r="CG5" s="41"/>
      <c r="CH5" s="41"/>
      <c r="CI5" s="41"/>
      <c r="CJ5" s="41"/>
      <c r="CK5" s="41"/>
      <c r="CL5" s="41"/>
    </row>
    <row r="6" spans="1:90" ht="15" customHeight="1">
      <c r="A6" s="2460"/>
      <c r="B6" s="2460"/>
      <c r="C6" s="2460"/>
      <c r="D6" s="2460"/>
      <c r="E6" s="2458"/>
      <c r="F6" s="2458"/>
      <c r="G6" s="2458"/>
      <c r="H6" s="2458"/>
      <c r="I6" s="2458"/>
      <c r="J6" s="2458"/>
      <c r="K6" s="2458"/>
      <c r="L6" s="2458"/>
      <c r="M6" s="2458"/>
      <c r="N6" s="2458"/>
      <c r="O6" s="2458"/>
      <c r="P6" s="2458"/>
      <c r="Q6" s="2458"/>
      <c r="R6" s="2458"/>
      <c r="S6" s="2458"/>
      <c r="T6" s="2458"/>
      <c r="U6" s="2458"/>
      <c r="V6" s="2458"/>
      <c r="W6" s="2458"/>
      <c r="X6" s="2458"/>
      <c r="Y6" s="2458"/>
      <c r="Z6" s="2458"/>
      <c r="AA6" s="2458"/>
      <c r="AB6" s="2458"/>
      <c r="AC6" s="2458"/>
      <c r="AD6" s="3037"/>
      <c r="AE6" s="3037"/>
      <c r="AF6" s="3037"/>
      <c r="AG6" s="3037"/>
      <c r="AH6" s="3037"/>
      <c r="AI6" s="3037"/>
      <c r="AJ6" s="3037"/>
      <c r="AK6" s="3037"/>
      <c r="AL6" s="3037"/>
      <c r="AM6" s="3037"/>
      <c r="AN6" s="3037"/>
      <c r="AO6" s="3037"/>
      <c r="AP6" s="3037"/>
      <c r="AQ6" s="3037"/>
      <c r="AR6" s="3037"/>
      <c r="AS6" s="3037"/>
      <c r="AT6" s="3037"/>
      <c r="AU6" s="3037"/>
      <c r="AV6" s="3037"/>
      <c r="AW6" s="3037"/>
      <c r="AX6" s="3037"/>
      <c r="AY6" s="2458"/>
      <c r="AZ6" s="2458"/>
      <c r="BA6" s="2458"/>
      <c r="BB6" s="2458"/>
      <c r="BC6" s="2458"/>
      <c r="BD6" s="2458"/>
      <c r="BE6" s="2458"/>
      <c r="BF6" s="2458"/>
      <c r="BG6" s="2458"/>
      <c r="BH6" s="2458"/>
      <c r="BI6" s="2458"/>
      <c r="BJ6" s="2458"/>
      <c r="BK6" s="2458"/>
      <c r="BL6" s="2458"/>
      <c r="BM6" s="2458"/>
      <c r="BN6" s="2458"/>
      <c r="BO6" s="2458"/>
      <c r="BP6" s="2458"/>
      <c r="BQ6" s="2458"/>
      <c r="BR6" s="2458"/>
      <c r="BS6" s="2458"/>
      <c r="BT6" s="2458"/>
      <c r="BU6" s="2458"/>
      <c r="BV6" s="2458"/>
      <c r="BW6" s="2458"/>
      <c r="BX6" s="2458"/>
      <c r="BY6" s="2458"/>
      <c r="BZ6" s="2458"/>
      <c r="CA6" s="2458"/>
      <c r="CB6" s="2458"/>
      <c r="CC6" s="2458"/>
      <c r="CD6" s="41"/>
      <c r="CE6" s="41"/>
      <c r="CF6" s="41"/>
      <c r="CG6" s="41"/>
      <c r="CH6" s="41"/>
      <c r="CI6" s="41"/>
      <c r="CJ6" s="41"/>
      <c r="CK6" s="41"/>
      <c r="CL6" s="41"/>
    </row>
    <row r="7" spans="1:90" ht="7.5" customHeight="1">
      <c r="A7" s="2460"/>
      <c r="B7" s="2460"/>
      <c r="C7" s="2460"/>
      <c r="D7" s="2460"/>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4"/>
      <c r="AE7" s="2354"/>
      <c r="AF7" s="2354"/>
      <c r="AG7" s="2354"/>
      <c r="AH7" s="2354"/>
      <c r="AI7" s="2354"/>
      <c r="AJ7" s="2354"/>
      <c r="AK7" s="2354"/>
      <c r="AL7" s="2354"/>
      <c r="AM7" s="2354"/>
      <c r="AN7" s="2354"/>
      <c r="AO7" s="2354"/>
      <c r="AP7" s="2354"/>
      <c r="AQ7" s="2354"/>
      <c r="AR7" s="2354"/>
      <c r="AS7" s="2354"/>
      <c r="AT7" s="2354"/>
      <c r="AU7" s="2354"/>
      <c r="AV7" s="2354"/>
      <c r="AW7" s="2354"/>
      <c r="AX7" s="2354"/>
      <c r="AY7" s="2354"/>
      <c r="AZ7" s="2354"/>
      <c r="BA7" s="2354"/>
      <c r="BB7" s="2354"/>
      <c r="BC7" s="2354"/>
      <c r="BD7" s="2354"/>
      <c r="BE7" s="2354"/>
      <c r="BF7" s="2354"/>
      <c r="BG7" s="2354"/>
      <c r="BH7" s="2354"/>
      <c r="BI7" s="2354"/>
      <c r="BJ7" s="2354"/>
      <c r="BK7" s="2354"/>
      <c r="BL7" s="2354"/>
      <c r="BM7" s="2354"/>
      <c r="BN7" s="2354"/>
      <c r="BO7" s="2354"/>
      <c r="BP7" s="2354"/>
      <c r="BQ7" s="2354"/>
      <c r="BR7" s="2354"/>
      <c r="BS7" s="2354"/>
      <c r="BT7" s="2354"/>
      <c r="BU7" s="2354"/>
      <c r="BV7" s="2354"/>
      <c r="BW7" s="2354"/>
      <c r="BX7" s="2354"/>
      <c r="BY7" s="2354"/>
      <c r="BZ7" s="2458"/>
      <c r="CA7" s="2458"/>
      <c r="CB7" s="2458"/>
      <c r="CC7" s="2458"/>
      <c r="CD7" s="41"/>
      <c r="CE7" s="41"/>
      <c r="CF7" s="41"/>
      <c r="CG7" s="41"/>
      <c r="CH7" s="41"/>
      <c r="CI7" s="41"/>
      <c r="CJ7" s="41"/>
      <c r="CK7" s="41"/>
      <c r="CL7" s="41"/>
    </row>
    <row r="8" spans="1:90" s="360" customFormat="1" ht="15" customHeight="1">
      <c r="A8" s="2460"/>
      <c r="B8" s="2460"/>
      <c r="C8" s="2460"/>
      <c r="D8" s="2460"/>
      <c r="E8" s="2354"/>
      <c r="F8" s="3043"/>
      <c r="G8" s="3045" t="s">
        <v>258</v>
      </c>
      <c r="H8" s="3045"/>
      <c r="I8" s="3045"/>
      <c r="J8" s="3045"/>
      <c r="K8" s="3045"/>
      <c r="L8" s="3045"/>
      <c r="M8" s="3045"/>
      <c r="N8" s="3045"/>
      <c r="O8" s="3048"/>
      <c r="P8" s="3051">
        <f>★入力画面!$M$80</f>
        <v>0</v>
      </c>
      <c r="Q8" s="3052"/>
      <c r="R8" s="3052"/>
      <c r="S8" s="3052"/>
      <c r="T8" s="3052"/>
      <c r="U8" s="3052"/>
      <c r="V8" s="3052"/>
      <c r="W8" s="3052"/>
      <c r="X8" s="3052"/>
      <c r="Y8" s="3052"/>
      <c r="Z8" s="3052"/>
      <c r="AA8" s="3052"/>
      <c r="AB8" s="3052"/>
      <c r="AC8" s="3052"/>
      <c r="AD8" s="3052"/>
      <c r="AE8" s="3052"/>
      <c r="AF8" s="3052"/>
      <c r="AG8" s="3052"/>
      <c r="AH8" s="3052"/>
      <c r="AI8" s="3052"/>
      <c r="AJ8" s="3052"/>
      <c r="AK8" s="3052"/>
      <c r="AL8" s="3052"/>
      <c r="AM8" s="3052"/>
      <c r="AN8" s="3052"/>
      <c r="AO8" s="3052"/>
      <c r="AP8" s="3052"/>
      <c r="AQ8" s="3052"/>
      <c r="AR8" s="3052"/>
      <c r="AS8" s="3052"/>
      <c r="AT8" s="3052"/>
      <c r="AU8" s="3052"/>
      <c r="AV8" s="3052"/>
      <c r="AW8" s="3052"/>
      <c r="AX8" s="3052"/>
      <c r="AY8" s="3052"/>
      <c r="AZ8" s="3052"/>
      <c r="BA8" s="3052"/>
      <c r="BB8" s="3052"/>
      <c r="BC8" s="3052"/>
      <c r="BD8" s="3052"/>
      <c r="BE8" s="3052"/>
      <c r="BF8" s="3052"/>
      <c r="BG8" s="3052"/>
      <c r="BH8" s="3052"/>
      <c r="BI8" s="3052"/>
      <c r="BJ8" s="3052"/>
      <c r="BK8" s="3052"/>
      <c r="BL8" s="3052"/>
      <c r="BM8" s="3052"/>
      <c r="BN8" s="3052"/>
      <c r="BO8" s="3052"/>
      <c r="BP8" s="3052"/>
      <c r="BQ8" s="3052"/>
      <c r="BR8" s="3052"/>
      <c r="BS8" s="3052"/>
      <c r="BT8" s="3052"/>
      <c r="BU8" s="3052"/>
      <c r="BV8" s="3052"/>
      <c r="BW8" s="3052"/>
      <c r="BX8" s="3052"/>
      <c r="BY8" s="3053"/>
      <c r="BZ8" s="2458"/>
      <c r="CA8" s="2458"/>
      <c r="CB8" s="2458"/>
      <c r="CC8" s="2458"/>
      <c r="CD8" s="41"/>
      <c r="CE8" s="41"/>
      <c r="CF8" s="41"/>
      <c r="CG8" s="41"/>
      <c r="CH8" s="41"/>
      <c r="CI8" s="41"/>
      <c r="CJ8" s="41"/>
      <c r="CK8" s="41"/>
      <c r="CL8" s="41"/>
    </row>
    <row r="9" spans="1:90" s="360" customFormat="1" ht="15" customHeight="1">
      <c r="A9" s="2460"/>
      <c r="B9" s="2460"/>
      <c r="C9" s="2460"/>
      <c r="D9" s="2460"/>
      <c r="E9" s="2354"/>
      <c r="F9" s="2374"/>
      <c r="G9" s="3046"/>
      <c r="H9" s="3046"/>
      <c r="I9" s="3046"/>
      <c r="J9" s="3046"/>
      <c r="K9" s="3046"/>
      <c r="L9" s="3046"/>
      <c r="M9" s="3046"/>
      <c r="N9" s="3046"/>
      <c r="O9" s="3049"/>
      <c r="P9" s="3054"/>
      <c r="Q9" s="3055"/>
      <c r="R9" s="3055"/>
      <c r="S9" s="3055"/>
      <c r="T9" s="3055"/>
      <c r="U9" s="3055"/>
      <c r="V9" s="3055"/>
      <c r="W9" s="3055"/>
      <c r="X9" s="3055"/>
      <c r="Y9" s="3055"/>
      <c r="Z9" s="3055"/>
      <c r="AA9" s="3055"/>
      <c r="AB9" s="3055"/>
      <c r="AC9" s="3055"/>
      <c r="AD9" s="3055"/>
      <c r="AE9" s="3055"/>
      <c r="AF9" s="3055"/>
      <c r="AG9" s="3055"/>
      <c r="AH9" s="3055"/>
      <c r="AI9" s="3055"/>
      <c r="AJ9" s="3055"/>
      <c r="AK9" s="3055"/>
      <c r="AL9" s="3055"/>
      <c r="AM9" s="3055"/>
      <c r="AN9" s="3055"/>
      <c r="AO9" s="3055"/>
      <c r="AP9" s="3055"/>
      <c r="AQ9" s="3055"/>
      <c r="AR9" s="3055"/>
      <c r="AS9" s="3055"/>
      <c r="AT9" s="3055"/>
      <c r="AU9" s="3055"/>
      <c r="AV9" s="3055"/>
      <c r="AW9" s="3055"/>
      <c r="AX9" s="3055"/>
      <c r="AY9" s="3055"/>
      <c r="AZ9" s="3055"/>
      <c r="BA9" s="3055"/>
      <c r="BB9" s="3055"/>
      <c r="BC9" s="3055"/>
      <c r="BD9" s="3055"/>
      <c r="BE9" s="3055"/>
      <c r="BF9" s="3055"/>
      <c r="BG9" s="3055"/>
      <c r="BH9" s="3055"/>
      <c r="BI9" s="3055"/>
      <c r="BJ9" s="3055"/>
      <c r="BK9" s="3055"/>
      <c r="BL9" s="3055"/>
      <c r="BM9" s="3055"/>
      <c r="BN9" s="3055"/>
      <c r="BO9" s="3055"/>
      <c r="BP9" s="3055"/>
      <c r="BQ9" s="3055"/>
      <c r="BR9" s="3055"/>
      <c r="BS9" s="3055"/>
      <c r="BT9" s="3055"/>
      <c r="BU9" s="3055"/>
      <c r="BV9" s="3055"/>
      <c r="BW9" s="3055"/>
      <c r="BX9" s="3055"/>
      <c r="BY9" s="3056"/>
      <c r="BZ9" s="2458"/>
      <c r="CA9" s="2458"/>
      <c r="CB9" s="2458"/>
      <c r="CC9" s="2458"/>
      <c r="CD9" s="41"/>
      <c r="CE9" s="41"/>
      <c r="CF9" s="41"/>
      <c r="CG9" s="41"/>
      <c r="CH9" s="41"/>
      <c r="CI9" s="41"/>
      <c r="CJ9" s="41"/>
      <c r="CK9" s="41"/>
      <c r="CL9" s="41"/>
    </row>
    <row r="10" spans="1:90" s="360" customFormat="1" ht="15" customHeight="1">
      <c r="A10" s="2460"/>
      <c r="B10" s="2460"/>
      <c r="C10" s="2460"/>
      <c r="D10" s="2460"/>
      <c r="E10" s="2354"/>
      <c r="F10" s="3044"/>
      <c r="G10" s="3047"/>
      <c r="H10" s="3047"/>
      <c r="I10" s="3047"/>
      <c r="J10" s="3047"/>
      <c r="K10" s="3047"/>
      <c r="L10" s="3047"/>
      <c r="M10" s="3047"/>
      <c r="N10" s="3047"/>
      <c r="O10" s="3050"/>
      <c r="P10" s="3057"/>
      <c r="Q10" s="3058"/>
      <c r="R10" s="3058"/>
      <c r="S10" s="3058"/>
      <c r="T10" s="3058"/>
      <c r="U10" s="3058"/>
      <c r="V10" s="3058"/>
      <c r="W10" s="3058"/>
      <c r="X10" s="3058"/>
      <c r="Y10" s="3058"/>
      <c r="Z10" s="3058"/>
      <c r="AA10" s="3058"/>
      <c r="AB10" s="3058"/>
      <c r="AC10" s="3058"/>
      <c r="AD10" s="3058"/>
      <c r="AE10" s="3058"/>
      <c r="AF10" s="3058"/>
      <c r="AG10" s="3058"/>
      <c r="AH10" s="3058"/>
      <c r="AI10" s="3058"/>
      <c r="AJ10" s="3058"/>
      <c r="AK10" s="3058"/>
      <c r="AL10" s="3058"/>
      <c r="AM10" s="3058"/>
      <c r="AN10" s="3058"/>
      <c r="AO10" s="3058"/>
      <c r="AP10" s="3058"/>
      <c r="AQ10" s="3058"/>
      <c r="AR10" s="3058"/>
      <c r="AS10" s="2737" t="s">
        <v>82</v>
      </c>
      <c r="AT10" s="2737"/>
      <c r="AU10" s="2737"/>
      <c r="AV10" s="2737"/>
      <c r="AW10" s="2737"/>
      <c r="AX10" s="2737"/>
      <c r="AY10" s="2737"/>
      <c r="AZ10" s="3058" t="s">
        <v>311</v>
      </c>
      <c r="BA10" s="3058"/>
      <c r="BB10" s="3038">
        <f>IF(★入力画面!$M$81="",★入力画面!$AD$81,★入力画面!$M$81)</f>
        <v>0</v>
      </c>
      <c r="BC10" s="3038"/>
      <c r="BD10" s="3038"/>
      <c r="BE10" s="3038"/>
      <c r="BF10" s="3038"/>
      <c r="BG10" s="2737" t="s">
        <v>312</v>
      </c>
      <c r="BH10" s="2737"/>
      <c r="BI10" s="3038">
        <f>IF(★入力画面!$P$81="",★入力画面!$AG$81,★入力画面!$P$81)</f>
        <v>0</v>
      </c>
      <c r="BJ10" s="3038"/>
      <c r="BK10" s="3038"/>
      <c r="BL10" s="3038"/>
      <c r="BM10" s="3038"/>
      <c r="BN10" s="3038"/>
      <c r="BO10" s="3039" t="s">
        <v>313</v>
      </c>
      <c r="BP10" s="3039"/>
      <c r="BQ10" s="3040">
        <f>IF(★入力画面!$T$81="",★入力画面!$AK$81,★入力画面!$T$81)</f>
        <v>0</v>
      </c>
      <c r="BR10" s="3040"/>
      <c r="BS10" s="3040"/>
      <c r="BT10" s="3040"/>
      <c r="BU10" s="3040"/>
      <c r="BV10" s="3040"/>
      <c r="BW10" s="3040"/>
      <c r="BX10" s="3041"/>
      <c r="BY10" s="3042"/>
      <c r="BZ10" s="2458"/>
      <c r="CA10" s="2458"/>
      <c r="CB10" s="2458"/>
      <c r="CC10" s="2458"/>
      <c r="CD10" s="41"/>
      <c r="CE10" s="41"/>
      <c r="CF10" s="41"/>
      <c r="CG10" s="41"/>
      <c r="CH10" s="41"/>
      <c r="CI10" s="41"/>
      <c r="CJ10" s="41"/>
      <c r="CK10" s="41"/>
      <c r="CL10" s="41"/>
    </row>
    <row r="11" spans="1:90" s="360" customFormat="1" ht="15" customHeight="1">
      <c r="A11" s="2460"/>
      <c r="B11" s="2460"/>
      <c r="C11" s="2460"/>
      <c r="D11" s="2460"/>
      <c r="E11" s="2354"/>
      <c r="F11" s="3043"/>
      <c r="G11" s="3068" t="s">
        <v>314</v>
      </c>
      <c r="H11" s="3068"/>
      <c r="I11" s="3068"/>
      <c r="J11" s="3068"/>
      <c r="K11" s="3068"/>
      <c r="L11" s="3068"/>
      <c r="M11" s="3068"/>
      <c r="N11" s="3068"/>
      <c r="O11" s="3048"/>
      <c r="P11" s="3051">
        <f>★入力画面!$M$72</f>
        <v>0</v>
      </c>
      <c r="Q11" s="3052"/>
      <c r="R11" s="3052"/>
      <c r="S11" s="3052"/>
      <c r="T11" s="3052"/>
      <c r="U11" s="3052"/>
      <c r="V11" s="3052"/>
      <c r="W11" s="3052"/>
      <c r="X11" s="3052"/>
      <c r="Y11" s="3052"/>
      <c r="Z11" s="3052"/>
      <c r="AA11" s="3052"/>
      <c r="AB11" s="3052"/>
      <c r="AC11" s="3052"/>
      <c r="AD11" s="3052"/>
      <c r="AE11" s="3052"/>
      <c r="AF11" s="3052"/>
      <c r="AG11" s="3052"/>
      <c r="AH11" s="3052"/>
      <c r="AI11" s="3052"/>
      <c r="AJ11" s="3052"/>
      <c r="AK11" s="3052"/>
      <c r="AL11" s="3052"/>
      <c r="AM11" s="3052"/>
      <c r="AN11" s="3052"/>
      <c r="AO11" s="3052"/>
      <c r="AP11" s="3052"/>
      <c r="AQ11" s="3052"/>
      <c r="AR11" s="3053"/>
      <c r="AS11" s="2739"/>
      <c r="AT11" s="3070" t="s">
        <v>117</v>
      </c>
      <c r="AU11" s="3070"/>
      <c r="AV11" s="3070"/>
      <c r="AW11" s="3070"/>
      <c r="AX11" s="3070"/>
      <c r="AY11" s="3070"/>
      <c r="AZ11" s="3070"/>
      <c r="BA11" s="3070"/>
      <c r="BB11" s="2741"/>
      <c r="BC11" s="3064" t="str">
        <f>★入力画面!$BL$76</f>
        <v xml:space="preserve">    年  月  日</v>
      </c>
      <c r="BD11" s="3065"/>
      <c r="BE11" s="3065"/>
      <c r="BF11" s="3065"/>
      <c r="BG11" s="3065"/>
      <c r="BH11" s="3065"/>
      <c r="BI11" s="3065"/>
      <c r="BJ11" s="3065"/>
      <c r="BK11" s="3065"/>
      <c r="BL11" s="3065"/>
      <c r="BM11" s="3065"/>
      <c r="BN11" s="3065"/>
      <c r="BO11" s="3065"/>
      <c r="BP11" s="3065"/>
      <c r="BQ11" s="3065"/>
      <c r="BR11" s="3065"/>
      <c r="BS11" s="3065"/>
      <c r="BT11" s="3065"/>
      <c r="BU11" s="3065"/>
      <c r="BV11" s="3065"/>
      <c r="BW11" s="3065"/>
      <c r="BX11" s="3059"/>
      <c r="BY11" s="3060"/>
      <c r="BZ11" s="2458"/>
      <c r="CA11" s="2458"/>
      <c r="CB11" s="2458"/>
      <c r="CC11" s="2458"/>
      <c r="CD11" s="41"/>
      <c r="CE11" s="41"/>
      <c r="CF11" s="41"/>
      <c r="CG11" s="41"/>
      <c r="CH11" s="41"/>
      <c r="CI11" s="41"/>
      <c r="CJ11" s="41"/>
      <c r="CK11" s="41"/>
      <c r="CL11" s="41"/>
    </row>
    <row r="12" spans="1:90" s="360" customFormat="1" ht="15" customHeight="1">
      <c r="A12" s="2460"/>
      <c r="B12" s="2460"/>
      <c r="C12" s="2460"/>
      <c r="D12" s="2460"/>
      <c r="E12" s="2354"/>
      <c r="F12" s="2374"/>
      <c r="G12" s="3046" t="s">
        <v>80</v>
      </c>
      <c r="H12" s="3046"/>
      <c r="I12" s="3046"/>
      <c r="J12" s="3046"/>
      <c r="K12" s="3046"/>
      <c r="L12" s="3046"/>
      <c r="M12" s="3046"/>
      <c r="N12" s="3046"/>
      <c r="O12" s="3049"/>
      <c r="P12" s="3054">
        <f>★入力画面!$M$74</f>
        <v>0</v>
      </c>
      <c r="Q12" s="3055"/>
      <c r="R12" s="3055"/>
      <c r="S12" s="3055"/>
      <c r="T12" s="3055"/>
      <c r="U12" s="3055"/>
      <c r="V12" s="3055"/>
      <c r="W12" s="3055"/>
      <c r="X12" s="3055"/>
      <c r="Y12" s="3055"/>
      <c r="Z12" s="3055"/>
      <c r="AA12" s="3055"/>
      <c r="AB12" s="3055"/>
      <c r="AC12" s="3055"/>
      <c r="AD12" s="3055"/>
      <c r="AE12" s="3055"/>
      <c r="AF12" s="3055"/>
      <c r="AG12" s="3055"/>
      <c r="AH12" s="3055"/>
      <c r="AI12" s="3055"/>
      <c r="AJ12" s="3055"/>
      <c r="AK12" s="3055"/>
      <c r="AL12" s="3055"/>
      <c r="AM12" s="3055"/>
      <c r="AN12" s="3055"/>
      <c r="AO12" s="3055"/>
      <c r="AP12" s="3055"/>
      <c r="AQ12" s="3055"/>
      <c r="AR12" s="3056"/>
      <c r="AS12" s="3011"/>
      <c r="AT12" s="2758"/>
      <c r="AU12" s="2758"/>
      <c r="AV12" s="2758"/>
      <c r="AW12" s="2758"/>
      <c r="AX12" s="2758"/>
      <c r="AY12" s="2758"/>
      <c r="AZ12" s="2758"/>
      <c r="BA12" s="2758"/>
      <c r="BB12" s="2736"/>
      <c r="BC12" s="3066"/>
      <c r="BD12" s="2873"/>
      <c r="BE12" s="2873"/>
      <c r="BF12" s="2873"/>
      <c r="BG12" s="2873"/>
      <c r="BH12" s="2873"/>
      <c r="BI12" s="2873"/>
      <c r="BJ12" s="2873"/>
      <c r="BK12" s="2873"/>
      <c r="BL12" s="2873"/>
      <c r="BM12" s="2873"/>
      <c r="BN12" s="2873"/>
      <c r="BO12" s="2873"/>
      <c r="BP12" s="2873"/>
      <c r="BQ12" s="2873"/>
      <c r="BR12" s="2873"/>
      <c r="BS12" s="2873"/>
      <c r="BT12" s="2873"/>
      <c r="BU12" s="2873"/>
      <c r="BV12" s="2873"/>
      <c r="BW12" s="2873"/>
      <c r="BX12" s="2755"/>
      <c r="BY12" s="3061"/>
      <c r="BZ12" s="2458"/>
      <c r="CA12" s="2458"/>
      <c r="CB12" s="2458"/>
      <c r="CC12" s="2458"/>
      <c r="CD12" s="41"/>
      <c r="CE12" s="41"/>
      <c r="CF12" s="41"/>
      <c r="CG12" s="41"/>
      <c r="CH12" s="41"/>
      <c r="CI12" s="41"/>
      <c r="CJ12" s="41"/>
      <c r="CK12" s="41"/>
      <c r="CL12" s="41"/>
    </row>
    <row r="13" spans="1:90" s="360" customFormat="1" ht="15" customHeight="1">
      <c r="A13" s="2460"/>
      <c r="B13" s="2460"/>
      <c r="C13" s="2460"/>
      <c r="D13" s="2460"/>
      <c r="E13" s="2354"/>
      <c r="F13" s="3044"/>
      <c r="G13" s="3047"/>
      <c r="H13" s="3047"/>
      <c r="I13" s="3047"/>
      <c r="J13" s="3047"/>
      <c r="K13" s="3047"/>
      <c r="L13" s="3047"/>
      <c r="M13" s="3047"/>
      <c r="N13" s="3047"/>
      <c r="O13" s="3050"/>
      <c r="P13" s="3089"/>
      <c r="Q13" s="3090"/>
      <c r="R13" s="3090"/>
      <c r="S13" s="3090"/>
      <c r="T13" s="3090"/>
      <c r="U13" s="3090"/>
      <c r="V13" s="3090"/>
      <c r="W13" s="3090"/>
      <c r="X13" s="3090"/>
      <c r="Y13" s="3090"/>
      <c r="Z13" s="3090"/>
      <c r="AA13" s="3090"/>
      <c r="AB13" s="3090"/>
      <c r="AC13" s="3090"/>
      <c r="AD13" s="3090"/>
      <c r="AE13" s="3090"/>
      <c r="AF13" s="3090"/>
      <c r="AG13" s="3090"/>
      <c r="AH13" s="3090"/>
      <c r="AI13" s="3090"/>
      <c r="AJ13" s="3090"/>
      <c r="AK13" s="3090"/>
      <c r="AL13" s="3090"/>
      <c r="AM13" s="3090"/>
      <c r="AN13" s="3090"/>
      <c r="AO13" s="3090"/>
      <c r="AP13" s="3090"/>
      <c r="AQ13" s="3090"/>
      <c r="AR13" s="3091"/>
      <c r="AS13" s="3069"/>
      <c r="AT13" s="3071"/>
      <c r="AU13" s="3071"/>
      <c r="AV13" s="3071"/>
      <c r="AW13" s="3071"/>
      <c r="AX13" s="3071"/>
      <c r="AY13" s="3071"/>
      <c r="AZ13" s="3071"/>
      <c r="BA13" s="3071"/>
      <c r="BB13" s="2738"/>
      <c r="BC13" s="3067"/>
      <c r="BD13" s="3038"/>
      <c r="BE13" s="3038"/>
      <c r="BF13" s="3038"/>
      <c r="BG13" s="3038"/>
      <c r="BH13" s="3038"/>
      <c r="BI13" s="3038"/>
      <c r="BJ13" s="3038"/>
      <c r="BK13" s="3038"/>
      <c r="BL13" s="3038"/>
      <c r="BM13" s="3038"/>
      <c r="BN13" s="3038"/>
      <c r="BO13" s="3038"/>
      <c r="BP13" s="3038"/>
      <c r="BQ13" s="3038"/>
      <c r="BR13" s="3038"/>
      <c r="BS13" s="3038"/>
      <c r="BT13" s="3038"/>
      <c r="BU13" s="3038"/>
      <c r="BV13" s="3038"/>
      <c r="BW13" s="3038"/>
      <c r="BX13" s="3062"/>
      <c r="BY13" s="3063"/>
      <c r="BZ13" s="2458"/>
      <c r="CA13" s="2458"/>
      <c r="CB13" s="2458"/>
      <c r="CC13" s="2458"/>
      <c r="CD13" s="41"/>
      <c r="CE13" s="41"/>
      <c r="CF13" s="41"/>
      <c r="CG13" s="41"/>
      <c r="CH13" s="41"/>
      <c r="CI13" s="41"/>
      <c r="CJ13" s="41"/>
      <c r="CK13" s="41"/>
      <c r="CL13" s="41"/>
    </row>
    <row r="14" spans="1:90" s="360" customFormat="1" ht="15" customHeight="1">
      <c r="A14" s="2460"/>
      <c r="B14" s="2460"/>
      <c r="C14" s="2460"/>
      <c r="D14" s="2460"/>
      <c r="E14" s="2354"/>
      <c r="F14" s="3043"/>
      <c r="G14" s="3045" t="s">
        <v>315</v>
      </c>
      <c r="H14" s="3045"/>
      <c r="I14" s="3045"/>
      <c r="J14" s="3045"/>
      <c r="K14" s="3045"/>
      <c r="L14" s="3045"/>
      <c r="M14" s="3045"/>
      <c r="N14" s="3045"/>
      <c r="O14" s="3048"/>
      <c r="P14" s="3064" t="str">
        <f>★入力画面!$BO$84&amp;IF(★入力画面!$BL$137="◎","／専任の宅地建物取引士","")</f>
        <v>／専任の宅地建物取引士</v>
      </c>
      <c r="Q14" s="3065"/>
      <c r="R14" s="3065"/>
      <c r="S14" s="3065"/>
      <c r="T14" s="3065"/>
      <c r="U14" s="3065"/>
      <c r="V14" s="3065"/>
      <c r="W14" s="3065"/>
      <c r="X14" s="3065"/>
      <c r="Y14" s="3065"/>
      <c r="Z14" s="3065"/>
      <c r="AA14" s="3065"/>
      <c r="AB14" s="3065"/>
      <c r="AC14" s="3065"/>
      <c r="AD14" s="3065"/>
      <c r="AE14" s="3065"/>
      <c r="AF14" s="3065"/>
      <c r="AG14" s="3065"/>
      <c r="AH14" s="3065"/>
      <c r="AI14" s="3065"/>
      <c r="AJ14" s="3065"/>
      <c r="AK14" s="3065"/>
      <c r="AL14" s="3065"/>
      <c r="AM14" s="3065"/>
      <c r="AN14" s="3065"/>
      <c r="AO14" s="3065"/>
      <c r="AP14" s="3065"/>
      <c r="AQ14" s="3065"/>
      <c r="AR14" s="3075"/>
      <c r="AS14" s="2739"/>
      <c r="AT14" s="3070" t="s">
        <v>115</v>
      </c>
      <c r="AU14" s="3070"/>
      <c r="AV14" s="3070"/>
      <c r="AW14" s="3070"/>
      <c r="AX14" s="3070"/>
      <c r="AY14" s="3070"/>
      <c r="AZ14" s="3070"/>
      <c r="BA14" s="3070"/>
      <c r="BB14" s="2741"/>
      <c r="BC14" s="3064" t="str">
        <f>IF(★入力画面!$BL$137="×","",★入力画面!$BP$86)</f>
        <v/>
      </c>
      <c r="BD14" s="3065"/>
      <c r="BE14" s="3065"/>
      <c r="BF14" s="3065"/>
      <c r="BG14" s="3065"/>
      <c r="BH14" s="3065"/>
      <c r="BI14" s="3065"/>
      <c r="BJ14" s="3065"/>
      <c r="BK14" s="3065"/>
      <c r="BL14" s="3065"/>
      <c r="BM14" s="3065"/>
      <c r="BN14" s="3065"/>
      <c r="BO14" s="3065"/>
      <c r="BP14" s="3065"/>
      <c r="BQ14" s="3065"/>
      <c r="BR14" s="3065"/>
      <c r="BS14" s="3065"/>
      <c r="BT14" s="3065"/>
      <c r="BU14" s="3065"/>
      <c r="BV14" s="3065"/>
      <c r="BW14" s="3065"/>
      <c r="BX14" s="3065"/>
      <c r="BY14" s="3075"/>
      <c r="BZ14" s="2458"/>
      <c r="CA14" s="2458"/>
      <c r="CB14" s="2458"/>
      <c r="CC14" s="2458"/>
      <c r="CD14" s="41"/>
      <c r="CE14" s="41"/>
      <c r="CF14" s="41"/>
      <c r="CG14" s="41"/>
      <c r="CH14" s="41"/>
      <c r="CI14" s="41"/>
      <c r="CJ14" s="41"/>
      <c r="CK14" s="41"/>
      <c r="CL14" s="41"/>
    </row>
    <row r="15" spans="1:90" s="360" customFormat="1" ht="15" customHeight="1">
      <c r="A15" s="2460"/>
      <c r="B15" s="2460"/>
      <c r="C15" s="2460"/>
      <c r="D15" s="2460"/>
      <c r="E15" s="2354"/>
      <c r="F15" s="2374"/>
      <c r="G15" s="3046"/>
      <c r="H15" s="3046"/>
      <c r="I15" s="3046"/>
      <c r="J15" s="3046"/>
      <c r="K15" s="3046"/>
      <c r="L15" s="3046"/>
      <c r="M15" s="3046"/>
      <c r="N15" s="3046"/>
      <c r="O15" s="3049"/>
      <c r="P15" s="3066"/>
      <c r="Q15" s="2873"/>
      <c r="R15" s="2873"/>
      <c r="S15" s="2873"/>
      <c r="T15" s="2873"/>
      <c r="U15" s="2873"/>
      <c r="V15" s="2873"/>
      <c r="W15" s="2873"/>
      <c r="X15" s="2873"/>
      <c r="Y15" s="2873"/>
      <c r="Z15" s="2873"/>
      <c r="AA15" s="2873"/>
      <c r="AB15" s="2873"/>
      <c r="AC15" s="2873"/>
      <c r="AD15" s="2873"/>
      <c r="AE15" s="2873"/>
      <c r="AF15" s="2873"/>
      <c r="AG15" s="2873"/>
      <c r="AH15" s="2873"/>
      <c r="AI15" s="2873"/>
      <c r="AJ15" s="2873"/>
      <c r="AK15" s="2873"/>
      <c r="AL15" s="2873"/>
      <c r="AM15" s="2873"/>
      <c r="AN15" s="2873"/>
      <c r="AO15" s="2873"/>
      <c r="AP15" s="2873"/>
      <c r="AQ15" s="2873"/>
      <c r="AR15" s="3076"/>
      <c r="AS15" s="3011"/>
      <c r="AT15" s="2758"/>
      <c r="AU15" s="2758"/>
      <c r="AV15" s="2758"/>
      <c r="AW15" s="2758"/>
      <c r="AX15" s="2758"/>
      <c r="AY15" s="2758"/>
      <c r="AZ15" s="2758"/>
      <c r="BA15" s="2758"/>
      <c r="BB15" s="2736"/>
      <c r="BC15" s="3066"/>
      <c r="BD15" s="2873"/>
      <c r="BE15" s="2873"/>
      <c r="BF15" s="2873"/>
      <c r="BG15" s="2873"/>
      <c r="BH15" s="2873"/>
      <c r="BI15" s="2873"/>
      <c r="BJ15" s="2873"/>
      <c r="BK15" s="2873"/>
      <c r="BL15" s="2873"/>
      <c r="BM15" s="2873"/>
      <c r="BN15" s="2873"/>
      <c r="BO15" s="2873"/>
      <c r="BP15" s="2873"/>
      <c r="BQ15" s="2873"/>
      <c r="BR15" s="2873"/>
      <c r="BS15" s="2873"/>
      <c r="BT15" s="2873"/>
      <c r="BU15" s="2873"/>
      <c r="BV15" s="2873"/>
      <c r="BW15" s="2873"/>
      <c r="BX15" s="2873"/>
      <c r="BY15" s="3076"/>
      <c r="BZ15" s="2458"/>
      <c r="CA15" s="2458"/>
      <c r="CB15" s="2458"/>
      <c r="CC15" s="2458"/>
      <c r="CD15" s="41"/>
      <c r="CE15" s="41"/>
      <c r="CF15" s="41"/>
      <c r="CG15" s="41"/>
      <c r="CH15" s="41"/>
      <c r="CI15" s="41"/>
      <c r="CJ15" s="41"/>
      <c r="CK15" s="41"/>
      <c r="CL15" s="41"/>
    </row>
    <row r="16" spans="1:90" s="360" customFormat="1" ht="15" customHeight="1">
      <c r="A16" s="2460"/>
      <c r="B16" s="2460"/>
      <c r="C16" s="2460"/>
      <c r="D16" s="2460"/>
      <c r="E16" s="2354"/>
      <c r="F16" s="3044"/>
      <c r="G16" s="3047"/>
      <c r="H16" s="3047"/>
      <c r="I16" s="3047"/>
      <c r="J16" s="3047"/>
      <c r="K16" s="3047"/>
      <c r="L16" s="3047"/>
      <c r="M16" s="3047"/>
      <c r="N16" s="3047"/>
      <c r="O16" s="3050"/>
      <c r="P16" s="3067"/>
      <c r="Q16" s="3038"/>
      <c r="R16" s="3038"/>
      <c r="S16" s="3038"/>
      <c r="T16" s="3038"/>
      <c r="U16" s="3038"/>
      <c r="V16" s="3038"/>
      <c r="W16" s="3038"/>
      <c r="X16" s="3038"/>
      <c r="Y16" s="3038"/>
      <c r="Z16" s="3038"/>
      <c r="AA16" s="3038"/>
      <c r="AB16" s="3038"/>
      <c r="AC16" s="3038"/>
      <c r="AD16" s="3038"/>
      <c r="AE16" s="3038"/>
      <c r="AF16" s="3038"/>
      <c r="AG16" s="3038"/>
      <c r="AH16" s="3038"/>
      <c r="AI16" s="3038"/>
      <c r="AJ16" s="3038"/>
      <c r="AK16" s="3038"/>
      <c r="AL16" s="3038"/>
      <c r="AM16" s="3038"/>
      <c r="AN16" s="3038"/>
      <c r="AO16" s="3038"/>
      <c r="AP16" s="3038"/>
      <c r="AQ16" s="3038"/>
      <c r="AR16" s="3077"/>
      <c r="AS16" s="3069"/>
      <c r="AT16" s="3071"/>
      <c r="AU16" s="3071"/>
      <c r="AV16" s="3071"/>
      <c r="AW16" s="3071"/>
      <c r="AX16" s="3071"/>
      <c r="AY16" s="3071"/>
      <c r="AZ16" s="3071"/>
      <c r="BA16" s="3071"/>
      <c r="BB16" s="2738"/>
      <c r="BC16" s="3067"/>
      <c r="BD16" s="3038"/>
      <c r="BE16" s="3038"/>
      <c r="BF16" s="3038"/>
      <c r="BG16" s="3038"/>
      <c r="BH16" s="3038"/>
      <c r="BI16" s="3038"/>
      <c r="BJ16" s="3038"/>
      <c r="BK16" s="3038"/>
      <c r="BL16" s="3038"/>
      <c r="BM16" s="3038"/>
      <c r="BN16" s="3038"/>
      <c r="BO16" s="3038"/>
      <c r="BP16" s="3038"/>
      <c r="BQ16" s="3038"/>
      <c r="BR16" s="3038"/>
      <c r="BS16" s="3038"/>
      <c r="BT16" s="3038"/>
      <c r="BU16" s="3038"/>
      <c r="BV16" s="3038"/>
      <c r="BW16" s="3038"/>
      <c r="BX16" s="3038"/>
      <c r="BY16" s="3077"/>
      <c r="BZ16" s="2458"/>
      <c r="CA16" s="2458"/>
      <c r="CB16" s="2458"/>
      <c r="CC16" s="2458"/>
      <c r="CD16" s="41"/>
      <c r="CE16" s="41"/>
      <c r="CF16" s="41"/>
      <c r="CG16" s="41"/>
      <c r="CH16" s="41"/>
      <c r="CI16" s="41"/>
      <c r="CJ16" s="41"/>
      <c r="CK16" s="41"/>
      <c r="CL16" s="41"/>
    </row>
    <row r="17" spans="1:90" s="360" customFormat="1" ht="22.5" customHeight="1">
      <c r="A17" s="2460"/>
      <c r="B17" s="2460"/>
      <c r="C17" s="2460"/>
      <c r="D17" s="2460"/>
      <c r="E17" s="2354"/>
      <c r="F17" s="3043"/>
      <c r="G17" s="3045" t="s">
        <v>316</v>
      </c>
      <c r="H17" s="3045"/>
      <c r="I17" s="3045"/>
      <c r="J17" s="3045"/>
      <c r="K17" s="3045"/>
      <c r="L17" s="3045"/>
      <c r="M17" s="3045"/>
      <c r="N17" s="3045"/>
      <c r="O17" s="3048"/>
      <c r="P17" s="3078" t="s">
        <v>317</v>
      </c>
      <c r="Q17" s="3079"/>
      <c r="R17" s="3079"/>
      <c r="S17" s="3079"/>
      <c r="T17" s="3079"/>
      <c r="U17" s="3079"/>
      <c r="V17" s="3079"/>
      <c r="W17" s="3079"/>
      <c r="X17" s="3079"/>
      <c r="Y17" s="3079"/>
      <c r="Z17" s="3079"/>
      <c r="AA17" s="3079"/>
      <c r="AB17" s="3079"/>
      <c r="AC17" s="3079"/>
      <c r="AD17" s="3079"/>
      <c r="AE17" s="3079"/>
      <c r="AF17" s="3079"/>
      <c r="AG17" s="3080"/>
      <c r="AH17" s="3081" t="s">
        <v>2974</v>
      </c>
      <c r="AI17" s="3082"/>
      <c r="AJ17" s="3082"/>
      <c r="AK17" s="3082"/>
      <c r="AL17" s="3082"/>
      <c r="AM17" s="3082"/>
      <c r="AN17" s="3082"/>
      <c r="AO17" s="3082"/>
      <c r="AP17" s="3082"/>
      <c r="AQ17" s="3082"/>
      <c r="AR17" s="3082"/>
      <c r="AS17" s="3082"/>
      <c r="AT17" s="3082"/>
      <c r="AU17" s="3082"/>
      <c r="AV17" s="3082"/>
      <c r="AW17" s="3082"/>
      <c r="AX17" s="3082"/>
      <c r="AY17" s="3082"/>
      <c r="AZ17" s="3082"/>
      <c r="BA17" s="3082"/>
      <c r="BB17" s="3082"/>
      <c r="BC17" s="3082"/>
      <c r="BD17" s="3082"/>
      <c r="BE17" s="3082"/>
      <c r="BF17" s="3082"/>
      <c r="BG17" s="3082"/>
      <c r="BH17" s="3082"/>
      <c r="BI17" s="3082"/>
      <c r="BJ17" s="3082"/>
      <c r="BK17" s="3082"/>
      <c r="BL17" s="3082"/>
      <c r="BM17" s="3082"/>
      <c r="BN17" s="3082"/>
      <c r="BO17" s="3082"/>
      <c r="BP17" s="3082"/>
      <c r="BQ17" s="3082"/>
      <c r="BR17" s="3082"/>
      <c r="BS17" s="3082"/>
      <c r="BT17" s="3082"/>
      <c r="BU17" s="3082"/>
      <c r="BV17" s="3082"/>
      <c r="BW17" s="3082"/>
      <c r="BX17" s="3082"/>
      <c r="BY17" s="3083"/>
      <c r="BZ17" s="2458"/>
      <c r="CA17" s="2458"/>
      <c r="CB17" s="2458"/>
      <c r="CC17" s="2458"/>
      <c r="CD17" s="41"/>
      <c r="CE17" s="41"/>
      <c r="CF17" s="41"/>
      <c r="CG17" s="41"/>
      <c r="CH17" s="41"/>
      <c r="CI17" s="41"/>
      <c r="CJ17" s="41"/>
      <c r="CK17" s="41"/>
      <c r="CL17" s="41"/>
    </row>
    <row r="18" spans="1:90" s="360" customFormat="1" ht="22.5" customHeight="1">
      <c r="A18" s="2460"/>
      <c r="B18" s="2460"/>
      <c r="C18" s="2460"/>
      <c r="D18" s="2460"/>
      <c r="E18" s="2354"/>
      <c r="F18" s="2374"/>
      <c r="G18" s="3046"/>
      <c r="H18" s="3046"/>
      <c r="I18" s="3046"/>
      <c r="J18" s="3046"/>
      <c r="K18" s="3046"/>
      <c r="L18" s="3046"/>
      <c r="M18" s="3046"/>
      <c r="N18" s="3046"/>
      <c r="O18" s="3049"/>
      <c r="P18" s="2739" t="s">
        <v>318</v>
      </c>
      <c r="Q18" s="2740"/>
      <c r="R18" s="3084" t="str">
        <f>★入力画面!$BL$104</f>
        <v/>
      </c>
      <c r="S18" s="3084"/>
      <c r="T18" s="3084"/>
      <c r="U18" s="3084"/>
      <c r="V18" s="3084"/>
      <c r="W18" s="3084"/>
      <c r="X18" s="3084"/>
      <c r="Y18" s="3084"/>
      <c r="Z18" s="3084"/>
      <c r="AA18" s="3084"/>
      <c r="AB18" s="3084"/>
      <c r="AC18" s="3084"/>
      <c r="AD18" s="3084"/>
      <c r="AE18" s="3084"/>
      <c r="AF18" s="3084"/>
      <c r="AG18" s="3085"/>
      <c r="AH18" s="3072">
        <f>★入力画面!$Y$104</f>
        <v>0</v>
      </c>
      <c r="AI18" s="3073"/>
      <c r="AJ18" s="3073"/>
      <c r="AK18" s="3073"/>
      <c r="AL18" s="3073"/>
      <c r="AM18" s="3073"/>
      <c r="AN18" s="3073"/>
      <c r="AO18" s="3073"/>
      <c r="AP18" s="3073"/>
      <c r="AQ18" s="3073"/>
      <c r="AR18" s="3073"/>
      <c r="AS18" s="3073"/>
      <c r="AT18" s="3073"/>
      <c r="AU18" s="3073"/>
      <c r="AV18" s="3073"/>
      <c r="AW18" s="3073"/>
      <c r="AX18" s="3073"/>
      <c r="AY18" s="3073"/>
      <c r="AZ18" s="3073"/>
      <c r="BA18" s="3073"/>
      <c r="BB18" s="3073"/>
      <c r="BC18" s="3073"/>
      <c r="BD18" s="3073"/>
      <c r="BE18" s="3073"/>
      <c r="BF18" s="3073"/>
      <c r="BG18" s="3073"/>
      <c r="BH18" s="3073"/>
      <c r="BI18" s="3073"/>
      <c r="BJ18" s="3073"/>
      <c r="BK18" s="3073"/>
      <c r="BL18" s="3073"/>
      <c r="BM18" s="3073"/>
      <c r="BN18" s="3073"/>
      <c r="BO18" s="3073"/>
      <c r="BP18" s="3073"/>
      <c r="BQ18" s="3073"/>
      <c r="BR18" s="3073"/>
      <c r="BS18" s="3073"/>
      <c r="BT18" s="3073"/>
      <c r="BU18" s="3073"/>
      <c r="BV18" s="3073"/>
      <c r="BW18" s="3073"/>
      <c r="BX18" s="3073"/>
      <c r="BY18" s="3074"/>
      <c r="BZ18" s="2458"/>
      <c r="CA18" s="2458"/>
      <c r="CB18" s="2458"/>
      <c r="CC18" s="2458"/>
      <c r="CD18" s="41"/>
      <c r="CE18" s="41"/>
      <c r="CF18" s="41"/>
      <c r="CG18" s="41"/>
      <c r="CH18" s="41"/>
      <c r="CI18" s="41"/>
      <c r="CJ18" s="41"/>
      <c r="CK18" s="41"/>
      <c r="CL18" s="41"/>
    </row>
    <row r="19" spans="1:90" s="360" customFormat="1" ht="22.5" customHeight="1">
      <c r="A19" s="2460"/>
      <c r="B19" s="2460"/>
      <c r="C19" s="2460"/>
      <c r="D19" s="2460"/>
      <c r="E19" s="2354"/>
      <c r="F19" s="2374"/>
      <c r="G19" s="3046"/>
      <c r="H19" s="3046"/>
      <c r="I19" s="3046"/>
      <c r="J19" s="3046"/>
      <c r="K19" s="3046"/>
      <c r="L19" s="3046"/>
      <c r="M19" s="3046"/>
      <c r="N19" s="3046"/>
      <c r="O19" s="3049"/>
      <c r="P19" s="3069" t="s">
        <v>319</v>
      </c>
      <c r="Q19" s="2737"/>
      <c r="R19" s="3086" t="str">
        <f>★入力画面!$BL$105</f>
        <v/>
      </c>
      <c r="S19" s="3086"/>
      <c r="T19" s="3086"/>
      <c r="U19" s="3086"/>
      <c r="V19" s="3086"/>
      <c r="W19" s="3086"/>
      <c r="X19" s="3086"/>
      <c r="Y19" s="3086"/>
      <c r="Z19" s="3086"/>
      <c r="AA19" s="3086"/>
      <c r="AB19" s="3086"/>
      <c r="AC19" s="3086"/>
      <c r="AD19" s="3086"/>
      <c r="AE19" s="3086"/>
      <c r="AF19" s="3086"/>
      <c r="AG19" s="3087"/>
      <c r="AH19" s="2766"/>
      <c r="AI19" s="2767"/>
      <c r="AJ19" s="2767"/>
      <c r="AK19" s="2767"/>
      <c r="AL19" s="2767"/>
      <c r="AM19" s="2767"/>
      <c r="AN19" s="2767"/>
      <c r="AO19" s="2767"/>
      <c r="AP19" s="2767"/>
      <c r="AQ19" s="2767"/>
      <c r="AR19" s="2767"/>
      <c r="AS19" s="2767"/>
      <c r="AT19" s="2767"/>
      <c r="AU19" s="2767"/>
      <c r="AV19" s="2767"/>
      <c r="AW19" s="2767"/>
      <c r="AX19" s="2767"/>
      <c r="AY19" s="2767"/>
      <c r="AZ19" s="2767"/>
      <c r="BA19" s="2767"/>
      <c r="BB19" s="2767"/>
      <c r="BC19" s="2767"/>
      <c r="BD19" s="2767"/>
      <c r="BE19" s="2767"/>
      <c r="BF19" s="2767"/>
      <c r="BG19" s="2767"/>
      <c r="BH19" s="2767"/>
      <c r="BI19" s="2767"/>
      <c r="BJ19" s="2767"/>
      <c r="BK19" s="2767"/>
      <c r="BL19" s="2767"/>
      <c r="BM19" s="2767"/>
      <c r="BN19" s="2767"/>
      <c r="BO19" s="2767"/>
      <c r="BP19" s="2767"/>
      <c r="BQ19" s="2767"/>
      <c r="BR19" s="2767"/>
      <c r="BS19" s="2767"/>
      <c r="BT19" s="2767"/>
      <c r="BU19" s="2767"/>
      <c r="BV19" s="2767"/>
      <c r="BW19" s="2767"/>
      <c r="BX19" s="2767"/>
      <c r="BY19" s="2768"/>
      <c r="BZ19" s="2458"/>
      <c r="CA19" s="2458"/>
      <c r="CB19" s="2458"/>
      <c r="CC19" s="2458"/>
      <c r="CD19" s="41"/>
      <c r="CE19" s="41"/>
      <c r="CF19" s="41"/>
      <c r="CG19" s="41"/>
      <c r="CH19" s="41"/>
      <c r="CI19" s="41"/>
      <c r="CJ19" s="41"/>
      <c r="CK19" s="41"/>
      <c r="CL19" s="41"/>
    </row>
    <row r="20" spans="1:90" s="360" customFormat="1" ht="22.5" customHeight="1">
      <c r="A20" s="2460"/>
      <c r="B20" s="2460"/>
      <c r="C20" s="2460"/>
      <c r="D20" s="2460"/>
      <c r="E20" s="2354"/>
      <c r="F20" s="2374"/>
      <c r="G20" s="3046"/>
      <c r="H20" s="3046"/>
      <c r="I20" s="3046"/>
      <c r="J20" s="3046"/>
      <c r="K20" s="3046"/>
      <c r="L20" s="3046"/>
      <c r="M20" s="3046"/>
      <c r="N20" s="3046"/>
      <c r="O20" s="3049"/>
      <c r="P20" s="2739" t="s">
        <v>318</v>
      </c>
      <c r="Q20" s="2740"/>
      <c r="R20" s="3084" t="str">
        <f>★入力画面!$BL$106</f>
        <v/>
      </c>
      <c r="S20" s="3084"/>
      <c r="T20" s="3084"/>
      <c r="U20" s="3084"/>
      <c r="V20" s="3084"/>
      <c r="W20" s="3084"/>
      <c r="X20" s="3084"/>
      <c r="Y20" s="3084"/>
      <c r="Z20" s="3084"/>
      <c r="AA20" s="3084"/>
      <c r="AB20" s="3084"/>
      <c r="AC20" s="3084"/>
      <c r="AD20" s="3084"/>
      <c r="AE20" s="3084"/>
      <c r="AF20" s="3084"/>
      <c r="AG20" s="3085"/>
      <c r="AH20" s="3072">
        <f>★入力画面!$Y$106</f>
        <v>0</v>
      </c>
      <c r="AI20" s="3073"/>
      <c r="AJ20" s="3073"/>
      <c r="AK20" s="3073"/>
      <c r="AL20" s="3073"/>
      <c r="AM20" s="3073"/>
      <c r="AN20" s="3073"/>
      <c r="AO20" s="3073"/>
      <c r="AP20" s="3073"/>
      <c r="AQ20" s="3073"/>
      <c r="AR20" s="3073"/>
      <c r="AS20" s="3073"/>
      <c r="AT20" s="3073"/>
      <c r="AU20" s="3073"/>
      <c r="AV20" s="3073"/>
      <c r="AW20" s="3073"/>
      <c r="AX20" s="3073"/>
      <c r="AY20" s="3073"/>
      <c r="AZ20" s="3073"/>
      <c r="BA20" s="3073"/>
      <c r="BB20" s="3073"/>
      <c r="BC20" s="3073"/>
      <c r="BD20" s="3073"/>
      <c r="BE20" s="3073"/>
      <c r="BF20" s="3073"/>
      <c r="BG20" s="3073"/>
      <c r="BH20" s="3073"/>
      <c r="BI20" s="3073"/>
      <c r="BJ20" s="3073"/>
      <c r="BK20" s="3073"/>
      <c r="BL20" s="3073"/>
      <c r="BM20" s="3073"/>
      <c r="BN20" s="3073"/>
      <c r="BO20" s="3073"/>
      <c r="BP20" s="3073"/>
      <c r="BQ20" s="3073"/>
      <c r="BR20" s="3073"/>
      <c r="BS20" s="3073"/>
      <c r="BT20" s="3073"/>
      <c r="BU20" s="3073"/>
      <c r="BV20" s="3073"/>
      <c r="BW20" s="3073"/>
      <c r="BX20" s="3073"/>
      <c r="BY20" s="3074"/>
      <c r="BZ20" s="2458"/>
      <c r="CA20" s="2458"/>
      <c r="CB20" s="2458"/>
      <c r="CC20" s="2458"/>
      <c r="CD20" s="41"/>
      <c r="CE20" s="41"/>
      <c r="CF20" s="41"/>
      <c r="CG20" s="41"/>
      <c r="CH20" s="41"/>
      <c r="CI20" s="41"/>
      <c r="CJ20" s="41"/>
      <c r="CK20" s="41"/>
      <c r="CL20" s="41"/>
    </row>
    <row r="21" spans="1:90" s="360" customFormat="1" ht="22.5" customHeight="1">
      <c r="A21" s="2460"/>
      <c r="B21" s="2460"/>
      <c r="C21" s="2460"/>
      <c r="D21" s="2460"/>
      <c r="E21" s="2354"/>
      <c r="F21" s="2374"/>
      <c r="G21" s="3046"/>
      <c r="H21" s="3046"/>
      <c r="I21" s="3046"/>
      <c r="J21" s="3046"/>
      <c r="K21" s="3046"/>
      <c r="L21" s="3046"/>
      <c r="M21" s="3046"/>
      <c r="N21" s="3046"/>
      <c r="O21" s="3049"/>
      <c r="P21" s="3069" t="s">
        <v>319</v>
      </c>
      <c r="Q21" s="2737"/>
      <c r="R21" s="3086" t="str">
        <f>★入力画面!$BL$107</f>
        <v/>
      </c>
      <c r="S21" s="3086"/>
      <c r="T21" s="3086"/>
      <c r="U21" s="3086"/>
      <c r="V21" s="3086"/>
      <c r="W21" s="3086"/>
      <c r="X21" s="3086"/>
      <c r="Y21" s="3086"/>
      <c r="Z21" s="3086"/>
      <c r="AA21" s="3086"/>
      <c r="AB21" s="3086"/>
      <c r="AC21" s="3086"/>
      <c r="AD21" s="3086"/>
      <c r="AE21" s="3086"/>
      <c r="AF21" s="3086"/>
      <c r="AG21" s="3087"/>
      <c r="AH21" s="2766"/>
      <c r="AI21" s="2767"/>
      <c r="AJ21" s="2767"/>
      <c r="AK21" s="2767"/>
      <c r="AL21" s="2767"/>
      <c r="AM21" s="2767"/>
      <c r="AN21" s="2767"/>
      <c r="AO21" s="2767"/>
      <c r="AP21" s="2767"/>
      <c r="AQ21" s="2767"/>
      <c r="AR21" s="2767"/>
      <c r="AS21" s="2767"/>
      <c r="AT21" s="2767"/>
      <c r="AU21" s="2767"/>
      <c r="AV21" s="2767"/>
      <c r="AW21" s="2767"/>
      <c r="AX21" s="2767"/>
      <c r="AY21" s="2767"/>
      <c r="AZ21" s="2767"/>
      <c r="BA21" s="2767"/>
      <c r="BB21" s="2767"/>
      <c r="BC21" s="2767"/>
      <c r="BD21" s="2767"/>
      <c r="BE21" s="2767"/>
      <c r="BF21" s="2767"/>
      <c r="BG21" s="2767"/>
      <c r="BH21" s="2767"/>
      <c r="BI21" s="2767"/>
      <c r="BJ21" s="2767"/>
      <c r="BK21" s="2767"/>
      <c r="BL21" s="2767"/>
      <c r="BM21" s="2767"/>
      <c r="BN21" s="2767"/>
      <c r="BO21" s="2767"/>
      <c r="BP21" s="2767"/>
      <c r="BQ21" s="2767"/>
      <c r="BR21" s="2767"/>
      <c r="BS21" s="2767"/>
      <c r="BT21" s="2767"/>
      <c r="BU21" s="2767"/>
      <c r="BV21" s="2767"/>
      <c r="BW21" s="2767"/>
      <c r="BX21" s="2767"/>
      <c r="BY21" s="2768"/>
      <c r="BZ21" s="2458"/>
      <c r="CA21" s="2458"/>
      <c r="CB21" s="2458"/>
      <c r="CC21" s="2458"/>
      <c r="CD21" s="41"/>
      <c r="CE21" s="41"/>
      <c r="CF21" s="41"/>
      <c r="CG21" s="41"/>
      <c r="CH21" s="41"/>
      <c r="CI21" s="41"/>
      <c r="CJ21" s="41"/>
      <c r="CK21" s="41"/>
      <c r="CL21" s="41"/>
    </row>
    <row r="22" spans="1:90" s="360" customFormat="1" ht="22.5" customHeight="1">
      <c r="A22" s="2460"/>
      <c r="B22" s="2460"/>
      <c r="C22" s="2460"/>
      <c r="D22" s="2460"/>
      <c r="E22" s="2354"/>
      <c r="F22" s="2374"/>
      <c r="G22" s="3046"/>
      <c r="H22" s="3046"/>
      <c r="I22" s="3046"/>
      <c r="J22" s="3046"/>
      <c r="K22" s="3046"/>
      <c r="L22" s="3046"/>
      <c r="M22" s="3046"/>
      <c r="N22" s="3046"/>
      <c r="O22" s="3049"/>
      <c r="P22" s="2739" t="s">
        <v>318</v>
      </c>
      <c r="Q22" s="2740"/>
      <c r="R22" s="3084" t="str">
        <f>★入力画面!$BL$108</f>
        <v/>
      </c>
      <c r="S22" s="3084"/>
      <c r="T22" s="3084"/>
      <c r="U22" s="3084"/>
      <c r="V22" s="3084"/>
      <c r="W22" s="3084"/>
      <c r="X22" s="3084"/>
      <c r="Y22" s="3084"/>
      <c r="Z22" s="3084"/>
      <c r="AA22" s="3084"/>
      <c r="AB22" s="3084"/>
      <c r="AC22" s="3084"/>
      <c r="AD22" s="3084"/>
      <c r="AE22" s="3084"/>
      <c r="AF22" s="3084"/>
      <c r="AG22" s="3085"/>
      <c r="AH22" s="3072">
        <f>★入力画面!$Y$108</f>
        <v>0</v>
      </c>
      <c r="AI22" s="3073"/>
      <c r="AJ22" s="3073"/>
      <c r="AK22" s="3073"/>
      <c r="AL22" s="3073"/>
      <c r="AM22" s="3073"/>
      <c r="AN22" s="3073"/>
      <c r="AO22" s="3073"/>
      <c r="AP22" s="3073"/>
      <c r="AQ22" s="3073"/>
      <c r="AR22" s="3073"/>
      <c r="AS22" s="3073"/>
      <c r="AT22" s="3073"/>
      <c r="AU22" s="3073"/>
      <c r="AV22" s="3073"/>
      <c r="AW22" s="3073"/>
      <c r="AX22" s="3073"/>
      <c r="AY22" s="3073"/>
      <c r="AZ22" s="3073"/>
      <c r="BA22" s="3073"/>
      <c r="BB22" s="3073"/>
      <c r="BC22" s="3073"/>
      <c r="BD22" s="3073"/>
      <c r="BE22" s="3073"/>
      <c r="BF22" s="3073"/>
      <c r="BG22" s="3073"/>
      <c r="BH22" s="3073"/>
      <c r="BI22" s="3073"/>
      <c r="BJ22" s="3073"/>
      <c r="BK22" s="3073"/>
      <c r="BL22" s="3073"/>
      <c r="BM22" s="3073"/>
      <c r="BN22" s="3073"/>
      <c r="BO22" s="3073"/>
      <c r="BP22" s="3073"/>
      <c r="BQ22" s="3073"/>
      <c r="BR22" s="3073"/>
      <c r="BS22" s="3073"/>
      <c r="BT22" s="3073"/>
      <c r="BU22" s="3073"/>
      <c r="BV22" s="3073"/>
      <c r="BW22" s="3073"/>
      <c r="BX22" s="3073"/>
      <c r="BY22" s="3074"/>
      <c r="BZ22" s="2458"/>
      <c r="CA22" s="2458"/>
      <c r="CB22" s="2458"/>
      <c r="CC22" s="2458"/>
      <c r="CD22" s="41"/>
      <c r="CE22" s="41"/>
      <c r="CF22" s="41"/>
      <c r="CG22" s="41"/>
      <c r="CH22" s="41"/>
      <c r="CI22" s="41"/>
      <c r="CJ22" s="41"/>
      <c r="CK22" s="41"/>
      <c r="CL22" s="41"/>
    </row>
    <row r="23" spans="1:90" s="360" customFormat="1" ht="22.5" customHeight="1">
      <c r="A23" s="2460"/>
      <c r="B23" s="2460"/>
      <c r="C23" s="2460"/>
      <c r="D23" s="2460"/>
      <c r="E23" s="2354"/>
      <c r="F23" s="2374"/>
      <c r="G23" s="3046"/>
      <c r="H23" s="3046"/>
      <c r="I23" s="3046"/>
      <c r="J23" s="3046"/>
      <c r="K23" s="3046"/>
      <c r="L23" s="3046"/>
      <c r="M23" s="3046"/>
      <c r="N23" s="3046"/>
      <c r="O23" s="3049"/>
      <c r="P23" s="3069" t="s">
        <v>319</v>
      </c>
      <c r="Q23" s="2737"/>
      <c r="R23" s="3086" t="str">
        <f>★入力画面!$BL$109</f>
        <v/>
      </c>
      <c r="S23" s="3086"/>
      <c r="T23" s="3086"/>
      <c r="U23" s="3086"/>
      <c r="V23" s="3086"/>
      <c r="W23" s="3086"/>
      <c r="X23" s="3086"/>
      <c r="Y23" s="3086"/>
      <c r="Z23" s="3086"/>
      <c r="AA23" s="3086"/>
      <c r="AB23" s="3086"/>
      <c r="AC23" s="3086"/>
      <c r="AD23" s="3086"/>
      <c r="AE23" s="3086"/>
      <c r="AF23" s="3086"/>
      <c r="AG23" s="3087"/>
      <c r="AH23" s="2766"/>
      <c r="AI23" s="2767"/>
      <c r="AJ23" s="2767"/>
      <c r="AK23" s="2767"/>
      <c r="AL23" s="2767"/>
      <c r="AM23" s="2767"/>
      <c r="AN23" s="2767"/>
      <c r="AO23" s="2767"/>
      <c r="AP23" s="2767"/>
      <c r="AQ23" s="2767"/>
      <c r="AR23" s="2767"/>
      <c r="AS23" s="2767"/>
      <c r="AT23" s="2767"/>
      <c r="AU23" s="2767"/>
      <c r="AV23" s="2767"/>
      <c r="AW23" s="2767"/>
      <c r="AX23" s="2767"/>
      <c r="AY23" s="2767"/>
      <c r="AZ23" s="2767"/>
      <c r="BA23" s="2767"/>
      <c r="BB23" s="2767"/>
      <c r="BC23" s="2767"/>
      <c r="BD23" s="2767"/>
      <c r="BE23" s="2767"/>
      <c r="BF23" s="2767"/>
      <c r="BG23" s="2767"/>
      <c r="BH23" s="2767"/>
      <c r="BI23" s="2767"/>
      <c r="BJ23" s="2767"/>
      <c r="BK23" s="2767"/>
      <c r="BL23" s="2767"/>
      <c r="BM23" s="2767"/>
      <c r="BN23" s="2767"/>
      <c r="BO23" s="2767"/>
      <c r="BP23" s="2767"/>
      <c r="BQ23" s="2767"/>
      <c r="BR23" s="2767"/>
      <c r="BS23" s="2767"/>
      <c r="BT23" s="2767"/>
      <c r="BU23" s="2767"/>
      <c r="BV23" s="2767"/>
      <c r="BW23" s="2767"/>
      <c r="BX23" s="2767"/>
      <c r="BY23" s="2768"/>
      <c r="BZ23" s="2458"/>
      <c r="CA23" s="2458"/>
      <c r="CB23" s="2458"/>
      <c r="CC23" s="2458"/>
      <c r="CD23" s="41"/>
      <c r="CE23" s="41"/>
      <c r="CF23" s="41"/>
      <c r="CG23" s="41"/>
      <c r="CH23" s="41"/>
      <c r="CI23" s="41"/>
      <c r="CJ23" s="41"/>
      <c r="CK23" s="41"/>
      <c r="CL23" s="41"/>
    </row>
    <row r="24" spans="1:90" s="360" customFormat="1" ht="22.5" customHeight="1">
      <c r="A24" s="2460"/>
      <c r="B24" s="2460"/>
      <c r="C24" s="2460"/>
      <c r="D24" s="2460"/>
      <c r="E24" s="2354"/>
      <c r="F24" s="2374"/>
      <c r="G24" s="3046"/>
      <c r="H24" s="3046"/>
      <c r="I24" s="3046"/>
      <c r="J24" s="3046"/>
      <c r="K24" s="3046"/>
      <c r="L24" s="3046"/>
      <c r="M24" s="3046"/>
      <c r="N24" s="3046"/>
      <c r="O24" s="3049"/>
      <c r="P24" s="2739" t="s">
        <v>318</v>
      </c>
      <c r="Q24" s="2740"/>
      <c r="R24" s="3084" t="str">
        <f>★入力画面!$BL$110</f>
        <v/>
      </c>
      <c r="S24" s="3084"/>
      <c r="T24" s="3084"/>
      <c r="U24" s="3084"/>
      <c r="V24" s="3084"/>
      <c r="W24" s="3084"/>
      <c r="X24" s="3084"/>
      <c r="Y24" s="3084"/>
      <c r="Z24" s="3084"/>
      <c r="AA24" s="3084"/>
      <c r="AB24" s="3084"/>
      <c r="AC24" s="3084"/>
      <c r="AD24" s="3084"/>
      <c r="AE24" s="3084"/>
      <c r="AF24" s="3084"/>
      <c r="AG24" s="3085"/>
      <c r="AH24" s="3072">
        <f>★入力画面!$Y$110</f>
        <v>0</v>
      </c>
      <c r="AI24" s="3073"/>
      <c r="AJ24" s="3073"/>
      <c r="AK24" s="3073"/>
      <c r="AL24" s="3073"/>
      <c r="AM24" s="3073"/>
      <c r="AN24" s="3073"/>
      <c r="AO24" s="3073"/>
      <c r="AP24" s="3073"/>
      <c r="AQ24" s="3073"/>
      <c r="AR24" s="3073"/>
      <c r="AS24" s="3073"/>
      <c r="AT24" s="3073"/>
      <c r="AU24" s="3073"/>
      <c r="AV24" s="3073"/>
      <c r="AW24" s="3073"/>
      <c r="AX24" s="3073"/>
      <c r="AY24" s="3073"/>
      <c r="AZ24" s="3073"/>
      <c r="BA24" s="3073"/>
      <c r="BB24" s="3073"/>
      <c r="BC24" s="3073"/>
      <c r="BD24" s="3073"/>
      <c r="BE24" s="3073"/>
      <c r="BF24" s="3073"/>
      <c r="BG24" s="3073"/>
      <c r="BH24" s="3073"/>
      <c r="BI24" s="3073"/>
      <c r="BJ24" s="3073"/>
      <c r="BK24" s="3073"/>
      <c r="BL24" s="3073"/>
      <c r="BM24" s="3073"/>
      <c r="BN24" s="3073"/>
      <c r="BO24" s="3073"/>
      <c r="BP24" s="3073"/>
      <c r="BQ24" s="3073"/>
      <c r="BR24" s="3073"/>
      <c r="BS24" s="3073"/>
      <c r="BT24" s="3073"/>
      <c r="BU24" s="3073"/>
      <c r="BV24" s="3073"/>
      <c r="BW24" s="3073"/>
      <c r="BX24" s="3073"/>
      <c r="BY24" s="3074"/>
      <c r="BZ24" s="2458"/>
      <c r="CA24" s="2458"/>
      <c r="CB24" s="2458"/>
      <c r="CC24" s="2458"/>
      <c r="CD24" s="41"/>
      <c r="CE24" s="41"/>
      <c r="CF24" s="41"/>
      <c r="CG24" s="41"/>
      <c r="CH24" s="41"/>
      <c r="CI24" s="41"/>
      <c r="CJ24" s="41"/>
      <c r="CK24" s="41"/>
      <c r="CL24" s="41"/>
    </row>
    <row r="25" spans="1:90" s="360" customFormat="1" ht="22.5" customHeight="1">
      <c r="A25" s="2460"/>
      <c r="B25" s="2460"/>
      <c r="C25" s="2460"/>
      <c r="D25" s="2460"/>
      <c r="E25" s="2354"/>
      <c r="F25" s="2374"/>
      <c r="G25" s="3046"/>
      <c r="H25" s="3046"/>
      <c r="I25" s="3046"/>
      <c r="J25" s="3046"/>
      <c r="K25" s="3046"/>
      <c r="L25" s="3046"/>
      <c r="M25" s="3046"/>
      <c r="N25" s="3046"/>
      <c r="O25" s="3049"/>
      <c r="P25" s="3069" t="s">
        <v>319</v>
      </c>
      <c r="Q25" s="2737"/>
      <c r="R25" s="3086" t="str">
        <f>★入力画面!$BL$111</f>
        <v/>
      </c>
      <c r="S25" s="3086"/>
      <c r="T25" s="3086"/>
      <c r="U25" s="3086"/>
      <c r="V25" s="3086"/>
      <c r="W25" s="3086"/>
      <c r="X25" s="3086"/>
      <c r="Y25" s="3086"/>
      <c r="Z25" s="3086"/>
      <c r="AA25" s="3086"/>
      <c r="AB25" s="3086"/>
      <c r="AC25" s="3086"/>
      <c r="AD25" s="3086"/>
      <c r="AE25" s="3086"/>
      <c r="AF25" s="3086"/>
      <c r="AG25" s="3087"/>
      <c r="AH25" s="2766"/>
      <c r="AI25" s="2767"/>
      <c r="AJ25" s="2767"/>
      <c r="AK25" s="2767"/>
      <c r="AL25" s="2767"/>
      <c r="AM25" s="2767"/>
      <c r="AN25" s="2767"/>
      <c r="AO25" s="2767"/>
      <c r="AP25" s="2767"/>
      <c r="AQ25" s="2767"/>
      <c r="AR25" s="2767"/>
      <c r="AS25" s="2767"/>
      <c r="AT25" s="2767"/>
      <c r="AU25" s="2767"/>
      <c r="AV25" s="2767"/>
      <c r="AW25" s="2767"/>
      <c r="AX25" s="2767"/>
      <c r="AY25" s="2767"/>
      <c r="AZ25" s="2767"/>
      <c r="BA25" s="2767"/>
      <c r="BB25" s="2767"/>
      <c r="BC25" s="2767"/>
      <c r="BD25" s="2767"/>
      <c r="BE25" s="2767"/>
      <c r="BF25" s="2767"/>
      <c r="BG25" s="2767"/>
      <c r="BH25" s="2767"/>
      <c r="BI25" s="2767"/>
      <c r="BJ25" s="2767"/>
      <c r="BK25" s="2767"/>
      <c r="BL25" s="2767"/>
      <c r="BM25" s="2767"/>
      <c r="BN25" s="2767"/>
      <c r="BO25" s="2767"/>
      <c r="BP25" s="2767"/>
      <c r="BQ25" s="2767"/>
      <c r="BR25" s="2767"/>
      <c r="BS25" s="2767"/>
      <c r="BT25" s="2767"/>
      <c r="BU25" s="2767"/>
      <c r="BV25" s="2767"/>
      <c r="BW25" s="2767"/>
      <c r="BX25" s="2767"/>
      <c r="BY25" s="2768"/>
      <c r="BZ25" s="2458"/>
      <c r="CA25" s="2458"/>
      <c r="CB25" s="2458"/>
      <c r="CC25" s="2458"/>
      <c r="CD25" s="41"/>
      <c r="CE25" s="41"/>
      <c r="CF25" s="41"/>
      <c r="CG25" s="41"/>
      <c r="CH25" s="41"/>
      <c r="CI25" s="41"/>
      <c r="CJ25" s="41"/>
      <c r="CK25" s="41"/>
      <c r="CL25" s="41"/>
    </row>
    <row r="26" spans="1:90" s="360" customFormat="1" ht="22.5" customHeight="1">
      <c r="A26" s="2460"/>
      <c r="B26" s="2460"/>
      <c r="C26" s="2460"/>
      <c r="D26" s="2460"/>
      <c r="E26" s="2354"/>
      <c r="F26" s="2374"/>
      <c r="G26" s="3046"/>
      <c r="H26" s="3046"/>
      <c r="I26" s="3046"/>
      <c r="J26" s="3046"/>
      <c r="K26" s="3046"/>
      <c r="L26" s="3046"/>
      <c r="M26" s="3046"/>
      <c r="N26" s="3046"/>
      <c r="O26" s="3049"/>
      <c r="P26" s="2739" t="s">
        <v>318</v>
      </c>
      <c r="Q26" s="2740"/>
      <c r="R26" s="3084" t="str">
        <f>★入力画面!$BL$112</f>
        <v/>
      </c>
      <c r="S26" s="3084"/>
      <c r="T26" s="3084"/>
      <c r="U26" s="3084"/>
      <c r="V26" s="3084"/>
      <c r="W26" s="3084"/>
      <c r="X26" s="3084"/>
      <c r="Y26" s="3084"/>
      <c r="Z26" s="3084"/>
      <c r="AA26" s="3084"/>
      <c r="AB26" s="3084"/>
      <c r="AC26" s="3084"/>
      <c r="AD26" s="3084"/>
      <c r="AE26" s="3084"/>
      <c r="AF26" s="3084"/>
      <c r="AG26" s="3085"/>
      <c r="AH26" s="3072">
        <f>★入力画面!$Y$112</f>
        <v>0</v>
      </c>
      <c r="AI26" s="3073"/>
      <c r="AJ26" s="3073"/>
      <c r="AK26" s="3073"/>
      <c r="AL26" s="3073"/>
      <c r="AM26" s="3073"/>
      <c r="AN26" s="3073"/>
      <c r="AO26" s="3073"/>
      <c r="AP26" s="3073"/>
      <c r="AQ26" s="3073"/>
      <c r="AR26" s="3073"/>
      <c r="AS26" s="3073"/>
      <c r="AT26" s="3073"/>
      <c r="AU26" s="3073"/>
      <c r="AV26" s="3073"/>
      <c r="AW26" s="3073"/>
      <c r="AX26" s="3073"/>
      <c r="AY26" s="3073"/>
      <c r="AZ26" s="3073"/>
      <c r="BA26" s="3073"/>
      <c r="BB26" s="3073"/>
      <c r="BC26" s="3073"/>
      <c r="BD26" s="3073"/>
      <c r="BE26" s="3073"/>
      <c r="BF26" s="3073"/>
      <c r="BG26" s="3073"/>
      <c r="BH26" s="3073"/>
      <c r="BI26" s="3073"/>
      <c r="BJ26" s="3073"/>
      <c r="BK26" s="3073"/>
      <c r="BL26" s="3073"/>
      <c r="BM26" s="3073"/>
      <c r="BN26" s="3073"/>
      <c r="BO26" s="3073"/>
      <c r="BP26" s="3073"/>
      <c r="BQ26" s="3073"/>
      <c r="BR26" s="3073"/>
      <c r="BS26" s="3073"/>
      <c r="BT26" s="3073"/>
      <c r="BU26" s="3073"/>
      <c r="BV26" s="3073"/>
      <c r="BW26" s="3073"/>
      <c r="BX26" s="3073"/>
      <c r="BY26" s="3074"/>
      <c r="BZ26" s="2458"/>
      <c r="CA26" s="2458"/>
      <c r="CB26" s="2458"/>
      <c r="CC26" s="2458"/>
      <c r="CD26" s="41"/>
      <c r="CE26" s="41"/>
      <c r="CF26" s="41"/>
      <c r="CG26" s="41"/>
      <c r="CH26" s="41"/>
      <c r="CI26" s="41"/>
      <c r="CJ26" s="41"/>
      <c r="CK26" s="41"/>
      <c r="CL26" s="41"/>
    </row>
    <row r="27" spans="1:90" s="360" customFormat="1" ht="22.5" customHeight="1">
      <c r="A27" s="2460"/>
      <c r="B27" s="2460"/>
      <c r="C27" s="2460"/>
      <c r="D27" s="2460"/>
      <c r="E27" s="2354"/>
      <c r="F27" s="2374"/>
      <c r="G27" s="3046"/>
      <c r="H27" s="3046"/>
      <c r="I27" s="3046"/>
      <c r="J27" s="3046"/>
      <c r="K27" s="3046"/>
      <c r="L27" s="3046"/>
      <c r="M27" s="3046"/>
      <c r="N27" s="3046"/>
      <c r="O27" s="3049"/>
      <c r="P27" s="3069" t="s">
        <v>319</v>
      </c>
      <c r="Q27" s="2737"/>
      <c r="R27" s="3086" t="str">
        <f>★入力画面!$BL$113</f>
        <v/>
      </c>
      <c r="S27" s="3086"/>
      <c r="T27" s="3086"/>
      <c r="U27" s="3086"/>
      <c r="V27" s="3086"/>
      <c r="W27" s="3086"/>
      <c r="X27" s="3086"/>
      <c r="Y27" s="3086"/>
      <c r="Z27" s="3086"/>
      <c r="AA27" s="3086"/>
      <c r="AB27" s="3086"/>
      <c r="AC27" s="3086"/>
      <c r="AD27" s="3086"/>
      <c r="AE27" s="3086"/>
      <c r="AF27" s="3086"/>
      <c r="AG27" s="3087"/>
      <c r="AH27" s="2766"/>
      <c r="AI27" s="2767"/>
      <c r="AJ27" s="2767"/>
      <c r="AK27" s="2767"/>
      <c r="AL27" s="2767"/>
      <c r="AM27" s="2767"/>
      <c r="AN27" s="2767"/>
      <c r="AO27" s="2767"/>
      <c r="AP27" s="2767"/>
      <c r="AQ27" s="2767"/>
      <c r="AR27" s="2767"/>
      <c r="AS27" s="2767"/>
      <c r="AT27" s="2767"/>
      <c r="AU27" s="2767"/>
      <c r="AV27" s="2767"/>
      <c r="AW27" s="2767"/>
      <c r="AX27" s="2767"/>
      <c r="AY27" s="2767"/>
      <c r="AZ27" s="2767"/>
      <c r="BA27" s="2767"/>
      <c r="BB27" s="2767"/>
      <c r="BC27" s="2767"/>
      <c r="BD27" s="2767"/>
      <c r="BE27" s="2767"/>
      <c r="BF27" s="2767"/>
      <c r="BG27" s="2767"/>
      <c r="BH27" s="2767"/>
      <c r="BI27" s="2767"/>
      <c r="BJ27" s="2767"/>
      <c r="BK27" s="2767"/>
      <c r="BL27" s="2767"/>
      <c r="BM27" s="2767"/>
      <c r="BN27" s="2767"/>
      <c r="BO27" s="2767"/>
      <c r="BP27" s="2767"/>
      <c r="BQ27" s="2767"/>
      <c r="BR27" s="2767"/>
      <c r="BS27" s="2767"/>
      <c r="BT27" s="2767"/>
      <c r="BU27" s="2767"/>
      <c r="BV27" s="2767"/>
      <c r="BW27" s="2767"/>
      <c r="BX27" s="2767"/>
      <c r="BY27" s="2768"/>
      <c r="BZ27" s="2458"/>
      <c r="CA27" s="2458"/>
      <c r="CB27" s="2458"/>
      <c r="CC27" s="2458"/>
      <c r="CD27" s="41"/>
      <c r="CE27" s="41"/>
      <c r="CF27" s="41"/>
      <c r="CG27" s="41"/>
      <c r="CH27" s="41"/>
      <c r="CI27" s="41"/>
      <c r="CJ27" s="41"/>
      <c r="CK27" s="41"/>
      <c r="CL27" s="41"/>
    </row>
    <row r="28" spans="1:90" s="360" customFormat="1" ht="22.5" customHeight="1">
      <c r="A28" s="2460"/>
      <c r="B28" s="2460"/>
      <c r="C28" s="2460"/>
      <c r="D28" s="2460"/>
      <c r="E28" s="2354"/>
      <c r="F28" s="2374"/>
      <c r="G28" s="3046"/>
      <c r="H28" s="3046"/>
      <c r="I28" s="3046"/>
      <c r="J28" s="3046"/>
      <c r="K28" s="3046"/>
      <c r="L28" s="3046"/>
      <c r="M28" s="3046"/>
      <c r="N28" s="3046"/>
      <c r="O28" s="3049"/>
      <c r="P28" s="2739" t="s">
        <v>318</v>
      </c>
      <c r="Q28" s="2740"/>
      <c r="R28" s="3084" t="str">
        <f>★入力画面!$BL$114</f>
        <v/>
      </c>
      <c r="S28" s="3084"/>
      <c r="T28" s="3084"/>
      <c r="U28" s="3084"/>
      <c r="V28" s="3084"/>
      <c r="W28" s="3084"/>
      <c r="X28" s="3084"/>
      <c r="Y28" s="3084"/>
      <c r="Z28" s="3084"/>
      <c r="AA28" s="3084"/>
      <c r="AB28" s="3084"/>
      <c r="AC28" s="3084"/>
      <c r="AD28" s="3084"/>
      <c r="AE28" s="3084"/>
      <c r="AF28" s="3084"/>
      <c r="AG28" s="3085"/>
      <c r="AH28" s="3072">
        <f>★入力画面!$Y$114</f>
        <v>0</v>
      </c>
      <c r="AI28" s="3073"/>
      <c r="AJ28" s="3073"/>
      <c r="AK28" s="3073"/>
      <c r="AL28" s="3073"/>
      <c r="AM28" s="3073"/>
      <c r="AN28" s="3073"/>
      <c r="AO28" s="3073"/>
      <c r="AP28" s="3073"/>
      <c r="AQ28" s="3073"/>
      <c r="AR28" s="3073"/>
      <c r="AS28" s="3073"/>
      <c r="AT28" s="3073"/>
      <c r="AU28" s="3073"/>
      <c r="AV28" s="3073"/>
      <c r="AW28" s="3073"/>
      <c r="AX28" s="3073"/>
      <c r="AY28" s="3073"/>
      <c r="AZ28" s="3073"/>
      <c r="BA28" s="3073"/>
      <c r="BB28" s="3073"/>
      <c r="BC28" s="3073"/>
      <c r="BD28" s="3073"/>
      <c r="BE28" s="3073"/>
      <c r="BF28" s="3073"/>
      <c r="BG28" s="3073"/>
      <c r="BH28" s="3073"/>
      <c r="BI28" s="3073"/>
      <c r="BJ28" s="3073"/>
      <c r="BK28" s="3073"/>
      <c r="BL28" s="3073"/>
      <c r="BM28" s="3073"/>
      <c r="BN28" s="3073"/>
      <c r="BO28" s="3073"/>
      <c r="BP28" s="3073"/>
      <c r="BQ28" s="3073"/>
      <c r="BR28" s="3073"/>
      <c r="BS28" s="3073"/>
      <c r="BT28" s="3073"/>
      <c r="BU28" s="3073"/>
      <c r="BV28" s="3073"/>
      <c r="BW28" s="3073"/>
      <c r="BX28" s="3073"/>
      <c r="BY28" s="3074"/>
      <c r="BZ28" s="2458"/>
      <c r="CA28" s="2458"/>
      <c r="CB28" s="2458"/>
      <c r="CC28" s="2458"/>
      <c r="CD28" s="41"/>
      <c r="CE28" s="41"/>
      <c r="CF28" s="41"/>
      <c r="CG28" s="41"/>
      <c r="CH28" s="41"/>
      <c r="CI28" s="41"/>
      <c r="CJ28" s="41"/>
      <c r="CK28" s="41"/>
      <c r="CL28" s="41"/>
    </row>
    <row r="29" spans="1:90" s="360" customFormat="1" ht="22.5" customHeight="1">
      <c r="A29" s="2460"/>
      <c r="B29" s="2460"/>
      <c r="C29" s="2460"/>
      <c r="D29" s="2460"/>
      <c r="E29" s="2354"/>
      <c r="F29" s="2374"/>
      <c r="G29" s="3046"/>
      <c r="H29" s="3046"/>
      <c r="I29" s="3046"/>
      <c r="J29" s="3046"/>
      <c r="K29" s="3046"/>
      <c r="L29" s="3046"/>
      <c r="M29" s="3046"/>
      <c r="N29" s="3046"/>
      <c r="O29" s="3049"/>
      <c r="P29" s="3069" t="s">
        <v>319</v>
      </c>
      <c r="Q29" s="2737"/>
      <c r="R29" s="3086" t="str">
        <f>★入力画面!$BL$115</f>
        <v/>
      </c>
      <c r="S29" s="3086"/>
      <c r="T29" s="3086"/>
      <c r="U29" s="3086"/>
      <c r="V29" s="3086"/>
      <c r="W29" s="3086"/>
      <c r="X29" s="3086"/>
      <c r="Y29" s="3086"/>
      <c r="Z29" s="3086"/>
      <c r="AA29" s="3086"/>
      <c r="AB29" s="3086"/>
      <c r="AC29" s="3086"/>
      <c r="AD29" s="3086"/>
      <c r="AE29" s="3086"/>
      <c r="AF29" s="3086"/>
      <c r="AG29" s="3087"/>
      <c r="AH29" s="2766"/>
      <c r="AI29" s="2767"/>
      <c r="AJ29" s="2767"/>
      <c r="AK29" s="2767"/>
      <c r="AL29" s="2767"/>
      <c r="AM29" s="2767"/>
      <c r="AN29" s="2767"/>
      <c r="AO29" s="2767"/>
      <c r="AP29" s="2767"/>
      <c r="AQ29" s="2767"/>
      <c r="AR29" s="2767"/>
      <c r="AS29" s="2767"/>
      <c r="AT29" s="2767"/>
      <c r="AU29" s="2767"/>
      <c r="AV29" s="2767"/>
      <c r="AW29" s="2767"/>
      <c r="AX29" s="2767"/>
      <c r="AY29" s="2767"/>
      <c r="AZ29" s="2767"/>
      <c r="BA29" s="2767"/>
      <c r="BB29" s="2767"/>
      <c r="BC29" s="2767"/>
      <c r="BD29" s="2767"/>
      <c r="BE29" s="2767"/>
      <c r="BF29" s="2767"/>
      <c r="BG29" s="2767"/>
      <c r="BH29" s="2767"/>
      <c r="BI29" s="2767"/>
      <c r="BJ29" s="2767"/>
      <c r="BK29" s="2767"/>
      <c r="BL29" s="2767"/>
      <c r="BM29" s="2767"/>
      <c r="BN29" s="2767"/>
      <c r="BO29" s="2767"/>
      <c r="BP29" s="2767"/>
      <c r="BQ29" s="2767"/>
      <c r="BR29" s="2767"/>
      <c r="BS29" s="2767"/>
      <c r="BT29" s="2767"/>
      <c r="BU29" s="2767"/>
      <c r="BV29" s="2767"/>
      <c r="BW29" s="2767"/>
      <c r="BX29" s="2767"/>
      <c r="BY29" s="2768"/>
      <c r="BZ29" s="2458"/>
      <c r="CA29" s="2458"/>
      <c r="CB29" s="2458"/>
      <c r="CC29" s="2458"/>
      <c r="CD29" s="41"/>
      <c r="CE29" s="41"/>
      <c r="CF29" s="41"/>
      <c r="CG29" s="41"/>
      <c r="CH29" s="41"/>
      <c r="CI29" s="41"/>
      <c r="CJ29" s="41"/>
      <c r="CK29" s="41"/>
      <c r="CL29" s="41"/>
    </row>
    <row r="30" spans="1:90" s="360" customFormat="1" ht="22.5" customHeight="1">
      <c r="A30" s="2460"/>
      <c r="B30" s="2460"/>
      <c r="C30" s="2460"/>
      <c r="D30" s="2460"/>
      <c r="E30" s="2354"/>
      <c r="F30" s="2374"/>
      <c r="G30" s="3046"/>
      <c r="H30" s="3046"/>
      <c r="I30" s="3046"/>
      <c r="J30" s="3046"/>
      <c r="K30" s="3046"/>
      <c r="L30" s="3046"/>
      <c r="M30" s="3046"/>
      <c r="N30" s="3046"/>
      <c r="O30" s="3049"/>
      <c r="P30" s="2739" t="s">
        <v>318</v>
      </c>
      <c r="Q30" s="2740"/>
      <c r="R30" s="3084" t="str">
        <f>★入力画面!$BL$116</f>
        <v/>
      </c>
      <c r="S30" s="3084"/>
      <c r="T30" s="3084"/>
      <c r="U30" s="3084"/>
      <c r="V30" s="3084"/>
      <c r="W30" s="3084"/>
      <c r="X30" s="3084"/>
      <c r="Y30" s="3084"/>
      <c r="Z30" s="3084"/>
      <c r="AA30" s="3084"/>
      <c r="AB30" s="3084"/>
      <c r="AC30" s="3084"/>
      <c r="AD30" s="3084"/>
      <c r="AE30" s="3084"/>
      <c r="AF30" s="3084"/>
      <c r="AG30" s="3085"/>
      <c r="AH30" s="3072">
        <f>★入力画面!$Y$116</f>
        <v>0</v>
      </c>
      <c r="AI30" s="3073"/>
      <c r="AJ30" s="3073"/>
      <c r="AK30" s="3073"/>
      <c r="AL30" s="3073"/>
      <c r="AM30" s="3073"/>
      <c r="AN30" s="3073"/>
      <c r="AO30" s="3073"/>
      <c r="AP30" s="3073"/>
      <c r="AQ30" s="3073"/>
      <c r="AR30" s="3073"/>
      <c r="AS30" s="3073"/>
      <c r="AT30" s="3073"/>
      <c r="AU30" s="3073"/>
      <c r="AV30" s="3073"/>
      <c r="AW30" s="3073"/>
      <c r="AX30" s="3073"/>
      <c r="AY30" s="3073"/>
      <c r="AZ30" s="3073"/>
      <c r="BA30" s="3073"/>
      <c r="BB30" s="3073"/>
      <c r="BC30" s="3073"/>
      <c r="BD30" s="3073"/>
      <c r="BE30" s="3073"/>
      <c r="BF30" s="3073"/>
      <c r="BG30" s="3073"/>
      <c r="BH30" s="3073"/>
      <c r="BI30" s="3073"/>
      <c r="BJ30" s="3073"/>
      <c r="BK30" s="3073"/>
      <c r="BL30" s="3073"/>
      <c r="BM30" s="3073"/>
      <c r="BN30" s="3073"/>
      <c r="BO30" s="3073"/>
      <c r="BP30" s="3073"/>
      <c r="BQ30" s="3073"/>
      <c r="BR30" s="3073"/>
      <c r="BS30" s="3073"/>
      <c r="BT30" s="3073"/>
      <c r="BU30" s="3073"/>
      <c r="BV30" s="3073"/>
      <c r="BW30" s="3073"/>
      <c r="BX30" s="3073"/>
      <c r="BY30" s="3074"/>
      <c r="BZ30" s="2458"/>
      <c r="CA30" s="2458"/>
      <c r="CB30" s="2458"/>
      <c r="CC30" s="2458"/>
      <c r="CD30" s="41"/>
      <c r="CE30" s="41"/>
      <c r="CF30" s="41"/>
      <c r="CG30" s="41"/>
      <c r="CH30" s="41"/>
      <c r="CI30" s="41"/>
      <c r="CJ30" s="41"/>
      <c r="CK30" s="41"/>
      <c r="CL30" s="41"/>
    </row>
    <row r="31" spans="1:90" s="360" customFormat="1" ht="22.5" customHeight="1">
      <c r="A31" s="2460"/>
      <c r="B31" s="2460"/>
      <c r="C31" s="2460"/>
      <c r="D31" s="2460"/>
      <c r="E31" s="2354"/>
      <c r="F31" s="2374"/>
      <c r="G31" s="3046"/>
      <c r="H31" s="3046"/>
      <c r="I31" s="3046"/>
      <c r="J31" s="3046"/>
      <c r="K31" s="3046"/>
      <c r="L31" s="3046"/>
      <c r="M31" s="3046"/>
      <c r="N31" s="3046"/>
      <c r="O31" s="3049"/>
      <c r="P31" s="3069" t="s">
        <v>319</v>
      </c>
      <c r="Q31" s="2737"/>
      <c r="R31" s="3086" t="str">
        <f>★入力画面!$BL$117</f>
        <v/>
      </c>
      <c r="S31" s="3086"/>
      <c r="T31" s="3086"/>
      <c r="U31" s="3086"/>
      <c r="V31" s="3086"/>
      <c r="W31" s="3086"/>
      <c r="X31" s="3086"/>
      <c r="Y31" s="3086"/>
      <c r="Z31" s="3086"/>
      <c r="AA31" s="3086"/>
      <c r="AB31" s="3086"/>
      <c r="AC31" s="3086"/>
      <c r="AD31" s="3086"/>
      <c r="AE31" s="3086"/>
      <c r="AF31" s="3086"/>
      <c r="AG31" s="3087"/>
      <c r="AH31" s="2766"/>
      <c r="AI31" s="2767"/>
      <c r="AJ31" s="2767"/>
      <c r="AK31" s="2767"/>
      <c r="AL31" s="2767"/>
      <c r="AM31" s="2767"/>
      <c r="AN31" s="2767"/>
      <c r="AO31" s="2767"/>
      <c r="AP31" s="2767"/>
      <c r="AQ31" s="2767"/>
      <c r="AR31" s="2767"/>
      <c r="AS31" s="2767"/>
      <c r="AT31" s="2767"/>
      <c r="AU31" s="2767"/>
      <c r="AV31" s="2767"/>
      <c r="AW31" s="2767"/>
      <c r="AX31" s="2767"/>
      <c r="AY31" s="2767"/>
      <c r="AZ31" s="2767"/>
      <c r="BA31" s="2767"/>
      <c r="BB31" s="2767"/>
      <c r="BC31" s="2767"/>
      <c r="BD31" s="2767"/>
      <c r="BE31" s="2767"/>
      <c r="BF31" s="2767"/>
      <c r="BG31" s="2767"/>
      <c r="BH31" s="2767"/>
      <c r="BI31" s="2767"/>
      <c r="BJ31" s="2767"/>
      <c r="BK31" s="2767"/>
      <c r="BL31" s="2767"/>
      <c r="BM31" s="2767"/>
      <c r="BN31" s="2767"/>
      <c r="BO31" s="2767"/>
      <c r="BP31" s="2767"/>
      <c r="BQ31" s="2767"/>
      <c r="BR31" s="2767"/>
      <c r="BS31" s="2767"/>
      <c r="BT31" s="2767"/>
      <c r="BU31" s="2767"/>
      <c r="BV31" s="2767"/>
      <c r="BW31" s="2767"/>
      <c r="BX31" s="2767"/>
      <c r="BY31" s="2768"/>
      <c r="BZ31" s="2458"/>
      <c r="CA31" s="2458"/>
      <c r="CB31" s="2458"/>
      <c r="CC31" s="2458"/>
      <c r="CD31" s="41"/>
      <c r="CE31" s="41"/>
      <c r="CF31" s="41"/>
      <c r="CG31" s="41"/>
      <c r="CH31" s="41"/>
      <c r="CI31" s="41"/>
      <c r="CJ31" s="41"/>
      <c r="CK31" s="41"/>
      <c r="CL31" s="41"/>
    </row>
    <row r="32" spans="1:90" s="360" customFormat="1" ht="22.5" customHeight="1">
      <c r="A32" s="2460"/>
      <c r="B32" s="2460"/>
      <c r="C32" s="2460"/>
      <c r="D32" s="2460"/>
      <c r="E32" s="2354"/>
      <c r="F32" s="2374"/>
      <c r="G32" s="3046"/>
      <c r="H32" s="3046"/>
      <c r="I32" s="3046"/>
      <c r="J32" s="3046"/>
      <c r="K32" s="3046"/>
      <c r="L32" s="3046"/>
      <c r="M32" s="3046"/>
      <c r="N32" s="3046"/>
      <c r="O32" s="3049"/>
      <c r="P32" s="2739" t="s">
        <v>318</v>
      </c>
      <c r="Q32" s="2740"/>
      <c r="R32" s="3084" t="str">
        <f>★入力画面!$BL$118</f>
        <v/>
      </c>
      <c r="S32" s="3084"/>
      <c r="T32" s="3084"/>
      <c r="U32" s="3084"/>
      <c r="V32" s="3084"/>
      <c r="W32" s="3084"/>
      <c r="X32" s="3084"/>
      <c r="Y32" s="3084"/>
      <c r="Z32" s="3084"/>
      <c r="AA32" s="3084"/>
      <c r="AB32" s="3084"/>
      <c r="AC32" s="3084"/>
      <c r="AD32" s="3084"/>
      <c r="AE32" s="3084"/>
      <c r="AF32" s="3084"/>
      <c r="AG32" s="3085"/>
      <c r="AH32" s="3072">
        <f>★入力画面!$Y$118</f>
        <v>0</v>
      </c>
      <c r="AI32" s="3073"/>
      <c r="AJ32" s="3073"/>
      <c r="AK32" s="3073"/>
      <c r="AL32" s="3073"/>
      <c r="AM32" s="3073"/>
      <c r="AN32" s="3073"/>
      <c r="AO32" s="3073"/>
      <c r="AP32" s="3073"/>
      <c r="AQ32" s="3073"/>
      <c r="AR32" s="3073"/>
      <c r="AS32" s="3073"/>
      <c r="AT32" s="3073"/>
      <c r="AU32" s="3073"/>
      <c r="AV32" s="3073"/>
      <c r="AW32" s="3073"/>
      <c r="AX32" s="3073"/>
      <c r="AY32" s="3073"/>
      <c r="AZ32" s="3073"/>
      <c r="BA32" s="3073"/>
      <c r="BB32" s="3073"/>
      <c r="BC32" s="3073"/>
      <c r="BD32" s="3073"/>
      <c r="BE32" s="3073"/>
      <c r="BF32" s="3073"/>
      <c r="BG32" s="3073"/>
      <c r="BH32" s="3073"/>
      <c r="BI32" s="3073"/>
      <c r="BJ32" s="3073"/>
      <c r="BK32" s="3073"/>
      <c r="BL32" s="3073"/>
      <c r="BM32" s="3073"/>
      <c r="BN32" s="3073"/>
      <c r="BO32" s="3073"/>
      <c r="BP32" s="3073"/>
      <c r="BQ32" s="3073"/>
      <c r="BR32" s="3073"/>
      <c r="BS32" s="3073"/>
      <c r="BT32" s="3073"/>
      <c r="BU32" s="3073"/>
      <c r="BV32" s="3073"/>
      <c r="BW32" s="3073"/>
      <c r="BX32" s="3073"/>
      <c r="BY32" s="3074"/>
      <c r="BZ32" s="2458"/>
      <c r="CA32" s="2458"/>
      <c r="CB32" s="2458"/>
      <c r="CC32" s="2458"/>
      <c r="CD32" s="41"/>
      <c r="CE32" s="41"/>
      <c r="CF32" s="41"/>
      <c r="CG32" s="41"/>
      <c r="CH32" s="41"/>
      <c r="CI32" s="41"/>
      <c r="CJ32" s="41"/>
      <c r="CK32" s="41"/>
      <c r="CL32" s="41"/>
    </row>
    <row r="33" spans="1:90" s="360" customFormat="1" ht="22.5" customHeight="1">
      <c r="A33" s="2460"/>
      <c r="B33" s="2460"/>
      <c r="C33" s="2460"/>
      <c r="D33" s="2460"/>
      <c r="E33" s="2354"/>
      <c r="F33" s="2374"/>
      <c r="G33" s="3046"/>
      <c r="H33" s="3046"/>
      <c r="I33" s="3046"/>
      <c r="J33" s="3046"/>
      <c r="K33" s="3046"/>
      <c r="L33" s="3046"/>
      <c r="M33" s="3046"/>
      <c r="N33" s="3046"/>
      <c r="O33" s="3049"/>
      <c r="P33" s="3069" t="s">
        <v>319</v>
      </c>
      <c r="Q33" s="2737"/>
      <c r="R33" s="3086" t="str">
        <f>★入力画面!$BL$119</f>
        <v/>
      </c>
      <c r="S33" s="3086"/>
      <c r="T33" s="3086"/>
      <c r="U33" s="3086"/>
      <c r="V33" s="3086"/>
      <c r="W33" s="3086"/>
      <c r="X33" s="3086"/>
      <c r="Y33" s="3086"/>
      <c r="Z33" s="3086"/>
      <c r="AA33" s="3086"/>
      <c r="AB33" s="3086"/>
      <c r="AC33" s="3086"/>
      <c r="AD33" s="3086"/>
      <c r="AE33" s="3086"/>
      <c r="AF33" s="3086"/>
      <c r="AG33" s="3087"/>
      <c r="AH33" s="2766"/>
      <c r="AI33" s="2767"/>
      <c r="AJ33" s="2767"/>
      <c r="AK33" s="2767"/>
      <c r="AL33" s="2767"/>
      <c r="AM33" s="2767"/>
      <c r="AN33" s="2767"/>
      <c r="AO33" s="2767"/>
      <c r="AP33" s="2767"/>
      <c r="AQ33" s="2767"/>
      <c r="AR33" s="2767"/>
      <c r="AS33" s="2767"/>
      <c r="AT33" s="2767"/>
      <c r="AU33" s="2767"/>
      <c r="AV33" s="2767"/>
      <c r="AW33" s="2767"/>
      <c r="AX33" s="2767"/>
      <c r="AY33" s="2767"/>
      <c r="AZ33" s="2767"/>
      <c r="BA33" s="2767"/>
      <c r="BB33" s="2767"/>
      <c r="BC33" s="2767"/>
      <c r="BD33" s="2767"/>
      <c r="BE33" s="2767"/>
      <c r="BF33" s="2767"/>
      <c r="BG33" s="2767"/>
      <c r="BH33" s="2767"/>
      <c r="BI33" s="2767"/>
      <c r="BJ33" s="2767"/>
      <c r="BK33" s="2767"/>
      <c r="BL33" s="2767"/>
      <c r="BM33" s="2767"/>
      <c r="BN33" s="2767"/>
      <c r="BO33" s="2767"/>
      <c r="BP33" s="2767"/>
      <c r="BQ33" s="2767"/>
      <c r="BR33" s="2767"/>
      <c r="BS33" s="2767"/>
      <c r="BT33" s="2767"/>
      <c r="BU33" s="2767"/>
      <c r="BV33" s="2767"/>
      <c r="BW33" s="2767"/>
      <c r="BX33" s="2767"/>
      <c r="BY33" s="2768"/>
      <c r="BZ33" s="2458"/>
      <c r="CA33" s="2458"/>
      <c r="CB33" s="2458"/>
      <c r="CC33" s="2458"/>
      <c r="CD33" s="41"/>
      <c r="CE33" s="41"/>
      <c r="CF33" s="41"/>
      <c r="CG33" s="41"/>
      <c r="CH33" s="41"/>
      <c r="CI33" s="41"/>
      <c r="CJ33" s="41"/>
      <c r="CK33" s="41"/>
      <c r="CL33" s="41"/>
    </row>
    <row r="34" spans="1:90" s="360" customFormat="1" ht="22.5" customHeight="1">
      <c r="A34" s="2460"/>
      <c r="B34" s="2460"/>
      <c r="C34" s="2460"/>
      <c r="D34" s="2460"/>
      <c r="E34" s="2354"/>
      <c r="F34" s="2374"/>
      <c r="G34" s="3046"/>
      <c r="H34" s="3046"/>
      <c r="I34" s="3046"/>
      <c r="J34" s="3046"/>
      <c r="K34" s="3046"/>
      <c r="L34" s="3046"/>
      <c r="M34" s="3046"/>
      <c r="N34" s="3046"/>
      <c r="O34" s="3049"/>
      <c r="P34" s="2739" t="s">
        <v>318</v>
      </c>
      <c r="Q34" s="2740"/>
      <c r="R34" s="3084" t="str">
        <f>★入力画面!$BL$120</f>
        <v/>
      </c>
      <c r="S34" s="3084"/>
      <c r="T34" s="3084"/>
      <c r="U34" s="3084"/>
      <c r="V34" s="3084"/>
      <c r="W34" s="3084"/>
      <c r="X34" s="3084"/>
      <c r="Y34" s="3084"/>
      <c r="Z34" s="3084"/>
      <c r="AA34" s="3084"/>
      <c r="AB34" s="3084"/>
      <c r="AC34" s="3084"/>
      <c r="AD34" s="3084"/>
      <c r="AE34" s="3084"/>
      <c r="AF34" s="3084"/>
      <c r="AG34" s="3085"/>
      <c r="AH34" s="3072">
        <f>★入力画面!$Y$120</f>
        <v>0</v>
      </c>
      <c r="AI34" s="3073"/>
      <c r="AJ34" s="3073"/>
      <c r="AK34" s="3073"/>
      <c r="AL34" s="3073"/>
      <c r="AM34" s="3073"/>
      <c r="AN34" s="3073"/>
      <c r="AO34" s="3073"/>
      <c r="AP34" s="3073"/>
      <c r="AQ34" s="3073"/>
      <c r="AR34" s="3073"/>
      <c r="AS34" s="3073"/>
      <c r="AT34" s="3073"/>
      <c r="AU34" s="3073"/>
      <c r="AV34" s="3073"/>
      <c r="AW34" s="3073"/>
      <c r="AX34" s="3073"/>
      <c r="AY34" s="3073"/>
      <c r="AZ34" s="3073"/>
      <c r="BA34" s="3073"/>
      <c r="BB34" s="3073"/>
      <c r="BC34" s="3073"/>
      <c r="BD34" s="3073"/>
      <c r="BE34" s="3073"/>
      <c r="BF34" s="3073"/>
      <c r="BG34" s="3073"/>
      <c r="BH34" s="3073"/>
      <c r="BI34" s="3073"/>
      <c r="BJ34" s="3073"/>
      <c r="BK34" s="3073"/>
      <c r="BL34" s="3073"/>
      <c r="BM34" s="3073"/>
      <c r="BN34" s="3073"/>
      <c r="BO34" s="3073"/>
      <c r="BP34" s="3073"/>
      <c r="BQ34" s="3073"/>
      <c r="BR34" s="3073"/>
      <c r="BS34" s="3073"/>
      <c r="BT34" s="3073"/>
      <c r="BU34" s="3073"/>
      <c r="BV34" s="3073"/>
      <c r="BW34" s="3073"/>
      <c r="BX34" s="3073"/>
      <c r="BY34" s="3074"/>
      <c r="BZ34" s="2458"/>
      <c r="CA34" s="2458"/>
      <c r="CB34" s="2458"/>
      <c r="CC34" s="2458"/>
      <c r="CD34" s="41"/>
      <c r="CE34" s="41"/>
      <c r="CF34" s="41"/>
      <c r="CG34" s="41"/>
      <c r="CH34" s="41"/>
      <c r="CI34" s="41"/>
      <c r="CJ34" s="41"/>
      <c r="CK34" s="41"/>
      <c r="CL34" s="41"/>
    </row>
    <row r="35" spans="1:90" s="360" customFormat="1" ht="22.5" customHeight="1">
      <c r="A35" s="2460"/>
      <c r="B35" s="2460"/>
      <c r="C35" s="2460"/>
      <c r="D35" s="2460"/>
      <c r="E35" s="2354"/>
      <c r="F35" s="2374"/>
      <c r="G35" s="3046"/>
      <c r="H35" s="3046"/>
      <c r="I35" s="3046"/>
      <c r="J35" s="3046"/>
      <c r="K35" s="3046"/>
      <c r="L35" s="3046"/>
      <c r="M35" s="3046"/>
      <c r="N35" s="3046"/>
      <c r="O35" s="3049"/>
      <c r="P35" s="3069" t="s">
        <v>319</v>
      </c>
      <c r="Q35" s="2737"/>
      <c r="R35" s="3086" t="str">
        <f>★入力画面!$BL$121</f>
        <v/>
      </c>
      <c r="S35" s="3086"/>
      <c r="T35" s="3086"/>
      <c r="U35" s="3086"/>
      <c r="V35" s="3086"/>
      <c r="W35" s="3086"/>
      <c r="X35" s="3086"/>
      <c r="Y35" s="3086"/>
      <c r="Z35" s="3086"/>
      <c r="AA35" s="3086"/>
      <c r="AB35" s="3086"/>
      <c r="AC35" s="3086"/>
      <c r="AD35" s="3086"/>
      <c r="AE35" s="3086"/>
      <c r="AF35" s="3086"/>
      <c r="AG35" s="3087"/>
      <c r="AH35" s="2766"/>
      <c r="AI35" s="2767"/>
      <c r="AJ35" s="2767"/>
      <c r="AK35" s="2767"/>
      <c r="AL35" s="2767"/>
      <c r="AM35" s="2767"/>
      <c r="AN35" s="2767"/>
      <c r="AO35" s="2767"/>
      <c r="AP35" s="2767"/>
      <c r="AQ35" s="2767"/>
      <c r="AR35" s="2767"/>
      <c r="AS35" s="2767"/>
      <c r="AT35" s="2767"/>
      <c r="AU35" s="2767"/>
      <c r="AV35" s="2767"/>
      <c r="AW35" s="2767"/>
      <c r="AX35" s="2767"/>
      <c r="AY35" s="2767"/>
      <c r="AZ35" s="2767"/>
      <c r="BA35" s="2767"/>
      <c r="BB35" s="2767"/>
      <c r="BC35" s="2767"/>
      <c r="BD35" s="2767"/>
      <c r="BE35" s="2767"/>
      <c r="BF35" s="2767"/>
      <c r="BG35" s="2767"/>
      <c r="BH35" s="2767"/>
      <c r="BI35" s="2767"/>
      <c r="BJ35" s="2767"/>
      <c r="BK35" s="2767"/>
      <c r="BL35" s="2767"/>
      <c r="BM35" s="2767"/>
      <c r="BN35" s="2767"/>
      <c r="BO35" s="2767"/>
      <c r="BP35" s="2767"/>
      <c r="BQ35" s="2767"/>
      <c r="BR35" s="2767"/>
      <c r="BS35" s="2767"/>
      <c r="BT35" s="2767"/>
      <c r="BU35" s="2767"/>
      <c r="BV35" s="2767"/>
      <c r="BW35" s="2767"/>
      <c r="BX35" s="2767"/>
      <c r="BY35" s="2768"/>
      <c r="BZ35" s="2458"/>
      <c r="CA35" s="2458"/>
      <c r="CB35" s="2458"/>
      <c r="CC35" s="2458"/>
      <c r="CD35" s="41"/>
      <c r="CE35" s="41"/>
      <c r="CF35" s="41"/>
      <c r="CG35" s="41"/>
      <c r="CH35" s="41"/>
      <c r="CI35" s="41"/>
      <c r="CJ35" s="41"/>
      <c r="CK35" s="41"/>
      <c r="CL35" s="41"/>
    </row>
    <row r="36" spans="1:90" s="360" customFormat="1" ht="22.5" customHeight="1">
      <c r="A36" s="2460"/>
      <c r="B36" s="2460"/>
      <c r="C36" s="2460"/>
      <c r="D36" s="2460"/>
      <c r="E36" s="2354"/>
      <c r="F36" s="2374"/>
      <c r="G36" s="3046"/>
      <c r="H36" s="3046"/>
      <c r="I36" s="3046"/>
      <c r="J36" s="3046"/>
      <c r="K36" s="3046"/>
      <c r="L36" s="3046"/>
      <c r="M36" s="3046"/>
      <c r="N36" s="3046"/>
      <c r="O36" s="3049"/>
      <c r="P36" s="2739" t="s">
        <v>318</v>
      </c>
      <c r="Q36" s="2740"/>
      <c r="R36" s="3084" t="str">
        <f>★入力画面!$BL$122</f>
        <v/>
      </c>
      <c r="S36" s="3084"/>
      <c r="T36" s="3084"/>
      <c r="U36" s="3084"/>
      <c r="V36" s="3084"/>
      <c r="W36" s="3084"/>
      <c r="X36" s="3084"/>
      <c r="Y36" s="3084"/>
      <c r="Z36" s="3084"/>
      <c r="AA36" s="3084"/>
      <c r="AB36" s="3084"/>
      <c r="AC36" s="3084"/>
      <c r="AD36" s="3084"/>
      <c r="AE36" s="3084"/>
      <c r="AF36" s="3084"/>
      <c r="AG36" s="3085"/>
      <c r="AH36" s="3072">
        <f>★入力画面!$Y$122</f>
        <v>0</v>
      </c>
      <c r="AI36" s="3073"/>
      <c r="AJ36" s="3073"/>
      <c r="AK36" s="3073"/>
      <c r="AL36" s="3073"/>
      <c r="AM36" s="3073"/>
      <c r="AN36" s="3073"/>
      <c r="AO36" s="3073"/>
      <c r="AP36" s="3073"/>
      <c r="AQ36" s="3073"/>
      <c r="AR36" s="3073"/>
      <c r="AS36" s="3073"/>
      <c r="AT36" s="3073"/>
      <c r="AU36" s="3073"/>
      <c r="AV36" s="3073"/>
      <c r="AW36" s="3073"/>
      <c r="AX36" s="3073"/>
      <c r="AY36" s="3073"/>
      <c r="AZ36" s="3073"/>
      <c r="BA36" s="3073"/>
      <c r="BB36" s="3073"/>
      <c r="BC36" s="3073"/>
      <c r="BD36" s="3073"/>
      <c r="BE36" s="3073"/>
      <c r="BF36" s="3073"/>
      <c r="BG36" s="3073"/>
      <c r="BH36" s="3073"/>
      <c r="BI36" s="3073"/>
      <c r="BJ36" s="3073"/>
      <c r="BK36" s="3073"/>
      <c r="BL36" s="3073"/>
      <c r="BM36" s="3073"/>
      <c r="BN36" s="3073"/>
      <c r="BO36" s="3073"/>
      <c r="BP36" s="3073"/>
      <c r="BQ36" s="3073"/>
      <c r="BR36" s="3073"/>
      <c r="BS36" s="3073"/>
      <c r="BT36" s="3073"/>
      <c r="BU36" s="3073"/>
      <c r="BV36" s="3073"/>
      <c r="BW36" s="3073"/>
      <c r="BX36" s="3073"/>
      <c r="BY36" s="3074"/>
      <c r="BZ36" s="2458"/>
      <c r="CA36" s="2458"/>
      <c r="CB36" s="2458"/>
      <c r="CC36" s="2458"/>
      <c r="CD36" s="41"/>
      <c r="CE36" s="41"/>
      <c r="CF36" s="41"/>
      <c r="CG36" s="41"/>
      <c r="CH36" s="41"/>
      <c r="CI36" s="41"/>
      <c r="CJ36" s="41"/>
      <c r="CK36" s="41"/>
      <c r="CL36" s="41"/>
    </row>
    <row r="37" spans="1:90" s="360" customFormat="1" ht="22.5" customHeight="1">
      <c r="A37" s="2460"/>
      <c r="B37" s="2460"/>
      <c r="C37" s="2460"/>
      <c r="D37" s="2460"/>
      <c r="E37" s="2354"/>
      <c r="F37" s="3044"/>
      <c r="G37" s="3047"/>
      <c r="H37" s="3047"/>
      <c r="I37" s="3047"/>
      <c r="J37" s="3047"/>
      <c r="K37" s="3047"/>
      <c r="L37" s="3047"/>
      <c r="M37" s="3047"/>
      <c r="N37" s="3047"/>
      <c r="O37" s="3050"/>
      <c r="P37" s="3069" t="s">
        <v>319</v>
      </c>
      <c r="Q37" s="2737"/>
      <c r="R37" s="3086" t="str">
        <f>★入力画面!$BL$123</f>
        <v/>
      </c>
      <c r="S37" s="3086"/>
      <c r="T37" s="3086"/>
      <c r="U37" s="3086"/>
      <c r="V37" s="3086"/>
      <c r="W37" s="3086"/>
      <c r="X37" s="3086"/>
      <c r="Y37" s="3086"/>
      <c r="Z37" s="3086"/>
      <c r="AA37" s="3086"/>
      <c r="AB37" s="3086"/>
      <c r="AC37" s="3086"/>
      <c r="AD37" s="3086"/>
      <c r="AE37" s="3086"/>
      <c r="AF37" s="3086"/>
      <c r="AG37" s="3087"/>
      <c r="AH37" s="2766"/>
      <c r="AI37" s="2767"/>
      <c r="AJ37" s="2767"/>
      <c r="AK37" s="2767"/>
      <c r="AL37" s="2767"/>
      <c r="AM37" s="2767"/>
      <c r="AN37" s="2767"/>
      <c r="AO37" s="2767"/>
      <c r="AP37" s="2767"/>
      <c r="AQ37" s="2767"/>
      <c r="AR37" s="2767"/>
      <c r="AS37" s="2767"/>
      <c r="AT37" s="2767"/>
      <c r="AU37" s="2767"/>
      <c r="AV37" s="2767"/>
      <c r="AW37" s="2767"/>
      <c r="AX37" s="2767"/>
      <c r="AY37" s="2767"/>
      <c r="AZ37" s="2767"/>
      <c r="BA37" s="2767"/>
      <c r="BB37" s="2767"/>
      <c r="BC37" s="2767"/>
      <c r="BD37" s="2767"/>
      <c r="BE37" s="2767"/>
      <c r="BF37" s="2767"/>
      <c r="BG37" s="2767"/>
      <c r="BH37" s="2767"/>
      <c r="BI37" s="2767"/>
      <c r="BJ37" s="2767"/>
      <c r="BK37" s="2767"/>
      <c r="BL37" s="2767"/>
      <c r="BM37" s="2767"/>
      <c r="BN37" s="2767"/>
      <c r="BO37" s="2767"/>
      <c r="BP37" s="2767"/>
      <c r="BQ37" s="2767"/>
      <c r="BR37" s="2767"/>
      <c r="BS37" s="2767"/>
      <c r="BT37" s="2767"/>
      <c r="BU37" s="2767"/>
      <c r="BV37" s="2767"/>
      <c r="BW37" s="2767"/>
      <c r="BX37" s="2767"/>
      <c r="BY37" s="2768"/>
      <c r="BZ37" s="2458"/>
      <c r="CA37" s="2458"/>
      <c r="CB37" s="2458"/>
      <c r="CC37" s="2458"/>
      <c r="CD37" s="41"/>
      <c r="CE37" s="41"/>
      <c r="CF37" s="41"/>
      <c r="CG37" s="41"/>
      <c r="CH37" s="41"/>
      <c r="CI37" s="41"/>
      <c r="CJ37" s="41"/>
      <c r="CK37" s="41"/>
      <c r="CL37" s="41"/>
    </row>
    <row r="38" spans="1:90" s="360" customFormat="1" ht="15" customHeight="1">
      <c r="A38" s="2460"/>
      <c r="B38" s="2460"/>
      <c r="C38" s="2460"/>
      <c r="D38" s="2460"/>
      <c r="E38" s="2354"/>
      <c r="F38" s="3093"/>
      <c r="G38" s="3093"/>
      <c r="H38" s="3093"/>
      <c r="I38" s="3093"/>
      <c r="J38" s="3093"/>
      <c r="K38" s="3093"/>
      <c r="L38" s="3093"/>
      <c r="M38" s="3093"/>
      <c r="N38" s="3093"/>
      <c r="O38" s="3093"/>
      <c r="P38" s="3093"/>
      <c r="Q38" s="3093"/>
      <c r="R38" s="3093"/>
      <c r="S38" s="3093"/>
      <c r="T38" s="3093"/>
      <c r="U38" s="3093"/>
      <c r="V38" s="3093"/>
      <c r="W38" s="3093"/>
      <c r="X38" s="3093"/>
      <c r="Y38" s="3093"/>
      <c r="Z38" s="3093"/>
      <c r="AA38" s="3093"/>
      <c r="AB38" s="3093"/>
      <c r="AC38" s="3093"/>
      <c r="AD38" s="3093"/>
      <c r="AE38" s="3093"/>
      <c r="AF38" s="3093"/>
      <c r="AG38" s="3093"/>
      <c r="AH38" s="3093"/>
      <c r="AI38" s="3093"/>
      <c r="AJ38" s="3093"/>
      <c r="AK38" s="3093"/>
      <c r="AL38" s="3093"/>
      <c r="AM38" s="3093"/>
      <c r="AN38" s="3093"/>
      <c r="AO38" s="3093"/>
      <c r="AP38" s="3093"/>
      <c r="AQ38" s="3093"/>
      <c r="AR38" s="3093"/>
      <c r="AS38" s="3093"/>
      <c r="AT38" s="3093"/>
      <c r="AU38" s="3093"/>
      <c r="AV38" s="3093"/>
      <c r="AW38" s="3093"/>
      <c r="AX38" s="3093"/>
      <c r="AY38" s="3093"/>
      <c r="AZ38" s="3093"/>
      <c r="BA38" s="3093"/>
      <c r="BB38" s="3093"/>
      <c r="BC38" s="3093"/>
      <c r="BD38" s="3093"/>
      <c r="BE38" s="3093"/>
      <c r="BF38" s="3093"/>
      <c r="BG38" s="3093"/>
      <c r="BH38" s="3093"/>
      <c r="BI38" s="3093"/>
      <c r="BJ38" s="3093"/>
      <c r="BK38" s="3093"/>
      <c r="BL38" s="3093"/>
      <c r="BM38" s="3093"/>
      <c r="BN38" s="3093"/>
      <c r="BO38" s="3093"/>
      <c r="BP38" s="3093"/>
      <c r="BQ38" s="3093"/>
      <c r="BR38" s="3093"/>
      <c r="BS38" s="3093"/>
      <c r="BT38" s="3093"/>
      <c r="BU38" s="3093"/>
      <c r="BV38" s="3093"/>
      <c r="BW38" s="3093"/>
      <c r="BX38" s="3093"/>
      <c r="BY38" s="3093"/>
      <c r="BZ38" s="2458"/>
      <c r="CA38" s="2458"/>
      <c r="CB38" s="2458"/>
      <c r="CC38" s="2458"/>
      <c r="CD38" s="41"/>
      <c r="CE38" s="41"/>
      <c r="CF38" s="41"/>
      <c r="CG38" s="41"/>
      <c r="CH38" s="41"/>
      <c r="CI38" s="41"/>
      <c r="CJ38" s="41"/>
      <c r="CK38" s="41"/>
      <c r="CL38" s="41"/>
    </row>
    <row r="39" spans="1:90" s="360" customFormat="1" ht="15" customHeight="1">
      <c r="A39" s="2460"/>
      <c r="B39" s="2460"/>
      <c r="C39" s="2460"/>
      <c r="D39" s="2460"/>
      <c r="E39" s="2354"/>
      <c r="F39" s="3094" t="s">
        <v>320</v>
      </c>
      <c r="G39" s="3094"/>
      <c r="H39" s="3094"/>
      <c r="I39" s="3094"/>
      <c r="J39" s="3094"/>
      <c r="K39" s="3094"/>
      <c r="L39" s="3094"/>
      <c r="M39" s="3094"/>
      <c r="N39" s="3094"/>
      <c r="O39" s="3094"/>
      <c r="P39" s="3094"/>
      <c r="Q39" s="3094"/>
      <c r="R39" s="3094"/>
      <c r="S39" s="3094"/>
      <c r="T39" s="3094"/>
      <c r="U39" s="3094"/>
      <c r="V39" s="3094"/>
      <c r="W39" s="3094"/>
      <c r="X39" s="3094"/>
      <c r="Y39" s="3094"/>
      <c r="Z39" s="3094"/>
      <c r="AA39" s="3094"/>
      <c r="AB39" s="3094"/>
      <c r="AC39" s="3094"/>
      <c r="AD39" s="3094"/>
      <c r="AE39" s="3094"/>
      <c r="AF39" s="3094"/>
      <c r="AG39" s="3094"/>
      <c r="AH39" s="3094"/>
      <c r="AI39" s="3094"/>
      <c r="AJ39" s="3094"/>
      <c r="AK39" s="3094"/>
      <c r="AL39" s="3094"/>
      <c r="AM39" s="3094"/>
      <c r="AN39" s="3094"/>
      <c r="AO39" s="3094"/>
      <c r="AP39" s="3094"/>
      <c r="AQ39" s="3094"/>
      <c r="AR39" s="3094"/>
      <c r="AS39" s="3094"/>
      <c r="AT39" s="3094"/>
      <c r="AU39" s="3094"/>
      <c r="AV39" s="3094"/>
      <c r="AW39" s="3094"/>
      <c r="AX39" s="3094"/>
      <c r="AY39" s="3094"/>
      <c r="AZ39" s="3094"/>
      <c r="BA39" s="3094"/>
      <c r="BB39" s="3094"/>
      <c r="BC39" s="3094"/>
      <c r="BD39" s="3094"/>
      <c r="BE39" s="3094"/>
      <c r="BF39" s="3094"/>
      <c r="BG39" s="3094"/>
      <c r="BH39" s="3094"/>
      <c r="BI39" s="3094"/>
      <c r="BJ39" s="3094"/>
      <c r="BK39" s="3094"/>
      <c r="BL39" s="3094"/>
      <c r="BM39" s="3094"/>
      <c r="BN39" s="3094"/>
      <c r="BO39" s="3094"/>
      <c r="BP39" s="3094"/>
      <c r="BQ39" s="3094"/>
      <c r="BR39" s="3094"/>
      <c r="BS39" s="3094"/>
      <c r="BT39" s="3094"/>
      <c r="BU39" s="3094"/>
      <c r="BV39" s="3094"/>
      <c r="BW39" s="3094"/>
      <c r="BX39" s="3094"/>
      <c r="BY39" s="3094"/>
      <c r="BZ39" s="2458"/>
      <c r="CA39" s="2458"/>
      <c r="CB39" s="2458"/>
      <c r="CC39" s="2458"/>
      <c r="CD39" s="41"/>
      <c r="CE39" s="41"/>
      <c r="CF39" s="41"/>
      <c r="CG39" s="41"/>
      <c r="CH39" s="41"/>
      <c r="CI39" s="41"/>
      <c r="CJ39" s="41"/>
      <c r="CK39" s="41"/>
      <c r="CL39" s="41"/>
    </row>
    <row r="40" spans="1:90" s="360" customFormat="1" ht="15" customHeight="1">
      <c r="A40" s="2460"/>
      <c r="B40" s="2460"/>
      <c r="C40" s="2460"/>
      <c r="D40" s="2460"/>
      <c r="E40" s="2354"/>
      <c r="F40" s="2346"/>
      <c r="G40" s="2346"/>
      <c r="H40" s="2346"/>
      <c r="I40" s="2346"/>
      <c r="J40" s="2346"/>
      <c r="K40" s="2346"/>
      <c r="L40" s="2346"/>
      <c r="M40" s="2346"/>
      <c r="N40" s="2346"/>
      <c r="O40" s="2346"/>
      <c r="P40" s="2346"/>
      <c r="Q40" s="2346"/>
      <c r="R40" s="2346"/>
      <c r="S40" s="2346"/>
      <c r="T40" s="2346"/>
      <c r="U40" s="2346"/>
      <c r="V40" s="2346"/>
      <c r="W40" s="2346"/>
      <c r="X40" s="2346"/>
      <c r="Y40" s="2346"/>
      <c r="Z40" s="2346"/>
      <c r="AA40" s="2346"/>
      <c r="AB40" s="2346"/>
      <c r="AC40" s="2346"/>
      <c r="AD40" s="2346"/>
      <c r="AE40" s="2346"/>
      <c r="AF40" s="2346"/>
      <c r="AG40" s="2346"/>
      <c r="AH40" s="2346"/>
      <c r="AI40" s="2346"/>
      <c r="AJ40" s="2346"/>
      <c r="AK40" s="2346"/>
      <c r="AL40" s="2346"/>
      <c r="AM40" s="2346"/>
      <c r="AN40" s="2346"/>
      <c r="AO40" s="2346"/>
      <c r="AP40" s="2346"/>
      <c r="AQ40" s="2346"/>
      <c r="AR40" s="2346"/>
      <c r="AS40" s="2346"/>
      <c r="AT40" s="2346"/>
      <c r="AU40" s="2346"/>
      <c r="AV40" s="2346"/>
      <c r="AW40" s="2346"/>
      <c r="AX40" s="2346"/>
      <c r="AY40" s="2346"/>
      <c r="AZ40" s="2346"/>
      <c r="BA40" s="2346"/>
      <c r="BB40" s="2346"/>
      <c r="BC40" s="2346"/>
      <c r="BD40" s="2346"/>
      <c r="BE40" s="2346"/>
      <c r="BF40" s="2346"/>
      <c r="BG40" s="2346"/>
      <c r="BH40" s="2346"/>
      <c r="BI40" s="2346"/>
      <c r="BJ40" s="2346"/>
      <c r="BK40" s="2346"/>
      <c r="BL40" s="2346"/>
      <c r="BM40" s="2346"/>
      <c r="BN40" s="2346"/>
      <c r="BO40" s="2346"/>
      <c r="BP40" s="2346"/>
      <c r="BQ40" s="2346"/>
      <c r="BR40" s="2346"/>
      <c r="BS40" s="2346"/>
      <c r="BT40" s="2346"/>
      <c r="BU40" s="2346"/>
      <c r="BV40" s="2346"/>
      <c r="BW40" s="2346"/>
      <c r="BX40" s="2346"/>
      <c r="BY40" s="2346"/>
      <c r="BZ40" s="2458"/>
      <c r="CA40" s="2458"/>
      <c r="CB40" s="2458"/>
      <c r="CC40" s="2458"/>
      <c r="CD40" s="41"/>
      <c r="CE40" s="41"/>
      <c r="CF40" s="41"/>
      <c r="CG40" s="41"/>
      <c r="CH40" s="41"/>
      <c r="CI40" s="41"/>
      <c r="CJ40" s="41"/>
      <c r="CK40" s="41"/>
      <c r="CL40" s="41"/>
    </row>
    <row r="41" spans="1:90" s="360" customFormat="1" ht="15" customHeight="1">
      <c r="A41" s="2460"/>
      <c r="B41" s="2460"/>
      <c r="C41" s="2460"/>
      <c r="D41" s="2460"/>
      <c r="E41" s="2354"/>
      <c r="F41" s="2346"/>
      <c r="G41" s="2346"/>
      <c r="H41" s="2346"/>
      <c r="I41" s="2346"/>
      <c r="J41" s="2346"/>
      <c r="K41" s="2346"/>
      <c r="L41" s="2346"/>
      <c r="M41" s="2346"/>
      <c r="N41" s="2346"/>
      <c r="O41" s="2390" t="str">
        <f>IF(★入力画面!$U$12="","　　　年　　　月　　　日",★入力画面!BL$12)</f>
        <v>　　　年　　　月　　　日</v>
      </c>
      <c r="P41" s="2390"/>
      <c r="Q41" s="2390"/>
      <c r="R41" s="2390"/>
      <c r="S41" s="2390"/>
      <c r="T41" s="2390"/>
      <c r="U41" s="2390"/>
      <c r="V41" s="2390"/>
      <c r="W41" s="2390"/>
      <c r="X41" s="2390"/>
      <c r="Y41" s="2390"/>
      <c r="Z41" s="2390"/>
      <c r="AA41" s="2390"/>
      <c r="AB41" s="2390"/>
      <c r="AC41" s="2390"/>
      <c r="AD41" s="2390"/>
      <c r="AE41" s="2390"/>
      <c r="AF41" s="2390"/>
      <c r="AG41" s="2390"/>
      <c r="AH41" s="2298"/>
      <c r="AI41" s="2298"/>
      <c r="AJ41" s="2298"/>
      <c r="AK41" s="2298"/>
      <c r="AL41" s="2298"/>
      <c r="AM41" s="2298"/>
      <c r="AN41" s="2298"/>
      <c r="AO41" s="2298"/>
      <c r="AP41" s="2298"/>
      <c r="AQ41" s="2298"/>
      <c r="AR41" s="2298"/>
      <c r="AS41" s="2298"/>
      <c r="AT41" s="2298"/>
      <c r="AU41" s="2298"/>
      <c r="AV41" s="2298"/>
      <c r="AW41" s="2298"/>
      <c r="AX41" s="2298"/>
      <c r="AY41" s="2298"/>
      <c r="AZ41" s="2298"/>
      <c r="BA41" s="2298"/>
      <c r="BB41" s="2298"/>
      <c r="BC41" s="2298"/>
      <c r="BD41" s="2298"/>
      <c r="BE41" s="2298"/>
      <c r="BF41" s="2298"/>
      <c r="BG41" s="2298"/>
      <c r="BH41" s="2298"/>
      <c r="BI41" s="2298"/>
      <c r="BJ41" s="2298"/>
      <c r="BK41" s="2298"/>
      <c r="BL41" s="2298"/>
      <c r="BM41" s="2298"/>
      <c r="BN41" s="2298"/>
      <c r="BO41" s="2298"/>
      <c r="BP41" s="2298"/>
      <c r="BQ41" s="2298"/>
      <c r="BR41" s="2298"/>
      <c r="BS41" s="2298"/>
      <c r="BT41" s="2298"/>
      <c r="BU41" s="2298"/>
      <c r="BV41" s="2298"/>
      <c r="BW41" s="2298"/>
      <c r="BX41" s="2298"/>
      <c r="BY41" s="2298"/>
      <c r="BZ41" s="2458"/>
      <c r="CA41" s="2458"/>
      <c r="CB41" s="2458"/>
      <c r="CC41" s="2458"/>
      <c r="CD41" s="41"/>
      <c r="CE41" s="41"/>
      <c r="CF41" s="41"/>
      <c r="CG41" s="41"/>
      <c r="CH41" s="41"/>
      <c r="CI41" s="41"/>
      <c r="CJ41" s="41"/>
      <c r="CK41" s="41"/>
      <c r="CL41" s="41"/>
    </row>
    <row r="42" spans="1:90" s="360" customFormat="1" ht="7.5" customHeight="1">
      <c r="A42" s="2460"/>
      <c r="B42" s="2460"/>
      <c r="C42" s="2460"/>
      <c r="D42" s="2460"/>
      <c r="E42" s="2354"/>
      <c r="F42" s="2346"/>
      <c r="G42" s="2346"/>
      <c r="H42" s="2346"/>
      <c r="I42" s="2346"/>
      <c r="J42" s="2346"/>
      <c r="K42" s="2346"/>
      <c r="L42" s="2346"/>
      <c r="M42" s="2346"/>
      <c r="N42" s="2346"/>
      <c r="O42" s="2346"/>
      <c r="P42" s="2346"/>
      <c r="Q42" s="2346"/>
      <c r="R42" s="2346"/>
      <c r="S42" s="2346"/>
      <c r="T42" s="2346"/>
      <c r="U42" s="2346"/>
      <c r="V42" s="2346"/>
      <c r="W42" s="2346"/>
      <c r="X42" s="2346"/>
      <c r="Y42" s="2346"/>
      <c r="Z42" s="2346"/>
      <c r="AA42" s="2346"/>
      <c r="AB42" s="2346"/>
      <c r="AC42" s="2346"/>
      <c r="AD42" s="2346"/>
      <c r="AE42" s="2346"/>
      <c r="AF42" s="2346"/>
      <c r="AG42" s="2346"/>
      <c r="AH42" s="2346"/>
      <c r="AI42" s="2346"/>
      <c r="AJ42" s="2346"/>
      <c r="AK42" s="2346"/>
      <c r="AL42" s="2346"/>
      <c r="AM42" s="2346"/>
      <c r="AN42" s="2346"/>
      <c r="AO42" s="2346"/>
      <c r="AP42" s="2346"/>
      <c r="AQ42" s="2346"/>
      <c r="AR42" s="2346"/>
      <c r="AS42" s="2346"/>
      <c r="AT42" s="2346"/>
      <c r="AU42" s="2346"/>
      <c r="AV42" s="2346"/>
      <c r="AW42" s="2346"/>
      <c r="AX42" s="2346"/>
      <c r="AY42" s="2346"/>
      <c r="AZ42" s="2346"/>
      <c r="BA42" s="2346"/>
      <c r="BB42" s="2346"/>
      <c r="BC42" s="2346"/>
      <c r="BD42" s="2346"/>
      <c r="BE42" s="2346"/>
      <c r="BF42" s="2346"/>
      <c r="BG42" s="2346"/>
      <c r="BH42" s="2346"/>
      <c r="BI42" s="2346"/>
      <c r="BJ42" s="2346"/>
      <c r="BK42" s="2346"/>
      <c r="BL42" s="2346"/>
      <c r="BM42" s="2346"/>
      <c r="BN42" s="2346"/>
      <c r="BO42" s="2346"/>
      <c r="BP42" s="2346"/>
      <c r="BQ42" s="2346"/>
      <c r="BR42" s="2346"/>
      <c r="BS42" s="2346"/>
      <c r="BT42" s="2346"/>
      <c r="BU42" s="2346"/>
      <c r="BV42" s="2346"/>
      <c r="BW42" s="2346"/>
      <c r="BX42" s="2346"/>
      <c r="BY42" s="2346"/>
      <c r="BZ42" s="2458"/>
      <c r="CA42" s="2458"/>
      <c r="CB42" s="2458"/>
      <c r="CC42" s="2458"/>
      <c r="CD42" s="41"/>
      <c r="CE42" s="41"/>
      <c r="CF42" s="41"/>
      <c r="CG42" s="41"/>
      <c r="CH42" s="41"/>
      <c r="CI42" s="41"/>
      <c r="CJ42" s="41"/>
      <c r="CK42" s="41"/>
      <c r="CL42" s="41"/>
    </row>
    <row r="43" spans="1:90" s="360" customFormat="1" ht="15" customHeight="1">
      <c r="A43" s="2460"/>
      <c r="B43" s="2460"/>
      <c r="C43" s="2460"/>
      <c r="D43" s="2460"/>
      <c r="E43" s="2354"/>
      <c r="F43" s="2346"/>
      <c r="G43" s="2346"/>
      <c r="H43" s="2346"/>
      <c r="I43" s="2346"/>
      <c r="J43" s="2346"/>
      <c r="K43" s="2346"/>
      <c r="L43" s="2346"/>
      <c r="M43" s="2346"/>
      <c r="N43" s="2346"/>
      <c r="O43" s="2346"/>
      <c r="P43" s="2346"/>
      <c r="Q43" s="2346"/>
      <c r="R43" s="2346"/>
      <c r="S43" s="2346"/>
      <c r="T43" s="2346"/>
      <c r="U43" s="2346"/>
      <c r="V43" s="2346"/>
      <c r="W43" s="2346"/>
      <c r="X43" s="2346"/>
      <c r="Y43" s="2346"/>
      <c r="Z43" s="2346"/>
      <c r="AA43" s="2346"/>
      <c r="AB43" s="2346"/>
      <c r="AC43" s="2346"/>
      <c r="AD43" s="2346"/>
      <c r="AE43" s="2346"/>
      <c r="AF43" s="2346"/>
      <c r="AG43" s="2346"/>
      <c r="AH43" s="2346"/>
      <c r="AI43" s="2346"/>
      <c r="AJ43" s="2346"/>
      <c r="AK43" s="2346"/>
      <c r="AL43" s="2346"/>
      <c r="AM43" s="2346"/>
      <c r="AN43" s="2346"/>
      <c r="AO43" s="2346" t="s">
        <v>321</v>
      </c>
      <c r="AP43" s="2346"/>
      <c r="AQ43" s="2346"/>
      <c r="AR43" s="2346"/>
      <c r="AS43" s="2346"/>
      <c r="AT43" s="2346"/>
      <c r="AU43" s="2346"/>
      <c r="AV43" s="2346"/>
      <c r="AW43" s="2873">
        <f>★入力画面!$M$74</f>
        <v>0</v>
      </c>
      <c r="AX43" s="2873"/>
      <c r="AY43" s="2873"/>
      <c r="AZ43" s="2873"/>
      <c r="BA43" s="2873"/>
      <c r="BB43" s="2873"/>
      <c r="BC43" s="2873"/>
      <c r="BD43" s="2873"/>
      <c r="BE43" s="2873"/>
      <c r="BF43" s="2873"/>
      <c r="BG43" s="2873"/>
      <c r="BH43" s="2873"/>
      <c r="BI43" s="2873"/>
      <c r="BJ43" s="2873"/>
      <c r="BK43" s="2873"/>
      <c r="BL43" s="2873"/>
      <c r="BM43" s="2873"/>
      <c r="BN43" s="2873"/>
      <c r="BO43" s="2873"/>
      <c r="BP43" s="2873"/>
      <c r="BQ43" s="2873"/>
      <c r="BR43" s="2873"/>
      <c r="BS43" s="2873"/>
      <c r="BT43" s="3092"/>
      <c r="BU43" s="3092"/>
      <c r="BV43" s="2346"/>
      <c r="BW43" s="2346"/>
      <c r="BX43" s="2346"/>
      <c r="BY43" s="2346"/>
      <c r="BZ43" s="2458"/>
      <c r="CA43" s="2458"/>
      <c r="CB43" s="2458"/>
      <c r="CC43" s="2458"/>
      <c r="CD43" s="41"/>
      <c r="CE43" s="41"/>
      <c r="CF43" s="41"/>
      <c r="CG43" s="41"/>
      <c r="CH43" s="41"/>
      <c r="CI43" s="41"/>
      <c r="CJ43" s="41"/>
      <c r="CK43" s="41"/>
      <c r="CL43" s="41"/>
    </row>
    <row r="44" spans="1:90" s="360" customFormat="1" ht="15" customHeight="1">
      <c r="A44" s="2460"/>
      <c r="B44" s="2460"/>
      <c r="C44" s="2460"/>
      <c r="D44" s="2460"/>
      <c r="E44" s="2354"/>
      <c r="F44" s="2346"/>
      <c r="G44" s="2346"/>
      <c r="H44" s="2346"/>
      <c r="I44" s="2346"/>
      <c r="J44" s="2346"/>
      <c r="K44" s="2346"/>
      <c r="L44" s="2346"/>
      <c r="M44" s="2346"/>
      <c r="N44" s="2346"/>
      <c r="O44" s="2346"/>
      <c r="P44" s="2346"/>
      <c r="Q44" s="2346"/>
      <c r="R44" s="2346"/>
      <c r="S44" s="2346"/>
      <c r="T44" s="2346"/>
      <c r="U44" s="2346"/>
      <c r="V44" s="2346"/>
      <c r="W44" s="2346"/>
      <c r="X44" s="2346"/>
      <c r="Y44" s="2346"/>
      <c r="Z44" s="2346"/>
      <c r="AA44" s="2346"/>
      <c r="AB44" s="2346"/>
      <c r="AC44" s="2346"/>
      <c r="AD44" s="2346"/>
      <c r="AE44" s="2346"/>
      <c r="AF44" s="2346"/>
      <c r="AG44" s="2346"/>
      <c r="AH44" s="2346"/>
      <c r="AI44" s="2346"/>
      <c r="AJ44" s="2346"/>
      <c r="AK44" s="2346"/>
      <c r="AL44" s="2346"/>
      <c r="AM44" s="2346"/>
      <c r="AN44" s="2346"/>
      <c r="AO44" s="2346"/>
      <c r="AP44" s="2346"/>
      <c r="AQ44" s="2346"/>
      <c r="AR44" s="2346"/>
      <c r="AS44" s="2346"/>
      <c r="AT44" s="2346"/>
      <c r="AU44" s="2346"/>
      <c r="AV44" s="2346"/>
      <c r="AW44" s="2346"/>
      <c r="AX44" s="2346"/>
      <c r="AY44" s="2346"/>
      <c r="AZ44" s="2346"/>
      <c r="BA44" s="2346"/>
      <c r="BB44" s="2346"/>
      <c r="BC44" s="2346"/>
      <c r="BD44" s="2346"/>
      <c r="BE44" s="2346"/>
      <c r="BF44" s="2346"/>
      <c r="BG44" s="2346"/>
      <c r="BH44" s="2346"/>
      <c r="BI44" s="2346"/>
      <c r="BJ44" s="2346"/>
      <c r="BK44" s="2346"/>
      <c r="BL44" s="2346"/>
      <c r="BM44" s="2346"/>
      <c r="BN44" s="2346"/>
      <c r="BO44" s="2346"/>
      <c r="BP44" s="2346"/>
      <c r="BQ44" s="2346"/>
      <c r="BR44" s="2346"/>
      <c r="BS44" s="2346"/>
      <c r="BT44" s="2346"/>
      <c r="BU44" s="2346"/>
      <c r="BV44" s="2346"/>
      <c r="BW44" s="2346"/>
      <c r="BX44" s="2346"/>
      <c r="BY44" s="2346"/>
      <c r="BZ44" s="2458"/>
      <c r="CA44" s="2458"/>
      <c r="CB44" s="2458"/>
      <c r="CC44" s="2458"/>
      <c r="CD44" s="41"/>
      <c r="CE44" s="41"/>
      <c r="CF44" s="41"/>
      <c r="CG44" s="41"/>
      <c r="CH44" s="41"/>
      <c r="CI44" s="41"/>
      <c r="CJ44" s="41"/>
      <c r="CK44" s="41"/>
      <c r="CL44" s="41"/>
    </row>
    <row r="45" spans="1:90" s="360" customFormat="1" ht="15" customHeight="1">
      <c r="A45" s="2460"/>
      <c r="B45" s="2460"/>
      <c r="C45" s="2460"/>
      <c r="D45" s="2460"/>
      <c r="E45" s="2354"/>
      <c r="F45" s="2346"/>
      <c r="G45" s="2346"/>
      <c r="H45" s="2346"/>
      <c r="I45" s="2346"/>
      <c r="J45" s="2346"/>
      <c r="K45" s="2346"/>
      <c r="L45" s="2346"/>
      <c r="M45" s="2346"/>
      <c r="N45" s="2346"/>
      <c r="O45" s="2346"/>
      <c r="P45" s="2346"/>
      <c r="Q45" s="2346"/>
      <c r="R45" s="2346"/>
      <c r="S45" s="2346"/>
      <c r="T45" s="2346"/>
      <c r="U45" s="2346"/>
      <c r="V45" s="2346"/>
      <c r="W45" s="2346"/>
      <c r="X45" s="2346"/>
      <c r="Y45" s="2346"/>
      <c r="Z45" s="2346"/>
      <c r="AA45" s="2346"/>
      <c r="AB45" s="2346"/>
      <c r="AC45" s="2346"/>
      <c r="AD45" s="2346"/>
      <c r="AE45" s="2346"/>
      <c r="AF45" s="2346"/>
      <c r="AG45" s="2346"/>
      <c r="AH45" s="2346"/>
      <c r="AI45" s="2346"/>
      <c r="AJ45" s="2346"/>
      <c r="AK45" s="2346"/>
      <c r="AL45" s="2346"/>
      <c r="AM45" s="2346"/>
      <c r="AN45" s="2346"/>
      <c r="AO45" s="2346"/>
      <c r="AP45" s="2346"/>
      <c r="AQ45" s="2346"/>
      <c r="AR45" s="2346"/>
      <c r="AS45" s="2346"/>
      <c r="AT45" s="2346"/>
      <c r="AU45" s="2346"/>
      <c r="AV45" s="2346"/>
      <c r="AW45" s="2346"/>
      <c r="AX45" s="2346"/>
      <c r="AY45" s="2346"/>
      <c r="AZ45" s="2346"/>
      <c r="BA45" s="2346"/>
      <c r="BB45" s="2346"/>
      <c r="BC45" s="2346"/>
      <c r="BD45" s="2346"/>
      <c r="BE45" s="2346"/>
      <c r="BF45" s="2346"/>
      <c r="BG45" s="2346"/>
      <c r="BH45" s="2346"/>
      <c r="BI45" s="2346"/>
      <c r="BJ45" s="2346"/>
      <c r="BK45" s="2346"/>
      <c r="BL45" s="2346"/>
      <c r="BM45" s="2346"/>
      <c r="BN45" s="2346"/>
      <c r="BO45" s="2346"/>
      <c r="BP45" s="2346"/>
      <c r="BQ45" s="2346"/>
      <c r="BR45" s="2346"/>
      <c r="BS45" s="2346"/>
      <c r="BT45" s="2346"/>
      <c r="BU45" s="2346"/>
      <c r="BV45" s="2346"/>
      <c r="BW45" s="2346"/>
      <c r="BX45" s="2346"/>
      <c r="BY45" s="2346"/>
      <c r="BZ45" s="2458"/>
      <c r="CA45" s="2458"/>
      <c r="CB45" s="2458"/>
      <c r="CC45" s="2458"/>
      <c r="CD45" s="41"/>
      <c r="CE45" s="41"/>
      <c r="CF45" s="41"/>
      <c r="CG45" s="41"/>
      <c r="CH45" s="41"/>
      <c r="CI45" s="41"/>
      <c r="CJ45" s="41"/>
      <c r="CK45" s="41"/>
      <c r="CL45" s="41"/>
    </row>
    <row r="46" spans="1:90" s="360" customFormat="1" ht="15" customHeight="1">
      <c r="A46" s="2460"/>
      <c r="B46" s="2460"/>
      <c r="C46" s="2460"/>
      <c r="D46" s="2460"/>
      <c r="E46" s="2354"/>
      <c r="F46" s="2346"/>
      <c r="G46" s="2346"/>
      <c r="H46" s="2346"/>
      <c r="I46" s="2346"/>
      <c r="J46" s="2346"/>
      <c r="K46" s="2346"/>
      <c r="L46" s="2346"/>
      <c r="M46" s="2346"/>
      <c r="N46" s="2346"/>
      <c r="O46" s="2346"/>
      <c r="P46" s="2346"/>
      <c r="Q46" s="2346"/>
      <c r="R46" s="2346"/>
      <c r="S46" s="2346"/>
      <c r="T46" s="2346"/>
      <c r="U46" s="2346"/>
      <c r="V46" s="2346"/>
      <c r="W46" s="2346"/>
      <c r="X46" s="2346"/>
      <c r="Y46" s="2346"/>
      <c r="Z46" s="2346"/>
      <c r="AA46" s="2346"/>
      <c r="AB46" s="2346"/>
      <c r="AC46" s="2346"/>
      <c r="AD46" s="2346"/>
      <c r="AE46" s="2346"/>
      <c r="AF46" s="2346"/>
      <c r="AG46" s="2346"/>
      <c r="AH46" s="2346"/>
      <c r="AI46" s="2346"/>
      <c r="AJ46" s="2346"/>
      <c r="AK46" s="2346"/>
      <c r="AL46" s="2346"/>
      <c r="AM46" s="2346"/>
      <c r="AN46" s="2346"/>
      <c r="AO46" s="2346"/>
      <c r="AP46" s="2346"/>
      <c r="AQ46" s="2346"/>
      <c r="AR46" s="2346"/>
      <c r="AS46" s="2346"/>
      <c r="AT46" s="2346"/>
      <c r="AU46" s="2346"/>
      <c r="AV46" s="2346"/>
      <c r="AW46" s="2346"/>
      <c r="AX46" s="2346"/>
      <c r="AY46" s="2346"/>
      <c r="AZ46" s="2346"/>
      <c r="BA46" s="2346"/>
      <c r="BB46" s="2346"/>
      <c r="BC46" s="2346"/>
      <c r="BD46" s="2346"/>
      <c r="BE46" s="2346"/>
      <c r="BF46" s="2346"/>
      <c r="BG46" s="2346"/>
      <c r="BH46" s="2346"/>
      <c r="BI46" s="2346"/>
      <c r="BJ46" s="2346"/>
      <c r="BK46" s="2346"/>
      <c r="BL46" s="2346"/>
      <c r="BM46" s="2346"/>
      <c r="BN46" s="2346"/>
      <c r="BO46" s="2346"/>
      <c r="BP46" s="2346"/>
      <c r="BQ46" s="2346"/>
      <c r="BR46" s="2346"/>
      <c r="BS46" s="2346"/>
      <c r="BT46" s="2346"/>
      <c r="BU46" s="2346"/>
      <c r="BV46" s="2346"/>
      <c r="BW46" s="2346"/>
      <c r="BX46" s="2346"/>
      <c r="BY46" s="2346"/>
      <c r="BZ46" s="2458"/>
      <c r="CA46" s="2458"/>
      <c r="CB46" s="2458"/>
      <c r="CC46" s="2458"/>
      <c r="CD46" s="41"/>
      <c r="CE46" s="41"/>
      <c r="CF46" s="41"/>
      <c r="CG46" s="41"/>
      <c r="CH46" s="41"/>
      <c r="CI46" s="41"/>
      <c r="CJ46" s="41"/>
      <c r="CK46" s="41"/>
      <c r="CL46" s="41"/>
    </row>
    <row r="47" spans="1:90" s="360" customFormat="1" ht="21.75" customHeight="1">
      <c r="A47" s="2460"/>
      <c r="B47" s="2460"/>
      <c r="C47" s="2460"/>
      <c r="D47" s="2460"/>
      <c r="E47" s="2354"/>
      <c r="F47" s="2346"/>
      <c r="G47" s="2346"/>
      <c r="H47" s="2346"/>
      <c r="I47" s="2346"/>
      <c r="J47" s="2346"/>
      <c r="K47" s="2346"/>
      <c r="L47" s="2346"/>
      <c r="M47" s="2346"/>
      <c r="N47" s="2346"/>
      <c r="O47" s="2346"/>
      <c r="P47" s="2346"/>
      <c r="Q47" s="2346"/>
      <c r="R47" s="2346"/>
      <c r="S47" s="2346"/>
      <c r="T47" s="2346"/>
      <c r="U47" s="2346"/>
      <c r="V47" s="2346"/>
      <c r="W47" s="2346"/>
      <c r="X47" s="2346"/>
      <c r="Y47" s="2346"/>
      <c r="Z47" s="2346"/>
      <c r="AA47" s="2346"/>
      <c r="AB47" s="2346"/>
      <c r="AC47" s="2346"/>
      <c r="AD47" s="2346"/>
      <c r="AE47" s="2346"/>
      <c r="AF47" s="2346"/>
      <c r="AG47" s="2346"/>
      <c r="AH47" s="2346"/>
      <c r="AI47" s="2346"/>
      <c r="AJ47" s="2346"/>
      <c r="AK47" s="2346"/>
      <c r="AL47" s="2346"/>
      <c r="AM47" s="2346"/>
      <c r="AN47" s="2346"/>
      <c r="AO47" s="2346"/>
      <c r="AP47" s="2346"/>
      <c r="AQ47" s="2346"/>
      <c r="AR47" s="2346"/>
      <c r="AS47" s="2346"/>
      <c r="AT47" s="2346"/>
      <c r="AU47" s="2346"/>
      <c r="AV47" s="2346"/>
      <c r="AW47" s="2346"/>
      <c r="AX47" s="2346"/>
      <c r="AY47" s="2346"/>
      <c r="AZ47" s="2346"/>
      <c r="BA47" s="2346"/>
      <c r="BB47" s="2346"/>
      <c r="BC47" s="2346"/>
      <c r="BD47" s="2346"/>
      <c r="BE47" s="2346"/>
      <c r="BF47" s="2346"/>
      <c r="BG47" s="2346"/>
      <c r="BH47" s="2346"/>
      <c r="BI47" s="2346"/>
      <c r="BJ47" s="2346"/>
      <c r="BK47" s="2346"/>
      <c r="BL47" s="2346"/>
      <c r="BM47" s="2346"/>
      <c r="BN47" s="2346"/>
      <c r="BO47" s="2346"/>
      <c r="BP47" s="2346"/>
      <c r="BQ47" s="2346"/>
      <c r="BR47" s="2346"/>
      <c r="BS47" s="2346"/>
      <c r="BT47" s="2346"/>
      <c r="BU47" s="2346"/>
      <c r="BV47" s="2346"/>
      <c r="BW47" s="2346"/>
      <c r="BX47" s="2346"/>
      <c r="BY47" s="2346"/>
      <c r="BZ47" s="2458"/>
      <c r="CA47" s="2458"/>
      <c r="CB47" s="2458"/>
      <c r="CC47" s="2458"/>
      <c r="CD47" s="41"/>
      <c r="CE47" s="41"/>
      <c r="CF47" s="41"/>
      <c r="CG47" s="41"/>
      <c r="CH47" s="41"/>
      <c r="CI47" s="41"/>
      <c r="CJ47" s="41"/>
      <c r="CK47" s="41"/>
      <c r="CL47" s="41"/>
    </row>
    <row r="48" spans="1:90" s="362" customFormat="1" ht="15" customHeight="1">
      <c r="BO48" s="387"/>
      <c r="BP48" s="387"/>
      <c r="BQ48" s="387"/>
      <c r="BR48" s="387"/>
      <c r="BS48" s="387"/>
      <c r="BT48" s="387"/>
      <c r="BU48" s="387"/>
      <c r="BV48" s="387"/>
      <c r="BW48" s="387"/>
      <c r="BX48" s="387"/>
      <c r="CD48" s="41"/>
      <c r="CE48" s="41"/>
      <c r="CF48" s="41"/>
      <c r="CG48" s="41"/>
      <c r="CH48" s="41"/>
      <c r="CI48" s="41"/>
      <c r="CJ48" s="41"/>
      <c r="CK48" s="41"/>
      <c r="CL48" s="41"/>
    </row>
    <row r="49" spans="83:90" ht="15" hidden="1" customHeight="1">
      <c r="CE49" s="126"/>
      <c r="CF49" s="126"/>
      <c r="CG49" s="126"/>
      <c r="CH49" s="126"/>
      <c r="CI49" s="126"/>
      <c r="CJ49" s="126"/>
      <c r="CK49" s="126"/>
      <c r="CL49" s="126"/>
    </row>
    <row r="50" spans="83:90" ht="15" hidden="1" customHeight="1">
      <c r="CE50" s="126"/>
      <c r="CF50" s="126"/>
      <c r="CG50" s="126"/>
      <c r="CH50" s="126"/>
      <c r="CI50" s="126"/>
      <c r="CJ50" s="126"/>
      <c r="CK50" s="126"/>
      <c r="CL50" s="126"/>
    </row>
    <row r="51" spans="83:90" ht="15" hidden="1" customHeight="1">
      <c r="CE51" s="126"/>
      <c r="CF51" s="126"/>
      <c r="CG51" s="126"/>
      <c r="CH51" s="126"/>
      <c r="CI51" s="126"/>
      <c r="CJ51" s="126"/>
      <c r="CK51" s="126"/>
      <c r="CL51" s="126"/>
    </row>
    <row r="52" spans="83:90" ht="15" hidden="1" customHeight="1">
      <c r="CE52" s="126"/>
      <c r="CF52" s="126"/>
      <c r="CG52" s="126"/>
      <c r="CH52" s="126"/>
      <c r="CI52" s="126"/>
      <c r="CJ52" s="126"/>
      <c r="CK52" s="126"/>
      <c r="CL52" s="126"/>
    </row>
  </sheetData>
  <sheetProtection algorithmName="SHA-512" hashValue="aSz/wMIyr+ju06pcDnwOHiHqcYFsDlIbl2WcFpuBIr63sZ7wtbco41FxHmrC9cST73Ovig7iyM4G3Wte4EXq1A==" saltValue="gpVzwU6rOAnlx396txe3Uw==" spinCount="100000" sheet="1" objects="1" scenarios="1"/>
  <mergeCells count="112">
    <mergeCell ref="P14:AR16"/>
    <mergeCell ref="E2:BY2"/>
    <mergeCell ref="BZ1:CC47"/>
    <mergeCell ref="O41:AG41"/>
    <mergeCell ref="AH41:BY41"/>
    <mergeCell ref="R36:AG36"/>
    <mergeCell ref="R37:AG37"/>
    <mergeCell ref="F44:BY47"/>
    <mergeCell ref="P11:AR11"/>
    <mergeCell ref="P12:AR13"/>
    <mergeCell ref="F42:BY42"/>
    <mergeCell ref="F43:AN43"/>
    <mergeCell ref="AO43:AV43"/>
    <mergeCell ref="AW43:BS43"/>
    <mergeCell ref="BT43:BU43"/>
    <mergeCell ref="BV43:BY43"/>
    <mergeCell ref="F38:BY38"/>
    <mergeCell ref="F39:BY39"/>
    <mergeCell ref="F40:BY40"/>
    <mergeCell ref="P36:Q36"/>
    <mergeCell ref="AH36:BY37"/>
    <mergeCell ref="P37:Q37"/>
    <mergeCell ref="P32:Q32"/>
    <mergeCell ref="AH32:BY33"/>
    <mergeCell ref="P34:Q34"/>
    <mergeCell ref="AH34:BY35"/>
    <mergeCell ref="P35:Q35"/>
    <mergeCell ref="R34:AG34"/>
    <mergeCell ref="R35:AG35"/>
    <mergeCell ref="P28:Q28"/>
    <mergeCell ref="AH28:BY29"/>
    <mergeCell ref="P29:Q29"/>
    <mergeCell ref="R28:AG28"/>
    <mergeCell ref="R29:AG29"/>
    <mergeCell ref="P30:Q30"/>
    <mergeCell ref="AH30:BY31"/>
    <mergeCell ref="P31:Q31"/>
    <mergeCell ref="R30:AG30"/>
    <mergeCell ref="R31:AG31"/>
    <mergeCell ref="P23:Q23"/>
    <mergeCell ref="R22:AG22"/>
    <mergeCell ref="R23:AG23"/>
    <mergeCell ref="P24:Q24"/>
    <mergeCell ref="AH24:BY25"/>
    <mergeCell ref="P25:Q25"/>
    <mergeCell ref="R24:AG24"/>
    <mergeCell ref="R25:AG25"/>
    <mergeCell ref="P33:Q33"/>
    <mergeCell ref="R32:AG32"/>
    <mergeCell ref="P26:Q26"/>
    <mergeCell ref="AH26:BY27"/>
    <mergeCell ref="P27:Q27"/>
    <mergeCell ref="R26:AG26"/>
    <mergeCell ref="R27:AG27"/>
    <mergeCell ref="R33:AG33"/>
    <mergeCell ref="AH18:BY19"/>
    <mergeCell ref="P19:Q19"/>
    <mergeCell ref="BB14:BB16"/>
    <mergeCell ref="BC14:BY16"/>
    <mergeCell ref="F17:F37"/>
    <mergeCell ref="G17:N37"/>
    <mergeCell ref="O17:O37"/>
    <mergeCell ref="P17:AG17"/>
    <mergeCell ref="AH17:BY17"/>
    <mergeCell ref="P18:Q18"/>
    <mergeCell ref="F14:F16"/>
    <mergeCell ref="G14:N16"/>
    <mergeCell ref="O14:O16"/>
    <mergeCell ref="AS14:AS16"/>
    <mergeCell ref="AT14:BA16"/>
    <mergeCell ref="P20:Q20"/>
    <mergeCell ref="AH20:BY21"/>
    <mergeCell ref="P21:Q21"/>
    <mergeCell ref="R18:AG18"/>
    <mergeCell ref="R19:AG19"/>
    <mergeCell ref="R20:AG20"/>
    <mergeCell ref="R21:AG21"/>
    <mergeCell ref="P22:Q22"/>
    <mergeCell ref="AH22:BY23"/>
    <mergeCell ref="BB11:BB13"/>
    <mergeCell ref="BX11:BY13"/>
    <mergeCell ref="BC11:BW13"/>
    <mergeCell ref="G12:N13"/>
    <mergeCell ref="F11:F13"/>
    <mergeCell ref="G11:N11"/>
    <mergeCell ref="O11:O13"/>
    <mergeCell ref="AS11:AS13"/>
    <mergeCell ref="AT11:BA13"/>
    <mergeCell ref="E1:BY1"/>
    <mergeCell ref="F41:N41"/>
    <mergeCell ref="A1:D47"/>
    <mergeCell ref="E3:AC4"/>
    <mergeCell ref="AD3:AX4"/>
    <mergeCell ref="AY3:BY4"/>
    <mergeCell ref="E5:AC6"/>
    <mergeCell ref="AD5:AX6"/>
    <mergeCell ref="BB10:BF10"/>
    <mergeCell ref="BG10:BH10"/>
    <mergeCell ref="BI10:BN10"/>
    <mergeCell ref="BO10:BP10"/>
    <mergeCell ref="BQ10:BW10"/>
    <mergeCell ref="BX10:BY10"/>
    <mergeCell ref="AY5:BY6"/>
    <mergeCell ref="E7:E47"/>
    <mergeCell ref="F7:BY7"/>
    <mergeCell ref="F8:F10"/>
    <mergeCell ref="G8:N10"/>
    <mergeCell ref="O8:O10"/>
    <mergeCell ref="P8:BY9"/>
    <mergeCell ref="P10:AR10"/>
    <mergeCell ref="AS10:AY10"/>
    <mergeCell ref="AZ10:BA10"/>
  </mergeCells>
  <phoneticPr fontId="23"/>
  <dataValidations count="1">
    <dataValidation imeMode="hiragana" allowBlank="1" showInputMessage="1" sqref="AD3 AY3 AD5 AY5 F11 F7:F8 BI10 AS10:AS11 P8 BG10 BC11 AS14 AH30 BC14 F14 P14 O17 AH17:AH18 P17:P37 CD1 AZ10 P10:P11 F38:F43 R18:R37 AO43 AH32 AH34 AH36 AW43 A48:BN1048576 BB10 BY48:CD1048576 AH20 AH22 AH24 AH26 AH28 BZ1:CB1 CM1:CM1048576 CN1:XFD1048576" xr:uid="{00000000-0002-0000-0D00-000000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4E81746C-7696-4361-BE31-65B74D18D9F1}">
            <xm:f>RIGHT(★入力画面!$BL$2,1)="2"</xm:f>
            <x14:dxf>
              <fill>
                <patternFill>
                  <bgColor theme="0" tint="-0.499984740745262"/>
                </patternFill>
              </fill>
            </x14:dxf>
          </x14:cfRule>
          <xm:sqref>A1:CC47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C332-CBCD-4463-B62B-3CE1AD832587}">
  <sheetPr codeName="Sheet13">
    <tabColor rgb="FF008000"/>
    <pageSetUpPr autoPageBreaks="0" fitToPage="1"/>
  </sheetPr>
  <dimension ref="A1:CP2079"/>
  <sheetViews>
    <sheetView showGridLines="0" showRowColHeaders="0" workbookViewId="0">
      <selection sqref="A1:D57"/>
    </sheetView>
  </sheetViews>
  <sheetFormatPr defaultColWidth="0" defaultRowHeight="0" customHeight="1" zeroHeight="1"/>
  <cols>
    <col min="1" max="66" width="1.25" style="356" customWidth="1"/>
    <col min="67" max="76" width="1.25" style="388" customWidth="1"/>
    <col min="77" max="80" width="1.25" style="356" customWidth="1"/>
    <col min="81" max="81" width="1.875" style="356" customWidth="1"/>
    <col min="82" max="82" width="2.5" style="126" customWidth="1"/>
    <col min="83" max="90" width="2.5" style="33" customWidth="1"/>
    <col min="91" max="91" width="2.5" style="389" hidden="1" customWidth="1"/>
    <col min="92" max="92" width="8" style="397" hidden="1" customWidth="1"/>
    <col min="93" max="94" width="4.5" style="398" hidden="1" customWidth="1"/>
    <col min="95" max="16384" width="2.5" style="356" hidden="1"/>
  </cols>
  <sheetData>
    <row r="1" spans="1:94" ht="60" customHeight="1">
      <c r="A1" s="2460"/>
      <c r="B1" s="2460"/>
      <c r="C1" s="2460"/>
      <c r="D1" s="2460"/>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8"/>
      <c r="BF1" s="2458"/>
      <c r="BG1" s="2458"/>
      <c r="BH1" s="2458"/>
      <c r="BI1" s="2458"/>
      <c r="BJ1" s="2458"/>
      <c r="BK1" s="2458"/>
      <c r="BL1" s="2458"/>
      <c r="BM1" s="2458"/>
      <c r="BN1" s="2458"/>
      <c r="BO1" s="2458"/>
      <c r="BP1" s="2458"/>
      <c r="BQ1" s="2458"/>
      <c r="BR1" s="2458"/>
      <c r="BS1" s="2458"/>
      <c r="BT1" s="2458"/>
      <c r="BU1" s="2458"/>
      <c r="BV1" s="2458"/>
      <c r="BW1" s="2458"/>
      <c r="BX1" s="2458"/>
      <c r="BY1" s="2458"/>
      <c r="BZ1" s="2458"/>
      <c r="CA1" s="2458"/>
      <c r="CB1" s="2458"/>
      <c r="CC1" s="2458"/>
      <c r="CD1" s="41"/>
      <c r="CE1" s="41"/>
      <c r="CF1" s="41"/>
      <c r="CG1" s="41"/>
      <c r="CH1" s="41"/>
      <c r="CI1" s="41"/>
      <c r="CJ1" s="41"/>
      <c r="CK1" s="41"/>
      <c r="CL1" s="41"/>
      <c r="CN1" s="390" t="s">
        <v>808</v>
      </c>
      <c r="CO1" s="390" t="s">
        <v>2937</v>
      </c>
      <c r="CP1" s="390" t="s">
        <v>2938</v>
      </c>
    </row>
    <row r="2" spans="1:94" ht="15" customHeight="1">
      <c r="A2" s="2460"/>
      <c r="B2" s="2460"/>
      <c r="C2" s="2460"/>
      <c r="D2" s="2460"/>
      <c r="E2" s="3088" t="s">
        <v>2882</v>
      </c>
      <c r="F2" s="3088"/>
      <c r="G2" s="3088"/>
      <c r="H2" s="3088"/>
      <c r="I2" s="3088"/>
      <c r="J2" s="3088"/>
      <c r="K2" s="3088"/>
      <c r="L2" s="3088"/>
      <c r="M2" s="3088"/>
      <c r="N2" s="3088"/>
      <c r="O2" s="3088"/>
      <c r="P2" s="3088"/>
      <c r="Q2" s="3088"/>
      <c r="R2" s="3088"/>
      <c r="S2" s="3088"/>
      <c r="T2" s="3088"/>
      <c r="U2" s="3088"/>
      <c r="V2" s="3088"/>
      <c r="W2" s="3088"/>
      <c r="X2" s="3088"/>
      <c r="Y2" s="3088"/>
      <c r="Z2" s="3088"/>
      <c r="AA2" s="3088"/>
      <c r="AB2" s="3088"/>
      <c r="AC2" s="3088"/>
      <c r="AD2" s="3088"/>
      <c r="AE2" s="3088"/>
      <c r="AF2" s="3088"/>
      <c r="AG2" s="3088"/>
      <c r="AH2" s="3088"/>
      <c r="AI2" s="3088"/>
      <c r="AJ2" s="3088"/>
      <c r="AK2" s="3088"/>
      <c r="AL2" s="3088"/>
      <c r="AM2" s="3088"/>
      <c r="AN2" s="3088"/>
      <c r="AO2" s="3088"/>
      <c r="AP2" s="3088"/>
      <c r="AQ2" s="3088"/>
      <c r="AR2" s="3088"/>
      <c r="AS2" s="3088"/>
      <c r="AT2" s="3088"/>
      <c r="AU2" s="3088"/>
      <c r="AV2" s="3088"/>
      <c r="AW2" s="3088"/>
      <c r="AX2" s="3088"/>
      <c r="AY2" s="3088"/>
      <c r="AZ2" s="3088"/>
      <c r="BA2" s="3088"/>
      <c r="BB2" s="3088"/>
      <c r="BC2" s="3088"/>
      <c r="BD2" s="3088"/>
      <c r="BE2" s="3088"/>
      <c r="BF2" s="3088"/>
      <c r="BG2" s="3088"/>
      <c r="BH2" s="3088"/>
      <c r="BI2" s="3088"/>
      <c r="BJ2" s="3088"/>
      <c r="BK2" s="3088"/>
      <c r="BL2" s="3088"/>
      <c r="BM2" s="3088"/>
      <c r="BN2" s="3088"/>
      <c r="BO2" s="3088"/>
      <c r="BP2" s="3088"/>
      <c r="BQ2" s="3088"/>
      <c r="BR2" s="3088"/>
      <c r="BS2" s="3088"/>
      <c r="BT2" s="3088"/>
      <c r="BU2" s="3088"/>
      <c r="BV2" s="3088"/>
      <c r="BW2" s="3088"/>
      <c r="BX2" s="3088"/>
      <c r="BY2" s="3088"/>
      <c r="BZ2" s="2458"/>
      <c r="CA2" s="2458"/>
      <c r="CB2" s="2458"/>
      <c r="CC2" s="2458"/>
      <c r="CD2" s="41"/>
      <c r="CE2" s="41"/>
      <c r="CF2" s="41"/>
      <c r="CG2" s="41"/>
      <c r="CH2" s="41"/>
      <c r="CI2" s="41"/>
      <c r="CJ2" s="41"/>
      <c r="CK2" s="41"/>
      <c r="CL2" s="41"/>
      <c r="CN2" s="391" t="s">
        <v>2888</v>
      </c>
      <c r="CO2" s="391" t="s">
        <v>2889</v>
      </c>
      <c r="CP2" s="391" t="s">
        <v>2902</v>
      </c>
    </row>
    <row r="3" spans="1:94" s="360" customFormat="1" ht="15" customHeight="1">
      <c r="A3" s="2460"/>
      <c r="B3" s="2460"/>
      <c r="C3" s="2460"/>
      <c r="D3" s="2460"/>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64" t="s">
        <v>310</v>
      </c>
      <c r="AE3" s="2464"/>
      <c r="AF3" s="2464"/>
      <c r="AG3" s="2464"/>
      <c r="AH3" s="2464"/>
      <c r="AI3" s="2464"/>
      <c r="AJ3" s="2464"/>
      <c r="AK3" s="2464"/>
      <c r="AL3" s="2464"/>
      <c r="AM3" s="2464"/>
      <c r="AN3" s="2464"/>
      <c r="AO3" s="2464"/>
      <c r="AP3" s="2464"/>
      <c r="AQ3" s="2464"/>
      <c r="AR3" s="2464"/>
      <c r="AS3" s="2464"/>
      <c r="AT3" s="2464"/>
      <c r="AU3" s="2464"/>
      <c r="AV3" s="2464"/>
      <c r="AW3" s="2464"/>
      <c r="AX3" s="2464"/>
      <c r="AY3" s="3036"/>
      <c r="AZ3" s="3036"/>
      <c r="BA3" s="3036"/>
      <c r="BB3" s="3036"/>
      <c r="BC3" s="3036"/>
      <c r="BD3" s="3036"/>
      <c r="BE3" s="3036"/>
      <c r="BF3" s="3036"/>
      <c r="BG3" s="3036"/>
      <c r="BH3" s="3036"/>
      <c r="BI3" s="3036"/>
      <c r="BJ3" s="3036"/>
      <c r="BK3" s="3036"/>
      <c r="BL3" s="3036"/>
      <c r="BM3" s="3036"/>
      <c r="BN3" s="3036"/>
      <c r="BO3" s="3036"/>
      <c r="BP3" s="3036"/>
      <c r="BQ3" s="3036"/>
      <c r="BR3" s="3036"/>
      <c r="BS3" s="3036"/>
      <c r="BT3" s="3036"/>
      <c r="BU3" s="3036"/>
      <c r="BV3" s="3036"/>
      <c r="BW3" s="3036"/>
      <c r="BX3" s="3036"/>
      <c r="BY3" s="3036"/>
      <c r="BZ3" s="2458"/>
      <c r="CA3" s="2458"/>
      <c r="CB3" s="2458"/>
      <c r="CC3" s="2458"/>
      <c r="CD3" s="41"/>
      <c r="CE3" s="41"/>
      <c r="CF3" s="41"/>
      <c r="CG3" s="41"/>
      <c r="CH3" s="41"/>
      <c r="CI3" s="41"/>
      <c r="CJ3" s="41"/>
      <c r="CK3" s="41"/>
      <c r="CL3" s="41"/>
      <c r="CM3" s="392"/>
      <c r="CN3" s="391" t="s">
        <v>2967</v>
      </c>
      <c r="CO3" s="391" t="s">
        <v>2890</v>
      </c>
      <c r="CP3" s="391" t="s">
        <v>2903</v>
      </c>
    </row>
    <row r="4" spans="1:94" ht="15" customHeight="1">
      <c r="A4" s="2460"/>
      <c r="B4" s="2460"/>
      <c r="C4" s="2460"/>
      <c r="D4" s="2460"/>
      <c r="E4" s="2458"/>
      <c r="F4" s="2458"/>
      <c r="G4" s="2458"/>
      <c r="H4" s="2458"/>
      <c r="I4" s="2458"/>
      <c r="J4" s="2458"/>
      <c r="K4" s="2458"/>
      <c r="L4" s="2458"/>
      <c r="M4" s="2458"/>
      <c r="N4" s="2458"/>
      <c r="O4" s="2458"/>
      <c r="P4" s="2458"/>
      <c r="Q4" s="2458"/>
      <c r="R4" s="2458"/>
      <c r="S4" s="2458"/>
      <c r="T4" s="2458"/>
      <c r="U4" s="2458"/>
      <c r="V4" s="2458"/>
      <c r="W4" s="2458"/>
      <c r="X4" s="2458"/>
      <c r="Y4" s="2458"/>
      <c r="Z4" s="2458"/>
      <c r="AA4" s="2458"/>
      <c r="AB4" s="2458"/>
      <c r="AC4" s="2458"/>
      <c r="AD4" s="2464"/>
      <c r="AE4" s="2464"/>
      <c r="AF4" s="2464"/>
      <c r="AG4" s="2464"/>
      <c r="AH4" s="2464"/>
      <c r="AI4" s="2464"/>
      <c r="AJ4" s="2464"/>
      <c r="AK4" s="2464"/>
      <c r="AL4" s="2464"/>
      <c r="AM4" s="2464"/>
      <c r="AN4" s="2464"/>
      <c r="AO4" s="2464"/>
      <c r="AP4" s="2464"/>
      <c r="AQ4" s="2464"/>
      <c r="AR4" s="2464"/>
      <c r="AS4" s="2464"/>
      <c r="AT4" s="2464"/>
      <c r="AU4" s="2464"/>
      <c r="AV4" s="2464"/>
      <c r="AW4" s="2464"/>
      <c r="AX4" s="2464"/>
      <c r="AY4" s="3036"/>
      <c r="AZ4" s="3036"/>
      <c r="BA4" s="3036"/>
      <c r="BB4" s="3036"/>
      <c r="BC4" s="3036"/>
      <c r="BD4" s="3036"/>
      <c r="BE4" s="3036"/>
      <c r="BF4" s="3036"/>
      <c r="BG4" s="3036"/>
      <c r="BH4" s="3036"/>
      <c r="BI4" s="3036"/>
      <c r="BJ4" s="3036"/>
      <c r="BK4" s="3036"/>
      <c r="BL4" s="3036"/>
      <c r="BM4" s="3036"/>
      <c r="BN4" s="3036"/>
      <c r="BO4" s="3036"/>
      <c r="BP4" s="3036"/>
      <c r="BQ4" s="3036"/>
      <c r="BR4" s="3036"/>
      <c r="BS4" s="3036"/>
      <c r="BT4" s="3036"/>
      <c r="BU4" s="3036"/>
      <c r="BV4" s="3036"/>
      <c r="BW4" s="3036"/>
      <c r="BX4" s="3036"/>
      <c r="BY4" s="3036"/>
      <c r="BZ4" s="2458"/>
      <c r="CA4" s="2458"/>
      <c r="CB4" s="2458"/>
      <c r="CC4" s="2458"/>
      <c r="CD4" s="41"/>
      <c r="CE4" s="41"/>
      <c r="CF4" s="41"/>
      <c r="CG4" s="41"/>
      <c r="CH4" s="41"/>
      <c r="CI4" s="41"/>
      <c r="CJ4" s="41"/>
      <c r="CK4" s="41"/>
      <c r="CL4" s="41"/>
      <c r="CN4" s="391" t="s">
        <v>3154</v>
      </c>
      <c r="CO4" s="391" t="s">
        <v>2891</v>
      </c>
      <c r="CP4" s="391" t="s">
        <v>2904</v>
      </c>
    </row>
    <row r="5" spans="1:94" ht="15" customHeight="1">
      <c r="A5" s="2460"/>
      <c r="B5" s="2460"/>
      <c r="C5" s="2460"/>
      <c r="D5" s="2460"/>
      <c r="E5" s="2458"/>
      <c r="F5" s="2458"/>
      <c r="G5" s="2458"/>
      <c r="H5" s="2458"/>
      <c r="I5" s="2458"/>
      <c r="J5" s="2458"/>
      <c r="K5" s="2458"/>
      <c r="L5" s="2458"/>
      <c r="M5" s="2458"/>
      <c r="N5" s="2458"/>
      <c r="O5" s="2458"/>
      <c r="P5" s="2458"/>
      <c r="Q5" s="2458"/>
      <c r="R5" s="2458"/>
      <c r="S5" s="2458"/>
      <c r="T5" s="2458"/>
      <c r="U5" s="2458"/>
      <c r="V5" s="2458"/>
      <c r="W5" s="2458"/>
      <c r="X5" s="2458"/>
      <c r="Y5" s="2458"/>
      <c r="Z5" s="2458"/>
      <c r="AA5" s="2458"/>
      <c r="AB5" s="2458"/>
      <c r="AC5" s="2458"/>
      <c r="AD5" s="3037" t="s">
        <v>2836</v>
      </c>
      <c r="AE5" s="3037"/>
      <c r="AF5" s="3037"/>
      <c r="AG5" s="3037"/>
      <c r="AH5" s="3037"/>
      <c r="AI5" s="3037"/>
      <c r="AJ5" s="3037"/>
      <c r="AK5" s="3037"/>
      <c r="AL5" s="3037"/>
      <c r="AM5" s="3037"/>
      <c r="AN5" s="3037"/>
      <c r="AO5" s="3037"/>
      <c r="AP5" s="3037"/>
      <c r="AQ5" s="3037"/>
      <c r="AR5" s="3037"/>
      <c r="AS5" s="3037"/>
      <c r="AT5" s="3037"/>
      <c r="AU5" s="3037"/>
      <c r="AV5" s="3037"/>
      <c r="AW5" s="3037"/>
      <c r="AX5" s="3037"/>
      <c r="AY5" s="2458"/>
      <c r="AZ5" s="2458"/>
      <c r="BA5" s="2458"/>
      <c r="BB5" s="2458"/>
      <c r="BC5" s="2458"/>
      <c r="BD5" s="2458"/>
      <c r="BE5" s="2458"/>
      <c r="BF5" s="2458"/>
      <c r="BG5" s="2458"/>
      <c r="BH5" s="2458"/>
      <c r="BI5" s="2458"/>
      <c r="BJ5" s="2458"/>
      <c r="BK5" s="2458"/>
      <c r="BL5" s="2458"/>
      <c r="BM5" s="2458"/>
      <c r="BN5" s="2458"/>
      <c r="BO5" s="2458"/>
      <c r="BP5" s="2458"/>
      <c r="BQ5" s="2458"/>
      <c r="BR5" s="2458"/>
      <c r="BS5" s="2458"/>
      <c r="BT5" s="2458"/>
      <c r="BU5" s="2458"/>
      <c r="BV5" s="2458"/>
      <c r="BW5" s="2458"/>
      <c r="BX5" s="2458"/>
      <c r="BY5" s="2458"/>
      <c r="BZ5" s="2458"/>
      <c r="CA5" s="2458"/>
      <c r="CB5" s="2458"/>
      <c r="CC5" s="2458"/>
      <c r="CD5" s="41"/>
      <c r="CE5" s="41"/>
      <c r="CF5" s="41"/>
      <c r="CG5" s="41"/>
      <c r="CH5" s="41"/>
      <c r="CI5" s="41"/>
      <c r="CJ5" s="41"/>
      <c r="CK5" s="41"/>
      <c r="CL5" s="41"/>
      <c r="CN5" s="391" t="s">
        <v>3155</v>
      </c>
      <c r="CO5" s="391" t="s">
        <v>2892</v>
      </c>
      <c r="CP5" s="391" t="s">
        <v>2905</v>
      </c>
    </row>
    <row r="6" spans="1:94" ht="15" customHeight="1">
      <c r="A6" s="2460"/>
      <c r="B6" s="2460"/>
      <c r="C6" s="2460"/>
      <c r="D6" s="2460"/>
      <c r="E6" s="2458"/>
      <c r="F6" s="2458"/>
      <c r="G6" s="2458"/>
      <c r="H6" s="2458"/>
      <c r="I6" s="2458"/>
      <c r="J6" s="2458"/>
      <c r="K6" s="2458"/>
      <c r="L6" s="2458"/>
      <c r="M6" s="2458"/>
      <c r="N6" s="2458"/>
      <c r="O6" s="2458"/>
      <c r="P6" s="2458"/>
      <c r="Q6" s="2458"/>
      <c r="R6" s="2458"/>
      <c r="S6" s="2458"/>
      <c r="T6" s="2458"/>
      <c r="U6" s="2458"/>
      <c r="V6" s="2458"/>
      <c r="W6" s="2458"/>
      <c r="X6" s="2458"/>
      <c r="Y6" s="2458"/>
      <c r="Z6" s="2458"/>
      <c r="AA6" s="2458"/>
      <c r="AB6" s="2458"/>
      <c r="AC6" s="2458"/>
      <c r="AD6" s="3037"/>
      <c r="AE6" s="3037"/>
      <c r="AF6" s="3037"/>
      <c r="AG6" s="3037"/>
      <c r="AH6" s="3037"/>
      <c r="AI6" s="3037"/>
      <c r="AJ6" s="3037"/>
      <c r="AK6" s="3037"/>
      <c r="AL6" s="3037"/>
      <c r="AM6" s="3037"/>
      <c r="AN6" s="3037"/>
      <c r="AO6" s="3037"/>
      <c r="AP6" s="3037"/>
      <c r="AQ6" s="3037"/>
      <c r="AR6" s="3037"/>
      <c r="AS6" s="3037"/>
      <c r="AT6" s="3037"/>
      <c r="AU6" s="3037"/>
      <c r="AV6" s="3037"/>
      <c r="AW6" s="3037"/>
      <c r="AX6" s="3037"/>
      <c r="AY6" s="2458"/>
      <c r="AZ6" s="2458"/>
      <c r="BA6" s="2458"/>
      <c r="BB6" s="2458"/>
      <c r="BC6" s="2458"/>
      <c r="BD6" s="2458"/>
      <c r="BE6" s="2458"/>
      <c r="BF6" s="2458"/>
      <c r="BG6" s="2458"/>
      <c r="BH6" s="2458"/>
      <c r="BI6" s="2458"/>
      <c r="BJ6" s="2458"/>
      <c r="BK6" s="2458"/>
      <c r="BL6" s="2458"/>
      <c r="BM6" s="2458"/>
      <c r="BN6" s="2458"/>
      <c r="BO6" s="2458"/>
      <c r="BP6" s="2458"/>
      <c r="BQ6" s="2458"/>
      <c r="BR6" s="2458"/>
      <c r="BS6" s="2458"/>
      <c r="BT6" s="2458"/>
      <c r="BU6" s="2458"/>
      <c r="BV6" s="2458"/>
      <c r="BW6" s="2458"/>
      <c r="BX6" s="2458"/>
      <c r="BY6" s="2458"/>
      <c r="BZ6" s="2458"/>
      <c r="CA6" s="2458"/>
      <c r="CB6" s="2458"/>
      <c r="CC6" s="2458"/>
      <c r="CD6" s="41"/>
      <c r="CE6" s="41"/>
      <c r="CF6" s="41"/>
      <c r="CG6" s="41"/>
      <c r="CH6" s="41"/>
      <c r="CI6" s="41"/>
      <c r="CJ6" s="41"/>
      <c r="CK6" s="41"/>
      <c r="CL6" s="41"/>
      <c r="CN6" s="391" t="s">
        <v>3156</v>
      </c>
      <c r="CO6" s="391" t="s">
        <v>2893</v>
      </c>
      <c r="CP6" s="391" t="s">
        <v>2906</v>
      </c>
    </row>
    <row r="7" spans="1:94" ht="7.5" customHeight="1">
      <c r="A7" s="2460"/>
      <c r="B7" s="2460"/>
      <c r="C7" s="2460"/>
      <c r="D7" s="2460"/>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4"/>
      <c r="AE7" s="2354"/>
      <c r="AF7" s="2354"/>
      <c r="AG7" s="2354"/>
      <c r="AH7" s="2354"/>
      <c r="AI7" s="2354"/>
      <c r="AJ7" s="2354"/>
      <c r="AK7" s="2354"/>
      <c r="AL7" s="2354"/>
      <c r="AM7" s="2354"/>
      <c r="AN7" s="2354"/>
      <c r="AO7" s="2354"/>
      <c r="AP7" s="2354"/>
      <c r="AQ7" s="2354"/>
      <c r="AR7" s="2354"/>
      <c r="AS7" s="2354"/>
      <c r="AT7" s="2354"/>
      <c r="AU7" s="2354"/>
      <c r="AV7" s="2354"/>
      <c r="AW7" s="2354"/>
      <c r="AX7" s="2354"/>
      <c r="AY7" s="2354"/>
      <c r="AZ7" s="2354"/>
      <c r="BA7" s="2354"/>
      <c r="BB7" s="2354"/>
      <c r="BC7" s="2354"/>
      <c r="BD7" s="2354"/>
      <c r="BE7" s="2354"/>
      <c r="BF7" s="2354"/>
      <c r="BG7" s="2354"/>
      <c r="BH7" s="2354"/>
      <c r="BI7" s="2354"/>
      <c r="BJ7" s="2354"/>
      <c r="BK7" s="2354"/>
      <c r="BL7" s="2354"/>
      <c r="BM7" s="2354"/>
      <c r="BN7" s="2354"/>
      <c r="BO7" s="2354"/>
      <c r="BP7" s="2354"/>
      <c r="BQ7" s="2354"/>
      <c r="BR7" s="2354"/>
      <c r="BS7" s="2354"/>
      <c r="BT7" s="2354"/>
      <c r="BU7" s="2354"/>
      <c r="BV7" s="2354"/>
      <c r="BW7" s="2354"/>
      <c r="BX7" s="2354"/>
      <c r="BY7" s="2354"/>
      <c r="BZ7" s="2458"/>
      <c r="CA7" s="2458"/>
      <c r="CB7" s="2458"/>
      <c r="CC7" s="2458"/>
      <c r="CD7" s="41"/>
      <c r="CE7" s="41"/>
      <c r="CF7" s="41"/>
      <c r="CG7" s="41"/>
      <c r="CH7" s="41"/>
      <c r="CI7" s="41"/>
      <c r="CJ7" s="41"/>
      <c r="CK7" s="41"/>
      <c r="CL7" s="41"/>
      <c r="CN7" s="391" t="s">
        <v>3157</v>
      </c>
      <c r="CO7" s="391" t="s">
        <v>2894</v>
      </c>
      <c r="CP7" s="391" t="s">
        <v>2907</v>
      </c>
    </row>
    <row r="8" spans="1:94" s="360" customFormat="1" ht="15" customHeight="1">
      <c r="A8" s="2460"/>
      <c r="B8" s="2460"/>
      <c r="C8" s="2460"/>
      <c r="D8" s="2460"/>
      <c r="E8" s="2354"/>
      <c r="F8" s="3043"/>
      <c r="G8" s="3045" t="s">
        <v>258</v>
      </c>
      <c r="H8" s="3045"/>
      <c r="I8" s="3045"/>
      <c r="J8" s="3045"/>
      <c r="K8" s="3045"/>
      <c r="L8" s="3045"/>
      <c r="M8" s="3045"/>
      <c r="N8" s="3045"/>
      <c r="O8" s="3048"/>
      <c r="P8" s="3051">
        <f>★入力画面!$M$80</f>
        <v>0</v>
      </c>
      <c r="Q8" s="3052"/>
      <c r="R8" s="3052"/>
      <c r="S8" s="3052"/>
      <c r="T8" s="3052"/>
      <c r="U8" s="3052"/>
      <c r="V8" s="3052"/>
      <c r="W8" s="3052"/>
      <c r="X8" s="3052"/>
      <c r="Y8" s="3052"/>
      <c r="Z8" s="3052"/>
      <c r="AA8" s="3052"/>
      <c r="AB8" s="3052"/>
      <c r="AC8" s="3052"/>
      <c r="AD8" s="3052"/>
      <c r="AE8" s="3052"/>
      <c r="AF8" s="3052"/>
      <c r="AG8" s="3052"/>
      <c r="AH8" s="3052"/>
      <c r="AI8" s="3052"/>
      <c r="AJ8" s="3052"/>
      <c r="AK8" s="3052"/>
      <c r="AL8" s="3052"/>
      <c r="AM8" s="3052"/>
      <c r="AN8" s="3052"/>
      <c r="AO8" s="3052"/>
      <c r="AP8" s="3052"/>
      <c r="AQ8" s="3052"/>
      <c r="AR8" s="3052"/>
      <c r="AS8" s="3052"/>
      <c r="AT8" s="3052"/>
      <c r="AU8" s="3052"/>
      <c r="AV8" s="3052"/>
      <c r="AW8" s="3052"/>
      <c r="AX8" s="3052"/>
      <c r="AY8" s="3052"/>
      <c r="AZ8" s="3052"/>
      <c r="BA8" s="3052"/>
      <c r="BB8" s="3052"/>
      <c r="BC8" s="3052"/>
      <c r="BD8" s="3052"/>
      <c r="BE8" s="3052"/>
      <c r="BF8" s="3052"/>
      <c r="BG8" s="3052"/>
      <c r="BH8" s="3052"/>
      <c r="BI8" s="3052"/>
      <c r="BJ8" s="3052"/>
      <c r="BK8" s="3052"/>
      <c r="BL8" s="3052"/>
      <c r="BM8" s="3052"/>
      <c r="BN8" s="3052"/>
      <c r="BO8" s="3052"/>
      <c r="BP8" s="3052"/>
      <c r="BQ8" s="3052"/>
      <c r="BR8" s="3052"/>
      <c r="BS8" s="3052"/>
      <c r="BT8" s="3052"/>
      <c r="BU8" s="3052"/>
      <c r="BV8" s="3052"/>
      <c r="BW8" s="3052"/>
      <c r="BX8" s="3052"/>
      <c r="BY8" s="3053"/>
      <c r="BZ8" s="2458"/>
      <c r="CA8" s="2458"/>
      <c r="CB8" s="2458"/>
      <c r="CC8" s="2458"/>
      <c r="CD8" s="41"/>
      <c r="CE8" s="41"/>
      <c r="CF8" s="41"/>
      <c r="CG8" s="41"/>
      <c r="CH8" s="41"/>
      <c r="CI8" s="41"/>
      <c r="CJ8" s="41"/>
      <c r="CK8" s="41"/>
      <c r="CL8" s="41"/>
      <c r="CM8" s="392"/>
      <c r="CN8" s="391" t="s">
        <v>3158</v>
      </c>
      <c r="CO8" s="391" t="s">
        <v>2895</v>
      </c>
      <c r="CP8" s="391" t="s">
        <v>2908</v>
      </c>
    </row>
    <row r="9" spans="1:94" s="360" customFormat="1" ht="15" customHeight="1">
      <c r="A9" s="2460"/>
      <c r="B9" s="2460"/>
      <c r="C9" s="2460"/>
      <c r="D9" s="2460"/>
      <c r="E9" s="2354"/>
      <c r="F9" s="2374"/>
      <c r="G9" s="3046"/>
      <c r="H9" s="3046"/>
      <c r="I9" s="3046"/>
      <c r="J9" s="3046"/>
      <c r="K9" s="3046"/>
      <c r="L9" s="3046"/>
      <c r="M9" s="3046"/>
      <c r="N9" s="3046"/>
      <c r="O9" s="3049"/>
      <c r="P9" s="3054"/>
      <c r="Q9" s="3055"/>
      <c r="R9" s="3055"/>
      <c r="S9" s="3055"/>
      <c r="T9" s="3055"/>
      <c r="U9" s="3055"/>
      <c r="V9" s="3055"/>
      <c r="W9" s="3055"/>
      <c r="X9" s="3055"/>
      <c r="Y9" s="3055"/>
      <c r="Z9" s="3055"/>
      <c r="AA9" s="3055"/>
      <c r="AB9" s="3055"/>
      <c r="AC9" s="3055"/>
      <c r="AD9" s="3055"/>
      <c r="AE9" s="3055"/>
      <c r="AF9" s="3055"/>
      <c r="AG9" s="3055"/>
      <c r="AH9" s="3055"/>
      <c r="AI9" s="3055"/>
      <c r="AJ9" s="3055"/>
      <c r="AK9" s="3055"/>
      <c r="AL9" s="3055"/>
      <c r="AM9" s="3055"/>
      <c r="AN9" s="3055"/>
      <c r="AO9" s="3055"/>
      <c r="AP9" s="3055"/>
      <c r="AQ9" s="3055"/>
      <c r="AR9" s="3055"/>
      <c r="AS9" s="3055"/>
      <c r="AT9" s="3055"/>
      <c r="AU9" s="3055"/>
      <c r="AV9" s="3055"/>
      <c r="AW9" s="3055"/>
      <c r="AX9" s="3055"/>
      <c r="AY9" s="3055"/>
      <c r="AZ9" s="3055"/>
      <c r="BA9" s="3055"/>
      <c r="BB9" s="3055"/>
      <c r="BC9" s="3055"/>
      <c r="BD9" s="3055"/>
      <c r="BE9" s="3055"/>
      <c r="BF9" s="3055"/>
      <c r="BG9" s="3055"/>
      <c r="BH9" s="3055"/>
      <c r="BI9" s="3055"/>
      <c r="BJ9" s="3055"/>
      <c r="BK9" s="3055"/>
      <c r="BL9" s="3055"/>
      <c r="BM9" s="3055"/>
      <c r="BN9" s="3055"/>
      <c r="BO9" s="3055"/>
      <c r="BP9" s="3055"/>
      <c r="BQ9" s="3055"/>
      <c r="BR9" s="3055"/>
      <c r="BS9" s="3055"/>
      <c r="BT9" s="3055"/>
      <c r="BU9" s="3055"/>
      <c r="BV9" s="3055"/>
      <c r="BW9" s="3055"/>
      <c r="BX9" s="3055"/>
      <c r="BY9" s="3056"/>
      <c r="BZ9" s="2458"/>
      <c r="CA9" s="2458"/>
      <c r="CB9" s="2458"/>
      <c r="CC9" s="2458"/>
      <c r="CD9" s="41"/>
      <c r="CE9" s="41"/>
      <c r="CF9" s="41"/>
      <c r="CG9" s="41"/>
      <c r="CH9" s="41"/>
      <c r="CI9" s="41"/>
      <c r="CJ9" s="41"/>
      <c r="CK9" s="41"/>
      <c r="CL9" s="41"/>
      <c r="CM9" s="392"/>
      <c r="CN9" s="391" t="s">
        <v>3159</v>
      </c>
      <c r="CO9" s="391" t="s">
        <v>2896</v>
      </c>
      <c r="CP9" s="391" t="s">
        <v>2909</v>
      </c>
    </row>
    <row r="10" spans="1:94" s="360" customFormat="1" ht="15" customHeight="1">
      <c r="A10" s="2460"/>
      <c r="B10" s="2460"/>
      <c r="C10" s="2460"/>
      <c r="D10" s="2460"/>
      <c r="E10" s="2354"/>
      <c r="F10" s="3044"/>
      <c r="G10" s="3047"/>
      <c r="H10" s="3047"/>
      <c r="I10" s="3047"/>
      <c r="J10" s="3047"/>
      <c r="K10" s="3047"/>
      <c r="L10" s="3047"/>
      <c r="M10" s="3047"/>
      <c r="N10" s="3047"/>
      <c r="O10" s="3050"/>
      <c r="P10" s="3057"/>
      <c r="Q10" s="3058"/>
      <c r="R10" s="3058"/>
      <c r="S10" s="3058"/>
      <c r="T10" s="3058"/>
      <c r="U10" s="3058"/>
      <c r="V10" s="3058"/>
      <c r="W10" s="3058"/>
      <c r="X10" s="3058"/>
      <c r="Y10" s="3058"/>
      <c r="Z10" s="3058"/>
      <c r="AA10" s="3058"/>
      <c r="AB10" s="3058"/>
      <c r="AC10" s="3058"/>
      <c r="AD10" s="3058"/>
      <c r="AE10" s="3058"/>
      <c r="AF10" s="3058"/>
      <c r="AG10" s="3058"/>
      <c r="AH10" s="3058"/>
      <c r="AI10" s="3058"/>
      <c r="AJ10" s="3058"/>
      <c r="AK10" s="3058"/>
      <c r="AL10" s="3058"/>
      <c r="AM10" s="3058"/>
      <c r="AN10" s="3058"/>
      <c r="AO10" s="3058"/>
      <c r="AP10" s="3058"/>
      <c r="AQ10" s="3058"/>
      <c r="AR10" s="3058"/>
      <c r="AS10" s="2737" t="s">
        <v>82</v>
      </c>
      <c r="AT10" s="2737"/>
      <c r="AU10" s="2737"/>
      <c r="AV10" s="2737"/>
      <c r="AW10" s="2737"/>
      <c r="AX10" s="2737"/>
      <c r="AY10" s="2737"/>
      <c r="AZ10" s="3058" t="s">
        <v>76</v>
      </c>
      <c r="BA10" s="3058"/>
      <c r="BB10" s="3038">
        <f>IF(★入力画面!$M$81="",★入力画面!$AD$81,★入力画面!$M$81)</f>
        <v>0</v>
      </c>
      <c r="BC10" s="3038"/>
      <c r="BD10" s="3038"/>
      <c r="BE10" s="3038"/>
      <c r="BF10" s="3038"/>
      <c r="BG10" s="2737" t="s">
        <v>77</v>
      </c>
      <c r="BH10" s="2737"/>
      <c r="BI10" s="3038">
        <f>IF(★入力画面!$P$81="",★入力画面!$AG$81,★入力画面!$P$81)</f>
        <v>0</v>
      </c>
      <c r="BJ10" s="3038"/>
      <c r="BK10" s="3038"/>
      <c r="BL10" s="3038"/>
      <c r="BM10" s="3038"/>
      <c r="BN10" s="3038"/>
      <c r="BO10" s="3039" t="s">
        <v>83</v>
      </c>
      <c r="BP10" s="3039"/>
      <c r="BQ10" s="3040">
        <f>IF(★入力画面!$T$81="",★入力画面!$AK$81,★入力画面!$T$81)</f>
        <v>0</v>
      </c>
      <c r="BR10" s="3040"/>
      <c r="BS10" s="3040"/>
      <c r="BT10" s="3040"/>
      <c r="BU10" s="3040"/>
      <c r="BV10" s="3040"/>
      <c r="BW10" s="3040"/>
      <c r="BX10" s="3041"/>
      <c r="BY10" s="3042"/>
      <c r="BZ10" s="2458"/>
      <c r="CA10" s="2458"/>
      <c r="CB10" s="2458"/>
      <c r="CC10" s="2458"/>
      <c r="CD10" s="41"/>
      <c r="CE10" s="41"/>
      <c r="CF10" s="41"/>
      <c r="CG10" s="41"/>
      <c r="CH10" s="41"/>
      <c r="CI10" s="41"/>
      <c r="CJ10" s="41"/>
      <c r="CK10" s="41"/>
      <c r="CL10" s="41"/>
      <c r="CM10" s="392"/>
      <c r="CN10" s="391" t="s">
        <v>3160</v>
      </c>
      <c r="CO10" s="391" t="s">
        <v>2897</v>
      </c>
      <c r="CP10" s="391" t="s">
        <v>2910</v>
      </c>
    </row>
    <row r="11" spans="1:94" s="360" customFormat="1" ht="15" customHeight="1">
      <c r="A11" s="2460"/>
      <c r="B11" s="2460"/>
      <c r="C11" s="2460"/>
      <c r="D11" s="2460"/>
      <c r="E11" s="2354"/>
      <c r="F11" s="3043"/>
      <c r="G11" s="3068" t="s">
        <v>314</v>
      </c>
      <c r="H11" s="3068"/>
      <c r="I11" s="3068"/>
      <c r="J11" s="3068"/>
      <c r="K11" s="3068"/>
      <c r="L11" s="3068"/>
      <c r="M11" s="3068"/>
      <c r="N11" s="3068"/>
      <c r="O11" s="3048"/>
      <c r="P11" s="3051">
        <f>★入力画面!$M$72</f>
        <v>0</v>
      </c>
      <c r="Q11" s="3052"/>
      <c r="R11" s="3052"/>
      <c r="S11" s="3052"/>
      <c r="T11" s="3052"/>
      <c r="U11" s="3052"/>
      <c r="V11" s="3052"/>
      <c r="W11" s="3052"/>
      <c r="X11" s="3052"/>
      <c r="Y11" s="3052"/>
      <c r="Z11" s="3052"/>
      <c r="AA11" s="3052"/>
      <c r="AB11" s="3052"/>
      <c r="AC11" s="3052"/>
      <c r="AD11" s="3052"/>
      <c r="AE11" s="3052"/>
      <c r="AF11" s="3052"/>
      <c r="AG11" s="3052"/>
      <c r="AH11" s="3052"/>
      <c r="AI11" s="3052"/>
      <c r="AJ11" s="3052"/>
      <c r="AK11" s="3052"/>
      <c r="AL11" s="3052"/>
      <c r="AM11" s="3052"/>
      <c r="AN11" s="3052"/>
      <c r="AO11" s="3052"/>
      <c r="AP11" s="3052"/>
      <c r="AQ11" s="3052"/>
      <c r="AR11" s="3053"/>
      <c r="AS11" s="2739"/>
      <c r="AT11" s="3070" t="s">
        <v>117</v>
      </c>
      <c r="AU11" s="3070"/>
      <c r="AV11" s="3070"/>
      <c r="AW11" s="3070"/>
      <c r="AX11" s="3070"/>
      <c r="AY11" s="3070"/>
      <c r="AZ11" s="3070"/>
      <c r="BA11" s="3070"/>
      <c r="BB11" s="2741"/>
      <c r="BC11" s="3064" t="str">
        <f>★入力画面!$BL$76</f>
        <v xml:space="preserve">    年  月  日</v>
      </c>
      <c r="BD11" s="3065"/>
      <c r="BE11" s="3065"/>
      <c r="BF11" s="3065"/>
      <c r="BG11" s="3065"/>
      <c r="BH11" s="3065"/>
      <c r="BI11" s="3065"/>
      <c r="BJ11" s="3065"/>
      <c r="BK11" s="3065"/>
      <c r="BL11" s="3065"/>
      <c r="BM11" s="3065"/>
      <c r="BN11" s="3065"/>
      <c r="BO11" s="3065"/>
      <c r="BP11" s="3065"/>
      <c r="BQ11" s="3065"/>
      <c r="BR11" s="3065"/>
      <c r="BS11" s="3065"/>
      <c r="BT11" s="3065"/>
      <c r="BU11" s="3065"/>
      <c r="BV11" s="3065"/>
      <c r="BW11" s="3065"/>
      <c r="BX11" s="3059"/>
      <c r="BY11" s="3060"/>
      <c r="BZ11" s="2458"/>
      <c r="CA11" s="2458"/>
      <c r="CB11" s="2458"/>
      <c r="CC11" s="2458"/>
      <c r="CD11" s="41"/>
      <c r="CE11" s="41"/>
      <c r="CF11" s="41"/>
      <c r="CG11" s="41"/>
      <c r="CH11" s="41"/>
      <c r="CI11" s="41"/>
      <c r="CJ11" s="41"/>
      <c r="CK11" s="41"/>
      <c r="CL11" s="41"/>
      <c r="CM11" s="392"/>
      <c r="CN11" s="391" t="s">
        <v>3161</v>
      </c>
      <c r="CO11" s="391" t="s">
        <v>2898</v>
      </c>
      <c r="CP11" s="391" t="s">
        <v>2911</v>
      </c>
    </row>
    <row r="12" spans="1:94" s="360" customFormat="1" ht="15" customHeight="1">
      <c r="A12" s="2460"/>
      <c r="B12" s="2460"/>
      <c r="C12" s="2460"/>
      <c r="D12" s="2460"/>
      <c r="E12" s="2354"/>
      <c r="F12" s="2374"/>
      <c r="G12" s="3046" t="s">
        <v>80</v>
      </c>
      <c r="H12" s="3046"/>
      <c r="I12" s="3046"/>
      <c r="J12" s="3046"/>
      <c r="K12" s="3046"/>
      <c r="L12" s="3046"/>
      <c r="M12" s="3046"/>
      <c r="N12" s="3046"/>
      <c r="O12" s="3049"/>
      <c r="P12" s="3054">
        <f>★入力画面!$M$74</f>
        <v>0</v>
      </c>
      <c r="Q12" s="3055"/>
      <c r="R12" s="3055"/>
      <c r="S12" s="3055"/>
      <c r="T12" s="3055"/>
      <c r="U12" s="3055"/>
      <c r="V12" s="3055"/>
      <c r="W12" s="3055"/>
      <c r="X12" s="3055"/>
      <c r="Y12" s="3055"/>
      <c r="Z12" s="3055"/>
      <c r="AA12" s="3055"/>
      <c r="AB12" s="3055"/>
      <c r="AC12" s="3055"/>
      <c r="AD12" s="3055"/>
      <c r="AE12" s="3055"/>
      <c r="AF12" s="3055"/>
      <c r="AG12" s="3055"/>
      <c r="AH12" s="3055"/>
      <c r="AI12" s="3055"/>
      <c r="AJ12" s="3055"/>
      <c r="AK12" s="3055"/>
      <c r="AL12" s="3055"/>
      <c r="AM12" s="3055"/>
      <c r="AN12" s="3055"/>
      <c r="AO12" s="3055"/>
      <c r="AP12" s="3055"/>
      <c r="AQ12" s="3055"/>
      <c r="AR12" s="3056"/>
      <c r="AS12" s="3011"/>
      <c r="AT12" s="2758"/>
      <c r="AU12" s="2758"/>
      <c r="AV12" s="2758"/>
      <c r="AW12" s="2758"/>
      <c r="AX12" s="2758"/>
      <c r="AY12" s="2758"/>
      <c r="AZ12" s="2758"/>
      <c r="BA12" s="2758"/>
      <c r="BB12" s="2736"/>
      <c r="BC12" s="3066"/>
      <c r="BD12" s="2873"/>
      <c r="BE12" s="2873"/>
      <c r="BF12" s="2873"/>
      <c r="BG12" s="2873"/>
      <c r="BH12" s="2873"/>
      <c r="BI12" s="2873"/>
      <c r="BJ12" s="2873"/>
      <c r="BK12" s="2873"/>
      <c r="BL12" s="2873"/>
      <c r="BM12" s="2873"/>
      <c r="BN12" s="2873"/>
      <c r="BO12" s="2873"/>
      <c r="BP12" s="2873"/>
      <c r="BQ12" s="2873"/>
      <c r="BR12" s="2873"/>
      <c r="BS12" s="2873"/>
      <c r="BT12" s="2873"/>
      <c r="BU12" s="2873"/>
      <c r="BV12" s="2873"/>
      <c r="BW12" s="2873"/>
      <c r="BX12" s="2755"/>
      <c r="BY12" s="3061"/>
      <c r="BZ12" s="2458"/>
      <c r="CA12" s="2458"/>
      <c r="CB12" s="2458"/>
      <c r="CC12" s="2458"/>
      <c r="CD12" s="41"/>
      <c r="CE12" s="41"/>
      <c r="CF12" s="41"/>
      <c r="CG12" s="41"/>
      <c r="CH12" s="41"/>
      <c r="CI12" s="41"/>
      <c r="CJ12" s="41"/>
      <c r="CK12" s="41"/>
      <c r="CL12" s="41"/>
      <c r="CM12" s="392"/>
      <c r="CN12" s="391" t="s">
        <v>3162</v>
      </c>
      <c r="CO12" s="391" t="s">
        <v>2899</v>
      </c>
      <c r="CP12" s="391" t="s">
        <v>2912</v>
      </c>
    </row>
    <row r="13" spans="1:94" s="360" customFormat="1" ht="15" customHeight="1">
      <c r="A13" s="2460"/>
      <c r="B13" s="2460"/>
      <c r="C13" s="2460"/>
      <c r="D13" s="2460"/>
      <c r="E13" s="2354"/>
      <c r="F13" s="3044"/>
      <c r="G13" s="3047"/>
      <c r="H13" s="3047"/>
      <c r="I13" s="3047"/>
      <c r="J13" s="3047"/>
      <c r="K13" s="3047"/>
      <c r="L13" s="3047"/>
      <c r="M13" s="3047"/>
      <c r="N13" s="3047"/>
      <c r="O13" s="3050"/>
      <c r="P13" s="3089"/>
      <c r="Q13" s="3090"/>
      <c r="R13" s="3090"/>
      <c r="S13" s="3090"/>
      <c r="T13" s="3090"/>
      <c r="U13" s="3090"/>
      <c r="V13" s="3090"/>
      <c r="W13" s="3090"/>
      <c r="X13" s="3090"/>
      <c r="Y13" s="3090"/>
      <c r="Z13" s="3090"/>
      <c r="AA13" s="3090"/>
      <c r="AB13" s="3090"/>
      <c r="AC13" s="3090"/>
      <c r="AD13" s="3090"/>
      <c r="AE13" s="3090"/>
      <c r="AF13" s="3090"/>
      <c r="AG13" s="3090"/>
      <c r="AH13" s="3090"/>
      <c r="AI13" s="3090"/>
      <c r="AJ13" s="3090"/>
      <c r="AK13" s="3090"/>
      <c r="AL13" s="3090"/>
      <c r="AM13" s="3090"/>
      <c r="AN13" s="3090"/>
      <c r="AO13" s="3090"/>
      <c r="AP13" s="3090"/>
      <c r="AQ13" s="3090"/>
      <c r="AR13" s="3091"/>
      <c r="AS13" s="3069"/>
      <c r="AT13" s="3071"/>
      <c r="AU13" s="3071"/>
      <c r="AV13" s="3071"/>
      <c r="AW13" s="3071"/>
      <c r="AX13" s="3071"/>
      <c r="AY13" s="3071"/>
      <c r="AZ13" s="3071"/>
      <c r="BA13" s="3071"/>
      <c r="BB13" s="2738"/>
      <c r="BC13" s="3067"/>
      <c r="BD13" s="3038"/>
      <c r="BE13" s="3038"/>
      <c r="BF13" s="3038"/>
      <c r="BG13" s="3038"/>
      <c r="BH13" s="3038"/>
      <c r="BI13" s="3038"/>
      <c r="BJ13" s="3038"/>
      <c r="BK13" s="3038"/>
      <c r="BL13" s="3038"/>
      <c r="BM13" s="3038"/>
      <c r="BN13" s="3038"/>
      <c r="BO13" s="3038"/>
      <c r="BP13" s="3038"/>
      <c r="BQ13" s="3038"/>
      <c r="BR13" s="3038"/>
      <c r="BS13" s="3038"/>
      <c r="BT13" s="3038"/>
      <c r="BU13" s="3038"/>
      <c r="BV13" s="3038"/>
      <c r="BW13" s="3038"/>
      <c r="BX13" s="3062"/>
      <c r="BY13" s="3063"/>
      <c r="BZ13" s="2458"/>
      <c r="CA13" s="2458"/>
      <c r="CB13" s="2458"/>
      <c r="CC13" s="2458"/>
      <c r="CD13" s="41"/>
      <c r="CE13" s="41"/>
      <c r="CF13" s="41"/>
      <c r="CG13" s="41"/>
      <c r="CH13" s="41"/>
      <c r="CI13" s="41"/>
      <c r="CJ13" s="41"/>
      <c r="CK13" s="41"/>
      <c r="CL13" s="41"/>
      <c r="CM13" s="392"/>
      <c r="CN13" s="391" t="s">
        <v>3036</v>
      </c>
      <c r="CO13" s="391" t="s">
        <v>2900</v>
      </c>
      <c r="CP13" s="391" t="s">
        <v>2913</v>
      </c>
    </row>
    <row r="14" spans="1:94" s="360" customFormat="1" ht="15" customHeight="1">
      <c r="A14" s="2460"/>
      <c r="B14" s="2460"/>
      <c r="C14" s="2460"/>
      <c r="D14" s="2460"/>
      <c r="E14" s="2354"/>
      <c r="F14" s="3043"/>
      <c r="G14" s="3045" t="s">
        <v>315</v>
      </c>
      <c r="H14" s="3045"/>
      <c r="I14" s="3045"/>
      <c r="J14" s="3045"/>
      <c r="K14" s="3045"/>
      <c r="L14" s="3045"/>
      <c r="M14" s="3045"/>
      <c r="N14" s="3045"/>
      <c r="O14" s="3048"/>
      <c r="P14" s="3064" t="str">
        <f>★入力画面!$BO$84&amp;IF(★入力画面!$BL$137="◎","／専任の宅地建物取引士","")</f>
        <v>／専任の宅地建物取引士</v>
      </c>
      <c r="Q14" s="3065"/>
      <c r="R14" s="3065"/>
      <c r="S14" s="3065"/>
      <c r="T14" s="3065"/>
      <c r="U14" s="3065"/>
      <c r="V14" s="3065"/>
      <c r="W14" s="3065"/>
      <c r="X14" s="3065"/>
      <c r="Y14" s="3065"/>
      <c r="Z14" s="3065"/>
      <c r="AA14" s="3065"/>
      <c r="AB14" s="3065"/>
      <c r="AC14" s="3065"/>
      <c r="AD14" s="3065"/>
      <c r="AE14" s="3065"/>
      <c r="AF14" s="3065"/>
      <c r="AG14" s="3065"/>
      <c r="AH14" s="3065"/>
      <c r="AI14" s="3065"/>
      <c r="AJ14" s="3065"/>
      <c r="AK14" s="3065"/>
      <c r="AL14" s="3065"/>
      <c r="AM14" s="3065"/>
      <c r="AN14" s="3065"/>
      <c r="AO14" s="3065"/>
      <c r="AP14" s="3065"/>
      <c r="AQ14" s="3065"/>
      <c r="AR14" s="3075"/>
      <c r="AS14" s="2739"/>
      <c r="AT14" s="3070" t="s">
        <v>115</v>
      </c>
      <c r="AU14" s="3070"/>
      <c r="AV14" s="3070"/>
      <c r="AW14" s="3070"/>
      <c r="AX14" s="3070"/>
      <c r="AY14" s="3070"/>
      <c r="AZ14" s="3070"/>
      <c r="BA14" s="3070"/>
      <c r="BB14" s="2741"/>
      <c r="BC14" s="3064" t="str">
        <f>IF(★入力画面!$BL$137="×","",★入力画面!$BP$86)</f>
        <v/>
      </c>
      <c r="BD14" s="3065"/>
      <c r="BE14" s="3065"/>
      <c r="BF14" s="3065"/>
      <c r="BG14" s="3065"/>
      <c r="BH14" s="3065"/>
      <c r="BI14" s="3065"/>
      <c r="BJ14" s="3065"/>
      <c r="BK14" s="3065"/>
      <c r="BL14" s="3065"/>
      <c r="BM14" s="3065"/>
      <c r="BN14" s="3065"/>
      <c r="BO14" s="3065"/>
      <c r="BP14" s="3065"/>
      <c r="BQ14" s="3065"/>
      <c r="BR14" s="3065"/>
      <c r="BS14" s="3065"/>
      <c r="BT14" s="3065"/>
      <c r="BU14" s="3065"/>
      <c r="BV14" s="3065"/>
      <c r="BW14" s="3065"/>
      <c r="BX14" s="3065"/>
      <c r="BY14" s="3075"/>
      <c r="BZ14" s="2458"/>
      <c r="CA14" s="2458"/>
      <c r="CB14" s="2458"/>
      <c r="CC14" s="2458"/>
      <c r="CD14" s="41"/>
      <c r="CE14" s="41"/>
      <c r="CF14" s="41"/>
      <c r="CG14" s="41"/>
      <c r="CH14" s="41"/>
      <c r="CI14" s="41"/>
      <c r="CJ14" s="41"/>
      <c r="CK14" s="41"/>
      <c r="CL14" s="41"/>
      <c r="CM14" s="392"/>
      <c r="CN14" s="391" t="s">
        <v>3037</v>
      </c>
      <c r="CO14" s="391" t="s">
        <v>2901</v>
      </c>
      <c r="CP14" s="391" t="s">
        <v>2914</v>
      </c>
    </row>
    <row r="15" spans="1:94" s="360" customFormat="1" ht="15" customHeight="1">
      <c r="A15" s="2460"/>
      <c r="B15" s="2460"/>
      <c r="C15" s="2460"/>
      <c r="D15" s="2460"/>
      <c r="E15" s="2354"/>
      <c r="F15" s="2374"/>
      <c r="G15" s="3046"/>
      <c r="H15" s="3046"/>
      <c r="I15" s="3046"/>
      <c r="J15" s="3046"/>
      <c r="K15" s="3046"/>
      <c r="L15" s="3046"/>
      <c r="M15" s="3046"/>
      <c r="N15" s="3046"/>
      <c r="O15" s="3049"/>
      <c r="P15" s="3066"/>
      <c r="Q15" s="2873"/>
      <c r="R15" s="2873"/>
      <c r="S15" s="2873"/>
      <c r="T15" s="2873"/>
      <c r="U15" s="2873"/>
      <c r="V15" s="2873"/>
      <c r="W15" s="2873"/>
      <c r="X15" s="2873"/>
      <c r="Y15" s="2873"/>
      <c r="Z15" s="2873"/>
      <c r="AA15" s="2873"/>
      <c r="AB15" s="2873"/>
      <c r="AC15" s="2873"/>
      <c r="AD15" s="2873"/>
      <c r="AE15" s="2873"/>
      <c r="AF15" s="2873"/>
      <c r="AG15" s="2873"/>
      <c r="AH15" s="2873"/>
      <c r="AI15" s="2873"/>
      <c r="AJ15" s="2873"/>
      <c r="AK15" s="2873"/>
      <c r="AL15" s="2873"/>
      <c r="AM15" s="2873"/>
      <c r="AN15" s="2873"/>
      <c r="AO15" s="2873"/>
      <c r="AP15" s="2873"/>
      <c r="AQ15" s="2873"/>
      <c r="AR15" s="3076"/>
      <c r="AS15" s="3011"/>
      <c r="AT15" s="2758"/>
      <c r="AU15" s="2758"/>
      <c r="AV15" s="2758"/>
      <c r="AW15" s="2758"/>
      <c r="AX15" s="2758"/>
      <c r="AY15" s="2758"/>
      <c r="AZ15" s="2758"/>
      <c r="BA15" s="2758"/>
      <c r="BB15" s="2736"/>
      <c r="BC15" s="3066"/>
      <c r="BD15" s="2873"/>
      <c r="BE15" s="2873"/>
      <c r="BF15" s="2873"/>
      <c r="BG15" s="2873"/>
      <c r="BH15" s="2873"/>
      <c r="BI15" s="2873"/>
      <c r="BJ15" s="2873"/>
      <c r="BK15" s="2873"/>
      <c r="BL15" s="2873"/>
      <c r="BM15" s="2873"/>
      <c r="BN15" s="2873"/>
      <c r="BO15" s="2873"/>
      <c r="BP15" s="2873"/>
      <c r="BQ15" s="2873"/>
      <c r="BR15" s="2873"/>
      <c r="BS15" s="2873"/>
      <c r="BT15" s="2873"/>
      <c r="BU15" s="2873"/>
      <c r="BV15" s="2873"/>
      <c r="BW15" s="2873"/>
      <c r="BX15" s="2873"/>
      <c r="BY15" s="3076"/>
      <c r="BZ15" s="2458"/>
      <c r="CA15" s="2458"/>
      <c r="CB15" s="2458"/>
      <c r="CC15" s="2458"/>
      <c r="CD15" s="41"/>
      <c r="CE15" s="41"/>
      <c r="CF15" s="41"/>
      <c r="CG15" s="41"/>
      <c r="CH15" s="41"/>
      <c r="CI15" s="41"/>
      <c r="CJ15" s="41"/>
      <c r="CK15" s="41"/>
      <c r="CL15" s="41"/>
      <c r="CM15" s="392"/>
      <c r="CN15" s="391" t="s">
        <v>3038</v>
      </c>
      <c r="CO15" s="391"/>
      <c r="CP15" s="391" t="s">
        <v>2915</v>
      </c>
    </row>
    <row r="16" spans="1:94" s="360" customFormat="1" ht="15" customHeight="1">
      <c r="A16" s="2460"/>
      <c r="B16" s="2460"/>
      <c r="C16" s="2460"/>
      <c r="D16" s="2460"/>
      <c r="E16" s="2354"/>
      <c r="F16" s="3044"/>
      <c r="G16" s="3047"/>
      <c r="H16" s="3047"/>
      <c r="I16" s="3047"/>
      <c r="J16" s="3047"/>
      <c r="K16" s="3047"/>
      <c r="L16" s="3047"/>
      <c r="M16" s="3047"/>
      <c r="N16" s="3047"/>
      <c r="O16" s="3050"/>
      <c r="P16" s="3067"/>
      <c r="Q16" s="3038"/>
      <c r="R16" s="3038"/>
      <c r="S16" s="3038"/>
      <c r="T16" s="3038"/>
      <c r="U16" s="3038"/>
      <c r="V16" s="3038"/>
      <c r="W16" s="3038"/>
      <c r="X16" s="3038"/>
      <c r="Y16" s="3038"/>
      <c r="Z16" s="3038"/>
      <c r="AA16" s="3038"/>
      <c r="AB16" s="3038"/>
      <c r="AC16" s="3038"/>
      <c r="AD16" s="3038"/>
      <c r="AE16" s="3038"/>
      <c r="AF16" s="3038"/>
      <c r="AG16" s="3038"/>
      <c r="AH16" s="3038"/>
      <c r="AI16" s="3038"/>
      <c r="AJ16" s="3038"/>
      <c r="AK16" s="3038"/>
      <c r="AL16" s="3038"/>
      <c r="AM16" s="3038"/>
      <c r="AN16" s="3038"/>
      <c r="AO16" s="3038"/>
      <c r="AP16" s="3038"/>
      <c r="AQ16" s="3038"/>
      <c r="AR16" s="3077"/>
      <c r="AS16" s="3069"/>
      <c r="AT16" s="3071"/>
      <c r="AU16" s="3071"/>
      <c r="AV16" s="3071"/>
      <c r="AW16" s="3071"/>
      <c r="AX16" s="3071"/>
      <c r="AY16" s="3071"/>
      <c r="AZ16" s="3071"/>
      <c r="BA16" s="3071"/>
      <c r="BB16" s="2738"/>
      <c r="BC16" s="3067"/>
      <c r="BD16" s="3038"/>
      <c r="BE16" s="3038"/>
      <c r="BF16" s="3038"/>
      <c r="BG16" s="3038"/>
      <c r="BH16" s="3038"/>
      <c r="BI16" s="3038"/>
      <c r="BJ16" s="3038"/>
      <c r="BK16" s="3038"/>
      <c r="BL16" s="3038"/>
      <c r="BM16" s="3038"/>
      <c r="BN16" s="3038"/>
      <c r="BO16" s="3038"/>
      <c r="BP16" s="3038"/>
      <c r="BQ16" s="3038"/>
      <c r="BR16" s="3038"/>
      <c r="BS16" s="3038"/>
      <c r="BT16" s="3038"/>
      <c r="BU16" s="3038"/>
      <c r="BV16" s="3038"/>
      <c r="BW16" s="3038"/>
      <c r="BX16" s="3038"/>
      <c r="BY16" s="3077"/>
      <c r="BZ16" s="2458"/>
      <c r="CA16" s="2458"/>
      <c r="CB16" s="2458"/>
      <c r="CC16" s="2458"/>
      <c r="CD16" s="41"/>
      <c r="CE16" s="41"/>
      <c r="CF16" s="41"/>
      <c r="CG16" s="41"/>
      <c r="CH16" s="41"/>
      <c r="CI16" s="41"/>
      <c r="CJ16" s="41"/>
      <c r="CK16" s="41"/>
      <c r="CL16" s="41"/>
      <c r="CM16" s="392"/>
      <c r="CN16" s="391" t="s">
        <v>3039</v>
      </c>
      <c r="CO16" s="391"/>
      <c r="CP16" s="391" t="s">
        <v>2916</v>
      </c>
    </row>
    <row r="17" spans="1:94" s="360" customFormat="1" ht="22.5" customHeight="1">
      <c r="A17" s="2460"/>
      <c r="B17" s="2460"/>
      <c r="C17" s="2460"/>
      <c r="D17" s="2460"/>
      <c r="E17" s="2354"/>
      <c r="F17" s="3043"/>
      <c r="G17" s="3045" t="s">
        <v>316</v>
      </c>
      <c r="H17" s="3045"/>
      <c r="I17" s="3045"/>
      <c r="J17" s="3045"/>
      <c r="K17" s="3045"/>
      <c r="L17" s="3045"/>
      <c r="M17" s="3045"/>
      <c r="N17" s="3045"/>
      <c r="O17" s="3048"/>
      <c r="P17" s="3078" t="s">
        <v>317</v>
      </c>
      <c r="Q17" s="3079"/>
      <c r="R17" s="3079"/>
      <c r="S17" s="3079"/>
      <c r="T17" s="3079"/>
      <c r="U17" s="3079"/>
      <c r="V17" s="3079"/>
      <c r="W17" s="3079"/>
      <c r="X17" s="3079"/>
      <c r="Y17" s="3079"/>
      <c r="Z17" s="3079"/>
      <c r="AA17" s="3079"/>
      <c r="AB17" s="3079"/>
      <c r="AC17" s="3079"/>
      <c r="AD17" s="3079"/>
      <c r="AE17" s="3079"/>
      <c r="AF17" s="3079"/>
      <c r="AG17" s="3080"/>
      <c r="AH17" s="3081" t="s">
        <v>2974</v>
      </c>
      <c r="AI17" s="3082"/>
      <c r="AJ17" s="3082"/>
      <c r="AK17" s="3082"/>
      <c r="AL17" s="3082"/>
      <c r="AM17" s="3082"/>
      <c r="AN17" s="3082"/>
      <c r="AO17" s="3082"/>
      <c r="AP17" s="3082"/>
      <c r="AQ17" s="3082"/>
      <c r="AR17" s="3082"/>
      <c r="AS17" s="3082"/>
      <c r="AT17" s="3082"/>
      <c r="AU17" s="3082"/>
      <c r="AV17" s="3082"/>
      <c r="AW17" s="3082"/>
      <c r="AX17" s="3082"/>
      <c r="AY17" s="3082"/>
      <c r="AZ17" s="3082"/>
      <c r="BA17" s="3082"/>
      <c r="BB17" s="3082"/>
      <c r="BC17" s="3082"/>
      <c r="BD17" s="3082"/>
      <c r="BE17" s="3082"/>
      <c r="BF17" s="3082"/>
      <c r="BG17" s="3082"/>
      <c r="BH17" s="3082"/>
      <c r="BI17" s="3082"/>
      <c r="BJ17" s="3082"/>
      <c r="BK17" s="3082"/>
      <c r="BL17" s="3082"/>
      <c r="BM17" s="3082"/>
      <c r="BN17" s="3082"/>
      <c r="BO17" s="3082"/>
      <c r="BP17" s="3082"/>
      <c r="BQ17" s="3082"/>
      <c r="BR17" s="3082"/>
      <c r="BS17" s="3082"/>
      <c r="BT17" s="3082"/>
      <c r="BU17" s="3082"/>
      <c r="BV17" s="3082"/>
      <c r="BW17" s="3082"/>
      <c r="BX17" s="3082"/>
      <c r="BY17" s="3083"/>
      <c r="BZ17" s="2458"/>
      <c r="CA17" s="2458"/>
      <c r="CB17" s="2458"/>
      <c r="CC17" s="2458"/>
      <c r="CD17" s="41"/>
      <c r="CE17" s="41"/>
      <c r="CF17" s="41"/>
      <c r="CG17" s="41"/>
      <c r="CH17" s="41"/>
      <c r="CI17" s="41"/>
      <c r="CJ17" s="41"/>
      <c r="CK17" s="41"/>
      <c r="CL17" s="41"/>
      <c r="CM17" s="392"/>
      <c r="CN17" s="391" t="s">
        <v>3040</v>
      </c>
      <c r="CO17" s="391"/>
      <c r="CP17" s="391" t="s">
        <v>2917</v>
      </c>
    </row>
    <row r="18" spans="1:94" s="360" customFormat="1" ht="15" customHeight="1">
      <c r="A18" s="2460"/>
      <c r="B18" s="2460"/>
      <c r="C18" s="2460"/>
      <c r="D18" s="2460"/>
      <c r="E18" s="2354"/>
      <c r="F18" s="2374"/>
      <c r="G18" s="3046"/>
      <c r="H18" s="3046"/>
      <c r="I18" s="3046"/>
      <c r="J18" s="3046"/>
      <c r="K18" s="3046"/>
      <c r="L18" s="3046"/>
      <c r="M18" s="3046"/>
      <c r="N18" s="3046"/>
      <c r="O18" s="3049"/>
      <c r="P18" s="2739" t="s">
        <v>318</v>
      </c>
      <c r="Q18" s="2740"/>
      <c r="R18" s="3084" t="str">
        <f>★入力画面!$BL$104</f>
        <v/>
      </c>
      <c r="S18" s="3084"/>
      <c r="T18" s="3084"/>
      <c r="U18" s="3084"/>
      <c r="V18" s="3084"/>
      <c r="W18" s="3084"/>
      <c r="X18" s="3084"/>
      <c r="Y18" s="3084"/>
      <c r="Z18" s="3084"/>
      <c r="AA18" s="3084"/>
      <c r="AB18" s="3084"/>
      <c r="AC18" s="3084"/>
      <c r="AD18" s="3084"/>
      <c r="AE18" s="3084"/>
      <c r="AF18" s="3084"/>
      <c r="AG18" s="3085"/>
      <c r="AH18" s="3072">
        <f>★入力画面!$Y$104</f>
        <v>0</v>
      </c>
      <c r="AI18" s="3073"/>
      <c r="AJ18" s="3073"/>
      <c r="AK18" s="3073"/>
      <c r="AL18" s="3073"/>
      <c r="AM18" s="3073"/>
      <c r="AN18" s="3073"/>
      <c r="AO18" s="3073"/>
      <c r="AP18" s="3073"/>
      <c r="AQ18" s="3073"/>
      <c r="AR18" s="3073"/>
      <c r="AS18" s="3073"/>
      <c r="AT18" s="3073"/>
      <c r="AU18" s="3073"/>
      <c r="AV18" s="3073"/>
      <c r="AW18" s="3073"/>
      <c r="AX18" s="3073"/>
      <c r="AY18" s="3073"/>
      <c r="AZ18" s="3073"/>
      <c r="BA18" s="3073"/>
      <c r="BB18" s="3073"/>
      <c r="BC18" s="3073"/>
      <c r="BD18" s="3073"/>
      <c r="BE18" s="3073"/>
      <c r="BF18" s="3073"/>
      <c r="BG18" s="3073"/>
      <c r="BH18" s="3073"/>
      <c r="BI18" s="3073"/>
      <c r="BJ18" s="3073"/>
      <c r="BK18" s="3073"/>
      <c r="BL18" s="3073"/>
      <c r="BM18" s="3073"/>
      <c r="BN18" s="3073"/>
      <c r="BO18" s="3073"/>
      <c r="BP18" s="3073"/>
      <c r="BQ18" s="3073"/>
      <c r="BR18" s="3073"/>
      <c r="BS18" s="3073"/>
      <c r="BT18" s="3073"/>
      <c r="BU18" s="3073"/>
      <c r="BV18" s="3073"/>
      <c r="BW18" s="3073"/>
      <c r="BX18" s="3073"/>
      <c r="BY18" s="3074"/>
      <c r="BZ18" s="2458"/>
      <c r="CA18" s="2458"/>
      <c r="CB18" s="2458"/>
      <c r="CC18" s="2458"/>
      <c r="CD18" s="41"/>
      <c r="CE18" s="41"/>
      <c r="CF18" s="41"/>
      <c r="CG18" s="41"/>
      <c r="CH18" s="41"/>
      <c r="CI18" s="41"/>
      <c r="CJ18" s="41"/>
      <c r="CK18" s="41"/>
      <c r="CL18" s="41"/>
      <c r="CM18" s="392"/>
      <c r="CN18" s="391" t="s">
        <v>3041</v>
      </c>
      <c r="CO18" s="391"/>
      <c r="CP18" s="391" t="s">
        <v>2918</v>
      </c>
    </row>
    <row r="19" spans="1:94" s="360" customFormat="1" ht="15" customHeight="1">
      <c r="A19" s="2460"/>
      <c r="B19" s="2460"/>
      <c r="C19" s="2460"/>
      <c r="D19" s="2460"/>
      <c r="E19" s="2354"/>
      <c r="F19" s="2374"/>
      <c r="G19" s="3046"/>
      <c r="H19" s="3046"/>
      <c r="I19" s="3046"/>
      <c r="J19" s="3046"/>
      <c r="K19" s="3046"/>
      <c r="L19" s="3046"/>
      <c r="M19" s="3046"/>
      <c r="N19" s="3046"/>
      <c r="O19" s="3049"/>
      <c r="P19" s="3069" t="s">
        <v>319</v>
      </c>
      <c r="Q19" s="2737"/>
      <c r="R19" s="3086" t="str">
        <f>★入力画面!$BL$105</f>
        <v/>
      </c>
      <c r="S19" s="3086"/>
      <c r="T19" s="3086"/>
      <c r="U19" s="3086"/>
      <c r="V19" s="3086"/>
      <c r="W19" s="3086"/>
      <c r="X19" s="3086"/>
      <c r="Y19" s="3086"/>
      <c r="Z19" s="3086"/>
      <c r="AA19" s="3086"/>
      <c r="AB19" s="3086"/>
      <c r="AC19" s="3086"/>
      <c r="AD19" s="3086"/>
      <c r="AE19" s="3086"/>
      <c r="AF19" s="3086"/>
      <c r="AG19" s="3087"/>
      <c r="AH19" s="2766"/>
      <c r="AI19" s="2767"/>
      <c r="AJ19" s="2767"/>
      <c r="AK19" s="2767"/>
      <c r="AL19" s="2767"/>
      <c r="AM19" s="2767"/>
      <c r="AN19" s="2767"/>
      <c r="AO19" s="2767"/>
      <c r="AP19" s="2767"/>
      <c r="AQ19" s="2767"/>
      <c r="AR19" s="2767"/>
      <c r="AS19" s="2767"/>
      <c r="AT19" s="2767"/>
      <c r="AU19" s="2767"/>
      <c r="AV19" s="2767"/>
      <c r="AW19" s="2767"/>
      <c r="AX19" s="2767"/>
      <c r="AY19" s="2767"/>
      <c r="AZ19" s="2767"/>
      <c r="BA19" s="2767"/>
      <c r="BB19" s="2767"/>
      <c r="BC19" s="2767"/>
      <c r="BD19" s="2767"/>
      <c r="BE19" s="2767"/>
      <c r="BF19" s="2767"/>
      <c r="BG19" s="2767"/>
      <c r="BH19" s="2767"/>
      <c r="BI19" s="2767"/>
      <c r="BJ19" s="2767"/>
      <c r="BK19" s="2767"/>
      <c r="BL19" s="2767"/>
      <c r="BM19" s="2767"/>
      <c r="BN19" s="2767"/>
      <c r="BO19" s="2767"/>
      <c r="BP19" s="2767"/>
      <c r="BQ19" s="2767"/>
      <c r="BR19" s="2767"/>
      <c r="BS19" s="2767"/>
      <c r="BT19" s="2767"/>
      <c r="BU19" s="2767"/>
      <c r="BV19" s="2767"/>
      <c r="BW19" s="2767"/>
      <c r="BX19" s="2767"/>
      <c r="BY19" s="2768"/>
      <c r="BZ19" s="2458"/>
      <c r="CA19" s="2458"/>
      <c r="CB19" s="2458"/>
      <c r="CC19" s="2458"/>
      <c r="CD19" s="41"/>
      <c r="CE19" s="41"/>
      <c r="CF19" s="41"/>
      <c r="CG19" s="41"/>
      <c r="CH19" s="41"/>
      <c r="CI19" s="41"/>
      <c r="CJ19" s="41"/>
      <c r="CK19" s="41"/>
      <c r="CL19" s="41"/>
      <c r="CM19" s="392"/>
      <c r="CN19" s="391" t="s">
        <v>3042</v>
      </c>
      <c r="CO19" s="391"/>
      <c r="CP19" s="391" t="s">
        <v>2919</v>
      </c>
    </row>
    <row r="20" spans="1:94" s="360" customFormat="1" ht="15" customHeight="1">
      <c r="A20" s="2460"/>
      <c r="B20" s="2460"/>
      <c r="C20" s="2460"/>
      <c r="D20" s="2460"/>
      <c r="E20" s="2354"/>
      <c r="F20" s="2374"/>
      <c r="G20" s="3046"/>
      <c r="H20" s="3046"/>
      <c r="I20" s="3046"/>
      <c r="J20" s="3046"/>
      <c r="K20" s="3046"/>
      <c r="L20" s="3046"/>
      <c r="M20" s="3046"/>
      <c r="N20" s="3046"/>
      <c r="O20" s="3049"/>
      <c r="P20" s="2739" t="s">
        <v>318</v>
      </c>
      <c r="Q20" s="2740"/>
      <c r="R20" s="3084" t="str">
        <f>★入力画面!$BL$106</f>
        <v/>
      </c>
      <c r="S20" s="3084"/>
      <c r="T20" s="3084"/>
      <c r="U20" s="3084"/>
      <c r="V20" s="3084"/>
      <c r="W20" s="3084"/>
      <c r="X20" s="3084"/>
      <c r="Y20" s="3084"/>
      <c r="Z20" s="3084"/>
      <c r="AA20" s="3084"/>
      <c r="AB20" s="3084"/>
      <c r="AC20" s="3084"/>
      <c r="AD20" s="3084"/>
      <c r="AE20" s="3084"/>
      <c r="AF20" s="3084"/>
      <c r="AG20" s="3085"/>
      <c r="AH20" s="3072">
        <f>★入力画面!$Y$106</f>
        <v>0</v>
      </c>
      <c r="AI20" s="3073"/>
      <c r="AJ20" s="3073"/>
      <c r="AK20" s="3073"/>
      <c r="AL20" s="3073"/>
      <c r="AM20" s="3073"/>
      <c r="AN20" s="3073"/>
      <c r="AO20" s="3073"/>
      <c r="AP20" s="3073"/>
      <c r="AQ20" s="3073"/>
      <c r="AR20" s="3073"/>
      <c r="AS20" s="3073"/>
      <c r="AT20" s="3073"/>
      <c r="AU20" s="3073"/>
      <c r="AV20" s="3073"/>
      <c r="AW20" s="3073"/>
      <c r="AX20" s="3073"/>
      <c r="AY20" s="3073"/>
      <c r="AZ20" s="3073"/>
      <c r="BA20" s="3073"/>
      <c r="BB20" s="3073"/>
      <c r="BC20" s="3073"/>
      <c r="BD20" s="3073"/>
      <c r="BE20" s="3073"/>
      <c r="BF20" s="3073"/>
      <c r="BG20" s="3073"/>
      <c r="BH20" s="3073"/>
      <c r="BI20" s="3073"/>
      <c r="BJ20" s="3073"/>
      <c r="BK20" s="3073"/>
      <c r="BL20" s="3073"/>
      <c r="BM20" s="3073"/>
      <c r="BN20" s="3073"/>
      <c r="BO20" s="3073"/>
      <c r="BP20" s="3073"/>
      <c r="BQ20" s="3073"/>
      <c r="BR20" s="3073"/>
      <c r="BS20" s="3073"/>
      <c r="BT20" s="3073"/>
      <c r="BU20" s="3073"/>
      <c r="BV20" s="3073"/>
      <c r="BW20" s="3073"/>
      <c r="BX20" s="3073"/>
      <c r="BY20" s="3074"/>
      <c r="BZ20" s="2458"/>
      <c r="CA20" s="2458"/>
      <c r="CB20" s="2458"/>
      <c r="CC20" s="2458"/>
      <c r="CD20" s="41"/>
      <c r="CE20" s="41"/>
      <c r="CF20" s="41"/>
      <c r="CG20" s="41"/>
      <c r="CH20" s="41"/>
      <c r="CI20" s="41"/>
      <c r="CJ20" s="41"/>
      <c r="CK20" s="41"/>
      <c r="CL20" s="41"/>
      <c r="CM20" s="392"/>
      <c r="CN20" s="391" t="s">
        <v>3043</v>
      </c>
      <c r="CO20" s="391"/>
      <c r="CP20" s="391" t="s">
        <v>2920</v>
      </c>
    </row>
    <row r="21" spans="1:94" s="360" customFormat="1" ht="15" customHeight="1">
      <c r="A21" s="2460"/>
      <c r="B21" s="2460"/>
      <c r="C21" s="2460"/>
      <c r="D21" s="2460"/>
      <c r="E21" s="2354"/>
      <c r="F21" s="2374"/>
      <c r="G21" s="3046"/>
      <c r="H21" s="3046"/>
      <c r="I21" s="3046"/>
      <c r="J21" s="3046"/>
      <c r="K21" s="3046"/>
      <c r="L21" s="3046"/>
      <c r="M21" s="3046"/>
      <c r="N21" s="3046"/>
      <c r="O21" s="3049"/>
      <c r="P21" s="3069" t="s">
        <v>319</v>
      </c>
      <c r="Q21" s="2737"/>
      <c r="R21" s="3086" t="str">
        <f>★入力画面!$BL$107</f>
        <v/>
      </c>
      <c r="S21" s="3086"/>
      <c r="T21" s="3086"/>
      <c r="U21" s="3086"/>
      <c r="V21" s="3086"/>
      <c r="W21" s="3086"/>
      <c r="X21" s="3086"/>
      <c r="Y21" s="3086"/>
      <c r="Z21" s="3086"/>
      <c r="AA21" s="3086"/>
      <c r="AB21" s="3086"/>
      <c r="AC21" s="3086"/>
      <c r="AD21" s="3086"/>
      <c r="AE21" s="3086"/>
      <c r="AF21" s="3086"/>
      <c r="AG21" s="3087"/>
      <c r="AH21" s="2766"/>
      <c r="AI21" s="2767"/>
      <c r="AJ21" s="2767"/>
      <c r="AK21" s="2767"/>
      <c r="AL21" s="2767"/>
      <c r="AM21" s="2767"/>
      <c r="AN21" s="2767"/>
      <c r="AO21" s="2767"/>
      <c r="AP21" s="2767"/>
      <c r="AQ21" s="2767"/>
      <c r="AR21" s="2767"/>
      <c r="AS21" s="2767"/>
      <c r="AT21" s="2767"/>
      <c r="AU21" s="2767"/>
      <c r="AV21" s="2767"/>
      <c r="AW21" s="2767"/>
      <c r="AX21" s="2767"/>
      <c r="AY21" s="2767"/>
      <c r="AZ21" s="2767"/>
      <c r="BA21" s="2767"/>
      <c r="BB21" s="2767"/>
      <c r="BC21" s="2767"/>
      <c r="BD21" s="2767"/>
      <c r="BE21" s="2767"/>
      <c r="BF21" s="2767"/>
      <c r="BG21" s="2767"/>
      <c r="BH21" s="2767"/>
      <c r="BI21" s="2767"/>
      <c r="BJ21" s="2767"/>
      <c r="BK21" s="2767"/>
      <c r="BL21" s="2767"/>
      <c r="BM21" s="2767"/>
      <c r="BN21" s="2767"/>
      <c r="BO21" s="2767"/>
      <c r="BP21" s="2767"/>
      <c r="BQ21" s="2767"/>
      <c r="BR21" s="2767"/>
      <c r="BS21" s="2767"/>
      <c r="BT21" s="2767"/>
      <c r="BU21" s="2767"/>
      <c r="BV21" s="2767"/>
      <c r="BW21" s="2767"/>
      <c r="BX21" s="2767"/>
      <c r="BY21" s="2768"/>
      <c r="BZ21" s="2458"/>
      <c r="CA21" s="2458"/>
      <c r="CB21" s="2458"/>
      <c r="CC21" s="2458"/>
      <c r="CD21" s="41"/>
      <c r="CE21" s="41"/>
      <c r="CF21" s="41"/>
      <c r="CG21" s="41"/>
      <c r="CH21" s="41"/>
      <c r="CI21" s="41"/>
      <c r="CJ21" s="41"/>
      <c r="CK21" s="41"/>
      <c r="CL21" s="41"/>
      <c r="CM21" s="392"/>
      <c r="CN21" s="391" t="s">
        <v>3044</v>
      </c>
      <c r="CO21" s="391"/>
      <c r="CP21" s="391" t="s">
        <v>2921</v>
      </c>
    </row>
    <row r="22" spans="1:94" s="360" customFormat="1" ht="15" customHeight="1">
      <c r="A22" s="2460"/>
      <c r="B22" s="2460"/>
      <c r="C22" s="2460"/>
      <c r="D22" s="2460"/>
      <c r="E22" s="2354"/>
      <c r="F22" s="2374"/>
      <c r="G22" s="3046"/>
      <c r="H22" s="3046"/>
      <c r="I22" s="3046"/>
      <c r="J22" s="3046"/>
      <c r="K22" s="3046"/>
      <c r="L22" s="3046"/>
      <c r="M22" s="3046"/>
      <c r="N22" s="3046"/>
      <c r="O22" s="3049"/>
      <c r="P22" s="2739" t="s">
        <v>318</v>
      </c>
      <c r="Q22" s="2740"/>
      <c r="R22" s="3084" t="str">
        <f>★入力画面!$BL$108</f>
        <v/>
      </c>
      <c r="S22" s="3084"/>
      <c r="T22" s="3084"/>
      <c r="U22" s="3084"/>
      <c r="V22" s="3084"/>
      <c r="W22" s="3084"/>
      <c r="X22" s="3084"/>
      <c r="Y22" s="3084"/>
      <c r="Z22" s="3084"/>
      <c r="AA22" s="3084"/>
      <c r="AB22" s="3084"/>
      <c r="AC22" s="3084"/>
      <c r="AD22" s="3084"/>
      <c r="AE22" s="3084"/>
      <c r="AF22" s="3084"/>
      <c r="AG22" s="3085"/>
      <c r="AH22" s="3072">
        <f>★入力画面!$Y$108</f>
        <v>0</v>
      </c>
      <c r="AI22" s="3073"/>
      <c r="AJ22" s="3073"/>
      <c r="AK22" s="3073"/>
      <c r="AL22" s="3073"/>
      <c r="AM22" s="3073"/>
      <c r="AN22" s="3073"/>
      <c r="AO22" s="3073"/>
      <c r="AP22" s="3073"/>
      <c r="AQ22" s="3073"/>
      <c r="AR22" s="3073"/>
      <c r="AS22" s="3073"/>
      <c r="AT22" s="3073"/>
      <c r="AU22" s="3073"/>
      <c r="AV22" s="3073"/>
      <c r="AW22" s="3073"/>
      <c r="AX22" s="3073"/>
      <c r="AY22" s="3073"/>
      <c r="AZ22" s="3073"/>
      <c r="BA22" s="3073"/>
      <c r="BB22" s="3073"/>
      <c r="BC22" s="3073"/>
      <c r="BD22" s="3073"/>
      <c r="BE22" s="3073"/>
      <c r="BF22" s="3073"/>
      <c r="BG22" s="3073"/>
      <c r="BH22" s="3073"/>
      <c r="BI22" s="3073"/>
      <c r="BJ22" s="3073"/>
      <c r="BK22" s="3073"/>
      <c r="BL22" s="3073"/>
      <c r="BM22" s="3073"/>
      <c r="BN22" s="3073"/>
      <c r="BO22" s="3073"/>
      <c r="BP22" s="3073"/>
      <c r="BQ22" s="3073"/>
      <c r="BR22" s="3073"/>
      <c r="BS22" s="3073"/>
      <c r="BT22" s="3073"/>
      <c r="BU22" s="3073"/>
      <c r="BV22" s="3073"/>
      <c r="BW22" s="3073"/>
      <c r="BX22" s="3073"/>
      <c r="BY22" s="3074"/>
      <c r="BZ22" s="2458"/>
      <c r="CA22" s="2458"/>
      <c r="CB22" s="2458"/>
      <c r="CC22" s="2458"/>
      <c r="CD22" s="41"/>
      <c r="CE22" s="41"/>
      <c r="CF22" s="41"/>
      <c r="CG22" s="41"/>
      <c r="CH22" s="41"/>
      <c r="CI22" s="41"/>
      <c r="CJ22" s="41"/>
      <c r="CK22" s="41"/>
      <c r="CL22" s="41"/>
      <c r="CM22" s="392"/>
      <c r="CN22" s="391" t="s">
        <v>3045</v>
      </c>
      <c r="CO22" s="391"/>
      <c r="CP22" s="391" t="s">
        <v>2922</v>
      </c>
    </row>
    <row r="23" spans="1:94" s="360" customFormat="1" ht="15" customHeight="1">
      <c r="A23" s="2460"/>
      <c r="B23" s="2460"/>
      <c r="C23" s="2460"/>
      <c r="D23" s="2460"/>
      <c r="E23" s="2354"/>
      <c r="F23" s="2374"/>
      <c r="G23" s="3046"/>
      <c r="H23" s="3046"/>
      <c r="I23" s="3046"/>
      <c r="J23" s="3046"/>
      <c r="K23" s="3046"/>
      <c r="L23" s="3046"/>
      <c r="M23" s="3046"/>
      <c r="N23" s="3046"/>
      <c r="O23" s="3049"/>
      <c r="P23" s="3069" t="s">
        <v>319</v>
      </c>
      <c r="Q23" s="2737"/>
      <c r="R23" s="3086" t="str">
        <f>★入力画面!$BL$109</f>
        <v/>
      </c>
      <c r="S23" s="3086"/>
      <c r="T23" s="3086"/>
      <c r="U23" s="3086"/>
      <c r="V23" s="3086"/>
      <c r="W23" s="3086"/>
      <c r="X23" s="3086"/>
      <c r="Y23" s="3086"/>
      <c r="Z23" s="3086"/>
      <c r="AA23" s="3086"/>
      <c r="AB23" s="3086"/>
      <c r="AC23" s="3086"/>
      <c r="AD23" s="3086"/>
      <c r="AE23" s="3086"/>
      <c r="AF23" s="3086"/>
      <c r="AG23" s="3087"/>
      <c r="AH23" s="2766"/>
      <c r="AI23" s="2767"/>
      <c r="AJ23" s="2767"/>
      <c r="AK23" s="2767"/>
      <c r="AL23" s="2767"/>
      <c r="AM23" s="2767"/>
      <c r="AN23" s="2767"/>
      <c r="AO23" s="2767"/>
      <c r="AP23" s="2767"/>
      <c r="AQ23" s="2767"/>
      <c r="AR23" s="2767"/>
      <c r="AS23" s="2767"/>
      <c r="AT23" s="2767"/>
      <c r="AU23" s="2767"/>
      <c r="AV23" s="2767"/>
      <c r="AW23" s="2767"/>
      <c r="AX23" s="2767"/>
      <c r="AY23" s="2767"/>
      <c r="AZ23" s="2767"/>
      <c r="BA23" s="2767"/>
      <c r="BB23" s="2767"/>
      <c r="BC23" s="2767"/>
      <c r="BD23" s="2767"/>
      <c r="BE23" s="2767"/>
      <c r="BF23" s="2767"/>
      <c r="BG23" s="2767"/>
      <c r="BH23" s="2767"/>
      <c r="BI23" s="2767"/>
      <c r="BJ23" s="2767"/>
      <c r="BK23" s="2767"/>
      <c r="BL23" s="2767"/>
      <c r="BM23" s="2767"/>
      <c r="BN23" s="2767"/>
      <c r="BO23" s="2767"/>
      <c r="BP23" s="2767"/>
      <c r="BQ23" s="2767"/>
      <c r="BR23" s="2767"/>
      <c r="BS23" s="2767"/>
      <c r="BT23" s="2767"/>
      <c r="BU23" s="2767"/>
      <c r="BV23" s="2767"/>
      <c r="BW23" s="2767"/>
      <c r="BX23" s="2767"/>
      <c r="BY23" s="2768"/>
      <c r="BZ23" s="2458"/>
      <c r="CA23" s="2458"/>
      <c r="CB23" s="2458"/>
      <c r="CC23" s="2458"/>
      <c r="CD23" s="41"/>
      <c r="CE23" s="41"/>
      <c r="CF23" s="41"/>
      <c r="CG23" s="41"/>
      <c r="CH23" s="41"/>
      <c r="CI23" s="41"/>
      <c r="CJ23" s="41"/>
      <c r="CK23" s="41"/>
      <c r="CL23" s="41"/>
      <c r="CM23" s="392"/>
      <c r="CN23" s="391" t="s">
        <v>3046</v>
      </c>
      <c r="CO23" s="391"/>
      <c r="CP23" s="391" t="s">
        <v>2923</v>
      </c>
    </row>
    <row r="24" spans="1:94" s="360" customFormat="1" ht="15" customHeight="1">
      <c r="A24" s="2460"/>
      <c r="B24" s="2460"/>
      <c r="C24" s="2460"/>
      <c r="D24" s="2460"/>
      <c r="E24" s="2354"/>
      <c r="F24" s="2374"/>
      <c r="G24" s="3046"/>
      <c r="H24" s="3046"/>
      <c r="I24" s="3046"/>
      <c r="J24" s="3046"/>
      <c r="K24" s="3046"/>
      <c r="L24" s="3046"/>
      <c r="M24" s="3046"/>
      <c r="N24" s="3046"/>
      <c r="O24" s="3049"/>
      <c r="P24" s="2739" t="s">
        <v>318</v>
      </c>
      <c r="Q24" s="2740"/>
      <c r="R24" s="3084" t="str">
        <f>★入力画面!$BL$110</f>
        <v/>
      </c>
      <c r="S24" s="3084"/>
      <c r="T24" s="3084"/>
      <c r="U24" s="3084"/>
      <c r="V24" s="3084"/>
      <c r="W24" s="3084"/>
      <c r="X24" s="3084"/>
      <c r="Y24" s="3084"/>
      <c r="Z24" s="3084"/>
      <c r="AA24" s="3084"/>
      <c r="AB24" s="3084"/>
      <c r="AC24" s="3084"/>
      <c r="AD24" s="3084"/>
      <c r="AE24" s="3084"/>
      <c r="AF24" s="3084"/>
      <c r="AG24" s="3085"/>
      <c r="AH24" s="3072">
        <f>★入力画面!$Y$110</f>
        <v>0</v>
      </c>
      <c r="AI24" s="3073"/>
      <c r="AJ24" s="3073"/>
      <c r="AK24" s="3073"/>
      <c r="AL24" s="3073"/>
      <c r="AM24" s="3073"/>
      <c r="AN24" s="3073"/>
      <c r="AO24" s="3073"/>
      <c r="AP24" s="3073"/>
      <c r="AQ24" s="3073"/>
      <c r="AR24" s="3073"/>
      <c r="AS24" s="3073"/>
      <c r="AT24" s="3073"/>
      <c r="AU24" s="3073"/>
      <c r="AV24" s="3073"/>
      <c r="AW24" s="3073"/>
      <c r="AX24" s="3073"/>
      <c r="AY24" s="3073"/>
      <c r="AZ24" s="3073"/>
      <c r="BA24" s="3073"/>
      <c r="BB24" s="3073"/>
      <c r="BC24" s="3073"/>
      <c r="BD24" s="3073"/>
      <c r="BE24" s="3073"/>
      <c r="BF24" s="3073"/>
      <c r="BG24" s="3073"/>
      <c r="BH24" s="3073"/>
      <c r="BI24" s="3073"/>
      <c r="BJ24" s="3073"/>
      <c r="BK24" s="3073"/>
      <c r="BL24" s="3073"/>
      <c r="BM24" s="3073"/>
      <c r="BN24" s="3073"/>
      <c r="BO24" s="3073"/>
      <c r="BP24" s="3073"/>
      <c r="BQ24" s="3073"/>
      <c r="BR24" s="3073"/>
      <c r="BS24" s="3073"/>
      <c r="BT24" s="3073"/>
      <c r="BU24" s="3073"/>
      <c r="BV24" s="3073"/>
      <c r="BW24" s="3073"/>
      <c r="BX24" s="3073"/>
      <c r="BY24" s="3074"/>
      <c r="BZ24" s="2458"/>
      <c r="CA24" s="2458"/>
      <c r="CB24" s="2458"/>
      <c r="CC24" s="2458"/>
      <c r="CD24" s="41"/>
      <c r="CE24" s="41"/>
      <c r="CF24" s="41"/>
      <c r="CG24" s="41"/>
      <c r="CH24" s="41"/>
      <c r="CI24" s="41"/>
      <c r="CJ24" s="41"/>
      <c r="CK24" s="41"/>
      <c r="CL24" s="41"/>
      <c r="CM24" s="392"/>
      <c r="CN24" s="391" t="s">
        <v>3047</v>
      </c>
      <c r="CO24" s="391"/>
      <c r="CP24" s="391" t="s">
        <v>2924</v>
      </c>
    </row>
    <row r="25" spans="1:94" s="360" customFormat="1" ht="15" customHeight="1">
      <c r="A25" s="2460"/>
      <c r="B25" s="2460"/>
      <c r="C25" s="2460"/>
      <c r="D25" s="2460"/>
      <c r="E25" s="2354"/>
      <c r="F25" s="2374"/>
      <c r="G25" s="3046"/>
      <c r="H25" s="3046"/>
      <c r="I25" s="3046"/>
      <c r="J25" s="3046"/>
      <c r="K25" s="3046"/>
      <c r="L25" s="3046"/>
      <c r="M25" s="3046"/>
      <c r="N25" s="3046"/>
      <c r="O25" s="3049"/>
      <c r="P25" s="3069" t="s">
        <v>319</v>
      </c>
      <c r="Q25" s="2737"/>
      <c r="R25" s="3086" t="str">
        <f>★入力画面!$BL$111</f>
        <v/>
      </c>
      <c r="S25" s="3086"/>
      <c r="T25" s="3086"/>
      <c r="U25" s="3086"/>
      <c r="V25" s="3086"/>
      <c r="W25" s="3086"/>
      <c r="X25" s="3086"/>
      <c r="Y25" s="3086"/>
      <c r="Z25" s="3086"/>
      <c r="AA25" s="3086"/>
      <c r="AB25" s="3086"/>
      <c r="AC25" s="3086"/>
      <c r="AD25" s="3086"/>
      <c r="AE25" s="3086"/>
      <c r="AF25" s="3086"/>
      <c r="AG25" s="3087"/>
      <c r="AH25" s="2766"/>
      <c r="AI25" s="2767"/>
      <c r="AJ25" s="2767"/>
      <c r="AK25" s="2767"/>
      <c r="AL25" s="2767"/>
      <c r="AM25" s="2767"/>
      <c r="AN25" s="2767"/>
      <c r="AO25" s="2767"/>
      <c r="AP25" s="2767"/>
      <c r="AQ25" s="2767"/>
      <c r="AR25" s="2767"/>
      <c r="AS25" s="2767"/>
      <c r="AT25" s="2767"/>
      <c r="AU25" s="2767"/>
      <c r="AV25" s="2767"/>
      <c r="AW25" s="2767"/>
      <c r="AX25" s="2767"/>
      <c r="AY25" s="2767"/>
      <c r="AZ25" s="2767"/>
      <c r="BA25" s="2767"/>
      <c r="BB25" s="2767"/>
      <c r="BC25" s="2767"/>
      <c r="BD25" s="2767"/>
      <c r="BE25" s="2767"/>
      <c r="BF25" s="2767"/>
      <c r="BG25" s="2767"/>
      <c r="BH25" s="2767"/>
      <c r="BI25" s="2767"/>
      <c r="BJ25" s="2767"/>
      <c r="BK25" s="2767"/>
      <c r="BL25" s="2767"/>
      <c r="BM25" s="2767"/>
      <c r="BN25" s="2767"/>
      <c r="BO25" s="2767"/>
      <c r="BP25" s="2767"/>
      <c r="BQ25" s="2767"/>
      <c r="BR25" s="2767"/>
      <c r="BS25" s="2767"/>
      <c r="BT25" s="2767"/>
      <c r="BU25" s="2767"/>
      <c r="BV25" s="2767"/>
      <c r="BW25" s="2767"/>
      <c r="BX25" s="2767"/>
      <c r="BY25" s="2768"/>
      <c r="BZ25" s="2458"/>
      <c r="CA25" s="2458"/>
      <c r="CB25" s="2458"/>
      <c r="CC25" s="2458"/>
      <c r="CD25" s="41"/>
      <c r="CE25" s="41"/>
      <c r="CF25" s="41"/>
      <c r="CG25" s="41"/>
      <c r="CH25" s="41"/>
      <c r="CI25" s="41"/>
      <c r="CJ25" s="41"/>
      <c r="CK25" s="41"/>
      <c r="CL25" s="41"/>
      <c r="CM25" s="392"/>
      <c r="CN25" s="391" t="s">
        <v>3048</v>
      </c>
      <c r="CO25" s="391"/>
      <c r="CP25" s="391" t="s">
        <v>2925</v>
      </c>
    </row>
    <row r="26" spans="1:94" s="360" customFormat="1" ht="15" customHeight="1">
      <c r="A26" s="2460"/>
      <c r="B26" s="2460"/>
      <c r="C26" s="2460"/>
      <c r="D26" s="2460"/>
      <c r="E26" s="2354"/>
      <c r="F26" s="2374"/>
      <c r="G26" s="3046"/>
      <c r="H26" s="3046"/>
      <c r="I26" s="3046"/>
      <c r="J26" s="3046"/>
      <c r="K26" s="3046"/>
      <c r="L26" s="3046"/>
      <c r="M26" s="3046"/>
      <c r="N26" s="3046"/>
      <c r="O26" s="3049"/>
      <c r="P26" s="2739" t="s">
        <v>318</v>
      </c>
      <c r="Q26" s="2740"/>
      <c r="R26" s="3084" t="str">
        <f>★入力画面!$BL$112</f>
        <v/>
      </c>
      <c r="S26" s="3084"/>
      <c r="T26" s="3084"/>
      <c r="U26" s="3084"/>
      <c r="V26" s="3084"/>
      <c r="W26" s="3084"/>
      <c r="X26" s="3084"/>
      <c r="Y26" s="3084"/>
      <c r="Z26" s="3084"/>
      <c r="AA26" s="3084"/>
      <c r="AB26" s="3084"/>
      <c r="AC26" s="3084"/>
      <c r="AD26" s="3084"/>
      <c r="AE26" s="3084"/>
      <c r="AF26" s="3084"/>
      <c r="AG26" s="3085"/>
      <c r="AH26" s="3072">
        <f>★入力画面!$Y$112</f>
        <v>0</v>
      </c>
      <c r="AI26" s="3073"/>
      <c r="AJ26" s="3073"/>
      <c r="AK26" s="3073"/>
      <c r="AL26" s="3073"/>
      <c r="AM26" s="3073"/>
      <c r="AN26" s="3073"/>
      <c r="AO26" s="3073"/>
      <c r="AP26" s="3073"/>
      <c r="AQ26" s="3073"/>
      <c r="AR26" s="3073"/>
      <c r="AS26" s="3073"/>
      <c r="AT26" s="3073"/>
      <c r="AU26" s="3073"/>
      <c r="AV26" s="3073"/>
      <c r="AW26" s="3073"/>
      <c r="AX26" s="3073"/>
      <c r="AY26" s="3073"/>
      <c r="AZ26" s="3073"/>
      <c r="BA26" s="3073"/>
      <c r="BB26" s="3073"/>
      <c r="BC26" s="3073"/>
      <c r="BD26" s="3073"/>
      <c r="BE26" s="3073"/>
      <c r="BF26" s="3073"/>
      <c r="BG26" s="3073"/>
      <c r="BH26" s="3073"/>
      <c r="BI26" s="3073"/>
      <c r="BJ26" s="3073"/>
      <c r="BK26" s="3073"/>
      <c r="BL26" s="3073"/>
      <c r="BM26" s="3073"/>
      <c r="BN26" s="3073"/>
      <c r="BO26" s="3073"/>
      <c r="BP26" s="3073"/>
      <c r="BQ26" s="3073"/>
      <c r="BR26" s="3073"/>
      <c r="BS26" s="3073"/>
      <c r="BT26" s="3073"/>
      <c r="BU26" s="3073"/>
      <c r="BV26" s="3073"/>
      <c r="BW26" s="3073"/>
      <c r="BX26" s="3073"/>
      <c r="BY26" s="3074"/>
      <c r="BZ26" s="2458"/>
      <c r="CA26" s="2458"/>
      <c r="CB26" s="2458"/>
      <c r="CC26" s="2458"/>
      <c r="CD26" s="41"/>
      <c r="CE26" s="41"/>
      <c r="CF26" s="41"/>
      <c r="CG26" s="41"/>
      <c r="CH26" s="41"/>
      <c r="CI26" s="41"/>
      <c r="CJ26" s="41"/>
      <c r="CK26" s="41"/>
      <c r="CL26" s="41"/>
      <c r="CM26" s="392"/>
      <c r="CN26" s="391" t="s">
        <v>3049</v>
      </c>
      <c r="CO26" s="391"/>
      <c r="CP26" s="391" t="s">
        <v>2926</v>
      </c>
    </row>
    <row r="27" spans="1:94" s="360" customFormat="1" ht="15" customHeight="1">
      <c r="A27" s="2460"/>
      <c r="B27" s="2460"/>
      <c r="C27" s="2460"/>
      <c r="D27" s="2460"/>
      <c r="E27" s="2354"/>
      <c r="F27" s="2374"/>
      <c r="G27" s="3046"/>
      <c r="H27" s="3046"/>
      <c r="I27" s="3046"/>
      <c r="J27" s="3046"/>
      <c r="K27" s="3046"/>
      <c r="L27" s="3046"/>
      <c r="M27" s="3046"/>
      <c r="N27" s="3046"/>
      <c r="O27" s="3049"/>
      <c r="P27" s="3069" t="s">
        <v>319</v>
      </c>
      <c r="Q27" s="2737"/>
      <c r="R27" s="3086" t="str">
        <f>★入力画面!$BL$113</f>
        <v/>
      </c>
      <c r="S27" s="3086"/>
      <c r="T27" s="3086"/>
      <c r="U27" s="3086"/>
      <c r="V27" s="3086"/>
      <c r="W27" s="3086"/>
      <c r="X27" s="3086"/>
      <c r="Y27" s="3086"/>
      <c r="Z27" s="3086"/>
      <c r="AA27" s="3086"/>
      <c r="AB27" s="3086"/>
      <c r="AC27" s="3086"/>
      <c r="AD27" s="3086"/>
      <c r="AE27" s="3086"/>
      <c r="AF27" s="3086"/>
      <c r="AG27" s="3087"/>
      <c r="AH27" s="2766"/>
      <c r="AI27" s="2767"/>
      <c r="AJ27" s="2767"/>
      <c r="AK27" s="2767"/>
      <c r="AL27" s="2767"/>
      <c r="AM27" s="2767"/>
      <c r="AN27" s="2767"/>
      <c r="AO27" s="2767"/>
      <c r="AP27" s="2767"/>
      <c r="AQ27" s="2767"/>
      <c r="AR27" s="2767"/>
      <c r="AS27" s="2767"/>
      <c r="AT27" s="2767"/>
      <c r="AU27" s="2767"/>
      <c r="AV27" s="2767"/>
      <c r="AW27" s="2767"/>
      <c r="AX27" s="2767"/>
      <c r="AY27" s="2767"/>
      <c r="AZ27" s="2767"/>
      <c r="BA27" s="2767"/>
      <c r="BB27" s="2767"/>
      <c r="BC27" s="2767"/>
      <c r="BD27" s="2767"/>
      <c r="BE27" s="2767"/>
      <c r="BF27" s="2767"/>
      <c r="BG27" s="2767"/>
      <c r="BH27" s="2767"/>
      <c r="BI27" s="2767"/>
      <c r="BJ27" s="2767"/>
      <c r="BK27" s="2767"/>
      <c r="BL27" s="2767"/>
      <c r="BM27" s="2767"/>
      <c r="BN27" s="2767"/>
      <c r="BO27" s="2767"/>
      <c r="BP27" s="2767"/>
      <c r="BQ27" s="2767"/>
      <c r="BR27" s="2767"/>
      <c r="BS27" s="2767"/>
      <c r="BT27" s="2767"/>
      <c r="BU27" s="2767"/>
      <c r="BV27" s="2767"/>
      <c r="BW27" s="2767"/>
      <c r="BX27" s="2767"/>
      <c r="BY27" s="2768"/>
      <c r="BZ27" s="2458"/>
      <c r="CA27" s="2458"/>
      <c r="CB27" s="2458"/>
      <c r="CC27" s="2458"/>
      <c r="CD27" s="41"/>
      <c r="CE27" s="41"/>
      <c r="CF27" s="41"/>
      <c r="CG27" s="41"/>
      <c r="CH27" s="41"/>
      <c r="CI27" s="41"/>
      <c r="CJ27" s="41"/>
      <c r="CK27" s="41"/>
      <c r="CL27" s="41"/>
      <c r="CM27" s="392"/>
      <c r="CN27" s="391" t="s">
        <v>3050</v>
      </c>
      <c r="CO27" s="391"/>
      <c r="CP27" s="391" t="s">
        <v>2927</v>
      </c>
    </row>
    <row r="28" spans="1:94" s="360" customFormat="1" ht="15" customHeight="1">
      <c r="A28" s="2460"/>
      <c r="B28" s="2460"/>
      <c r="C28" s="2460"/>
      <c r="D28" s="2460"/>
      <c r="E28" s="2354"/>
      <c r="F28" s="2374"/>
      <c r="G28" s="3046"/>
      <c r="H28" s="3046"/>
      <c r="I28" s="3046"/>
      <c r="J28" s="3046"/>
      <c r="K28" s="3046"/>
      <c r="L28" s="3046"/>
      <c r="M28" s="3046"/>
      <c r="N28" s="3046"/>
      <c r="O28" s="3049"/>
      <c r="P28" s="2739" t="s">
        <v>318</v>
      </c>
      <c r="Q28" s="2740"/>
      <c r="R28" s="3084" t="str">
        <f>★入力画面!$BL$114</f>
        <v/>
      </c>
      <c r="S28" s="3084"/>
      <c r="T28" s="3084"/>
      <c r="U28" s="3084"/>
      <c r="V28" s="3084"/>
      <c r="W28" s="3084"/>
      <c r="X28" s="3084"/>
      <c r="Y28" s="3084"/>
      <c r="Z28" s="3084"/>
      <c r="AA28" s="3084"/>
      <c r="AB28" s="3084"/>
      <c r="AC28" s="3084"/>
      <c r="AD28" s="3084"/>
      <c r="AE28" s="3084"/>
      <c r="AF28" s="3084"/>
      <c r="AG28" s="3085"/>
      <c r="AH28" s="3072">
        <f>★入力画面!$Y$114</f>
        <v>0</v>
      </c>
      <c r="AI28" s="3073"/>
      <c r="AJ28" s="3073"/>
      <c r="AK28" s="3073"/>
      <c r="AL28" s="3073"/>
      <c r="AM28" s="3073"/>
      <c r="AN28" s="3073"/>
      <c r="AO28" s="3073"/>
      <c r="AP28" s="3073"/>
      <c r="AQ28" s="3073"/>
      <c r="AR28" s="3073"/>
      <c r="AS28" s="3073"/>
      <c r="AT28" s="3073"/>
      <c r="AU28" s="3073"/>
      <c r="AV28" s="3073"/>
      <c r="AW28" s="3073"/>
      <c r="AX28" s="3073"/>
      <c r="AY28" s="3073"/>
      <c r="AZ28" s="3073"/>
      <c r="BA28" s="3073"/>
      <c r="BB28" s="3073"/>
      <c r="BC28" s="3073"/>
      <c r="BD28" s="3073"/>
      <c r="BE28" s="3073"/>
      <c r="BF28" s="3073"/>
      <c r="BG28" s="3073"/>
      <c r="BH28" s="3073"/>
      <c r="BI28" s="3073"/>
      <c r="BJ28" s="3073"/>
      <c r="BK28" s="3073"/>
      <c r="BL28" s="3073"/>
      <c r="BM28" s="3073"/>
      <c r="BN28" s="3073"/>
      <c r="BO28" s="3073"/>
      <c r="BP28" s="3073"/>
      <c r="BQ28" s="3073"/>
      <c r="BR28" s="3073"/>
      <c r="BS28" s="3073"/>
      <c r="BT28" s="3073"/>
      <c r="BU28" s="3073"/>
      <c r="BV28" s="3073"/>
      <c r="BW28" s="3073"/>
      <c r="BX28" s="3073"/>
      <c r="BY28" s="3074"/>
      <c r="BZ28" s="2458"/>
      <c r="CA28" s="2458"/>
      <c r="CB28" s="2458"/>
      <c r="CC28" s="2458"/>
      <c r="CD28" s="41"/>
      <c r="CE28" s="41"/>
      <c r="CF28" s="41"/>
      <c r="CG28" s="41"/>
      <c r="CH28" s="41"/>
      <c r="CI28" s="41"/>
      <c r="CJ28" s="41"/>
      <c r="CK28" s="41"/>
      <c r="CL28" s="41"/>
      <c r="CM28" s="392"/>
      <c r="CN28" s="391" t="s">
        <v>3051</v>
      </c>
      <c r="CO28" s="391"/>
      <c r="CP28" s="391" t="s">
        <v>2928</v>
      </c>
    </row>
    <row r="29" spans="1:94" s="360" customFormat="1" ht="15" customHeight="1">
      <c r="A29" s="2460"/>
      <c r="B29" s="2460"/>
      <c r="C29" s="2460"/>
      <c r="D29" s="2460"/>
      <c r="E29" s="2354"/>
      <c r="F29" s="2374"/>
      <c r="G29" s="3046"/>
      <c r="H29" s="3046"/>
      <c r="I29" s="3046"/>
      <c r="J29" s="3046"/>
      <c r="K29" s="3046"/>
      <c r="L29" s="3046"/>
      <c r="M29" s="3046"/>
      <c r="N29" s="3046"/>
      <c r="O29" s="3049"/>
      <c r="P29" s="3069" t="s">
        <v>319</v>
      </c>
      <c r="Q29" s="2737"/>
      <c r="R29" s="3086" t="str">
        <f>★入力画面!$BL$115</f>
        <v/>
      </c>
      <c r="S29" s="3086"/>
      <c r="T29" s="3086"/>
      <c r="U29" s="3086"/>
      <c r="V29" s="3086"/>
      <c r="W29" s="3086"/>
      <c r="X29" s="3086"/>
      <c r="Y29" s="3086"/>
      <c r="Z29" s="3086"/>
      <c r="AA29" s="3086"/>
      <c r="AB29" s="3086"/>
      <c r="AC29" s="3086"/>
      <c r="AD29" s="3086"/>
      <c r="AE29" s="3086"/>
      <c r="AF29" s="3086"/>
      <c r="AG29" s="3087"/>
      <c r="AH29" s="2766"/>
      <c r="AI29" s="2767"/>
      <c r="AJ29" s="2767"/>
      <c r="AK29" s="2767"/>
      <c r="AL29" s="2767"/>
      <c r="AM29" s="2767"/>
      <c r="AN29" s="2767"/>
      <c r="AO29" s="2767"/>
      <c r="AP29" s="2767"/>
      <c r="AQ29" s="2767"/>
      <c r="AR29" s="2767"/>
      <c r="AS29" s="2767"/>
      <c r="AT29" s="2767"/>
      <c r="AU29" s="2767"/>
      <c r="AV29" s="2767"/>
      <c r="AW29" s="2767"/>
      <c r="AX29" s="2767"/>
      <c r="AY29" s="2767"/>
      <c r="AZ29" s="2767"/>
      <c r="BA29" s="2767"/>
      <c r="BB29" s="2767"/>
      <c r="BC29" s="2767"/>
      <c r="BD29" s="2767"/>
      <c r="BE29" s="2767"/>
      <c r="BF29" s="2767"/>
      <c r="BG29" s="2767"/>
      <c r="BH29" s="2767"/>
      <c r="BI29" s="2767"/>
      <c r="BJ29" s="2767"/>
      <c r="BK29" s="2767"/>
      <c r="BL29" s="2767"/>
      <c r="BM29" s="2767"/>
      <c r="BN29" s="2767"/>
      <c r="BO29" s="2767"/>
      <c r="BP29" s="2767"/>
      <c r="BQ29" s="2767"/>
      <c r="BR29" s="2767"/>
      <c r="BS29" s="2767"/>
      <c r="BT29" s="2767"/>
      <c r="BU29" s="2767"/>
      <c r="BV29" s="2767"/>
      <c r="BW29" s="2767"/>
      <c r="BX29" s="2767"/>
      <c r="BY29" s="2768"/>
      <c r="BZ29" s="2458"/>
      <c r="CA29" s="2458"/>
      <c r="CB29" s="2458"/>
      <c r="CC29" s="2458"/>
      <c r="CD29" s="41"/>
      <c r="CE29" s="41"/>
      <c r="CF29" s="41"/>
      <c r="CG29" s="41"/>
      <c r="CH29" s="41"/>
      <c r="CI29" s="41"/>
      <c r="CJ29" s="41"/>
      <c r="CK29" s="41"/>
      <c r="CL29" s="41"/>
      <c r="CM29" s="392"/>
      <c r="CN29" s="391" t="s">
        <v>3052</v>
      </c>
      <c r="CO29" s="391"/>
      <c r="CP29" s="391" t="s">
        <v>2929</v>
      </c>
    </row>
    <row r="30" spans="1:94" s="360" customFormat="1" ht="15" customHeight="1">
      <c r="A30" s="2460"/>
      <c r="B30" s="2460"/>
      <c r="C30" s="2460"/>
      <c r="D30" s="2460"/>
      <c r="E30" s="2354"/>
      <c r="F30" s="2374"/>
      <c r="G30" s="3046"/>
      <c r="H30" s="3046"/>
      <c r="I30" s="3046"/>
      <c r="J30" s="3046"/>
      <c r="K30" s="3046"/>
      <c r="L30" s="3046"/>
      <c r="M30" s="3046"/>
      <c r="N30" s="3046"/>
      <c r="O30" s="3049"/>
      <c r="P30" s="2739" t="s">
        <v>318</v>
      </c>
      <c r="Q30" s="2740"/>
      <c r="R30" s="3084" t="str">
        <f>★入力画面!$BL$116</f>
        <v/>
      </c>
      <c r="S30" s="3084"/>
      <c r="T30" s="3084"/>
      <c r="U30" s="3084"/>
      <c r="V30" s="3084"/>
      <c r="W30" s="3084"/>
      <c r="X30" s="3084"/>
      <c r="Y30" s="3084"/>
      <c r="Z30" s="3084"/>
      <c r="AA30" s="3084"/>
      <c r="AB30" s="3084"/>
      <c r="AC30" s="3084"/>
      <c r="AD30" s="3084"/>
      <c r="AE30" s="3084"/>
      <c r="AF30" s="3084"/>
      <c r="AG30" s="3085"/>
      <c r="AH30" s="3072">
        <f>★入力画面!$Y$116</f>
        <v>0</v>
      </c>
      <c r="AI30" s="3073"/>
      <c r="AJ30" s="3073"/>
      <c r="AK30" s="3073"/>
      <c r="AL30" s="3073"/>
      <c r="AM30" s="3073"/>
      <c r="AN30" s="3073"/>
      <c r="AO30" s="3073"/>
      <c r="AP30" s="3073"/>
      <c r="AQ30" s="3073"/>
      <c r="AR30" s="3073"/>
      <c r="AS30" s="3073"/>
      <c r="AT30" s="3073"/>
      <c r="AU30" s="3073"/>
      <c r="AV30" s="3073"/>
      <c r="AW30" s="3073"/>
      <c r="AX30" s="3073"/>
      <c r="AY30" s="3073"/>
      <c r="AZ30" s="3073"/>
      <c r="BA30" s="3073"/>
      <c r="BB30" s="3073"/>
      <c r="BC30" s="3073"/>
      <c r="BD30" s="3073"/>
      <c r="BE30" s="3073"/>
      <c r="BF30" s="3073"/>
      <c r="BG30" s="3073"/>
      <c r="BH30" s="3073"/>
      <c r="BI30" s="3073"/>
      <c r="BJ30" s="3073"/>
      <c r="BK30" s="3073"/>
      <c r="BL30" s="3073"/>
      <c r="BM30" s="3073"/>
      <c r="BN30" s="3073"/>
      <c r="BO30" s="3073"/>
      <c r="BP30" s="3073"/>
      <c r="BQ30" s="3073"/>
      <c r="BR30" s="3073"/>
      <c r="BS30" s="3073"/>
      <c r="BT30" s="3073"/>
      <c r="BU30" s="3073"/>
      <c r="BV30" s="3073"/>
      <c r="BW30" s="3073"/>
      <c r="BX30" s="3073"/>
      <c r="BY30" s="3074"/>
      <c r="BZ30" s="2458"/>
      <c r="CA30" s="2458"/>
      <c r="CB30" s="2458"/>
      <c r="CC30" s="2458"/>
      <c r="CD30" s="41"/>
      <c r="CE30" s="41"/>
      <c r="CF30" s="41"/>
      <c r="CG30" s="41"/>
      <c r="CH30" s="41"/>
      <c r="CI30" s="41"/>
      <c r="CJ30" s="41"/>
      <c r="CK30" s="41"/>
      <c r="CL30" s="41"/>
      <c r="CM30" s="392"/>
      <c r="CN30" s="391" t="s">
        <v>3053</v>
      </c>
      <c r="CO30" s="391"/>
      <c r="CP30" s="391" t="s">
        <v>2930</v>
      </c>
    </row>
    <row r="31" spans="1:94" s="360" customFormat="1" ht="15" customHeight="1">
      <c r="A31" s="2460"/>
      <c r="B31" s="2460"/>
      <c r="C31" s="2460"/>
      <c r="D31" s="2460"/>
      <c r="E31" s="2354"/>
      <c r="F31" s="2374"/>
      <c r="G31" s="3046"/>
      <c r="H31" s="3046"/>
      <c r="I31" s="3046"/>
      <c r="J31" s="3046"/>
      <c r="K31" s="3046"/>
      <c r="L31" s="3046"/>
      <c r="M31" s="3046"/>
      <c r="N31" s="3046"/>
      <c r="O31" s="3049"/>
      <c r="P31" s="3069" t="s">
        <v>319</v>
      </c>
      <c r="Q31" s="2737"/>
      <c r="R31" s="3086" t="str">
        <f>★入力画面!$BL$117</f>
        <v/>
      </c>
      <c r="S31" s="3086"/>
      <c r="T31" s="3086"/>
      <c r="U31" s="3086"/>
      <c r="V31" s="3086"/>
      <c r="W31" s="3086"/>
      <c r="X31" s="3086"/>
      <c r="Y31" s="3086"/>
      <c r="Z31" s="3086"/>
      <c r="AA31" s="3086"/>
      <c r="AB31" s="3086"/>
      <c r="AC31" s="3086"/>
      <c r="AD31" s="3086"/>
      <c r="AE31" s="3086"/>
      <c r="AF31" s="3086"/>
      <c r="AG31" s="3087"/>
      <c r="AH31" s="2766"/>
      <c r="AI31" s="2767"/>
      <c r="AJ31" s="2767"/>
      <c r="AK31" s="2767"/>
      <c r="AL31" s="2767"/>
      <c r="AM31" s="2767"/>
      <c r="AN31" s="2767"/>
      <c r="AO31" s="2767"/>
      <c r="AP31" s="2767"/>
      <c r="AQ31" s="2767"/>
      <c r="AR31" s="2767"/>
      <c r="AS31" s="2767"/>
      <c r="AT31" s="2767"/>
      <c r="AU31" s="2767"/>
      <c r="AV31" s="2767"/>
      <c r="AW31" s="2767"/>
      <c r="AX31" s="2767"/>
      <c r="AY31" s="2767"/>
      <c r="AZ31" s="2767"/>
      <c r="BA31" s="2767"/>
      <c r="BB31" s="2767"/>
      <c r="BC31" s="2767"/>
      <c r="BD31" s="2767"/>
      <c r="BE31" s="2767"/>
      <c r="BF31" s="2767"/>
      <c r="BG31" s="2767"/>
      <c r="BH31" s="2767"/>
      <c r="BI31" s="2767"/>
      <c r="BJ31" s="2767"/>
      <c r="BK31" s="2767"/>
      <c r="BL31" s="2767"/>
      <c r="BM31" s="2767"/>
      <c r="BN31" s="2767"/>
      <c r="BO31" s="2767"/>
      <c r="BP31" s="2767"/>
      <c r="BQ31" s="2767"/>
      <c r="BR31" s="2767"/>
      <c r="BS31" s="2767"/>
      <c r="BT31" s="2767"/>
      <c r="BU31" s="2767"/>
      <c r="BV31" s="2767"/>
      <c r="BW31" s="2767"/>
      <c r="BX31" s="2767"/>
      <c r="BY31" s="2768"/>
      <c r="BZ31" s="2458"/>
      <c r="CA31" s="2458"/>
      <c r="CB31" s="2458"/>
      <c r="CC31" s="2458"/>
      <c r="CD31" s="41"/>
      <c r="CE31" s="41"/>
      <c r="CF31" s="41"/>
      <c r="CG31" s="41"/>
      <c r="CH31" s="41"/>
      <c r="CI31" s="41"/>
      <c r="CJ31" s="41"/>
      <c r="CK31" s="41"/>
      <c r="CL31" s="41"/>
      <c r="CM31" s="392"/>
      <c r="CN31" s="391" t="s">
        <v>3054</v>
      </c>
      <c r="CO31" s="391"/>
      <c r="CP31" s="391" t="s">
        <v>2931</v>
      </c>
    </row>
    <row r="32" spans="1:94" s="360" customFormat="1" ht="15" customHeight="1">
      <c r="A32" s="2460"/>
      <c r="B32" s="2460"/>
      <c r="C32" s="2460"/>
      <c r="D32" s="2460"/>
      <c r="E32" s="2354"/>
      <c r="F32" s="2374"/>
      <c r="G32" s="3046"/>
      <c r="H32" s="3046"/>
      <c r="I32" s="3046"/>
      <c r="J32" s="3046"/>
      <c r="K32" s="3046"/>
      <c r="L32" s="3046"/>
      <c r="M32" s="3046"/>
      <c r="N32" s="3046"/>
      <c r="O32" s="3049"/>
      <c r="P32" s="2739" t="s">
        <v>318</v>
      </c>
      <c r="Q32" s="2740"/>
      <c r="R32" s="3084" t="str">
        <f>★入力画面!$BL$118</f>
        <v/>
      </c>
      <c r="S32" s="3084"/>
      <c r="T32" s="3084"/>
      <c r="U32" s="3084"/>
      <c r="V32" s="3084"/>
      <c r="W32" s="3084"/>
      <c r="X32" s="3084"/>
      <c r="Y32" s="3084"/>
      <c r="Z32" s="3084"/>
      <c r="AA32" s="3084"/>
      <c r="AB32" s="3084"/>
      <c r="AC32" s="3084"/>
      <c r="AD32" s="3084"/>
      <c r="AE32" s="3084"/>
      <c r="AF32" s="3084"/>
      <c r="AG32" s="3085"/>
      <c r="AH32" s="3072">
        <f>★入力画面!$Y$118</f>
        <v>0</v>
      </c>
      <c r="AI32" s="3073"/>
      <c r="AJ32" s="3073"/>
      <c r="AK32" s="3073"/>
      <c r="AL32" s="3073"/>
      <c r="AM32" s="3073"/>
      <c r="AN32" s="3073"/>
      <c r="AO32" s="3073"/>
      <c r="AP32" s="3073"/>
      <c r="AQ32" s="3073"/>
      <c r="AR32" s="3073"/>
      <c r="AS32" s="3073"/>
      <c r="AT32" s="3073"/>
      <c r="AU32" s="3073"/>
      <c r="AV32" s="3073"/>
      <c r="AW32" s="3073"/>
      <c r="AX32" s="3073"/>
      <c r="AY32" s="3073"/>
      <c r="AZ32" s="3073"/>
      <c r="BA32" s="3073"/>
      <c r="BB32" s="3073"/>
      <c r="BC32" s="3073"/>
      <c r="BD32" s="3073"/>
      <c r="BE32" s="3073"/>
      <c r="BF32" s="3073"/>
      <c r="BG32" s="3073"/>
      <c r="BH32" s="3073"/>
      <c r="BI32" s="3073"/>
      <c r="BJ32" s="3073"/>
      <c r="BK32" s="3073"/>
      <c r="BL32" s="3073"/>
      <c r="BM32" s="3073"/>
      <c r="BN32" s="3073"/>
      <c r="BO32" s="3073"/>
      <c r="BP32" s="3073"/>
      <c r="BQ32" s="3073"/>
      <c r="BR32" s="3073"/>
      <c r="BS32" s="3073"/>
      <c r="BT32" s="3073"/>
      <c r="BU32" s="3073"/>
      <c r="BV32" s="3073"/>
      <c r="BW32" s="3073"/>
      <c r="BX32" s="3073"/>
      <c r="BY32" s="3074"/>
      <c r="BZ32" s="2458"/>
      <c r="CA32" s="2458"/>
      <c r="CB32" s="2458"/>
      <c r="CC32" s="2458"/>
      <c r="CD32" s="41"/>
      <c r="CE32" s="41"/>
      <c r="CF32" s="41"/>
      <c r="CG32" s="41"/>
      <c r="CH32" s="41"/>
      <c r="CI32" s="41"/>
      <c r="CJ32" s="41"/>
      <c r="CK32" s="41"/>
      <c r="CL32" s="41"/>
      <c r="CM32" s="392"/>
      <c r="CN32" s="393" t="s">
        <v>3055</v>
      </c>
      <c r="CO32" s="391"/>
      <c r="CP32" s="391" t="s">
        <v>2932</v>
      </c>
    </row>
    <row r="33" spans="1:94" s="360" customFormat="1" ht="15" customHeight="1">
      <c r="A33" s="2460"/>
      <c r="B33" s="2460"/>
      <c r="C33" s="2460"/>
      <c r="D33" s="2460"/>
      <c r="E33" s="2354"/>
      <c r="F33" s="2374"/>
      <c r="G33" s="3046"/>
      <c r="H33" s="3046"/>
      <c r="I33" s="3046"/>
      <c r="J33" s="3046"/>
      <c r="K33" s="3046"/>
      <c r="L33" s="3046"/>
      <c r="M33" s="3046"/>
      <c r="N33" s="3046"/>
      <c r="O33" s="3049"/>
      <c r="P33" s="3069" t="s">
        <v>319</v>
      </c>
      <c r="Q33" s="2737"/>
      <c r="R33" s="3086" t="str">
        <f>★入力画面!$BL$119</f>
        <v/>
      </c>
      <c r="S33" s="3086"/>
      <c r="T33" s="3086"/>
      <c r="U33" s="3086"/>
      <c r="V33" s="3086"/>
      <c r="W33" s="3086"/>
      <c r="X33" s="3086"/>
      <c r="Y33" s="3086"/>
      <c r="Z33" s="3086"/>
      <c r="AA33" s="3086"/>
      <c r="AB33" s="3086"/>
      <c r="AC33" s="3086"/>
      <c r="AD33" s="3086"/>
      <c r="AE33" s="3086"/>
      <c r="AF33" s="3086"/>
      <c r="AG33" s="3087"/>
      <c r="AH33" s="2766"/>
      <c r="AI33" s="2767"/>
      <c r="AJ33" s="2767"/>
      <c r="AK33" s="2767"/>
      <c r="AL33" s="2767"/>
      <c r="AM33" s="2767"/>
      <c r="AN33" s="2767"/>
      <c r="AO33" s="2767"/>
      <c r="AP33" s="2767"/>
      <c r="AQ33" s="2767"/>
      <c r="AR33" s="2767"/>
      <c r="AS33" s="2767"/>
      <c r="AT33" s="2767"/>
      <c r="AU33" s="2767"/>
      <c r="AV33" s="2767"/>
      <c r="AW33" s="2767"/>
      <c r="AX33" s="2767"/>
      <c r="AY33" s="2767"/>
      <c r="AZ33" s="2767"/>
      <c r="BA33" s="2767"/>
      <c r="BB33" s="2767"/>
      <c r="BC33" s="2767"/>
      <c r="BD33" s="2767"/>
      <c r="BE33" s="2767"/>
      <c r="BF33" s="2767"/>
      <c r="BG33" s="2767"/>
      <c r="BH33" s="2767"/>
      <c r="BI33" s="2767"/>
      <c r="BJ33" s="2767"/>
      <c r="BK33" s="2767"/>
      <c r="BL33" s="2767"/>
      <c r="BM33" s="2767"/>
      <c r="BN33" s="2767"/>
      <c r="BO33" s="2767"/>
      <c r="BP33" s="2767"/>
      <c r="BQ33" s="2767"/>
      <c r="BR33" s="2767"/>
      <c r="BS33" s="2767"/>
      <c r="BT33" s="2767"/>
      <c r="BU33" s="2767"/>
      <c r="BV33" s="2767"/>
      <c r="BW33" s="2767"/>
      <c r="BX33" s="2767"/>
      <c r="BY33" s="2768"/>
      <c r="BZ33" s="2458"/>
      <c r="CA33" s="2458"/>
      <c r="CB33" s="2458"/>
      <c r="CC33" s="2458"/>
      <c r="CD33" s="41"/>
      <c r="CE33" s="41"/>
      <c r="CF33" s="41"/>
      <c r="CG33" s="41"/>
      <c r="CH33" s="41"/>
      <c r="CI33" s="41"/>
      <c r="CJ33" s="41"/>
      <c r="CK33" s="41"/>
      <c r="CL33" s="41"/>
      <c r="CM33" s="392"/>
      <c r="CN33" s="391" t="s">
        <v>3343</v>
      </c>
      <c r="CO33" s="391"/>
      <c r="CP33" s="391" t="s">
        <v>2933</v>
      </c>
    </row>
    <row r="34" spans="1:94" s="360" customFormat="1" ht="15" customHeight="1">
      <c r="A34" s="2460"/>
      <c r="B34" s="2460"/>
      <c r="C34" s="2460"/>
      <c r="D34" s="2460"/>
      <c r="E34" s="2354"/>
      <c r="F34" s="2374"/>
      <c r="G34" s="3046"/>
      <c r="H34" s="3046"/>
      <c r="I34" s="3046"/>
      <c r="J34" s="3046"/>
      <c r="K34" s="3046"/>
      <c r="L34" s="3046"/>
      <c r="M34" s="3046"/>
      <c r="N34" s="3046"/>
      <c r="O34" s="3049"/>
      <c r="P34" s="2739" t="s">
        <v>318</v>
      </c>
      <c r="Q34" s="2740"/>
      <c r="R34" s="3084" t="str">
        <f>★入力画面!$BL$120</f>
        <v/>
      </c>
      <c r="S34" s="3084"/>
      <c r="T34" s="3084"/>
      <c r="U34" s="3084"/>
      <c r="V34" s="3084"/>
      <c r="W34" s="3084"/>
      <c r="X34" s="3084"/>
      <c r="Y34" s="3084"/>
      <c r="Z34" s="3084"/>
      <c r="AA34" s="3084"/>
      <c r="AB34" s="3084"/>
      <c r="AC34" s="3084"/>
      <c r="AD34" s="3084"/>
      <c r="AE34" s="3084"/>
      <c r="AF34" s="3084"/>
      <c r="AG34" s="3085"/>
      <c r="AH34" s="3072">
        <f>★入力画面!$Y$120</f>
        <v>0</v>
      </c>
      <c r="AI34" s="3073"/>
      <c r="AJ34" s="3073"/>
      <c r="AK34" s="3073"/>
      <c r="AL34" s="3073"/>
      <c r="AM34" s="3073"/>
      <c r="AN34" s="3073"/>
      <c r="AO34" s="3073"/>
      <c r="AP34" s="3073"/>
      <c r="AQ34" s="3073"/>
      <c r="AR34" s="3073"/>
      <c r="AS34" s="3073"/>
      <c r="AT34" s="3073"/>
      <c r="AU34" s="3073"/>
      <c r="AV34" s="3073"/>
      <c r="AW34" s="3073"/>
      <c r="AX34" s="3073"/>
      <c r="AY34" s="3073"/>
      <c r="AZ34" s="3073"/>
      <c r="BA34" s="3073"/>
      <c r="BB34" s="3073"/>
      <c r="BC34" s="3073"/>
      <c r="BD34" s="3073"/>
      <c r="BE34" s="3073"/>
      <c r="BF34" s="3073"/>
      <c r="BG34" s="3073"/>
      <c r="BH34" s="3073"/>
      <c r="BI34" s="3073"/>
      <c r="BJ34" s="3073"/>
      <c r="BK34" s="3073"/>
      <c r="BL34" s="3073"/>
      <c r="BM34" s="3073"/>
      <c r="BN34" s="3073"/>
      <c r="BO34" s="3073"/>
      <c r="BP34" s="3073"/>
      <c r="BQ34" s="3073"/>
      <c r="BR34" s="3073"/>
      <c r="BS34" s="3073"/>
      <c r="BT34" s="3073"/>
      <c r="BU34" s="3073"/>
      <c r="BV34" s="3073"/>
      <c r="BW34" s="3073"/>
      <c r="BX34" s="3073"/>
      <c r="BY34" s="3074"/>
      <c r="BZ34" s="2458"/>
      <c r="CA34" s="2458"/>
      <c r="CB34" s="2458"/>
      <c r="CC34" s="2458"/>
      <c r="CD34" s="41"/>
      <c r="CE34" s="41"/>
      <c r="CF34" s="41"/>
      <c r="CG34" s="41"/>
      <c r="CH34" s="41"/>
      <c r="CI34" s="41"/>
      <c r="CJ34" s="41"/>
      <c r="CK34" s="41"/>
      <c r="CL34" s="41"/>
      <c r="CM34" s="392"/>
      <c r="CN34" s="393" t="s">
        <v>3056</v>
      </c>
      <c r="CO34" s="394"/>
      <c r="CP34" s="394"/>
    </row>
    <row r="35" spans="1:94" s="360" customFormat="1" ht="15" customHeight="1">
      <c r="A35" s="2460"/>
      <c r="B35" s="2460"/>
      <c r="C35" s="2460"/>
      <c r="D35" s="2460"/>
      <c r="E35" s="2354"/>
      <c r="F35" s="2374"/>
      <c r="G35" s="3046"/>
      <c r="H35" s="3046"/>
      <c r="I35" s="3046"/>
      <c r="J35" s="3046"/>
      <c r="K35" s="3046"/>
      <c r="L35" s="3046"/>
      <c r="M35" s="3046"/>
      <c r="N35" s="3046"/>
      <c r="O35" s="3049"/>
      <c r="P35" s="3069" t="s">
        <v>319</v>
      </c>
      <c r="Q35" s="2737"/>
      <c r="R35" s="3086" t="str">
        <f>★入力画面!$BL$121</f>
        <v/>
      </c>
      <c r="S35" s="3086"/>
      <c r="T35" s="3086"/>
      <c r="U35" s="3086"/>
      <c r="V35" s="3086"/>
      <c r="W35" s="3086"/>
      <c r="X35" s="3086"/>
      <c r="Y35" s="3086"/>
      <c r="Z35" s="3086"/>
      <c r="AA35" s="3086"/>
      <c r="AB35" s="3086"/>
      <c r="AC35" s="3086"/>
      <c r="AD35" s="3086"/>
      <c r="AE35" s="3086"/>
      <c r="AF35" s="3086"/>
      <c r="AG35" s="3087"/>
      <c r="AH35" s="2766"/>
      <c r="AI35" s="2767"/>
      <c r="AJ35" s="2767"/>
      <c r="AK35" s="2767"/>
      <c r="AL35" s="2767"/>
      <c r="AM35" s="2767"/>
      <c r="AN35" s="2767"/>
      <c r="AO35" s="2767"/>
      <c r="AP35" s="2767"/>
      <c r="AQ35" s="2767"/>
      <c r="AR35" s="2767"/>
      <c r="AS35" s="2767"/>
      <c r="AT35" s="2767"/>
      <c r="AU35" s="2767"/>
      <c r="AV35" s="2767"/>
      <c r="AW35" s="2767"/>
      <c r="AX35" s="2767"/>
      <c r="AY35" s="2767"/>
      <c r="AZ35" s="2767"/>
      <c r="BA35" s="2767"/>
      <c r="BB35" s="2767"/>
      <c r="BC35" s="2767"/>
      <c r="BD35" s="2767"/>
      <c r="BE35" s="2767"/>
      <c r="BF35" s="2767"/>
      <c r="BG35" s="2767"/>
      <c r="BH35" s="2767"/>
      <c r="BI35" s="2767"/>
      <c r="BJ35" s="2767"/>
      <c r="BK35" s="2767"/>
      <c r="BL35" s="2767"/>
      <c r="BM35" s="2767"/>
      <c r="BN35" s="2767"/>
      <c r="BO35" s="2767"/>
      <c r="BP35" s="2767"/>
      <c r="BQ35" s="2767"/>
      <c r="BR35" s="2767"/>
      <c r="BS35" s="2767"/>
      <c r="BT35" s="2767"/>
      <c r="BU35" s="2767"/>
      <c r="BV35" s="2767"/>
      <c r="BW35" s="2767"/>
      <c r="BX35" s="2767"/>
      <c r="BY35" s="2768"/>
      <c r="BZ35" s="2458"/>
      <c r="CA35" s="2458"/>
      <c r="CB35" s="2458"/>
      <c r="CC35" s="2458"/>
      <c r="CD35" s="41"/>
      <c r="CE35" s="41"/>
      <c r="CF35" s="41"/>
      <c r="CG35" s="41"/>
      <c r="CH35" s="41"/>
      <c r="CI35" s="41"/>
      <c r="CJ35" s="41"/>
      <c r="CK35" s="41"/>
      <c r="CL35" s="41"/>
      <c r="CM35" s="392"/>
      <c r="CN35" s="393" t="s">
        <v>3057</v>
      </c>
      <c r="CO35" s="394"/>
      <c r="CP35" s="394"/>
    </row>
    <row r="36" spans="1:94" s="360" customFormat="1" ht="15" customHeight="1">
      <c r="A36" s="2460"/>
      <c r="B36" s="2460"/>
      <c r="C36" s="2460"/>
      <c r="D36" s="2460"/>
      <c r="E36" s="2354"/>
      <c r="F36" s="2374"/>
      <c r="G36" s="3046"/>
      <c r="H36" s="3046"/>
      <c r="I36" s="3046"/>
      <c r="J36" s="3046"/>
      <c r="K36" s="3046"/>
      <c r="L36" s="3046"/>
      <c r="M36" s="3046"/>
      <c r="N36" s="3046"/>
      <c r="O36" s="3049"/>
      <c r="P36" s="2739" t="s">
        <v>318</v>
      </c>
      <c r="Q36" s="2740"/>
      <c r="R36" s="3084" t="str">
        <f>★入力画面!$BL$122</f>
        <v/>
      </c>
      <c r="S36" s="3084"/>
      <c r="T36" s="3084"/>
      <c r="U36" s="3084"/>
      <c r="V36" s="3084"/>
      <c r="W36" s="3084"/>
      <c r="X36" s="3084"/>
      <c r="Y36" s="3084"/>
      <c r="Z36" s="3084"/>
      <c r="AA36" s="3084"/>
      <c r="AB36" s="3084"/>
      <c r="AC36" s="3084"/>
      <c r="AD36" s="3084"/>
      <c r="AE36" s="3084"/>
      <c r="AF36" s="3084"/>
      <c r="AG36" s="3085"/>
      <c r="AH36" s="3072">
        <f>★入力画面!$Y$122</f>
        <v>0</v>
      </c>
      <c r="AI36" s="3073"/>
      <c r="AJ36" s="3073"/>
      <c r="AK36" s="3073"/>
      <c r="AL36" s="3073"/>
      <c r="AM36" s="3073"/>
      <c r="AN36" s="3073"/>
      <c r="AO36" s="3073"/>
      <c r="AP36" s="3073"/>
      <c r="AQ36" s="3073"/>
      <c r="AR36" s="3073"/>
      <c r="AS36" s="3073"/>
      <c r="AT36" s="3073"/>
      <c r="AU36" s="3073"/>
      <c r="AV36" s="3073"/>
      <c r="AW36" s="3073"/>
      <c r="AX36" s="3073"/>
      <c r="AY36" s="3073"/>
      <c r="AZ36" s="3073"/>
      <c r="BA36" s="3073"/>
      <c r="BB36" s="3073"/>
      <c r="BC36" s="3073"/>
      <c r="BD36" s="3073"/>
      <c r="BE36" s="3073"/>
      <c r="BF36" s="3073"/>
      <c r="BG36" s="3073"/>
      <c r="BH36" s="3073"/>
      <c r="BI36" s="3073"/>
      <c r="BJ36" s="3073"/>
      <c r="BK36" s="3073"/>
      <c r="BL36" s="3073"/>
      <c r="BM36" s="3073"/>
      <c r="BN36" s="3073"/>
      <c r="BO36" s="3073"/>
      <c r="BP36" s="3073"/>
      <c r="BQ36" s="3073"/>
      <c r="BR36" s="3073"/>
      <c r="BS36" s="3073"/>
      <c r="BT36" s="3073"/>
      <c r="BU36" s="3073"/>
      <c r="BV36" s="3073"/>
      <c r="BW36" s="3073"/>
      <c r="BX36" s="3073"/>
      <c r="BY36" s="3074"/>
      <c r="BZ36" s="2458"/>
      <c r="CA36" s="2458"/>
      <c r="CB36" s="2458"/>
      <c r="CC36" s="2458"/>
      <c r="CD36" s="41"/>
      <c r="CE36" s="41"/>
      <c r="CF36" s="41"/>
      <c r="CG36" s="41"/>
      <c r="CH36" s="41"/>
      <c r="CI36" s="41"/>
      <c r="CJ36" s="41"/>
      <c r="CK36" s="41"/>
      <c r="CL36" s="41"/>
      <c r="CM36" s="392"/>
      <c r="CN36" s="395" t="s">
        <v>3058</v>
      </c>
      <c r="CO36" s="396"/>
      <c r="CP36" s="396"/>
    </row>
    <row r="37" spans="1:94" s="360" customFormat="1" ht="15" customHeight="1" thickBot="1">
      <c r="A37" s="2460"/>
      <c r="B37" s="2460"/>
      <c r="C37" s="2460"/>
      <c r="D37" s="2460"/>
      <c r="E37" s="2354"/>
      <c r="F37" s="2374"/>
      <c r="G37" s="3046"/>
      <c r="H37" s="3046"/>
      <c r="I37" s="3046"/>
      <c r="J37" s="3046"/>
      <c r="K37" s="3046"/>
      <c r="L37" s="3046"/>
      <c r="M37" s="3046"/>
      <c r="N37" s="3046"/>
      <c r="O37" s="3049"/>
      <c r="P37" s="3011" t="s">
        <v>319</v>
      </c>
      <c r="Q37" s="2289"/>
      <c r="R37" s="3095" t="str">
        <f>★入力画面!$BL$123</f>
        <v/>
      </c>
      <c r="S37" s="3095"/>
      <c r="T37" s="3095"/>
      <c r="U37" s="3095"/>
      <c r="V37" s="3095"/>
      <c r="W37" s="3095"/>
      <c r="X37" s="3095"/>
      <c r="Y37" s="3095"/>
      <c r="Z37" s="3095"/>
      <c r="AA37" s="3095"/>
      <c r="AB37" s="3095"/>
      <c r="AC37" s="3095"/>
      <c r="AD37" s="3095"/>
      <c r="AE37" s="3095"/>
      <c r="AF37" s="3095"/>
      <c r="AG37" s="3096"/>
      <c r="AH37" s="2766"/>
      <c r="AI37" s="2767"/>
      <c r="AJ37" s="2767"/>
      <c r="AK37" s="2767"/>
      <c r="AL37" s="2767"/>
      <c r="AM37" s="2767"/>
      <c r="AN37" s="2767"/>
      <c r="AO37" s="2767"/>
      <c r="AP37" s="2767"/>
      <c r="AQ37" s="2767"/>
      <c r="AR37" s="2767"/>
      <c r="AS37" s="2767"/>
      <c r="AT37" s="2767"/>
      <c r="AU37" s="2767"/>
      <c r="AV37" s="2767"/>
      <c r="AW37" s="2767"/>
      <c r="AX37" s="2767"/>
      <c r="AY37" s="2767"/>
      <c r="AZ37" s="2767"/>
      <c r="BA37" s="2767"/>
      <c r="BB37" s="2767"/>
      <c r="BC37" s="2767"/>
      <c r="BD37" s="2767"/>
      <c r="BE37" s="2767"/>
      <c r="BF37" s="2767"/>
      <c r="BG37" s="2767"/>
      <c r="BH37" s="2767"/>
      <c r="BI37" s="2767"/>
      <c r="BJ37" s="2767"/>
      <c r="BK37" s="2767"/>
      <c r="BL37" s="2767"/>
      <c r="BM37" s="2767"/>
      <c r="BN37" s="2767"/>
      <c r="BO37" s="2767"/>
      <c r="BP37" s="2767"/>
      <c r="BQ37" s="2767"/>
      <c r="BR37" s="2767"/>
      <c r="BS37" s="2767"/>
      <c r="BT37" s="2767"/>
      <c r="BU37" s="2767"/>
      <c r="BV37" s="2767"/>
      <c r="BW37" s="2767"/>
      <c r="BX37" s="2767"/>
      <c r="BY37" s="2768"/>
      <c r="BZ37" s="2458"/>
      <c r="CA37" s="2458"/>
      <c r="CB37" s="2458"/>
      <c r="CC37" s="2458"/>
      <c r="CD37" s="41"/>
      <c r="CE37" s="41"/>
      <c r="CF37" s="41"/>
      <c r="CG37" s="41"/>
      <c r="CH37" s="41"/>
      <c r="CI37" s="41"/>
      <c r="CJ37" s="41"/>
      <c r="CK37" s="41"/>
      <c r="CL37" s="41"/>
      <c r="CM37" s="392"/>
      <c r="CN37" s="393" t="s">
        <v>3059</v>
      </c>
      <c r="CO37" s="396"/>
      <c r="CP37" s="396"/>
    </row>
    <row r="38" spans="1:94" s="360" customFormat="1" ht="15" customHeight="1" thickTop="1">
      <c r="A38" s="2460"/>
      <c r="B38" s="2460"/>
      <c r="C38" s="2460"/>
      <c r="D38" s="2460"/>
      <c r="E38" s="2354"/>
      <c r="F38" s="2374"/>
      <c r="G38" s="3046"/>
      <c r="H38" s="3046"/>
      <c r="I38" s="3046"/>
      <c r="J38" s="3046"/>
      <c r="K38" s="3046"/>
      <c r="L38" s="3046"/>
      <c r="M38" s="3046"/>
      <c r="N38" s="3046"/>
      <c r="O38" s="3049"/>
      <c r="P38" s="2739" t="s">
        <v>318</v>
      </c>
      <c r="Q38" s="2740"/>
      <c r="R38" s="3097" t="s">
        <v>2888</v>
      </c>
      <c r="S38" s="3097"/>
      <c r="T38" s="3097"/>
      <c r="U38" s="3097"/>
      <c r="V38" s="3097"/>
      <c r="W38" s="3097"/>
      <c r="X38" s="3097"/>
      <c r="Y38" s="3097"/>
      <c r="Z38" s="3097" t="s">
        <v>2889</v>
      </c>
      <c r="AA38" s="3097"/>
      <c r="AB38" s="3097"/>
      <c r="AC38" s="3097"/>
      <c r="AD38" s="3097" t="s">
        <v>2902</v>
      </c>
      <c r="AE38" s="3097"/>
      <c r="AF38" s="3097"/>
      <c r="AG38" s="3098"/>
      <c r="AH38" s="1214"/>
      <c r="AI38" s="1214"/>
      <c r="AJ38" s="1214"/>
      <c r="AK38" s="1214"/>
      <c r="AL38" s="1214"/>
      <c r="AM38" s="1214"/>
      <c r="AN38" s="1214"/>
      <c r="AO38" s="1214"/>
      <c r="AP38" s="1214"/>
      <c r="AQ38" s="1214"/>
      <c r="AR38" s="1214"/>
      <c r="AS38" s="1214"/>
      <c r="AT38" s="1214"/>
      <c r="AU38" s="1214"/>
      <c r="AV38" s="1214"/>
      <c r="AW38" s="1214"/>
      <c r="AX38" s="1214"/>
      <c r="AY38" s="1214"/>
      <c r="AZ38" s="1214"/>
      <c r="BA38" s="1214"/>
      <c r="BB38" s="1214"/>
      <c r="BC38" s="1214"/>
      <c r="BD38" s="1214"/>
      <c r="BE38" s="1214"/>
      <c r="BF38" s="1214"/>
      <c r="BG38" s="1214"/>
      <c r="BH38" s="1214"/>
      <c r="BI38" s="1214"/>
      <c r="BJ38" s="1214"/>
      <c r="BK38" s="1214"/>
      <c r="BL38" s="1214"/>
      <c r="BM38" s="1214"/>
      <c r="BN38" s="1214"/>
      <c r="BO38" s="1214"/>
      <c r="BP38" s="1214"/>
      <c r="BQ38" s="1214"/>
      <c r="BR38" s="1214"/>
      <c r="BS38" s="1214"/>
      <c r="BT38" s="1214"/>
      <c r="BU38" s="1214"/>
      <c r="BV38" s="1214"/>
      <c r="BW38" s="1214"/>
      <c r="BX38" s="1214"/>
      <c r="BY38" s="1215"/>
      <c r="BZ38" s="2458"/>
      <c r="CA38" s="2458"/>
      <c r="CB38" s="2458"/>
      <c r="CC38" s="2458"/>
      <c r="CD38" s="41"/>
      <c r="CE38" s="3101" t="s">
        <v>3303</v>
      </c>
      <c r="CF38" s="1170"/>
      <c r="CG38" s="1170"/>
      <c r="CH38" s="1170"/>
      <c r="CI38" s="1170"/>
      <c r="CJ38" s="1170"/>
      <c r="CK38" s="1171"/>
      <c r="CL38" s="41"/>
      <c r="CM38" s="392"/>
      <c r="CN38" s="395" t="s">
        <v>3060</v>
      </c>
      <c r="CO38" s="396"/>
    </row>
    <row r="39" spans="1:94" s="360" customFormat="1" ht="15" customHeight="1">
      <c r="A39" s="2460"/>
      <c r="B39" s="2460"/>
      <c r="C39" s="2460"/>
      <c r="D39" s="2460"/>
      <c r="E39" s="2354"/>
      <c r="F39" s="2374"/>
      <c r="G39" s="3046"/>
      <c r="H39" s="3046"/>
      <c r="I39" s="3046"/>
      <c r="J39" s="3046"/>
      <c r="K39" s="3046"/>
      <c r="L39" s="3046"/>
      <c r="M39" s="3046"/>
      <c r="N39" s="3046"/>
      <c r="O39" s="3049"/>
      <c r="P39" s="3069" t="s">
        <v>319</v>
      </c>
      <c r="Q39" s="2737"/>
      <c r="R39" s="3099" t="s">
        <v>2888</v>
      </c>
      <c r="S39" s="3099"/>
      <c r="T39" s="3099"/>
      <c r="U39" s="3099"/>
      <c r="V39" s="3099"/>
      <c r="W39" s="3099"/>
      <c r="X39" s="3099"/>
      <c r="Y39" s="3099"/>
      <c r="Z39" s="3099" t="s">
        <v>2889</v>
      </c>
      <c r="AA39" s="3099"/>
      <c r="AB39" s="3099"/>
      <c r="AC39" s="3099"/>
      <c r="AD39" s="3099" t="s">
        <v>2902</v>
      </c>
      <c r="AE39" s="3099"/>
      <c r="AF39" s="3099"/>
      <c r="AG39" s="3100"/>
      <c r="AH39" s="1217"/>
      <c r="AI39" s="1217"/>
      <c r="AJ39" s="1217"/>
      <c r="AK39" s="1217"/>
      <c r="AL39" s="1217"/>
      <c r="AM39" s="1217"/>
      <c r="AN39" s="1217"/>
      <c r="AO39" s="1217"/>
      <c r="AP39" s="1217"/>
      <c r="AQ39" s="1217"/>
      <c r="AR39" s="1217"/>
      <c r="AS39" s="1217"/>
      <c r="AT39" s="1217"/>
      <c r="AU39" s="1217"/>
      <c r="AV39" s="1217"/>
      <c r="AW39" s="1217"/>
      <c r="AX39" s="1217"/>
      <c r="AY39" s="1217"/>
      <c r="AZ39" s="1217"/>
      <c r="BA39" s="1217"/>
      <c r="BB39" s="1217"/>
      <c r="BC39" s="1217"/>
      <c r="BD39" s="1217"/>
      <c r="BE39" s="1217"/>
      <c r="BF39" s="1217"/>
      <c r="BG39" s="1217"/>
      <c r="BH39" s="1217"/>
      <c r="BI39" s="1217"/>
      <c r="BJ39" s="1217"/>
      <c r="BK39" s="1217"/>
      <c r="BL39" s="1217"/>
      <c r="BM39" s="1217"/>
      <c r="BN39" s="1217"/>
      <c r="BO39" s="1217"/>
      <c r="BP39" s="1217"/>
      <c r="BQ39" s="1217"/>
      <c r="BR39" s="1217"/>
      <c r="BS39" s="1217"/>
      <c r="BT39" s="1217"/>
      <c r="BU39" s="1217"/>
      <c r="BV39" s="1217"/>
      <c r="BW39" s="1217"/>
      <c r="BX39" s="1217"/>
      <c r="BY39" s="1218"/>
      <c r="BZ39" s="2458"/>
      <c r="CA39" s="2458"/>
      <c r="CB39" s="2458"/>
      <c r="CC39" s="2458"/>
      <c r="CD39" s="41"/>
      <c r="CE39" s="1172"/>
      <c r="CF39" s="1173"/>
      <c r="CG39" s="1173"/>
      <c r="CH39" s="1173"/>
      <c r="CI39" s="1173"/>
      <c r="CJ39" s="1173"/>
      <c r="CK39" s="1174"/>
      <c r="CL39" s="41"/>
      <c r="CM39" s="392"/>
      <c r="CN39" s="393" t="s">
        <v>3061</v>
      </c>
      <c r="CO39" s="396"/>
    </row>
    <row r="40" spans="1:94" s="360" customFormat="1" ht="15" customHeight="1">
      <c r="A40" s="2460"/>
      <c r="B40" s="2460"/>
      <c r="C40" s="2460"/>
      <c r="D40" s="2460"/>
      <c r="E40" s="2354"/>
      <c r="F40" s="2374"/>
      <c r="G40" s="3046"/>
      <c r="H40" s="3046"/>
      <c r="I40" s="3046"/>
      <c r="J40" s="3046"/>
      <c r="K40" s="3046"/>
      <c r="L40" s="3046"/>
      <c r="M40" s="3046"/>
      <c r="N40" s="3046"/>
      <c r="O40" s="3049"/>
      <c r="P40" s="2739" t="s">
        <v>318</v>
      </c>
      <c r="Q40" s="2740"/>
      <c r="R40" s="3097" t="s">
        <v>2888</v>
      </c>
      <c r="S40" s="3097"/>
      <c r="T40" s="3097"/>
      <c r="U40" s="3097"/>
      <c r="V40" s="3097"/>
      <c r="W40" s="3097"/>
      <c r="X40" s="3097"/>
      <c r="Y40" s="3097"/>
      <c r="Z40" s="3097" t="s">
        <v>2889</v>
      </c>
      <c r="AA40" s="3097"/>
      <c r="AB40" s="3097"/>
      <c r="AC40" s="3097"/>
      <c r="AD40" s="3097" t="s">
        <v>2902</v>
      </c>
      <c r="AE40" s="3097"/>
      <c r="AF40" s="3097"/>
      <c r="AG40" s="3098"/>
      <c r="AH40" s="1214"/>
      <c r="AI40" s="1214"/>
      <c r="AJ40" s="1214"/>
      <c r="AK40" s="1214"/>
      <c r="AL40" s="1214"/>
      <c r="AM40" s="1214"/>
      <c r="AN40" s="1214"/>
      <c r="AO40" s="1214"/>
      <c r="AP40" s="1214"/>
      <c r="AQ40" s="1214"/>
      <c r="AR40" s="1214"/>
      <c r="AS40" s="1214"/>
      <c r="AT40" s="1214"/>
      <c r="AU40" s="1214"/>
      <c r="AV40" s="1214"/>
      <c r="AW40" s="1214"/>
      <c r="AX40" s="1214"/>
      <c r="AY40" s="1214"/>
      <c r="AZ40" s="1214"/>
      <c r="BA40" s="1214"/>
      <c r="BB40" s="1214"/>
      <c r="BC40" s="1214"/>
      <c r="BD40" s="1214"/>
      <c r="BE40" s="1214"/>
      <c r="BF40" s="1214"/>
      <c r="BG40" s="1214"/>
      <c r="BH40" s="1214"/>
      <c r="BI40" s="1214"/>
      <c r="BJ40" s="1214"/>
      <c r="BK40" s="1214"/>
      <c r="BL40" s="1214"/>
      <c r="BM40" s="1214"/>
      <c r="BN40" s="1214"/>
      <c r="BO40" s="1214"/>
      <c r="BP40" s="1214"/>
      <c r="BQ40" s="1214"/>
      <c r="BR40" s="1214"/>
      <c r="BS40" s="1214"/>
      <c r="BT40" s="1214"/>
      <c r="BU40" s="1214"/>
      <c r="BV40" s="1214"/>
      <c r="BW40" s="1214"/>
      <c r="BX40" s="1214"/>
      <c r="BY40" s="1215"/>
      <c r="BZ40" s="2458"/>
      <c r="CA40" s="2458"/>
      <c r="CB40" s="2458"/>
      <c r="CC40" s="2458"/>
      <c r="CD40" s="41"/>
      <c r="CE40" s="1172"/>
      <c r="CF40" s="1173"/>
      <c r="CG40" s="1173"/>
      <c r="CH40" s="1173"/>
      <c r="CI40" s="1173"/>
      <c r="CJ40" s="1173"/>
      <c r="CK40" s="1174"/>
      <c r="CL40" s="41"/>
      <c r="CM40" s="392"/>
      <c r="CN40" s="395" t="s">
        <v>3061</v>
      </c>
      <c r="CO40" s="396"/>
    </row>
    <row r="41" spans="1:94" s="360" customFormat="1" ht="15" customHeight="1">
      <c r="A41" s="2460"/>
      <c r="B41" s="2460"/>
      <c r="C41" s="2460"/>
      <c r="D41" s="2460"/>
      <c r="E41" s="2354"/>
      <c r="F41" s="2374"/>
      <c r="G41" s="3046"/>
      <c r="H41" s="3046"/>
      <c r="I41" s="3046"/>
      <c r="J41" s="3046"/>
      <c r="K41" s="3046"/>
      <c r="L41" s="3046"/>
      <c r="M41" s="3046"/>
      <c r="N41" s="3046"/>
      <c r="O41" s="3049"/>
      <c r="P41" s="3069" t="s">
        <v>319</v>
      </c>
      <c r="Q41" s="2737"/>
      <c r="R41" s="3099" t="s">
        <v>2888</v>
      </c>
      <c r="S41" s="3099"/>
      <c r="T41" s="3099"/>
      <c r="U41" s="3099"/>
      <c r="V41" s="3099"/>
      <c r="W41" s="3099"/>
      <c r="X41" s="3099"/>
      <c r="Y41" s="3099"/>
      <c r="Z41" s="3099" t="s">
        <v>2889</v>
      </c>
      <c r="AA41" s="3099"/>
      <c r="AB41" s="3099"/>
      <c r="AC41" s="3099"/>
      <c r="AD41" s="3099" t="s">
        <v>2902</v>
      </c>
      <c r="AE41" s="3099"/>
      <c r="AF41" s="3099"/>
      <c r="AG41" s="3100"/>
      <c r="AH41" s="1217"/>
      <c r="AI41" s="1217"/>
      <c r="AJ41" s="1217"/>
      <c r="AK41" s="1217"/>
      <c r="AL41" s="1217"/>
      <c r="AM41" s="1217"/>
      <c r="AN41" s="1217"/>
      <c r="AO41" s="1217"/>
      <c r="AP41" s="1217"/>
      <c r="AQ41" s="1217"/>
      <c r="AR41" s="1217"/>
      <c r="AS41" s="1217"/>
      <c r="AT41" s="1217"/>
      <c r="AU41" s="1217"/>
      <c r="AV41" s="1217"/>
      <c r="AW41" s="1217"/>
      <c r="AX41" s="1217"/>
      <c r="AY41" s="1217"/>
      <c r="AZ41" s="1217"/>
      <c r="BA41" s="1217"/>
      <c r="BB41" s="1217"/>
      <c r="BC41" s="1217"/>
      <c r="BD41" s="1217"/>
      <c r="BE41" s="1217"/>
      <c r="BF41" s="1217"/>
      <c r="BG41" s="1217"/>
      <c r="BH41" s="1217"/>
      <c r="BI41" s="1217"/>
      <c r="BJ41" s="1217"/>
      <c r="BK41" s="1217"/>
      <c r="BL41" s="1217"/>
      <c r="BM41" s="1217"/>
      <c r="BN41" s="1217"/>
      <c r="BO41" s="1217"/>
      <c r="BP41" s="1217"/>
      <c r="BQ41" s="1217"/>
      <c r="BR41" s="1217"/>
      <c r="BS41" s="1217"/>
      <c r="BT41" s="1217"/>
      <c r="BU41" s="1217"/>
      <c r="BV41" s="1217"/>
      <c r="BW41" s="1217"/>
      <c r="BX41" s="1217"/>
      <c r="BY41" s="1218"/>
      <c r="BZ41" s="2458"/>
      <c r="CA41" s="2458"/>
      <c r="CB41" s="2458"/>
      <c r="CC41" s="2458"/>
      <c r="CD41" s="41"/>
      <c r="CE41" s="3102" t="s">
        <v>3304</v>
      </c>
      <c r="CF41" s="3103"/>
      <c r="CG41" s="3103"/>
      <c r="CH41" s="3103"/>
      <c r="CI41" s="3103"/>
      <c r="CJ41" s="3103"/>
      <c r="CK41" s="3104"/>
      <c r="CL41" s="41"/>
      <c r="CM41" s="392"/>
      <c r="CN41" s="395" t="s">
        <v>3062</v>
      </c>
      <c r="CO41" s="396"/>
    </row>
    <row r="42" spans="1:94" s="360" customFormat="1" ht="15" customHeight="1">
      <c r="A42" s="2460"/>
      <c r="B42" s="2460"/>
      <c r="C42" s="2460"/>
      <c r="D42" s="2460"/>
      <c r="E42" s="2354"/>
      <c r="F42" s="2374"/>
      <c r="G42" s="3046"/>
      <c r="H42" s="3046"/>
      <c r="I42" s="3046"/>
      <c r="J42" s="3046"/>
      <c r="K42" s="3046"/>
      <c r="L42" s="3046"/>
      <c r="M42" s="3046"/>
      <c r="N42" s="3046"/>
      <c r="O42" s="3049"/>
      <c r="P42" s="2739" t="s">
        <v>318</v>
      </c>
      <c r="Q42" s="2740"/>
      <c r="R42" s="3097" t="s">
        <v>2888</v>
      </c>
      <c r="S42" s="3097"/>
      <c r="T42" s="3097"/>
      <c r="U42" s="3097"/>
      <c r="V42" s="3097"/>
      <c r="W42" s="3097"/>
      <c r="X42" s="3097"/>
      <c r="Y42" s="3097"/>
      <c r="Z42" s="3097" t="s">
        <v>2889</v>
      </c>
      <c r="AA42" s="3097"/>
      <c r="AB42" s="3097"/>
      <c r="AC42" s="3097"/>
      <c r="AD42" s="3097" t="s">
        <v>2902</v>
      </c>
      <c r="AE42" s="3097"/>
      <c r="AF42" s="3097"/>
      <c r="AG42" s="3098"/>
      <c r="AH42" s="1214"/>
      <c r="AI42" s="1214"/>
      <c r="AJ42" s="1214"/>
      <c r="AK42" s="1214"/>
      <c r="AL42" s="1214"/>
      <c r="AM42" s="1214"/>
      <c r="AN42" s="1214"/>
      <c r="AO42" s="1214"/>
      <c r="AP42" s="1214"/>
      <c r="AQ42" s="1214"/>
      <c r="AR42" s="1214"/>
      <c r="AS42" s="1214"/>
      <c r="AT42" s="1214"/>
      <c r="AU42" s="1214"/>
      <c r="AV42" s="1214"/>
      <c r="AW42" s="1214"/>
      <c r="AX42" s="1214"/>
      <c r="AY42" s="1214"/>
      <c r="AZ42" s="1214"/>
      <c r="BA42" s="1214"/>
      <c r="BB42" s="1214"/>
      <c r="BC42" s="1214"/>
      <c r="BD42" s="1214"/>
      <c r="BE42" s="1214"/>
      <c r="BF42" s="1214"/>
      <c r="BG42" s="1214"/>
      <c r="BH42" s="1214"/>
      <c r="BI42" s="1214"/>
      <c r="BJ42" s="1214"/>
      <c r="BK42" s="1214"/>
      <c r="BL42" s="1214"/>
      <c r="BM42" s="1214"/>
      <c r="BN42" s="1214"/>
      <c r="BO42" s="1214"/>
      <c r="BP42" s="1214"/>
      <c r="BQ42" s="1214"/>
      <c r="BR42" s="1214"/>
      <c r="BS42" s="1214"/>
      <c r="BT42" s="1214"/>
      <c r="BU42" s="1214"/>
      <c r="BV42" s="1214"/>
      <c r="BW42" s="1214"/>
      <c r="BX42" s="1214"/>
      <c r="BY42" s="1215"/>
      <c r="BZ42" s="2458"/>
      <c r="CA42" s="2458"/>
      <c r="CB42" s="2458"/>
      <c r="CC42" s="2458"/>
      <c r="CD42" s="41"/>
      <c r="CE42" s="3102"/>
      <c r="CF42" s="3103"/>
      <c r="CG42" s="3103"/>
      <c r="CH42" s="3103"/>
      <c r="CI42" s="3103"/>
      <c r="CJ42" s="3103"/>
      <c r="CK42" s="3104"/>
      <c r="CL42" s="41"/>
      <c r="CM42" s="392"/>
      <c r="CN42" s="395" t="s">
        <v>3063</v>
      </c>
      <c r="CO42" s="396"/>
    </row>
    <row r="43" spans="1:94" s="360" customFormat="1" ht="15" customHeight="1">
      <c r="A43" s="2460"/>
      <c r="B43" s="2460"/>
      <c r="C43" s="2460"/>
      <c r="D43" s="2460"/>
      <c r="E43" s="2354"/>
      <c r="F43" s="2374"/>
      <c r="G43" s="3046"/>
      <c r="H43" s="3046"/>
      <c r="I43" s="3046"/>
      <c r="J43" s="3046"/>
      <c r="K43" s="3046"/>
      <c r="L43" s="3046"/>
      <c r="M43" s="3046"/>
      <c r="N43" s="3046"/>
      <c r="O43" s="3049"/>
      <c r="P43" s="3069" t="s">
        <v>319</v>
      </c>
      <c r="Q43" s="2737"/>
      <c r="R43" s="3099" t="s">
        <v>2888</v>
      </c>
      <c r="S43" s="3099"/>
      <c r="T43" s="3099"/>
      <c r="U43" s="3099"/>
      <c r="V43" s="3099"/>
      <c r="W43" s="3099"/>
      <c r="X43" s="3099"/>
      <c r="Y43" s="3099"/>
      <c r="Z43" s="3099" t="s">
        <v>2889</v>
      </c>
      <c r="AA43" s="3099"/>
      <c r="AB43" s="3099"/>
      <c r="AC43" s="3099"/>
      <c r="AD43" s="3099" t="s">
        <v>2902</v>
      </c>
      <c r="AE43" s="3099"/>
      <c r="AF43" s="3099"/>
      <c r="AG43" s="3100"/>
      <c r="AH43" s="1217"/>
      <c r="AI43" s="1217"/>
      <c r="AJ43" s="1217"/>
      <c r="AK43" s="1217"/>
      <c r="AL43" s="1217"/>
      <c r="AM43" s="1217"/>
      <c r="AN43" s="1217"/>
      <c r="AO43" s="1217"/>
      <c r="AP43" s="1217"/>
      <c r="AQ43" s="1217"/>
      <c r="AR43" s="1217"/>
      <c r="AS43" s="1217"/>
      <c r="AT43" s="1217"/>
      <c r="AU43" s="1217"/>
      <c r="AV43" s="1217"/>
      <c r="AW43" s="1217"/>
      <c r="AX43" s="1217"/>
      <c r="AY43" s="1217"/>
      <c r="AZ43" s="1217"/>
      <c r="BA43" s="1217"/>
      <c r="BB43" s="1217"/>
      <c r="BC43" s="1217"/>
      <c r="BD43" s="1217"/>
      <c r="BE43" s="1217"/>
      <c r="BF43" s="1217"/>
      <c r="BG43" s="1217"/>
      <c r="BH43" s="1217"/>
      <c r="BI43" s="1217"/>
      <c r="BJ43" s="1217"/>
      <c r="BK43" s="1217"/>
      <c r="BL43" s="1217"/>
      <c r="BM43" s="1217"/>
      <c r="BN43" s="1217"/>
      <c r="BO43" s="1217"/>
      <c r="BP43" s="1217"/>
      <c r="BQ43" s="1217"/>
      <c r="BR43" s="1217"/>
      <c r="BS43" s="1217"/>
      <c r="BT43" s="1217"/>
      <c r="BU43" s="1217"/>
      <c r="BV43" s="1217"/>
      <c r="BW43" s="1217"/>
      <c r="BX43" s="1217"/>
      <c r="BY43" s="1218"/>
      <c r="BZ43" s="2458"/>
      <c r="CA43" s="2458"/>
      <c r="CB43" s="2458"/>
      <c r="CC43" s="2458"/>
      <c r="CD43" s="41"/>
      <c r="CE43" s="3102"/>
      <c r="CF43" s="3103"/>
      <c r="CG43" s="3103"/>
      <c r="CH43" s="3103"/>
      <c r="CI43" s="3103"/>
      <c r="CJ43" s="3103"/>
      <c r="CK43" s="3104"/>
      <c r="CL43" s="41"/>
      <c r="CM43" s="392"/>
      <c r="CN43" s="395" t="s">
        <v>3064</v>
      </c>
      <c r="CO43" s="396"/>
    </row>
    <row r="44" spans="1:94" s="360" customFormat="1" ht="15" customHeight="1">
      <c r="A44" s="2460"/>
      <c r="B44" s="2460"/>
      <c r="C44" s="2460"/>
      <c r="D44" s="2460"/>
      <c r="E44" s="2354"/>
      <c r="F44" s="2374"/>
      <c r="G44" s="3046"/>
      <c r="H44" s="3046"/>
      <c r="I44" s="3046"/>
      <c r="J44" s="3046"/>
      <c r="K44" s="3046"/>
      <c r="L44" s="3046"/>
      <c r="M44" s="3046"/>
      <c r="N44" s="3046"/>
      <c r="O44" s="3049"/>
      <c r="P44" s="2739" t="s">
        <v>318</v>
      </c>
      <c r="Q44" s="2740"/>
      <c r="R44" s="3097" t="s">
        <v>2888</v>
      </c>
      <c r="S44" s="3097"/>
      <c r="T44" s="3097"/>
      <c r="U44" s="3097"/>
      <c r="V44" s="3097"/>
      <c r="W44" s="3097"/>
      <c r="X44" s="3097"/>
      <c r="Y44" s="3097"/>
      <c r="Z44" s="3097" t="s">
        <v>2889</v>
      </c>
      <c r="AA44" s="3097"/>
      <c r="AB44" s="3097"/>
      <c r="AC44" s="3097"/>
      <c r="AD44" s="3097" t="s">
        <v>2902</v>
      </c>
      <c r="AE44" s="3097"/>
      <c r="AF44" s="3097"/>
      <c r="AG44" s="3098"/>
      <c r="AH44" s="1214"/>
      <c r="AI44" s="1214"/>
      <c r="AJ44" s="1214"/>
      <c r="AK44" s="1214"/>
      <c r="AL44" s="1214"/>
      <c r="AM44" s="1214"/>
      <c r="AN44" s="1214"/>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5"/>
      <c r="BZ44" s="2458"/>
      <c r="CA44" s="2458"/>
      <c r="CB44" s="2458"/>
      <c r="CC44" s="2458"/>
      <c r="CD44" s="41"/>
      <c r="CE44" s="3102"/>
      <c r="CF44" s="3103"/>
      <c r="CG44" s="3103"/>
      <c r="CH44" s="3103"/>
      <c r="CI44" s="3103"/>
      <c r="CJ44" s="3103"/>
      <c r="CK44" s="3104"/>
      <c r="CL44" s="41"/>
      <c r="CM44" s="392"/>
      <c r="CN44" s="395" t="s">
        <v>3065</v>
      </c>
      <c r="CO44" s="396"/>
    </row>
    <row r="45" spans="1:94" s="360" customFormat="1" ht="15" customHeight="1">
      <c r="A45" s="2460"/>
      <c r="B45" s="2460"/>
      <c r="C45" s="2460"/>
      <c r="D45" s="2460"/>
      <c r="E45" s="2354"/>
      <c r="F45" s="2374"/>
      <c r="G45" s="3046"/>
      <c r="H45" s="3046"/>
      <c r="I45" s="3046"/>
      <c r="J45" s="3046"/>
      <c r="K45" s="3046"/>
      <c r="L45" s="3046"/>
      <c r="M45" s="3046"/>
      <c r="N45" s="3046"/>
      <c r="O45" s="3049"/>
      <c r="P45" s="3069" t="s">
        <v>319</v>
      </c>
      <c r="Q45" s="2737"/>
      <c r="R45" s="3099" t="s">
        <v>2888</v>
      </c>
      <c r="S45" s="3099"/>
      <c r="T45" s="3099"/>
      <c r="U45" s="3099"/>
      <c r="V45" s="3099"/>
      <c r="W45" s="3099"/>
      <c r="X45" s="3099"/>
      <c r="Y45" s="3099"/>
      <c r="Z45" s="3099" t="s">
        <v>2889</v>
      </c>
      <c r="AA45" s="3099"/>
      <c r="AB45" s="3099"/>
      <c r="AC45" s="3099"/>
      <c r="AD45" s="3099" t="s">
        <v>2902</v>
      </c>
      <c r="AE45" s="3099"/>
      <c r="AF45" s="3099"/>
      <c r="AG45" s="3100"/>
      <c r="AH45" s="1217"/>
      <c r="AI45" s="1217"/>
      <c r="AJ45" s="1217"/>
      <c r="AK45" s="1217"/>
      <c r="AL45" s="1217"/>
      <c r="AM45" s="1217"/>
      <c r="AN45" s="1217"/>
      <c r="AO45" s="1217"/>
      <c r="AP45" s="1217"/>
      <c r="AQ45" s="1217"/>
      <c r="AR45" s="1217"/>
      <c r="AS45" s="1217"/>
      <c r="AT45" s="1217"/>
      <c r="AU45" s="1217"/>
      <c r="AV45" s="1217"/>
      <c r="AW45" s="1217"/>
      <c r="AX45" s="1217"/>
      <c r="AY45" s="1217"/>
      <c r="AZ45" s="1217"/>
      <c r="BA45" s="1217"/>
      <c r="BB45" s="1217"/>
      <c r="BC45" s="1217"/>
      <c r="BD45" s="1217"/>
      <c r="BE45" s="1217"/>
      <c r="BF45" s="1217"/>
      <c r="BG45" s="1217"/>
      <c r="BH45" s="1217"/>
      <c r="BI45" s="1217"/>
      <c r="BJ45" s="1217"/>
      <c r="BK45" s="1217"/>
      <c r="BL45" s="1217"/>
      <c r="BM45" s="1217"/>
      <c r="BN45" s="1217"/>
      <c r="BO45" s="1217"/>
      <c r="BP45" s="1217"/>
      <c r="BQ45" s="1217"/>
      <c r="BR45" s="1217"/>
      <c r="BS45" s="1217"/>
      <c r="BT45" s="1217"/>
      <c r="BU45" s="1217"/>
      <c r="BV45" s="1217"/>
      <c r="BW45" s="1217"/>
      <c r="BX45" s="1217"/>
      <c r="BY45" s="1218"/>
      <c r="BZ45" s="2458"/>
      <c r="CA45" s="2458"/>
      <c r="CB45" s="2458"/>
      <c r="CC45" s="2458"/>
      <c r="CD45" s="41"/>
      <c r="CE45" s="3102"/>
      <c r="CF45" s="3103"/>
      <c r="CG45" s="3103"/>
      <c r="CH45" s="3103"/>
      <c r="CI45" s="3103"/>
      <c r="CJ45" s="3103"/>
      <c r="CK45" s="3104"/>
      <c r="CL45" s="41"/>
      <c r="CM45" s="392"/>
      <c r="CN45" s="395" t="s">
        <v>3066</v>
      </c>
      <c r="CO45" s="396"/>
    </row>
    <row r="46" spans="1:94" s="360" customFormat="1" ht="15" customHeight="1">
      <c r="A46" s="2460"/>
      <c r="B46" s="2460"/>
      <c r="C46" s="2460"/>
      <c r="D46" s="2460"/>
      <c r="E46" s="2354"/>
      <c r="F46" s="2374"/>
      <c r="G46" s="3046"/>
      <c r="H46" s="3046"/>
      <c r="I46" s="3046"/>
      <c r="J46" s="3046"/>
      <c r="K46" s="3046"/>
      <c r="L46" s="3046"/>
      <c r="M46" s="3046"/>
      <c r="N46" s="3046"/>
      <c r="O46" s="3049"/>
      <c r="P46" s="2739" t="s">
        <v>318</v>
      </c>
      <c r="Q46" s="2740"/>
      <c r="R46" s="3097" t="s">
        <v>2888</v>
      </c>
      <c r="S46" s="3097"/>
      <c r="T46" s="3097"/>
      <c r="U46" s="3097"/>
      <c r="V46" s="3097"/>
      <c r="W46" s="3097"/>
      <c r="X46" s="3097"/>
      <c r="Y46" s="3097"/>
      <c r="Z46" s="3097" t="s">
        <v>2889</v>
      </c>
      <c r="AA46" s="3097"/>
      <c r="AB46" s="3097"/>
      <c r="AC46" s="3097"/>
      <c r="AD46" s="3097" t="s">
        <v>2902</v>
      </c>
      <c r="AE46" s="3097"/>
      <c r="AF46" s="3097"/>
      <c r="AG46" s="3098"/>
      <c r="AH46" s="1214"/>
      <c r="AI46" s="1214"/>
      <c r="AJ46" s="1214"/>
      <c r="AK46" s="1214"/>
      <c r="AL46" s="1214"/>
      <c r="AM46" s="1214"/>
      <c r="AN46" s="1214"/>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5"/>
      <c r="BZ46" s="2458"/>
      <c r="CA46" s="2458"/>
      <c r="CB46" s="2458"/>
      <c r="CC46" s="2458"/>
      <c r="CD46" s="41"/>
      <c r="CE46" s="3102"/>
      <c r="CF46" s="3103"/>
      <c r="CG46" s="3103"/>
      <c r="CH46" s="3103"/>
      <c r="CI46" s="3103"/>
      <c r="CJ46" s="3103"/>
      <c r="CK46" s="3104"/>
      <c r="CL46" s="41"/>
      <c r="CM46" s="392"/>
      <c r="CN46" s="395" t="s">
        <v>3067</v>
      </c>
      <c r="CO46" s="396"/>
      <c r="CP46" s="396"/>
    </row>
    <row r="47" spans="1:94" s="360" customFormat="1" ht="15" customHeight="1" thickBot="1">
      <c r="A47" s="2460"/>
      <c r="B47" s="2460"/>
      <c r="C47" s="2460"/>
      <c r="D47" s="2460"/>
      <c r="E47" s="2354"/>
      <c r="F47" s="3044"/>
      <c r="G47" s="3047"/>
      <c r="H47" s="3047"/>
      <c r="I47" s="3047"/>
      <c r="J47" s="3047"/>
      <c r="K47" s="3047"/>
      <c r="L47" s="3047"/>
      <c r="M47" s="3047"/>
      <c r="N47" s="3047"/>
      <c r="O47" s="3050"/>
      <c r="P47" s="3069" t="s">
        <v>319</v>
      </c>
      <c r="Q47" s="2737"/>
      <c r="R47" s="3099" t="s">
        <v>2888</v>
      </c>
      <c r="S47" s="3099"/>
      <c r="T47" s="3099"/>
      <c r="U47" s="3099"/>
      <c r="V47" s="3099"/>
      <c r="W47" s="3099"/>
      <c r="X47" s="3099"/>
      <c r="Y47" s="3099"/>
      <c r="Z47" s="3099" t="s">
        <v>2889</v>
      </c>
      <c r="AA47" s="3099"/>
      <c r="AB47" s="3099"/>
      <c r="AC47" s="3099"/>
      <c r="AD47" s="3099" t="s">
        <v>2902</v>
      </c>
      <c r="AE47" s="3099"/>
      <c r="AF47" s="3099"/>
      <c r="AG47" s="3100"/>
      <c r="AH47" s="1217"/>
      <c r="AI47" s="1217"/>
      <c r="AJ47" s="1217"/>
      <c r="AK47" s="1217"/>
      <c r="AL47" s="1217"/>
      <c r="AM47" s="1217"/>
      <c r="AN47" s="1217"/>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8"/>
      <c r="BZ47" s="2458"/>
      <c r="CA47" s="2458"/>
      <c r="CB47" s="2458"/>
      <c r="CC47" s="2458"/>
      <c r="CD47" s="41"/>
      <c r="CE47" s="3105"/>
      <c r="CF47" s="3106"/>
      <c r="CG47" s="3106"/>
      <c r="CH47" s="3106"/>
      <c r="CI47" s="3106"/>
      <c r="CJ47" s="3106"/>
      <c r="CK47" s="3107"/>
      <c r="CL47" s="41"/>
      <c r="CM47" s="392"/>
      <c r="CN47" s="395" t="s">
        <v>3068</v>
      </c>
      <c r="CO47" s="396"/>
      <c r="CP47" s="396"/>
    </row>
    <row r="48" spans="1:94" s="360" customFormat="1" ht="15" customHeight="1" thickTop="1">
      <c r="A48" s="2460"/>
      <c r="B48" s="2460"/>
      <c r="C48" s="2460"/>
      <c r="D48" s="2460"/>
      <c r="E48" s="2354"/>
      <c r="F48" s="3093"/>
      <c r="G48" s="3093"/>
      <c r="H48" s="3093"/>
      <c r="I48" s="3093"/>
      <c r="J48" s="3093"/>
      <c r="K48" s="3093"/>
      <c r="L48" s="3093"/>
      <c r="M48" s="3093"/>
      <c r="N48" s="3093"/>
      <c r="O48" s="3093"/>
      <c r="P48" s="3093"/>
      <c r="Q48" s="3093"/>
      <c r="R48" s="3093"/>
      <c r="S48" s="3093"/>
      <c r="T48" s="3093"/>
      <c r="U48" s="3093"/>
      <c r="V48" s="3093"/>
      <c r="W48" s="3093"/>
      <c r="X48" s="3093"/>
      <c r="Y48" s="3093"/>
      <c r="Z48" s="3093"/>
      <c r="AA48" s="3093"/>
      <c r="AB48" s="3093"/>
      <c r="AC48" s="3093"/>
      <c r="AD48" s="3093"/>
      <c r="AE48" s="3093"/>
      <c r="AF48" s="3093"/>
      <c r="AG48" s="3093"/>
      <c r="AH48" s="3093"/>
      <c r="AI48" s="3093"/>
      <c r="AJ48" s="3093"/>
      <c r="AK48" s="3093"/>
      <c r="AL48" s="3093"/>
      <c r="AM48" s="3093"/>
      <c r="AN48" s="3093"/>
      <c r="AO48" s="3093"/>
      <c r="AP48" s="3093"/>
      <c r="AQ48" s="3093"/>
      <c r="AR48" s="3093"/>
      <c r="AS48" s="3093"/>
      <c r="AT48" s="3093"/>
      <c r="AU48" s="3093"/>
      <c r="AV48" s="3093"/>
      <c r="AW48" s="3093"/>
      <c r="AX48" s="3093"/>
      <c r="AY48" s="3093"/>
      <c r="AZ48" s="3093"/>
      <c r="BA48" s="3093"/>
      <c r="BB48" s="3093"/>
      <c r="BC48" s="3093"/>
      <c r="BD48" s="3093"/>
      <c r="BE48" s="3093"/>
      <c r="BF48" s="3093"/>
      <c r="BG48" s="3093"/>
      <c r="BH48" s="3093"/>
      <c r="BI48" s="3093"/>
      <c r="BJ48" s="3093"/>
      <c r="BK48" s="3093"/>
      <c r="BL48" s="3093"/>
      <c r="BM48" s="3093"/>
      <c r="BN48" s="3093"/>
      <c r="BO48" s="3093"/>
      <c r="BP48" s="3093"/>
      <c r="BQ48" s="3093"/>
      <c r="BR48" s="3093"/>
      <c r="BS48" s="3093"/>
      <c r="BT48" s="3093"/>
      <c r="BU48" s="3093"/>
      <c r="BV48" s="3093"/>
      <c r="BW48" s="3093"/>
      <c r="BX48" s="3093"/>
      <c r="BY48" s="3093"/>
      <c r="BZ48" s="2458"/>
      <c r="CA48" s="2458"/>
      <c r="CB48" s="2458"/>
      <c r="CC48" s="2458"/>
      <c r="CD48" s="41"/>
      <c r="CE48" s="41"/>
      <c r="CF48" s="41"/>
      <c r="CG48" s="41"/>
      <c r="CH48" s="41"/>
      <c r="CI48" s="41"/>
      <c r="CJ48" s="41"/>
      <c r="CK48" s="41"/>
      <c r="CL48" s="41"/>
      <c r="CM48" s="392"/>
      <c r="CN48" s="395" t="s">
        <v>3069</v>
      </c>
      <c r="CO48" s="396"/>
      <c r="CP48" s="396"/>
    </row>
    <row r="49" spans="1:94" s="360" customFormat="1" ht="15" customHeight="1">
      <c r="A49" s="2460"/>
      <c r="B49" s="2460"/>
      <c r="C49" s="2460"/>
      <c r="D49" s="2460"/>
      <c r="E49" s="2354"/>
      <c r="F49" s="3094" t="s">
        <v>320</v>
      </c>
      <c r="G49" s="3094"/>
      <c r="H49" s="3094"/>
      <c r="I49" s="3094"/>
      <c r="J49" s="3094"/>
      <c r="K49" s="3094"/>
      <c r="L49" s="3094"/>
      <c r="M49" s="3094"/>
      <c r="N49" s="3094"/>
      <c r="O49" s="3094"/>
      <c r="P49" s="3094"/>
      <c r="Q49" s="3094"/>
      <c r="R49" s="3094"/>
      <c r="S49" s="3094"/>
      <c r="T49" s="3094"/>
      <c r="U49" s="3094"/>
      <c r="V49" s="3094"/>
      <c r="W49" s="3094"/>
      <c r="X49" s="3094"/>
      <c r="Y49" s="3094"/>
      <c r="Z49" s="3094"/>
      <c r="AA49" s="3094"/>
      <c r="AB49" s="3094"/>
      <c r="AC49" s="3094"/>
      <c r="AD49" s="3094"/>
      <c r="AE49" s="3094"/>
      <c r="AF49" s="3094"/>
      <c r="AG49" s="3094"/>
      <c r="AH49" s="3094"/>
      <c r="AI49" s="3094"/>
      <c r="AJ49" s="3094"/>
      <c r="AK49" s="3094"/>
      <c r="AL49" s="3094"/>
      <c r="AM49" s="3094"/>
      <c r="AN49" s="3094"/>
      <c r="AO49" s="3094"/>
      <c r="AP49" s="3094"/>
      <c r="AQ49" s="3094"/>
      <c r="AR49" s="3094"/>
      <c r="AS49" s="3094"/>
      <c r="AT49" s="3094"/>
      <c r="AU49" s="3094"/>
      <c r="AV49" s="3094"/>
      <c r="AW49" s="3094"/>
      <c r="AX49" s="3094"/>
      <c r="AY49" s="3094"/>
      <c r="AZ49" s="3094"/>
      <c r="BA49" s="3094"/>
      <c r="BB49" s="3094"/>
      <c r="BC49" s="3094"/>
      <c r="BD49" s="3094"/>
      <c r="BE49" s="3094"/>
      <c r="BF49" s="3094"/>
      <c r="BG49" s="3094"/>
      <c r="BH49" s="3094"/>
      <c r="BI49" s="3094"/>
      <c r="BJ49" s="3094"/>
      <c r="BK49" s="3094"/>
      <c r="BL49" s="3094"/>
      <c r="BM49" s="3094"/>
      <c r="BN49" s="3094"/>
      <c r="BO49" s="3094"/>
      <c r="BP49" s="3094"/>
      <c r="BQ49" s="3094"/>
      <c r="BR49" s="3094"/>
      <c r="BS49" s="3094"/>
      <c r="BT49" s="3094"/>
      <c r="BU49" s="3094"/>
      <c r="BV49" s="3094"/>
      <c r="BW49" s="3094"/>
      <c r="BX49" s="3094"/>
      <c r="BY49" s="3094"/>
      <c r="BZ49" s="2458"/>
      <c r="CA49" s="2458"/>
      <c r="CB49" s="2458"/>
      <c r="CC49" s="2458"/>
      <c r="CD49" s="41"/>
      <c r="CE49" s="41"/>
      <c r="CF49" s="41"/>
      <c r="CG49" s="41"/>
      <c r="CH49" s="41"/>
      <c r="CI49" s="41"/>
      <c r="CJ49" s="41"/>
      <c r="CK49" s="41"/>
      <c r="CL49" s="41"/>
      <c r="CM49" s="392"/>
      <c r="CN49" s="395" t="s">
        <v>3070</v>
      </c>
      <c r="CO49" s="396"/>
      <c r="CP49" s="396"/>
    </row>
    <row r="50" spans="1:94" s="360" customFormat="1" ht="15" customHeight="1">
      <c r="A50" s="2460"/>
      <c r="B50" s="2460"/>
      <c r="C50" s="2460"/>
      <c r="D50" s="2460"/>
      <c r="E50" s="2354"/>
      <c r="F50" s="2346"/>
      <c r="G50" s="2346"/>
      <c r="H50" s="2346"/>
      <c r="I50" s="2346"/>
      <c r="J50" s="2346"/>
      <c r="K50" s="2346"/>
      <c r="L50" s="2346"/>
      <c r="M50" s="2346"/>
      <c r="N50" s="2346"/>
      <c r="O50" s="2346"/>
      <c r="P50" s="2346"/>
      <c r="Q50" s="2346"/>
      <c r="R50" s="2346"/>
      <c r="S50" s="2346"/>
      <c r="T50" s="2346"/>
      <c r="U50" s="2346"/>
      <c r="V50" s="2346"/>
      <c r="W50" s="2346"/>
      <c r="X50" s="2346"/>
      <c r="Y50" s="2346"/>
      <c r="Z50" s="2346"/>
      <c r="AA50" s="2346"/>
      <c r="AB50" s="2346"/>
      <c r="AC50" s="2346"/>
      <c r="AD50" s="2346"/>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6"/>
      <c r="BC50" s="2346"/>
      <c r="BD50" s="2346"/>
      <c r="BE50" s="2346"/>
      <c r="BF50" s="2346"/>
      <c r="BG50" s="2346"/>
      <c r="BH50" s="2346"/>
      <c r="BI50" s="2346"/>
      <c r="BJ50" s="2346"/>
      <c r="BK50" s="2346"/>
      <c r="BL50" s="2346"/>
      <c r="BM50" s="2346"/>
      <c r="BN50" s="2346"/>
      <c r="BO50" s="2346"/>
      <c r="BP50" s="2346"/>
      <c r="BQ50" s="2346"/>
      <c r="BR50" s="2346"/>
      <c r="BS50" s="2346"/>
      <c r="BT50" s="2346"/>
      <c r="BU50" s="2346"/>
      <c r="BV50" s="2346"/>
      <c r="BW50" s="2346"/>
      <c r="BX50" s="2346"/>
      <c r="BY50" s="2346"/>
      <c r="BZ50" s="2458"/>
      <c r="CA50" s="2458"/>
      <c r="CB50" s="2458"/>
      <c r="CC50" s="2458"/>
      <c r="CD50" s="41"/>
      <c r="CE50" s="41"/>
      <c r="CF50" s="41"/>
      <c r="CG50" s="41"/>
      <c r="CH50" s="41"/>
      <c r="CI50" s="41"/>
      <c r="CJ50" s="41"/>
      <c r="CK50" s="41"/>
      <c r="CL50" s="41"/>
      <c r="CM50" s="392"/>
      <c r="CN50" s="395" t="s">
        <v>3071</v>
      </c>
      <c r="CO50" s="396"/>
      <c r="CP50" s="396"/>
    </row>
    <row r="51" spans="1:94" s="360" customFormat="1" ht="15" customHeight="1">
      <c r="A51" s="2460"/>
      <c r="B51" s="2460"/>
      <c r="C51" s="2460"/>
      <c r="D51" s="2460"/>
      <c r="E51" s="2354"/>
      <c r="F51" s="2346"/>
      <c r="G51" s="2346"/>
      <c r="H51" s="2346"/>
      <c r="I51" s="2346"/>
      <c r="J51" s="2346"/>
      <c r="K51" s="2346"/>
      <c r="L51" s="2346"/>
      <c r="M51" s="2346"/>
      <c r="N51" s="2346"/>
      <c r="O51" s="2390" t="str">
        <f>IF(★入力画面!$U$12="","　　　年　　　月　　　日",★入力画面!BL$12)</f>
        <v>　　　年　　　月　　　日</v>
      </c>
      <c r="P51" s="2390"/>
      <c r="Q51" s="2390"/>
      <c r="R51" s="2390"/>
      <c r="S51" s="2390"/>
      <c r="T51" s="2390"/>
      <c r="U51" s="2390"/>
      <c r="V51" s="2390"/>
      <c r="W51" s="2390"/>
      <c r="X51" s="2390"/>
      <c r="Y51" s="2390"/>
      <c r="Z51" s="2390"/>
      <c r="AA51" s="2390"/>
      <c r="AB51" s="2390"/>
      <c r="AC51" s="2390"/>
      <c r="AD51" s="2390"/>
      <c r="AE51" s="2390"/>
      <c r="AF51" s="2390"/>
      <c r="AG51" s="2390"/>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458"/>
      <c r="CA51" s="2458"/>
      <c r="CB51" s="2458"/>
      <c r="CC51" s="2458"/>
      <c r="CD51" s="41"/>
      <c r="CE51" s="41"/>
      <c r="CF51" s="41"/>
      <c r="CG51" s="41"/>
      <c r="CH51" s="41"/>
      <c r="CI51" s="41"/>
      <c r="CJ51" s="41"/>
      <c r="CK51" s="41"/>
      <c r="CL51" s="41"/>
      <c r="CM51" s="392"/>
      <c r="CN51" s="395" t="s">
        <v>3072</v>
      </c>
      <c r="CO51" s="396"/>
      <c r="CP51" s="396"/>
    </row>
    <row r="52" spans="1:94" s="360" customFormat="1" ht="7.5" customHeight="1">
      <c r="A52" s="2460"/>
      <c r="B52" s="2460"/>
      <c r="C52" s="2460"/>
      <c r="D52" s="2460"/>
      <c r="E52" s="2354"/>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2346"/>
      <c r="AB52" s="2346"/>
      <c r="AC52" s="2346"/>
      <c r="AD52" s="2346"/>
      <c r="AE52" s="2346"/>
      <c r="AF52" s="2346"/>
      <c r="AG52" s="2346"/>
      <c r="AH52" s="2346"/>
      <c r="AI52" s="2346"/>
      <c r="AJ52" s="2346"/>
      <c r="AK52" s="2346"/>
      <c r="AL52" s="2346"/>
      <c r="AM52" s="2346"/>
      <c r="AN52" s="2346"/>
      <c r="AO52" s="2346"/>
      <c r="AP52" s="2346"/>
      <c r="AQ52" s="2346"/>
      <c r="AR52" s="2346"/>
      <c r="AS52" s="2346"/>
      <c r="AT52" s="2346"/>
      <c r="AU52" s="2346"/>
      <c r="AV52" s="2346"/>
      <c r="AW52" s="2346"/>
      <c r="AX52" s="2346"/>
      <c r="AY52" s="2346"/>
      <c r="AZ52" s="2346"/>
      <c r="BA52" s="2346"/>
      <c r="BB52" s="2346"/>
      <c r="BC52" s="2346"/>
      <c r="BD52" s="2346"/>
      <c r="BE52" s="2346"/>
      <c r="BF52" s="2346"/>
      <c r="BG52" s="2346"/>
      <c r="BH52" s="2346"/>
      <c r="BI52" s="2346"/>
      <c r="BJ52" s="2346"/>
      <c r="BK52" s="2346"/>
      <c r="BL52" s="2346"/>
      <c r="BM52" s="2346"/>
      <c r="BN52" s="2346"/>
      <c r="BO52" s="2346"/>
      <c r="BP52" s="2346"/>
      <c r="BQ52" s="2346"/>
      <c r="BR52" s="2346"/>
      <c r="BS52" s="2346"/>
      <c r="BT52" s="2346"/>
      <c r="BU52" s="2346"/>
      <c r="BV52" s="2346"/>
      <c r="BW52" s="2346"/>
      <c r="BX52" s="2346"/>
      <c r="BY52" s="2346"/>
      <c r="BZ52" s="2458"/>
      <c r="CA52" s="2458"/>
      <c r="CB52" s="2458"/>
      <c r="CC52" s="2458"/>
      <c r="CD52" s="41"/>
      <c r="CE52" s="41"/>
      <c r="CF52" s="41"/>
      <c r="CG52" s="41"/>
      <c r="CH52" s="41"/>
      <c r="CI52" s="41"/>
      <c r="CJ52" s="41"/>
      <c r="CK52" s="41"/>
      <c r="CL52" s="41"/>
      <c r="CM52" s="392"/>
      <c r="CN52" s="395" t="s">
        <v>3073</v>
      </c>
      <c r="CO52" s="396"/>
      <c r="CP52" s="396"/>
    </row>
    <row r="53" spans="1:94" s="360" customFormat="1" ht="15" customHeight="1">
      <c r="A53" s="2460"/>
      <c r="B53" s="2460"/>
      <c r="C53" s="2460"/>
      <c r="D53" s="2460"/>
      <c r="E53" s="2354"/>
      <c r="F53" s="2346"/>
      <c r="G53" s="2346"/>
      <c r="H53" s="2346"/>
      <c r="I53" s="2346"/>
      <c r="J53" s="2346"/>
      <c r="K53" s="2346"/>
      <c r="L53" s="2346"/>
      <c r="M53" s="2346"/>
      <c r="N53" s="2346"/>
      <c r="O53" s="2346"/>
      <c r="P53" s="2346"/>
      <c r="Q53" s="2346"/>
      <c r="R53" s="2346"/>
      <c r="S53" s="2346"/>
      <c r="T53" s="2346"/>
      <c r="U53" s="2346"/>
      <c r="V53" s="2346"/>
      <c r="W53" s="2346"/>
      <c r="X53" s="2346"/>
      <c r="Y53" s="2346"/>
      <c r="Z53" s="2346"/>
      <c r="AA53" s="2346"/>
      <c r="AB53" s="2346"/>
      <c r="AC53" s="2346"/>
      <c r="AD53" s="2346"/>
      <c r="AE53" s="2346"/>
      <c r="AF53" s="2346"/>
      <c r="AG53" s="2346"/>
      <c r="AH53" s="2346"/>
      <c r="AI53" s="2346"/>
      <c r="AJ53" s="2346"/>
      <c r="AK53" s="2346"/>
      <c r="AL53" s="2346"/>
      <c r="AM53" s="2346"/>
      <c r="AN53" s="2346"/>
      <c r="AO53" s="2346" t="s">
        <v>321</v>
      </c>
      <c r="AP53" s="2346"/>
      <c r="AQ53" s="2346"/>
      <c r="AR53" s="2346"/>
      <c r="AS53" s="2346"/>
      <c r="AT53" s="2346"/>
      <c r="AU53" s="2346"/>
      <c r="AV53" s="2346"/>
      <c r="AW53" s="2873">
        <f>★入力画面!$M$74</f>
        <v>0</v>
      </c>
      <c r="AX53" s="2873"/>
      <c r="AY53" s="2873"/>
      <c r="AZ53" s="2873"/>
      <c r="BA53" s="2873"/>
      <c r="BB53" s="2873"/>
      <c r="BC53" s="2873"/>
      <c r="BD53" s="2873"/>
      <c r="BE53" s="2873"/>
      <c r="BF53" s="2873"/>
      <c r="BG53" s="2873"/>
      <c r="BH53" s="2873"/>
      <c r="BI53" s="2873"/>
      <c r="BJ53" s="2873"/>
      <c r="BK53" s="2873"/>
      <c r="BL53" s="2873"/>
      <c r="BM53" s="2873"/>
      <c r="BN53" s="2873"/>
      <c r="BO53" s="2873"/>
      <c r="BP53" s="2873"/>
      <c r="BQ53" s="2873"/>
      <c r="BR53" s="2873"/>
      <c r="BS53" s="2873"/>
      <c r="BT53" s="3092"/>
      <c r="BU53" s="3092"/>
      <c r="BV53" s="2346"/>
      <c r="BW53" s="2346"/>
      <c r="BX53" s="2346"/>
      <c r="BY53" s="2346"/>
      <c r="BZ53" s="2458"/>
      <c r="CA53" s="2458"/>
      <c r="CB53" s="2458"/>
      <c r="CC53" s="2458"/>
      <c r="CD53" s="41"/>
      <c r="CE53" s="41"/>
      <c r="CF53" s="41"/>
      <c r="CG53" s="41"/>
      <c r="CH53" s="41"/>
      <c r="CI53" s="41"/>
      <c r="CJ53" s="41"/>
      <c r="CK53" s="41"/>
      <c r="CL53" s="41"/>
      <c r="CM53" s="392"/>
      <c r="CN53" s="395" t="s">
        <v>3074</v>
      </c>
      <c r="CO53" s="396"/>
      <c r="CP53" s="396"/>
    </row>
    <row r="54" spans="1:94" s="360" customFormat="1" ht="15" customHeight="1">
      <c r="A54" s="2460"/>
      <c r="B54" s="2460"/>
      <c r="C54" s="2460"/>
      <c r="D54" s="2460"/>
      <c r="E54" s="2354"/>
      <c r="F54" s="2346"/>
      <c r="G54" s="2346"/>
      <c r="H54" s="2346"/>
      <c r="I54" s="2346"/>
      <c r="J54" s="2346"/>
      <c r="K54" s="2346"/>
      <c r="L54" s="2346"/>
      <c r="M54" s="2346"/>
      <c r="N54" s="2346"/>
      <c r="O54" s="2346"/>
      <c r="P54" s="2346"/>
      <c r="Q54" s="2346"/>
      <c r="R54" s="2346"/>
      <c r="S54" s="2346"/>
      <c r="T54" s="2346"/>
      <c r="U54" s="2346"/>
      <c r="V54" s="2346"/>
      <c r="W54" s="2346"/>
      <c r="X54" s="2346"/>
      <c r="Y54" s="2346"/>
      <c r="Z54" s="2346"/>
      <c r="AA54" s="2346"/>
      <c r="AB54" s="2346"/>
      <c r="AC54" s="2346"/>
      <c r="AD54" s="2346"/>
      <c r="AE54" s="2346"/>
      <c r="AF54" s="2346"/>
      <c r="AG54" s="2346"/>
      <c r="AH54" s="2346"/>
      <c r="AI54" s="2346"/>
      <c r="AJ54" s="2346"/>
      <c r="AK54" s="2346"/>
      <c r="AL54" s="2346"/>
      <c r="AM54" s="2346"/>
      <c r="AN54" s="2346"/>
      <c r="AO54" s="2346"/>
      <c r="AP54" s="2346"/>
      <c r="AQ54" s="2346"/>
      <c r="AR54" s="2346"/>
      <c r="AS54" s="2346"/>
      <c r="AT54" s="2346"/>
      <c r="AU54" s="2346"/>
      <c r="AV54" s="2346"/>
      <c r="AW54" s="2346"/>
      <c r="AX54" s="2346"/>
      <c r="AY54" s="2346"/>
      <c r="AZ54" s="2346"/>
      <c r="BA54" s="2346"/>
      <c r="BB54" s="2346"/>
      <c r="BC54" s="2346"/>
      <c r="BD54" s="2346"/>
      <c r="BE54" s="2346"/>
      <c r="BF54" s="2346"/>
      <c r="BG54" s="2346"/>
      <c r="BH54" s="2346"/>
      <c r="BI54" s="2346"/>
      <c r="BJ54" s="2346"/>
      <c r="BK54" s="2346"/>
      <c r="BL54" s="2346"/>
      <c r="BM54" s="2346"/>
      <c r="BN54" s="2346"/>
      <c r="BO54" s="2346"/>
      <c r="BP54" s="2346"/>
      <c r="BQ54" s="2346"/>
      <c r="BR54" s="2346"/>
      <c r="BS54" s="2346"/>
      <c r="BT54" s="2346"/>
      <c r="BU54" s="2346"/>
      <c r="BV54" s="2346"/>
      <c r="BW54" s="2346"/>
      <c r="BX54" s="2346"/>
      <c r="BY54" s="2346"/>
      <c r="BZ54" s="2458"/>
      <c r="CA54" s="2458"/>
      <c r="CB54" s="2458"/>
      <c r="CC54" s="2458"/>
      <c r="CD54" s="41"/>
      <c r="CE54" s="41"/>
      <c r="CF54" s="41"/>
      <c r="CG54" s="41"/>
      <c r="CH54" s="41"/>
      <c r="CI54" s="41"/>
      <c r="CJ54" s="41"/>
      <c r="CK54" s="41"/>
      <c r="CL54" s="41"/>
      <c r="CM54" s="392"/>
      <c r="CN54" s="395" t="s">
        <v>3075</v>
      </c>
      <c r="CO54" s="396"/>
      <c r="CP54" s="396"/>
    </row>
    <row r="55" spans="1:94" s="360" customFormat="1" ht="15" customHeight="1">
      <c r="A55" s="2460"/>
      <c r="B55" s="2460"/>
      <c r="C55" s="2460"/>
      <c r="D55" s="2460"/>
      <c r="E55" s="2354"/>
      <c r="F55" s="2346"/>
      <c r="G55" s="2346"/>
      <c r="H55" s="2346"/>
      <c r="I55" s="2346"/>
      <c r="J55" s="2346"/>
      <c r="K55" s="2346"/>
      <c r="L55" s="2346"/>
      <c r="M55" s="2346"/>
      <c r="N55" s="2346"/>
      <c r="O55" s="2346"/>
      <c r="P55" s="2346"/>
      <c r="Q55" s="2346"/>
      <c r="R55" s="2346"/>
      <c r="S55" s="2346"/>
      <c r="T55" s="2346"/>
      <c r="U55" s="2346"/>
      <c r="V55" s="2346"/>
      <c r="W55" s="2346"/>
      <c r="X55" s="2346"/>
      <c r="Y55" s="2346"/>
      <c r="Z55" s="2346"/>
      <c r="AA55" s="2346"/>
      <c r="AB55" s="2346"/>
      <c r="AC55" s="2346"/>
      <c r="AD55" s="2346"/>
      <c r="AE55" s="2346"/>
      <c r="AF55" s="2346"/>
      <c r="AG55" s="2346"/>
      <c r="AH55" s="2346"/>
      <c r="AI55" s="2346"/>
      <c r="AJ55" s="2346"/>
      <c r="AK55" s="2346"/>
      <c r="AL55" s="2346"/>
      <c r="AM55" s="2346"/>
      <c r="AN55" s="2346"/>
      <c r="AO55" s="2346"/>
      <c r="AP55" s="2346"/>
      <c r="AQ55" s="2346"/>
      <c r="AR55" s="2346"/>
      <c r="AS55" s="2346"/>
      <c r="AT55" s="2346"/>
      <c r="AU55" s="2346"/>
      <c r="AV55" s="2346"/>
      <c r="AW55" s="2346"/>
      <c r="AX55" s="2346"/>
      <c r="AY55" s="2346"/>
      <c r="AZ55" s="2346"/>
      <c r="BA55" s="2346"/>
      <c r="BB55" s="2346"/>
      <c r="BC55" s="2346"/>
      <c r="BD55" s="2346"/>
      <c r="BE55" s="2346"/>
      <c r="BF55" s="2346"/>
      <c r="BG55" s="2346"/>
      <c r="BH55" s="2346"/>
      <c r="BI55" s="2346"/>
      <c r="BJ55" s="2346"/>
      <c r="BK55" s="2346"/>
      <c r="BL55" s="2346"/>
      <c r="BM55" s="2346"/>
      <c r="BN55" s="2346"/>
      <c r="BO55" s="2346"/>
      <c r="BP55" s="2346"/>
      <c r="BQ55" s="2346"/>
      <c r="BR55" s="2346"/>
      <c r="BS55" s="2346"/>
      <c r="BT55" s="2346"/>
      <c r="BU55" s="2346"/>
      <c r="BV55" s="2346"/>
      <c r="BW55" s="2346"/>
      <c r="BX55" s="2346"/>
      <c r="BY55" s="2346"/>
      <c r="BZ55" s="2458"/>
      <c r="CA55" s="2458"/>
      <c r="CB55" s="2458"/>
      <c r="CC55" s="2458"/>
      <c r="CD55" s="41"/>
      <c r="CE55" s="41"/>
      <c r="CF55" s="41"/>
      <c r="CG55" s="41"/>
      <c r="CH55" s="41"/>
      <c r="CI55" s="41"/>
      <c r="CJ55" s="41"/>
      <c r="CK55" s="41"/>
      <c r="CL55" s="41"/>
      <c r="CM55" s="392"/>
      <c r="CN55" s="395" t="s">
        <v>3076</v>
      </c>
      <c r="CO55" s="396"/>
      <c r="CP55" s="396"/>
    </row>
    <row r="56" spans="1:94" s="360" customFormat="1" ht="15" customHeight="1">
      <c r="A56" s="2460"/>
      <c r="B56" s="2460"/>
      <c r="C56" s="2460"/>
      <c r="D56" s="2460"/>
      <c r="E56" s="2354"/>
      <c r="F56" s="2346"/>
      <c r="G56" s="2346"/>
      <c r="H56" s="2346"/>
      <c r="I56" s="2346"/>
      <c r="J56" s="2346"/>
      <c r="K56" s="2346"/>
      <c r="L56" s="2346"/>
      <c r="M56" s="2346"/>
      <c r="N56" s="2346"/>
      <c r="O56" s="2346"/>
      <c r="P56" s="2346"/>
      <c r="Q56" s="2346"/>
      <c r="R56" s="2346"/>
      <c r="S56" s="2346"/>
      <c r="T56" s="2346"/>
      <c r="U56" s="2346"/>
      <c r="V56" s="2346"/>
      <c r="W56" s="2346"/>
      <c r="X56" s="2346"/>
      <c r="Y56" s="2346"/>
      <c r="Z56" s="2346"/>
      <c r="AA56" s="2346"/>
      <c r="AB56" s="2346"/>
      <c r="AC56" s="2346"/>
      <c r="AD56" s="2346"/>
      <c r="AE56" s="2346"/>
      <c r="AF56" s="2346"/>
      <c r="AG56" s="2346"/>
      <c r="AH56" s="2346"/>
      <c r="AI56" s="2346"/>
      <c r="AJ56" s="2346"/>
      <c r="AK56" s="2346"/>
      <c r="AL56" s="2346"/>
      <c r="AM56" s="2346"/>
      <c r="AN56" s="2346"/>
      <c r="AO56" s="2346"/>
      <c r="AP56" s="2346"/>
      <c r="AQ56" s="2346"/>
      <c r="AR56" s="2346"/>
      <c r="AS56" s="2346"/>
      <c r="AT56" s="2346"/>
      <c r="AU56" s="2346"/>
      <c r="AV56" s="2346"/>
      <c r="AW56" s="2346"/>
      <c r="AX56" s="2346"/>
      <c r="AY56" s="2346"/>
      <c r="AZ56" s="2346"/>
      <c r="BA56" s="2346"/>
      <c r="BB56" s="2346"/>
      <c r="BC56" s="2346"/>
      <c r="BD56" s="2346"/>
      <c r="BE56" s="2346"/>
      <c r="BF56" s="2346"/>
      <c r="BG56" s="2346"/>
      <c r="BH56" s="2346"/>
      <c r="BI56" s="2346"/>
      <c r="BJ56" s="2346"/>
      <c r="BK56" s="2346"/>
      <c r="BL56" s="2346"/>
      <c r="BM56" s="2346"/>
      <c r="BN56" s="2346"/>
      <c r="BO56" s="2346"/>
      <c r="BP56" s="2346"/>
      <c r="BQ56" s="2346"/>
      <c r="BR56" s="2346"/>
      <c r="BS56" s="2346"/>
      <c r="BT56" s="2346"/>
      <c r="BU56" s="2346"/>
      <c r="BV56" s="2346"/>
      <c r="BW56" s="2346"/>
      <c r="BX56" s="2346"/>
      <c r="BY56" s="2346"/>
      <c r="BZ56" s="2458"/>
      <c r="CA56" s="2458"/>
      <c r="CB56" s="2458"/>
      <c r="CC56" s="2458"/>
      <c r="CD56" s="41"/>
      <c r="CE56" s="41"/>
      <c r="CF56" s="41"/>
      <c r="CG56" s="41"/>
      <c r="CH56" s="41"/>
      <c r="CI56" s="41"/>
      <c r="CJ56" s="41"/>
      <c r="CK56" s="41"/>
      <c r="CL56" s="41"/>
      <c r="CM56" s="392"/>
      <c r="CN56" s="395" t="s">
        <v>3077</v>
      </c>
      <c r="CO56" s="396"/>
      <c r="CP56" s="396"/>
    </row>
    <row r="57" spans="1:94" s="360" customFormat="1" ht="21.75" customHeight="1">
      <c r="A57" s="2460"/>
      <c r="B57" s="2460"/>
      <c r="C57" s="2460"/>
      <c r="D57" s="2460"/>
      <c r="E57" s="2354"/>
      <c r="F57" s="2346"/>
      <c r="G57" s="2346"/>
      <c r="H57" s="2346"/>
      <c r="I57" s="2346"/>
      <c r="J57" s="2346"/>
      <c r="K57" s="2346"/>
      <c r="L57" s="2346"/>
      <c r="M57" s="2346"/>
      <c r="N57" s="2346"/>
      <c r="O57" s="2346"/>
      <c r="P57" s="2346"/>
      <c r="Q57" s="2346"/>
      <c r="R57" s="2346"/>
      <c r="S57" s="2346"/>
      <c r="T57" s="2346"/>
      <c r="U57" s="2346"/>
      <c r="V57" s="2346"/>
      <c r="W57" s="2346"/>
      <c r="X57" s="2346"/>
      <c r="Y57" s="2346"/>
      <c r="Z57" s="2346"/>
      <c r="AA57" s="2346"/>
      <c r="AB57" s="2346"/>
      <c r="AC57" s="2346"/>
      <c r="AD57" s="2346"/>
      <c r="AE57" s="2346"/>
      <c r="AF57" s="2346"/>
      <c r="AG57" s="2346"/>
      <c r="AH57" s="2346"/>
      <c r="AI57" s="2346"/>
      <c r="AJ57" s="2346"/>
      <c r="AK57" s="2346"/>
      <c r="AL57" s="2346"/>
      <c r="AM57" s="2346"/>
      <c r="AN57" s="2346"/>
      <c r="AO57" s="2346"/>
      <c r="AP57" s="2346"/>
      <c r="AQ57" s="2346"/>
      <c r="AR57" s="2346"/>
      <c r="AS57" s="2346"/>
      <c r="AT57" s="2346"/>
      <c r="AU57" s="2346"/>
      <c r="AV57" s="2346"/>
      <c r="AW57" s="2346"/>
      <c r="AX57" s="2346"/>
      <c r="AY57" s="2346"/>
      <c r="AZ57" s="2346"/>
      <c r="BA57" s="2346"/>
      <c r="BB57" s="2346"/>
      <c r="BC57" s="2346"/>
      <c r="BD57" s="2346"/>
      <c r="BE57" s="2346"/>
      <c r="BF57" s="2346"/>
      <c r="BG57" s="2346"/>
      <c r="BH57" s="2346"/>
      <c r="BI57" s="2346"/>
      <c r="BJ57" s="2346"/>
      <c r="BK57" s="2346"/>
      <c r="BL57" s="2346"/>
      <c r="BM57" s="2346"/>
      <c r="BN57" s="2346"/>
      <c r="BO57" s="2346"/>
      <c r="BP57" s="2346"/>
      <c r="BQ57" s="2346"/>
      <c r="BR57" s="2346"/>
      <c r="BS57" s="2346"/>
      <c r="BT57" s="2346"/>
      <c r="BU57" s="2346"/>
      <c r="BV57" s="2346"/>
      <c r="BW57" s="2346"/>
      <c r="BX57" s="2346"/>
      <c r="BY57" s="2346"/>
      <c r="BZ57" s="2458"/>
      <c r="CA57" s="2458"/>
      <c r="CB57" s="2458"/>
      <c r="CC57" s="2458"/>
      <c r="CD57" s="41"/>
      <c r="CE57" s="41"/>
      <c r="CF57" s="41"/>
      <c r="CG57" s="41"/>
      <c r="CH57" s="41"/>
      <c r="CI57" s="41"/>
      <c r="CJ57" s="41"/>
      <c r="CK57" s="41"/>
      <c r="CL57" s="41"/>
      <c r="CM57" s="392"/>
      <c r="CN57" s="395" t="s">
        <v>3078</v>
      </c>
      <c r="CO57" s="396"/>
      <c r="CP57" s="396"/>
    </row>
    <row r="58" spans="1:94" s="362" customFormat="1" ht="15" customHeight="1">
      <c r="BO58" s="387"/>
      <c r="BP58" s="387"/>
      <c r="BQ58" s="387"/>
      <c r="BR58" s="387"/>
      <c r="BS58" s="387"/>
      <c r="BT58" s="387"/>
      <c r="BU58" s="387"/>
      <c r="BV58" s="387"/>
      <c r="BW58" s="387"/>
      <c r="BX58" s="387"/>
      <c r="CD58" s="41"/>
      <c r="CE58" s="41"/>
      <c r="CF58" s="41"/>
      <c r="CG58" s="41"/>
      <c r="CH58" s="41"/>
      <c r="CI58" s="41"/>
      <c r="CJ58" s="41"/>
      <c r="CK58" s="41"/>
      <c r="CL58" s="41"/>
      <c r="CM58" s="389"/>
      <c r="CN58" s="395" t="s">
        <v>3079</v>
      </c>
      <c r="CO58" s="396"/>
      <c r="CP58" s="396"/>
    </row>
    <row r="59" spans="1:94" ht="15" hidden="1" customHeight="1">
      <c r="CE59" s="126"/>
      <c r="CF59" s="126"/>
      <c r="CG59" s="126"/>
      <c r="CH59" s="126"/>
      <c r="CI59" s="126"/>
      <c r="CJ59" s="126"/>
      <c r="CK59" s="126"/>
      <c r="CL59" s="126"/>
      <c r="CN59" s="395" t="s">
        <v>3080</v>
      </c>
      <c r="CO59" s="396"/>
      <c r="CP59" s="396"/>
    </row>
    <row r="60" spans="1:94" ht="15" hidden="1" customHeight="1">
      <c r="CE60" s="126"/>
      <c r="CF60" s="126"/>
      <c r="CG60" s="126"/>
      <c r="CH60" s="126"/>
      <c r="CI60" s="126"/>
      <c r="CJ60" s="126"/>
      <c r="CK60" s="126"/>
      <c r="CL60" s="126"/>
      <c r="CN60" s="395" t="s">
        <v>3081</v>
      </c>
      <c r="CO60" s="396"/>
      <c r="CP60" s="396"/>
    </row>
    <row r="61" spans="1:94" ht="15" hidden="1" customHeight="1">
      <c r="CE61" s="126"/>
      <c r="CF61" s="126"/>
      <c r="CG61" s="126"/>
      <c r="CH61" s="126"/>
      <c r="CI61" s="126"/>
      <c r="CJ61" s="126"/>
      <c r="CK61" s="126"/>
      <c r="CL61" s="126"/>
      <c r="CN61" s="395" t="s">
        <v>3082</v>
      </c>
      <c r="CO61" s="396"/>
      <c r="CP61" s="396"/>
    </row>
    <row r="62" spans="1:94" ht="15" hidden="1" customHeight="1">
      <c r="CE62" s="126"/>
      <c r="CF62" s="126"/>
      <c r="CG62" s="126"/>
      <c r="CH62" s="126"/>
      <c r="CI62" s="126"/>
      <c r="CJ62" s="126"/>
      <c r="CK62" s="126"/>
      <c r="CL62" s="126"/>
      <c r="CN62" s="395" t="s">
        <v>3083</v>
      </c>
      <c r="CO62" s="396"/>
      <c r="CP62" s="396"/>
    </row>
    <row r="63" spans="1:94" ht="15" hidden="1" customHeight="1">
      <c r="CN63" s="395" t="s">
        <v>3084</v>
      </c>
      <c r="CO63" s="396"/>
      <c r="CP63" s="396"/>
    </row>
    <row r="64" spans="1:94" ht="15" hidden="1" customHeight="1">
      <c r="CN64" s="395" t="s">
        <v>3085</v>
      </c>
      <c r="CO64" s="396"/>
      <c r="CP64" s="396"/>
    </row>
    <row r="65" spans="92:94" ht="15" hidden="1" customHeight="1">
      <c r="CN65" s="395" t="s">
        <v>3086</v>
      </c>
      <c r="CO65" s="396"/>
      <c r="CP65" s="396"/>
    </row>
    <row r="66" spans="92:94" ht="15" hidden="1" customHeight="1">
      <c r="CN66" s="395" t="s">
        <v>3087</v>
      </c>
      <c r="CO66" s="396"/>
      <c r="CP66" s="396"/>
    </row>
    <row r="67" spans="92:94" ht="15" hidden="1" customHeight="1">
      <c r="CN67" s="395" t="s">
        <v>3088</v>
      </c>
      <c r="CO67" s="396"/>
      <c r="CP67" s="396"/>
    </row>
    <row r="68" spans="92:94" ht="15" hidden="1" customHeight="1">
      <c r="CN68" s="395" t="s">
        <v>3089</v>
      </c>
      <c r="CO68" s="396"/>
      <c r="CP68" s="396"/>
    </row>
    <row r="69" spans="92:94" ht="15" hidden="1" customHeight="1">
      <c r="CN69" s="395" t="s">
        <v>3090</v>
      </c>
      <c r="CO69" s="396"/>
      <c r="CP69" s="396"/>
    </row>
    <row r="70" spans="92:94" ht="15" hidden="1" customHeight="1">
      <c r="CN70" s="395" t="s">
        <v>3091</v>
      </c>
      <c r="CO70" s="396"/>
      <c r="CP70" s="396"/>
    </row>
    <row r="71" spans="92:94" ht="15" hidden="1" customHeight="1">
      <c r="CN71" s="395" t="s">
        <v>3092</v>
      </c>
      <c r="CO71" s="396"/>
      <c r="CP71" s="396"/>
    </row>
    <row r="72" spans="92:94" ht="15" hidden="1" customHeight="1">
      <c r="CN72" s="395" t="s">
        <v>3093</v>
      </c>
      <c r="CO72" s="396"/>
      <c r="CP72" s="396"/>
    </row>
    <row r="73" spans="92:94" ht="15" hidden="1" customHeight="1">
      <c r="CN73" s="395" t="s">
        <v>3094</v>
      </c>
      <c r="CO73" s="396"/>
      <c r="CP73" s="396"/>
    </row>
    <row r="74" spans="92:94" ht="15" hidden="1" customHeight="1">
      <c r="CN74" s="395" t="s">
        <v>3095</v>
      </c>
      <c r="CO74" s="396"/>
      <c r="CP74" s="396"/>
    </row>
    <row r="75" spans="92:94" ht="15" hidden="1" customHeight="1">
      <c r="CN75" s="395" t="s">
        <v>3096</v>
      </c>
      <c r="CO75" s="396"/>
      <c r="CP75" s="396"/>
    </row>
    <row r="76" spans="92:94" ht="15" hidden="1" customHeight="1">
      <c r="CN76" s="395" t="s">
        <v>3097</v>
      </c>
      <c r="CO76" s="396"/>
      <c r="CP76" s="396"/>
    </row>
    <row r="77" spans="92:94" ht="15" hidden="1" customHeight="1">
      <c r="CN77" s="395" t="s">
        <v>3098</v>
      </c>
      <c r="CO77" s="396"/>
      <c r="CP77" s="396"/>
    </row>
    <row r="78" spans="92:94" ht="15" hidden="1" customHeight="1">
      <c r="CN78" s="397" t="s">
        <v>3099</v>
      </c>
      <c r="CO78" s="396"/>
      <c r="CP78" s="396"/>
    </row>
    <row r="79" spans="92:94" ht="15" hidden="1" customHeight="1">
      <c r="CN79" s="397" t="s">
        <v>3100</v>
      </c>
    </row>
    <row r="80" spans="92:94" ht="15" hidden="1" customHeight="1">
      <c r="CN80" s="397" t="s">
        <v>3101</v>
      </c>
    </row>
    <row r="81" spans="92:92" ht="15" hidden="1" customHeight="1">
      <c r="CN81" s="397" t="s">
        <v>3102</v>
      </c>
    </row>
    <row r="82" spans="92:92" ht="15" hidden="1" customHeight="1">
      <c r="CN82" s="397" t="s">
        <v>3103</v>
      </c>
    </row>
    <row r="83" spans="92:92" ht="15" hidden="1" customHeight="1">
      <c r="CN83" s="397" t="s">
        <v>3104</v>
      </c>
    </row>
    <row r="84" spans="92:92" ht="15" hidden="1" customHeight="1">
      <c r="CN84" s="397" t="s">
        <v>3105</v>
      </c>
    </row>
    <row r="85" spans="92:92" ht="15" hidden="1" customHeight="1">
      <c r="CN85" s="397" t="s">
        <v>3106</v>
      </c>
    </row>
    <row r="86" spans="92:92" ht="15" hidden="1" customHeight="1">
      <c r="CN86" s="397" t="s">
        <v>3107</v>
      </c>
    </row>
    <row r="87" spans="92:92" ht="15" hidden="1" customHeight="1">
      <c r="CN87" s="397" t="s">
        <v>3108</v>
      </c>
    </row>
    <row r="88" spans="92:92" ht="15" hidden="1" customHeight="1">
      <c r="CN88" s="397" t="s">
        <v>3109</v>
      </c>
    </row>
    <row r="89" spans="92:92" ht="15" hidden="1" customHeight="1">
      <c r="CN89" s="397" t="s">
        <v>3110</v>
      </c>
    </row>
    <row r="2076" spans="92:94" ht="15" hidden="1" customHeight="1"/>
    <row r="2077" spans="92:94" ht="15" hidden="1" customHeight="1">
      <c r="CN2077" s="395"/>
    </row>
    <row r="2078" spans="92:94" ht="15" hidden="1" customHeight="1">
      <c r="CO2078" s="396"/>
      <c r="CP2078" s="396"/>
    </row>
    <row r="2079" spans="92:94" ht="15" hidden="1" customHeight="1"/>
  </sheetData>
  <sheetProtection algorithmName="SHA-512" hashValue="5rMomRVuMh/T6YF+w/cMKfc/0KBKiI1XqcXcrRmE+Pqm/frzQb8kJX9ptMid2BgNNXPFpX0ACJx/9pgPCvUISw==" saltValue="WFDwgkWWblKqwdYlClDENw==" spinCount="100000" sheet="1" objects="1" scenarios="1"/>
  <mergeCells count="159">
    <mergeCell ref="AH46:BY47"/>
    <mergeCell ref="P42:Q42"/>
    <mergeCell ref="P30:Q30"/>
    <mergeCell ref="R30:AG30"/>
    <mergeCell ref="P22:Q22"/>
    <mergeCell ref="R22:AG22"/>
    <mergeCell ref="AH30:BY31"/>
    <mergeCell ref="P31:Q31"/>
    <mergeCell ref="R31:AG31"/>
    <mergeCell ref="P32:Q32"/>
    <mergeCell ref="R32:AG32"/>
    <mergeCell ref="AH32:BY33"/>
    <mergeCell ref="P33:Q33"/>
    <mergeCell ref="R33:AG33"/>
    <mergeCell ref="P26:Q26"/>
    <mergeCell ref="R26:AG26"/>
    <mergeCell ref="AH26:BY27"/>
    <mergeCell ref="P27:Q27"/>
    <mergeCell ref="R27:AG27"/>
    <mergeCell ref="P28:Q28"/>
    <mergeCell ref="R28:AG28"/>
    <mergeCell ref="AH28:BY29"/>
    <mergeCell ref="P29:Q29"/>
    <mergeCell ref="R29:AG29"/>
    <mergeCell ref="CE38:CK40"/>
    <mergeCell ref="CE41:CK47"/>
    <mergeCell ref="R46:Y46"/>
    <mergeCell ref="Z46:AC46"/>
    <mergeCell ref="AD46:AG46"/>
    <mergeCell ref="R47:Y47"/>
    <mergeCell ref="Z47:AC47"/>
    <mergeCell ref="AD47:AG47"/>
    <mergeCell ref="Z43:AC43"/>
    <mergeCell ref="AD43:AG43"/>
    <mergeCell ref="R44:Y44"/>
    <mergeCell ref="Z44:AC44"/>
    <mergeCell ref="AD44:AG44"/>
    <mergeCell ref="R45:Y45"/>
    <mergeCell ref="Z45:AC45"/>
    <mergeCell ref="AD45:AG45"/>
    <mergeCell ref="R40:Y40"/>
    <mergeCell ref="Z40:AC40"/>
    <mergeCell ref="AD40:AG40"/>
    <mergeCell ref="BZ1:CC57"/>
    <mergeCell ref="R41:Y41"/>
    <mergeCell ref="Z41:AC41"/>
    <mergeCell ref="AD41:AG41"/>
    <mergeCell ref="AH44:BY45"/>
    <mergeCell ref="F54:BY57"/>
    <mergeCell ref="P38:Q38"/>
    <mergeCell ref="AH38:BY39"/>
    <mergeCell ref="P39:Q39"/>
    <mergeCell ref="P40:Q40"/>
    <mergeCell ref="AH40:BY41"/>
    <mergeCell ref="P41:Q41"/>
    <mergeCell ref="F52:BY52"/>
    <mergeCell ref="F53:AN53"/>
    <mergeCell ref="AO53:AV53"/>
    <mergeCell ref="AW53:BS53"/>
    <mergeCell ref="BT53:BU53"/>
    <mergeCell ref="BV53:BY53"/>
    <mergeCell ref="F48:BY48"/>
    <mergeCell ref="F49:BY49"/>
    <mergeCell ref="F50:BY50"/>
    <mergeCell ref="F51:N51"/>
    <mergeCell ref="O51:AG51"/>
    <mergeCell ref="G17:N47"/>
    <mergeCell ref="F17:F47"/>
    <mergeCell ref="O17:O47"/>
    <mergeCell ref="AD38:AG38"/>
    <mergeCell ref="Z38:AC38"/>
    <mergeCell ref="R38:Y38"/>
    <mergeCell ref="AH51:BY51"/>
    <mergeCell ref="P34:Q34"/>
    <mergeCell ref="R34:AG34"/>
    <mergeCell ref="AH34:BY35"/>
    <mergeCell ref="P35:Q35"/>
    <mergeCell ref="R35:AG35"/>
    <mergeCell ref="P36:Q36"/>
    <mergeCell ref="R36:AG36"/>
    <mergeCell ref="AH36:BY37"/>
    <mergeCell ref="P37:Q37"/>
    <mergeCell ref="R37:AG37"/>
    <mergeCell ref="AH42:BY43"/>
    <mergeCell ref="P43:Q43"/>
    <mergeCell ref="R42:Y42"/>
    <mergeCell ref="Z42:AC42"/>
    <mergeCell ref="AD42:AG42"/>
    <mergeCell ref="R43:Y43"/>
    <mergeCell ref="R39:Y39"/>
    <mergeCell ref="Z39:AC39"/>
    <mergeCell ref="AD39:AG39"/>
    <mergeCell ref="P44:Q44"/>
    <mergeCell ref="P45:Q45"/>
    <mergeCell ref="P46:Q46"/>
    <mergeCell ref="P47:Q47"/>
    <mergeCell ref="AH22:BY23"/>
    <mergeCell ref="P23:Q23"/>
    <mergeCell ref="R23:AG23"/>
    <mergeCell ref="P24:Q24"/>
    <mergeCell ref="R24:AG24"/>
    <mergeCell ref="AH24:BY25"/>
    <mergeCell ref="P25:Q25"/>
    <mergeCell ref="R25:AG25"/>
    <mergeCell ref="P19:Q19"/>
    <mergeCell ref="R19:AG19"/>
    <mergeCell ref="P20:Q20"/>
    <mergeCell ref="R20:AG20"/>
    <mergeCell ref="AH20:BY21"/>
    <mergeCell ref="P21:Q21"/>
    <mergeCell ref="R21:AG21"/>
    <mergeCell ref="BB14:BB16"/>
    <mergeCell ref="BC14:BY16"/>
    <mergeCell ref="P17:AG17"/>
    <mergeCell ref="AH17:BY17"/>
    <mergeCell ref="P18:Q18"/>
    <mergeCell ref="R18:AG18"/>
    <mergeCell ref="AH18:BY19"/>
    <mergeCell ref="F14:F16"/>
    <mergeCell ref="G14:N16"/>
    <mergeCell ref="O14:O16"/>
    <mergeCell ref="P14:AR16"/>
    <mergeCell ref="AS14:AS16"/>
    <mergeCell ref="AT14:BA16"/>
    <mergeCell ref="P10:AR10"/>
    <mergeCell ref="AS10:AY10"/>
    <mergeCell ref="AZ10:BA10"/>
    <mergeCell ref="BX11:BY13"/>
    <mergeCell ref="G12:N13"/>
    <mergeCell ref="P12:AR13"/>
    <mergeCell ref="BG10:BH10"/>
    <mergeCell ref="BI10:BN10"/>
    <mergeCell ref="BO10:BP10"/>
    <mergeCell ref="BQ10:BW10"/>
    <mergeCell ref="BX10:BY10"/>
    <mergeCell ref="A1:D57"/>
    <mergeCell ref="E1:BY1"/>
    <mergeCell ref="E2:BY2"/>
    <mergeCell ref="E3:AC4"/>
    <mergeCell ref="AD3:AX4"/>
    <mergeCell ref="AY3:BY4"/>
    <mergeCell ref="E5:AC6"/>
    <mergeCell ref="AD5:AX6"/>
    <mergeCell ref="AY5:BY6"/>
    <mergeCell ref="F11:F13"/>
    <mergeCell ref="G11:N11"/>
    <mergeCell ref="O11:O13"/>
    <mergeCell ref="P11:AR11"/>
    <mergeCell ref="AS11:AS13"/>
    <mergeCell ref="E7:E57"/>
    <mergeCell ref="F7:BY7"/>
    <mergeCell ref="BB10:BF10"/>
    <mergeCell ref="AT11:BA13"/>
    <mergeCell ref="BB11:BB13"/>
    <mergeCell ref="BC11:BW13"/>
    <mergeCell ref="F8:F10"/>
    <mergeCell ref="G8:N10"/>
    <mergeCell ref="O8:O10"/>
    <mergeCell ref="P8:BY9"/>
  </mergeCells>
  <phoneticPr fontId="23"/>
  <dataValidations count="5">
    <dataValidation imeMode="hiragana" allowBlank="1" showInputMessage="1" sqref="AD3 AY3 AD5 AY5 F11 F7:F8 BI10 AS10:AS11 P8 BG10 BC11 AS14 AH30 BC14 F14 P14 O17 AH17:AH18 P17:P47 CD1 AZ10 P10:P11 F48:F53 AO53 AH32 AH34 AH36 AW53 A58:BN1048576 BB10 BY58:CD1048576 AH20 AH22 AH24 AH26 AH28 BZ1:CB1 CM1:CM1048576 R18:R37 CQ1:XFD1048576" xr:uid="{9EC1BC08-6E69-4C17-B13A-87CED0163F94}"/>
    <dataValidation type="textLength" imeMode="hiragana" operator="lessThanOrEqual" allowBlank="1" showInputMessage="1" showErrorMessage="1" errorTitle="文字数制限" error="全角　50文字まで" sqref="AH38:BY47" xr:uid="{E8726109-F214-4646-A4E5-34E9532395F3}">
      <formula1>50</formula1>
    </dataValidation>
    <dataValidation type="list" imeMode="hiragana" allowBlank="1" showInputMessage="1" showErrorMessage="1" sqref="AD38:AG47" xr:uid="{72F3673D-04FB-4F01-9C84-647F6683F730}">
      <formula1>$CP$2:$CP$33</formula1>
    </dataValidation>
    <dataValidation type="list" imeMode="hiragana" allowBlank="1" showInputMessage="1" showErrorMessage="1" sqref="Z38:AC47" xr:uid="{73266CC3-FB31-4776-A17B-217BD26A9C28}">
      <formula1>$CO$2:$CO$14</formula1>
    </dataValidation>
    <dataValidation type="list" imeMode="hiragana" allowBlank="1" showInputMessage="1" sqref="R38:Y47" xr:uid="{A9606D72-E143-4CB2-922B-B0967B2E306E}">
      <formula1>$CN$2:$CN$89</formula1>
    </dataValidation>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D55918DC-346B-4E89-9053-E61F2B6D1941}">
            <xm:f>RIGHT(★入力画面!$BL$2,1)="2"</xm:f>
            <x14:dxf>
              <fill>
                <patternFill>
                  <bgColor theme="0" tint="-0.499984740745262"/>
                </patternFill>
              </fill>
            </x14:dxf>
          </x14:cfRule>
          <xm:sqref>A1:CC57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8000"/>
    <pageSetUpPr autoPageBreaks="0" fitToPage="1"/>
  </sheetPr>
  <dimension ref="A1:CL52"/>
  <sheetViews>
    <sheetView showGridLines="0" showRowColHeaders="0" workbookViewId="0">
      <selection sqref="A1:D47"/>
    </sheetView>
  </sheetViews>
  <sheetFormatPr defaultColWidth="0" defaultRowHeight="0" customHeight="1" zeroHeight="1"/>
  <cols>
    <col min="1" max="66" width="1.25" style="356" customWidth="1"/>
    <col min="67" max="76" width="1.25" style="388" customWidth="1"/>
    <col min="77" max="80" width="1.25" style="356" customWidth="1"/>
    <col min="81" max="81" width="1.875" style="356" customWidth="1"/>
    <col min="82" max="82" width="2.5" style="126" customWidth="1"/>
    <col min="83" max="90" width="2.5" style="33" customWidth="1"/>
    <col min="91" max="16384" width="2.5" style="356" hidden="1"/>
  </cols>
  <sheetData>
    <row r="1" spans="1:90" ht="60" customHeight="1">
      <c r="A1" s="2460"/>
      <c r="B1" s="2460"/>
      <c r="C1" s="2460"/>
      <c r="D1" s="2460"/>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8"/>
      <c r="BF1" s="2458"/>
      <c r="BG1" s="2458"/>
      <c r="BH1" s="2458"/>
      <c r="BI1" s="2458"/>
      <c r="BJ1" s="2458"/>
      <c r="BK1" s="2458"/>
      <c r="BL1" s="2458"/>
      <c r="BM1" s="2458"/>
      <c r="BN1" s="2458"/>
      <c r="BO1" s="2458"/>
      <c r="BP1" s="2458"/>
      <c r="BQ1" s="2458"/>
      <c r="BR1" s="2458"/>
      <c r="BS1" s="2458"/>
      <c r="BT1" s="2458"/>
      <c r="BU1" s="2458"/>
      <c r="BV1" s="2458"/>
      <c r="BW1" s="2458"/>
      <c r="BX1" s="2458"/>
      <c r="BY1" s="2458"/>
      <c r="BZ1" s="2458"/>
      <c r="CA1" s="2458"/>
      <c r="CB1" s="2458"/>
      <c r="CC1" s="2458"/>
      <c r="CD1" s="41"/>
      <c r="CE1" s="41"/>
      <c r="CF1" s="41"/>
      <c r="CG1" s="41"/>
      <c r="CH1" s="41"/>
      <c r="CI1" s="41"/>
      <c r="CJ1" s="41"/>
      <c r="CK1" s="41"/>
      <c r="CL1" s="41"/>
    </row>
    <row r="2" spans="1:90" ht="15" customHeight="1">
      <c r="A2" s="2460"/>
      <c r="B2" s="2460"/>
      <c r="C2" s="2460"/>
      <c r="D2" s="2460"/>
      <c r="E2" s="3088" t="s">
        <v>2882</v>
      </c>
      <c r="F2" s="3088"/>
      <c r="G2" s="3088"/>
      <c r="H2" s="3088"/>
      <c r="I2" s="3088"/>
      <c r="J2" s="3088"/>
      <c r="K2" s="3088"/>
      <c r="L2" s="3088"/>
      <c r="M2" s="3088"/>
      <c r="N2" s="3088"/>
      <c r="O2" s="3088"/>
      <c r="P2" s="3088"/>
      <c r="Q2" s="3088"/>
      <c r="R2" s="3088"/>
      <c r="S2" s="3088"/>
      <c r="T2" s="3088"/>
      <c r="U2" s="3088"/>
      <c r="V2" s="3088"/>
      <c r="W2" s="3088"/>
      <c r="X2" s="3088"/>
      <c r="Y2" s="3088"/>
      <c r="Z2" s="3088"/>
      <c r="AA2" s="3088"/>
      <c r="AB2" s="3088"/>
      <c r="AC2" s="3088"/>
      <c r="AD2" s="3088"/>
      <c r="AE2" s="3088"/>
      <c r="AF2" s="3088"/>
      <c r="AG2" s="3088"/>
      <c r="AH2" s="3088"/>
      <c r="AI2" s="3088"/>
      <c r="AJ2" s="3088"/>
      <c r="AK2" s="3088"/>
      <c r="AL2" s="3088"/>
      <c r="AM2" s="3088"/>
      <c r="AN2" s="3088"/>
      <c r="AO2" s="3088"/>
      <c r="AP2" s="3088"/>
      <c r="AQ2" s="3088"/>
      <c r="AR2" s="3088"/>
      <c r="AS2" s="3088"/>
      <c r="AT2" s="3088"/>
      <c r="AU2" s="3088"/>
      <c r="AV2" s="3088"/>
      <c r="AW2" s="3088"/>
      <c r="AX2" s="3088"/>
      <c r="AY2" s="3088"/>
      <c r="AZ2" s="3088"/>
      <c r="BA2" s="3088"/>
      <c r="BB2" s="3088"/>
      <c r="BC2" s="3088"/>
      <c r="BD2" s="3088"/>
      <c r="BE2" s="3088"/>
      <c r="BF2" s="3088"/>
      <c r="BG2" s="3088"/>
      <c r="BH2" s="3088"/>
      <c r="BI2" s="3088"/>
      <c r="BJ2" s="3088"/>
      <c r="BK2" s="3088"/>
      <c r="BL2" s="3088"/>
      <c r="BM2" s="3088"/>
      <c r="BN2" s="3088"/>
      <c r="BO2" s="3088"/>
      <c r="BP2" s="3088"/>
      <c r="BQ2" s="3088"/>
      <c r="BR2" s="3088"/>
      <c r="BS2" s="3088"/>
      <c r="BT2" s="3088"/>
      <c r="BU2" s="3088"/>
      <c r="BV2" s="3088"/>
      <c r="BW2" s="3088"/>
      <c r="BX2" s="3088"/>
      <c r="BY2" s="3088"/>
      <c r="BZ2" s="2458"/>
      <c r="CA2" s="2458"/>
      <c r="CB2" s="2458"/>
      <c r="CC2" s="2458"/>
      <c r="CD2" s="41"/>
      <c r="CE2" s="41"/>
      <c r="CF2" s="41"/>
      <c r="CG2" s="41"/>
      <c r="CH2" s="41"/>
      <c r="CI2" s="41"/>
      <c r="CJ2" s="41"/>
      <c r="CK2" s="41"/>
      <c r="CL2" s="41"/>
    </row>
    <row r="3" spans="1:90" s="360" customFormat="1" ht="15" customHeight="1">
      <c r="A3" s="2460"/>
      <c r="B3" s="2460"/>
      <c r="C3" s="2460"/>
      <c r="D3" s="2460"/>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64" t="s">
        <v>310</v>
      </c>
      <c r="AE3" s="2464"/>
      <c r="AF3" s="2464"/>
      <c r="AG3" s="2464"/>
      <c r="AH3" s="2464"/>
      <c r="AI3" s="2464"/>
      <c r="AJ3" s="2464"/>
      <c r="AK3" s="2464"/>
      <c r="AL3" s="2464"/>
      <c r="AM3" s="2464"/>
      <c r="AN3" s="2464"/>
      <c r="AO3" s="2464"/>
      <c r="AP3" s="2464"/>
      <c r="AQ3" s="2464"/>
      <c r="AR3" s="2464"/>
      <c r="AS3" s="2464"/>
      <c r="AT3" s="2464"/>
      <c r="AU3" s="2464"/>
      <c r="AV3" s="2464"/>
      <c r="AW3" s="2464"/>
      <c r="AX3" s="2464"/>
      <c r="AY3" s="2458"/>
      <c r="AZ3" s="2458"/>
      <c r="BA3" s="2458"/>
      <c r="BB3" s="2458"/>
      <c r="BC3" s="2458"/>
      <c r="BD3" s="2458"/>
      <c r="BE3" s="2458"/>
      <c r="BF3" s="2458"/>
      <c r="BG3" s="2458"/>
      <c r="BH3" s="2458"/>
      <c r="BI3" s="2458"/>
      <c r="BJ3" s="2458"/>
      <c r="BK3" s="2458"/>
      <c r="BL3" s="2458"/>
      <c r="BM3" s="2458"/>
      <c r="BN3" s="2458"/>
      <c r="BO3" s="2458"/>
      <c r="BP3" s="2458"/>
      <c r="BQ3" s="2458"/>
      <c r="BR3" s="2458"/>
      <c r="BS3" s="2458"/>
      <c r="BT3" s="2458"/>
      <c r="BU3" s="2458"/>
      <c r="BV3" s="2458"/>
      <c r="BW3" s="2458"/>
      <c r="BX3" s="2458"/>
      <c r="BY3" s="2458"/>
      <c r="BZ3" s="2458"/>
      <c r="CA3" s="2458"/>
      <c r="CB3" s="2458"/>
      <c r="CC3" s="2458"/>
      <c r="CD3" s="41"/>
      <c r="CE3" s="41"/>
      <c r="CF3" s="41"/>
      <c r="CG3" s="41"/>
      <c r="CH3" s="41"/>
      <c r="CI3" s="41"/>
      <c r="CJ3" s="41"/>
      <c r="CK3" s="41"/>
      <c r="CL3" s="41"/>
    </row>
    <row r="4" spans="1:90" ht="15" customHeight="1">
      <c r="A4" s="2460"/>
      <c r="B4" s="2460"/>
      <c r="C4" s="2460"/>
      <c r="D4" s="2460"/>
      <c r="E4" s="2458"/>
      <c r="F4" s="2458"/>
      <c r="G4" s="2458"/>
      <c r="H4" s="2458"/>
      <c r="I4" s="2458"/>
      <c r="J4" s="2458"/>
      <c r="K4" s="2458"/>
      <c r="L4" s="2458"/>
      <c r="M4" s="2458"/>
      <c r="N4" s="2458"/>
      <c r="O4" s="2458"/>
      <c r="P4" s="2458"/>
      <c r="Q4" s="2458"/>
      <c r="R4" s="2458"/>
      <c r="S4" s="2458"/>
      <c r="T4" s="2458"/>
      <c r="U4" s="2458"/>
      <c r="V4" s="2458"/>
      <c r="W4" s="2458"/>
      <c r="X4" s="2458"/>
      <c r="Y4" s="2458"/>
      <c r="Z4" s="2458"/>
      <c r="AA4" s="2458"/>
      <c r="AB4" s="2458"/>
      <c r="AC4" s="2458"/>
      <c r="AD4" s="2464"/>
      <c r="AE4" s="2464"/>
      <c r="AF4" s="2464"/>
      <c r="AG4" s="2464"/>
      <c r="AH4" s="2464"/>
      <c r="AI4" s="2464"/>
      <c r="AJ4" s="2464"/>
      <c r="AK4" s="2464"/>
      <c r="AL4" s="2464"/>
      <c r="AM4" s="2464"/>
      <c r="AN4" s="2464"/>
      <c r="AO4" s="2464"/>
      <c r="AP4" s="2464"/>
      <c r="AQ4" s="2464"/>
      <c r="AR4" s="2464"/>
      <c r="AS4" s="2464"/>
      <c r="AT4" s="2464"/>
      <c r="AU4" s="2464"/>
      <c r="AV4" s="2464"/>
      <c r="AW4" s="2464"/>
      <c r="AX4" s="2464"/>
      <c r="AY4" s="2458"/>
      <c r="AZ4" s="2458"/>
      <c r="BA4" s="2458"/>
      <c r="BB4" s="2458"/>
      <c r="BC4" s="2458"/>
      <c r="BD4" s="2458"/>
      <c r="BE4" s="2458"/>
      <c r="BF4" s="2458"/>
      <c r="BG4" s="2458"/>
      <c r="BH4" s="2458"/>
      <c r="BI4" s="2458"/>
      <c r="BJ4" s="2458"/>
      <c r="BK4" s="2458"/>
      <c r="BL4" s="2458"/>
      <c r="BM4" s="2458"/>
      <c r="BN4" s="2458"/>
      <c r="BO4" s="2458"/>
      <c r="BP4" s="2458"/>
      <c r="BQ4" s="2458"/>
      <c r="BR4" s="2458"/>
      <c r="BS4" s="2458"/>
      <c r="BT4" s="2458"/>
      <c r="BU4" s="2458"/>
      <c r="BV4" s="2458"/>
      <c r="BW4" s="2458"/>
      <c r="BX4" s="2458"/>
      <c r="BY4" s="2458"/>
      <c r="BZ4" s="2458"/>
      <c r="CA4" s="2458"/>
      <c r="CB4" s="2458"/>
      <c r="CC4" s="2458"/>
      <c r="CD4" s="41"/>
      <c r="CE4" s="41"/>
      <c r="CF4" s="41"/>
      <c r="CG4" s="41"/>
      <c r="CH4" s="41"/>
      <c r="CI4" s="41"/>
      <c r="CJ4" s="41"/>
      <c r="CK4" s="41"/>
      <c r="CL4" s="41"/>
    </row>
    <row r="5" spans="1:90" ht="15" customHeight="1">
      <c r="A5" s="2460"/>
      <c r="B5" s="2460"/>
      <c r="C5" s="2460"/>
      <c r="D5" s="2460"/>
      <c r="E5" s="2458"/>
      <c r="F5" s="2458"/>
      <c r="G5" s="2458"/>
      <c r="H5" s="2458"/>
      <c r="I5" s="2458"/>
      <c r="J5" s="2458"/>
      <c r="K5" s="2458"/>
      <c r="L5" s="2458"/>
      <c r="M5" s="2458"/>
      <c r="N5" s="2458"/>
      <c r="O5" s="2458"/>
      <c r="P5" s="2458"/>
      <c r="Q5" s="2458"/>
      <c r="R5" s="2458"/>
      <c r="S5" s="2458"/>
      <c r="T5" s="2458"/>
      <c r="U5" s="2458"/>
      <c r="V5" s="2458"/>
      <c r="W5" s="2458"/>
      <c r="X5" s="2458"/>
      <c r="Y5" s="2458"/>
      <c r="Z5" s="2458"/>
      <c r="AA5" s="2458"/>
      <c r="AB5" s="2458"/>
      <c r="AC5" s="2458"/>
      <c r="AD5" s="3037" t="s">
        <v>2836</v>
      </c>
      <c r="AE5" s="3037"/>
      <c r="AF5" s="3037"/>
      <c r="AG5" s="3037"/>
      <c r="AH5" s="3037"/>
      <c r="AI5" s="3037"/>
      <c r="AJ5" s="3037"/>
      <c r="AK5" s="3037"/>
      <c r="AL5" s="3037"/>
      <c r="AM5" s="3037"/>
      <c r="AN5" s="3037"/>
      <c r="AO5" s="3037"/>
      <c r="AP5" s="3037"/>
      <c r="AQ5" s="3037"/>
      <c r="AR5" s="3037"/>
      <c r="AS5" s="3037"/>
      <c r="AT5" s="3037"/>
      <c r="AU5" s="3037"/>
      <c r="AV5" s="3037"/>
      <c r="AW5" s="3037"/>
      <c r="AX5" s="3037"/>
      <c r="AY5" s="2458"/>
      <c r="AZ5" s="2458"/>
      <c r="BA5" s="2458"/>
      <c r="BB5" s="2458"/>
      <c r="BC5" s="2458"/>
      <c r="BD5" s="2458"/>
      <c r="BE5" s="2458"/>
      <c r="BF5" s="2458"/>
      <c r="BG5" s="2458"/>
      <c r="BH5" s="2458"/>
      <c r="BI5" s="2458"/>
      <c r="BJ5" s="2458"/>
      <c r="BK5" s="2458"/>
      <c r="BL5" s="2458"/>
      <c r="BM5" s="2458"/>
      <c r="BN5" s="2458"/>
      <c r="BO5" s="2458"/>
      <c r="BP5" s="2458"/>
      <c r="BQ5" s="2458"/>
      <c r="BR5" s="2458"/>
      <c r="BS5" s="2458"/>
      <c r="BT5" s="2458"/>
      <c r="BU5" s="2458"/>
      <c r="BV5" s="2458"/>
      <c r="BW5" s="2458"/>
      <c r="BX5" s="2458"/>
      <c r="BY5" s="2458"/>
      <c r="BZ5" s="2458"/>
      <c r="CA5" s="2458"/>
      <c r="CB5" s="2458"/>
      <c r="CC5" s="2458"/>
      <c r="CD5" s="41"/>
      <c r="CE5" s="41"/>
      <c r="CF5" s="41"/>
      <c r="CG5" s="41"/>
      <c r="CH5" s="41"/>
      <c r="CI5" s="41"/>
      <c r="CJ5" s="41"/>
      <c r="CK5" s="41"/>
      <c r="CL5" s="41"/>
    </row>
    <row r="6" spans="1:90" ht="15" customHeight="1">
      <c r="A6" s="2460"/>
      <c r="B6" s="2460"/>
      <c r="C6" s="2460"/>
      <c r="D6" s="2460"/>
      <c r="E6" s="2458"/>
      <c r="F6" s="2458"/>
      <c r="G6" s="2458"/>
      <c r="H6" s="2458"/>
      <c r="I6" s="2458"/>
      <c r="J6" s="2458"/>
      <c r="K6" s="2458"/>
      <c r="L6" s="2458"/>
      <c r="M6" s="2458"/>
      <c r="N6" s="2458"/>
      <c r="O6" s="2458"/>
      <c r="P6" s="2458"/>
      <c r="Q6" s="2458"/>
      <c r="R6" s="2458"/>
      <c r="S6" s="2458"/>
      <c r="T6" s="2458"/>
      <c r="U6" s="2458"/>
      <c r="V6" s="2458"/>
      <c r="W6" s="2458"/>
      <c r="X6" s="2458"/>
      <c r="Y6" s="2458"/>
      <c r="Z6" s="2458"/>
      <c r="AA6" s="2458"/>
      <c r="AB6" s="2458"/>
      <c r="AC6" s="2458"/>
      <c r="AD6" s="3037"/>
      <c r="AE6" s="3037"/>
      <c r="AF6" s="3037"/>
      <c r="AG6" s="3037"/>
      <c r="AH6" s="3037"/>
      <c r="AI6" s="3037"/>
      <c r="AJ6" s="3037"/>
      <c r="AK6" s="3037"/>
      <c r="AL6" s="3037"/>
      <c r="AM6" s="3037"/>
      <c r="AN6" s="3037"/>
      <c r="AO6" s="3037"/>
      <c r="AP6" s="3037"/>
      <c r="AQ6" s="3037"/>
      <c r="AR6" s="3037"/>
      <c r="AS6" s="3037"/>
      <c r="AT6" s="3037"/>
      <c r="AU6" s="3037"/>
      <c r="AV6" s="3037"/>
      <c r="AW6" s="3037"/>
      <c r="AX6" s="3037"/>
      <c r="AY6" s="2458"/>
      <c r="AZ6" s="2458"/>
      <c r="BA6" s="2458"/>
      <c r="BB6" s="2458"/>
      <c r="BC6" s="2458"/>
      <c r="BD6" s="2458"/>
      <c r="BE6" s="2458"/>
      <c r="BF6" s="2458"/>
      <c r="BG6" s="2458"/>
      <c r="BH6" s="2458"/>
      <c r="BI6" s="2458"/>
      <c r="BJ6" s="2458"/>
      <c r="BK6" s="2458"/>
      <c r="BL6" s="2458"/>
      <c r="BM6" s="2458"/>
      <c r="BN6" s="2458"/>
      <c r="BO6" s="2458"/>
      <c r="BP6" s="2458"/>
      <c r="BQ6" s="2458"/>
      <c r="BR6" s="2458"/>
      <c r="BS6" s="2458"/>
      <c r="BT6" s="2458"/>
      <c r="BU6" s="2458"/>
      <c r="BV6" s="2458"/>
      <c r="BW6" s="2458"/>
      <c r="BX6" s="2458"/>
      <c r="BY6" s="2458"/>
      <c r="BZ6" s="2458"/>
      <c r="CA6" s="2458"/>
      <c r="CB6" s="2458"/>
      <c r="CC6" s="2458"/>
      <c r="CD6" s="41"/>
      <c r="CE6" s="41"/>
      <c r="CF6" s="41"/>
      <c r="CG6" s="41"/>
      <c r="CH6" s="41"/>
      <c r="CI6" s="41"/>
      <c r="CJ6" s="41"/>
      <c r="CK6" s="41"/>
      <c r="CL6" s="41"/>
    </row>
    <row r="7" spans="1:90" ht="7.5" customHeight="1">
      <c r="A7" s="2460"/>
      <c r="B7" s="2460"/>
      <c r="C7" s="2460"/>
      <c r="D7" s="2460"/>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4"/>
      <c r="AE7" s="2354"/>
      <c r="AF7" s="2354"/>
      <c r="AG7" s="2354"/>
      <c r="AH7" s="2354"/>
      <c r="AI7" s="2354"/>
      <c r="AJ7" s="2354"/>
      <c r="AK7" s="2354"/>
      <c r="AL7" s="2354"/>
      <c r="AM7" s="2354"/>
      <c r="AN7" s="2354"/>
      <c r="AO7" s="2354"/>
      <c r="AP7" s="2354"/>
      <c r="AQ7" s="2354"/>
      <c r="AR7" s="2354"/>
      <c r="AS7" s="2354"/>
      <c r="AT7" s="2354"/>
      <c r="AU7" s="2354"/>
      <c r="AV7" s="2354"/>
      <c r="AW7" s="2354"/>
      <c r="AX7" s="2354"/>
      <c r="AY7" s="2354"/>
      <c r="AZ7" s="2354"/>
      <c r="BA7" s="2354"/>
      <c r="BB7" s="2354"/>
      <c r="BC7" s="2354"/>
      <c r="BD7" s="2354"/>
      <c r="BE7" s="2354"/>
      <c r="BF7" s="2354"/>
      <c r="BG7" s="2354"/>
      <c r="BH7" s="2354"/>
      <c r="BI7" s="2354"/>
      <c r="BJ7" s="2354"/>
      <c r="BK7" s="2354"/>
      <c r="BL7" s="2354"/>
      <c r="BM7" s="2354"/>
      <c r="BN7" s="2354"/>
      <c r="BO7" s="2354"/>
      <c r="BP7" s="2354"/>
      <c r="BQ7" s="2354"/>
      <c r="BR7" s="2354"/>
      <c r="BS7" s="2354"/>
      <c r="BT7" s="2354"/>
      <c r="BU7" s="2354"/>
      <c r="BV7" s="2354"/>
      <c r="BW7" s="2354"/>
      <c r="BX7" s="2354"/>
      <c r="BY7" s="2354"/>
      <c r="BZ7" s="2458"/>
      <c r="CA7" s="2458"/>
      <c r="CB7" s="2458"/>
      <c r="CC7" s="2458"/>
      <c r="CD7" s="41"/>
      <c r="CE7" s="41"/>
      <c r="CF7" s="41"/>
      <c r="CG7" s="41"/>
      <c r="CH7" s="41"/>
      <c r="CI7" s="41"/>
      <c r="CJ7" s="41"/>
      <c r="CK7" s="41"/>
      <c r="CL7" s="41"/>
    </row>
    <row r="8" spans="1:90" s="360" customFormat="1" ht="15" customHeight="1">
      <c r="A8" s="2460"/>
      <c r="B8" s="2460"/>
      <c r="C8" s="2460"/>
      <c r="D8" s="2460"/>
      <c r="E8" s="2354"/>
      <c r="F8" s="3043"/>
      <c r="G8" s="3045" t="s">
        <v>258</v>
      </c>
      <c r="H8" s="3045"/>
      <c r="I8" s="3045"/>
      <c r="J8" s="3045"/>
      <c r="K8" s="3045"/>
      <c r="L8" s="3045"/>
      <c r="M8" s="3045"/>
      <c r="N8" s="3045"/>
      <c r="O8" s="3048"/>
      <c r="P8" s="3051">
        <f>★入力画面!$M$149</f>
        <v>0</v>
      </c>
      <c r="Q8" s="3052"/>
      <c r="R8" s="3052"/>
      <c r="S8" s="3052"/>
      <c r="T8" s="3052"/>
      <c r="U8" s="3052"/>
      <c r="V8" s="3052"/>
      <c r="W8" s="3052"/>
      <c r="X8" s="3052"/>
      <c r="Y8" s="3052"/>
      <c r="Z8" s="3052"/>
      <c r="AA8" s="3052"/>
      <c r="AB8" s="3052"/>
      <c r="AC8" s="3052"/>
      <c r="AD8" s="3052"/>
      <c r="AE8" s="3052"/>
      <c r="AF8" s="3052"/>
      <c r="AG8" s="3052"/>
      <c r="AH8" s="3052"/>
      <c r="AI8" s="3052"/>
      <c r="AJ8" s="3052"/>
      <c r="AK8" s="3052"/>
      <c r="AL8" s="3052"/>
      <c r="AM8" s="3052"/>
      <c r="AN8" s="3052"/>
      <c r="AO8" s="3052"/>
      <c r="AP8" s="3052"/>
      <c r="AQ8" s="3052"/>
      <c r="AR8" s="3052"/>
      <c r="AS8" s="3052"/>
      <c r="AT8" s="3052"/>
      <c r="AU8" s="3052"/>
      <c r="AV8" s="3052"/>
      <c r="AW8" s="3052"/>
      <c r="AX8" s="3052"/>
      <c r="AY8" s="3052"/>
      <c r="AZ8" s="3052"/>
      <c r="BA8" s="3052"/>
      <c r="BB8" s="3052"/>
      <c r="BC8" s="3052"/>
      <c r="BD8" s="3052"/>
      <c r="BE8" s="3052"/>
      <c r="BF8" s="3052"/>
      <c r="BG8" s="3052"/>
      <c r="BH8" s="3052"/>
      <c r="BI8" s="3052"/>
      <c r="BJ8" s="3052"/>
      <c r="BK8" s="3052"/>
      <c r="BL8" s="3052"/>
      <c r="BM8" s="3052"/>
      <c r="BN8" s="3052"/>
      <c r="BO8" s="3052"/>
      <c r="BP8" s="3052"/>
      <c r="BQ8" s="3052"/>
      <c r="BR8" s="3052"/>
      <c r="BS8" s="3052"/>
      <c r="BT8" s="3052"/>
      <c r="BU8" s="3052"/>
      <c r="BV8" s="3052"/>
      <c r="BW8" s="3052"/>
      <c r="BX8" s="3052"/>
      <c r="BY8" s="3053"/>
      <c r="BZ8" s="2458"/>
      <c r="CA8" s="2458"/>
      <c r="CB8" s="2458"/>
      <c r="CC8" s="2458"/>
      <c r="CD8" s="41"/>
      <c r="CE8" s="41"/>
      <c r="CF8" s="41"/>
      <c r="CG8" s="41"/>
      <c r="CH8" s="41"/>
      <c r="CI8" s="41"/>
      <c r="CJ8" s="41"/>
      <c r="CK8" s="41"/>
      <c r="CL8" s="41"/>
    </row>
    <row r="9" spans="1:90" s="360" customFormat="1" ht="15" customHeight="1">
      <c r="A9" s="2460"/>
      <c r="B9" s="2460"/>
      <c r="C9" s="2460"/>
      <c r="D9" s="2460"/>
      <c r="E9" s="2354"/>
      <c r="F9" s="2374"/>
      <c r="G9" s="3046"/>
      <c r="H9" s="3046"/>
      <c r="I9" s="3046"/>
      <c r="J9" s="3046"/>
      <c r="K9" s="3046"/>
      <c r="L9" s="3046"/>
      <c r="M9" s="3046"/>
      <c r="N9" s="3046"/>
      <c r="O9" s="3049"/>
      <c r="P9" s="3054"/>
      <c r="Q9" s="3055"/>
      <c r="R9" s="3055"/>
      <c r="S9" s="3055"/>
      <c r="T9" s="3055"/>
      <c r="U9" s="3055"/>
      <c r="V9" s="3055"/>
      <c r="W9" s="3055"/>
      <c r="X9" s="3055"/>
      <c r="Y9" s="3055"/>
      <c r="Z9" s="3055"/>
      <c r="AA9" s="3055"/>
      <c r="AB9" s="3055"/>
      <c r="AC9" s="3055"/>
      <c r="AD9" s="3055"/>
      <c r="AE9" s="3055"/>
      <c r="AF9" s="3055"/>
      <c r="AG9" s="3055"/>
      <c r="AH9" s="3055"/>
      <c r="AI9" s="3055"/>
      <c r="AJ9" s="3055"/>
      <c r="AK9" s="3055"/>
      <c r="AL9" s="3055"/>
      <c r="AM9" s="3055"/>
      <c r="AN9" s="3055"/>
      <c r="AO9" s="3055"/>
      <c r="AP9" s="3055"/>
      <c r="AQ9" s="3055"/>
      <c r="AR9" s="3055"/>
      <c r="AS9" s="3055"/>
      <c r="AT9" s="3055"/>
      <c r="AU9" s="3055"/>
      <c r="AV9" s="3055"/>
      <c r="AW9" s="3055"/>
      <c r="AX9" s="3055"/>
      <c r="AY9" s="3055"/>
      <c r="AZ9" s="3055"/>
      <c r="BA9" s="3055"/>
      <c r="BB9" s="3055"/>
      <c r="BC9" s="3055"/>
      <c r="BD9" s="3055"/>
      <c r="BE9" s="3055"/>
      <c r="BF9" s="3055"/>
      <c r="BG9" s="3055"/>
      <c r="BH9" s="3055"/>
      <c r="BI9" s="3055"/>
      <c r="BJ9" s="3055"/>
      <c r="BK9" s="3055"/>
      <c r="BL9" s="3055"/>
      <c r="BM9" s="3055"/>
      <c r="BN9" s="3055"/>
      <c r="BO9" s="3055"/>
      <c r="BP9" s="3055"/>
      <c r="BQ9" s="3055"/>
      <c r="BR9" s="3055"/>
      <c r="BS9" s="3055"/>
      <c r="BT9" s="3055"/>
      <c r="BU9" s="3055"/>
      <c r="BV9" s="3055"/>
      <c r="BW9" s="3055"/>
      <c r="BX9" s="3055"/>
      <c r="BY9" s="3056"/>
      <c r="BZ9" s="2458"/>
      <c r="CA9" s="2458"/>
      <c r="CB9" s="2458"/>
      <c r="CC9" s="2458"/>
      <c r="CD9" s="41"/>
      <c r="CE9" s="41"/>
      <c r="CF9" s="41"/>
      <c r="CG9" s="41"/>
      <c r="CH9" s="41"/>
      <c r="CI9" s="41"/>
      <c r="CJ9" s="41"/>
      <c r="CK9" s="41"/>
      <c r="CL9" s="41"/>
    </row>
    <row r="10" spans="1:90" s="360" customFormat="1" ht="15" customHeight="1">
      <c r="A10" s="2460"/>
      <c r="B10" s="2460"/>
      <c r="C10" s="2460"/>
      <c r="D10" s="2460"/>
      <c r="E10" s="2354"/>
      <c r="F10" s="3044"/>
      <c r="G10" s="3047"/>
      <c r="H10" s="3047"/>
      <c r="I10" s="3047"/>
      <c r="J10" s="3047"/>
      <c r="K10" s="3047"/>
      <c r="L10" s="3047"/>
      <c r="M10" s="3047"/>
      <c r="N10" s="3047"/>
      <c r="O10" s="3050"/>
      <c r="P10" s="3057"/>
      <c r="Q10" s="3058"/>
      <c r="R10" s="3058"/>
      <c r="S10" s="3058"/>
      <c r="T10" s="3058"/>
      <c r="U10" s="3058"/>
      <c r="V10" s="3058"/>
      <c r="W10" s="3058"/>
      <c r="X10" s="3058"/>
      <c r="Y10" s="3058"/>
      <c r="Z10" s="3058"/>
      <c r="AA10" s="3058"/>
      <c r="AB10" s="3058"/>
      <c r="AC10" s="3058"/>
      <c r="AD10" s="3058"/>
      <c r="AE10" s="3058"/>
      <c r="AF10" s="3058"/>
      <c r="AG10" s="3058"/>
      <c r="AH10" s="3058"/>
      <c r="AI10" s="3058"/>
      <c r="AJ10" s="3058"/>
      <c r="AK10" s="3058"/>
      <c r="AL10" s="3058"/>
      <c r="AM10" s="3058"/>
      <c r="AN10" s="3058"/>
      <c r="AO10" s="3058"/>
      <c r="AP10" s="3058"/>
      <c r="AQ10" s="3058"/>
      <c r="AR10" s="3058"/>
      <c r="AS10" s="2737" t="s">
        <v>82</v>
      </c>
      <c r="AT10" s="2737"/>
      <c r="AU10" s="2737"/>
      <c r="AV10" s="2737"/>
      <c r="AW10" s="2737"/>
      <c r="AX10" s="2737"/>
      <c r="AY10" s="2737"/>
      <c r="AZ10" s="3058" t="s">
        <v>76</v>
      </c>
      <c r="BA10" s="3058"/>
      <c r="BB10" s="3038" t="str">
        <f>IF(★入力画面!$M$150="","",★入力画面!$M$150)</f>
        <v/>
      </c>
      <c r="BC10" s="3038"/>
      <c r="BD10" s="3038"/>
      <c r="BE10" s="3038"/>
      <c r="BF10" s="3038"/>
      <c r="BG10" s="2737" t="s">
        <v>77</v>
      </c>
      <c r="BH10" s="2737"/>
      <c r="BI10" s="3038">
        <f>IF(★入力画面!P150="",★入力画面!P151,★入力画面!P150)</f>
        <v>0</v>
      </c>
      <c r="BJ10" s="3038"/>
      <c r="BK10" s="3038"/>
      <c r="BL10" s="3038"/>
      <c r="BM10" s="3038"/>
      <c r="BN10" s="3038"/>
      <c r="BO10" s="3039" t="s">
        <v>83</v>
      </c>
      <c r="BP10" s="3039"/>
      <c r="BQ10" s="3040" t="str">
        <f>IF(★入力画面!$T$150="","",★入力画面!$T$150)</f>
        <v/>
      </c>
      <c r="BR10" s="3040"/>
      <c r="BS10" s="3040"/>
      <c r="BT10" s="3040"/>
      <c r="BU10" s="3040"/>
      <c r="BV10" s="3040"/>
      <c r="BW10" s="3040"/>
      <c r="BX10" s="3041"/>
      <c r="BY10" s="3042"/>
      <c r="BZ10" s="2458"/>
      <c r="CA10" s="2458"/>
      <c r="CB10" s="2458"/>
      <c r="CC10" s="2458"/>
      <c r="CD10" s="41"/>
      <c r="CE10" s="41"/>
      <c r="CF10" s="41"/>
      <c r="CG10" s="41"/>
      <c r="CH10" s="41"/>
      <c r="CI10" s="41"/>
      <c r="CJ10" s="41"/>
      <c r="CK10" s="41"/>
      <c r="CL10" s="41"/>
    </row>
    <row r="11" spans="1:90" s="360" customFormat="1" ht="15" customHeight="1">
      <c r="A11" s="2460"/>
      <c r="B11" s="2460"/>
      <c r="C11" s="2460"/>
      <c r="D11" s="2460"/>
      <c r="E11" s="2354"/>
      <c r="F11" s="3043"/>
      <c r="G11" s="3068" t="s">
        <v>314</v>
      </c>
      <c r="H11" s="3068"/>
      <c r="I11" s="3068"/>
      <c r="J11" s="3068"/>
      <c r="K11" s="3068"/>
      <c r="L11" s="3068"/>
      <c r="M11" s="3068"/>
      <c r="N11" s="3068"/>
      <c r="O11" s="3048"/>
      <c r="P11" s="3051">
        <f>★入力画面!$M$140</f>
        <v>0</v>
      </c>
      <c r="Q11" s="3052"/>
      <c r="R11" s="3052"/>
      <c r="S11" s="3052"/>
      <c r="T11" s="3052"/>
      <c r="U11" s="3052"/>
      <c r="V11" s="3052"/>
      <c r="W11" s="3052"/>
      <c r="X11" s="3052"/>
      <c r="Y11" s="3052"/>
      <c r="Z11" s="3052"/>
      <c r="AA11" s="3052"/>
      <c r="AB11" s="3052"/>
      <c r="AC11" s="3052"/>
      <c r="AD11" s="3052"/>
      <c r="AE11" s="3052"/>
      <c r="AF11" s="3052"/>
      <c r="AG11" s="3052"/>
      <c r="AH11" s="3052"/>
      <c r="AI11" s="3052"/>
      <c r="AJ11" s="3052"/>
      <c r="AK11" s="3052"/>
      <c r="AL11" s="3052"/>
      <c r="AM11" s="3052"/>
      <c r="AN11" s="3052"/>
      <c r="AO11" s="3052"/>
      <c r="AP11" s="3052"/>
      <c r="AQ11" s="3052"/>
      <c r="AR11" s="3053"/>
      <c r="AS11" s="2739"/>
      <c r="AT11" s="3070" t="s">
        <v>117</v>
      </c>
      <c r="AU11" s="3070"/>
      <c r="AV11" s="3070"/>
      <c r="AW11" s="3070"/>
      <c r="AX11" s="3070"/>
      <c r="AY11" s="3070"/>
      <c r="AZ11" s="3070"/>
      <c r="BA11" s="3070"/>
      <c r="BB11" s="2741"/>
      <c r="BC11" s="3064" t="str">
        <f>★入力画面!$BL$147</f>
        <v/>
      </c>
      <c r="BD11" s="3065"/>
      <c r="BE11" s="3065"/>
      <c r="BF11" s="3065"/>
      <c r="BG11" s="3065"/>
      <c r="BH11" s="3065"/>
      <c r="BI11" s="3065"/>
      <c r="BJ11" s="3065"/>
      <c r="BK11" s="3065"/>
      <c r="BL11" s="3065"/>
      <c r="BM11" s="3065"/>
      <c r="BN11" s="3065"/>
      <c r="BO11" s="3065"/>
      <c r="BP11" s="3065"/>
      <c r="BQ11" s="3065"/>
      <c r="BR11" s="3065"/>
      <c r="BS11" s="3065"/>
      <c r="BT11" s="3065"/>
      <c r="BU11" s="3065"/>
      <c r="BV11" s="3065"/>
      <c r="BW11" s="3065"/>
      <c r="BX11" s="3059"/>
      <c r="BY11" s="3060"/>
      <c r="BZ11" s="2458"/>
      <c r="CA11" s="2458"/>
      <c r="CB11" s="2458"/>
      <c r="CC11" s="2458"/>
      <c r="CD11" s="41"/>
      <c r="CE11" s="41"/>
      <c r="CF11" s="41"/>
      <c r="CG11" s="41"/>
      <c r="CH11" s="41"/>
      <c r="CI11" s="41"/>
      <c r="CJ11" s="41"/>
      <c r="CK11" s="41"/>
      <c r="CL11" s="41"/>
    </row>
    <row r="12" spans="1:90" s="360" customFormat="1" ht="15" customHeight="1">
      <c r="A12" s="2460"/>
      <c r="B12" s="2460"/>
      <c r="C12" s="2460"/>
      <c r="D12" s="2460"/>
      <c r="E12" s="2354"/>
      <c r="F12" s="2374"/>
      <c r="G12" s="3046" t="s">
        <v>80</v>
      </c>
      <c r="H12" s="3046"/>
      <c r="I12" s="3046"/>
      <c r="J12" s="3046"/>
      <c r="K12" s="3046"/>
      <c r="L12" s="3046"/>
      <c r="M12" s="3046"/>
      <c r="N12" s="3046"/>
      <c r="O12" s="3049"/>
      <c r="P12" s="3054">
        <f>★入力画面!$M$142</f>
        <v>0</v>
      </c>
      <c r="Q12" s="3055"/>
      <c r="R12" s="3055"/>
      <c r="S12" s="3055"/>
      <c r="T12" s="3055"/>
      <c r="U12" s="3055"/>
      <c r="V12" s="3055"/>
      <c r="W12" s="3055"/>
      <c r="X12" s="3055"/>
      <c r="Y12" s="3055"/>
      <c r="Z12" s="3055"/>
      <c r="AA12" s="3055"/>
      <c r="AB12" s="3055"/>
      <c r="AC12" s="3055"/>
      <c r="AD12" s="3055"/>
      <c r="AE12" s="3055"/>
      <c r="AF12" s="3055"/>
      <c r="AG12" s="3055"/>
      <c r="AH12" s="3055"/>
      <c r="AI12" s="3055"/>
      <c r="AJ12" s="3055"/>
      <c r="AK12" s="3055"/>
      <c r="AL12" s="3055"/>
      <c r="AM12" s="3055"/>
      <c r="AN12" s="3055"/>
      <c r="AO12" s="3055"/>
      <c r="AP12" s="3055"/>
      <c r="AQ12" s="3055"/>
      <c r="AR12" s="3056"/>
      <c r="AS12" s="3011"/>
      <c r="AT12" s="2758"/>
      <c r="AU12" s="2758"/>
      <c r="AV12" s="2758"/>
      <c r="AW12" s="2758"/>
      <c r="AX12" s="2758"/>
      <c r="AY12" s="2758"/>
      <c r="AZ12" s="2758"/>
      <c r="BA12" s="2758"/>
      <c r="BB12" s="2736"/>
      <c r="BC12" s="3066"/>
      <c r="BD12" s="2873"/>
      <c r="BE12" s="2873"/>
      <c r="BF12" s="2873"/>
      <c r="BG12" s="2873"/>
      <c r="BH12" s="2873"/>
      <c r="BI12" s="2873"/>
      <c r="BJ12" s="2873"/>
      <c r="BK12" s="2873"/>
      <c r="BL12" s="2873"/>
      <c r="BM12" s="2873"/>
      <c r="BN12" s="2873"/>
      <c r="BO12" s="2873"/>
      <c r="BP12" s="2873"/>
      <c r="BQ12" s="2873"/>
      <c r="BR12" s="2873"/>
      <c r="BS12" s="2873"/>
      <c r="BT12" s="2873"/>
      <c r="BU12" s="2873"/>
      <c r="BV12" s="2873"/>
      <c r="BW12" s="2873"/>
      <c r="BX12" s="2755"/>
      <c r="BY12" s="3061"/>
      <c r="BZ12" s="2458"/>
      <c r="CA12" s="2458"/>
      <c r="CB12" s="2458"/>
      <c r="CC12" s="2458"/>
      <c r="CD12" s="41"/>
      <c r="CE12" s="41"/>
      <c r="CF12" s="41"/>
      <c r="CG12" s="41"/>
      <c r="CH12" s="41"/>
      <c r="CI12" s="41"/>
      <c r="CJ12" s="41"/>
      <c r="CK12" s="41"/>
      <c r="CL12" s="41"/>
    </row>
    <row r="13" spans="1:90" s="360" customFormat="1" ht="15" customHeight="1">
      <c r="A13" s="2460"/>
      <c r="B13" s="2460"/>
      <c r="C13" s="2460"/>
      <c r="D13" s="2460"/>
      <c r="E13" s="2354"/>
      <c r="F13" s="3044"/>
      <c r="G13" s="3047"/>
      <c r="H13" s="3047"/>
      <c r="I13" s="3047"/>
      <c r="J13" s="3047"/>
      <c r="K13" s="3047"/>
      <c r="L13" s="3047"/>
      <c r="M13" s="3047"/>
      <c r="N13" s="3047"/>
      <c r="O13" s="3050"/>
      <c r="P13" s="3089"/>
      <c r="Q13" s="3090"/>
      <c r="R13" s="3090"/>
      <c r="S13" s="3090"/>
      <c r="T13" s="3090"/>
      <c r="U13" s="3090"/>
      <c r="V13" s="3090"/>
      <c r="W13" s="3090"/>
      <c r="X13" s="3090"/>
      <c r="Y13" s="3090"/>
      <c r="Z13" s="3090"/>
      <c r="AA13" s="3090"/>
      <c r="AB13" s="3090"/>
      <c r="AC13" s="3090"/>
      <c r="AD13" s="3090"/>
      <c r="AE13" s="3090"/>
      <c r="AF13" s="3090"/>
      <c r="AG13" s="3090"/>
      <c r="AH13" s="3090"/>
      <c r="AI13" s="3090"/>
      <c r="AJ13" s="3090"/>
      <c r="AK13" s="3090"/>
      <c r="AL13" s="3090"/>
      <c r="AM13" s="3090"/>
      <c r="AN13" s="3090"/>
      <c r="AO13" s="3090"/>
      <c r="AP13" s="3090"/>
      <c r="AQ13" s="3090"/>
      <c r="AR13" s="3091"/>
      <c r="AS13" s="3069"/>
      <c r="AT13" s="3071"/>
      <c r="AU13" s="3071"/>
      <c r="AV13" s="3071"/>
      <c r="AW13" s="3071"/>
      <c r="AX13" s="3071"/>
      <c r="AY13" s="3071"/>
      <c r="AZ13" s="3071"/>
      <c r="BA13" s="3071"/>
      <c r="BB13" s="2738"/>
      <c r="BC13" s="3067"/>
      <c r="BD13" s="3038"/>
      <c r="BE13" s="3038"/>
      <c r="BF13" s="3038"/>
      <c r="BG13" s="3038"/>
      <c r="BH13" s="3038"/>
      <c r="BI13" s="3038"/>
      <c r="BJ13" s="3038"/>
      <c r="BK13" s="3038"/>
      <c r="BL13" s="3038"/>
      <c r="BM13" s="3038"/>
      <c r="BN13" s="3038"/>
      <c r="BO13" s="3038"/>
      <c r="BP13" s="3038"/>
      <c r="BQ13" s="3038"/>
      <c r="BR13" s="3038"/>
      <c r="BS13" s="3038"/>
      <c r="BT13" s="3038"/>
      <c r="BU13" s="3038"/>
      <c r="BV13" s="3038"/>
      <c r="BW13" s="3038"/>
      <c r="BX13" s="3062"/>
      <c r="BY13" s="3063"/>
      <c r="BZ13" s="2458"/>
      <c r="CA13" s="2458"/>
      <c r="CB13" s="2458"/>
      <c r="CC13" s="2458"/>
      <c r="CD13" s="41"/>
      <c r="CE13" s="41"/>
      <c r="CF13" s="41"/>
      <c r="CG13" s="41"/>
      <c r="CH13" s="41"/>
      <c r="CI13" s="41"/>
      <c r="CJ13" s="41"/>
      <c r="CK13" s="41"/>
      <c r="CL13" s="41"/>
    </row>
    <row r="14" spans="1:90" s="360" customFormat="1" ht="15" customHeight="1">
      <c r="A14" s="2460"/>
      <c r="B14" s="2460"/>
      <c r="C14" s="2460"/>
      <c r="D14" s="2460"/>
      <c r="E14" s="2354"/>
      <c r="F14" s="3043"/>
      <c r="G14" s="3045" t="s">
        <v>315</v>
      </c>
      <c r="H14" s="3045"/>
      <c r="I14" s="3045"/>
      <c r="J14" s="3045"/>
      <c r="K14" s="3045"/>
      <c r="L14" s="3045"/>
      <c r="M14" s="3045"/>
      <c r="N14" s="3045"/>
      <c r="O14" s="3048"/>
      <c r="P14" s="2782" t="s">
        <v>2785</v>
      </c>
      <c r="Q14" s="2487"/>
      <c r="R14" s="2487"/>
      <c r="S14" s="2487"/>
      <c r="T14" s="2487"/>
      <c r="U14" s="2487"/>
      <c r="V14" s="2487"/>
      <c r="W14" s="2487"/>
      <c r="X14" s="2487"/>
      <c r="Y14" s="2487"/>
      <c r="Z14" s="2487"/>
      <c r="AA14" s="2487"/>
      <c r="AB14" s="2487"/>
      <c r="AC14" s="2487"/>
      <c r="AD14" s="2487"/>
      <c r="AE14" s="2487"/>
      <c r="AF14" s="2487"/>
      <c r="AG14" s="2487"/>
      <c r="AH14" s="2487"/>
      <c r="AI14" s="2487"/>
      <c r="AJ14" s="2487"/>
      <c r="AK14" s="2487"/>
      <c r="AL14" s="2487"/>
      <c r="AM14" s="2487"/>
      <c r="AN14" s="2487"/>
      <c r="AO14" s="2487"/>
      <c r="AP14" s="2487"/>
      <c r="AQ14" s="2487"/>
      <c r="AR14" s="2488"/>
      <c r="AS14" s="2739"/>
      <c r="AT14" s="3070" t="s">
        <v>115</v>
      </c>
      <c r="AU14" s="3070"/>
      <c r="AV14" s="3070"/>
      <c r="AW14" s="3070"/>
      <c r="AX14" s="3070"/>
      <c r="AY14" s="3070"/>
      <c r="AZ14" s="3070"/>
      <c r="BA14" s="3070"/>
      <c r="BB14" s="2741"/>
      <c r="BC14" s="3064" t="str">
        <f>★入力画面!$BP$145</f>
        <v/>
      </c>
      <c r="BD14" s="3065"/>
      <c r="BE14" s="3065"/>
      <c r="BF14" s="3065"/>
      <c r="BG14" s="3065"/>
      <c r="BH14" s="3065"/>
      <c r="BI14" s="3065"/>
      <c r="BJ14" s="3065"/>
      <c r="BK14" s="3065"/>
      <c r="BL14" s="3065"/>
      <c r="BM14" s="3065"/>
      <c r="BN14" s="3065"/>
      <c r="BO14" s="3065"/>
      <c r="BP14" s="3065"/>
      <c r="BQ14" s="3065"/>
      <c r="BR14" s="3065"/>
      <c r="BS14" s="3065"/>
      <c r="BT14" s="3065"/>
      <c r="BU14" s="3065"/>
      <c r="BV14" s="3065"/>
      <c r="BW14" s="3065"/>
      <c r="BX14" s="3065"/>
      <c r="BY14" s="3075"/>
      <c r="BZ14" s="2458"/>
      <c r="CA14" s="2458"/>
      <c r="CB14" s="2458"/>
      <c r="CC14" s="2458"/>
      <c r="CD14" s="41"/>
      <c r="CE14" s="41"/>
      <c r="CF14" s="41"/>
      <c r="CG14" s="41"/>
      <c r="CH14" s="41"/>
      <c r="CI14" s="41"/>
      <c r="CJ14" s="41"/>
      <c r="CK14" s="41"/>
      <c r="CL14" s="41"/>
    </row>
    <row r="15" spans="1:90" s="360" customFormat="1" ht="15" customHeight="1">
      <c r="A15" s="2460"/>
      <c r="B15" s="2460"/>
      <c r="C15" s="2460"/>
      <c r="D15" s="2460"/>
      <c r="E15" s="2354"/>
      <c r="F15" s="2374"/>
      <c r="G15" s="3046"/>
      <c r="H15" s="3046"/>
      <c r="I15" s="3046"/>
      <c r="J15" s="3046"/>
      <c r="K15" s="3046"/>
      <c r="L15" s="3046"/>
      <c r="M15" s="3046"/>
      <c r="N15" s="3046"/>
      <c r="O15" s="3049"/>
      <c r="P15" s="2783"/>
      <c r="Q15" s="2490"/>
      <c r="R15" s="2490"/>
      <c r="S15" s="2490"/>
      <c r="T15" s="2490"/>
      <c r="U15" s="2490"/>
      <c r="V15" s="2490"/>
      <c r="W15" s="2490"/>
      <c r="X15" s="2490"/>
      <c r="Y15" s="2490"/>
      <c r="Z15" s="2490"/>
      <c r="AA15" s="2490"/>
      <c r="AB15" s="2490"/>
      <c r="AC15" s="2490"/>
      <c r="AD15" s="2490"/>
      <c r="AE15" s="2490"/>
      <c r="AF15" s="2490"/>
      <c r="AG15" s="2490"/>
      <c r="AH15" s="2490"/>
      <c r="AI15" s="2490"/>
      <c r="AJ15" s="2490"/>
      <c r="AK15" s="2490"/>
      <c r="AL15" s="2490"/>
      <c r="AM15" s="2490"/>
      <c r="AN15" s="2490"/>
      <c r="AO15" s="2490"/>
      <c r="AP15" s="2490"/>
      <c r="AQ15" s="2490"/>
      <c r="AR15" s="2491"/>
      <c r="AS15" s="3011"/>
      <c r="AT15" s="2758"/>
      <c r="AU15" s="2758"/>
      <c r="AV15" s="2758"/>
      <c r="AW15" s="2758"/>
      <c r="AX15" s="2758"/>
      <c r="AY15" s="2758"/>
      <c r="AZ15" s="2758"/>
      <c r="BA15" s="2758"/>
      <c r="BB15" s="2736"/>
      <c r="BC15" s="3066"/>
      <c r="BD15" s="2873"/>
      <c r="BE15" s="2873"/>
      <c r="BF15" s="2873"/>
      <c r="BG15" s="2873"/>
      <c r="BH15" s="2873"/>
      <c r="BI15" s="2873"/>
      <c r="BJ15" s="2873"/>
      <c r="BK15" s="2873"/>
      <c r="BL15" s="2873"/>
      <c r="BM15" s="2873"/>
      <c r="BN15" s="2873"/>
      <c r="BO15" s="2873"/>
      <c r="BP15" s="2873"/>
      <c r="BQ15" s="2873"/>
      <c r="BR15" s="2873"/>
      <c r="BS15" s="2873"/>
      <c r="BT15" s="2873"/>
      <c r="BU15" s="2873"/>
      <c r="BV15" s="2873"/>
      <c r="BW15" s="2873"/>
      <c r="BX15" s="2873"/>
      <c r="BY15" s="3076"/>
      <c r="BZ15" s="2458"/>
      <c r="CA15" s="2458"/>
      <c r="CB15" s="2458"/>
      <c r="CC15" s="2458"/>
      <c r="CD15" s="41"/>
      <c r="CE15" s="41"/>
      <c r="CF15" s="41"/>
      <c r="CG15" s="41"/>
      <c r="CH15" s="41"/>
      <c r="CI15" s="41"/>
      <c r="CJ15" s="41"/>
      <c r="CK15" s="41"/>
      <c r="CL15" s="41"/>
    </row>
    <row r="16" spans="1:90" s="360" customFormat="1" ht="15" customHeight="1">
      <c r="A16" s="2460"/>
      <c r="B16" s="2460"/>
      <c r="C16" s="2460"/>
      <c r="D16" s="2460"/>
      <c r="E16" s="2354"/>
      <c r="F16" s="3044"/>
      <c r="G16" s="3047"/>
      <c r="H16" s="3047"/>
      <c r="I16" s="3047"/>
      <c r="J16" s="3047"/>
      <c r="K16" s="3047"/>
      <c r="L16" s="3047"/>
      <c r="M16" s="3047"/>
      <c r="N16" s="3047"/>
      <c r="O16" s="3050"/>
      <c r="P16" s="2784"/>
      <c r="Q16" s="2785"/>
      <c r="R16" s="2785"/>
      <c r="S16" s="2785"/>
      <c r="T16" s="2785"/>
      <c r="U16" s="2785"/>
      <c r="V16" s="2785"/>
      <c r="W16" s="2785"/>
      <c r="X16" s="2785"/>
      <c r="Y16" s="2785"/>
      <c r="Z16" s="2785"/>
      <c r="AA16" s="2785"/>
      <c r="AB16" s="2785"/>
      <c r="AC16" s="2785"/>
      <c r="AD16" s="2785"/>
      <c r="AE16" s="2785"/>
      <c r="AF16" s="2785"/>
      <c r="AG16" s="2785"/>
      <c r="AH16" s="2785"/>
      <c r="AI16" s="2785"/>
      <c r="AJ16" s="2785"/>
      <c r="AK16" s="2785"/>
      <c r="AL16" s="2785"/>
      <c r="AM16" s="2785"/>
      <c r="AN16" s="2785"/>
      <c r="AO16" s="2785"/>
      <c r="AP16" s="2785"/>
      <c r="AQ16" s="2785"/>
      <c r="AR16" s="3108"/>
      <c r="AS16" s="3069"/>
      <c r="AT16" s="3071"/>
      <c r="AU16" s="3071"/>
      <c r="AV16" s="3071"/>
      <c r="AW16" s="3071"/>
      <c r="AX16" s="3071"/>
      <c r="AY16" s="3071"/>
      <c r="AZ16" s="3071"/>
      <c r="BA16" s="3071"/>
      <c r="BB16" s="2738"/>
      <c r="BC16" s="3067"/>
      <c r="BD16" s="3038"/>
      <c r="BE16" s="3038"/>
      <c r="BF16" s="3038"/>
      <c r="BG16" s="3038"/>
      <c r="BH16" s="3038"/>
      <c r="BI16" s="3038"/>
      <c r="BJ16" s="3038"/>
      <c r="BK16" s="3038"/>
      <c r="BL16" s="3038"/>
      <c r="BM16" s="3038"/>
      <c r="BN16" s="3038"/>
      <c r="BO16" s="3038"/>
      <c r="BP16" s="3038"/>
      <c r="BQ16" s="3038"/>
      <c r="BR16" s="3038"/>
      <c r="BS16" s="3038"/>
      <c r="BT16" s="3038"/>
      <c r="BU16" s="3038"/>
      <c r="BV16" s="3038"/>
      <c r="BW16" s="3038"/>
      <c r="BX16" s="3038"/>
      <c r="BY16" s="3077"/>
      <c r="BZ16" s="2458"/>
      <c r="CA16" s="2458"/>
      <c r="CB16" s="2458"/>
      <c r="CC16" s="2458"/>
      <c r="CD16" s="41"/>
      <c r="CE16" s="41"/>
      <c r="CF16" s="41"/>
      <c r="CG16" s="41"/>
      <c r="CH16" s="41"/>
      <c r="CI16" s="41"/>
      <c r="CJ16" s="41"/>
      <c r="CK16" s="41"/>
      <c r="CL16" s="41"/>
    </row>
    <row r="17" spans="1:90" s="360" customFormat="1" ht="22.5" customHeight="1">
      <c r="A17" s="2460"/>
      <c r="B17" s="2460"/>
      <c r="C17" s="2460"/>
      <c r="D17" s="2460"/>
      <c r="E17" s="2354"/>
      <c r="F17" s="3043"/>
      <c r="G17" s="3045" t="s">
        <v>316</v>
      </c>
      <c r="H17" s="3045"/>
      <c r="I17" s="3045"/>
      <c r="J17" s="3045"/>
      <c r="K17" s="3045"/>
      <c r="L17" s="3045"/>
      <c r="M17" s="3045"/>
      <c r="N17" s="3045"/>
      <c r="O17" s="3048"/>
      <c r="P17" s="3078" t="s">
        <v>317</v>
      </c>
      <c r="Q17" s="3079"/>
      <c r="R17" s="3079"/>
      <c r="S17" s="3079"/>
      <c r="T17" s="3079"/>
      <c r="U17" s="3079"/>
      <c r="V17" s="3079"/>
      <c r="W17" s="3079"/>
      <c r="X17" s="3079"/>
      <c r="Y17" s="3079"/>
      <c r="Z17" s="3079"/>
      <c r="AA17" s="3079"/>
      <c r="AB17" s="3079"/>
      <c r="AC17" s="3079"/>
      <c r="AD17" s="3079"/>
      <c r="AE17" s="3079"/>
      <c r="AF17" s="3079"/>
      <c r="AG17" s="3080"/>
      <c r="AH17" s="3081" t="s">
        <v>2974</v>
      </c>
      <c r="AI17" s="3082"/>
      <c r="AJ17" s="3082"/>
      <c r="AK17" s="3082"/>
      <c r="AL17" s="3082"/>
      <c r="AM17" s="3082"/>
      <c r="AN17" s="3082"/>
      <c r="AO17" s="3082"/>
      <c r="AP17" s="3082"/>
      <c r="AQ17" s="3082"/>
      <c r="AR17" s="3082"/>
      <c r="AS17" s="3082"/>
      <c r="AT17" s="3082"/>
      <c r="AU17" s="3082"/>
      <c r="AV17" s="3082"/>
      <c r="AW17" s="3082"/>
      <c r="AX17" s="3082"/>
      <c r="AY17" s="3082"/>
      <c r="AZ17" s="3082"/>
      <c r="BA17" s="3082"/>
      <c r="BB17" s="3082"/>
      <c r="BC17" s="3082"/>
      <c r="BD17" s="3082"/>
      <c r="BE17" s="3082"/>
      <c r="BF17" s="3082"/>
      <c r="BG17" s="3082"/>
      <c r="BH17" s="3082"/>
      <c r="BI17" s="3082"/>
      <c r="BJ17" s="3082"/>
      <c r="BK17" s="3082"/>
      <c r="BL17" s="3082"/>
      <c r="BM17" s="3082"/>
      <c r="BN17" s="3082"/>
      <c r="BO17" s="3082"/>
      <c r="BP17" s="3082"/>
      <c r="BQ17" s="3082"/>
      <c r="BR17" s="3082"/>
      <c r="BS17" s="3082"/>
      <c r="BT17" s="3082"/>
      <c r="BU17" s="3082"/>
      <c r="BV17" s="3082"/>
      <c r="BW17" s="3082"/>
      <c r="BX17" s="3082"/>
      <c r="BY17" s="3083"/>
      <c r="BZ17" s="2458"/>
      <c r="CA17" s="2458"/>
      <c r="CB17" s="2458"/>
      <c r="CC17" s="2458"/>
      <c r="CD17" s="41"/>
      <c r="CE17" s="41"/>
      <c r="CF17" s="41"/>
      <c r="CG17" s="41"/>
      <c r="CH17" s="41"/>
      <c r="CI17" s="41"/>
      <c r="CJ17" s="41"/>
      <c r="CK17" s="41"/>
      <c r="CL17" s="41"/>
    </row>
    <row r="18" spans="1:90" s="360" customFormat="1" ht="22.5" customHeight="1">
      <c r="A18" s="2460"/>
      <c r="B18" s="2460"/>
      <c r="C18" s="2460"/>
      <c r="D18" s="2460"/>
      <c r="E18" s="2354"/>
      <c r="F18" s="2374"/>
      <c r="G18" s="3046"/>
      <c r="H18" s="3046"/>
      <c r="I18" s="3046"/>
      <c r="J18" s="3046"/>
      <c r="K18" s="3046"/>
      <c r="L18" s="3046"/>
      <c r="M18" s="3046"/>
      <c r="N18" s="3046"/>
      <c r="O18" s="3049"/>
      <c r="P18" s="2739" t="s">
        <v>318</v>
      </c>
      <c r="Q18" s="2740"/>
      <c r="R18" s="3084" t="str">
        <f>★入力画面!$BL$157</f>
        <v/>
      </c>
      <c r="S18" s="3084"/>
      <c r="T18" s="3084"/>
      <c r="U18" s="3084"/>
      <c r="V18" s="3084"/>
      <c r="W18" s="3084"/>
      <c r="X18" s="3084"/>
      <c r="Y18" s="3084"/>
      <c r="Z18" s="3084"/>
      <c r="AA18" s="3084"/>
      <c r="AB18" s="3084"/>
      <c r="AC18" s="3084"/>
      <c r="AD18" s="3084"/>
      <c r="AE18" s="3084"/>
      <c r="AF18" s="3084"/>
      <c r="AG18" s="3085"/>
      <c r="AH18" s="3072">
        <f>★入力画面!$Y$157</f>
        <v>0</v>
      </c>
      <c r="AI18" s="3073"/>
      <c r="AJ18" s="3073"/>
      <c r="AK18" s="3073"/>
      <c r="AL18" s="3073"/>
      <c r="AM18" s="3073"/>
      <c r="AN18" s="3073"/>
      <c r="AO18" s="3073"/>
      <c r="AP18" s="3073"/>
      <c r="AQ18" s="3073"/>
      <c r="AR18" s="3073"/>
      <c r="AS18" s="3073"/>
      <c r="AT18" s="3073"/>
      <c r="AU18" s="3073"/>
      <c r="AV18" s="3073"/>
      <c r="AW18" s="3073"/>
      <c r="AX18" s="3073"/>
      <c r="AY18" s="3073"/>
      <c r="AZ18" s="3073"/>
      <c r="BA18" s="3073"/>
      <c r="BB18" s="3073"/>
      <c r="BC18" s="3073"/>
      <c r="BD18" s="3073"/>
      <c r="BE18" s="3073"/>
      <c r="BF18" s="3073"/>
      <c r="BG18" s="3073"/>
      <c r="BH18" s="3073"/>
      <c r="BI18" s="3073"/>
      <c r="BJ18" s="3073"/>
      <c r="BK18" s="3073"/>
      <c r="BL18" s="3073"/>
      <c r="BM18" s="3073"/>
      <c r="BN18" s="3073"/>
      <c r="BO18" s="3073"/>
      <c r="BP18" s="3073"/>
      <c r="BQ18" s="3073"/>
      <c r="BR18" s="3073"/>
      <c r="BS18" s="3073"/>
      <c r="BT18" s="3073"/>
      <c r="BU18" s="3073"/>
      <c r="BV18" s="3073"/>
      <c r="BW18" s="3073"/>
      <c r="BX18" s="3073"/>
      <c r="BY18" s="3074"/>
      <c r="BZ18" s="2458"/>
      <c r="CA18" s="2458"/>
      <c r="CB18" s="2458"/>
      <c r="CC18" s="2458"/>
      <c r="CD18" s="41"/>
      <c r="CE18" s="41"/>
      <c r="CF18" s="41"/>
      <c r="CG18" s="41"/>
      <c r="CH18" s="41"/>
      <c r="CI18" s="41"/>
      <c r="CJ18" s="41"/>
      <c r="CK18" s="41"/>
      <c r="CL18" s="41"/>
    </row>
    <row r="19" spans="1:90" s="360" customFormat="1" ht="22.5" customHeight="1">
      <c r="A19" s="2460"/>
      <c r="B19" s="2460"/>
      <c r="C19" s="2460"/>
      <c r="D19" s="2460"/>
      <c r="E19" s="2354"/>
      <c r="F19" s="2374"/>
      <c r="G19" s="3046"/>
      <c r="H19" s="3046"/>
      <c r="I19" s="3046"/>
      <c r="J19" s="3046"/>
      <c r="K19" s="3046"/>
      <c r="L19" s="3046"/>
      <c r="M19" s="3046"/>
      <c r="N19" s="3046"/>
      <c r="O19" s="3049"/>
      <c r="P19" s="3069" t="s">
        <v>319</v>
      </c>
      <c r="Q19" s="2737"/>
      <c r="R19" s="3086" t="str">
        <f>★入力画面!$BL$158</f>
        <v/>
      </c>
      <c r="S19" s="3086"/>
      <c r="T19" s="3086"/>
      <c r="U19" s="3086"/>
      <c r="V19" s="3086"/>
      <c r="W19" s="3086"/>
      <c r="X19" s="3086"/>
      <c r="Y19" s="3086"/>
      <c r="Z19" s="3086"/>
      <c r="AA19" s="3086"/>
      <c r="AB19" s="3086"/>
      <c r="AC19" s="3086"/>
      <c r="AD19" s="3086"/>
      <c r="AE19" s="3086"/>
      <c r="AF19" s="3086"/>
      <c r="AG19" s="3087"/>
      <c r="AH19" s="2766"/>
      <c r="AI19" s="2767"/>
      <c r="AJ19" s="2767"/>
      <c r="AK19" s="2767"/>
      <c r="AL19" s="2767"/>
      <c r="AM19" s="2767"/>
      <c r="AN19" s="2767"/>
      <c r="AO19" s="2767"/>
      <c r="AP19" s="2767"/>
      <c r="AQ19" s="2767"/>
      <c r="AR19" s="2767"/>
      <c r="AS19" s="2767"/>
      <c r="AT19" s="2767"/>
      <c r="AU19" s="2767"/>
      <c r="AV19" s="2767"/>
      <c r="AW19" s="2767"/>
      <c r="AX19" s="2767"/>
      <c r="AY19" s="2767"/>
      <c r="AZ19" s="2767"/>
      <c r="BA19" s="2767"/>
      <c r="BB19" s="2767"/>
      <c r="BC19" s="2767"/>
      <c r="BD19" s="2767"/>
      <c r="BE19" s="2767"/>
      <c r="BF19" s="2767"/>
      <c r="BG19" s="2767"/>
      <c r="BH19" s="2767"/>
      <c r="BI19" s="2767"/>
      <c r="BJ19" s="2767"/>
      <c r="BK19" s="2767"/>
      <c r="BL19" s="2767"/>
      <c r="BM19" s="2767"/>
      <c r="BN19" s="2767"/>
      <c r="BO19" s="2767"/>
      <c r="BP19" s="2767"/>
      <c r="BQ19" s="2767"/>
      <c r="BR19" s="2767"/>
      <c r="BS19" s="2767"/>
      <c r="BT19" s="2767"/>
      <c r="BU19" s="2767"/>
      <c r="BV19" s="2767"/>
      <c r="BW19" s="2767"/>
      <c r="BX19" s="2767"/>
      <c r="BY19" s="2768"/>
      <c r="BZ19" s="2458"/>
      <c r="CA19" s="2458"/>
      <c r="CB19" s="2458"/>
      <c r="CC19" s="2458"/>
      <c r="CD19" s="41"/>
      <c r="CE19" s="41"/>
      <c r="CF19" s="41"/>
      <c r="CG19" s="41"/>
      <c r="CH19" s="41"/>
      <c r="CI19" s="41"/>
      <c r="CJ19" s="41"/>
      <c r="CK19" s="41"/>
      <c r="CL19" s="41"/>
    </row>
    <row r="20" spans="1:90" s="360" customFormat="1" ht="22.5" customHeight="1">
      <c r="A20" s="2460"/>
      <c r="B20" s="2460"/>
      <c r="C20" s="2460"/>
      <c r="D20" s="2460"/>
      <c r="E20" s="2354"/>
      <c r="F20" s="2374"/>
      <c r="G20" s="3046"/>
      <c r="H20" s="3046"/>
      <c r="I20" s="3046"/>
      <c r="J20" s="3046"/>
      <c r="K20" s="3046"/>
      <c r="L20" s="3046"/>
      <c r="M20" s="3046"/>
      <c r="N20" s="3046"/>
      <c r="O20" s="3049"/>
      <c r="P20" s="2739" t="s">
        <v>318</v>
      </c>
      <c r="Q20" s="2740"/>
      <c r="R20" s="3084" t="str">
        <f>★入力画面!$BL$159</f>
        <v/>
      </c>
      <c r="S20" s="3084"/>
      <c r="T20" s="3084"/>
      <c r="U20" s="3084"/>
      <c r="V20" s="3084"/>
      <c r="W20" s="3084"/>
      <c r="X20" s="3084"/>
      <c r="Y20" s="3084"/>
      <c r="Z20" s="3084"/>
      <c r="AA20" s="3084"/>
      <c r="AB20" s="3084"/>
      <c r="AC20" s="3084"/>
      <c r="AD20" s="3084"/>
      <c r="AE20" s="3084"/>
      <c r="AF20" s="3084"/>
      <c r="AG20" s="3085"/>
      <c r="AH20" s="3072">
        <f>★入力画面!$Y$159</f>
        <v>0</v>
      </c>
      <c r="AI20" s="3073"/>
      <c r="AJ20" s="3073"/>
      <c r="AK20" s="3073"/>
      <c r="AL20" s="3073"/>
      <c r="AM20" s="3073"/>
      <c r="AN20" s="3073"/>
      <c r="AO20" s="3073"/>
      <c r="AP20" s="3073"/>
      <c r="AQ20" s="3073"/>
      <c r="AR20" s="3073"/>
      <c r="AS20" s="3073"/>
      <c r="AT20" s="3073"/>
      <c r="AU20" s="3073"/>
      <c r="AV20" s="3073"/>
      <c r="AW20" s="3073"/>
      <c r="AX20" s="3073"/>
      <c r="AY20" s="3073"/>
      <c r="AZ20" s="3073"/>
      <c r="BA20" s="3073"/>
      <c r="BB20" s="3073"/>
      <c r="BC20" s="3073"/>
      <c r="BD20" s="3073"/>
      <c r="BE20" s="3073"/>
      <c r="BF20" s="3073"/>
      <c r="BG20" s="3073"/>
      <c r="BH20" s="3073"/>
      <c r="BI20" s="3073"/>
      <c r="BJ20" s="3073"/>
      <c r="BK20" s="3073"/>
      <c r="BL20" s="3073"/>
      <c r="BM20" s="3073"/>
      <c r="BN20" s="3073"/>
      <c r="BO20" s="3073"/>
      <c r="BP20" s="3073"/>
      <c r="BQ20" s="3073"/>
      <c r="BR20" s="3073"/>
      <c r="BS20" s="3073"/>
      <c r="BT20" s="3073"/>
      <c r="BU20" s="3073"/>
      <c r="BV20" s="3073"/>
      <c r="BW20" s="3073"/>
      <c r="BX20" s="3073"/>
      <c r="BY20" s="3074"/>
      <c r="BZ20" s="2458"/>
      <c r="CA20" s="2458"/>
      <c r="CB20" s="2458"/>
      <c r="CC20" s="2458"/>
      <c r="CD20" s="41"/>
      <c r="CE20" s="41"/>
      <c r="CF20" s="41"/>
      <c r="CG20" s="41"/>
      <c r="CH20" s="41"/>
      <c r="CI20" s="41"/>
      <c r="CJ20" s="41"/>
      <c r="CK20" s="41"/>
      <c r="CL20" s="41"/>
    </row>
    <row r="21" spans="1:90" s="360" customFormat="1" ht="22.5" customHeight="1">
      <c r="A21" s="2460"/>
      <c r="B21" s="2460"/>
      <c r="C21" s="2460"/>
      <c r="D21" s="2460"/>
      <c r="E21" s="2354"/>
      <c r="F21" s="2374"/>
      <c r="G21" s="3046"/>
      <c r="H21" s="3046"/>
      <c r="I21" s="3046"/>
      <c r="J21" s="3046"/>
      <c r="K21" s="3046"/>
      <c r="L21" s="3046"/>
      <c r="M21" s="3046"/>
      <c r="N21" s="3046"/>
      <c r="O21" s="3049"/>
      <c r="P21" s="3069" t="s">
        <v>319</v>
      </c>
      <c r="Q21" s="2737"/>
      <c r="R21" s="3086" t="str">
        <f>★入力画面!$BL$160</f>
        <v/>
      </c>
      <c r="S21" s="3086"/>
      <c r="T21" s="3086"/>
      <c r="U21" s="3086"/>
      <c r="V21" s="3086"/>
      <c r="W21" s="3086"/>
      <c r="X21" s="3086"/>
      <c r="Y21" s="3086"/>
      <c r="Z21" s="3086"/>
      <c r="AA21" s="3086"/>
      <c r="AB21" s="3086"/>
      <c r="AC21" s="3086"/>
      <c r="AD21" s="3086"/>
      <c r="AE21" s="3086"/>
      <c r="AF21" s="3086"/>
      <c r="AG21" s="3087"/>
      <c r="AH21" s="2766"/>
      <c r="AI21" s="2767"/>
      <c r="AJ21" s="2767"/>
      <c r="AK21" s="2767"/>
      <c r="AL21" s="2767"/>
      <c r="AM21" s="2767"/>
      <c r="AN21" s="2767"/>
      <c r="AO21" s="2767"/>
      <c r="AP21" s="2767"/>
      <c r="AQ21" s="2767"/>
      <c r="AR21" s="2767"/>
      <c r="AS21" s="2767"/>
      <c r="AT21" s="2767"/>
      <c r="AU21" s="2767"/>
      <c r="AV21" s="2767"/>
      <c r="AW21" s="2767"/>
      <c r="AX21" s="2767"/>
      <c r="AY21" s="2767"/>
      <c r="AZ21" s="2767"/>
      <c r="BA21" s="2767"/>
      <c r="BB21" s="2767"/>
      <c r="BC21" s="2767"/>
      <c r="BD21" s="2767"/>
      <c r="BE21" s="2767"/>
      <c r="BF21" s="2767"/>
      <c r="BG21" s="2767"/>
      <c r="BH21" s="2767"/>
      <c r="BI21" s="2767"/>
      <c r="BJ21" s="2767"/>
      <c r="BK21" s="2767"/>
      <c r="BL21" s="2767"/>
      <c r="BM21" s="2767"/>
      <c r="BN21" s="2767"/>
      <c r="BO21" s="2767"/>
      <c r="BP21" s="2767"/>
      <c r="BQ21" s="2767"/>
      <c r="BR21" s="2767"/>
      <c r="BS21" s="2767"/>
      <c r="BT21" s="2767"/>
      <c r="BU21" s="2767"/>
      <c r="BV21" s="2767"/>
      <c r="BW21" s="2767"/>
      <c r="BX21" s="2767"/>
      <c r="BY21" s="2768"/>
      <c r="BZ21" s="2458"/>
      <c r="CA21" s="2458"/>
      <c r="CB21" s="2458"/>
      <c r="CC21" s="2458"/>
      <c r="CD21" s="41"/>
      <c r="CE21" s="41"/>
      <c r="CF21" s="41"/>
      <c r="CG21" s="41"/>
      <c r="CH21" s="41"/>
      <c r="CI21" s="41"/>
      <c r="CJ21" s="41"/>
      <c r="CK21" s="41"/>
      <c r="CL21" s="41"/>
    </row>
    <row r="22" spans="1:90" s="360" customFormat="1" ht="22.5" customHeight="1">
      <c r="A22" s="2460"/>
      <c r="B22" s="2460"/>
      <c r="C22" s="2460"/>
      <c r="D22" s="2460"/>
      <c r="E22" s="2354"/>
      <c r="F22" s="2374"/>
      <c r="G22" s="3046"/>
      <c r="H22" s="3046"/>
      <c r="I22" s="3046"/>
      <c r="J22" s="3046"/>
      <c r="K22" s="3046"/>
      <c r="L22" s="3046"/>
      <c r="M22" s="3046"/>
      <c r="N22" s="3046"/>
      <c r="O22" s="3049"/>
      <c r="P22" s="2739" t="s">
        <v>318</v>
      </c>
      <c r="Q22" s="2740"/>
      <c r="R22" s="3084" t="str">
        <f>★入力画面!$BL$161</f>
        <v/>
      </c>
      <c r="S22" s="3084"/>
      <c r="T22" s="3084"/>
      <c r="U22" s="3084"/>
      <c r="V22" s="3084"/>
      <c r="W22" s="3084"/>
      <c r="X22" s="3084"/>
      <c r="Y22" s="3084"/>
      <c r="Z22" s="3084"/>
      <c r="AA22" s="3084"/>
      <c r="AB22" s="3084"/>
      <c r="AC22" s="3084"/>
      <c r="AD22" s="3084"/>
      <c r="AE22" s="3084"/>
      <c r="AF22" s="3084"/>
      <c r="AG22" s="3085"/>
      <c r="AH22" s="3072">
        <f>★入力画面!$Y$161</f>
        <v>0</v>
      </c>
      <c r="AI22" s="3073"/>
      <c r="AJ22" s="3073"/>
      <c r="AK22" s="3073"/>
      <c r="AL22" s="3073"/>
      <c r="AM22" s="3073"/>
      <c r="AN22" s="3073"/>
      <c r="AO22" s="3073"/>
      <c r="AP22" s="3073"/>
      <c r="AQ22" s="3073"/>
      <c r="AR22" s="3073"/>
      <c r="AS22" s="3073"/>
      <c r="AT22" s="3073"/>
      <c r="AU22" s="3073"/>
      <c r="AV22" s="3073"/>
      <c r="AW22" s="3073"/>
      <c r="AX22" s="3073"/>
      <c r="AY22" s="3073"/>
      <c r="AZ22" s="3073"/>
      <c r="BA22" s="3073"/>
      <c r="BB22" s="3073"/>
      <c r="BC22" s="3073"/>
      <c r="BD22" s="3073"/>
      <c r="BE22" s="3073"/>
      <c r="BF22" s="3073"/>
      <c r="BG22" s="3073"/>
      <c r="BH22" s="3073"/>
      <c r="BI22" s="3073"/>
      <c r="BJ22" s="3073"/>
      <c r="BK22" s="3073"/>
      <c r="BL22" s="3073"/>
      <c r="BM22" s="3073"/>
      <c r="BN22" s="3073"/>
      <c r="BO22" s="3073"/>
      <c r="BP22" s="3073"/>
      <c r="BQ22" s="3073"/>
      <c r="BR22" s="3073"/>
      <c r="BS22" s="3073"/>
      <c r="BT22" s="3073"/>
      <c r="BU22" s="3073"/>
      <c r="BV22" s="3073"/>
      <c r="BW22" s="3073"/>
      <c r="BX22" s="3073"/>
      <c r="BY22" s="3074"/>
      <c r="BZ22" s="2458"/>
      <c r="CA22" s="2458"/>
      <c r="CB22" s="2458"/>
      <c r="CC22" s="2458"/>
      <c r="CD22" s="41"/>
      <c r="CE22" s="41"/>
      <c r="CF22" s="41"/>
      <c r="CG22" s="41"/>
      <c r="CH22" s="41"/>
      <c r="CI22" s="41"/>
      <c r="CJ22" s="41"/>
      <c r="CK22" s="41"/>
      <c r="CL22" s="41"/>
    </row>
    <row r="23" spans="1:90" s="360" customFormat="1" ht="22.5" customHeight="1">
      <c r="A23" s="2460"/>
      <c r="B23" s="2460"/>
      <c r="C23" s="2460"/>
      <c r="D23" s="2460"/>
      <c r="E23" s="2354"/>
      <c r="F23" s="2374"/>
      <c r="G23" s="3046"/>
      <c r="H23" s="3046"/>
      <c r="I23" s="3046"/>
      <c r="J23" s="3046"/>
      <c r="K23" s="3046"/>
      <c r="L23" s="3046"/>
      <c r="M23" s="3046"/>
      <c r="N23" s="3046"/>
      <c r="O23" s="3049"/>
      <c r="P23" s="3069" t="s">
        <v>319</v>
      </c>
      <c r="Q23" s="2737"/>
      <c r="R23" s="3086" t="str">
        <f>★入力画面!$BL$162</f>
        <v/>
      </c>
      <c r="S23" s="3086"/>
      <c r="T23" s="3086"/>
      <c r="U23" s="3086"/>
      <c r="V23" s="3086"/>
      <c r="W23" s="3086"/>
      <c r="X23" s="3086"/>
      <c r="Y23" s="3086"/>
      <c r="Z23" s="3086"/>
      <c r="AA23" s="3086"/>
      <c r="AB23" s="3086"/>
      <c r="AC23" s="3086"/>
      <c r="AD23" s="3086"/>
      <c r="AE23" s="3086"/>
      <c r="AF23" s="3086"/>
      <c r="AG23" s="3087"/>
      <c r="AH23" s="2766"/>
      <c r="AI23" s="2767"/>
      <c r="AJ23" s="2767"/>
      <c r="AK23" s="2767"/>
      <c r="AL23" s="2767"/>
      <c r="AM23" s="2767"/>
      <c r="AN23" s="2767"/>
      <c r="AO23" s="2767"/>
      <c r="AP23" s="2767"/>
      <c r="AQ23" s="2767"/>
      <c r="AR23" s="2767"/>
      <c r="AS23" s="2767"/>
      <c r="AT23" s="2767"/>
      <c r="AU23" s="2767"/>
      <c r="AV23" s="2767"/>
      <c r="AW23" s="2767"/>
      <c r="AX23" s="2767"/>
      <c r="AY23" s="2767"/>
      <c r="AZ23" s="2767"/>
      <c r="BA23" s="2767"/>
      <c r="BB23" s="2767"/>
      <c r="BC23" s="2767"/>
      <c r="BD23" s="2767"/>
      <c r="BE23" s="2767"/>
      <c r="BF23" s="2767"/>
      <c r="BG23" s="2767"/>
      <c r="BH23" s="2767"/>
      <c r="BI23" s="2767"/>
      <c r="BJ23" s="2767"/>
      <c r="BK23" s="2767"/>
      <c r="BL23" s="2767"/>
      <c r="BM23" s="2767"/>
      <c r="BN23" s="2767"/>
      <c r="BO23" s="2767"/>
      <c r="BP23" s="2767"/>
      <c r="BQ23" s="2767"/>
      <c r="BR23" s="2767"/>
      <c r="BS23" s="2767"/>
      <c r="BT23" s="2767"/>
      <c r="BU23" s="2767"/>
      <c r="BV23" s="2767"/>
      <c r="BW23" s="2767"/>
      <c r="BX23" s="2767"/>
      <c r="BY23" s="2768"/>
      <c r="BZ23" s="2458"/>
      <c r="CA23" s="2458"/>
      <c r="CB23" s="2458"/>
      <c r="CC23" s="2458"/>
      <c r="CD23" s="41"/>
      <c r="CE23" s="41"/>
      <c r="CF23" s="41"/>
      <c r="CG23" s="41"/>
      <c r="CH23" s="41"/>
      <c r="CI23" s="41"/>
      <c r="CJ23" s="41"/>
      <c r="CK23" s="41"/>
      <c r="CL23" s="41"/>
    </row>
    <row r="24" spans="1:90" s="360" customFormat="1" ht="22.5" customHeight="1">
      <c r="A24" s="2460"/>
      <c r="B24" s="2460"/>
      <c r="C24" s="2460"/>
      <c r="D24" s="2460"/>
      <c r="E24" s="2354"/>
      <c r="F24" s="2374"/>
      <c r="G24" s="3046"/>
      <c r="H24" s="3046"/>
      <c r="I24" s="3046"/>
      <c r="J24" s="3046"/>
      <c r="K24" s="3046"/>
      <c r="L24" s="3046"/>
      <c r="M24" s="3046"/>
      <c r="N24" s="3046"/>
      <c r="O24" s="3049"/>
      <c r="P24" s="2739" t="s">
        <v>318</v>
      </c>
      <c r="Q24" s="2740"/>
      <c r="R24" s="3084" t="str">
        <f>★入力画面!$BL$163</f>
        <v/>
      </c>
      <c r="S24" s="3084"/>
      <c r="T24" s="3084"/>
      <c r="U24" s="3084"/>
      <c r="V24" s="3084"/>
      <c r="W24" s="3084"/>
      <c r="X24" s="3084"/>
      <c r="Y24" s="3084"/>
      <c r="Z24" s="3084"/>
      <c r="AA24" s="3084"/>
      <c r="AB24" s="3084"/>
      <c r="AC24" s="3084"/>
      <c r="AD24" s="3084"/>
      <c r="AE24" s="3084"/>
      <c r="AF24" s="3084"/>
      <c r="AG24" s="3085"/>
      <c r="AH24" s="3072">
        <f>★入力画面!$Y$163</f>
        <v>0</v>
      </c>
      <c r="AI24" s="3073"/>
      <c r="AJ24" s="3073"/>
      <c r="AK24" s="3073"/>
      <c r="AL24" s="3073"/>
      <c r="AM24" s="3073"/>
      <c r="AN24" s="3073"/>
      <c r="AO24" s="3073"/>
      <c r="AP24" s="3073"/>
      <c r="AQ24" s="3073"/>
      <c r="AR24" s="3073"/>
      <c r="AS24" s="3073"/>
      <c r="AT24" s="3073"/>
      <c r="AU24" s="3073"/>
      <c r="AV24" s="3073"/>
      <c r="AW24" s="3073"/>
      <c r="AX24" s="3073"/>
      <c r="AY24" s="3073"/>
      <c r="AZ24" s="3073"/>
      <c r="BA24" s="3073"/>
      <c r="BB24" s="3073"/>
      <c r="BC24" s="3073"/>
      <c r="BD24" s="3073"/>
      <c r="BE24" s="3073"/>
      <c r="BF24" s="3073"/>
      <c r="BG24" s="3073"/>
      <c r="BH24" s="3073"/>
      <c r="BI24" s="3073"/>
      <c r="BJ24" s="3073"/>
      <c r="BK24" s="3073"/>
      <c r="BL24" s="3073"/>
      <c r="BM24" s="3073"/>
      <c r="BN24" s="3073"/>
      <c r="BO24" s="3073"/>
      <c r="BP24" s="3073"/>
      <c r="BQ24" s="3073"/>
      <c r="BR24" s="3073"/>
      <c r="BS24" s="3073"/>
      <c r="BT24" s="3073"/>
      <c r="BU24" s="3073"/>
      <c r="BV24" s="3073"/>
      <c r="BW24" s="3073"/>
      <c r="BX24" s="3073"/>
      <c r="BY24" s="3074"/>
      <c r="BZ24" s="2458"/>
      <c r="CA24" s="2458"/>
      <c r="CB24" s="2458"/>
      <c r="CC24" s="2458"/>
      <c r="CD24" s="41"/>
      <c r="CE24" s="41"/>
      <c r="CF24" s="41"/>
      <c r="CG24" s="41"/>
      <c r="CH24" s="41"/>
      <c r="CI24" s="41"/>
      <c r="CJ24" s="41"/>
      <c r="CK24" s="41"/>
      <c r="CL24" s="41"/>
    </row>
    <row r="25" spans="1:90" s="360" customFormat="1" ht="22.5" customHeight="1">
      <c r="A25" s="2460"/>
      <c r="B25" s="2460"/>
      <c r="C25" s="2460"/>
      <c r="D25" s="2460"/>
      <c r="E25" s="2354"/>
      <c r="F25" s="2374"/>
      <c r="G25" s="3046"/>
      <c r="H25" s="3046"/>
      <c r="I25" s="3046"/>
      <c r="J25" s="3046"/>
      <c r="K25" s="3046"/>
      <c r="L25" s="3046"/>
      <c r="M25" s="3046"/>
      <c r="N25" s="3046"/>
      <c r="O25" s="3049"/>
      <c r="P25" s="3069" t="s">
        <v>319</v>
      </c>
      <c r="Q25" s="2737"/>
      <c r="R25" s="3086" t="str">
        <f>★入力画面!$BL$164</f>
        <v/>
      </c>
      <c r="S25" s="3086"/>
      <c r="T25" s="3086"/>
      <c r="U25" s="3086"/>
      <c r="V25" s="3086"/>
      <c r="W25" s="3086"/>
      <c r="X25" s="3086"/>
      <c r="Y25" s="3086"/>
      <c r="Z25" s="3086"/>
      <c r="AA25" s="3086"/>
      <c r="AB25" s="3086"/>
      <c r="AC25" s="3086"/>
      <c r="AD25" s="3086"/>
      <c r="AE25" s="3086"/>
      <c r="AF25" s="3086"/>
      <c r="AG25" s="3087"/>
      <c r="AH25" s="2766"/>
      <c r="AI25" s="2767"/>
      <c r="AJ25" s="2767"/>
      <c r="AK25" s="2767"/>
      <c r="AL25" s="2767"/>
      <c r="AM25" s="2767"/>
      <c r="AN25" s="2767"/>
      <c r="AO25" s="2767"/>
      <c r="AP25" s="2767"/>
      <c r="AQ25" s="2767"/>
      <c r="AR25" s="2767"/>
      <c r="AS25" s="2767"/>
      <c r="AT25" s="2767"/>
      <c r="AU25" s="2767"/>
      <c r="AV25" s="2767"/>
      <c r="AW25" s="2767"/>
      <c r="AX25" s="2767"/>
      <c r="AY25" s="2767"/>
      <c r="AZ25" s="2767"/>
      <c r="BA25" s="2767"/>
      <c r="BB25" s="2767"/>
      <c r="BC25" s="2767"/>
      <c r="BD25" s="2767"/>
      <c r="BE25" s="2767"/>
      <c r="BF25" s="2767"/>
      <c r="BG25" s="2767"/>
      <c r="BH25" s="2767"/>
      <c r="BI25" s="2767"/>
      <c r="BJ25" s="2767"/>
      <c r="BK25" s="2767"/>
      <c r="BL25" s="2767"/>
      <c r="BM25" s="2767"/>
      <c r="BN25" s="2767"/>
      <c r="BO25" s="2767"/>
      <c r="BP25" s="2767"/>
      <c r="BQ25" s="2767"/>
      <c r="BR25" s="2767"/>
      <c r="BS25" s="2767"/>
      <c r="BT25" s="2767"/>
      <c r="BU25" s="2767"/>
      <c r="BV25" s="2767"/>
      <c r="BW25" s="2767"/>
      <c r="BX25" s="2767"/>
      <c r="BY25" s="2768"/>
      <c r="BZ25" s="2458"/>
      <c r="CA25" s="2458"/>
      <c r="CB25" s="2458"/>
      <c r="CC25" s="2458"/>
      <c r="CD25" s="41"/>
      <c r="CE25" s="41"/>
      <c r="CF25" s="41"/>
      <c r="CG25" s="41"/>
      <c r="CH25" s="41"/>
      <c r="CI25" s="41"/>
      <c r="CJ25" s="41"/>
      <c r="CK25" s="41"/>
      <c r="CL25" s="41"/>
    </row>
    <row r="26" spans="1:90" s="360" customFormat="1" ht="22.5" customHeight="1">
      <c r="A26" s="2460"/>
      <c r="B26" s="2460"/>
      <c r="C26" s="2460"/>
      <c r="D26" s="2460"/>
      <c r="E26" s="2354"/>
      <c r="F26" s="2374"/>
      <c r="G26" s="3046"/>
      <c r="H26" s="3046"/>
      <c r="I26" s="3046"/>
      <c r="J26" s="3046"/>
      <c r="K26" s="3046"/>
      <c r="L26" s="3046"/>
      <c r="M26" s="3046"/>
      <c r="N26" s="3046"/>
      <c r="O26" s="3049"/>
      <c r="P26" s="2739" t="s">
        <v>318</v>
      </c>
      <c r="Q26" s="2740"/>
      <c r="R26" s="3084" t="str">
        <f>★入力画面!$BL$165</f>
        <v/>
      </c>
      <c r="S26" s="3084"/>
      <c r="T26" s="3084"/>
      <c r="U26" s="3084"/>
      <c r="V26" s="3084"/>
      <c r="W26" s="3084"/>
      <c r="X26" s="3084"/>
      <c r="Y26" s="3084"/>
      <c r="Z26" s="3084"/>
      <c r="AA26" s="3084"/>
      <c r="AB26" s="3084"/>
      <c r="AC26" s="3084"/>
      <c r="AD26" s="3084"/>
      <c r="AE26" s="3084"/>
      <c r="AF26" s="3084"/>
      <c r="AG26" s="3085"/>
      <c r="AH26" s="3072">
        <f>★入力画面!$Y$165</f>
        <v>0</v>
      </c>
      <c r="AI26" s="3073"/>
      <c r="AJ26" s="3073"/>
      <c r="AK26" s="3073"/>
      <c r="AL26" s="3073"/>
      <c r="AM26" s="3073"/>
      <c r="AN26" s="3073"/>
      <c r="AO26" s="3073"/>
      <c r="AP26" s="3073"/>
      <c r="AQ26" s="3073"/>
      <c r="AR26" s="3073"/>
      <c r="AS26" s="3073"/>
      <c r="AT26" s="3073"/>
      <c r="AU26" s="3073"/>
      <c r="AV26" s="3073"/>
      <c r="AW26" s="3073"/>
      <c r="AX26" s="3073"/>
      <c r="AY26" s="3073"/>
      <c r="AZ26" s="3073"/>
      <c r="BA26" s="3073"/>
      <c r="BB26" s="3073"/>
      <c r="BC26" s="3073"/>
      <c r="BD26" s="3073"/>
      <c r="BE26" s="3073"/>
      <c r="BF26" s="3073"/>
      <c r="BG26" s="3073"/>
      <c r="BH26" s="3073"/>
      <c r="BI26" s="3073"/>
      <c r="BJ26" s="3073"/>
      <c r="BK26" s="3073"/>
      <c r="BL26" s="3073"/>
      <c r="BM26" s="3073"/>
      <c r="BN26" s="3073"/>
      <c r="BO26" s="3073"/>
      <c r="BP26" s="3073"/>
      <c r="BQ26" s="3073"/>
      <c r="BR26" s="3073"/>
      <c r="BS26" s="3073"/>
      <c r="BT26" s="3073"/>
      <c r="BU26" s="3073"/>
      <c r="BV26" s="3073"/>
      <c r="BW26" s="3073"/>
      <c r="BX26" s="3073"/>
      <c r="BY26" s="3074"/>
      <c r="BZ26" s="2458"/>
      <c r="CA26" s="2458"/>
      <c r="CB26" s="2458"/>
      <c r="CC26" s="2458"/>
      <c r="CD26" s="41"/>
      <c r="CE26" s="41"/>
      <c r="CF26" s="41"/>
      <c r="CG26" s="41"/>
      <c r="CH26" s="41"/>
      <c r="CI26" s="41"/>
      <c r="CJ26" s="41"/>
      <c r="CK26" s="41"/>
      <c r="CL26" s="41"/>
    </row>
    <row r="27" spans="1:90" s="360" customFormat="1" ht="22.5" customHeight="1">
      <c r="A27" s="2460"/>
      <c r="B27" s="2460"/>
      <c r="C27" s="2460"/>
      <c r="D27" s="2460"/>
      <c r="E27" s="2354"/>
      <c r="F27" s="2374"/>
      <c r="G27" s="3046"/>
      <c r="H27" s="3046"/>
      <c r="I27" s="3046"/>
      <c r="J27" s="3046"/>
      <c r="K27" s="3046"/>
      <c r="L27" s="3046"/>
      <c r="M27" s="3046"/>
      <c r="N27" s="3046"/>
      <c r="O27" s="3049"/>
      <c r="P27" s="3069" t="s">
        <v>319</v>
      </c>
      <c r="Q27" s="2737"/>
      <c r="R27" s="3086" t="str">
        <f>★入力画面!$BL$166</f>
        <v/>
      </c>
      <c r="S27" s="3086"/>
      <c r="T27" s="3086"/>
      <c r="U27" s="3086"/>
      <c r="V27" s="3086"/>
      <c r="W27" s="3086"/>
      <c r="X27" s="3086"/>
      <c r="Y27" s="3086"/>
      <c r="Z27" s="3086"/>
      <c r="AA27" s="3086"/>
      <c r="AB27" s="3086"/>
      <c r="AC27" s="3086"/>
      <c r="AD27" s="3086"/>
      <c r="AE27" s="3086"/>
      <c r="AF27" s="3086"/>
      <c r="AG27" s="3087"/>
      <c r="AH27" s="2766"/>
      <c r="AI27" s="2767"/>
      <c r="AJ27" s="2767"/>
      <c r="AK27" s="2767"/>
      <c r="AL27" s="2767"/>
      <c r="AM27" s="2767"/>
      <c r="AN27" s="2767"/>
      <c r="AO27" s="2767"/>
      <c r="AP27" s="2767"/>
      <c r="AQ27" s="2767"/>
      <c r="AR27" s="2767"/>
      <c r="AS27" s="2767"/>
      <c r="AT27" s="2767"/>
      <c r="AU27" s="2767"/>
      <c r="AV27" s="2767"/>
      <c r="AW27" s="2767"/>
      <c r="AX27" s="2767"/>
      <c r="AY27" s="2767"/>
      <c r="AZ27" s="2767"/>
      <c r="BA27" s="2767"/>
      <c r="BB27" s="2767"/>
      <c r="BC27" s="2767"/>
      <c r="BD27" s="2767"/>
      <c r="BE27" s="2767"/>
      <c r="BF27" s="2767"/>
      <c r="BG27" s="2767"/>
      <c r="BH27" s="2767"/>
      <c r="BI27" s="2767"/>
      <c r="BJ27" s="2767"/>
      <c r="BK27" s="2767"/>
      <c r="BL27" s="2767"/>
      <c r="BM27" s="2767"/>
      <c r="BN27" s="2767"/>
      <c r="BO27" s="2767"/>
      <c r="BP27" s="2767"/>
      <c r="BQ27" s="2767"/>
      <c r="BR27" s="2767"/>
      <c r="BS27" s="2767"/>
      <c r="BT27" s="2767"/>
      <c r="BU27" s="2767"/>
      <c r="BV27" s="2767"/>
      <c r="BW27" s="2767"/>
      <c r="BX27" s="2767"/>
      <c r="BY27" s="2768"/>
      <c r="BZ27" s="2458"/>
      <c r="CA27" s="2458"/>
      <c r="CB27" s="2458"/>
      <c r="CC27" s="2458"/>
      <c r="CD27" s="41"/>
      <c r="CE27" s="41"/>
      <c r="CF27" s="41"/>
      <c r="CG27" s="41"/>
      <c r="CH27" s="41"/>
      <c r="CI27" s="41"/>
      <c r="CJ27" s="41"/>
      <c r="CK27" s="41"/>
      <c r="CL27" s="41"/>
    </row>
    <row r="28" spans="1:90" s="360" customFormat="1" ht="22.5" customHeight="1">
      <c r="A28" s="2460"/>
      <c r="B28" s="2460"/>
      <c r="C28" s="2460"/>
      <c r="D28" s="2460"/>
      <c r="E28" s="2354"/>
      <c r="F28" s="2374"/>
      <c r="G28" s="3046"/>
      <c r="H28" s="3046"/>
      <c r="I28" s="3046"/>
      <c r="J28" s="3046"/>
      <c r="K28" s="3046"/>
      <c r="L28" s="3046"/>
      <c r="M28" s="3046"/>
      <c r="N28" s="3046"/>
      <c r="O28" s="3049"/>
      <c r="P28" s="2739" t="s">
        <v>318</v>
      </c>
      <c r="Q28" s="2740"/>
      <c r="R28" s="3084" t="str">
        <f>★入力画面!$BL$167</f>
        <v/>
      </c>
      <c r="S28" s="3084"/>
      <c r="T28" s="3084"/>
      <c r="U28" s="3084"/>
      <c r="V28" s="3084"/>
      <c r="W28" s="3084"/>
      <c r="X28" s="3084"/>
      <c r="Y28" s="3084"/>
      <c r="Z28" s="3084"/>
      <c r="AA28" s="3084"/>
      <c r="AB28" s="3084"/>
      <c r="AC28" s="3084"/>
      <c r="AD28" s="3084"/>
      <c r="AE28" s="3084"/>
      <c r="AF28" s="3084"/>
      <c r="AG28" s="3085"/>
      <c r="AH28" s="3072">
        <f>★入力画面!$Y$167</f>
        <v>0</v>
      </c>
      <c r="AI28" s="3073"/>
      <c r="AJ28" s="3073"/>
      <c r="AK28" s="3073"/>
      <c r="AL28" s="3073"/>
      <c r="AM28" s="3073"/>
      <c r="AN28" s="3073"/>
      <c r="AO28" s="3073"/>
      <c r="AP28" s="3073"/>
      <c r="AQ28" s="3073"/>
      <c r="AR28" s="3073"/>
      <c r="AS28" s="3073"/>
      <c r="AT28" s="3073"/>
      <c r="AU28" s="3073"/>
      <c r="AV28" s="3073"/>
      <c r="AW28" s="3073"/>
      <c r="AX28" s="3073"/>
      <c r="AY28" s="3073"/>
      <c r="AZ28" s="3073"/>
      <c r="BA28" s="3073"/>
      <c r="BB28" s="3073"/>
      <c r="BC28" s="3073"/>
      <c r="BD28" s="3073"/>
      <c r="BE28" s="3073"/>
      <c r="BF28" s="3073"/>
      <c r="BG28" s="3073"/>
      <c r="BH28" s="3073"/>
      <c r="BI28" s="3073"/>
      <c r="BJ28" s="3073"/>
      <c r="BK28" s="3073"/>
      <c r="BL28" s="3073"/>
      <c r="BM28" s="3073"/>
      <c r="BN28" s="3073"/>
      <c r="BO28" s="3073"/>
      <c r="BP28" s="3073"/>
      <c r="BQ28" s="3073"/>
      <c r="BR28" s="3073"/>
      <c r="BS28" s="3073"/>
      <c r="BT28" s="3073"/>
      <c r="BU28" s="3073"/>
      <c r="BV28" s="3073"/>
      <c r="BW28" s="3073"/>
      <c r="BX28" s="3073"/>
      <c r="BY28" s="3074"/>
      <c r="BZ28" s="2458"/>
      <c r="CA28" s="2458"/>
      <c r="CB28" s="2458"/>
      <c r="CC28" s="2458"/>
      <c r="CD28" s="41"/>
      <c r="CE28" s="41"/>
      <c r="CF28" s="41"/>
      <c r="CG28" s="41"/>
      <c r="CH28" s="41"/>
      <c r="CI28" s="41"/>
      <c r="CJ28" s="41"/>
      <c r="CK28" s="41"/>
      <c r="CL28" s="41"/>
    </row>
    <row r="29" spans="1:90" s="360" customFormat="1" ht="22.5" customHeight="1">
      <c r="A29" s="2460"/>
      <c r="B29" s="2460"/>
      <c r="C29" s="2460"/>
      <c r="D29" s="2460"/>
      <c r="E29" s="2354"/>
      <c r="F29" s="2374"/>
      <c r="G29" s="3046"/>
      <c r="H29" s="3046"/>
      <c r="I29" s="3046"/>
      <c r="J29" s="3046"/>
      <c r="K29" s="3046"/>
      <c r="L29" s="3046"/>
      <c r="M29" s="3046"/>
      <c r="N29" s="3046"/>
      <c r="O29" s="3049"/>
      <c r="P29" s="3069" t="s">
        <v>319</v>
      </c>
      <c r="Q29" s="2737"/>
      <c r="R29" s="3086" t="str">
        <f>★入力画面!$BL$168</f>
        <v/>
      </c>
      <c r="S29" s="3086"/>
      <c r="T29" s="3086"/>
      <c r="U29" s="3086"/>
      <c r="V29" s="3086"/>
      <c r="W29" s="3086"/>
      <c r="X29" s="3086"/>
      <c r="Y29" s="3086"/>
      <c r="Z29" s="3086"/>
      <c r="AA29" s="3086"/>
      <c r="AB29" s="3086"/>
      <c r="AC29" s="3086"/>
      <c r="AD29" s="3086"/>
      <c r="AE29" s="3086"/>
      <c r="AF29" s="3086"/>
      <c r="AG29" s="3087"/>
      <c r="AH29" s="2766"/>
      <c r="AI29" s="2767"/>
      <c r="AJ29" s="2767"/>
      <c r="AK29" s="2767"/>
      <c r="AL29" s="2767"/>
      <c r="AM29" s="2767"/>
      <c r="AN29" s="2767"/>
      <c r="AO29" s="2767"/>
      <c r="AP29" s="2767"/>
      <c r="AQ29" s="2767"/>
      <c r="AR29" s="2767"/>
      <c r="AS29" s="2767"/>
      <c r="AT29" s="2767"/>
      <c r="AU29" s="2767"/>
      <c r="AV29" s="2767"/>
      <c r="AW29" s="2767"/>
      <c r="AX29" s="2767"/>
      <c r="AY29" s="2767"/>
      <c r="AZ29" s="2767"/>
      <c r="BA29" s="2767"/>
      <c r="BB29" s="2767"/>
      <c r="BC29" s="2767"/>
      <c r="BD29" s="2767"/>
      <c r="BE29" s="2767"/>
      <c r="BF29" s="2767"/>
      <c r="BG29" s="2767"/>
      <c r="BH29" s="2767"/>
      <c r="BI29" s="2767"/>
      <c r="BJ29" s="2767"/>
      <c r="BK29" s="2767"/>
      <c r="BL29" s="2767"/>
      <c r="BM29" s="2767"/>
      <c r="BN29" s="2767"/>
      <c r="BO29" s="2767"/>
      <c r="BP29" s="2767"/>
      <c r="BQ29" s="2767"/>
      <c r="BR29" s="2767"/>
      <c r="BS29" s="2767"/>
      <c r="BT29" s="2767"/>
      <c r="BU29" s="2767"/>
      <c r="BV29" s="2767"/>
      <c r="BW29" s="2767"/>
      <c r="BX29" s="2767"/>
      <c r="BY29" s="2768"/>
      <c r="BZ29" s="2458"/>
      <c r="CA29" s="2458"/>
      <c r="CB29" s="2458"/>
      <c r="CC29" s="2458"/>
      <c r="CD29" s="41"/>
      <c r="CE29" s="41"/>
      <c r="CF29" s="41"/>
      <c r="CG29" s="41"/>
      <c r="CH29" s="41"/>
      <c r="CI29" s="41"/>
      <c r="CJ29" s="41"/>
      <c r="CK29" s="41"/>
      <c r="CL29" s="41"/>
    </row>
    <row r="30" spans="1:90" s="360" customFormat="1" ht="22.5" customHeight="1">
      <c r="A30" s="2460"/>
      <c r="B30" s="2460"/>
      <c r="C30" s="2460"/>
      <c r="D30" s="2460"/>
      <c r="E30" s="2354"/>
      <c r="F30" s="2374"/>
      <c r="G30" s="3046"/>
      <c r="H30" s="3046"/>
      <c r="I30" s="3046"/>
      <c r="J30" s="3046"/>
      <c r="K30" s="3046"/>
      <c r="L30" s="3046"/>
      <c r="M30" s="3046"/>
      <c r="N30" s="3046"/>
      <c r="O30" s="3049"/>
      <c r="P30" s="2739" t="s">
        <v>318</v>
      </c>
      <c r="Q30" s="2740"/>
      <c r="R30" s="3084" t="str">
        <f>★入力画面!$BL$169</f>
        <v/>
      </c>
      <c r="S30" s="3084"/>
      <c r="T30" s="3084"/>
      <c r="U30" s="3084"/>
      <c r="V30" s="3084"/>
      <c r="W30" s="3084"/>
      <c r="X30" s="3084"/>
      <c r="Y30" s="3084"/>
      <c r="Z30" s="3084"/>
      <c r="AA30" s="3084"/>
      <c r="AB30" s="3084"/>
      <c r="AC30" s="3084"/>
      <c r="AD30" s="3084"/>
      <c r="AE30" s="3084"/>
      <c r="AF30" s="3084"/>
      <c r="AG30" s="3085"/>
      <c r="AH30" s="3072">
        <f>★入力画面!$Y$169</f>
        <v>0</v>
      </c>
      <c r="AI30" s="3073"/>
      <c r="AJ30" s="3073"/>
      <c r="AK30" s="3073"/>
      <c r="AL30" s="3073"/>
      <c r="AM30" s="3073"/>
      <c r="AN30" s="3073"/>
      <c r="AO30" s="3073"/>
      <c r="AP30" s="3073"/>
      <c r="AQ30" s="3073"/>
      <c r="AR30" s="3073"/>
      <c r="AS30" s="3073"/>
      <c r="AT30" s="3073"/>
      <c r="AU30" s="3073"/>
      <c r="AV30" s="3073"/>
      <c r="AW30" s="3073"/>
      <c r="AX30" s="3073"/>
      <c r="AY30" s="3073"/>
      <c r="AZ30" s="3073"/>
      <c r="BA30" s="3073"/>
      <c r="BB30" s="3073"/>
      <c r="BC30" s="3073"/>
      <c r="BD30" s="3073"/>
      <c r="BE30" s="3073"/>
      <c r="BF30" s="3073"/>
      <c r="BG30" s="3073"/>
      <c r="BH30" s="3073"/>
      <c r="BI30" s="3073"/>
      <c r="BJ30" s="3073"/>
      <c r="BK30" s="3073"/>
      <c r="BL30" s="3073"/>
      <c r="BM30" s="3073"/>
      <c r="BN30" s="3073"/>
      <c r="BO30" s="3073"/>
      <c r="BP30" s="3073"/>
      <c r="BQ30" s="3073"/>
      <c r="BR30" s="3073"/>
      <c r="BS30" s="3073"/>
      <c r="BT30" s="3073"/>
      <c r="BU30" s="3073"/>
      <c r="BV30" s="3073"/>
      <c r="BW30" s="3073"/>
      <c r="BX30" s="3073"/>
      <c r="BY30" s="3074"/>
      <c r="BZ30" s="2458"/>
      <c r="CA30" s="2458"/>
      <c r="CB30" s="2458"/>
      <c r="CC30" s="2458"/>
      <c r="CD30" s="41"/>
      <c r="CE30" s="41"/>
      <c r="CF30" s="41"/>
      <c r="CG30" s="41"/>
      <c r="CH30" s="41"/>
      <c r="CI30" s="41"/>
      <c r="CJ30" s="41"/>
      <c r="CK30" s="41"/>
      <c r="CL30" s="41"/>
    </row>
    <row r="31" spans="1:90" s="360" customFormat="1" ht="22.5" customHeight="1">
      <c r="A31" s="2460"/>
      <c r="B31" s="2460"/>
      <c r="C31" s="2460"/>
      <c r="D31" s="2460"/>
      <c r="E31" s="2354"/>
      <c r="F31" s="2374"/>
      <c r="G31" s="3046"/>
      <c r="H31" s="3046"/>
      <c r="I31" s="3046"/>
      <c r="J31" s="3046"/>
      <c r="K31" s="3046"/>
      <c r="L31" s="3046"/>
      <c r="M31" s="3046"/>
      <c r="N31" s="3046"/>
      <c r="O31" s="3049"/>
      <c r="P31" s="3069" t="s">
        <v>319</v>
      </c>
      <c r="Q31" s="2737"/>
      <c r="R31" s="3086" t="str">
        <f>★入力画面!$BL$170</f>
        <v/>
      </c>
      <c r="S31" s="3086"/>
      <c r="T31" s="3086"/>
      <c r="U31" s="3086"/>
      <c r="V31" s="3086"/>
      <c r="W31" s="3086"/>
      <c r="X31" s="3086"/>
      <c r="Y31" s="3086"/>
      <c r="Z31" s="3086"/>
      <c r="AA31" s="3086"/>
      <c r="AB31" s="3086"/>
      <c r="AC31" s="3086"/>
      <c r="AD31" s="3086"/>
      <c r="AE31" s="3086"/>
      <c r="AF31" s="3086"/>
      <c r="AG31" s="3087"/>
      <c r="AH31" s="2766"/>
      <c r="AI31" s="2767"/>
      <c r="AJ31" s="2767"/>
      <c r="AK31" s="2767"/>
      <c r="AL31" s="2767"/>
      <c r="AM31" s="2767"/>
      <c r="AN31" s="2767"/>
      <c r="AO31" s="2767"/>
      <c r="AP31" s="2767"/>
      <c r="AQ31" s="2767"/>
      <c r="AR31" s="2767"/>
      <c r="AS31" s="2767"/>
      <c r="AT31" s="2767"/>
      <c r="AU31" s="2767"/>
      <c r="AV31" s="2767"/>
      <c r="AW31" s="2767"/>
      <c r="AX31" s="2767"/>
      <c r="AY31" s="2767"/>
      <c r="AZ31" s="2767"/>
      <c r="BA31" s="2767"/>
      <c r="BB31" s="2767"/>
      <c r="BC31" s="2767"/>
      <c r="BD31" s="2767"/>
      <c r="BE31" s="2767"/>
      <c r="BF31" s="2767"/>
      <c r="BG31" s="2767"/>
      <c r="BH31" s="2767"/>
      <c r="BI31" s="2767"/>
      <c r="BJ31" s="2767"/>
      <c r="BK31" s="2767"/>
      <c r="BL31" s="2767"/>
      <c r="BM31" s="2767"/>
      <c r="BN31" s="2767"/>
      <c r="BO31" s="2767"/>
      <c r="BP31" s="2767"/>
      <c r="BQ31" s="2767"/>
      <c r="BR31" s="2767"/>
      <c r="BS31" s="2767"/>
      <c r="BT31" s="2767"/>
      <c r="BU31" s="2767"/>
      <c r="BV31" s="2767"/>
      <c r="BW31" s="2767"/>
      <c r="BX31" s="2767"/>
      <c r="BY31" s="2768"/>
      <c r="BZ31" s="2458"/>
      <c r="CA31" s="2458"/>
      <c r="CB31" s="2458"/>
      <c r="CC31" s="2458"/>
      <c r="CD31" s="41"/>
      <c r="CE31" s="41"/>
      <c r="CF31" s="41"/>
      <c r="CG31" s="41"/>
      <c r="CH31" s="41"/>
      <c r="CI31" s="41"/>
      <c r="CJ31" s="41"/>
      <c r="CK31" s="41"/>
      <c r="CL31" s="41"/>
    </row>
    <row r="32" spans="1:90" s="360" customFormat="1" ht="22.5" customHeight="1">
      <c r="A32" s="2460"/>
      <c r="B32" s="2460"/>
      <c r="C32" s="2460"/>
      <c r="D32" s="2460"/>
      <c r="E32" s="2354"/>
      <c r="F32" s="2374"/>
      <c r="G32" s="3046"/>
      <c r="H32" s="3046"/>
      <c r="I32" s="3046"/>
      <c r="J32" s="3046"/>
      <c r="K32" s="3046"/>
      <c r="L32" s="3046"/>
      <c r="M32" s="3046"/>
      <c r="N32" s="3046"/>
      <c r="O32" s="3049"/>
      <c r="P32" s="2739" t="s">
        <v>318</v>
      </c>
      <c r="Q32" s="2740"/>
      <c r="R32" s="3084" t="str">
        <f>★入力画面!$BL$171</f>
        <v/>
      </c>
      <c r="S32" s="3084"/>
      <c r="T32" s="3084"/>
      <c r="U32" s="3084"/>
      <c r="V32" s="3084"/>
      <c r="W32" s="3084"/>
      <c r="X32" s="3084"/>
      <c r="Y32" s="3084"/>
      <c r="Z32" s="3084"/>
      <c r="AA32" s="3084"/>
      <c r="AB32" s="3084"/>
      <c r="AC32" s="3084"/>
      <c r="AD32" s="3084"/>
      <c r="AE32" s="3084"/>
      <c r="AF32" s="3084"/>
      <c r="AG32" s="3085"/>
      <c r="AH32" s="3072">
        <f>★入力画面!$Y$171</f>
        <v>0</v>
      </c>
      <c r="AI32" s="3073"/>
      <c r="AJ32" s="3073"/>
      <c r="AK32" s="3073"/>
      <c r="AL32" s="3073"/>
      <c r="AM32" s="3073"/>
      <c r="AN32" s="3073"/>
      <c r="AO32" s="3073"/>
      <c r="AP32" s="3073"/>
      <c r="AQ32" s="3073"/>
      <c r="AR32" s="3073"/>
      <c r="AS32" s="3073"/>
      <c r="AT32" s="3073"/>
      <c r="AU32" s="3073"/>
      <c r="AV32" s="3073"/>
      <c r="AW32" s="3073"/>
      <c r="AX32" s="3073"/>
      <c r="AY32" s="3073"/>
      <c r="AZ32" s="3073"/>
      <c r="BA32" s="3073"/>
      <c r="BB32" s="3073"/>
      <c r="BC32" s="3073"/>
      <c r="BD32" s="3073"/>
      <c r="BE32" s="3073"/>
      <c r="BF32" s="3073"/>
      <c r="BG32" s="3073"/>
      <c r="BH32" s="3073"/>
      <c r="BI32" s="3073"/>
      <c r="BJ32" s="3073"/>
      <c r="BK32" s="3073"/>
      <c r="BL32" s="3073"/>
      <c r="BM32" s="3073"/>
      <c r="BN32" s="3073"/>
      <c r="BO32" s="3073"/>
      <c r="BP32" s="3073"/>
      <c r="BQ32" s="3073"/>
      <c r="BR32" s="3073"/>
      <c r="BS32" s="3073"/>
      <c r="BT32" s="3073"/>
      <c r="BU32" s="3073"/>
      <c r="BV32" s="3073"/>
      <c r="BW32" s="3073"/>
      <c r="BX32" s="3073"/>
      <c r="BY32" s="3074"/>
      <c r="BZ32" s="2458"/>
      <c r="CA32" s="2458"/>
      <c r="CB32" s="2458"/>
      <c r="CC32" s="2458"/>
      <c r="CD32" s="41"/>
      <c r="CE32" s="41"/>
      <c r="CF32" s="41"/>
      <c r="CG32" s="41"/>
      <c r="CH32" s="41"/>
      <c r="CI32" s="41"/>
      <c r="CJ32" s="41"/>
      <c r="CK32" s="41"/>
      <c r="CL32" s="41"/>
    </row>
    <row r="33" spans="1:90" s="360" customFormat="1" ht="22.5" customHeight="1">
      <c r="A33" s="2460"/>
      <c r="B33" s="2460"/>
      <c r="C33" s="2460"/>
      <c r="D33" s="2460"/>
      <c r="E33" s="2354"/>
      <c r="F33" s="2374"/>
      <c r="G33" s="3046"/>
      <c r="H33" s="3046"/>
      <c r="I33" s="3046"/>
      <c r="J33" s="3046"/>
      <c r="K33" s="3046"/>
      <c r="L33" s="3046"/>
      <c r="M33" s="3046"/>
      <c r="N33" s="3046"/>
      <c r="O33" s="3049"/>
      <c r="P33" s="3069" t="s">
        <v>319</v>
      </c>
      <c r="Q33" s="2737"/>
      <c r="R33" s="3086" t="str">
        <f>★入力画面!$BL$172</f>
        <v/>
      </c>
      <c r="S33" s="3086"/>
      <c r="T33" s="3086"/>
      <c r="U33" s="3086"/>
      <c r="V33" s="3086"/>
      <c r="W33" s="3086"/>
      <c r="X33" s="3086"/>
      <c r="Y33" s="3086"/>
      <c r="Z33" s="3086"/>
      <c r="AA33" s="3086"/>
      <c r="AB33" s="3086"/>
      <c r="AC33" s="3086"/>
      <c r="AD33" s="3086"/>
      <c r="AE33" s="3086"/>
      <c r="AF33" s="3086"/>
      <c r="AG33" s="3087"/>
      <c r="AH33" s="2766"/>
      <c r="AI33" s="2767"/>
      <c r="AJ33" s="2767"/>
      <c r="AK33" s="2767"/>
      <c r="AL33" s="2767"/>
      <c r="AM33" s="2767"/>
      <c r="AN33" s="2767"/>
      <c r="AO33" s="2767"/>
      <c r="AP33" s="2767"/>
      <c r="AQ33" s="2767"/>
      <c r="AR33" s="2767"/>
      <c r="AS33" s="2767"/>
      <c r="AT33" s="2767"/>
      <c r="AU33" s="2767"/>
      <c r="AV33" s="2767"/>
      <c r="AW33" s="2767"/>
      <c r="AX33" s="2767"/>
      <c r="AY33" s="2767"/>
      <c r="AZ33" s="2767"/>
      <c r="BA33" s="2767"/>
      <c r="BB33" s="2767"/>
      <c r="BC33" s="2767"/>
      <c r="BD33" s="2767"/>
      <c r="BE33" s="2767"/>
      <c r="BF33" s="2767"/>
      <c r="BG33" s="2767"/>
      <c r="BH33" s="2767"/>
      <c r="BI33" s="2767"/>
      <c r="BJ33" s="2767"/>
      <c r="BK33" s="2767"/>
      <c r="BL33" s="2767"/>
      <c r="BM33" s="2767"/>
      <c r="BN33" s="2767"/>
      <c r="BO33" s="2767"/>
      <c r="BP33" s="2767"/>
      <c r="BQ33" s="2767"/>
      <c r="BR33" s="2767"/>
      <c r="BS33" s="2767"/>
      <c r="BT33" s="2767"/>
      <c r="BU33" s="2767"/>
      <c r="BV33" s="2767"/>
      <c r="BW33" s="2767"/>
      <c r="BX33" s="2767"/>
      <c r="BY33" s="2768"/>
      <c r="BZ33" s="2458"/>
      <c r="CA33" s="2458"/>
      <c r="CB33" s="2458"/>
      <c r="CC33" s="2458"/>
      <c r="CD33" s="41"/>
      <c r="CE33" s="41"/>
      <c r="CF33" s="41"/>
      <c r="CG33" s="41"/>
      <c r="CH33" s="41"/>
      <c r="CI33" s="41"/>
      <c r="CJ33" s="41"/>
      <c r="CK33" s="41"/>
      <c r="CL33" s="41"/>
    </row>
    <row r="34" spans="1:90" s="360" customFormat="1" ht="22.5" customHeight="1">
      <c r="A34" s="2460"/>
      <c r="B34" s="2460"/>
      <c r="C34" s="2460"/>
      <c r="D34" s="2460"/>
      <c r="E34" s="2354"/>
      <c r="F34" s="2374"/>
      <c r="G34" s="3046"/>
      <c r="H34" s="3046"/>
      <c r="I34" s="3046"/>
      <c r="J34" s="3046"/>
      <c r="K34" s="3046"/>
      <c r="L34" s="3046"/>
      <c r="M34" s="3046"/>
      <c r="N34" s="3046"/>
      <c r="O34" s="3049"/>
      <c r="P34" s="2739" t="s">
        <v>318</v>
      </c>
      <c r="Q34" s="2740"/>
      <c r="R34" s="3084" t="str">
        <f>★入力画面!$BL$173</f>
        <v/>
      </c>
      <c r="S34" s="3084"/>
      <c r="T34" s="3084"/>
      <c r="U34" s="3084"/>
      <c r="V34" s="3084"/>
      <c r="W34" s="3084"/>
      <c r="X34" s="3084"/>
      <c r="Y34" s="3084"/>
      <c r="Z34" s="3084"/>
      <c r="AA34" s="3084"/>
      <c r="AB34" s="3084"/>
      <c r="AC34" s="3084"/>
      <c r="AD34" s="3084"/>
      <c r="AE34" s="3084"/>
      <c r="AF34" s="3084"/>
      <c r="AG34" s="3085"/>
      <c r="AH34" s="3072">
        <f>★入力画面!$Y$173</f>
        <v>0</v>
      </c>
      <c r="AI34" s="3073"/>
      <c r="AJ34" s="3073"/>
      <c r="AK34" s="3073"/>
      <c r="AL34" s="3073"/>
      <c r="AM34" s="3073"/>
      <c r="AN34" s="3073"/>
      <c r="AO34" s="3073"/>
      <c r="AP34" s="3073"/>
      <c r="AQ34" s="3073"/>
      <c r="AR34" s="3073"/>
      <c r="AS34" s="3073"/>
      <c r="AT34" s="3073"/>
      <c r="AU34" s="3073"/>
      <c r="AV34" s="3073"/>
      <c r="AW34" s="3073"/>
      <c r="AX34" s="3073"/>
      <c r="AY34" s="3073"/>
      <c r="AZ34" s="3073"/>
      <c r="BA34" s="3073"/>
      <c r="BB34" s="3073"/>
      <c r="BC34" s="3073"/>
      <c r="BD34" s="3073"/>
      <c r="BE34" s="3073"/>
      <c r="BF34" s="3073"/>
      <c r="BG34" s="3073"/>
      <c r="BH34" s="3073"/>
      <c r="BI34" s="3073"/>
      <c r="BJ34" s="3073"/>
      <c r="BK34" s="3073"/>
      <c r="BL34" s="3073"/>
      <c r="BM34" s="3073"/>
      <c r="BN34" s="3073"/>
      <c r="BO34" s="3073"/>
      <c r="BP34" s="3073"/>
      <c r="BQ34" s="3073"/>
      <c r="BR34" s="3073"/>
      <c r="BS34" s="3073"/>
      <c r="BT34" s="3073"/>
      <c r="BU34" s="3073"/>
      <c r="BV34" s="3073"/>
      <c r="BW34" s="3073"/>
      <c r="BX34" s="3073"/>
      <c r="BY34" s="3074"/>
      <c r="BZ34" s="2458"/>
      <c r="CA34" s="2458"/>
      <c r="CB34" s="2458"/>
      <c r="CC34" s="2458"/>
      <c r="CD34" s="41"/>
      <c r="CE34" s="41"/>
      <c r="CF34" s="41"/>
      <c r="CG34" s="41"/>
      <c r="CH34" s="41"/>
      <c r="CI34" s="41"/>
      <c r="CJ34" s="41"/>
      <c r="CK34" s="41"/>
      <c r="CL34" s="41"/>
    </row>
    <row r="35" spans="1:90" s="360" customFormat="1" ht="22.5" customHeight="1">
      <c r="A35" s="2460"/>
      <c r="B35" s="2460"/>
      <c r="C35" s="2460"/>
      <c r="D35" s="2460"/>
      <c r="E35" s="2354"/>
      <c r="F35" s="2374"/>
      <c r="G35" s="3046"/>
      <c r="H35" s="3046"/>
      <c r="I35" s="3046"/>
      <c r="J35" s="3046"/>
      <c r="K35" s="3046"/>
      <c r="L35" s="3046"/>
      <c r="M35" s="3046"/>
      <c r="N35" s="3046"/>
      <c r="O35" s="3049"/>
      <c r="P35" s="3069" t="s">
        <v>319</v>
      </c>
      <c r="Q35" s="2737"/>
      <c r="R35" s="3086" t="str">
        <f>★入力画面!$BL$174</f>
        <v/>
      </c>
      <c r="S35" s="3086"/>
      <c r="T35" s="3086"/>
      <c r="U35" s="3086"/>
      <c r="V35" s="3086"/>
      <c r="W35" s="3086"/>
      <c r="X35" s="3086"/>
      <c r="Y35" s="3086"/>
      <c r="Z35" s="3086"/>
      <c r="AA35" s="3086"/>
      <c r="AB35" s="3086"/>
      <c r="AC35" s="3086"/>
      <c r="AD35" s="3086"/>
      <c r="AE35" s="3086"/>
      <c r="AF35" s="3086"/>
      <c r="AG35" s="3087"/>
      <c r="AH35" s="2766"/>
      <c r="AI35" s="2767"/>
      <c r="AJ35" s="2767"/>
      <c r="AK35" s="2767"/>
      <c r="AL35" s="2767"/>
      <c r="AM35" s="2767"/>
      <c r="AN35" s="2767"/>
      <c r="AO35" s="2767"/>
      <c r="AP35" s="2767"/>
      <c r="AQ35" s="2767"/>
      <c r="AR35" s="2767"/>
      <c r="AS35" s="2767"/>
      <c r="AT35" s="2767"/>
      <c r="AU35" s="2767"/>
      <c r="AV35" s="2767"/>
      <c r="AW35" s="2767"/>
      <c r="AX35" s="2767"/>
      <c r="AY35" s="2767"/>
      <c r="AZ35" s="2767"/>
      <c r="BA35" s="2767"/>
      <c r="BB35" s="2767"/>
      <c r="BC35" s="2767"/>
      <c r="BD35" s="2767"/>
      <c r="BE35" s="2767"/>
      <c r="BF35" s="2767"/>
      <c r="BG35" s="2767"/>
      <c r="BH35" s="2767"/>
      <c r="BI35" s="2767"/>
      <c r="BJ35" s="2767"/>
      <c r="BK35" s="2767"/>
      <c r="BL35" s="2767"/>
      <c r="BM35" s="2767"/>
      <c r="BN35" s="2767"/>
      <c r="BO35" s="2767"/>
      <c r="BP35" s="2767"/>
      <c r="BQ35" s="2767"/>
      <c r="BR35" s="2767"/>
      <c r="BS35" s="2767"/>
      <c r="BT35" s="2767"/>
      <c r="BU35" s="2767"/>
      <c r="BV35" s="2767"/>
      <c r="BW35" s="2767"/>
      <c r="BX35" s="2767"/>
      <c r="BY35" s="2768"/>
      <c r="BZ35" s="2458"/>
      <c r="CA35" s="2458"/>
      <c r="CB35" s="2458"/>
      <c r="CC35" s="2458"/>
      <c r="CD35" s="41"/>
      <c r="CE35" s="41"/>
      <c r="CF35" s="41"/>
      <c r="CG35" s="41"/>
      <c r="CH35" s="41"/>
      <c r="CI35" s="41"/>
      <c r="CJ35" s="41"/>
      <c r="CK35" s="41"/>
      <c r="CL35" s="41"/>
    </row>
    <row r="36" spans="1:90" s="360" customFormat="1" ht="22.5" customHeight="1">
      <c r="A36" s="2460"/>
      <c r="B36" s="2460"/>
      <c r="C36" s="2460"/>
      <c r="D36" s="2460"/>
      <c r="E36" s="2354"/>
      <c r="F36" s="2374"/>
      <c r="G36" s="3046"/>
      <c r="H36" s="3046"/>
      <c r="I36" s="3046"/>
      <c r="J36" s="3046"/>
      <c r="K36" s="3046"/>
      <c r="L36" s="3046"/>
      <c r="M36" s="3046"/>
      <c r="N36" s="3046"/>
      <c r="O36" s="3049"/>
      <c r="P36" s="2739" t="s">
        <v>318</v>
      </c>
      <c r="Q36" s="2740"/>
      <c r="R36" s="3084" t="str">
        <f>★入力画面!$BL$175</f>
        <v/>
      </c>
      <c r="S36" s="3084"/>
      <c r="T36" s="3084"/>
      <c r="U36" s="3084"/>
      <c r="V36" s="3084"/>
      <c r="W36" s="3084"/>
      <c r="X36" s="3084"/>
      <c r="Y36" s="3084"/>
      <c r="Z36" s="3084"/>
      <c r="AA36" s="3084"/>
      <c r="AB36" s="3084"/>
      <c r="AC36" s="3084"/>
      <c r="AD36" s="3084"/>
      <c r="AE36" s="3084"/>
      <c r="AF36" s="3084"/>
      <c r="AG36" s="3085"/>
      <c r="AH36" s="3072">
        <f>★入力画面!$Y$175</f>
        <v>0</v>
      </c>
      <c r="AI36" s="3073"/>
      <c r="AJ36" s="3073"/>
      <c r="AK36" s="3073"/>
      <c r="AL36" s="3073"/>
      <c r="AM36" s="3073"/>
      <c r="AN36" s="3073"/>
      <c r="AO36" s="3073"/>
      <c r="AP36" s="3073"/>
      <c r="AQ36" s="3073"/>
      <c r="AR36" s="3073"/>
      <c r="AS36" s="3073"/>
      <c r="AT36" s="3073"/>
      <c r="AU36" s="3073"/>
      <c r="AV36" s="3073"/>
      <c r="AW36" s="3073"/>
      <c r="AX36" s="3073"/>
      <c r="AY36" s="3073"/>
      <c r="AZ36" s="3073"/>
      <c r="BA36" s="3073"/>
      <c r="BB36" s="3073"/>
      <c r="BC36" s="3073"/>
      <c r="BD36" s="3073"/>
      <c r="BE36" s="3073"/>
      <c r="BF36" s="3073"/>
      <c r="BG36" s="3073"/>
      <c r="BH36" s="3073"/>
      <c r="BI36" s="3073"/>
      <c r="BJ36" s="3073"/>
      <c r="BK36" s="3073"/>
      <c r="BL36" s="3073"/>
      <c r="BM36" s="3073"/>
      <c r="BN36" s="3073"/>
      <c r="BO36" s="3073"/>
      <c r="BP36" s="3073"/>
      <c r="BQ36" s="3073"/>
      <c r="BR36" s="3073"/>
      <c r="BS36" s="3073"/>
      <c r="BT36" s="3073"/>
      <c r="BU36" s="3073"/>
      <c r="BV36" s="3073"/>
      <c r="BW36" s="3073"/>
      <c r="BX36" s="3073"/>
      <c r="BY36" s="3074"/>
      <c r="BZ36" s="2458"/>
      <c r="CA36" s="2458"/>
      <c r="CB36" s="2458"/>
      <c r="CC36" s="2458"/>
      <c r="CD36" s="41"/>
      <c r="CE36" s="41"/>
      <c r="CF36" s="41"/>
      <c r="CG36" s="41"/>
      <c r="CH36" s="41"/>
      <c r="CI36" s="41"/>
      <c r="CJ36" s="41"/>
      <c r="CK36" s="41"/>
      <c r="CL36" s="41"/>
    </row>
    <row r="37" spans="1:90" s="360" customFormat="1" ht="22.5" customHeight="1">
      <c r="A37" s="2460"/>
      <c r="B37" s="2460"/>
      <c r="C37" s="2460"/>
      <c r="D37" s="2460"/>
      <c r="E37" s="2354"/>
      <c r="F37" s="3044"/>
      <c r="G37" s="3047"/>
      <c r="H37" s="3047"/>
      <c r="I37" s="3047"/>
      <c r="J37" s="3047"/>
      <c r="K37" s="3047"/>
      <c r="L37" s="3047"/>
      <c r="M37" s="3047"/>
      <c r="N37" s="3047"/>
      <c r="O37" s="3050"/>
      <c r="P37" s="3069" t="s">
        <v>319</v>
      </c>
      <c r="Q37" s="2737"/>
      <c r="R37" s="3086" t="str">
        <f>★入力画面!$BL$176</f>
        <v/>
      </c>
      <c r="S37" s="3086"/>
      <c r="T37" s="3086"/>
      <c r="U37" s="3086"/>
      <c r="V37" s="3086"/>
      <c r="W37" s="3086"/>
      <c r="X37" s="3086"/>
      <c r="Y37" s="3086"/>
      <c r="Z37" s="3086"/>
      <c r="AA37" s="3086"/>
      <c r="AB37" s="3086"/>
      <c r="AC37" s="3086"/>
      <c r="AD37" s="3086"/>
      <c r="AE37" s="3086"/>
      <c r="AF37" s="3086"/>
      <c r="AG37" s="3087"/>
      <c r="AH37" s="2766"/>
      <c r="AI37" s="2767"/>
      <c r="AJ37" s="2767"/>
      <c r="AK37" s="2767"/>
      <c r="AL37" s="2767"/>
      <c r="AM37" s="2767"/>
      <c r="AN37" s="2767"/>
      <c r="AO37" s="2767"/>
      <c r="AP37" s="2767"/>
      <c r="AQ37" s="2767"/>
      <c r="AR37" s="2767"/>
      <c r="AS37" s="2767"/>
      <c r="AT37" s="2767"/>
      <c r="AU37" s="2767"/>
      <c r="AV37" s="2767"/>
      <c r="AW37" s="2767"/>
      <c r="AX37" s="2767"/>
      <c r="AY37" s="2767"/>
      <c r="AZ37" s="2767"/>
      <c r="BA37" s="2767"/>
      <c r="BB37" s="2767"/>
      <c r="BC37" s="2767"/>
      <c r="BD37" s="2767"/>
      <c r="BE37" s="2767"/>
      <c r="BF37" s="2767"/>
      <c r="BG37" s="2767"/>
      <c r="BH37" s="2767"/>
      <c r="BI37" s="2767"/>
      <c r="BJ37" s="2767"/>
      <c r="BK37" s="2767"/>
      <c r="BL37" s="2767"/>
      <c r="BM37" s="2767"/>
      <c r="BN37" s="2767"/>
      <c r="BO37" s="2767"/>
      <c r="BP37" s="2767"/>
      <c r="BQ37" s="2767"/>
      <c r="BR37" s="2767"/>
      <c r="BS37" s="2767"/>
      <c r="BT37" s="2767"/>
      <c r="BU37" s="2767"/>
      <c r="BV37" s="2767"/>
      <c r="BW37" s="2767"/>
      <c r="BX37" s="2767"/>
      <c r="BY37" s="2768"/>
      <c r="BZ37" s="2458"/>
      <c r="CA37" s="2458"/>
      <c r="CB37" s="2458"/>
      <c r="CC37" s="2458"/>
      <c r="CD37" s="41"/>
      <c r="CE37" s="41"/>
      <c r="CF37" s="41"/>
      <c r="CG37" s="41"/>
      <c r="CH37" s="41"/>
      <c r="CI37" s="41"/>
      <c r="CJ37" s="41"/>
      <c r="CK37" s="41"/>
      <c r="CL37" s="41"/>
    </row>
    <row r="38" spans="1:90" s="360" customFormat="1" ht="15" customHeight="1">
      <c r="A38" s="2460"/>
      <c r="B38" s="2460"/>
      <c r="C38" s="2460"/>
      <c r="D38" s="2460"/>
      <c r="E38" s="2354"/>
      <c r="F38" s="3093"/>
      <c r="G38" s="3093"/>
      <c r="H38" s="3093"/>
      <c r="I38" s="3093"/>
      <c r="J38" s="3093"/>
      <c r="K38" s="3093"/>
      <c r="L38" s="3093"/>
      <c r="M38" s="3093"/>
      <c r="N38" s="3093"/>
      <c r="O38" s="3093"/>
      <c r="P38" s="3093"/>
      <c r="Q38" s="3093"/>
      <c r="R38" s="3093"/>
      <c r="S38" s="3093"/>
      <c r="T38" s="3093"/>
      <c r="U38" s="3093"/>
      <c r="V38" s="3093"/>
      <c r="W38" s="3093"/>
      <c r="X38" s="3093"/>
      <c r="Y38" s="3093"/>
      <c r="Z38" s="3093"/>
      <c r="AA38" s="3093"/>
      <c r="AB38" s="3093"/>
      <c r="AC38" s="3093"/>
      <c r="AD38" s="3093"/>
      <c r="AE38" s="3093"/>
      <c r="AF38" s="3093"/>
      <c r="AG38" s="3093"/>
      <c r="AH38" s="3093"/>
      <c r="AI38" s="3093"/>
      <c r="AJ38" s="3093"/>
      <c r="AK38" s="3093"/>
      <c r="AL38" s="3093"/>
      <c r="AM38" s="3093"/>
      <c r="AN38" s="3093"/>
      <c r="AO38" s="3093"/>
      <c r="AP38" s="3093"/>
      <c r="AQ38" s="3093"/>
      <c r="AR38" s="3093"/>
      <c r="AS38" s="3093"/>
      <c r="AT38" s="3093"/>
      <c r="AU38" s="3093"/>
      <c r="AV38" s="3093"/>
      <c r="AW38" s="3093"/>
      <c r="AX38" s="3093"/>
      <c r="AY38" s="3093"/>
      <c r="AZ38" s="3093"/>
      <c r="BA38" s="3093"/>
      <c r="BB38" s="3093"/>
      <c r="BC38" s="3093"/>
      <c r="BD38" s="3093"/>
      <c r="BE38" s="3093"/>
      <c r="BF38" s="3093"/>
      <c r="BG38" s="3093"/>
      <c r="BH38" s="3093"/>
      <c r="BI38" s="3093"/>
      <c r="BJ38" s="3093"/>
      <c r="BK38" s="3093"/>
      <c r="BL38" s="3093"/>
      <c r="BM38" s="3093"/>
      <c r="BN38" s="3093"/>
      <c r="BO38" s="3093"/>
      <c r="BP38" s="3093"/>
      <c r="BQ38" s="3093"/>
      <c r="BR38" s="3093"/>
      <c r="BS38" s="3093"/>
      <c r="BT38" s="3093"/>
      <c r="BU38" s="3093"/>
      <c r="BV38" s="3093"/>
      <c r="BW38" s="3093"/>
      <c r="BX38" s="3093"/>
      <c r="BY38" s="3093"/>
      <c r="BZ38" s="2458"/>
      <c r="CA38" s="2458"/>
      <c r="CB38" s="2458"/>
      <c r="CC38" s="2458"/>
      <c r="CD38" s="41"/>
      <c r="CE38" s="41"/>
      <c r="CF38" s="41"/>
      <c r="CG38" s="41"/>
      <c r="CH38" s="41"/>
      <c r="CI38" s="41"/>
      <c r="CJ38" s="41"/>
      <c r="CK38" s="41"/>
      <c r="CL38" s="41"/>
    </row>
    <row r="39" spans="1:90" s="360" customFormat="1" ht="15" customHeight="1">
      <c r="A39" s="2460"/>
      <c r="B39" s="2460"/>
      <c r="C39" s="2460"/>
      <c r="D39" s="2460"/>
      <c r="E39" s="2354"/>
      <c r="F39" s="3094" t="s">
        <v>320</v>
      </c>
      <c r="G39" s="3094"/>
      <c r="H39" s="3094"/>
      <c r="I39" s="3094"/>
      <c r="J39" s="3094"/>
      <c r="K39" s="3094"/>
      <c r="L39" s="3094"/>
      <c r="M39" s="3094"/>
      <c r="N39" s="3094"/>
      <c r="O39" s="3094"/>
      <c r="P39" s="3094"/>
      <c r="Q39" s="3094"/>
      <c r="R39" s="3094"/>
      <c r="S39" s="3094"/>
      <c r="T39" s="3094"/>
      <c r="U39" s="3094"/>
      <c r="V39" s="3094"/>
      <c r="W39" s="3094"/>
      <c r="X39" s="3094"/>
      <c r="Y39" s="3094"/>
      <c r="Z39" s="3094"/>
      <c r="AA39" s="3094"/>
      <c r="AB39" s="3094"/>
      <c r="AC39" s="3094"/>
      <c r="AD39" s="3094"/>
      <c r="AE39" s="3094"/>
      <c r="AF39" s="3094"/>
      <c r="AG39" s="3094"/>
      <c r="AH39" s="3094"/>
      <c r="AI39" s="3094"/>
      <c r="AJ39" s="3094"/>
      <c r="AK39" s="3094"/>
      <c r="AL39" s="3094"/>
      <c r="AM39" s="3094"/>
      <c r="AN39" s="3094"/>
      <c r="AO39" s="3094"/>
      <c r="AP39" s="3094"/>
      <c r="AQ39" s="3094"/>
      <c r="AR39" s="3094"/>
      <c r="AS39" s="3094"/>
      <c r="AT39" s="3094"/>
      <c r="AU39" s="3094"/>
      <c r="AV39" s="3094"/>
      <c r="AW39" s="3094"/>
      <c r="AX39" s="3094"/>
      <c r="AY39" s="3094"/>
      <c r="AZ39" s="3094"/>
      <c r="BA39" s="3094"/>
      <c r="BB39" s="3094"/>
      <c r="BC39" s="3094"/>
      <c r="BD39" s="3094"/>
      <c r="BE39" s="3094"/>
      <c r="BF39" s="3094"/>
      <c r="BG39" s="3094"/>
      <c r="BH39" s="3094"/>
      <c r="BI39" s="3094"/>
      <c r="BJ39" s="3094"/>
      <c r="BK39" s="3094"/>
      <c r="BL39" s="3094"/>
      <c r="BM39" s="3094"/>
      <c r="BN39" s="3094"/>
      <c r="BO39" s="3094"/>
      <c r="BP39" s="3094"/>
      <c r="BQ39" s="3094"/>
      <c r="BR39" s="3094"/>
      <c r="BS39" s="3094"/>
      <c r="BT39" s="3094"/>
      <c r="BU39" s="3094"/>
      <c r="BV39" s="3094"/>
      <c r="BW39" s="3094"/>
      <c r="BX39" s="3094"/>
      <c r="BY39" s="3094"/>
      <c r="BZ39" s="2458"/>
      <c r="CA39" s="2458"/>
      <c r="CB39" s="2458"/>
      <c r="CC39" s="2458"/>
      <c r="CD39" s="41"/>
      <c r="CE39" s="41"/>
      <c r="CF39" s="41"/>
      <c r="CG39" s="41"/>
      <c r="CH39" s="41"/>
      <c r="CI39" s="41"/>
      <c r="CJ39" s="41"/>
      <c r="CK39" s="41"/>
      <c r="CL39" s="41"/>
    </row>
    <row r="40" spans="1:90" s="360" customFormat="1" ht="15" customHeight="1">
      <c r="A40" s="2460"/>
      <c r="B40" s="2460"/>
      <c r="C40" s="2460"/>
      <c r="D40" s="2460"/>
      <c r="E40" s="2354"/>
      <c r="F40" s="2346"/>
      <c r="G40" s="2346"/>
      <c r="H40" s="2346"/>
      <c r="I40" s="2346"/>
      <c r="J40" s="2346"/>
      <c r="K40" s="2346"/>
      <c r="L40" s="2346"/>
      <c r="M40" s="2346"/>
      <c r="N40" s="2346"/>
      <c r="O40" s="2346"/>
      <c r="P40" s="2346"/>
      <c r="Q40" s="2346"/>
      <c r="R40" s="2346"/>
      <c r="S40" s="2346"/>
      <c r="T40" s="2346"/>
      <c r="U40" s="2346"/>
      <c r="V40" s="2346"/>
      <c r="W40" s="2346"/>
      <c r="X40" s="2346"/>
      <c r="Y40" s="2346"/>
      <c r="Z40" s="2346"/>
      <c r="AA40" s="2346"/>
      <c r="AB40" s="2346"/>
      <c r="AC40" s="2346"/>
      <c r="AD40" s="2346"/>
      <c r="AE40" s="2346"/>
      <c r="AF40" s="2346"/>
      <c r="AG40" s="2346"/>
      <c r="AH40" s="2346"/>
      <c r="AI40" s="2346"/>
      <c r="AJ40" s="2346"/>
      <c r="AK40" s="2346"/>
      <c r="AL40" s="2346"/>
      <c r="AM40" s="2346"/>
      <c r="AN40" s="2346"/>
      <c r="AO40" s="2346"/>
      <c r="AP40" s="2346"/>
      <c r="AQ40" s="2346"/>
      <c r="AR40" s="2346"/>
      <c r="AS40" s="2346"/>
      <c r="AT40" s="2346"/>
      <c r="AU40" s="2346"/>
      <c r="AV40" s="2346"/>
      <c r="AW40" s="2346"/>
      <c r="AX40" s="2346"/>
      <c r="AY40" s="2346"/>
      <c r="AZ40" s="2346"/>
      <c r="BA40" s="2346"/>
      <c r="BB40" s="2346"/>
      <c r="BC40" s="2346"/>
      <c r="BD40" s="2346"/>
      <c r="BE40" s="2346"/>
      <c r="BF40" s="2346"/>
      <c r="BG40" s="2346"/>
      <c r="BH40" s="2346"/>
      <c r="BI40" s="2346"/>
      <c r="BJ40" s="2346"/>
      <c r="BK40" s="2346"/>
      <c r="BL40" s="2346"/>
      <c r="BM40" s="2346"/>
      <c r="BN40" s="2346"/>
      <c r="BO40" s="2346"/>
      <c r="BP40" s="2346"/>
      <c r="BQ40" s="2346"/>
      <c r="BR40" s="2346"/>
      <c r="BS40" s="2346"/>
      <c r="BT40" s="2346"/>
      <c r="BU40" s="2346"/>
      <c r="BV40" s="2346"/>
      <c r="BW40" s="2346"/>
      <c r="BX40" s="2346"/>
      <c r="BY40" s="2346"/>
      <c r="BZ40" s="2458"/>
      <c r="CA40" s="2458"/>
      <c r="CB40" s="2458"/>
      <c r="CC40" s="2458"/>
      <c r="CD40" s="41"/>
      <c r="CE40" s="41"/>
      <c r="CF40" s="41"/>
      <c r="CG40" s="41"/>
      <c r="CH40" s="41"/>
      <c r="CI40" s="41"/>
      <c r="CJ40" s="41"/>
      <c r="CK40" s="41"/>
      <c r="CL40" s="41"/>
    </row>
    <row r="41" spans="1:90" s="360" customFormat="1" ht="15" customHeight="1">
      <c r="A41" s="2460"/>
      <c r="B41" s="2460"/>
      <c r="C41" s="2460"/>
      <c r="D41" s="2460"/>
      <c r="E41" s="2354"/>
      <c r="F41" s="2346"/>
      <c r="G41" s="2346"/>
      <c r="H41" s="2346"/>
      <c r="I41" s="2346"/>
      <c r="J41" s="2346"/>
      <c r="K41" s="2346"/>
      <c r="L41" s="2346"/>
      <c r="M41" s="2346"/>
      <c r="N41" s="2346"/>
      <c r="O41" s="2390" t="str">
        <f>IF(★入力画面!$U$12="","　　　年　　　月　　　日",★入力画面!BL$12)</f>
        <v>　　　年　　　月　　　日</v>
      </c>
      <c r="P41" s="2390"/>
      <c r="Q41" s="2390"/>
      <c r="R41" s="2390"/>
      <c r="S41" s="2390"/>
      <c r="T41" s="2390"/>
      <c r="U41" s="2390"/>
      <c r="V41" s="2390"/>
      <c r="W41" s="2390"/>
      <c r="X41" s="2390"/>
      <c r="Y41" s="2390"/>
      <c r="Z41" s="2390"/>
      <c r="AA41" s="2390"/>
      <c r="AB41" s="2390"/>
      <c r="AC41" s="2390"/>
      <c r="AD41" s="2390"/>
      <c r="AE41" s="2390"/>
      <c r="AF41" s="2390"/>
      <c r="AG41" s="2390"/>
      <c r="AH41" s="2298"/>
      <c r="AI41" s="2298"/>
      <c r="AJ41" s="2298"/>
      <c r="AK41" s="2298"/>
      <c r="AL41" s="2298"/>
      <c r="AM41" s="2298"/>
      <c r="AN41" s="2298"/>
      <c r="AO41" s="2298"/>
      <c r="AP41" s="2298"/>
      <c r="AQ41" s="2298"/>
      <c r="AR41" s="2298"/>
      <c r="AS41" s="2298"/>
      <c r="AT41" s="2298"/>
      <c r="AU41" s="2298"/>
      <c r="AV41" s="2298"/>
      <c r="AW41" s="2298"/>
      <c r="AX41" s="2298"/>
      <c r="AY41" s="2298"/>
      <c r="AZ41" s="2298"/>
      <c r="BA41" s="2298"/>
      <c r="BB41" s="2298"/>
      <c r="BC41" s="2298"/>
      <c r="BD41" s="2298"/>
      <c r="BE41" s="2298"/>
      <c r="BF41" s="2298"/>
      <c r="BG41" s="2298"/>
      <c r="BH41" s="2298"/>
      <c r="BI41" s="2298"/>
      <c r="BJ41" s="2298"/>
      <c r="BK41" s="2298"/>
      <c r="BL41" s="2298"/>
      <c r="BM41" s="2298"/>
      <c r="BN41" s="2298"/>
      <c r="BO41" s="2298"/>
      <c r="BP41" s="2298"/>
      <c r="BQ41" s="2298"/>
      <c r="BR41" s="2298"/>
      <c r="BS41" s="2298"/>
      <c r="BT41" s="2298"/>
      <c r="BU41" s="2298"/>
      <c r="BV41" s="2298"/>
      <c r="BW41" s="2298"/>
      <c r="BX41" s="2298"/>
      <c r="BY41" s="2298"/>
      <c r="BZ41" s="2458"/>
      <c r="CA41" s="2458"/>
      <c r="CB41" s="2458"/>
      <c r="CC41" s="2458"/>
      <c r="CD41" s="41"/>
      <c r="CE41" s="41"/>
      <c r="CF41" s="41"/>
      <c r="CG41" s="41"/>
      <c r="CH41" s="41"/>
      <c r="CI41" s="41"/>
      <c r="CJ41" s="41"/>
      <c r="CK41" s="41"/>
      <c r="CL41" s="41"/>
    </row>
    <row r="42" spans="1:90" s="360" customFormat="1" ht="7.5" customHeight="1">
      <c r="A42" s="2460"/>
      <c r="B42" s="2460"/>
      <c r="C42" s="2460"/>
      <c r="D42" s="2460"/>
      <c r="E42" s="2354"/>
      <c r="F42" s="2346"/>
      <c r="G42" s="2346"/>
      <c r="H42" s="2346"/>
      <c r="I42" s="2346"/>
      <c r="J42" s="2346"/>
      <c r="K42" s="2346"/>
      <c r="L42" s="2346"/>
      <c r="M42" s="2346"/>
      <c r="N42" s="2346"/>
      <c r="O42" s="2346"/>
      <c r="P42" s="2346"/>
      <c r="Q42" s="2346"/>
      <c r="R42" s="2346"/>
      <c r="S42" s="2346"/>
      <c r="T42" s="2346"/>
      <c r="U42" s="2346"/>
      <c r="V42" s="2346"/>
      <c r="W42" s="2346"/>
      <c r="X42" s="2346"/>
      <c r="Y42" s="2346"/>
      <c r="Z42" s="2346"/>
      <c r="AA42" s="2346"/>
      <c r="AB42" s="2346"/>
      <c r="AC42" s="2346"/>
      <c r="AD42" s="2346"/>
      <c r="AE42" s="2346"/>
      <c r="AF42" s="2346"/>
      <c r="AG42" s="2346"/>
      <c r="AH42" s="2346"/>
      <c r="AI42" s="2346"/>
      <c r="AJ42" s="2346"/>
      <c r="AK42" s="2346"/>
      <c r="AL42" s="2346"/>
      <c r="AM42" s="2346"/>
      <c r="AN42" s="2346"/>
      <c r="AO42" s="2346"/>
      <c r="AP42" s="2346"/>
      <c r="AQ42" s="2346"/>
      <c r="AR42" s="2346"/>
      <c r="AS42" s="2346"/>
      <c r="AT42" s="2346"/>
      <c r="AU42" s="2346"/>
      <c r="AV42" s="2346"/>
      <c r="AW42" s="2346"/>
      <c r="AX42" s="2346"/>
      <c r="AY42" s="2346"/>
      <c r="AZ42" s="2346"/>
      <c r="BA42" s="2346"/>
      <c r="BB42" s="2346"/>
      <c r="BC42" s="2346"/>
      <c r="BD42" s="2346"/>
      <c r="BE42" s="2346"/>
      <c r="BF42" s="2346"/>
      <c r="BG42" s="2346"/>
      <c r="BH42" s="2346"/>
      <c r="BI42" s="2346"/>
      <c r="BJ42" s="2346"/>
      <c r="BK42" s="2346"/>
      <c r="BL42" s="2346"/>
      <c r="BM42" s="2346"/>
      <c r="BN42" s="2346"/>
      <c r="BO42" s="2346"/>
      <c r="BP42" s="2346"/>
      <c r="BQ42" s="2346"/>
      <c r="BR42" s="2346"/>
      <c r="BS42" s="2346"/>
      <c r="BT42" s="2346"/>
      <c r="BU42" s="2346"/>
      <c r="BV42" s="2346"/>
      <c r="BW42" s="2346"/>
      <c r="BX42" s="2346"/>
      <c r="BY42" s="2346"/>
      <c r="BZ42" s="2458"/>
      <c r="CA42" s="2458"/>
      <c r="CB42" s="2458"/>
      <c r="CC42" s="2458"/>
      <c r="CD42" s="41"/>
      <c r="CE42" s="41"/>
      <c r="CF42" s="41"/>
      <c r="CG42" s="41"/>
      <c r="CH42" s="41"/>
      <c r="CI42" s="41"/>
      <c r="CJ42" s="41"/>
      <c r="CK42" s="41"/>
      <c r="CL42" s="41"/>
    </row>
    <row r="43" spans="1:90" s="360" customFormat="1" ht="15" customHeight="1">
      <c r="A43" s="2460"/>
      <c r="B43" s="2460"/>
      <c r="C43" s="2460"/>
      <c r="D43" s="2460"/>
      <c r="E43" s="2354"/>
      <c r="F43" s="2346"/>
      <c r="G43" s="2346"/>
      <c r="H43" s="2346"/>
      <c r="I43" s="2346"/>
      <c r="J43" s="2346"/>
      <c r="K43" s="2346"/>
      <c r="L43" s="2346"/>
      <c r="M43" s="2346"/>
      <c r="N43" s="2346"/>
      <c r="O43" s="2346"/>
      <c r="P43" s="2346"/>
      <c r="Q43" s="2346"/>
      <c r="R43" s="2346"/>
      <c r="S43" s="2346"/>
      <c r="T43" s="2346"/>
      <c r="U43" s="2346"/>
      <c r="V43" s="2346"/>
      <c r="W43" s="2346"/>
      <c r="X43" s="2346"/>
      <c r="Y43" s="2346"/>
      <c r="Z43" s="2346"/>
      <c r="AA43" s="2346"/>
      <c r="AB43" s="2346"/>
      <c r="AC43" s="2346"/>
      <c r="AD43" s="2346"/>
      <c r="AE43" s="2346"/>
      <c r="AF43" s="2346"/>
      <c r="AG43" s="2346"/>
      <c r="AH43" s="2346"/>
      <c r="AI43" s="2346"/>
      <c r="AJ43" s="2346"/>
      <c r="AK43" s="2346"/>
      <c r="AL43" s="2346"/>
      <c r="AM43" s="2346"/>
      <c r="AN43" s="2346"/>
      <c r="AO43" s="2346" t="s">
        <v>321</v>
      </c>
      <c r="AP43" s="2346"/>
      <c r="AQ43" s="2346"/>
      <c r="AR43" s="2346"/>
      <c r="AS43" s="2346"/>
      <c r="AT43" s="2346"/>
      <c r="AU43" s="2346"/>
      <c r="AV43" s="2346"/>
      <c r="AW43" s="2873">
        <f>★入力画面!$M$142</f>
        <v>0</v>
      </c>
      <c r="AX43" s="2873"/>
      <c r="AY43" s="2873"/>
      <c r="AZ43" s="2873"/>
      <c r="BA43" s="2873"/>
      <c r="BB43" s="2873"/>
      <c r="BC43" s="2873"/>
      <c r="BD43" s="2873"/>
      <c r="BE43" s="2873"/>
      <c r="BF43" s="2873"/>
      <c r="BG43" s="2873"/>
      <c r="BH43" s="2873"/>
      <c r="BI43" s="2873"/>
      <c r="BJ43" s="2873"/>
      <c r="BK43" s="2873"/>
      <c r="BL43" s="2873"/>
      <c r="BM43" s="2873"/>
      <c r="BN43" s="2873"/>
      <c r="BO43" s="2873"/>
      <c r="BP43" s="2873"/>
      <c r="BQ43" s="2873"/>
      <c r="BR43" s="2873"/>
      <c r="BS43" s="2873"/>
      <c r="BT43" s="3092"/>
      <c r="BU43" s="3092"/>
      <c r="BV43" s="2346"/>
      <c r="BW43" s="2346"/>
      <c r="BX43" s="2346"/>
      <c r="BY43" s="2346"/>
      <c r="BZ43" s="2458"/>
      <c r="CA43" s="2458"/>
      <c r="CB43" s="2458"/>
      <c r="CC43" s="2458"/>
      <c r="CD43" s="41"/>
      <c r="CE43" s="41"/>
      <c r="CF43" s="41"/>
      <c r="CG43" s="41"/>
      <c r="CH43" s="41"/>
      <c r="CI43" s="41"/>
      <c r="CJ43" s="41"/>
      <c r="CK43" s="41"/>
      <c r="CL43" s="41"/>
    </row>
    <row r="44" spans="1:90" s="360" customFormat="1" ht="15" customHeight="1">
      <c r="A44" s="2460"/>
      <c r="B44" s="2460"/>
      <c r="C44" s="2460"/>
      <c r="D44" s="2460"/>
      <c r="E44" s="2354"/>
      <c r="F44" s="2346"/>
      <c r="G44" s="2346"/>
      <c r="H44" s="2346"/>
      <c r="I44" s="2346"/>
      <c r="J44" s="2346"/>
      <c r="K44" s="2346"/>
      <c r="L44" s="2346"/>
      <c r="M44" s="2346"/>
      <c r="N44" s="2346"/>
      <c r="O44" s="2346"/>
      <c r="P44" s="2346"/>
      <c r="Q44" s="2346"/>
      <c r="R44" s="2346"/>
      <c r="S44" s="2346"/>
      <c r="T44" s="2346"/>
      <c r="U44" s="2346"/>
      <c r="V44" s="2346"/>
      <c r="W44" s="2346"/>
      <c r="X44" s="2346"/>
      <c r="Y44" s="2346"/>
      <c r="Z44" s="2346"/>
      <c r="AA44" s="2346"/>
      <c r="AB44" s="2346"/>
      <c r="AC44" s="2346"/>
      <c r="AD44" s="2346"/>
      <c r="AE44" s="2346"/>
      <c r="AF44" s="2346"/>
      <c r="AG44" s="2346"/>
      <c r="AH44" s="2346"/>
      <c r="AI44" s="2346"/>
      <c r="AJ44" s="2346"/>
      <c r="AK44" s="2346"/>
      <c r="AL44" s="2346"/>
      <c r="AM44" s="2346"/>
      <c r="AN44" s="2346"/>
      <c r="AO44" s="2346"/>
      <c r="AP44" s="2346"/>
      <c r="AQ44" s="2346"/>
      <c r="AR44" s="2346"/>
      <c r="AS44" s="2346"/>
      <c r="AT44" s="2346"/>
      <c r="AU44" s="2346"/>
      <c r="AV44" s="2346"/>
      <c r="AW44" s="2346"/>
      <c r="AX44" s="2346"/>
      <c r="AY44" s="2346"/>
      <c r="AZ44" s="2346"/>
      <c r="BA44" s="2346"/>
      <c r="BB44" s="2346"/>
      <c r="BC44" s="2346"/>
      <c r="BD44" s="2346"/>
      <c r="BE44" s="2346"/>
      <c r="BF44" s="2346"/>
      <c r="BG44" s="2346"/>
      <c r="BH44" s="2346"/>
      <c r="BI44" s="2346"/>
      <c r="BJ44" s="2346"/>
      <c r="BK44" s="2346"/>
      <c r="BL44" s="2346"/>
      <c r="BM44" s="2346"/>
      <c r="BN44" s="2346"/>
      <c r="BO44" s="2346"/>
      <c r="BP44" s="2346"/>
      <c r="BQ44" s="2346"/>
      <c r="BR44" s="2346"/>
      <c r="BS44" s="2346"/>
      <c r="BT44" s="2346"/>
      <c r="BU44" s="2346"/>
      <c r="BV44" s="2346"/>
      <c r="BW44" s="2346"/>
      <c r="BX44" s="2346"/>
      <c r="BY44" s="2346"/>
      <c r="BZ44" s="2458"/>
      <c r="CA44" s="2458"/>
      <c r="CB44" s="2458"/>
      <c r="CC44" s="2458"/>
      <c r="CD44" s="41"/>
      <c r="CE44" s="41"/>
      <c r="CF44" s="41"/>
      <c r="CG44" s="41"/>
      <c r="CH44" s="41"/>
      <c r="CI44" s="41"/>
      <c r="CJ44" s="41"/>
      <c r="CK44" s="41"/>
      <c r="CL44" s="41"/>
    </row>
    <row r="45" spans="1:90" s="360" customFormat="1" ht="15" customHeight="1">
      <c r="A45" s="2460"/>
      <c r="B45" s="2460"/>
      <c r="C45" s="2460"/>
      <c r="D45" s="2460"/>
      <c r="E45" s="2354"/>
      <c r="F45" s="2346"/>
      <c r="G45" s="2346"/>
      <c r="H45" s="2346"/>
      <c r="I45" s="2346"/>
      <c r="J45" s="2346"/>
      <c r="K45" s="2346"/>
      <c r="L45" s="2346"/>
      <c r="M45" s="2346"/>
      <c r="N45" s="2346"/>
      <c r="O45" s="2346"/>
      <c r="P45" s="2346"/>
      <c r="Q45" s="2346"/>
      <c r="R45" s="2346"/>
      <c r="S45" s="2346"/>
      <c r="T45" s="2346"/>
      <c r="U45" s="2346"/>
      <c r="V45" s="2346"/>
      <c r="W45" s="2346"/>
      <c r="X45" s="2346"/>
      <c r="Y45" s="2346"/>
      <c r="Z45" s="2346"/>
      <c r="AA45" s="2346"/>
      <c r="AB45" s="2346"/>
      <c r="AC45" s="2346"/>
      <c r="AD45" s="2346"/>
      <c r="AE45" s="2346"/>
      <c r="AF45" s="2346"/>
      <c r="AG45" s="2346"/>
      <c r="AH45" s="2346"/>
      <c r="AI45" s="2346"/>
      <c r="AJ45" s="2346"/>
      <c r="AK45" s="2346"/>
      <c r="AL45" s="2346"/>
      <c r="AM45" s="2346"/>
      <c r="AN45" s="2346"/>
      <c r="AO45" s="2346"/>
      <c r="AP45" s="2346"/>
      <c r="AQ45" s="2346"/>
      <c r="AR45" s="2346"/>
      <c r="AS45" s="2346"/>
      <c r="AT45" s="2346"/>
      <c r="AU45" s="2346"/>
      <c r="AV45" s="2346"/>
      <c r="AW45" s="2346"/>
      <c r="AX45" s="2346"/>
      <c r="AY45" s="2346"/>
      <c r="AZ45" s="2346"/>
      <c r="BA45" s="2346"/>
      <c r="BB45" s="2346"/>
      <c r="BC45" s="2346"/>
      <c r="BD45" s="2346"/>
      <c r="BE45" s="2346"/>
      <c r="BF45" s="2346"/>
      <c r="BG45" s="2346"/>
      <c r="BH45" s="2346"/>
      <c r="BI45" s="2346"/>
      <c r="BJ45" s="2346"/>
      <c r="BK45" s="2346"/>
      <c r="BL45" s="2346"/>
      <c r="BM45" s="2346"/>
      <c r="BN45" s="2346"/>
      <c r="BO45" s="2346"/>
      <c r="BP45" s="2346"/>
      <c r="BQ45" s="2346"/>
      <c r="BR45" s="2346"/>
      <c r="BS45" s="2346"/>
      <c r="BT45" s="2346"/>
      <c r="BU45" s="2346"/>
      <c r="BV45" s="2346"/>
      <c r="BW45" s="2346"/>
      <c r="BX45" s="2346"/>
      <c r="BY45" s="2346"/>
      <c r="BZ45" s="2458"/>
      <c r="CA45" s="2458"/>
      <c r="CB45" s="2458"/>
      <c r="CC45" s="2458"/>
      <c r="CD45" s="41"/>
      <c r="CE45" s="41"/>
      <c r="CF45" s="41"/>
      <c r="CG45" s="41"/>
      <c r="CH45" s="41"/>
      <c r="CI45" s="41"/>
      <c r="CJ45" s="41"/>
      <c r="CK45" s="41"/>
      <c r="CL45" s="41"/>
    </row>
    <row r="46" spans="1:90" s="360" customFormat="1" ht="15" customHeight="1">
      <c r="A46" s="2460"/>
      <c r="B46" s="2460"/>
      <c r="C46" s="2460"/>
      <c r="D46" s="2460"/>
      <c r="E46" s="2354"/>
      <c r="F46" s="2346"/>
      <c r="G46" s="2346"/>
      <c r="H46" s="2346"/>
      <c r="I46" s="2346"/>
      <c r="J46" s="2346"/>
      <c r="K46" s="2346"/>
      <c r="L46" s="2346"/>
      <c r="M46" s="2346"/>
      <c r="N46" s="2346"/>
      <c r="O46" s="2346"/>
      <c r="P46" s="2346"/>
      <c r="Q46" s="2346"/>
      <c r="R46" s="2346"/>
      <c r="S46" s="2346"/>
      <c r="T46" s="2346"/>
      <c r="U46" s="2346"/>
      <c r="V46" s="2346"/>
      <c r="W46" s="2346"/>
      <c r="X46" s="2346"/>
      <c r="Y46" s="2346"/>
      <c r="Z46" s="2346"/>
      <c r="AA46" s="2346"/>
      <c r="AB46" s="2346"/>
      <c r="AC46" s="2346"/>
      <c r="AD46" s="2346"/>
      <c r="AE46" s="2346"/>
      <c r="AF46" s="2346"/>
      <c r="AG46" s="2346"/>
      <c r="AH46" s="2346"/>
      <c r="AI46" s="2346"/>
      <c r="AJ46" s="2346"/>
      <c r="AK46" s="2346"/>
      <c r="AL46" s="2346"/>
      <c r="AM46" s="2346"/>
      <c r="AN46" s="2346"/>
      <c r="AO46" s="2346"/>
      <c r="AP46" s="2346"/>
      <c r="AQ46" s="2346"/>
      <c r="AR46" s="2346"/>
      <c r="AS46" s="2346"/>
      <c r="AT46" s="2346"/>
      <c r="AU46" s="2346"/>
      <c r="AV46" s="2346"/>
      <c r="AW46" s="2346"/>
      <c r="AX46" s="2346"/>
      <c r="AY46" s="2346"/>
      <c r="AZ46" s="2346"/>
      <c r="BA46" s="2346"/>
      <c r="BB46" s="2346"/>
      <c r="BC46" s="2346"/>
      <c r="BD46" s="2346"/>
      <c r="BE46" s="2346"/>
      <c r="BF46" s="2346"/>
      <c r="BG46" s="2346"/>
      <c r="BH46" s="2346"/>
      <c r="BI46" s="2346"/>
      <c r="BJ46" s="2346"/>
      <c r="BK46" s="2346"/>
      <c r="BL46" s="2346"/>
      <c r="BM46" s="2346"/>
      <c r="BN46" s="2346"/>
      <c r="BO46" s="2346"/>
      <c r="BP46" s="2346"/>
      <c r="BQ46" s="2346"/>
      <c r="BR46" s="2346"/>
      <c r="BS46" s="2346"/>
      <c r="BT46" s="2346"/>
      <c r="BU46" s="2346"/>
      <c r="BV46" s="2346"/>
      <c r="BW46" s="2346"/>
      <c r="BX46" s="2346"/>
      <c r="BY46" s="2346"/>
      <c r="BZ46" s="2458"/>
      <c r="CA46" s="2458"/>
      <c r="CB46" s="2458"/>
      <c r="CC46" s="2458"/>
      <c r="CD46" s="41"/>
      <c r="CE46" s="41"/>
      <c r="CF46" s="41"/>
      <c r="CG46" s="41"/>
      <c r="CH46" s="41"/>
      <c r="CI46" s="41"/>
      <c r="CJ46" s="41"/>
      <c r="CK46" s="41"/>
      <c r="CL46" s="41"/>
    </row>
    <row r="47" spans="1:90" s="360" customFormat="1" ht="21.75" customHeight="1">
      <c r="A47" s="2460"/>
      <c r="B47" s="2460"/>
      <c r="C47" s="2460"/>
      <c r="D47" s="2460"/>
      <c r="E47" s="2354"/>
      <c r="F47" s="2346"/>
      <c r="G47" s="2346"/>
      <c r="H47" s="2346"/>
      <c r="I47" s="2346"/>
      <c r="J47" s="2346"/>
      <c r="K47" s="2346"/>
      <c r="L47" s="2346"/>
      <c r="M47" s="2346"/>
      <c r="N47" s="2346"/>
      <c r="O47" s="2346"/>
      <c r="P47" s="2346"/>
      <c r="Q47" s="2346"/>
      <c r="R47" s="2346"/>
      <c r="S47" s="2346"/>
      <c r="T47" s="2346"/>
      <c r="U47" s="2346"/>
      <c r="V47" s="2346"/>
      <c r="W47" s="2346"/>
      <c r="X47" s="2346"/>
      <c r="Y47" s="2346"/>
      <c r="Z47" s="2346"/>
      <c r="AA47" s="2346"/>
      <c r="AB47" s="2346"/>
      <c r="AC47" s="2346"/>
      <c r="AD47" s="2346"/>
      <c r="AE47" s="2346"/>
      <c r="AF47" s="2346"/>
      <c r="AG47" s="2346"/>
      <c r="AH47" s="2346"/>
      <c r="AI47" s="2346"/>
      <c r="AJ47" s="2346"/>
      <c r="AK47" s="2346"/>
      <c r="AL47" s="2346"/>
      <c r="AM47" s="2346"/>
      <c r="AN47" s="2346"/>
      <c r="AO47" s="2346"/>
      <c r="AP47" s="2346"/>
      <c r="AQ47" s="2346"/>
      <c r="AR47" s="2346"/>
      <c r="AS47" s="2346"/>
      <c r="AT47" s="2346"/>
      <c r="AU47" s="2346"/>
      <c r="AV47" s="2346"/>
      <c r="AW47" s="2346"/>
      <c r="AX47" s="2346"/>
      <c r="AY47" s="2346"/>
      <c r="AZ47" s="2346"/>
      <c r="BA47" s="2346"/>
      <c r="BB47" s="2346"/>
      <c r="BC47" s="2346"/>
      <c r="BD47" s="2346"/>
      <c r="BE47" s="2346"/>
      <c r="BF47" s="2346"/>
      <c r="BG47" s="2346"/>
      <c r="BH47" s="2346"/>
      <c r="BI47" s="2346"/>
      <c r="BJ47" s="2346"/>
      <c r="BK47" s="2346"/>
      <c r="BL47" s="2346"/>
      <c r="BM47" s="2346"/>
      <c r="BN47" s="2346"/>
      <c r="BO47" s="2346"/>
      <c r="BP47" s="2346"/>
      <c r="BQ47" s="2346"/>
      <c r="BR47" s="2346"/>
      <c r="BS47" s="2346"/>
      <c r="BT47" s="2346"/>
      <c r="BU47" s="2346"/>
      <c r="BV47" s="2346"/>
      <c r="BW47" s="2346"/>
      <c r="BX47" s="2346"/>
      <c r="BY47" s="2346"/>
      <c r="BZ47" s="2458"/>
      <c r="CA47" s="2458"/>
      <c r="CB47" s="2458"/>
      <c r="CC47" s="2458"/>
      <c r="CD47" s="41"/>
      <c r="CE47" s="41"/>
      <c r="CF47" s="41"/>
      <c r="CG47" s="41"/>
      <c r="CH47" s="41"/>
      <c r="CI47" s="41"/>
      <c r="CJ47" s="41"/>
      <c r="CK47" s="41"/>
      <c r="CL47" s="41"/>
    </row>
    <row r="48" spans="1:90" s="362" customFormat="1" ht="15" customHeight="1">
      <c r="BO48" s="387"/>
      <c r="BP48" s="387"/>
      <c r="BQ48" s="387"/>
      <c r="BR48" s="387"/>
      <c r="BS48" s="387"/>
      <c r="BT48" s="387"/>
      <c r="BU48" s="387"/>
      <c r="BV48" s="387"/>
      <c r="BW48" s="387"/>
      <c r="BX48" s="387"/>
      <c r="CD48" s="41"/>
      <c r="CE48" s="41"/>
      <c r="CF48" s="41"/>
      <c r="CG48" s="41"/>
      <c r="CH48" s="41"/>
      <c r="CI48" s="41"/>
      <c r="CJ48" s="41"/>
      <c r="CK48" s="41"/>
      <c r="CL48" s="41"/>
    </row>
    <row r="49" spans="83:90" ht="15" hidden="1" customHeight="1">
      <c r="CE49" s="126"/>
      <c r="CF49" s="126"/>
      <c r="CG49" s="126"/>
      <c r="CH49" s="126"/>
      <c r="CI49" s="126"/>
      <c r="CJ49" s="126"/>
      <c r="CK49" s="126"/>
      <c r="CL49" s="126"/>
    </row>
    <row r="50" spans="83:90" ht="15" hidden="1" customHeight="1"/>
    <row r="51" spans="83:90" ht="15" hidden="1" customHeight="1"/>
    <row r="52" spans="83:90" ht="15" hidden="1" customHeight="1"/>
  </sheetData>
  <sheetProtection algorithmName="SHA-512" hashValue="DELVljppuSaYobB3mm2JotPtaB7txLIv22EPd8SjNe5GFp+zn+BmTYRZqPme6ETg7uYt1WZlYcVnHt8lYm/WEQ==" saltValue="IBr9v0xkysnbWvjhBFTcbA==" spinCount="100000" sheet="1" objects="1" scenarios="1"/>
  <mergeCells count="112">
    <mergeCell ref="BZ1:CC47"/>
    <mergeCell ref="E2:BY2"/>
    <mergeCell ref="E1:BY1"/>
    <mergeCell ref="F44:BY47"/>
    <mergeCell ref="F42:BY42"/>
    <mergeCell ref="F43:AN43"/>
    <mergeCell ref="AO43:AV43"/>
    <mergeCell ref="AW43:BS43"/>
    <mergeCell ref="BT43:BU43"/>
    <mergeCell ref="BV43:BY43"/>
    <mergeCell ref="F38:BY38"/>
    <mergeCell ref="F39:BY39"/>
    <mergeCell ref="F40:BY40"/>
    <mergeCell ref="F41:N41"/>
    <mergeCell ref="O41:AG41"/>
    <mergeCell ref="AH41:BY41"/>
    <mergeCell ref="P34:Q34"/>
    <mergeCell ref="R34:AG34"/>
    <mergeCell ref="AH34:BY35"/>
    <mergeCell ref="P35:Q35"/>
    <mergeCell ref="R35:AG35"/>
    <mergeCell ref="P36:Q36"/>
    <mergeCell ref="R36:AG36"/>
    <mergeCell ref="AH36:BY37"/>
    <mergeCell ref="P37:Q37"/>
    <mergeCell ref="R37:AG37"/>
    <mergeCell ref="P30:Q30"/>
    <mergeCell ref="R30:AG30"/>
    <mergeCell ref="AH30:BY31"/>
    <mergeCell ref="P31:Q31"/>
    <mergeCell ref="R31:AG31"/>
    <mergeCell ref="P32:Q32"/>
    <mergeCell ref="R32:AG32"/>
    <mergeCell ref="AH32:BY33"/>
    <mergeCell ref="P33:Q33"/>
    <mergeCell ref="R33:AG33"/>
    <mergeCell ref="R25:AG25"/>
    <mergeCell ref="P26:Q26"/>
    <mergeCell ref="R26:AG26"/>
    <mergeCell ref="AH26:BY27"/>
    <mergeCell ref="P27:Q27"/>
    <mergeCell ref="R27:AG27"/>
    <mergeCell ref="P28:Q28"/>
    <mergeCell ref="R28:AG28"/>
    <mergeCell ref="AH28:BY29"/>
    <mergeCell ref="P29:Q29"/>
    <mergeCell ref="R29:AG29"/>
    <mergeCell ref="F17:F37"/>
    <mergeCell ref="G17:N37"/>
    <mergeCell ref="O17:O37"/>
    <mergeCell ref="P17:AG17"/>
    <mergeCell ref="AH17:BY17"/>
    <mergeCell ref="P18:Q18"/>
    <mergeCell ref="R18:AG18"/>
    <mergeCell ref="AH18:BY19"/>
    <mergeCell ref="P19:Q19"/>
    <mergeCell ref="R19:AG19"/>
    <mergeCell ref="P20:Q20"/>
    <mergeCell ref="R20:AG20"/>
    <mergeCell ref="AH20:BY21"/>
    <mergeCell ref="P21:Q21"/>
    <mergeCell ref="R21:AG21"/>
    <mergeCell ref="P22:Q22"/>
    <mergeCell ref="R22:AG22"/>
    <mergeCell ref="AH22:BY23"/>
    <mergeCell ref="P23:Q23"/>
    <mergeCell ref="R23:AG23"/>
    <mergeCell ref="P24:Q24"/>
    <mergeCell ref="R24:AG24"/>
    <mergeCell ref="AH24:BY25"/>
    <mergeCell ref="P25:Q25"/>
    <mergeCell ref="BC11:BW13"/>
    <mergeCell ref="BX11:BY13"/>
    <mergeCell ref="G12:N13"/>
    <mergeCell ref="P12:AR13"/>
    <mergeCell ref="F14:F16"/>
    <mergeCell ref="G14:N16"/>
    <mergeCell ref="O14:O16"/>
    <mergeCell ref="F11:F13"/>
    <mergeCell ref="G11:N11"/>
    <mergeCell ref="O11:O13"/>
    <mergeCell ref="P11:AR11"/>
    <mergeCell ref="AS11:AS13"/>
    <mergeCell ref="AT11:BA13"/>
    <mergeCell ref="AS14:AS16"/>
    <mergeCell ref="AT14:BA16"/>
    <mergeCell ref="BB14:BB16"/>
    <mergeCell ref="BC14:BY16"/>
    <mergeCell ref="A1:D47"/>
    <mergeCell ref="E3:AC4"/>
    <mergeCell ref="AD3:AX4"/>
    <mergeCell ref="AY3:BY4"/>
    <mergeCell ref="E5:AC6"/>
    <mergeCell ref="AD5:AX6"/>
    <mergeCell ref="P14:AR16"/>
    <mergeCell ref="BB10:BF10"/>
    <mergeCell ref="BG10:BH10"/>
    <mergeCell ref="BI10:BN10"/>
    <mergeCell ref="BO10:BP10"/>
    <mergeCell ref="BQ10:BW10"/>
    <mergeCell ref="BX10:BY10"/>
    <mergeCell ref="AY5:BY6"/>
    <mergeCell ref="E7:E47"/>
    <mergeCell ref="F7:BY7"/>
    <mergeCell ref="F8:F10"/>
    <mergeCell ref="G8:N10"/>
    <mergeCell ref="O8:O10"/>
    <mergeCell ref="P8:BY9"/>
    <mergeCell ref="P10:AR10"/>
    <mergeCell ref="AS10:AY10"/>
    <mergeCell ref="AZ10:BA10"/>
    <mergeCell ref="BB11:BB13"/>
  </mergeCells>
  <phoneticPr fontId="23"/>
  <dataValidations count="2">
    <dataValidation imeMode="hiragana" allowBlank="1" showInputMessage="1" sqref="BZ1:CB1 AY3 CD1 AY5 F11 F7:F8 BI10 AS10:AS11 P8 BG10 BC11 AS14 BB10 BC14 F14 A48:BN1048576 O17 CM1:CN43 P17:P37 BY48:CD1048576 AZ10 P10:P11 F38:F44 AO43 AW43 AD3 AD5 CM46:CM1048576 CN45:CN1048576 CO1:XFD1048576 AH17" xr:uid="{00000000-0002-0000-0E00-000000000000}"/>
    <dataValidation imeMode="off" allowBlank="1" showInputMessage="1" sqref="R18:BY37" xr:uid="{00000000-0002-0000-0E00-000001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2EDB9626-C34B-42BF-BC99-B841CECA7C47}">
            <xm:f>RIGHT(★入力画面!$BL$2,1)="2"</xm:f>
            <x14:dxf>
              <fill>
                <patternFill>
                  <bgColor theme="0" tint="-0.499984740745262"/>
                </patternFill>
              </fill>
            </x14:dxf>
          </x14:cfRule>
          <xm:sqref>A1:CC47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A39D-B862-43BF-9FB7-561AFBA6C0BA}">
  <sheetPr codeName="Sheet15">
    <tabColor rgb="FF008000"/>
    <pageSetUpPr autoPageBreaks="0" fitToPage="1"/>
  </sheetPr>
  <dimension ref="A1:CP2078"/>
  <sheetViews>
    <sheetView showGridLines="0" showRowColHeaders="0" workbookViewId="0">
      <selection sqref="A1:D57"/>
    </sheetView>
  </sheetViews>
  <sheetFormatPr defaultColWidth="0" defaultRowHeight="0" customHeight="1" zeroHeight="1"/>
  <cols>
    <col min="1" max="66" width="1.25" style="356" customWidth="1"/>
    <col min="67" max="76" width="1.25" style="388" customWidth="1"/>
    <col min="77" max="80" width="1.25" style="356" customWidth="1"/>
    <col min="81" max="81" width="1.875" style="356" customWidth="1"/>
    <col min="82" max="82" width="2.5" style="126" customWidth="1"/>
    <col min="83" max="90" width="2.5" style="33" customWidth="1"/>
    <col min="91" max="91" width="2.5" style="389" hidden="1" customWidth="1"/>
    <col min="92" max="92" width="8" style="397" hidden="1" customWidth="1"/>
    <col min="93" max="94" width="4.5" style="398" hidden="1" customWidth="1"/>
    <col min="95" max="16384" width="2.5" style="356" hidden="1"/>
  </cols>
  <sheetData>
    <row r="1" spans="1:94" ht="60" customHeight="1">
      <c r="A1" s="2460"/>
      <c r="B1" s="2460"/>
      <c r="C1" s="2460"/>
      <c r="D1" s="2460"/>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8"/>
      <c r="BF1" s="2458"/>
      <c r="BG1" s="2458"/>
      <c r="BH1" s="2458"/>
      <c r="BI1" s="2458"/>
      <c r="BJ1" s="2458"/>
      <c r="BK1" s="2458"/>
      <c r="BL1" s="2458"/>
      <c r="BM1" s="2458"/>
      <c r="BN1" s="2458"/>
      <c r="BO1" s="2458"/>
      <c r="BP1" s="2458"/>
      <c r="BQ1" s="2458"/>
      <c r="BR1" s="2458"/>
      <c r="BS1" s="2458"/>
      <c r="BT1" s="2458"/>
      <c r="BU1" s="2458"/>
      <c r="BV1" s="2458"/>
      <c r="BW1" s="2458"/>
      <c r="BX1" s="2458"/>
      <c r="BY1" s="2458"/>
      <c r="BZ1" s="2458"/>
      <c r="CA1" s="2458"/>
      <c r="CB1" s="2458"/>
      <c r="CC1" s="2458"/>
      <c r="CD1" s="41"/>
      <c r="CE1" s="41"/>
      <c r="CF1" s="41"/>
      <c r="CG1" s="41"/>
      <c r="CH1" s="41"/>
      <c r="CI1" s="41"/>
      <c r="CJ1" s="41"/>
      <c r="CK1" s="41"/>
      <c r="CL1" s="41"/>
      <c r="CN1" s="390" t="s">
        <v>808</v>
      </c>
      <c r="CO1" s="390" t="s">
        <v>2937</v>
      </c>
      <c r="CP1" s="390" t="s">
        <v>2938</v>
      </c>
    </row>
    <row r="2" spans="1:94" ht="15" customHeight="1">
      <c r="A2" s="2460"/>
      <c r="B2" s="2460"/>
      <c r="C2" s="2460"/>
      <c r="D2" s="2460"/>
      <c r="E2" s="3088" t="s">
        <v>2882</v>
      </c>
      <c r="F2" s="3088"/>
      <c r="G2" s="3088"/>
      <c r="H2" s="3088"/>
      <c r="I2" s="3088"/>
      <c r="J2" s="3088"/>
      <c r="K2" s="3088"/>
      <c r="L2" s="3088"/>
      <c r="M2" s="3088"/>
      <c r="N2" s="3088"/>
      <c r="O2" s="3088"/>
      <c r="P2" s="3088"/>
      <c r="Q2" s="3088"/>
      <c r="R2" s="3088"/>
      <c r="S2" s="3088"/>
      <c r="T2" s="3088"/>
      <c r="U2" s="3088"/>
      <c r="V2" s="3088"/>
      <c r="W2" s="3088"/>
      <c r="X2" s="3088"/>
      <c r="Y2" s="3088"/>
      <c r="Z2" s="3088"/>
      <c r="AA2" s="3088"/>
      <c r="AB2" s="3088"/>
      <c r="AC2" s="3088"/>
      <c r="AD2" s="3088"/>
      <c r="AE2" s="3088"/>
      <c r="AF2" s="3088"/>
      <c r="AG2" s="3088"/>
      <c r="AH2" s="3088"/>
      <c r="AI2" s="3088"/>
      <c r="AJ2" s="3088"/>
      <c r="AK2" s="3088"/>
      <c r="AL2" s="3088"/>
      <c r="AM2" s="3088"/>
      <c r="AN2" s="3088"/>
      <c r="AO2" s="3088"/>
      <c r="AP2" s="3088"/>
      <c r="AQ2" s="3088"/>
      <c r="AR2" s="3088"/>
      <c r="AS2" s="3088"/>
      <c r="AT2" s="3088"/>
      <c r="AU2" s="3088"/>
      <c r="AV2" s="3088"/>
      <c r="AW2" s="3088"/>
      <c r="AX2" s="3088"/>
      <c r="AY2" s="3088"/>
      <c r="AZ2" s="3088"/>
      <c r="BA2" s="3088"/>
      <c r="BB2" s="3088"/>
      <c r="BC2" s="3088"/>
      <c r="BD2" s="3088"/>
      <c r="BE2" s="3088"/>
      <c r="BF2" s="3088"/>
      <c r="BG2" s="3088"/>
      <c r="BH2" s="3088"/>
      <c r="BI2" s="3088"/>
      <c r="BJ2" s="3088"/>
      <c r="BK2" s="3088"/>
      <c r="BL2" s="3088"/>
      <c r="BM2" s="3088"/>
      <c r="BN2" s="3088"/>
      <c r="BO2" s="3088"/>
      <c r="BP2" s="3088"/>
      <c r="BQ2" s="3088"/>
      <c r="BR2" s="3088"/>
      <c r="BS2" s="3088"/>
      <c r="BT2" s="3088"/>
      <c r="BU2" s="3088"/>
      <c r="BV2" s="3088"/>
      <c r="BW2" s="3088"/>
      <c r="BX2" s="3088"/>
      <c r="BY2" s="3088"/>
      <c r="BZ2" s="2458"/>
      <c r="CA2" s="2458"/>
      <c r="CB2" s="2458"/>
      <c r="CC2" s="2458"/>
      <c r="CD2" s="41"/>
      <c r="CE2" s="41"/>
      <c r="CF2" s="41"/>
      <c r="CG2" s="41"/>
      <c r="CH2" s="41"/>
      <c r="CI2" s="41"/>
      <c r="CJ2" s="41"/>
      <c r="CK2" s="41"/>
      <c r="CL2" s="41"/>
      <c r="CN2" s="391" t="s">
        <v>2888</v>
      </c>
      <c r="CO2" s="391" t="s">
        <v>2889</v>
      </c>
      <c r="CP2" s="391" t="s">
        <v>2902</v>
      </c>
    </row>
    <row r="3" spans="1:94" s="360" customFormat="1" ht="15" customHeight="1">
      <c r="A3" s="2460"/>
      <c r="B3" s="2460"/>
      <c r="C3" s="2460"/>
      <c r="D3" s="2460"/>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64" t="s">
        <v>310</v>
      </c>
      <c r="AE3" s="2464"/>
      <c r="AF3" s="2464"/>
      <c r="AG3" s="2464"/>
      <c r="AH3" s="2464"/>
      <c r="AI3" s="2464"/>
      <c r="AJ3" s="2464"/>
      <c r="AK3" s="2464"/>
      <c r="AL3" s="2464"/>
      <c r="AM3" s="2464"/>
      <c r="AN3" s="2464"/>
      <c r="AO3" s="2464"/>
      <c r="AP3" s="2464"/>
      <c r="AQ3" s="2464"/>
      <c r="AR3" s="2464"/>
      <c r="AS3" s="2464"/>
      <c r="AT3" s="2464"/>
      <c r="AU3" s="2464"/>
      <c r="AV3" s="2464"/>
      <c r="AW3" s="2464"/>
      <c r="AX3" s="2464"/>
      <c r="AY3" s="2458"/>
      <c r="AZ3" s="2458"/>
      <c r="BA3" s="2458"/>
      <c r="BB3" s="2458"/>
      <c r="BC3" s="2458"/>
      <c r="BD3" s="2458"/>
      <c r="BE3" s="2458"/>
      <c r="BF3" s="2458"/>
      <c r="BG3" s="2458"/>
      <c r="BH3" s="2458"/>
      <c r="BI3" s="2458"/>
      <c r="BJ3" s="2458"/>
      <c r="BK3" s="2458"/>
      <c r="BL3" s="2458"/>
      <c r="BM3" s="2458"/>
      <c r="BN3" s="2458"/>
      <c r="BO3" s="2458"/>
      <c r="BP3" s="2458"/>
      <c r="BQ3" s="2458"/>
      <c r="BR3" s="2458"/>
      <c r="BS3" s="2458"/>
      <c r="BT3" s="2458"/>
      <c r="BU3" s="2458"/>
      <c r="BV3" s="2458"/>
      <c r="BW3" s="2458"/>
      <c r="BX3" s="2458"/>
      <c r="BY3" s="2458"/>
      <c r="BZ3" s="2458"/>
      <c r="CA3" s="2458"/>
      <c r="CB3" s="2458"/>
      <c r="CC3" s="2458"/>
      <c r="CD3" s="41"/>
      <c r="CE3" s="41"/>
      <c r="CF3" s="41"/>
      <c r="CG3" s="41"/>
      <c r="CH3" s="41"/>
      <c r="CI3" s="41"/>
      <c r="CJ3" s="41"/>
      <c r="CK3" s="41"/>
      <c r="CL3" s="41"/>
      <c r="CM3" s="392"/>
      <c r="CN3" s="391" t="s">
        <v>2967</v>
      </c>
      <c r="CO3" s="391" t="s">
        <v>2890</v>
      </c>
      <c r="CP3" s="391" t="s">
        <v>2903</v>
      </c>
    </row>
    <row r="4" spans="1:94" ht="15" customHeight="1">
      <c r="A4" s="2460"/>
      <c r="B4" s="2460"/>
      <c r="C4" s="2460"/>
      <c r="D4" s="2460"/>
      <c r="E4" s="2458"/>
      <c r="F4" s="2458"/>
      <c r="G4" s="2458"/>
      <c r="H4" s="2458"/>
      <c r="I4" s="2458"/>
      <c r="J4" s="2458"/>
      <c r="K4" s="2458"/>
      <c r="L4" s="2458"/>
      <c r="M4" s="2458"/>
      <c r="N4" s="2458"/>
      <c r="O4" s="2458"/>
      <c r="P4" s="2458"/>
      <c r="Q4" s="2458"/>
      <c r="R4" s="2458"/>
      <c r="S4" s="2458"/>
      <c r="T4" s="2458"/>
      <c r="U4" s="2458"/>
      <c r="V4" s="2458"/>
      <c r="W4" s="2458"/>
      <c r="X4" s="2458"/>
      <c r="Y4" s="2458"/>
      <c r="Z4" s="2458"/>
      <c r="AA4" s="2458"/>
      <c r="AB4" s="2458"/>
      <c r="AC4" s="2458"/>
      <c r="AD4" s="2464"/>
      <c r="AE4" s="2464"/>
      <c r="AF4" s="2464"/>
      <c r="AG4" s="2464"/>
      <c r="AH4" s="2464"/>
      <c r="AI4" s="2464"/>
      <c r="AJ4" s="2464"/>
      <c r="AK4" s="2464"/>
      <c r="AL4" s="2464"/>
      <c r="AM4" s="2464"/>
      <c r="AN4" s="2464"/>
      <c r="AO4" s="2464"/>
      <c r="AP4" s="2464"/>
      <c r="AQ4" s="2464"/>
      <c r="AR4" s="2464"/>
      <c r="AS4" s="2464"/>
      <c r="AT4" s="2464"/>
      <c r="AU4" s="2464"/>
      <c r="AV4" s="2464"/>
      <c r="AW4" s="2464"/>
      <c r="AX4" s="2464"/>
      <c r="AY4" s="2458"/>
      <c r="AZ4" s="2458"/>
      <c r="BA4" s="2458"/>
      <c r="BB4" s="2458"/>
      <c r="BC4" s="2458"/>
      <c r="BD4" s="2458"/>
      <c r="BE4" s="2458"/>
      <c r="BF4" s="2458"/>
      <c r="BG4" s="2458"/>
      <c r="BH4" s="2458"/>
      <c r="BI4" s="2458"/>
      <c r="BJ4" s="2458"/>
      <c r="BK4" s="2458"/>
      <c r="BL4" s="2458"/>
      <c r="BM4" s="2458"/>
      <c r="BN4" s="2458"/>
      <c r="BO4" s="2458"/>
      <c r="BP4" s="2458"/>
      <c r="BQ4" s="2458"/>
      <c r="BR4" s="2458"/>
      <c r="BS4" s="2458"/>
      <c r="BT4" s="2458"/>
      <c r="BU4" s="2458"/>
      <c r="BV4" s="2458"/>
      <c r="BW4" s="2458"/>
      <c r="BX4" s="2458"/>
      <c r="BY4" s="2458"/>
      <c r="BZ4" s="2458"/>
      <c r="CA4" s="2458"/>
      <c r="CB4" s="2458"/>
      <c r="CC4" s="2458"/>
      <c r="CD4" s="41"/>
      <c r="CE4" s="41"/>
      <c r="CF4" s="41"/>
      <c r="CG4" s="41"/>
      <c r="CH4" s="41"/>
      <c r="CI4" s="41"/>
      <c r="CJ4" s="41"/>
      <c r="CK4" s="41"/>
      <c r="CL4" s="41"/>
      <c r="CN4" s="391" t="s">
        <v>3154</v>
      </c>
      <c r="CO4" s="391" t="s">
        <v>2891</v>
      </c>
      <c r="CP4" s="391" t="s">
        <v>2904</v>
      </c>
    </row>
    <row r="5" spans="1:94" ht="15" customHeight="1">
      <c r="A5" s="2460"/>
      <c r="B5" s="2460"/>
      <c r="C5" s="2460"/>
      <c r="D5" s="2460"/>
      <c r="E5" s="2458"/>
      <c r="F5" s="2458"/>
      <c r="G5" s="2458"/>
      <c r="H5" s="2458"/>
      <c r="I5" s="2458"/>
      <c r="J5" s="2458"/>
      <c r="K5" s="2458"/>
      <c r="L5" s="2458"/>
      <c r="M5" s="2458"/>
      <c r="N5" s="2458"/>
      <c r="O5" s="2458"/>
      <c r="P5" s="2458"/>
      <c r="Q5" s="2458"/>
      <c r="R5" s="2458"/>
      <c r="S5" s="2458"/>
      <c r="T5" s="2458"/>
      <c r="U5" s="2458"/>
      <c r="V5" s="2458"/>
      <c r="W5" s="2458"/>
      <c r="X5" s="2458"/>
      <c r="Y5" s="2458"/>
      <c r="Z5" s="2458"/>
      <c r="AA5" s="2458"/>
      <c r="AB5" s="2458"/>
      <c r="AC5" s="2458"/>
      <c r="AD5" s="3037" t="s">
        <v>2836</v>
      </c>
      <c r="AE5" s="3037"/>
      <c r="AF5" s="3037"/>
      <c r="AG5" s="3037"/>
      <c r="AH5" s="3037"/>
      <c r="AI5" s="3037"/>
      <c r="AJ5" s="3037"/>
      <c r="AK5" s="3037"/>
      <c r="AL5" s="3037"/>
      <c r="AM5" s="3037"/>
      <c r="AN5" s="3037"/>
      <c r="AO5" s="3037"/>
      <c r="AP5" s="3037"/>
      <c r="AQ5" s="3037"/>
      <c r="AR5" s="3037"/>
      <c r="AS5" s="3037"/>
      <c r="AT5" s="3037"/>
      <c r="AU5" s="3037"/>
      <c r="AV5" s="3037"/>
      <c r="AW5" s="3037"/>
      <c r="AX5" s="3037"/>
      <c r="AY5" s="2458"/>
      <c r="AZ5" s="2458"/>
      <c r="BA5" s="2458"/>
      <c r="BB5" s="2458"/>
      <c r="BC5" s="2458"/>
      <c r="BD5" s="2458"/>
      <c r="BE5" s="2458"/>
      <c r="BF5" s="2458"/>
      <c r="BG5" s="2458"/>
      <c r="BH5" s="2458"/>
      <c r="BI5" s="2458"/>
      <c r="BJ5" s="2458"/>
      <c r="BK5" s="2458"/>
      <c r="BL5" s="2458"/>
      <c r="BM5" s="2458"/>
      <c r="BN5" s="2458"/>
      <c r="BO5" s="2458"/>
      <c r="BP5" s="2458"/>
      <c r="BQ5" s="2458"/>
      <c r="BR5" s="2458"/>
      <c r="BS5" s="2458"/>
      <c r="BT5" s="2458"/>
      <c r="BU5" s="2458"/>
      <c r="BV5" s="2458"/>
      <c r="BW5" s="2458"/>
      <c r="BX5" s="2458"/>
      <c r="BY5" s="2458"/>
      <c r="BZ5" s="2458"/>
      <c r="CA5" s="2458"/>
      <c r="CB5" s="2458"/>
      <c r="CC5" s="2458"/>
      <c r="CD5" s="41"/>
      <c r="CE5" s="41"/>
      <c r="CF5" s="41"/>
      <c r="CG5" s="41"/>
      <c r="CH5" s="41"/>
      <c r="CI5" s="41"/>
      <c r="CJ5" s="41"/>
      <c r="CK5" s="41"/>
      <c r="CL5" s="41"/>
      <c r="CN5" s="391" t="s">
        <v>3155</v>
      </c>
      <c r="CO5" s="391" t="s">
        <v>2892</v>
      </c>
      <c r="CP5" s="391" t="s">
        <v>2905</v>
      </c>
    </row>
    <row r="6" spans="1:94" ht="15" customHeight="1">
      <c r="A6" s="2460"/>
      <c r="B6" s="2460"/>
      <c r="C6" s="2460"/>
      <c r="D6" s="2460"/>
      <c r="E6" s="2458"/>
      <c r="F6" s="2458"/>
      <c r="G6" s="2458"/>
      <c r="H6" s="2458"/>
      <c r="I6" s="2458"/>
      <c r="J6" s="2458"/>
      <c r="K6" s="2458"/>
      <c r="L6" s="2458"/>
      <c r="M6" s="2458"/>
      <c r="N6" s="2458"/>
      <c r="O6" s="2458"/>
      <c r="P6" s="2458"/>
      <c r="Q6" s="2458"/>
      <c r="R6" s="2458"/>
      <c r="S6" s="2458"/>
      <c r="T6" s="2458"/>
      <c r="U6" s="2458"/>
      <c r="V6" s="2458"/>
      <c r="W6" s="2458"/>
      <c r="X6" s="2458"/>
      <c r="Y6" s="2458"/>
      <c r="Z6" s="2458"/>
      <c r="AA6" s="2458"/>
      <c r="AB6" s="2458"/>
      <c r="AC6" s="2458"/>
      <c r="AD6" s="3037"/>
      <c r="AE6" s="3037"/>
      <c r="AF6" s="3037"/>
      <c r="AG6" s="3037"/>
      <c r="AH6" s="3037"/>
      <c r="AI6" s="3037"/>
      <c r="AJ6" s="3037"/>
      <c r="AK6" s="3037"/>
      <c r="AL6" s="3037"/>
      <c r="AM6" s="3037"/>
      <c r="AN6" s="3037"/>
      <c r="AO6" s="3037"/>
      <c r="AP6" s="3037"/>
      <c r="AQ6" s="3037"/>
      <c r="AR6" s="3037"/>
      <c r="AS6" s="3037"/>
      <c r="AT6" s="3037"/>
      <c r="AU6" s="3037"/>
      <c r="AV6" s="3037"/>
      <c r="AW6" s="3037"/>
      <c r="AX6" s="3037"/>
      <c r="AY6" s="2458"/>
      <c r="AZ6" s="2458"/>
      <c r="BA6" s="2458"/>
      <c r="BB6" s="2458"/>
      <c r="BC6" s="2458"/>
      <c r="BD6" s="2458"/>
      <c r="BE6" s="2458"/>
      <c r="BF6" s="2458"/>
      <c r="BG6" s="2458"/>
      <c r="BH6" s="2458"/>
      <c r="BI6" s="2458"/>
      <c r="BJ6" s="2458"/>
      <c r="BK6" s="2458"/>
      <c r="BL6" s="2458"/>
      <c r="BM6" s="2458"/>
      <c r="BN6" s="2458"/>
      <c r="BO6" s="2458"/>
      <c r="BP6" s="2458"/>
      <c r="BQ6" s="2458"/>
      <c r="BR6" s="2458"/>
      <c r="BS6" s="2458"/>
      <c r="BT6" s="2458"/>
      <c r="BU6" s="2458"/>
      <c r="BV6" s="2458"/>
      <c r="BW6" s="2458"/>
      <c r="BX6" s="2458"/>
      <c r="BY6" s="2458"/>
      <c r="BZ6" s="2458"/>
      <c r="CA6" s="2458"/>
      <c r="CB6" s="2458"/>
      <c r="CC6" s="2458"/>
      <c r="CD6" s="41"/>
      <c r="CE6" s="41"/>
      <c r="CF6" s="41"/>
      <c r="CG6" s="41"/>
      <c r="CH6" s="41"/>
      <c r="CI6" s="41"/>
      <c r="CJ6" s="41"/>
      <c r="CK6" s="41"/>
      <c r="CL6" s="41"/>
      <c r="CN6" s="391" t="s">
        <v>3156</v>
      </c>
      <c r="CO6" s="391" t="s">
        <v>2893</v>
      </c>
      <c r="CP6" s="391" t="s">
        <v>2906</v>
      </c>
    </row>
    <row r="7" spans="1:94" ht="7.5" customHeight="1">
      <c r="A7" s="2460"/>
      <c r="B7" s="2460"/>
      <c r="C7" s="2460"/>
      <c r="D7" s="2460"/>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4"/>
      <c r="AE7" s="2354"/>
      <c r="AF7" s="2354"/>
      <c r="AG7" s="2354"/>
      <c r="AH7" s="2354"/>
      <c r="AI7" s="2354"/>
      <c r="AJ7" s="2354"/>
      <c r="AK7" s="2354"/>
      <c r="AL7" s="2354"/>
      <c r="AM7" s="2354"/>
      <c r="AN7" s="2354"/>
      <c r="AO7" s="2354"/>
      <c r="AP7" s="2354"/>
      <c r="AQ7" s="2354"/>
      <c r="AR7" s="2354"/>
      <c r="AS7" s="2354"/>
      <c r="AT7" s="2354"/>
      <c r="AU7" s="2354"/>
      <c r="AV7" s="2354"/>
      <c r="AW7" s="2354"/>
      <c r="AX7" s="2354"/>
      <c r="AY7" s="2354"/>
      <c r="AZ7" s="2354"/>
      <c r="BA7" s="2354"/>
      <c r="BB7" s="2354"/>
      <c r="BC7" s="2354"/>
      <c r="BD7" s="2354"/>
      <c r="BE7" s="2354"/>
      <c r="BF7" s="2354"/>
      <c r="BG7" s="2354"/>
      <c r="BH7" s="2354"/>
      <c r="BI7" s="2354"/>
      <c r="BJ7" s="2354"/>
      <c r="BK7" s="2354"/>
      <c r="BL7" s="2354"/>
      <c r="BM7" s="2354"/>
      <c r="BN7" s="2354"/>
      <c r="BO7" s="2354"/>
      <c r="BP7" s="2354"/>
      <c r="BQ7" s="2354"/>
      <c r="BR7" s="2354"/>
      <c r="BS7" s="2354"/>
      <c r="BT7" s="2354"/>
      <c r="BU7" s="2354"/>
      <c r="BV7" s="2354"/>
      <c r="BW7" s="2354"/>
      <c r="BX7" s="2354"/>
      <c r="BY7" s="2354"/>
      <c r="BZ7" s="2458"/>
      <c r="CA7" s="2458"/>
      <c r="CB7" s="2458"/>
      <c r="CC7" s="2458"/>
      <c r="CD7" s="41"/>
      <c r="CE7" s="41"/>
      <c r="CF7" s="41"/>
      <c r="CG7" s="41"/>
      <c r="CH7" s="41"/>
      <c r="CI7" s="41"/>
      <c r="CJ7" s="41"/>
      <c r="CK7" s="41"/>
      <c r="CL7" s="41"/>
      <c r="CN7" s="391" t="s">
        <v>3157</v>
      </c>
      <c r="CO7" s="391" t="s">
        <v>2894</v>
      </c>
      <c r="CP7" s="391" t="s">
        <v>2907</v>
      </c>
    </row>
    <row r="8" spans="1:94" s="360" customFormat="1" ht="15" customHeight="1">
      <c r="A8" s="2460"/>
      <c r="B8" s="2460"/>
      <c r="C8" s="2460"/>
      <c r="D8" s="2460"/>
      <c r="E8" s="2354"/>
      <c r="F8" s="3043"/>
      <c r="G8" s="3045" t="s">
        <v>258</v>
      </c>
      <c r="H8" s="3045"/>
      <c r="I8" s="3045"/>
      <c r="J8" s="3045"/>
      <c r="K8" s="3045"/>
      <c r="L8" s="3045"/>
      <c r="M8" s="3045"/>
      <c r="N8" s="3045"/>
      <c r="O8" s="3048"/>
      <c r="P8" s="3051">
        <f>★入力画面!$M$149</f>
        <v>0</v>
      </c>
      <c r="Q8" s="3052"/>
      <c r="R8" s="3052"/>
      <c r="S8" s="3052"/>
      <c r="T8" s="3052"/>
      <c r="U8" s="3052"/>
      <c r="V8" s="3052"/>
      <c r="W8" s="3052"/>
      <c r="X8" s="3052"/>
      <c r="Y8" s="3052"/>
      <c r="Z8" s="3052"/>
      <c r="AA8" s="3052"/>
      <c r="AB8" s="3052"/>
      <c r="AC8" s="3052"/>
      <c r="AD8" s="3052"/>
      <c r="AE8" s="3052"/>
      <c r="AF8" s="3052"/>
      <c r="AG8" s="3052"/>
      <c r="AH8" s="3052"/>
      <c r="AI8" s="3052"/>
      <c r="AJ8" s="3052"/>
      <c r="AK8" s="3052"/>
      <c r="AL8" s="3052"/>
      <c r="AM8" s="3052"/>
      <c r="AN8" s="3052"/>
      <c r="AO8" s="3052"/>
      <c r="AP8" s="3052"/>
      <c r="AQ8" s="3052"/>
      <c r="AR8" s="3052"/>
      <c r="AS8" s="3052"/>
      <c r="AT8" s="3052"/>
      <c r="AU8" s="3052"/>
      <c r="AV8" s="3052"/>
      <c r="AW8" s="3052"/>
      <c r="AX8" s="3052"/>
      <c r="AY8" s="3052"/>
      <c r="AZ8" s="3052"/>
      <c r="BA8" s="3052"/>
      <c r="BB8" s="3052"/>
      <c r="BC8" s="3052"/>
      <c r="BD8" s="3052"/>
      <c r="BE8" s="3052"/>
      <c r="BF8" s="3052"/>
      <c r="BG8" s="3052"/>
      <c r="BH8" s="3052"/>
      <c r="BI8" s="3052"/>
      <c r="BJ8" s="3052"/>
      <c r="BK8" s="3052"/>
      <c r="BL8" s="3052"/>
      <c r="BM8" s="3052"/>
      <c r="BN8" s="3052"/>
      <c r="BO8" s="3052"/>
      <c r="BP8" s="3052"/>
      <c r="BQ8" s="3052"/>
      <c r="BR8" s="3052"/>
      <c r="BS8" s="3052"/>
      <c r="BT8" s="3052"/>
      <c r="BU8" s="3052"/>
      <c r="BV8" s="3052"/>
      <c r="BW8" s="3052"/>
      <c r="BX8" s="3052"/>
      <c r="BY8" s="3053"/>
      <c r="BZ8" s="2458"/>
      <c r="CA8" s="2458"/>
      <c r="CB8" s="2458"/>
      <c r="CC8" s="2458"/>
      <c r="CD8" s="41"/>
      <c r="CE8" s="41"/>
      <c r="CF8" s="41"/>
      <c r="CG8" s="41"/>
      <c r="CH8" s="41"/>
      <c r="CI8" s="41"/>
      <c r="CJ8" s="41"/>
      <c r="CK8" s="41"/>
      <c r="CL8" s="41"/>
      <c r="CM8" s="392"/>
      <c r="CN8" s="391" t="s">
        <v>3158</v>
      </c>
      <c r="CO8" s="391" t="s">
        <v>2895</v>
      </c>
      <c r="CP8" s="391" t="s">
        <v>2908</v>
      </c>
    </row>
    <row r="9" spans="1:94" s="360" customFormat="1" ht="15" customHeight="1">
      <c r="A9" s="2460"/>
      <c r="B9" s="2460"/>
      <c r="C9" s="2460"/>
      <c r="D9" s="2460"/>
      <c r="E9" s="2354"/>
      <c r="F9" s="2374"/>
      <c r="G9" s="3046"/>
      <c r="H9" s="3046"/>
      <c r="I9" s="3046"/>
      <c r="J9" s="3046"/>
      <c r="K9" s="3046"/>
      <c r="L9" s="3046"/>
      <c r="M9" s="3046"/>
      <c r="N9" s="3046"/>
      <c r="O9" s="3049"/>
      <c r="P9" s="3054"/>
      <c r="Q9" s="3055"/>
      <c r="R9" s="3055"/>
      <c r="S9" s="3055"/>
      <c r="T9" s="3055"/>
      <c r="U9" s="3055"/>
      <c r="V9" s="3055"/>
      <c r="W9" s="3055"/>
      <c r="X9" s="3055"/>
      <c r="Y9" s="3055"/>
      <c r="Z9" s="3055"/>
      <c r="AA9" s="3055"/>
      <c r="AB9" s="3055"/>
      <c r="AC9" s="3055"/>
      <c r="AD9" s="3055"/>
      <c r="AE9" s="3055"/>
      <c r="AF9" s="3055"/>
      <c r="AG9" s="3055"/>
      <c r="AH9" s="3055"/>
      <c r="AI9" s="3055"/>
      <c r="AJ9" s="3055"/>
      <c r="AK9" s="3055"/>
      <c r="AL9" s="3055"/>
      <c r="AM9" s="3055"/>
      <c r="AN9" s="3055"/>
      <c r="AO9" s="3055"/>
      <c r="AP9" s="3055"/>
      <c r="AQ9" s="3055"/>
      <c r="AR9" s="3055"/>
      <c r="AS9" s="3055"/>
      <c r="AT9" s="3055"/>
      <c r="AU9" s="3055"/>
      <c r="AV9" s="3055"/>
      <c r="AW9" s="3055"/>
      <c r="AX9" s="3055"/>
      <c r="AY9" s="3055"/>
      <c r="AZ9" s="3055"/>
      <c r="BA9" s="3055"/>
      <c r="BB9" s="3055"/>
      <c r="BC9" s="3055"/>
      <c r="BD9" s="3055"/>
      <c r="BE9" s="3055"/>
      <c r="BF9" s="3055"/>
      <c r="BG9" s="3055"/>
      <c r="BH9" s="3055"/>
      <c r="BI9" s="3055"/>
      <c r="BJ9" s="3055"/>
      <c r="BK9" s="3055"/>
      <c r="BL9" s="3055"/>
      <c r="BM9" s="3055"/>
      <c r="BN9" s="3055"/>
      <c r="BO9" s="3055"/>
      <c r="BP9" s="3055"/>
      <c r="BQ9" s="3055"/>
      <c r="BR9" s="3055"/>
      <c r="BS9" s="3055"/>
      <c r="BT9" s="3055"/>
      <c r="BU9" s="3055"/>
      <c r="BV9" s="3055"/>
      <c r="BW9" s="3055"/>
      <c r="BX9" s="3055"/>
      <c r="BY9" s="3056"/>
      <c r="BZ9" s="2458"/>
      <c r="CA9" s="2458"/>
      <c r="CB9" s="2458"/>
      <c r="CC9" s="2458"/>
      <c r="CD9" s="41"/>
      <c r="CE9" s="41"/>
      <c r="CF9" s="41"/>
      <c r="CG9" s="41"/>
      <c r="CH9" s="41"/>
      <c r="CI9" s="41"/>
      <c r="CJ9" s="41"/>
      <c r="CK9" s="41"/>
      <c r="CL9" s="41"/>
      <c r="CM9" s="392"/>
      <c r="CN9" s="391" t="s">
        <v>3159</v>
      </c>
      <c r="CO9" s="391" t="s">
        <v>2896</v>
      </c>
      <c r="CP9" s="391" t="s">
        <v>2909</v>
      </c>
    </row>
    <row r="10" spans="1:94" s="360" customFormat="1" ht="15" customHeight="1">
      <c r="A10" s="2460"/>
      <c r="B10" s="2460"/>
      <c r="C10" s="2460"/>
      <c r="D10" s="2460"/>
      <c r="E10" s="2354"/>
      <c r="F10" s="3044"/>
      <c r="G10" s="3047"/>
      <c r="H10" s="3047"/>
      <c r="I10" s="3047"/>
      <c r="J10" s="3047"/>
      <c r="K10" s="3047"/>
      <c r="L10" s="3047"/>
      <c r="M10" s="3047"/>
      <c r="N10" s="3047"/>
      <c r="O10" s="3050"/>
      <c r="P10" s="3057"/>
      <c r="Q10" s="3058"/>
      <c r="R10" s="3058"/>
      <c r="S10" s="3058"/>
      <c r="T10" s="3058"/>
      <c r="U10" s="3058"/>
      <c r="V10" s="3058"/>
      <c r="W10" s="3058"/>
      <c r="X10" s="3058"/>
      <c r="Y10" s="3058"/>
      <c r="Z10" s="3058"/>
      <c r="AA10" s="3058"/>
      <c r="AB10" s="3058"/>
      <c r="AC10" s="3058"/>
      <c r="AD10" s="3058"/>
      <c r="AE10" s="3058"/>
      <c r="AF10" s="3058"/>
      <c r="AG10" s="3058"/>
      <c r="AH10" s="3058"/>
      <c r="AI10" s="3058"/>
      <c r="AJ10" s="3058"/>
      <c r="AK10" s="3058"/>
      <c r="AL10" s="3058"/>
      <c r="AM10" s="3058"/>
      <c r="AN10" s="3058"/>
      <c r="AO10" s="3058"/>
      <c r="AP10" s="3058"/>
      <c r="AQ10" s="3058"/>
      <c r="AR10" s="3058"/>
      <c r="AS10" s="2737" t="s">
        <v>82</v>
      </c>
      <c r="AT10" s="2737"/>
      <c r="AU10" s="2737"/>
      <c r="AV10" s="2737"/>
      <c r="AW10" s="2737"/>
      <c r="AX10" s="2737"/>
      <c r="AY10" s="2737"/>
      <c r="AZ10" s="3058" t="s">
        <v>76</v>
      </c>
      <c r="BA10" s="3058"/>
      <c r="BB10" s="3038" t="str">
        <f>IF(★入力画面!$M$150="","",★入力画面!$M$150)</f>
        <v/>
      </c>
      <c r="BC10" s="3038"/>
      <c r="BD10" s="3038"/>
      <c r="BE10" s="3038"/>
      <c r="BF10" s="3038"/>
      <c r="BG10" s="2737" t="s">
        <v>77</v>
      </c>
      <c r="BH10" s="2737"/>
      <c r="BI10" s="3038">
        <f>IF(★入力画面!P150="",★入力画面!P151,★入力画面!P150)</f>
        <v>0</v>
      </c>
      <c r="BJ10" s="3038"/>
      <c r="BK10" s="3038"/>
      <c r="BL10" s="3038"/>
      <c r="BM10" s="3038"/>
      <c r="BN10" s="3038"/>
      <c r="BO10" s="3039" t="s">
        <v>83</v>
      </c>
      <c r="BP10" s="3039"/>
      <c r="BQ10" s="3040" t="str">
        <f>IF(★入力画面!$T$150="","",★入力画面!$T$150)</f>
        <v/>
      </c>
      <c r="BR10" s="3040"/>
      <c r="BS10" s="3040"/>
      <c r="BT10" s="3040"/>
      <c r="BU10" s="3040"/>
      <c r="BV10" s="3040"/>
      <c r="BW10" s="3040"/>
      <c r="BX10" s="3041"/>
      <c r="BY10" s="3042"/>
      <c r="BZ10" s="2458"/>
      <c r="CA10" s="2458"/>
      <c r="CB10" s="2458"/>
      <c r="CC10" s="2458"/>
      <c r="CD10" s="41"/>
      <c r="CE10" s="41"/>
      <c r="CF10" s="41"/>
      <c r="CG10" s="41"/>
      <c r="CH10" s="41"/>
      <c r="CI10" s="41"/>
      <c r="CJ10" s="41"/>
      <c r="CK10" s="41"/>
      <c r="CL10" s="41"/>
      <c r="CM10" s="392"/>
      <c r="CN10" s="391" t="s">
        <v>3160</v>
      </c>
      <c r="CO10" s="391" t="s">
        <v>2897</v>
      </c>
      <c r="CP10" s="391" t="s">
        <v>2910</v>
      </c>
    </row>
    <row r="11" spans="1:94" s="360" customFormat="1" ht="15" customHeight="1">
      <c r="A11" s="2460"/>
      <c r="B11" s="2460"/>
      <c r="C11" s="2460"/>
      <c r="D11" s="2460"/>
      <c r="E11" s="2354"/>
      <c r="F11" s="3043"/>
      <c r="G11" s="3068" t="s">
        <v>314</v>
      </c>
      <c r="H11" s="3068"/>
      <c r="I11" s="3068"/>
      <c r="J11" s="3068"/>
      <c r="K11" s="3068"/>
      <c r="L11" s="3068"/>
      <c r="M11" s="3068"/>
      <c r="N11" s="3068"/>
      <c r="O11" s="3048"/>
      <c r="P11" s="3051">
        <f>★入力画面!$M$140</f>
        <v>0</v>
      </c>
      <c r="Q11" s="3052"/>
      <c r="R11" s="3052"/>
      <c r="S11" s="3052"/>
      <c r="T11" s="3052"/>
      <c r="U11" s="3052"/>
      <c r="V11" s="3052"/>
      <c r="W11" s="3052"/>
      <c r="X11" s="3052"/>
      <c r="Y11" s="3052"/>
      <c r="Z11" s="3052"/>
      <c r="AA11" s="3052"/>
      <c r="AB11" s="3052"/>
      <c r="AC11" s="3052"/>
      <c r="AD11" s="3052"/>
      <c r="AE11" s="3052"/>
      <c r="AF11" s="3052"/>
      <c r="AG11" s="3052"/>
      <c r="AH11" s="3052"/>
      <c r="AI11" s="3052"/>
      <c r="AJ11" s="3052"/>
      <c r="AK11" s="3052"/>
      <c r="AL11" s="3052"/>
      <c r="AM11" s="3052"/>
      <c r="AN11" s="3052"/>
      <c r="AO11" s="3052"/>
      <c r="AP11" s="3052"/>
      <c r="AQ11" s="3052"/>
      <c r="AR11" s="3053"/>
      <c r="AS11" s="2739"/>
      <c r="AT11" s="3070" t="s">
        <v>117</v>
      </c>
      <c r="AU11" s="3070"/>
      <c r="AV11" s="3070"/>
      <c r="AW11" s="3070"/>
      <c r="AX11" s="3070"/>
      <c r="AY11" s="3070"/>
      <c r="AZ11" s="3070"/>
      <c r="BA11" s="3070"/>
      <c r="BB11" s="2741"/>
      <c r="BC11" s="3064" t="str">
        <f>★入力画面!$BL$147</f>
        <v/>
      </c>
      <c r="BD11" s="3065"/>
      <c r="BE11" s="3065"/>
      <c r="BF11" s="3065"/>
      <c r="BG11" s="3065"/>
      <c r="BH11" s="3065"/>
      <c r="BI11" s="3065"/>
      <c r="BJ11" s="3065"/>
      <c r="BK11" s="3065"/>
      <c r="BL11" s="3065"/>
      <c r="BM11" s="3065"/>
      <c r="BN11" s="3065"/>
      <c r="BO11" s="3065"/>
      <c r="BP11" s="3065"/>
      <c r="BQ11" s="3065"/>
      <c r="BR11" s="3065"/>
      <c r="BS11" s="3065"/>
      <c r="BT11" s="3065"/>
      <c r="BU11" s="3065"/>
      <c r="BV11" s="3065"/>
      <c r="BW11" s="3065"/>
      <c r="BX11" s="3059"/>
      <c r="BY11" s="3060"/>
      <c r="BZ11" s="2458"/>
      <c r="CA11" s="2458"/>
      <c r="CB11" s="2458"/>
      <c r="CC11" s="2458"/>
      <c r="CD11" s="41"/>
      <c r="CE11" s="41"/>
      <c r="CF11" s="41"/>
      <c r="CG11" s="41"/>
      <c r="CH11" s="41"/>
      <c r="CI11" s="41"/>
      <c r="CJ11" s="41"/>
      <c r="CK11" s="41"/>
      <c r="CL11" s="41"/>
      <c r="CM11" s="392"/>
      <c r="CN11" s="391" t="s">
        <v>3161</v>
      </c>
      <c r="CO11" s="391" t="s">
        <v>2898</v>
      </c>
      <c r="CP11" s="391" t="s">
        <v>2911</v>
      </c>
    </row>
    <row r="12" spans="1:94" s="360" customFormat="1" ht="15" customHeight="1">
      <c r="A12" s="2460"/>
      <c r="B12" s="2460"/>
      <c r="C12" s="2460"/>
      <c r="D12" s="2460"/>
      <c r="E12" s="2354"/>
      <c r="F12" s="2374"/>
      <c r="G12" s="3046" t="s">
        <v>80</v>
      </c>
      <c r="H12" s="3046"/>
      <c r="I12" s="3046"/>
      <c r="J12" s="3046"/>
      <c r="K12" s="3046"/>
      <c r="L12" s="3046"/>
      <c r="M12" s="3046"/>
      <c r="N12" s="3046"/>
      <c r="O12" s="3049"/>
      <c r="P12" s="3054">
        <f>★入力画面!$M$142</f>
        <v>0</v>
      </c>
      <c r="Q12" s="3055"/>
      <c r="R12" s="3055"/>
      <c r="S12" s="3055"/>
      <c r="T12" s="3055"/>
      <c r="U12" s="3055"/>
      <c r="V12" s="3055"/>
      <c r="W12" s="3055"/>
      <c r="X12" s="3055"/>
      <c r="Y12" s="3055"/>
      <c r="Z12" s="3055"/>
      <c r="AA12" s="3055"/>
      <c r="AB12" s="3055"/>
      <c r="AC12" s="3055"/>
      <c r="AD12" s="3055"/>
      <c r="AE12" s="3055"/>
      <c r="AF12" s="3055"/>
      <c r="AG12" s="3055"/>
      <c r="AH12" s="3055"/>
      <c r="AI12" s="3055"/>
      <c r="AJ12" s="3055"/>
      <c r="AK12" s="3055"/>
      <c r="AL12" s="3055"/>
      <c r="AM12" s="3055"/>
      <c r="AN12" s="3055"/>
      <c r="AO12" s="3055"/>
      <c r="AP12" s="3055"/>
      <c r="AQ12" s="3055"/>
      <c r="AR12" s="3056"/>
      <c r="AS12" s="3011"/>
      <c r="AT12" s="2758"/>
      <c r="AU12" s="2758"/>
      <c r="AV12" s="2758"/>
      <c r="AW12" s="2758"/>
      <c r="AX12" s="2758"/>
      <c r="AY12" s="2758"/>
      <c r="AZ12" s="2758"/>
      <c r="BA12" s="2758"/>
      <c r="BB12" s="2736"/>
      <c r="BC12" s="3066"/>
      <c r="BD12" s="2873"/>
      <c r="BE12" s="2873"/>
      <c r="BF12" s="2873"/>
      <c r="BG12" s="2873"/>
      <c r="BH12" s="2873"/>
      <c r="BI12" s="2873"/>
      <c r="BJ12" s="2873"/>
      <c r="BK12" s="2873"/>
      <c r="BL12" s="2873"/>
      <c r="BM12" s="2873"/>
      <c r="BN12" s="2873"/>
      <c r="BO12" s="2873"/>
      <c r="BP12" s="2873"/>
      <c r="BQ12" s="2873"/>
      <c r="BR12" s="2873"/>
      <c r="BS12" s="2873"/>
      <c r="BT12" s="2873"/>
      <c r="BU12" s="2873"/>
      <c r="BV12" s="2873"/>
      <c r="BW12" s="2873"/>
      <c r="BX12" s="2755"/>
      <c r="BY12" s="3061"/>
      <c r="BZ12" s="2458"/>
      <c r="CA12" s="2458"/>
      <c r="CB12" s="2458"/>
      <c r="CC12" s="2458"/>
      <c r="CD12" s="41"/>
      <c r="CE12" s="41"/>
      <c r="CF12" s="41"/>
      <c r="CG12" s="41"/>
      <c r="CH12" s="41"/>
      <c r="CI12" s="41"/>
      <c r="CJ12" s="41"/>
      <c r="CK12" s="41"/>
      <c r="CL12" s="41"/>
      <c r="CM12" s="392"/>
      <c r="CN12" s="391" t="s">
        <v>3162</v>
      </c>
      <c r="CO12" s="391" t="s">
        <v>2899</v>
      </c>
      <c r="CP12" s="391" t="s">
        <v>2912</v>
      </c>
    </row>
    <row r="13" spans="1:94" s="360" customFormat="1" ht="15" customHeight="1">
      <c r="A13" s="2460"/>
      <c r="B13" s="2460"/>
      <c r="C13" s="2460"/>
      <c r="D13" s="2460"/>
      <c r="E13" s="2354"/>
      <c r="F13" s="3044"/>
      <c r="G13" s="3047"/>
      <c r="H13" s="3047"/>
      <c r="I13" s="3047"/>
      <c r="J13" s="3047"/>
      <c r="K13" s="3047"/>
      <c r="L13" s="3047"/>
      <c r="M13" s="3047"/>
      <c r="N13" s="3047"/>
      <c r="O13" s="3050"/>
      <c r="P13" s="3089"/>
      <c r="Q13" s="3090"/>
      <c r="R13" s="3090"/>
      <c r="S13" s="3090"/>
      <c r="T13" s="3090"/>
      <c r="U13" s="3090"/>
      <c r="V13" s="3090"/>
      <c r="W13" s="3090"/>
      <c r="X13" s="3090"/>
      <c r="Y13" s="3090"/>
      <c r="Z13" s="3090"/>
      <c r="AA13" s="3090"/>
      <c r="AB13" s="3090"/>
      <c r="AC13" s="3090"/>
      <c r="AD13" s="3090"/>
      <c r="AE13" s="3090"/>
      <c r="AF13" s="3090"/>
      <c r="AG13" s="3090"/>
      <c r="AH13" s="3090"/>
      <c r="AI13" s="3090"/>
      <c r="AJ13" s="3090"/>
      <c r="AK13" s="3090"/>
      <c r="AL13" s="3090"/>
      <c r="AM13" s="3090"/>
      <c r="AN13" s="3090"/>
      <c r="AO13" s="3090"/>
      <c r="AP13" s="3090"/>
      <c r="AQ13" s="3090"/>
      <c r="AR13" s="3091"/>
      <c r="AS13" s="3069"/>
      <c r="AT13" s="3071"/>
      <c r="AU13" s="3071"/>
      <c r="AV13" s="3071"/>
      <c r="AW13" s="3071"/>
      <c r="AX13" s="3071"/>
      <c r="AY13" s="3071"/>
      <c r="AZ13" s="3071"/>
      <c r="BA13" s="3071"/>
      <c r="BB13" s="2738"/>
      <c r="BC13" s="3067"/>
      <c r="BD13" s="3038"/>
      <c r="BE13" s="3038"/>
      <c r="BF13" s="3038"/>
      <c r="BG13" s="3038"/>
      <c r="BH13" s="3038"/>
      <c r="BI13" s="3038"/>
      <c r="BJ13" s="3038"/>
      <c r="BK13" s="3038"/>
      <c r="BL13" s="3038"/>
      <c r="BM13" s="3038"/>
      <c r="BN13" s="3038"/>
      <c r="BO13" s="3038"/>
      <c r="BP13" s="3038"/>
      <c r="BQ13" s="3038"/>
      <c r="BR13" s="3038"/>
      <c r="BS13" s="3038"/>
      <c r="BT13" s="3038"/>
      <c r="BU13" s="3038"/>
      <c r="BV13" s="3038"/>
      <c r="BW13" s="3038"/>
      <c r="BX13" s="3062"/>
      <c r="BY13" s="3063"/>
      <c r="BZ13" s="2458"/>
      <c r="CA13" s="2458"/>
      <c r="CB13" s="2458"/>
      <c r="CC13" s="2458"/>
      <c r="CD13" s="41"/>
      <c r="CE13" s="41"/>
      <c r="CF13" s="41"/>
      <c r="CG13" s="41"/>
      <c r="CH13" s="41"/>
      <c r="CI13" s="41"/>
      <c r="CJ13" s="41"/>
      <c r="CK13" s="41"/>
      <c r="CL13" s="41"/>
      <c r="CM13" s="392"/>
      <c r="CN13" s="391" t="s">
        <v>3036</v>
      </c>
      <c r="CO13" s="391" t="s">
        <v>2900</v>
      </c>
      <c r="CP13" s="391" t="s">
        <v>2913</v>
      </c>
    </row>
    <row r="14" spans="1:94" s="360" customFormat="1" ht="15" customHeight="1">
      <c r="A14" s="2460"/>
      <c r="B14" s="2460"/>
      <c r="C14" s="2460"/>
      <c r="D14" s="2460"/>
      <c r="E14" s="2354"/>
      <c r="F14" s="3043"/>
      <c r="G14" s="3045" t="s">
        <v>315</v>
      </c>
      <c r="H14" s="3045"/>
      <c r="I14" s="3045"/>
      <c r="J14" s="3045"/>
      <c r="K14" s="3045"/>
      <c r="L14" s="3045"/>
      <c r="M14" s="3045"/>
      <c r="N14" s="3045"/>
      <c r="O14" s="3048"/>
      <c r="P14" s="2782" t="s">
        <v>2785</v>
      </c>
      <c r="Q14" s="2487"/>
      <c r="R14" s="2487"/>
      <c r="S14" s="2487"/>
      <c r="T14" s="2487"/>
      <c r="U14" s="2487"/>
      <c r="V14" s="2487"/>
      <c r="W14" s="2487"/>
      <c r="X14" s="2487"/>
      <c r="Y14" s="2487"/>
      <c r="Z14" s="2487"/>
      <c r="AA14" s="2487"/>
      <c r="AB14" s="2487"/>
      <c r="AC14" s="2487"/>
      <c r="AD14" s="2487"/>
      <c r="AE14" s="2487"/>
      <c r="AF14" s="2487"/>
      <c r="AG14" s="2487"/>
      <c r="AH14" s="2487"/>
      <c r="AI14" s="2487"/>
      <c r="AJ14" s="2487"/>
      <c r="AK14" s="2487"/>
      <c r="AL14" s="2487"/>
      <c r="AM14" s="2487"/>
      <c r="AN14" s="2487"/>
      <c r="AO14" s="2487"/>
      <c r="AP14" s="2487"/>
      <c r="AQ14" s="2487"/>
      <c r="AR14" s="2488"/>
      <c r="AS14" s="2739"/>
      <c r="AT14" s="3070" t="s">
        <v>115</v>
      </c>
      <c r="AU14" s="3070"/>
      <c r="AV14" s="3070"/>
      <c r="AW14" s="3070"/>
      <c r="AX14" s="3070"/>
      <c r="AY14" s="3070"/>
      <c r="AZ14" s="3070"/>
      <c r="BA14" s="3070"/>
      <c r="BB14" s="2741"/>
      <c r="BC14" s="3064" t="str">
        <f>★入力画面!$BP$145</f>
        <v/>
      </c>
      <c r="BD14" s="3065"/>
      <c r="BE14" s="3065"/>
      <c r="BF14" s="3065"/>
      <c r="BG14" s="3065"/>
      <c r="BH14" s="3065"/>
      <c r="BI14" s="3065"/>
      <c r="BJ14" s="3065"/>
      <c r="BK14" s="3065"/>
      <c r="BL14" s="3065"/>
      <c r="BM14" s="3065"/>
      <c r="BN14" s="3065"/>
      <c r="BO14" s="3065"/>
      <c r="BP14" s="3065"/>
      <c r="BQ14" s="3065"/>
      <c r="BR14" s="3065"/>
      <c r="BS14" s="3065"/>
      <c r="BT14" s="3065"/>
      <c r="BU14" s="3065"/>
      <c r="BV14" s="3065"/>
      <c r="BW14" s="3065"/>
      <c r="BX14" s="3065"/>
      <c r="BY14" s="3075"/>
      <c r="BZ14" s="2458"/>
      <c r="CA14" s="2458"/>
      <c r="CB14" s="2458"/>
      <c r="CC14" s="2458"/>
      <c r="CD14" s="41"/>
      <c r="CE14" s="41"/>
      <c r="CF14" s="41"/>
      <c r="CG14" s="41"/>
      <c r="CH14" s="41"/>
      <c r="CI14" s="41"/>
      <c r="CJ14" s="41"/>
      <c r="CK14" s="41"/>
      <c r="CL14" s="41"/>
      <c r="CM14" s="392"/>
      <c r="CN14" s="391" t="s">
        <v>3037</v>
      </c>
      <c r="CO14" s="391" t="s">
        <v>2901</v>
      </c>
      <c r="CP14" s="391" t="s">
        <v>2914</v>
      </c>
    </row>
    <row r="15" spans="1:94" s="360" customFormat="1" ht="15" customHeight="1">
      <c r="A15" s="2460"/>
      <c r="B15" s="2460"/>
      <c r="C15" s="2460"/>
      <c r="D15" s="2460"/>
      <c r="E15" s="2354"/>
      <c r="F15" s="2374"/>
      <c r="G15" s="3046"/>
      <c r="H15" s="3046"/>
      <c r="I15" s="3046"/>
      <c r="J15" s="3046"/>
      <c r="K15" s="3046"/>
      <c r="L15" s="3046"/>
      <c r="M15" s="3046"/>
      <c r="N15" s="3046"/>
      <c r="O15" s="3049"/>
      <c r="P15" s="2783"/>
      <c r="Q15" s="2490"/>
      <c r="R15" s="2490"/>
      <c r="S15" s="2490"/>
      <c r="T15" s="2490"/>
      <c r="U15" s="2490"/>
      <c r="V15" s="2490"/>
      <c r="W15" s="2490"/>
      <c r="X15" s="2490"/>
      <c r="Y15" s="2490"/>
      <c r="Z15" s="2490"/>
      <c r="AA15" s="2490"/>
      <c r="AB15" s="2490"/>
      <c r="AC15" s="2490"/>
      <c r="AD15" s="2490"/>
      <c r="AE15" s="2490"/>
      <c r="AF15" s="2490"/>
      <c r="AG15" s="2490"/>
      <c r="AH15" s="2490"/>
      <c r="AI15" s="2490"/>
      <c r="AJ15" s="2490"/>
      <c r="AK15" s="2490"/>
      <c r="AL15" s="2490"/>
      <c r="AM15" s="2490"/>
      <c r="AN15" s="2490"/>
      <c r="AO15" s="2490"/>
      <c r="AP15" s="2490"/>
      <c r="AQ15" s="2490"/>
      <c r="AR15" s="2491"/>
      <c r="AS15" s="3011"/>
      <c r="AT15" s="2758"/>
      <c r="AU15" s="2758"/>
      <c r="AV15" s="2758"/>
      <c r="AW15" s="2758"/>
      <c r="AX15" s="2758"/>
      <c r="AY15" s="2758"/>
      <c r="AZ15" s="2758"/>
      <c r="BA15" s="2758"/>
      <c r="BB15" s="2736"/>
      <c r="BC15" s="3066"/>
      <c r="BD15" s="2873"/>
      <c r="BE15" s="2873"/>
      <c r="BF15" s="2873"/>
      <c r="BG15" s="2873"/>
      <c r="BH15" s="2873"/>
      <c r="BI15" s="2873"/>
      <c r="BJ15" s="2873"/>
      <c r="BK15" s="2873"/>
      <c r="BL15" s="2873"/>
      <c r="BM15" s="2873"/>
      <c r="BN15" s="2873"/>
      <c r="BO15" s="2873"/>
      <c r="BP15" s="2873"/>
      <c r="BQ15" s="2873"/>
      <c r="BR15" s="2873"/>
      <c r="BS15" s="2873"/>
      <c r="BT15" s="2873"/>
      <c r="BU15" s="2873"/>
      <c r="BV15" s="2873"/>
      <c r="BW15" s="2873"/>
      <c r="BX15" s="2873"/>
      <c r="BY15" s="3076"/>
      <c r="BZ15" s="2458"/>
      <c r="CA15" s="2458"/>
      <c r="CB15" s="2458"/>
      <c r="CC15" s="2458"/>
      <c r="CD15" s="41"/>
      <c r="CE15" s="41"/>
      <c r="CF15" s="41"/>
      <c r="CG15" s="41"/>
      <c r="CH15" s="41"/>
      <c r="CI15" s="41"/>
      <c r="CJ15" s="41"/>
      <c r="CK15" s="41"/>
      <c r="CL15" s="41"/>
      <c r="CM15" s="392"/>
      <c r="CN15" s="391" t="s">
        <v>3038</v>
      </c>
      <c r="CO15" s="391"/>
      <c r="CP15" s="391" t="s">
        <v>2915</v>
      </c>
    </row>
    <row r="16" spans="1:94" s="360" customFormat="1" ht="15" customHeight="1">
      <c r="A16" s="2460"/>
      <c r="B16" s="2460"/>
      <c r="C16" s="2460"/>
      <c r="D16" s="2460"/>
      <c r="E16" s="2354"/>
      <c r="F16" s="3044"/>
      <c r="G16" s="3047"/>
      <c r="H16" s="3047"/>
      <c r="I16" s="3047"/>
      <c r="J16" s="3047"/>
      <c r="K16" s="3047"/>
      <c r="L16" s="3047"/>
      <c r="M16" s="3047"/>
      <c r="N16" s="3047"/>
      <c r="O16" s="3050"/>
      <c r="P16" s="2784"/>
      <c r="Q16" s="2785"/>
      <c r="R16" s="2785"/>
      <c r="S16" s="2785"/>
      <c r="T16" s="2785"/>
      <c r="U16" s="2785"/>
      <c r="V16" s="2785"/>
      <c r="W16" s="2785"/>
      <c r="X16" s="2785"/>
      <c r="Y16" s="2785"/>
      <c r="Z16" s="2785"/>
      <c r="AA16" s="2785"/>
      <c r="AB16" s="2785"/>
      <c r="AC16" s="2785"/>
      <c r="AD16" s="2785"/>
      <c r="AE16" s="2785"/>
      <c r="AF16" s="2785"/>
      <c r="AG16" s="2785"/>
      <c r="AH16" s="2785"/>
      <c r="AI16" s="2785"/>
      <c r="AJ16" s="2785"/>
      <c r="AK16" s="2785"/>
      <c r="AL16" s="2785"/>
      <c r="AM16" s="2785"/>
      <c r="AN16" s="2785"/>
      <c r="AO16" s="2785"/>
      <c r="AP16" s="2785"/>
      <c r="AQ16" s="2785"/>
      <c r="AR16" s="3108"/>
      <c r="AS16" s="3069"/>
      <c r="AT16" s="3071"/>
      <c r="AU16" s="3071"/>
      <c r="AV16" s="3071"/>
      <c r="AW16" s="3071"/>
      <c r="AX16" s="3071"/>
      <c r="AY16" s="3071"/>
      <c r="AZ16" s="3071"/>
      <c r="BA16" s="3071"/>
      <c r="BB16" s="2738"/>
      <c r="BC16" s="3067"/>
      <c r="BD16" s="3038"/>
      <c r="BE16" s="3038"/>
      <c r="BF16" s="3038"/>
      <c r="BG16" s="3038"/>
      <c r="BH16" s="3038"/>
      <c r="BI16" s="3038"/>
      <c r="BJ16" s="3038"/>
      <c r="BK16" s="3038"/>
      <c r="BL16" s="3038"/>
      <c r="BM16" s="3038"/>
      <c r="BN16" s="3038"/>
      <c r="BO16" s="3038"/>
      <c r="BP16" s="3038"/>
      <c r="BQ16" s="3038"/>
      <c r="BR16" s="3038"/>
      <c r="BS16" s="3038"/>
      <c r="BT16" s="3038"/>
      <c r="BU16" s="3038"/>
      <c r="BV16" s="3038"/>
      <c r="BW16" s="3038"/>
      <c r="BX16" s="3038"/>
      <c r="BY16" s="3077"/>
      <c r="BZ16" s="2458"/>
      <c r="CA16" s="2458"/>
      <c r="CB16" s="2458"/>
      <c r="CC16" s="2458"/>
      <c r="CD16" s="41"/>
      <c r="CE16" s="41"/>
      <c r="CF16" s="41"/>
      <c r="CG16" s="41"/>
      <c r="CH16" s="41"/>
      <c r="CI16" s="41"/>
      <c r="CJ16" s="41"/>
      <c r="CK16" s="41"/>
      <c r="CL16" s="41"/>
      <c r="CM16" s="392"/>
      <c r="CN16" s="391" t="s">
        <v>3039</v>
      </c>
      <c r="CO16" s="391"/>
      <c r="CP16" s="391" t="s">
        <v>2916</v>
      </c>
    </row>
    <row r="17" spans="1:94" s="360" customFormat="1" ht="22.5" customHeight="1">
      <c r="A17" s="2460"/>
      <c r="B17" s="2460"/>
      <c r="C17" s="2460"/>
      <c r="D17" s="2460"/>
      <c r="E17" s="2354"/>
      <c r="F17" s="3043"/>
      <c r="G17" s="3045" t="s">
        <v>316</v>
      </c>
      <c r="H17" s="3045"/>
      <c r="I17" s="3045"/>
      <c r="J17" s="3045"/>
      <c r="K17" s="3045"/>
      <c r="L17" s="3045"/>
      <c r="M17" s="3045"/>
      <c r="N17" s="3045"/>
      <c r="O17" s="3048"/>
      <c r="P17" s="3078" t="s">
        <v>317</v>
      </c>
      <c r="Q17" s="3079"/>
      <c r="R17" s="3079"/>
      <c r="S17" s="3079"/>
      <c r="T17" s="3079"/>
      <c r="U17" s="3079"/>
      <c r="V17" s="3079"/>
      <c r="W17" s="3079"/>
      <c r="X17" s="3079"/>
      <c r="Y17" s="3079"/>
      <c r="Z17" s="3079"/>
      <c r="AA17" s="3079"/>
      <c r="AB17" s="3079"/>
      <c r="AC17" s="3079"/>
      <c r="AD17" s="3079"/>
      <c r="AE17" s="3079"/>
      <c r="AF17" s="3079"/>
      <c r="AG17" s="3080"/>
      <c r="AH17" s="3081" t="s">
        <v>2974</v>
      </c>
      <c r="AI17" s="3082"/>
      <c r="AJ17" s="3082"/>
      <c r="AK17" s="3082"/>
      <c r="AL17" s="3082"/>
      <c r="AM17" s="3082"/>
      <c r="AN17" s="3082"/>
      <c r="AO17" s="3082"/>
      <c r="AP17" s="3082"/>
      <c r="AQ17" s="3082"/>
      <c r="AR17" s="3082"/>
      <c r="AS17" s="3082"/>
      <c r="AT17" s="3082"/>
      <c r="AU17" s="3082"/>
      <c r="AV17" s="3082"/>
      <c r="AW17" s="3082"/>
      <c r="AX17" s="3082"/>
      <c r="AY17" s="3082"/>
      <c r="AZ17" s="3082"/>
      <c r="BA17" s="3082"/>
      <c r="BB17" s="3082"/>
      <c r="BC17" s="3082"/>
      <c r="BD17" s="3082"/>
      <c r="BE17" s="3082"/>
      <c r="BF17" s="3082"/>
      <c r="BG17" s="3082"/>
      <c r="BH17" s="3082"/>
      <c r="BI17" s="3082"/>
      <c r="BJ17" s="3082"/>
      <c r="BK17" s="3082"/>
      <c r="BL17" s="3082"/>
      <c r="BM17" s="3082"/>
      <c r="BN17" s="3082"/>
      <c r="BO17" s="3082"/>
      <c r="BP17" s="3082"/>
      <c r="BQ17" s="3082"/>
      <c r="BR17" s="3082"/>
      <c r="BS17" s="3082"/>
      <c r="BT17" s="3082"/>
      <c r="BU17" s="3082"/>
      <c r="BV17" s="3082"/>
      <c r="BW17" s="3082"/>
      <c r="BX17" s="3082"/>
      <c r="BY17" s="3083"/>
      <c r="BZ17" s="2458"/>
      <c r="CA17" s="2458"/>
      <c r="CB17" s="2458"/>
      <c r="CC17" s="2458"/>
      <c r="CD17" s="41"/>
      <c r="CE17" s="41"/>
      <c r="CF17" s="41"/>
      <c r="CG17" s="41"/>
      <c r="CH17" s="41"/>
      <c r="CI17" s="41"/>
      <c r="CJ17" s="41"/>
      <c r="CK17" s="41"/>
      <c r="CL17" s="41"/>
      <c r="CM17" s="392"/>
      <c r="CN17" s="391" t="s">
        <v>3040</v>
      </c>
      <c r="CO17" s="391"/>
      <c r="CP17" s="391" t="s">
        <v>2917</v>
      </c>
    </row>
    <row r="18" spans="1:94" s="360" customFormat="1" ht="15" customHeight="1">
      <c r="A18" s="2460"/>
      <c r="B18" s="2460"/>
      <c r="C18" s="2460"/>
      <c r="D18" s="2460"/>
      <c r="E18" s="2354"/>
      <c r="F18" s="2374"/>
      <c r="G18" s="3046"/>
      <c r="H18" s="3046"/>
      <c r="I18" s="3046"/>
      <c r="J18" s="3046"/>
      <c r="K18" s="3046"/>
      <c r="L18" s="3046"/>
      <c r="M18" s="3046"/>
      <c r="N18" s="3046"/>
      <c r="O18" s="3049"/>
      <c r="P18" s="2739" t="s">
        <v>318</v>
      </c>
      <c r="Q18" s="2740"/>
      <c r="R18" s="3084" t="str">
        <f>★入力画面!$BL$157</f>
        <v/>
      </c>
      <c r="S18" s="3084"/>
      <c r="T18" s="3084"/>
      <c r="U18" s="3084"/>
      <c r="V18" s="3084"/>
      <c r="W18" s="3084"/>
      <c r="X18" s="3084"/>
      <c r="Y18" s="3084"/>
      <c r="Z18" s="3084"/>
      <c r="AA18" s="3084"/>
      <c r="AB18" s="3084"/>
      <c r="AC18" s="3084"/>
      <c r="AD18" s="3084"/>
      <c r="AE18" s="3084"/>
      <c r="AF18" s="3084"/>
      <c r="AG18" s="3085"/>
      <c r="AH18" s="3072">
        <f>★入力画面!$Y$157</f>
        <v>0</v>
      </c>
      <c r="AI18" s="3073"/>
      <c r="AJ18" s="3073"/>
      <c r="AK18" s="3073"/>
      <c r="AL18" s="3073"/>
      <c r="AM18" s="3073"/>
      <c r="AN18" s="3073"/>
      <c r="AO18" s="3073"/>
      <c r="AP18" s="3073"/>
      <c r="AQ18" s="3073"/>
      <c r="AR18" s="3073"/>
      <c r="AS18" s="3073"/>
      <c r="AT18" s="3073"/>
      <c r="AU18" s="3073"/>
      <c r="AV18" s="3073"/>
      <c r="AW18" s="3073"/>
      <c r="AX18" s="3073"/>
      <c r="AY18" s="3073"/>
      <c r="AZ18" s="3073"/>
      <c r="BA18" s="3073"/>
      <c r="BB18" s="3073"/>
      <c r="BC18" s="3073"/>
      <c r="BD18" s="3073"/>
      <c r="BE18" s="3073"/>
      <c r="BF18" s="3073"/>
      <c r="BG18" s="3073"/>
      <c r="BH18" s="3073"/>
      <c r="BI18" s="3073"/>
      <c r="BJ18" s="3073"/>
      <c r="BK18" s="3073"/>
      <c r="BL18" s="3073"/>
      <c r="BM18" s="3073"/>
      <c r="BN18" s="3073"/>
      <c r="BO18" s="3073"/>
      <c r="BP18" s="3073"/>
      <c r="BQ18" s="3073"/>
      <c r="BR18" s="3073"/>
      <c r="BS18" s="3073"/>
      <c r="BT18" s="3073"/>
      <c r="BU18" s="3073"/>
      <c r="BV18" s="3073"/>
      <c r="BW18" s="3073"/>
      <c r="BX18" s="3073"/>
      <c r="BY18" s="3074"/>
      <c r="BZ18" s="2458"/>
      <c r="CA18" s="2458"/>
      <c r="CB18" s="2458"/>
      <c r="CC18" s="2458"/>
      <c r="CD18" s="41"/>
      <c r="CE18" s="41"/>
      <c r="CF18" s="41"/>
      <c r="CG18" s="41"/>
      <c r="CH18" s="41"/>
      <c r="CI18" s="41"/>
      <c r="CJ18" s="41"/>
      <c r="CK18" s="41"/>
      <c r="CL18" s="41"/>
      <c r="CM18" s="392"/>
      <c r="CN18" s="391" t="s">
        <v>3041</v>
      </c>
      <c r="CO18" s="391"/>
      <c r="CP18" s="391" t="s">
        <v>2918</v>
      </c>
    </row>
    <row r="19" spans="1:94" s="360" customFormat="1" ht="15" customHeight="1">
      <c r="A19" s="2460"/>
      <c r="B19" s="2460"/>
      <c r="C19" s="2460"/>
      <c r="D19" s="2460"/>
      <c r="E19" s="2354"/>
      <c r="F19" s="2374"/>
      <c r="G19" s="3046"/>
      <c r="H19" s="3046"/>
      <c r="I19" s="3046"/>
      <c r="J19" s="3046"/>
      <c r="K19" s="3046"/>
      <c r="L19" s="3046"/>
      <c r="M19" s="3046"/>
      <c r="N19" s="3046"/>
      <c r="O19" s="3049"/>
      <c r="P19" s="3069" t="s">
        <v>319</v>
      </c>
      <c r="Q19" s="2737"/>
      <c r="R19" s="3086" t="str">
        <f>★入力画面!$BL$158</f>
        <v/>
      </c>
      <c r="S19" s="3086"/>
      <c r="T19" s="3086"/>
      <c r="U19" s="3086"/>
      <c r="V19" s="3086"/>
      <c r="W19" s="3086"/>
      <c r="X19" s="3086"/>
      <c r="Y19" s="3086"/>
      <c r="Z19" s="3086"/>
      <c r="AA19" s="3086"/>
      <c r="AB19" s="3086"/>
      <c r="AC19" s="3086"/>
      <c r="AD19" s="3086"/>
      <c r="AE19" s="3086"/>
      <c r="AF19" s="3086"/>
      <c r="AG19" s="3087"/>
      <c r="AH19" s="2766"/>
      <c r="AI19" s="2767"/>
      <c r="AJ19" s="2767"/>
      <c r="AK19" s="2767"/>
      <c r="AL19" s="2767"/>
      <c r="AM19" s="2767"/>
      <c r="AN19" s="2767"/>
      <c r="AO19" s="2767"/>
      <c r="AP19" s="2767"/>
      <c r="AQ19" s="2767"/>
      <c r="AR19" s="2767"/>
      <c r="AS19" s="2767"/>
      <c r="AT19" s="2767"/>
      <c r="AU19" s="2767"/>
      <c r="AV19" s="2767"/>
      <c r="AW19" s="2767"/>
      <c r="AX19" s="2767"/>
      <c r="AY19" s="2767"/>
      <c r="AZ19" s="2767"/>
      <c r="BA19" s="2767"/>
      <c r="BB19" s="2767"/>
      <c r="BC19" s="2767"/>
      <c r="BD19" s="2767"/>
      <c r="BE19" s="2767"/>
      <c r="BF19" s="2767"/>
      <c r="BG19" s="2767"/>
      <c r="BH19" s="2767"/>
      <c r="BI19" s="2767"/>
      <c r="BJ19" s="2767"/>
      <c r="BK19" s="2767"/>
      <c r="BL19" s="2767"/>
      <c r="BM19" s="2767"/>
      <c r="BN19" s="2767"/>
      <c r="BO19" s="2767"/>
      <c r="BP19" s="2767"/>
      <c r="BQ19" s="2767"/>
      <c r="BR19" s="2767"/>
      <c r="BS19" s="2767"/>
      <c r="BT19" s="2767"/>
      <c r="BU19" s="2767"/>
      <c r="BV19" s="2767"/>
      <c r="BW19" s="2767"/>
      <c r="BX19" s="2767"/>
      <c r="BY19" s="2768"/>
      <c r="BZ19" s="2458"/>
      <c r="CA19" s="2458"/>
      <c r="CB19" s="2458"/>
      <c r="CC19" s="2458"/>
      <c r="CD19" s="41"/>
      <c r="CE19" s="41"/>
      <c r="CF19" s="41"/>
      <c r="CG19" s="41"/>
      <c r="CH19" s="41"/>
      <c r="CI19" s="41"/>
      <c r="CJ19" s="41"/>
      <c r="CK19" s="41"/>
      <c r="CL19" s="41"/>
      <c r="CM19" s="392"/>
      <c r="CN19" s="391" t="s">
        <v>3042</v>
      </c>
      <c r="CO19" s="391"/>
      <c r="CP19" s="391" t="s">
        <v>2919</v>
      </c>
    </row>
    <row r="20" spans="1:94" s="360" customFormat="1" ht="15" customHeight="1">
      <c r="A20" s="2460"/>
      <c r="B20" s="2460"/>
      <c r="C20" s="2460"/>
      <c r="D20" s="2460"/>
      <c r="E20" s="2354"/>
      <c r="F20" s="2374"/>
      <c r="G20" s="3046"/>
      <c r="H20" s="3046"/>
      <c r="I20" s="3046"/>
      <c r="J20" s="3046"/>
      <c r="K20" s="3046"/>
      <c r="L20" s="3046"/>
      <c r="M20" s="3046"/>
      <c r="N20" s="3046"/>
      <c r="O20" s="3049"/>
      <c r="P20" s="2739" t="s">
        <v>318</v>
      </c>
      <c r="Q20" s="2740"/>
      <c r="R20" s="3084" t="str">
        <f>★入力画面!$BL$159</f>
        <v/>
      </c>
      <c r="S20" s="3084"/>
      <c r="T20" s="3084"/>
      <c r="U20" s="3084"/>
      <c r="V20" s="3084"/>
      <c r="W20" s="3084"/>
      <c r="X20" s="3084"/>
      <c r="Y20" s="3084"/>
      <c r="Z20" s="3084"/>
      <c r="AA20" s="3084"/>
      <c r="AB20" s="3084"/>
      <c r="AC20" s="3084"/>
      <c r="AD20" s="3084"/>
      <c r="AE20" s="3084"/>
      <c r="AF20" s="3084"/>
      <c r="AG20" s="3085"/>
      <c r="AH20" s="3072">
        <f>★入力画面!$Y$159</f>
        <v>0</v>
      </c>
      <c r="AI20" s="3073"/>
      <c r="AJ20" s="3073"/>
      <c r="AK20" s="3073"/>
      <c r="AL20" s="3073"/>
      <c r="AM20" s="3073"/>
      <c r="AN20" s="3073"/>
      <c r="AO20" s="3073"/>
      <c r="AP20" s="3073"/>
      <c r="AQ20" s="3073"/>
      <c r="AR20" s="3073"/>
      <c r="AS20" s="3073"/>
      <c r="AT20" s="3073"/>
      <c r="AU20" s="3073"/>
      <c r="AV20" s="3073"/>
      <c r="AW20" s="3073"/>
      <c r="AX20" s="3073"/>
      <c r="AY20" s="3073"/>
      <c r="AZ20" s="3073"/>
      <c r="BA20" s="3073"/>
      <c r="BB20" s="3073"/>
      <c r="BC20" s="3073"/>
      <c r="BD20" s="3073"/>
      <c r="BE20" s="3073"/>
      <c r="BF20" s="3073"/>
      <c r="BG20" s="3073"/>
      <c r="BH20" s="3073"/>
      <c r="BI20" s="3073"/>
      <c r="BJ20" s="3073"/>
      <c r="BK20" s="3073"/>
      <c r="BL20" s="3073"/>
      <c r="BM20" s="3073"/>
      <c r="BN20" s="3073"/>
      <c r="BO20" s="3073"/>
      <c r="BP20" s="3073"/>
      <c r="BQ20" s="3073"/>
      <c r="BR20" s="3073"/>
      <c r="BS20" s="3073"/>
      <c r="BT20" s="3073"/>
      <c r="BU20" s="3073"/>
      <c r="BV20" s="3073"/>
      <c r="BW20" s="3073"/>
      <c r="BX20" s="3073"/>
      <c r="BY20" s="3074"/>
      <c r="BZ20" s="2458"/>
      <c r="CA20" s="2458"/>
      <c r="CB20" s="2458"/>
      <c r="CC20" s="2458"/>
      <c r="CD20" s="41"/>
      <c r="CE20" s="41"/>
      <c r="CF20" s="41"/>
      <c r="CG20" s="41"/>
      <c r="CH20" s="41"/>
      <c r="CI20" s="41"/>
      <c r="CJ20" s="41"/>
      <c r="CK20" s="41"/>
      <c r="CL20" s="41"/>
      <c r="CM20" s="392"/>
      <c r="CN20" s="391" t="s">
        <v>3043</v>
      </c>
      <c r="CO20" s="391"/>
      <c r="CP20" s="391" t="s">
        <v>2920</v>
      </c>
    </row>
    <row r="21" spans="1:94" s="360" customFormat="1" ht="15" customHeight="1">
      <c r="A21" s="2460"/>
      <c r="B21" s="2460"/>
      <c r="C21" s="2460"/>
      <c r="D21" s="2460"/>
      <c r="E21" s="2354"/>
      <c r="F21" s="2374"/>
      <c r="G21" s="3046"/>
      <c r="H21" s="3046"/>
      <c r="I21" s="3046"/>
      <c r="J21" s="3046"/>
      <c r="K21" s="3046"/>
      <c r="L21" s="3046"/>
      <c r="M21" s="3046"/>
      <c r="N21" s="3046"/>
      <c r="O21" s="3049"/>
      <c r="P21" s="3069" t="s">
        <v>319</v>
      </c>
      <c r="Q21" s="2737"/>
      <c r="R21" s="3086" t="str">
        <f>★入力画面!$BL$160</f>
        <v/>
      </c>
      <c r="S21" s="3086"/>
      <c r="T21" s="3086"/>
      <c r="U21" s="3086"/>
      <c r="V21" s="3086"/>
      <c r="W21" s="3086"/>
      <c r="X21" s="3086"/>
      <c r="Y21" s="3086"/>
      <c r="Z21" s="3086"/>
      <c r="AA21" s="3086"/>
      <c r="AB21" s="3086"/>
      <c r="AC21" s="3086"/>
      <c r="AD21" s="3086"/>
      <c r="AE21" s="3086"/>
      <c r="AF21" s="3086"/>
      <c r="AG21" s="3087"/>
      <c r="AH21" s="2766"/>
      <c r="AI21" s="2767"/>
      <c r="AJ21" s="2767"/>
      <c r="AK21" s="2767"/>
      <c r="AL21" s="2767"/>
      <c r="AM21" s="2767"/>
      <c r="AN21" s="2767"/>
      <c r="AO21" s="2767"/>
      <c r="AP21" s="2767"/>
      <c r="AQ21" s="2767"/>
      <c r="AR21" s="2767"/>
      <c r="AS21" s="2767"/>
      <c r="AT21" s="2767"/>
      <c r="AU21" s="2767"/>
      <c r="AV21" s="2767"/>
      <c r="AW21" s="2767"/>
      <c r="AX21" s="2767"/>
      <c r="AY21" s="2767"/>
      <c r="AZ21" s="2767"/>
      <c r="BA21" s="2767"/>
      <c r="BB21" s="2767"/>
      <c r="BC21" s="2767"/>
      <c r="BD21" s="2767"/>
      <c r="BE21" s="2767"/>
      <c r="BF21" s="2767"/>
      <c r="BG21" s="2767"/>
      <c r="BH21" s="2767"/>
      <c r="BI21" s="2767"/>
      <c r="BJ21" s="2767"/>
      <c r="BK21" s="2767"/>
      <c r="BL21" s="2767"/>
      <c r="BM21" s="2767"/>
      <c r="BN21" s="2767"/>
      <c r="BO21" s="2767"/>
      <c r="BP21" s="2767"/>
      <c r="BQ21" s="2767"/>
      <c r="BR21" s="2767"/>
      <c r="BS21" s="2767"/>
      <c r="BT21" s="2767"/>
      <c r="BU21" s="2767"/>
      <c r="BV21" s="2767"/>
      <c r="BW21" s="2767"/>
      <c r="BX21" s="2767"/>
      <c r="BY21" s="2768"/>
      <c r="BZ21" s="2458"/>
      <c r="CA21" s="2458"/>
      <c r="CB21" s="2458"/>
      <c r="CC21" s="2458"/>
      <c r="CD21" s="41"/>
      <c r="CE21" s="41"/>
      <c r="CF21" s="41"/>
      <c r="CG21" s="41"/>
      <c r="CH21" s="41"/>
      <c r="CI21" s="41"/>
      <c r="CJ21" s="41"/>
      <c r="CK21" s="41"/>
      <c r="CL21" s="41"/>
      <c r="CM21" s="392"/>
      <c r="CN21" s="391" t="s">
        <v>3044</v>
      </c>
      <c r="CO21" s="391"/>
      <c r="CP21" s="391" t="s">
        <v>2921</v>
      </c>
    </row>
    <row r="22" spans="1:94" s="360" customFormat="1" ht="15" customHeight="1">
      <c r="A22" s="2460"/>
      <c r="B22" s="2460"/>
      <c r="C22" s="2460"/>
      <c r="D22" s="2460"/>
      <c r="E22" s="2354"/>
      <c r="F22" s="2374"/>
      <c r="G22" s="3046"/>
      <c r="H22" s="3046"/>
      <c r="I22" s="3046"/>
      <c r="J22" s="3046"/>
      <c r="K22" s="3046"/>
      <c r="L22" s="3046"/>
      <c r="M22" s="3046"/>
      <c r="N22" s="3046"/>
      <c r="O22" s="3049"/>
      <c r="P22" s="2739" t="s">
        <v>318</v>
      </c>
      <c r="Q22" s="2740"/>
      <c r="R22" s="3084" t="str">
        <f>★入力画面!$BL$161</f>
        <v/>
      </c>
      <c r="S22" s="3084"/>
      <c r="T22" s="3084"/>
      <c r="U22" s="3084"/>
      <c r="V22" s="3084"/>
      <c r="W22" s="3084"/>
      <c r="X22" s="3084"/>
      <c r="Y22" s="3084"/>
      <c r="Z22" s="3084"/>
      <c r="AA22" s="3084"/>
      <c r="AB22" s="3084"/>
      <c r="AC22" s="3084"/>
      <c r="AD22" s="3084"/>
      <c r="AE22" s="3084"/>
      <c r="AF22" s="3084"/>
      <c r="AG22" s="3085"/>
      <c r="AH22" s="3072">
        <f>★入力画面!$Y$161</f>
        <v>0</v>
      </c>
      <c r="AI22" s="3073"/>
      <c r="AJ22" s="3073"/>
      <c r="AK22" s="3073"/>
      <c r="AL22" s="3073"/>
      <c r="AM22" s="3073"/>
      <c r="AN22" s="3073"/>
      <c r="AO22" s="3073"/>
      <c r="AP22" s="3073"/>
      <c r="AQ22" s="3073"/>
      <c r="AR22" s="3073"/>
      <c r="AS22" s="3073"/>
      <c r="AT22" s="3073"/>
      <c r="AU22" s="3073"/>
      <c r="AV22" s="3073"/>
      <c r="AW22" s="3073"/>
      <c r="AX22" s="3073"/>
      <c r="AY22" s="3073"/>
      <c r="AZ22" s="3073"/>
      <c r="BA22" s="3073"/>
      <c r="BB22" s="3073"/>
      <c r="BC22" s="3073"/>
      <c r="BD22" s="3073"/>
      <c r="BE22" s="3073"/>
      <c r="BF22" s="3073"/>
      <c r="BG22" s="3073"/>
      <c r="BH22" s="3073"/>
      <c r="BI22" s="3073"/>
      <c r="BJ22" s="3073"/>
      <c r="BK22" s="3073"/>
      <c r="BL22" s="3073"/>
      <c r="BM22" s="3073"/>
      <c r="BN22" s="3073"/>
      <c r="BO22" s="3073"/>
      <c r="BP22" s="3073"/>
      <c r="BQ22" s="3073"/>
      <c r="BR22" s="3073"/>
      <c r="BS22" s="3073"/>
      <c r="BT22" s="3073"/>
      <c r="BU22" s="3073"/>
      <c r="BV22" s="3073"/>
      <c r="BW22" s="3073"/>
      <c r="BX22" s="3073"/>
      <c r="BY22" s="3074"/>
      <c r="BZ22" s="2458"/>
      <c r="CA22" s="2458"/>
      <c r="CB22" s="2458"/>
      <c r="CC22" s="2458"/>
      <c r="CD22" s="41"/>
      <c r="CE22" s="41"/>
      <c r="CF22" s="41"/>
      <c r="CG22" s="41"/>
      <c r="CH22" s="41"/>
      <c r="CI22" s="41"/>
      <c r="CJ22" s="41"/>
      <c r="CK22" s="41"/>
      <c r="CL22" s="41"/>
      <c r="CM22" s="392"/>
      <c r="CN22" s="391" t="s">
        <v>3045</v>
      </c>
      <c r="CO22" s="391"/>
      <c r="CP22" s="391" t="s">
        <v>2922</v>
      </c>
    </row>
    <row r="23" spans="1:94" s="360" customFormat="1" ht="15" customHeight="1">
      <c r="A23" s="2460"/>
      <c r="B23" s="2460"/>
      <c r="C23" s="2460"/>
      <c r="D23" s="2460"/>
      <c r="E23" s="2354"/>
      <c r="F23" s="2374"/>
      <c r="G23" s="3046"/>
      <c r="H23" s="3046"/>
      <c r="I23" s="3046"/>
      <c r="J23" s="3046"/>
      <c r="K23" s="3046"/>
      <c r="L23" s="3046"/>
      <c r="M23" s="3046"/>
      <c r="N23" s="3046"/>
      <c r="O23" s="3049"/>
      <c r="P23" s="3069" t="s">
        <v>319</v>
      </c>
      <c r="Q23" s="2737"/>
      <c r="R23" s="3086" t="str">
        <f>★入力画面!$BL$162</f>
        <v/>
      </c>
      <c r="S23" s="3086"/>
      <c r="T23" s="3086"/>
      <c r="U23" s="3086"/>
      <c r="V23" s="3086"/>
      <c r="W23" s="3086"/>
      <c r="X23" s="3086"/>
      <c r="Y23" s="3086"/>
      <c r="Z23" s="3086"/>
      <c r="AA23" s="3086"/>
      <c r="AB23" s="3086"/>
      <c r="AC23" s="3086"/>
      <c r="AD23" s="3086"/>
      <c r="AE23" s="3086"/>
      <c r="AF23" s="3086"/>
      <c r="AG23" s="3087"/>
      <c r="AH23" s="2766"/>
      <c r="AI23" s="2767"/>
      <c r="AJ23" s="2767"/>
      <c r="AK23" s="2767"/>
      <c r="AL23" s="2767"/>
      <c r="AM23" s="2767"/>
      <c r="AN23" s="2767"/>
      <c r="AO23" s="2767"/>
      <c r="AP23" s="2767"/>
      <c r="AQ23" s="2767"/>
      <c r="AR23" s="2767"/>
      <c r="AS23" s="2767"/>
      <c r="AT23" s="2767"/>
      <c r="AU23" s="2767"/>
      <c r="AV23" s="2767"/>
      <c r="AW23" s="2767"/>
      <c r="AX23" s="2767"/>
      <c r="AY23" s="2767"/>
      <c r="AZ23" s="2767"/>
      <c r="BA23" s="2767"/>
      <c r="BB23" s="2767"/>
      <c r="BC23" s="2767"/>
      <c r="BD23" s="2767"/>
      <c r="BE23" s="2767"/>
      <c r="BF23" s="2767"/>
      <c r="BG23" s="2767"/>
      <c r="BH23" s="2767"/>
      <c r="BI23" s="2767"/>
      <c r="BJ23" s="2767"/>
      <c r="BK23" s="2767"/>
      <c r="BL23" s="2767"/>
      <c r="BM23" s="2767"/>
      <c r="BN23" s="2767"/>
      <c r="BO23" s="2767"/>
      <c r="BP23" s="2767"/>
      <c r="BQ23" s="2767"/>
      <c r="BR23" s="2767"/>
      <c r="BS23" s="2767"/>
      <c r="BT23" s="2767"/>
      <c r="BU23" s="2767"/>
      <c r="BV23" s="2767"/>
      <c r="BW23" s="2767"/>
      <c r="BX23" s="2767"/>
      <c r="BY23" s="2768"/>
      <c r="BZ23" s="2458"/>
      <c r="CA23" s="2458"/>
      <c r="CB23" s="2458"/>
      <c r="CC23" s="2458"/>
      <c r="CD23" s="41"/>
      <c r="CE23" s="41"/>
      <c r="CF23" s="41"/>
      <c r="CG23" s="41"/>
      <c r="CH23" s="41"/>
      <c r="CI23" s="41"/>
      <c r="CJ23" s="41"/>
      <c r="CK23" s="41"/>
      <c r="CL23" s="41"/>
      <c r="CM23" s="392"/>
      <c r="CN23" s="391" t="s">
        <v>3046</v>
      </c>
      <c r="CO23" s="391"/>
      <c r="CP23" s="391" t="s">
        <v>2923</v>
      </c>
    </row>
    <row r="24" spans="1:94" s="360" customFormat="1" ht="15" customHeight="1">
      <c r="A24" s="2460"/>
      <c r="B24" s="2460"/>
      <c r="C24" s="2460"/>
      <c r="D24" s="2460"/>
      <c r="E24" s="2354"/>
      <c r="F24" s="2374"/>
      <c r="G24" s="3046"/>
      <c r="H24" s="3046"/>
      <c r="I24" s="3046"/>
      <c r="J24" s="3046"/>
      <c r="K24" s="3046"/>
      <c r="L24" s="3046"/>
      <c r="M24" s="3046"/>
      <c r="N24" s="3046"/>
      <c r="O24" s="3049"/>
      <c r="P24" s="2739" t="s">
        <v>318</v>
      </c>
      <c r="Q24" s="2740"/>
      <c r="R24" s="3084" t="str">
        <f>★入力画面!$BL$163</f>
        <v/>
      </c>
      <c r="S24" s="3084"/>
      <c r="T24" s="3084"/>
      <c r="U24" s="3084"/>
      <c r="V24" s="3084"/>
      <c r="W24" s="3084"/>
      <c r="X24" s="3084"/>
      <c r="Y24" s="3084"/>
      <c r="Z24" s="3084"/>
      <c r="AA24" s="3084"/>
      <c r="AB24" s="3084"/>
      <c r="AC24" s="3084"/>
      <c r="AD24" s="3084"/>
      <c r="AE24" s="3084"/>
      <c r="AF24" s="3084"/>
      <c r="AG24" s="3085"/>
      <c r="AH24" s="3072">
        <f>★入力画面!$Y$163</f>
        <v>0</v>
      </c>
      <c r="AI24" s="3073"/>
      <c r="AJ24" s="3073"/>
      <c r="AK24" s="3073"/>
      <c r="AL24" s="3073"/>
      <c r="AM24" s="3073"/>
      <c r="AN24" s="3073"/>
      <c r="AO24" s="3073"/>
      <c r="AP24" s="3073"/>
      <c r="AQ24" s="3073"/>
      <c r="AR24" s="3073"/>
      <c r="AS24" s="3073"/>
      <c r="AT24" s="3073"/>
      <c r="AU24" s="3073"/>
      <c r="AV24" s="3073"/>
      <c r="AW24" s="3073"/>
      <c r="AX24" s="3073"/>
      <c r="AY24" s="3073"/>
      <c r="AZ24" s="3073"/>
      <c r="BA24" s="3073"/>
      <c r="BB24" s="3073"/>
      <c r="BC24" s="3073"/>
      <c r="BD24" s="3073"/>
      <c r="BE24" s="3073"/>
      <c r="BF24" s="3073"/>
      <c r="BG24" s="3073"/>
      <c r="BH24" s="3073"/>
      <c r="BI24" s="3073"/>
      <c r="BJ24" s="3073"/>
      <c r="BK24" s="3073"/>
      <c r="BL24" s="3073"/>
      <c r="BM24" s="3073"/>
      <c r="BN24" s="3073"/>
      <c r="BO24" s="3073"/>
      <c r="BP24" s="3073"/>
      <c r="BQ24" s="3073"/>
      <c r="BR24" s="3073"/>
      <c r="BS24" s="3073"/>
      <c r="BT24" s="3073"/>
      <c r="BU24" s="3073"/>
      <c r="BV24" s="3073"/>
      <c r="BW24" s="3073"/>
      <c r="BX24" s="3073"/>
      <c r="BY24" s="3074"/>
      <c r="BZ24" s="2458"/>
      <c r="CA24" s="2458"/>
      <c r="CB24" s="2458"/>
      <c r="CC24" s="2458"/>
      <c r="CD24" s="41"/>
      <c r="CE24" s="41"/>
      <c r="CF24" s="41"/>
      <c r="CG24" s="41"/>
      <c r="CH24" s="41"/>
      <c r="CI24" s="41"/>
      <c r="CJ24" s="41"/>
      <c r="CK24" s="41"/>
      <c r="CL24" s="41"/>
      <c r="CM24" s="392"/>
      <c r="CN24" s="391" t="s">
        <v>3047</v>
      </c>
      <c r="CO24" s="391"/>
      <c r="CP24" s="391" t="s">
        <v>2924</v>
      </c>
    </row>
    <row r="25" spans="1:94" s="360" customFormat="1" ht="15" customHeight="1">
      <c r="A25" s="2460"/>
      <c r="B25" s="2460"/>
      <c r="C25" s="2460"/>
      <c r="D25" s="2460"/>
      <c r="E25" s="2354"/>
      <c r="F25" s="2374"/>
      <c r="G25" s="3046"/>
      <c r="H25" s="3046"/>
      <c r="I25" s="3046"/>
      <c r="J25" s="3046"/>
      <c r="K25" s="3046"/>
      <c r="L25" s="3046"/>
      <c r="M25" s="3046"/>
      <c r="N25" s="3046"/>
      <c r="O25" s="3049"/>
      <c r="P25" s="3069" t="s">
        <v>319</v>
      </c>
      <c r="Q25" s="2737"/>
      <c r="R25" s="3086" t="str">
        <f>★入力画面!$BL$164</f>
        <v/>
      </c>
      <c r="S25" s="3086"/>
      <c r="T25" s="3086"/>
      <c r="U25" s="3086"/>
      <c r="V25" s="3086"/>
      <c r="W25" s="3086"/>
      <c r="X25" s="3086"/>
      <c r="Y25" s="3086"/>
      <c r="Z25" s="3086"/>
      <c r="AA25" s="3086"/>
      <c r="AB25" s="3086"/>
      <c r="AC25" s="3086"/>
      <c r="AD25" s="3086"/>
      <c r="AE25" s="3086"/>
      <c r="AF25" s="3086"/>
      <c r="AG25" s="3087"/>
      <c r="AH25" s="2766"/>
      <c r="AI25" s="2767"/>
      <c r="AJ25" s="2767"/>
      <c r="AK25" s="2767"/>
      <c r="AL25" s="2767"/>
      <c r="AM25" s="2767"/>
      <c r="AN25" s="2767"/>
      <c r="AO25" s="2767"/>
      <c r="AP25" s="2767"/>
      <c r="AQ25" s="2767"/>
      <c r="AR25" s="2767"/>
      <c r="AS25" s="2767"/>
      <c r="AT25" s="2767"/>
      <c r="AU25" s="2767"/>
      <c r="AV25" s="2767"/>
      <c r="AW25" s="2767"/>
      <c r="AX25" s="2767"/>
      <c r="AY25" s="2767"/>
      <c r="AZ25" s="2767"/>
      <c r="BA25" s="2767"/>
      <c r="BB25" s="2767"/>
      <c r="BC25" s="2767"/>
      <c r="BD25" s="2767"/>
      <c r="BE25" s="2767"/>
      <c r="BF25" s="2767"/>
      <c r="BG25" s="2767"/>
      <c r="BH25" s="2767"/>
      <c r="BI25" s="2767"/>
      <c r="BJ25" s="2767"/>
      <c r="BK25" s="2767"/>
      <c r="BL25" s="2767"/>
      <c r="BM25" s="2767"/>
      <c r="BN25" s="2767"/>
      <c r="BO25" s="2767"/>
      <c r="BP25" s="2767"/>
      <c r="BQ25" s="2767"/>
      <c r="BR25" s="2767"/>
      <c r="BS25" s="2767"/>
      <c r="BT25" s="2767"/>
      <c r="BU25" s="2767"/>
      <c r="BV25" s="2767"/>
      <c r="BW25" s="2767"/>
      <c r="BX25" s="2767"/>
      <c r="BY25" s="2768"/>
      <c r="BZ25" s="2458"/>
      <c r="CA25" s="2458"/>
      <c r="CB25" s="2458"/>
      <c r="CC25" s="2458"/>
      <c r="CD25" s="41"/>
      <c r="CE25" s="41"/>
      <c r="CF25" s="41"/>
      <c r="CG25" s="41"/>
      <c r="CH25" s="41"/>
      <c r="CI25" s="41"/>
      <c r="CJ25" s="41"/>
      <c r="CK25" s="41"/>
      <c r="CL25" s="41"/>
      <c r="CM25" s="392"/>
      <c r="CN25" s="391" t="s">
        <v>3048</v>
      </c>
      <c r="CO25" s="391"/>
      <c r="CP25" s="391" t="s">
        <v>2925</v>
      </c>
    </row>
    <row r="26" spans="1:94" s="360" customFormat="1" ht="15" customHeight="1">
      <c r="A26" s="2460"/>
      <c r="B26" s="2460"/>
      <c r="C26" s="2460"/>
      <c r="D26" s="2460"/>
      <c r="E26" s="2354"/>
      <c r="F26" s="2374"/>
      <c r="G26" s="3046"/>
      <c r="H26" s="3046"/>
      <c r="I26" s="3046"/>
      <c r="J26" s="3046"/>
      <c r="K26" s="3046"/>
      <c r="L26" s="3046"/>
      <c r="M26" s="3046"/>
      <c r="N26" s="3046"/>
      <c r="O26" s="3049"/>
      <c r="P26" s="2739" t="s">
        <v>318</v>
      </c>
      <c r="Q26" s="2740"/>
      <c r="R26" s="3084" t="str">
        <f>★入力画面!$BL$165</f>
        <v/>
      </c>
      <c r="S26" s="3084"/>
      <c r="T26" s="3084"/>
      <c r="U26" s="3084"/>
      <c r="V26" s="3084"/>
      <c r="W26" s="3084"/>
      <c r="X26" s="3084"/>
      <c r="Y26" s="3084"/>
      <c r="Z26" s="3084"/>
      <c r="AA26" s="3084"/>
      <c r="AB26" s="3084"/>
      <c r="AC26" s="3084"/>
      <c r="AD26" s="3084"/>
      <c r="AE26" s="3084"/>
      <c r="AF26" s="3084"/>
      <c r="AG26" s="3085"/>
      <c r="AH26" s="3072">
        <f>★入力画面!$Y$165</f>
        <v>0</v>
      </c>
      <c r="AI26" s="3073"/>
      <c r="AJ26" s="3073"/>
      <c r="AK26" s="3073"/>
      <c r="AL26" s="3073"/>
      <c r="AM26" s="3073"/>
      <c r="AN26" s="3073"/>
      <c r="AO26" s="3073"/>
      <c r="AP26" s="3073"/>
      <c r="AQ26" s="3073"/>
      <c r="AR26" s="3073"/>
      <c r="AS26" s="3073"/>
      <c r="AT26" s="3073"/>
      <c r="AU26" s="3073"/>
      <c r="AV26" s="3073"/>
      <c r="AW26" s="3073"/>
      <c r="AX26" s="3073"/>
      <c r="AY26" s="3073"/>
      <c r="AZ26" s="3073"/>
      <c r="BA26" s="3073"/>
      <c r="BB26" s="3073"/>
      <c r="BC26" s="3073"/>
      <c r="BD26" s="3073"/>
      <c r="BE26" s="3073"/>
      <c r="BF26" s="3073"/>
      <c r="BG26" s="3073"/>
      <c r="BH26" s="3073"/>
      <c r="BI26" s="3073"/>
      <c r="BJ26" s="3073"/>
      <c r="BK26" s="3073"/>
      <c r="BL26" s="3073"/>
      <c r="BM26" s="3073"/>
      <c r="BN26" s="3073"/>
      <c r="BO26" s="3073"/>
      <c r="BP26" s="3073"/>
      <c r="BQ26" s="3073"/>
      <c r="BR26" s="3073"/>
      <c r="BS26" s="3073"/>
      <c r="BT26" s="3073"/>
      <c r="BU26" s="3073"/>
      <c r="BV26" s="3073"/>
      <c r="BW26" s="3073"/>
      <c r="BX26" s="3073"/>
      <c r="BY26" s="3074"/>
      <c r="BZ26" s="2458"/>
      <c r="CA26" s="2458"/>
      <c r="CB26" s="2458"/>
      <c r="CC26" s="2458"/>
      <c r="CD26" s="41"/>
      <c r="CE26" s="41"/>
      <c r="CF26" s="41"/>
      <c r="CG26" s="41"/>
      <c r="CH26" s="41"/>
      <c r="CI26" s="41"/>
      <c r="CJ26" s="41"/>
      <c r="CK26" s="41"/>
      <c r="CL26" s="41"/>
      <c r="CM26" s="392"/>
      <c r="CN26" s="391" t="s">
        <v>3049</v>
      </c>
      <c r="CO26" s="391"/>
      <c r="CP26" s="391" t="s">
        <v>2926</v>
      </c>
    </row>
    <row r="27" spans="1:94" s="360" customFormat="1" ht="15" customHeight="1">
      <c r="A27" s="2460"/>
      <c r="B27" s="2460"/>
      <c r="C27" s="2460"/>
      <c r="D27" s="2460"/>
      <c r="E27" s="2354"/>
      <c r="F27" s="2374"/>
      <c r="G27" s="3046"/>
      <c r="H27" s="3046"/>
      <c r="I27" s="3046"/>
      <c r="J27" s="3046"/>
      <c r="K27" s="3046"/>
      <c r="L27" s="3046"/>
      <c r="M27" s="3046"/>
      <c r="N27" s="3046"/>
      <c r="O27" s="3049"/>
      <c r="P27" s="3069" t="s">
        <v>319</v>
      </c>
      <c r="Q27" s="2737"/>
      <c r="R27" s="3086" t="str">
        <f>★入力画面!$BL$166</f>
        <v/>
      </c>
      <c r="S27" s="3086"/>
      <c r="T27" s="3086"/>
      <c r="U27" s="3086"/>
      <c r="V27" s="3086"/>
      <c r="W27" s="3086"/>
      <c r="X27" s="3086"/>
      <c r="Y27" s="3086"/>
      <c r="Z27" s="3086"/>
      <c r="AA27" s="3086"/>
      <c r="AB27" s="3086"/>
      <c r="AC27" s="3086"/>
      <c r="AD27" s="3086"/>
      <c r="AE27" s="3086"/>
      <c r="AF27" s="3086"/>
      <c r="AG27" s="3087"/>
      <c r="AH27" s="2766"/>
      <c r="AI27" s="2767"/>
      <c r="AJ27" s="2767"/>
      <c r="AK27" s="2767"/>
      <c r="AL27" s="2767"/>
      <c r="AM27" s="2767"/>
      <c r="AN27" s="2767"/>
      <c r="AO27" s="2767"/>
      <c r="AP27" s="2767"/>
      <c r="AQ27" s="2767"/>
      <c r="AR27" s="2767"/>
      <c r="AS27" s="2767"/>
      <c r="AT27" s="2767"/>
      <c r="AU27" s="2767"/>
      <c r="AV27" s="2767"/>
      <c r="AW27" s="2767"/>
      <c r="AX27" s="2767"/>
      <c r="AY27" s="2767"/>
      <c r="AZ27" s="2767"/>
      <c r="BA27" s="2767"/>
      <c r="BB27" s="2767"/>
      <c r="BC27" s="2767"/>
      <c r="BD27" s="2767"/>
      <c r="BE27" s="2767"/>
      <c r="BF27" s="2767"/>
      <c r="BG27" s="2767"/>
      <c r="BH27" s="2767"/>
      <c r="BI27" s="2767"/>
      <c r="BJ27" s="2767"/>
      <c r="BK27" s="2767"/>
      <c r="BL27" s="2767"/>
      <c r="BM27" s="2767"/>
      <c r="BN27" s="2767"/>
      <c r="BO27" s="2767"/>
      <c r="BP27" s="2767"/>
      <c r="BQ27" s="2767"/>
      <c r="BR27" s="2767"/>
      <c r="BS27" s="2767"/>
      <c r="BT27" s="2767"/>
      <c r="BU27" s="2767"/>
      <c r="BV27" s="2767"/>
      <c r="BW27" s="2767"/>
      <c r="BX27" s="2767"/>
      <c r="BY27" s="2768"/>
      <c r="BZ27" s="2458"/>
      <c r="CA27" s="2458"/>
      <c r="CB27" s="2458"/>
      <c r="CC27" s="2458"/>
      <c r="CD27" s="41"/>
      <c r="CE27" s="41"/>
      <c r="CF27" s="41"/>
      <c r="CG27" s="41"/>
      <c r="CH27" s="41"/>
      <c r="CI27" s="41"/>
      <c r="CJ27" s="41"/>
      <c r="CK27" s="41"/>
      <c r="CL27" s="41"/>
      <c r="CM27" s="392"/>
      <c r="CN27" s="391" t="s">
        <v>3050</v>
      </c>
      <c r="CO27" s="391"/>
      <c r="CP27" s="391" t="s">
        <v>2927</v>
      </c>
    </row>
    <row r="28" spans="1:94" s="360" customFormat="1" ht="15" customHeight="1">
      <c r="A28" s="2460"/>
      <c r="B28" s="2460"/>
      <c r="C28" s="2460"/>
      <c r="D28" s="2460"/>
      <c r="E28" s="2354"/>
      <c r="F28" s="2374"/>
      <c r="G28" s="3046"/>
      <c r="H28" s="3046"/>
      <c r="I28" s="3046"/>
      <c r="J28" s="3046"/>
      <c r="K28" s="3046"/>
      <c r="L28" s="3046"/>
      <c r="M28" s="3046"/>
      <c r="N28" s="3046"/>
      <c r="O28" s="3049"/>
      <c r="P28" s="2739" t="s">
        <v>318</v>
      </c>
      <c r="Q28" s="2740"/>
      <c r="R28" s="3084" t="str">
        <f>★入力画面!$BL$167</f>
        <v/>
      </c>
      <c r="S28" s="3084"/>
      <c r="T28" s="3084"/>
      <c r="U28" s="3084"/>
      <c r="V28" s="3084"/>
      <c r="W28" s="3084"/>
      <c r="X28" s="3084"/>
      <c r="Y28" s="3084"/>
      <c r="Z28" s="3084"/>
      <c r="AA28" s="3084"/>
      <c r="AB28" s="3084"/>
      <c r="AC28" s="3084"/>
      <c r="AD28" s="3084"/>
      <c r="AE28" s="3084"/>
      <c r="AF28" s="3084"/>
      <c r="AG28" s="3085"/>
      <c r="AH28" s="3072">
        <f>★入力画面!$Y$167</f>
        <v>0</v>
      </c>
      <c r="AI28" s="3073"/>
      <c r="AJ28" s="3073"/>
      <c r="AK28" s="3073"/>
      <c r="AL28" s="3073"/>
      <c r="AM28" s="3073"/>
      <c r="AN28" s="3073"/>
      <c r="AO28" s="3073"/>
      <c r="AP28" s="3073"/>
      <c r="AQ28" s="3073"/>
      <c r="AR28" s="3073"/>
      <c r="AS28" s="3073"/>
      <c r="AT28" s="3073"/>
      <c r="AU28" s="3073"/>
      <c r="AV28" s="3073"/>
      <c r="AW28" s="3073"/>
      <c r="AX28" s="3073"/>
      <c r="AY28" s="3073"/>
      <c r="AZ28" s="3073"/>
      <c r="BA28" s="3073"/>
      <c r="BB28" s="3073"/>
      <c r="BC28" s="3073"/>
      <c r="BD28" s="3073"/>
      <c r="BE28" s="3073"/>
      <c r="BF28" s="3073"/>
      <c r="BG28" s="3073"/>
      <c r="BH28" s="3073"/>
      <c r="BI28" s="3073"/>
      <c r="BJ28" s="3073"/>
      <c r="BK28" s="3073"/>
      <c r="BL28" s="3073"/>
      <c r="BM28" s="3073"/>
      <c r="BN28" s="3073"/>
      <c r="BO28" s="3073"/>
      <c r="BP28" s="3073"/>
      <c r="BQ28" s="3073"/>
      <c r="BR28" s="3073"/>
      <c r="BS28" s="3073"/>
      <c r="BT28" s="3073"/>
      <c r="BU28" s="3073"/>
      <c r="BV28" s="3073"/>
      <c r="BW28" s="3073"/>
      <c r="BX28" s="3073"/>
      <c r="BY28" s="3074"/>
      <c r="BZ28" s="2458"/>
      <c r="CA28" s="2458"/>
      <c r="CB28" s="2458"/>
      <c r="CC28" s="2458"/>
      <c r="CD28" s="41"/>
      <c r="CE28" s="41"/>
      <c r="CF28" s="41"/>
      <c r="CG28" s="41"/>
      <c r="CH28" s="41"/>
      <c r="CI28" s="41"/>
      <c r="CJ28" s="41"/>
      <c r="CK28" s="41"/>
      <c r="CL28" s="41"/>
      <c r="CM28" s="392"/>
      <c r="CN28" s="391" t="s">
        <v>3051</v>
      </c>
      <c r="CO28" s="391"/>
      <c r="CP28" s="391" t="s">
        <v>2928</v>
      </c>
    </row>
    <row r="29" spans="1:94" s="360" customFormat="1" ht="15" customHeight="1">
      <c r="A29" s="2460"/>
      <c r="B29" s="2460"/>
      <c r="C29" s="2460"/>
      <c r="D29" s="2460"/>
      <c r="E29" s="2354"/>
      <c r="F29" s="2374"/>
      <c r="G29" s="3046"/>
      <c r="H29" s="3046"/>
      <c r="I29" s="3046"/>
      <c r="J29" s="3046"/>
      <c r="K29" s="3046"/>
      <c r="L29" s="3046"/>
      <c r="M29" s="3046"/>
      <c r="N29" s="3046"/>
      <c r="O29" s="3049"/>
      <c r="P29" s="3069" t="s">
        <v>319</v>
      </c>
      <c r="Q29" s="2737"/>
      <c r="R29" s="3086" t="str">
        <f>★入力画面!$BL$168</f>
        <v/>
      </c>
      <c r="S29" s="3086"/>
      <c r="T29" s="3086"/>
      <c r="U29" s="3086"/>
      <c r="V29" s="3086"/>
      <c r="W29" s="3086"/>
      <c r="X29" s="3086"/>
      <c r="Y29" s="3086"/>
      <c r="Z29" s="3086"/>
      <c r="AA29" s="3086"/>
      <c r="AB29" s="3086"/>
      <c r="AC29" s="3086"/>
      <c r="AD29" s="3086"/>
      <c r="AE29" s="3086"/>
      <c r="AF29" s="3086"/>
      <c r="AG29" s="3087"/>
      <c r="AH29" s="2766"/>
      <c r="AI29" s="2767"/>
      <c r="AJ29" s="2767"/>
      <c r="AK29" s="2767"/>
      <c r="AL29" s="2767"/>
      <c r="AM29" s="2767"/>
      <c r="AN29" s="2767"/>
      <c r="AO29" s="2767"/>
      <c r="AP29" s="2767"/>
      <c r="AQ29" s="2767"/>
      <c r="AR29" s="2767"/>
      <c r="AS29" s="2767"/>
      <c r="AT29" s="2767"/>
      <c r="AU29" s="2767"/>
      <c r="AV29" s="2767"/>
      <c r="AW29" s="2767"/>
      <c r="AX29" s="2767"/>
      <c r="AY29" s="2767"/>
      <c r="AZ29" s="2767"/>
      <c r="BA29" s="2767"/>
      <c r="BB29" s="2767"/>
      <c r="BC29" s="2767"/>
      <c r="BD29" s="2767"/>
      <c r="BE29" s="2767"/>
      <c r="BF29" s="2767"/>
      <c r="BG29" s="2767"/>
      <c r="BH29" s="2767"/>
      <c r="BI29" s="2767"/>
      <c r="BJ29" s="2767"/>
      <c r="BK29" s="2767"/>
      <c r="BL29" s="2767"/>
      <c r="BM29" s="2767"/>
      <c r="BN29" s="2767"/>
      <c r="BO29" s="2767"/>
      <c r="BP29" s="2767"/>
      <c r="BQ29" s="2767"/>
      <c r="BR29" s="2767"/>
      <c r="BS29" s="2767"/>
      <c r="BT29" s="2767"/>
      <c r="BU29" s="2767"/>
      <c r="BV29" s="2767"/>
      <c r="BW29" s="2767"/>
      <c r="BX29" s="2767"/>
      <c r="BY29" s="2768"/>
      <c r="BZ29" s="2458"/>
      <c r="CA29" s="2458"/>
      <c r="CB29" s="2458"/>
      <c r="CC29" s="2458"/>
      <c r="CD29" s="41"/>
      <c r="CE29" s="41"/>
      <c r="CF29" s="41"/>
      <c r="CG29" s="41"/>
      <c r="CH29" s="41"/>
      <c r="CI29" s="41"/>
      <c r="CJ29" s="41"/>
      <c r="CK29" s="41"/>
      <c r="CL29" s="41"/>
      <c r="CM29" s="392"/>
      <c r="CN29" s="391" t="s">
        <v>3052</v>
      </c>
      <c r="CO29" s="391"/>
      <c r="CP29" s="391" t="s">
        <v>2929</v>
      </c>
    </row>
    <row r="30" spans="1:94" s="360" customFormat="1" ht="15" customHeight="1">
      <c r="A30" s="2460"/>
      <c r="B30" s="2460"/>
      <c r="C30" s="2460"/>
      <c r="D30" s="2460"/>
      <c r="E30" s="2354"/>
      <c r="F30" s="2374"/>
      <c r="G30" s="3046"/>
      <c r="H30" s="3046"/>
      <c r="I30" s="3046"/>
      <c r="J30" s="3046"/>
      <c r="K30" s="3046"/>
      <c r="L30" s="3046"/>
      <c r="M30" s="3046"/>
      <c r="N30" s="3046"/>
      <c r="O30" s="3049"/>
      <c r="P30" s="2739" t="s">
        <v>318</v>
      </c>
      <c r="Q30" s="2740"/>
      <c r="R30" s="3084" t="str">
        <f>★入力画面!$BL$169</f>
        <v/>
      </c>
      <c r="S30" s="3084"/>
      <c r="T30" s="3084"/>
      <c r="U30" s="3084"/>
      <c r="V30" s="3084"/>
      <c r="W30" s="3084"/>
      <c r="X30" s="3084"/>
      <c r="Y30" s="3084"/>
      <c r="Z30" s="3084"/>
      <c r="AA30" s="3084"/>
      <c r="AB30" s="3084"/>
      <c r="AC30" s="3084"/>
      <c r="AD30" s="3084"/>
      <c r="AE30" s="3084"/>
      <c r="AF30" s="3084"/>
      <c r="AG30" s="3085"/>
      <c r="AH30" s="3072">
        <f>★入力画面!$Y$169</f>
        <v>0</v>
      </c>
      <c r="AI30" s="3073"/>
      <c r="AJ30" s="3073"/>
      <c r="AK30" s="3073"/>
      <c r="AL30" s="3073"/>
      <c r="AM30" s="3073"/>
      <c r="AN30" s="3073"/>
      <c r="AO30" s="3073"/>
      <c r="AP30" s="3073"/>
      <c r="AQ30" s="3073"/>
      <c r="AR30" s="3073"/>
      <c r="AS30" s="3073"/>
      <c r="AT30" s="3073"/>
      <c r="AU30" s="3073"/>
      <c r="AV30" s="3073"/>
      <c r="AW30" s="3073"/>
      <c r="AX30" s="3073"/>
      <c r="AY30" s="3073"/>
      <c r="AZ30" s="3073"/>
      <c r="BA30" s="3073"/>
      <c r="BB30" s="3073"/>
      <c r="BC30" s="3073"/>
      <c r="BD30" s="3073"/>
      <c r="BE30" s="3073"/>
      <c r="BF30" s="3073"/>
      <c r="BG30" s="3073"/>
      <c r="BH30" s="3073"/>
      <c r="BI30" s="3073"/>
      <c r="BJ30" s="3073"/>
      <c r="BK30" s="3073"/>
      <c r="BL30" s="3073"/>
      <c r="BM30" s="3073"/>
      <c r="BN30" s="3073"/>
      <c r="BO30" s="3073"/>
      <c r="BP30" s="3073"/>
      <c r="BQ30" s="3073"/>
      <c r="BR30" s="3073"/>
      <c r="BS30" s="3073"/>
      <c r="BT30" s="3073"/>
      <c r="BU30" s="3073"/>
      <c r="BV30" s="3073"/>
      <c r="BW30" s="3073"/>
      <c r="BX30" s="3073"/>
      <c r="BY30" s="3074"/>
      <c r="BZ30" s="2458"/>
      <c r="CA30" s="2458"/>
      <c r="CB30" s="2458"/>
      <c r="CC30" s="2458"/>
      <c r="CD30" s="41"/>
      <c r="CE30" s="41"/>
      <c r="CF30" s="41"/>
      <c r="CG30" s="41"/>
      <c r="CH30" s="41"/>
      <c r="CI30" s="41"/>
      <c r="CJ30" s="41"/>
      <c r="CK30" s="41"/>
      <c r="CL30" s="41"/>
      <c r="CM30" s="392"/>
      <c r="CN30" s="391" t="s">
        <v>3053</v>
      </c>
      <c r="CO30" s="391"/>
      <c r="CP30" s="391" t="s">
        <v>2930</v>
      </c>
    </row>
    <row r="31" spans="1:94" s="360" customFormat="1" ht="15" customHeight="1">
      <c r="A31" s="2460"/>
      <c r="B31" s="2460"/>
      <c r="C31" s="2460"/>
      <c r="D31" s="2460"/>
      <c r="E31" s="2354"/>
      <c r="F31" s="2374"/>
      <c r="G31" s="3046"/>
      <c r="H31" s="3046"/>
      <c r="I31" s="3046"/>
      <c r="J31" s="3046"/>
      <c r="K31" s="3046"/>
      <c r="L31" s="3046"/>
      <c r="M31" s="3046"/>
      <c r="N31" s="3046"/>
      <c r="O31" s="3049"/>
      <c r="P31" s="3069" t="s">
        <v>319</v>
      </c>
      <c r="Q31" s="2737"/>
      <c r="R31" s="3086" t="str">
        <f>★入力画面!$BL$170</f>
        <v/>
      </c>
      <c r="S31" s="3086"/>
      <c r="T31" s="3086"/>
      <c r="U31" s="3086"/>
      <c r="V31" s="3086"/>
      <c r="W31" s="3086"/>
      <c r="X31" s="3086"/>
      <c r="Y31" s="3086"/>
      <c r="Z31" s="3086"/>
      <c r="AA31" s="3086"/>
      <c r="AB31" s="3086"/>
      <c r="AC31" s="3086"/>
      <c r="AD31" s="3086"/>
      <c r="AE31" s="3086"/>
      <c r="AF31" s="3086"/>
      <c r="AG31" s="3087"/>
      <c r="AH31" s="2766"/>
      <c r="AI31" s="2767"/>
      <c r="AJ31" s="2767"/>
      <c r="AK31" s="2767"/>
      <c r="AL31" s="2767"/>
      <c r="AM31" s="2767"/>
      <c r="AN31" s="2767"/>
      <c r="AO31" s="2767"/>
      <c r="AP31" s="2767"/>
      <c r="AQ31" s="2767"/>
      <c r="AR31" s="2767"/>
      <c r="AS31" s="2767"/>
      <c r="AT31" s="2767"/>
      <c r="AU31" s="2767"/>
      <c r="AV31" s="2767"/>
      <c r="AW31" s="2767"/>
      <c r="AX31" s="2767"/>
      <c r="AY31" s="2767"/>
      <c r="AZ31" s="2767"/>
      <c r="BA31" s="2767"/>
      <c r="BB31" s="2767"/>
      <c r="BC31" s="2767"/>
      <c r="BD31" s="2767"/>
      <c r="BE31" s="2767"/>
      <c r="BF31" s="2767"/>
      <c r="BG31" s="2767"/>
      <c r="BH31" s="2767"/>
      <c r="BI31" s="2767"/>
      <c r="BJ31" s="2767"/>
      <c r="BK31" s="2767"/>
      <c r="BL31" s="2767"/>
      <c r="BM31" s="2767"/>
      <c r="BN31" s="2767"/>
      <c r="BO31" s="2767"/>
      <c r="BP31" s="2767"/>
      <c r="BQ31" s="2767"/>
      <c r="BR31" s="2767"/>
      <c r="BS31" s="2767"/>
      <c r="BT31" s="2767"/>
      <c r="BU31" s="2767"/>
      <c r="BV31" s="2767"/>
      <c r="BW31" s="2767"/>
      <c r="BX31" s="2767"/>
      <c r="BY31" s="2768"/>
      <c r="BZ31" s="2458"/>
      <c r="CA31" s="2458"/>
      <c r="CB31" s="2458"/>
      <c r="CC31" s="2458"/>
      <c r="CD31" s="41"/>
      <c r="CE31" s="41"/>
      <c r="CF31" s="41"/>
      <c r="CG31" s="41"/>
      <c r="CH31" s="41"/>
      <c r="CI31" s="41"/>
      <c r="CJ31" s="41"/>
      <c r="CK31" s="41"/>
      <c r="CL31" s="41"/>
      <c r="CM31" s="392"/>
      <c r="CN31" s="391" t="s">
        <v>3054</v>
      </c>
      <c r="CO31" s="391"/>
      <c r="CP31" s="391" t="s">
        <v>2931</v>
      </c>
    </row>
    <row r="32" spans="1:94" s="360" customFormat="1" ht="15" customHeight="1">
      <c r="A32" s="2460"/>
      <c r="B32" s="2460"/>
      <c r="C32" s="2460"/>
      <c r="D32" s="2460"/>
      <c r="E32" s="2354"/>
      <c r="F32" s="2374"/>
      <c r="G32" s="3046"/>
      <c r="H32" s="3046"/>
      <c r="I32" s="3046"/>
      <c r="J32" s="3046"/>
      <c r="K32" s="3046"/>
      <c r="L32" s="3046"/>
      <c r="M32" s="3046"/>
      <c r="N32" s="3046"/>
      <c r="O32" s="3049"/>
      <c r="P32" s="2739" t="s">
        <v>318</v>
      </c>
      <c r="Q32" s="2740"/>
      <c r="R32" s="3084" t="str">
        <f>★入力画面!$BL$171</f>
        <v/>
      </c>
      <c r="S32" s="3084"/>
      <c r="T32" s="3084"/>
      <c r="U32" s="3084"/>
      <c r="V32" s="3084"/>
      <c r="W32" s="3084"/>
      <c r="X32" s="3084"/>
      <c r="Y32" s="3084"/>
      <c r="Z32" s="3084"/>
      <c r="AA32" s="3084"/>
      <c r="AB32" s="3084"/>
      <c r="AC32" s="3084"/>
      <c r="AD32" s="3084"/>
      <c r="AE32" s="3084"/>
      <c r="AF32" s="3084"/>
      <c r="AG32" s="3085"/>
      <c r="AH32" s="3072">
        <f>★入力画面!$Y$171</f>
        <v>0</v>
      </c>
      <c r="AI32" s="3073"/>
      <c r="AJ32" s="3073"/>
      <c r="AK32" s="3073"/>
      <c r="AL32" s="3073"/>
      <c r="AM32" s="3073"/>
      <c r="AN32" s="3073"/>
      <c r="AO32" s="3073"/>
      <c r="AP32" s="3073"/>
      <c r="AQ32" s="3073"/>
      <c r="AR32" s="3073"/>
      <c r="AS32" s="3073"/>
      <c r="AT32" s="3073"/>
      <c r="AU32" s="3073"/>
      <c r="AV32" s="3073"/>
      <c r="AW32" s="3073"/>
      <c r="AX32" s="3073"/>
      <c r="AY32" s="3073"/>
      <c r="AZ32" s="3073"/>
      <c r="BA32" s="3073"/>
      <c r="BB32" s="3073"/>
      <c r="BC32" s="3073"/>
      <c r="BD32" s="3073"/>
      <c r="BE32" s="3073"/>
      <c r="BF32" s="3073"/>
      <c r="BG32" s="3073"/>
      <c r="BH32" s="3073"/>
      <c r="BI32" s="3073"/>
      <c r="BJ32" s="3073"/>
      <c r="BK32" s="3073"/>
      <c r="BL32" s="3073"/>
      <c r="BM32" s="3073"/>
      <c r="BN32" s="3073"/>
      <c r="BO32" s="3073"/>
      <c r="BP32" s="3073"/>
      <c r="BQ32" s="3073"/>
      <c r="BR32" s="3073"/>
      <c r="BS32" s="3073"/>
      <c r="BT32" s="3073"/>
      <c r="BU32" s="3073"/>
      <c r="BV32" s="3073"/>
      <c r="BW32" s="3073"/>
      <c r="BX32" s="3073"/>
      <c r="BY32" s="3074"/>
      <c r="BZ32" s="2458"/>
      <c r="CA32" s="2458"/>
      <c r="CB32" s="2458"/>
      <c r="CC32" s="2458"/>
      <c r="CD32" s="41"/>
      <c r="CE32" s="41"/>
      <c r="CF32" s="41"/>
      <c r="CG32" s="41"/>
      <c r="CH32" s="41"/>
      <c r="CI32" s="41"/>
      <c r="CJ32" s="41"/>
      <c r="CK32" s="41"/>
      <c r="CL32" s="41"/>
      <c r="CM32" s="392"/>
      <c r="CN32" s="393" t="s">
        <v>3055</v>
      </c>
      <c r="CO32" s="391"/>
      <c r="CP32" s="391" t="s">
        <v>2932</v>
      </c>
    </row>
    <row r="33" spans="1:94" s="360" customFormat="1" ht="15" customHeight="1">
      <c r="A33" s="2460"/>
      <c r="B33" s="2460"/>
      <c r="C33" s="2460"/>
      <c r="D33" s="2460"/>
      <c r="E33" s="2354"/>
      <c r="F33" s="2374"/>
      <c r="G33" s="3046"/>
      <c r="H33" s="3046"/>
      <c r="I33" s="3046"/>
      <c r="J33" s="3046"/>
      <c r="K33" s="3046"/>
      <c r="L33" s="3046"/>
      <c r="M33" s="3046"/>
      <c r="N33" s="3046"/>
      <c r="O33" s="3049"/>
      <c r="P33" s="3069" t="s">
        <v>319</v>
      </c>
      <c r="Q33" s="2737"/>
      <c r="R33" s="3086" t="str">
        <f>★入力画面!$BL$172</f>
        <v/>
      </c>
      <c r="S33" s="3086"/>
      <c r="T33" s="3086"/>
      <c r="U33" s="3086"/>
      <c r="V33" s="3086"/>
      <c r="W33" s="3086"/>
      <c r="X33" s="3086"/>
      <c r="Y33" s="3086"/>
      <c r="Z33" s="3086"/>
      <c r="AA33" s="3086"/>
      <c r="AB33" s="3086"/>
      <c r="AC33" s="3086"/>
      <c r="AD33" s="3086"/>
      <c r="AE33" s="3086"/>
      <c r="AF33" s="3086"/>
      <c r="AG33" s="3087"/>
      <c r="AH33" s="2766"/>
      <c r="AI33" s="2767"/>
      <c r="AJ33" s="2767"/>
      <c r="AK33" s="2767"/>
      <c r="AL33" s="2767"/>
      <c r="AM33" s="2767"/>
      <c r="AN33" s="2767"/>
      <c r="AO33" s="2767"/>
      <c r="AP33" s="2767"/>
      <c r="AQ33" s="2767"/>
      <c r="AR33" s="2767"/>
      <c r="AS33" s="2767"/>
      <c r="AT33" s="2767"/>
      <c r="AU33" s="2767"/>
      <c r="AV33" s="2767"/>
      <c r="AW33" s="2767"/>
      <c r="AX33" s="2767"/>
      <c r="AY33" s="2767"/>
      <c r="AZ33" s="2767"/>
      <c r="BA33" s="2767"/>
      <c r="BB33" s="2767"/>
      <c r="BC33" s="2767"/>
      <c r="BD33" s="2767"/>
      <c r="BE33" s="2767"/>
      <c r="BF33" s="2767"/>
      <c r="BG33" s="2767"/>
      <c r="BH33" s="2767"/>
      <c r="BI33" s="2767"/>
      <c r="BJ33" s="2767"/>
      <c r="BK33" s="2767"/>
      <c r="BL33" s="2767"/>
      <c r="BM33" s="2767"/>
      <c r="BN33" s="2767"/>
      <c r="BO33" s="2767"/>
      <c r="BP33" s="2767"/>
      <c r="BQ33" s="2767"/>
      <c r="BR33" s="2767"/>
      <c r="BS33" s="2767"/>
      <c r="BT33" s="2767"/>
      <c r="BU33" s="2767"/>
      <c r="BV33" s="2767"/>
      <c r="BW33" s="2767"/>
      <c r="BX33" s="2767"/>
      <c r="BY33" s="2768"/>
      <c r="BZ33" s="2458"/>
      <c r="CA33" s="2458"/>
      <c r="CB33" s="2458"/>
      <c r="CC33" s="2458"/>
      <c r="CD33" s="41"/>
      <c r="CE33" s="41"/>
      <c r="CF33" s="41"/>
      <c r="CG33" s="41"/>
      <c r="CH33" s="41"/>
      <c r="CI33" s="41"/>
      <c r="CJ33" s="41"/>
      <c r="CK33" s="41"/>
      <c r="CL33" s="41"/>
      <c r="CM33" s="392"/>
      <c r="CN33" s="391" t="s">
        <v>3343</v>
      </c>
      <c r="CO33" s="391"/>
      <c r="CP33" s="391" t="s">
        <v>2933</v>
      </c>
    </row>
    <row r="34" spans="1:94" s="360" customFormat="1" ht="15" customHeight="1">
      <c r="A34" s="2460"/>
      <c r="B34" s="2460"/>
      <c r="C34" s="2460"/>
      <c r="D34" s="2460"/>
      <c r="E34" s="2354"/>
      <c r="F34" s="2374"/>
      <c r="G34" s="3046"/>
      <c r="H34" s="3046"/>
      <c r="I34" s="3046"/>
      <c r="J34" s="3046"/>
      <c r="K34" s="3046"/>
      <c r="L34" s="3046"/>
      <c r="M34" s="3046"/>
      <c r="N34" s="3046"/>
      <c r="O34" s="3049"/>
      <c r="P34" s="2739" t="s">
        <v>318</v>
      </c>
      <c r="Q34" s="2740"/>
      <c r="R34" s="3084" t="str">
        <f>★入力画面!$BL$173</f>
        <v/>
      </c>
      <c r="S34" s="3084"/>
      <c r="T34" s="3084"/>
      <c r="U34" s="3084"/>
      <c r="V34" s="3084"/>
      <c r="W34" s="3084"/>
      <c r="X34" s="3084"/>
      <c r="Y34" s="3084"/>
      <c r="Z34" s="3084"/>
      <c r="AA34" s="3084"/>
      <c r="AB34" s="3084"/>
      <c r="AC34" s="3084"/>
      <c r="AD34" s="3084"/>
      <c r="AE34" s="3084"/>
      <c r="AF34" s="3084"/>
      <c r="AG34" s="3085"/>
      <c r="AH34" s="3072">
        <f>★入力画面!$Y$173</f>
        <v>0</v>
      </c>
      <c r="AI34" s="3073"/>
      <c r="AJ34" s="3073"/>
      <c r="AK34" s="3073"/>
      <c r="AL34" s="3073"/>
      <c r="AM34" s="3073"/>
      <c r="AN34" s="3073"/>
      <c r="AO34" s="3073"/>
      <c r="AP34" s="3073"/>
      <c r="AQ34" s="3073"/>
      <c r="AR34" s="3073"/>
      <c r="AS34" s="3073"/>
      <c r="AT34" s="3073"/>
      <c r="AU34" s="3073"/>
      <c r="AV34" s="3073"/>
      <c r="AW34" s="3073"/>
      <c r="AX34" s="3073"/>
      <c r="AY34" s="3073"/>
      <c r="AZ34" s="3073"/>
      <c r="BA34" s="3073"/>
      <c r="BB34" s="3073"/>
      <c r="BC34" s="3073"/>
      <c r="BD34" s="3073"/>
      <c r="BE34" s="3073"/>
      <c r="BF34" s="3073"/>
      <c r="BG34" s="3073"/>
      <c r="BH34" s="3073"/>
      <c r="BI34" s="3073"/>
      <c r="BJ34" s="3073"/>
      <c r="BK34" s="3073"/>
      <c r="BL34" s="3073"/>
      <c r="BM34" s="3073"/>
      <c r="BN34" s="3073"/>
      <c r="BO34" s="3073"/>
      <c r="BP34" s="3073"/>
      <c r="BQ34" s="3073"/>
      <c r="BR34" s="3073"/>
      <c r="BS34" s="3073"/>
      <c r="BT34" s="3073"/>
      <c r="BU34" s="3073"/>
      <c r="BV34" s="3073"/>
      <c r="BW34" s="3073"/>
      <c r="BX34" s="3073"/>
      <c r="BY34" s="3074"/>
      <c r="BZ34" s="2458"/>
      <c r="CA34" s="2458"/>
      <c r="CB34" s="2458"/>
      <c r="CC34" s="2458"/>
      <c r="CD34" s="41"/>
      <c r="CE34" s="41"/>
      <c r="CF34" s="41"/>
      <c r="CG34" s="41"/>
      <c r="CH34" s="41"/>
      <c r="CI34" s="41"/>
      <c r="CJ34" s="41"/>
      <c r="CK34" s="41"/>
      <c r="CL34" s="41"/>
      <c r="CM34" s="392"/>
      <c r="CN34" s="393" t="s">
        <v>3056</v>
      </c>
      <c r="CO34" s="394"/>
      <c r="CP34" s="394"/>
    </row>
    <row r="35" spans="1:94" s="360" customFormat="1" ht="15" customHeight="1">
      <c r="A35" s="2460"/>
      <c r="B35" s="2460"/>
      <c r="C35" s="2460"/>
      <c r="D35" s="2460"/>
      <c r="E35" s="2354"/>
      <c r="F35" s="2374"/>
      <c r="G35" s="3046"/>
      <c r="H35" s="3046"/>
      <c r="I35" s="3046"/>
      <c r="J35" s="3046"/>
      <c r="K35" s="3046"/>
      <c r="L35" s="3046"/>
      <c r="M35" s="3046"/>
      <c r="N35" s="3046"/>
      <c r="O35" s="3049"/>
      <c r="P35" s="3069" t="s">
        <v>319</v>
      </c>
      <c r="Q35" s="2737"/>
      <c r="R35" s="3086" t="str">
        <f>★入力画面!$BL$174</f>
        <v/>
      </c>
      <c r="S35" s="3086"/>
      <c r="T35" s="3086"/>
      <c r="U35" s="3086"/>
      <c r="V35" s="3086"/>
      <c r="W35" s="3086"/>
      <c r="X35" s="3086"/>
      <c r="Y35" s="3086"/>
      <c r="Z35" s="3086"/>
      <c r="AA35" s="3086"/>
      <c r="AB35" s="3086"/>
      <c r="AC35" s="3086"/>
      <c r="AD35" s="3086"/>
      <c r="AE35" s="3086"/>
      <c r="AF35" s="3086"/>
      <c r="AG35" s="3087"/>
      <c r="AH35" s="2766"/>
      <c r="AI35" s="2767"/>
      <c r="AJ35" s="2767"/>
      <c r="AK35" s="2767"/>
      <c r="AL35" s="2767"/>
      <c r="AM35" s="2767"/>
      <c r="AN35" s="2767"/>
      <c r="AO35" s="2767"/>
      <c r="AP35" s="2767"/>
      <c r="AQ35" s="2767"/>
      <c r="AR35" s="2767"/>
      <c r="AS35" s="2767"/>
      <c r="AT35" s="2767"/>
      <c r="AU35" s="2767"/>
      <c r="AV35" s="2767"/>
      <c r="AW35" s="2767"/>
      <c r="AX35" s="2767"/>
      <c r="AY35" s="2767"/>
      <c r="AZ35" s="2767"/>
      <c r="BA35" s="2767"/>
      <c r="BB35" s="2767"/>
      <c r="BC35" s="2767"/>
      <c r="BD35" s="2767"/>
      <c r="BE35" s="2767"/>
      <c r="BF35" s="2767"/>
      <c r="BG35" s="2767"/>
      <c r="BH35" s="2767"/>
      <c r="BI35" s="2767"/>
      <c r="BJ35" s="2767"/>
      <c r="BK35" s="2767"/>
      <c r="BL35" s="2767"/>
      <c r="BM35" s="2767"/>
      <c r="BN35" s="2767"/>
      <c r="BO35" s="2767"/>
      <c r="BP35" s="2767"/>
      <c r="BQ35" s="2767"/>
      <c r="BR35" s="2767"/>
      <c r="BS35" s="2767"/>
      <c r="BT35" s="2767"/>
      <c r="BU35" s="2767"/>
      <c r="BV35" s="2767"/>
      <c r="BW35" s="2767"/>
      <c r="BX35" s="2767"/>
      <c r="BY35" s="2768"/>
      <c r="BZ35" s="2458"/>
      <c r="CA35" s="2458"/>
      <c r="CB35" s="2458"/>
      <c r="CC35" s="2458"/>
      <c r="CD35" s="41"/>
      <c r="CE35" s="41"/>
      <c r="CF35" s="41"/>
      <c r="CG35" s="41"/>
      <c r="CH35" s="41"/>
      <c r="CI35" s="41"/>
      <c r="CJ35" s="41"/>
      <c r="CK35" s="41"/>
      <c r="CL35" s="41"/>
      <c r="CM35" s="392"/>
      <c r="CN35" s="393" t="s">
        <v>3057</v>
      </c>
      <c r="CO35" s="394"/>
      <c r="CP35" s="394"/>
    </row>
    <row r="36" spans="1:94" s="360" customFormat="1" ht="15" customHeight="1">
      <c r="A36" s="2460"/>
      <c r="B36" s="2460"/>
      <c r="C36" s="2460"/>
      <c r="D36" s="2460"/>
      <c r="E36" s="2354"/>
      <c r="F36" s="2374"/>
      <c r="G36" s="3046"/>
      <c r="H36" s="3046"/>
      <c r="I36" s="3046"/>
      <c r="J36" s="3046"/>
      <c r="K36" s="3046"/>
      <c r="L36" s="3046"/>
      <c r="M36" s="3046"/>
      <c r="N36" s="3046"/>
      <c r="O36" s="3049"/>
      <c r="P36" s="2739" t="s">
        <v>318</v>
      </c>
      <c r="Q36" s="2740"/>
      <c r="R36" s="3084" t="str">
        <f>★入力画面!$BL$175</f>
        <v/>
      </c>
      <c r="S36" s="3084"/>
      <c r="T36" s="3084"/>
      <c r="U36" s="3084"/>
      <c r="V36" s="3084"/>
      <c r="W36" s="3084"/>
      <c r="X36" s="3084"/>
      <c r="Y36" s="3084"/>
      <c r="Z36" s="3084"/>
      <c r="AA36" s="3084"/>
      <c r="AB36" s="3084"/>
      <c r="AC36" s="3084"/>
      <c r="AD36" s="3084"/>
      <c r="AE36" s="3084"/>
      <c r="AF36" s="3084"/>
      <c r="AG36" s="3085"/>
      <c r="AH36" s="3072">
        <f>★入力画面!$Y$175</f>
        <v>0</v>
      </c>
      <c r="AI36" s="3073"/>
      <c r="AJ36" s="3073"/>
      <c r="AK36" s="3073"/>
      <c r="AL36" s="3073"/>
      <c r="AM36" s="3073"/>
      <c r="AN36" s="3073"/>
      <c r="AO36" s="3073"/>
      <c r="AP36" s="3073"/>
      <c r="AQ36" s="3073"/>
      <c r="AR36" s="3073"/>
      <c r="AS36" s="3073"/>
      <c r="AT36" s="3073"/>
      <c r="AU36" s="3073"/>
      <c r="AV36" s="3073"/>
      <c r="AW36" s="3073"/>
      <c r="AX36" s="3073"/>
      <c r="AY36" s="3073"/>
      <c r="AZ36" s="3073"/>
      <c r="BA36" s="3073"/>
      <c r="BB36" s="3073"/>
      <c r="BC36" s="3073"/>
      <c r="BD36" s="3073"/>
      <c r="BE36" s="3073"/>
      <c r="BF36" s="3073"/>
      <c r="BG36" s="3073"/>
      <c r="BH36" s="3073"/>
      <c r="BI36" s="3073"/>
      <c r="BJ36" s="3073"/>
      <c r="BK36" s="3073"/>
      <c r="BL36" s="3073"/>
      <c r="BM36" s="3073"/>
      <c r="BN36" s="3073"/>
      <c r="BO36" s="3073"/>
      <c r="BP36" s="3073"/>
      <c r="BQ36" s="3073"/>
      <c r="BR36" s="3073"/>
      <c r="BS36" s="3073"/>
      <c r="BT36" s="3073"/>
      <c r="BU36" s="3073"/>
      <c r="BV36" s="3073"/>
      <c r="BW36" s="3073"/>
      <c r="BX36" s="3073"/>
      <c r="BY36" s="3074"/>
      <c r="BZ36" s="2458"/>
      <c r="CA36" s="2458"/>
      <c r="CB36" s="2458"/>
      <c r="CC36" s="2458"/>
      <c r="CD36" s="41"/>
      <c r="CE36" s="41"/>
      <c r="CF36" s="41"/>
      <c r="CG36" s="41"/>
      <c r="CH36" s="41"/>
      <c r="CI36" s="41"/>
      <c r="CJ36" s="41"/>
      <c r="CK36" s="41"/>
      <c r="CL36" s="41"/>
      <c r="CM36" s="392"/>
      <c r="CN36" s="395" t="s">
        <v>3058</v>
      </c>
      <c r="CO36" s="396"/>
      <c r="CP36" s="396"/>
    </row>
    <row r="37" spans="1:94" s="360" customFormat="1" ht="15" customHeight="1" thickBot="1">
      <c r="A37" s="2460"/>
      <c r="B37" s="2460"/>
      <c r="C37" s="2460"/>
      <c r="D37" s="2460"/>
      <c r="E37" s="2354"/>
      <c r="F37" s="2374"/>
      <c r="G37" s="3046"/>
      <c r="H37" s="3046"/>
      <c r="I37" s="3046"/>
      <c r="J37" s="3046"/>
      <c r="K37" s="3046"/>
      <c r="L37" s="3046"/>
      <c r="M37" s="3046"/>
      <c r="N37" s="3046"/>
      <c r="O37" s="3049"/>
      <c r="P37" s="3069" t="s">
        <v>319</v>
      </c>
      <c r="Q37" s="2737"/>
      <c r="R37" s="3086" t="str">
        <f>★入力画面!$BL$176</f>
        <v/>
      </c>
      <c r="S37" s="3086"/>
      <c r="T37" s="3086"/>
      <c r="U37" s="3086"/>
      <c r="V37" s="3086"/>
      <c r="W37" s="3086"/>
      <c r="X37" s="3086"/>
      <c r="Y37" s="3086"/>
      <c r="Z37" s="3086"/>
      <c r="AA37" s="3086"/>
      <c r="AB37" s="3086"/>
      <c r="AC37" s="3086"/>
      <c r="AD37" s="3086"/>
      <c r="AE37" s="3086"/>
      <c r="AF37" s="3086"/>
      <c r="AG37" s="3087"/>
      <c r="AH37" s="2766"/>
      <c r="AI37" s="2767"/>
      <c r="AJ37" s="2767"/>
      <c r="AK37" s="2767"/>
      <c r="AL37" s="2767"/>
      <c r="AM37" s="2767"/>
      <c r="AN37" s="2767"/>
      <c r="AO37" s="2767"/>
      <c r="AP37" s="2767"/>
      <c r="AQ37" s="2767"/>
      <c r="AR37" s="2767"/>
      <c r="AS37" s="2767"/>
      <c r="AT37" s="2767"/>
      <c r="AU37" s="2767"/>
      <c r="AV37" s="2767"/>
      <c r="AW37" s="2767"/>
      <c r="AX37" s="2767"/>
      <c r="AY37" s="2767"/>
      <c r="AZ37" s="2767"/>
      <c r="BA37" s="2767"/>
      <c r="BB37" s="2767"/>
      <c r="BC37" s="2767"/>
      <c r="BD37" s="2767"/>
      <c r="BE37" s="2767"/>
      <c r="BF37" s="2767"/>
      <c r="BG37" s="2767"/>
      <c r="BH37" s="2767"/>
      <c r="BI37" s="2767"/>
      <c r="BJ37" s="2767"/>
      <c r="BK37" s="2767"/>
      <c r="BL37" s="2767"/>
      <c r="BM37" s="2767"/>
      <c r="BN37" s="2767"/>
      <c r="BO37" s="2767"/>
      <c r="BP37" s="2767"/>
      <c r="BQ37" s="2767"/>
      <c r="BR37" s="2767"/>
      <c r="BS37" s="2767"/>
      <c r="BT37" s="2767"/>
      <c r="BU37" s="2767"/>
      <c r="BV37" s="2767"/>
      <c r="BW37" s="2767"/>
      <c r="BX37" s="2767"/>
      <c r="BY37" s="2768"/>
      <c r="BZ37" s="2458"/>
      <c r="CA37" s="2458"/>
      <c r="CB37" s="2458"/>
      <c r="CC37" s="2458"/>
      <c r="CD37" s="41"/>
      <c r="CE37" s="41"/>
      <c r="CF37" s="41"/>
      <c r="CG37" s="41"/>
      <c r="CH37" s="41"/>
      <c r="CI37" s="41"/>
      <c r="CJ37" s="41"/>
      <c r="CK37" s="41"/>
      <c r="CL37" s="41"/>
      <c r="CM37" s="392"/>
      <c r="CN37" s="393" t="s">
        <v>3059</v>
      </c>
      <c r="CO37" s="396"/>
      <c r="CP37" s="396"/>
    </row>
    <row r="38" spans="1:94" s="360" customFormat="1" ht="15" customHeight="1" thickTop="1">
      <c r="A38" s="2460"/>
      <c r="B38" s="2460"/>
      <c r="C38" s="2460"/>
      <c r="D38" s="2460"/>
      <c r="E38" s="2354"/>
      <c r="F38" s="2374"/>
      <c r="G38" s="3046"/>
      <c r="H38" s="3046"/>
      <c r="I38" s="3046"/>
      <c r="J38" s="3046"/>
      <c r="K38" s="3046"/>
      <c r="L38" s="3046"/>
      <c r="M38" s="3046"/>
      <c r="N38" s="3046"/>
      <c r="O38" s="3049"/>
      <c r="P38" s="2739" t="s">
        <v>318</v>
      </c>
      <c r="Q38" s="2740"/>
      <c r="R38" s="3097" t="s">
        <v>2888</v>
      </c>
      <c r="S38" s="3097"/>
      <c r="T38" s="3097"/>
      <c r="U38" s="3097"/>
      <c r="V38" s="3097"/>
      <c r="W38" s="3097"/>
      <c r="X38" s="3097"/>
      <c r="Y38" s="3097"/>
      <c r="Z38" s="3097" t="s">
        <v>2889</v>
      </c>
      <c r="AA38" s="3097"/>
      <c r="AB38" s="3097"/>
      <c r="AC38" s="3097"/>
      <c r="AD38" s="3097" t="s">
        <v>2902</v>
      </c>
      <c r="AE38" s="3097"/>
      <c r="AF38" s="3097"/>
      <c r="AG38" s="3098"/>
      <c r="AH38" s="1214"/>
      <c r="AI38" s="1214"/>
      <c r="AJ38" s="1214"/>
      <c r="AK38" s="1214"/>
      <c r="AL38" s="1214"/>
      <c r="AM38" s="1214"/>
      <c r="AN38" s="1214"/>
      <c r="AO38" s="1214"/>
      <c r="AP38" s="1214"/>
      <c r="AQ38" s="1214"/>
      <c r="AR38" s="1214"/>
      <c r="AS38" s="1214"/>
      <c r="AT38" s="1214"/>
      <c r="AU38" s="1214"/>
      <c r="AV38" s="1214"/>
      <c r="AW38" s="1214"/>
      <c r="AX38" s="1214"/>
      <c r="AY38" s="1214"/>
      <c r="AZ38" s="1214"/>
      <c r="BA38" s="1214"/>
      <c r="BB38" s="1214"/>
      <c r="BC38" s="1214"/>
      <c r="BD38" s="1214"/>
      <c r="BE38" s="1214"/>
      <c r="BF38" s="1214"/>
      <c r="BG38" s="1214"/>
      <c r="BH38" s="1214"/>
      <c r="BI38" s="1214"/>
      <c r="BJ38" s="1214"/>
      <c r="BK38" s="1214"/>
      <c r="BL38" s="1214"/>
      <c r="BM38" s="1214"/>
      <c r="BN38" s="1214"/>
      <c r="BO38" s="1214"/>
      <c r="BP38" s="1214"/>
      <c r="BQ38" s="1214"/>
      <c r="BR38" s="1214"/>
      <c r="BS38" s="1214"/>
      <c r="BT38" s="1214"/>
      <c r="BU38" s="1214"/>
      <c r="BV38" s="1214"/>
      <c r="BW38" s="1214"/>
      <c r="BX38" s="1214"/>
      <c r="BY38" s="1215"/>
      <c r="BZ38" s="2458"/>
      <c r="CA38" s="2458"/>
      <c r="CB38" s="2458"/>
      <c r="CC38" s="2458"/>
      <c r="CD38" s="41"/>
      <c r="CE38" s="3101" t="s">
        <v>3303</v>
      </c>
      <c r="CF38" s="1170"/>
      <c r="CG38" s="1170"/>
      <c r="CH38" s="1170"/>
      <c r="CI38" s="1170"/>
      <c r="CJ38" s="1170"/>
      <c r="CK38" s="1171"/>
      <c r="CL38" s="41"/>
      <c r="CM38" s="392"/>
      <c r="CN38" s="395" t="s">
        <v>3060</v>
      </c>
      <c r="CO38" s="396"/>
    </row>
    <row r="39" spans="1:94" s="360" customFormat="1" ht="15" customHeight="1">
      <c r="A39" s="2460"/>
      <c r="B39" s="2460"/>
      <c r="C39" s="2460"/>
      <c r="D39" s="2460"/>
      <c r="E39" s="2354"/>
      <c r="F39" s="2374"/>
      <c r="G39" s="3046"/>
      <c r="H39" s="3046"/>
      <c r="I39" s="3046"/>
      <c r="J39" s="3046"/>
      <c r="K39" s="3046"/>
      <c r="L39" s="3046"/>
      <c r="M39" s="3046"/>
      <c r="N39" s="3046"/>
      <c r="O39" s="3049"/>
      <c r="P39" s="3069" t="s">
        <v>319</v>
      </c>
      <c r="Q39" s="2737"/>
      <c r="R39" s="3099" t="s">
        <v>2888</v>
      </c>
      <c r="S39" s="3099"/>
      <c r="T39" s="3099"/>
      <c r="U39" s="3099"/>
      <c r="V39" s="3099"/>
      <c r="W39" s="3099"/>
      <c r="X39" s="3099"/>
      <c r="Y39" s="3099"/>
      <c r="Z39" s="3099" t="s">
        <v>2889</v>
      </c>
      <c r="AA39" s="3099"/>
      <c r="AB39" s="3099"/>
      <c r="AC39" s="3099"/>
      <c r="AD39" s="3099" t="s">
        <v>2902</v>
      </c>
      <c r="AE39" s="3099"/>
      <c r="AF39" s="3099"/>
      <c r="AG39" s="3100"/>
      <c r="AH39" s="1217"/>
      <c r="AI39" s="1217"/>
      <c r="AJ39" s="1217"/>
      <c r="AK39" s="1217"/>
      <c r="AL39" s="1217"/>
      <c r="AM39" s="1217"/>
      <c r="AN39" s="1217"/>
      <c r="AO39" s="1217"/>
      <c r="AP39" s="1217"/>
      <c r="AQ39" s="1217"/>
      <c r="AR39" s="1217"/>
      <c r="AS39" s="1217"/>
      <c r="AT39" s="1217"/>
      <c r="AU39" s="1217"/>
      <c r="AV39" s="1217"/>
      <c r="AW39" s="1217"/>
      <c r="AX39" s="1217"/>
      <c r="AY39" s="1217"/>
      <c r="AZ39" s="1217"/>
      <c r="BA39" s="1217"/>
      <c r="BB39" s="1217"/>
      <c r="BC39" s="1217"/>
      <c r="BD39" s="1217"/>
      <c r="BE39" s="1217"/>
      <c r="BF39" s="1217"/>
      <c r="BG39" s="1217"/>
      <c r="BH39" s="1217"/>
      <c r="BI39" s="1217"/>
      <c r="BJ39" s="1217"/>
      <c r="BK39" s="1217"/>
      <c r="BL39" s="1217"/>
      <c r="BM39" s="1217"/>
      <c r="BN39" s="1217"/>
      <c r="BO39" s="1217"/>
      <c r="BP39" s="1217"/>
      <c r="BQ39" s="1217"/>
      <c r="BR39" s="1217"/>
      <c r="BS39" s="1217"/>
      <c r="BT39" s="1217"/>
      <c r="BU39" s="1217"/>
      <c r="BV39" s="1217"/>
      <c r="BW39" s="1217"/>
      <c r="BX39" s="1217"/>
      <c r="BY39" s="1218"/>
      <c r="BZ39" s="2458"/>
      <c r="CA39" s="2458"/>
      <c r="CB39" s="2458"/>
      <c r="CC39" s="2458"/>
      <c r="CD39" s="41"/>
      <c r="CE39" s="1172"/>
      <c r="CF39" s="1173"/>
      <c r="CG39" s="1173"/>
      <c r="CH39" s="1173"/>
      <c r="CI39" s="1173"/>
      <c r="CJ39" s="1173"/>
      <c r="CK39" s="1174"/>
      <c r="CL39" s="41"/>
      <c r="CM39" s="392"/>
      <c r="CN39" s="393" t="s">
        <v>3061</v>
      </c>
      <c r="CO39" s="396"/>
    </row>
    <row r="40" spans="1:94" s="360" customFormat="1" ht="15" customHeight="1">
      <c r="A40" s="2460"/>
      <c r="B40" s="2460"/>
      <c r="C40" s="2460"/>
      <c r="D40" s="2460"/>
      <c r="E40" s="2354"/>
      <c r="F40" s="2374"/>
      <c r="G40" s="3046"/>
      <c r="H40" s="3046"/>
      <c r="I40" s="3046"/>
      <c r="J40" s="3046"/>
      <c r="K40" s="3046"/>
      <c r="L40" s="3046"/>
      <c r="M40" s="3046"/>
      <c r="N40" s="3046"/>
      <c r="O40" s="3049"/>
      <c r="P40" s="2739" t="s">
        <v>318</v>
      </c>
      <c r="Q40" s="2740"/>
      <c r="R40" s="3097" t="s">
        <v>2888</v>
      </c>
      <c r="S40" s="3097"/>
      <c r="T40" s="3097"/>
      <c r="U40" s="3097"/>
      <c r="V40" s="3097"/>
      <c r="W40" s="3097"/>
      <c r="X40" s="3097"/>
      <c r="Y40" s="3097"/>
      <c r="Z40" s="3097" t="s">
        <v>2889</v>
      </c>
      <c r="AA40" s="3097"/>
      <c r="AB40" s="3097"/>
      <c r="AC40" s="3097"/>
      <c r="AD40" s="3097" t="s">
        <v>2902</v>
      </c>
      <c r="AE40" s="3097"/>
      <c r="AF40" s="3097"/>
      <c r="AG40" s="3098"/>
      <c r="AH40" s="1214"/>
      <c r="AI40" s="1214"/>
      <c r="AJ40" s="1214"/>
      <c r="AK40" s="1214"/>
      <c r="AL40" s="1214"/>
      <c r="AM40" s="1214"/>
      <c r="AN40" s="1214"/>
      <c r="AO40" s="1214"/>
      <c r="AP40" s="1214"/>
      <c r="AQ40" s="1214"/>
      <c r="AR40" s="1214"/>
      <c r="AS40" s="1214"/>
      <c r="AT40" s="1214"/>
      <c r="AU40" s="1214"/>
      <c r="AV40" s="1214"/>
      <c r="AW40" s="1214"/>
      <c r="AX40" s="1214"/>
      <c r="AY40" s="1214"/>
      <c r="AZ40" s="1214"/>
      <c r="BA40" s="1214"/>
      <c r="BB40" s="1214"/>
      <c r="BC40" s="1214"/>
      <c r="BD40" s="1214"/>
      <c r="BE40" s="1214"/>
      <c r="BF40" s="1214"/>
      <c r="BG40" s="1214"/>
      <c r="BH40" s="1214"/>
      <c r="BI40" s="1214"/>
      <c r="BJ40" s="1214"/>
      <c r="BK40" s="1214"/>
      <c r="BL40" s="1214"/>
      <c r="BM40" s="1214"/>
      <c r="BN40" s="1214"/>
      <c r="BO40" s="1214"/>
      <c r="BP40" s="1214"/>
      <c r="BQ40" s="1214"/>
      <c r="BR40" s="1214"/>
      <c r="BS40" s="1214"/>
      <c r="BT40" s="1214"/>
      <c r="BU40" s="1214"/>
      <c r="BV40" s="1214"/>
      <c r="BW40" s="1214"/>
      <c r="BX40" s="1214"/>
      <c r="BY40" s="1215"/>
      <c r="BZ40" s="2458"/>
      <c r="CA40" s="2458"/>
      <c r="CB40" s="2458"/>
      <c r="CC40" s="2458"/>
      <c r="CD40" s="41"/>
      <c r="CE40" s="1172"/>
      <c r="CF40" s="1173"/>
      <c r="CG40" s="1173"/>
      <c r="CH40" s="1173"/>
      <c r="CI40" s="1173"/>
      <c r="CJ40" s="1173"/>
      <c r="CK40" s="1174"/>
      <c r="CL40" s="41"/>
      <c r="CM40" s="392"/>
      <c r="CN40" s="395" t="s">
        <v>3061</v>
      </c>
      <c r="CO40" s="396"/>
    </row>
    <row r="41" spans="1:94" s="360" customFormat="1" ht="15" customHeight="1">
      <c r="A41" s="2460"/>
      <c r="B41" s="2460"/>
      <c r="C41" s="2460"/>
      <c r="D41" s="2460"/>
      <c r="E41" s="2354"/>
      <c r="F41" s="2374"/>
      <c r="G41" s="3046"/>
      <c r="H41" s="3046"/>
      <c r="I41" s="3046"/>
      <c r="J41" s="3046"/>
      <c r="K41" s="3046"/>
      <c r="L41" s="3046"/>
      <c r="M41" s="3046"/>
      <c r="N41" s="3046"/>
      <c r="O41" s="3049"/>
      <c r="P41" s="3069" t="s">
        <v>319</v>
      </c>
      <c r="Q41" s="2737"/>
      <c r="R41" s="3099" t="s">
        <v>2888</v>
      </c>
      <c r="S41" s="3099"/>
      <c r="T41" s="3099"/>
      <c r="U41" s="3099"/>
      <c r="V41" s="3099"/>
      <c r="W41" s="3099"/>
      <c r="X41" s="3099"/>
      <c r="Y41" s="3099"/>
      <c r="Z41" s="3099" t="s">
        <v>2889</v>
      </c>
      <c r="AA41" s="3099"/>
      <c r="AB41" s="3099"/>
      <c r="AC41" s="3099"/>
      <c r="AD41" s="3099" t="s">
        <v>2902</v>
      </c>
      <c r="AE41" s="3099"/>
      <c r="AF41" s="3099"/>
      <c r="AG41" s="3100"/>
      <c r="AH41" s="1217"/>
      <c r="AI41" s="1217"/>
      <c r="AJ41" s="1217"/>
      <c r="AK41" s="1217"/>
      <c r="AL41" s="1217"/>
      <c r="AM41" s="1217"/>
      <c r="AN41" s="1217"/>
      <c r="AO41" s="1217"/>
      <c r="AP41" s="1217"/>
      <c r="AQ41" s="1217"/>
      <c r="AR41" s="1217"/>
      <c r="AS41" s="1217"/>
      <c r="AT41" s="1217"/>
      <c r="AU41" s="1217"/>
      <c r="AV41" s="1217"/>
      <c r="AW41" s="1217"/>
      <c r="AX41" s="1217"/>
      <c r="AY41" s="1217"/>
      <c r="AZ41" s="1217"/>
      <c r="BA41" s="1217"/>
      <c r="BB41" s="1217"/>
      <c r="BC41" s="1217"/>
      <c r="BD41" s="1217"/>
      <c r="BE41" s="1217"/>
      <c r="BF41" s="1217"/>
      <c r="BG41" s="1217"/>
      <c r="BH41" s="1217"/>
      <c r="BI41" s="1217"/>
      <c r="BJ41" s="1217"/>
      <c r="BK41" s="1217"/>
      <c r="BL41" s="1217"/>
      <c r="BM41" s="1217"/>
      <c r="BN41" s="1217"/>
      <c r="BO41" s="1217"/>
      <c r="BP41" s="1217"/>
      <c r="BQ41" s="1217"/>
      <c r="BR41" s="1217"/>
      <c r="BS41" s="1217"/>
      <c r="BT41" s="1217"/>
      <c r="BU41" s="1217"/>
      <c r="BV41" s="1217"/>
      <c r="BW41" s="1217"/>
      <c r="BX41" s="1217"/>
      <c r="BY41" s="1218"/>
      <c r="BZ41" s="2458"/>
      <c r="CA41" s="2458"/>
      <c r="CB41" s="2458"/>
      <c r="CC41" s="2458"/>
      <c r="CD41" s="41"/>
      <c r="CE41" s="3102" t="s">
        <v>3305</v>
      </c>
      <c r="CF41" s="3103"/>
      <c r="CG41" s="3103"/>
      <c r="CH41" s="3103"/>
      <c r="CI41" s="3103"/>
      <c r="CJ41" s="3103"/>
      <c r="CK41" s="3104"/>
      <c r="CL41" s="41"/>
      <c r="CM41" s="392"/>
      <c r="CN41" s="395" t="s">
        <v>3062</v>
      </c>
      <c r="CO41" s="396"/>
    </row>
    <row r="42" spans="1:94" s="360" customFormat="1" ht="15" customHeight="1">
      <c r="A42" s="2460"/>
      <c r="B42" s="2460"/>
      <c r="C42" s="2460"/>
      <c r="D42" s="2460"/>
      <c r="E42" s="2354"/>
      <c r="F42" s="2374"/>
      <c r="G42" s="3046"/>
      <c r="H42" s="3046"/>
      <c r="I42" s="3046"/>
      <c r="J42" s="3046"/>
      <c r="K42" s="3046"/>
      <c r="L42" s="3046"/>
      <c r="M42" s="3046"/>
      <c r="N42" s="3046"/>
      <c r="O42" s="3049"/>
      <c r="P42" s="2739" t="s">
        <v>318</v>
      </c>
      <c r="Q42" s="2740"/>
      <c r="R42" s="3097" t="s">
        <v>2888</v>
      </c>
      <c r="S42" s="3097"/>
      <c r="T42" s="3097"/>
      <c r="U42" s="3097"/>
      <c r="V42" s="3097"/>
      <c r="W42" s="3097"/>
      <c r="X42" s="3097"/>
      <c r="Y42" s="3097"/>
      <c r="Z42" s="3097" t="s">
        <v>2889</v>
      </c>
      <c r="AA42" s="3097"/>
      <c r="AB42" s="3097"/>
      <c r="AC42" s="3097"/>
      <c r="AD42" s="3097" t="s">
        <v>2902</v>
      </c>
      <c r="AE42" s="3097"/>
      <c r="AF42" s="3097"/>
      <c r="AG42" s="3098"/>
      <c r="AH42" s="1214"/>
      <c r="AI42" s="1214"/>
      <c r="AJ42" s="1214"/>
      <c r="AK42" s="1214"/>
      <c r="AL42" s="1214"/>
      <c r="AM42" s="1214"/>
      <c r="AN42" s="1214"/>
      <c r="AO42" s="1214"/>
      <c r="AP42" s="1214"/>
      <c r="AQ42" s="1214"/>
      <c r="AR42" s="1214"/>
      <c r="AS42" s="1214"/>
      <c r="AT42" s="1214"/>
      <c r="AU42" s="1214"/>
      <c r="AV42" s="1214"/>
      <c r="AW42" s="1214"/>
      <c r="AX42" s="1214"/>
      <c r="AY42" s="1214"/>
      <c r="AZ42" s="1214"/>
      <c r="BA42" s="1214"/>
      <c r="BB42" s="1214"/>
      <c r="BC42" s="1214"/>
      <c r="BD42" s="1214"/>
      <c r="BE42" s="1214"/>
      <c r="BF42" s="1214"/>
      <c r="BG42" s="1214"/>
      <c r="BH42" s="1214"/>
      <c r="BI42" s="1214"/>
      <c r="BJ42" s="1214"/>
      <c r="BK42" s="1214"/>
      <c r="BL42" s="1214"/>
      <c r="BM42" s="1214"/>
      <c r="BN42" s="1214"/>
      <c r="BO42" s="1214"/>
      <c r="BP42" s="1214"/>
      <c r="BQ42" s="1214"/>
      <c r="BR42" s="1214"/>
      <c r="BS42" s="1214"/>
      <c r="BT42" s="1214"/>
      <c r="BU42" s="1214"/>
      <c r="BV42" s="1214"/>
      <c r="BW42" s="1214"/>
      <c r="BX42" s="1214"/>
      <c r="BY42" s="1215"/>
      <c r="BZ42" s="2458"/>
      <c r="CA42" s="2458"/>
      <c r="CB42" s="2458"/>
      <c r="CC42" s="2458"/>
      <c r="CD42" s="41"/>
      <c r="CE42" s="3102"/>
      <c r="CF42" s="3103"/>
      <c r="CG42" s="3103"/>
      <c r="CH42" s="3103"/>
      <c r="CI42" s="3103"/>
      <c r="CJ42" s="3103"/>
      <c r="CK42" s="3104"/>
      <c r="CL42" s="41"/>
      <c r="CM42" s="392"/>
      <c r="CN42" s="395" t="s">
        <v>3063</v>
      </c>
      <c r="CO42" s="396"/>
    </row>
    <row r="43" spans="1:94" s="360" customFormat="1" ht="15" customHeight="1">
      <c r="A43" s="2460"/>
      <c r="B43" s="2460"/>
      <c r="C43" s="2460"/>
      <c r="D43" s="2460"/>
      <c r="E43" s="2354"/>
      <c r="F43" s="2374"/>
      <c r="G43" s="3046"/>
      <c r="H43" s="3046"/>
      <c r="I43" s="3046"/>
      <c r="J43" s="3046"/>
      <c r="K43" s="3046"/>
      <c r="L43" s="3046"/>
      <c r="M43" s="3046"/>
      <c r="N43" s="3046"/>
      <c r="O43" s="3049"/>
      <c r="P43" s="3069" t="s">
        <v>319</v>
      </c>
      <c r="Q43" s="2737"/>
      <c r="R43" s="3099" t="s">
        <v>2888</v>
      </c>
      <c r="S43" s="3099"/>
      <c r="T43" s="3099"/>
      <c r="U43" s="3099"/>
      <c r="V43" s="3099"/>
      <c r="W43" s="3099"/>
      <c r="X43" s="3099"/>
      <c r="Y43" s="3099"/>
      <c r="Z43" s="3099" t="s">
        <v>2889</v>
      </c>
      <c r="AA43" s="3099"/>
      <c r="AB43" s="3099"/>
      <c r="AC43" s="3099"/>
      <c r="AD43" s="3099" t="s">
        <v>2902</v>
      </c>
      <c r="AE43" s="3099"/>
      <c r="AF43" s="3099"/>
      <c r="AG43" s="3100"/>
      <c r="AH43" s="1217"/>
      <c r="AI43" s="1217"/>
      <c r="AJ43" s="1217"/>
      <c r="AK43" s="1217"/>
      <c r="AL43" s="1217"/>
      <c r="AM43" s="1217"/>
      <c r="AN43" s="1217"/>
      <c r="AO43" s="1217"/>
      <c r="AP43" s="1217"/>
      <c r="AQ43" s="1217"/>
      <c r="AR43" s="1217"/>
      <c r="AS43" s="1217"/>
      <c r="AT43" s="1217"/>
      <c r="AU43" s="1217"/>
      <c r="AV43" s="1217"/>
      <c r="AW43" s="1217"/>
      <c r="AX43" s="1217"/>
      <c r="AY43" s="1217"/>
      <c r="AZ43" s="1217"/>
      <c r="BA43" s="1217"/>
      <c r="BB43" s="1217"/>
      <c r="BC43" s="1217"/>
      <c r="BD43" s="1217"/>
      <c r="BE43" s="1217"/>
      <c r="BF43" s="1217"/>
      <c r="BG43" s="1217"/>
      <c r="BH43" s="1217"/>
      <c r="BI43" s="1217"/>
      <c r="BJ43" s="1217"/>
      <c r="BK43" s="1217"/>
      <c r="BL43" s="1217"/>
      <c r="BM43" s="1217"/>
      <c r="BN43" s="1217"/>
      <c r="BO43" s="1217"/>
      <c r="BP43" s="1217"/>
      <c r="BQ43" s="1217"/>
      <c r="BR43" s="1217"/>
      <c r="BS43" s="1217"/>
      <c r="BT43" s="1217"/>
      <c r="BU43" s="1217"/>
      <c r="BV43" s="1217"/>
      <c r="BW43" s="1217"/>
      <c r="BX43" s="1217"/>
      <c r="BY43" s="1218"/>
      <c r="BZ43" s="2458"/>
      <c r="CA43" s="2458"/>
      <c r="CB43" s="2458"/>
      <c r="CC43" s="2458"/>
      <c r="CD43" s="41"/>
      <c r="CE43" s="3102"/>
      <c r="CF43" s="3103"/>
      <c r="CG43" s="3103"/>
      <c r="CH43" s="3103"/>
      <c r="CI43" s="3103"/>
      <c r="CJ43" s="3103"/>
      <c r="CK43" s="3104"/>
      <c r="CL43" s="41"/>
      <c r="CM43" s="392"/>
      <c r="CN43" s="395" t="s">
        <v>3064</v>
      </c>
      <c r="CO43" s="396"/>
    </row>
    <row r="44" spans="1:94" s="360" customFormat="1" ht="15" customHeight="1">
      <c r="A44" s="2460"/>
      <c r="B44" s="2460"/>
      <c r="C44" s="2460"/>
      <c r="D44" s="2460"/>
      <c r="E44" s="2354"/>
      <c r="F44" s="2374"/>
      <c r="G44" s="3046"/>
      <c r="H44" s="3046"/>
      <c r="I44" s="3046"/>
      <c r="J44" s="3046"/>
      <c r="K44" s="3046"/>
      <c r="L44" s="3046"/>
      <c r="M44" s="3046"/>
      <c r="N44" s="3046"/>
      <c r="O44" s="3049"/>
      <c r="P44" s="2739" t="s">
        <v>318</v>
      </c>
      <c r="Q44" s="2740"/>
      <c r="R44" s="3097" t="s">
        <v>2888</v>
      </c>
      <c r="S44" s="3097"/>
      <c r="T44" s="3097"/>
      <c r="U44" s="3097"/>
      <c r="V44" s="3097"/>
      <c r="W44" s="3097"/>
      <c r="X44" s="3097"/>
      <c r="Y44" s="3097"/>
      <c r="Z44" s="3097" t="s">
        <v>2889</v>
      </c>
      <c r="AA44" s="3097"/>
      <c r="AB44" s="3097"/>
      <c r="AC44" s="3097"/>
      <c r="AD44" s="3097" t="s">
        <v>2902</v>
      </c>
      <c r="AE44" s="3097"/>
      <c r="AF44" s="3097"/>
      <c r="AG44" s="3098"/>
      <c r="AH44" s="1214"/>
      <c r="AI44" s="1214"/>
      <c r="AJ44" s="1214"/>
      <c r="AK44" s="1214"/>
      <c r="AL44" s="1214"/>
      <c r="AM44" s="1214"/>
      <c r="AN44" s="1214"/>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5"/>
      <c r="BZ44" s="2458"/>
      <c r="CA44" s="2458"/>
      <c r="CB44" s="2458"/>
      <c r="CC44" s="2458"/>
      <c r="CD44" s="41"/>
      <c r="CE44" s="3102"/>
      <c r="CF44" s="3103"/>
      <c r="CG44" s="3103"/>
      <c r="CH44" s="3103"/>
      <c r="CI44" s="3103"/>
      <c r="CJ44" s="3103"/>
      <c r="CK44" s="3104"/>
      <c r="CL44" s="41"/>
      <c r="CM44" s="392"/>
      <c r="CN44" s="395" t="s">
        <v>3065</v>
      </c>
      <c r="CO44" s="396"/>
    </row>
    <row r="45" spans="1:94" s="360" customFormat="1" ht="15" customHeight="1">
      <c r="A45" s="2460"/>
      <c r="B45" s="2460"/>
      <c r="C45" s="2460"/>
      <c r="D45" s="2460"/>
      <c r="E45" s="2354"/>
      <c r="F45" s="2374"/>
      <c r="G45" s="3046"/>
      <c r="H45" s="3046"/>
      <c r="I45" s="3046"/>
      <c r="J45" s="3046"/>
      <c r="K45" s="3046"/>
      <c r="L45" s="3046"/>
      <c r="M45" s="3046"/>
      <c r="N45" s="3046"/>
      <c r="O45" s="3049"/>
      <c r="P45" s="3069" t="s">
        <v>319</v>
      </c>
      <c r="Q45" s="2737"/>
      <c r="R45" s="3099" t="s">
        <v>2888</v>
      </c>
      <c r="S45" s="3099"/>
      <c r="T45" s="3099"/>
      <c r="U45" s="3099"/>
      <c r="V45" s="3099"/>
      <c r="W45" s="3099"/>
      <c r="X45" s="3099"/>
      <c r="Y45" s="3099"/>
      <c r="Z45" s="3099" t="s">
        <v>2889</v>
      </c>
      <c r="AA45" s="3099"/>
      <c r="AB45" s="3099"/>
      <c r="AC45" s="3099"/>
      <c r="AD45" s="3099" t="s">
        <v>2902</v>
      </c>
      <c r="AE45" s="3099"/>
      <c r="AF45" s="3099"/>
      <c r="AG45" s="3100"/>
      <c r="AH45" s="1217"/>
      <c r="AI45" s="1217"/>
      <c r="AJ45" s="1217"/>
      <c r="AK45" s="1217"/>
      <c r="AL45" s="1217"/>
      <c r="AM45" s="1217"/>
      <c r="AN45" s="1217"/>
      <c r="AO45" s="1217"/>
      <c r="AP45" s="1217"/>
      <c r="AQ45" s="1217"/>
      <c r="AR45" s="1217"/>
      <c r="AS45" s="1217"/>
      <c r="AT45" s="1217"/>
      <c r="AU45" s="1217"/>
      <c r="AV45" s="1217"/>
      <c r="AW45" s="1217"/>
      <c r="AX45" s="1217"/>
      <c r="AY45" s="1217"/>
      <c r="AZ45" s="1217"/>
      <c r="BA45" s="1217"/>
      <c r="BB45" s="1217"/>
      <c r="BC45" s="1217"/>
      <c r="BD45" s="1217"/>
      <c r="BE45" s="1217"/>
      <c r="BF45" s="1217"/>
      <c r="BG45" s="1217"/>
      <c r="BH45" s="1217"/>
      <c r="BI45" s="1217"/>
      <c r="BJ45" s="1217"/>
      <c r="BK45" s="1217"/>
      <c r="BL45" s="1217"/>
      <c r="BM45" s="1217"/>
      <c r="BN45" s="1217"/>
      <c r="BO45" s="1217"/>
      <c r="BP45" s="1217"/>
      <c r="BQ45" s="1217"/>
      <c r="BR45" s="1217"/>
      <c r="BS45" s="1217"/>
      <c r="BT45" s="1217"/>
      <c r="BU45" s="1217"/>
      <c r="BV45" s="1217"/>
      <c r="BW45" s="1217"/>
      <c r="BX45" s="1217"/>
      <c r="BY45" s="1218"/>
      <c r="BZ45" s="2458"/>
      <c r="CA45" s="2458"/>
      <c r="CB45" s="2458"/>
      <c r="CC45" s="2458"/>
      <c r="CD45" s="41"/>
      <c r="CE45" s="3102"/>
      <c r="CF45" s="3103"/>
      <c r="CG45" s="3103"/>
      <c r="CH45" s="3103"/>
      <c r="CI45" s="3103"/>
      <c r="CJ45" s="3103"/>
      <c r="CK45" s="3104"/>
      <c r="CL45" s="41"/>
      <c r="CM45" s="392"/>
      <c r="CN45" s="395" t="s">
        <v>3066</v>
      </c>
      <c r="CO45" s="396"/>
    </row>
    <row r="46" spans="1:94" s="360" customFormat="1" ht="15" customHeight="1">
      <c r="A46" s="2460"/>
      <c r="B46" s="2460"/>
      <c r="C46" s="2460"/>
      <c r="D46" s="2460"/>
      <c r="E46" s="2354"/>
      <c r="F46" s="2374"/>
      <c r="G46" s="3046"/>
      <c r="H46" s="3046"/>
      <c r="I46" s="3046"/>
      <c r="J46" s="3046"/>
      <c r="K46" s="3046"/>
      <c r="L46" s="3046"/>
      <c r="M46" s="3046"/>
      <c r="N46" s="3046"/>
      <c r="O46" s="3049"/>
      <c r="P46" s="2739" t="s">
        <v>318</v>
      </c>
      <c r="Q46" s="2740"/>
      <c r="R46" s="3097" t="s">
        <v>2888</v>
      </c>
      <c r="S46" s="3097"/>
      <c r="T46" s="3097"/>
      <c r="U46" s="3097"/>
      <c r="V46" s="3097"/>
      <c r="W46" s="3097"/>
      <c r="X46" s="3097"/>
      <c r="Y46" s="3097"/>
      <c r="Z46" s="3097" t="s">
        <v>2889</v>
      </c>
      <c r="AA46" s="3097"/>
      <c r="AB46" s="3097"/>
      <c r="AC46" s="3097"/>
      <c r="AD46" s="3097" t="s">
        <v>2902</v>
      </c>
      <c r="AE46" s="3097"/>
      <c r="AF46" s="3097"/>
      <c r="AG46" s="3098"/>
      <c r="AH46" s="1214"/>
      <c r="AI46" s="1214"/>
      <c r="AJ46" s="1214"/>
      <c r="AK46" s="1214"/>
      <c r="AL46" s="1214"/>
      <c r="AM46" s="1214"/>
      <c r="AN46" s="1214"/>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5"/>
      <c r="BZ46" s="2458"/>
      <c r="CA46" s="2458"/>
      <c r="CB46" s="2458"/>
      <c r="CC46" s="2458"/>
      <c r="CD46" s="41"/>
      <c r="CE46" s="3102"/>
      <c r="CF46" s="3103"/>
      <c r="CG46" s="3103"/>
      <c r="CH46" s="3103"/>
      <c r="CI46" s="3103"/>
      <c r="CJ46" s="3103"/>
      <c r="CK46" s="3104"/>
      <c r="CL46" s="41"/>
      <c r="CM46" s="392"/>
      <c r="CN46" s="395" t="s">
        <v>3067</v>
      </c>
      <c r="CO46" s="396"/>
      <c r="CP46" s="396"/>
    </row>
    <row r="47" spans="1:94" s="360" customFormat="1" ht="15" customHeight="1" thickBot="1">
      <c r="A47" s="2460"/>
      <c r="B47" s="2460"/>
      <c r="C47" s="2460"/>
      <c r="D47" s="2460"/>
      <c r="E47" s="2354"/>
      <c r="F47" s="3044"/>
      <c r="G47" s="3047"/>
      <c r="H47" s="3047"/>
      <c r="I47" s="3047"/>
      <c r="J47" s="3047"/>
      <c r="K47" s="3047"/>
      <c r="L47" s="3047"/>
      <c r="M47" s="3047"/>
      <c r="N47" s="3047"/>
      <c r="O47" s="3050"/>
      <c r="P47" s="3069" t="s">
        <v>319</v>
      </c>
      <c r="Q47" s="2737"/>
      <c r="R47" s="3099" t="s">
        <v>2888</v>
      </c>
      <c r="S47" s="3099"/>
      <c r="T47" s="3099"/>
      <c r="U47" s="3099"/>
      <c r="V47" s="3099"/>
      <c r="W47" s="3099"/>
      <c r="X47" s="3099"/>
      <c r="Y47" s="3099"/>
      <c r="Z47" s="3099" t="s">
        <v>2889</v>
      </c>
      <c r="AA47" s="3099"/>
      <c r="AB47" s="3099"/>
      <c r="AC47" s="3099"/>
      <c r="AD47" s="3099" t="s">
        <v>2902</v>
      </c>
      <c r="AE47" s="3099"/>
      <c r="AF47" s="3099"/>
      <c r="AG47" s="3100"/>
      <c r="AH47" s="1217"/>
      <c r="AI47" s="1217"/>
      <c r="AJ47" s="1217"/>
      <c r="AK47" s="1217"/>
      <c r="AL47" s="1217"/>
      <c r="AM47" s="1217"/>
      <c r="AN47" s="1217"/>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8"/>
      <c r="BZ47" s="2458"/>
      <c r="CA47" s="2458"/>
      <c r="CB47" s="2458"/>
      <c r="CC47" s="2458"/>
      <c r="CD47" s="41"/>
      <c r="CE47" s="3105"/>
      <c r="CF47" s="3106"/>
      <c r="CG47" s="3106"/>
      <c r="CH47" s="3106"/>
      <c r="CI47" s="3106"/>
      <c r="CJ47" s="3106"/>
      <c r="CK47" s="3107"/>
      <c r="CL47" s="41"/>
      <c r="CM47" s="392"/>
      <c r="CN47" s="395" t="s">
        <v>3068</v>
      </c>
      <c r="CO47" s="396"/>
      <c r="CP47" s="396"/>
    </row>
    <row r="48" spans="1:94" s="360" customFormat="1" ht="15" customHeight="1" thickTop="1">
      <c r="A48" s="2460"/>
      <c r="B48" s="2460"/>
      <c r="C48" s="2460"/>
      <c r="D48" s="2460"/>
      <c r="E48" s="2354"/>
      <c r="F48" s="3093"/>
      <c r="G48" s="3093"/>
      <c r="H48" s="3093"/>
      <c r="I48" s="3093"/>
      <c r="J48" s="3093"/>
      <c r="K48" s="3093"/>
      <c r="L48" s="3093"/>
      <c r="M48" s="3093"/>
      <c r="N48" s="3093"/>
      <c r="O48" s="3093"/>
      <c r="P48" s="3093"/>
      <c r="Q48" s="3093"/>
      <c r="R48" s="3093"/>
      <c r="S48" s="3093"/>
      <c r="T48" s="3093"/>
      <c r="U48" s="3093"/>
      <c r="V48" s="3093"/>
      <c r="W48" s="3093"/>
      <c r="X48" s="3093"/>
      <c r="Y48" s="3093"/>
      <c r="Z48" s="3093"/>
      <c r="AA48" s="3093"/>
      <c r="AB48" s="3093"/>
      <c r="AC48" s="3093"/>
      <c r="AD48" s="3093"/>
      <c r="AE48" s="3093"/>
      <c r="AF48" s="3093"/>
      <c r="AG48" s="3093"/>
      <c r="AH48" s="3093"/>
      <c r="AI48" s="3093"/>
      <c r="AJ48" s="3093"/>
      <c r="AK48" s="3093"/>
      <c r="AL48" s="3093"/>
      <c r="AM48" s="3093"/>
      <c r="AN48" s="3093"/>
      <c r="AO48" s="3093"/>
      <c r="AP48" s="3093"/>
      <c r="AQ48" s="3093"/>
      <c r="AR48" s="3093"/>
      <c r="AS48" s="3093"/>
      <c r="AT48" s="3093"/>
      <c r="AU48" s="3093"/>
      <c r="AV48" s="3093"/>
      <c r="AW48" s="3093"/>
      <c r="AX48" s="3093"/>
      <c r="AY48" s="3093"/>
      <c r="AZ48" s="3093"/>
      <c r="BA48" s="3093"/>
      <c r="BB48" s="3093"/>
      <c r="BC48" s="3093"/>
      <c r="BD48" s="3093"/>
      <c r="BE48" s="3093"/>
      <c r="BF48" s="3093"/>
      <c r="BG48" s="3093"/>
      <c r="BH48" s="3093"/>
      <c r="BI48" s="3093"/>
      <c r="BJ48" s="3093"/>
      <c r="BK48" s="3093"/>
      <c r="BL48" s="3093"/>
      <c r="BM48" s="3093"/>
      <c r="BN48" s="3093"/>
      <c r="BO48" s="3093"/>
      <c r="BP48" s="3093"/>
      <c r="BQ48" s="3093"/>
      <c r="BR48" s="3093"/>
      <c r="BS48" s="3093"/>
      <c r="BT48" s="3093"/>
      <c r="BU48" s="3093"/>
      <c r="BV48" s="3093"/>
      <c r="BW48" s="3093"/>
      <c r="BX48" s="3093"/>
      <c r="BY48" s="3093"/>
      <c r="BZ48" s="2458"/>
      <c r="CA48" s="2458"/>
      <c r="CB48" s="2458"/>
      <c r="CC48" s="2458"/>
      <c r="CD48" s="41"/>
      <c r="CE48" s="41"/>
      <c r="CF48" s="41"/>
      <c r="CG48" s="41"/>
      <c r="CH48" s="41"/>
      <c r="CI48" s="41"/>
      <c r="CJ48" s="41"/>
      <c r="CK48" s="41"/>
      <c r="CL48" s="41"/>
      <c r="CM48" s="392"/>
      <c r="CN48" s="395" t="s">
        <v>3069</v>
      </c>
      <c r="CO48" s="396"/>
      <c r="CP48" s="396"/>
    </row>
    <row r="49" spans="1:94" s="360" customFormat="1" ht="15" customHeight="1">
      <c r="A49" s="2460"/>
      <c r="B49" s="2460"/>
      <c r="C49" s="2460"/>
      <c r="D49" s="2460"/>
      <c r="E49" s="2354"/>
      <c r="F49" s="3094" t="s">
        <v>320</v>
      </c>
      <c r="G49" s="3094"/>
      <c r="H49" s="3094"/>
      <c r="I49" s="3094"/>
      <c r="J49" s="3094"/>
      <c r="K49" s="3094"/>
      <c r="L49" s="3094"/>
      <c r="M49" s="3094"/>
      <c r="N49" s="3094"/>
      <c r="O49" s="3094"/>
      <c r="P49" s="3094"/>
      <c r="Q49" s="3094"/>
      <c r="R49" s="3094"/>
      <c r="S49" s="3094"/>
      <c r="T49" s="3094"/>
      <c r="U49" s="3094"/>
      <c r="V49" s="3094"/>
      <c r="W49" s="3094"/>
      <c r="X49" s="3094"/>
      <c r="Y49" s="3094"/>
      <c r="Z49" s="3094"/>
      <c r="AA49" s="3094"/>
      <c r="AB49" s="3094"/>
      <c r="AC49" s="3094"/>
      <c r="AD49" s="3094"/>
      <c r="AE49" s="3094"/>
      <c r="AF49" s="3094"/>
      <c r="AG49" s="3094"/>
      <c r="AH49" s="3094"/>
      <c r="AI49" s="3094"/>
      <c r="AJ49" s="3094"/>
      <c r="AK49" s="3094"/>
      <c r="AL49" s="3094"/>
      <c r="AM49" s="3094"/>
      <c r="AN49" s="3094"/>
      <c r="AO49" s="3094"/>
      <c r="AP49" s="3094"/>
      <c r="AQ49" s="3094"/>
      <c r="AR49" s="3094"/>
      <c r="AS49" s="3094"/>
      <c r="AT49" s="3094"/>
      <c r="AU49" s="3094"/>
      <c r="AV49" s="3094"/>
      <c r="AW49" s="3094"/>
      <c r="AX49" s="3094"/>
      <c r="AY49" s="3094"/>
      <c r="AZ49" s="3094"/>
      <c r="BA49" s="3094"/>
      <c r="BB49" s="3094"/>
      <c r="BC49" s="3094"/>
      <c r="BD49" s="3094"/>
      <c r="BE49" s="3094"/>
      <c r="BF49" s="3094"/>
      <c r="BG49" s="3094"/>
      <c r="BH49" s="3094"/>
      <c r="BI49" s="3094"/>
      <c r="BJ49" s="3094"/>
      <c r="BK49" s="3094"/>
      <c r="BL49" s="3094"/>
      <c r="BM49" s="3094"/>
      <c r="BN49" s="3094"/>
      <c r="BO49" s="3094"/>
      <c r="BP49" s="3094"/>
      <c r="BQ49" s="3094"/>
      <c r="BR49" s="3094"/>
      <c r="BS49" s="3094"/>
      <c r="BT49" s="3094"/>
      <c r="BU49" s="3094"/>
      <c r="BV49" s="3094"/>
      <c r="BW49" s="3094"/>
      <c r="BX49" s="3094"/>
      <c r="BY49" s="3094"/>
      <c r="BZ49" s="2458"/>
      <c r="CA49" s="2458"/>
      <c r="CB49" s="2458"/>
      <c r="CC49" s="2458"/>
      <c r="CD49" s="41"/>
      <c r="CE49" s="41"/>
      <c r="CF49" s="41"/>
      <c r="CG49" s="41"/>
      <c r="CH49" s="41"/>
      <c r="CI49" s="41"/>
      <c r="CJ49" s="41"/>
      <c r="CK49" s="41"/>
      <c r="CL49" s="41"/>
      <c r="CM49" s="392"/>
      <c r="CN49" s="395" t="s">
        <v>3070</v>
      </c>
      <c r="CO49" s="396"/>
      <c r="CP49" s="396"/>
    </row>
    <row r="50" spans="1:94" s="360" customFormat="1" ht="15" customHeight="1">
      <c r="A50" s="2460"/>
      <c r="B50" s="2460"/>
      <c r="C50" s="2460"/>
      <c r="D50" s="2460"/>
      <c r="E50" s="2354"/>
      <c r="F50" s="2346"/>
      <c r="G50" s="2346"/>
      <c r="H50" s="2346"/>
      <c r="I50" s="2346"/>
      <c r="J50" s="2346"/>
      <c r="K50" s="2346"/>
      <c r="L50" s="2346"/>
      <c r="M50" s="2346"/>
      <c r="N50" s="2346"/>
      <c r="O50" s="2346"/>
      <c r="P50" s="2346"/>
      <c r="Q50" s="2346"/>
      <c r="R50" s="2346"/>
      <c r="S50" s="2346"/>
      <c r="T50" s="2346"/>
      <c r="U50" s="2346"/>
      <c r="V50" s="2346"/>
      <c r="W50" s="2346"/>
      <c r="X50" s="2346"/>
      <c r="Y50" s="2346"/>
      <c r="Z50" s="2346"/>
      <c r="AA50" s="2346"/>
      <c r="AB50" s="2346"/>
      <c r="AC50" s="2346"/>
      <c r="AD50" s="2346"/>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6"/>
      <c r="BC50" s="2346"/>
      <c r="BD50" s="2346"/>
      <c r="BE50" s="2346"/>
      <c r="BF50" s="2346"/>
      <c r="BG50" s="2346"/>
      <c r="BH50" s="2346"/>
      <c r="BI50" s="2346"/>
      <c r="BJ50" s="2346"/>
      <c r="BK50" s="2346"/>
      <c r="BL50" s="2346"/>
      <c r="BM50" s="2346"/>
      <c r="BN50" s="2346"/>
      <c r="BO50" s="2346"/>
      <c r="BP50" s="2346"/>
      <c r="BQ50" s="2346"/>
      <c r="BR50" s="2346"/>
      <c r="BS50" s="2346"/>
      <c r="BT50" s="2346"/>
      <c r="BU50" s="2346"/>
      <c r="BV50" s="2346"/>
      <c r="BW50" s="2346"/>
      <c r="BX50" s="2346"/>
      <c r="BY50" s="2346"/>
      <c r="BZ50" s="2458"/>
      <c r="CA50" s="2458"/>
      <c r="CB50" s="2458"/>
      <c r="CC50" s="2458"/>
      <c r="CD50" s="41"/>
      <c r="CE50" s="41"/>
      <c r="CF50" s="41"/>
      <c r="CG50" s="41"/>
      <c r="CH50" s="41"/>
      <c r="CI50" s="41"/>
      <c r="CJ50" s="41"/>
      <c r="CK50" s="41"/>
      <c r="CL50" s="41"/>
      <c r="CM50" s="392"/>
      <c r="CN50" s="395" t="s">
        <v>3071</v>
      </c>
      <c r="CO50" s="396"/>
      <c r="CP50" s="396"/>
    </row>
    <row r="51" spans="1:94" s="360" customFormat="1" ht="15" customHeight="1">
      <c r="A51" s="2460"/>
      <c r="B51" s="2460"/>
      <c r="C51" s="2460"/>
      <c r="D51" s="2460"/>
      <c r="E51" s="2354"/>
      <c r="F51" s="2346"/>
      <c r="G51" s="2346"/>
      <c r="H51" s="2346"/>
      <c r="I51" s="2346"/>
      <c r="J51" s="2346"/>
      <c r="K51" s="2346"/>
      <c r="L51" s="2346"/>
      <c r="M51" s="2346"/>
      <c r="N51" s="2346"/>
      <c r="O51" s="2390" t="str">
        <f>IF(★入力画面!$U$12="","　　　年　　　月　　　日",★入力画面!BL$12)</f>
        <v>　　　年　　　月　　　日</v>
      </c>
      <c r="P51" s="2390"/>
      <c r="Q51" s="2390"/>
      <c r="R51" s="2390"/>
      <c r="S51" s="2390"/>
      <c r="T51" s="2390"/>
      <c r="U51" s="2390"/>
      <c r="V51" s="2390"/>
      <c r="W51" s="2390"/>
      <c r="X51" s="2390"/>
      <c r="Y51" s="2390"/>
      <c r="Z51" s="2390"/>
      <c r="AA51" s="2390"/>
      <c r="AB51" s="2390"/>
      <c r="AC51" s="2390"/>
      <c r="AD51" s="2390"/>
      <c r="AE51" s="2390"/>
      <c r="AF51" s="2390"/>
      <c r="AG51" s="2390"/>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458"/>
      <c r="CA51" s="2458"/>
      <c r="CB51" s="2458"/>
      <c r="CC51" s="2458"/>
      <c r="CD51" s="41"/>
      <c r="CE51" s="41"/>
      <c r="CF51" s="41"/>
      <c r="CG51" s="41"/>
      <c r="CH51" s="41"/>
      <c r="CI51" s="41"/>
      <c r="CJ51" s="41"/>
      <c r="CK51" s="41"/>
      <c r="CL51" s="41"/>
      <c r="CM51" s="392"/>
      <c r="CN51" s="395" t="s">
        <v>3072</v>
      </c>
      <c r="CO51" s="396"/>
      <c r="CP51" s="396"/>
    </row>
    <row r="52" spans="1:94" s="360" customFormat="1" ht="7.5" customHeight="1">
      <c r="A52" s="2460"/>
      <c r="B52" s="2460"/>
      <c r="C52" s="2460"/>
      <c r="D52" s="2460"/>
      <c r="E52" s="2354"/>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2346"/>
      <c r="AB52" s="2346"/>
      <c r="AC52" s="2346"/>
      <c r="AD52" s="2346"/>
      <c r="AE52" s="2346"/>
      <c r="AF52" s="2346"/>
      <c r="AG52" s="2346"/>
      <c r="AH52" s="2346"/>
      <c r="AI52" s="2346"/>
      <c r="AJ52" s="2346"/>
      <c r="AK52" s="2346"/>
      <c r="AL52" s="2346"/>
      <c r="AM52" s="2346"/>
      <c r="AN52" s="2346"/>
      <c r="AO52" s="2346"/>
      <c r="AP52" s="2346"/>
      <c r="AQ52" s="2346"/>
      <c r="AR52" s="2346"/>
      <c r="AS52" s="2346"/>
      <c r="AT52" s="2346"/>
      <c r="AU52" s="2346"/>
      <c r="AV52" s="2346"/>
      <c r="AW52" s="2346"/>
      <c r="AX52" s="2346"/>
      <c r="AY52" s="2346"/>
      <c r="AZ52" s="2346"/>
      <c r="BA52" s="2346"/>
      <c r="BB52" s="2346"/>
      <c r="BC52" s="2346"/>
      <c r="BD52" s="2346"/>
      <c r="BE52" s="2346"/>
      <c r="BF52" s="2346"/>
      <c r="BG52" s="2346"/>
      <c r="BH52" s="2346"/>
      <c r="BI52" s="2346"/>
      <c r="BJ52" s="2346"/>
      <c r="BK52" s="2346"/>
      <c r="BL52" s="2346"/>
      <c r="BM52" s="2346"/>
      <c r="BN52" s="2346"/>
      <c r="BO52" s="2346"/>
      <c r="BP52" s="2346"/>
      <c r="BQ52" s="2346"/>
      <c r="BR52" s="2346"/>
      <c r="BS52" s="2346"/>
      <c r="BT52" s="2346"/>
      <c r="BU52" s="2346"/>
      <c r="BV52" s="2346"/>
      <c r="BW52" s="2346"/>
      <c r="BX52" s="2346"/>
      <c r="BY52" s="2346"/>
      <c r="BZ52" s="2458"/>
      <c r="CA52" s="2458"/>
      <c r="CB52" s="2458"/>
      <c r="CC52" s="2458"/>
      <c r="CD52" s="41"/>
      <c r="CE52" s="41"/>
      <c r="CF52" s="41"/>
      <c r="CG52" s="41"/>
      <c r="CH52" s="41"/>
      <c r="CI52" s="41"/>
      <c r="CJ52" s="41"/>
      <c r="CK52" s="41"/>
      <c r="CL52" s="41"/>
      <c r="CM52" s="392"/>
      <c r="CN52" s="395" t="s">
        <v>3073</v>
      </c>
      <c r="CO52" s="396"/>
      <c r="CP52" s="396"/>
    </row>
    <row r="53" spans="1:94" s="360" customFormat="1" ht="15" customHeight="1">
      <c r="A53" s="2460"/>
      <c r="B53" s="2460"/>
      <c r="C53" s="2460"/>
      <c r="D53" s="2460"/>
      <c r="E53" s="2354"/>
      <c r="F53" s="2346"/>
      <c r="G53" s="2346"/>
      <c r="H53" s="2346"/>
      <c r="I53" s="2346"/>
      <c r="J53" s="2346"/>
      <c r="K53" s="2346"/>
      <c r="L53" s="2346"/>
      <c r="M53" s="2346"/>
      <c r="N53" s="2346"/>
      <c r="O53" s="2346"/>
      <c r="P53" s="2346"/>
      <c r="Q53" s="2346"/>
      <c r="R53" s="2346"/>
      <c r="S53" s="2346"/>
      <c r="T53" s="2346"/>
      <c r="U53" s="2346"/>
      <c r="V53" s="2346"/>
      <c r="W53" s="2346"/>
      <c r="X53" s="2346"/>
      <c r="Y53" s="2346"/>
      <c r="Z53" s="2346"/>
      <c r="AA53" s="2346"/>
      <c r="AB53" s="2346"/>
      <c r="AC53" s="2346"/>
      <c r="AD53" s="2346"/>
      <c r="AE53" s="2346"/>
      <c r="AF53" s="2346"/>
      <c r="AG53" s="2346"/>
      <c r="AH53" s="2346"/>
      <c r="AI53" s="2346"/>
      <c r="AJ53" s="2346"/>
      <c r="AK53" s="2346"/>
      <c r="AL53" s="2346"/>
      <c r="AM53" s="2346"/>
      <c r="AN53" s="2346"/>
      <c r="AO53" s="2346" t="s">
        <v>321</v>
      </c>
      <c r="AP53" s="2346"/>
      <c r="AQ53" s="2346"/>
      <c r="AR53" s="2346"/>
      <c r="AS53" s="2346"/>
      <c r="AT53" s="2346"/>
      <c r="AU53" s="2346"/>
      <c r="AV53" s="2346"/>
      <c r="AW53" s="2873">
        <f>★入力画面!$M$142</f>
        <v>0</v>
      </c>
      <c r="AX53" s="2873"/>
      <c r="AY53" s="2873"/>
      <c r="AZ53" s="2873"/>
      <c r="BA53" s="2873"/>
      <c r="BB53" s="2873"/>
      <c r="BC53" s="2873"/>
      <c r="BD53" s="2873"/>
      <c r="BE53" s="2873"/>
      <c r="BF53" s="2873"/>
      <c r="BG53" s="2873"/>
      <c r="BH53" s="2873"/>
      <c r="BI53" s="2873"/>
      <c r="BJ53" s="2873"/>
      <c r="BK53" s="2873"/>
      <c r="BL53" s="2873"/>
      <c r="BM53" s="2873"/>
      <c r="BN53" s="2873"/>
      <c r="BO53" s="2873"/>
      <c r="BP53" s="2873"/>
      <c r="BQ53" s="2873"/>
      <c r="BR53" s="2873"/>
      <c r="BS53" s="2873"/>
      <c r="BT53" s="3092"/>
      <c r="BU53" s="3092"/>
      <c r="BV53" s="3092"/>
      <c r="BW53" s="3092"/>
      <c r="BX53" s="3092"/>
      <c r="BY53" s="3092"/>
      <c r="BZ53" s="2458"/>
      <c r="CA53" s="2458"/>
      <c r="CB53" s="2458"/>
      <c r="CC53" s="2458"/>
      <c r="CD53" s="41"/>
      <c r="CE53" s="41"/>
      <c r="CF53" s="41"/>
      <c r="CG53" s="41"/>
      <c r="CH53" s="41"/>
      <c r="CI53" s="41"/>
      <c r="CJ53" s="41"/>
      <c r="CK53" s="41"/>
      <c r="CL53" s="41"/>
      <c r="CM53" s="392"/>
      <c r="CN53" s="395" t="s">
        <v>3074</v>
      </c>
      <c r="CO53" s="396"/>
      <c r="CP53" s="396"/>
    </row>
    <row r="54" spans="1:94" s="360" customFormat="1" ht="15" customHeight="1">
      <c r="A54" s="2460"/>
      <c r="B54" s="2460"/>
      <c r="C54" s="2460"/>
      <c r="D54" s="2460"/>
      <c r="E54" s="2354"/>
      <c r="F54" s="2346"/>
      <c r="G54" s="2346"/>
      <c r="H54" s="2346"/>
      <c r="I54" s="2346"/>
      <c r="J54" s="2346"/>
      <c r="K54" s="2346"/>
      <c r="L54" s="2346"/>
      <c r="M54" s="2346"/>
      <c r="N54" s="2346"/>
      <c r="O54" s="2346"/>
      <c r="P54" s="2346"/>
      <c r="Q54" s="2346"/>
      <c r="R54" s="2346"/>
      <c r="S54" s="2346"/>
      <c r="T54" s="2346"/>
      <c r="U54" s="2346"/>
      <c r="V54" s="2346"/>
      <c r="W54" s="2346"/>
      <c r="X54" s="2346"/>
      <c r="Y54" s="2346"/>
      <c r="Z54" s="2346"/>
      <c r="AA54" s="2346"/>
      <c r="AB54" s="2346"/>
      <c r="AC54" s="2346"/>
      <c r="AD54" s="2346"/>
      <c r="AE54" s="2346"/>
      <c r="AF54" s="2346"/>
      <c r="AG54" s="2346"/>
      <c r="AH54" s="2346"/>
      <c r="AI54" s="2346"/>
      <c r="AJ54" s="2346"/>
      <c r="AK54" s="2346"/>
      <c r="AL54" s="2346"/>
      <c r="AM54" s="2346"/>
      <c r="AN54" s="2346"/>
      <c r="AO54" s="2346"/>
      <c r="AP54" s="2346"/>
      <c r="AQ54" s="2346"/>
      <c r="AR54" s="2346"/>
      <c r="AS54" s="2346"/>
      <c r="AT54" s="2346"/>
      <c r="AU54" s="2346"/>
      <c r="AV54" s="2346"/>
      <c r="AW54" s="2346"/>
      <c r="AX54" s="2346"/>
      <c r="AY54" s="2346"/>
      <c r="AZ54" s="2346"/>
      <c r="BA54" s="2346"/>
      <c r="BB54" s="2346"/>
      <c r="BC54" s="2346"/>
      <c r="BD54" s="2346"/>
      <c r="BE54" s="2346"/>
      <c r="BF54" s="2346"/>
      <c r="BG54" s="2346"/>
      <c r="BH54" s="2346"/>
      <c r="BI54" s="2346"/>
      <c r="BJ54" s="2346"/>
      <c r="BK54" s="2346"/>
      <c r="BL54" s="2346"/>
      <c r="BM54" s="2346"/>
      <c r="BN54" s="2346"/>
      <c r="BO54" s="2346"/>
      <c r="BP54" s="2346"/>
      <c r="BQ54" s="2346"/>
      <c r="BR54" s="2346"/>
      <c r="BS54" s="2346"/>
      <c r="BT54" s="2346"/>
      <c r="BU54" s="2346"/>
      <c r="BV54" s="2346"/>
      <c r="BW54" s="2346"/>
      <c r="BX54" s="2346"/>
      <c r="BY54" s="2346"/>
      <c r="BZ54" s="2458"/>
      <c r="CA54" s="2458"/>
      <c r="CB54" s="2458"/>
      <c r="CC54" s="2458"/>
      <c r="CD54" s="41"/>
      <c r="CE54" s="41"/>
      <c r="CF54" s="41"/>
      <c r="CG54" s="41"/>
      <c r="CH54" s="41"/>
      <c r="CI54" s="41"/>
      <c r="CJ54" s="41"/>
      <c r="CK54" s="41"/>
      <c r="CL54" s="41"/>
      <c r="CM54" s="392"/>
      <c r="CN54" s="395" t="s">
        <v>3075</v>
      </c>
      <c r="CO54" s="396"/>
      <c r="CP54" s="396"/>
    </row>
    <row r="55" spans="1:94" s="360" customFormat="1" ht="15" customHeight="1">
      <c r="A55" s="2460"/>
      <c r="B55" s="2460"/>
      <c r="C55" s="2460"/>
      <c r="D55" s="2460"/>
      <c r="E55" s="2354"/>
      <c r="F55" s="2346"/>
      <c r="G55" s="2346"/>
      <c r="H55" s="2346"/>
      <c r="I55" s="2346"/>
      <c r="J55" s="2346"/>
      <c r="K55" s="2346"/>
      <c r="L55" s="2346"/>
      <c r="M55" s="2346"/>
      <c r="N55" s="2346"/>
      <c r="O55" s="2346"/>
      <c r="P55" s="2346"/>
      <c r="Q55" s="2346"/>
      <c r="R55" s="2346"/>
      <c r="S55" s="2346"/>
      <c r="T55" s="2346"/>
      <c r="U55" s="2346"/>
      <c r="V55" s="2346"/>
      <c r="W55" s="2346"/>
      <c r="X55" s="2346"/>
      <c r="Y55" s="2346"/>
      <c r="Z55" s="2346"/>
      <c r="AA55" s="2346"/>
      <c r="AB55" s="2346"/>
      <c r="AC55" s="2346"/>
      <c r="AD55" s="2346"/>
      <c r="AE55" s="2346"/>
      <c r="AF55" s="2346"/>
      <c r="AG55" s="2346"/>
      <c r="AH55" s="2346"/>
      <c r="AI55" s="2346"/>
      <c r="AJ55" s="2346"/>
      <c r="AK55" s="2346"/>
      <c r="AL55" s="2346"/>
      <c r="AM55" s="2346"/>
      <c r="AN55" s="2346"/>
      <c r="AO55" s="2346"/>
      <c r="AP55" s="2346"/>
      <c r="AQ55" s="2346"/>
      <c r="AR55" s="2346"/>
      <c r="AS55" s="2346"/>
      <c r="AT55" s="2346"/>
      <c r="AU55" s="2346"/>
      <c r="AV55" s="2346"/>
      <c r="AW55" s="2346"/>
      <c r="AX55" s="2346"/>
      <c r="AY55" s="2346"/>
      <c r="AZ55" s="2346"/>
      <c r="BA55" s="2346"/>
      <c r="BB55" s="2346"/>
      <c r="BC55" s="2346"/>
      <c r="BD55" s="2346"/>
      <c r="BE55" s="2346"/>
      <c r="BF55" s="2346"/>
      <c r="BG55" s="2346"/>
      <c r="BH55" s="2346"/>
      <c r="BI55" s="2346"/>
      <c r="BJ55" s="2346"/>
      <c r="BK55" s="2346"/>
      <c r="BL55" s="2346"/>
      <c r="BM55" s="2346"/>
      <c r="BN55" s="2346"/>
      <c r="BO55" s="2346"/>
      <c r="BP55" s="2346"/>
      <c r="BQ55" s="2346"/>
      <c r="BR55" s="2346"/>
      <c r="BS55" s="2346"/>
      <c r="BT55" s="2346"/>
      <c r="BU55" s="2346"/>
      <c r="BV55" s="2346"/>
      <c r="BW55" s="2346"/>
      <c r="BX55" s="2346"/>
      <c r="BY55" s="2346"/>
      <c r="BZ55" s="2458"/>
      <c r="CA55" s="2458"/>
      <c r="CB55" s="2458"/>
      <c r="CC55" s="2458"/>
      <c r="CD55" s="41"/>
      <c r="CE55" s="41"/>
      <c r="CF55" s="41"/>
      <c r="CG55" s="41"/>
      <c r="CH55" s="41"/>
      <c r="CI55" s="41"/>
      <c r="CJ55" s="41"/>
      <c r="CK55" s="41"/>
      <c r="CL55" s="41"/>
      <c r="CM55" s="392"/>
      <c r="CN55" s="395" t="s">
        <v>3076</v>
      </c>
      <c r="CO55" s="396"/>
      <c r="CP55" s="396"/>
    </row>
    <row r="56" spans="1:94" s="360" customFormat="1" ht="15" customHeight="1">
      <c r="A56" s="2460"/>
      <c r="B56" s="2460"/>
      <c r="C56" s="2460"/>
      <c r="D56" s="2460"/>
      <c r="E56" s="2354"/>
      <c r="F56" s="2346"/>
      <c r="G56" s="2346"/>
      <c r="H56" s="2346"/>
      <c r="I56" s="2346"/>
      <c r="J56" s="2346"/>
      <c r="K56" s="2346"/>
      <c r="L56" s="2346"/>
      <c r="M56" s="2346"/>
      <c r="N56" s="2346"/>
      <c r="O56" s="2346"/>
      <c r="P56" s="2346"/>
      <c r="Q56" s="2346"/>
      <c r="R56" s="2346"/>
      <c r="S56" s="2346"/>
      <c r="T56" s="2346"/>
      <c r="U56" s="2346"/>
      <c r="V56" s="2346"/>
      <c r="W56" s="2346"/>
      <c r="X56" s="2346"/>
      <c r="Y56" s="2346"/>
      <c r="Z56" s="2346"/>
      <c r="AA56" s="2346"/>
      <c r="AB56" s="2346"/>
      <c r="AC56" s="2346"/>
      <c r="AD56" s="2346"/>
      <c r="AE56" s="2346"/>
      <c r="AF56" s="2346"/>
      <c r="AG56" s="2346"/>
      <c r="AH56" s="2346"/>
      <c r="AI56" s="2346"/>
      <c r="AJ56" s="2346"/>
      <c r="AK56" s="2346"/>
      <c r="AL56" s="2346"/>
      <c r="AM56" s="2346"/>
      <c r="AN56" s="2346"/>
      <c r="AO56" s="2346"/>
      <c r="AP56" s="2346"/>
      <c r="AQ56" s="2346"/>
      <c r="AR56" s="2346"/>
      <c r="AS56" s="2346"/>
      <c r="AT56" s="2346"/>
      <c r="AU56" s="2346"/>
      <c r="AV56" s="2346"/>
      <c r="AW56" s="2346"/>
      <c r="AX56" s="2346"/>
      <c r="AY56" s="2346"/>
      <c r="AZ56" s="2346"/>
      <c r="BA56" s="2346"/>
      <c r="BB56" s="2346"/>
      <c r="BC56" s="2346"/>
      <c r="BD56" s="2346"/>
      <c r="BE56" s="2346"/>
      <c r="BF56" s="2346"/>
      <c r="BG56" s="2346"/>
      <c r="BH56" s="2346"/>
      <c r="BI56" s="2346"/>
      <c r="BJ56" s="2346"/>
      <c r="BK56" s="2346"/>
      <c r="BL56" s="2346"/>
      <c r="BM56" s="2346"/>
      <c r="BN56" s="2346"/>
      <c r="BO56" s="2346"/>
      <c r="BP56" s="2346"/>
      <c r="BQ56" s="2346"/>
      <c r="BR56" s="2346"/>
      <c r="BS56" s="2346"/>
      <c r="BT56" s="2346"/>
      <c r="BU56" s="2346"/>
      <c r="BV56" s="2346"/>
      <c r="BW56" s="2346"/>
      <c r="BX56" s="2346"/>
      <c r="BY56" s="2346"/>
      <c r="BZ56" s="2458"/>
      <c r="CA56" s="2458"/>
      <c r="CB56" s="2458"/>
      <c r="CC56" s="2458"/>
      <c r="CD56" s="41"/>
      <c r="CE56" s="41"/>
      <c r="CF56" s="41"/>
      <c r="CG56" s="41"/>
      <c r="CH56" s="41"/>
      <c r="CI56" s="41"/>
      <c r="CJ56" s="41"/>
      <c r="CK56" s="41"/>
      <c r="CL56" s="41"/>
      <c r="CM56" s="392"/>
      <c r="CN56" s="395" t="s">
        <v>3077</v>
      </c>
      <c r="CO56" s="396"/>
      <c r="CP56" s="396"/>
    </row>
    <row r="57" spans="1:94" s="360" customFormat="1" ht="21.75" customHeight="1">
      <c r="A57" s="2460"/>
      <c r="B57" s="2460"/>
      <c r="C57" s="2460"/>
      <c r="D57" s="2460"/>
      <c r="E57" s="2354"/>
      <c r="F57" s="2346"/>
      <c r="G57" s="2346"/>
      <c r="H57" s="2346"/>
      <c r="I57" s="2346"/>
      <c r="J57" s="2346"/>
      <c r="K57" s="2346"/>
      <c r="L57" s="2346"/>
      <c r="M57" s="2346"/>
      <c r="N57" s="2346"/>
      <c r="O57" s="2346"/>
      <c r="P57" s="2346"/>
      <c r="Q57" s="2346"/>
      <c r="R57" s="2346"/>
      <c r="S57" s="2346"/>
      <c r="T57" s="2346"/>
      <c r="U57" s="2346"/>
      <c r="V57" s="2346"/>
      <c r="W57" s="2346"/>
      <c r="X57" s="2346"/>
      <c r="Y57" s="2346"/>
      <c r="Z57" s="2346"/>
      <c r="AA57" s="2346"/>
      <c r="AB57" s="2346"/>
      <c r="AC57" s="2346"/>
      <c r="AD57" s="2346"/>
      <c r="AE57" s="2346"/>
      <c r="AF57" s="2346"/>
      <c r="AG57" s="2346"/>
      <c r="AH57" s="2346"/>
      <c r="AI57" s="2346"/>
      <c r="AJ57" s="2346"/>
      <c r="AK57" s="2346"/>
      <c r="AL57" s="2346"/>
      <c r="AM57" s="2346"/>
      <c r="AN57" s="2346"/>
      <c r="AO57" s="2346"/>
      <c r="AP57" s="2346"/>
      <c r="AQ57" s="2346"/>
      <c r="AR57" s="2346"/>
      <c r="AS57" s="2346"/>
      <c r="AT57" s="2346"/>
      <c r="AU57" s="2346"/>
      <c r="AV57" s="2346"/>
      <c r="AW57" s="2346"/>
      <c r="AX57" s="2346"/>
      <c r="AY57" s="2346"/>
      <c r="AZ57" s="2346"/>
      <c r="BA57" s="2346"/>
      <c r="BB57" s="2346"/>
      <c r="BC57" s="2346"/>
      <c r="BD57" s="2346"/>
      <c r="BE57" s="2346"/>
      <c r="BF57" s="2346"/>
      <c r="BG57" s="2346"/>
      <c r="BH57" s="2346"/>
      <c r="BI57" s="2346"/>
      <c r="BJ57" s="2346"/>
      <c r="BK57" s="2346"/>
      <c r="BL57" s="2346"/>
      <c r="BM57" s="2346"/>
      <c r="BN57" s="2346"/>
      <c r="BO57" s="2346"/>
      <c r="BP57" s="2346"/>
      <c r="BQ57" s="2346"/>
      <c r="BR57" s="2346"/>
      <c r="BS57" s="2346"/>
      <c r="BT57" s="2346"/>
      <c r="BU57" s="2346"/>
      <c r="BV57" s="2346"/>
      <c r="BW57" s="2346"/>
      <c r="BX57" s="2346"/>
      <c r="BY57" s="2346"/>
      <c r="BZ57" s="2458"/>
      <c r="CA57" s="2458"/>
      <c r="CB57" s="2458"/>
      <c r="CC57" s="2458"/>
      <c r="CD57" s="41"/>
      <c r="CE57" s="41"/>
      <c r="CF57" s="41"/>
      <c r="CG57" s="41"/>
      <c r="CH57" s="41"/>
      <c r="CI57" s="41"/>
      <c r="CJ57" s="41"/>
      <c r="CK57" s="41"/>
      <c r="CL57" s="41"/>
      <c r="CM57" s="392"/>
      <c r="CN57" s="395" t="s">
        <v>3078</v>
      </c>
      <c r="CO57" s="396"/>
      <c r="CP57" s="396"/>
    </row>
    <row r="58" spans="1:94" s="362" customFormat="1" ht="15" customHeight="1">
      <c r="BO58" s="387"/>
      <c r="BP58" s="387"/>
      <c r="BQ58" s="387"/>
      <c r="BR58" s="387"/>
      <c r="BS58" s="387"/>
      <c r="BT58" s="387"/>
      <c r="BU58" s="387"/>
      <c r="BV58" s="387"/>
      <c r="BW58" s="387"/>
      <c r="BX58" s="387"/>
      <c r="CD58" s="41"/>
      <c r="CE58" s="41"/>
      <c r="CF58" s="41"/>
      <c r="CG58" s="41"/>
      <c r="CH58" s="41"/>
      <c r="CI58" s="41"/>
      <c r="CJ58" s="41"/>
      <c r="CK58" s="41"/>
      <c r="CL58" s="41"/>
      <c r="CM58" s="389"/>
      <c r="CN58" s="395" t="s">
        <v>3079</v>
      </c>
      <c r="CO58" s="396"/>
      <c r="CP58" s="396"/>
    </row>
    <row r="59" spans="1:94" ht="15" hidden="1" customHeight="1">
      <c r="CE59" s="126"/>
      <c r="CF59" s="126"/>
      <c r="CG59" s="126"/>
      <c r="CH59" s="126"/>
      <c r="CI59" s="126"/>
      <c r="CJ59" s="126"/>
      <c r="CK59" s="126"/>
      <c r="CL59" s="126"/>
      <c r="CN59" s="395" t="s">
        <v>3080</v>
      </c>
      <c r="CO59" s="396"/>
      <c r="CP59" s="396"/>
    </row>
    <row r="60" spans="1:94" ht="15" hidden="1" customHeight="1">
      <c r="CN60" s="395" t="s">
        <v>3081</v>
      </c>
      <c r="CO60" s="396"/>
      <c r="CP60" s="396"/>
    </row>
    <row r="61" spans="1:94" ht="15" hidden="1" customHeight="1">
      <c r="CN61" s="395" t="s">
        <v>3082</v>
      </c>
      <c r="CO61" s="396"/>
      <c r="CP61" s="396"/>
    </row>
    <row r="62" spans="1:94" ht="15" hidden="1" customHeight="1">
      <c r="CN62" s="395" t="s">
        <v>3083</v>
      </c>
      <c r="CO62" s="396"/>
      <c r="CP62" s="396"/>
    </row>
    <row r="63" spans="1:94" ht="0" hidden="1" customHeight="1">
      <c r="CN63" s="395" t="s">
        <v>3084</v>
      </c>
      <c r="CO63" s="396"/>
      <c r="CP63" s="396"/>
    </row>
    <row r="64" spans="1:94" ht="0" hidden="1" customHeight="1">
      <c r="CN64" s="395" t="s">
        <v>3085</v>
      </c>
      <c r="CO64" s="396"/>
      <c r="CP64" s="396"/>
    </row>
    <row r="65" spans="92:94" ht="0" hidden="1" customHeight="1">
      <c r="CN65" s="395" t="s">
        <v>3086</v>
      </c>
      <c r="CO65" s="396"/>
      <c r="CP65" s="396"/>
    </row>
    <row r="66" spans="92:94" ht="0" hidden="1" customHeight="1">
      <c r="CN66" s="395" t="s">
        <v>3087</v>
      </c>
      <c r="CO66" s="396"/>
      <c r="CP66" s="396"/>
    </row>
    <row r="67" spans="92:94" ht="0" hidden="1" customHeight="1">
      <c r="CN67" s="395" t="s">
        <v>3088</v>
      </c>
      <c r="CO67" s="396"/>
      <c r="CP67" s="396"/>
    </row>
    <row r="68" spans="92:94" ht="0" hidden="1" customHeight="1">
      <c r="CN68" s="395" t="s">
        <v>3089</v>
      </c>
      <c r="CO68" s="396"/>
      <c r="CP68" s="396"/>
    </row>
    <row r="69" spans="92:94" ht="0" hidden="1" customHeight="1">
      <c r="CN69" s="395" t="s">
        <v>3090</v>
      </c>
      <c r="CO69" s="396"/>
      <c r="CP69" s="396"/>
    </row>
    <row r="70" spans="92:94" ht="0" hidden="1" customHeight="1">
      <c r="CN70" s="395" t="s">
        <v>3091</v>
      </c>
      <c r="CO70" s="396"/>
      <c r="CP70" s="396"/>
    </row>
    <row r="71" spans="92:94" ht="0" hidden="1" customHeight="1">
      <c r="CN71" s="395" t="s">
        <v>3092</v>
      </c>
      <c r="CO71" s="396"/>
      <c r="CP71" s="396"/>
    </row>
    <row r="72" spans="92:94" ht="0" hidden="1" customHeight="1">
      <c r="CN72" s="395" t="s">
        <v>3093</v>
      </c>
      <c r="CO72" s="396"/>
      <c r="CP72" s="396"/>
    </row>
    <row r="73" spans="92:94" ht="0" hidden="1" customHeight="1">
      <c r="CN73" s="395" t="s">
        <v>3094</v>
      </c>
      <c r="CO73" s="396"/>
      <c r="CP73" s="396"/>
    </row>
    <row r="74" spans="92:94" ht="0" hidden="1" customHeight="1">
      <c r="CN74" s="395" t="s">
        <v>3095</v>
      </c>
      <c r="CO74" s="396"/>
      <c r="CP74" s="396"/>
    </row>
    <row r="75" spans="92:94" ht="0" hidden="1" customHeight="1">
      <c r="CN75" s="395" t="s">
        <v>3096</v>
      </c>
      <c r="CO75" s="396"/>
      <c r="CP75" s="396"/>
    </row>
    <row r="76" spans="92:94" ht="0" hidden="1" customHeight="1">
      <c r="CN76" s="395" t="s">
        <v>3097</v>
      </c>
      <c r="CO76" s="396"/>
      <c r="CP76" s="396"/>
    </row>
    <row r="77" spans="92:94" ht="0" hidden="1" customHeight="1">
      <c r="CN77" s="395" t="s">
        <v>3098</v>
      </c>
      <c r="CO77" s="396"/>
      <c r="CP77" s="396"/>
    </row>
    <row r="78" spans="92:94" ht="0" hidden="1" customHeight="1">
      <c r="CN78" s="397" t="s">
        <v>3099</v>
      </c>
      <c r="CO78" s="396"/>
      <c r="CP78" s="396"/>
    </row>
    <row r="79" spans="92:94" ht="0" hidden="1" customHeight="1">
      <c r="CN79" s="397" t="s">
        <v>3100</v>
      </c>
    </row>
    <row r="80" spans="92:94" ht="0" hidden="1" customHeight="1">
      <c r="CN80" s="397" t="s">
        <v>3101</v>
      </c>
    </row>
    <row r="81" spans="92:92" ht="0" hidden="1" customHeight="1">
      <c r="CN81" s="397" t="s">
        <v>3102</v>
      </c>
    </row>
    <row r="82" spans="92:92" ht="0" hidden="1" customHeight="1">
      <c r="CN82" s="397" t="s">
        <v>3103</v>
      </c>
    </row>
    <row r="83" spans="92:92" ht="0" hidden="1" customHeight="1">
      <c r="CN83" s="397" t="s">
        <v>3104</v>
      </c>
    </row>
    <row r="84" spans="92:92" ht="0" hidden="1" customHeight="1">
      <c r="CN84" s="397" t="s">
        <v>3105</v>
      </c>
    </row>
    <row r="85" spans="92:92" ht="0" hidden="1" customHeight="1">
      <c r="CN85" s="397" t="s">
        <v>3106</v>
      </c>
    </row>
    <row r="86" spans="92:92" ht="0" hidden="1" customHeight="1">
      <c r="CN86" s="397" t="s">
        <v>3107</v>
      </c>
    </row>
    <row r="87" spans="92:92" ht="0" hidden="1" customHeight="1">
      <c r="CN87" s="397" t="s">
        <v>3108</v>
      </c>
    </row>
    <row r="88" spans="92:92" ht="0" hidden="1" customHeight="1">
      <c r="CN88" s="397" t="s">
        <v>3109</v>
      </c>
    </row>
    <row r="89" spans="92:92" ht="0" hidden="1" customHeight="1">
      <c r="CN89" s="397" t="s">
        <v>3110</v>
      </c>
    </row>
    <row r="2077" spans="92:94" ht="0" hidden="1" customHeight="1">
      <c r="CN2077" s="395"/>
    </row>
    <row r="2078" spans="92:94" ht="0" hidden="1" customHeight="1">
      <c r="CO2078" s="396"/>
      <c r="CP2078" s="396"/>
    </row>
  </sheetData>
  <sheetProtection algorithmName="SHA-512" hashValue="x618mB9cgn5ha2gXlSGkYpf6Kn2FHQSnyFc70FM/oiR+m3sBhab7KE5QAncayc6kkPkvaO8p5QJWdMO7q3jQgg==" saltValue="Mtuj/EnaBs78fWnKiGaH9g==" spinCount="100000" sheet="1" objects="1" scenarios="1"/>
  <mergeCells count="158">
    <mergeCell ref="AH46:BY47"/>
    <mergeCell ref="P47:Q47"/>
    <mergeCell ref="R47:Y47"/>
    <mergeCell ref="Z47:AC47"/>
    <mergeCell ref="AD47:AG47"/>
    <mergeCell ref="P44:Q44"/>
    <mergeCell ref="R44:Y44"/>
    <mergeCell ref="Z44:AC44"/>
    <mergeCell ref="AD44:AG44"/>
    <mergeCell ref="AH44:BY45"/>
    <mergeCell ref="P45:Q45"/>
    <mergeCell ref="R45:Y45"/>
    <mergeCell ref="Z45:AC45"/>
    <mergeCell ref="AD45:AG45"/>
    <mergeCell ref="CE38:CK40"/>
    <mergeCell ref="P39:Q39"/>
    <mergeCell ref="R39:Y39"/>
    <mergeCell ref="Z39:AC39"/>
    <mergeCell ref="AD39:AG39"/>
    <mergeCell ref="P40:Q40"/>
    <mergeCell ref="R40:Y40"/>
    <mergeCell ref="Z40:AC40"/>
    <mergeCell ref="AD40:AG40"/>
    <mergeCell ref="AH40:BY41"/>
    <mergeCell ref="CE41:CK47"/>
    <mergeCell ref="P42:Q42"/>
    <mergeCell ref="R42:Y42"/>
    <mergeCell ref="Z42:AC42"/>
    <mergeCell ref="AD42:AG42"/>
    <mergeCell ref="AH42:BY43"/>
    <mergeCell ref="P43:Q43"/>
    <mergeCell ref="R43:Y43"/>
    <mergeCell ref="Z43:AC43"/>
    <mergeCell ref="AD43:AG43"/>
    <mergeCell ref="P46:Q46"/>
    <mergeCell ref="R46:Y46"/>
    <mergeCell ref="Z46:AC46"/>
    <mergeCell ref="AD46:AG46"/>
    <mergeCell ref="F54:BY57"/>
    <mergeCell ref="P38:Q38"/>
    <mergeCell ref="R38:Y38"/>
    <mergeCell ref="Z38:AC38"/>
    <mergeCell ref="AD38:AG38"/>
    <mergeCell ref="AH38:BY39"/>
    <mergeCell ref="P41:Q41"/>
    <mergeCell ref="R41:Y41"/>
    <mergeCell ref="Z41:AC41"/>
    <mergeCell ref="AD41:AG41"/>
    <mergeCell ref="F52:BY52"/>
    <mergeCell ref="F53:AN53"/>
    <mergeCell ref="AO53:AV53"/>
    <mergeCell ref="AW53:BS53"/>
    <mergeCell ref="F48:BY48"/>
    <mergeCell ref="F49:BY49"/>
    <mergeCell ref="F50:BY50"/>
    <mergeCell ref="F51:N51"/>
    <mergeCell ref="O51:AG51"/>
    <mergeCell ref="AH51:BY51"/>
    <mergeCell ref="F17:F47"/>
    <mergeCell ref="G17:N47"/>
    <mergeCell ref="O17:O47"/>
    <mergeCell ref="BT53:BY53"/>
    <mergeCell ref="AH34:BY35"/>
    <mergeCell ref="P35:Q35"/>
    <mergeCell ref="R35:AG35"/>
    <mergeCell ref="P36:Q36"/>
    <mergeCell ref="R36:AG36"/>
    <mergeCell ref="AH36:BY37"/>
    <mergeCell ref="P37:Q37"/>
    <mergeCell ref="R37:AG37"/>
    <mergeCell ref="P30:Q30"/>
    <mergeCell ref="R30:AG30"/>
    <mergeCell ref="AH30:BY31"/>
    <mergeCell ref="P31:Q31"/>
    <mergeCell ref="R31:AG31"/>
    <mergeCell ref="P32:Q32"/>
    <mergeCell ref="R32:AG32"/>
    <mergeCell ref="AH32:BY33"/>
    <mergeCell ref="P33:Q33"/>
    <mergeCell ref="R33:AG33"/>
    <mergeCell ref="P34:Q34"/>
    <mergeCell ref="R34:AG34"/>
    <mergeCell ref="P26:Q26"/>
    <mergeCell ref="R26:AG26"/>
    <mergeCell ref="AH26:BY27"/>
    <mergeCell ref="P27:Q27"/>
    <mergeCell ref="R27:AG27"/>
    <mergeCell ref="P28:Q28"/>
    <mergeCell ref="R28:AG28"/>
    <mergeCell ref="AH28:BY29"/>
    <mergeCell ref="P29:Q29"/>
    <mergeCell ref="R29:AG29"/>
    <mergeCell ref="P22:Q22"/>
    <mergeCell ref="R22:AG22"/>
    <mergeCell ref="AH22:BY23"/>
    <mergeCell ref="P23:Q23"/>
    <mergeCell ref="R23:AG23"/>
    <mergeCell ref="P24:Q24"/>
    <mergeCell ref="R24:AG24"/>
    <mergeCell ref="AH24:BY25"/>
    <mergeCell ref="P25:Q25"/>
    <mergeCell ref="R25:AG25"/>
    <mergeCell ref="P19:Q19"/>
    <mergeCell ref="R19:AG19"/>
    <mergeCell ref="P20:Q20"/>
    <mergeCell ref="R20:AG20"/>
    <mergeCell ref="AH20:BY21"/>
    <mergeCell ref="P21:Q21"/>
    <mergeCell ref="R21:AG21"/>
    <mergeCell ref="BB14:BB16"/>
    <mergeCell ref="BC14:BY16"/>
    <mergeCell ref="P17:AG17"/>
    <mergeCell ref="AH17:BY17"/>
    <mergeCell ref="P18:Q18"/>
    <mergeCell ref="R18:AG18"/>
    <mergeCell ref="AH18:BY19"/>
    <mergeCell ref="F14:F16"/>
    <mergeCell ref="G14:N16"/>
    <mergeCell ref="O14:O16"/>
    <mergeCell ref="P14:AR16"/>
    <mergeCell ref="AS14:AS16"/>
    <mergeCell ref="AT14:BA16"/>
    <mergeCell ref="AT11:BA13"/>
    <mergeCell ref="BB11:BB13"/>
    <mergeCell ref="BC11:BW13"/>
    <mergeCell ref="BI10:BN10"/>
    <mergeCell ref="BO10:BP10"/>
    <mergeCell ref="BQ10:BW10"/>
    <mergeCell ref="BX10:BY10"/>
    <mergeCell ref="F11:F13"/>
    <mergeCell ref="G11:N11"/>
    <mergeCell ref="O11:O13"/>
    <mergeCell ref="P11:AR11"/>
    <mergeCell ref="AS11:AS13"/>
    <mergeCell ref="A1:D57"/>
    <mergeCell ref="E1:BY1"/>
    <mergeCell ref="BZ1:CC57"/>
    <mergeCell ref="E2:BY2"/>
    <mergeCell ref="E3:AC4"/>
    <mergeCell ref="AD3:AX4"/>
    <mergeCell ref="AY3:BY4"/>
    <mergeCell ref="E5:AC6"/>
    <mergeCell ref="AD5:AX6"/>
    <mergeCell ref="AY5:BY6"/>
    <mergeCell ref="E7:E57"/>
    <mergeCell ref="F7:BY7"/>
    <mergeCell ref="F8:F10"/>
    <mergeCell ref="G8:N10"/>
    <mergeCell ref="O8:O10"/>
    <mergeCell ref="P8:BY9"/>
    <mergeCell ref="P10:AR10"/>
    <mergeCell ref="AS10:AY10"/>
    <mergeCell ref="AZ10:BA10"/>
    <mergeCell ref="BB10:BF10"/>
    <mergeCell ref="BX11:BY13"/>
    <mergeCell ref="G12:N13"/>
    <mergeCell ref="P12:AR13"/>
    <mergeCell ref="BG10:BH10"/>
  </mergeCells>
  <phoneticPr fontId="23"/>
  <dataValidations count="6">
    <dataValidation imeMode="off" allowBlank="1" showInputMessage="1" sqref="R18:BY37" xr:uid="{C05881B9-C6F3-443A-80AB-A3522B595B44}"/>
    <dataValidation imeMode="hiragana" allowBlank="1" showInputMessage="1" sqref="BZ1:CB1 AY3 CD1 AY5 F11 F7:F8 BI10 AS10:AS11 P8 BG10 BC11 AS14 BB10 BC14 F14 A58:BN1048576 P17:P47 BY58:CD1048576 AZ10 P10:P11 F48:F54 AO53 AW53 AD3 AD5 CM56:CM1048576 AH17 O17 CM1:CM53 CQ1:XFD1048576" xr:uid="{D94AF194-310F-48F1-8408-629D00F1C052}"/>
    <dataValidation type="list" imeMode="hiragana" allowBlank="1" showInputMessage="1" showErrorMessage="1" sqref="Z38:AC47" xr:uid="{7937E920-FDC1-4561-BCAF-6016F8357493}">
      <formula1>$CO$2:$CO$14</formula1>
    </dataValidation>
    <dataValidation type="list" imeMode="hiragana" allowBlank="1" showInputMessage="1" showErrorMessage="1" sqref="AD38:AG47" xr:uid="{45290053-3FF4-45D4-BD5E-A646B3286256}">
      <formula1>$CP$2:$CP$33</formula1>
    </dataValidation>
    <dataValidation type="textLength" imeMode="hiragana" operator="lessThanOrEqual" allowBlank="1" showInputMessage="1" showErrorMessage="1" errorTitle="文字数制限" error="全角　50文字まで" sqref="AH38:BY47" xr:uid="{4AA6B018-7E26-4478-AC08-26F493AF421A}">
      <formula1>50</formula1>
    </dataValidation>
    <dataValidation type="list" imeMode="hiragana" allowBlank="1" showInputMessage="1" sqref="R38:Y47" xr:uid="{59676366-153C-48C0-B8C9-BA067E035B93}">
      <formula1>$CN$2:$CN$89</formula1>
    </dataValidation>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76013C1B-9FAE-4A4D-8D77-C6530A80A615}">
            <xm:f>RIGHT(★入力画面!$BL$2,1)="2"</xm:f>
            <x14:dxf>
              <fill>
                <patternFill>
                  <bgColor theme="0" tint="-0.499984740745262"/>
                </patternFill>
              </fill>
            </x14:dxf>
          </x14:cfRule>
          <xm:sqref>A1:CC57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C41A-33ED-4FA8-A487-09C1575AB3C1}">
  <sheetPr codeName="Sheet16">
    <tabColor rgb="FF008000"/>
    <pageSetUpPr autoPageBreaks="0" fitToPage="1"/>
  </sheetPr>
  <dimension ref="A1:FP52"/>
  <sheetViews>
    <sheetView showGridLines="0" showRowColHeaders="0" workbookViewId="0">
      <selection sqref="A1:D47"/>
    </sheetView>
  </sheetViews>
  <sheetFormatPr defaultColWidth="0" defaultRowHeight="0" customHeight="1" zeroHeight="1"/>
  <cols>
    <col min="1" max="66" width="1.25" style="7" customWidth="1"/>
    <col min="67" max="76" width="1.25" style="5" customWidth="1"/>
    <col min="77" max="80" width="1.25" style="7" customWidth="1"/>
    <col min="81" max="81" width="1.875" style="7" customWidth="1"/>
    <col min="82" max="82" width="2.5" style="6" customWidth="1"/>
    <col min="83" max="90" width="2.5" style="2" customWidth="1"/>
    <col min="91" max="172" width="0" style="7" hidden="1" customWidth="1"/>
    <col min="173" max="16384" width="2.5" style="7" hidden="1"/>
  </cols>
  <sheetData>
    <row r="1" spans="1:90" ht="60" customHeight="1" thickTop="1" thickBot="1">
      <c r="A1" s="3109"/>
      <c r="B1" s="3109"/>
      <c r="C1" s="3109"/>
      <c r="D1" s="3109"/>
      <c r="E1" s="3110" t="s">
        <v>3122</v>
      </c>
      <c r="F1" s="3111"/>
      <c r="G1" s="3111"/>
      <c r="H1" s="3111"/>
      <c r="I1" s="3111"/>
      <c r="J1" s="3111"/>
      <c r="K1" s="3111"/>
      <c r="L1" s="3111"/>
      <c r="M1" s="3111"/>
      <c r="N1" s="3111"/>
      <c r="O1" s="3111"/>
      <c r="P1" s="3111"/>
      <c r="Q1" s="3111"/>
      <c r="R1" s="3111"/>
      <c r="S1" s="3111"/>
      <c r="T1" s="3111"/>
      <c r="U1" s="3111"/>
      <c r="V1" s="3111"/>
      <c r="W1" s="3111"/>
      <c r="X1" s="3111"/>
      <c r="Y1" s="3111"/>
      <c r="Z1" s="3111"/>
      <c r="AA1" s="3111"/>
      <c r="AB1" s="3111"/>
      <c r="AC1" s="3111"/>
      <c r="AD1" s="3111"/>
      <c r="AE1" s="3111"/>
      <c r="AF1" s="3111"/>
      <c r="AG1" s="3111"/>
      <c r="AH1" s="3111"/>
      <c r="AI1" s="3111"/>
      <c r="AJ1" s="3111"/>
      <c r="AK1" s="3111"/>
      <c r="AL1" s="3111"/>
      <c r="AM1" s="3111"/>
      <c r="AN1" s="3111"/>
      <c r="AO1" s="3111"/>
      <c r="AP1" s="3111"/>
      <c r="AQ1" s="3111"/>
      <c r="AR1" s="3111"/>
      <c r="AS1" s="3111"/>
      <c r="AT1" s="3111"/>
      <c r="AU1" s="3111"/>
      <c r="AV1" s="3111"/>
      <c r="AW1" s="3111"/>
      <c r="AX1" s="3111"/>
      <c r="AY1" s="3111"/>
      <c r="AZ1" s="3111"/>
      <c r="BA1" s="3111"/>
      <c r="BB1" s="3111"/>
      <c r="BC1" s="3111"/>
      <c r="BD1" s="3111"/>
      <c r="BE1" s="3111"/>
      <c r="BF1" s="3111"/>
      <c r="BG1" s="3111"/>
      <c r="BH1" s="3111"/>
      <c r="BI1" s="3111"/>
      <c r="BJ1" s="3111"/>
      <c r="BK1" s="3111"/>
      <c r="BL1" s="3111"/>
      <c r="BM1" s="3111"/>
      <c r="BN1" s="3111"/>
      <c r="BO1" s="3111"/>
      <c r="BP1" s="3111"/>
      <c r="BQ1" s="3111"/>
      <c r="BR1" s="3111"/>
      <c r="BS1" s="3111"/>
      <c r="BT1" s="3111"/>
      <c r="BU1" s="3111"/>
      <c r="BV1" s="3111"/>
      <c r="BW1" s="3111"/>
      <c r="BX1" s="3111"/>
      <c r="BY1" s="3112"/>
      <c r="BZ1" s="3113"/>
      <c r="CA1" s="3113"/>
      <c r="CB1" s="3113"/>
      <c r="CC1" s="3113"/>
      <c r="CD1" s="41"/>
      <c r="CE1" s="41"/>
      <c r="CF1" s="41"/>
      <c r="CG1" s="41"/>
      <c r="CH1" s="41"/>
      <c r="CI1" s="41"/>
      <c r="CJ1" s="41"/>
      <c r="CK1" s="41"/>
      <c r="CL1" s="41"/>
    </row>
    <row r="2" spans="1:90" ht="15" customHeight="1" thickTop="1">
      <c r="A2" s="3109"/>
      <c r="B2" s="3109"/>
      <c r="C2" s="3109"/>
      <c r="D2" s="3109"/>
      <c r="E2" s="3114" t="s">
        <v>2882</v>
      </c>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c r="AI2" s="3114"/>
      <c r="AJ2" s="3114"/>
      <c r="AK2" s="3114"/>
      <c r="AL2" s="3114"/>
      <c r="AM2" s="3114"/>
      <c r="AN2" s="3114"/>
      <c r="AO2" s="3114"/>
      <c r="AP2" s="3114"/>
      <c r="AQ2" s="3114"/>
      <c r="AR2" s="3114"/>
      <c r="AS2" s="3114"/>
      <c r="AT2" s="3114"/>
      <c r="AU2" s="3114"/>
      <c r="AV2" s="3114"/>
      <c r="AW2" s="3114"/>
      <c r="AX2" s="3114"/>
      <c r="AY2" s="3114"/>
      <c r="AZ2" s="3114"/>
      <c r="BA2" s="3114"/>
      <c r="BB2" s="3114"/>
      <c r="BC2" s="3114"/>
      <c r="BD2" s="3114"/>
      <c r="BE2" s="3114"/>
      <c r="BF2" s="3114"/>
      <c r="BG2" s="3114"/>
      <c r="BH2" s="3114"/>
      <c r="BI2" s="3114"/>
      <c r="BJ2" s="3114"/>
      <c r="BK2" s="3114"/>
      <c r="BL2" s="3114"/>
      <c r="BM2" s="3114"/>
      <c r="BN2" s="3114"/>
      <c r="BO2" s="3114"/>
      <c r="BP2" s="3114"/>
      <c r="BQ2" s="3114"/>
      <c r="BR2" s="3114"/>
      <c r="BS2" s="3114"/>
      <c r="BT2" s="3114"/>
      <c r="BU2" s="3114"/>
      <c r="BV2" s="3114"/>
      <c r="BW2" s="3114"/>
      <c r="BX2" s="3114"/>
      <c r="BY2" s="3114"/>
      <c r="BZ2" s="3113"/>
      <c r="CA2" s="3113"/>
      <c r="CB2" s="3113"/>
      <c r="CC2" s="3113"/>
      <c r="CD2" s="41"/>
      <c r="CE2" s="41"/>
      <c r="CF2" s="41"/>
      <c r="CG2" s="41"/>
      <c r="CH2" s="41"/>
      <c r="CI2" s="41"/>
      <c r="CJ2" s="41"/>
      <c r="CK2" s="41"/>
      <c r="CL2" s="41"/>
    </row>
    <row r="3" spans="1:90" s="8" customFormat="1" ht="15" customHeight="1">
      <c r="A3" s="3109"/>
      <c r="B3" s="3109"/>
      <c r="C3" s="3109"/>
      <c r="D3" s="3109"/>
      <c r="E3" s="3113"/>
      <c r="F3" s="3113"/>
      <c r="G3" s="3113"/>
      <c r="H3" s="3113"/>
      <c r="I3" s="3113"/>
      <c r="J3" s="3113"/>
      <c r="K3" s="3113"/>
      <c r="L3" s="3113"/>
      <c r="M3" s="3113"/>
      <c r="N3" s="3113"/>
      <c r="O3" s="3113"/>
      <c r="P3" s="3113"/>
      <c r="Q3" s="3113"/>
      <c r="R3" s="3113"/>
      <c r="S3" s="3113"/>
      <c r="T3" s="3113"/>
      <c r="U3" s="3113"/>
      <c r="V3" s="3113"/>
      <c r="W3" s="3113"/>
      <c r="X3" s="3113"/>
      <c r="Y3" s="3113"/>
      <c r="Z3" s="3113"/>
      <c r="AA3" s="3113"/>
      <c r="AB3" s="3113"/>
      <c r="AC3" s="3113"/>
      <c r="AD3" s="3115" t="s">
        <v>310</v>
      </c>
      <c r="AE3" s="3115"/>
      <c r="AF3" s="3115"/>
      <c r="AG3" s="3115"/>
      <c r="AH3" s="3115"/>
      <c r="AI3" s="3115"/>
      <c r="AJ3" s="3115"/>
      <c r="AK3" s="3115"/>
      <c r="AL3" s="3115"/>
      <c r="AM3" s="3115"/>
      <c r="AN3" s="3115"/>
      <c r="AO3" s="3115"/>
      <c r="AP3" s="3115"/>
      <c r="AQ3" s="3115"/>
      <c r="AR3" s="3115"/>
      <c r="AS3" s="3115"/>
      <c r="AT3" s="3115"/>
      <c r="AU3" s="3115"/>
      <c r="AV3" s="3115"/>
      <c r="AW3" s="3115"/>
      <c r="AX3" s="3115"/>
      <c r="AY3" s="3132"/>
      <c r="AZ3" s="3132"/>
      <c r="BA3" s="3132"/>
      <c r="BB3" s="3132"/>
      <c r="BC3" s="3132"/>
      <c r="BD3" s="3132"/>
      <c r="BE3" s="3132"/>
      <c r="BF3" s="3132"/>
      <c r="BG3" s="3132"/>
      <c r="BH3" s="3132"/>
      <c r="BI3" s="3132"/>
      <c r="BJ3" s="3132"/>
      <c r="BK3" s="3132"/>
      <c r="BL3" s="3132"/>
      <c r="BM3" s="3132"/>
      <c r="BN3" s="3132"/>
      <c r="BO3" s="3132"/>
      <c r="BP3" s="3132"/>
      <c r="BQ3" s="3132"/>
      <c r="BR3" s="3132"/>
      <c r="BS3" s="3132"/>
      <c r="BT3" s="3132"/>
      <c r="BU3" s="3132"/>
      <c r="BV3" s="3132"/>
      <c r="BW3" s="3132"/>
      <c r="BX3" s="3132"/>
      <c r="BY3" s="3132"/>
      <c r="BZ3" s="3113"/>
      <c r="CA3" s="3113"/>
      <c r="CB3" s="3113"/>
      <c r="CC3" s="3113"/>
      <c r="CD3" s="41"/>
      <c r="CE3" s="41"/>
      <c r="CF3" s="41"/>
      <c r="CG3" s="41"/>
      <c r="CH3" s="41"/>
      <c r="CI3" s="41"/>
      <c r="CJ3" s="41"/>
      <c r="CK3" s="41"/>
      <c r="CL3" s="41"/>
    </row>
    <row r="4" spans="1:90" ht="15" customHeight="1">
      <c r="A4" s="3109"/>
      <c r="B4" s="3109"/>
      <c r="C4" s="3109"/>
      <c r="D4" s="3109"/>
      <c r="E4" s="3113"/>
      <c r="F4" s="3113"/>
      <c r="G4" s="3113"/>
      <c r="H4" s="3113"/>
      <c r="I4" s="3113"/>
      <c r="J4" s="3113"/>
      <c r="K4" s="3113"/>
      <c r="L4" s="3113"/>
      <c r="M4" s="3113"/>
      <c r="N4" s="3113"/>
      <c r="O4" s="3113"/>
      <c r="P4" s="3113"/>
      <c r="Q4" s="3113"/>
      <c r="R4" s="3113"/>
      <c r="S4" s="3113"/>
      <c r="T4" s="3113"/>
      <c r="U4" s="3113"/>
      <c r="V4" s="3113"/>
      <c r="W4" s="3113"/>
      <c r="X4" s="3113"/>
      <c r="Y4" s="3113"/>
      <c r="Z4" s="3113"/>
      <c r="AA4" s="3113"/>
      <c r="AB4" s="3113"/>
      <c r="AC4" s="3113"/>
      <c r="AD4" s="3115"/>
      <c r="AE4" s="3115"/>
      <c r="AF4" s="3115"/>
      <c r="AG4" s="3115"/>
      <c r="AH4" s="3115"/>
      <c r="AI4" s="3115"/>
      <c r="AJ4" s="3115"/>
      <c r="AK4" s="3115"/>
      <c r="AL4" s="3115"/>
      <c r="AM4" s="3115"/>
      <c r="AN4" s="3115"/>
      <c r="AO4" s="3115"/>
      <c r="AP4" s="3115"/>
      <c r="AQ4" s="3115"/>
      <c r="AR4" s="3115"/>
      <c r="AS4" s="3115"/>
      <c r="AT4" s="3115"/>
      <c r="AU4" s="3115"/>
      <c r="AV4" s="3115"/>
      <c r="AW4" s="3115"/>
      <c r="AX4" s="3115"/>
      <c r="AY4" s="3132"/>
      <c r="AZ4" s="3132"/>
      <c r="BA4" s="3132"/>
      <c r="BB4" s="3132"/>
      <c r="BC4" s="3132"/>
      <c r="BD4" s="3132"/>
      <c r="BE4" s="3132"/>
      <c r="BF4" s="3132"/>
      <c r="BG4" s="3132"/>
      <c r="BH4" s="3132"/>
      <c r="BI4" s="3132"/>
      <c r="BJ4" s="3132"/>
      <c r="BK4" s="3132"/>
      <c r="BL4" s="3132"/>
      <c r="BM4" s="3132"/>
      <c r="BN4" s="3132"/>
      <c r="BO4" s="3132"/>
      <c r="BP4" s="3132"/>
      <c r="BQ4" s="3132"/>
      <c r="BR4" s="3132"/>
      <c r="BS4" s="3132"/>
      <c r="BT4" s="3132"/>
      <c r="BU4" s="3132"/>
      <c r="BV4" s="3132"/>
      <c r="BW4" s="3132"/>
      <c r="BX4" s="3132"/>
      <c r="BY4" s="3132"/>
      <c r="BZ4" s="3113"/>
      <c r="CA4" s="3113"/>
      <c r="CB4" s="3113"/>
      <c r="CC4" s="3113"/>
      <c r="CD4" s="41"/>
      <c r="CE4" s="41"/>
      <c r="CF4" s="41"/>
      <c r="CG4" s="41"/>
      <c r="CH4" s="41"/>
      <c r="CI4" s="41"/>
      <c r="CJ4" s="41"/>
      <c r="CK4" s="41"/>
      <c r="CL4" s="41"/>
    </row>
    <row r="5" spans="1:90" ht="15" customHeight="1">
      <c r="A5" s="3109"/>
      <c r="B5" s="3109"/>
      <c r="C5" s="3109"/>
      <c r="D5" s="3109"/>
      <c r="E5" s="3113"/>
      <c r="F5" s="3113"/>
      <c r="G5" s="3113"/>
      <c r="H5" s="3113"/>
      <c r="I5" s="3113"/>
      <c r="J5" s="3113"/>
      <c r="K5" s="3113"/>
      <c r="L5" s="3113"/>
      <c r="M5" s="3113"/>
      <c r="N5" s="3113"/>
      <c r="O5" s="3113"/>
      <c r="P5" s="3113"/>
      <c r="Q5" s="3113"/>
      <c r="R5" s="3113"/>
      <c r="S5" s="3113"/>
      <c r="T5" s="3113"/>
      <c r="U5" s="3113"/>
      <c r="V5" s="3113"/>
      <c r="W5" s="3113"/>
      <c r="X5" s="3113"/>
      <c r="Y5" s="3113"/>
      <c r="Z5" s="3113"/>
      <c r="AA5" s="3113"/>
      <c r="AB5" s="3113"/>
      <c r="AC5" s="3113"/>
      <c r="AD5" s="3133" t="s">
        <v>2836</v>
      </c>
      <c r="AE5" s="3133"/>
      <c r="AF5" s="3133"/>
      <c r="AG5" s="3133"/>
      <c r="AH5" s="3133"/>
      <c r="AI5" s="3133"/>
      <c r="AJ5" s="3133"/>
      <c r="AK5" s="3133"/>
      <c r="AL5" s="3133"/>
      <c r="AM5" s="3133"/>
      <c r="AN5" s="3133"/>
      <c r="AO5" s="3133"/>
      <c r="AP5" s="3133"/>
      <c r="AQ5" s="3133"/>
      <c r="AR5" s="3133"/>
      <c r="AS5" s="3133"/>
      <c r="AT5" s="3133"/>
      <c r="AU5" s="3133"/>
      <c r="AV5" s="3133"/>
      <c r="AW5" s="3133"/>
      <c r="AX5" s="3133"/>
      <c r="AY5" s="3113"/>
      <c r="AZ5" s="3113"/>
      <c r="BA5" s="3113"/>
      <c r="BB5" s="3113"/>
      <c r="BC5" s="3113"/>
      <c r="BD5" s="3113"/>
      <c r="BE5" s="3113"/>
      <c r="BF5" s="3113"/>
      <c r="BG5" s="3113"/>
      <c r="BH5" s="3113"/>
      <c r="BI5" s="3113"/>
      <c r="BJ5" s="3113"/>
      <c r="BK5" s="3113"/>
      <c r="BL5" s="3113"/>
      <c r="BM5" s="3113"/>
      <c r="BN5" s="3113"/>
      <c r="BO5" s="3113"/>
      <c r="BP5" s="3113"/>
      <c r="BQ5" s="3113"/>
      <c r="BR5" s="3113"/>
      <c r="BS5" s="3113"/>
      <c r="BT5" s="3113"/>
      <c r="BU5" s="3113"/>
      <c r="BV5" s="3113"/>
      <c r="BW5" s="3113"/>
      <c r="BX5" s="3113"/>
      <c r="BY5" s="3113"/>
      <c r="BZ5" s="3113"/>
      <c r="CA5" s="3113"/>
      <c r="CB5" s="3113"/>
      <c r="CC5" s="3113"/>
      <c r="CD5" s="41"/>
      <c r="CE5" s="41"/>
      <c r="CF5" s="41"/>
      <c r="CG5" s="41"/>
      <c r="CH5" s="41"/>
      <c r="CI5" s="41"/>
      <c r="CJ5" s="41"/>
      <c r="CK5" s="41"/>
      <c r="CL5" s="41"/>
    </row>
    <row r="6" spans="1:90" ht="15" customHeight="1">
      <c r="A6" s="3109"/>
      <c r="B6" s="3109"/>
      <c r="C6" s="3109"/>
      <c r="D6" s="3109"/>
      <c r="E6" s="3113"/>
      <c r="F6" s="3113"/>
      <c r="G6" s="3113"/>
      <c r="H6" s="3113"/>
      <c r="I6" s="3113"/>
      <c r="J6" s="3113"/>
      <c r="K6" s="3113"/>
      <c r="L6" s="3113"/>
      <c r="M6" s="3113"/>
      <c r="N6" s="3113"/>
      <c r="O6" s="3113"/>
      <c r="P6" s="3113"/>
      <c r="Q6" s="3113"/>
      <c r="R6" s="3113"/>
      <c r="S6" s="3113"/>
      <c r="T6" s="3113"/>
      <c r="U6" s="3113"/>
      <c r="V6" s="3113"/>
      <c r="W6" s="3113"/>
      <c r="X6" s="3113"/>
      <c r="Y6" s="3113"/>
      <c r="Z6" s="3113"/>
      <c r="AA6" s="3113"/>
      <c r="AB6" s="3113"/>
      <c r="AC6" s="3113"/>
      <c r="AD6" s="3133"/>
      <c r="AE6" s="3133"/>
      <c r="AF6" s="3133"/>
      <c r="AG6" s="3133"/>
      <c r="AH6" s="3133"/>
      <c r="AI6" s="3133"/>
      <c r="AJ6" s="3133"/>
      <c r="AK6" s="3133"/>
      <c r="AL6" s="3133"/>
      <c r="AM6" s="3133"/>
      <c r="AN6" s="3133"/>
      <c r="AO6" s="3133"/>
      <c r="AP6" s="3133"/>
      <c r="AQ6" s="3133"/>
      <c r="AR6" s="3133"/>
      <c r="AS6" s="3133"/>
      <c r="AT6" s="3133"/>
      <c r="AU6" s="3133"/>
      <c r="AV6" s="3133"/>
      <c r="AW6" s="3133"/>
      <c r="AX6" s="3133"/>
      <c r="AY6" s="3113"/>
      <c r="AZ6" s="3113"/>
      <c r="BA6" s="3113"/>
      <c r="BB6" s="3113"/>
      <c r="BC6" s="3113"/>
      <c r="BD6" s="3113"/>
      <c r="BE6" s="3113"/>
      <c r="BF6" s="3113"/>
      <c r="BG6" s="3113"/>
      <c r="BH6" s="3113"/>
      <c r="BI6" s="3113"/>
      <c r="BJ6" s="3113"/>
      <c r="BK6" s="3113"/>
      <c r="BL6" s="3113"/>
      <c r="BM6" s="3113"/>
      <c r="BN6" s="3113"/>
      <c r="BO6" s="3113"/>
      <c r="BP6" s="3113"/>
      <c r="BQ6" s="3113"/>
      <c r="BR6" s="3113"/>
      <c r="BS6" s="3113"/>
      <c r="BT6" s="3113"/>
      <c r="BU6" s="3113"/>
      <c r="BV6" s="3113"/>
      <c r="BW6" s="3113"/>
      <c r="BX6" s="3113"/>
      <c r="BY6" s="3113"/>
      <c r="BZ6" s="3113"/>
      <c r="CA6" s="3113"/>
      <c r="CB6" s="3113"/>
      <c r="CC6" s="3113"/>
      <c r="CD6" s="41"/>
      <c r="CE6" s="41"/>
      <c r="CF6" s="41"/>
      <c r="CG6" s="41"/>
      <c r="CH6" s="41"/>
      <c r="CI6" s="41"/>
      <c r="CJ6" s="41"/>
      <c r="CK6" s="41"/>
      <c r="CL6" s="41"/>
    </row>
    <row r="7" spans="1:90" ht="7.5" customHeight="1">
      <c r="A7" s="3109"/>
      <c r="B7" s="3109"/>
      <c r="C7" s="3109"/>
      <c r="D7" s="3109"/>
      <c r="E7" s="3116"/>
      <c r="F7" s="3116"/>
      <c r="G7" s="3116"/>
      <c r="H7" s="3116"/>
      <c r="I7" s="3116"/>
      <c r="J7" s="3116"/>
      <c r="K7" s="3116"/>
      <c r="L7" s="3116"/>
      <c r="M7" s="3116"/>
      <c r="N7" s="3116"/>
      <c r="O7" s="3116"/>
      <c r="P7" s="3116"/>
      <c r="Q7" s="3116"/>
      <c r="R7" s="3116"/>
      <c r="S7" s="3116"/>
      <c r="T7" s="3116"/>
      <c r="U7" s="3116"/>
      <c r="V7" s="3116"/>
      <c r="W7" s="3116"/>
      <c r="X7" s="3116"/>
      <c r="Y7" s="3116"/>
      <c r="Z7" s="3116"/>
      <c r="AA7" s="3116"/>
      <c r="AB7" s="3116"/>
      <c r="AC7" s="3116"/>
      <c r="AD7" s="3116"/>
      <c r="AE7" s="3116"/>
      <c r="AF7" s="3116"/>
      <c r="AG7" s="3116"/>
      <c r="AH7" s="3116"/>
      <c r="AI7" s="3116"/>
      <c r="AJ7" s="3116"/>
      <c r="AK7" s="3116"/>
      <c r="AL7" s="3116"/>
      <c r="AM7" s="3116"/>
      <c r="AN7" s="3116"/>
      <c r="AO7" s="3116"/>
      <c r="AP7" s="3116"/>
      <c r="AQ7" s="3116"/>
      <c r="AR7" s="3116"/>
      <c r="AS7" s="3116"/>
      <c r="AT7" s="3116"/>
      <c r="AU7" s="3116"/>
      <c r="AV7" s="3116"/>
      <c r="AW7" s="3116"/>
      <c r="AX7" s="3116"/>
      <c r="AY7" s="3116"/>
      <c r="AZ7" s="3116"/>
      <c r="BA7" s="3116"/>
      <c r="BB7" s="3116"/>
      <c r="BC7" s="3116"/>
      <c r="BD7" s="3116"/>
      <c r="BE7" s="3116"/>
      <c r="BF7" s="3116"/>
      <c r="BG7" s="3116"/>
      <c r="BH7" s="3116"/>
      <c r="BI7" s="3116"/>
      <c r="BJ7" s="3116"/>
      <c r="BK7" s="3116"/>
      <c r="BL7" s="3116"/>
      <c r="BM7" s="3116"/>
      <c r="BN7" s="3116"/>
      <c r="BO7" s="3116"/>
      <c r="BP7" s="3116"/>
      <c r="BQ7" s="3116"/>
      <c r="BR7" s="3116"/>
      <c r="BS7" s="3116"/>
      <c r="BT7" s="3116"/>
      <c r="BU7" s="3116"/>
      <c r="BV7" s="3116"/>
      <c r="BW7" s="3116"/>
      <c r="BX7" s="3116"/>
      <c r="BY7" s="3116"/>
      <c r="BZ7" s="3113"/>
      <c r="CA7" s="3113"/>
      <c r="CB7" s="3113"/>
      <c r="CC7" s="3113"/>
      <c r="CD7" s="41"/>
      <c r="CE7" s="41"/>
      <c r="CF7" s="41"/>
      <c r="CG7" s="41"/>
      <c r="CH7" s="41"/>
      <c r="CI7" s="41"/>
      <c r="CJ7" s="41"/>
      <c r="CK7" s="41"/>
      <c r="CL7" s="41"/>
    </row>
    <row r="8" spans="1:90" s="8" customFormat="1" ht="15" customHeight="1">
      <c r="A8" s="3109"/>
      <c r="B8" s="3109"/>
      <c r="C8" s="3109"/>
      <c r="D8" s="3109"/>
      <c r="E8" s="3116"/>
      <c r="F8" s="3117"/>
      <c r="G8" s="3120" t="s">
        <v>258</v>
      </c>
      <c r="H8" s="3120"/>
      <c r="I8" s="3120"/>
      <c r="J8" s="3120"/>
      <c r="K8" s="3120"/>
      <c r="L8" s="3120"/>
      <c r="M8" s="3120"/>
      <c r="N8" s="3120"/>
      <c r="O8" s="3123"/>
      <c r="P8" s="3126" t="s">
        <v>4179</v>
      </c>
      <c r="Q8" s="3127"/>
      <c r="R8" s="3127"/>
      <c r="S8" s="3127"/>
      <c r="T8" s="3127"/>
      <c r="U8" s="3127"/>
      <c r="V8" s="3127"/>
      <c r="W8" s="3127"/>
      <c r="X8" s="3127"/>
      <c r="Y8" s="3127"/>
      <c r="Z8" s="3127"/>
      <c r="AA8" s="3127"/>
      <c r="AB8" s="3127"/>
      <c r="AC8" s="3127"/>
      <c r="AD8" s="3127"/>
      <c r="AE8" s="3127"/>
      <c r="AF8" s="3127"/>
      <c r="AG8" s="3127"/>
      <c r="AH8" s="3127"/>
      <c r="AI8" s="3127"/>
      <c r="AJ8" s="3127"/>
      <c r="AK8" s="3127"/>
      <c r="AL8" s="3127"/>
      <c r="AM8" s="3127"/>
      <c r="AN8" s="3127"/>
      <c r="AO8" s="3127"/>
      <c r="AP8" s="3127"/>
      <c r="AQ8" s="3127"/>
      <c r="AR8" s="3127"/>
      <c r="AS8" s="3127"/>
      <c r="AT8" s="3127"/>
      <c r="AU8" s="3127"/>
      <c r="AV8" s="3127"/>
      <c r="AW8" s="3127"/>
      <c r="AX8" s="3127"/>
      <c r="AY8" s="3127"/>
      <c r="AZ8" s="3127"/>
      <c r="BA8" s="3127"/>
      <c r="BB8" s="3127"/>
      <c r="BC8" s="3127"/>
      <c r="BD8" s="3127"/>
      <c r="BE8" s="3127"/>
      <c r="BF8" s="3127"/>
      <c r="BG8" s="3127"/>
      <c r="BH8" s="3127"/>
      <c r="BI8" s="3127"/>
      <c r="BJ8" s="3127"/>
      <c r="BK8" s="3127"/>
      <c r="BL8" s="3127"/>
      <c r="BM8" s="3127"/>
      <c r="BN8" s="3127"/>
      <c r="BO8" s="3127"/>
      <c r="BP8" s="3127"/>
      <c r="BQ8" s="3127"/>
      <c r="BR8" s="3127"/>
      <c r="BS8" s="3127"/>
      <c r="BT8" s="3127"/>
      <c r="BU8" s="3127"/>
      <c r="BV8" s="3127"/>
      <c r="BW8" s="3127"/>
      <c r="BX8" s="3127"/>
      <c r="BY8" s="3128"/>
      <c r="BZ8" s="3113"/>
      <c r="CA8" s="3113"/>
      <c r="CB8" s="3113"/>
      <c r="CC8" s="3113"/>
      <c r="CD8" s="41"/>
      <c r="CE8" s="41"/>
      <c r="CF8" s="41"/>
      <c r="CG8" s="41"/>
      <c r="CH8" s="41"/>
      <c r="CI8" s="41"/>
      <c r="CJ8" s="41"/>
      <c r="CK8" s="41"/>
      <c r="CL8" s="41"/>
    </row>
    <row r="9" spans="1:90" s="8" customFormat="1" ht="15" customHeight="1">
      <c r="A9" s="3109"/>
      <c r="B9" s="3109"/>
      <c r="C9" s="3109"/>
      <c r="D9" s="3109"/>
      <c r="E9" s="3116"/>
      <c r="F9" s="3118"/>
      <c r="G9" s="3121"/>
      <c r="H9" s="3121"/>
      <c r="I9" s="3121"/>
      <c r="J9" s="3121"/>
      <c r="K9" s="3121"/>
      <c r="L9" s="3121"/>
      <c r="M9" s="3121"/>
      <c r="N9" s="3121"/>
      <c r="O9" s="3124"/>
      <c r="P9" s="3129"/>
      <c r="Q9" s="3130"/>
      <c r="R9" s="3130"/>
      <c r="S9" s="3130"/>
      <c r="T9" s="3130"/>
      <c r="U9" s="3130"/>
      <c r="V9" s="3130"/>
      <c r="W9" s="3130"/>
      <c r="X9" s="3130"/>
      <c r="Y9" s="3130"/>
      <c r="Z9" s="3130"/>
      <c r="AA9" s="3130"/>
      <c r="AB9" s="3130"/>
      <c r="AC9" s="3130"/>
      <c r="AD9" s="3130"/>
      <c r="AE9" s="3130"/>
      <c r="AF9" s="3130"/>
      <c r="AG9" s="3130"/>
      <c r="AH9" s="3130"/>
      <c r="AI9" s="3130"/>
      <c r="AJ9" s="3130"/>
      <c r="AK9" s="3130"/>
      <c r="AL9" s="3130"/>
      <c r="AM9" s="3130"/>
      <c r="AN9" s="3130"/>
      <c r="AO9" s="3130"/>
      <c r="AP9" s="3130"/>
      <c r="AQ9" s="3130"/>
      <c r="AR9" s="3130"/>
      <c r="AS9" s="3130"/>
      <c r="AT9" s="3130"/>
      <c r="AU9" s="3130"/>
      <c r="AV9" s="3130"/>
      <c r="AW9" s="3130"/>
      <c r="AX9" s="3130"/>
      <c r="AY9" s="3130"/>
      <c r="AZ9" s="3130"/>
      <c r="BA9" s="3130"/>
      <c r="BB9" s="3130"/>
      <c r="BC9" s="3130"/>
      <c r="BD9" s="3130"/>
      <c r="BE9" s="3130"/>
      <c r="BF9" s="3130"/>
      <c r="BG9" s="3130"/>
      <c r="BH9" s="3130"/>
      <c r="BI9" s="3130"/>
      <c r="BJ9" s="3130"/>
      <c r="BK9" s="3130"/>
      <c r="BL9" s="3130"/>
      <c r="BM9" s="3130"/>
      <c r="BN9" s="3130"/>
      <c r="BO9" s="3130"/>
      <c r="BP9" s="3130"/>
      <c r="BQ9" s="3130"/>
      <c r="BR9" s="3130"/>
      <c r="BS9" s="3130"/>
      <c r="BT9" s="3130"/>
      <c r="BU9" s="3130"/>
      <c r="BV9" s="3130"/>
      <c r="BW9" s="3130"/>
      <c r="BX9" s="3130"/>
      <c r="BY9" s="3131"/>
      <c r="BZ9" s="3113"/>
      <c r="CA9" s="3113"/>
      <c r="CB9" s="3113"/>
      <c r="CC9" s="3113"/>
      <c r="CD9" s="41"/>
      <c r="CE9" s="41"/>
      <c r="CF9" s="41"/>
      <c r="CG9" s="41"/>
      <c r="CH9" s="41"/>
      <c r="CI9" s="41"/>
      <c r="CJ9" s="41"/>
      <c r="CK9" s="41"/>
      <c r="CL9" s="41"/>
    </row>
    <row r="10" spans="1:90" s="8" customFormat="1" ht="15" customHeight="1">
      <c r="A10" s="3109"/>
      <c r="B10" s="3109"/>
      <c r="C10" s="3109"/>
      <c r="D10" s="3109"/>
      <c r="E10" s="3116"/>
      <c r="F10" s="3119"/>
      <c r="G10" s="3122"/>
      <c r="H10" s="3122"/>
      <c r="I10" s="3122"/>
      <c r="J10" s="3122"/>
      <c r="K10" s="3122"/>
      <c r="L10" s="3122"/>
      <c r="M10" s="3122"/>
      <c r="N10" s="3122"/>
      <c r="O10" s="3125"/>
      <c r="P10" s="3136"/>
      <c r="Q10" s="3137"/>
      <c r="R10" s="3137"/>
      <c r="S10" s="3137"/>
      <c r="T10" s="3137"/>
      <c r="U10" s="3137"/>
      <c r="V10" s="3137"/>
      <c r="W10" s="3137"/>
      <c r="X10" s="3137"/>
      <c r="Y10" s="3137"/>
      <c r="Z10" s="3137"/>
      <c r="AA10" s="3137"/>
      <c r="AB10" s="3137"/>
      <c r="AC10" s="3137"/>
      <c r="AD10" s="3137"/>
      <c r="AE10" s="3137"/>
      <c r="AF10" s="3137"/>
      <c r="AG10" s="3137"/>
      <c r="AH10" s="3137"/>
      <c r="AI10" s="3137"/>
      <c r="AJ10" s="3137"/>
      <c r="AK10" s="3137"/>
      <c r="AL10" s="3137"/>
      <c r="AM10" s="3137"/>
      <c r="AN10" s="3137"/>
      <c r="AO10" s="3137"/>
      <c r="AP10" s="3137"/>
      <c r="AQ10" s="3137"/>
      <c r="AR10" s="3137"/>
      <c r="AS10" s="3138" t="s">
        <v>82</v>
      </c>
      <c r="AT10" s="3138"/>
      <c r="AU10" s="3138"/>
      <c r="AV10" s="3138"/>
      <c r="AW10" s="3138"/>
      <c r="AX10" s="3138"/>
      <c r="AY10" s="3138"/>
      <c r="AZ10" s="3137" t="s">
        <v>76</v>
      </c>
      <c r="BA10" s="3137"/>
      <c r="BB10" s="3139" t="s">
        <v>4180</v>
      </c>
      <c r="BC10" s="3139"/>
      <c r="BD10" s="3139"/>
      <c r="BE10" s="3139"/>
      <c r="BF10" s="3139"/>
      <c r="BG10" s="3138" t="s">
        <v>77</v>
      </c>
      <c r="BH10" s="3138"/>
      <c r="BI10" s="3140">
        <v>5821</v>
      </c>
      <c r="BJ10" s="3140"/>
      <c r="BK10" s="3140"/>
      <c r="BL10" s="3140"/>
      <c r="BM10" s="3140"/>
      <c r="BN10" s="3140"/>
      <c r="BO10" s="3141" t="s">
        <v>83</v>
      </c>
      <c r="BP10" s="3141"/>
      <c r="BQ10" s="3142">
        <v>8111</v>
      </c>
      <c r="BR10" s="3142"/>
      <c r="BS10" s="3142"/>
      <c r="BT10" s="3142"/>
      <c r="BU10" s="3142"/>
      <c r="BV10" s="3142"/>
      <c r="BW10" s="3142"/>
      <c r="BX10" s="3134"/>
      <c r="BY10" s="3135"/>
      <c r="BZ10" s="3113"/>
      <c r="CA10" s="3113"/>
      <c r="CB10" s="3113"/>
      <c r="CC10" s="3113"/>
      <c r="CD10" s="41"/>
      <c r="CE10" s="41"/>
      <c r="CF10" s="41"/>
      <c r="CG10" s="41"/>
      <c r="CH10" s="41"/>
      <c r="CI10" s="41"/>
      <c r="CJ10" s="41"/>
      <c r="CK10" s="41"/>
      <c r="CL10" s="41"/>
    </row>
    <row r="11" spans="1:90" s="8" customFormat="1" ht="15" customHeight="1">
      <c r="A11" s="3109"/>
      <c r="B11" s="3109"/>
      <c r="C11" s="3109"/>
      <c r="D11" s="3109"/>
      <c r="E11" s="3116"/>
      <c r="F11" s="3117"/>
      <c r="G11" s="3173" t="s">
        <v>314</v>
      </c>
      <c r="H11" s="3173"/>
      <c r="I11" s="3173"/>
      <c r="J11" s="3173"/>
      <c r="K11" s="3173"/>
      <c r="L11" s="3173"/>
      <c r="M11" s="3173"/>
      <c r="N11" s="3173"/>
      <c r="O11" s="3123"/>
      <c r="P11" s="3126" t="s">
        <v>4181</v>
      </c>
      <c r="Q11" s="3127"/>
      <c r="R11" s="3127"/>
      <c r="S11" s="3127"/>
      <c r="T11" s="3127"/>
      <c r="U11" s="3127"/>
      <c r="V11" s="3127"/>
      <c r="W11" s="3127"/>
      <c r="X11" s="3127"/>
      <c r="Y11" s="3127"/>
      <c r="Z11" s="3127"/>
      <c r="AA11" s="3127"/>
      <c r="AB11" s="3127"/>
      <c r="AC11" s="3127"/>
      <c r="AD11" s="3127"/>
      <c r="AE11" s="3127"/>
      <c r="AF11" s="3127"/>
      <c r="AG11" s="3127"/>
      <c r="AH11" s="3127"/>
      <c r="AI11" s="3127"/>
      <c r="AJ11" s="3127"/>
      <c r="AK11" s="3127"/>
      <c r="AL11" s="3127"/>
      <c r="AM11" s="3127"/>
      <c r="AN11" s="3127"/>
      <c r="AO11" s="3127"/>
      <c r="AP11" s="3127"/>
      <c r="AQ11" s="3127"/>
      <c r="AR11" s="3128"/>
      <c r="AS11" s="3164"/>
      <c r="AT11" s="3143" t="s">
        <v>117</v>
      </c>
      <c r="AU11" s="3143"/>
      <c r="AV11" s="3143"/>
      <c r="AW11" s="3143"/>
      <c r="AX11" s="3143"/>
      <c r="AY11" s="3143"/>
      <c r="AZ11" s="3143"/>
      <c r="BA11" s="3143"/>
      <c r="BB11" s="3146"/>
      <c r="BC11" s="3149" t="s">
        <v>4182</v>
      </c>
      <c r="BD11" s="3150"/>
      <c r="BE11" s="3150"/>
      <c r="BF11" s="3150"/>
      <c r="BG11" s="3150"/>
      <c r="BH11" s="3150"/>
      <c r="BI11" s="3150"/>
      <c r="BJ11" s="3150"/>
      <c r="BK11" s="3150"/>
      <c r="BL11" s="3150"/>
      <c r="BM11" s="3150"/>
      <c r="BN11" s="3150"/>
      <c r="BO11" s="3150"/>
      <c r="BP11" s="3150"/>
      <c r="BQ11" s="3150"/>
      <c r="BR11" s="3150"/>
      <c r="BS11" s="3150"/>
      <c r="BT11" s="3150"/>
      <c r="BU11" s="3150"/>
      <c r="BV11" s="3150"/>
      <c r="BW11" s="3150"/>
      <c r="BX11" s="3167"/>
      <c r="BY11" s="3168"/>
      <c r="BZ11" s="3113"/>
      <c r="CA11" s="3113"/>
      <c r="CB11" s="3113"/>
      <c r="CC11" s="3113"/>
      <c r="CD11" s="41"/>
      <c r="CE11" s="41"/>
      <c r="CF11" s="41"/>
      <c r="CG11" s="41"/>
      <c r="CH11" s="41"/>
      <c r="CI11" s="41"/>
      <c r="CJ11" s="41"/>
      <c r="CK11" s="41"/>
      <c r="CL11" s="41"/>
    </row>
    <row r="12" spans="1:90" s="8" customFormat="1" ht="15" customHeight="1">
      <c r="A12" s="3109"/>
      <c r="B12" s="3109"/>
      <c r="C12" s="3109"/>
      <c r="D12" s="3109"/>
      <c r="E12" s="3116"/>
      <c r="F12" s="3118"/>
      <c r="G12" s="3121" t="s">
        <v>80</v>
      </c>
      <c r="H12" s="3121"/>
      <c r="I12" s="3121"/>
      <c r="J12" s="3121"/>
      <c r="K12" s="3121"/>
      <c r="L12" s="3121"/>
      <c r="M12" s="3121"/>
      <c r="N12" s="3121"/>
      <c r="O12" s="3124"/>
      <c r="P12" s="3158" t="s">
        <v>4183</v>
      </c>
      <c r="Q12" s="3159"/>
      <c r="R12" s="3159"/>
      <c r="S12" s="3159"/>
      <c r="T12" s="3159"/>
      <c r="U12" s="3159"/>
      <c r="V12" s="3159"/>
      <c r="W12" s="3159"/>
      <c r="X12" s="3159"/>
      <c r="Y12" s="3159"/>
      <c r="Z12" s="3159"/>
      <c r="AA12" s="3159"/>
      <c r="AB12" s="3159"/>
      <c r="AC12" s="3159"/>
      <c r="AD12" s="3159"/>
      <c r="AE12" s="3159"/>
      <c r="AF12" s="3159"/>
      <c r="AG12" s="3159"/>
      <c r="AH12" s="3159"/>
      <c r="AI12" s="3159"/>
      <c r="AJ12" s="3159"/>
      <c r="AK12" s="3159"/>
      <c r="AL12" s="3159"/>
      <c r="AM12" s="3159"/>
      <c r="AN12" s="3159"/>
      <c r="AO12" s="3159"/>
      <c r="AP12" s="3159"/>
      <c r="AQ12" s="3159"/>
      <c r="AR12" s="3160"/>
      <c r="AS12" s="3165"/>
      <c r="AT12" s="3144"/>
      <c r="AU12" s="3144"/>
      <c r="AV12" s="3144"/>
      <c r="AW12" s="3144"/>
      <c r="AX12" s="3144"/>
      <c r="AY12" s="3144"/>
      <c r="AZ12" s="3144"/>
      <c r="BA12" s="3144"/>
      <c r="BB12" s="3147"/>
      <c r="BC12" s="3152"/>
      <c r="BD12" s="3153"/>
      <c r="BE12" s="3153"/>
      <c r="BF12" s="3153"/>
      <c r="BG12" s="3153"/>
      <c r="BH12" s="3153"/>
      <c r="BI12" s="3153"/>
      <c r="BJ12" s="3153"/>
      <c r="BK12" s="3153"/>
      <c r="BL12" s="3153"/>
      <c r="BM12" s="3153"/>
      <c r="BN12" s="3153"/>
      <c r="BO12" s="3153"/>
      <c r="BP12" s="3153"/>
      <c r="BQ12" s="3153"/>
      <c r="BR12" s="3153"/>
      <c r="BS12" s="3153"/>
      <c r="BT12" s="3153"/>
      <c r="BU12" s="3153"/>
      <c r="BV12" s="3153"/>
      <c r="BW12" s="3153"/>
      <c r="BX12" s="3169"/>
      <c r="BY12" s="3170"/>
      <c r="BZ12" s="3113"/>
      <c r="CA12" s="3113"/>
      <c r="CB12" s="3113"/>
      <c r="CC12" s="3113"/>
      <c r="CD12" s="41"/>
      <c r="CE12" s="41"/>
      <c r="CF12" s="41"/>
      <c r="CG12" s="41"/>
      <c r="CH12" s="41"/>
      <c r="CI12" s="41"/>
      <c r="CJ12" s="41"/>
      <c r="CK12" s="41"/>
      <c r="CL12" s="41"/>
    </row>
    <row r="13" spans="1:90" s="8" customFormat="1" ht="15" customHeight="1">
      <c r="A13" s="3109"/>
      <c r="B13" s="3109"/>
      <c r="C13" s="3109"/>
      <c r="D13" s="3109"/>
      <c r="E13" s="3116"/>
      <c r="F13" s="3119"/>
      <c r="G13" s="3122"/>
      <c r="H13" s="3122"/>
      <c r="I13" s="3122"/>
      <c r="J13" s="3122"/>
      <c r="K13" s="3122"/>
      <c r="L13" s="3122"/>
      <c r="M13" s="3122"/>
      <c r="N13" s="3122"/>
      <c r="O13" s="3125"/>
      <c r="P13" s="3161"/>
      <c r="Q13" s="3162"/>
      <c r="R13" s="3162"/>
      <c r="S13" s="3162"/>
      <c r="T13" s="3162"/>
      <c r="U13" s="3162"/>
      <c r="V13" s="3162"/>
      <c r="W13" s="3162"/>
      <c r="X13" s="3162"/>
      <c r="Y13" s="3162"/>
      <c r="Z13" s="3162"/>
      <c r="AA13" s="3162"/>
      <c r="AB13" s="3162"/>
      <c r="AC13" s="3162"/>
      <c r="AD13" s="3162"/>
      <c r="AE13" s="3162"/>
      <c r="AF13" s="3162"/>
      <c r="AG13" s="3162"/>
      <c r="AH13" s="3162"/>
      <c r="AI13" s="3162"/>
      <c r="AJ13" s="3162"/>
      <c r="AK13" s="3162"/>
      <c r="AL13" s="3162"/>
      <c r="AM13" s="3162"/>
      <c r="AN13" s="3162"/>
      <c r="AO13" s="3162"/>
      <c r="AP13" s="3162"/>
      <c r="AQ13" s="3162"/>
      <c r="AR13" s="3163"/>
      <c r="AS13" s="3166"/>
      <c r="AT13" s="3145"/>
      <c r="AU13" s="3145"/>
      <c r="AV13" s="3145"/>
      <c r="AW13" s="3145"/>
      <c r="AX13" s="3145"/>
      <c r="AY13" s="3145"/>
      <c r="AZ13" s="3145"/>
      <c r="BA13" s="3145"/>
      <c r="BB13" s="3148"/>
      <c r="BC13" s="3155"/>
      <c r="BD13" s="3156"/>
      <c r="BE13" s="3156"/>
      <c r="BF13" s="3156"/>
      <c r="BG13" s="3156"/>
      <c r="BH13" s="3156"/>
      <c r="BI13" s="3156"/>
      <c r="BJ13" s="3156"/>
      <c r="BK13" s="3156"/>
      <c r="BL13" s="3156"/>
      <c r="BM13" s="3156"/>
      <c r="BN13" s="3156"/>
      <c r="BO13" s="3156"/>
      <c r="BP13" s="3156"/>
      <c r="BQ13" s="3156"/>
      <c r="BR13" s="3156"/>
      <c r="BS13" s="3156"/>
      <c r="BT13" s="3156"/>
      <c r="BU13" s="3156"/>
      <c r="BV13" s="3156"/>
      <c r="BW13" s="3156"/>
      <c r="BX13" s="3171"/>
      <c r="BY13" s="3172"/>
      <c r="BZ13" s="3113"/>
      <c r="CA13" s="3113"/>
      <c r="CB13" s="3113"/>
      <c r="CC13" s="3113"/>
      <c r="CD13" s="41"/>
      <c r="CE13" s="41"/>
      <c r="CF13" s="41"/>
      <c r="CG13" s="41"/>
      <c r="CH13" s="41"/>
      <c r="CI13" s="41"/>
      <c r="CJ13" s="41"/>
      <c r="CK13" s="41"/>
      <c r="CL13" s="41"/>
    </row>
    <row r="14" spans="1:90" s="8" customFormat="1" ht="15" customHeight="1">
      <c r="A14" s="3109"/>
      <c r="B14" s="3109"/>
      <c r="C14" s="3109"/>
      <c r="D14" s="3109"/>
      <c r="E14" s="3116"/>
      <c r="F14" s="3117"/>
      <c r="G14" s="3120" t="s">
        <v>315</v>
      </c>
      <c r="H14" s="3120"/>
      <c r="I14" s="3120"/>
      <c r="J14" s="3120"/>
      <c r="K14" s="3120"/>
      <c r="L14" s="3120"/>
      <c r="M14" s="3120"/>
      <c r="N14" s="3120"/>
      <c r="O14" s="3123"/>
      <c r="P14" s="3207" t="s">
        <v>3119</v>
      </c>
      <c r="Q14" s="3208"/>
      <c r="R14" s="3208"/>
      <c r="S14" s="3208"/>
      <c r="T14" s="3208"/>
      <c r="U14" s="3208"/>
      <c r="V14" s="3208"/>
      <c r="W14" s="3208"/>
      <c r="X14" s="3208"/>
      <c r="Y14" s="3208"/>
      <c r="Z14" s="3208"/>
      <c r="AA14" s="3208"/>
      <c r="AB14" s="3208"/>
      <c r="AC14" s="3208"/>
      <c r="AD14" s="3208"/>
      <c r="AE14" s="3208"/>
      <c r="AF14" s="3208"/>
      <c r="AG14" s="3208"/>
      <c r="AH14" s="3208"/>
      <c r="AI14" s="3208"/>
      <c r="AJ14" s="3208"/>
      <c r="AK14" s="3208"/>
      <c r="AL14" s="3208"/>
      <c r="AM14" s="3208"/>
      <c r="AN14" s="3208"/>
      <c r="AO14" s="3208"/>
      <c r="AP14" s="3208"/>
      <c r="AQ14" s="3208"/>
      <c r="AR14" s="3209"/>
      <c r="AS14" s="3164"/>
      <c r="AT14" s="3143" t="s">
        <v>115</v>
      </c>
      <c r="AU14" s="3143"/>
      <c r="AV14" s="3143"/>
      <c r="AW14" s="3143"/>
      <c r="AX14" s="3143"/>
      <c r="AY14" s="3143"/>
      <c r="AZ14" s="3143"/>
      <c r="BA14" s="3143"/>
      <c r="BB14" s="3146"/>
      <c r="BC14" s="3149" t="s">
        <v>4184</v>
      </c>
      <c r="BD14" s="3150"/>
      <c r="BE14" s="3150"/>
      <c r="BF14" s="3150"/>
      <c r="BG14" s="3150"/>
      <c r="BH14" s="3150"/>
      <c r="BI14" s="3150"/>
      <c r="BJ14" s="3150"/>
      <c r="BK14" s="3150"/>
      <c r="BL14" s="3150"/>
      <c r="BM14" s="3150"/>
      <c r="BN14" s="3150"/>
      <c r="BO14" s="3150"/>
      <c r="BP14" s="3150"/>
      <c r="BQ14" s="3150"/>
      <c r="BR14" s="3150"/>
      <c r="BS14" s="3150"/>
      <c r="BT14" s="3150"/>
      <c r="BU14" s="3150"/>
      <c r="BV14" s="3150"/>
      <c r="BW14" s="3150"/>
      <c r="BX14" s="3150"/>
      <c r="BY14" s="3151"/>
      <c r="BZ14" s="3113"/>
      <c r="CA14" s="3113"/>
      <c r="CB14" s="3113"/>
      <c r="CC14" s="3113"/>
      <c r="CD14" s="41"/>
      <c r="CE14" s="41"/>
      <c r="CF14" s="41"/>
      <c r="CG14" s="41"/>
      <c r="CH14" s="41"/>
      <c r="CI14" s="41"/>
      <c r="CJ14" s="41"/>
      <c r="CK14" s="41"/>
      <c r="CL14" s="41"/>
    </row>
    <row r="15" spans="1:90" s="8" customFormat="1" ht="15" customHeight="1">
      <c r="A15" s="3109"/>
      <c r="B15" s="3109"/>
      <c r="C15" s="3109"/>
      <c r="D15" s="3109"/>
      <c r="E15" s="3116"/>
      <c r="F15" s="3118"/>
      <c r="G15" s="3121"/>
      <c r="H15" s="3121"/>
      <c r="I15" s="3121"/>
      <c r="J15" s="3121"/>
      <c r="K15" s="3121"/>
      <c r="L15" s="3121"/>
      <c r="M15" s="3121"/>
      <c r="N15" s="3121"/>
      <c r="O15" s="3124"/>
      <c r="P15" s="3210"/>
      <c r="Q15" s="3211"/>
      <c r="R15" s="3211"/>
      <c r="S15" s="3211"/>
      <c r="T15" s="3211"/>
      <c r="U15" s="3211"/>
      <c r="V15" s="3211"/>
      <c r="W15" s="3211"/>
      <c r="X15" s="3211"/>
      <c r="Y15" s="3211"/>
      <c r="Z15" s="3211"/>
      <c r="AA15" s="3211"/>
      <c r="AB15" s="3211"/>
      <c r="AC15" s="3211"/>
      <c r="AD15" s="3211"/>
      <c r="AE15" s="3211"/>
      <c r="AF15" s="3211"/>
      <c r="AG15" s="3211"/>
      <c r="AH15" s="3211"/>
      <c r="AI15" s="3211"/>
      <c r="AJ15" s="3211"/>
      <c r="AK15" s="3211"/>
      <c r="AL15" s="3211"/>
      <c r="AM15" s="3211"/>
      <c r="AN15" s="3211"/>
      <c r="AO15" s="3211"/>
      <c r="AP15" s="3211"/>
      <c r="AQ15" s="3211"/>
      <c r="AR15" s="3212"/>
      <c r="AS15" s="3165"/>
      <c r="AT15" s="3144"/>
      <c r="AU15" s="3144"/>
      <c r="AV15" s="3144"/>
      <c r="AW15" s="3144"/>
      <c r="AX15" s="3144"/>
      <c r="AY15" s="3144"/>
      <c r="AZ15" s="3144"/>
      <c r="BA15" s="3144"/>
      <c r="BB15" s="3147"/>
      <c r="BC15" s="3152"/>
      <c r="BD15" s="3153"/>
      <c r="BE15" s="3153"/>
      <c r="BF15" s="3153"/>
      <c r="BG15" s="3153"/>
      <c r="BH15" s="3153"/>
      <c r="BI15" s="3153"/>
      <c r="BJ15" s="3153"/>
      <c r="BK15" s="3153"/>
      <c r="BL15" s="3153"/>
      <c r="BM15" s="3153"/>
      <c r="BN15" s="3153"/>
      <c r="BO15" s="3153"/>
      <c r="BP15" s="3153"/>
      <c r="BQ15" s="3153"/>
      <c r="BR15" s="3153"/>
      <c r="BS15" s="3153"/>
      <c r="BT15" s="3153"/>
      <c r="BU15" s="3153"/>
      <c r="BV15" s="3153"/>
      <c r="BW15" s="3153"/>
      <c r="BX15" s="3153"/>
      <c r="BY15" s="3154"/>
      <c r="BZ15" s="3113"/>
      <c r="CA15" s="3113"/>
      <c r="CB15" s="3113"/>
      <c r="CC15" s="3113"/>
      <c r="CD15" s="41"/>
      <c r="CE15" s="41"/>
      <c r="CF15" s="41"/>
      <c r="CG15" s="41"/>
      <c r="CH15" s="41"/>
      <c r="CI15" s="41"/>
      <c r="CJ15" s="41"/>
      <c r="CK15" s="41"/>
      <c r="CL15" s="41"/>
    </row>
    <row r="16" spans="1:90" s="8" customFormat="1" ht="15" customHeight="1">
      <c r="A16" s="3109"/>
      <c r="B16" s="3109"/>
      <c r="C16" s="3109"/>
      <c r="D16" s="3109"/>
      <c r="E16" s="3116"/>
      <c r="F16" s="3119"/>
      <c r="G16" s="3122"/>
      <c r="H16" s="3122"/>
      <c r="I16" s="3122"/>
      <c r="J16" s="3122"/>
      <c r="K16" s="3122"/>
      <c r="L16" s="3122"/>
      <c r="M16" s="3122"/>
      <c r="N16" s="3122"/>
      <c r="O16" s="3125"/>
      <c r="P16" s="3213"/>
      <c r="Q16" s="3214"/>
      <c r="R16" s="3214"/>
      <c r="S16" s="3214"/>
      <c r="T16" s="3214"/>
      <c r="U16" s="3214"/>
      <c r="V16" s="3214"/>
      <c r="W16" s="3214"/>
      <c r="X16" s="3214"/>
      <c r="Y16" s="3214"/>
      <c r="Z16" s="3214"/>
      <c r="AA16" s="3214"/>
      <c r="AB16" s="3214"/>
      <c r="AC16" s="3214"/>
      <c r="AD16" s="3214"/>
      <c r="AE16" s="3214"/>
      <c r="AF16" s="3214"/>
      <c r="AG16" s="3214"/>
      <c r="AH16" s="3214"/>
      <c r="AI16" s="3214"/>
      <c r="AJ16" s="3214"/>
      <c r="AK16" s="3214"/>
      <c r="AL16" s="3214"/>
      <c r="AM16" s="3214"/>
      <c r="AN16" s="3214"/>
      <c r="AO16" s="3214"/>
      <c r="AP16" s="3214"/>
      <c r="AQ16" s="3214"/>
      <c r="AR16" s="3215"/>
      <c r="AS16" s="3166"/>
      <c r="AT16" s="3145"/>
      <c r="AU16" s="3145"/>
      <c r="AV16" s="3145"/>
      <c r="AW16" s="3145"/>
      <c r="AX16" s="3145"/>
      <c r="AY16" s="3145"/>
      <c r="AZ16" s="3145"/>
      <c r="BA16" s="3145"/>
      <c r="BB16" s="3148"/>
      <c r="BC16" s="3155"/>
      <c r="BD16" s="3156"/>
      <c r="BE16" s="3156"/>
      <c r="BF16" s="3156"/>
      <c r="BG16" s="3156"/>
      <c r="BH16" s="3156"/>
      <c r="BI16" s="3156"/>
      <c r="BJ16" s="3156"/>
      <c r="BK16" s="3156"/>
      <c r="BL16" s="3156"/>
      <c r="BM16" s="3156"/>
      <c r="BN16" s="3156"/>
      <c r="BO16" s="3156"/>
      <c r="BP16" s="3156"/>
      <c r="BQ16" s="3156"/>
      <c r="BR16" s="3156"/>
      <c r="BS16" s="3156"/>
      <c r="BT16" s="3156"/>
      <c r="BU16" s="3156"/>
      <c r="BV16" s="3156"/>
      <c r="BW16" s="3156"/>
      <c r="BX16" s="3156"/>
      <c r="BY16" s="3157"/>
      <c r="BZ16" s="3113"/>
      <c r="CA16" s="3113"/>
      <c r="CB16" s="3113"/>
      <c r="CC16" s="3113"/>
      <c r="CD16" s="41"/>
      <c r="CE16" s="41"/>
      <c r="CF16" s="41"/>
      <c r="CG16" s="41"/>
      <c r="CH16" s="41"/>
      <c r="CI16" s="41"/>
      <c r="CJ16" s="41"/>
      <c r="CK16" s="41"/>
      <c r="CL16" s="41"/>
    </row>
    <row r="17" spans="1:90" s="8" customFormat="1" ht="22.5" customHeight="1">
      <c r="A17" s="3109"/>
      <c r="B17" s="3109"/>
      <c r="C17" s="3109"/>
      <c r="D17" s="3109"/>
      <c r="E17" s="3116"/>
      <c r="F17" s="3117"/>
      <c r="G17" s="3120" t="s">
        <v>316</v>
      </c>
      <c r="H17" s="3120"/>
      <c r="I17" s="3120"/>
      <c r="J17" s="3120"/>
      <c r="K17" s="3120"/>
      <c r="L17" s="3120"/>
      <c r="M17" s="3120"/>
      <c r="N17" s="3120"/>
      <c r="O17" s="3123"/>
      <c r="P17" s="3185" t="s">
        <v>317</v>
      </c>
      <c r="Q17" s="3186"/>
      <c r="R17" s="3186"/>
      <c r="S17" s="3186"/>
      <c r="T17" s="3186"/>
      <c r="U17" s="3186"/>
      <c r="V17" s="3186"/>
      <c r="W17" s="3186"/>
      <c r="X17" s="3186"/>
      <c r="Y17" s="3186"/>
      <c r="Z17" s="3186"/>
      <c r="AA17" s="3186"/>
      <c r="AB17" s="3186"/>
      <c r="AC17" s="3186"/>
      <c r="AD17" s="3186"/>
      <c r="AE17" s="3186"/>
      <c r="AF17" s="3186"/>
      <c r="AG17" s="3187"/>
      <c r="AH17" s="3188" t="s">
        <v>2974</v>
      </c>
      <c r="AI17" s="3189"/>
      <c r="AJ17" s="3189"/>
      <c r="AK17" s="3189"/>
      <c r="AL17" s="3189"/>
      <c r="AM17" s="3189"/>
      <c r="AN17" s="3189"/>
      <c r="AO17" s="3189"/>
      <c r="AP17" s="3189"/>
      <c r="AQ17" s="3189"/>
      <c r="AR17" s="3189"/>
      <c r="AS17" s="3189"/>
      <c r="AT17" s="3189"/>
      <c r="AU17" s="3189"/>
      <c r="AV17" s="3189"/>
      <c r="AW17" s="3189"/>
      <c r="AX17" s="3189"/>
      <c r="AY17" s="3189"/>
      <c r="AZ17" s="3189"/>
      <c r="BA17" s="3189"/>
      <c r="BB17" s="3189"/>
      <c r="BC17" s="3189"/>
      <c r="BD17" s="3189"/>
      <c r="BE17" s="3189"/>
      <c r="BF17" s="3189"/>
      <c r="BG17" s="3189"/>
      <c r="BH17" s="3189"/>
      <c r="BI17" s="3189"/>
      <c r="BJ17" s="3189"/>
      <c r="BK17" s="3189"/>
      <c r="BL17" s="3189"/>
      <c r="BM17" s="3189"/>
      <c r="BN17" s="3189"/>
      <c r="BO17" s="3189"/>
      <c r="BP17" s="3189"/>
      <c r="BQ17" s="3189"/>
      <c r="BR17" s="3189"/>
      <c r="BS17" s="3189"/>
      <c r="BT17" s="3189"/>
      <c r="BU17" s="3189"/>
      <c r="BV17" s="3189"/>
      <c r="BW17" s="3189"/>
      <c r="BX17" s="3189"/>
      <c r="BY17" s="3190"/>
      <c r="BZ17" s="3113"/>
      <c r="CA17" s="3113"/>
      <c r="CB17" s="3113"/>
      <c r="CC17" s="3113"/>
      <c r="CD17" s="41"/>
      <c r="CE17" s="41"/>
      <c r="CF17" s="41"/>
      <c r="CG17" s="41"/>
      <c r="CH17" s="41"/>
      <c r="CI17" s="41"/>
      <c r="CJ17" s="41"/>
      <c r="CK17" s="41"/>
      <c r="CL17" s="41"/>
    </row>
    <row r="18" spans="1:90" s="8" customFormat="1" ht="22.5" customHeight="1">
      <c r="A18" s="3109"/>
      <c r="B18" s="3109"/>
      <c r="C18" s="3109"/>
      <c r="D18" s="3109"/>
      <c r="E18" s="3116"/>
      <c r="F18" s="3118"/>
      <c r="G18" s="3121"/>
      <c r="H18" s="3121"/>
      <c r="I18" s="3121"/>
      <c r="J18" s="3121"/>
      <c r="K18" s="3121"/>
      <c r="L18" s="3121"/>
      <c r="M18" s="3121"/>
      <c r="N18" s="3121"/>
      <c r="O18" s="3124"/>
      <c r="P18" s="3164" t="s">
        <v>318</v>
      </c>
      <c r="Q18" s="3176"/>
      <c r="R18" s="3177" t="s">
        <v>4185</v>
      </c>
      <c r="S18" s="3177"/>
      <c r="T18" s="3177"/>
      <c r="U18" s="3177"/>
      <c r="V18" s="3177"/>
      <c r="W18" s="3177"/>
      <c r="X18" s="3177"/>
      <c r="Y18" s="3177"/>
      <c r="Z18" s="3177"/>
      <c r="AA18" s="3177"/>
      <c r="AB18" s="3177"/>
      <c r="AC18" s="3177"/>
      <c r="AD18" s="3177"/>
      <c r="AE18" s="3177"/>
      <c r="AF18" s="3177"/>
      <c r="AG18" s="3178"/>
      <c r="AH18" s="3179" t="s">
        <v>4186</v>
      </c>
      <c r="AI18" s="3180"/>
      <c r="AJ18" s="3180"/>
      <c r="AK18" s="3180"/>
      <c r="AL18" s="3180"/>
      <c r="AM18" s="3180"/>
      <c r="AN18" s="3180"/>
      <c r="AO18" s="3180"/>
      <c r="AP18" s="3180"/>
      <c r="AQ18" s="3180"/>
      <c r="AR18" s="3180"/>
      <c r="AS18" s="3180"/>
      <c r="AT18" s="3180"/>
      <c r="AU18" s="3180"/>
      <c r="AV18" s="3180"/>
      <c r="AW18" s="3180"/>
      <c r="AX18" s="3180"/>
      <c r="AY18" s="3180"/>
      <c r="AZ18" s="3180"/>
      <c r="BA18" s="3180"/>
      <c r="BB18" s="3180"/>
      <c r="BC18" s="3180"/>
      <c r="BD18" s="3180"/>
      <c r="BE18" s="3180"/>
      <c r="BF18" s="3180"/>
      <c r="BG18" s="3180"/>
      <c r="BH18" s="3180"/>
      <c r="BI18" s="3180"/>
      <c r="BJ18" s="3180"/>
      <c r="BK18" s="3180"/>
      <c r="BL18" s="3180"/>
      <c r="BM18" s="3180"/>
      <c r="BN18" s="3180"/>
      <c r="BO18" s="3180"/>
      <c r="BP18" s="3180"/>
      <c r="BQ18" s="3180"/>
      <c r="BR18" s="3180"/>
      <c r="BS18" s="3180"/>
      <c r="BT18" s="3180"/>
      <c r="BU18" s="3180"/>
      <c r="BV18" s="3180"/>
      <c r="BW18" s="3180"/>
      <c r="BX18" s="3180"/>
      <c r="BY18" s="3181"/>
      <c r="BZ18" s="3113"/>
      <c r="CA18" s="3113"/>
      <c r="CB18" s="3113"/>
      <c r="CC18" s="3113"/>
      <c r="CD18" s="41"/>
      <c r="CE18" s="41"/>
      <c r="CF18" s="41"/>
      <c r="CG18" s="41"/>
      <c r="CH18" s="41"/>
      <c r="CI18" s="41"/>
      <c r="CJ18" s="41"/>
      <c r="CK18" s="41"/>
      <c r="CL18" s="41"/>
    </row>
    <row r="19" spans="1:90" s="8" customFormat="1" ht="22.5" customHeight="1">
      <c r="A19" s="3109"/>
      <c r="B19" s="3109"/>
      <c r="C19" s="3109"/>
      <c r="D19" s="3109"/>
      <c r="E19" s="3116"/>
      <c r="F19" s="3118"/>
      <c r="G19" s="3121"/>
      <c r="H19" s="3121"/>
      <c r="I19" s="3121"/>
      <c r="J19" s="3121"/>
      <c r="K19" s="3121"/>
      <c r="L19" s="3121"/>
      <c r="M19" s="3121"/>
      <c r="N19" s="3121"/>
      <c r="O19" s="3124"/>
      <c r="P19" s="3166" t="s">
        <v>319</v>
      </c>
      <c r="Q19" s="3138"/>
      <c r="R19" s="3174" t="s">
        <v>4187</v>
      </c>
      <c r="S19" s="3174"/>
      <c r="T19" s="3174"/>
      <c r="U19" s="3174"/>
      <c r="V19" s="3174"/>
      <c r="W19" s="3174"/>
      <c r="X19" s="3174"/>
      <c r="Y19" s="3174"/>
      <c r="Z19" s="3174"/>
      <c r="AA19" s="3174"/>
      <c r="AB19" s="3174"/>
      <c r="AC19" s="3174"/>
      <c r="AD19" s="3174"/>
      <c r="AE19" s="3174"/>
      <c r="AF19" s="3174"/>
      <c r="AG19" s="3175"/>
      <c r="AH19" s="3182"/>
      <c r="AI19" s="3183"/>
      <c r="AJ19" s="3183"/>
      <c r="AK19" s="3183"/>
      <c r="AL19" s="3183"/>
      <c r="AM19" s="3183"/>
      <c r="AN19" s="3183"/>
      <c r="AO19" s="3183"/>
      <c r="AP19" s="3183"/>
      <c r="AQ19" s="3183"/>
      <c r="AR19" s="3183"/>
      <c r="AS19" s="3183"/>
      <c r="AT19" s="3183"/>
      <c r="AU19" s="3183"/>
      <c r="AV19" s="3183"/>
      <c r="AW19" s="3183"/>
      <c r="AX19" s="3183"/>
      <c r="AY19" s="3183"/>
      <c r="AZ19" s="3183"/>
      <c r="BA19" s="3183"/>
      <c r="BB19" s="3183"/>
      <c r="BC19" s="3183"/>
      <c r="BD19" s="3183"/>
      <c r="BE19" s="3183"/>
      <c r="BF19" s="3183"/>
      <c r="BG19" s="3183"/>
      <c r="BH19" s="3183"/>
      <c r="BI19" s="3183"/>
      <c r="BJ19" s="3183"/>
      <c r="BK19" s="3183"/>
      <c r="BL19" s="3183"/>
      <c r="BM19" s="3183"/>
      <c r="BN19" s="3183"/>
      <c r="BO19" s="3183"/>
      <c r="BP19" s="3183"/>
      <c r="BQ19" s="3183"/>
      <c r="BR19" s="3183"/>
      <c r="BS19" s="3183"/>
      <c r="BT19" s="3183"/>
      <c r="BU19" s="3183"/>
      <c r="BV19" s="3183"/>
      <c r="BW19" s="3183"/>
      <c r="BX19" s="3183"/>
      <c r="BY19" s="3184"/>
      <c r="BZ19" s="3113"/>
      <c r="CA19" s="3113"/>
      <c r="CB19" s="3113"/>
      <c r="CC19" s="3113"/>
      <c r="CD19" s="41"/>
      <c r="CE19" s="41"/>
      <c r="CF19" s="41"/>
      <c r="CG19" s="41"/>
      <c r="CH19" s="41"/>
      <c r="CI19" s="41"/>
      <c r="CJ19" s="41"/>
      <c r="CK19" s="41"/>
      <c r="CL19" s="41"/>
    </row>
    <row r="20" spans="1:90" s="8" customFormat="1" ht="22.5" customHeight="1">
      <c r="A20" s="3109"/>
      <c r="B20" s="3109"/>
      <c r="C20" s="3109"/>
      <c r="D20" s="3109"/>
      <c r="E20" s="3116"/>
      <c r="F20" s="3118"/>
      <c r="G20" s="3121"/>
      <c r="H20" s="3121"/>
      <c r="I20" s="3121"/>
      <c r="J20" s="3121"/>
      <c r="K20" s="3121"/>
      <c r="L20" s="3121"/>
      <c r="M20" s="3121"/>
      <c r="N20" s="3121"/>
      <c r="O20" s="3124"/>
      <c r="P20" s="3164" t="s">
        <v>318</v>
      </c>
      <c r="Q20" s="3176"/>
      <c r="R20" s="3177" t="s">
        <v>4188</v>
      </c>
      <c r="S20" s="3177"/>
      <c r="T20" s="3177"/>
      <c r="U20" s="3177"/>
      <c r="V20" s="3177"/>
      <c r="W20" s="3177"/>
      <c r="X20" s="3177"/>
      <c r="Y20" s="3177"/>
      <c r="Z20" s="3177"/>
      <c r="AA20" s="3177"/>
      <c r="AB20" s="3177"/>
      <c r="AC20" s="3177"/>
      <c r="AD20" s="3177"/>
      <c r="AE20" s="3177"/>
      <c r="AF20" s="3177"/>
      <c r="AG20" s="3178"/>
      <c r="AH20" s="3179" t="s">
        <v>3120</v>
      </c>
      <c r="AI20" s="3180"/>
      <c r="AJ20" s="3180"/>
      <c r="AK20" s="3180"/>
      <c r="AL20" s="3180"/>
      <c r="AM20" s="3180"/>
      <c r="AN20" s="3180"/>
      <c r="AO20" s="3180"/>
      <c r="AP20" s="3180"/>
      <c r="AQ20" s="3180"/>
      <c r="AR20" s="3180"/>
      <c r="AS20" s="3180"/>
      <c r="AT20" s="3180"/>
      <c r="AU20" s="3180"/>
      <c r="AV20" s="3180"/>
      <c r="AW20" s="3180"/>
      <c r="AX20" s="3180"/>
      <c r="AY20" s="3180"/>
      <c r="AZ20" s="3180"/>
      <c r="BA20" s="3180"/>
      <c r="BB20" s="3180"/>
      <c r="BC20" s="3180"/>
      <c r="BD20" s="3180"/>
      <c r="BE20" s="3180"/>
      <c r="BF20" s="3180"/>
      <c r="BG20" s="3180"/>
      <c r="BH20" s="3180"/>
      <c r="BI20" s="3180"/>
      <c r="BJ20" s="3180"/>
      <c r="BK20" s="3180"/>
      <c r="BL20" s="3180"/>
      <c r="BM20" s="3180"/>
      <c r="BN20" s="3180"/>
      <c r="BO20" s="3180"/>
      <c r="BP20" s="3180"/>
      <c r="BQ20" s="3180"/>
      <c r="BR20" s="3180"/>
      <c r="BS20" s="3180"/>
      <c r="BT20" s="3180"/>
      <c r="BU20" s="3180"/>
      <c r="BV20" s="3180"/>
      <c r="BW20" s="3180"/>
      <c r="BX20" s="3180"/>
      <c r="BY20" s="3181"/>
      <c r="BZ20" s="3113"/>
      <c r="CA20" s="3113"/>
      <c r="CB20" s="3113"/>
      <c r="CC20" s="3113"/>
      <c r="CD20" s="41"/>
      <c r="CE20" s="41"/>
      <c r="CF20" s="41"/>
      <c r="CG20" s="41"/>
      <c r="CH20" s="41"/>
      <c r="CI20" s="41"/>
      <c r="CJ20" s="41"/>
      <c r="CK20" s="41"/>
      <c r="CL20" s="41"/>
    </row>
    <row r="21" spans="1:90" s="8" customFormat="1" ht="22.5" customHeight="1">
      <c r="A21" s="3109"/>
      <c r="B21" s="3109"/>
      <c r="C21" s="3109"/>
      <c r="D21" s="3109"/>
      <c r="E21" s="3116"/>
      <c r="F21" s="3118"/>
      <c r="G21" s="3121"/>
      <c r="H21" s="3121"/>
      <c r="I21" s="3121"/>
      <c r="J21" s="3121"/>
      <c r="K21" s="3121"/>
      <c r="L21" s="3121"/>
      <c r="M21" s="3121"/>
      <c r="N21" s="3121"/>
      <c r="O21" s="3124"/>
      <c r="P21" s="3166" t="s">
        <v>319</v>
      </c>
      <c r="Q21" s="3138"/>
      <c r="R21" s="3174" t="s">
        <v>4189</v>
      </c>
      <c r="S21" s="3174"/>
      <c r="T21" s="3174"/>
      <c r="U21" s="3174"/>
      <c r="V21" s="3174"/>
      <c r="W21" s="3174"/>
      <c r="X21" s="3174"/>
      <c r="Y21" s="3174"/>
      <c r="Z21" s="3174"/>
      <c r="AA21" s="3174"/>
      <c r="AB21" s="3174"/>
      <c r="AC21" s="3174"/>
      <c r="AD21" s="3174"/>
      <c r="AE21" s="3174"/>
      <c r="AF21" s="3174"/>
      <c r="AG21" s="3175"/>
      <c r="AH21" s="3182"/>
      <c r="AI21" s="3183"/>
      <c r="AJ21" s="3183"/>
      <c r="AK21" s="3183"/>
      <c r="AL21" s="3183"/>
      <c r="AM21" s="3183"/>
      <c r="AN21" s="3183"/>
      <c r="AO21" s="3183"/>
      <c r="AP21" s="3183"/>
      <c r="AQ21" s="3183"/>
      <c r="AR21" s="3183"/>
      <c r="AS21" s="3183"/>
      <c r="AT21" s="3183"/>
      <c r="AU21" s="3183"/>
      <c r="AV21" s="3183"/>
      <c r="AW21" s="3183"/>
      <c r="AX21" s="3183"/>
      <c r="AY21" s="3183"/>
      <c r="AZ21" s="3183"/>
      <c r="BA21" s="3183"/>
      <c r="BB21" s="3183"/>
      <c r="BC21" s="3183"/>
      <c r="BD21" s="3183"/>
      <c r="BE21" s="3183"/>
      <c r="BF21" s="3183"/>
      <c r="BG21" s="3183"/>
      <c r="BH21" s="3183"/>
      <c r="BI21" s="3183"/>
      <c r="BJ21" s="3183"/>
      <c r="BK21" s="3183"/>
      <c r="BL21" s="3183"/>
      <c r="BM21" s="3183"/>
      <c r="BN21" s="3183"/>
      <c r="BO21" s="3183"/>
      <c r="BP21" s="3183"/>
      <c r="BQ21" s="3183"/>
      <c r="BR21" s="3183"/>
      <c r="BS21" s="3183"/>
      <c r="BT21" s="3183"/>
      <c r="BU21" s="3183"/>
      <c r="BV21" s="3183"/>
      <c r="BW21" s="3183"/>
      <c r="BX21" s="3183"/>
      <c r="BY21" s="3184"/>
      <c r="BZ21" s="3113"/>
      <c r="CA21" s="3113"/>
      <c r="CB21" s="3113"/>
      <c r="CC21" s="3113"/>
      <c r="CD21" s="41"/>
      <c r="CE21" s="41"/>
      <c r="CF21" s="41"/>
      <c r="CG21" s="41"/>
      <c r="CH21" s="41"/>
      <c r="CI21" s="41"/>
      <c r="CJ21" s="41"/>
      <c r="CK21" s="41"/>
      <c r="CL21" s="41"/>
    </row>
    <row r="22" spans="1:90" s="8" customFormat="1" ht="22.5" customHeight="1">
      <c r="A22" s="3109"/>
      <c r="B22" s="3109"/>
      <c r="C22" s="3109"/>
      <c r="D22" s="3109"/>
      <c r="E22" s="3116"/>
      <c r="F22" s="3118"/>
      <c r="G22" s="3121"/>
      <c r="H22" s="3121"/>
      <c r="I22" s="3121"/>
      <c r="J22" s="3121"/>
      <c r="K22" s="3121"/>
      <c r="L22" s="3121"/>
      <c r="M22" s="3121"/>
      <c r="N22" s="3121"/>
      <c r="O22" s="3124"/>
      <c r="P22" s="3164" t="s">
        <v>318</v>
      </c>
      <c r="Q22" s="3176"/>
      <c r="R22" s="3177" t="s">
        <v>4190</v>
      </c>
      <c r="S22" s="3177"/>
      <c r="T22" s="3177"/>
      <c r="U22" s="3177"/>
      <c r="V22" s="3177"/>
      <c r="W22" s="3177"/>
      <c r="X22" s="3177"/>
      <c r="Y22" s="3177"/>
      <c r="Z22" s="3177"/>
      <c r="AA22" s="3177"/>
      <c r="AB22" s="3177"/>
      <c r="AC22" s="3177"/>
      <c r="AD22" s="3177"/>
      <c r="AE22" s="3177"/>
      <c r="AF22" s="3177"/>
      <c r="AG22" s="3178"/>
      <c r="AH22" s="3179" t="s">
        <v>4191</v>
      </c>
      <c r="AI22" s="3180"/>
      <c r="AJ22" s="3180"/>
      <c r="AK22" s="3180"/>
      <c r="AL22" s="3180"/>
      <c r="AM22" s="3180"/>
      <c r="AN22" s="3180"/>
      <c r="AO22" s="3180"/>
      <c r="AP22" s="3180"/>
      <c r="AQ22" s="3180"/>
      <c r="AR22" s="3180"/>
      <c r="AS22" s="3180"/>
      <c r="AT22" s="3180"/>
      <c r="AU22" s="3180"/>
      <c r="AV22" s="3180"/>
      <c r="AW22" s="3180"/>
      <c r="AX22" s="3180"/>
      <c r="AY22" s="3180"/>
      <c r="AZ22" s="3180"/>
      <c r="BA22" s="3180"/>
      <c r="BB22" s="3180"/>
      <c r="BC22" s="3180"/>
      <c r="BD22" s="3180"/>
      <c r="BE22" s="3180"/>
      <c r="BF22" s="3180"/>
      <c r="BG22" s="3180"/>
      <c r="BH22" s="3180"/>
      <c r="BI22" s="3180"/>
      <c r="BJ22" s="3180"/>
      <c r="BK22" s="3180"/>
      <c r="BL22" s="3180"/>
      <c r="BM22" s="3180"/>
      <c r="BN22" s="3180"/>
      <c r="BO22" s="3180"/>
      <c r="BP22" s="3180"/>
      <c r="BQ22" s="3180"/>
      <c r="BR22" s="3180"/>
      <c r="BS22" s="3180"/>
      <c r="BT22" s="3180"/>
      <c r="BU22" s="3180"/>
      <c r="BV22" s="3180"/>
      <c r="BW22" s="3180"/>
      <c r="BX22" s="3180"/>
      <c r="BY22" s="3181"/>
      <c r="BZ22" s="3113"/>
      <c r="CA22" s="3113"/>
      <c r="CB22" s="3113"/>
      <c r="CC22" s="3113"/>
      <c r="CD22" s="41"/>
      <c r="CE22" s="41"/>
      <c r="CF22" s="41"/>
      <c r="CG22" s="41"/>
      <c r="CH22" s="41"/>
      <c r="CI22" s="41"/>
      <c r="CJ22" s="41"/>
      <c r="CK22" s="41"/>
      <c r="CL22" s="41"/>
    </row>
    <row r="23" spans="1:90" s="8" customFormat="1" ht="22.5" customHeight="1">
      <c r="A23" s="3109"/>
      <c r="B23" s="3109"/>
      <c r="C23" s="3109"/>
      <c r="D23" s="3109"/>
      <c r="E23" s="3116"/>
      <c r="F23" s="3118"/>
      <c r="G23" s="3121"/>
      <c r="H23" s="3121"/>
      <c r="I23" s="3121"/>
      <c r="J23" s="3121"/>
      <c r="K23" s="3121"/>
      <c r="L23" s="3121"/>
      <c r="M23" s="3121"/>
      <c r="N23" s="3121"/>
      <c r="O23" s="3124"/>
      <c r="P23" s="3166" t="s">
        <v>319</v>
      </c>
      <c r="Q23" s="3138"/>
      <c r="R23" s="3174" t="s">
        <v>4192</v>
      </c>
      <c r="S23" s="3174"/>
      <c r="T23" s="3174"/>
      <c r="U23" s="3174"/>
      <c r="V23" s="3174"/>
      <c r="W23" s="3174"/>
      <c r="X23" s="3174"/>
      <c r="Y23" s="3174"/>
      <c r="Z23" s="3174"/>
      <c r="AA23" s="3174"/>
      <c r="AB23" s="3174"/>
      <c r="AC23" s="3174"/>
      <c r="AD23" s="3174"/>
      <c r="AE23" s="3174"/>
      <c r="AF23" s="3174"/>
      <c r="AG23" s="3175"/>
      <c r="AH23" s="3182"/>
      <c r="AI23" s="3183"/>
      <c r="AJ23" s="3183"/>
      <c r="AK23" s="3183"/>
      <c r="AL23" s="3183"/>
      <c r="AM23" s="3183"/>
      <c r="AN23" s="3183"/>
      <c r="AO23" s="3183"/>
      <c r="AP23" s="3183"/>
      <c r="AQ23" s="3183"/>
      <c r="AR23" s="3183"/>
      <c r="AS23" s="3183"/>
      <c r="AT23" s="3183"/>
      <c r="AU23" s="3183"/>
      <c r="AV23" s="3183"/>
      <c r="AW23" s="3183"/>
      <c r="AX23" s="3183"/>
      <c r="AY23" s="3183"/>
      <c r="AZ23" s="3183"/>
      <c r="BA23" s="3183"/>
      <c r="BB23" s="3183"/>
      <c r="BC23" s="3183"/>
      <c r="BD23" s="3183"/>
      <c r="BE23" s="3183"/>
      <c r="BF23" s="3183"/>
      <c r="BG23" s="3183"/>
      <c r="BH23" s="3183"/>
      <c r="BI23" s="3183"/>
      <c r="BJ23" s="3183"/>
      <c r="BK23" s="3183"/>
      <c r="BL23" s="3183"/>
      <c r="BM23" s="3183"/>
      <c r="BN23" s="3183"/>
      <c r="BO23" s="3183"/>
      <c r="BP23" s="3183"/>
      <c r="BQ23" s="3183"/>
      <c r="BR23" s="3183"/>
      <c r="BS23" s="3183"/>
      <c r="BT23" s="3183"/>
      <c r="BU23" s="3183"/>
      <c r="BV23" s="3183"/>
      <c r="BW23" s="3183"/>
      <c r="BX23" s="3183"/>
      <c r="BY23" s="3184"/>
      <c r="BZ23" s="3113"/>
      <c r="CA23" s="3113"/>
      <c r="CB23" s="3113"/>
      <c r="CC23" s="3113"/>
      <c r="CD23" s="41"/>
      <c r="CE23" s="41"/>
      <c r="CF23" s="41"/>
      <c r="CG23" s="41"/>
      <c r="CH23" s="41"/>
      <c r="CI23" s="41"/>
      <c r="CJ23" s="41"/>
      <c r="CK23" s="41"/>
      <c r="CL23" s="41"/>
    </row>
    <row r="24" spans="1:90" s="8" customFormat="1" ht="22.5" customHeight="1">
      <c r="A24" s="3109"/>
      <c r="B24" s="3109"/>
      <c r="C24" s="3109"/>
      <c r="D24" s="3109"/>
      <c r="E24" s="3116"/>
      <c r="F24" s="3118"/>
      <c r="G24" s="3121"/>
      <c r="H24" s="3121"/>
      <c r="I24" s="3121"/>
      <c r="J24" s="3121"/>
      <c r="K24" s="3121"/>
      <c r="L24" s="3121"/>
      <c r="M24" s="3121"/>
      <c r="N24" s="3121"/>
      <c r="O24" s="3124"/>
      <c r="P24" s="3164" t="s">
        <v>318</v>
      </c>
      <c r="Q24" s="3176"/>
      <c r="R24" s="3177" t="s">
        <v>4193</v>
      </c>
      <c r="S24" s="3177"/>
      <c r="T24" s="3177"/>
      <c r="U24" s="3177"/>
      <c r="V24" s="3177"/>
      <c r="W24" s="3177"/>
      <c r="X24" s="3177"/>
      <c r="Y24" s="3177"/>
      <c r="Z24" s="3177"/>
      <c r="AA24" s="3177"/>
      <c r="AB24" s="3177"/>
      <c r="AC24" s="3177"/>
      <c r="AD24" s="3177"/>
      <c r="AE24" s="3177"/>
      <c r="AF24" s="3177"/>
      <c r="AG24" s="3178"/>
      <c r="AH24" s="3179" t="s">
        <v>4194</v>
      </c>
      <c r="AI24" s="3180"/>
      <c r="AJ24" s="3180"/>
      <c r="AK24" s="3180"/>
      <c r="AL24" s="3180"/>
      <c r="AM24" s="3180"/>
      <c r="AN24" s="3180"/>
      <c r="AO24" s="3180"/>
      <c r="AP24" s="3180"/>
      <c r="AQ24" s="3180"/>
      <c r="AR24" s="3180"/>
      <c r="AS24" s="3180"/>
      <c r="AT24" s="3180"/>
      <c r="AU24" s="3180"/>
      <c r="AV24" s="3180"/>
      <c r="AW24" s="3180"/>
      <c r="AX24" s="3180"/>
      <c r="AY24" s="3180"/>
      <c r="AZ24" s="3180"/>
      <c r="BA24" s="3180"/>
      <c r="BB24" s="3180"/>
      <c r="BC24" s="3180"/>
      <c r="BD24" s="3180"/>
      <c r="BE24" s="3180"/>
      <c r="BF24" s="3180"/>
      <c r="BG24" s="3180"/>
      <c r="BH24" s="3180"/>
      <c r="BI24" s="3180"/>
      <c r="BJ24" s="3180"/>
      <c r="BK24" s="3180"/>
      <c r="BL24" s="3180"/>
      <c r="BM24" s="3180"/>
      <c r="BN24" s="3180"/>
      <c r="BO24" s="3180"/>
      <c r="BP24" s="3180"/>
      <c r="BQ24" s="3180"/>
      <c r="BR24" s="3180"/>
      <c r="BS24" s="3180"/>
      <c r="BT24" s="3180"/>
      <c r="BU24" s="3180"/>
      <c r="BV24" s="3180"/>
      <c r="BW24" s="3180"/>
      <c r="BX24" s="3180"/>
      <c r="BY24" s="3181"/>
      <c r="BZ24" s="3113"/>
      <c r="CA24" s="3113"/>
      <c r="CB24" s="3113"/>
      <c r="CC24" s="3113"/>
      <c r="CD24" s="41"/>
      <c r="CE24" s="41"/>
      <c r="CF24" s="41"/>
      <c r="CG24" s="41"/>
      <c r="CH24" s="41"/>
      <c r="CI24" s="41"/>
      <c r="CJ24" s="41"/>
      <c r="CK24" s="41"/>
      <c r="CL24" s="41"/>
    </row>
    <row r="25" spans="1:90" s="8" customFormat="1" ht="22.5" customHeight="1">
      <c r="A25" s="3109"/>
      <c r="B25" s="3109"/>
      <c r="C25" s="3109"/>
      <c r="D25" s="3109"/>
      <c r="E25" s="3116"/>
      <c r="F25" s="3118"/>
      <c r="G25" s="3121"/>
      <c r="H25" s="3121"/>
      <c r="I25" s="3121"/>
      <c r="J25" s="3121"/>
      <c r="K25" s="3121"/>
      <c r="L25" s="3121"/>
      <c r="M25" s="3121"/>
      <c r="N25" s="3121"/>
      <c r="O25" s="3124"/>
      <c r="P25" s="3166" t="s">
        <v>319</v>
      </c>
      <c r="Q25" s="3138"/>
      <c r="R25" s="3174"/>
      <c r="S25" s="3174"/>
      <c r="T25" s="3174"/>
      <c r="U25" s="3174"/>
      <c r="V25" s="3174"/>
      <c r="W25" s="3174"/>
      <c r="X25" s="3174"/>
      <c r="Y25" s="3174"/>
      <c r="Z25" s="3174"/>
      <c r="AA25" s="3174"/>
      <c r="AB25" s="3174"/>
      <c r="AC25" s="3174"/>
      <c r="AD25" s="3174"/>
      <c r="AE25" s="3174"/>
      <c r="AF25" s="3174"/>
      <c r="AG25" s="3175"/>
      <c r="AH25" s="3182"/>
      <c r="AI25" s="3183"/>
      <c r="AJ25" s="3183"/>
      <c r="AK25" s="3183"/>
      <c r="AL25" s="3183"/>
      <c r="AM25" s="3183"/>
      <c r="AN25" s="3183"/>
      <c r="AO25" s="3183"/>
      <c r="AP25" s="3183"/>
      <c r="AQ25" s="3183"/>
      <c r="AR25" s="3183"/>
      <c r="AS25" s="3183"/>
      <c r="AT25" s="3183"/>
      <c r="AU25" s="3183"/>
      <c r="AV25" s="3183"/>
      <c r="AW25" s="3183"/>
      <c r="AX25" s="3183"/>
      <c r="AY25" s="3183"/>
      <c r="AZ25" s="3183"/>
      <c r="BA25" s="3183"/>
      <c r="BB25" s="3183"/>
      <c r="BC25" s="3183"/>
      <c r="BD25" s="3183"/>
      <c r="BE25" s="3183"/>
      <c r="BF25" s="3183"/>
      <c r="BG25" s="3183"/>
      <c r="BH25" s="3183"/>
      <c r="BI25" s="3183"/>
      <c r="BJ25" s="3183"/>
      <c r="BK25" s="3183"/>
      <c r="BL25" s="3183"/>
      <c r="BM25" s="3183"/>
      <c r="BN25" s="3183"/>
      <c r="BO25" s="3183"/>
      <c r="BP25" s="3183"/>
      <c r="BQ25" s="3183"/>
      <c r="BR25" s="3183"/>
      <c r="BS25" s="3183"/>
      <c r="BT25" s="3183"/>
      <c r="BU25" s="3183"/>
      <c r="BV25" s="3183"/>
      <c r="BW25" s="3183"/>
      <c r="BX25" s="3183"/>
      <c r="BY25" s="3184"/>
      <c r="BZ25" s="3113"/>
      <c r="CA25" s="3113"/>
      <c r="CB25" s="3113"/>
      <c r="CC25" s="3113"/>
      <c r="CD25" s="41"/>
      <c r="CE25" s="41"/>
      <c r="CF25" s="41"/>
      <c r="CG25" s="41"/>
      <c r="CH25" s="41"/>
      <c r="CI25" s="41"/>
      <c r="CJ25" s="41"/>
      <c r="CK25" s="41"/>
      <c r="CL25" s="41"/>
    </row>
    <row r="26" spans="1:90" s="8" customFormat="1" ht="22.5" customHeight="1">
      <c r="A26" s="3109"/>
      <c r="B26" s="3109"/>
      <c r="C26" s="3109"/>
      <c r="D26" s="3109"/>
      <c r="E26" s="3116"/>
      <c r="F26" s="3118"/>
      <c r="G26" s="3121"/>
      <c r="H26" s="3121"/>
      <c r="I26" s="3121"/>
      <c r="J26" s="3121"/>
      <c r="K26" s="3121"/>
      <c r="L26" s="3121"/>
      <c r="M26" s="3121"/>
      <c r="N26" s="3121"/>
      <c r="O26" s="3124"/>
      <c r="P26" s="3164" t="s">
        <v>318</v>
      </c>
      <c r="Q26" s="3176"/>
      <c r="R26" s="3192"/>
      <c r="S26" s="3192"/>
      <c r="T26" s="3192"/>
      <c r="U26" s="3192"/>
      <c r="V26" s="3192"/>
      <c r="W26" s="3192"/>
      <c r="X26" s="3192"/>
      <c r="Y26" s="3192"/>
      <c r="Z26" s="3192"/>
      <c r="AA26" s="3192"/>
      <c r="AB26" s="3192"/>
      <c r="AC26" s="3192"/>
      <c r="AD26" s="3192"/>
      <c r="AE26" s="3192"/>
      <c r="AF26" s="3192"/>
      <c r="AG26" s="3193"/>
      <c r="AH26" s="3200" t="s">
        <v>3121</v>
      </c>
      <c r="AI26" s="3201"/>
      <c r="AJ26" s="3201"/>
      <c r="AK26" s="3201"/>
      <c r="AL26" s="3201"/>
      <c r="AM26" s="3201"/>
      <c r="AN26" s="3201"/>
      <c r="AO26" s="3201"/>
      <c r="AP26" s="3201"/>
      <c r="AQ26" s="3201"/>
      <c r="AR26" s="3201"/>
      <c r="AS26" s="3201"/>
      <c r="AT26" s="3201"/>
      <c r="AU26" s="3201"/>
      <c r="AV26" s="3201"/>
      <c r="AW26" s="3201"/>
      <c r="AX26" s="3201"/>
      <c r="AY26" s="3201"/>
      <c r="AZ26" s="3201"/>
      <c r="BA26" s="3201"/>
      <c r="BB26" s="3201"/>
      <c r="BC26" s="3201"/>
      <c r="BD26" s="3201"/>
      <c r="BE26" s="3201"/>
      <c r="BF26" s="3201"/>
      <c r="BG26" s="3201"/>
      <c r="BH26" s="3201"/>
      <c r="BI26" s="3201"/>
      <c r="BJ26" s="3201"/>
      <c r="BK26" s="3201"/>
      <c r="BL26" s="3201"/>
      <c r="BM26" s="3201"/>
      <c r="BN26" s="3201"/>
      <c r="BO26" s="3201"/>
      <c r="BP26" s="3201"/>
      <c r="BQ26" s="3201"/>
      <c r="BR26" s="3201"/>
      <c r="BS26" s="3201"/>
      <c r="BT26" s="3201"/>
      <c r="BU26" s="3201"/>
      <c r="BV26" s="3201"/>
      <c r="BW26" s="3201"/>
      <c r="BX26" s="3201"/>
      <c r="BY26" s="3202"/>
      <c r="BZ26" s="3113"/>
      <c r="CA26" s="3113"/>
      <c r="CB26" s="3113"/>
      <c r="CC26" s="3113"/>
      <c r="CD26" s="41"/>
      <c r="CE26" s="41"/>
      <c r="CF26" s="41"/>
      <c r="CG26" s="41"/>
      <c r="CH26" s="41"/>
      <c r="CI26" s="41"/>
      <c r="CJ26" s="41"/>
      <c r="CK26" s="41"/>
      <c r="CL26" s="41"/>
    </row>
    <row r="27" spans="1:90" s="8" customFormat="1" ht="22.5" customHeight="1">
      <c r="A27" s="3109"/>
      <c r="B27" s="3109"/>
      <c r="C27" s="3109"/>
      <c r="D27" s="3109"/>
      <c r="E27" s="3116"/>
      <c r="F27" s="3118"/>
      <c r="G27" s="3121"/>
      <c r="H27" s="3121"/>
      <c r="I27" s="3121"/>
      <c r="J27" s="3121"/>
      <c r="K27" s="3121"/>
      <c r="L27" s="3121"/>
      <c r="M27" s="3121"/>
      <c r="N27" s="3121"/>
      <c r="O27" s="3124"/>
      <c r="P27" s="3166" t="s">
        <v>319</v>
      </c>
      <c r="Q27" s="3138"/>
      <c r="R27" s="3137"/>
      <c r="S27" s="3137"/>
      <c r="T27" s="3137"/>
      <c r="U27" s="3137"/>
      <c r="V27" s="3137"/>
      <c r="W27" s="3137"/>
      <c r="X27" s="3137"/>
      <c r="Y27" s="3137"/>
      <c r="Z27" s="3137"/>
      <c r="AA27" s="3137"/>
      <c r="AB27" s="3137"/>
      <c r="AC27" s="3137"/>
      <c r="AD27" s="3137"/>
      <c r="AE27" s="3137"/>
      <c r="AF27" s="3137"/>
      <c r="AG27" s="3191"/>
      <c r="AH27" s="3203"/>
      <c r="AI27" s="3204"/>
      <c r="AJ27" s="3204"/>
      <c r="AK27" s="3204"/>
      <c r="AL27" s="3204"/>
      <c r="AM27" s="3204"/>
      <c r="AN27" s="3204"/>
      <c r="AO27" s="3204"/>
      <c r="AP27" s="3204"/>
      <c r="AQ27" s="3204"/>
      <c r="AR27" s="3204"/>
      <c r="AS27" s="3204"/>
      <c r="AT27" s="3204"/>
      <c r="AU27" s="3204"/>
      <c r="AV27" s="3204"/>
      <c r="AW27" s="3204"/>
      <c r="AX27" s="3204"/>
      <c r="AY27" s="3204"/>
      <c r="AZ27" s="3204"/>
      <c r="BA27" s="3204"/>
      <c r="BB27" s="3204"/>
      <c r="BC27" s="3204"/>
      <c r="BD27" s="3204"/>
      <c r="BE27" s="3204"/>
      <c r="BF27" s="3204"/>
      <c r="BG27" s="3204"/>
      <c r="BH27" s="3204"/>
      <c r="BI27" s="3204"/>
      <c r="BJ27" s="3204"/>
      <c r="BK27" s="3204"/>
      <c r="BL27" s="3204"/>
      <c r="BM27" s="3204"/>
      <c r="BN27" s="3204"/>
      <c r="BO27" s="3204"/>
      <c r="BP27" s="3204"/>
      <c r="BQ27" s="3204"/>
      <c r="BR27" s="3204"/>
      <c r="BS27" s="3204"/>
      <c r="BT27" s="3204"/>
      <c r="BU27" s="3204"/>
      <c r="BV27" s="3204"/>
      <c r="BW27" s="3204"/>
      <c r="BX27" s="3204"/>
      <c r="BY27" s="3205"/>
      <c r="BZ27" s="3113"/>
      <c r="CA27" s="3113"/>
      <c r="CB27" s="3113"/>
      <c r="CC27" s="3113"/>
      <c r="CD27" s="41"/>
      <c r="CE27" s="41"/>
      <c r="CF27" s="41"/>
      <c r="CG27" s="41"/>
      <c r="CH27" s="41"/>
      <c r="CI27" s="41"/>
      <c r="CJ27" s="41"/>
      <c r="CK27" s="41"/>
      <c r="CL27" s="41"/>
    </row>
    <row r="28" spans="1:90" s="8" customFormat="1" ht="22.5" customHeight="1">
      <c r="A28" s="3109"/>
      <c r="B28" s="3109"/>
      <c r="C28" s="3109"/>
      <c r="D28" s="3109"/>
      <c r="E28" s="3116"/>
      <c r="F28" s="3118"/>
      <c r="G28" s="3121"/>
      <c r="H28" s="3121"/>
      <c r="I28" s="3121"/>
      <c r="J28" s="3121"/>
      <c r="K28" s="3121"/>
      <c r="L28" s="3121"/>
      <c r="M28" s="3121"/>
      <c r="N28" s="3121"/>
      <c r="O28" s="3124"/>
      <c r="P28" s="3164" t="s">
        <v>318</v>
      </c>
      <c r="Q28" s="3176"/>
      <c r="R28" s="3192"/>
      <c r="S28" s="3192"/>
      <c r="T28" s="3192"/>
      <c r="U28" s="3192"/>
      <c r="V28" s="3192"/>
      <c r="W28" s="3192"/>
      <c r="X28" s="3192"/>
      <c r="Y28" s="3192"/>
      <c r="Z28" s="3192"/>
      <c r="AA28" s="3192"/>
      <c r="AB28" s="3192"/>
      <c r="AC28" s="3192"/>
      <c r="AD28" s="3192"/>
      <c r="AE28" s="3192"/>
      <c r="AF28" s="3192"/>
      <c r="AG28" s="3193"/>
      <c r="AH28" s="3194"/>
      <c r="AI28" s="3195"/>
      <c r="AJ28" s="3195"/>
      <c r="AK28" s="3195"/>
      <c r="AL28" s="3195"/>
      <c r="AM28" s="3195"/>
      <c r="AN28" s="3195"/>
      <c r="AO28" s="3195"/>
      <c r="AP28" s="3195"/>
      <c r="AQ28" s="3195"/>
      <c r="AR28" s="3195"/>
      <c r="AS28" s="3195"/>
      <c r="AT28" s="3195"/>
      <c r="AU28" s="3195"/>
      <c r="AV28" s="3195"/>
      <c r="AW28" s="3195"/>
      <c r="AX28" s="3195"/>
      <c r="AY28" s="3195"/>
      <c r="AZ28" s="3195"/>
      <c r="BA28" s="3195"/>
      <c r="BB28" s="3195"/>
      <c r="BC28" s="3195"/>
      <c r="BD28" s="3195"/>
      <c r="BE28" s="3195"/>
      <c r="BF28" s="3195"/>
      <c r="BG28" s="3195"/>
      <c r="BH28" s="3195"/>
      <c r="BI28" s="3195"/>
      <c r="BJ28" s="3195"/>
      <c r="BK28" s="3195"/>
      <c r="BL28" s="3195"/>
      <c r="BM28" s="3195"/>
      <c r="BN28" s="3195"/>
      <c r="BO28" s="3195"/>
      <c r="BP28" s="3195"/>
      <c r="BQ28" s="3195"/>
      <c r="BR28" s="3195"/>
      <c r="BS28" s="3195"/>
      <c r="BT28" s="3195"/>
      <c r="BU28" s="3195"/>
      <c r="BV28" s="3195"/>
      <c r="BW28" s="3195"/>
      <c r="BX28" s="3195"/>
      <c r="BY28" s="3196"/>
      <c r="BZ28" s="3113"/>
      <c r="CA28" s="3113"/>
      <c r="CB28" s="3113"/>
      <c r="CC28" s="3113"/>
      <c r="CD28" s="41"/>
      <c r="CE28" s="41"/>
      <c r="CF28" s="41"/>
      <c r="CG28" s="41"/>
      <c r="CH28" s="41"/>
      <c r="CI28" s="41"/>
      <c r="CJ28" s="41"/>
      <c r="CK28" s="41"/>
      <c r="CL28" s="41"/>
    </row>
    <row r="29" spans="1:90" s="8" customFormat="1" ht="22.5" customHeight="1">
      <c r="A29" s="3109"/>
      <c r="B29" s="3109"/>
      <c r="C29" s="3109"/>
      <c r="D29" s="3109"/>
      <c r="E29" s="3116"/>
      <c r="F29" s="3118"/>
      <c r="G29" s="3121"/>
      <c r="H29" s="3121"/>
      <c r="I29" s="3121"/>
      <c r="J29" s="3121"/>
      <c r="K29" s="3121"/>
      <c r="L29" s="3121"/>
      <c r="M29" s="3121"/>
      <c r="N29" s="3121"/>
      <c r="O29" s="3124"/>
      <c r="P29" s="3166" t="s">
        <v>319</v>
      </c>
      <c r="Q29" s="3138"/>
      <c r="R29" s="3137"/>
      <c r="S29" s="3137"/>
      <c r="T29" s="3137"/>
      <c r="U29" s="3137"/>
      <c r="V29" s="3137"/>
      <c r="W29" s="3137"/>
      <c r="X29" s="3137"/>
      <c r="Y29" s="3137"/>
      <c r="Z29" s="3137"/>
      <c r="AA29" s="3137"/>
      <c r="AB29" s="3137"/>
      <c r="AC29" s="3137"/>
      <c r="AD29" s="3137"/>
      <c r="AE29" s="3137"/>
      <c r="AF29" s="3137"/>
      <c r="AG29" s="3191"/>
      <c r="AH29" s="3197"/>
      <c r="AI29" s="3198"/>
      <c r="AJ29" s="3198"/>
      <c r="AK29" s="3198"/>
      <c r="AL29" s="3198"/>
      <c r="AM29" s="3198"/>
      <c r="AN29" s="3198"/>
      <c r="AO29" s="3198"/>
      <c r="AP29" s="3198"/>
      <c r="AQ29" s="3198"/>
      <c r="AR29" s="3198"/>
      <c r="AS29" s="3198"/>
      <c r="AT29" s="3198"/>
      <c r="AU29" s="3198"/>
      <c r="AV29" s="3198"/>
      <c r="AW29" s="3198"/>
      <c r="AX29" s="3198"/>
      <c r="AY29" s="3198"/>
      <c r="AZ29" s="3198"/>
      <c r="BA29" s="3198"/>
      <c r="BB29" s="3198"/>
      <c r="BC29" s="3198"/>
      <c r="BD29" s="3198"/>
      <c r="BE29" s="3198"/>
      <c r="BF29" s="3198"/>
      <c r="BG29" s="3198"/>
      <c r="BH29" s="3198"/>
      <c r="BI29" s="3198"/>
      <c r="BJ29" s="3198"/>
      <c r="BK29" s="3198"/>
      <c r="BL29" s="3198"/>
      <c r="BM29" s="3198"/>
      <c r="BN29" s="3198"/>
      <c r="BO29" s="3198"/>
      <c r="BP29" s="3198"/>
      <c r="BQ29" s="3198"/>
      <c r="BR29" s="3198"/>
      <c r="BS29" s="3198"/>
      <c r="BT29" s="3198"/>
      <c r="BU29" s="3198"/>
      <c r="BV29" s="3198"/>
      <c r="BW29" s="3198"/>
      <c r="BX29" s="3198"/>
      <c r="BY29" s="3199"/>
      <c r="BZ29" s="3113"/>
      <c r="CA29" s="3113"/>
      <c r="CB29" s="3113"/>
      <c r="CC29" s="3113"/>
      <c r="CD29" s="41"/>
      <c r="CE29" s="41"/>
      <c r="CF29" s="41"/>
      <c r="CG29" s="41"/>
      <c r="CH29" s="41"/>
      <c r="CI29" s="41"/>
      <c r="CJ29" s="41"/>
      <c r="CK29" s="41"/>
      <c r="CL29" s="41"/>
    </row>
    <row r="30" spans="1:90" s="8" customFormat="1" ht="22.5" customHeight="1">
      <c r="A30" s="3109"/>
      <c r="B30" s="3109"/>
      <c r="C30" s="3109"/>
      <c r="D30" s="3109"/>
      <c r="E30" s="3116"/>
      <c r="F30" s="3118"/>
      <c r="G30" s="3121"/>
      <c r="H30" s="3121"/>
      <c r="I30" s="3121"/>
      <c r="J30" s="3121"/>
      <c r="K30" s="3121"/>
      <c r="L30" s="3121"/>
      <c r="M30" s="3121"/>
      <c r="N30" s="3121"/>
      <c r="O30" s="3124"/>
      <c r="P30" s="3164" t="s">
        <v>318</v>
      </c>
      <c r="Q30" s="3176"/>
      <c r="R30" s="3192"/>
      <c r="S30" s="3192"/>
      <c r="T30" s="3192"/>
      <c r="U30" s="3192"/>
      <c r="V30" s="3192"/>
      <c r="W30" s="3192"/>
      <c r="X30" s="3192"/>
      <c r="Y30" s="3192"/>
      <c r="Z30" s="3192"/>
      <c r="AA30" s="3192"/>
      <c r="AB30" s="3192"/>
      <c r="AC30" s="3192"/>
      <c r="AD30" s="3192"/>
      <c r="AE30" s="3192"/>
      <c r="AF30" s="3192"/>
      <c r="AG30" s="3193"/>
      <c r="AH30" s="3194"/>
      <c r="AI30" s="3195"/>
      <c r="AJ30" s="3195"/>
      <c r="AK30" s="3195"/>
      <c r="AL30" s="3195"/>
      <c r="AM30" s="3195"/>
      <c r="AN30" s="3195"/>
      <c r="AO30" s="3195"/>
      <c r="AP30" s="3195"/>
      <c r="AQ30" s="3195"/>
      <c r="AR30" s="3195"/>
      <c r="AS30" s="3195"/>
      <c r="AT30" s="3195"/>
      <c r="AU30" s="3195"/>
      <c r="AV30" s="3195"/>
      <c r="AW30" s="3195"/>
      <c r="AX30" s="3195"/>
      <c r="AY30" s="3195"/>
      <c r="AZ30" s="3195"/>
      <c r="BA30" s="3195"/>
      <c r="BB30" s="3195"/>
      <c r="BC30" s="3195"/>
      <c r="BD30" s="3195"/>
      <c r="BE30" s="3195"/>
      <c r="BF30" s="3195"/>
      <c r="BG30" s="3195"/>
      <c r="BH30" s="3195"/>
      <c r="BI30" s="3195"/>
      <c r="BJ30" s="3195"/>
      <c r="BK30" s="3195"/>
      <c r="BL30" s="3195"/>
      <c r="BM30" s="3195"/>
      <c r="BN30" s="3195"/>
      <c r="BO30" s="3195"/>
      <c r="BP30" s="3195"/>
      <c r="BQ30" s="3195"/>
      <c r="BR30" s="3195"/>
      <c r="BS30" s="3195"/>
      <c r="BT30" s="3195"/>
      <c r="BU30" s="3195"/>
      <c r="BV30" s="3195"/>
      <c r="BW30" s="3195"/>
      <c r="BX30" s="3195"/>
      <c r="BY30" s="3196"/>
      <c r="BZ30" s="3113"/>
      <c r="CA30" s="3113"/>
      <c r="CB30" s="3113"/>
      <c r="CC30" s="3113"/>
      <c r="CD30" s="41"/>
      <c r="CE30" s="41"/>
      <c r="CF30" s="41"/>
      <c r="CG30" s="41"/>
      <c r="CH30" s="41"/>
      <c r="CI30" s="41"/>
      <c r="CJ30" s="41"/>
      <c r="CK30" s="41"/>
      <c r="CL30" s="41"/>
    </row>
    <row r="31" spans="1:90" s="8" customFormat="1" ht="22.5" customHeight="1">
      <c r="A31" s="3109"/>
      <c r="B31" s="3109"/>
      <c r="C31" s="3109"/>
      <c r="D31" s="3109"/>
      <c r="E31" s="3116"/>
      <c r="F31" s="3118"/>
      <c r="G31" s="3121"/>
      <c r="H31" s="3121"/>
      <c r="I31" s="3121"/>
      <c r="J31" s="3121"/>
      <c r="K31" s="3121"/>
      <c r="L31" s="3121"/>
      <c r="M31" s="3121"/>
      <c r="N31" s="3121"/>
      <c r="O31" s="3124"/>
      <c r="P31" s="3166" t="s">
        <v>319</v>
      </c>
      <c r="Q31" s="3138"/>
      <c r="R31" s="3137"/>
      <c r="S31" s="3137"/>
      <c r="T31" s="3137"/>
      <c r="U31" s="3137"/>
      <c r="V31" s="3137"/>
      <c r="W31" s="3137"/>
      <c r="X31" s="3137"/>
      <c r="Y31" s="3137"/>
      <c r="Z31" s="3137"/>
      <c r="AA31" s="3137"/>
      <c r="AB31" s="3137"/>
      <c r="AC31" s="3137"/>
      <c r="AD31" s="3137"/>
      <c r="AE31" s="3137"/>
      <c r="AF31" s="3137"/>
      <c r="AG31" s="3191"/>
      <c r="AH31" s="3197"/>
      <c r="AI31" s="3198"/>
      <c r="AJ31" s="3198"/>
      <c r="AK31" s="3198"/>
      <c r="AL31" s="3198"/>
      <c r="AM31" s="3198"/>
      <c r="AN31" s="3198"/>
      <c r="AO31" s="3198"/>
      <c r="AP31" s="3198"/>
      <c r="AQ31" s="3198"/>
      <c r="AR31" s="3198"/>
      <c r="AS31" s="3198"/>
      <c r="AT31" s="3198"/>
      <c r="AU31" s="3198"/>
      <c r="AV31" s="3198"/>
      <c r="AW31" s="3198"/>
      <c r="AX31" s="3198"/>
      <c r="AY31" s="3198"/>
      <c r="AZ31" s="3198"/>
      <c r="BA31" s="3198"/>
      <c r="BB31" s="3198"/>
      <c r="BC31" s="3198"/>
      <c r="BD31" s="3198"/>
      <c r="BE31" s="3198"/>
      <c r="BF31" s="3198"/>
      <c r="BG31" s="3198"/>
      <c r="BH31" s="3198"/>
      <c r="BI31" s="3198"/>
      <c r="BJ31" s="3198"/>
      <c r="BK31" s="3198"/>
      <c r="BL31" s="3198"/>
      <c r="BM31" s="3198"/>
      <c r="BN31" s="3198"/>
      <c r="BO31" s="3198"/>
      <c r="BP31" s="3198"/>
      <c r="BQ31" s="3198"/>
      <c r="BR31" s="3198"/>
      <c r="BS31" s="3198"/>
      <c r="BT31" s="3198"/>
      <c r="BU31" s="3198"/>
      <c r="BV31" s="3198"/>
      <c r="BW31" s="3198"/>
      <c r="BX31" s="3198"/>
      <c r="BY31" s="3199"/>
      <c r="BZ31" s="3113"/>
      <c r="CA31" s="3113"/>
      <c r="CB31" s="3113"/>
      <c r="CC31" s="3113"/>
      <c r="CD31" s="41"/>
      <c r="CE31" s="41"/>
      <c r="CF31" s="41"/>
      <c r="CG31" s="41"/>
      <c r="CH31" s="41"/>
      <c r="CI31" s="41"/>
      <c r="CJ31" s="41"/>
      <c r="CK31" s="41"/>
      <c r="CL31" s="41"/>
    </row>
    <row r="32" spans="1:90" s="8" customFormat="1" ht="22.5" customHeight="1">
      <c r="A32" s="3109"/>
      <c r="B32" s="3109"/>
      <c r="C32" s="3109"/>
      <c r="D32" s="3109"/>
      <c r="E32" s="3116"/>
      <c r="F32" s="3118"/>
      <c r="G32" s="3121"/>
      <c r="H32" s="3121"/>
      <c r="I32" s="3121"/>
      <c r="J32" s="3121"/>
      <c r="K32" s="3121"/>
      <c r="L32" s="3121"/>
      <c r="M32" s="3121"/>
      <c r="N32" s="3121"/>
      <c r="O32" s="3124"/>
      <c r="P32" s="3164" t="s">
        <v>318</v>
      </c>
      <c r="Q32" s="3176"/>
      <c r="R32" s="3192"/>
      <c r="S32" s="3192"/>
      <c r="T32" s="3192"/>
      <c r="U32" s="3192"/>
      <c r="V32" s="3192"/>
      <c r="W32" s="3192"/>
      <c r="X32" s="3192"/>
      <c r="Y32" s="3192"/>
      <c r="Z32" s="3192"/>
      <c r="AA32" s="3192"/>
      <c r="AB32" s="3192"/>
      <c r="AC32" s="3192"/>
      <c r="AD32" s="3192"/>
      <c r="AE32" s="3192"/>
      <c r="AF32" s="3192"/>
      <c r="AG32" s="3193"/>
      <c r="AH32" s="3194"/>
      <c r="AI32" s="3195"/>
      <c r="AJ32" s="3195"/>
      <c r="AK32" s="3195"/>
      <c r="AL32" s="3195"/>
      <c r="AM32" s="3195"/>
      <c r="AN32" s="3195"/>
      <c r="AO32" s="3195"/>
      <c r="AP32" s="3195"/>
      <c r="AQ32" s="3195"/>
      <c r="AR32" s="3195"/>
      <c r="AS32" s="3195"/>
      <c r="AT32" s="3195"/>
      <c r="AU32" s="3195"/>
      <c r="AV32" s="3195"/>
      <c r="AW32" s="3195"/>
      <c r="AX32" s="3195"/>
      <c r="AY32" s="3195"/>
      <c r="AZ32" s="3195"/>
      <c r="BA32" s="3195"/>
      <c r="BB32" s="3195"/>
      <c r="BC32" s="3195"/>
      <c r="BD32" s="3195"/>
      <c r="BE32" s="3195"/>
      <c r="BF32" s="3195"/>
      <c r="BG32" s="3195"/>
      <c r="BH32" s="3195"/>
      <c r="BI32" s="3195"/>
      <c r="BJ32" s="3195"/>
      <c r="BK32" s="3195"/>
      <c r="BL32" s="3195"/>
      <c r="BM32" s="3195"/>
      <c r="BN32" s="3195"/>
      <c r="BO32" s="3195"/>
      <c r="BP32" s="3195"/>
      <c r="BQ32" s="3195"/>
      <c r="BR32" s="3195"/>
      <c r="BS32" s="3195"/>
      <c r="BT32" s="3195"/>
      <c r="BU32" s="3195"/>
      <c r="BV32" s="3195"/>
      <c r="BW32" s="3195"/>
      <c r="BX32" s="3195"/>
      <c r="BY32" s="3196"/>
      <c r="BZ32" s="3113"/>
      <c r="CA32" s="3113"/>
      <c r="CB32" s="3113"/>
      <c r="CC32" s="3113"/>
      <c r="CD32" s="41"/>
      <c r="CE32" s="41"/>
      <c r="CF32" s="41"/>
      <c r="CG32" s="41"/>
      <c r="CH32" s="41"/>
      <c r="CI32" s="41"/>
      <c r="CJ32" s="41"/>
      <c r="CK32" s="41"/>
      <c r="CL32" s="41"/>
    </row>
    <row r="33" spans="1:90" s="8" customFormat="1" ht="22.5" customHeight="1">
      <c r="A33" s="3109"/>
      <c r="B33" s="3109"/>
      <c r="C33" s="3109"/>
      <c r="D33" s="3109"/>
      <c r="E33" s="3116"/>
      <c r="F33" s="3118"/>
      <c r="G33" s="3121"/>
      <c r="H33" s="3121"/>
      <c r="I33" s="3121"/>
      <c r="J33" s="3121"/>
      <c r="K33" s="3121"/>
      <c r="L33" s="3121"/>
      <c r="M33" s="3121"/>
      <c r="N33" s="3121"/>
      <c r="O33" s="3124"/>
      <c r="P33" s="3166" t="s">
        <v>319</v>
      </c>
      <c r="Q33" s="3138"/>
      <c r="R33" s="3137"/>
      <c r="S33" s="3137"/>
      <c r="T33" s="3137"/>
      <c r="U33" s="3137"/>
      <c r="V33" s="3137"/>
      <c r="W33" s="3137"/>
      <c r="X33" s="3137"/>
      <c r="Y33" s="3137"/>
      <c r="Z33" s="3137"/>
      <c r="AA33" s="3137"/>
      <c r="AB33" s="3137"/>
      <c r="AC33" s="3137"/>
      <c r="AD33" s="3137"/>
      <c r="AE33" s="3137"/>
      <c r="AF33" s="3137"/>
      <c r="AG33" s="3191"/>
      <c r="AH33" s="3197"/>
      <c r="AI33" s="3198"/>
      <c r="AJ33" s="3198"/>
      <c r="AK33" s="3198"/>
      <c r="AL33" s="3198"/>
      <c r="AM33" s="3198"/>
      <c r="AN33" s="3198"/>
      <c r="AO33" s="3198"/>
      <c r="AP33" s="3198"/>
      <c r="AQ33" s="3198"/>
      <c r="AR33" s="3198"/>
      <c r="AS33" s="3198"/>
      <c r="AT33" s="3198"/>
      <c r="AU33" s="3198"/>
      <c r="AV33" s="3198"/>
      <c r="AW33" s="3198"/>
      <c r="AX33" s="3198"/>
      <c r="AY33" s="3198"/>
      <c r="AZ33" s="3198"/>
      <c r="BA33" s="3198"/>
      <c r="BB33" s="3198"/>
      <c r="BC33" s="3198"/>
      <c r="BD33" s="3198"/>
      <c r="BE33" s="3198"/>
      <c r="BF33" s="3198"/>
      <c r="BG33" s="3198"/>
      <c r="BH33" s="3198"/>
      <c r="BI33" s="3198"/>
      <c r="BJ33" s="3198"/>
      <c r="BK33" s="3198"/>
      <c r="BL33" s="3198"/>
      <c r="BM33" s="3198"/>
      <c r="BN33" s="3198"/>
      <c r="BO33" s="3198"/>
      <c r="BP33" s="3198"/>
      <c r="BQ33" s="3198"/>
      <c r="BR33" s="3198"/>
      <c r="BS33" s="3198"/>
      <c r="BT33" s="3198"/>
      <c r="BU33" s="3198"/>
      <c r="BV33" s="3198"/>
      <c r="BW33" s="3198"/>
      <c r="BX33" s="3198"/>
      <c r="BY33" s="3199"/>
      <c r="BZ33" s="3113"/>
      <c r="CA33" s="3113"/>
      <c r="CB33" s="3113"/>
      <c r="CC33" s="3113"/>
      <c r="CD33" s="41"/>
      <c r="CE33" s="41"/>
      <c r="CF33" s="41"/>
      <c r="CG33" s="41"/>
      <c r="CH33" s="41"/>
      <c r="CI33" s="41"/>
      <c r="CJ33" s="41"/>
      <c r="CK33" s="41"/>
      <c r="CL33" s="41"/>
    </row>
    <row r="34" spans="1:90" s="8" customFormat="1" ht="22.5" customHeight="1">
      <c r="A34" s="3109"/>
      <c r="B34" s="3109"/>
      <c r="C34" s="3109"/>
      <c r="D34" s="3109"/>
      <c r="E34" s="3116"/>
      <c r="F34" s="3118"/>
      <c r="G34" s="3121"/>
      <c r="H34" s="3121"/>
      <c r="I34" s="3121"/>
      <c r="J34" s="3121"/>
      <c r="K34" s="3121"/>
      <c r="L34" s="3121"/>
      <c r="M34" s="3121"/>
      <c r="N34" s="3121"/>
      <c r="O34" s="3124"/>
      <c r="P34" s="3164" t="s">
        <v>318</v>
      </c>
      <c r="Q34" s="3176"/>
      <c r="R34" s="3192"/>
      <c r="S34" s="3192"/>
      <c r="T34" s="3192"/>
      <c r="U34" s="3192"/>
      <c r="V34" s="3192"/>
      <c r="W34" s="3192"/>
      <c r="X34" s="3192"/>
      <c r="Y34" s="3192"/>
      <c r="Z34" s="3192"/>
      <c r="AA34" s="3192"/>
      <c r="AB34" s="3192"/>
      <c r="AC34" s="3192"/>
      <c r="AD34" s="3192"/>
      <c r="AE34" s="3192"/>
      <c r="AF34" s="3192"/>
      <c r="AG34" s="3193"/>
      <c r="AH34" s="3194"/>
      <c r="AI34" s="3195"/>
      <c r="AJ34" s="3195"/>
      <c r="AK34" s="3195"/>
      <c r="AL34" s="3195"/>
      <c r="AM34" s="3195"/>
      <c r="AN34" s="3195"/>
      <c r="AO34" s="3195"/>
      <c r="AP34" s="3195"/>
      <c r="AQ34" s="3195"/>
      <c r="AR34" s="3195"/>
      <c r="AS34" s="3195"/>
      <c r="AT34" s="3195"/>
      <c r="AU34" s="3195"/>
      <c r="AV34" s="3195"/>
      <c r="AW34" s="3195"/>
      <c r="AX34" s="3195"/>
      <c r="AY34" s="3195"/>
      <c r="AZ34" s="3195"/>
      <c r="BA34" s="3195"/>
      <c r="BB34" s="3195"/>
      <c r="BC34" s="3195"/>
      <c r="BD34" s="3195"/>
      <c r="BE34" s="3195"/>
      <c r="BF34" s="3195"/>
      <c r="BG34" s="3195"/>
      <c r="BH34" s="3195"/>
      <c r="BI34" s="3195"/>
      <c r="BJ34" s="3195"/>
      <c r="BK34" s="3195"/>
      <c r="BL34" s="3195"/>
      <c r="BM34" s="3195"/>
      <c r="BN34" s="3195"/>
      <c r="BO34" s="3195"/>
      <c r="BP34" s="3195"/>
      <c r="BQ34" s="3195"/>
      <c r="BR34" s="3195"/>
      <c r="BS34" s="3195"/>
      <c r="BT34" s="3195"/>
      <c r="BU34" s="3195"/>
      <c r="BV34" s="3195"/>
      <c r="BW34" s="3195"/>
      <c r="BX34" s="3195"/>
      <c r="BY34" s="3196"/>
      <c r="BZ34" s="3113"/>
      <c r="CA34" s="3113"/>
      <c r="CB34" s="3113"/>
      <c r="CC34" s="3113"/>
      <c r="CD34" s="41"/>
      <c r="CE34" s="41"/>
      <c r="CF34" s="41"/>
      <c r="CG34" s="41"/>
      <c r="CH34" s="41"/>
      <c r="CI34" s="41"/>
      <c r="CJ34" s="41"/>
      <c r="CK34" s="41"/>
      <c r="CL34" s="41"/>
    </row>
    <row r="35" spans="1:90" s="8" customFormat="1" ht="22.5" customHeight="1">
      <c r="A35" s="3109"/>
      <c r="B35" s="3109"/>
      <c r="C35" s="3109"/>
      <c r="D35" s="3109"/>
      <c r="E35" s="3116"/>
      <c r="F35" s="3118"/>
      <c r="G35" s="3121"/>
      <c r="H35" s="3121"/>
      <c r="I35" s="3121"/>
      <c r="J35" s="3121"/>
      <c r="K35" s="3121"/>
      <c r="L35" s="3121"/>
      <c r="M35" s="3121"/>
      <c r="N35" s="3121"/>
      <c r="O35" s="3124"/>
      <c r="P35" s="3166" t="s">
        <v>319</v>
      </c>
      <c r="Q35" s="3138"/>
      <c r="R35" s="3137"/>
      <c r="S35" s="3137"/>
      <c r="T35" s="3137"/>
      <c r="U35" s="3137"/>
      <c r="V35" s="3137"/>
      <c r="W35" s="3137"/>
      <c r="X35" s="3137"/>
      <c r="Y35" s="3137"/>
      <c r="Z35" s="3137"/>
      <c r="AA35" s="3137"/>
      <c r="AB35" s="3137"/>
      <c r="AC35" s="3137"/>
      <c r="AD35" s="3137"/>
      <c r="AE35" s="3137"/>
      <c r="AF35" s="3137"/>
      <c r="AG35" s="3191"/>
      <c r="AH35" s="3197"/>
      <c r="AI35" s="3198"/>
      <c r="AJ35" s="3198"/>
      <c r="AK35" s="3198"/>
      <c r="AL35" s="3198"/>
      <c r="AM35" s="3198"/>
      <c r="AN35" s="3198"/>
      <c r="AO35" s="3198"/>
      <c r="AP35" s="3198"/>
      <c r="AQ35" s="3198"/>
      <c r="AR35" s="3198"/>
      <c r="AS35" s="3198"/>
      <c r="AT35" s="3198"/>
      <c r="AU35" s="3198"/>
      <c r="AV35" s="3198"/>
      <c r="AW35" s="3198"/>
      <c r="AX35" s="3198"/>
      <c r="AY35" s="3198"/>
      <c r="AZ35" s="3198"/>
      <c r="BA35" s="3198"/>
      <c r="BB35" s="3198"/>
      <c r="BC35" s="3198"/>
      <c r="BD35" s="3198"/>
      <c r="BE35" s="3198"/>
      <c r="BF35" s="3198"/>
      <c r="BG35" s="3198"/>
      <c r="BH35" s="3198"/>
      <c r="BI35" s="3198"/>
      <c r="BJ35" s="3198"/>
      <c r="BK35" s="3198"/>
      <c r="BL35" s="3198"/>
      <c r="BM35" s="3198"/>
      <c r="BN35" s="3198"/>
      <c r="BO35" s="3198"/>
      <c r="BP35" s="3198"/>
      <c r="BQ35" s="3198"/>
      <c r="BR35" s="3198"/>
      <c r="BS35" s="3198"/>
      <c r="BT35" s="3198"/>
      <c r="BU35" s="3198"/>
      <c r="BV35" s="3198"/>
      <c r="BW35" s="3198"/>
      <c r="BX35" s="3198"/>
      <c r="BY35" s="3199"/>
      <c r="BZ35" s="3113"/>
      <c r="CA35" s="3113"/>
      <c r="CB35" s="3113"/>
      <c r="CC35" s="3113"/>
      <c r="CD35" s="41"/>
      <c r="CE35" s="41"/>
      <c r="CF35" s="41"/>
      <c r="CG35" s="41"/>
      <c r="CH35" s="41"/>
      <c r="CI35" s="41"/>
      <c r="CJ35" s="41"/>
      <c r="CK35" s="41"/>
      <c r="CL35" s="41"/>
    </row>
    <row r="36" spans="1:90" s="8" customFormat="1" ht="22.5" customHeight="1">
      <c r="A36" s="3109"/>
      <c r="B36" s="3109"/>
      <c r="C36" s="3109"/>
      <c r="D36" s="3109"/>
      <c r="E36" s="3116"/>
      <c r="F36" s="3118"/>
      <c r="G36" s="3121"/>
      <c r="H36" s="3121"/>
      <c r="I36" s="3121"/>
      <c r="J36" s="3121"/>
      <c r="K36" s="3121"/>
      <c r="L36" s="3121"/>
      <c r="M36" s="3121"/>
      <c r="N36" s="3121"/>
      <c r="O36" s="3124"/>
      <c r="P36" s="3164" t="s">
        <v>318</v>
      </c>
      <c r="Q36" s="3176"/>
      <c r="R36" s="3192"/>
      <c r="S36" s="3192"/>
      <c r="T36" s="3192"/>
      <c r="U36" s="3192"/>
      <c r="V36" s="3192"/>
      <c r="W36" s="3192"/>
      <c r="X36" s="3192"/>
      <c r="Y36" s="3192"/>
      <c r="Z36" s="3192"/>
      <c r="AA36" s="3192"/>
      <c r="AB36" s="3192"/>
      <c r="AC36" s="3192"/>
      <c r="AD36" s="3192"/>
      <c r="AE36" s="3192"/>
      <c r="AF36" s="3192"/>
      <c r="AG36" s="3193"/>
      <c r="AH36" s="3194"/>
      <c r="AI36" s="3195"/>
      <c r="AJ36" s="3195"/>
      <c r="AK36" s="3195"/>
      <c r="AL36" s="3195"/>
      <c r="AM36" s="3195"/>
      <c r="AN36" s="3195"/>
      <c r="AO36" s="3195"/>
      <c r="AP36" s="3195"/>
      <c r="AQ36" s="3195"/>
      <c r="AR36" s="3195"/>
      <c r="AS36" s="3195"/>
      <c r="AT36" s="3195"/>
      <c r="AU36" s="3195"/>
      <c r="AV36" s="3195"/>
      <c r="AW36" s="3195"/>
      <c r="AX36" s="3195"/>
      <c r="AY36" s="3195"/>
      <c r="AZ36" s="3195"/>
      <c r="BA36" s="3195"/>
      <c r="BB36" s="3195"/>
      <c r="BC36" s="3195"/>
      <c r="BD36" s="3195"/>
      <c r="BE36" s="3195"/>
      <c r="BF36" s="3195"/>
      <c r="BG36" s="3195"/>
      <c r="BH36" s="3195"/>
      <c r="BI36" s="3195"/>
      <c r="BJ36" s="3195"/>
      <c r="BK36" s="3195"/>
      <c r="BL36" s="3195"/>
      <c r="BM36" s="3195"/>
      <c r="BN36" s="3195"/>
      <c r="BO36" s="3195"/>
      <c r="BP36" s="3195"/>
      <c r="BQ36" s="3195"/>
      <c r="BR36" s="3195"/>
      <c r="BS36" s="3195"/>
      <c r="BT36" s="3195"/>
      <c r="BU36" s="3195"/>
      <c r="BV36" s="3195"/>
      <c r="BW36" s="3195"/>
      <c r="BX36" s="3195"/>
      <c r="BY36" s="3196"/>
      <c r="BZ36" s="3113"/>
      <c r="CA36" s="3113"/>
      <c r="CB36" s="3113"/>
      <c r="CC36" s="3113"/>
      <c r="CD36" s="41"/>
      <c r="CE36" s="41"/>
      <c r="CF36" s="41"/>
      <c r="CG36" s="41"/>
      <c r="CH36" s="41"/>
      <c r="CI36" s="41"/>
      <c r="CJ36" s="41"/>
      <c r="CK36" s="41"/>
      <c r="CL36" s="41"/>
    </row>
    <row r="37" spans="1:90" s="8" customFormat="1" ht="22.5" customHeight="1">
      <c r="A37" s="3109"/>
      <c r="B37" s="3109"/>
      <c r="C37" s="3109"/>
      <c r="D37" s="3109"/>
      <c r="E37" s="3116"/>
      <c r="F37" s="3119"/>
      <c r="G37" s="3122"/>
      <c r="H37" s="3122"/>
      <c r="I37" s="3122"/>
      <c r="J37" s="3122"/>
      <c r="K37" s="3122"/>
      <c r="L37" s="3122"/>
      <c r="M37" s="3122"/>
      <c r="N37" s="3122"/>
      <c r="O37" s="3125"/>
      <c r="P37" s="3166" t="s">
        <v>319</v>
      </c>
      <c r="Q37" s="3138"/>
      <c r="R37" s="3137"/>
      <c r="S37" s="3137"/>
      <c r="T37" s="3137"/>
      <c r="U37" s="3137"/>
      <c r="V37" s="3137"/>
      <c r="W37" s="3137"/>
      <c r="X37" s="3137"/>
      <c r="Y37" s="3137"/>
      <c r="Z37" s="3137"/>
      <c r="AA37" s="3137"/>
      <c r="AB37" s="3137"/>
      <c r="AC37" s="3137"/>
      <c r="AD37" s="3137"/>
      <c r="AE37" s="3137"/>
      <c r="AF37" s="3137"/>
      <c r="AG37" s="3191"/>
      <c r="AH37" s="3197"/>
      <c r="AI37" s="3198"/>
      <c r="AJ37" s="3198"/>
      <c r="AK37" s="3198"/>
      <c r="AL37" s="3198"/>
      <c r="AM37" s="3198"/>
      <c r="AN37" s="3198"/>
      <c r="AO37" s="3198"/>
      <c r="AP37" s="3198"/>
      <c r="AQ37" s="3198"/>
      <c r="AR37" s="3198"/>
      <c r="AS37" s="3198"/>
      <c r="AT37" s="3198"/>
      <c r="AU37" s="3198"/>
      <c r="AV37" s="3198"/>
      <c r="AW37" s="3198"/>
      <c r="AX37" s="3198"/>
      <c r="AY37" s="3198"/>
      <c r="AZ37" s="3198"/>
      <c r="BA37" s="3198"/>
      <c r="BB37" s="3198"/>
      <c r="BC37" s="3198"/>
      <c r="BD37" s="3198"/>
      <c r="BE37" s="3198"/>
      <c r="BF37" s="3198"/>
      <c r="BG37" s="3198"/>
      <c r="BH37" s="3198"/>
      <c r="BI37" s="3198"/>
      <c r="BJ37" s="3198"/>
      <c r="BK37" s="3198"/>
      <c r="BL37" s="3198"/>
      <c r="BM37" s="3198"/>
      <c r="BN37" s="3198"/>
      <c r="BO37" s="3198"/>
      <c r="BP37" s="3198"/>
      <c r="BQ37" s="3198"/>
      <c r="BR37" s="3198"/>
      <c r="BS37" s="3198"/>
      <c r="BT37" s="3198"/>
      <c r="BU37" s="3198"/>
      <c r="BV37" s="3198"/>
      <c r="BW37" s="3198"/>
      <c r="BX37" s="3198"/>
      <c r="BY37" s="3199"/>
      <c r="BZ37" s="3113"/>
      <c r="CA37" s="3113"/>
      <c r="CB37" s="3113"/>
      <c r="CC37" s="3113"/>
      <c r="CD37" s="41"/>
      <c r="CE37" s="41"/>
      <c r="CF37" s="41"/>
      <c r="CG37" s="41"/>
      <c r="CH37" s="41"/>
      <c r="CI37" s="41"/>
      <c r="CJ37" s="41"/>
      <c r="CK37" s="41"/>
      <c r="CL37" s="41"/>
    </row>
    <row r="38" spans="1:90" s="8" customFormat="1" ht="15" customHeight="1">
      <c r="A38" s="3109"/>
      <c r="B38" s="3109"/>
      <c r="C38" s="3109"/>
      <c r="D38" s="3109"/>
      <c r="E38" s="3116"/>
      <c r="F38" s="3220"/>
      <c r="G38" s="3220"/>
      <c r="H38" s="3220"/>
      <c r="I38" s="3220"/>
      <c r="J38" s="3220"/>
      <c r="K38" s="3220"/>
      <c r="L38" s="3220"/>
      <c r="M38" s="3220"/>
      <c r="N38" s="3220"/>
      <c r="O38" s="3220"/>
      <c r="P38" s="3220"/>
      <c r="Q38" s="3220"/>
      <c r="R38" s="3220"/>
      <c r="S38" s="3220"/>
      <c r="T38" s="3220"/>
      <c r="U38" s="3220"/>
      <c r="V38" s="3220"/>
      <c r="W38" s="3220"/>
      <c r="X38" s="3220"/>
      <c r="Y38" s="3220"/>
      <c r="Z38" s="3220"/>
      <c r="AA38" s="3220"/>
      <c r="AB38" s="3220"/>
      <c r="AC38" s="3220"/>
      <c r="AD38" s="3220"/>
      <c r="AE38" s="3220"/>
      <c r="AF38" s="3220"/>
      <c r="AG38" s="3220"/>
      <c r="AH38" s="3220"/>
      <c r="AI38" s="3220"/>
      <c r="AJ38" s="3220"/>
      <c r="AK38" s="3220"/>
      <c r="AL38" s="3220"/>
      <c r="AM38" s="3220"/>
      <c r="AN38" s="3220"/>
      <c r="AO38" s="3220"/>
      <c r="AP38" s="3220"/>
      <c r="AQ38" s="3220"/>
      <c r="AR38" s="3220"/>
      <c r="AS38" s="3220"/>
      <c r="AT38" s="3220"/>
      <c r="AU38" s="3220"/>
      <c r="AV38" s="3220"/>
      <c r="AW38" s="3220"/>
      <c r="AX38" s="3220"/>
      <c r="AY38" s="3220"/>
      <c r="AZ38" s="3220"/>
      <c r="BA38" s="3220"/>
      <c r="BB38" s="3220"/>
      <c r="BC38" s="3220"/>
      <c r="BD38" s="3220"/>
      <c r="BE38" s="3220"/>
      <c r="BF38" s="3220"/>
      <c r="BG38" s="3220"/>
      <c r="BH38" s="3220"/>
      <c r="BI38" s="3220"/>
      <c r="BJ38" s="3220"/>
      <c r="BK38" s="3220"/>
      <c r="BL38" s="3220"/>
      <c r="BM38" s="3220"/>
      <c r="BN38" s="3220"/>
      <c r="BO38" s="3220"/>
      <c r="BP38" s="3220"/>
      <c r="BQ38" s="3220"/>
      <c r="BR38" s="3220"/>
      <c r="BS38" s="3220"/>
      <c r="BT38" s="3220"/>
      <c r="BU38" s="3220"/>
      <c r="BV38" s="3220"/>
      <c r="BW38" s="3220"/>
      <c r="BX38" s="3220"/>
      <c r="BY38" s="3220"/>
      <c r="BZ38" s="3113"/>
      <c r="CA38" s="3113"/>
      <c r="CB38" s="3113"/>
      <c r="CC38" s="3113"/>
      <c r="CD38" s="41"/>
      <c r="CE38" s="41"/>
      <c r="CF38" s="41"/>
      <c r="CG38" s="41"/>
      <c r="CH38" s="41"/>
      <c r="CI38" s="41"/>
      <c r="CJ38" s="41"/>
      <c r="CK38" s="41"/>
      <c r="CL38" s="41"/>
    </row>
    <row r="39" spans="1:90" s="8" customFormat="1" ht="15" customHeight="1">
      <c r="A39" s="3109"/>
      <c r="B39" s="3109"/>
      <c r="C39" s="3109"/>
      <c r="D39" s="3109"/>
      <c r="E39" s="3116"/>
      <c r="F39" s="3218" t="s">
        <v>320</v>
      </c>
      <c r="G39" s="3218"/>
      <c r="H39" s="3218"/>
      <c r="I39" s="3218"/>
      <c r="J39" s="3218"/>
      <c r="K39" s="3218"/>
      <c r="L39" s="3218"/>
      <c r="M39" s="3218"/>
      <c r="N39" s="3218"/>
      <c r="O39" s="3218"/>
      <c r="P39" s="3218"/>
      <c r="Q39" s="3218"/>
      <c r="R39" s="3218"/>
      <c r="S39" s="3218"/>
      <c r="T39" s="3218"/>
      <c r="U39" s="3218"/>
      <c r="V39" s="3218"/>
      <c r="W39" s="3218"/>
      <c r="X39" s="3218"/>
      <c r="Y39" s="3218"/>
      <c r="Z39" s="3218"/>
      <c r="AA39" s="3218"/>
      <c r="AB39" s="3218"/>
      <c r="AC39" s="3218"/>
      <c r="AD39" s="3218"/>
      <c r="AE39" s="3218"/>
      <c r="AF39" s="3218"/>
      <c r="AG39" s="3218"/>
      <c r="AH39" s="3218"/>
      <c r="AI39" s="3218"/>
      <c r="AJ39" s="3218"/>
      <c r="AK39" s="3218"/>
      <c r="AL39" s="3218"/>
      <c r="AM39" s="3218"/>
      <c r="AN39" s="3218"/>
      <c r="AO39" s="3218"/>
      <c r="AP39" s="3218"/>
      <c r="AQ39" s="3218"/>
      <c r="AR39" s="3218"/>
      <c r="AS39" s="3218"/>
      <c r="AT39" s="3218"/>
      <c r="AU39" s="3218"/>
      <c r="AV39" s="3218"/>
      <c r="AW39" s="3218"/>
      <c r="AX39" s="3218"/>
      <c r="AY39" s="3218"/>
      <c r="AZ39" s="3218"/>
      <c r="BA39" s="3218"/>
      <c r="BB39" s="3218"/>
      <c r="BC39" s="3218"/>
      <c r="BD39" s="3218"/>
      <c r="BE39" s="3218"/>
      <c r="BF39" s="3218"/>
      <c r="BG39" s="3218"/>
      <c r="BH39" s="3218"/>
      <c r="BI39" s="3218"/>
      <c r="BJ39" s="3218"/>
      <c r="BK39" s="3218"/>
      <c r="BL39" s="3218"/>
      <c r="BM39" s="3218"/>
      <c r="BN39" s="3218"/>
      <c r="BO39" s="3218"/>
      <c r="BP39" s="3218"/>
      <c r="BQ39" s="3218"/>
      <c r="BR39" s="3218"/>
      <c r="BS39" s="3218"/>
      <c r="BT39" s="3218"/>
      <c r="BU39" s="3218"/>
      <c r="BV39" s="3218"/>
      <c r="BW39" s="3218"/>
      <c r="BX39" s="3218"/>
      <c r="BY39" s="3218"/>
      <c r="BZ39" s="3113"/>
      <c r="CA39" s="3113"/>
      <c r="CB39" s="3113"/>
      <c r="CC39" s="3113"/>
      <c r="CD39" s="41"/>
      <c r="CE39" s="41"/>
      <c r="CF39" s="41"/>
      <c r="CG39" s="41"/>
      <c r="CH39" s="41"/>
      <c r="CI39" s="41"/>
      <c r="CJ39" s="41"/>
      <c r="CK39" s="41"/>
      <c r="CL39" s="41"/>
    </row>
    <row r="40" spans="1:90" s="8" customFormat="1" ht="15" customHeight="1">
      <c r="A40" s="3109"/>
      <c r="B40" s="3109"/>
      <c r="C40" s="3109"/>
      <c r="D40" s="3109"/>
      <c r="E40" s="3116"/>
      <c r="F40" s="3206"/>
      <c r="G40" s="3206"/>
      <c r="H40" s="3206"/>
      <c r="I40" s="3206"/>
      <c r="J40" s="3206"/>
      <c r="K40" s="3206"/>
      <c r="L40" s="3206"/>
      <c r="M40" s="3206"/>
      <c r="N40" s="3206"/>
      <c r="O40" s="3206"/>
      <c r="P40" s="3206"/>
      <c r="Q40" s="3206"/>
      <c r="R40" s="3206"/>
      <c r="S40" s="3206"/>
      <c r="T40" s="3206"/>
      <c r="U40" s="3206"/>
      <c r="V40" s="3206"/>
      <c r="W40" s="3206"/>
      <c r="X40" s="3206"/>
      <c r="Y40" s="3206"/>
      <c r="Z40" s="3206"/>
      <c r="AA40" s="3206"/>
      <c r="AB40" s="3206"/>
      <c r="AC40" s="3206"/>
      <c r="AD40" s="3206"/>
      <c r="AE40" s="3206"/>
      <c r="AF40" s="3206"/>
      <c r="AG40" s="3206"/>
      <c r="AH40" s="3206"/>
      <c r="AI40" s="3206"/>
      <c r="AJ40" s="3206"/>
      <c r="AK40" s="3206"/>
      <c r="AL40" s="3206"/>
      <c r="AM40" s="3206"/>
      <c r="AN40" s="3206"/>
      <c r="AO40" s="3206"/>
      <c r="AP40" s="3206"/>
      <c r="AQ40" s="3206"/>
      <c r="AR40" s="3206"/>
      <c r="AS40" s="3206"/>
      <c r="AT40" s="3206"/>
      <c r="AU40" s="3206"/>
      <c r="AV40" s="3206"/>
      <c r="AW40" s="3206"/>
      <c r="AX40" s="3206"/>
      <c r="AY40" s="3206"/>
      <c r="AZ40" s="3206"/>
      <c r="BA40" s="3206"/>
      <c r="BB40" s="3206"/>
      <c r="BC40" s="3206"/>
      <c r="BD40" s="3206"/>
      <c r="BE40" s="3206"/>
      <c r="BF40" s="3206"/>
      <c r="BG40" s="3206"/>
      <c r="BH40" s="3206"/>
      <c r="BI40" s="3206"/>
      <c r="BJ40" s="3206"/>
      <c r="BK40" s="3206"/>
      <c r="BL40" s="3206"/>
      <c r="BM40" s="3206"/>
      <c r="BN40" s="3206"/>
      <c r="BO40" s="3206"/>
      <c r="BP40" s="3206"/>
      <c r="BQ40" s="3206"/>
      <c r="BR40" s="3206"/>
      <c r="BS40" s="3206"/>
      <c r="BT40" s="3206"/>
      <c r="BU40" s="3206"/>
      <c r="BV40" s="3206"/>
      <c r="BW40" s="3206"/>
      <c r="BX40" s="3206"/>
      <c r="BY40" s="3206"/>
      <c r="BZ40" s="3113"/>
      <c r="CA40" s="3113"/>
      <c r="CB40" s="3113"/>
      <c r="CC40" s="3113"/>
      <c r="CD40" s="41"/>
      <c r="CE40" s="41"/>
      <c r="CF40" s="41"/>
      <c r="CG40" s="41"/>
      <c r="CH40" s="41"/>
      <c r="CI40" s="41"/>
      <c r="CJ40" s="41"/>
      <c r="CK40" s="41"/>
      <c r="CL40" s="41"/>
    </row>
    <row r="41" spans="1:90" s="8" customFormat="1" ht="15" customHeight="1">
      <c r="A41" s="3109"/>
      <c r="B41" s="3109"/>
      <c r="C41" s="3109"/>
      <c r="D41" s="3109"/>
      <c r="E41" s="3116"/>
      <c r="F41" s="3206"/>
      <c r="G41" s="3206"/>
      <c r="H41" s="3206"/>
      <c r="I41" s="3206"/>
      <c r="J41" s="3206"/>
      <c r="K41" s="3206"/>
      <c r="L41" s="3206"/>
      <c r="M41" s="3206"/>
      <c r="N41" s="3206"/>
      <c r="O41" s="3211" t="s">
        <v>4195</v>
      </c>
      <c r="P41" s="3211"/>
      <c r="Q41" s="3211"/>
      <c r="R41" s="3211"/>
      <c r="S41" s="3211"/>
      <c r="T41" s="3211"/>
      <c r="U41" s="3211"/>
      <c r="V41" s="3211"/>
      <c r="W41" s="3211"/>
      <c r="X41" s="3211"/>
      <c r="Y41" s="3211"/>
      <c r="Z41" s="3211"/>
      <c r="AA41" s="3211"/>
      <c r="AB41" s="3211"/>
      <c r="AC41" s="3211"/>
      <c r="AD41" s="3211"/>
      <c r="AE41" s="3211"/>
      <c r="AF41" s="3211"/>
      <c r="AG41" s="3211"/>
      <c r="AH41" s="3219"/>
      <c r="AI41" s="3219"/>
      <c r="AJ41" s="3219"/>
      <c r="AK41" s="3219"/>
      <c r="AL41" s="3219"/>
      <c r="AM41" s="3219"/>
      <c r="AN41" s="3219"/>
      <c r="AO41" s="3219"/>
      <c r="AP41" s="3219"/>
      <c r="AQ41" s="3219"/>
      <c r="AR41" s="3219"/>
      <c r="AS41" s="3219"/>
      <c r="AT41" s="3219"/>
      <c r="AU41" s="3219"/>
      <c r="AV41" s="3219"/>
      <c r="AW41" s="3219"/>
      <c r="AX41" s="3219"/>
      <c r="AY41" s="3219"/>
      <c r="AZ41" s="3219"/>
      <c r="BA41" s="3219"/>
      <c r="BB41" s="3219"/>
      <c r="BC41" s="3219"/>
      <c r="BD41" s="3219"/>
      <c r="BE41" s="3219"/>
      <c r="BF41" s="3219"/>
      <c r="BG41" s="3219"/>
      <c r="BH41" s="3219"/>
      <c r="BI41" s="3219"/>
      <c r="BJ41" s="3219"/>
      <c r="BK41" s="3219"/>
      <c r="BL41" s="3219"/>
      <c r="BM41" s="3219"/>
      <c r="BN41" s="3219"/>
      <c r="BO41" s="3219"/>
      <c r="BP41" s="3219"/>
      <c r="BQ41" s="3219"/>
      <c r="BR41" s="3219"/>
      <c r="BS41" s="3219"/>
      <c r="BT41" s="3219"/>
      <c r="BU41" s="3219"/>
      <c r="BV41" s="3219"/>
      <c r="BW41" s="3219"/>
      <c r="BX41" s="3219"/>
      <c r="BY41" s="3219"/>
      <c r="BZ41" s="3113"/>
      <c r="CA41" s="3113"/>
      <c r="CB41" s="3113"/>
      <c r="CC41" s="3113"/>
      <c r="CD41" s="41"/>
      <c r="CE41" s="41"/>
      <c r="CF41" s="41"/>
      <c r="CG41" s="41"/>
      <c r="CH41" s="41"/>
      <c r="CI41" s="41"/>
      <c r="CJ41" s="41"/>
      <c r="CK41" s="41"/>
      <c r="CL41" s="41"/>
    </row>
    <row r="42" spans="1:90" s="8" customFormat="1" ht="7.5" customHeight="1">
      <c r="A42" s="3109"/>
      <c r="B42" s="3109"/>
      <c r="C42" s="3109"/>
      <c r="D42" s="3109"/>
      <c r="E42" s="3116"/>
      <c r="F42" s="3206"/>
      <c r="G42" s="3206"/>
      <c r="H42" s="3206"/>
      <c r="I42" s="3206"/>
      <c r="J42" s="3206"/>
      <c r="K42" s="3206"/>
      <c r="L42" s="3206"/>
      <c r="M42" s="3206"/>
      <c r="N42" s="3206"/>
      <c r="O42" s="3206"/>
      <c r="P42" s="3206"/>
      <c r="Q42" s="3206"/>
      <c r="R42" s="3206"/>
      <c r="S42" s="3206"/>
      <c r="T42" s="3206"/>
      <c r="U42" s="3206"/>
      <c r="V42" s="3206"/>
      <c r="W42" s="3206"/>
      <c r="X42" s="3206"/>
      <c r="Y42" s="3206"/>
      <c r="Z42" s="3206"/>
      <c r="AA42" s="3206"/>
      <c r="AB42" s="3206"/>
      <c r="AC42" s="3206"/>
      <c r="AD42" s="3206"/>
      <c r="AE42" s="3206"/>
      <c r="AF42" s="3206"/>
      <c r="AG42" s="3206"/>
      <c r="AH42" s="3206"/>
      <c r="AI42" s="3206"/>
      <c r="AJ42" s="3206"/>
      <c r="AK42" s="3206"/>
      <c r="AL42" s="3206"/>
      <c r="AM42" s="3206"/>
      <c r="AN42" s="3206"/>
      <c r="AO42" s="3206"/>
      <c r="AP42" s="3206"/>
      <c r="AQ42" s="3206"/>
      <c r="AR42" s="3206"/>
      <c r="AS42" s="3206"/>
      <c r="AT42" s="3206"/>
      <c r="AU42" s="3206"/>
      <c r="AV42" s="3206"/>
      <c r="AW42" s="3206"/>
      <c r="AX42" s="3206"/>
      <c r="AY42" s="3206"/>
      <c r="AZ42" s="3206"/>
      <c r="BA42" s="3206"/>
      <c r="BB42" s="3206"/>
      <c r="BC42" s="3206"/>
      <c r="BD42" s="3206"/>
      <c r="BE42" s="3206"/>
      <c r="BF42" s="3206"/>
      <c r="BG42" s="3206"/>
      <c r="BH42" s="3206"/>
      <c r="BI42" s="3206"/>
      <c r="BJ42" s="3206"/>
      <c r="BK42" s="3206"/>
      <c r="BL42" s="3206"/>
      <c r="BM42" s="3206"/>
      <c r="BN42" s="3206"/>
      <c r="BO42" s="3206"/>
      <c r="BP42" s="3206"/>
      <c r="BQ42" s="3206"/>
      <c r="BR42" s="3206"/>
      <c r="BS42" s="3206"/>
      <c r="BT42" s="3206"/>
      <c r="BU42" s="3206"/>
      <c r="BV42" s="3206"/>
      <c r="BW42" s="3206"/>
      <c r="BX42" s="3206"/>
      <c r="BY42" s="3206"/>
      <c r="BZ42" s="3113"/>
      <c r="CA42" s="3113"/>
      <c r="CB42" s="3113"/>
      <c r="CC42" s="3113"/>
      <c r="CD42" s="41"/>
      <c r="CE42" s="41"/>
      <c r="CF42" s="41"/>
      <c r="CG42" s="41"/>
      <c r="CH42" s="41"/>
      <c r="CI42" s="41"/>
      <c r="CJ42" s="41"/>
      <c r="CK42" s="41"/>
      <c r="CL42" s="41"/>
    </row>
    <row r="43" spans="1:90" s="8" customFormat="1" ht="15" customHeight="1">
      <c r="A43" s="3109"/>
      <c r="B43" s="3109"/>
      <c r="C43" s="3109"/>
      <c r="D43" s="3109"/>
      <c r="E43" s="3116"/>
      <c r="F43" s="3206"/>
      <c r="G43" s="3206"/>
      <c r="H43" s="3206"/>
      <c r="I43" s="3206"/>
      <c r="J43" s="3206"/>
      <c r="K43" s="3206"/>
      <c r="L43" s="3206"/>
      <c r="M43" s="3206"/>
      <c r="N43" s="3206"/>
      <c r="O43" s="3206"/>
      <c r="P43" s="3206"/>
      <c r="Q43" s="3206"/>
      <c r="R43" s="3206"/>
      <c r="S43" s="3206"/>
      <c r="T43" s="3206"/>
      <c r="U43" s="3206"/>
      <c r="V43" s="3206"/>
      <c r="W43" s="3206"/>
      <c r="X43" s="3206"/>
      <c r="Y43" s="3206"/>
      <c r="Z43" s="3206"/>
      <c r="AA43" s="3206"/>
      <c r="AB43" s="3206"/>
      <c r="AC43" s="3206"/>
      <c r="AD43" s="3206"/>
      <c r="AE43" s="3206"/>
      <c r="AF43" s="3206"/>
      <c r="AG43" s="3206"/>
      <c r="AH43" s="3206"/>
      <c r="AI43" s="3206"/>
      <c r="AJ43" s="3206"/>
      <c r="AK43" s="3206"/>
      <c r="AL43" s="3206"/>
      <c r="AM43" s="3206"/>
      <c r="AN43" s="3206"/>
      <c r="AO43" s="3206" t="s">
        <v>321</v>
      </c>
      <c r="AP43" s="3206"/>
      <c r="AQ43" s="3206"/>
      <c r="AR43" s="3206"/>
      <c r="AS43" s="3206"/>
      <c r="AT43" s="3206"/>
      <c r="AU43" s="3206"/>
      <c r="AV43" s="3206"/>
      <c r="AW43" s="3216" t="s">
        <v>4196</v>
      </c>
      <c r="AX43" s="3216"/>
      <c r="AY43" s="3216"/>
      <c r="AZ43" s="3216"/>
      <c r="BA43" s="3216"/>
      <c r="BB43" s="3216"/>
      <c r="BC43" s="3216"/>
      <c r="BD43" s="3216"/>
      <c r="BE43" s="3216"/>
      <c r="BF43" s="3216"/>
      <c r="BG43" s="3216"/>
      <c r="BH43" s="3216"/>
      <c r="BI43" s="3216"/>
      <c r="BJ43" s="3216"/>
      <c r="BK43" s="3216"/>
      <c r="BL43" s="3216"/>
      <c r="BM43" s="3216"/>
      <c r="BN43" s="3216"/>
      <c r="BO43" s="3216"/>
      <c r="BP43" s="3216"/>
      <c r="BQ43" s="3216"/>
      <c r="BR43" s="3216"/>
      <c r="BS43" s="3216"/>
      <c r="BT43" s="3217"/>
      <c r="BU43" s="3217"/>
      <c r="BV43" s="3206"/>
      <c r="BW43" s="3206"/>
      <c r="BX43" s="3206"/>
      <c r="BY43" s="3206"/>
      <c r="BZ43" s="3113"/>
      <c r="CA43" s="3113"/>
      <c r="CB43" s="3113"/>
      <c r="CC43" s="3113"/>
      <c r="CD43" s="41"/>
      <c r="CE43" s="41"/>
      <c r="CF43" s="41"/>
      <c r="CG43" s="41"/>
      <c r="CH43" s="41"/>
      <c r="CI43" s="41"/>
      <c r="CJ43" s="41"/>
      <c r="CK43" s="41"/>
      <c r="CL43" s="41"/>
    </row>
    <row r="44" spans="1:90" s="8" customFormat="1" ht="15" customHeight="1">
      <c r="A44" s="3109"/>
      <c r="B44" s="3109"/>
      <c r="C44" s="3109"/>
      <c r="D44" s="3109"/>
      <c r="E44" s="3116"/>
      <c r="F44" s="3206"/>
      <c r="G44" s="3206"/>
      <c r="H44" s="3206"/>
      <c r="I44" s="3206"/>
      <c r="J44" s="3206"/>
      <c r="K44" s="3206"/>
      <c r="L44" s="3206"/>
      <c r="M44" s="3206"/>
      <c r="N44" s="3206"/>
      <c r="O44" s="3206"/>
      <c r="P44" s="3206"/>
      <c r="Q44" s="3206"/>
      <c r="R44" s="3206"/>
      <c r="S44" s="3206"/>
      <c r="T44" s="3206"/>
      <c r="U44" s="3206"/>
      <c r="V44" s="3206"/>
      <c r="W44" s="3206"/>
      <c r="X44" s="3206"/>
      <c r="Y44" s="3206"/>
      <c r="Z44" s="3206"/>
      <c r="AA44" s="3206"/>
      <c r="AB44" s="3206"/>
      <c r="AC44" s="3206"/>
      <c r="AD44" s="3206"/>
      <c r="AE44" s="3206"/>
      <c r="AF44" s="3206"/>
      <c r="AG44" s="3206"/>
      <c r="AH44" s="3206"/>
      <c r="AI44" s="3206"/>
      <c r="AJ44" s="3206"/>
      <c r="AK44" s="3206"/>
      <c r="AL44" s="3206"/>
      <c r="AM44" s="3206"/>
      <c r="AN44" s="3206"/>
      <c r="AO44" s="3206"/>
      <c r="AP44" s="3206"/>
      <c r="AQ44" s="3206"/>
      <c r="AR44" s="3206"/>
      <c r="AS44" s="3206"/>
      <c r="AT44" s="3206"/>
      <c r="AU44" s="3206"/>
      <c r="AV44" s="3206"/>
      <c r="AW44" s="3206"/>
      <c r="AX44" s="3206"/>
      <c r="AY44" s="3206"/>
      <c r="AZ44" s="3206"/>
      <c r="BA44" s="3206"/>
      <c r="BB44" s="3206"/>
      <c r="BC44" s="3206"/>
      <c r="BD44" s="3206"/>
      <c r="BE44" s="3206"/>
      <c r="BF44" s="3206"/>
      <c r="BG44" s="3206"/>
      <c r="BH44" s="3206"/>
      <c r="BI44" s="3206"/>
      <c r="BJ44" s="3206"/>
      <c r="BK44" s="3206"/>
      <c r="BL44" s="3206"/>
      <c r="BM44" s="3206"/>
      <c r="BN44" s="3206"/>
      <c r="BO44" s="3206"/>
      <c r="BP44" s="3206"/>
      <c r="BQ44" s="3206"/>
      <c r="BR44" s="3206"/>
      <c r="BS44" s="3206"/>
      <c r="BT44" s="3206"/>
      <c r="BU44" s="3206"/>
      <c r="BV44" s="3206"/>
      <c r="BW44" s="3206"/>
      <c r="BX44" s="3206"/>
      <c r="BY44" s="3206"/>
      <c r="BZ44" s="3113"/>
      <c r="CA44" s="3113"/>
      <c r="CB44" s="3113"/>
      <c r="CC44" s="3113"/>
      <c r="CD44" s="41"/>
      <c r="CE44" s="41"/>
      <c r="CF44" s="41"/>
      <c r="CG44" s="41"/>
      <c r="CH44" s="41"/>
      <c r="CI44" s="41"/>
      <c r="CJ44" s="41"/>
      <c r="CK44" s="41"/>
      <c r="CL44" s="41"/>
    </row>
    <row r="45" spans="1:90" s="8" customFormat="1" ht="15" customHeight="1">
      <c r="A45" s="3109"/>
      <c r="B45" s="3109"/>
      <c r="C45" s="3109"/>
      <c r="D45" s="3109"/>
      <c r="E45" s="3116"/>
      <c r="F45" s="3206"/>
      <c r="G45" s="3206"/>
      <c r="H45" s="3206"/>
      <c r="I45" s="3206"/>
      <c r="J45" s="3206"/>
      <c r="K45" s="3206"/>
      <c r="L45" s="3206"/>
      <c r="M45" s="3206"/>
      <c r="N45" s="3206"/>
      <c r="O45" s="3206"/>
      <c r="P45" s="3206"/>
      <c r="Q45" s="3206"/>
      <c r="R45" s="3206"/>
      <c r="S45" s="3206"/>
      <c r="T45" s="3206"/>
      <c r="U45" s="3206"/>
      <c r="V45" s="3206"/>
      <c r="W45" s="3206"/>
      <c r="X45" s="3206"/>
      <c r="Y45" s="3206"/>
      <c r="Z45" s="3206"/>
      <c r="AA45" s="3206"/>
      <c r="AB45" s="3206"/>
      <c r="AC45" s="3206"/>
      <c r="AD45" s="3206"/>
      <c r="AE45" s="3206"/>
      <c r="AF45" s="3206"/>
      <c r="AG45" s="3206"/>
      <c r="AH45" s="3206"/>
      <c r="AI45" s="3206"/>
      <c r="AJ45" s="3206"/>
      <c r="AK45" s="3206"/>
      <c r="AL45" s="3206"/>
      <c r="AM45" s="3206"/>
      <c r="AN45" s="3206"/>
      <c r="AO45" s="3206"/>
      <c r="AP45" s="3206"/>
      <c r="AQ45" s="3206"/>
      <c r="AR45" s="3206"/>
      <c r="AS45" s="3206"/>
      <c r="AT45" s="3206"/>
      <c r="AU45" s="3206"/>
      <c r="AV45" s="3206"/>
      <c r="AW45" s="3206"/>
      <c r="AX45" s="3206"/>
      <c r="AY45" s="3206"/>
      <c r="AZ45" s="3206"/>
      <c r="BA45" s="3206"/>
      <c r="BB45" s="3206"/>
      <c r="BC45" s="3206"/>
      <c r="BD45" s="3206"/>
      <c r="BE45" s="3206"/>
      <c r="BF45" s="3206"/>
      <c r="BG45" s="3206"/>
      <c r="BH45" s="3206"/>
      <c r="BI45" s="3206"/>
      <c r="BJ45" s="3206"/>
      <c r="BK45" s="3206"/>
      <c r="BL45" s="3206"/>
      <c r="BM45" s="3206"/>
      <c r="BN45" s="3206"/>
      <c r="BO45" s="3206"/>
      <c r="BP45" s="3206"/>
      <c r="BQ45" s="3206"/>
      <c r="BR45" s="3206"/>
      <c r="BS45" s="3206"/>
      <c r="BT45" s="3206"/>
      <c r="BU45" s="3206"/>
      <c r="BV45" s="3206"/>
      <c r="BW45" s="3206"/>
      <c r="BX45" s="3206"/>
      <c r="BY45" s="3206"/>
      <c r="BZ45" s="3113"/>
      <c r="CA45" s="3113"/>
      <c r="CB45" s="3113"/>
      <c r="CC45" s="3113"/>
      <c r="CD45" s="41"/>
      <c r="CE45" s="41"/>
      <c r="CF45" s="41"/>
      <c r="CG45" s="41"/>
      <c r="CH45" s="41"/>
      <c r="CI45" s="41"/>
      <c r="CJ45" s="41"/>
      <c r="CK45" s="41"/>
      <c r="CL45" s="41"/>
    </row>
    <row r="46" spans="1:90" s="8" customFormat="1" ht="15" customHeight="1">
      <c r="A46" s="3109"/>
      <c r="B46" s="3109"/>
      <c r="C46" s="3109"/>
      <c r="D46" s="3109"/>
      <c r="E46" s="3116"/>
      <c r="F46" s="3206"/>
      <c r="G46" s="3206"/>
      <c r="H46" s="3206"/>
      <c r="I46" s="3206"/>
      <c r="J46" s="3206"/>
      <c r="K46" s="3206"/>
      <c r="L46" s="3206"/>
      <c r="M46" s="3206"/>
      <c r="N46" s="3206"/>
      <c r="O46" s="3206"/>
      <c r="P46" s="3206"/>
      <c r="Q46" s="3206"/>
      <c r="R46" s="3206"/>
      <c r="S46" s="3206"/>
      <c r="T46" s="3206"/>
      <c r="U46" s="3206"/>
      <c r="V46" s="3206"/>
      <c r="W46" s="3206"/>
      <c r="X46" s="3206"/>
      <c r="Y46" s="3206"/>
      <c r="Z46" s="3206"/>
      <c r="AA46" s="3206"/>
      <c r="AB46" s="3206"/>
      <c r="AC46" s="3206"/>
      <c r="AD46" s="3206"/>
      <c r="AE46" s="3206"/>
      <c r="AF46" s="3206"/>
      <c r="AG46" s="3206"/>
      <c r="AH46" s="3206"/>
      <c r="AI46" s="3206"/>
      <c r="AJ46" s="3206"/>
      <c r="AK46" s="3206"/>
      <c r="AL46" s="3206"/>
      <c r="AM46" s="3206"/>
      <c r="AN46" s="3206"/>
      <c r="AO46" s="3206"/>
      <c r="AP46" s="3206"/>
      <c r="AQ46" s="3206"/>
      <c r="AR46" s="3206"/>
      <c r="AS46" s="3206"/>
      <c r="AT46" s="3206"/>
      <c r="AU46" s="3206"/>
      <c r="AV46" s="3206"/>
      <c r="AW46" s="3206"/>
      <c r="AX46" s="3206"/>
      <c r="AY46" s="3206"/>
      <c r="AZ46" s="3206"/>
      <c r="BA46" s="3206"/>
      <c r="BB46" s="3206"/>
      <c r="BC46" s="3206"/>
      <c r="BD46" s="3206"/>
      <c r="BE46" s="3206"/>
      <c r="BF46" s="3206"/>
      <c r="BG46" s="3206"/>
      <c r="BH46" s="3206"/>
      <c r="BI46" s="3206"/>
      <c r="BJ46" s="3206"/>
      <c r="BK46" s="3206"/>
      <c r="BL46" s="3206"/>
      <c r="BM46" s="3206"/>
      <c r="BN46" s="3206"/>
      <c r="BO46" s="3206"/>
      <c r="BP46" s="3206"/>
      <c r="BQ46" s="3206"/>
      <c r="BR46" s="3206"/>
      <c r="BS46" s="3206"/>
      <c r="BT46" s="3206"/>
      <c r="BU46" s="3206"/>
      <c r="BV46" s="3206"/>
      <c r="BW46" s="3206"/>
      <c r="BX46" s="3206"/>
      <c r="BY46" s="3206"/>
      <c r="BZ46" s="3113"/>
      <c r="CA46" s="3113"/>
      <c r="CB46" s="3113"/>
      <c r="CC46" s="3113"/>
      <c r="CD46" s="41"/>
      <c r="CE46" s="41"/>
      <c r="CF46" s="41"/>
      <c r="CG46" s="41"/>
      <c r="CH46" s="41"/>
      <c r="CI46" s="41"/>
      <c r="CJ46" s="41"/>
      <c r="CK46" s="41"/>
      <c r="CL46" s="41"/>
    </row>
    <row r="47" spans="1:90" s="8" customFormat="1" ht="21.75" customHeight="1">
      <c r="A47" s="3109"/>
      <c r="B47" s="3109"/>
      <c r="C47" s="3109"/>
      <c r="D47" s="3109"/>
      <c r="E47" s="3116"/>
      <c r="F47" s="3206"/>
      <c r="G47" s="3206"/>
      <c r="H47" s="3206"/>
      <c r="I47" s="3206"/>
      <c r="J47" s="3206"/>
      <c r="K47" s="3206"/>
      <c r="L47" s="3206"/>
      <c r="M47" s="3206"/>
      <c r="N47" s="3206"/>
      <c r="O47" s="3206"/>
      <c r="P47" s="3206"/>
      <c r="Q47" s="3206"/>
      <c r="R47" s="3206"/>
      <c r="S47" s="3206"/>
      <c r="T47" s="3206"/>
      <c r="U47" s="3206"/>
      <c r="V47" s="3206"/>
      <c r="W47" s="3206"/>
      <c r="X47" s="3206"/>
      <c r="Y47" s="3206"/>
      <c r="Z47" s="3206"/>
      <c r="AA47" s="3206"/>
      <c r="AB47" s="3206"/>
      <c r="AC47" s="3206"/>
      <c r="AD47" s="3206"/>
      <c r="AE47" s="3206"/>
      <c r="AF47" s="3206"/>
      <c r="AG47" s="3206"/>
      <c r="AH47" s="3206"/>
      <c r="AI47" s="3206"/>
      <c r="AJ47" s="3206"/>
      <c r="AK47" s="3206"/>
      <c r="AL47" s="3206"/>
      <c r="AM47" s="3206"/>
      <c r="AN47" s="3206"/>
      <c r="AO47" s="3206"/>
      <c r="AP47" s="3206"/>
      <c r="AQ47" s="3206"/>
      <c r="AR47" s="3206"/>
      <c r="AS47" s="3206"/>
      <c r="AT47" s="3206"/>
      <c r="AU47" s="3206"/>
      <c r="AV47" s="3206"/>
      <c r="AW47" s="3206"/>
      <c r="AX47" s="3206"/>
      <c r="AY47" s="3206"/>
      <c r="AZ47" s="3206"/>
      <c r="BA47" s="3206"/>
      <c r="BB47" s="3206"/>
      <c r="BC47" s="3206"/>
      <c r="BD47" s="3206"/>
      <c r="BE47" s="3206"/>
      <c r="BF47" s="3206"/>
      <c r="BG47" s="3206"/>
      <c r="BH47" s="3206"/>
      <c r="BI47" s="3206"/>
      <c r="BJ47" s="3206"/>
      <c r="BK47" s="3206"/>
      <c r="BL47" s="3206"/>
      <c r="BM47" s="3206"/>
      <c r="BN47" s="3206"/>
      <c r="BO47" s="3206"/>
      <c r="BP47" s="3206"/>
      <c r="BQ47" s="3206"/>
      <c r="BR47" s="3206"/>
      <c r="BS47" s="3206"/>
      <c r="BT47" s="3206"/>
      <c r="BU47" s="3206"/>
      <c r="BV47" s="3206"/>
      <c r="BW47" s="3206"/>
      <c r="BX47" s="3206"/>
      <c r="BY47" s="3206"/>
      <c r="BZ47" s="3113"/>
      <c r="CA47" s="3113"/>
      <c r="CB47" s="3113"/>
      <c r="CC47" s="3113"/>
      <c r="CD47" s="41"/>
      <c r="CE47" s="41"/>
      <c r="CF47" s="41"/>
      <c r="CG47" s="41"/>
      <c r="CH47" s="41"/>
      <c r="CI47" s="41"/>
      <c r="CJ47" s="41"/>
      <c r="CK47" s="41"/>
      <c r="CL47" s="41"/>
    </row>
    <row r="48" spans="1:90" s="105" customFormat="1" ht="15" customHeight="1">
      <c r="BO48" s="106"/>
      <c r="BP48" s="106"/>
      <c r="BQ48" s="106"/>
      <c r="BR48" s="106"/>
      <c r="BS48" s="106"/>
      <c r="BT48" s="106"/>
      <c r="BU48" s="106"/>
      <c r="BV48" s="106"/>
      <c r="BW48" s="106"/>
      <c r="BX48" s="106"/>
      <c r="CD48" s="20"/>
      <c r="CE48" s="20"/>
      <c r="CF48" s="20"/>
      <c r="CG48" s="20"/>
      <c r="CH48" s="20"/>
      <c r="CI48" s="20"/>
      <c r="CJ48" s="20"/>
      <c r="CK48" s="20"/>
      <c r="CL48" s="20"/>
    </row>
    <row r="49" spans="83:90" ht="15" hidden="1" customHeight="1">
      <c r="CE49" s="6"/>
      <c r="CF49" s="6"/>
      <c r="CG49" s="6"/>
      <c r="CH49" s="6"/>
      <c r="CI49" s="6"/>
      <c r="CJ49" s="6"/>
      <c r="CK49" s="6"/>
      <c r="CL49" s="6"/>
    </row>
    <row r="50" spans="83:90" ht="15" hidden="1" customHeight="1">
      <c r="CE50" s="6"/>
      <c r="CF50" s="6"/>
      <c r="CG50" s="6"/>
      <c r="CH50" s="6"/>
      <c r="CI50" s="6"/>
      <c r="CJ50" s="6"/>
      <c r="CK50" s="6"/>
      <c r="CL50" s="6"/>
    </row>
    <row r="51" spans="83:90" ht="15" hidden="1" customHeight="1">
      <c r="CE51" s="6"/>
      <c r="CF51" s="6"/>
      <c r="CG51" s="6"/>
      <c r="CH51" s="6"/>
      <c r="CI51" s="6"/>
      <c r="CJ51" s="6"/>
      <c r="CK51" s="6"/>
      <c r="CL51" s="6"/>
    </row>
    <row r="52" spans="83:90" ht="15" hidden="1" customHeight="1">
      <c r="CE52" s="6"/>
      <c r="CF52" s="6"/>
      <c r="CG52" s="6"/>
      <c r="CH52" s="6"/>
      <c r="CI52" s="6"/>
      <c r="CJ52" s="6"/>
      <c r="CK52" s="6"/>
      <c r="CL52" s="6"/>
    </row>
  </sheetData>
  <sheetProtection algorithmName="SHA-512" hashValue="gXKrX50TK5huthmse+ILqhOthNahvoIUtFKSE+PdOCprdL6b/5gBD5jwJnmWNgWbZD6x+DvAnF0pi0+iyUDT8Q==" saltValue="fmH13g5uGjfsg0987MKklw==" spinCount="100000" sheet="1" objects="1" scenarios="1"/>
  <mergeCells count="112">
    <mergeCell ref="F44:BY47"/>
    <mergeCell ref="P14:AR16"/>
    <mergeCell ref="F42:BY42"/>
    <mergeCell ref="F43:AN43"/>
    <mergeCell ref="AO43:AV43"/>
    <mergeCell ref="AW43:BS43"/>
    <mergeCell ref="BT43:BU43"/>
    <mergeCell ref="BV43:BY43"/>
    <mergeCell ref="F39:BY39"/>
    <mergeCell ref="F40:BY40"/>
    <mergeCell ref="F41:N41"/>
    <mergeCell ref="O41:AG41"/>
    <mergeCell ref="AH41:BY41"/>
    <mergeCell ref="P37:Q37"/>
    <mergeCell ref="R37:AG37"/>
    <mergeCell ref="F38:BY38"/>
    <mergeCell ref="P35:Q35"/>
    <mergeCell ref="R35:AG35"/>
    <mergeCell ref="P36:Q36"/>
    <mergeCell ref="R36:AG36"/>
    <mergeCell ref="AH36:BY37"/>
    <mergeCell ref="P33:Q33"/>
    <mergeCell ref="R33:AG33"/>
    <mergeCell ref="P34:Q34"/>
    <mergeCell ref="R34:AG34"/>
    <mergeCell ref="AH34:BY35"/>
    <mergeCell ref="P31:Q31"/>
    <mergeCell ref="R31:AG31"/>
    <mergeCell ref="P32:Q32"/>
    <mergeCell ref="R32:AG32"/>
    <mergeCell ref="AH32:BY33"/>
    <mergeCell ref="P29:Q29"/>
    <mergeCell ref="R29:AG29"/>
    <mergeCell ref="P30:Q30"/>
    <mergeCell ref="R30:AG30"/>
    <mergeCell ref="AH30:BY31"/>
    <mergeCell ref="R27:AG27"/>
    <mergeCell ref="P28:Q28"/>
    <mergeCell ref="R28:AG28"/>
    <mergeCell ref="AH28:BY29"/>
    <mergeCell ref="P25:Q25"/>
    <mergeCell ref="R25:AG25"/>
    <mergeCell ref="P26:Q26"/>
    <mergeCell ref="R26:AG26"/>
    <mergeCell ref="AH26:BY27"/>
    <mergeCell ref="P19:Q19"/>
    <mergeCell ref="R19:AG19"/>
    <mergeCell ref="P20:Q20"/>
    <mergeCell ref="R20:AG20"/>
    <mergeCell ref="AH20:BY21"/>
    <mergeCell ref="P18:Q18"/>
    <mergeCell ref="R18:AG18"/>
    <mergeCell ref="AH18:BY19"/>
    <mergeCell ref="F17:F37"/>
    <mergeCell ref="G17:N37"/>
    <mergeCell ref="O17:O37"/>
    <mergeCell ref="P17:AG17"/>
    <mergeCell ref="AH17:BY17"/>
    <mergeCell ref="P23:Q23"/>
    <mergeCell ref="R23:AG23"/>
    <mergeCell ref="P24:Q24"/>
    <mergeCell ref="R24:AG24"/>
    <mergeCell ref="AH24:BY25"/>
    <mergeCell ref="P21:Q21"/>
    <mergeCell ref="R21:AG21"/>
    <mergeCell ref="P22:Q22"/>
    <mergeCell ref="R22:AG22"/>
    <mergeCell ref="AH22:BY23"/>
    <mergeCell ref="P27:Q27"/>
    <mergeCell ref="BQ10:BW10"/>
    <mergeCell ref="AT14:BA16"/>
    <mergeCell ref="BB14:BB16"/>
    <mergeCell ref="BC14:BY16"/>
    <mergeCell ref="G12:N13"/>
    <mergeCell ref="P12:AR13"/>
    <mergeCell ref="F14:F16"/>
    <mergeCell ref="G14:N16"/>
    <mergeCell ref="O14:O16"/>
    <mergeCell ref="AS14:AS16"/>
    <mergeCell ref="BB11:BB13"/>
    <mergeCell ref="BC11:BW13"/>
    <mergeCell ref="BX11:BY13"/>
    <mergeCell ref="F11:F13"/>
    <mergeCell ref="G11:N11"/>
    <mergeCell ref="O11:O13"/>
    <mergeCell ref="P11:AR11"/>
    <mergeCell ref="AS11:AS13"/>
    <mergeCell ref="AT11:BA13"/>
    <mergeCell ref="A1:D47"/>
    <mergeCell ref="E1:BY1"/>
    <mergeCell ref="BZ1:CC47"/>
    <mergeCell ref="E2:BY2"/>
    <mergeCell ref="E3:AC4"/>
    <mergeCell ref="AD3:AX4"/>
    <mergeCell ref="E7:E47"/>
    <mergeCell ref="F7:BY7"/>
    <mergeCell ref="F8:F10"/>
    <mergeCell ref="G8:N10"/>
    <mergeCell ref="O8:O10"/>
    <mergeCell ref="P8:BY9"/>
    <mergeCell ref="AY3:BY4"/>
    <mergeCell ref="E5:AC6"/>
    <mergeCell ref="AD5:AX6"/>
    <mergeCell ref="AY5:BY6"/>
    <mergeCell ref="BX10:BY10"/>
    <mergeCell ref="P10:AR10"/>
    <mergeCell ref="AS10:AY10"/>
    <mergeCell ref="AZ10:BA10"/>
    <mergeCell ref="BB10:BF10"/>
    <mergeCell ref="BG10:BH10"/>
    <mergeCell ref="BI10:BN10"/>
    <mergeCell ref="BO10:BP10"/>
  </mergeCells>
  <phoneticPr fontId="23"/>
  <dataValidations count="1">
    <dataValidation imeMode="hiragana" allowBlank="1" showInputMessage="1" sqref="CD1 A48:BN1048576 BY48:CD1048576 CM1:XFD1048576 AY5 F11 F7:F8 BZ1:CB1 R18:AG26 AH32 AH34 AH36 F38:F43 AH30 AH28 F14 AY3 O17 P17:P37 AD5 AD3 R27:R37 AH24 AS10:AS11 AH17:AH18 P10:P11 AS14 BC14 P14 BC11 BB10 P8 AH26 BI10 BG10 AZ10 AH20 AH22 AO43 AW43" xr:uid="{3DE1F21B-1DD1-4DE0-9DFA-C4FD0255CE33}"/>
  </dataValidations>
  <printOptions horizontalCentered="1" verticalCentered="1"/>
  <pageMargins left="0" right="0" top="0" bottom="0" header="0.31496062992125984" footer="0"/>
  <pageSetup paperSize="9" orientation="portrait"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E163A0DE-2A4D-4D50-B21B-BBCF8A4D5C18}">
            <xm:f>RIGHT(★入力画面!$BL$2,1)="2"</xm:f>
            <x14:dxf>
              <fill>
                <patternFill>
                  <bgColor theme="0" tint="-0.499984740745262"/>
                </patternFill>
              </fill>
            </x14:dxf>
          </x14:cfRule>
          <xm:sqref>A1:CC47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C6DC-AFCD-4FD2-8930-1C91208174AF}">
  <sheetPr codeName="Sheet39">
    <tabColor theme="1"/>
    <pageSetUpPr autoPageBreaks="0" fitToPage="1"/>
  </sheetPr>
  <dimension ref="A1:DM504"/>
  <sheetViews>
    <sheetView showGridLines="0" showRowColHeaders="0" zoomScaleNormal="100" workbookViewId="0">
      <pane ySplit="3" topLeftCell="A4" activePane="bottomLeft" state="frozen"/>
      <selection sqref="A1:AV62"/>
      <selection pane="bottomLeft" sqref="A1:AO1"/>
    </sheetView>
  </sheetViews>
  <sheetFormatPr defaultColWidth="0" defaultRowHeight="0" customHeight="1" zeroHeight="1"/>
  <cols>
    <col min="1" max="1" width="1.25" style="31" customWidth="1"/>
    <col min="2" max="2" width="2.5" style="31" customWidth="1"/>
    <col min="3" max="3" width="5" style="33" customWidth="1"/>
    <col min="4" max="12" width="2.5" style="31" customWidth="1"/>
    <col min="13" max="42" width="2.5" style="33" customWidth="1"/>
    <col min="43" max="43" width="2.5" style="71" hidden="1" customWidth="1"/>
    <col min="44" max="60" width="2.5" style="33" customWidth="1"/>
    <col min="61" max="62" width="2.5" style="71" hidden="1" customWidth="1"/>
    <col min="63" max="63" width="2.5" style="288" hidden="1" customWidth="1"/>
    <col min="64" max="64" width="17.875" style="27" hidden="1" customWidth="1"/>
    <col min="65" max="66" width="2.5" style="27" hidden="1" customWidth="1"/>
    <col min="67" max="68" width="2.5" style="298" hidden="1" customWidth="1"/>
    <col min="69" max="77" width="2.25" style="298" hidden="1" customWidth="1"/>
    <col min="78" max="78" width="2.25" style="299" hidden="1" customWidth="1"/>
    <col min="79" max="79" width="26.5" style="423" hidden="1" customWidth="1"/>
    <col min="80" max="80" width="20.625" style="423" hidden="1" customWidth="1"/>
    <col min="81" max="81" width="8.25" style="33" hidden="1" customWidth="1"/>
    <col min="82" max="82" width="6" style="423" hidden="1" customWidth="1"/>
    <col min="83" max="83" width="13.625" style="423" hidden="1" customWidth="1"/>
    <col min="84" max="84" width="6.5" style="33" hidden="1" customWidth="1"/>
    <col min="85" max="85" width="31.75" style="33" hidden="1" customWidth="1"/>
    <col min="86" max="115" width="2.5" style="33" hidden="1" customWidth="1"/>
    <col min="116" max="117" width="9.625" style="33" hidden="1" customWidth="1"/>
    <col min="118" max="16384" width="2.5" style="33" hidden="1"/>
  </cols>
  <sheetData>
    <row r="1" spans="1:85" ht="30" customHeight="1">
      <c r="A1" s="3237" t="str">
        <f>★入力画面!A1</f>
        <v>（公社）鹿児島県宅地建物取引業協会</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c r="AN1" s="3238"/>
      <c r="AO1" s="3238"/>
      <c r="AQ1" s="70"/>
      <c r="BL1" s="1633" t="s">
        <v>201</v>
      </c>
      <c r="BM1" s="1633"/>
      <c r="BN1" s="1633"/>
      <c r="BO1" s="1633"/>
      <c r="BP1" s="1633"/>
      <c r="BQ1" s="1633"/>
      <c r="BR1" s="1633"/>
      <c r="BS1" s="1633"/>
      <c r="BT1" s="1633"/>
      <c r="BU1" s="1633"/>
      <c r="BV1" s="289"/>
      <c r="BW1" s="289"/>
      <c r="BX1" s="289"/>
      <c r="BY1" s="289"/>
      <c r="BZ1" s="290"/>
      <c r="CA1" s="424" t="s">
        <v>3475</v>
      </c>
      <c r="CB1" s="424" t="s">
        <v>3474</v>
      </c>
      <c r="CC1" s="293" t="s">
        <v>62</v>
      </c>
      <c r="CD1" s="424" t="s">
        <v>3473</v>
      </c>
      <c r="CE1" s="293" t="s">
        <v>3472</v>
      </c>
      <c r="CF1" s="293" t="s">
        <v>458</v>
      </c>
      <c r="CG1" s="293" t="s">
        <v>579</v>
      </c>
    </row>
    <row r="2" spans="1:85" ht="15" customHeight="1">
      <c r="A2" s="3255" t="s">
        <v>3471</v>
      </c>
      <c r="B2" s="3255"/>
      <c r="C2" s="3255"/>
      <c r="D2" s="3255"/>
      <c r="E2" s="3255"/>
      <c r="F2" s="3255"/>
      <c r="G2" s="3255"/>
      <c r="H2" s="3255"/>
      <c r="I2" s="3255"/>
      <c r="J2" s="3255"/>
      <c r="K2" s="3255"/>
      <c r="L2" s="3255"/>
      <c r="M2" s="3255"/>
      <c r="N2" s="3255"/>
      <c r="O2" s="3255"/>
      <c r="P2" s="3255"/>
      <c r="Q2" s="3255"/>
      <c r="R2" s="3255"/>
      <c r="S2" s="3255"/>
      <c r="T2" s="3255"/>
      <c r="U2" s="3255"/>
      <c r="V2" s="3255"/>
      <c r="W2" s="3255"/>
      <c r="X2" s="3255"/>
      <c r="Y2" s="3255"/>
      <c r="Z2" s="3255"/>
      <c r="AA2" s="3255"/>
      <c r="AB2" s="3255"/>
      <c r="AC2" s="3255"/>
      <c r="AD2" s="3255"/>
      <c r="AE2" s="3255"/>
      <c r="AF2" s="3255"/>
      <c r="AG2" s="3255"/>
      <c r="AH2" s="3255"/>
      <c r="AI2" s="3255"/>
      <c r="AJ2" s="3255"/>
      <c r="AK2" s="3255"/>
      <c r="AL2" s="3255"/>
      <c r="AM2" s="3255"/>
      <c r="AN2" s="3255"/>
      <c r="AO2" s="3255"/>
      <c r="AP2" s="3"/>
      <c r="AQ2" s="70"/>
      <c r="CA2" s="423" t="s">
        <v>3376</v>
      </c>
      <c r="CC2" s="33" t="s">
        <v>2654</v>
      </c>
      <c r="CD2" s="33" t="s">
        <v>2722</v>
      </c>
      <c r="CE2" s="33" t="s">
        <v>3370</v>
      </c>
      <c r="CF2" s="33" t="s">
        <v>2656</v>
      </c>
      <c r="CG2" s="33" t="s">
        <v>2656</v>
      </c>
    </row>
    <row r="3" spans="1:85" ht="15" customHeight="1">
      <c r="A3" s="3255"/>
      <c r="B3" s="3255"/>
      <c r="C3" s="3255"/>
      <c r="D3" s="3255"/>
      <c r="E3" s="3255"/>
      <c r="F3" s="3255"/>
      <c r="G3" s="3255"/>
      <c r="H3" s="3255"/>
      <c r="I3" s="3255"/>
      <c r="J3" s="3255"/>
      <c r="K3" s="3255"/>
      <c r="L3" s="3255"/>
      <c r="M3" s="3255"/>
      <c r="N3" s="3255"/>
      <c r="O3" s="3255"/>
      <c r="P3" s="3255"/>
      <c r="Q3" s="3255"/>
      <c r="R3" s="3255"/>
      <c r="S3" s="3255"/>
      <c r="T3" s="3255"/>
      <c r="U3" s="3255"/>
      <c r="V3" s="3255"/>
      <c r="W3" s="3255"/>
      <c r="X3" s="3255"/>
      <c r="Y3" s="3255"/>
      <c r="Z3" s="3255"/>
      <c r="AA3" s="3255"/>
      <c r="AB3" s="3255"/>
      <c r="AC3" s="3255"/>
      <c r="AD3" s="3255"/>
      <c r="AE3" s="3255"/>
      <c r="AF3" s="3255"/>
      <c r="AG3" s="3255"/>
      <c r="AH3" s="3255"/>
      <c r="AI3" s="3255"/>
      <c r="AJ3" s="3255"/>
      <c r="AK3" s="3255"/>
      <c r="AL3" s="3255"/>
      <c r="AM3" s="3255"/>
      <c r="AN3" s="3255"/>
      <c r="AO3" s="3255"/>
      <c r="AP3" s="3"/>
      <c r="AQ3" s="70"/>
      <c r="CB3" s="423" t="s">
        <v>2785</v>
      </c>
      <c r="CC3" s="33" t="s">
        <v>143</v>
      </c>
      <c r="CD3" s="33" t="s">
        <v>2934</v>
      </c>
      <c r="CE3" s="33" t="s">
        <v>3468</v>
      </c>
      <c r="CF3" s="33" t="s">
        <v>817</v>
      </c>
      <c r="CG3" s="33" t="s">
        <v>3470</v>
      </c>
    </row>
    <row r="4" spans="1:85" ht="15" customHeight="1" thickBot="1">
      <c r="CA4" s="423" t="s">
        <v>4051</v>
      </c>
      <c r="CC4" s="33" t="s">
        <v>144</v>
      </c>
      <c r="CD4" s="33" t="s">
        <v>143</v>
      </c>
      <c r="CE4" s="33" t="s">
        <v>3466</v>
      </c>
      <c r="CF4" s="33" t="s">
        <v>818</v>
      </c>
      <c r="CG4" s="33" t="s">
        <v>3469</v>
      </c>
    </row>
    <row r="5" spans="1:85" ht="15" customHeight="1">
      <c r="B5" s="3246" t="s">
        <v>4050</v>
      </c>
      <c r="C5" s="3247"/>
      <c r="D5" s="3247"/>
      <c r="E5" s="3247"/>
      <c r="F5" s="3247"/>
      <c r="G5" s="3247"/>
      <c r="H5" s="3247"/>
      <c r="I5" s="3247"/>
      <c r="J5" s="3247"/>
      <c r="K5" s="3247"/>
      <c r="L5" s="3247"/>
      <c r="M5" s="3247"/>
      <c r="N5" s="3247"/>
      <c r="O5" s="3247"/>
      <c r="P5" s="3247"/>
      <c r="Q5" s="3247"/>
      <c r="R5" s="3247"/>
      <c r="S5" s="3247"/>
      <c r="T5" s="3247"/>
      <c r="U5" s="3247"/>
      <c r="V5" s="3247"/>
      <c r="W5" s="3247"/>
      <c r="X5" s="3247"/>
      <c r="Y5" s="3247"/>
      <c r="Z5" s="3247"/>
      <c r="AA5" s="3247"/>
      <c r="AB5" s="3247"/>
      <c r="AC5" s="3247"/>
      <c r="AD5" s="3247"/>
      <c r="AE5" s="3247"/>
      <c r="AF5" s="3247"/>
      <c r="AG5" s="3247"/>
      <c r="AH5" s="3247"/>
      <c r="AI5" s="3247"/>
      <c r="AJ5" s="3247"/>
      <c r="AK5" s="3247"/>
      <c r="AL5" s="3247"/>
      <c r="AM5" s="3247"/>
      <c r="AN5" s="3247"/>
      <c r="AO5" s="3248"/>
      <c r="CA5" s="423" t="s">
        <v>4052</v>
      </c>
      <c r="CD5" s="33" t="s">
        <v>144</v>
      </c>
      <c r="CE5" s="33" t="s">
        <v>3465</v>
      </c>
      <c r="CG5" s="33" t="s">
        <v>3467</v>
      </c>
    </row>
    <row r="6" spans="1:85" ht="15" customHeight="1">
      <c r="B6" s="3249"/>
      <c r="C6" s="3250"/>
      <c r="D6" s="3250"/>
      <c r="E6" s="3250"/>
      <c r="F6" s="3250"/>
      <c r="G6" s="3250"/>
      <c r="H6" s="3250"/>
      <c r="I6" s="3250"/>
      <c r="J6" s="3250"/>
      <c r="K6" s="3250"/>
      <c r="L6" s="3250"/>
      <c r="M6" s="3250"/>
      <c r="N6" s="3250"/>
      <c r="O6" s="3250"/>
      <c r="P6" s="3250"/>
      <c r="Q6" s="3250"/>
      <c r="R6" s="3250"/>
      <c r="S6" s="3250"/>
      <c r="T6" s="3250"/>
      <c r="U6" s="3250"/>
      <c r="V6" s="3250"/>
      <c r="W6" s="3250"/>
      <c r="X6" s="3250"/>
      <c r="Y6" s="3250"/>
      <c r="Z6" s="3250"/>
      <c r="AA6" s="3250"/>
      <c r="AB6" s="3250"/>
      <c r="AC6" s="3250"/>
      <c r="AD6" s="3250"/>
      <c r="AE6" s="3250"/>
      <c r="AF6" s="3250"/>
      <c r="AG6" s="3250"/>
      <c r="AH6" s="3250"/>
      <c r="AI6" s="3250"/>
      <c r="AJ6" s="3250"/>
      <c r="AK6" s="3250"/>
      <c r="AL6" s="3250"/>
      <c r="AM6" s="3250"/>
      <c r="AN6" s="3250"/>
      <c r="AO6" s="3251"/>
      <c r="AP6" s="30"/>
      <c r="AQ6" s="72"/>
      <c r="AR6" s="30"/>
      <c r="CA6" s="423" t="s">
        <v>4053</v>
      </c>
      <c r="CB6" s="33"/>
      <c r="CE6" s="33" t="s">
        <v>3464</v>
      </c>
    </row>
    <row r="7" spans="1:85" ht="15" customHeight="1" thickBot="1">
      <c r="B7" s="3252"/>
      <c r="C7" s="3253"/>
      <c r="D7" s="3253"/>
      <c r="E7" s="3253"/>
      <c r="F7" s="3253"/>
      <c r="G7" s="3253"/>
      <c r="H7" s="3253"/>
      <c r="I7" s="3253"/>
      <c r="J7" s="3253"/>
      <c r="K7" s="3253"/>
      <c r="L7" s="3253"/>
      <c r="M7" s="3253"/>
      <c r="N7" s="3253"/>
      <c r="O7" s="3253"/>
      <c r="P7" s="3253"/>
      <c r="Q7" s="3253"/>
      <c r="R7" s="3253"/>
      <c r="S7" s="3253"/>
      <c r="T7" s="3253"/>
      <c r="U7" s="3253"/>
      <c r="V7" s="3253"/>
      <c r="W7" s="3253"/>
      <c r="X7" s="3253"/>
      <c r="Y7" s="3253"/>
      <c r="Z7" s="3253"/>
      <c r="AA7" s="3253"/>
      <c r="AB7" s="3253"/>
      <c r="AC7" s="3253"/>
      <c r="AD7" s="3253"/>
      <c r="AE7" s="3253"/>
      <c r="AF7" s="3253"/>
      <c r="AG7" s="3253"/>
      <c r="AH7" s="3253"/>
      <c r="AI7" s="3253"/>
      <c r="AJ7" s="3253"/>
      <c r="AK7" s="3253"/>
      <c r="AL7" s="3253"/>
      <c r="AM7" s="3253"/>
      <c r="AN7" s="3253"/>
      <c r="AO7" s="3254"/>
      <c r="AP7" s="30"/>
      <c r="AQ7" s="72"/>
      <c r="AR7" s="30"/>
      <c r="CA7" s="423" t="s">
        <v>4054</v>
      </c>
      <c r="CE7" s="33" t="s">
        <v>3462</v>
      </c>
    </row>
    <row r="8" spans="1:85" ht="15" customHeight="1" thickBot="1">
      <c r="B8" s="33"/>
      <c r="D8" s="33"/>
      <c r="E8" s="33"/>
      <c r="F8" s="33"/>
      <c r="G8" s="33"/>
      <c r="H8" s="33"/>
      <c r="I8" s="33"/>
      <c r="J8" s="33"/>
      <c r="K8" s="33"/>
      <c r="L8" s="33"/>
      <c r="AP8" s="30"/>
      <c r="AQ8" s="72"/>
      <c r="AR8" s="30"/>
      <c r="CA8" s="423" t="s">
        <v>4055</v>
      </c>
      <c r="CE8" s="33" t="s">
        <v>3459</v>
      </c>
    </row>
    <row r="9" spans="1:85" ht="15" customHeight="1" thickTop="1">
      <c r="B9" s="266"/>
      <c r="C9" s="267"/>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7"/>
      <c r="AJ9" s="267"/>
      <c r="AK9" s="267"/>
      <c r="AL9" s="267"/>
      <c r="AM9" s="267"/>
      <c r="AN9" s="267"/>
      <c r="AO9" s="277"/>
      <c r="AP9" s="30"/>
      <c r="AQ9" s="72"/>
      <c r="AR9" s="3223" t="s">
        <v>3463</v>
      </c>
      <c r="AS9" s="3224"/>
      <c r="AT9" s="3224"/>
      <c r="AU9" s="3224"/>
      <c r="AV9" s="3224"/>
      <c r="AW9" s="3224"/>
      <c r="AX9" s="3224"/>
      <c r="AY9" s="3224"/>
      <c r="AZ9" s="3224"/>
      <c r="BA9" s="3224"/>
      <c r="BB9" s="3224"/>
      <c r="BC9" s="3224"/>
      <c r="BD9" s="3224"/>
      <c r="BE9" s="3224"/>
      <c r="BF9" s="3224"/>
      <c r="BG9" s="3225"/>
      <c r="BL9" s="29" t="str">
        <f>IF(U10=""," 　　年　 　月　 　日",M10&amp;O10&amp;Q10&amp;R10&amp;T10&amp;U10&amp;W10)</f>
        <v xml:space="preserve"> 　　年　 　月　 　日</v>
      </c>
      <c r="CA9" s="423" t="s">
        <v>4056</v>
      </c>
      <c r="CB9" s="33"/>
      <c r="CE9" s="33" t="s">
        <v>3456</v>
      </c>
    </row>
    <row r="10" spans="1:85" ht="15" customHeight="1">
      <c r="B10" s="269"/>
      <c r="C10" s="3256" t="s">
        <v>3461</v>
      </c>
      <c r="D10" s="1145" t="s">
        <v>3460</v>
      </c>
      <c r="E10" s="1146"/>
      <c r="F10" s="1146"/>
      <c r="G10" s="1146"/>
      <c r="H10" s="1146"/>
      <c r="I10" s="1146"/>
      <c r="J10" s="1146"/>
      <c r="K10" s="1146"/>
      <c r="L10" s="1147"/>
      <c r="M10" s="1455" t="s">
        <v>2870</v>
      </c>
      <c r="N10" s="3235"/>
      <c r="O10" s="3233"/>
      <c r="P10" s="3234"/>
      <c r="Q10" s="46" t="s">
        <v>140</v>
      </c>
      <c r="R10" s="3233"/>
      <c r="S10" s="3234"/>
      <c r="T10" s="46" t="s">
        <v>141</v>
      </c>
      <c r="U10" s="3233"/>
      <c r="V10" s="3234"/>
      <c r="W10" s="61" t="s">
        <v>142</v>
      </c>
      <c r="X10" s="1105"/>
      <c r="Y10" s="1105"/>
      <c r="Z10" s="1105"/>
      <c r="AA10" s="1105"/>
      <c r="AB10" s="1105"/>
      <c r="AC10" s="1105"/>
      <c r="AD10" s="1105"/>
      <c r="AE10" s="1105"/>
      <c r="AF10" s="1105"/>
      <c r="AG10" s="1105"/>
      <c r="AH10" s="1105"/>
      <c r="AI10" s="1105"/>
      <c r="AJ10" s="1105"/>
      <c r="AK10" s="1105"/>
      <c r="AL10" s="1105"/>
      <c r="AM10" s="1106"/>
      <c r="AO10" s="278"/>
      <c r="AR10" s="3226"/>
      <c r="AS10" s="3227"/>
      <c r="AT10" s="3227"/>
      <c r="AU10" s="3227"/>
      <c r="AV10" s="3227"/>
      <c r="AW10" s="3227"/>
      <c r="AX10" s="3227"/>
      <c r="AY10" s="3227"/>
      <c r="AZ10" s="3227"/>
      <c r="BA10" s="3227"/>
      <c r="BB10" s="3227"/>
      <c r="BC10" s="3227"/>
      <c r="BD10" s="3227"/>
      <c r="BE10" s="3227"/>
      <c r="BF10" s="3227"/>
      <c r="BG10" s="3228"/>
      <c r="CA10" s="33" t="s">
        <v>4057</v>
      </c>
      <c r="CE10" s="33" t="s">
        <v>3454</v>
      </c>
    </row>
    <row r="11" spans="1:85" ht="15" customHeight="1">
      <c r="B11" s="269"/>
      <c r="C11" s="3257"/>
      <c r="D11" s="845" t="s">
        <v>3458</v>
      </c>
      <c r="E11" s="846"/>
      <c r="F11" s="847"/>
      <c r="G11" s="1581" t="s">
        <v>2</v>
      </c>
      <c r="H11" s="1581"/>
      <c r="I11" s="1581"/>
      <c r="J11" s="1581"/>
      <c r="K11" s="1581"/>
      <c r="L11" s="1582"/>
      <c r="M11" s="1517"/>
      <c r="N11" s="1508"/>
      <c r="O11" s="1508"/>
      <c r="P11" s="1508"/>
      <c r="Q11" s="1508"/>
      <c r="R11" s="1508"/>
      <c r="S11" s="1508"/>
      <c r="T11" s="1508"/>
      <c r="U11" s="1508"/>
      <c r="V11" s="1509"/>
      <c r="W11" s="1313" t="s">
        <v>3379</v>
      </c>
      <c r="X11" s="1314"/>
      <c r="Y11" s="1314"/>
      <c r="Z11" s="1314"/>
      <c r="AA11" s="1314"/>
      <c r="AB11" s="1314"/>
      <c r="AC11" s="1314"/>
      <c r="AD11" s="1314"/>
      <c r="AE11" s="1314"/>
      <c r="AF11" s="1314"/>
      <c r="AG11" s="1314"/>
      <c r="AH11" s="1314"/>
      <c r="AI11" s="1314"/>
      <c r="AJ11" s="1314"/>
      <c r="AK11" s="1314"/>
      <c r="AL11" s="1314"/>
      <c r="AM11" s="1315"/>
      <c r="AO11" s="278"/>
      <c r="AR11" s="1009" t="s">
        <v>63</v>
      </c>
      <c r="AS11" s="1010"/>
      <c r="AT11" s="1123" t="s">
        <v>3457</v>
      </c>
      <c r="AU11" s="3229"/>
      <c r="AV11" s="3229"/>
      <c r="AW11" s="3229"/>
      <c r="AX11" s="3229"/>
      <c r="AY11" s="3229"/>
      <c r="AZ11" s="3229"/>
      <c r="BA11" s="3229"/>
      <c r="BB11" s="3229"/>
      <c r="BC11" s="3229"/>
      <c r="BD11" s="3229"/>
      <c r="BE11" s="3229"/>
      <c r="BF11" s="3229"/>
      <c r="BG11" s="1124"/>
      <c r="CA11" s="33" t="s">
        <v>4058</v>
      </c>
      <c r="CE11" s="33" t="s">
        <v>3453</v>
      </c>
    </row>
    <row r="12" spans="1:85" ht="15" customHeight="1">
      <c r="B12" s="269"/>
      <c r="C12" s="3257"/>
      <c r="D12" s="1079"/>
      <c r="E12" s="1024"/>
      <c r="F12" s="1025"/>
      <c r="G12" s="1024" t="s">
        <v>420</v>
      </c>
      <c r="H12" s="1024"/>
      <c r="I12" s="1024"/>
      <c r="J12" s="1024"/>
      <c r="K12" s="1024"/>
      <c r="L12" s="1025"/>
      <c r="M12" s="1547"/>
      <c r="N12" s="1530"/>
      <c r="O12" s="1530"/>
      <c r="P12" s="1530"/>
      <c r="Q12" s="1530"/>
      <c r="R12" s="1530"/>
      <c r="S12" s="1530"/>
      <c r="T12" s="1530"/>
      <c r="U12" s="1530"/>
      <c r="V12" s="1530"/>
      <c r="W12" s="1530"/>
      <c r="X12" s="1530"/>
      <c r="Y12" s="1531"/>
      <c r="AA12" s="1314" t="s">
        <v>3378</v>
      </c>
      <c r="AB12" s="1314"/>
      <c r="AC12" s="1314"/>
      <c r="AD12" s="1314"/>
      <c r="AE12" s="1314"/>
      <c r="AF12" s="1314"/>
      <c r="AG12" s="1314"/>
      <c r="AH12" s="1314"/>
      <c r="AI12" s="1314"/>
      <c r="AJ12" s="1314"/>
      <c r="AK12" s="1314"/>
      <c r="AL12" s="1314"/>
      <c r="AM12" s="1315"/>
      <c r="AO12" s="278"/>
      <c r="AR12" s="3265" t="s">
        <v>4137</v>
      </c>
      <c r="AS12" s="3265" t="s">
        <v>4148</v>
      </c>
      <c r="AT12" s="3259" t="s">
        <v>3455</v>
      </c>
      <c r="AU12" s="3260"/>
      <c r="AV12" s="3260"/>
      <c r="AW12" s="3260"/>
      <c r="AX12" s="3260"/>
      <c r="AY12" s="3260"/>
      <c r="AZ12" s="3260"/>
      <c r="BA12" s="3260"/>
      <c r="BB12" s="3260"/>
      <c r="BC12" s="3260"/>
      <c r="BD12" s="3260"/>
      <c r="BE12" s="3260"/>
      <c r="BF12" s="3260"/>
      <c r="BG12" s="3261"/>
      <c r="CA12" s="423" t="s">
        <v>4059</v>
      </c>
      <c r="CB12" s="33"/>
      <c r="CE12" s="33" t="s">
        <v>3451</v>
      </c>
    </row>
    <row r="13" spans="1:85" ht="15" customHeight="1">
      <c r="B13" s="269"/>
      <c r="C13" s="3257"/>
      <c r="D13" s="1079"/>
      <c r="E13" s="1024"/>
      <c r="F13" s="1025"/>
      <c r="G13" s="1146" t="s">
        <v>3377</v>
      </c>
      <c r="H13" s="1146"/>
      <c r="I13" s="1146"/>
      <c r="J13" s="1146"/>
      <c r="K13" s="1146"/>
      <c r="L13" s="1147"/>
      <c r="M13" s="1569" t="s">
        <v>3376</v>
      </c>
      <c r="N13" s="1528"/>
      <c r="O13" s="1528"/>
      <c r="P13" s="1528"/>
      <c r="Q13" s="1528"/>
      <c r="R13" s="1528"/>
      <c r="S13" s="1528"/>
      <c r="T13" s="1528"/>
      <c r="U13" s="3230"/>
      <c r="V13" s="3230"/>
      <c r="W13" s="3230"/>
      <c r="X13" s="3230"/>
      <c r="Y13" s="3231"/>
      <c r="Z13" s="1681" t="s">
        <v>3375</v>
      </c>
      <c r="AA13" s="1616"/>
      <c r="AB13" s="1616"/>
      <c r="AC13" s="1616"/>
      <c r="AD13" s="1616"/>
      <c r="AE13" s="1616"/>
      <c r="AF13" s="3221"/>
      <c r="AG13" s="3221"/>
      <c r="AH13" s="3221"/>
      <c r="AI13" s="3221"/>
      <c r="AJ13" s="3221"/>
      <c r="AK13" s="3221"/>
      <c r="AL13" s="3221"/>
      <c r="AM13" s="3222"/>
      <c r="AO13" s="278"/>
      <c r="AR13" s="3269"/>
      <c r="AS13" s="3266"/>
      <c r="AT13" s="3262"/>
      <c r="AU13" s="3263"/>
      <c r="AV13" s="3263"/>
      <c r="AW13" s="3263"/>
      <c r="AX13" s="3263"/>
      <c r="AY13" s="3263"/>
      <c r="AZ13" s="3263"/>
      <c r="BA13" s="3263"/>
      <c r="BB13" s="3263"/>
      <c r="BC13" s="3263"/>
      <c r="BD13" s="3263"/>
      <c r="BE13" s="3263"/>
      <c r="BF13" s="3263"/>
      <c r="BG13" s="3264"/>
      <c r="BL13" s="29" t="str">
        <f>IF(M13="職名を選択▼","",M13)</f>
        <v/>
      </c>
      <c r="CA13" s="423" t="s">
        <v>4055</v>
      </c>
      <c r="CE13" s="33" t="s">
        <v>3450</v>
      </c>
    </row>
    <row r="14" spans="1:85" ht="15" customHeight="1">
      <c r="B14" s="269"/>
      <c r="C14" s="3257"/>
      <c r="D14" s="1079"/>
      <c r="E14" s="1024"/>
      <c r="F14" s="1025"/>
      <c r="G14" s="1146" t="s">
        <v>3374</v>
      </c>
      <c r="H14" s="1146"/>
      <c r="I14" s="1146"/>
      <c r="J14" s="1146"/>
      <c r="K14" s="1146"/>
      <c r="L14" s="1147"/>
      <c r="M14" s="1500"/>
      <c r="N14" s="1500"/>
      <c r="O14" s="1500"/>
      <c r="P14" s="1500"/>
      <c r="Q14" s="1500"/>
      <c r="R14" s="1500"/>
      <c r="S14" s="1500"/>
      <c r="T14" s="1500"/>
      <c r="U14" s="1500"/>
      <c r="V14" s="1500"/>
      <c r="W14" s="1500"/>
      <c r="X14" s="1500"/>
      <c r="Y14" s="1500"/>
      <c r="Z14" s="1500"/>
      <c r="AA14" s="1500"/>
      <c r="AB14" s="1500"/>
      <c r="AC14" s="1031"/>
      <c r="AD14" s="1032"/>
      <c r="AE14" s="1032"/>
      <c r="AF14" s="1032"/>
      <c r="AG14" s="1032"/>
      <c r="AH14" s="1032"/>
      <c r="AI14" s="1032"/>
      <c r="AJ14" s="1032"/>
      <c r="AK14" s="1032"/>
      <c r="AL14" s="1032"/>
      <c r="AM14" s="1033"/>
      <c r="AO14" s="278"/>
      <c r="AR14" s="3269"/>
      <c r="AS14" s="3265" t="s">
        <v>4149</v>
      </c>
      <c r="AT14" s="3267" t="s">
        <v>3452</v>
      </c>
      <c r="AU14" s="3239"/>
      <c r="AV14" s="3239"/>
      <c r="AW14" s="3239"/>
      <c r="AX14" s="3239"/>
      <c r="AY14" s="3239"/>
      <c r="AZ14" s="3239"/>
      <c r="BA14" s="3239"/>
      <c r="BB14" s="3239"/>
      <c r="BC14" s="3239"/>
      <c r="BD14" s="3239"/>
      <c r="BE14" s="3239"/>
      <c r="BF14" s="3239"/>
      <c r="BG14" s="3240"/>
      <c r="BL14" s="33"/>
      <c r="CA14" s="423" t="s">
        <v>4060</v>
      </c>
      <c r="CE14" s="33" t="s">
        <v>3448</v>
      </c>
    </row>
    <row r="15" spans="1:85" ht="15" customHeight="1">
      <c r="B15" s="269"/>
      <c r="C15" s="3257"/>
      <c r="D15" s="1079"/>
      <c r="E15" s="1024"/>
      <c r="F15" s="1025"/>
      <c r="G15" s="1146" t="s">
        <v>3373</v>
      </c>
      <c r="H15" s="1146"/>
      <c r="I15" s="1146"/>
      <c r="J15" s="1146"/>
      <c r="K15" s="1146"/>
      <c r="L15" s="1147"/>
      <c r="M15" s="1329"/>
      <c r="N15" s="1329"/>
      <c r="O15" s="64" t="s">
        <v>60</v>
      </c>
      <c r="P15" s="1329"/>
      <c r="Q15" s="1329"/>
      <c r="R15" s="1329"/>
      <c r="S15" s="64" t="s">
        <v>60</v>
      </c>
      <c r="T15" s="1329"/>
      <c r="U15" s="1329"/>
      <c r="V15" s="1329"/>
      <c r="W15" s="1313" t="s">
        <v>3372</v>
      </c>
      <c r="X15" s="1314"/>
      <c r="Y15" s="1314"/>
      <c r="Z15" s="1314"/>
      <c r="AA15" s="1314"/>
      <c r="AB15" s="1314"/>
      <c r="AC15" s="1314"/>
      <c r="AD15" s="1314"/>
      <c r="AE15" s="1314"/>
      <c r="AF15" s="1314"/>
      <c r="AG15" s="1314"/>
      <c r="AH15" s="1314"/>
      <c r="AI15" s="1314"/>
      <c r="AJ15" s="1314"/>
      <c r="AK15" s="1314"/>
      <c r="AL15" s="1314"/>
      <c r="AM15" s="1315"/>
      <c r="AO15" s="278"/>
      <c r="AR15" s="3269"/>
      <c r="AS15" s="3266"/>
      <c r="AT15" s="3268"/>
      <c r="AU15" s="3243"/>
      <c r="AV15" s="3243"/>
      <c r="AW15" s="3243"/>
      <c r="AX15" s="3243"/>
      <c r="AY15" s="3243"/>
      <c r="AZ15" s="3243"/>
      <c r="BA15" s="3243"/>
      <c r="BB15" s="3243"/>
      <c r="BC15" s="3243"/>
      <c r="BD15" s="3243"/>
      <c r="BE15" s="3243"/>
      <c r="BF15" s="3243"/>
      <c r="BG15" s="3244"/>
      <c r="BL15" s="29" t="str">
        <f>IF(M15="","",M15&amp;O15&amp;P15&amp;S15&amp;T15)</f>
        <v/>
      </c>
      <c r="CA15" s="423" t="s">
        <v>4061</v>
      </c>
      <c r="CB15" s="33"/>
      <c r="CE15" s="33" t="s">
        <v>3447</v>
      </c>
    </row>
    <row r="16" spans="1:85" ht="15" customHeight="1">
      <c r="B16" s="269"/>
      <c r="C16" s="3257"/>
      <c r="D16" s="1079"/>
      <c r="E16" s="1024"/>
      <c r="F16" s="1025"/>
      <c r="G16" s="1146" t="s">
        <v>61</v>
      </c>
      <c r="H16" s="1146"/>
      <c r="I16" s="1146"/>
      <c r="J16" s="1146"/>
      <c r="K16" s="1146"/>
      <c r="L16" s="1147"/>
      <c r="M16" s="1219" t="s">
        <v>2654</v>
      </c>
      <c r="N16" s="1220"/>
      <c r="O16" s="1220"/>
      <c r="P16" s="1157"/>
      <c r="Q16" s="1158"/>
      <c r="R16" s="62" t="s">
        <v>140</v>
      </c>
      <c r="S16" s="1157"/>
      <c r="T16" s="1158"/>
      <c r="U16" s="61" t="s">
        <v>141</v>
      </c>
      <c r="V16" s="1157"/>
      <c r="W16" s="1158"/>
      <c r="X16" s="61" t="s">
        <v>142</v>
      </c>
      <c r="Y16" s="1105"/>
      <c r="Z16" s="1105"/>
      <c r="AA16" s="1105"/>
      <c r="AB16" s="1105"/>
      <c r="AC16" s="1105"/>
      <c r="AD16" s="1105"/>
      <c r="AE16" s="1105"/>
      <c r="AF16" s="1105"/>
      <c r="AG16" s="1105"/>
      <c r="AH16" s="1105"/>
      <c r="AI16" s="1105"/>
      <c r="AJ16" s="1105"/>
      <c r="AK16" s="1105"/>
      <c r="AL16" s="1105"/>
      <c r="AM16" s="1106"/>
      <c r="AO16" s="278"/>
      <c r="AR16" s="3269"/>
      <c r="AS16" s="3265" t="s">
        <v>4150</v>
      </c>
      <c r="AT16" s="3259" t="s">
        <v>3449</v>
      </c>
      <c r="AU16" s="3260"/>
      <c r="AV16" s="3260"/>
      <c r="AW16" s="3260"/>
      <c r="AX16" s="3260"/>
      <c r="AY16" s="3260"/>
      <c r="AZ16" s="3260"/>
      <c r="BA16" s="3260"/>
      <c r="BB16" s="3260"/>
      <c r="BC16" s="3260"/>
      <c r="BD16" s="3260"/>
      <c r="BE16" s="3260"/>
      <c r="BF16" s="3260"/>
      <c r="BG16" s="3261"/>
      <c r="BL16" s="29" t="str">
        <f>IF(M16="選択▼","",IF(V16="","",M16&amp;P16&amp;R16&amp;S16&amp;U16&amp;V16&amp;X16))</f>
        <v/>
      </c>
      <c r="BM16" s="33"/>
      <c r="BN16" s="33"/>
      <c r="BO16" s="33"/>
      <c r="BP16" s="33"/>
      <c r="BQ16" s="33"/>
      <c r="BR16" s="33"/>
      <c r="BS16" s="33"/>
      <c r="BT16" s="33"/>
      <c r="BU16" s="33"/>
      <c r="BV16" s="33"/>
      <c r="BW16" s="33"/>
      <c r="BX16" s="33"/>
      <c r="BY16" s="33"/>
      <c r="BZ16" s="305"/>
      <c r="CA16" s="423" t="s">
        <v>4055</v>
      </c>
      <c r="CE16" s="33" t="s">
        <v>3445</v>
      </c>
    </row>
    <row r="17" spans="1:83" ht="15" customHeight="1">
      <c r="B17" s="269"/>
      <c r="C17" s="3257"/>
      <c r="D17" s="1079"/>
      <c r="E17" s="1024"/>
      <c r="F17" s="1025"/>
      <c r="G17" s="1188" t="s">
        <v>455</v>
      </c>
      <c r="H17" s="1188"/>
      <c r="I17" s="1188"/>
      <c r="J17" s="1188"/>
      <c r="K17" s="1188"/>
      <c r="L17" s="1189"/>
      <c r="M17" s="1574" t="s">
        <v>3345</v>
      </c>
      <c r="N17" s="1575"/>
      <c r="O17" s="1575"/>
      <c r="P17" s="1576"/>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c r="AO17" s="278"/>
      <c r="AP17" s="30"/>
      <c r="AQ17" s="72"/>
      <c r="AR17" s="3269"/>
      <c r="AS17" s="3266"/>
      <c r="AT17" s="3262"/>
      <c r="AU17" s="3263"/>
      <c r="AV17" s="3263"/>
      <c r="AW17" s="3263"/>
      <c r="AX17" s="3263"/>
      <c r="AY17" s="3263"/>
      <c r="AZ17" s="3263"/>
      <c r="BA17" s="3263"/>
      <c r="BB17" s="3263"/>
      <c r="BC17" s="3263"/>
      <c r="BD17" s="3263"/>
      <c r="BE17" s="3263"/>
      <c r="BF17" s="3263"/>
      <c r="BG17" s="3264"/>
      <c r="BL17" s="308" t="str">
        <f>IF(M17="選択　▼","",M17)</f>
        <v/>
      </c>
      <c r="BM17" s="33"/>
      <c r="BN17" s="33"/>
      <c r="BO17" s="33"/>
      <c r="BP17" s="33"/>
      <c r="BQ17" s="33"/>
      <c r="BR17" s="33"/>
      <c r="BS17" s="33"/>
      <c r="BT17" s="33"/>
      <c r="BU17" s="33"/>
      <c r="BV17" s="33"/>
      <c r="BW17" s="33"/>
      <c r="BX17" s="33"/>
      <c r="BY17" s="33"/>
      <c r="CA17" s="423" t="s">
        <v>4062</v>
      </c>
      <c r="CE17" s="33" t="s">
        <v>3444</v>
      </c>
    </row>
    <row r="18" spans="1:83" ht="15" customHeight="1">
      <c r="B18" s="269"/>
      <c r="C18" s="3257"/>
      <c r="D18" s="1079"/>
      <c r="E18" s="1024"/>
      <c r="F18" s="1025"/>
      <c r="G18" s="1146" t="s">
        <v>459</v>
      </c>
      <c r="H18" s="1146"/>
      <c r="I18" s="1146"/>
      <c r="J18" s="1146"/>
      <c r="K18" s="1146"/>
      <c r="L18" s="1147"/>
      <c r="M18" s="1465"/>
      <c r="N18" s="1466"/>
      <c r="O18" s="1466"/>
      <c r="P18" s="1609"/>
      <c r="Q18" s="1681" t="s">
        <v>2887</v>
      </c>
      <c r="R18" s="1616"/>
      <c r="S18" s="1616"/>
      <c r="T18" s="1616"/>
      <c r="U18" s="1616"/>
      <c r="V18" s="1616"/>
      <c r="W18" s="1616"/>
      <c r="X18" s="1616"/>
      <c r="Y18" s="1616"/>
      <c r="Z18" s="1616"/>
      <c r="AA18" s="1616"/>
      <c r="AB18" s="1616"/>
      <c r="AC18" s="1616"/>
      <c r="AD18" s="1616"/>
      <c r="AE18" s="1616"/>
      <c r="AF18" s="1616"/>
      <c r="AG18" s="1616"/>
      <c r="AH18" s="1616"/>
      <c r="AI18" s="1616"/>
      <c r="AJ18" s="1616"/>
      <c r="AK18" s="1616"/>
      <c r="AL18" s="1616"/>
      <c r="AM18" s="1617"/>
      <c r="AO18" s="278"/>
      <c r="AP18" s="30"/>
      <c r="AQ18" s="72"/>
      <c r="AR18" s="3269"/>
      <c r="AS18" s="3265" t="s">
        <v>4151</v>
      </c>
      <c r="AT18" s="3239" t="s">
        <v>3446</v>
      </c>
      <c r="AU18" s="3239"/>
      <c r="AV18" s="3239"/>
      <c r="AW18" s="3239"/>
      <c r="AX18" s="3239"/>
      <c r="AY18" s="3239"/>
      <c r="AZ18" s="3239"/>
      <c r="BA18" s="3239"/>
      <c r="BB18" s="3239"/>
      <c r="BC18" s="3239"/>
      <c r="BD18" s="3239"/>
      <c r="BE18" s="3239"/>
      <c r="BF18" s="3239"/>
      <c r="BG18" s="3240"/>
      <c r="CA18" s="423" t="s">
        <v>4063</v>
      </c>
      <c r="CB18" s="33"/>
      <c r="CE18" s="33" t="s">
        <v>3443</v>
      </c>
    </row>
    <row r="19" spans="1:83" ht="15" hidden="1" customHeight="1">
      <c r="A19" s="43"/>
      <c r="B19" s="269"/>
      <c r="C19" s="3257"/>
      <c r="D19" s="1079"/>
      <c r="E19" s="1024"/>
      <c r="F19" s="1025"/>
      <c r="G19" s="845" t="s">
        <v>3371</v>
      </c>
      <c r="H19" s="846"/>
      <c r="I19" s="846"/>
      <c r="J19" s="846"/>
      <c r="K19" s="846"/>
      <c r="L19" s="847"/>
      <c r="M19" s="1046" t="s">
        <v>3345</v>
      </c>
      <c r="N19" s="1047"/>
      <c r="O19" s="1047"/>
      <c r="P19" s="1047"/>
      <c r="Q19" s="1047"/>
      <c r="R19" s="1047"/>
      <c r="S19" s="1047"/>
      <c r="T19" s="1047"/>
      <c r="U19" s="1047"/>
      <c r="V19" s="1047"/>
      <c r="W19" s="1047"/>
      <c r="X19" s="1047"/>
      <c r="Y19" s="1047"/>
      <c r="Z19" s="1047"/>
      <c r="AA19" s="1047"/>
      <c r="AB19" s="1047"/>
      <c r="AC19" s="1048"/>
      <c r="AD19" s="1190"/>
      <c r="AE19" s="1105"/>
      <c r="AF19" s="1105"/>
      <c r="AG19" s="1105"/>
      <c r="AH19" s="1105"/>
      <c r="AI19" s="1105"/>
      <c r="AJ19" s="1105"/>
      <c r="AK19" s="1105"/>
      <c r="AL19" s="1105"/>
      <c r="AM19" s="1106"/>
      <c r="AO19" s="278"/>
      <c r="AR19" s="3269"/>
      <c r="AS19" s="3269"/>
      <c r="AT19" s="3241"/>
      <c r="AU19" s="3241"/>
      <c r="AV19" s="3241"/>
      <c r="AW19" s="3241"/>
      <c r="AX19" s="3241"/>
      <c r="AY19" s="3241"/>
      <c r="AZ19" s="3241"/>
      <c r="BA19" s="3241"/>
      <c r="BB19" s="3241"/>
      <c r="BC19" s="3241"/>
      <c r="BD19" s="3241"/>
      <c r="BE19" s="3241"/>
      <c r="BF19" s="3241"/>
      <c r="BG19" s="3242"/>
      <c r="BL19" s="29" t="str">
        <f>IF(M19="選択　▼","",LEFT(M19,1))</f>
        <v/>
      </c>
      <c r="CA19" s="33" t="s">
        <v>4055</v>
      </c>
      <c r="CE19" s="33" t="s">
        <v>3441</v>
      </c>
    </row>
    <row r="20" spans="1:83" ht="15" customHeight="1">
      <c r="B20" s="269"/>
      <c r="C20" s="3257"/>
      <c r="D20" s="1079"/>
      <c r="E20" s="1024"/>
      <c r="F20" s="1025"/>
      <c r="G20" s="845" t="s">
        <v>2794</v>
      </c>
      <c r="H20" s="846"/>
      <c r="I20" s="846"/>
      <c r="J20" s="846"/>
      <c r="K20" s="846"/>
      <c r="L20" s="847"/>
      <c r="M20" s="1569" t="s">
        <v>3370</v>
      </c>
      <c r="N20" s="1528"/>
      <c r="O20" s="1528"/>
      <c r="P20" s="1528"/>
      <c r="Q20" s="1528"/>
      <c r="R20" s="1528"/>
      <c r="S20" s="3232"/>
      <c r="T20" s="1876"/>
      <c r="U20" s="1876"/>
      <c r="V20" s="1876"/>
      <c r="W20" s="1876"/>
      <c r="X20" s="1876"/>
      <c r="Y20" s="1876"/>
      <c r="Z20" s="1876"/>
      <c r="AA20" s="1876"/>
      <c r="AB20" s="1876"/>
      <c r="AC20" s="1876"/>
      <c r="AD20" s="1876"/>
      <c r="AE20" s="1876"/>
      <c r="AF20" s="1876"/>
      <c r="AG20" s="1876"/>
      <c r="AH20" s="1876"/>
      <c r="AI20" s="1876"/>
      <c r="AJ20" s="1876"/>
      <c r="AK20" s="1876"/>
      <c r="AL20" s="1876"/>
      <c r="AM20" s="1879"/>
      <c r="AO20" s="278"/>
      <c r="AR20" s="3269"/>
      <c r="AS20" s="3266"/>
      <c r="AT20" s="3243"/>
      <c r="AU20" s="3243"/>
      <c r="AV20" s="3243"/>
      <c r="AW20" s="3243"/>
      <c r="AX20" s="3243"/>
      <c r="AY20" s="3243"/>
      <c r="AZ20" s="3243"/>
      <c r="BA20" s="3243"/>
      <c r="BB20" s="3243"/>
      <c r="BC20" s="3243"/>
      <c r="BD20" s="3243"/>
      <c r="BE20" s="3243"/>
      <c r="BF20" s="3243"/>
      <c r="BG20" s="3244"/>
      <c r="CA20" s="423" t="s">
        <v>4064</v>
      </c>
      <c r="CE20" s="33" t="s">
        <v>3440</v>
      </c>
    </row>
    <row r="21" spans="1:83" ht="15" customHeight="1">
      <c r="B21" s="269"/>
      <c r="C21" s="3257"/>
      <c r="D21" s="848"/>
      <c r="E21" s="849"/>
      <c r="F21" s="850"/>
      <c r="G21" s="1079"/>
      <c r="H21" s="1024"/>
      <c r="I21" s="1024"/>
      <c r="J21" s="1024"/>
      <c r="K21" s="1024"/>
      <c r="L21" s="1025"/>
      <c r="M21" s="34" t="s">
        <v>5</v>
      </c>
      <c r="N21" s="1466"/>
      <c r="O21" s="1466"/>
      <c r="P21" s="1466"/>
      <c r="Q21" s="1466"/>
      <c r="R21" s="1190" t="s">
        <v>4</v>
      </c>
      <c r="S21" s="1105"/>
      <c r="T21" s="1105"/>
      <c r="U21" s="1545"/>
      <c r="V21" s="1545"/>
      <c r="W21" s="1545"/>
      <c r="X21" s="1545"/>
      <c r="Y21" s="1545"/>
      <c r="Z21" s="1545"/>
      <c r="AA21" s="1545"/>
      <c r="AB21" s="1545"/>
      <c r="AC21" s="1545"/>
      <c r="AD21" s="1545"/>
      <c r="AE21" s="1545"/>
      <c r="AF21" s="1545"/>
      <c r="AG21" s="1545"/>
      <c r="AH21" s="1545"/>
      <c r="AI21" s="1545"/>
      <c r="AJ21" s="1545"/>
      <c r="AK21" s="1545"/>
      <c r="AL21" s="1545"/>
      <c r="AM21" s="1546"/>
      <c r="AO21" s="278"/>
      <c r="AR21" s="3269"/>
      <c r="AS21" s="3265" t="s">
        <v>4152</v>
      </c>
      <c r="AT21" s="3259" t="s">
        <v>3442</v>
      </c>
      <c r="AU21" s="3260"/>
      <c r="AV21" s="3260"/>
      <c r="AW21" s="3260"/>
      <c r="AX21" s="3260"/>
      <c r="AY21" s="3260"/>
      <c r="AZ21" s="3260"/>
      <c r="BA21" s="3260"/>
      <c r="BB21" s="3260"/>
      <c r="BC21" s="3260"/>
      <c r="BD21" s="3260"/>
      <c r="BE21" s="3260"/>
      <c r="BF21" s="3260"/>
      <c r="BG21" s="3261"/>
      <c r="BL21" s="29" t="str">
        <f>IF(M20="都道府県を選択▼","",IF(N21="","",M20&amp;N21&amp;"号"))</f>
        <v/>
      </c>
      <c r="CA21" s="423" t="s">
        <v>4065</v>
      </c>
      <c r="CB21" s="33"/>
      <c r="CE21" s="33" t="s">
        <v>3438</v>
      </c>
    </row>
    <row r="22" spans="1:83" ht="15" customHeight="1">
      <c r="B22" s="269"/>
      <c r="C22" s="3257"/>
      <c r="D22" s="845" t="s">
        <v>3369</v>
      </c>
      <c r="E22" s="846"/>
      <c r="F22" s="847"/>
      <c r="G22" s="1494" t="s">
        <v>591</v>
      </c>
      <c r="H22" s="1495"/>
      <c r="I22" s="1495"/>
      <c r="J22" s="1495"/>
      <c r="K22" s="1495"/>
      <c r="L22" s="1496"/>
      <c r="M22" s="845" t="s">
        <v>2618</v>
      </c>
      <c r="N22" s="846"/>
      <c r="O22" s="846"/>
      <c r="P22" s="846"/>
      <c r="Q22" s="846"/>
      <c r="R22" s="846"/>
      <c r="S22" s="846"/>
      <c r="T22" s="846"/>
      <c r="U22" s="846"/>
      <c r="V22" s="846"/>
      <c r="W22" s="846"/>
      <c r="X22" s="847"/>
      <c r="Y22" s="1185" t="s">
        <v>2724</v>
      </c>
      <c r="Z22" s="1186"/>
      <c r="AA22" s="1186"/>
      <c r="AB22" s="1186"/>
      <c r="AC22" s="1186"/>
      <c r="AD22" s="1186"/>
      <c r="AE22" s="1186"/>
      <c r="AF22" s="1186"/>
      <c r="AG22" s="1186"/>
      <c r="AH22" s="1186"/>
      <c r="AI22" s="1186"/>
      <c r="AJ22" s="1186"/>
      <c r="AK22" s="1186"/>
      <c r="AL22" s="1186"/>
      <c r="AM22" s="1187"/>
      <c r="AO22" s="278"/>
      <c r="AR22" s="3269"/>
      <c r="AS22" s="3266"/>
      <c r="AT22" s="3262"/>
      <c r="AU22" s="3263"/>
      <c r="AV22" s="3263"/>
      <c r="AW22" s="3263"/>
      <c r="AX22" s="3263"/>
      <c r="AY22" s="3263"/>
      <c r="AZ22" s="3263"/>
      <c r="BA22" s="3263"/>
      <c r="BB22" s="3263"/>
      <c r="BC22" s="3263"/>
      <c r="BD22" s="3263"/>
      <c r="BE22" s="3263"/>
      <c r="BF22" s="3263"/>
      <c r="BG22" s="3264"/>
      <c r="CA22" s="423" t="s">
        <v>4055</v>
      </c>
      <c r="CE22" s="33" t="s">
        <v>3437</v>
      </c>
    </row>
    <row r="23" spans="1:83" ht="15" customHeight="1">
      <c r="B23" s="269"/>
      <c r="C23" s="3257"/>
      <c r="D23" s="1079"/>
      <c r="E23" s="1024"/>
      <c r="F23" s="1025"/>
      <c r="G23" s="1497"/>
      <c r="H23" s="1498"/>
      <c r="I23" s="1498"/>
      <c r="J23" s="1498"/>
      <c r="K23" s="1498"/>
      <c r="L23" s="1499"/>
      <c r="M23" s="1599" t="s">
        <v>2791</v>
      </c>
      <c r="N23" s="1600"/>
      <c r="O23" s="1600"/>
      <c r="P23" s="1600"/>
      <c r="Q23" s="1600"/>
      <c r="R23" s="1600"/>
      <c r="S23" s="1600"/>
      <c r="T23" s="1600"/>
      <c r="U23" s="1600"/>
      <c r="V23" s="1600"/>
      <c r="W23" s="1600"/>
      <c r="X23" s="1601"/>
      <c r="Y23" s="1599" t="s">
        <v>2792</v>
      </c>
      <c r="Z23" s="1600"/>
      <c r="AA23" s="1600"/>
      <c r="AB23" s="1600"/>
      <c r="AC23" s="1600"/>
      <c r="AD23" s="1600"/>
      <c r="AE23" s="1600"/>
      <c r="AF23" s="1600"/>
      <c r="AG23" s="1600"/>
      <c r="AH23" s="1600"/>
      <c r="AI23" s="1600"/>
      <c r="AJ23" s="1600"/>
      <c r="AK23" s="1600"/>
      <c r="AL23" s="1600"/>
      <c r="AM23" s="1601"/>
      <c r="AO23" s="278"/>
      <c r="AR23" s="3269"/>
      <c r="AS23" s="3265" t="s">
        <v>4153</v>
      </c>
      <c r="AT23" s="3267" t="s">
        <v>3439</v>
      </c>
      <c r="AU23" s="3239"/>
      <c r="AV23" s="3239"/>
      <c r="AW23" s="3239"/>
      <c r="AX23" s="3239"/>
      <c r="AY23" s="3239"/>
      <c r="AZ23" s="3239"/>
      <c r="BA23" s="3239"/>
      <c r="BB23" s="3239"/>
      <c r="BC23" s="3239"/>
      <c r="BD23" s="3239"/>
      <c r="BE23" s="3239"/>
      <c r="BF23" s="3239"/>
      <c r="BG23" s="3240"/>
      <c r="CA23" s="423" t="s">
        <v>4066</v>
      </c>
      <c r="CE23" s="33" t="s">
        <v>3435</v>
      </c>
    </row>
    <row r="24" spans="1:83" ht="15" customHeight="1">
      <c r="B24" s="269"/>
      <c r="C24" s="3257"/>
      <c r="D24" s="1079"/>
      <c r="E24" s="1024"/>
      <c r="F24" s="1025"/>
      <c r="G24" s="1714" t="s">
        <v>582</v>
      </c>
      <c r="H24" s="1149"/>
      <c r="I24" s="1149"/>
      <c r="J24" s="1149"/>
      <c r="K24" s="1149"/>
      <c r="L24" s="1150"/>
      <c r="M24" s="68" t="s">
        <v>580</v>
      </c>
      <c r="N24" s="1165" t="s">
        <v>2722</v>
      </c>
      <c r="O24" s="1166"/>
      <c r="P24" s="1140"/>
      <c r="Q24" s="1141"/>
      <c r="R24" s="73" t="s">
        <v>140</v>
      </c>
      <c r="S24" s="1140"/>
      <c r="T24" s="1141"/>
      <c r="U24" s="74" t="s">
        <v>141</v>
      </c>
      <c r="V24" s="1140"/>
      <c r="W24" s="1141"/>
      <c r="X24" s="67" t="s">
        <v>142</v>
      </c>
      <c r="Y24" s="1213"/>
      <c r="Z24" s="1214"/>
      <c r="AA24" s="1214"/>
      <c r="AB24" s="1214"/>
      <c r="AC24" s="1214"/>
      <c r="AD24" s="1214"/>
      <c r="AE24" s="1214"/>
      <c r="AF24" s="1214"/>
      <c r="AG24" s="1214"/>
      <c r="AH24" s="1214"/>
      <c r="AI24" s="1214"/>
      <c r="AJ24" s="1214"/>
      <c r="AK24" s="1214"/>
      <c r="AL24" s="1214"/>
      <c r="AM24" s="1215"/>
      <c r="AO24" s="278"/>
      <c r="AR24" s="3269"/>
      <c r="AS24" s="3266"/>
      <c r="AT24" s="3268"/>
      <c r="AU24" s="3243"/>
      <c r="AV24" s="3243"/>
      <c r="AW24" s="3243"/>
      <c r="AX24" s="3243"/>
      <c r="AY24" s="3243"/>
      <c r="AZ24" s="3243"/>
      <c r="BA24" s="3243"/>
      <c r="BB24" s="3243"/>
      <c r="BC24" s="3243"/>
      <c r="BD24" s="3243"/>
      <c r="BE24" s="3243"/>
      <c r="BF24" s="3243"/>
      <c r="BG24" s="3244"/>
      <c r="BL24" s="29" t="str">
        <f>IF(N24="選択","",IF(V24="",N24&amp;P24&amp;R24&amp;S24&amp;U24,IF(S24="","",N24&amp;P24&amp;R24&amp;S24&amp;U24&amp;V24&amp;X24)))</f>
        <v/>
      </c>
      <c r="CA24" s="423" t="s">
        <v>4055</v>
      </c>
      <c r="CB24" s="33"/>
      <c r="CE24" s="33" t="s">
        <v>3434</v>
      </c>
    </row>
    <row r="25" spans="1:83" ht="15" customHeight="1">
      <c r="B25" s="269"/>
      <c r="C25" s="3257"/>
      <c r="D25" s="1079"/>
      <c r="E25" s="1024"/>
      <c r="F25" s="1025"/>
      <c r="G25" s="1715"/>
      <c r="H25" s="1151"/>
      <c r="I25" s="1151"/>
      <c r="J25" s="1151"/>
      <c r="K25" s="1151"/>
      <c r="L25" s="1152"/>
      <c r="M25" s="36" t="s">
        <v>581</v>
      </c>
      <c r="N25" s="1159" t="s">
        <v>2722</v>
      </c>
      <c r="O25" s="1160"/>
      <c r="P25" s="1138"/>
      <c r="Q25" s="1139"/>
      <c r="R25" s="75" t="s">
        <v>140</v>
      </c>
      <c r="S25" s="1138"/>
      <c r="T25" s="1139"/>
      <c r="U25" s="76" t="s">
        <v>141</v>
      </c>
      <c r="V25" s="1138"/>
      <c r="W25" s="1139"/>
      <c r="X25" s="66" t="s">
        <v>142</v>
      </c>
      <c r="Y25" s="1216"/>
      <c r="Z25" s="1217"/>
      <c r="AA25" s="1217"/>
      <c r="AB25" s="1217"/>
      <c r="AC25" s="1217"/>
      <c r="AD25" s="1217"/>
      <c r="AE25" s="1217"/>
      <c r="AF25" s="1217"/>
      <c r="AG25" s="1217"/>
      <c r="AH25" s="1217"/>
      <c r="AI25" s="1217"/>
      <c r="AJ25" s="1217"/>
      <c r="AK25" s="1217"/>
      <c r="AL25" s="1217"/>
      <c r="AM25" s="1218"/>
      <c r="AO25" s="278"/>
      <c r="AR25" s="3269"/>
      <c r="AS25" s="3265" t="s">
        <v>4154</v>
      </c>
      <c r="AT25" s="3259" t="s">
        <v>3436</v>
      </c>
      <c r="AU25" s="3260"/>
      <c r="AV25" s="3260"/>
      <c r="AW25" s="3260"/>
      <c r="AX25" s="3260"/>
      <c r="AY25" s="3260"/>
      <c r="AZ25" s="3260"/>
      <c r="BA25" s="3260"/>
      <c r="BB25" s="3260"/>
      <c r="BC25" s="3260"/>
      <c r="BD25" s="3260"/>
      <c r="BE25" s="3260"/>
      <c r="BF25" s="3260"/>
      <c r="BG25" s="3261"/>
      <c r="BL25" s="29" t="str">
        <f>IF(N25="選択","",IF(V25="",N25&amp;P25&amp;R25&amp;S25&amp;U25,IF(S25="","",N25&amp;P25&amp;R25&amp;S25&amp;U25&amp;V25&amp;X25)))</f>
        <v/>
      </c>
      <c r="CA25" s="423" t="s">
        <v>4067</v>
      </c>
      <c r="CE25" s="33" t="s">
        <v>3432</v>
      </c>
    </row>
    <row r="26" spans="1:83" ht="15" customHeight="1">
      <c r="B26" s="269"/>
      <c r="C26" s="3257"/>
      <c r="D26" s="1079"/>
      <c r="E26" s="1024"/>
      <c r="F26" s="1025"/>
      <c r="G26" s="1714" t="s">
        <v>583</v>
      </c>
      <c r="H26" s="1149"/>
      <c r="I26" s="1149"/>
      <c r="J26" s="1149"/>
      <c r="K26" s="1149"/>
      <c r="L26" s="1150"/>
      <c r="M26" s="68" t="s">
        <v>580</v>
      </c>
      <c r="N26" s="1165"/>
      <c r="O26" s="1166"/>
      <c r="P26" s="1140"/>
      <c r="Q26" s="1141"/>
      <c r="R26" s="73" t="s">
        <v>140</v>
      </c>
      <c r="S26" s="1140"/>
      <c r="T26" s="1141"/>
      <c r="U26" s="74" t="s">
        <v>141</v>
      </c>
      <c r="V26" s="1140"/>
      <c r="W26" s="1141"/>
      <c r="X26" s="67" t="s">
        <v>142</v>
      </c>
      <c r="Y26" s="1213"/>
      <c r="Z26" s="1214"/>
      <c r="AA26" s="1214"/>
      <c r="AB26" s="1214"/>
      <c r="AC26" s="1214"/>
      <c r="AD26" s="1214"/>
      <c r="AE26" s="1214"/>
      <c r="AF26" s="1214"/>
      <c r="AG26" s="1214"/>
      <c r="AH26" s="1214"/>
      <c r="AI26" s="1214"/>
      <c r="AJ26" s="1214"/>
      <c r="AK26" s="1214"/>
      <c r="AL26" s="1214"/>
      <c r="AM26" s="1215"/>
      <c r="AO26" s="278"/>
      <c r="AR26" s="3269"/>
      <c r="AS26" s="3266"/>
      <c r="AT26" s="3262"/>
      <c r="AU26" s="3263"/>
      <c r="AV26" s="3263"/>
      <c r="AW26" s="3263"/>
      <c r="AX26" s="3263"/>
      <c r="AY26" s="3263"/>
      <c r="AZ26" s="3263"/>
      <c r="BA26" s="3263"/>
      <c r="BB26" s="3263"/>
      <c r="BC26" s="3263"/>
      <c r="BD26" s="3263"/>
      <c r="BE26" s="3263"/>
      <c r="BF26" s="3263"/>
      <c r="BG26" s="3264"/>
      <c r="BL26" s="29" t="str">
        <f t="shared" ref="BL26:BL43" si="0">IF(N26="","",IF(V26="",N26&amp;P26&amp;R26&amp;S26&amp;U26,IF(S26="","",N26&amp;P26&amp;R26&amp;S26&amp;U26&amp;V26&amp;X26)))</f>
        <v/>
      </c>
      <c r="CA26" s="423" t="s">
        <v>4068</v>
      </c>
      <c r="CE26" s="33" t="s">
        <v>3431</v>
      </c>
    </row>
    <row r="27" spans="1:83" ht="15" customHeight="1">
      <c r="B27" s="269"/>
      <c r="C27" s="3257"/>
      <c r="D27" s="1079"/>
      <c r="E27" s="1024"/>
      <c r="F27" s="1025"/>
      <c r="G27" s="1715"/>
      <c r="H27" s="1151"/>
      <c r="I27" s="1151"/>
      <c r="J27" s="1151"/>
      <c r="K27" s="1151"/>
      <c r="L27" s="1152"/>
      <c r="M27" s="36" t="s">
        <v>581</v>
      </c>
      <c r="N27" s="1159"/>
      <c r="O27" s="1160"/>
      <c r="P27" s="1138"/>
      <c r="Q27" s="1139"/>
      <c r="R27" s="75" t="s">
        <v>140</v>
      </c>
      <c r="S27" s="1138"/>
      <c r="T27" s="1139"/>
      <c r="U27" s="76" t="s">
        <v>141</v>
      </c>
      <c r="V27" s="1138"/>
      <c r="W27" s="1139"/>
      <c r="X27" s="66" t="s">
        <v>142</v>
      </c>
      <c r="Y27" s="1216"/>
      <c r="Z27" s="1217"/>
      <c r="AA27" s="1217"/>
      <c r="AB27" s="1217"/>
      <c r="AC27" s="1217"/>
      <c r="AD27" s="1217"/>
      <c r="AE27" s="1217"/>
      <c r="AF27" s="1217"/>
      <c r="AG27" s="1217"/>
      <c r="AH27" s="1217"/>
      <c r="AI27" s="1217"/>
      <c r="AJ27" s="1217"/>
      <c r="AK27" s="1217"/>
      <c r="AL27" s="1217"/>
      <c r="AM27" s="1218"/>
      <c r="AO27" s="278"/>
      <c r="AR27" s="3269"/>
      <c r="AS27" s="3265" t="s">
        <v>4155</v>
      </c>
      <c r="AT27" s="3267" t="s">
        <v>3433</v>
      </c>
      <c r="AU27" s="3239"/>
      <c r="AV27" s="3239"/>
      <c r="AW27" s="3239"/>
      <c r="AX27" s="3239"/>
      <c r="AY27" s="3239"/>
      <c r="AZ27" s="3239"/>
      <c r="BA27" s="3239"/>
      <c r="BB27" s="3239"/>
      <c r="BC27" s="3239"/>
      <c r="BD27" s="3239"/>
      <c r="BE27" s="3239"/>
      <c r="BF27" s="3239"/>
      <c r="BG27" s="3240"/>
      <c r="BL27" s="29" t="str">
        <f t="shared" si="0"/>
        <v/>
      </c>
      <c r="CA27" s="423" t="s">
        <v>4055</v>
      </c>
      <c r="CB27" s="33"/>
      <c r="CE27" s="33" t="s">
        <v>3429</v>
      </c>
    </row>
    <row r="28" spans="1:83" ht="15" customHeight="1">
      <c r="B28" s="269"/>
      <c r="C28" s="3257"/>
      <c r="D28" s="1079"/>
      <c r="E28" s="1024"/>
      <c r="F28" s="1025"/>
      <c r="G28" s="1714" t="s">
        <v>584</v>
      </c>
      <c r="H28" s="1149"/>
      <c r="I28" s="1149"/>
      <c r="J28" s="1149"/>
      <c r="K28" s="1149"/>
      <c r="L28" s="1150"/>
      <c r="M28" s="68" t="s">
        <v>580</v>
      </c>
      <c r="N28" s="1165"/>
      <c r="O28" s="1166"/>
      <c r="P28" s="1140"/>
      <c r="Q28" s="1141"/>
      <c r="R28" s="73" t="s">
        <v>140</v>
      </c>
      <c r="S28" s="1140"/>
      <c r="T28" s="1141"/>
      <c r="U28" s="74" t="s">
        <v>141</v>
      </c>
      <c r="V28" s="1140"/>
      <c r="W28" s="1141"/>
      <c r="X28" s="67" t="s">
        <v>142</v>
      </c>
      <c r="Y28" s="1213"/>
      <c r="Z28" s="1214"/>
      <c r="AA28" s="1214"/>
      <c r="AB28" s="1214"/>
      <c r="AC28" s="1214"/>
      <c r="AD28" s="1214"/>
      <c r="AE28" s="1214"/>
      <c r="AF28" s="1214"/>
      <c r="AG28" s="1214"/>
      <c r="AH28" s="1214"/>
      <c r="AI28" s="1214"/>
      <c r="AJ28" s="1214"/>
      <c r="AK28" s="1214"/>
      <c r="AL28" s="1214"/>
      <c r="AM28" s="1215"/>
      <c r="AO28" s="278"/>
      <c r="AR28" s="3269"/>
      <c r="AS28" s="3266"/>
      <c r="AT28" s="3268"/>
      <c r="AU28" s="3243"/>
      <c r="AV28" s="3243"/>
      <c r="AW28" s="3243"/>
      <c r="AX28" s="3243"/>
      <c r="AY28" s="3243"/>
      <c r="AZ28" s="3243"/>
      <c r="BA28" s="3243"/>
      <c r="BB28" s="3243"/>
      <c r="BC28" s="3243"/>
      <c r="BD28" s="3243"/>
      <c r="BE28" s="3243"/>
      <c r="BF28" s="3243"/>
      <c r="BG28" s="3244"/>
      <c r="BL28" s="29" t="str">
        <f t="shared" si="0"/>
        <v/>
      </c>
      <c r="CA28" s="423" t="s">
        <v>4069</v>
      </c>
      <c r="CE28" s="33" t="s">
        <v>3428</v>
      </c>
    </row>
    <row r="29" spans="1:83" ht="15" customHeight="1">
      <c r="B29" s="269"/>
      <c r="C29" s="3257"/>
      <c r="D29" s="1079"/>
      <c r="E29" s="1024"/>
      <c r="F29" s="1025"/>
      <c r="G29" s="1715"/>
      <c r="H29" s="1151"/>
      <c r="I29" s="1151"/>
      <c r="J29" s="1151"/>
      <c r="K29" s="1151"/>
      <c r="L29" s="1152"/>
      <c r="M29" s="36" t="s">
        <v>581</v>
      </c>
      <c r="N29" s="1159"/>
      <c r="O29" s="1160"/>
      <c r="P29" s="1138"/>
      <c r="Q29" s="1139"/>
      <c r="R29" s="75" t="s">
        <v>140</v>
      </c>
      <c r="S29" s="1138"/>
      <c r="T29" s="1139"/>
      <c r="U29" s="76" t="s">
        <v>141</v>
      </c>
      <c r="V29" s="1138"/>
      <c r="W29" s="1139"/>
      <c r="X29" s="66" t="s">
        <v>142</v>
      </c>
      <c r="Y29" s="1216"/>
      <c r="Z29" s="1217"/>
      <c r="AA29" s="1217"/>
      <c r="AB29" s="1217"/>
      <c r="AC29" s="1217"/>
      <c r="AD29" s="1217"/>
      <c r="AE29" s="1217"/>
      <c r="AF29" s="1217"/>
      <c r="AG29" s="1217"/>
      <c r="AH29" s="1217"/>
      <c r="AI29" s="1217"/>
      <c r="AJ29" s="1217"/>
      <c r="AK29" s="1217"/>
      <c r="AL29" s="1217"/>
      <c r="AM29" s="1218"/>
      <c r="AO29" s="278"/>
      <c r="AR29" s="3269"/>
      <c r="AS29" s="3265" t="s">
        <v>4156</v>
      </c>
      <c r="AT29" s="3259" t="s">
        <v>3430</v>
      </c>
      <c r="AU29" s="3260"/>
      <c r="AV29" s="3260"/>
      <c r="AW29" s="3260"/>
      <c r="AX29" s="3260"/>
      <c r="AY29" s="3260"/>
      <c r="AZ29" s="3260"/>
      <c r="BA29" s="3260"/>
      <c r="BB29" s="3260"/>
      <c r="BC29" s="3260"/>
      <c r="BD29" s="3260"/>
      <c r="BE29" s="3260"/>
      <c r="BF29" s="3260"/>
      <c r="BG29" s="3261"/>
      <c r="BL29" s="29" t="str">
        <f t="shared" si="0"/>
        <v/>
      </c>
      <c r="CA29" s="423" t="s">
        <v>4070</v>
      </c>
      <c r="CE29" s="33" t="s">
        <v>3426</v>
      </c>
    </row>
    <row r="30" spans="1:83" ht="15" customHeight="1">
      <c r="B30" s="269"/>
      <c r="C30" s="3257"/>
      <c r="D30" s="1079"/>
      <c r="E30" s="1024"/>
      <c r="F30" s="1025"/>
      <c r="G30" s="1714" t="s">
        <v>585</v>
      </c>
      <c r="H30" s="1149"/>
      <c r="I30" s="1149"/>
      <c r="J30" s="1149"/>
      <c r="K30" s="1149"/>
      <c r="L30" s="1150"/>
      <c r="M30" s="68" t="s">
        <v>580</v>
      </c>
      <c r="N30" s="1165"/>
      <c r="O30" s="1166"/>
      <c r="P30" s="1140"/>
      <c r="Q30" s="1141"/>
      <c r="R30" s="73" t="s">
        <v>140</v>
      </c>
      <c r="S30" s="1140"/>
      <c r="T30" s="1141"/>
      <c r="U30" s="74" t="s">
        <v>141</v>
      </c>
      <c r="V30" s="1140"/>
      <c r="W30" s="1141"/>
      <c r="X30" s="67" t="s">
        <v>142</v>
      </c>
      <c r="Y30" s="1213"/>
      <c r="Z30" s="1214"/>
      <c r="AA30" s="1214"/>
      <c r="AB30" s="1214"/>
      <c r="AC30" s="1214"/>
      <c r="AD30" s="1214"/>
      <c r="AE30" s="1214"/>
      <c r="AF30" s="1214"/>
      <c r="AG30" s="1214"/>
      <c r="AH30" s="1214"/>
      <c r="AI30" s="1214"/>
      <c r="AJ30" s="1214"/>
      <c r="AK30" s="1214"/>
      <c r="AL30" s="1214"/>
      <c r="AM30" s="1215"/>
      <c r="AO30" s="278"/>
      <c r="AR30" s="3269"/>
      <c r="AS30" s="3266"/>
      <c r="AT30" s="3262"/>
      <c r="AU30" s="3263"/>
      <c r="AV30" s="3263"/>
      <c r="AW30" s="3263"/>
      <c r="AX30" s="3263"/>
      <c r="AY30" s="3263"/>
      <c r="AZ30" s="3263"/>
      <c r="BA30" s="3263"/>
      <c r="BB30" s="3263"/>
      <c r="BC30" s="3263"/>
      <c r="BD30" s="3263"/>
      <c r="BE30" s="3263"/>
      <c r="BF30" s="3263"/>
      <c r="BG30" s="3264"/>
      <c r="BL30" s="29" t="str">
        <f t="shared" si="0"/>
        <v/>
      </c>
      <c r="CA30" s="423" t="s">
        <v>4055</v>
      </c>
      <c r="CE30" s="33" t="s">
        <v>3425</v>
      </c>
    </row>
    <row r="31" spans="1:83" ht="15" customHeight="1">
      <c r="B31" s="269"/>
      <c r="C31" s="3257"/>
      <c r="D31" s="1079"/>
      <c r="E31" s="1024"/>
      <c r="F31" s="1025"/>
      <c r="G31" s="1715"/>
      <c r="H31" s="1151"/>
      <c r="I31" s="1151"/>
      <c r="J31" s="1151"/>
      <c r="K31" s="1151"/>
      <c r="L31" s="1152"/>
      <c r="M31" s="36" t="s">
        <v>581</v>
      </c>
      <c r="N31" s="1159"/>
      <c r="O31" s="1160"/>
      <c r="P31" s="1138"/>
      <c r="Q31" s="1139"/>
      <c r="R31" s="75" t="s">
        <v>140</v>
      </c>
      <c r="S31" s="1138"/>
      <c r="T31" s="1139"/>
      <c r="U31" s="76" t="s">
        <v>141</v>
      </c>
      <c r="V31" s="1138"/>
      <c r="W31" s="1139"/>
      <c r="X31" s="66" t="s">
        <v>142</v>
      </c>
      <c r="Y31" s="1216"/>
      <c r="Z31" s="1217"/>
      <c r="AA31" s="1217"/>
      <c r="AB31" s="1217"/>
      <c r="AC31" s="1217"/>
      <c r="AD31" s="1217"/>
      <c r="AE31" s="1217"/>
      <c r="AF31" s="1217"/>
      <c r="AG31" s="1217"/>
      <c r="AH31" s="1217"/>
      <c r="AI31" s="1217"/>
      <c r="AJ31" s="1217"/>
      <c r="AK31" s="1217"/>
      <c r="AL31" s="1217"/>
      <c r="AM31" s="1218"/>
      <c r="AO31" s="278"/>
      <c r="AR31" s="3269"/>
      <c r="AS31" s="3265" t="s">
        <v>4157</v>
      </c>
      <c r="AT31" s="3267" t="s">
        <v>3427</v>
      </c>
      <c r="AU31" s="3239"/>
      <c r="AV31" s="3239"/>
      <c r="AW31" s="3239"/>
      <c r="AX31" s="3239"/>
      <c r="AY31" s="3239"/>
      <c r="AZ31" s="3239"/>
      <c r="BA31" s="3239"/>
      <c r="BB31" s="3239"/>
      <c r="BC31" s="3239"/>
      <c r="BD31" s="3239"/>
      <c r="BE31" s="3239"/>
      <c r="BF31" s="3239"/>
      <c r="BG31" s="3240"/>
      <c r="BL31" s="29" t="str">
        <f t="shared" si="0"/>
        <v/>
      </c>
      <c r="CA31" s="423" t="s">
        <v>4071</v>
      </c>
      <c r="CE31" s="33" t="s">
        <v>3424</v>
      </c>
    </row>
    <row r="32" spans="1:83" ht="15" customHeight="1">
      <c r="B32" s="269"/>
      <c r="C32" s="3257"/>
      <c r="D32" s="1079"/>
      <c r="E32" s="1024"/>
      <c r="F32" s="1025"/>
      <c r="G32" s="1714" t="s">
        <v>586</v>
      </c>
      <c r="H32" s="1149"/>
      <c r="I32" s="1149"/>
      <c r="J32" s="1149"/>
      <c r="K32" s="1149"/>
      <c r="L32" s="1150"/>
      <c r="M32" s="68" t="s">
        <v>580</v>
      </c>
      <c r="N32" s="1165"/>
      <c r="O32" s="1166"/>
      <c r="P32" s="1140"/>
      <c r="Q32" s="1141"/>
      <c r="R32" s="73" t="s">
        <v>140</v>
      </c>
      <c r="S32" s="1140"/>
      <c r="T32" s="1141"/>
      <c r="U32" s="74" t="s">
        <v>141</v>
      </c>
      <c r="V32" s="1140"/>
      <c r="W32" s="1141"/>
      <c r="X32" s="67" t="s">
        <v>142</v>
      </c>
      <c r="Y32" s="1213"/>
      <c r="Z32" s="1214"/>
      <c r="AA32" s="1214"/>
      <c r="AB32" s="1214"/>
      <c r="AC32" s="1214"/>
      <c r="AD32" s="1214"/>
      <c r="AE32" s="1214"/>
      <c r="AF32" s="1214"/>
      <c r="AG32" s="1214"/>
      <c r="AH32" s="1214"/>
      <c r="AI32" s="1214"/>
      <c r="AJ32" s="1214"/>
      <c r="AK32" s="1214"/>
      <c r="AL32" s="1214"/>
      <c r="AM32" s="1215"/>
      <c r="AO32" s="278"/>
      <c r="AR32" s="3266"/>
      <c r="AS32" s="3266"/>
      <c r="AT32" s="3268"/>
      <c r="AU32" s="3243"/>
      <c r="AV32" s="3243"/>
      <c r="AW32" s="3243"/>
      <c r="AX32" s="3243"/>
      <c r="AY32" s="3243"/>
      <c r="AZ32" s="3243"/>
      <c r="BA32" s="3243"/>
      <c r="BB32" s="3243"/>
      <c r="BC32" s="3243"/>
      <c r="BD32" s="3243"/>
      <c r="BE32" s="3243"/>
      <c r="BF32" s="3243"/>
      <c r="BG32" s="3244"/>
      <c r="BL32" s="29" t="str">
        <f t="shared" si="0"/>
        <v/>
      </c>
      <c r="CA32" s="423" t="s">
        <v>4072</v>
      </c>
      <c r="CE32" s="33" t="s">
        <v>3423</v>
      </c>
    </row>
    <row r="33" spans="2:83" ht="15" customHeight="1">
      <c r="B33" s="269"/>
      <c r="C33" s="3257"/>
      <c r="D33" s="1079"/>
      <c r="E33" s="1024"/>
      <c r="F33" s="1025"/>
      <c r="G33" s="1715"/>
      <c r="H33" s="1151"/>
      <c r="I33" s="1151"/>
      <c r="J33" s="1151"/>
      <c r="K33" s="1151"/>
      <c r="L33" s="1152"/>
      <c r="M33" s="36" t="s">
        <v>581</v>
      </c>
      <c r="N33" s="1159"/>
      <c r="O33" s="1160"/>
      <c r="P33" s="1138"/>
      <c r="Q33" s="1139"/>
      <c r="R33" s="75" t="s">
        <v>140</v>
      </c>
      <c r="S33" s="1138"/>
      <c r="T33" s="1139"/>
      <c r="U33" s="76" t="s">
        <v>141</v>
      </c>
      <c r="V33" s="1138"/>
      <c r="W33" s="1139"/>
      <c r="X33" s="66" t="s">
        <v>142</v>
      </c>
      <c r="Y33" s="1216"/>
      <c r="Z33" s="1217"/>
      <c r="AA33" s="1217"/>
      <c r="AB33" s="1217"/>
      <c r="AC33" s="1217"/>
      <c r="AD33" s="1217"/>
      <c r="AE33" s="1217"/>
      <c r="AF33" s="1217"/>
      <c r="AG33" s="1217"/>
      <c r="AH33" s="1217"/>
      <c r="AI33" s="1217"/>
      <c r="AJ33" s="1217"/>
      <c r="AK33" s="1217"/>
      <c r="AL33" s="1217"/>
      <c r="AM33" s="1218"/>
      <c r="AO33" s="278"/>
      <c r="BL33" s="29" t="str">
        <f t="shared" si="0"/>
        <v/>
      </c>
      <c r="CA33" s="423" t="s">
        <v>4055</v>
      </c>
      <c r="CE33" s="33" t="s">
        <v>3422</v>
      </c>
    </row>
    <row r="34" spans="2:83" ht="15" customHeight="1">
      <c r="B34" s="269"/>
      <c r="C34" s="3257"/>
      <c r="D34" s="1079"/>
      <c r="E34" s="1024"/>
      <c r="F34" s="1025"/>
      <c r="G34" s="1714" t="s">
        <v>587</v>
      </c>
      <c r="H34" s="1149"/>
      <c r="I34" s="1149"/>
      <c r="J34" s="1149"/>
      <c r="K34" s="1149"/>
      <c r="L34" s="1150"/>
      <c r="M34" s="68" t="s">
        <v>580</v>
      </c>
      <c r="N34" s="1165"/>
      <c r="O34" s="1166"/>
      <c r="P34" s="1140"/>
      <c r="Q34" s="1141"/>
      <c r="R34" s="73" t="s">
        <v>140</v>
      </c>
      <c r="S34" s="1140"/>
      <c r="T34" s="1141"/>
      <c r="U34" s="74" t="s">
        <v>141</v>
      </c>
      <c r="V34" s="1140"/>
      <c r="W34" s="1141"/>
      <c r="X34" s="67" t="s">
        <v>142</v>
      </c>
      <c r="Y34" s="1213"/>
      <c r="Z34" s="1214"/>
      <c r="AA34" s="1214"/>
      <c r="AB34" s="1214"/>
      <c r="AC34" s="1214"/>
      <c r="AD34" s="1214"/>
      <c r="AE34" s="1214"/>
      <c r="AF34" s="1214"/>
      <c r="AG34" s="1214"/>
      <c r="AH34" s="1214"/>
      <c r="AI34" s="1214"/>
      <c r="AJ34" s="1214"/>
      <c r="AK34" s="1214"/>
      <c r="AL34" s="1214"/>
      <c r="AM34" s="1215"/>
      <c r="AO34" s="278"/>
      <c r="AR34" s="3245" t="s">
        <v>2988</v>
      </c>
      <c r="AS34" s="3245"/>
      <c r="AT34" s="3245"/>
      <c r="AU34" s="3245"/>
      <c r="AV34" s="3245"/>
      <c r="AW34" s="3245"/>
      <c r="AX34" s="3245"/>
      <c r="AY34" s="3245"/>
      <c r="AZ34" s="3245"/>
      <c r="BA34" s="3245"/>
      <c r="BB34" s="3245"/>
      <c r="BC34" s="3245"/>
      <c r="BD34" s="3245"/>
      <c r="BE34" s="3245"/>
      <c r="BF34" s="3245"/>
      <c r="BG34" s="3245"/>
      <c r="BL34" s="29" t="str">
        <f t="shared" si="0"/>
        <v/>
      </c>
      <c r="CA34" s="423" t="s">
        <v>4073</v>
      </c>
      <c r="CE34" s="33" t="s">
        <v>3421</v>
      </c>
    </row>
    <row r="35" spans="2:83" ht="15" customHeight="1">
      <c r="B35" s="269"/>
      <c r="C35" s="3257"/>
      <c r="D35" s="1079"/>
      <c r="E35" s="1024"/>
      <c r="F35" s="1025"/>
      <c r="G35" s="1715"/>
      <c r="H35" s="1151"/>
      <c r="I35" s="1151"/>
      <c r="J35" s="1151"/>
      <c r="K35" s="1151"/>
      <c r="L35" s="1152"/>
      <c r="M35" s="36" t="s">
        <v>581</v>
      </c>
      <c r="N35" s="1159"/>
      <c r="O35" s="1160"/>
      <c r="P35" s="1138"/>
      <c r="Q35" s="1139"/>
      <c r="R35" s="75" t="s">
        <v>140</v>
      </c>
      <c r="S35" s="1138"/>
      <c r="T35" s="1139"/>
      <c r="U35" s="76" t="s">
        <v>141</v>
      </c>
      <c r="V35" s="1138"/>
      <c r="W35" s="1139"/>
      <c r="X35" s="66" t="s">
        <v>142</v>
      </c>
      <c r="Y35" s="1216"/>
      <c r="Z35" s="1217"/>
      <c r="AA35" s="1217"/>
      <c r="AB35" s="1217"/>
      <c r="AC35" s="1217"/>
      <c r="AD35" s="1217"/>
      <c r="AE35" s="1217"/>
      <c r="AF35" s="1217"/>
      <c r="AG35" s="1217"/>
      <c r="AH35" s="1217"/>
      <c r="AI35" s="1217"/>
      <c r="AJ35" s="1217"/>
      <c r="AK35" s="1217"/>
      <c r="AL35" s="1217"/>
      <c r="AM35" s="1218"/>
      <c r="AO35" s="278"/>
      <c r="AR35" s="3245"/>
      <c r="AS35" s="3245"/>
      <c r="AT35" s="3245"/>
      <c r="AU35" s="3245"/>
      <c r="AV35" s="3245"/>
      <c r="AW35" s="3245"/>
      <c r="AX35" s="3245"/>
      <c r="AY35" s="3245"/>
      <c r="AZ35" s="3245"/>
      <c r="BA35" s="3245"/>
      <c r="BB35" s="3245"/>
      <c r="BC35" s="3245"/>
      <c r="BD35" s="3245"/>
      <c r="BE35" s="3245"/>
      <c r="BF35" s="3245"/>
      <c r="BG35" s="3245"/>
      <c r="BL35" s="29" t="str">
        <f t="shared" si="0"/>
        <v/>
      </c>
      <c r="BZ35" s="309"/>
      <c r="CA35" s="423" t="s">
        <v>4074</v>
      </c>
      <c r="CE35" s="33" t="s">
        <v>3420</v>
      </c>
    </row>
    <row r="36" spans="2:83" ht="15" customHeight="1">
      <c r="B36" s="269"/>
      <c r="C36" s="3257"/>
      <c r="D36" s="1079"/>
      <c r="E36" s="1024"/>
      <c r="F36" s="1025"/>
      <c r="G36" s="1714" t="s">
        <v>588</v>
      </c>
      <c r="H36" s="1149"/>
      <c r="I36" s="1149"/>
      <c r="J36" s="1149"/>
      <c r="K36" s="1149"/>
      <c r="L36" s="1150"/>
      <c r="M36" s="68" t="s">
        <v>580</v>
      </c>
      <c r="N36" s="1165"/>
      <c r="O36" s="1166"/>
      <c r="P36" s="1140"/>
      <c r="Q36" s="1141"/>
      <c r="R36" s="73" t="s">
        <v>140</v>
      </c>
      <c r="S36" s="1140"/>
      <c r="T36" s="1141"/>
      <c r="U36" s="74" t="s">
        <v>141</v>
      </c>
      <c r="V36" s="1140"/>
      <c r="W36" s="1141"/>
      <c r="X36" s="67" t="s">
        <v>142</v>
      </c>
      <c r="Y36" s="1213"/>
      <c r="Z36" s="1214"/>
      <c r="AA36" s="1214"/>
      <c r="AB36" s="1214"/>
      <c r="AC36" s="1214"/>
      <c r="AD36" s="1214"/>
      <c r="AE36" s="1214"/>
      <c r="AF36" s="1214"/>
      <c r="AG36" s="1214"/>
      <c r="AH36" s="1214"/>
      <c r="AI36" s="1214"/>
      <c r="AJ36" s="1214"/>
      <c r="AK36" s="1214"/>
      <c r="AL36" s="1214"/>
      <c r="AM36" s="1215"/>
      <c r="AO36" s="278"/>
      <c r="BL36" s="29" t="str">
        <f t="shared" si="0"/>
        <v/>
      </c>
      <c r="CE36" s="33" t="s">
        <v>3419</v>
      </c>
    </row>
    <row r="37" spans="2:83" ht="15" customHeight="1">
      <c r="B37" s="269"/>
      <c r="C37" s="3257"/>
      <c r="D37" s="1079"/>
      <c r="E37" s="1024"/>
      <c r="F37" s="1025"/>
      <c r="G37" s="1715"/>
      <c r="H37" s="1151"/>
      <c r="I37" s="1151"/>
      <c r="J37" s="1151"/>
      <c r="K37" s="1151"/>
      <c r="L37" s="1152"/>
      <c r="M37" s="36" t="s">
        <v>581</v>
      </c>
      <c r="N37" s="1159"/>
      <c r="O37" s="1160"/>
      <c r="P37" s="1138"/>
      <c r="Q37" s="1139"/>
      <c r="R37" s="75" t="s">
        <v>140</v>
      </c>
      <c r="S37" s="1138"/>
      <c r="T37" s="1139"/>
      <c r="U37" s="76" t="s">
        <v>141</v>
      </c>
      <c r="V37" s="1138"/>
      <c r="W37" s="1139"/>
      <c r="X37" s="66" t="s">
        <v>142</v>
      </c>
      <c r="Y37" s="1216"/>
      <c r="Z37" s="1217"/>
      <c r="AA37" s="1217"/>
      <c r="AB37" s="1217"/>
      <c r="AC37" s="1217"/>
      <c r="AD37" s="1217"/>
      <c r="AE37" s="1217"/>
      <c r="AF37" s="1217"/>
      <c r="AG37" s="1217"/>
      <c r="AH37" s="1217"/>
      <c r="AI37" s="1217"/>
      <c r="AJ37" s="1217"/>
      <c r="AK37" s="1217"/>
      <c r="AL37" s="1217"/>
      <c r="AM37" s="1218"/>
      <c r="AO37" s="278"/>
      <c r="BL37" s="29" t="str">
        <f t="shared" si="0"/>
        <v/>
      </c>
      <c r="CE37" s="33" t="s">
        <v>3418</v>
      </c>
    </row>
    <row r="38" spans="2:83" ht="15" customHeight="1">
      <c r="B38" s="269"/>
      <c r="C38" s="3257"/>
      <c r="D38" s="1079"/>
      <c r="E38" s="1024"/>
      <c r="F38" s="1025"/>
      <c r="G38" s="1714" t="s">
        <v>589</v>
      </c>
      <c r="H38" s="1149"/>
      <c r="I38" s="1149"/>
      <c r="J38" s="1149"/>
      <c r="K38" s="1149"/>
      <c r="L38" s="1150"/>
      <c r="M38" s="68" t="s">
        <v>580</v>
      </c>
      <c r="N38" s="1165"/>
      <c r="O38" s="1166"/>
      <c r="P38" s="1140"/>
      <c r="Q38" s="1141"/>
      <c r="R38" s="73" t="s">
        <v>140</v>
      </c>
      <c r="S38" s="1140"/>
      <c r="T38" s="1141"/>
      <c r="U38" s="74" t="s">
        <v>141</v>
      </c>
      <c r="V38" s="1140"/>
      <c r="W38" s="1141"/>
      <c r="X38" s="67" t="s">
        <v>142</v>
      </c>
      <c r="Y38" s="1213"/>
      <c r="Z38" s="1214"/>
      <c r="AA38" s="1214"/>
      <c r="AB38" s="1214"/>
      <c r="AC38" s="1214"/>
      <c r="AD38" s="1214"/>
      <c r="AE38" s="1214"/>
      <c r="AF38" s="1214"/>
      <c r="AG38" s="1214"/>
      <c r="AH38" s="1214"/>
      <c r="AI38" s="1214"/>
      <c r="AJ38" s="1214"/>
      <c r="AK38" s="1214"/>
      <c r="AL38" s="1214"/>
      <c r="AM38" s="1215"/>
      <c r="AO38" s="278"/>
      <c r="BL38" s="29" t="str">
        <f t="shared" si="0"/>
        <v/>
      </c>
      <c r="CE38" s="33" t="s">
        <v>3417</v>
      </c>
    </row>
    <row r="39" spans="2:83" ht="15" customHeight="1">
      <c r="B39" s="269"/>
      <c r="C39" s="3257"/>
      <c r="D39" s="1079"/>
      <c r="E39" s="1024"/>
      <c r="F39" s="1025"/>
      <c r="G39" s="1715"/>
      <c r="H39" s="1151"/>
      <c r="I39" s="1151"/>
      <c r="J39" s="1151"/>
      <c r="K39" s="1151"/>
      <c r="L39" s="1152"/>
      <c r="M39" s="36" t="s">
        <v>581</v>
      </c>
      <c r="N39" s="1159"/>
      <c r="O39" s="1160"/>
      <c r="P39" s="1138"/>
      <c r="Q39" s="1139"/>
      <c r="R39" s="75" t="s">
        <v>140</v>
      </c>
      <c r="S39" s="1138"/>
      <c r="T39" s="1139"/>
      <c r="U39" s="76" t="s">
        <v>141</v>
      </c>
      <c r="V39" s="1138"/>
      <c r="W39" s="1139"/>
      <c r="X39" s="66" t="s">
        <v>142</v>
      </c>
      <c r="Y39" s="1216"/>
      <c r="Z39" s="1217"/>
      <c r="AA39" s="1217"/>
      <c r="AB39" s="1217"/>
      <c r="AC39" s="1217"/>
      <c r="AD39" s="1217"/>
      <c r="AE39" s="1217"/>
      <c r="AF39" s="1217"/>
      <c r="AG39" s="1217"/>
      <c r="AH39" s="1217"/>
      <c r="AI39" s="1217"/>
      <c r="AJ39" s="1217"/>
      <c r="AK39" s="1217"/>
      <c r="AL39" s="1217"/>
      <c r="AM39" s="1218"/>
      <c r="AO39" s="278"/>
      <c r="BL39" s="29" t="str">
        <f t="shared" si="0"/>
        <v/>
      </c>
      <c r="CE39" s="33" t="s">
        <v>3416</v>
      </c>
    </row>
    <row r="40" spans="2:83" ht="15" customHeight="1">
      <c r="B40" s="269"/>
      <c r="C40" s="3257"/>
      <c r="D40" s="1079"/>
      <c r="E40" s="1024"/>
      <c r="F40" s="1025"/>
      <c r="G40" s="1714" t="s">
        <v>590</v>
      </c>
      <c r="H40" s="1149"/>
      <c r="I40" s="1149"/>
      <c r="J40" s="1149"/>
      <c r="K40" s="1149"/>
      <c r="L40" s="1150"/>
      <c r="M40" s="68" t="s">
        <v>580</v>
      </c>
      <c r="N40" s="1165"/>
      <c r="O40" s="1166"/>
      <c r="P40" s="1140"/>
      <c r="Q40" s="1141"/>
      <c r="R40" s="73" t="s">
        <v>140</v>
      </c>
      <c r="S40" s="1140"/>
      <c r="T40" s="1141"/>
      <c r="U40" s="74" t="s">
        <v>141</v>
      </c>
      <c r="V40" s="1140"/>
      <c r="W40" s="1141"/>
      <c r="X40" s="67" t="s">
        <v>142</v>
      </c>
      <c r="Y40" s="1213"/>
      <c r="Z40" s="1214"/>
      <c r="AA40" s="1214"/>
      <c r="AB40" s="1214"/>
      <c r="AC40" s="1214"/>
      <c r="AD40" s="1214"/>
      <c r="AE40" s="1214"/>
      <c r="AF40" s="1214"/>
      <c r="AG40" s="1214"/>
      <c r="AH40" s="1214"/>
      <c r="AI40" s="1214"/>
      <c r="AJ40" s="1214"/>
      <c r="AK40" s="1214"/>
      <c r="AL40" s="1214"/>
      <c r="AM40" s="1215"/>
      <c r="AO40" s="278"/>
      <c r="BL40" s="29" t="str">
        <f t="shared" si="0"/>
        <v/>
      </c>
      <c r="CE40" s="33" t="s">
        <v>3415</v>
      </c>
    </row>
    <row r="41" spans="2:83" ht="15" customHeight="1">
      <c r="B41" s="269"/>
      <c r="C41" s="3257"/>
      <c r="D41" s="1079"/>
      <c r="E41" s="1024"/>
      <c r="F41" s="1025"/>
      <c r="G41" s="1715"/>
      <c r="H41" s="1151"/>
      <c r="I41" s="1151"/>
      <c r="J41" s="1151"/>
      <c r="K41" s="1151"/>
      <c r="L41" s="1152"/>
      <c r="M41" s="36" t="s">
        <v>581</v>
      </c>
      <c r="N41" s="1159"/>
      <c r="O41" s="1160"/>
      <c r="P41" s="1138"/>
      <c r="Q41" s="1139"/>
      <c r="R41" s="75" t="s">
        <v>140</v>
      </c>
      <c r="S41" s="1138"/>
      <c r="T41" s="1139"/>
      <c r="U41" s="76" t="s">
        <v>141</v>
      </c>
      <c r="V41" s="1138"/>
      <c r="W41" s="1139"/>
      <c r="X41" s="66" t="s">
        <v>142</v>
      </c>
      <c r="Y41" s="1216"/>
      <c r="Z41" s="1217"/>
      <c r="AA41" s="1217"/>
      <c r="AB41" s="1217"/>
      <c r="AC41" s="1217"/>
      <c r="AD41" s="1217"/>
      <c r="AE41" s="1217"/>
      <c r="AF41" s="1217"/>
      <c r="AG41" s="1217"/>
      <c r="AH41" s="1217"/>
      <c r="AI41" s="1217"/>
      <c r="AJ41" s="1217"/>
      <c r="AK41" s="1217"/>
      <c r="AL41" s="1217"/>
      <c r="AM41" s="1218"/>
      <c r="AO41" s="278"/>
      <c r="BL41" s="29" t="str">
        <f t="shared" si="0"/>
        <v/>
      </c>
      <c r="CE41" s="33" t="s">
        <v>3414</v>
      </c>
    </row>
    <row r="42" spans="2:83" ht="15" customHeight="1">
      <c r="B42" s="269"/>
      <c r="C42" s="3257"/>
      <c r="D42" s="1079"/>
      <c r="E42" s="1024"/>
      <c r="F42" s="1025"/>
      <c r="G42" s="1714" t="s">
        <v>2721</v>
      </c>
      <c r="H42" s="1149"/>
      <c r="I42" s="1149"/>
      <c r="J42" s="1149"/>
      <c r="K42" s="1149"/>
      <c r="L42" s="1150"/>
      <c r="M42" s="68" t="s">
        <v>580</v>
      </c>
      <c r="N42" s="1165"/>
      <c r="O42" s="1166"/>
      <c r="P42" s="1140"/>
      <c r="Q42" s="1141"/>
      <c r="R42" s="73" t="s">
        <v>140</v>
      </c>
      <c r="S42" s="1140"/>
      <c r="T42" s="1141"/>
      <c r="U42" s="74" t="s">
        <v>141</v>
      </c>
      <c r="V42" s="1140"/>
      <c r="W42" s="1141"/>
      <c r="X42" s="67" t="s">
        <v>142</v>
      </c>
      <c r="Y42" s="1213"/>
      <c r="Z42" s="1214"/>
      <c r="AA42" s="1214"/>
      <c r="AB42" s="1214"/>
      <c r="AC42" s="1214"/>
      <c r="AD42" s="1214"/>
      <c r="AE42" s="1214"/>
      <c r="AF42" s="1214"/>
      <c r="AG42" s="1214"/>
      <c r="AH42" s="1214"/>
      <c r="AI42" s="1214"/>
      <c r="AJ42" s="1214"/>
      <c r="AK42" s="1214"/>
      <c r="AL42" s="1214"/>
      <c r="AM42" s="1215"/>
      <c r="AO42" s="278"/>
      <c r="BL42" s="29" t="str">
        <f t="shared" si="0"/>
        <v/>
      </c>
      <c r="CE42" s="33" t="s">
        <v>3413</v>
      </c>
    </row>
    <row r="43" spans="2:83" ht="15" customHeight="1">
      <c r="B43" s="269"/>
      <c r="C43" s="3258"/>
      <c r="D43" s="848"/>
      <c r="E43" s="849"/>
      <c r="F43" s="850"/>
      <c r="G43" s="1715"/>
      <c r="H43" s="1151"/>
      <c r="I43" s="1151"/>
      <c r="J43" s="1151"/>
      <c r="K43" s="1151"/>
      <c r="L43" s="1152"/>
      <c r="M43" s="36" t="s">
        <v>581</v>
      </c>
      <c r="N43" s="1159"/>
      <c r="O43" s="1160"/>
      <c r="P43" s="1138"/>
      <c r="Q43" s="1139"/>
      <c r="R43" s="75" t="s">
        <v>140</v>
      </c>
      <c r="S43" s="1138"/>
      <c r="T43" s="1139"/>
      <c r="U43" s="76" t="s">
        <v>141</v>
      </c>
      <c r="V43" s="1138"/>
      <c r="W43" s="1139"/>
      <c r="X43" s="66" t="s">
        <v>142</v>
      </c>
      <c r="Y43" s="1216"/>
      <c r="Z43" s="1217"/>
      <c r="AA43" s="1217"/>
      <c r="AB43" s="1217"/>
      <c r="AC43" s="1217"/>
      <c r="AD43" s="1217"/>
      <c r="AE43" s="1217"/>
      <c r="AF43" s="1217"/>
      <c r="AG43" s="1217"/>
      <c r="AH43" s="1217"/>
      <c r="AI43" s="1217"/>
      <c r="AJ43" s="1217"/>
      <c r="AK43" s="1217"/>
      <c r="AL43" s="1217"/>
      <c r="AM43" s="1218"/>
      <c r="AO43" s="278"/>
      <c r="BL43" s="29" t="str">
        <f t="shared" si="0"/>
        <v/>
      </c>
      <c r="CE43" s="33" t="s">
        <v>3412</v>
      </c>
    </row>
    <row r="44" spans="2:83" ht="15" customHeight="1" thickBot="1">
      <c r="B44" s="270"/>
      <c r="C44" s="425"/>
      <c r="D44" s="426"/>
      <c r="E44" s="426"/>
      <c r="F44" s="426"/>
      <c r="G44" s="426"/>
      <c r="H44" s="426"/>
      <c r="I44" s="426"/>
      <c r="J44" s="426"/>
      <c r="K44" s="426"/>
      <c r="L44" s="42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9"/>
      <c r="AP44" s="30"/>
      <c r="AQ44" s="72"/>
      <c r="CE44" s="33" t="s">
        <v>3411</v>
      </c>
    </row>
    <row r="45" spans="2:83" ht="15" customHeight="1" thickTop="1" thickBot="1">
      <c r="B45" s="33"/>
      <c r="AJ45" s="1483" t="s">
        <v>802</v>
      </c>
      <c r="AK45" s="1483"/>
      <c r="AL45" s="1483"/>
      <c r="AM45" s="1483"/>
      <c r="AN45" s="1483"/>
      <c r="AO45" s="427"/>
      <c r="CE45" s="33" t="s">
        <v>3409</v>
      </c>
    </row>
    <row r="46" spans="2:83" ht="15" customHeight="1" thickTop="1">
      <c r="B46" s="428"/>
      <c r="C46" s="429"/>
      <c r="D46" s="430"/>
      <c r="E46" s="430"/>
      <c r="F46" s="430"/>
      <c r="G46" s="430"/>
      <c r="H46" s="430"/>
      <c r="I46" s="430"/>
      <c r="J46" s="430"/>
      <c r="K46" s="430"/>
      <c r="L46" s="430"/>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31"/>
      <c r="AP46" s="30"/>
      <c r="AQ46" s="72"/>
      <c r="CE46" s="33" t="s">
        <v>3408</v>
      </c>
    </row>
    <row r="47" spans="2:83" ht="15" customHeight="1">
      <c r="B47" s="432"/>
      <c r="C47" s="3256" t="s">
        <v>3410</v>
      </c>
      <c r="D47" s="1145" t="s">
        <v>3381</v>
      </c>
      <c r="E47" s="1146"/>
      <c r="F47" s="1146"/>
      <c r="G47" s="1146"/>
      <c r="H47" s="1146"/>
      <c r="I47" s="1146"/>
      <c r="J47" s="1146"/>
      <c r="K47" s="1146"/>
      <c r="L47" s="1147"/>
      <c r="M47" s="1455" t="s">
        <v>2870</v>
      </c>
      <c r="N47" s="3235"/>
      <c r="O47" s="3233"/>
      <c r="P47" s="3234"/>
      <c r="Q47" s="46" t="s">
        <v>140</v>
      </c>
      <c r="R47" s="3233"/>
      <c r="S47" s="3234"/>
      <c r="T47" s="46" t="s">
        <v>141</v>
      </c>
      <c r="U47" s="3233"/>
      <c r="V47" s="3234"/>
      <c r="W47" s="61" t="s">
        <v>142</v>
      </c>
      <c r="X47" s="1105"/>
      <c r="Y47" s="1105"/>
      <c r="Z47" s="1105"/>
      <c r="AA47" s="1105"/>
      <c r="AB47" s="1105"/>
      <c r="AC47" s="1105"/>
      <c r="AD47" s="1105"/>
      <c r="AE47" s="1105"/>
      <c r="AF47" s="1105"/>
      <c r="AG47" s="1105"/>
      <c r="AH47" s="1105"/>
      <c r="AI47" s="1105"/>
      <c r="AJ47" s="1105"/>
      <c r="AK47" s="1105"/>
      <c r="AL47" s="1105"/>
      <c r="AM47" s="1106"/>
      <c r="AO47" s="433"/>
      <c r="AR47" s="3245" t="s">
        <v>2988</v>
      </c>
      <c r="AS47" s="3245"/>
      <c r="AT47" s="3245"/>
      <c r="AU47" s="3245"/>
      <c r="AV47" s="3245"/>
      <c r="AW47" s="3245"/>
      <c r="AX47" s="3245"/>
      <c r="AY47" s="3245"/>
      <c r="AZ47" s="3245"/>
      <c r="BA47" s="3245"/>
      <c r="BB47" s="3245"/>
      <c r="BC47" s="3245"/>
      <c r="BD47" s="3245"/>
      <c r="BE47" s="3245"/>
      <c r="BF47" s="3245"/>
      <c r="BG47" s="3245"/>
      <c r="BL47" s="29" t="str">
        <f>IF(U47=""," 　　年　 　月　 　日",M47&amp;O47&amp;Q47&amp;R47&amp;T47&amp;U47&amp;W47)</f>
        <v xml:space="preserve"> 　　年　 　月　 　日</v>
      </c>
      <c r="CE47" s="33" t="s">
        <v>3407</v>
      </c>
    </row>
    <row r="48" spans="2:83" ht="15" customHeight="1">
      <c r="B48" s="432"/>
      <c r="C48" s="3257"/>
      <c r="D48" s="845" t="s">
        <v>3380</v>
      </c>
      <c r="E48" s="846"/>
      <c r="F48" s="847"/>
      <c r="G48" s="1581" t="s">
        <v>2</v>
      </c>
      <c r="H48" s="1581"/>
      <c r="I48" s="1581"/>
      <c r="J48" s="1581"/>
      <c r="K48" s="1581"/>
      <c r="L48" s="1582"/>
      <c r="M48" s="1517"/>
      <c r="N48" s="1508"/>
      <c r="O48" s="1508"/>
      <c r="P48" s="1508"/>
      <c r="Q48" s="1508"/>
      <c r="R48" s="1508"/>
      <c r="S48" s="1508"/>
      <c r="T48" s="1508"/>
      <c r="U48" s="1508"/>
      <c r="V48" s="1509"/>
      <c r="W48" s="1313" t="s">
        <v>3379</v>
      </c>
      <c r="X48" s="1314"/>
      <c r="Y48" s="1314"/>
      <c r="Z48" s="1314"/>
      <c r="AA48" s="1314"/>
      <c r="AB48" s="1314"/>
      <c r="AC48" s="1314"/>
      <c r="AD48" s="1314"/>
      <c r="AE48" s="1314"/>
      <c r="AF48" s="1314"/>
      <c r="AG48" s="1314"/>
      <c r="AH48" s="1314"/>
      <c r="AI48" s="1314"/>
      <c r="AJ48" s="1314"/>
      <c r="AK48" s="1314"/>
      <c r="AL48" s="1314"/>
      <c r="AM48" s="1315"/>
      <c r="AO48" s="433"/>
      <c r="AR48" s="3245"/>
      <c r="AS48" s="3245"/>
      <c r="AT48" s="3245"/>
      <c r="AU48" s="3245"/>
      <c r="AV48" s="3245"/>
      <c r="AW48" s="3245"/>
      <c r="AX48" s="3245"/>
      <c r="AY48" s="3245"/>
      <c r="AZ48" s="3245"/>
      <c r="BA48" s="3245"/>
      <c r="BB48" s="3245"/>
      <c r="BC48" s="3245"/>
      <c r="BD48" s="3245"/>
      <c r="BE48" s="3245"/>
      <c r="BF48" s="3245"/>
      <c r="BG48" s="3245"/>
      <c r="CE48" s="33" t="s">
        <v>3406</v>
      </c>
    </row>
    <row r="49" spans="1:83" ht="15" customHeight="1">
      <c r="B49" s="432"/>
      <c r="C49" s="3257"/>
      <c r="D49" s="1079"/>
      <c r="E49" s="1024"/>
      <c r="F49" s="1025"/>
      <c r="G49" s="1024" t="s">
        <v>420</v>
      </c>
      <c r="H49" s="1024"/>
      <c r="I49" s="1024"/>
      <c r="J49" s="1024"/>
      <c r="K49" s="1024"/>
      <c r="L49" s="1025"/>
      <c r="M49" s="1547"/>
      <c r="N49" s="1530"/>
      <c r="O49" s="1530"/>
      <c r="P49" s="1530"/>
      <c r="Q49" s="1530"/>
      <c r="R49" s="1530"/>
      <c r="S49" s="1530"/>
      <c r="T49" s="1530"/>
      <c r="U49" s="1530"/>
      <c r="V49" s="1530"/>
      <c r="W49" s="1530"/>
      <c r="X49" s="1530"/>
      <c r="Y49" s="1531"/>
      <c r="AA49" s="1314" t="s">
        <v>3378</v>
      </c>
      <c r="AB49" s="1314"/>
      <c r="AC49" s="1314"/>
      <c r="AD49" s="1314"/>
      <c r="AE49" s="1314"/>
      <c r="AF49" s="1314"/>
      <c r="AG49" s="1314"/>
      <c r="AH49" s="1314"/>
      <c r="AI49" s="1314"/>
      <c r="AJ49" s="1314"/>
      <c r="AK49" s="1314"/>
      <c r="AL49" s="1314"/>
      <c r="AM49" s="1315"/>
      <c r="AO49" s="433"/>
      <c r="CE49" s="33" t="s">
        <v>3405</v>
      </c>
    </row>
    <row r="50" spans="1:83" ht="15" customHeight="1">
      <c r="B50" s="432"/>
      <c r="C50" s="3257"/>
      <c r="D50" s="1079"/>
      <c r="E50" s="1024"/>
      <c r="F50" s="1025"/>
      <c r="G50" s="1146" t="s">
        <v>3377</v>
      </c>
      <c r="H50" s="1146"/>
      <c r="I50" s="1146"/>
      <c r="J50" s="1146"/>
      <c r="K50" s="1146"/>
      <c r="L50" s="1147"/>
      <c r="M50" s="1569" t="s">
        <v>3376</v>
      </c>
      <c r="N50" s="1528"/>
      <c r="O50" s="1528"/>
      <c r="P50" s="1528"/>
      <c r="Q50" s="1528"/>
      <c r="R50" s="1528"/>
      <c r="S50" s="1528"/>
      <c r="T50" s="1528"/>
      <c r="U50" s="3230"/>
      <c r="V50" s="3230"/>
      <c r="W50" s="3230"/>
      <c r="X50" s="3230"/>
      <c r="Y50" s="3231"/>
      <c r="Z50" s="1681" t="s">
        <v>3375</v>
      </c>
      <c r="AA50" s="1616"/>
      <c r="AB50" s="1616"/>
      <c r="AC50" s="1616"/>
      <c r="AD50" s="1616"/>
      <c r="AE50" s="1616"/>
      <c r="AF50" s="3221"/>
      <c r="AG50" s="3221"/>
      <c r="AH50" s="3221"/>
      <c r="AI50" s="3221"/>
      <c r="AJ50" s="3221"/>
      <c r="AK50" s="3221"/>
      <c r="AL50" s="3221"/>
      <c r="AM50" s="3222"/>
      <c r="AO50" s="433"/>
      <c r="BL50" s="29" t="str">
        <f>IF(M50="職名を選択▼","",M50)</f>
        <v/>
      </c>
      <c r="CE50" s="33" t="s">
        <v>3404</v>
      </c>
    </row>
    <row r="51" spans="1:83" ht="15" customHeight="1">
      <c r="B51" s="432"/>
      <c r="C51" s="3257"/>
      <c r="D51" s="1079"/>
      <c r="E51" s="1024"/>
      <c r="F51" s="1025"/>
      <c r="G51" s="1146" t="s">
        <v>3374</v>
      </c>
      <c r="H51" s="1146"/>
      <c r="I51" s="1146"/>
      <c r="J51" s="1146"/>
      <c r="K51" s="1146"/>
      <c r="L51" s="1147"/>
      <c r="M51" s="1500"/>
      <c r="N51" s="1500"/>
      <c r="O51" s="1500"/>
      <c r="P51" s="1500"/>
      <c r="Q51" s="1500"/>
      <c r="R51" s="1500"/>
      <c r="S51" s="1500"/>
      <c r="T51" s="1500"/>
      <c r="U51" s="1500"/>
      <c r="V51" s="1500"/>
      <c r="W51" s="1500"/>
      <c r="X51" s="1500"/>
      <c r="Y51" s="1500"/>
      <c r="Z51" s="1500"/>
      <c r="AA51" s="1500"/>
      <c r="AB51" s="1500"/>
      <c r="AC51" s="1031"/>
      <c r="AD51" s="1032"/>
      <c r="AE51" s="1032"/>
      <c r="AF51" s="1032"/>
      <c r="AG51" s="1032"/>
      <c r="AH51" s="1032"/>
      <c r="AI51" s="1032"/>
      <c r="AJ51" s="1032"/>
      <c r="AK51" s="1032"/>
      <c r="AL51" s="1032"/>
      <c r="AM51" s="1033"/>
      <c r="AO51" s="433"/>
      <c r="BL51" s="33"/>
      <c r="CE51" s="33" t="s">
        <v>3403</v>
      </c>
    </row>
    <row r="52" spans="1:83" ht="15" customHeight="1">
      <c r="B52" s="432"/>
      <c r="C52" s="3257"/>
      <c r="D52" s="1079"/>
      <c r="E52" s="1024"/>
      <c r="F52" s="1025"/>
      <c r="G52" s="1146" t="s">
        <v>3373</v>
      </c>
      <c r="H52" s="1146"/>
      <c r="I52" s="1146"/>
      <c r="J52" s="1146"/>
      <c r="K52" s="1146"/>
      <c r="L52" s="1147"/>
      <c r="M52" s="1329"/>
      <c r="N52" s="1329"/>
      <c r="O52" s="64" t="s">
        <v>60</v>
      </c>
      <c r="P52" s="1329"/>
      <c r="Q52" s="1329"/>
      <c r="R52" s="1329"/>
      <c r="S52" s="64" t="s">
        <v>60</v>
      </c>
      <c r="T52" s="1329"/>
      <c r="U52" s="1329"/>
      <c r="V52" s="1329"/>
      <c r="W52" s="1313" t="s">
        <v>3372</v>
      </c>
      <c r="X52" s="1314"/>
      <c r="Y52" s="1314"/>
      <c r="Z52" s="1314"/>
      <c r="AA52" s="1314"/>
      <c r="AB52" s="1314"/>
      <c r="AC52" s="1314"/>
      <c r="AD52" s="1314"/>
      <c r="AE52" s="1314"/>
      <c r="AF52" s="1314"/>
      <c r="AG52" s="1314"/>
      <c r="AH52" s="1314"/>
      <c r="AI52" s="1314"/>
      <c r="AJ52" s="1314"/>
      <c r="AK52" s="1314"/>
      <c r="AL52" s="1314"/>
      <c r="AM52" s="1315"/>
      <c r="AO52" s="433"/>
      <c r="BL52" s="29" t="str">
        <f>IF(M52="","",M52&amp;O52&amp;P52&amp;S52&amp;T52)</f>
        <v/>
      </c>
      <c r="CE52" s="33" t="s">
        <v>3402</v>
      </c>
    </row>
    <row r="53" spans="1:83" ht="15" customHeight="1">
      <c r="B53" s="432"/>
      <c r="C53" s="3257"/>
      <c r="D53" s="1079"/>
      <c r="E53" s="1024"/>
      <c r="F53" s="1025"/>
      <c r="G53" s="1146" t="s">
        <v>61</v>
      </c>
      <c r="H53" s="1146"/>
      <c r="I53" s="1146"/>
      <c r="J53" s="1146"/>
      <c r="K53" s="1146"/>
      <c r="L53" s="1147"/>
      <c r="M53" s="1219" t="s">
        <v>2654</v>
      </c>
      <c r="N53" s="1220"/>
      <c r="O53" s="1220"/>
      <c r="P53" s="1157"/>
      <c r="Q53" s="1158"/>
      <c r="R53" s="62" t="s">
        <v>140</v>
      </c>
      <c r="S53" s="1157"/>
      <c r="T53" s="1158"/>
      <c r="U53" s="61" t="s">
        <v>141</v>
      </c>
      <c r="V53" s="1157"/>
      <c r="W53" s="1158"/>
      <c r="X53" s="61" t="s">
        <v>142</v>
      </c>
      <c r="Y53" s="1105"/>
      <c r="Z53" s="1105"/>
      <c r="AA53" s="1105"/>
      <c r="AB53" s="1105"/>
      <c r="AC53" s="1105"/>
      <c r="AD53" s="1105"/>
      <c r="AE53" s="1105"/>
      <c r="AF53" s="1105"/>
      <c r="AG53" s="1105"/>
      <c r="AH53" s="1105"/>
      <c r="AI53" s="1105"/>
      <c r="AJ53" s="1105"/>
      <c r="AK53" s="1105"/>
      <c r="AL53" s="1105"/>
      <c r="AM53" s="1106"/>
      <c r="AO53" s="433"/>
      <c r="BL53" s="29" t="str">
        <f>IF(M53="選択▼","",IF(V53="","",M53&amp;P53&amp;R53&amp;S53&amp;U53&amp;V53&amp;X53))</f>
        <v/>
      </c>
      <c r="CE53" s="33" t="s">
        <v>3401</v>
      </c>
    </row>
    <row r="54" spans="1:83" ht="15" customHeight="1">
      <c r="B54" s="432"/>
      <c r="C54" s="3257"/>
      <c r="D54" s="1079"/>
      <c r="E54" s="1024"/>
      <c r="F54" s="1025"/>
      <c r="G54" s="1188" t="s">
        <v>455</v>
      </c>
      <c r="H54" s="1188"/>
      <c r="I54" s="1188"/>
      <c r="J54" s="1188"/>
      <c r="K54" s="1188"/>
      <c r="L54" s="1189"/>
      <c r="M54" s="1574" t="s">
        <v>3345</v>
      </c>
      <c r="N54" s="1575"/>
      <c r="O54" s="1575"/>
      <c r="P54" s="1576"/>
      <c r="Q54" s="3236"/>
      <c r="R54" s="3236"/>
      <c r="S54" s="3236"/>
      <c r="T54" s="3236"/>
      <c r="U54" s="3236"/>
      <c r="V54" s="3236"/>
      <c r="W54" s="3236"/>
      <c r="X54" s="3236"/>
      <c r="Y54" s="3236"/>
      <c r="Z54" s="3236"/>
      <c r="AA54" s="3236"/>
      <c r="AB54" s="3236"/>
      <c r="AC54" s="3236"/>
      <c r="AD54" s="3236"/>
      <c r="AE54" s="3236"/>
      <c r="AF54" s="3236"/>
      <c r="AG54" s="3236"/>
      <c r="AH54" s="3236"/>
      <c r="AI54" s="3236"/>
      <c r="AJ54" s="3236"/>
      <c r="AK54" s="3236"/>
      <c r="AL54" s="3236"/>
      <c r="AM54" s="3236"/>
      <c r="AO54" s="433"/>
      <c r="AP54" s="30"/>
      <c r="AQ54" s="72"/>
      <c r="BL54" s="29" t="str">
        <f>IF(M54="選択　▼","",M54)</f>
        <v/>
      </c>
      <c r="CE54" s="33" t="s">
        <v>3400</v>
      </c>
    </row>
    <row r="55" spans="1:83" ht="15" customHeight="1">
      <c r="B55" s="432"/>
      <c r="C55" s="3257"/>
      <c r="D55" s="1079"/>
      <c r="E55" s="1024"/>
      <c r="F55" s="1025"/>
      <c r="G55" s="1146" t="s">
        <v>459</v>
      </c>
      <c r="H55" s="1146"/>
      <c r="I55" s="1146"/>
      <c r="J55" s="1146"/>
      <c r="K55" s="1146"/>
      <c r="L55" s="1147"/>
      <c r="M55" s="1465"/>
      <c r="N55" s="1466"/>
      <c r="O55" s="1466"/>
      <c r="P55" s="1609"/>
      <c r="Q55" s="1681" t="s">
        <v>2887</v>
      </c>
      <c r="R55" s="1616"/>
      <c r="S55" s="1616"/>
      <c r="T55" s="1616"/>
      <c r="U55" s="1616"/>
      <c r="V55" s="1616"/>
      <c r="W55" s="1616"/>
      <c r="X55" s="1616"/>
      <c r="Y55" s="1616"/>
      <c r="Z55" s="1616"/>
      <c r="AA55" s="1616"/>
      <c r="AB55" s="1616"/>
      <c r="AC55" s="1616"/>
      <c r="AD55" s="1616"/>
      <c r="AE55" s="1616"/>
      <c r="AF55" s="1616"/>
      <c r="AG55" s="1616"/>
      <c r="AH55" s="1616"/>
      <c r="AI55" s="1616"/>
      <c r="AJ55" s="1616"/>
      <c r="AK55" s="1616"/>
      <c r="AL55" s="1616"/>
      <c r="AM55" s="1617"/>
      <c r="AO55" s="433"/>
      <c r="AP55" s="30"/>
      <c r="AQ55" s="72"/>
      <c r="CE55" s="33" t="s">
        <v>3399</v>
      </c>
    </row>
    <row r="56" spans="1:83" ht="15" hidden="1" customHeight="1">
      <c r="A56" s="43"/>
      <c r="B56" s="432"/>
      <c r="C56" s="3257"/>
      <c r="D56" s="1079"/>
      <c r="E56" s="1024"/>
      <c r="F56" s="1025"/>
      <c r="G56" s="845" t="s">
        <v>3371</v>
      </c>
      <c r="H56" s="846"/>
      <c r="I56" s="846"/>
      <c r="J56" s="846"/>
      <c r="K56" s="846"/>
      <c r="L56" s="847"/>
      <c r="M56" s="1046" t="s">
        <v>3345</v>
      </c>
      <c r="N56" s="1047"/>
      <c r="O56" s="1047"/>
      <c r="P56" s="1047"/>
      <c r="Q56" s="1047"/>
      <c r="R56" s="1047"/>
      <c r="S56" s="1047"/>
      <c r="T56" s="1047"/>
      <c r="U56" s="1047"/>
      <c r="V56" s="1047"/>
      <c r="W56" s="1047"/>
      <c r="X56" s="1047"/>
      <c r="Y56" s="1047"/>
      <c r="Z56" s="1047"/>
      <c r="AA56" s="1047"/>
      <c r="AB56" s="1047"/>
      <c r="AC56" s="1048"/>
      <c r="AD56" s="1190"/>
      <c r="AE56" s="1105"/>
      <c r="AF56" s="1105"/>
      <c r="AG56" s="1105"/>
      <c r="AH56" s="1105"/>
      <c r="AI56" s="1105"/>
      <c r="AJ56" s="1105"/>
      <c r="AK56" s="1105"/>
      <c r="AL56" s="1105"/>
      <c r="AM56" s="1106"/>
      <c r="AO56" s="433"/>
      <c r="BL56" s="29" t="str">
        <f>IF(M56="選択　▼","",LEFT(M56,1))</f>
        <v/>
      </c>
      <c r="CE56" s="33" t="s">
        <v>3398</v>
      </c>
    </row>
    <row r="57" spans="1:83" ht="15" customHeight="1">
      <c r="B57" s="432"/>
      <c r="C57" s="3257"/>
      <c r="D57" s="1079"/>
      <c r="E57" s="1024"/>
      <c r="F57" s="1025"/>
      <c r="G57" s="845" t="s">
        <v>2794</v>
      </c>
      <c r="H57" s="846"/>
      <c r="I57" s="846"/>
      <c r="J57" s="846"/>
      <c r="K57" s="846"/>
      <c r="L57" s="847"/>
      <c r="M57" s="1569" t="s">
        <v>3370</v>
      </c>
      <c r="N57" s="1528"/>
      <c r="O57" s="1528"/>
      <c r="P57" s="1528"/>
      <c r="Q57" s="1528"/>
      <c r="R57" s="1528"/>
      <c r="S57" s="3232"/>
      <c r="T57" s="1876"/>
      <c r="U57" s="1876"/>
      <c r="V57" s="1876"/>
      <c r="W57" s="1876"/>
      <c r="X57" s="1876"/>
      <c r="Y57" s="1876"/>
      <c r="Z57" s="1876"/>
      <c r="AA57" s="1876"/>
      <c r="AB57" s="1876"/>
      <c r="AC57" s="1876"/>
      <c r="AD57" s="1876"/>
      <c r="AE57" s="1876"/>
      <c r="AF57" s="1876"/>
      <c r="AG57" s="1876"/>
      <c r="AH57" s="1876"/>
      <c r="AI57" s="1876"/>
      <c r="AJ57" s="1876"/>
      <c r="AK57" s="1876"/>
      <c r="AL57" s="1876"/>
      <c r="AM57" s="1879"/>
      <c r="AO57" s="433"/>
      <c r="CE57" s="33" t="s">
        <v>3397</v>
      </c>
    </row>
    <row r="58" spans="1:83" ht="15" customHeight="1">
      <c r="B58" s="432"/>
      <c r="C58" s="3257"/>
      <c r="D58" s="848"/>
      <c r="E58" s="849"/>
      <c r="F58" s="850"/>
      <c r="G58" s="1079"/>
      <c r="H58" s="1024"/>
      <c r="I58" s="1024"/>
      <c r="J58" s="1024"/>
      <c r="K58" s="1024"/>
      <c r="L58" s="1025"/>
      <c r="M58" s="34" t="s">
        <v>5</v>
      </c>
      <c r="N58" s="1466"/>
      <c r="O58" s="1466"/>
      <c r="P58" s="1466"/>
      <c r="Q58" s="1466"/>
      <c r="R58" s="1190" t="s">
        <v>4</v>
      </c>
      <c r="S58" s="1105"/>
      <c r="T58" s="1105"/>
      <c r="U58" s="1545"/>
      <c r="V58" s="1545"/>
      <c r="W58" s="1545"/>
      <c r="X58" s="1545"/>
      <c r="Y58" s="1545"/>
      <c r="Z58" s="1545"/>
      <c r="AA58" s="1545"/>
      <c r="AB58" s="1545"/>
      <c r="AC58" s="1545"/>
      <c r="AD58" s="1545"/>
      <c r="AE58" s="1545"/>
      <c r="AF58" s="1545"/>
      <c r="AG58" s="1545"/>
      <c r="AH58" s="1545"/>
      <c r="AI58" s="1545"/>
      <c r="AJ58" s="1545"/>
      <c r="AK58" s="1545"/>
      <c r="AL58" s="1545"/>
      <c r="AM58" s="1546"/>
      <c r="AO58" s="433"/>
      <c r="BL58" s="29" t="str">
        <f>IF(M57="都道府県を選択▼","",IF(N58="","",M57&amp;N58&amp;"号"))</f>
        <v/>
      </c>
      <c r="CE58" s="33" t="s">
        <v>3396</v>
      </c>
    </row>
    <row r="59" spans="1:83" ht="15" customHeight="1">
      <c r="B59" s="432"/>
      <c r="C59" s="3257"/>
      <c r="D59" s="845" t="s">
        <v>3369</v>
      </c>
      <c r="E59" s="846"/>
      <c r="F59" s="847"/>
      <c r="G59" s="1494" t="s">
        <v>591</v>
      </c>
      <c r="H59" s="1495"/>
      <c r="I59" s="1495"/>
      <c r="J59" s="1495"/>
      <c r="K59" s="1495"/>
      <c r="L59" s="1496"/>
      <c r="M59" s="845" t="s">
        <v>2618</v>
      </c>
      <c r="N59" s="846"/>
      <c r="O59" s="846"/>
      <c r="P59" s="846"/>
      <c r="Q59" s="846"/>
      <c r="R59" s="846"/>
      <c r="S59" s="846"/>
      <c r="T59" s="846"/>
      <c r="U59" s="846"/>
      <c r="V59" s="846"/>
      <c r="W59" s="846"/>
      <c r="X59" s="847"/>
      <c r="Y59" s="1185" t="s">
        <v>2724</v>
      </c>
      <c r="Z59" s="1186"/>
      <c r="AA59" s="1186"/>
      <c r="AB59" s="1186"/>
      <c r="AC59" s="1186"/>
      <c r="AD59" s="1186"/>
      <c r="AE59" s="1186"/>
      <c r="AF59" s="1186"/>
      <c r="AG59" s="1186"/>
      <c r="AH59" s="1186"/>
      <c r="AI59" s="1186"/>
      <c r="AJ59" s="1186"/>
      <c r="AK59" s="1186"/>
      <c r="AL59" s="1186"/>
      <c r="AM59" s="1187"/>
      <c r="AO59" s="433"/>
      <c r="CE59" s="33" t="s">
        <v>3395</v>
      </c>
    </row>
    <row r="60" spans="1:83" ht="15" customHeight="1">
      <c r="B60" s="432"/>
      <c r="C60" s="3257"/>
      <c r="D60" s="1079"/>
      <c r="E60" s="1024"/>
      <c r="F60" s="1025"/>
      <c r="G60" s="1497"/>
      <c r="H60" s="1498"/>
      <c r="I60" s="1498"/>
      <c r="J60" s="1498"/>
      <c r="K60" s="1498"/>
      <c r="L60" s="1499"/>
      <c r="M60" s="1599" t="s">
        <v>2791</v>
      </c>
      <c r="N60" s="1600"/>
      <c r="O60" s="1600"/>
      <c r="P60" s="1600"/>
      <c r="Q60" s="1600"/>
      <c r="R60" s="1600"/>
      <c r="S60" s="1600"/>
      <c r="T60" s="1600"/>
      <c r="U60" s="1600"/>
      <c r="V60" s="1600"/>
      <c r="W60" s="1600"/>
      <c r="X60" s="1601"/>
      <c r="Y60" s="1599" t="s">
        <v>2792</v>
      </c>
      <c r="Z60" s="1600"/>
      <c r="AA60" s="1600"/>
      <c r="AB60" s="1600"/>
      <c r="AC60" s="1600"/>
      <c r="AD60" s="1600"/>
      <c r="AE60" s="1600"/>
      <c r="AF60" s="1600"/>
      <c r="AG60" s="1600"/>
      <c r="AH60" s="1600"/>
      <c r="AI60" s="1600"/>
      <c r="AJ60" s="1600"/>
      <c r="AK60" s="1600"/>
      <c r="AL60" s="1600"/>
      <c r="AM60" s="1601"/>
      <c r="AO60" s="433"/>
      <c r="AR60" s="30"/>
      <c r="CE60" s="33" t="s">
        <v>3394</v>
      </c>
    </row>
    <row r="61" spans="1:83" ht="15" customHeight="1">
      <c r="B61" s="432"/>
      <c r="C61" s="3257"/>
      <c r="D61" s="1079"/>
      <c r="E61" s="1024"/>
      <c r="F61" s="1025"/>
      <c r="G61" s="1714" t="s">
        <v>582</v>
      </c>
      <c r="H61" s="1149"/>
      <c r="I61" s="1149"/>
      <c r="J61" s="1149"/>
      <c r="K61" s="1149"/>
      <c r="L61" s="1150"/>
      <c r="M61" s="68" t="s">
        <v>580</v>
      </c>
      <c r="N61" s="1165" t="s">
        <v>2722</v>
      </c>
      <c r="O61" s="1166"/>
      <c r="P61" s="1140"/>
      <c r="Q61" s="1141"/>
      <c r="R61" s="73" t="s">
        <v>140</v>
      </c>
      <c r="S61" s="1140"/>
      <c r="T61" s="1141"/>
      <c r="U61" s="74" t="s">
        <v>141</v>
      </c>
      <c r="V61" s="1140"/>
      <c r="W61" s="1141"/>
      <c r="X61" s="67" t="s">
        <v>142</v>
      </c>
      <c r="Y61" s="1213"/>
      <c r="Z61" s="1214"/>
      <c r="AA61" s="1214"/>
      <c r="AB61" s="1214"/>
      <c r="AC61" s="1214"/>
      <c r="AD61" s="1214"/>
      <c r="AE61" s="1214"/>
      <c r="AF61" s="1214"/>
      <c r="AG61" s="1214"/>
      <c r="AH61" s="1214"/>
      <c r="AI61" s="1214"/>
      <c r="AJ61" s="1214"/>
      <c r="AK61" s="1214"/>
      <c r="AL61" s="1214"/>
      <c r="AM61" s="1215"/>
      <c r="AO61" s="433"/>
      <c r="BL61" s="29" t="str">
        <f>IF(N61="選択","",IF(V61="",N61&amp;P61&amp;R61&amp;S61&amp;U61,IF(S61="","",N61&amp;P61&amp;R61&amp;S61&amp;U61&amp;V61&amp;X61)))</f>
        <v/>
      </c>
      <c r="CE61" s="33" t="s">
        <v>3393</v>
      </c>
    </row>
    <row r="62" spans="1:83" ht="15" customHeight="1">
      <c r="B62" s="432"/>
      <c r="C62" s="3257"/>
      <c r="D62" s="1079"/>
      <c r="E62" s="1024"/>
      <c r="F62" s="1025"/>
      <c r="G62" s="1715"/>
      <c r="H62" s="1151"/>
      <c r="I62" s="1151"/>
      <c r="J62" s="1151"/>
      <c r="K62" s="1151"/>
      <c r="L62" s="1152"/>
      <c r="M62" s="36" t="s">
        <v>581</v>
      </c>
      <c r="N62" s="1159" t="s">
        <v>2722</v>
      </c>
      <c r="O62" s="1160"/>
      <c r="P62" s="1138"/>
      <c r="Q62" s="1139"/>
      <c r="R62" s="75" t="s">
        <v>140</v>
      </c>
      <c r="S62" s="1138"/>
      <c r="T62" s="1139"/>
      <c r="U62" s="76" t="s">
        <v>141</v>
      </c>
      <c r="V62" s="1138"/>
      <c r="W62" s="1139"/>
      <c r="X62" s="66" t="s">
        <v>142</v>
      </c>
      <c r="Y62" s="1216"/>
      <c r="Z62" s="1217"/>
      <c r="AA62" s="1217"/>
      <c r="AB62" s="1217"/>
      <c r="AC62" s="1217"/>
      <c r="AD62" s="1217"/>
      <c r="AE62" s="1217"/>
      <c r="AF62" s="1217"/>
      <c r="AG62" s="1217"/>
      <c r="AH62" s="1217"/>
      <c r="AI62" s="1217"/>
      <c r="AJ62" s="1217"/>
      <c r="AK62" s="1217"/>
      <c r="AL62" s="1217"/>
      <c r="AM62" s="1218"/>
      <c r="AO62" s="433"/>
      <c r="AR62" s="30"/>
      <c r="BL62" s="29" t="str">
        <f>IF(N62="選択","",IF(V62="",N62&amp;P62&amp;R62&amp;S62&amp;U62,IF(S62="","",N62&amp;P62&amp;R62&amp;S62&amp;U62&amp;V62&amp;X62)))</f>
        <v/>
      </c>
      <c r="CE62" s="33" t="s">
        <v>3392</v>
      </c>
    </row>
    <row r="63" spans="1:83" ht="15" customHeight="1">
      <c r="B63" s="432"/>
      <c r="C63" s="3257"/>
      <c r="D63" s="1079"/>
      <c r="E63" s="1024"/>
      <c r="F63" s="1025"/>
      <c r="G63" s="1714" t="s">
        <v>583</v>
      </c>
      <c r="H63" s="1149"/>
      <c r="I63" s="1149"/>
      <c r="J63" s="1149"/>
      <c r="K63" s="1149"/>
      <c r="L63" s="1150"/>
      <c r="M63" s="68" t="s">
        <v>580</v>
      </c>
      <c r="N63" s="1165"/>
      <c r="O63" s="1166"/>
      <c r="P63" s="1140"/>
      <c r="Q63" s="1141"/>
      <c r="R63" s="73" t="s">
        <v>140</v>
      </c>
      <c r="S63" s="1140"/>
      <c r="T63" s="1141"/>
      <c r="U63" s="74" t="s">
        <v>141</v>
      </c>
      <c r="V63" s="1140"/>
      <c r="W63" s="1141"/>
      <c r="X63" s="67" t="s">
        <v>142</v>
      </c>
      <c r="Y63" s="1213"/>
      <c r="Z63" s="1214"/>
      <c r="AA63" s="1214"/>
      <c r="AB63" s="1214"/>
      <c r="AC63" s="1214"/>
      <c r="AD63" s="1214"/>
      <c r="AE63" s="1214"/>
      <c r="AF63" s="1214"/>
      <c r="AG63" s="1214"/>
      <c r="AH63" s="1214"/>
      <c r="AI63" s="1214"/>
      <c r="AJ63" s="1214"/>
      <c r="AK63" s="1214"/>
      <c r="AL63" s="1214"/>
      <c r="AM63" s="1215"/>
      <c r="AO63" s="433"/>
      <c r="AR63" s="30"/>
      <c r="BL63" s="29" t="str">
        <f t="shared" ref="BL63:BL80" si="1">IF(N63="","",IF(V63="",N63&amp;P63&amp;R63&amp;S63&amp;U63,IF(S63="","",N63&amp;P63&amp;R63&amp;S63&amp;U63&amp;V63&amp;X63)))</f>
        <v/>
      </c>
      <c r="CE63" s="33" t="s">
        <v>3391</v>
      </c>
    </row>
    <row r="64" spans="1:83" ht="15" customHeight="1">
      <c r="B64" s="432"/>
      <c r="C64" s="3257"/>
      <c r="D64" s="1079"/>
      <c r="E64" s="1024"/>
      <c r="F64" s="1025"/>
      <c r="G64" s="1715"/>
      <c r="H64" s="1151"/>
      <c r="I64" s="1151"/>
      <c r="J64" s="1151"/>
      <c r="K64" s="1151"/>
      <c r="L64" s="1152"/>
      <c r="M64" s="36" t="s">
        <v>581</v>
      </c>
      <c r="N64" s="1159"/>
      <c r="O64" s="1160"/>
      <c r="P64" s="1138"/>
      <c r="Q64" s="1139"/>
      <c r="R64" s="75" t="s">
        <v>140</v>
      </c>
      <c r="S64" s="1138"/>
      <c r="T64" s="1139"/>
      <c r="U64" s="76" t="s">
        <v>141</v>
      </c>
      <c r="V64" s="1138"/>
      <c r="W64" s="1139"/>
      <c r="X64" s="66" t="s">
        <v>142</v>
      </c>
      <c r="Y64" s="1216"/>
      <c r="Z64" s="1217"/>
      <c r="AA64" s="1217"/>
      <c r="AB64" s="1217"/>
      <c r="AC64" s="1217"/>
      <c r="AD64" s="1217"/>
      <c r="AE64" s="1217"/>
      <c r="AF64" s="1217"/>
      <c r="AG64" s="1217"/>
      <c r="AH64" s="1217"/>
      <c r="AI64" s="1217"/>
      <c r="AJ64" s="1217"/>
      <c r="AK64" s="1217"/>
      <c r="AL64" s="1217"/>
      <c r="AM64" s="1218"/>
      <c r="AO64" s="433"/>
      <c r="BL64" s="29" t="str">
        <f t="shared" si="1"/>
        <v/>
      </c>
      <c r="CE64" s="33" t="s">
        <v>3390</v>
      </c>
    </row>
    <row r="65" spans="2:83" ht="15" customHeight="1">
      <c r="B65" s="432"/>
      <c r="C65" s="3257"/>
      <c r="D65" s="1079"/>
      <c r="E65" s="1024"/>
      <c r="F65" s="1025"/>
      <c r="G65" s="1714" t="s">
        <v>584</v>
      </c>
      <c r="H65" s="1149"/>
      <c r="I65" s="1149"/>
      <c r="J65" s="1149"/>
      <c r="K65" s="1149"/>
      <c r="L65" s="1150"/>
      <c r="M65" s="68" t="s">
        <v>580</v>
      </c>
      <c r="N65" s="1165"/>
      <c r="O65" s="1166"/>
      <c r="P65" s="1140"/>
      <c r="Q65" s="1141"/>
      <c r="R65" s="73" t="s">
        <v>140</v>
      </c>
      <c r="S65" s="1140"/>
      <c r="T65" s="1141"/>
      <c r="U65" s="74" t="s">
        <v>141</v>
      </c>
      <c r="V65" s="1140"/>
      <c r="W65" s="1141"/>
      <c r="X65" s="67" t="s">
        <v>142</v>
      </c>
      <c r="Y65" s="1213"/>
      <c r="Z65" s="1214"/>
      <c r="AA65" s="1214"/>
      <c r="AB65" s="1214"/>
      <c r="AC65" s="1214"/>
      <c r="AD65" s="1214"/>
      <c r="AE65" s="1214"/>
      <c r="AF65" s="1214"/>
      <c r="AG65" s="1214"/>
      <c r="AH65" s="1214"/>
      <c r="AI65" s="1214"/>
      <c r="AJ65" s="1214"/>
      <c r="AK65" s="1214"/>
      <c r="AL65" s="1214"/>
      <c r="AM65" s="1215"/>
      <c r="AO65" s="433"/>
      <c r="BL65" s="29" t="str">
        <f t="shared" si="1"/>
        <v/>
      </c>
      <c r="CE65" s="33"/>
    </row>
    <row r="66" spans="2:83" ht="15" customHeight="1">
      <c r="B66" s="432"/>
      <c r="C66" s="3257"/>
      <c r="D66" s="1079"/>
      <c r="E66" s="1024"/>
      <c r="F66" s="1025"/>
      <c r="G66" s="1715"/>
      <c r="H66" s="1151"/>
      <c r="I66" s="1151"/>
      <c r="J66" s="1151"/>
      <c r="K66" s="1151"/>
      <c r="L66" s="1152"/>
      <c r="M66" s="36" t="s">
        <v>581</v>
      </c>
      <c r="N66" s="1159"/>
      <c r="O66" s="1160"/>
      <c r="P66" s="1138"/>
      <c r="Q66" s="1139"/>
      <c r="R66" s="75" t="s">
        <v>140</v>
      </c>
      <c r="S66" s="1138"/>
      <c r="T66" s="1139"/>
      <c r="U66" s="76" t="s">
        <v>141</v>
      </c>
      <c r="V66" s="1138"/>
      <c r="W66" s="1139"/>
      <c r="X66" s="66" t="s">
        <v>142</v>
      </c>
      <c r="Y66" s="1216"/>
      <c r="Z66" s="1217"/>
      <c r="AA66" s="1217"/>
      <c r="AB66" s="1217"/>
      <c r="AC66" s="1217"/>
      <c r="AD66" s="1217"/>
      <c r="AE66" s="1217"/>
      <c r="AF66" s="1217"/>
      <c r="AG66" s="1217"/>
      <c r="AH66" s="1217"/>
      <c r="AI66" s="1217"/>
      <c r="AJ66" s="1217"/>
      <c r="AK66" s="1217"/>
      <c r="AL66" s="1217"/>
      <c r="AM66" s="1218"/>
      <c r="AO66" s="433"/>
      <c r="BL66" s="29" t="str">
        <f t="shared" si="1"/>
        <v/>
      </c>
      <c r="CE66" s="33"/>
    </row>
    <row r="67" spans="2:83" ht="15" customHeight="1">
      <c r="B67" s="432"/>
      <c r="C67" s="3257"/>
      <c r="D67" s="1079"/>
      <c r="E67" s="1024"/>
      <c r="F67" s="1025"/>
      <c r="G67" s="1714" t="s">
        <v>585</v>
      </c>
      <c r="H67" s="1149"/>
      <c r="I67" s="1149"/>
      <c r="J67" s="1149"/>
      <c r="K67" s="1149"/>
      <c r="L67" s="1150"/>
      <c r="M67" s="68" t="s">
        <v>580</v>
      </c>
      <c r="N67" s="1165"/>
      <c r="O67" s="1166"/>
      <c r="P67" s="1140"/>
      <c r="Q67" s="1141"/>
      <c r="R67" s="73" t="s">
        <v>140</v>
      </c>
      <c r="S67" s="1140"/>
      <c r="T67" s="1141"/>
      <c r="U67" s="74" t="s">
        <v>141</v>
      </c>
      <c r="V67" s="1140"/>
      <c r="W67" s="1141"/>
      <c r="X67" s="67" t="s">
        <v>142</v>
      </c>
      <c r="Y67" s="1213"/>
      <c r="Z67" s="1214"/>
      <c r="AA67" s="1214"/>
      <c r="AB67" s="1214"/>
      <c r="AC67" s="1214"/>
      <c r="AD67" s="1214"/>
      <c r="AE67" s="1214"/>
      <c r="AF67" s="1214"/>
      <c r="AG67" s="1214"/>
      <c r="AH67" s="1214"/>
      <c r="AI67" s="1214"/>
      <c r="AJ67" s="1214"/>
      <c r="AK67" s="1214"/>
      <c r="AL67" s="1214"/>
      <c r="AM67" s="1215"/>
      <c r="AO67" s="433"/>
      <c r="BL67" s="29" t="str">
        <f t="shared" si="1"/>
        <v/>
      </c>
    </row>
    <row r="68" spans="2:83" ht="15" customHeight="1">
      <c r="B68" s="432"/>
      <c r="C68" s="3257"/>
      <c r="D68" s="1079"/>
      <c r="E68" s="1024"/>
      <c r="F68" s="1025"/>
      <c r="G68" s="1715"/>
      <c r="H68" s="1151"/>
      <c r="I68" s="1151"/>
      <c r="J68" s="1151"/>
      <c r="K68" s="1151"/>
      <c r="L68" s="1152"/>
      <c r="M68" s="36" t="s">
        <v>581</v>
      </c>
      <c r="N68" s="1159"/>
      <c r="O68" s="1160"/>
      <c r="P68" s="1138"/>
      <c r="Q68" s="1139"/>
      <c r="R68" s="75" t="s">
        <v>140</v>
      </c>
      <c r="S68" s="1138"/>
      <c r="T68" s="1139"/>
      <c r="U68" s="76" t="s">
        <v>141</v>
      </c>
      <c r="V68" s="1138"/>
      <c r="W68" s="1139"/>
      <c r="X68" s="66" t="s">
        <v>142</v>
      </c>
      <c r="Y68" s="1216"/>
      <c r="Z68" s="1217"/>
      <c r="AA68" s="1217"/>
      <c r="AB68" s="1217"/>
      <c r="AC68" s="1217"/>
      <c r="AD68" s="1217"/>
      <c r="AE68" s="1217"/>
      <c r="AF68" s="1217"/>
      <c r="AG68" s="1217"/>
      <c r="AH68" s="1217"/>
      <c r="AI68" s="1217"/>
      <c r="AJ68" s="1217"/>
      <c r="AK68" s="1217"/>
      <c r="AL68" s="1217"/>
      <c r="AM68" s="1218"/>
      <c r="AO68" s="433"/>
      <c r="AW68" s="92"/>
      <c r="AX68" s="92"/>
      <c r="AY68" s="92"/>
      <c r="AZ68" s="92"/>
      <c r="BA68" s="92"/>
      <c r="BB68" s="92"/>
      <c r="BL68" s="29" t="str">
        <f t="shared" si="1"/>
        <v/>
      </c>
    </row>
    <row r="69" spans="2:83" ht="15" customHeight="1">
      <c r="B69" s="432"/>
      <c r="C69" s="3257"/>
      <c r="D69" s="1079"/>
      <c r="E69" s="1024"/>
      <c r="F69" s="1025"/>
      <c r="G69" s="1714" t="s">
        <v>586</v>
      </c>
      <c r="H69" s="1149"/>
      <c r="I69" s="1149"/>
      <c r="J69" s="1149"/>
      <c r="K69" s="1149"/>
      <c r="L69" s="1150"/>
      <c r="M69" s="68" t="s">
        <v>580</v>
      </c>
      <c r="N69" s="1165"/>
      <c r="O69" s="1166"/>
      <c r="P69" s="1140"/>
      <c r="Q69" s="1141"/>
      <c r="R69" s="73" t="s">
        <v>140</v>
      </c>
      <c r="S69" s="1140"/>
      <c r="T69" s="1141"/>
      <c r="U69" s="74" t="s">
        <v>141</v>
      </c>
      <c r="V69" s="1140"/>
      <c r="W69" s="1141"/>
      <c r="X69" s="67" t="s">
        <v>142</v>
      </c>
      <c r="Y69" s="1213"/>
      <c r="Z69" s="1214"/>
      <c r="AA69" s="1214"/>
      <c r="AB69" s="1214"/>
      <c r="AC69" s="1214"/>
      <c r="AD69" s="1214"/>
      <c r="AE69" s="1214"/>
      <c r="AF69" s="1214"/>
      <c r="AG69" s="1214"/>
      <c r="AH69" s="1214"/>
      <c r="AI69" s="1214"/>
      <c r="AJ69" s="1214"/>
      <c r="AK69" s="1214"/>
      <c r="AL69" s="1214"/>
      <c r="AM69" s="1215"/>
      <c r="AO69" s="433"/>
      <c r="BL69" s="29" t="str">
        <f t="shared" si="1"/>
        <v/>
      </c>
    </row>
    <row r="70" spans="2:83" ht="15" customHeight="1">
      <c r="B70" s="432"/>
      <c r="C70" s="3257"/>
      <c r="D70" s="1079"/>
      <c r="E70" s="1024"/>
      <c r="F70" s="1025"/>
      <c r="G70" s="1715"/>
      <c r="H70" s="1151"/>
      <c r="I70" s="1151"/>
      <c r="J70" s="1151"/>
      <c r="K70" s="1151"/>
      <c r="L70" s="1152"/>
      <c r="M70" s="36" t="s">
        <v>581</v>
      </c>
      <c r="N70" s="1159"/>
      <c r="O70" s="1160"/>
      <c r="P70" s="1138"/>
      <c r="Q70" s="1139"/>
      <c r="R70" s="75" t="s">
        <v>140</v>
      </c>
      <c r="S70" s="1138"/>
      <c r="T70" s="1139"/>
      <c r="U70" s="76" t="s">
        <v>141</v>
      </c>
      <c r="V70" s="1138"/>
      <c r="W70" s="1139"/>
      <c r="X70" s="66" t="s">
        <v>142</v>
      </c>
      <c r="Y70" s="1216"/>
      <c r="Z70" s="1217"/>
      <c r="AA70" s="1217"/>
      <c r="AB70" s="1217"/>
      <c r="AC70" s="1217"/>
      <c r="AD70" s="1217"/>
      <c r="AE70" s="1217"/>
      <c r="AF70" s="1217"/>
      <c r="AG70" s="1217"/>
      <c r="AH70" s="1217"/>
      <c r="AI70" s="1217"/>
      <c r="AJ70" s="1217"/>
      <c r="AK70" s="1217"/>
      <c r="AL70" s="1217"/>
      <c r="AM70" s="1218"/>
      <c r="AO70" s="433"/>
      <c r="BL70" s="29" t="str">
        <f t="shared" si="1"/>
        <v/>
      </c>
    </row>
    <row r="71" spans="2:83" ht="15" customHeight="1">
      <c r="B71" s="432"/>
      <c r="C71" s="3257"/>
      <c r="D71" s="1079"/>
      <c r="E71" s="1024"/>
      <c r="F71" s="1025"/>
      <c r="G71" s="1714" t="s">
        <v>587</v>
      </c>
      <c r="H71" s="1149"/>
      <c r="I71" s="1149"/>
      <c r="J71" s="1149"/>
      <c r="K71" s="1149"/>
      <c r="L71" s="1150"/>
      <c r="M71" s="68" t="s">
        <v>580</v>
      </c>
      <c r="N71" s="1165"/>
      <c r="O71" s="1166"/>
      <c r="P71" s="1140"/>
      <c r="Q71" s="1141"/>
      <c r="R71" s="73" t="s">
        <v>140</v>
      </c>
      <c r="S71" s="1140"/>
      <c r="T71" s="1141"/>
      <c r="U71" s="74" t="s">
        <v>141</v>
      </c>
      <c r="V71" s="1140"/>
      <c r="W71" s="1141"/>
      <c r="X71" s="67" t="s">
        <v>142</v>
      </c>
      <c r="Y71" s="1213"/>
      <c r="Z71" s="1214"/>
      <c r="AA71" s="1214"/>
      <c r="AB71" s="1214"/>
      <c r="AC71" s="1214"/>
      <c r="AD71" s="1214"/>
      <c r="AE71" s="1214"/>
      <c r="AF71" s="1214"/>
      <c r="AG71" s="1214"/>
      <c r="AH71" s="1214"/>
      <c r="AI71" s="1214"/>
      <c r="AJ71" s="1214"/>
      <c r="AK71" s="1214"/>
      <c r="AL71" s="1214"/>
      <c r="AM71" s="1215"/>
      <c r="AO71" s="433"/>
      <c r="AR71" s="30"/>
      <c r="BL71" s="29" t="str">
        <f t="shared" si="1"/>
        <v/>
      </c>
    </row>
    <row r="72" spans="2:83" ht="15" customHeight="1">
      <c r="B72" s="432"/>
      <c r="C72" s="3257"/>
      <c r="D72" s="1079"/>
      <c r="E72" s="1024"/>
      <c r="F72" s="1025"/>
      <c r="G72" s="1715"/>
      <c r="H72" s="1151"/>
      <c r="I72" s="1151"/>
      <c r="J72" s="1151"/>
      <c r="K72" s="1151"/>
      <c r="L72" s="1152"/>
      <c r="M72" s="36" t="s">
        <v>581</v>
      </c>
      <c r="N72" s="1159"/>
      <c r="O72" s="1160"/>
      <c r="P72" s="1138"/>
      <c r="Q72" s="1139"/>
      <c r="R72" s="75" t="s">
        <v>140</v>
      </c>
      <c r="S72" s="1138"/>
      <c r="T72" s="1139"/>
      <c r="U72" s="76" t="s">
        <v>141</v>
      </c>
      <c r="V72" s="1138"/>
      <c r="W72" s="1139"/>
      <c r="X72" s="66" t="s">
        <v>142</v>
      </c>
      <c r="Y72" s="1216"/>
      <c r="Z72" s="1217"/>
      <c r="AA72" s="1217"/>
      <c r="AB72" s="1217"/>
      <c r="AC72" s="1217"/>
      <c r="AD72" s="1217"/>
      <c r="AE72" s="1217"/>
      <c r="AF72" s="1217"/>
      <c r="AG72" s="1217"/>
      <c r="AH72" s="1217"/>
      <c r="AI72" s="1217"/>
      <c r="AJ72" s="1217"/>
      <c r="AK72" s="1217"/>
      <c r="AL72" s="1217"/>
      <c r="AM72" s="1218"/>
      <c r="AO72" s="433"/>
      <c r="BL72" s="29" t="str">
        <f t="shared" si="1"/>
        <v/>
      </c>
    </row>
    <row r="73" spans="2:83" ht="15" customHeight="1">
      <c r="B73" s="432"/>
      <c r="C73" s="3257"/>
      <c r="D73" s="1079"/>
      <c r="E73" s="1024"/>
      <c r="F73" s="1025"/>
      <c r="G73" s="1714" t="s">
        <v>588</v>
      </c>
      <c r="H73" s="1149"/>
      <c r="I73" s="1149"/>
      <c r="J73" s="1149"/>
      <c r="K73" s="1149"/>
      <c r="L73" s="1150"/>
      <c r="M73" s="68" t="s">
        <v>580</v>
      </c>
      <c r="N73" s="1165"/>
      <c r="O73" s="1166"/>
      <c r="P73" s="1140"/>
      <c r="Q73" s="1141"/>
      <c r="R73" s="73" t="s">
        <v>140</v>
      </c>
      <c r="S73" s="1140"/>
      <c r="T73" s="1141"/>
      <c r="U73" s="74" t="s">
        <v>141</v>
      </c>
      <c r="V73" s="1140"/>
      <c r="W73" s="1141"/>
      <c r="X73" s="67" t="s">
        <v>142</v>
      </c>
      <c r="Y73" s="1213"/>
      <c r="Z73" s="1214"/>
      <c r="AA73" s="1214"/>
      <c r="AB73" s="1214"/>
      <c r="AC73" s="1214"/>
      <c r="AD73" s="1214"/>
      <c r="AE73" s="1214"/>
      <c r="AF73" s="1214"/>
      <c r="AG73" s="1214"/>
      <c r="AH73" s="1214"/>
      <c r="AI73" s="1214"/>
      <c r="AJ73" s="1214"/>
      <c r="AK73" s="1214"/>
      <c r="AL73" s="1214"/>
      <c r="AM73" s="1215"/>
      <c r="AO73" s="433"/>
      <c r="BL73" s="29" t="str">
        <f t="shared" si="1"/>
        <v/>
      </c>
    </row>
    <row r="74" spans="2:83" ht="15" customHeight="1">
      <c r="B74" s="432"/>
      <c r="C74" s="3257"/>
      <c r="D74" s="1079"/>
      <c r="E74" s="1024"/>
      <c r="F74" s="1025"/>
      <c r="G74" s="1715"/>
      <c r="H74" s="1151"/>
      <c r="I74" s="1151"/>
      <c r="J74" s="1151"/>
      <c r="K74" s="1151"/>
      <c r="L74" s="1152"/>
      <c r="M74" s="36" t="s">
        <v>581</v>
      </c>
      <c r="N74" s="1159"/>
      <c r="O74" s="1160"/>
      <c r="P74" s="1138"/>
      <c r="Q74" s="1139"/>
      <c r="R74" s="75" t="s">
        <v>140</v>
      </c>
      <c r="S74" s="1138"/>
      <c r="T74" s="1139"/>
      <c r="U74" s="76" t="s">
        <v>141</v>
      </c>
      <c r="V74" s="1138"/>
      <c r="W74" s="1139"/>
      <c r="X74" s="66" t="s">
        <v>142</v>
      </c>
      <c r="Y74" s="1216"/>
      <c r="Z74" s="1217"/>
      <c r="AA74" s="1217"/>
      <c r="AB74" s="1217"/>
      <c r="AC74" s="1217"/>
      <c r="AD74" s="1217"/>
      <c r="AE74" s="1217"/>
      <c r="AF74" s="1217"/>
      <c r="AG74" s="1217"/>
      <c r="AH74" s="1217"/>
      <c r="AI74" s="1217"/>
      <c r="AJ74" s="1217"/>
      <c r="AK74" s="1217"/>
      <c r="AL74" s="1217"/>
      <c r="AM74" s="1218"/>
      <c r="AO74" s="433"/>
      <c r="BL74" s="29" t="str">
        <f t="shared" si="1"/>
        <v/>
      </c>
    </row>
    <row r="75" spans="2:83" ht="15" customHeight="1">
      <c r="B75" s="432"/>
      <c r="C75" s="3257"/>
      <c r="D75" s="1079"/>
      <c r="E75" s="1024"/>
      <c r="F75" s="1025"/>
      <c r="G75" s="1714" t="s">
        <v>589</v>
      </c>
      <c r="H75" s="1149"/>
      <c r="I75" s="1149"/>
      <c r="J75" s="1149"/>
      <c r="K75" s="1149"/>
      <c r="L75" s="1150"/>
      <c r="M75" s="68" t="s">
        <v>580</v>
      </c>
      <c r="N75" s="1165"/>
      <c r="O75" s="1166"/>
      <c r="P75" s="1140"/>
      <c r="Q75" s="1141"/>
      <c r="R75" s="73" t="s">
        <v>140</v>
      </c>
      <c r="S75" s="1140"/>
      <c r="T75" s="1141"/>
      <c r="U75" s="74" t="s">
        <v>141</v>
      </c>
      <c r="V75" s="1140"/>
      <c r="W75" s="1141"/>
      <c r="X75" s="67" t="s">
        <v>142</v>
      </c>
      <c r="Y75" s="1213"/>
      <c r="Z75" s="1214"/>
      <c r="AA75" s="1214"/>
      <c r="AB75" s="1214"/>
      <c r="AC75" s="1214"/>
      <c r="AD75" s="1214"/>
      <c r="AE75" s="1214"/>
      <c r="AF75" s="1214"/>
      <c r="AG75" s="1214"/>
      <c r="AH75" s="1214"/>
      <c r="AI75" s="1214"/>
      <c r="AJ75" s="1214"/>
      <c r="AK75" s="1214"/>
      <c r="AL75" s="1214"/>
      <c r="AM75" s="1215"/>
      <c r="AO75" s="433"/>
      <c r="BL75" s="29" t="str">
        <f t="shared" si="1"/>
        <v/>
      </c>
    </row>
    <row r="76" spans="2:83" ht="15" customHeight="1">
      <c r="B76" s="432"/>
      <c r="C76" s="3257"/>
      <c r="D76" s="1079"/>
      <c r="E76" s="1024"/>
      <c r="F76" s="1025"/>
      <c r="G76" s="1715"/>
      <c r="H76" s="1151"/>
      <c r="I76" s="1151"/>
      <c r="J76" s="1151"/>
      <c r="K76" s="1151"/>
      <c r="L76" s="1152"/>
      <c r="M76" s="36" t="s">
        <v>581</v>
      </c>
      <c r="N76" s="1159"/>
      <c r="O76" s="1160"/>
      <c r="P76" s="1138"/>
      <c r="Q76" s="1139"/>
      <c r="R76" s="75" t="s">
        <v>140</v>
      </c>
      <c r="S76" s="1138"/>
      <c r="T76" s="1139"/>
      <c r="U76" s="76" t="s">
        <v>141</v>
      </c>
      <c r="V76" s="1138"/>
      <c r="W76" s="1139"/>
      <c r="X76" s="66" t="s">
        <v>142</v>
      </c>
      <c r="Y76" s="1216"/>
      <c r="Z76" s="1217"/>
      <c r="AA76" s="1217"/>
      <c r="AB76" s="1217"/>
      <c r="AC76" s="1217"/>
      <c r="AD76" s="1217"/>
      <c r="AE76" s="1217"/>
      <c r="AF76" s="1217"/>
      <c r="AG76" s="1217"/>
      <c r="AH76" s="1217"/>
      <c r="AI76" s="1217"/>
      <c r="AJ76" s="1217"/>
      <c r="AK76" s="1217"/>
      <c r="AL76" s="1217"/>
      <c r="AM76" s="1218"/>
      <c r="AO76" s="433"/>
      <c r="BL76" s="29" t="str">
        <f t="shared" si="1"/>
        <v/>
      </c>
    </row>
    <row r="77" spans="2:83" ht="15" customHeight="1">
      <c r="B77" s="432"/>
      <c r="C77" s="3257"/>
      <c r="D77" s="1079"/>
      <c r="E77" s="1024"/>
      <c r="F77" s="1025"/>
      <c r="G77" s="1714" t="s">
        <v>590</v>
      </c>
      <c r="H77" s="1149"/>
      <c r="I77" s="1149"/>
      <c r="J77" s="1149"/>
      <c r="K77" s="1149"/>
      <c r="L77" s="1150"/>
      <c r="M77" s="68" t="s">
        <v>580</v>
      </c>
      <c r="N77" s="1165"/>
      <c r="O77" s="1166"/>
      <c r="P77" s="1140"/>
      <c r="Q77" s="1141"/>
      <c r="R77" s="73" t="s">
        <v>140</v>
      </c>
      <c r="S77" s="1140"/>
      <c r="T77" s="1141"/>
      <c r="U77" s="74" t="s">
        <v>141</v>
      </c>
      <c r="V77" s="1140"/>
      <c r="W77" s="1141"/>
      <c r="X77" s="67" t="s">
        <v>142</v>
      </c>
      <c r="Y77" s="1213"/>
      <c r="Z77" s="1214"/>
      <c r="AA77" s="1214"/>
      <c r="AB77" s="1214"/>
      <c r="AC77" s="1214"/>
      <c r="AD77" s="1214"/>
      <c r="AE77" s="1214"/>
      <c r="AF77" s="1214"/>
      <c r="AG77" s="1214"/>
      <c r="AH77" s="1214"/>
      <c r="AI77" s="1214"/>
      <c r="AJ77" s="1214"/>
      <c r="AK77" s="1214"/>
      <c r="AL77" s="1214"/>
      <c r="AM77" s="1215"/>
      <c r="AO77" s="433"/>
      <c r="BL77" s="29" t="str">
        <f t="shared" si="1"/>
        <v/>
      </c>
    </row>
    <row r="78" spans="2:83" ht="15" customHeight="1">
      <c r="B78" s="432"/>
      <c r="C78" s="3257"/>
      <c r="D78" s="1079"/>
      <c r="E78" s="1024"/>
      <c r="F78" s="1025"/>
      <c r="G78" s="1715"/>
      <c r="H78" s="1151"/>
      <c r="I78" s="1151"/>
      <c r="J78" s="1151"/>
      <c r="K78" s="1151"/>
      <c r="L78" s="1152"/>
      <c r="M78" s="36" t="s">
        <v>581</v>
      </c>
      <c r="N78" s="1159"/>
      <c r="O78" s="1160"/>
      <c r="P78" s="1138"/>
      <c r="Q78" s="1139"/>
      <c r="R78" s="75" t="s">
        <v>140</v>
      </c>
      <c r="S78" s="1138"/>
      <c r="T78" s="1139"/>
      <c r="U78" s="76" t="s">
        <v>141</v>
      </c>
      <c r="V78" s="1138"/>
      <c r="W78" s="1139"/>
      <c r="X78" s="66" t="s">
        <v>142</v>
      </c>
      <c r="Y78" s="1216"/>
      <c r="Z78" s="1217"/>
      <c r="AA78" s="1217"/>
      <c r="AB78" s="1217"/>
      <c r="AC78" s="1217"/>
      <c r="AD78" s="1217"/>
      <c r="AE78" s="1217"/>
      <c r="AF78" s="1217"/>
      <c r="AG78" s="1217"/>
      <c r="AH78" s="1217"/>
      <c r="AI78" s="1217"/>
      <c r="AJ78" s="1217"/>
      <c r="AK78" s="1217"/>
      <c r="AL78" s="1217"/>
      <c r="AM78" s="1218"/>
      <c r="AO78" s="433"/>
      <c r="BL78" s="29" t="str">
        <f t="shared" si="1"/>
        <v/>
      </c>
    </row>
    <row r="79" spans="2:83" ht="15" customHeight="1">
      <c r="B79" s="432"/>
      <c r="C79" s="3257"/>
      <c r="D79" s="1079"/>
      <c r="E79" s="1024"/>
      <c r="F79" s="1025"/>
      <c r="G79" s="1714" t="s">
        <v>2721</v>
      </c>
      <c r="H79" s="1149"/>
      <c r="I79" s="1149"/>
      <c r="J79" s="1149"/>
      <c r="K79" s="1149"/>
      <c r="L79" s="1150"/>
      <c r="M79" s="68" t="s">
        <v>580</v>
      </c>
      <c r="N79" s="1165"/>
      <c r="O79" s="1166"/>
      <c r="P79" s="1140"/>
      <c r="Q79" s="1141"/>
      <c r="R79" s="73" t="s">
        <v>140</v>
      </c>
      <c r="S79" s="1140"/>
      <c r="T79" s="1141"/>
      <c r="U79" s="74" t="s">
        <v>141</v>
      </c>
      <c r="V79" s="1140"/>
      <c r="W79" s="1141"/>
      <c r="X79" s="67" t="s">
        <v>142</v>
      </c>
      <c r="Y79" s="1213"/>
      <c r="Z79" s="1214"/>
      <c r="AA79" s="1214"/>
      <c r="AB79" s="1214"/>
      <c r="AC79" s="1214"/>
      <c r="AD79" s="1214"/>
      <c r="AE79" s="1214"/>
      <c r="AF79" s="1214"/>
      <c r="AG79" s="1214"/>
      <c r="AH79" s="1214"/>
      <c r="AI79" s="1214"/>
      <c r="AJ79" s="1214"/>
      <c r="AK79" s="1214"/>
      <c r="AL79" s="1214"/>
      <c r="AM79" s="1215"/>
      <c r="AO79" s="433"/>
      <c r="BL79" s="29" t="str">
        <f t="shared" si="1"/>
        <v/>
      </c>
    </row>
    <row r="80" spans="2:83" ht="15" customHeight="1">
      <c r="B80" s="432"/>
      <c r="C80" s="3258"/>
      <c r="D80" s="848"/>
      <c r="E80" s="849"/>
      <c r="F80" s="850"/>
      <c r="G80" s="1715"/>
      <c r="H80" s="1151"/>
      <c r="I80" s="1151"/>
      <c r="J80" s="1151"/>
      <c r="K80" s="1151"/>
      <c r="L80" s="1152"/>
      <c r="M80" s="36" t="s">
        <v>581</v>
      </c>
      <c r="N80" s="1159"/>
      <c r="O80" s="1160"/>
      <c r="P80" s="1138"/>
      <c r="Q80" s="1139"/>
      <c r="R80" s="75" t="s">
        <v>140</v>
      </c>
      <c r="S80" s="1138"/>
      <c r="T80" s="1139"/>
      <c r="U80" s="76" t="s">
        <v>141</v>
      </c>
      <c r="V80" s="1138"/>
      <c r="W80" s="1139"/>
      <c r="X80" s="66" t="s">
        <v>142</v>
      </c>
      <c r="Y80" s="1216"/>
      <c r="Z80" s="1217"/>
      <c r="AA80" s="1217"/>
      <c r="AB80" s="1217"/>
      <c r="AC80" s="1217"/>
      <c r="AD80" s="1217"/>
      <c r="AE80" s="1217"/>
      <c r="AF80" s="1217"/>
      <c r="AG80" s="1217"/>
      <c r="AH80" s="1217"/>
      <c r="AI80" s="1217"/>
      <c r="AJ80" s="1217"/>
      <c r="AK80" s="1217"/>
      <c r="AL80" s="1217"/>
      <c r="AM80" s="1218"/>
      <c r="AO80" s="433"/>
      <c r="BL80" s="29" t="str">
        <f t="shared" si="1"/>
        <v/>
      </c>
    </row>
    <row r="81" spans="1:64" ht="15" customHeight="1" thickBot="1">
      <c r="B81" s="434"/>
      <c r="C81" s="435"/>
      <c r="D81" s="436"/>
      <c r="E81" s="436"/>
      <c r="F81" s="436"/>
      <c r="G81" s="436"/>
      <c r="H81" s="436"/>
      <c r="I81" s="436"/>
      <c r="J81" s="436"/>
      <c r="K81" s="436"/>
      <c r="L81" s="436"/>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8"/>
      <c r="AP81" s="30"/>
      <c r="AQ81" s="72"/>
    </row>
    <row r="82" spans="1:64" ht="15" customHeight="1" thickTop="1" thickBot="1">
      <c r="B82" s="33"/>
      <c r="AJ82" s="1483" t="s">
        <v>802</v>
      </c>
      <c r="AK82" s="1483"/>
      <c r="AL82" s="1483"/>
      <c r="AM82" s="1483"/>
      <c r="AN82" s="1483"/>
      <c r="AO82" s="427"/>
    </row>
    <row r="83" spans="1:64" ht="15" customHeight="1" thickTop="1">
      <c r="B83" s="266"/>
      <c r="C83" s="267"/>
      <c r="D83" s="268"/>
      <c r="E83" s="268"/>
      <c r="F83" s="268"/>
      <c r="G83" s="268"/>
      <c r="H83" s="268"/>
      <c r="I83" s="268"/>
      <c r="J83" s="268"/>
      <c r="K83" s="268"/>
      <c r="L83" s="268"/>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77"/>
      <c r="AP83" s="30"/>
      <c r="AQ83" s="72"/>
      <c r="AR83" s="3245" t="s">
        <v>2988</v>
      </c>
      <c r="AS83" s="3245"/>
      <c r="AT83" s="3245"/>
      <c r="AU83" s="3245"/>
      <c r="AV83" s="3245"/>
      <c r="AW83" s="3245"/>
      <c r="AX83" s="3245"/>
      <c r="AY83" s="3245"/>
      <c r="AZ83" s="3245"/>
      <c r="BA83" s="3245"/>
      <c r="BB83" s="3245"/>
      <c r="BC83" s="3245"/>
      <c r="BD83" s="3245"/>
      <c r="BE83" s="3245"/>
      <c r="BF83" s="3245"/>
      <c r="BG83" s="3245"/>
    </row>
    <row r="84" spans="1:64" ht="15" customHeight="1">
      <c r="B84" s="269"/>
      <c r="C84" s="3256" t="s">
        <v>3389</v>
      </c>
      <c r="D84" s="1145" t="s">
        <v>3381</v>
      </c>
      <c r="E84" s="1146"/>
      <c r="F84" s="1146"/>
      <c r="G84" s="1146"/>
      <c r="H84" s="1146"/>
      <c r="I84" s="1146"/>
      <c r="J84" s="1146"/>
      <c r="K84" s="1146"/>
      <c r="L84" s="1147"/>
      <c r="M84" s="1455" t="s">
        <v>2870</v>
      </c>
      <c r="N84" s="3235"/>
      <c r="O84" s="3233"/>
      <c r="P84" s="3234"/>
      <c r="Q84" s="46" t="s">
        <v>140</v>
      </c>
      <c r="R84" s="3233"/>
      <c r="S84" s="3234"/>
      <c r="T84" s="46" t="s">
        <v>141</v>
      </c>
      <c r="U84" s="3233"/>
      <c r="V84" s="3234"/>
      <c r="W84" s="61" t="s">
        <v>142</v>
      </c>
      <c r="X84" s="1105"/>
      <c r="Y84" s="1105"/>
      <c r="Z84" s="1105"/>
      <c r="AA84" s="1105"/>
      <c r="AB84" s="1105"/>
      <c r="AC84" s="1105"/>
      <c r="AD84" s="1105"/>
      <c r="AE84" s="1105"/>
      <c r="AF84" s="1105"/>
      <c r="AG84" s="1105"/>
      <c r="AH84" s="1105"/>
      <c r="AI84" s="1105"/>
      <c r="AJ84" s="1105"/>
      <c r="AK84" s="1105"/>
      <c r="AL84" s="1105"/>
      <c r="AM84" s="1106"/>
      <c r="AO84" s="278"/>
      <c r="AR84" s="3245"/>
      <c r="AS84" s="3245"/>
      <c r="AT84" s="3245"/>
      <c r="AU84" s="3245"/>
      <c r="AV84" s="3245"/>
      <c r="AW84" s="3245"/>
      <c r="AX84" s="3245"/>
      <c r="AY84" s="3245"/>
      <c r="AZ84" s="3245"/>
      <c r="BA84" s="3245"/>
      <c r="BB84" s="3245"/>
      <c r="BC84" s="3245"/>
      <c r="BD84" s="3245"/>
      <c r="BE84" s="3245"/>
      <c r="BF84" s="3245"/>
      <c r="BG84" s="3245"/>
      <c r="BL84" s="29" t="str">
        <f>IF(U84=""," 　　年　 　月　 　日",M84&amp;O84&amp;Q84&amp;R84&amp;T84&amp;U84&amp;W84)</f>
        <v xml:space="preserve"> 　　年　 　月　 　日</v>
      </c>
    </row>
    <row r="85" spans="1:64" ht="15" customHeight="1">
      <c r="B85" s="269"/>
      <c r="C85" s="3257"/>
      <c r="D85" s="845" t="s">
        <v>3380</v>
      </c>
      <c r="E85" s="846"/>
      <c r="F85" s="847"/>
      <c r="G85" s="1581" t="s">
        <v>2</v>
      </c>
      <c r="H85" s="1581"/>
      <c r="I85" s="1581"/>
      <c r="J85" s="1581"/>
      <c r="K85" s="1581"/>
      <c r="L85" s="1582"/>
      <c r="M85" s="1517"/>
      <c r="N85" s="1508"/>
      <c r="O85" s="1508"/>
      <c r="P85" s="1508"/>
      <c r="Q85" s="1508"/>
      <c r="R85" s="1508"/>
      <c r="S85" s="1508"/>
      <c r="T85" s="1508"/>
      <c r="U85" s="1508"/>
      <c r="V85" s="1509"/>
      <c r="W85" s="1313" t="s">
        <v>3379</v>
      </c>
      <c r="X85" s="1314"/>
      <c r="Y85" s="1314"/>
      <c r="Z85" s="1314"/>
      <c r="AA85" s="1314"/>
      <c r="AB85" s="1314"/>
      <c r="AC85" s="1314"/>
      <c r="AD85" s="1314"/>
      <c r="AE85" s="1314"/>
      <c r="AF85" s="1314"/>
      <c r="AG85" s="1314"/>
      <c r="AH85" s="1314"/>
      <c r="AI85" s="1314"/>
      <c r="AJ85" s="1314"/>
      <c r="AK85" s="1314"/>
      <c r="AL85" s="1314"/>
      <c r="AM85" s="1315"/>
      <c r="AO85" s="278"/>
      <c r="AR85" s="30"/>
    </row>
    <row r="86" spans="1:64" ht="15" customHeight="1">
      <c r="B86" s="269"/>
      <c r="C86" s="3257"/>
      <c r="D86" s="1079"/>
      <c r="E86" s="1024"/>
      <c r="F86" s="1025"/>
      <c r="G86" s="1024" t="s">
        <v>420</v>
      </c>
      <c r="H86" s="1024"/>
      <c r="I86" s="1024"/>
      <c r="J86" s="1024"/>
      <c r="K86" s="1024"/>
      <c r="L86" s="1025"/>
      <c r="M86" s="1547"/>
      <c r="N86" s="1530"/>
      <c r="O86" s="1530"/>
      <c r="P86" s="1530"/>
      <c r="Q86" s="1530"/>
      <c r="R86" s="1530"/>
      <c r="S86" s="1530"/>
      <c r="T86" s="1530"/>
      <c r="U86" s="1530"/>
      <c r="V86" s="1530"/>
      <c r="W86" s="1530"/>
      <c r="X86" s="1530"/>
      <c r="Y86" s="1531"/>
      <c r="AA86" s="1314" t="s">
        <v>3378</v>
      </c>
      <c r="AB86" s="1314"/>
      <c r="AC86" s="1314"/>
      <c r="AD86" s="1314"/>
      <c r="AE86" s="1314"/>
      <c r="AF86" s="1314"/>
      <c r="AG86" s="1314"/>
      <c r="AH86" s="1314"/>
      <c r="AI86" s="1314"/>
      <c r="AJ86" s="1314"/>
      <c r="AK86" s="1314"/>
      <c r="AL86" s="1314"/>
      <c r="AM86" s="1315"/>
      <c r="AO86" s="278"/>
    </row>
    <row r="87" spans="1:64" ht="15" customHeight="1">
      <c r="B87" s="269"/>
      <c r="C87" s="3257"/>
      <c r="D87" s="1079"/>
      <c r="E87" s="1024"/>
      <c r="F87" s="1025"/>
      <c r="G87" s="1146" t="s">
        <v>3377</v>
      </c>
      <c r="H87" s="1146"/>
      <c r="I87" s="1146"/>
      <c r="J87" s="1146"/>
      <c r="K87" s="1146"/>
      <c r="L87" s="1147"/>
      <c r="M87" s="1569" t="s">
        <v>3376</v>
      </c>
      <c r="N87" s="1528"/>
      <c r="O87" s="1528"/>
      <c r="P87" s="1528"/>
      <c r="Q87" s="1528"/>
      <c r="R87" s="1528"/>
      <c r="S87" s="1528"/>
      <c r="T87" s="1528"/>
      <c r="U87" s="3230"/>
      <c r="V87" s="3230"/>
      <c r="W87" s="3230"/>
      <c r="X87" s="3230"/>
      <c r="Y87" s="3231"/>
      <c r="Z87" s="1681" t="s">
        <v>3375</v>
      </c>
      <c r="AA87" s="1616"/>
      <c r="AB87" s="1616"/>
      <c r="AC87" s="1616"/>
      <c r="AD87" s="1616"/>
      <c r="AE87" s="1616"/>
      <c r="AF87" s="3221"/>
      <c r="AG87" s="3221"/>
      <c r="AH87" s="3221"/>
      <c r="AI87" s="3221"/>
      <c r="AJ87" s="3221"/>
      <c r="AK87" s="3221"/>
      <c r="AL87" s="3221"/>
      <c r="AM87" s="3222"/>
      <c r="AO87" s="278"/>
      <c r="BL87" s="29" t="str">
        <f>IF(M87="職名を選択▼","",M87)</f>
        <v/>
      </c>
    </row>
    <row r="88" spans="1:64" ht="15" customHeight="1">
      <c r="B88" s="269"/>
      <c r="C88" s="3257"/>
      <c r="D88" s="1079"/>
      <c r="E88" s="1024"/>
      <c r="F88" s="1025"/>
      <c r="G88" s="1146" t="s">
        <v>3374</v>
      </c>
      <c r="H88" s="1146"/>
      <c r="I88" s="1146"/>
      <c r="J88" s="1146"/>
      <c r="K88" s="1146"/>
      <c r="L88" s="1147"/>
      <c r="M88" s="1500"/>
      <c r="N88" s="1500"/>
      <c r="O88" s="1500"/>
      <c r="P88" s="1500"/>
      <c r="Q88" s="1500"/>
      <c r="R88" s="1500"/>
      <c r="S88" s="1500"/>
      <c r="T88" s="1500"/>
      <c r="U88" s="1500"/>
      <c r="V88" s="1500"/>
      <c r="W88" s="1500"/>
      <c r="X88" s="1500"/>
      <c r="Y88" s="1500"/>
      <c r="Z88" s="1500"/>
      <c r="AA88" s="1500"/>
      <c r="AB88" s="1500"/>
      <c r="AC88" s="1031"/>
      <c r="AD88" s="1032"/>
      <c r="AE88" s="1032"/>
      <c r="AF88" s="1032"/>
      <c r="AG88" s="1032"/>
      <c r="AH88" s="1032"/>
      <c r="AI88" s="1032"/>
      <c r="AJ88" s="1032"/>
      <c r="AK88" s="1032"/>
      <c r="AL88" s="1032"/>
      <c r="AM88" s="1033"/>
      <c r="AO88" s="278"/>
      <c r="BL88" s="33"/>
    </row>
    <row r="89" spans="1:64" ht="15" customHeight="1">
      <c r="B89" s="269"/>
      <c r="C89" s="3257"/>
      <c r="D89" s="1079"/>
      <c r="E89" s="1024"/>
      <c r="F89" s="1025"/>
      <c r="G89" s="1146" t="s">
        <v>3373</v>
      </c>
      <c r="H89" s="1146"/>
      <c r="I89" s="1146"/>
      <c r="J89" s="1146"/>
      <c r="K89" s="1146"/>
      <c r="L89" s="1147"/>
      <c r="M89" s="1329"/>
      <c r="N89" s="1329"/>
      <c r="O89" s="64" t="s">
        <v>60</v>
      </c>
      <c r="P89" s="1329"/>
      <c r="Q89" s="1329"/>
      <c r="R89" s="1329"/>
      <c r="S89" s="64" t="s">
        <v>60</v>
      </c>
      <c r="T89" s="1329"/>
      <c r="U89" s="1329"/>
      <c r="V89" s="1329"/>
      <c r="W89" s="1313" t="s">
        <v>3372</v>
      </c>
      <c r="X89" s="1314"/>
      <c r="Y89" s="1314"/>
      <c r="Z89" s="1314"/>
      <c r="AA89" s="1314"/>
      <c r="AB89" s="1314"/>
      <c r="AC89" s="1314"/>
      <c r="AD89" s="1314"/>
      <c r="AE89" s="1314"/>
      <c r="AF89" s="1314"/>
      <c r="AG89" s="1314"/>
      <c r="AH89" s="1314"/>
      <c r="AI89" s="1314"/>
      <c r="AJ89" s="1314"/>
      <c r="AK89" s="1314"/>
      <c r="AL89" s="1314"/>
      <c r="AM89" s="1315"/>
      <c r="AO89" s="278"/>
      <c r="BL89" s="29" t="str">
        <f>IF(M89="","",M89&amp;O89&amp;P89&amp;S89&amp;T89)</f>
        <v/>
      </c>
    </row>
    <row r="90" spans="1:64" ht="15" customHeight="1">
      <c r="B90" s="269"/>
      <c r="C90" s="3257"/>
      <c r="D90" s="1079"/>
      <c r="E90" s="1024"/>
      <c r="F90" s="1025"/>
      <c r="G90" s="1146" t="s">
        <v>61</v>
      </c>
      <c r="H90" s="1146"/>
      <c r="I90" s="1146"/>
      <c r="J90" s="1146"/>
      <c r="K90" s="1146"/>
      <c r="L90" s="1147"/>
      <c r="M90" s="1219" t="s">
        <v>2654</v>
      </c>
      <c r="N90" s="1220"/>
      <c r="O90" s="1220"/>
      <c r="P90" s="1157"/>
      <c r="Q90" s="1158"/>
      <c r="R90" s="62" t="s">
        <v>140</v>
      </c>
      <c r="S90" s="1157"/>
      <c r="T90" s="1158"/>
      <c r="U90" s="61" t="s">
        <v>141</v>
      </c>
      <c r="V90" s="1157"/>
      <c r="W90" s="1158"/>
      <c r="X90" s="61" t="s">
        <v>142</v>
      </c>
      <c r="Y90" s="1105"/>
      <c r="Z90" s="1105"/>
      <c r="AA90" s="1105"/>
      <c r="AB90" s="1105"/>
      <c r="AC90" s="1105"/>
      <c r="AD90" s="1105"/>
      <c r="AE90" s="1105"/>
      <c r="AF90" s="1105"/>
      <c r="AG90" s="1105"/>
      <c r="AH90" s="1105"/>
      <c r="AI90" s="1105"/>
      <c r="AJ90" s="1105"/>
      <c r="AK90" s="1105"/>
      <c r="AL90" s="1105"/>
      <c r="AM90" s="1106"/>
      <c r="AO90" s="278"/>
      <c r="BL90" s="29" t="str">
        <f>IF(M90="選択▼","",IF(V90="","",M90&amp;P90&amp;R90&amp;S90&amp;U90&amp;V90&amp;X90))</f>
        <v/>
      </c>
    </row>
    <row r="91" spans="1:64" ht="15" customHeight="1">
      <c r="B91" s="269"/>
      <c r="C91" s="3257"/>
      <c r="D91" s="1079"/>
      <c r="E91" s="1024"/>
      <c r="F91" s="1025"/>
      <c r="G91" s="1188" t="s">
        <v>455</v>
      </c>
      <c r="H91" s="1188"/>
      <c r="I91" s="1188"/>
      <c r="J91" s="1188"/>
      <c r="K91" s="1188"/>
      <c r="L91" s="1189"/>
      <c r="M91" s="1574" t="s">
        <v>3345</v>
      </c>
      <c r="N91" s="1575"/>
      <c r="O91" s="1575"/>
      <c r="P91" s="1576"/>
      <c r="Q91" s="1578"/>
      <c r="R91" s="1578"/>
      <c r="S91" s="1578"/>
      <c r="T91" s="1578"/>
      <c r="U91" s="1578"/>
      <c r="V91" s="1578"/>
      <c r="W91" s="1578"/>
      <c r="X91" s="1578"/>
      <c r="Y91" s="1578"/>
      <c r="Z91" s="1578"/>
      <c r="AA91" s="1578"/>
      <c r="AB91" s="1578"/>
      <c r="AC91" s="1578"/>
      <c r="AD91" s="1578"/>
      <c r="AE91" s="1578"/>
      <c r="AF91" s="1578"/>
      <c r="AG91" s="1578"/>
      <c r="AH91" s="1578"/>
      <c r="AI91" s="1578"/>
      <c r="AJ91" s="1578"/>
      <c r="AK91" s="1578"/>
      <c r="AL91" s="1578"/>
      <c r="AM91" s="1578"/>
      <c r="AO91" s="278"/>
      <c r="AP91" s="30"/>
      <c r="AQ91" s="72"/>
      <c r="BL91" s="29" t="str">
        <f>IF(M91="選択　▼","",M91)</f>
        <v/>
      </c>
    </row>
    <row r="92" spans="1:64" ht="15" customHeight="1">
      <c r="B92" s="269"/>
      <c r="C92" s="3257"/>
      <c r="D92" s="1079"/>
      <c r="E92" s="1024"/>
      <c r="F92" s="1025"/>
      <c r="G92" s="1146" t="s">
        <v>459</v>
      </c>
      <c r="H92" s="1146"/>
      <c r="I92" s="1146"/>
      <c r="J92" s="1146"/>
      <c r="K92" s="1146"/>
      <c r="L92" s="1147"/>
      <c r="M92" s="1465"/>
      <c r="N92" s="1466"/>
      <c r="O92" s="1466"/>
      <c r="P92" s="1609"/>
      <c r="Q92" s="1681" t="s">
        <v>2887</v>
      </c>
      <c r="R92" s="1616"/>
      <c r="S92" s="1616"/>
      <c r="T92" s="1616"/>
      <c r="U92" s="1616"/>
      <c r="V92" s="1616"/>
      <c r="W92" s="1616"/>
      <c r="X92" s="1616"/>
      <c r="Y92" s="1616"/>
      <c r="Z92" s="1616"/>
      <c r="AA92" s="1616"/>
      <c r="AB92" s="1616"/>
      <c r="AC92" s="1616"/>
      <c r="AD92" s="1616"/>
      <c r="AE92" s="1616"/>
      <c r="AF92" s="1616"/>
      <c r="AG92" s="1616"/>
      <c r="AH92" s="1616"/>
      <c r="AI92" s="1616"/>
      <c r="AJ92" s="1616"/>
      <c r="AK92" s="1616"/>
      <c r="AL92" s="1616"/>
      <c r="AM92" s="1617"/>
      <c r="AO92" s="278"/>
      <c r="AP92" s="30"/>
      <c r="AQ92" s="72"/>
    </row>
    <row r="93" spans="1:64" ht="15" hidden="1" customHeight="1">
      <c r="A93" s="43"/>
      <c r="B93" s="269"/>
      <c r="C93" s="3257"/>
      <c r="D93" s="1079"/>
      <c r="E93" s="1024"/>
      <c r="F93" s="1025"/>
      <c r="G93" s="845" t="s">
        <v>3371</v>
      </c>
      <c r="H93" s="846"/>
      <c r="I93" s="846"/>
      <c r="J93" s="846"/>
      <c r="K93" s="846"/>
      <c r="L93" s="847"/>
      <c r="M93" s="1046" t="s">
        <v>3345</v>
      </c>
      <c r="N93" s="1047"/>
      <c r="O93" s="1047"/>
      <c r="P93" s="1047"/>
      <c r="Q93" s="1047"/>
      <c r="R93" s="1047"/>
      <c r="S93" s="1047"/>
      <c r="T93" s="1047"/>
      <c r="U93" s="1047"/>
      <c r="V93" s="1047"/>
      <c r="W93" s="1047"/>
      <c r="X93" s="1047"/>
      <c r="Y93" s="1047"/>
      <c r="Z93" s="1047"/>
      <c r="AA93" s="1047"/>
      <c r="AB93" s="1047"/>
      <c r="AC93" s="1048"/>
      <c r="AD93" s="1190"/>
      <c r="AE93" s="1105"/>
      <c r="AF93" s="1105"/>
      <c r="AG93" s="1105"/>
      <c r="AH93" s="1105"/>
      <c r="AI93" s="1105"/>
      <c r="AJ93" s="1105"/>
      <c r="AK93" s="1105"/>
      <c r="AL93" s="1105"/>
      <c r="AM93" s="1106"/>
      <c r="AO93" s="278"/>
      <c r="BL93" s="29" t="str">
        <f>IF(M93="選択　▼","",LEFT(M93,1))</f>
        <v/>
      </c>
    </row>
    <row r="94" spans="1:64" ht="15" customHeight="1">
      <c r="B94" s="269"/>
      <c r="C94" s="3257"/>
      <c r="D94" s="1079"/>
      <c r="E94" s="1024"/>
      <c r="F94" s="1025"/>
      <c r="G94" s="845" t="s">
        <v>2794</v>
      </c>
      <c r="H94" s="846"/>
      <c r="I94" s="846"/>
      <c r="J94" s="846"/>
      <c r="K94" s="846"/>
      <c r="L94" s="847"/>
      <c r="M94" s="1569" t="s">
        <v>3370</v>
      </c>
      <c r="N94" s="1528"/>
      <c r="O94" s="1528"/>
      <c r="P94" s="1528"/>
      <c r="Q94" s="1528"/>
      <c r="R94" s="1528"/>
      <c r="S94" s="3232"/>
      <c r="T94" s="1876"/>
      <c r="U94" s="1876"/>
      <c r="V94" s="1876"/>
      <c r="W94" s="1876"/>
      <c r="X94" s="1876"/>
      <c r="Y94" s="1876"/>
      <c r="Z94" s="1876"/>
      <c r="AA94" s="1876"/>
      <c r="AB94" s="1876"/>
      <c r="AC94" s="1876"/>
      <c r="AD94" s="1876"/>
      <c r="AE94" s="1876"/>
      <c r="AF94" s="1876"/>
      <c r="AG94" s="1876"/>
      <c r="AH94" s="1876"/>
      <c r="AI94" s="1876"/>
      <c r="AJ94" s="1876"/>
      <c r="AK94" s="1876"/>
      <c r="AL94" s="1876"/>
      <c r="AM94" s="1879"/>
      <c r="AO94" s="278"/>
    </row>
    <row r="95" spans="1:64" ht="15" customHeight="1">
      <c r="B95" s="269"/>
      <c r="C95" s="3257"/>
      <c r="D95" s="848"/>
      <c r="E95" s="849"/>
      <c r="F95" s="850"/>
      <c r="G95" s="1079"/>
      <c r="H95" s="1024"/>
      <c r="I95" s="1024"/>
      <c r="J95" s="1024"/>
      <c r="K95" s="1024"/>
      <c r="L95" s="1025"/>
      <c r="M95" s="34" t="s">
        <v>5</v>
      </c>
      <c r="N95" s="1466"/>
      <c r="O95" s="1466"/>
      <c r="P95" s="1466"/>
      <c r="Q95" s="1466"/>
      <c r="R95" s="1190" t="s">
        <v>4</v>
      </c>
      <c r="S95" s="1105"/>
      <c r="T95" s="1105"/>
      <c r="U95" s="1545"/>
      <c r="V95" s="1545"/>
      <c r="W95" s="1545"/>
      <c r="X95" s="1545"/>
      <c r="Y95" s="1545"/>
      <c r="Z95" s="1545"/>
      <c r="AA95" s="1545"/>
      <c r="AB95" s="1545"/>
      <c r="AC95" s="1545"/>
      <c r="AD95" s="1545"/>
      <c r="AE95" s="1545"/>
      <c r="AF95" s="1545"/>
      <c r="AG95" s="1545"/>
      <c r="AH95" s="1545"/>
      <c r="AI95" s="1545"/>
      <c r="AJ95" s="1545"/>
      <c r="AK95" s="1545"/>
      <c r="AL95" s="1545"/>
      <c r="AM95" s="1546"/>
      <c r="AO95" s="278"/>
      <c r="BL95" s="29" t="str">
        <f>IF(M94="都道府県を選択▼","",IF(N95="","",M94&amp;N95&amp;"号"))</f>
        <v/>
      </c>
    </row>
    <row r="96" spans="1:64" ht="15" customHeight="1">
      <c r="B96" s="269"/>
      <c r="C96" s="3257"/>
      <c r="D96" s="845" t="s">
        <v>3369</v>
      </c>
      <c r="E96" s="846"/>
      <c r="F96" s="847"/>
      <c r="G96" s="1494" t="s">
        <v>591</v>
      </c>
      <c r="H96" s="1495"/>
      <c r="I96" s="1495"/>
      <c r="J96" s="1495"/>
      <c r="K96" s="1495"/>
      <c r="L96" s="1496"/>
      <c r="M96" s="845" t="s">
        <v>2618</v>
      </c>
      <c r="N96" s="846"/>
      <c r="O96" s="846"/>
      <c r="P96" s="846"/>
      <c r="Q96" s="846"/>
      <c r="R96" s="846"/>
      <c r="S96" s="846"/>
      <c r="T96" s="846"/>
      <c r="U96" s="846"/>
      <c r="V96" s="846"/>
      <c r="W96" s="846"/>
      <c r="X96" s="847"/>
      <c r="Y96" s="1185" t="s">
        <v>2724</v>
      </c>
      <c r="Z96" s="1186"/>
      <c r="AA96" s="1186"/>
      <c r="AB96" s="1186"/>
      <c r="AC96" s="1186"/>
      <c r="AD96" s="1186"/>
      <c r="AE96" s="1186"/>
      <c r="AF96" s="1186"/>
      <c r="AG96" s="1186"/>
      <c r="AH96" s="1186"/>
      <c r="AI96" s="1186"/>
      <c r="AJ96" s="1186"/>
      <c r="AK96" s="1186"/>
      <c r="AL96" s="1186"/>
      <c r="AM96" s="1187"/>
      <c r="AO96" s="278"/>
    </row>
    <row r="97" spans="2:64" ht="15" customHeight="1">
      <c r="B97" s="269"/>
      <c r="C97" s="3257"/>
      <c r="D97" s="1079"/>
      <c r="E97" s="1024"/>
      <c r="F97" s="1025"/>
      <c r="G97" s="1497"/>
      <c r="H97" s="1498"/>
      <c r="I97" s="1498"/>
      <c r="J97" s="1498"/>
      <c r="K97" s="1498"/>
      <c r="L97" s="1499"/>
      <c r="M97" s="1599" t="s">
        <v>2791</v>
      </c>
      <c r="N97" s="1600"/>
      <c r="O97" s="1600"/>
      <c r="P97" s="1600"/>
      <c r="Q97" s="1600"/>
      <c r="R97" s="1600"/>
      <c r="S97" s="1600"/>
      <c r="T97" s="1600"/>
      <c r="U97" s="1600"/>
      <c r="V97" s="1600"/>
      <c r="W97" s="1600"/>
      <c r="X97" s="1601"/>
      <c r="Y97" s="1599" t="s">
        <v>2792</v>
      </c>
      <c r="Z97" s="1600"/>
      <c r="AA97" s="1600"/>
      <c r="AB97" s="1600"/>
      <c r="AC97" s="1600"/>
      <c r="AD97" s="1600"/>
      <c r="AE97" s="1600"/>
      <c r="AF97" s="1600"/>
      <c r="AG97" s="1600"/>
      <c r="AH97" s="1600"/>
      <c r="AI97" s="1600"/>
      <c r="AJ97" s="1600"/>
      <c r="AK97" s="1600"/>
      <c r="AL97" s="1600"/>
      <c r="AM97" s="1601"/>
      <c r="AO97" s="278"/>
    </row>
    <row r="98" spans="2:64" ht="15" customHeight="1">
      <c r="B98" s="269"/>
      <c r="C98" s="3257"/>
      <c r="D98" s="1079"/>
      <c r="E98" s="1024"/>
      <c r="F98" s="1025"/>
      <c r="G98" s="1714" t="s">
        <v>582</v>
      </c>
      <c r="H98" s="1149"/>
      <c r="I98" s="1149"/>
      <c r="J98" s="1149"/>
      <c r="K98" s="1149"/>
      <c r="L98" s="1150"/>
      <c r="M98" s="68" t="s">
        <v>580</v>
      </c>
      <c r="N98" s="1165" t="s">
        <v>2722</v>
      </c>
      <c r="O98" s="1166"/>
      <c r="P98" s="1140"/>
      <c r="Q98" s="1141"/>
      <c r="R98" s="73" t="s">
        <v>140</v>
      </c>
      <c r="S98" s="1140"/>
      <c r="T98" s="1141"/>
      <c r="U98" s="74" t="s">
        <v>141</v>
      </c>
      <c r="V98" s="1140"/>
      <c r="W98" s="1141"/>
      <c r="X98" s="67" t="s">
        <v>142</v>
      </c>
      <c r="Y98" s="1213"/>
      <c r="Z98" s="1214"/>
      <c r="AA98" s="1214"/>
      <c r="AB98" s="1214"/>
      <c r="AC98" s="1214"/>
      <c r="AD98" s="1214"/>
      <c r="AE98" s="1214"/>
      <c r="AF98" s="1214"/>
      <c r="AG98" s="1214"/>
      <c r="AH98" s="1214"/>
      <c r="AI98" s="1214"/>
      <c r="AJ98" s="1214"/>
      <c r="AK98" s="1214"/>
      <c r="AL98" s="1214"/>
      <c r="AM98" s="1215"/>
      <c r="AO98" s="278"/>
      <c r="BL98" s="29" t="str">
        <f>IF(N98="選択","",IF(V98="",N98&amp;P98&amp;R98&amp;S98&amp;U98,IF(S98="","",N98&amp;P98&amp;R98&amp;S98&amp;U98&amp;V98&amp;X98)))</f>
        <v/>
      </c>
    </row>
    <row r="99" spans="2:64" ht="15" customHeight="1">
      <c r="B99" s="269"/>
      <c r="C99" s="3257"/>
      <c r="D99" s="1079"/>
      <c r="E99" s="1024"/>
      <c r="F99" s="1025"/>
      <c r="G99" s="1715"/>
      <c r="H99" s="1151"/>
      <c r="I99" s="1151"/>
      <c r="J99" s="1151"/>
      <c r="K99" s="1151"/>
      <c r="L99" s="1152"/>
      <c r="M99" s="36" t="s">
        <v>581</v>
      </c>
      <c r="N99" s="1159" t="s">
        <v>2722</v>
      </c>
      <c r="O99" s="1160"/>
      <c r="P99" s="1138"/>
      <c r="Q99" s="1139"/>
      <c r="R99" s="75" t="s">
        <v>140</v>
      </c>
      <c r="S99" s="1138"/>
      <c r="T99" s="1139"/>
      <c r="U99" s="76" t="s">
        <v>141</v>
      </c>
      <c r="V99" s="1138"/>
      <c r="W99" s="1139"/>
      <c r="X99" s="66" t="s">
        <v>142</v>
      </c>
      <c r="Y99" s="1216"/>
      <c r="Z99" s="1217"/>
      <c r="AA99" s="1217"/>
      <c r="AB99" s="1217"/>
      <c r="AC99" s="1217"/>
      <c r="AD99" s="1217"/>
      <c r="AE99" s="1217"/>
      <c r="AF99" s="1217"/>
      <c r="AG99" s="1217"/>
      <c r="AH99" s="1217"/>
      <c r="AI99" s="1217"/>
      <c r="AJ99" s="1217"/>
      <c r="AK99" s="1217"/>
      <c r="AL99" s="1217"/>
      <c r="AM99" s="1218"/>
      <c r="AO99" s="278"/>
      <c r="BL99" s="29" t="str">
        <f>IF(N99="選択","",IF(V99="",N99&amp;P99&amp;R99&amp;S99&amp;U99,IF(S99="","",N99&amp;P99&amp;R99&amp;S99&amp;U99&amp;V99&amp;X99)))</f>
        <v/>
      </c>
    </row>
    <row r="100" spans="2:64" ht="15" customHeight="1">
      <c r="B100" s="269"/>
      <c r="C100" s="3257"/>
      <c r="D100" s="1079"/>
      <c r="E100" s="1024"/>
      <c r="F100" s="1025"/>
      <c r="G100" s="1714" t="s">
        <v>583</v>
      </c>
      <c r="H100" s="1149"/>
      <c r="I100" s="1149"/>
      <c r="J100" s="1149"/>
      <c r="K100" s="1149"/>
      <c r="L100" s="1150"/>
      <c r="M100" s="68" t="s">
        <v>580</v>
      </c>
      <c r="N100" s="1165"/>
      <c r="O100" s="1166"/>
      <c r="P100" s="1140"/>
      <c r="Q100" s="1141"/>
      <c r="R100" s="73" t="s">
        <v>140</v>
      </c>
      <c r="S100" s="1140"/>
      <c r="T100" s="1141"/>
      <c r="U100" s="74" t="s">
        <v>141</v>
      </c>
      <c r="V100" s="1140"/>
      <c r="W100" s="1141"/>
      <c r="X100" s="67" t="s">
        <v>142</v>
      </c>
      <c r="Y100" s="1213"/>
      <c r="Z100" s="1214"/>
      <c r="AA100" s="1214"/>
      <c r="AB100" s="1214"/>
      <c r="AC100" s="1214"/>
      <c r="AD100" s="1214"/>
      <c r="AE100" s="1214"/>
      <c r="AF100" s="1214"/>
      <c r="AG100" s="1214"/>
      <c r="AH100" s="1214"/>
      <c r="AI100" s="1214"/>
      <c r="AJ100" s="1214"/>
      <c r="AK100" s="1214"/>
      <c r="AL100" s="1214"/>
      <c r="AM100" s="1215"/>
      <c r="AO100" s="278"/>
      <c r="BL100" s="29" t="str">
        <f t="shared" ref="BL100:BL117" si="2">IF(N100="","",IF(V100="",N100&amp;P100&amp;R100&amp;S100&amp;U100,IF(S100="","",N100&amp;P100&amp;R100&amp;S100&amp;U100&amp;V100&amp;X100)))</f>
        <v/>
      </c>
    </row>
    <row r="101" spans="2:64" ht="15" customHeight="1">
      <c r="B101" s="269"/>
      <c r="C101" s="3257"/>
      <c r="D101" s="1079"/>
      <c r="E101" s="1024"/>
      <c r="F101" s="1025"/>
      <c r="G101" s="1715"/>
      <c r="H101" s="1151"/>
      <c r="I101" s="1151"/>
      <c r="J101" s="1151"/>
      <c r="K101" s="1151"/>
      <c r="L101" s="1152"/>
      <c r="M101" s="36" t="s">
        <v>581</v>
      </c>
      <c r="N101" s="1159"/>
      <c r="O101" s="1160"/>
      <c r="P101" s="1138"/>
      <c r="Q101" s="1139"/>
      <c r="R101" s="75" t="s">
        <v>140</v>
      </c>
      <c r="S101" s="1138"/>
      <c r="T101" s="1139"/>
      <c r="U101" s="76" t="s">
        <v>141</v>
      </c>
      <c r="V101" s="1138"/>
      <c r="W101" s="1139"/>
      <c r="X101" s="66" t="s">
        <v>142</v>
      </c>
      <c r="Y101" s="1216"/>
      <c r="Z101" s="1217"/>
      <c r="AA101" s="1217"/>
      <c r="AB101" s="1217"/>
      <c r="AC101" s="1217"/>
      <c r="AD101" s="1217"/>
      <c r="AE101" s="1217"/>
      <c r="AF101" s="1217"/>
      <c r="AG101" s="1217"/>
      <c r="AH101" s="1217"/>
      <c r="AI101" s="1217"/>
      <c r="AJ101" s="1217"/>
      <c r="AK101" s="1217"/>
      <c r="AL101" s="1217"/>
      <c r="AM101" s="1218"/>
      <c r="AO101" s="278"/>
      <c r="BL101" s="29" t="str">
        <f t="shared" si="2"/>
        <v/>
      </c>
    </row>
    <row r="102" spans="2:64" ht="15" customHeight="1">
      <c r="B102" s="269"/>
      <c r="C102" s="3257"/>
      <c r="D102" s="1079"/>
      <c r="E102" s="1024"/>
      <c r="F102" s="1025"/>
      <c r="G102" s="1714" t="s">
        <v>584</v>
      </c>
      <c r="H102" s="1149"/>
      <c r="I102" s="1149"/>
      <c r="J102" s="1149"/>
      <c r="K102" s="1149"/>
      <c r="L102" s="1150"/>
      <c r="M102" s="68" t="s">
        <v>580</v>
      </c>
      <c r="N102" s="1165"/>
      <c r="O102" s="1166"/>
      <c r="P102" s="1140"/>
      <c r="Q102" s="1141"/>
      <c r="R102" s="73" t="s">
        <v>140</v>
      </c>
      <c r="S102" s="1140"/>
      <c r="T102" s="1141"/>
      <c r="U102" s="74" t="s">
        <v>141</v>
      </c>
      <c r="V102" s="1140"/>
      <c r="W102" s="1141"/>
      <c r="X102" s="67" t="s">
        <v>142</v>
      </c>
      <c r="Y102" s="1213"/>
      <c r="Z102" s="1214"/>
      <c r="AA102" s="1214"/>
      <c r="AB102" s="1214"/>
      <c r="AC102" s="1214"/>
      <c r="AD102" s="1214"/>
      <c r="AE102" s="1214"/>
      <c r="AF102" s="1214"/>
      <c r="AG102" s="1214"/>
      <c r="AH102" s="1214"/>
      <c r="AI102" s="1214"/>
      <c r="AJ102" s="1214"/>
      <c r="AK102" s="1214"/>
      <c r="AL102" s="1214"/>
      <c r="AM102" s="1215"/>
      <c r="AO102" s="278"/>
      <c r="BL102" s="29" t="str">
        <f t="shared" si="2"/>
        <v/>
      </c>
    </row>
    <row r="103" spans="2:64" ht="15" customHeight="1">
      <c r="B103" s="269"/>
      <c r="C103" s="3257"/>
      <c r="D103" s="1079"/>
      <c r="E103" s="1024"/>
      <c r="F103" s="1025"/>
      <c r="G103" s="1715"/>
      <c r="H103" s="1151"/>
      <c r="I103" s="1151"/>
      <c r="J103" s="1151"/>
      <c r="K103" s="1151"/>
      <c r="L103" s="1152"/>
      <c r="M103" s="36" t="s">
        <v>581</v>
      </c>
      <c r="N103" s="1159"/>
      <c r="O103" s="1160"/>
      <c r="P103" s="1138"/>
      <c r="Q103" s="1139"/>
      <c r="R103" s="75" t="s">
        <v>140</v>
      </c>
      <c r="S103" s="1138"/>
      <c r="T103" s="1139"/>
      <c r="U103" s="76" t="s">
        <v>141</v>
      </c>
      <c r="V103" s="1138"/>
      <c r="W103" s="1139"/>
      <c r="X103" s="66" t="s">
        <v>142</v>
      </c>
      <c r="Y103" s="1216"/>
      <c r="Z103" s="1217"/>
      <c r="AA103" s="1217"/>
      <c r="AB103" s="1217"/>
      <c r="AC103" s="1217"/>
      <c r="AD103" s="1217"/>
      <c r="AE103" s="1217"/>
      <c r="AF103" s="1217"/>
      <c r="AG103" s="1217"/>
      <c r="AH103" s="1217"/>
      <c r="AI103" s="1217"/>
      <c r="AJ103" s="1217"/>
      <c r="AK103" s="1217"/>
      <c r="AL103" s="1217"/>
      <c r="AM103" s="1218"/>
      <c r="AO103" s="278"/>
      <c r="BL103" s="29" t="str">
        <f t="shared" si="2"/>
        <v/>
      </c>
    </row>
    <row r="104" spans="2:64" ht="15" customHeight="1">
      <c r="B104" s="269"/>
      <c r="C104" s="3257"/>
      <c r="D104" s="1079"/>
      <c r="E104" s="1024"/>
      <c r="F104" s="1025"/>
      <c r="G104" s="1714" t="s">
        <v>585</v>
      </c>
      <c r="H104" s="1149"/>
      <c r="I104" s="1149"/>
      <c r="J104" s="1149"/>
      <c r="K104" s="1149"/>
      <c r="L104" s="1150"/>
      <c r="M104" s="68" t="s">
        <v>580</v>
      </c>
      <c r="N104" s="1165"/>
      <c r="O104" s="1166"/>
      <c r="P104" s="1140"/>
      <c r="Q104" s="1141"/>
      <c r="R104" s="73" t="s">
        <v>140</v>
      </c>
      <c r="S104" s="1140"/>
      <c r="T104" s="1141"/>
      <c r="U104" s="74" t="s">
        <v>141</v>
      </c>
      <c r="V104" s="1140"/>
      <c r="W104" s="1141"/>
      <c r="X104" s="67" t="s">
        <v>142</v>
      </c>
      <c r="Y104" s="1213"/>
      <c r="Z104" s="1214"/>
      <c r="AA104" s="1214"/>
      <c r="AB104" s="1214"/>
      <c r="AC104" s="1214"/>
      <c r="AD104" s="1214"/>
      <c r="AE104" s="1214"/>
      <c r="AF104" s="1214"/>
      <c r="AG104" s="1214"/>
      <c r="AH104" s="1214"/>
      <c r="AI104" s="1214"/>
      <c r="AJ104" s="1214"/>
      <c r="AK104" s="1214"/>
      <c r="AL104" s="1214"/>
      <c r="AM104" s="1215"/>
      <c r="AO104" s="278"/>
      <c r="BL104" s="29" t="str">
        <f t="shared" si="2"/>
        <v/>
      </c>
    </row>
    <row r="105" spans="2:64" ht="15" customHeight="1">
      <c r="B105" s="269"/>
      <c r="C105" s="3257"/>
      <c r="D105" s="1079"/>
      <c r="E105" s="1024"/>
      <c r="F105" s="1025"/>
      <c r="G105" s="1715"/>
      <c r="H105" s="1151"/>
      <c r="I105" s="1151"/>
      <c r="J105" s="1151"/>
      <c r="K105" s="1151"/>
      <c r="L105" s="1152"/>
      <c r="M105" s="36" t="s">
        <v>581</v>
      </c>
      <c r="N105" s="1159"/>
      <c r="O105" s="1160"/>
      <c r="P105" s="1138"/>
      <c r="Q105" s="1139"/>
      <c r="R105" s="75" t="s">
        <v>140</v>
      </c>
      <c r="S105" s="1138"/>
      <c r="T105" s="1139"/>
      <c r="U105" s="76" t="s">
        <v>141</v>
      </c>
      <c r="V105" s="1138"/>
      <c r="W105" s="1139"/>
      <c r="X105" s="66" t="s">
        <v>142</v>
      </c>
      <c r="Y105" s="1216"/>
      <c r="Z105" s="1217"/>
      <c r="AA105" s="1217"/>
      <c r="AB105" s="1217"/>
      <c r="AC105" s="1217"/>
      <c r="AD105" s="1217"/>
      <c r="AE105" s="1217"/>
      <c r="AF105" s="1217"/>
      <c r="AG105" s="1217"/>
      <c r="AH105" s="1217"/>
      <c r="AI105" s="1217"/>
      <c r="AJ105" s="1217"/>
      <c r="AK105" s="1217"/>
      <c r="AL105" s="1217"/>
      <c r="AM105" s="1218"/>
      <c r="AO105" s="278"/>
      <c r="BL105" s="29" t="str">
        <f t="shared" si="2"/>
        <v/>
      </c>
    </row>
    <row r="106" spans="2:64" ht="15" customHeight="1">
      <c r="B106" s="269"/>
      <c r="C106" s="3257"/>
      <c r="D106" s="1079"/>
      <c r="E106" s="1024"/>
      <c r="F106" s="1025"/>
      <c r="G106" s="1714" t="s">
        <v>586</v>
      </c>
      <c r="H106" s="1149"/>
      <c r="I106" s="1149"/>
      <c r="J106" s="1149"/>
      <c r="K106" s="1149"/>
      <c r="L106" s="1150"/>
      <c r="M106" s="68" t="s">
        <v>580</v>
      </c>
      <c r="N106" s="1165"/>
      <c r="O106" s="1166"/>
      <c r="P106" s="1140"/>
      <c r="Q106" s="1141"/>
      <c r="R106" s="73" t="s">
        <v>140</v>
      </c>
      <c r="S106" s="1140"/>
      <c r="T106" s="1141"/>
      <c r="U106" s="74" t="s">
        <v>141</v>
      </c>
      <c r="V106" s="1140"/>
      <c r="W106" s="1141"/>
      <c r="X106" s="67" t="s">
        <v>142</v>
      </c>
      <c r="Y106" s="1213"/>
      <c r="Z106" s="1214"/>
      <c r="AA106" s="1214"/>
      <c r="AB106" s="1214"/>
      <c r="AC106" s="1214"/>
      <c r="AD106" s="1214"/>
      <c r="AE106" s="1214"/>
      <c r="AF106" s="1214"/>
      <c r="AG106" s="1214"/>
      <c r="AH106" s="1214"/>
      <c r="AI106" s="1214"/>
      <c r="AJ106" s="1214"/>
      <c r="AK106" s="1214"/>
      <c r="AL106" s="1214"/>
      <c r="AM106" s="1215"/>
      <c r="AO106" s="278"/>
      <c r="BL106" s="29" t="str">
        <f t="shared" si="2"/>
        <v/>
      </c>
    </row>
    <row r="107" spans="2:64" ht="15" customHeight="1">
      <c r="B107" s="269"/>
      <c r="C107" s="3257"/>
      <c r="D107" s="1079"/>
      <c r="E107" s="1024"/>
      <c r="F107" s="1025"/>
      <c r="G107" s="1715"/>
      <c r="H107" s="1151"/>
      <c r="I107" s="1151"/>
      <c r="J107" s="1151"/>
      <c r="K107" s="1151"/>
      <c r="L107" s="1152"/>
      <c r="M107" s="36" t="s">
        <v>581</v>
      </c>
      <c r="N107" s="1159"/>
      <c r="O107" s="1160"/>
      <c r="P107" s="1138"/>
      <c r="Q107" s="1139"/>
      <c r="R107" s="75" t="s">
        <v>140</v>
      </c>
      <c r="S107" s="1138"/>
      <c r="T107" s="1139"/>
      <c r="U107" s="76" t="s">
        <v>141</v>
      </c>
      <c r="V107" s="1138"/>
      <c r="W107" s="1139"/>
      <c r="X107" s="66" t="s">
        <v>142</v>
      </c>
      <c r="Y107" s="1216"/>
      <c r="Z107" s="1217"/>
      <c r="AA107" s="1217"/>
      <c r="AB107" s="1217"/>
      <c r="AC107" s="1217"/>
      <c r="AD107" s="1217"/>
      <c r="AE107" s="1217"/>
      <c r="AF107" s="1217"/>
      <c r="AG107" s="1217"/>
      <c r="AH107" s="1217"/>
      <c r="AI107" s="1217"/>
      <c r="AJ107" s="1217"/>
      <c r="AK107" s="1217"/>
      <c r="AL107" s="1217"/>
      <c r="AM107" s="1218"/>
      <c r="AO107" s="278"/>
      <c r="BL107" s="29" t="str">
        <f t="shared" si="2"/>
        <v/>
      </c>
    </row>
    <row r="108" spans="2:64" ht="15" customHeight="1">
      <c r="B108" s="269"/>
      <c r="C108" s="3257"/>
      <c r="D108" s="1079"/>
      <c r="E108" s="1024"/>
      <c r="F108" s="1025"/>
      <c r="G108" s="1714" t="s">
        <v>587</v>
      </c>
      <c r="H108" s="1149"/>
      <c r="I108" s="1149"/>
      <c r="J108" s="1149"/>
      <c r="K108" s="1149"/>
      <c r="L108" s="1150"/>
      <c r="M108" s="68" t="s">
        <v>580</v>
      </c>
      <c r="N108" s="1165"/>
      <c r="O108" s="1166"/>
      <c r="P108" s="1140"/>
      <c r="Q108" s="1141"/>
      <c r="R108" s="73" t="s">
        <v>140</v>
      </c>
      <c r="S108" s="1140"/>
      <c r="T108" s="1141"/>
      <c r="U108" s="74" t="s">
        <v>141</v>
      </c>
      <c r="V108" s="1140"/>
      <c r="W108" s="1141"/>
      <c r="X108" s="67" t="s">
        <v>142</v>
      </c>
      <c r="Y108" s="1213"/>
      <c r="Z108" s="1214"/>
      <c r="AA108" s="1214"/>
      <c r="AB108" s="1214"/>
      <c r="AC108" s="1214"/>
      <c r="AD108" s="1214"/>
      <c r="AE108" s="1214"/>
      <c r="AF108" s="1214"/>
      <c r="AG108" s="1214"/>
      <c r="AH108" s="1214"/>
      <c r="AI108" s="1214"/>
      <c r="AJ108" s="1214"/>
      <c r="AK108" s="1214"/>
      <c r="AL108" s="1214"/>
      <c r="AM108" s="1215"/>
      <c r="AO108" s="278"/>
      <c r="BL108" s="29" t="str">
        <f t="shared" si="2"/>
        <v/>
      </c>
    </row>
    <row r="109" spans="2:64" ht="15" customHeight="1">
      <c r="B109" s="269"/>
      <c r="C109" s="3257"/>
      <c r="D109" s="1079"/>
      <c r="E109" s="1024"/>
      <c r="F109" s="1025"/>
      <c r="G109" s="1715"/>
      <c r="H109" s="1151"/>
      <c r="I109" s="1151"/>
      <c r="J109" s="1151"/>
      <c r="K109" s="1151"/>
      <c r="L109" s="1152"/>
      <c r="M109" s="36" t="s">
        <v>581</v>
      </c>
      <c r="N109" s="1159"/>
      <c r="O109" s="1160"/>
      <c r="P109" s="1138"/>
      <c r="Q109" s="1139"/>
      <c r="R109" s="75" t="s">
        <v>140</v>
      </c>
      <c r="S109" s="1138"/>
      <c r="T109" s="1139"/>
      <c r="U109" s="76" t="s">
        <v>141</v>
      </c>
      <c r="V109" s="1138"/>
      <c r="W109" s="1139"/>
      <c r="X109" s="66" t="s">
        <v>142</v>
      </c>
      <c r="Y109" s="1216"/>
      <c r="Z109" s="1217"/>
      <c r="AA109" s="1217"/>
      <c r="AB109" s="1217"/>
      <c r="AC109" s="1217"/>
      <c r="AD109" s="1217"/>
      <c r="AE109" s="1217"/>
      <c r="AF109" s="1217"/>
      <c r="AG109" s="1217"/>
      <c r="AH109" s="1217"/>
      <c r="AI109" s="1217"/>
      <c r="AJ109" s="1217"/>
      <c r="AK109" s="1217"/>
      <c r="AL109" s="1217"/>
      <c r="AM109" s="1218"/>
      <c r="AO109" s="278"/>
      <c r="BL109" s="29" t="str">
        <f t="shared" si="2"/>
        <v/>
      </c>
    </row>
    <row r="110" spans="2:64" ht="15" customHeight="1">
      <c r="B110" s="269"/>
      <c r="C110" s="3257"/>
      <c r="D110" s="1079"/>
      <c r="E110" s="1024"/>
      <c r="F110" s="1025"/>
      <c r="G110" s="1714" t="s">
        <v>588</v>
      </c>
      <c r="H110" s="1149"/>
      <c r="I110" s="1149"/>
      <c r="J110" s="1149"/>
      <c r="K110" s="1149"/>
      <c r="L110" s="1150"/>
      <c r="M110" s="68" t="s">
        <v>580</v>
      </c>
      <c r="N110" s="1165"/>
      <c r="O110" s="1166"/>
      <c r="P110" s="1140"/>
      <c r="Q110" s="1141"/>
      <c r="R110" s="73" t="s">
        <v>140</v>
      </c>
      <c r="S110" s="1140"/>
      <c r="T110" s="1141"/>
      <c r="U110" s="74" t="s">
        <v>141</v>
      </c>
      <c r="V110" s="1140"/>
      <c r="W110" s="1141"/>
      <c r="X110" s="67" t="s">
        <v>142</v>
      </c>
      <c r="Y110" s="1213"/>
      <c r="Z110" s="1214"/>
      <c r="AA110" s="1214"/>
      <c r="AB110" s="1214"/>
      <c r="AC110" s="1214"/>
      <c r="AD110" s="1214"/>
      <c r="AE110" s="1214"/>
      <c r="AF110" s="1214"/>
      <c r="AG110" s="1214"/>
      <c r="AH110" s="1214"/>
      <c r="AI110" s="1214"/>
      <c r="AJ110" s="1214"/>
      <c r="AK110" s="1214"/>
      <c r="AL110" s="1214"/>
      <c r="AM110" s="1215"/>
      <c r="AO110" s="278"/>
      <c r="BL110" s="29" t="str">
        <f t="shared" si="2"/>
        <v/>
      </c>
    </row>
    <row r="111" spans="2:64" ht="15" customHeight="1">
      <c r="B111" s="269"/>
      <c r="C111" s="3257"/>
      <c r="D111" s="1079"/>
      <c r="E111" s="1024"/>
      <c r="F111" s="1025"/>
      <c r="G111" s="1715"/>
      <c r="H111" s="1151"/>
      <c r="I111" s="1151"/>
      <c r="J111" s="1151"/>
      <c r="K111" s="1151"/>
      <c r="L111" s="1152"/>
      <c r="M111" s="36" t="s">
        <v>581</v>
      </c>
      <c r="N111" s="1159"/>
      <c r="O111" s="1160"/>
      <c r="P111" s="1138"/>
      <c r="Q111" s="1139"/>
      <c r="R111" s="75" t="s">
        <v>140</v>
      </c>
      <c r="S111" s="1138"/>
      <c r="T111" s="1139"/>
      <c r="U111" s="76" t="s">
        <v>141</v>
      </c>
      <c r="V111" s="1138"/>
      <c r="W111" s="1139"/>
      <c r="X111" s="66" t="s">
        <v>142</v>
      </c>
      <c r="Y111" s="1216"/>
      <c r="Z111" s="1217"/>
      <c r="AA111" s="1217"/>
      <c r="AB111" s="1217"/>
      <c r="AC111" s="1217"/>
      <c r="AD111" s="1217"/>
      <c r="AE111" s="1217"/>
      <c r="AF111" s="1217"/>
      <c r="AG111" s="1217"/>
      <c r="AH111" s="1217"/>
      <c r="AI111" s="1217"/>
      <c r="AJ111" s="1217"/>
      <c r="AK111" s="1217"/>
      <c r="AL111" s="1217"/>
      <c r="AM111" s="1218"/>
      <c r="AO111" s="278"/>
      <c r="AR111" s="30"/>
      <c r="BL111" s="29" t="str">
        <f t="shared" si="2"/>
        <v/>
      </c>
    </row>
    <row r="112" spans="2:64" ht="15" customHeight="1">
      <c r="B112" s="269"/>
      <c r="C112" s="3257"/>
      <c r="D112" s="1079"/>
      <c r="E112" s="1024"/>
      <c r="F112" s="1025"/>
      <c r="G112" s="1714" t="s">
        <v>589</v>
      </c>
      <c r="H112" s="1149"/>
      <c r="I112" s="1149"/>
      <c r="J112" s="1149"/>
      <c r="K112" s="1149"/>
      <c r="L112" s="1150"/>
      <c r="M112" s="68" t="s">
        <v>580</v>
      </c>
      <c r="N112" s="1165"/>
      <c r="O112" s="1166"/>
      <c r="P112" s="1140"/>
      <c r="Q112" s="1141"/>
      <c r="R112" s="73" t="s">
        <v>140</v>
      </c>
      <c r="S112" s="1140"/>
      <c r="T112" s="1141"/>
      <c r="U112" s="74" t="s">
        <v>141</v>
      </c>
      <c r="V112" s="1140"/>
      <c r="W112" s="1141"/>
      <c r="X112" s="67" t="s">
        <v>142</v>
      </c>
      <c r="Y112" s="1213"/>
      <c r="Z112" s="1214"/>
      <c r="AA112" s="1214"/>
      <c r="AB112" s="1214"/>
      <c r="AC112" s="1214"/>
      <c r="AD112" s="1214"/>
      <c r="AE112" s="1214"/>
      <c r="AF112" s="1214"/>
      <c r="AG112" s="1214"/>
      <c r="AH112" s="1214"/>
      <c r="AI112" s="1214"/>
      <c r="AJ112" s="1214"/>
      <c r="AK112" s="1214"/>
      <c r="AL112" s="1214"/>
      <c r="AM112" s="1215"/>
      <c r="AO112" s="278"/>
      <c r="BL112" s="29" t="str">
        <f t="shared" si="2"/>
        <v/>
      </c>
    </row>
    <row r="113" spans="2:64" ht="15" customHeight="1">
      <c r="B113" s="269"/>
      <c r="C113" s="3257"/>
      <c r="D113" s="1079"/>
      <c r="E113" s="1024"/>
      <c r="F113" s="1025"/>
      <c r="G113" s="1715"/>
      <c r="H113" s="1151"/>
      <c r="I113" s="1151"/>
      <c r="J113" s="1151"/>
      <c r="K113" s="1151"/>
      <c r="L113" s="1152"/>
      <c r="M113" s="36" t="s">
        <v>581</v>
      </c>
      <c r="N113" s="1159"/>
      <c r="O113" s="1160"/>
      <c r="P113" s="1138"/>
      <c r="Q113" s="1139"/>
      <c r="R113" s="75" t="s">
        <v>140</v>
      </c>
      <c r="S113" s="1138"/>
      <c r="T113" s="1139"/>
      <c r="U113" s="76" t="s">
        <v>141</v>
      </c>
      <c r="V113" s="1138"/>
      <c r="W113" s="1139"/>
      <c r="X113" s="66" t="s">
        <v>142</v>
      </c>
      <c r="Y113" s="1216"/>
      <c r="Z113" s="1217"/>
      <c r="AA113" s="1217"/>
      <c r="AB113" s="1217"/>
      <c r="AC113" s="1217"/>
      <c r="AD113" s="1217"/>
      <c r="AE113" s="1217"/>
      <c r="AF113" s="1217"/>
      <c r="AG113" s="1217"/>
      <c r="AH113" s="1217"/>
      <c r="AI113" s="1217"/>
      <c r="AJ113" s="1217"/>
      <c r="AK113" s="1217"/>
      <c r="AL113" s="1217"/>
      <c r="AM113" s="1218"/>
      <c r="AO113" s="278"/>
      <c r="AR113" s="30"/>
      <c r="BL113" s="29" t="str">
        <f t="shared" si="2"/>
        <v/>
      </c>
    </row>
    <row r="114" spans="2:64" ht="15" customHeight="1">
      <c r="B114" s="269"/>
      <c r="C114" s="3257"/>
      <c r="D114" s="1079"/>
      <c r="E114" s="1024"/>
      <c r="F114" s="1025"/>
      <c r="G114" s="1714" t="s">
        <v>590</v>
      </c>
      <c r="H114" s="1149"/>
      <c r="I114" s="1149"/>
      <c r="J114" s="1149"/>
      <c r="K114" s="1149"/>
      <c r="L114" s="1150"/>
      <c r="M114" s="68" t="s">
        <v>580</v>
      </c>
      <c r="N114" s="1165"/>
      <c r="O114" s="1166"/>
      <c r="P114" s="1140"/>
      <c r="Q114" s="1141"/>
      <c r="R114" s="73" t="s">
        <v>140</v>
      </c>
      <c r="S114" s="1140"/>
      <c r="T114" s="1141"/>
      <c r="U114" s="74" t="s">
        <v>141</v>
      </c>
      <c r="V114" s="1140"/>
      <c r="W114" s="1141"/>
      <c r="X114" s="67" t="s">
        <v>142</v>
      </c>
      <c r="Y114" s="1213"/>
      <c r="Z114" s="1214"/>
      <c r="AA114" s="1214"/>
      <c r="AB114" s="1214"/>
      <c r="AC114" s="1214"/>
      <c r="AD114" s="1214"/>
      <c r="AE114" s="1214"/>
      <c r="AF114" s="1214"/>
      <c r="AG114" s="1214"/>
      <c r="AH114" s="1214"/>
      <c r="AI114" s="1214"/>
      <c r="AJ114" s="1214"/>
      <c r="AK114" s="1214"/>
      <c r="AL114" s="1214"/>
      <c r="AM114" s="1215"/>
      <c r="AO114" s="278"/>
      <c r="AR114" s="30"/>
      <c r="BL114" s="29" t="str">
        <f t="shared" si="2"/>
        <v/>
      </c>
    </row>
    <row r="115" spans="2:64" ht="15" customHeight="1">
      <c r="B115" s="269"/>
      <c r="C115" s="3257"/>
      <c r="D115" s="1079"/>
      <c r="E115" s="1024"/>
      <c r="F115" s="1025"/>
      <c r="G115" s="1715"/>
      <c r="H115" s="1151"/>
      <c r="I115" s="1151"/>
      <c r="J115" s="1151"/>
      <c r="K115" s="1151"/>
      <c r="L115" s="1152"/>
      <c r="M115" s="36" t="s">
        <v>581</v>
      </c>
      <c r="N115" s="1159"/>
      <c r="O115" s="1160"/>
      <c r="P115" s="1138"/>
      <c r="Q115" s="1139"/>
      <c r="R115" s="75" t="s">
        <v>140</v>
      </c>
      <c r="S115" s="1138"/>
      <c r="T115" s="1139"/>
      <c r="U115" s="76" t="s">
        <v>141</v>
      </c>
      <c r="V115" s="1138"/>
      <c r="W115" s="1139"/>
      <c r="X115" s="66" t="s">
        <v>142</v>
      </c>
      <c r="Y115" s="1216"/>
      <c r="Z115" s="1217"/>
      <c r="AA115" s="1217"/>
      <c r="AB115" s="1217"/>
      <c r="AC115" s="1217"/>
      <c r="AD115" s="1217"/>
      <c r="AE115" s="1217"/>
      <c r="AF115" s="1217"/>
      <c r="AG115" s="1217"/>
      <c r="AH115" s="1217"/>
      <c r="AI115" s="1217"/>
      <c r="AJ115" s="1217"/>
      <c r="AK115" s="1217"/>
      <c r="AL115" s="1217"/>
      <c r="AM115" s="1218"/>
      <c r="AO115" s="278"/>
      <c r="BL115" s="29" t="str">
        <f t="shared" si="2"/>
        <v/>
      </c>
    </row>
    <row r="116" spans="2:64" ht="15" customHeight="1">
      <c r="B116" s="269"/>
      <c r="C116" s="3257"/>
      <c r="D116" s="1079"/>
      <c r="E116" s="1024"/>
      <c r="F116" s="1025"/>
      <c r="G116" s="1714" t="s">
        <v>2721</v>
      </c>
      <c r="H116" s="1149"/>
      <c r="I116" s="1149"/>
      <c r="J116" s="1149"/>
      <c r="K116" s="1149"/>
      <c r="L116" s="1150"/>
      <c r="M116" s="68" t="s">
        <v>580</v>
      </c>
      <c r="N116" s="1165"/>
      <c r="O116" s="1166"/>
      <c r="P116" s="1140"/>
      <c r="Q116" s="1141"/>
      <c r="R116" s="73" t="s">
        <v>140</v>
      </c>
      <c r="S116" s="1140"/>
      <c r="T116" s="1141"/>
      <c r="U116" s="74" t="s">
        <v>141</v>
      </c>
      <c r="V116" s="1140"/>
      <c r="W116" s="1141"/>
      <c r="X116" s="67" t="s">
        <v>142</v>
      </c>
      <c r="Y116" s="1213"/>
      <c r="Z116" s="1214"/>
      <c r="AA116" s="1214"/>
      <c r="AB116" s="1214"/>
      <c r="AC116" s="1214"/>
      <c r="AD116" s="1214"/>
      <c r="AE116" s="1214"/>
      <c r="AF116" s="1214"/>
      <c r="AG116" s="1214"/>
      <c r="AH116" s="1214"/>
      <c r="AI116" s="1214"/>
      <c r="AJ116" s="1214"/>
      <c r="AK116" s="1214"/>
      <c r="AL116" s="1214"/>
      <c r="AM116" s="1215"/>
      <c r="AO116" s="278"/>
      <c r="BL116" s="29" t="str">
        <f t="shared" si="2"/>
        <v/>
      </c>
    </row>
    <row r="117" spans="2:64" ht="15" customHeight="1">
      <c r="B117" s="269"/>
      <c r="C117" s="3258"/>
      <c r="D117" s="848"/>
      <c r="E117" s="849"/>
      <c r="F117" s="850"/>
      <c r="G117" s="1715"/>
      <c r="H117" s="1151"/>
      <c r="I117" s="1151"/>
      <c r="J117" s="1151"/>
      <c r="K117" s="1151"/>
      <c r="L117" s="1152"/>
      <c r="M117" s="36" t="s">
        <v>581</v>
      </c>
      <c r="N117" s="1159"/>
      <c r="O117" s="1160"/>
      <c r="P117" s="1138"/>
      <c r="Q117" s="1139"/>
      <c r="R117" s="75" t="s">
        <v>140</v>
      </c>
      <c r="S117" s="1138"/>
      <c r="T117" s="1139"/>
      <c r="U117" s="76" t="s">
        <v>141</v>
      </c>
      <c r="V117" s="1138"/>
      <c r="W117" s="1139"/>
      <c r="X117" s="66" t="s">
        <v>142</v>
      </c>
      <c r="Y117" s="1216"/>
      <c r="Z117" s="1217"/>
      <c r="AA117" s="1217"/>
      <c r="AB117" s="1217"/>
      <c r="AC117" s="1217"/>
      <c r="AD117" s="1217"/>
      <c r="AE117" s="1217"/>
      <c r="AF117" s="1217"/>
      <c r="AG117" s="1217"/>
      <c r="AH117" s="1217"/>
      <c r="AI117" s="1217"/>
      <c r="AJ117" s="1217"/>
      <c r="AK117" s="1217"/>
      <c r="AL117" s="1217"/>
      <c r="AM117" s="1218"/>
      <c r="AO117" s="278"/>
      <c r="BL117" s="29" t="str">
        <f t="shared" si="2"/>
        <v/>
      </c>
    </row>
    <row r="118" spans="2:64" ht="15" customHeight="1" thickBot="1">
      <c r="B118" s="270"/>
      <c r="C118" s="425"/>
      <c r="D118" s="426"/>
      <c r="E118" s="426"/>
      <c r="F118" s="426"/>
      <c r="G118" s="426"/>
      <c r="H118" s="426"/>
      <c r="I118" s="426"/>
      <c r="J118" s="426"/>
      <c r="K118" s="426"/>
      <c r="L118" s="42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9"/>
      <c r="AP118" s="30"/>
      <c r="AQ118" s="72"/>
    </row>
    <row r="119" spans="2:64" ht="15" customHeight="1" thickTop="1" thickBot="1">
      <c r="B119" s="33"/>
      <c r="AJ119" s="1483" t="s">
        <v>802</v>
      </c>
      <c r="AK119" s="1483"/>
      <c r="AL119" s="1483"/>
      <c r="AM119" s="1483"/>
      <c r="AN119" s="1483"/>
      <c r="AO119" s="427"/>
      <c r="AW119" s="92"/>
      <c r="AX119" s="92"/>
      <c r="AY119" s="92"/>
      <c r="AZ119" s="92"/>
      <c r="BA119" s="92"/>
      <c r="BB119" s="92"/>
    </row>
    <row r="120" spans="2:64" ht="15" customHeight="1" thickTop="1">
      <c r="B120" s="428"/>
      <c r="C120" s="429"/>
      <c r="D120" s="430"/>
      <c r="E120" s="430"/>
      <c r="F120" s="430"/>
      <c r="G120" s="430"/>
      <c r="H120" s="430"/>
      <c r="I120" s="430"/>
      <c r="J120" s="430"/>
      <c r="K120" s="430"/>
      <c r="L120" s="430"/>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429"/>
      <c r="AK120" s="429"/>
      <c r="AL120" s="429"/>
      <c r="AM120" s="429"/>
      <c r="AN120" s="429"/>
      <c r="AO120" s="431"/>
      <c r="AP120" s="30"/>
      <c r="AQ120" s="72"/>
      <c r="AR120" s="3245" t="s">
        <v>2988</v>
      </c>
      <c r="AS120" s="3245"/>
      <c r="AT120" s="3245"/>
      <c r="AU120" s="3245"/>
      <c r="AV120" s="3245"/>
      <c r="AW120" s="3245"/>
      <c r="AX120" s="3245"/>
      <c r="AY120" s="3245"/>
      <c r="AZ120" s="3245"/>
      <c r="BA120" s="3245"/>
      <c r="BB120" s="3245"/>
      <c r="BC120" s="3245"/>
      <c r="BD120" s="3245"/>
      <c r="BE120" s="3245"/>
      <c r="BF120" s="3245"/>
      <c r="BG120" s="3245"/>
    </row>
    <row r="121" spans="2:64" ht="15" customHeight="1">
      <c r="B121" s="432"/>
      <c r="C121" s="3256" t="s">
        <v>3388</v>
      </c>
      <c r="D121" s="1145" t="s">
        <v>3381</v>
      </c>
      <c r="E121" s="1146"/>
      <c r="F121" s="1146"/>
      <c r="G121" s="1146"/>
      <c r="H121" s="1146"/>
      <c r="I121" s="1146"/>
      <c r="J121" s="1146"/>
      <c r="K121" s="1146"/>
      <c r="L121" s="1147"/>
      <c r="M121" s="1455" t="s">
        <v>2870</v>
      </c>
      <c r="N121" s="3235"/>
      <c r="O121" s="3233"/>
      <c r="P121" s="3234"/>
      <c r="Q121" s="46" t="s">
        <v>140</v>
      </c>
      <c r="R121" s="3233"/>
      <c r="S121" s="3234"/>
      <c r="T121" s="46" t="s">
        <v>141</v>
      </c>
      <c r="U121" s="3233"/>
      <c r="V121" s="3234"/>
      <c r="W121" s="61" t="s">
        <v>142</v>
      </c>
      <c r="X121" s="1105"/>
      <c r="Y121" s="1105"/>
      <c r="Z121" s="1105"/>
      <c r="AA121" s="1105"/>
      <c r="AB121" s="1105"/>
      <c r="AC121" s="1105"/>
      <c r="AD121" s="1105"/>
      <c r="AE121" s="1105"/>
      <c r="AF121" s="1105"/>
      <c r="AG121" s="1105"/>
      <c r="AH121" s="1105"/>
      <c r="AI121" s="1105"/>
      <c r="AJ121" s="1105"/>
      <c r="AK121" s="1105"/>
      <c r="AL121" s="1105"/>
      <c r="AM121" s="1106"/>
      <c r="AO121" s="433"/>
      <c r="AR121" s="3245"/>
      <c r="AS121" s="3245"/>
      <c r="AT121" s="3245"/>
      <c r="AU121" s="3245"/>
      <c r="AV121" s="3245"/>
      <c r="AW121" s="3245"/>
      <c r="AX121" s="3245"/>
      <c r="AY121" s="3245"/>
      <c r="AZ121" s="3245"/>
      <c r="BA121" s="3245"/>
      <c r="BB121" s="3245"/>
      <c r="BC121" s="3245"/>
      <c r="BD121" s="3245"/>
      <c r="BE121" s="3245"/>
      <c r="BF121" s="3245"/>
      <c r="BG121" s="3245"/>
      <c r="BL121" s="29" t="str">
        <f>IF(U121=""," 　　年　 　月　 　日",M121&amp;O121&amp;Q121&amp;R121&amp;T121&amp;U121&amp;W121)</f>
        <v xml:space="preserve"> 　　年　 　月　 　日</v>
      </c>
    </row>
    <row r="122" spans="2:64" ht="15" customHeight="1">
      <c r="B122" s="432"/>
      <c r="C122" s="3257"/>
      <c r="D122" s="845" t="s">
        <v>3380</v>
      </c>
      <c r="E122" s="846"/>
      <c r="F122" s="847"/>
      <c r="G122" s="1581" t="s">
        <v>2</v>
      </c>
      <c r="H122" s="1581"/>
      <c r="I122" s="1581"/>
      <c r="J122" s="1581"/>
      <c r="K122" s="1581"/>
      <c r="L122" s="1582"/>
      <c r="M122" s="1517"/>
      <c r="N122" s="1508"/>
      <c r="O122" s="1508"/>
      <c r="P122" s="1508"/>
      <c r="Q122" s="1508"/>
      <c r="R122" s="1508"/>
      <c r="S122" s="1508"/>
      <c r="T122" s="1508"/>
      <c r="U122" s="1508"/>
      <c r="V122" s="1509"/>
      <c r="W122" s="1313" t="s">
        <v>3379</v>
      </c>
      <c r="X122" s="1314"/>
      <c r="Y122" s="1314"/>
      <c r="Z122" s="1314"/>
      <c r="AA122" s="1314"/>
      <c r="AB122" s="1314"/>
      <c r="AC122" s="1314"/>
      <c r="AD122" s="1314"/>
      <c r="AE122" s="1314"/>
      <c r="AF122" s="1314"/>
      <c r="AG122" s="1314"/>
      <c r="AH122" s="1314"/>
      <c r="AI122" s="1314"/>
      <c r="AJ122" s="1314"/>
      <c r="AK122" s="1314"/>
      <c r="AL122" s="1314"/>
      <c r="AM122" s="1315"/>
      <c r="AO122" s="433"/>
      <c r="AR122" s="30"/>
    </row>
    <row r="123" spans="2:64" ht="15" customHeight="1">
      <c r="B123" s="432"/>
      <c r="C123" s="3257"/>
      <c r="D123" s="1079"/>
      <c r="E123" s="1024"/>
      <c r="F123" s="1025"/>
      <c r="G123" s="1024" t="s">
        <v>420</v>
      </c>
      <c r="H123" s="1024"/>
      <c r="I123" s="1024"/>
      <c r="J123" s="1024"/>
      <c r="K123" s="1024"/>
      <c r="L123" s="1025"/>
      <c r="M123" s="1547"/>
      <c r="N123" s="1530"/>
      <c r="O123" s="1530"/>
      <c r="P123" s="1530"/>
      <c r="Q123" s="1530"/>
      <c r="R123" s="1530"/>
      <c r="S123" s="1530"/>
      <c r="T123" s="1530"/>
      <c r="U123" s="1530"/>
      <c r="V123" s="1530"/>
      <c r="W123" s="1530"/>
      <c r="X123" s="1530"/>
      <c r="Y123" s="1531"/>
      <c r="AA123" s="1314" t="s">
        <v>3378</v>
      </c>
      <c r="AB123" s="1314"/>
      <c r="AC123" s="1314"/>
      <c r="AD123" s="1314"/>
      <c r="AE123" s="1314"/>
      <c r="AF123" s="1314"/>
      <c r="AG123" s="1314"/>
      <c r="AH123" s="1314"/>
      <c r="AI123" s="1314"/>
      <c r="AJ123" s="1314"/>
      <c r="AK123" s="1314"/>
      <c r="AL123" s="1314"/>
      <c r="AM123" s="1315"/>
      <c r="AO123" s="433"/>
    </row>
    <row r="124" spans="2:64" ht="15" customHeight="1">
      <c r="B124" s="432"/>
      <c r="C124" s="3257"/>
      <c r="D124" s="1079"/>
      <c r="E124" s="1024"/>
      <c r="F124" s="1025"/>
      <c r="G124" s="1146" t="s">
        <v>3377</v>
      </c>
      <c r="H124" s="1146"/>
      <c r="I124" s="1146"/>
      <c r="J124" s="1146"/>
      <c r="K124" s="1146"/>
      <c r="L124" s="1147"/>
      <c r="M124" s="1569" t="s">
        <v>3376</v>
      </c>
      <c r="N124" s="1528"/>
      <c r="O124" s="1528"/>
      <c r="P124" s="1528"/>
      <c r="Q124" s="1528"/>
      <c r="R124" s="1528"/>
      <c r="S124" s="1528"/>
      <c r="T124" s="1528"/>
      <c r="U124" s="3230"/>
      <c r="V124" s="3230"/>
      <c r="W124" s="3230"/>
      <c r="X124" s="3230"/>
      <c r="Y124" s="3231"/>
      <c r="Z124" s="1681" t="s">
        <v>3375</v>
      </c>
      <c r="AA124" s="1616"/>
      <c r="AB124" s="1616"/>
      <c r="AC124" s="1616"/>
      <c r="AD124" s="1616"/>
      <c r="AE124" s="1616"/>
      <c r="AF124" s="3221"/>
      <c r="AG124" s="3221"/>
      <c r="AH124" s="3221"/>
      <c r="AI124" s="3221"/>
      <c r="AJ124" s="3221"/>
      <c r="AK124" s="3221"/>
      <c r="AL124" s="3221"/>
      <c r="AM124" s="3222"/>
      <c r="AO124" s="433"/>
      <c r="BL124" s="29" t="str">
        <f>IF(M124="職名を選択▼","",M124)</f>
        <v/>
      </c>
    </row>
    <row r="125" spans="2:64" ht="15" customHeight="1">
      <c r="B125" s="432"/>
      <c r="C125" s="3257"/>
      <c r="D125" s="1079"/>
      <c r="E125" s="1024"/>
      <c r="F125" s="1025"/>
      <c r="G125" s="1146" t="s">
        <v>3374</v>
      </c>
      <c r="H125" s="1146"/>
      <c r="I125" s="1146"/>
      <c r="J125" s="1146"/>
      <c r="K125" s="1146"/>
      <c r="L125" s="1147"/>
      <c r="M125" s="1500"/>
      <c r="N125" s="1500"/>
      <c r="O125" s="1500"/>
      <c r="P125" s="1500"/>
      <c r="Q125" s="1500"/>
      <c r="R125" s="1500"/>
      <c r="S125" s="1500"/>
      <c r="T125" s="1500"/>
      <c r="U125" s="1500"/>
      <c r="V125" s="1500"/>
      <c r="W125" s="1500"/>
      <c r="X125" s="1500"/>
      <c r="Y125" s="1500"/>
      <c r="Z125" s="1500"/>
      <c r="AA125" s="1500"/>
      <c r="AB125" s="1500"/>
      <c r="AC125" s="1031"/>
      <c r="AD125" s="1032"/>
      <c r="AE125" s="1032"/>
      <c r="AF125" s="1032"/>
      <c r="AG125" s="1032"/>
      <c r="AH125" s="1032"/>
      <c r="AI125" s="1032"/>
      <c r="AJ125" s="1032"/>
      <c r="AK125" s="1032"/>
      <c r="AL125" s="1032"/>
      <c r="AM125" s="1033"/>
      <c r="AO125" s="433"/>
      <c r="BL125" s="33"/>
    </row>
    <row r="126" spans="2:64" ht="15" customHeight="1">
      <c r="B126" s="432"/>
      <c r="C126" s="3257"/>
      <c r="D126" s="1079"/>
      <c r="E126" s="1024"/>
      <c r="F126" s="1025"/>
      <c r="G126" s="1146" t="s">
        <v>3373</v>
      </c>
      <c r="H126" s="1146"/>
      <c r="I126" s="1146"/>
      <c r="J126" s="1146"/>
      <c r="K126" s="1146"/>
      <c r="L126" s="1147"/>
      <c r="M126" s="1329"/>
      <c r="N126" s="1329"/>
      <c r="O126" s="64" t="s">
        <v>60</v>
      </c>
      <c r="P126" s="1329"/>
      <c r="Q126" s="1329"/>
      <c r="R126" s="1329"/>
      <c r="S126" s="64" t="s">
        <v>60</v>
      </c>
      <c r="T126" s="1329"/>
      <c r="U126" s="1329"/>
      <c r="V126" s="1329"/>
      <c r="W126" s="1313" t="s">
        <v>3372</v>
      </c>
      <c r="X126" s="1314"/>
      <c r="Y126" s="1314"/>
      <c r="Z126" s="1314"/>
      <c r="AA126" s="1314"/>
      <c r="AB126" s="1314"/>
      <c r="AC126" s="1314"/>
      <c r="AD126" s="1314"/>
      <c r="AE126" s="1314"/>
      <c r="AF126" s="1314"/>
      <c r="AG126" s="1314"/>
      <c r="AH126" s="1314"/>
      <c r="AI126" s="1314"/>
      <c r="AJ126" s="1314"/>
      <c r="AK126" s="1314"/>
      <c r="AL126" s="1314"/>
      <c r="AM126" s="1315"/>
      <c r="AO126" s="433"/>
      <c r="BL126" s="29" t="str">
        <f>IF(M126="","",M126&amp;O126&amp;P126&amp;S126&amp;T126)</f>
        <v/>
      </c>
    </row>
    <row r="127" spans="2:64" ht="15" customHeight="1">
      <c r="B127" s="432"/>
      <c r="C127" s="3257"/>
      <c r="D127" s="1079"/>
      <c r="E127" s="1024"/>
      <c r="F127" s="1025"/>
      <c r="G127" s="1146" t="s">
        <v>61</v>
      </c>
      <c r="H127" s="1146"/>
      <c r="I127" s="1146"/>
      <c r="J127" s="1146"/>
      <c r="K127" s="1146"/>
      <c r="L127" s="1147"/>
      <c r="M127" s="1219" t="s">
        <v>2654</v>
      </c>
      <c r="N127" s="1220"/>
      <c r="O127" s="1220"/>
      <c r="P127" s="1157"/>
      <c r="Q127" s="1158"/>
      <c r="R127" s="62" t="s">
        <v>140</v>
      </c>
      <c r="S127" s="1157"/>
      <c r="T127" s="1158"/>
      <c r="U127" s="61" t="s">
        <v>141</v>
      </c>
      <c r="V127" s="1157"/>
      <c r="W127" s="1158"/>
      <c r="X127" s="61" t="s">
        <v>142</v>
      </c>
      <c r="Y127" s="1105"/>
      <c r="Z127" s="1105"/>
      <c r="AA127" s="1105"/>
      <c r="AB127" s="1105"/>
      <c r="AC127" s="1105"/>
      <c r="AD127" s="1105"/>
      <c r="AE127" s="1105"/>
      <c r="AF127" s="1105"/>
      <c r="AG127" s="1105"/>
      <c r="AH127" s="1105"/>
      <c r="AI127" s="1105"/>
      <c r="AJ127" s="1105"/>
      <c r="AK127" s="1105"/>
      <c r="AL127" s="1105"/>
      <c r="AM127" s="1106"/>
      <c r="AO127" s="433"/>
      <c r="BL127" s="29" t="str">
        <f>IF(M127="選択▼","",IF(V127="","",M127&amp;P127&amp;R127&amp;S127&amp;U127&amp;V127&amp;X127))</f>
        <v/>
      </c>
    </row>
    <row r="128" spans="2:64" ht="15" customHeight="1">
      <c r="B128" s="432"/>
      <c r="C128" s="3257"/>
      <c r="D128" s="1079"/>
      <c r="E128" s="1024"/>
      <c r="F128" s="1025"/>
      <c r="G128" s="1188" t="s">
        <v>455</v>
      </c>
      <c r="H128" s="1188"/>
      <c r="I128" s="1188"/>
      <c r="J128" s="1188"/>
      <c r="K128" s="1188"/>
      <c r="L128" s="1189"/>
      <c r="M128" s="1574" t="s">
        <v>3345</v>
      </c>
      <c r="N128" s="1575"/>
      <c r="O128" s="1575"/>
      <c r="P128" s="1576"/>
      <c r="Q128" s="1578"/>
      <c r="R128" s="1578"/>
      <c r="S128" s="1578"/>
      <c r="T128" s="1578"/>
      <c r="U128" s="1578"/>
      <c r="V128" s="1578"/>
      <c r="W128" s="1578"/>
      <c r="X128" s="1578"/>
      <c r="Y128" s="1578"/>
      <c r="Z128" s="1578"/>
      <c r="AA128" s="1578"/>
      <c r="AB128" s="1578"/>
      <c r="AC128" s="1578"/>
      <c r="AD128" s="1578"/>
      <c r="AE128" s="1578"/>
      <c r="AF128" s="1578"/>
      <c r="AG128" s="1578"/>
      <c r="AH128" s="1578"/>
      <c r="AI128" s="1578"/>
      <c r="AJ128" s="1578"/>
      <c r="AK128" s="1578"/>
      <c r="AL128" s="1578"/>
      <c r="AM128" s="1578"/>
      <c r="AO128" s="433"/>
      <c r="AP128" s="30"/>
      <c r="AQ128" s="72"/>
      <c r="BL128" s="29" t="str">
        <f>IF(M128="選択　▼","",M128)</f>
        <v/>
      </c>
    </row>
    <row r="129" spans="1:81" ht="15" customHeight="1">
      <c r="B129" s="432"/>
      <c r="C129" s="3257"/>
      <c r="D129" s="1079"/>
      <c r="E129" s="1024"/>
      <c r="F129" s="1025"/>
      <c r="G129" s="1146" t="s">
        <v>459</v>
      </c>
      <c r="H129" s="1146"/>
      <c r="I129" s="1146"/>
      <c r="J129" s="1146"/>
      <c r="K129" s="1146"/>
      <c r="L129" s="1147"/>
      <c r="M129" s="1465"/>
      <c r="N129" s="1466"/>
      <c r="O129" s="1466"/>
      <c r="P129" s="1609"/>
      <c r="Q129" s="1681" t="s">
        <v>2887</v>
      </c>
      <c r="R129" s="1616"/>
      <c r="S129" s="1616"/>
      <c r="T129" s="1616"/>
      <c r="U129" s="1616"/>
      <c r="V129" s="1616"/>
      <c r="W129" s="1616"/>
      <c r="X129" s="1616"/>
      <c r="Y129" s="1616"/>
      <c r="Z129" s="1616"/>
      <c r="AA129" s="1616"/>
      <c r="AB129" s="1616"/>
      <c r="AC129" s="1616"/>
      <c r="AD129" s="1616"/>
      <c r="AE129" s="1616"/>
      <c r="AF129" s="1616"/>
      <c r="AG129" s="1616"/>
      <c r="AH129" s="1616"/>
      <c r="AI129" s="1616"/>
      <c r="AJ129" s="1616"/>
      <c r="AK129" s="1616"/>
      <c r="AL129" s="1616"/>
      <c r="AM129" s="1617"/>
      <c r="AO129" s="433"/>
      <c r="AP129" s="30"/>
      <c r="AQ129" s="72"/>
    </row>
    <row r="130" spans="1:81" ht="15" hidden="1" customHeight="1">
      <c r="A130" s="43"/>
      <c r="B130" s="432"/>
      <c r="C130" s="3257"/>
      <c r="D130" s="1079"/>
      <c r="E130" s="1024"/>
      <c r="F130" s="1025"/>
      <c r="G130" s="845" t="s">
        <v>3371</v>
      </c>
      <c r="H130" s="846"/>
      <c r="I130" s="846"/>
      <c r="J130" s="846"/>
      <c r="K130" s="846"/>
      <c r="L130" s="847"/>
      <c r="M130" s="1046" t="s">
        <v>3345</v>
      </c>
      <c r="N130" s="1047"/>
      <c r="O130" s="1047"/>
      <c r="P130" s="1047"/>
      <c r="Q130" s="1047"/>
      <c r="R130" s="1047"/>
      <c r="S130" s="1047"/>
      <c r="T130" s="1047"/>
      <c r="U130" s="1047"/>
      <c r="V130" s="1047"/>
      <c r="W130" s="1047"/>
      <c r="X130" s="1047"/>
      <c r="Y130" s="1047"/>
      <c r="Z130" s="1047"/>
      <c r="AA130" s="1047"/>
      <c r="AB130" s="1047"/>
      <c r="AC130" s="1048"/>
      <c r="AD130" s="1190"/>
      <c r="AE130" s="1105"/>
      <c r="AF130" s="1105"/>
      <c r="AG130" s="1105"/>
      <c r="AH130" s="1105"/>
      <c r="AI130" s="1105"/>
      <c r="AJ130" s="1105"/>
      <c r="AK130" s="1105"/>
      <c r="AL130" s="1105"/>
      <c r="AM130" s="1106"/>
      <c r="AO130" s="433"/>
      <c r="BL130" s="29" t="str">
        <f>IF(M130="選択　▼","",LEFT(M130,1))</f>
        <v/>
      </c>
    </row>
    <row r="131" spans="1:81" ht="15" customHeight="1">
      <c r="B131" s="432"/>
      <c r="C131" s="3257"/>
      <c r="D131" s="1079"/>
      <c r="E131" s="1024"/>
      <c r="F131" s="1025"/>
      <c r="G131" s="845" t="s">
        <v>2794</v>
      </c>
      <c r="H131" s="846"/>
      <c r="I131" s="846"/>
      <c r="J131" s="846"/>
      <c r="K131" s="846"/>
      <c r="L131" s="847"/>
      <c r="M131" s="1569" t="s">
        <v>3370</v>
      </c>
      <c r="N131" s="1528"/>
      <c r="O131" s="1528"/>
      <c r="P131" s="1528"/>
      <c r="Q131" s="1528"/>
      <c r="R131" s="1528"/>
      <c r="S131" s="3232"/>
      <c r="T131" s="1876"/>
      <c r="U131" s="1876"/>
      <c r="V131" s="1876"/>
      <c r="W131" s="1876"/>
      <c r="X131" s="1876"/>
      <c r="Y131" s="1876"/>
      <c r="Z131" s="1876"/>
      <c r="AA131" s="1876"/>
      <c r="AB131" s="1876"/>
      <c r="AC131" s="1876"/>
      <c r="AD131" s="1876"/>
      <c r="AE131" s="1876"/>
      <c r="AF131" s="1876"/>
      <c r="AG131" s="1876"/>
      <c r="AH131" s="1876"/>
      <c r="AI131" s="1876"/>
      <c r="AJ131" s="1876"/>
      <c r="AK131" s="1876"/>
      <c r="AL131" s="1876"/>
      <c r="AM131" s="1879"/>
      <c r="AO131" s="433"/>
    </row>
    <row r="132" spans="1:81" ht="15" customHeight="1">
      <c r="B132" s="432"/>
      <c r="C132" s="3257"/>
      <c r="D132" s="848"/>
      <c r="E132" s="849"/>
      <c r="F132" s="850"/>
      <c r="G132" s="1079"/>
      <c r="H132" s="1024"/>
      <c r="I132" s="1024"/>
      <c r="J132" s="1024"/>
      <c r="K132" s="1024"/>
      <c r="L132" s="1025"/>
      <c r="M132" s="34" t="s">
        <v>5</v>
      </c>
      <c r="N132" s="1466"/>
      <c r="O132" s="1466"/>
      <c r="P132" s="1466"/>
      <c r="Q132" s="1466"/>
      <c r="R132" s="1190" t="s">
        <v>4</v>
      </c>
      <c r="S132" s="1105"/>
      <c r="T132" s="1105"/>
      <c r="U132" s="1545"/>
      <c r="V132" s="1545"/>
      <c r="W132" s="1545"/>
      <c r="X132" s="1545"/>
      <c r="Y132" s="1545"/>
      <c r="Z132" s="1545"/>
      <c r="AA132" s="1545"/>
      <c r="AB132" s="1545"/>
      <c r="AC132" s="1545"/>
      <c r="AD132" s="1545"/>
      <c r="AE132" s="1545"/>
      <c r="AF132" s="1545"/>
      <c r="AG132" s="1545"/>
      <c r="AH132" s="1545"/>
      <c r="AI132" s="1545"/>
      <c r="AJ132" s="1545"/>
      <c r="AK132" s="1545"/>
      <c r="AL132" s="1545"/>
      <c r="AM132" s="1546"/>
      <c r="AO132" s="433"/>
      <c r="BL132" s="29" t="str">
        <f>IF(M131="都道府県を選択▼","",IF(N132="","",M131&amp;N132&amp;"号"))</f>
        <v/>
      </c>
    </row>
    <row r="133" spans="1:81" ht="15" customHeight="1">
      <c r="B133" s="432"/>
      <c r="C133" s="3257"/>
      <c r="D133" s="845" t="s">
        <v>3369</v>
      </c>
      <c r="E133" s="846"/>
      <c r="F133" s="847"/>
      <c r="G133" s="1494" t="s">
        <v>591</v>
      </c>
      <c r="H133" s="1495"/>
      <c r="I133" s="1495"/>
      <c r="J133" s="1495"/>
      <c r="K133" s="1495"/>
      <c r="L133" s="1496"/>
      <c r="M133" s="845" t="s">
        <v>2618</v>
      </c>
      <c r="N133" s="846"/>
      <c r="O133" s="846"/>
      <c r="P133" s="846"/>
      <c r="Q133" s="846"/>
      <c r="R133" s="846"/>
      <c r="S133" s="846"/>
      <c r="T133" s="846"/>
      <c r="U133" s="846"/>
      <c r="V133" s="846"/>
      <c r="W133" s="846"/>
      <c r="X133" s="847"/>
      <c r="Y133" s="1185" t="s">
        <v>2724</v>
      </c>
      <c r="Z133" s="1186"/>
      <c r="AA133" s="1186"/>
      <c r="AB133" s="1186"/>
      <c r="AC133" s="1186"/>
      <c r="AD133" s="1186"/>
      <c r="AE133" s="1186"/>
      <c r="AF133" s="1186"/>
      <c r="AG133" s="1186"/>
      <c r="AH133" s="1186"/>
      <c r="AI133" s="1186"/>
      <c r="AJ133" s="1186"/>
      <c r="AK133" s="1186"/>
      <c r="AL133" s="1186"/>
      <c r="AM133" s="1187"/>
      <c r="AO133" s="433"/>
    </row>
    <row r="134" spans="1:81" ht="15" customHeight="1">
      <c r="B134" s="432"/>
      <c r="C134" s="3257"/>
      <c r="D134" s="1079"/>
      <c r="E134" s="1024"/>
      <c r="F134" s="1025"/>
      <c r="G134" s="1497"/>
      <c r="H134" s="1498"/>
      <c r="I134" s="1498"/>
      <c r="J134" s="1498"/>
      <c r="K134" s="1498"/>
      <c r="L134" s="1499"/>
      <c r="M134" s="1599" t="s">
        <v>2791</v>
      </c>
      <c r="N134" s="1600"/>
      <c r="O134" s="1600"/>
      <c r="P134" s="1600"/>
      <c r="Q134" s="1600"/>
      <c r="R134" s="1600"/>
      <c r="S134" s="1600"/>
      <c r="T134" s="1600"/>
      <c r="U134" s="1600"/>
      <c r="V134" s="1600"/>
      <c r="W134" s="1600"/>
      <c r="X134" s="1601"/>
      <c r="Y134" s="1599" t="s">
        <v>2792</v>
      </c>
      <c r="Z134" s="1600"/>
      <c r="AA134" s="1600"/>
      <c r="AB134" s="1600"/>
      <c r="AC134" s="1600"/>
      <c r="AD134" s="1600"/>
      <c r="AE134" s="1600"/>
      <c r="AF134" s="1600"/>
      <c r="AG134" s="1600"/>
      <c r="AH134" s="1600"/>
      <c r="AI134" s="1600"/>
      <c r="AJ134" s="1600"/>
      <c r="AK134" s="1600"/>
      <c r="AL134" s="1600"/>
      <c r="AM134" s="1601"/>
      <c r="AO134" s="433"/>
    </row>
    <row r="135" spans="1:81" ht="15" customHeight="1">
      <c r="B135" s="432"/>
      <c r="C135" s="3257"/>
      <c r="D135" s="1079"/>
      <c r="E135" s="1024"/>
      <c r="F135" s="1025"/>
      <c r="G135" s="1714" t="s">
        <v>582</v>
      </c>
      <c r="H135" s="1149"/>
      <c r="I135" s="1149"/>
      <c r="J135" s="1149"/>
      <c r="K135" s="1149"/>
      <c r="L135" s="1150"/>
      <c r="M135" s="68" t="s">
        <v>580</v>
      </c>
      <c r="N135" s="1165" t="s">
        <v>2722</v>
      </c>
      <c r="O135" s="1166"/>
      <c r="P135" s="1140"/>
      <c r="Q135" s="1141"/>
      <c r="R135" s="73" t="s">
        <v>140</v>
      </c>
      <c r="S135" s="1140"/>
      <c r="T135" s="1141"/>
      <c r="U135" s="74" t="s">
        <v>141</v>
      </c>
      <c r="V135" s="1140"/>
      <c r="W135" s="1141"/>
      <c r="X135" s="67" t="s">
        <v>142</v>
      </c>
      <c r="Y135" s="1213"/>
      <c r="Z135" s="1214"/>
      <c r="AA135" s="1214"/>
      <c r="AB135" s="1214"/>
      <c r="AC135" s="1214"/>
      <c r="AD135" s="1214"/>
      <c r="AE135" s="1214"/>
      <c r="AF135" s="1214"/>
      <c r="AG135" s="1214"/>
      <c r="AH135" s="1214"/>
      <c r="AI135" s="1214"/>
      <c r="AJ135" s="1214"/>
      <c r="AK135" s="1214"/>
      <c r="AL135" s="1214"/>
      <c r="AM135" s="1215"/>
      <c r="AO135" s="433"/>
      <c r="BL135" s="29" t="str">
        <f>IF(N135="選択","",IF(V135="",N135&amp;P135&amp;R135&amp;S135&amp;U135,IF(S135="","",N135&amp;P135&amp;R135&amp;S135&amp;U135&amp;V135&amp;X135)))</f>
        <v/>
      </c>
    </row>
    <row r="136" spans="1:81" ht="15" customHeight="1">
      <c r="B136" s="432"/>
      <c r="C136" s="3257"/>
      <c r="D136" s="1079"/>
      <c r="E136" s="1024"/>
      <c r="F136" s="1025"/>
      <c r="G136" s="1715"/>
      <c r="H136" s="1151"/>
      <c r="I136" s="1151"/>
      <c r="J136" s="1151"/>
      <c r="K136" s="1151"/>
      <c r="L136" s="1152"/>
      <c r="M136" s="36" t="s">
        <v>581</v>
      </c>
      <c r="N136" s="1159" t="s">
        <v>2722</v>
      </c>
      <c r="O136" s="1160"/>
      <c r="P136" s="1138"/>
      <c r="Q136" s="1139"/>
      <c r="R136" s="75" t="s">
        <v>140</v>
      </c>
      <c r="S136" s="1138"/>
      <c r="T136" s="1139"/>
      <c r="U136" s="76" t="s">
        <v>141</v>
      </c>
      <c r="V136" s="1138"/>
      <c r="W136" s="1139"/>
      <c r="X136" s="66" t="s">
        <v>142</v>
      </c>
      <c r="Y136" s="1216"/>
      <c r="Z136" s="1217"/>
      <c r="AA136" s="1217"/>
      <c r="AB136" s="1217"/>
      <c r="AC136" s="1217"/>
      <c r="AD136" s="1217"/>
      <c r="AE136" s="1217"/>
      <c r="AF136" s="1217"/>
      <c r="AG136" s="1217"/>
      <c r="AH136" s="1217"/>
      <c r="AI136" s="1217"/>
      <c r="AJ136" s="1217"/>
      <c r="AK136" s="1217"/>
      <c r="AL136" s="1217"/>
      <c r="AM136" s="1218"/>
      <c r="AO136" s="433"/>
      <c r="BL136" s="29" t="str">
        <f>IF(N136="選択","",IF(V136="",N136&amp;P136&amp;R136&amp;S136&amp;U136,IF(S136="","",N136&amp;P136&amp;R136&amp;S136&amp;U136&amp;V136&amp;X136)))</f>
        <v/>
      </c>
    </row>
    <row r="137" spans="1:81" ht="15" customHeight="1">
      <c r="B137" s="432"/>
      <c r="C137" s="3257"/>
      <c r="D137" s="1079"/>
      <c r="E137" s="1024"/>
      <c r="F137" s="1025"/>
      <c r="G137" s="1714" t="s">
        <v>583</v>
      </c>
      <c r="H137" s="1149"/>
      <c r="I137" s="1149"/>
      <c r="J137" s="1149"/>
      <c r="K137" s="1149"/>
      <c r="L137" s="1150"/>
      <c r="M137" s="68" t="s">
        <v>580</v>
      </c>
      <c r="N137" s="1165"/>
      <c r="O137" s="1166"/>
      <c r="P137" s="1140"/>
      <c r="Q137" s="1141"/>
      <c r="R137" s="73" t="s">
        <v>140</v>
      </c>
      <c r="S137" s="1140"/>
      <c r="T137" s="1141"/>
      <c r="U137" s="74" t="s">
        <v>141</v>
      </c>
      <c r="V137" s="1140"/>
      <c r="W137" s="1141"/>
      <c r="X137" s="67" t="s">
        <v>142</v>
      </c>
      <c r="Y137" s="1213"/>
      <c r="Z137" s="1214"/>
      <c r="AA137" s="1214"/>
      <c r="AB137" s="1214"/>
      <c r="AC137" s="1214"/>
      <c r="AD137" s="1214"/>
      <c r="AE137" s="1214"/>
      <c r="AF137" s="1214"/>
      <c r="AG137" s="1214"/>
      <c r="AH137" s="1214"/>
      <c r="AI137" s="1214"/>
      <c r="AJ137" s="1214"/>
      <c r="AK137" s="1214"/>
      <c r="AL137" s="1214"/>
      <c r="AM137" s="1215"/>
      <c r="AO137" s="433"/>
      <c r="BL137" s="29" t="str">
        <f t="shared" ref="BL137:BL154" si="3">IF(N137="","",IF(V137="",N137&amp;P137&amp;R137&amp;S137&amp;U137,IF(S137="","",N137&amp;P137&amp;R137&amp;S137&amp;U137&amp;V137&amp;X137)))</f>
        <v/>
      </c>
    </row>
    <row r="138" spans="1:81" ht="15" customHeight="1">
      <c r="B138" s="432"/>
      <c r="C138" s="3257"/>
      <c r="D138" s="1079"/>
      <c r="E138" s="1024"/>
      <c r="F138" s="1025"/>
      <c r="G138" s="1715"/>
      <c r="H138" s="1151"/>
      <c r="I138" s="1151"/>
      <c r="J138" s="1151"/>
      <c r="K138" s="1151"/>
      <c r="L138" s="1152"/>
      <c r="M138" s="36" t="s">
        <v>581</v>
      </c>
      <c r="N138" s="1159"/>
      <c r="O138" s="1160"/>
      <c r="P138" s="1138"/>
      <c r="Q138" s="1139"/>
      <c r="R138" s="75" t="s">
        <v>140</v>
      </c>
      <c r="S138" s="1138"/>
      <c r="T138" s="1139"/>
      <c r="U138" s="76" t="s">
        <v>141</v>
      </c>
      <c r="V138" s="1138"/>
      <c r="W138" s="1139"/>
      <c r="X138" s="66" t="s">
        <v>142</v>
      </c>
      <c r="Y138" s="1216"/>
      <c r="Z138" s="1217"/>
      <c r="AA138" s="1217"/>
      <c r="AB138" s="1217"/>
      <c r="AC138" s="1217"/>
      <c r="AD138" s="1217"/>
      <c r="AE138" s="1217"/>
      <c r="AF138" s="1217"/>
      <c r="AG138" s="1217"/>
      <c r="AH138" s="1217"/>
      <c r="AI138" s="1217"/>
      <c r="AJ138" s="1217"/>
      <c r="AK138" s="1217"/>
      <c r="AL138" s="1217"/>
      <c r="AM138" s="1218"/>
      <c r="AO138" s="433"/>
      <c r="BL138" s="29" t="str">
        <f t="shared" si="3"/>
        <v/>
      </c>
    </row>
    <row r="139" spans="1:81" ht="15" customHeight="1">
      <c r="B139" s="432"/>
      <c r="C139" s="3257"/>
      <c r="D139" s="1079"/>
      <c r="E139" s="1024"/>
      <c r="F139" s="1025"/>
      <c r="G139" s="1714" t="s">
        <v>584</v>
      </c>
      <c r="H139" s="1149"/>
      <c r="I139" s="1149"/>
      <c r="J139" s="1149"/>
      <c r="K139" s="1149"/>
      <c r="L139" s="1150"/>
      <c r="M139" s="68" t="s">
        <v>580</v>
      </c>
      <c r="N139" s="1165"/>
      <c r="O139" s="1166"/>
      <c r="P139" s="1140"/>
      <c r="Q139" s="1141"/>
      <c r="R139" s="73" t="s">
        <v>140</v>
      </c>
      <c r="S139" s="1140"/>
      <c r="T139" s="1141"/>
      <c r="U139" s="74" t="s">
        <v>141</v>
      </c>
      <c r="V139" s="1140"/>
      <c r="W139" s="1141"/>
      <c r="X139" s="67" t="s">
        <v>142</v>
      </c>
      <c r="Y139" s="1213"/>
      <c r="Z139" s="1214"/>
      <c r="AA139" s="1214"/>
      <c r="AB139" s="1214"/>
      <c r="AC139" s="1214"/>
      <c r="AD139" s="1214"/>
      <c r="AE139" s="1214"/>
      <c r="AF139" s="1214"/>
      <c r="AG139" s="1214"/>
      <c r="AH139" s="1214"/>
      <c r="AI139" s="1214"/>
      <c r="AJ139" s="1214"/>
      <c r="AK139" s="1214"/>
      <c r="AL139" s="1214"/>
      <c r="AM139" s="1215"/>
      <c r="AO139" s="433"/>
      <c r="BL139" s="29" t="str">
        <f t="shared" si="3"/>
        <v/>
      </c>
    </row>
    <row r="140" spans="1:81" ht="15" customHeight="1">
      <c r="B140" s="432"/>
      <c r="C140" s="3257"/>
      <c r="D140" s="1079"/>
      <c r="E140" s="1024"/>
      <c r="F140" s="1025"/>
      <c r="G140" s="1715"/>
      <c r="H140" s="1151"/>
      <c r="I140" s="1151"/>
      <c r="J140" s="1151"/>
      <c r="K140" s="1151"/>
      <c r="L140" s="1152"/>
      <c r="M140" s="36" t="s">
        <v>581</v>
      </c>
      <c r="N140" s="1159"/>
      <c r="O140" s="1160"/>
      <c r="P140" s="1138"/>
      <c r="Q140" s="1139"/>
      <c r="R140" s="75" t="s">
        <v>140</v>
      </c>
      <c r="S140" s="1138"/>
      <c r="T140" s="1139"/>
      <c r="U140" s="76" t="s">
        <v>141</v>
      </c>
      <c r="V140" s="1138"/>
      <c r="W140" s="1139"/>
      <c r="X140" s="66" t="s">
        <v>142</v>
      </c>
      <c r="Y140" s="1216"/>
      <c r="Z140" s="1217"/>
      <c r="AA140" s="1217"/>
      <c r="AB140" s="1217"/>
      <c r="AC140" s="1217"/>
      <c r="AD140" s="1217"/>
      <c r="AE140" s="1217"/>
      <c r="AF140" s="1217"/>
      <c r="AG140" s="1217"/>
      <c r="AH140" s="1217"/>
      <c r="AI140" s="1217"/>
      <c r="AJ140" s="1217"/>
      <c r="AK140" s="1217"/>
      <c r="AL140" s="1217"/>
      <c r="AM140" s="1218"/>
      <c r="AO140" s="433"/>
      <c r="BL140" s="29" t="str">
        <f t="shared" si="3"/>
        <v/>
      </c>
    </row>
    <row r="141" spans="1:81" ht="15" customHeight="1">
      <c r="B141" s="432"/>
      <c r="C141" s="3257"/>
      <c r="D141" s="1079"/>
      <c r="E141" s="1024"/>
      <c r="F141" s="1025"/>
      <c r="G141" s="1714" t="s">
        <v>585</v>
      </c>
      <c r="H141" s="1149"/>
      <c r="I141" s="1149"/>
      <c r="J141" s="1149"/>
      <c r="K141" s="1149"/>
      <c r="L141" s="1150"/>
      <c r="M141" s="68" t="s">
        <v>580</v>
      </c>
      <c r="N141" s="1165"/>
      <c r="O141" s="1166"/>
      <c r="P141" s="1140"/>
      <c r="Q141" s="1141"/>
      <c r="R141" s="73" t="s">
        <v>140</v>
      </c>
      <c r="S141" s="1140"/>
      <c r="T141" s="1141"/>
      <c r="U141" s="74" t="s">
        <v>141</v>
      </c>
      <c r="V141" s="1140"/>
      <c r="W141" s="1141"/>
      <c r="X141" s="67" t="s">
        <v>142</v>
      </c>
      <c r="Y141" s="1213"/>
      <c r="Z141" s="1214"/>
      <c r="AA141" s="1214"/>
      <c r="AB141" s="1214"/>
      <c r="AC141" s="1214"/>
      <c r="AD141" s="1214"/>
      <c r="AE141" s="1214"/>
      <c r="AF141" s="1214"/>
      <c r="AG141" s="1214"/>
      <c r="AH141" s="1214"/>
      <c r="AI141" s="1214"/>
      <c r="AJ141" s="1214"/>
      <c r="AK141" s="1214"/>
      <c r="AL141" s="1214"/>
      <c r="AM141" s="1215"/>
      <c r="AO141" s="433"/>
      <c r="BL141" s="29" t="str">
        <f t="shared" si="3"/>
        <v/>
      </c>
    </row>
    <row r="142" spans="1:81" ht="15" customHeight="1">
      <c r="B142" s="432"/>
      <c r="C142" s="3257"/>
      <c r="D142" s="1079"/>
      <c r="E142" s="1024"/>
      <c r="F142" s="1025"/>
      <c r="G142" s="1715"/>
      <c r="H142" s="1151"/>
      <c r="I142" s="1151"/>
      <c r="J142" s="1151"/>
      <c r="K142" s="1151"/>
      <c r="L142" s="1152"/>
      <c r="M142" s="36" t="s">
        <v>581</v>
      </c>
      <c r="N142" s="1159"/>
      <c r="O142" s="1160"/>
      <c r="P142" s="1138"/>
      <c r="Q142" s="1139"/>
      <c r="R142" s="75" t="s">
        <v>140</v>
      </c>
      <c r="S142" s="1138"/>
      <c r="T142" s="1139"/>
      <c r="U142" s="76" t="s">
        <v>141</v>
      </c>
      <c r="V142" s="1138"/>
      <c r="W142" s="1139"/>
      <c r="X142" s="66" t="s">
        <v>142</v>
      </c>
      <c r="Y142" s="1216"/>
      <c r="Z142" s="1217"/>
      <c r="AA142" s="1217"/>
      <c r="AB142" s="1217"/>
      <c r="AC142" s="1217"/>
      <c r="AD142" s="1217"/>
      <c r="AE142" s="1217"/>
      <c r="AF142" s="1217"/>
      <c r="AG142" s="1217"/>
      <c r="AH142" s="1217"/>
      <c r="AI142" s="1217"/>
      <c r="AJ142" s="1217"/>
      <c r="AK142" s="1217"/>
      <c r="AL142" s="1217"/>
      <c r="AM142" s="1218"/>
      <c r="AO142" s="433"/>
      <c r="BL142" s="29" t="str">
        <f t="shared" si="3"/>
        <v/>
      </c>
    </row>
    <row r="143" spans="1:81" ht="15" customHeight="1">
      <c r="B143" s="432"/>
      <c r="C143" s="3257"/>
      <c r="D143" s="1079"/>
      <c r="E143" s="1024"/>
      <c r="F143" s="1025"/>
      <c r="G143" s="1714" t="s">
        <v>586</v>
      </c>
      <c r="H143" s="1149"/>
      <c r="I143" s="1149"/>
      <c r="J143" s="1149"/>
      <c r="K143" s="1149"/>
      <c r="L143" s="1150"/>
      <c r="M143" s="68" t="s">
        <v>580</v>
      </c>
      <c r="N143" s="1165"/>
      <c r="O143" s="1166"/>
      <c r="P143" s="1140"/>
      <c r="Q143" s="1141"/>
      <c r="R143" s="73" t="s">
        <v>140</v>
      </c>
      <c r="S143" s="1140"/>
      <c r="T143" s="1141"/>
      <c r="U143" s="74" t="s">
        <v>141</v>
      </c>
      <c r="V143" s="1140"/>
      <c r="W143" s="1141"/>
      <c r="X143" s="67" t="s">
        <v>142</v>
      </c>
      <c r="Y143" s="1213"/>
      <c r="Z143" s="1214"/>
      <c r="AA143" s="1214"/>
      <c r="AB143" s="1214"/>
      <c r="AC143" s="1214"/>
      <c r="AD143" s="1214"/>
      <c r="AE143" s="1214"/>
      <c r="AF143" s="1214"/>
      <c r="AG143" s="1214"/>
      <c r="AH143" s="1214"/>
      <c r="AI143" s="1214"/>
      <c r="AJ143" s="1214"/>
      <c r="AK143" s="1214"/>
      <c r="AL143" s="1214"/>
      <c r="AM143" s="1215"/>
      <c r="AO143" s="433"/>
      <c r="BL143" s="29" t="str">
        <f t="shared" si="3"/>
        <v/>
      </c>
    </row>
    <row r="144" spans="1:81" ht="15" customHeight="1">
      <c r="B144" s="432"/>
      <c r="C144" s="3257"/>
      <c r="D144" s="1079"/>
      <c r="E144" s="1024"/>
      <c r="F144" s="1025"/>
      <c r="G144" s="1715"/>
      <c r="H144" s="1151"/>
      <c r="I144" s="1151"/>
      <c r="J144" s="1151"/>
      <c r="K144" s="1151"/>
      <c r="L144" s="1152"/>
      <c r="M144" s="36" t="s">
        <v>581</v>
      </c>
      <c r="N144" s="1159"/>
      <c r="O144" s="1160"/>
      <c r="P144" s="1138"/>
      <c r="Q144" s="1139"/>
      <c r="R144" s="75" t="s">
        <v>140</v>
      </c>
      <c r="S144" s="1138"/>
      <c r="T144" s="1139"/>
      <c r="U144" s="76" t="s">
        <v>141</v>
      </c>
      <c r="V144" s="1138"/>
      <c r="W144" s="1139"/>
      <c r="X144" s="66" t="s">
        <v>142</v>
      </c>
      <c r="Y144" s="1216"/>
      <c r="Z144" s="1217"/>
      <c r="AA144" s="1217"/>
      <c r="AB144" s="1217"/>
      <c r="AC144" s="1217"/>
      <c r="AD144" s="1217"/>
      <c r="AE144" s="1217"/>
      <c r="AF144" s="1217"/>
      <c r="AG144" s="1217"/>
      <c r="AH144" s="1217"/>
      <c r="AI144" s="1217"/>
      <c r="AJ144" s="1217"/>
      <c r="AK144" s="1217"/>
      <c r="AL144" s="1217"/>
      <c r="AM144" s="1218"/>
      <c r="AO144" s="433"/>
      <c r="BL144" s="29" t="str">
        <f t="shared" si="3"/>
        <v/>
      </c>
      <c r="CC144" s="284"/>
    </row>
    <row r="145" spans="2:85" ht="15" customHeight="1">
      <c r="B145" s="432"/>
      <c r="C145" s="3257"/>
      <c r="D145" s="1079"/>
      <c r="E145" s="1024"/>
      <c r="F145" s="1025"/>
      <c r="G145" s="1714" t="s">
        <v>587</v>
      </c>
      <c r="H145" s="1149"/>
      <c r="I145" s="1149"/>
      <c r="J145" s="1149"/>
      <c r="K145" s="1149"/>
      <c r="L145" s="1150"/>
      <c r="M145" s="68" t="s">
        <v>580</v>
      </c>
      <c r="N145" s="1165"/>
      <c r="O145" s="1166"/>
      <c r="P145" s="1140"/>
      <c r="Q145" s="1141"/>
      <c r="R145" s="73" t="s">
        <v>140</v>
      </c>
      <c r="S145" s="1140"/>
      <c r="T145" s="1141"/>
      <c r="U145" s="74" t="s">
        <v>141</v>
      </c>
      <c r="V145" s="1140"/>
      <c r="W145" s="1141"/>
      <c r="X145" s="67" t="s">
        <v>142</v>
      </c>
      <c r="Y145" s="1213"/>
      <c r="Z145" s="1214"/>
      <c r="AA145" s="1214"/>
      <c r="AB145" s="1214"/>
      <c r="AC145" s="1214"/>
      <c r="AD145" s="1214"/>
      <c r="AE145" s="1214"/>
      <c r="AF145" s="1214"/>
      <c r="AG145" s="1214"/>
      <c r="AH145" s="1214"/>
      <c r="AI145" s="1214"/>
      <c r="AJ145" s="1214"/>
      <c r="AK145" s="1214"/>
      <c r="AL145" s="1214"/>
      <c r="AM145" s="1215"/>
      <c r="AO145" s="433"/>
      <c r="BL145" s="29" t="str">
        <f t="shared" si="3"/>
        <v/>
      </c>
      <c r="CC145" s="284"/>
    </row>
    <row r="146" spans="2:85" ht="15" customHeight="1">
      <c r="B146" s="432"/>
      <c r="C146" s="3257"/>
      <c r="D146" s="1079"/>
      <c r="E146" s="1024"/>
      <c r="F146" s="1025"/>
      <c r="G146" s="1715"/>
      <c r="H146" s="1151"/>
      <c r="I146" s="1151"/>
      <c r="J146" s="1151"/>
      <c r="K146" s="1151"/>
      <c r="L146" s="1152"/>
      <c r="M146" s="36" t="s">
        <v>581</v>
      </c>
      <c r="N146" s="1159"/>
      <c r="O146" s="1160"/>
      <c r="P146" s="1138"/>
      <c r="Q146" s="1139"/>
      <c r="R146" s="75" t="s">
        <v>140</v>
      </c>
      <c r="S146" s="1138"/>
      <c r="T146" s="1139"/>
      <c r="U146" s="76" t="s">
        <v>141</v>
      </c>
      <c r="V146" s="1138"/>
      <c r="W146" s="1139"/>
      <c r="X146" s="66" t="s">
        <v>142</v>
      </c>
      <c r="Y146" s="1216"/>
      <c r="Z146" s="1217"/>
      <c r="AA146" s="1217"/>
      <c r="AB146" s="1217"/>
      <c r="AC146" s="1217"/>
      <c r="AD146" s="1217"/>
      <c r="AE146" s="1217"/>
      <c r="AF146" s="1217"/>
      <c r="AG146" s="1217"/>
      <c r="AH146" s="1217"/>
      <c r="AI146" s="1217"/>
      <c r="AJ146" s="1217"/>
      <c r="AK146" s="1217"/>
      <c r="AL146" s="1217"/>
      <c r="AM146" s="1218"/>
      <c r="AO146" s="433"/>
      <c r="BL146" s="29" t="str">
        <f t="shared" si="3"/>
        <v/>
      </c>
      <c r="CC146" s="284"/>
    </row>
    <row r="147" spans="2:85" ht="15" customHeight="1">
      <c r="B147" s="432"/>
      <c r="C147" s="3257"/>
      <c r="D147" s="1079"/>
      <c r="E147" s="1024"/>
      <c r="F147" s="1025"/>
      <c r="G147" s="1714" t="s">
        <v>588</v>
      </c>
      <c r="H147" s="1149"/>
      <c r="I147" s="1149"/>
      <c r="J147" s="1149"/>
      <c r="K147" s="1149"/>
      <c r="L147" s="1150"/>
      <c r="M147" s="68" t="s">
        <v>580</v>
      </c>
      <c r="N147" s="1165"/>
      <c r="O147" s="1166"/>
      <c r="P147" s="1140"/>
      <c r="Q147" s="1141"/>
      <c r="R147" s="73" t="s">
        <v>140</v>
      </c>
      <c r="S147" s="1140"/>
      <c r="T147" s="1141"/>
      <c r="U147" s="74" t="s">
        <v>141</v>
      </c>
      <c r="V147" s="1140"/>
      <c r="W147" s="1141"/>
      <c r="X147" s="67" t="s">
        <v>142</v>
      </c>
      <c r="Y147" s="1213"/>
      <c r="Z147" s="1214"/>
      <c r="AA147" s="1214"/>
      <c r="AB147" s="1214"/>
      <c r="AC147" s="1214"/>
      <c r="AD147" s="1214"/>
      <c r="AE147" s="1214"/>
      <c r="AF147" s="1214"/>
      <c r="AG147" s="1214"/>
      <c r="AH147" s="1214"/>
      <c r="AI147" s="1214"/>
      <c r="AJ147" s="1214"/>
      <c r="AK147" s="1214"/>
      <c r="AL147" s="1214"/>
      <c r="AM147" s="1215"/>
      <c r="AO147" s="433"/>
      <c r="BL147" s="29" t="str">
        <f t="shared" si="3"/>
        <v/>
      </c>
      <c r="CC147" s="284"/>
    </row>
    <row r="148" spans="2:85" ht="15" customHeight="1">
      <c r="B148" s="432"/>
      <c r="C148" s="3257"/>
      <c r="D148" s="1079"/>
      <c r="E148" s="1024"/>
      <c r="F148" s="1025"/>
      <c r="G148" s="1715"/>
      <c r="H148" s="1151"/>
      <c r="I148" s="1151"/>
      <c r="J148" s="1151"/>
      <c r="K148" s="1151"/>
      <c r="L148" s="1152"/>
      <c r="M148" s="36" t="s">
        <v>581</v>
      </c>
      <c r="N148" s="1159"/>
      <c r="O148" s="1160"/>
      <c r="P148" s="1138"/>
      <c r="Q148" s="1139"/>
      <c r="R148" s="75" t="s">
        <v>140</v>
      </c>
      <c r="S148" s="1138"/>
      <c r="T148" s="1139"/>
      <c r="U148" s="76" t="s">
        <v>141</v>
      </c>
      <c r="V148" s="1138"/>
      <c r="W148" s="1139"/>
      <c r="X148" s="66" t="s">
        <v>142</v>
      </c>
      <c r="Y148" s="1216"/>
      <c r="Z148" s="1217"/>
      <c r="AA148" s="1217"/>
      <c r="AB148" s="1217"/>
      <c r="AC148" s="1217"/>
      <c r="AD148" s="1217"/>
      <c r="AE148" s="1217"/>
      <c r="AF148" s="1217"/>
      <c r="AG148" s="1217"/>
      <c r="AH148" s="1217"/>
      <c r="AI148" s="1217"/>
      <c r="AJ148" s="1217"/>
      <c r="AK148" s="1217"/>
      <c r="AL148" s="1217"/>
      <c r="AM148" s="1218"/>
      <c r="AO148" s="433"/>
      <c r="AR148" s="30"/>
      <c r="BL148" s="29" t="str">
        <f t="shared" si="3"/>
        <v/>
      </c>
      <c r="CC148" s="284"/>
      <c r="CG148" s="284"/>
    </row>
    <row r="149" spans="2:85" ht="15" customHeight="1">
      <c r="B149" s="432"/>
      <c r="C149" s="3257"/>
      <c r="D149" s="1079"/>
      <c r="E149" s="1024"/>
      <c r="F149" s="1025"/>
      <c r="G149" s="1714" t="s">
        <v>589</v>
      </c>
      <c r="H149" s="1149"/>
      <c r="I149" s="1149"/>
      <c r="J149" s="1149"/>
      <c r="K149" s="1149"/>
      <c r="L149" s="1150"/>
      <c r="M149" s="68" t="s">
        <v>580</v>
      </c>
      <c r="N149" s="1165"/>
      <c r="O149" s="1166"/>
      <c r="P149" s="1140"/>
      <c r="Q149" s="1141"/>
      <c r="R149" s="73" t="s">
        <v>140</v>
      </c>
      <c r="S149" s="1140"/>
      <c r="T149" s="1141"/>
      <c r="U149" s="74" t="s">
        <v>141</v>
      </c>
      <c r="V149" s="1140"/>
      <c r="W149" s="1141"/>
      <c r="X149" s="67" t="s">
        <v>142</v>
      </c>
      <c r="Y149" s="1213"/>
      <c r="Z149" s="1214"/>
      <c r="AA149" s="1214"/>
      <c r="AB149" s="1214"/>
      <c r="AC149" s="1214"/>
      <c r="AD149" s="1214"/>
      <c r="AE149" s="1214"/>
      <c r="AF149" s="1214"/>
      <c r="AG149" s="1214"/>
      <c r="AH149" s="1214"/>
      <c r="AI149" s="1214"/>
      <c r="AJ149" s="1214"/>
      <c r="AK149" s="1214"/>
      <c r="AL149" s="1214"/>
      <c r="AM149" s="1215"/>
      <c r="AO149" s="433"/>
      <c r="BL149" s="29" t="str">
        <f t="shared" si="3"/>
        <v/>
      </c>
      <c r="CC149" s="284"/>
      <c r="CG149" s="284"/>
    </row>
    <row r="150" spans="2:85" ht="15" customHeight="1">
      <c r="B150" s="432"/>
      <c r="C150" s="3257"/>
      <c r="D150" s="1079"/>
      <c r="E150" s="1024"/>
      <c r="F150" s="1025"/>
      <c r="G150" s="1715"/>
      <c r="H150" s="1151"/>
      <c r="I150" s="1151"/>
      <c r="J150" s="1151"/>
      <c r="K150" s="1151"/>
      <c r="L150" s="1152"/>
      <c r="M150" s="36" t="s">
        <v>581</v>
      </c>
      <c r="N150" s="1159"/>
      <c r="O150" s="1160"/>
      <c r="P150" s="1138"/>
      <c r="Q150" s="1139"/>
      <c r="R150" s="75" t="s">
        <v>140</v>
      </c>
      <c r="S150" s="1138"/>
      <c r="T150" s="1139"/>
      <c r="U150" s="76" t="s">
        <v>141</v>
      </c>
      <c r="V150" s="1138"/>
      <c r="W150" s="1139"/>
      <c r="X150" s="66" t="s">
        <v>142</v>
      </c>
      <c r="Y150" s="1216"/>
      <c r="Z150" s="1217"/>
      <c r="AA150" s="1217"/>
      <c r="AB150" s="1217"/>
      <c r="AC150" s="1217"/>
      <c r="AD150" s="1217"/>
      <c r="AE150" s="1217"/>
      <c r="AF150" s="1217"/>
      <c r="AG150" s="1217"/>
      <c r="AH150" s="1217"/>
      <c r="AI150" s="1217"/>
      <c r="AJ150" s="1217"/>
      <c r="AK150" s="1217"/>
      <c r="AL150" s="1217"/>
      <c r="AM150" s="1218"/>
      <c r="AO150" s="433"/>
      <c r="AR150" s="30"/>
      <c r="BL150" s="29" t="str">
        <f t="shared" si="3"/>
        <v/>
      </c>
      <c r="CG150" s="284"/>
    </row>
    <row r="151" spans="2:85" ht="15" customHeight="1">
      <c r="B151" s="432"/>
      <c r="C151" s="3257"/>
      <c r="D151" s="1079"/>
      <c r="E151" s="1024"/>
      <c r="F151" s="1025"/>
      <c r="G151" s="1714" t="s">
        <v>590</v>
      </c>
      <c r="H151" s="1149"/>
      <c r="I151" s="1149"/>
      <c r="J151" s="1149"/>
      <c r="K151" s="1149"/>
      <c r="L151" s="1150"/>
      <c r="M151" s="68" t="s">
        <v>580</v>
      </c>
      <c r="N151" s="1165"/>
      <c r="O151" s="1166"/>
      <c r="P151" s="1140"/>
      <c r="Q151" s="1141"/>
      <c r="R151" s="73" t="s">
        <v>140</v>
      </c>
      <c r="S151" s="1140"/>
      <c r="T151" s="1141"/>
      <c r="U151" s="74" t="s">
        <v>141</v>
      </c>
      <c r="V151" s="1140"/>
      <c r="W151" s="1141"/>
      <c r="X151" s="67" t="s">
        <v>142</v>
      </c>
      <c r="Y151" s="1213"/>
      <c r="Z151" s="1214"/>
      <c r="AA151" s="1214"/>
      <c r="AB151" s="1214"/>
      <c r="AC151" s="1214"/>
      <c r="AD151" s="1214"/>
      <c r="AE151" s="1214"/>
      <c r="AF151" s="1214"/>
      <c r="AG151" s="1214"/>
      <c r="AH151" s="1214"/>
      <c r="AI151" s="1214"/>
      <c r="AJ151" s="1214"/>
      <c r="AK151" s="1214"/>
      <c r="AL151" s="1214"/>
      <c r="AM151" s="1215"/>
      <c r="AO151" s="433"/>
      <c r="AR151" s="30"/>
      <c r="BL151" s="29" t="str">
        <f t="shared" si="3"/>
        <v/>
      </c>
      <c r="CG151" s="284"/>
    </row>
    <row r="152" spans="2:85" ht="15" customHeight="1">
      <c r="B152" s="432"/>
      <c r="C152" s="3257"/>
      <c r="D152" s="1079"/>
      <c r="E152" s="1024"/>
      <c r="F152" s="1025"/>
      <c r="G152" s="1715"/>
      <c r="H152" s="1151"/>
      <c r="I152" s="1151"/>
      <c r="J152" s="1151"/>
      <c r="K152" s="1151"/>
      <c r="L152" s="1152"/>
      <c r="M152" s="36" t="s">
        <v>581</v>
      </c>
      <c r="N152" s="1159"/>
      <c r="O152" s="1160"/>
      <c r="P152" s="1138"/>
      <c r="Q152" s="1139"/>
      <c r="R152" s="75" t="s">
        <v>140</v>
      </c>
      <c r="S152" s="1138"/>
      <c r="T152" s="1139"/>
      <c r="U152" s="76" t="s">
        <v>141</v>
      </c>
      <c r="V152" s="1138"/>
      <c r="W152" s="1139"/>
      <c r="X152" s="66" t="s">
        <v>142</v>
      </c>
      <c r="Y152" s="1216"/>
      <c r="Z152" s="1217"/>
      <c r="AA152" s="1217"/>
      <c r="AB152" s="1217"/>
      <c r="AC152" s="1217"/>
      <c r="AD152" s="1217"/>
      <c r="AE152" s="1217"/>
      <c r="AF152" s="1217"/>
      <c r="AG152" s="1217"/>
      <c r="AH152" s="1217"/>
      <c r="AI152" s="1217"/>
      <c r="AJ152" s="1217"/>
      <c r="AK152" s="1217"/>
      <c r="AL152" s="1217"/>
      <c r="AM152" s="1218"/>
      <c r="AO152" s="433"/>
      <c r="BL152" s="29" t="str">
        <f t="shared" si="3"/>
        <v/>
      </c>
      <c r="CG152" s="284"/>
    </row>
    <row r="153" spans="2:85" ht="15" customHeight="1">
      <c r="B153" s="432"/>
      <c r="C153" s="3257"/>
      <c r="D153" s="1079"/>
      <c r="E153" s="1024"/>
      <c r="F153" s="1025"/>
      <c r="G153" s="1714" t="s">
        <v>2721</v>
      </c>
      <c r="H153" s="1149"/>
      <c r="I153" s="1149"/>
      <c r="J153" s="1149"/>
      <c r="K153" s="1149"/>
      <c r="L153" s="1150"/>
      <c r="M153" s="68" t="s">
        <v>580</v>
      </c>
      <c r="N153" s="1165"/>
      <c r="O153" s="1166"/>
      <c r="P153" s="1140"/>
      <c r="Q153" s="1141"/>
      <c r="R153" s="73" t="s">
        <v>140</v>
      </c>
      <c r="S153" s="1140"/>
      <c r="T153" s="1141"/>
      <c r="U153" s="74" t="s">
        <v>141</v>
      </c>
      <c r="V153" s="1140"/>
      <c r="W153" s="1141"/>
      <c r="X153" s="67" t="s">
        <v>142</v>
      </c>
      <c r="Y153" s="1213"/>
      <c r="Z153" s="1214"/>
      <c r="AA153" s="1214"/>
      <c r="AB153" s="1214"/>
      <c r="AC153" s="1214"/>
      <c r="AD153" s="1214"/>
      <c r="AE153" s="1214"/>
      <c r="AF153" s="1214"/>
      <c r="AG153" s="1214"/>
      <c r="AH153" s="1214"/>
      <c r="AI153" s="1214"/>
      <c r="AJ153" s="1214"/>
      <c r="AK153" s="1214"/>
      <c r="AL153" s="1214"/>
      <c r="AM153" s="1215"/>
      <c r="AO153" s="433"/>
      <c r="BL153" s="29" t="str">
        <f t="shared" si="3"/>
        <v/>
      </c>
      <c r="CG153" s="284"/>
    </row>
    <row r="154" spans="2:85" ht="15" customHeight="1">
      <c r="B154" s="432"/>
      <c r="C154" s="3258"/>
      <c r="D154" s="848"/>
      <c r="E154" s="849"/>
      <c r="F154" s="850"/>
      <c r="G154" s="1715"/>
      <c r="H154" s="1151"/>
      <c r="I154" s="1151"/>
      <c r="J154" s="1151"/>
      <c r="K154" s="1151"/>
      <c r="L154" s="1152"/>
      <c r="M154" s="36" t="s">
        <v>581</v>
      </c>
      <c r="N154" s="1159"/>
      <c r="O154" s="1160"/>
      <c r="P154" s="1138"/>
      <c r="Q154" s="1139"/>
      <c r="R154" s="75" t="s">
        <v>140</v>
      </c>
      <c r="S154" s="1138"/>
      <c r="T154" s="1139"/>
      <c r="U154" s="76" t="s">
        <v>141</v>
      </c>
      <c r="V154" s="1138"/>
      <c r="W154" s="1139"/>
      <c r="X154" s="66" t="s">
        <v>142</v>
      </c>
      <c r="Y154" s="1216"/>
      <c r="Z154" s="1217"/>
      <c r="AA154" s="1217"/>
      <c r="AB154" s="1217"/>
      <c r="AC154" s="1217"/>
      <c r="AD154" s="1217"/>
      <c r="AE154" s="1217"/>
      <c r="AF154" s="1217"/>
      <c r="AG154" s="1217"/>
      <c r="AH154" s="1217"/>
      <c r="AI154" s="1217"/>
      <c r="AJ154" s="1217"/>
      <c r="AK154" s="1217"/>
      <c r="AL154" s="1217"/>
      <c r="AM154" s="1218"/>
      <c r="AO154" s="433"/>
      <c r="BL154" s="29" t="str">
        <f t="shared" si="3"/>
        <v/>
      </c>
    </row>
    <row r="155" spans="2:85" ht="15" customHeight="1" thickBot="1">
      <c r="B155" s="434"/>
      <c r="C155" s="435"/>
      <c r="D155" s="436"/>
      <c r="E155" s="436"/>
      <c r="F155" s="436"/>
      <c r="G155" s="436"/>
      <c r="H155" s="436"/>
      <c r="I155" s="436"/>
      <c r="J155" s="436"/>
      <c r="K155" s="436"/>
      <c r="L155" s="436"/>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8"/>
      <c r="AP155" s="30"/>
      <c r="AQ155" s="72"/>
    </row>
    <row r="156" spans="2:85" ht="15" customHeight="1" thickTop="1" thickBot="1">
      <c r="B156" s="33"/>
      <c r="AJ156" s="1483" t="s">
        <v>802</v>
      </c>
      <c r="AK156" s="1483"/>
      <c r="AL156" s="1483"/>
      <c r="AM156" s="1483"/>
      <c r="AN156" s="1483"/>
      <c r="AO156" s="427"/>
      <c r="AW156" s="92"/>
      <c r="AX156" s="92"/>
      <c r="AY156" s="92"/>
      <c r="AZ156" s="92"/>
      <c r="BA156" s="92"/>
      <c r="BB156" s="92"/>
    </row>
    <row r="157" spans="2:85" ht="15" customHeight="1" thickTop="1">
      <c r="B157" s="266"/>
      <c r="C157" s="267"/>
      <c r="D157" s="268"/>
      <c r="E157" s="268"/>
      <c r="F157" s="268"/>
      <c r="G157" s="268"/>
      <c r="H157" s="268"/>
      <c r="I157" s="268"/>
      <c r="J157" s="268"/>
      <c r="K157" s="268"/>
      <c r="L157" s="268"/>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77"/>
      <c r="AP157" s="30"/>
      <c r="AQ157" s="72"/>
      <c r="AR157" s="3245" t="s">
        <v>2988</v>
      </c>
      <c r="AS157" s="3245"/>
      <c r="AT157" s="3245"/>
      <c r="AU157" s="3245"/>
      <c r="AV157" s="3245"/>
      <c r="AW157" s="3245"/>
      <c r="AX157" s="3245"/>
      <c r="AY157" s="3245"/>
      <c r="AZ157" s="3245"/>
      <c r="BA157" s="3245"/>
      <c r="BB157" s="3245"/>
      <c r="BC157" s="3245"/>
      <c r="BD157" s="3245"/>
      <c r="BE157" s="3245"/>
      <c r="BF157" s="3245"/>
      <c r="BG157" s="3245"/>
    </row>
    <row r="158" spans="2:85" ht="15" customHeight="1">
      <c r="B158" s="269"/>
      <c r="C158" s="3256" t="s">
        <v>3387</v>
      </c>
      <c r="D158" s="1145" t="s">
        <v>3381</v>
      </c>
      <c r="E158" s="1146"/>
      <c r="F158" s="1146"/>
      <c r="G158" s="1146"/>
      <c r="H158" s="1146"/>
      <c r="I158" s="1146"/>
      <c r="J158" s="1146"/>
      <c r="K158" s="1146"/>
      <c r="L158" s="1147"/>
      <c r="M158" s="1455" t="s">
        <v>2870</v>
      </c>
      <c r="N158" s="3235"/>
      <c r="O158" s="3233"/>
      <c r="P158" s="3234"/>
      <c r="Q158" s="46" t="s">
        <v>140</v>
      </c>
      <c r="R158" s="3233"/>
      <c r="S158" s="3234"/>
      <c r="T158" s="46" t="s">
        <v>141</v>
      </c>
      <c r="U158" s="3233"/>
      <c r="V158" s="3234"/>
      <c r="W158" s="61" t="s">
        <v>142</v>
      </c>
      <c r="X158" s="1105"/>
      <c r="Y158" s="1105"/>
      <c r="Z158" s="1105"/>
      <c r="AA158" s="1105"/>
      <c r="AB158" s="1105"/>
      <c r="AC158" s="1105"/>
      <c r="AD158" s="1105"/>
      <c r="AE158" s="1105"/>
      <c r="AF158" s="1105"/>
      <c r="AG158" s="1105"/>
      <c r="AH158" s="1105"/>
      <c r="AI158" s="1105"/>
      <c r="AJ158" s="1105"/>
      <c r="AK158" s="1105"/>
      <c r="AL158" s="1105"/>
      <c r="AM158" s="1106"/>
      <c r="AO158" s="278"/>
      <c r="AR158" s="3245"/>
      <c r="AS158" s="3245"/>
      <c r="AT158" s="3245"/>
      <c r="AU158" s="3245"/>
      <c r="AV158" s="3245"/>
      <c r="AW158" s="3245"/>
      <c r="AX158" s="3245"/>
      <c r="AY158" s="3245"/>
      <c r="AZ158" s="3245"/>
      <c r="BA158" s="3245"/>
      <c r="BB158" s="3245"/>
      <c r="BC158" s="3245"/>
      <c r="BD158" s="3245"/>
      <c r="BE158" s="3245"/>
      <c r="BF158" s="3245"/>
      <c r="BG158" s="3245"/>
      <c r="BL158" s="29" t="str">
        <f>IF(U158=""," 　　年　 　月　 　日",M158&amp;O158&amp;Q158&amp;R158&amp;T158&amp;U158&amp;W158)</f>
        <v xml:space="preserve"> 　　年　 　月　 　日</v>
      </c>
    </row>
    <row r="159" spans="2:85" ht="15" customHeight="1">
      <c r="B159" s="269"/>
      <c r="C159" s="3257"/>
      <c r="D159" s="845" t="s">
        <v>3380</v>
      </c>
      <c r="E159" s="846"/>
      <c r="F159" s="847"/>
      <c r="G159" s="1581" t="s">
        <v>2</v>
      </c>
      <c r="H159" s="1581"/>
      <c r="I159" s="1581"/>
      <c r="J159" s="1581"/>
      <c r="K159" s="1581"/>
      <c r="L159" s="1582"/>
      <c r="M159" s="1517"/>
      <c r="N159" s="1508"/>
      <c r="O159" s="1508"/>
      <c r="P159" s="1508"/>
      <c r="Q159" s="1508"/>
      <c r="R159" s="1508"/>
      <c r="S159" s="1508"/>
      <c r="T159" s="1508"/>
      <c r="U159" s="1508"/>
      <c r="V159" s="1509"/>
      <c r="W159" s="1313" t="s">
        <v>3379</v>
      </c>
      <c r="X159" s="1314"/>
      <c r="Y159" s="1314"/>
      <c r="Z159" s="1314"/>
      <c r="AA159" s="1314"/>
      <c r="AB159" s="1314"/>
      <c r="AC159" s="1314"/>
      <c r="AD159" s="1314"/>
      <c r="AE159" s="1314"/>
      <c r="AF159" s="1314"/>
      <c r="AG159" s="1314"/>
      <c r="AH159" s="1314"/>
      <c r="AI159" s="1314"/>
      <c r="AJ159" s="1314"/>
      <c r="AK159" s="1314"/>
      <c r="AL159" s="1314"/>
      <c r="AM159" s="1315"/>
      <c r="AO159" s="278"/>
      <c r="AR159" s="30"/>
    </row>
    <row r="160" spans="2:85" ht="15" customHeight="1">
      <c r="B160" s="269"/>
      <c r="C160" s="3257"/>
      <c r="D160" s="1079"/>
      <c r="E160" s="1024"/>
      <c r="F160" s="1025"/>
      <c r="G160" s="1024" t="s">
        <v>420</v>
      </c>
      <c r="H160" s="1024"/>
      <c r="I160" s="1024"/>
      <c r="J160" s="1024"/>
      <c r="K160" s="1024"/>
      <c r="L160" s="1025"/>
      <c r="M160" s="1547"/>
      <c r="N160" s="1530"/>
      <c r="O160" s="1530"/>
      <c r="P160" s="1530"/>
      <c r="Q160" s="1530"/>
      <c r="R160" s="1530"/>
      <c r="S160" s="1530"/>
      <c r="T160" s="1530"/>
      <c r="U160" s="1530"/>
      <c r="V160" s="1530"/>
      <c r="W160" s="1530"/>
      <c r="X160" s="1530"/>
      <c r="Y160" s="1531"/>
      <c r="AA160" s="1314" t="s">
        <v>3378</v>
      </c>
      <c r="AB160" s="1314"/>
      <c r="AC160" s="1314"/>
      <c r="AD160" s="1314"/>
      <c r="AE160" s="1314"/>
      <c r="AF160" s="1314"/>
      <c r="AG160" s="1314"/>
      <c r="AH160" s="1314"/>
      <c r="AI160" s="1314"/>
      <c r="AJ160" s="1314"/>
      <c r="AK160" s="1314"/>
      <c r="AL160" s="1314"/>
      <c r="AM160" s="1315"/>
      <c r="AO160" s="278"/>
    </row>
    <row r="161" spans="1:64" ht="15" customHeight="1">
      <c r="B161" s="269"/>
      <c r="C161" s="3257"/>
      <c r="D161" s="1079"/>
      <c r="E161" s="1024"/>
      <c r="F161" s="1025"/>
      <c r="G161" s="1146" t="s">
        <v>3377</v>
      </c>
      <c r="H161" s="1146"/>
      <c r="I161" s="1146"/>
      <c r="J161" s="1146"/>
      <c r="K161" s="1146"/>
      <c r="L161" s="1147"/>
      <c r="M161" s="1569" t="s">
        <v>3376</v>
      </c>
      <c r="N161" s="1528"/>
      <c r="O161" s="1528"/>
      <c r="P161" s="1528"/>
      <c r="Q161" s="1528"/>
      <c r="R161" s="1528"/>
      <c r="S161" s="1528"/>
      <c r="T161" s="1528"/>
      <c r="U161" s="3230"/>
      <c r="V161" s="3230"/>
      <c r="W161" s="3230"/>
      <c r="X161" s="3230"/>
      <c r="Y161" s="3231"/>
      <c r="Z161" s="1681" t="s">
        <v>3375</v>
      </c>
      <c r="AA161" s="1616"/>
      <c r="AB161" s="1616"/>
      <c r="AC161" s="1616"/>
      <c r="AD161" s="1616"/>
      <c r="AE161" s="1616"/>
      <c r="AF161" s="3221"/>
      <c r="AG161" s="3221"/>
      <c r="AH161" s="3221"/>
      <c r="AI161" s="3221"/>
      <c r="AJ161" s="3221"/>
      <c r="AK161" s="3221"/>
      <c r="AL161" s="3221"/>
      <c r="AM161" s="3222"/>
      <c r="AO161" s="278"/>
      <c r="BL161" s="29" t="str">
        <f>IF(M161="職名を選択▼","",M161)</f>
        <v/>
      </c>
    </row>
    <row r="162" spans="1:64" ht="15" customHeight="1">
      <c r="B162" s="269"/>
      <c r="C162" s="3257"/>
      <c r="D162" s="1079"/>
      <c r="E162" s="1024"/>
      <c r="F162" s="1025"/>
      <c r="G162" s="1146" t="s">
        <v>3374</v>
      </c>
      <c r="H162" s="1146"/>
      <c r="I162" s="1146"/>
      <c r="J162" s="1146"/>
      <c r="K162" s="1146"/>
      <c r="L162" s="1147"/>
      <c r="M162" s="1500"/>
      <c r="N162" s="1500"/>
      <c r="O162" s="1500"/>
      <c r="P162" s="1500"/>
      <c r="Q162" s="1500"/>
      <c r="R162" s="1500"/>
      <c r="S162" s="1500"/>
      <c r="T162" s="1500"/>
      <c r="U162" s="1500"/>
      <c r="V162" s="1500"/>
      <c r="W162" s="1500"/>
      <c r="X162" s="1500"/>
      <c r="Y162" s="1500"/>
      <c r="Z162" s="1500"/>
      <c r="AA162" s="1500"/>
      <c r="AB162" s="1500"/>
      <c r="AC162" s="1031"/>
      <c r="AD162" s="1032"/>
      <c r="AE162" s="1032"/>
      <c r="AF162" s="1032"/>
      <c r="AG162" s="1032"/>
      <c r="AH162" s="1032"/>
      <c r="AI162" s="1032"/>
      <c r="AJ162" s="1032"/>
      <c r="AK162" s="1032"/>
      <c r="AL162" s="1032"/>
      <c r="AM162" s="1033"/>
      <c r="AO162" s="278"/>
      <c r="BL162" s="33"/>
    </row>
    <row r="163" spans="1:64" ht="15" customHeight="1">
      <c r="B163" s="269"/>
      <c r="C163" s="3257"/>
      <c r="D163" s="1079"/>
      <c r="E163" s="1024"/>
      <c r="F163" s="1025"/>
      <c r="G163" s="1146" t="s">
        <v>3373</v>
      </c>
      <c r="H163" s="1146"/>
      <c r="I163" s="1146"/>
      <c r="J163" s="1146"/>
      <c r="K163" s="1146"/>
      <c r="L163" s="1147"/>
      <c r="M163" s="1329"/>
      <c r="N163" s="1329"/>
      <c r="O163" s="64" t="s">
        <v>60</v>
      </c>
      <c r="P163" s="1329"/>
      <c r="Q163" s="1329"/>
      <c r="R163" s="1329"/>
      <c r="S163" s="64" t="s">
        <v>60</v>
      </c>
      <c r="T163" s="1329"/>
      <c r="U163" s="1329"/>
      <c r="V163" s="1329"/>
      <c r="W163" s="1313" t="s">
        <v>3372</v>
      </c>
      <c r="X163" s="1314"/>
      <c r="Y163" s="1314"/>
      <c r="Z163" s="1314"/>
      <c r="AA163" s="1314"/>
      <c r="AB163" s="1314"/>
      <c r="AC163" s="1314"/>
      <c r="AD163" s="1314"/>
      <c r="AE163" s="1314"/>
      <c r="AF163" s="1314"/>
      <c r="AG163" s="1314"/>
      <c r="AH163" s="1314"/>
      <c r="AI163" s="1314"/>
      <c r="AJ163" s="1314"/>
      <c r="AK163" s="1314"/>
      <c r="AL163" s="1314"/>
      <c r="AM163" s="1315"/>
      <c r="AO163" s="278"/>
      <c r="BL163" s="29" t="str">
        <f>IF(M163="","",M163&amp;O163&amp;P163&amp;S163&amp;T163)</f>
        <v/>
      </c>
    </row>
    <row r="164" spans="1:64" ht="15" customHeight="1">
      <c r="B164" s="269"/>
      <c r="C164" s="3257"/>
      <c r="D164" s="1079"/>
      <c r="E164" s="1024"/>
      <c r="F164" s="1025"/>
      <c r="G164" s="1146" t="s">
        <v>61</v>
      </c>
      <c r="H164" s="1146"/>
      <c r="I164" s="1146"/>
      <c r="J164" s="1146"/>
      <c r="K164" s="1146"/>
      <c r="L164" s="1147"/>
      <c r="M164" s="1219" t="s">
        <v>2654</v>
      </c>
      <c r="N164" s="1220"/>
      <c r="O164" s="1220"/>
      <c r="P164" s="1157"/>
      <c r="Q164" s="1158"/>
      <c r="R164" s="62" t="s">
        <v>140</v>
      </c>
      <c r="S164" s="1157"/>
      <c r="T164" s="1158"/>
      <c r="U164" s="61" t="s">
        <v>141</v>
      </c>
      <c r="V164" s="1157"/>
      <c r="W164" s="1158"/>
      <c r="X164" s="61" t="s">
        <v>142</v>
      </c>
      <c r="Y164" s="1105"/>
      <c r="Z164" s="1105"/>
      <c r="AA164" s="1105"/>
      <c r="AB164" s="1105"/>
      <c r="AC164" s="1105"/>
      <c r="AD164" s="1105"/>
      <c r="AE164" s="1105"/>
      <c r="AF164" s="1105"/>
      <c r="AG164" s="1105"/>
      <c r="AH164" s="1105"/>
      <c r="AI164" s="1105"/>
      <c r="AJ164" s="1105"/>
      <c r="AK164" s="1105"/>
      <c r="AL164" s="1105"/>
      <c r="AM164" s="1106"/>
      <c r="AO164" s="278"/>
      <c r="BL164" s="29" t="str">
        <f>IF(M164="選択▼","",IF(V164="","",M164&amp;P164&amp;R164&amp;S164&amp;U164&amp;V164&amp;X164))</f>
        <v/>
      </c>
    </row>
    <row r="165" spans="1:64" ht="15" customHeight="1">
      <c r="B165" s="269"/>
      <c r="C165" s="3257"/>
      <c r="D165" s="1079"/>
      <c r="E165" s="1024"/>
      <c r="F165" s="1025"/>
      <c r="G165" s="1188" t="s">
        <v>455</v>
      </c>
      <c r="H165" s="1188"/>
      <c r="I165" s="1188"/>
      <c r="J165" s="1188"/>
      <c r="K165" s="1188"/>
      <c r="L165" s="1189"/>
      <c r="M165" s="1574" t="s">
        <v>3345</v>
      </c>
      <c r="N165" s="1575"/>
      <c r="O165" s="1575"/>
      <c r="P165" s="1576"/>
      <c r="Q165" s="1578"/>
      <c r="R165" s="1578"/>
      <c r="S165" s="1578"/>
      <c r="T165" s="1578"/>
      <c r="U165" s="1578"/>
      <c r="V165" s="1578"/>
      <c r="W165" s="1578"/>
      <c r="X165" s="1578"/>
      <c r="Y165" s="1578"/>
      <c r="Z165" s="1578"/>
      <c r="AA165" s="1578"/>
      <c r="AB165" s="1578"/>
      <c r="AC165" s="1578"/>
      <c r="AD165" s="1578"/>
      <c r="AE165" s="1578"/>
      <c r="AF165" s="1578"/>
      <c r="AG165" s="1578"/>
      <c r="AH165" s="1578"/>
      <c r="AI165" s="1578"/>
      <c r="AJ165" s="1578"/>
      <c r="AK165" s="1578"/>
      <c r="AL165" s="1578"/>
      <c r="AM165" s="1578"/>
      <c r="AO165" s="278"/>
      <c r="AP165" s="30"/>
      <c r="AQ165" s="72"/>
      <c r="BL165" s="29" t="str">
        <f>IF(M165="選択　▼","",M165)</f>
        <v/>
      </c>
    </row>
    <row r="166" spans="1:64" ht="15" customHeight="1">
      <c r="B166" s="269"/>
      <c r="C166" s="3257"/>
      <c r="D166" s="1079"/>
      <c r="E166" s="1024"/>
      <c r="F166" s="1025"/>
      <c r="G166" s="1146" t="s">
        <v>459</v>
      </c>
      <c r="H166" s="1146"/>
      <c r="I166" s="1146"/>
      <c r="J166" s="1146"/>
      <c r="K166" s="1146"/>
      <c r="L166" s="1147"/>
      <c r="M166" s="1465"/>
      <c r="N166" s="1466"/>
      <c r="O166" s="1466"/>
      <c r="P166" s="1609"/>
      <c r="Q166" s="1681" t="s">
        <v>2887</v>
      </c>
      <c r="R166" s="1616"/>
      <c r="S166" s="1616"/>
      <c r="T166" s="1616"/>
      <c r="U166" s="1616"/>
      <c r="V166" s="1616"/>
      <c r="W166" s="1616"/>
      <c r="X166" s="1616"/>
      <c r="Y166" s="1616"/>
      <c r="Z166" s="1616"/>
      <c r="AA166" s="1616"/>
      <c r="AB166" s="1616"/>
      <c r="AC166" s="1616"/>
      <c r="AD166" s="1616"/>
      <c r="AE166" s="1616"/>
      <c r="AF166" s="1616"/>
      <c r="AG166" s="1616"/>
      <c r="AH166" s="1616"/>
      <c r="AI166" s="1616"/>
      <c r="AJ166" s="1616"/>
      <c r="AK166" s="1616"/>
      <c r="AL166" s="1616"/>
      <c r="AM166" s="1617"/>
      <c r="AO166" s="278"/>
      <c r="AP166" s="30"/>
      <c r="AQ166" s="72"/>
    </row>
    <row r="167" spans="1:64" ht="15" hidden="1" customHeight="1">
      <c r="A167" s="43"/>
      <c r="B167" s="269"/>
      <c r="C167" s="3257"/>
      <c r="D167" s="1079"/>
      <c r="E167" s="1024"/>
      <c r="F167" s="1025"/>
      <c r="G167" s="845" t="s">
        <v>3371</v>
      </c>
      <c r="H167" s="846"/>
      <c r="I167" s="846"/>
      <c r="J167" s="846"/>
      <c r="K167" s="846"/>
      <c r="L167" s="847"/>
      <c r="M167" s="1046" t="s">
        <v>3345</v>
      </c>
      <c r="N167" s="1047"/>
      <c r="O167" s="1047"/>
      <c r="P167" s="1047"/>
      <c r="Q167" s="1047"/>
      <c r="R167" s="1047"/>
      <c r="S167" s="1047"/>
      <c r="T167" s="1047"/>
      <c r="U167" s="1047"/>
      <c r="V167" s="1047"/>
      <c r="W167" s="1047"/>
      <c r="X167" s="1047"/>
      <c r="Y167" s="1047"/>
      <c r="Z167" s="1047"/>
      <c r="AA167" s="1047"/>
      <c r="AB167" s="1047"/>
      <c r="AC167" s="1048"/>
      <c r="AD167" s="1190"/>
      <c r="AE167" s="1105"/>
      <c r="AF167" s="1105"/>
      <c r="AG167" s="1105"/>
      <c r="AH167" s="1105"/>
      <c r="AI167" s="1105"/>
      <c r="AJ167" s="1105"/>
      <c r="AK167" s="1105"/>
      <c r="AL167" s="1105"/>
      <c r="AM167" s="1106"/>
      <c r="AO167" s="278"/>
      <c r="BL167" s="29" t="str">
        <f>IF(M167="選択　▼","",LEFT(M167,1))</f>
        <v/>
      </c>
    </row>
    <row r="168" spans="1:64" ht="15" customHeight="1">
      <c r="B168" s="269"/>
      <c r="C168" s="3257"/>
      <c r="D168" s="1079"/>
      <c r="E168" s="1024"/>
      <c r="F168" s="1025"/>
      <c r="G168" s="845" t="s">
        <v>2794</v>
      </c>
      <c r="H168" s="846"/>
      <c r="I168" s="846"/>
      <c r="J168" s="846"/>
      <c r="K168" s="846"/>
      <c r="L168" s="847"/>
      <c r="M168" s="1569" t="s">
        <v>3370</v>
      </c>
      <c r="N168" s="1528"/>
      <c r="O168" s="1528"/>
      <c r="P168" s="1528"/>
      <c r="Q168" s="1528"/>
      <c r="R168" s="1528"/>
      <c r="S168" s="3232"/>
      <c r="T168" s="1876"/>
      <c r="U168" s="1876"/>
      <c r="V168" s="1876"/>
      <c r="W168" s="1876"/>
      <c r="X168" s="1876"/>
      <c r="Y168" s="1876"/>
      <c r="Z168" s="1876"/>
      <c r="AA168" s="1876"/>
      <c r="AB168" s="1876"/>
      <c r="AC168" s="1876"/>
      <c r="AD168" s="1876"/>
      <c r="AE168" s="1876"/>
      <c r="AF168" s="1876"/>
      <c r="AG168" s="1876"/>
      <c r="AH168" s="1876"/>
      <c r="AI168" s="1876"/>
      <c r="AJ168" s="1876"/>
      <c r="AK168" s="1876"/>
      <c r="AL168" s="1876"/>
      <c r="AM168" s="1879"/>
      <c r="AO168" s="278"/>
    </row>
    <row r="169" spans="1:64" ht="15" customHeight="1">
      <c r="B169" s="269"/>
      <c r="C169" s="3257"/>
      <c r="D169" s="848"/>
      <c r="E169" s="849"/>
      <c r="F169" s="850"/>
      <c r="G169" s="1079"/>
      <c r="H169" s="1024"/>
      <c r="I169" s="1024"/>
      <c r="J169" s="1024"/>
      <c r="K169" s="1024"/>
      <c r="L169" s="1025"/>
      <c r="M169" s="34" t="s">
        <v>5</v>
      </c>
      <c r="N169" s="1466"/>
      <c r="O169" s="1466"/>
      <c r="P169" s="1466"/>
      <c r="Q169" s="1466"/>
      <c r="R169" s="1190" t="s">
        <v>4</v>
      </c>
      <c r="S169" s="1105"/>
      <c r="T169" s="1105"/>
      <c r="U169" s="1545"/>
      <c r="V169" s="1545"/>
      <c r="W169" s="1545"/>
      <c r="X169" s="1545"/>
      <c r="Y169" s="1545"/>
      <c r="Z169" s="1545"/>
      <c r="AA169" s="1545"/>
      <c r="AB169" s="1545"/>
      <c r="AC169" s="1545"/>
      <c r="AD169" s="1545"/>
      <c r="AE169" s="1545"/>
      <c r="AF169" s="1545"/>
      <c r="AG169" s="1545"/>
      <c r="AH169" s="1545"/>
      <c r="AI169" s="1545"/>
      <c r="AJ169" s="1545"/>
      <c r="AK169" s="1545"/>
      <c r="AL169" s="1545"/>
      <c r="AM169" s="1546"/>
      <c r="AO169" s="278"/>
      <c r="BL169" s="29" t="str">
        <f>IF(M168="都道府県を選択▼","",IF(N169="","",M168&amp;N169&amp;"号"))</f>
        <v/>
      </c>
    </row>
    <row r="170" spans="1:64" ht="15" customHeight="1">
      <c r="B170" s="269"/>
      <c r="C170" s="3257"/>
      <c r="D170" s="845" t="s">
        <v>3369</v>
      </c>
      <c r="E170" s="846"/>
      <c r="F170" s="847"/>
      <c r="G170" s="1494" t="s">
        <v>591</v>
      </c>
      <c r="H170" s="1495"/>
      <c r="I170" s="1495"/>
      <c r="J170" s="1495"/>
      <c r="K170" s="1495"/>
      <c r="L170" s="1496"/>
      <c r="M170" s="845" t="s">
        <v>2618</v>
      </c>
      <c r="N170" s="846"/>
      <c r="O170" s="846"/>
      <c r="P170" s="846"/>
      <c r="Q170" s="846"/>
      <c r="R170" s="846"/>
      <c r="S170" s="846"/>
      <c r="T170" s="846"/>
      <c r="U170" s="846"/>
      <c r="V170" s="846"/>
      <c r="W170" s="846"/>
      <c r="X170" s="847"/>
      <c r="Y170" s="1185" t="s">
        <v>2724</v>
      </c>
      <c r="Z170" s="1186"/>
      <c r="AA170" s="1186"/>
      <c r="AB170" s="1186"/>
      <c r="AC170" s="1186"/>
      <c r="AD170" s="1186"/>
      <c r="AE170" s="1186"/>
      <c r="AF170" s="1186"/>
      <c r="AG170" s="1186"/>
      <c r="AH170" s="1186"/>
      <c r="AI170" s="1186"/>
      <c r="AJ170" s="1186"/>
      <c r="AK170" s="1186"/>
      <c r="AL170" s="1186"/>
      <c r="AM170" s="1187"/>
      <c r="AO170" s="278"/>
    </row>
    <row r="171" spans="1:64" ht="15" customHeight="1">
      <c r="B171" s="269"/>
      <c r="C171" s="3257"/>
      <c r="D171" s="1079"/>
      <c r="E171" s="1024"/>
      <c r="F171" s="1025"/>
      <c r="G171" s="1497"/>
      <c r="H171" s="1498"/>
      <c r="I171" s="1498"/>
      <c r="J171" s="1498"/>
      <c r="K171" s="1498"/>
      <c r="L171" s="1499"/>
      <c r="M171" s="1599" t="s">
        <v>2791</v>
      </c>
      <c r="N171" s="1600"/>
      <c r="O171" s="1600"/>
      <c r="P171" s="1600"/>
      <c r="Q171" s="1600"/>
      <c r="R171" s="1600"/>
      <c r="S171" s="1600"/>
      <c r="T171" s="1600"/>
      <c r="U171" s="1600"/>
      <c r="V171" s="1600"/>
      <c r="W171" s="1600"/>
      <c r="X171" s="1601"/>
      <c r="Y171" s="1599" t="s">
        <v>2792</v>
      </c>
      <c r="Z171" s="1600"/>
      <c r="AA171" s="1600"/>
      <c r="AB171" s="1600"/>
      <c r="AC171" s="1600"/>
      <c r="AD171" s="1600"/>
      <c r="AE171" s="1600"/>
      <c r="AF171" s="1600"/>
      <c r="AG171" s="1600"/>
      <c r="AH171" s="1600"/>
      <c r="AI171" s="1600"/>
      <c r="AJ171" s="1600"/>
      <c r="AK171" s="1600"/>
      <c r="AL171" s="1600"/>
      <c r="AM171" s="1601"/>
      <c r="AO171" s="278"/>
    </row>
    <row r="172" spans="1:64" ht="15" customHeight="1">
      <c r="B172" s="269"/>
      <c r="C172" s="3257"/>
      <c r="D172" s="1079"/>
      <c r="E172" s="1024"/>
      <c r="F172" s="1025"/>
      <c r="G172" s="1714" t="s">
        <v>582</v>
      </c>
      <c r="H172" s="1149"/>
      <c r="I172" s="1149"/>
      <c r="J172" s="1149"/>
      <c r="K172" s="1149"/>
      <c r="L172" s="1150"/>
      <c r="M172" s="68" t="s">
        <v>580</v>
      </c>
      <c r="N172" s="1165" t="s">
        <v>2722</v>
      </c>
      <c r="O172" s="1166"/>
      <c r="P172" s="1140"/>
      <c r="Q172" s="1141"/>
      <c r="R172" s="73" t="s">
        <v>140</v>
      </c>
      <c r="S172" s="1140"/>
      <c r="T172" s="1141"/>
      <c r="U172" s="74" t="s">
        <v>141</v>
      </c>
      <c r="V172" s="1140"/>
      <c r="W172" s="1141"/>
      <c r="X172" s="67" t="s">
        <v>142</v>
      </c>
      <c r="Y172" s="1213"/>
      <c r="Z172" s="1214"/>
      <c r="AA172" s="1214"/>
      <c r="AB172" s="1214"/>
      <c r="AC172" s="1214"/>
      <c r="AD172" s="1214"/>
      <c r="AE172" s="1214"/>
      <c r="AF172" s="1214"/>
      <c r="AG172" s="1214"/>
      <c r="AH172" s="1214"/>
      <c r="AI172" s="1214"/>
      <c r="AJ172" s="1214"/>
      <c r="AK172" s="1214"/>
      <c r="AL172" s="1214"/>
      <c r="AM172" s="1215"/>
      <c r="AO172" s="278"/>
      <c r="BL172" s="29" t="str">
        <f>IF(N172="選択","",IF(V172="",N172&amp;P172&amp;R172&amp;S172&amp;U172,IF(S172="","",N172&amp;P172&amp;R172&amp;S172&amp;U172&amp;V172&amp;X172)))</f>
        <v/>
      </c>
    </row>
    <row r="173" spans="1:64" ht="15" customHeight="1">
      <c r="B173" s="269"/>
      <c r="C173" s="3257"/>
      <c r="D173" s="1079"/>
      <c r="E173" s="1024"/>
      <c r="F173" s="1025"/>
      <c r="G173" s="1715"/>
      <c r="H173" s="1151"/>
      <c r="I173" s="1151"/>
      <c r="J173" s="1151"/>
      <c r="K173" s="1151"/>
      <c r="L173" s="1152"/>
      <c r="M173" s="36" t="s">
        <v>581</v>
      </c>
      <c r="N173" s="1159" t="s">
        <v>2722</v>
      </c>
      <c r="O173" s="1160"/>
      <c r="P173" s="1138"/>
      <c r="Q173" s="1139"/>
      <c r="R173" s="75" t="s">
        <v>140</v>
      </c>
      <c r="S173" s="1138"/>
      <c r="T173" s="1139"/>
      <c r="U173" s="76" t="s">
        <v>141</v>
      </c>
      <c r="V173" s="1138"/>
      <c r="W173" s="1139"/>
      <c r="X173" s="66" t="s">
        <v>142</v>
      </c>
      <c r="Y173" s="1216"/>
      <c r="Z173" s="1217"/>
      <c r="AA173" s="1217"/>
      <c r="AB173" s="1217"/>
      <c r="AC173" s="1217"/>
      <c r="AD173" s="1217"/>
      <c r="AE173" s="1217"/>
      <c r="AF173" s="1217"/>
      <c r="AG173" s="1217"/>
      <c r="AH173" s="1217"/>
      <c r="AI173" s="1217"/>
      <c r="AJ173" s="1217"/>
      <c r="AK173" s="1217"/>
      <c r="AL173" s="1217"/>
      <c r="AM173" s="1218"/>
      <c r="AO173" s="278"/>
      <c r="BL173" s="29" t="str">
        <f>IF(N173="選択","",IF(V173="",N173&amp;P173&amp;R173&amp;S173&amp;U173,IF(S173="","",N173&amp;P173&amp;R173&amp;S173&amp;U173&amp;V173&amp;X173)))</f>
        <v/>
      </c>
    </row>
    <row r="174" spans="1:64" ht="15" customHeight="1">
      <c r="B174" s="269"/>
      <c r="C174" s="3257"/>
      <c r="D174" s="1079"/>
      <c r="E174" s="1024"/>
      <c r="F174" s="1025"/>
      <c r="G174" s="1714" t="s">
        <v>583</v>
      </c>
      <c r="H174" s="1149"/>
      <c r="I174" s="1149"/>
      <c r="J174" s="1149"/>
      <c r="K174" s="1149"/>
      <c r="L174" s="1150"/>
      <c r="M174" s="68" t="s">
        <v>580</v>
      </c>
      <c r="N174" s="1165"/>
      <c r="O174" s="1166"/>
      <c r="P174" s="1140"/>
      <c r="Q174" s="1141"/>
      <c r="R174" s="73" t="s">
        <v>140</v>
      </c>
      <c r="S174" s="1140"/>
      <c r="T174" s="1141"/>
      <c r="U174" s="74" t="s">
        <v>141</v>
      </c>
      <c r="V174" s="1140"/>
      <c r="W174" s="1141"/>
      <c r="X174" s="67" t="s">
        <v>142</v>
      </c>
      <c r="Y174" s="1213"/>
      <c r="Z174" s="1214"/>
      <c r="AA174" s="1214"/>
      <c r="AB174" s="1214"/>
      <c r="AC174" s="1214"/>
      <c r="AD174" s="1214"/>
      <c r="AE174" s="1214"/>
      <c r="AF174" s="1214"/>
      <c r="AG174" s="1214"/>
      <c r="AH174" s="1214"/>
      <c r="AI174" s="1214"/>
      <c r="AJ174" s="1214"/>
      <c r="AK174" s="1214"/>
      <c r="AL174" s="1214"/>
      <c r="AM174" s="1215"/>
      <c r="AO174" s="278"/>
      <c r="BL174" s="29" t="str">
        <f t="shared" ref="BL174:BL191" si="4">IF(N174="","",IF(V174="",N174&amp;P174&amp;R174&amp;S174&amp;U174,IF(S174="","",N174&amp;P174&amp;R174&amp;S174&amp;U174&amp;V174&amp;X174)))</f>
        <v/>
      </c>
    </row>
    <row r="175" spans="1:64" ht="15" customHeight="1">
      <c r="B175" s="269"/>
      <c r="C175" s="3257"/>
      <c r="D175" s="1079"/>
      <c r="E175" s="1024"/>
      <c r="F175" s="1025"/>
      <c r="G175" s="1715"/>
      <c r="H175" s="1151"/>
      <c r="I175" s="1151"/>
      <c r="J175" s="1151"/>
      <c r="K175" s="1151"/>
      <c r="L175" s="1152"/>
      <c r="M175" s="36" t="s">
        <v>581</v>
      </c>
      <c r="N175" s="1159"/>
      <c r="O175" s="1160"/>
      <c r="P175" s="1138"/>
      <c r="Q175" s="1139"/>
      <c r="R175" s="75" t="s">
        <v>140</v>
      </c>
      <c r="S175" s="1138"/>
      <c r="T175" s="1139"/>
      <c r="U175" s="76" t="s">
        <v>141</v>
      </c>
      <c r="V175" s="1138"/>
      <c r="W175" s="1139"/>
      <c r="X175" s="66" t="s">
        <v>142</v>
      </c>
      <c r="Y175" s="1216"/>
      <c r="Z175" s="1217"/>
      <c r="AA175" s="1217"/>
      <c r="AB175" s="1217"/>
      <c r="AC175" s="1217"/>
      <c r="AD175" s="1217"/>
      <c r="AE175" s="1217"/>
      <c r="AF175" s="1217"/>
      <c r="AG175" s="1217"/>
      <c r="AH175" s="1217"/>
      <c r="AI175" s="1217"/>
      <c r="AJ175" s="1217"/>
      <c r="AK175" s="1217"/>
      <c r="AL175" s="1217"/>
      <c r="AM175" s="1218"/>
      <c r="AO175" s="278"/>
      <c r="BL175" s="29" t="str">
        <f t="shared" si="4"/>
        <v/>
      </c>
    </row>
    <row r="176" spans="1:64" ht="15" customHeight="1">
      <c r="B176" s="269"/>
      <c r="C176" s="3257"/>
      <c r="D176" s="1079"/>
      <c r="E176" s="1024"/>
      <c r="F176" s="1025"/>
      <c r="G176" s="1714" t="s">
        <v>584</v>
      </c>
      <c r="H176" s="1149"/>
      <c r="I176" s="1149"/>
      <c r="J176" s="1149"/>
      <c r="K176" s="1149"/>
      <c r="L176" s="1150"/>
      <c r="M176" s="68" t="s">
        <v>580</v>
      </c>
      <c r="N176" s="1165"/>
      <c r="O176" s="1166"/>
      <c r="P176" s="1140"/>
      <c r="Q176" s="1141"/>
      <c r="R176" s="73" t="s">
        <v>140</v>
      </c>
      <c r="S176" s="1140"/>
      <c r="T176" s="1141"/>
      <c r="U176" s="74" t="s">
        <v>141</v>
      </c>
      <c r="V176" s="1140"/>
      <c r="W176" s="1141"/>
      <c r="X176" s="67" t="s">
        <v>142</v>
      </c>
      <c r="Y176" s="1213"/>
      <c r="Z176" s="1214"/>
      <c r="AA176" s="1214"/>
      <c r="AB176" s="1214"/>
      <c r="AC176" s="1214"/>
      <c r="AD176" s="1214"/>
      <c r="AE176" s="1214"/>
      <c r="AF176" s="1214"/>
      <c r="AG176" s="1214"/>
      <c r="AH176" s="1214"/>
      <c r="AI176" s="1214"/>
      <c r="AJ176" s="1214"/>
      <c r="AK176" s="1214"/>
      <c r="AL176" s="1214"/>
      <c r="AM176" s="1215"/>
      <c r="AO176" s="278"/>
      <c r="BL176" s="29" t="str">
        <f t="shared" si="4"/>
        <v/>
      </c>
    </row>
    <row r="177" spans="2:64" ht="15" customHeight="1">
      <c r="B177" s="269"/>
      <c r="C177" s="3257"/>
      <c r="D177" s="1079"/>
      <c r="E177" s="1024"/>
      <c r="F177" s="1025"/>
      <c r="G177" s="1715"/>
      <c r="H177" s="1151"/>
      <c r="I177" s="1151"/>
      <c r="J177" s="1151"/>
      <c r="K177" s="1151"/>
      <c r="L177" s="1152"/>
      <c r="M177" s="36" t="s">
        <v>581</v>
      </c>
      <c r="N177" s="1159"/>
      <c r="O177" s="1160"/>
      <c r="P177" s="1138"/>
      <c r="Q177" s="1139"/>
      <c r="R177" s="75" t="s">
        <v>140</v>
      </c>
      <c r="S177" s="1138"/>
      <c r="T177" s="1139"/>
      <c r="U177" s="76" t="s">
        <v>141</v>
      </c>
      <c r="V177" s="1138"/>
      <c r="W177" s="1139"/>
      <c r="X177" s="66" t="s">
        <v>142</v>
      </c>
      <c r="Y177" s="1216"/>
      <c r="Z177" s="1217"/>
      <c r="AA177" s="1217"/>
      <c r="AB177" s="1217"/>
      <c r="AC177" s="1217"/>
      <c r="AD177" s="1217"/>
      <c r="AE177" s="1217"/>
      <c r="AF177" s="1217"/>
      <c r="AG177" s="1217"/>
      <c r="AH177" s="1217"/>
      <c r="AI177" s="1217"/>
      <c r="AJ177" s="1217"/>
      <c r="AK177" s="1217"/>
      <c r="AL177" s="1217"/>
      <c r="AM177" s="1218"/>
      <c r="AO177" s="278"/>
      <c r="BL177" s="29" t="str">
        <f t="shared" si="4"/>
        <v/>
      </c>
    </row>
    <row r="178" spans="2:64" ht="15" customHeight="1">
      <c r="B178" s="269"/>
      <c r="C178" s="3257"/>
      <c r="D178" s="1079"/>
      <c r="E178" s="1024"/>
      <c r="F178" s="1025"/>
      <c r="G178" s="1714" t="s">
        <v>585</v>
      </c>
      <c r="H178" s="1149"/>
      <c r="I178" s="1149"/>
      <c r="J178" s="1149"/>
      <c r="K178" s="1149"/>
      <c r="L178" s="1150"/>
      <c r="M178" s="68" t="s">
        <v>580</v>
      </c>
      <c r="N178" s="1165"/>
      <c r="O178" s="1166"/>
      <c r="P178" s="1140"/>
      <c r="Q178" s="1141"/>
      <c r="R178" s="73" t="s">
        <v>140</v>
      </c>
      <c r="S178" s="1140"/>
      <c r="T178" s="1141"/>
      <c r="U178" s="74" t="s">
        <v>141</v>
      </c>
      <c r="V178" s="1140"/>
      <c r="W178" s="1141"/>
      <c r="X178" s="67" t="s">
        <v>142</v>
      </c>
      <c r="Y178" s="1213"/>
      <c r="Z178" s="1214"/>
      <c r="AA178" s="1214"/>
      <c r="AB178" s="1214"/>
      <c r="AC178" s="1214"/>
      <c r="AD178" s="1214"/>
      <c r="AE178" s="1214"/>
      <c r="AF178" s="1214"/>
      <c r="AG178" s="1214"/>
      <c r="AH178" s="1214"/>
      <c r="AI178" s="1214"/>
      <c r="AJ178" s="1214"/>
      <c r="AK178" s="1214"/>
      <c r="AL178" s="1214"/>
      <c r="AM178" s="1215"/>
      <c r="AO178" s="278"/>
      <c r="BL178" s="29" t="str">
        <f t="shared" si="4"/>
        <v/>
      </c>
    </row>
    <row r="179" spans="2:64" ht="15" customHeight="1">
      <c r="B179" s="269"/>
      <c r="C179" s="3257"/>
      <c r="D179" s="1079"/>
      <c r="E179" s="1024"/>
      <c r="F179" s="1025"/>
      <c r="G179" s="1715"/>
      <c r="H179" s="1151"/>
      <c r="I179" s="1151"/>
      <c r="J179" s="1151"/>
      <c r="K179" s="1151"/>
      <c r="L179" s="1152"/>
      <c r="M179" s="36" t="s">
        <v>581</v>
      </c>
      <c r="N179" s="1159"/>
      <c r="O179" s="1160"/>
      <c r="P179" s="1138"/>
      <c r="Q179" s="1139"/>
      <c r="R179" s="75" t="s">
        <v>140</v>
      </c>
      <c r="S179" s="1138"/>
      <c r="T179" s="1139"/>
      <c r="U179" s="76" t="s">
        <v>141</v>
      </c>
      <c r="V179" s="1138"/>
      <c r="W179" s="1139"/>
      <c r="X179" s="66" t="s">
        <v>142</v>
      </c>
      <c r="Y179" s="1216"/>
      <c r="Z179" s="1217"/>
      <c r="AA179" s="1217"/>
      <c r="AB179" s="1217"/>
      <c r="AC179" s="1217"/>
      <c r="AD179" s="1217"/>
      <c r="AE179" s="1217"/>
      <c r="AF179" s="1217"/>
      <c r="AG179" s="1217"/>
      <c r="AH179" s="1217"/>
      <c r="AI179" s="1217"/>
      <c r="AJ179" s="1217"/>
      <c r="AK179" s="1217"/>
      <c r="AL179" s="1217"/>
      <c r="AM179" s="1218"/>
      <c r="AO179" s="278"/>
      <c r="BL179" s="29" t="str">
        <f t="shared" si="4"/>
        <v/>
      </c>
    </row>
    <row r="180" spans="2:64" ht="15" customHeight="1">
      <c r="B180" s="269"/>
      <c r="C180" s="3257"/>
      <c r="D180" s="1079"/>
      <c r="E180" s="1024"/>
      <c r="F180" s="1025"/>
      <c r="G180" s="1714" t="s">
        <v>586</v>
      </c>
      <c r="H180" s="1149"/>
      <c r="I180" s="1149"/>
      <c r="J180" s="1149"/>
      <c r="K180" s="1149"/>
      <c r="L180" s="1150"/>
      <c r="M180" s="68" t="s">
        <v>580</v>
      </c>
      <c r="N180" s="1165"/>
      <c r="O180" s="1166"/>
      <c r="P180" s="1140"/>
      <c r="Q180" s="1141"/>
      <c r="R180" s="73" t="s">
        <v>140</v>
      </c>
      <c r="S180" s="1140"/>
      <c r="T180" s="1141"/>
      <c r="U180" s="74" t="s">
        <v>141</v>
      </c>
      <c r="V180" s="1140"/>
      <c r="W180" s="1141"/>
      <c r="X180" s="67" t="s">
        <v>142</v>
      </c>
      <c r="Y180" s="1213"/>
      <c r="Z180" s="1214"/>
      <c r="AA180" s="1214"/>
      <c r="AB180" s="1214"/>
      <c r="AC180" s="1214"/>
      <c r="AD180" s="1214"/>
      <c r="AE180" s="1214"/>
      <c r="AF180" s="1214"/>
      <c r="AG180" s="1214"/>
      <c r="AH180" s="1214"/>
      <c r="AI180" s="1214"/>
      <c r="AJ180" s="1214"/>
      <c r="AK180" s="1214"/>
      <c r="AL180" s="1214"/>
      <c r="AM180" s="1215"/>
      <c r="AO180" s="278"/>
      <c r="BL180" s="29" t="str">
        <f t="shared" si="4"/>
        <v/>
      </c>
    </row>
    <row r="181" spans="2:64" ht="15" customHeight="1">
      <c r="B181" s="269"/>
      <c r="C181" s="3257"/>
      <c r="D181" s="1079"/>
      <c r="E181" s="1024"/>
      <c r="F181" s="1025"/>
      <c r="G181" s="1715"/>
      <c r="H181" s="1151"/>
      <c r="I181" s="1151"/>
      <c r="J181" s="1151"/>
      <c r="K181" s="1151"/>
      <c r="L181" s="1152"/>
      <c r="M181" s="36" t="s">
        <v>581</v>
      </c>
      <c r="N181" s="1159"/>
      <c r="O181" s="1160"/>
      <c r="P181" s="1138"/>
      <c r="Q181" s="1139"/>
      <c r="R181" s="75" t="s">
        <v>140</v>
      </c>
      <c r="S181" s="1138"/>
      <c r="T181" s="1139"/>
      <c r="U181" s="76" t="s">
        <v>141</v>
      </c>
      <c r="V181" s="1138"/>
      <c r="W181" s="1139"/>
      <c r="X181" s="66" t="s">
        <v>142</v>
      </c>
      <c r="Y181" s="1216"/>
      <c r="Z181" s="1217"/>
      <c r="AA181" s="1217"/>
      <c r="AB181" s="1217"/>
      <c r="AC181" s="1217"/>
      <c r="AD181" s="1217"/>
      <c r="AE181" s="1217"/>
      <c r="AF181" s="1217"/>
      <c r="AG181" s="1217"/>
      <c r="AH181" s="1217"/>
      <c r="AI181" s="1217"/>
      <c r="AJ181" s="1217"/>
      <c r="AK181" s="1217"/>
      <c r="AL181" s="1217"/>
      <c r="AM181" s="1218"/>
      <c r="AO181" s="278"/>
      <c r="BL181" s="29" t="str">
        <f t="shared" si="4"/>
        <v/>
      </c>
    </row>
    <row r="182" spans="2:64" ht="15" customHeight="1">
      <c r="B182" s="269"/>
      <c r="C182" s="3257"/>
      <c r="D182" s="1079"/>
      <c r="E182" s="1024"/>
      <c r="F182" s="1025"/>
      <c r="G182" s="1714" t="s">
        <v>587</v>
      </c>
      <c r="H182" s="1149"/>
      <c r="I182" s="1149"/>
      <c r="J182" s="1149"/>
      <c r="K182" s="1149"/>
      <c r="L182" s="1150"/>
      <c r="M182" s="68" t="s">
        <v>580</v>
      </c>
      <c r="N182" s="1165"/>
      <c r="O182" s="1166"/>
      <c r="P182" s="1140"/>
      <c r="Q182" s="1141"/>
      <c r="R182" s="73" t="s">
        <v>140</v>
      </c>
      <c r="S182" s="1140"/>
      <c r="T182" s="1141"/>
      <c r="U182" s="74" t="s">
        <v>141</v>
      </c>
      <c r="V182" s="1140"/>
      <c r="W182" s="1141"/>
      <c r="X182" s="67" t="s">
        <v>142</v>
      </c>
      <c r="Y182" s="1213"/>
      <c r="Z182" s="1214"/>
      <c r="AA182" s="1214"/>
      <c r="AB182" s="1214"/>
      <c r="AC182" s="1214"/>
      <c r="AD182" s="1214"/>
      <c r="AE182" s="1214"/>
      <c r="AF182" s="1214"/>
      <c r="AG182" s="1214"/>
      <c r="AH182" s="1214"/>
      <c r="AI182" s="1214"/>
      <c r="AJ182" s="1214"/>
      <c r="AK182" s="1214"/>
      <c r="AL182" s="1214"/>
      <c r="AM182" s="1215"/>
      <c r="AO182" s="278"/>
      <c r="BL182" s="29" t="str">
        <f t="shared" si="4"/>
        <v/>
      </c>
    </row>
    <row r="183" spans="2:64" ht="15" customHeight="1">
      <c r="B183" s="269"/>
      <c r="C183" s="3257"/>
      <c r="D183" s="1079"/>
      <c r="E183" s="1024"/>
      <c r="F183" s="1025"/>
      <c r="G183" s="1715"/>
      <c r="H183" s="1151"/>
      <c r="I183" s="1151"/>
      <c r="J183" s="1151"/>
      <c r="K183" s="1151"/>
      <c r="L183" s="1152"/>
      <c r="M183" s="36" t="s">
        <v>581</v>
      </c>
      <c r="N183" s="1159"/>
      <c r="O183" s="1160"/>
      <c r="P183" s="1138"/>
      <c r="Q183" s="1139"/>
      <c r="R183" s="75" t="s">
        <v>140</v>
      </c>
      <c r="S183" s="1138"/>
      <c r="T183" s="1139"/>
      <c r="U183" s="76" t="s">
        <v>141</v>
      </c>
      <c r="V183" s="1138"/>
      <c r="W183" s="1139"/>
      <c r="X183" s="66" t="s">
        <v>142</v>
      </c>
      <c r="Y183" s="1216"/>
      <c r="Z183" s="1217"/>
      <c r="AA183" s="1217"/>
      <c r="AB183" s="1217"/>
      <c r="AC183" s="1217"/>
      <c r="AD183" s="1217"/>
      <c r="AE183" s="1217"/>
      <c r="AF183" s="1217"/>
      <c r="AG183" s="1217"/>
      <c r="AH183" s="1217"/>
      <c r="AI183" s="1217"/>
      <c r="AJ183" s="1217"/>
      <c r="AK183" s="1217"/>
      <c r="AL183" s="1217"/>
      <c r="AM183" s="1218"/>
      <c r="AO183" s="278"/>
      <c r="BL183" s="29" t="str">
        <f t="shared" si="4"/>
        <v/>
      </c>
    </row>
    <row r="184" spans="2:64" ht="15" customHeight="1">
      <c r="B184" s="269"/>
      <c r="C184" s="3257"/>
      <c r="D184" s="1079"/>
      <c r="E184" s="1024"/>
      <c r="F184" s="1025"/>
      <c r="G184" s="1714" t="s">
        <v>588</v>
      </c>
      <c r="H184" s="1149"/>
      <c r="I184" s="1149"/>
      <c r="J184" s="1149"/>
      <c r="K184" s="1149"/>
      <c r="L184" s="1150"/>
      <c r="M184" s="68" t="s">
        <v>580</v>
      </c>
      <c r="N184" s="1165"/>
      <c r="O184" s="1166"/>
      <c r="P184" s="1140"/>
      <c r="Q184" s="1141"/>
      <c r="R184" s="73" t="s">
        <v>140</v>
      </c>
      <c r="S184" s="1140"/>
      <c r="T184" s="1141"/>
      <c r="U184" s="74" t="s">
        <v>141</v>
      </c>
      <c r="V184" s="1140"/>
      <c r="W184" s="1141"/>
      <c r="X184" s="67" t="s">
        <v>142</v>
      </c>
      <c r="Y184" s="1213"/>
      <c r="Z184" s="1214"/>
      <c r="AA184" s="1214"/>
      <c r="AB184" s="1214"/>
      <c r="AC184" s="1214"/>
      <c r="AD184" s="1214"/>
      <c r="AE184" s="1214"/>
      <c r="AF184" s="1214"/>
      <c r="AG184" s="1214"/>
      <c r="AH184" s="1214"/>
      <c r="AI184" s="1214"/>
      <c r="AJ184" s="1214"/>
      <c r="AK184" s="1214"/>
      <c r="AL184" s="1214"/>
      <c r="AM184" s="1215"/>
      <c r="AO184" s="278"/>
      <c r="BL184" s="29" t="str">
        <f t="shared" si="4"/>
        <v/>
      </c>
    </row>
    <row r="185" spans="2:64" ht="15" customHeight="1">
      <c r="B185" s="269"/>
      <c r="C185" s="3257"/>
      <c r="D185" s="1079"/>
      <c r="E185" s="1024"/>
      <c r="F185" s="1025"/>
      <c r="G185" s="1715"/>
      <c r="H185" s="1151"/>
      <c r="I185" s="1151"/>
      <c r="J185" s="1151"/>
      <c r="K185" s="1151"/>
      <c r="L185" s="1152"/>
      <c r="M185" s="36" t="s">
        <v>581</v>
      </c>
      <c r="N185" s="1159"/>
      <c r="O185" s="1160"/>
      <c r="P185" s="1138"/>
      <c r="Q185" s="1139"/>
      <c r="R185" s="75" t="s">
        <v>140</v>
      </c>
      <c r="S185" s="1138"/>
      <c r="T185" s="1139"/>
      <c r="U185" s="76" t="s">
        <v>141</v>
      </c>
      <c r="V185" s="1138"/>
      <c r="W185" s="1139"/>
      <c r="X185" s="66" t="s">
        <v>142</v>
      </c>
      <c r="Y185" s="1216"/>
      <c r="Z185" s="1217"/>
      <c r="AA185" s="1217"/>
      <c r="AB185" s="1217"/>
      <c r="AC185" s="1217"/>
      <c r="AD185" s="1217"/>
      <c r="AE185" s="1217"/>
      <c r="AF185" s="1217"/>
      <c r="AG185" s="1217"/>
      <c r="AH185" s="1217"/>
      <c r="AI185" s="1217"/>
      <c r="AJ185" s="1217"/>
      <c r="AK185" s="1217"/>
      <c r="AL185" s="1217"/>
      <c r="AM185" s="1218"/>
      <c r="AO185" s="278"/>
      <c r="AR185" s="30"/>
      <c r="BL185" s="29" t="str">
        <f t="shared" si="4"/>
        <v/>
      </c>
    </row>
    <row r="186" spans="2:64" ht="15" customHeight="1">
      <c r="B186" s="269"/>
      <c r="C186" s="3257"/>
      <c r="D186" s="1079"/>
      <c r="E186" s="1024"/>
      <c r="F186" s="1025"/>
      <c r="G186" s="1714" t="s">
        <v>589</v>
      </c>
      <c r="H186" s="1149"/>
      <c r="I186" s="1149"/>
      <c r="J186" s="1149"/>
      <c r="K186" s="1149"/>
      <c r="L186" s="1150"/>
      <c r="M186" s="68" t="s">
        <v>580</v>
      </c>
      <c r="N186" s="1165"/>
      <c r="O186" s="1166"/>
      <c r="P186" s="1140"/>
      <c r="Q186" s="1141"/>
      <c r="R186" s="73" t="s">
        <v>140</v>
      </c>
      <c r="S186" s="1140"/>
      <c r="T186" s="1141"/>
      <c r="U186" s="74" t="s">
        <v>141</v>
      </c>
      <c r="V186" s="1140"/>
      <c r="W186" s="1141"/>
      <c r="X186" s="67" t="s">
        <v>142</v>
      </c>
      <c r="Y186" s="1213"/>
      <c r="Z186" s="1214"/>
      <c r="AA186" s="1214"/>
      <c r="AB186" s="1214"/>
      <c r="AC186" s="1214"/>
      <c r="AD186" s="1214"/>
      <c r="AE186" s="1214"/>
      <c r="AF186" s="1214"/>
      <c r="AG186" s="1214"/>
      <c r="AH186" s="1214"/>
      <c r="AI186" s="1214"/>
      <c r="AJ186" s="1214"/>
      <c r="AK186" s="1214"/>
      <c r="AL186" s="1214"/>
      <c r="AM186" s="1215"/>
      <c r="AO186" s="278"/>
      <c r="BL186" s="29" t="str">
        <f t="shared" si="4"/>
        <v/>
      </c>
    </row>
    <row r="187" spans="2:64" ht="15" customHeight="1">
      <c r="B187" s="269"/>
      <c r="C187" s="3257"/>
      <c r="D187" s="1079"/>
      <c r="E187" s="1024"/>
      <c r="F187" s="1025"/>
      <c r="G187" s="1715"/>
      <c r="H187" s="1151"/>
      <c r="I187" s="1151"/>
      <c r="J187" s="1151"/>
      <c r="K187" s="1151"/>
      <c r="L187" s="1152"/>
      <c r="M187" s="36" t="s">
        <v>581</v>
      </c>
      <c r="N187" s="1159"/>
      <c r="O187" s="1160"/>
      <c r="P187" s="1138"/>
      <c r="Q187" s="1139"/>
      <c r="R187" s="75" t="s">
        <v>140</v>
      </c>
      <c r="S187" s="1138"/>
      <c r="T187" s="1139"/>
      <c r="U187" s="76" t="s">
        <v>141</v>
      </c>
      <c r="V187" s="1138"/>
      <c r="W187" s="1139"/>
      <c r="X187" s="66" t="s">
        <v>142</v>
      </c>
      <c r="Y187" s="1216"/>
      <c r="Z187" s="1217"/>
      <c r="AA187" s="1217"/>
      <c r="AB187" s="1217"/>
      <c r="AC187" s="1217"/>
      <c r="AD187" s="1217"/>
      <c r="AE187" s="1217"/>
      <c r="AF187" s="1217"/>
      <c r="AG187" s="1217"/>
      <c r="AH187" s="1217"/>
      <c r="AI187" s="1217"/>
      <c r="AJ187" s="1217"/>
      <c r="AK187" s="1217"/>
      <c r="AL187" s="1217"/>
      <c r="AM187" s="1218"/>
      <c r="AO187" s="278"/>
      <c r="AR187" s="30"/>
      <c r="BL187" s="29" t="str">
        <f t="shared" si="4"/>
        <v/>
      </c>
    </row>
    <row r="188" spans="2:64" ht="15" customHeight="1">
      <c r="B188" s="269"/>
      <c r="C188" s="3257"/>
      <c r="D188" s="1079"/>
      <c r="E188" s="1024"/>
      <c r="F188" s="1025"/>
      <c r="G188" s="1714" t="s">
        <v>590</v>
      </c>
      <c r="H188" s="1149"/>
      <c r="I188" s="1149"/>
      <c r="J188" s="1149"/>
      <c r="K188" s="1149"/>
      <c r="L188" s="1150"/>
      <c r="M188" s="68" t="s">
        <v>580</v>
      </c>
      <c r="N188" s="1165"/>
      <c r="O188" s="1166"/>
      <c r="P188" s="1140"/>
      <c r="Q188" s="1141"/>
      <c r="R188" s="73" t="s">
        <v>140</v>
      </c>
      <c r="S188" s="1140"/>
      <c r="T188" s="1141"/>
      <c r="U188" s="74" t="s">
        <v>141</v>
      </c>
      <c r="V188" s="1140"/>
      <c r="W188" s="1141"/>
      <c r="X188" s="67" t="s">
        <v>142</v>
      </c>
      <c r="Y188" s="1213"/>
      <c r="Z188" s="1214"/>
      <c r="AA188" s="1214"/>
      <c r="AB188" s="1214"/>
      <c r="AC188" s="1214"/>
      <c r="AD188" s="1214"/>
      <c r="AE188" s="1214"/>
      <c r="AF188" s="1214"/>
      <c r="AG188" s="1214"/>
      <c r="AH188" s="1214"/>
      <c r="AI188" s="1214"/>
      <c r="AJ188" s="1214"/>
      <c r="AK188" s="1214"/>
      <c r="AL188" s="1214"/>
      <c r="AM188" s="1215"/>
      <c r="AO188" s="278"/>
      <c r="AR188" s="30"/>
      <c r="BL188" s="29" t="str">
        <f t="shared" si="4"/>
        <v/>
      </c>
    </row>
    <row r="189" spans="2:64" ht="15" customHeight="1">
      <c r="B189" s="269"/>
      <c r="C189" s="3257"/>
      <c r="D189" s="1079"/>
      <c r="E189" s="1024"/>
      <c r="F189" s="1025"/>
      <c r="G189" s="1715"/>
      <c r="H189" s="1151"/>
      <c r="I189" s="1151"/>
      <c r="J189" s="1151"/>
      <c r="K189" s="1151"/>
      <c r="L189" s="1152"/>
      <c r="M189" s="36" t="s">
        <v>581</v>
      </c>
      <c r="N189" s="1159"/>
      <c r="O189" s="1160"/>
      <c r="P189" s="1138"/>
      <c r="Q189" s="1139"/>
      <c r="R189" s="75" t="s">
        <v>140</v>
      </c>
      <c r="S189" s="1138"/>
      <c r="T189" s="1139"/>
      <c r="U189" s="76" t="s">
        <v>141</v>
      </c>
      <c r="V189" s="1138"/>
      <c r="W189" s="1139"/>
      <c r="X189" s="66" t="s">
        <v>142</v>
      </c>
      <c r="Y189" s="1216"/>
      <c r="Z189" s="1217"/>
      <c r="AA189" s="1217"/>
      <c r="AB189" s="1217"/>
      <c r="AC189" s="1217"/>
      <c r="AD189" s="1217"/>
      <c r="AE189" s="1217"/>
      <c r="AF189" s="1217"/>
      <c r="AG189" s="1217"/>
      <c r="AH189" s="1217"/>
      <c r="AI189" s="1217"/>
      <c r="AJ189" s="1217"/>
      <c r="AK189" s="1217"/>
      <c r="AL189" s="1217"/>
      <c r="AM189" s="1218"/>
      <c r="AO189" s="278"/>
      <c r="BL189" s="29" t="str">
        <f t="shared" si="4"/>
        <v/>
      </c>
    </row>
    <row r="190" spans="2:64" ht="15" customHeight="1">
      <c r="B190" s="269"/>
      <c r="C190" s="3257"/>
      <c r="D190" s="1079"/>
      <c r="E190" s="1024"/>
      <c r="F190" s="1025"/>
      <c r="G190" s="1714" t="s">
        <v>2721</v>
      </c>
      <c r="H190" s="1149"/>
      <c r="I190" s="1149"/>
      <c r="J190" s="1149"/>
      <c r="K190" s="1149"/>
      <c r="L190" s="1150"/>
      <c r="M190" s="68" t="s">
        <v>580</v>
      </c>
      <c r="N190" s="1165"/>
      <c r="O190" s="1166"/>
      <c r="P190" s="1140"/>
      <c r="Q190" s="1141"/>
      <c r="R190" s="73" t="s">
        <v>140</v>
      </c>
      <c r="S190" s="1140"/>
      <c r="T190" s="1141"/>
      <c r="U190" s="74" t="s">
        <v>141</v>
      </c>
      <c r="V190" s="1140"/>
      <c r="W190" s="1141"/>
      <c r="X190" s="67" t="s">
        <v>142</v>
      </c>
      <c r="Y190" s="1213"/>
      <c r="Z190" s="1214"/>
      <c r="AA190" s="1214"/>
      <c r="AB190" s="1214"/>
      <c r="AC190" s="1214"/>
      <c r="AD190" s="1214"/>
      <c r="AE190" s="1214"/>
      <c r="AF190" s="1214"/>
      <c r="AG190" s="1214"/>
      <c r="AH190" s="1214"/>
      <c r="AI190" s="1214"/>
      <c r="AJ190" s="1214"/>
      <c r="AK190" s="1214"/>
      <c r="AL190" s="1214"/>
      <c r="AM190" s="1215"/>
      <c r="AO190" s="278"/>
      <c r="BL190" s="29" t="str">
        <f t="shared" si="4"/>
        <v/>
      </c>
    </row>
    <row r="191" spans="2:64" ht="15" customHeight="1">
      <c r="B191" s="269"/>
      <c r="C191" s="3258"/>
      <c r="D191" s="848"/>
      <c r="E191" s="849"/>
      <c r="F191" s="850"/>
      <c r="G191" s="1715"/>
      <c r="H191" s="1151"/>
      <c r="I191" s="1151"/>
      <c r="J191" s="1151"/>
      <c r="K191" s="1151"/>
      <c r="L191" s="1152"/>
      <c r="M191" s="36" t="s">
        <v>581</v>
      </c>
      <c r="N191" s="1159"/>
      <c r="O191" s="1160"/>
      <c r="P191" s="1138"/>
      <c r="Q191" s="1139"/>
      <c r="R191" s="75" t="s">
        <v>140</v>
      </c>
      <c r="S191" s="1138"/>
      <c r="T191" s="1139"/>
      <c r="U191" s="76" t="s">
        <v>141</v>
      </c>
      <c r="V191" s="1138"/>
      <c r="W191" s="1139"/>
      <c r="X191" s="66" t="s">
        <v>142</v>
      </c>
      <c r="Y191" s="1216"/>
      <c r="Z191" s="1217"/>
      <c r="AA191" s="1217"/>
      <c r="AB191" s="1217"/>
      <c r="AC191" s="1217"/>
      <c r="AD191" s="1217"/>
      <c r="AE191" s="1217"/>
      <c r="AF191" s="1217"/>
      <c r="AG191" s="1217"/>
      <c r="AH191" s="1217"/>
      <c r="AI191" s="1217"/>
      <c r="AJ191" s="1217"/>
      <c r="AK191" s="1217"/>
      <c r="AL191" s="1217"/>
      <c r="AM191" s="1218"/>
      <c r="AO191" s="278"/>
      <c r="BL191" s="29" t="str">
        <f t="shared" si="4"/>
        <v/>
      </c>
    </row>
    <row r="192" spans="2:64" ht="15" customHeight="1" thickBot="1">
      <c r="B192" s="270"/>
      <c r="C192" s="425"/>
      <c r="D192" s="426"/>
      <c r="E192" s="426"/>
      <c r="F192" s="426"/>
      <c r="G192" s="426"/>
      <c r="H192" s="426"/>
      <c r="I192" s="426"/>
      <c r="J192" s="426"/>
      <c r="K192" s="426"/>
      <c r="L192" s="42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9"/>
      <c r="AP192" s="30"/>
      <c r="AQ192" s="72"/>
    </row>
    <row r="193" spans="1:64" ht="15" customHeight="1" thickTop="1" thickBot="1">
      <c r="B193" s="33"/>
      <c r="AJ193" s="1483" t="s">
        <v>802</v>
      </c>
      <c r="AK193" s="1483"/>
      <c r="AL193" s="1483"/>
      <c r="AM193" s="1483"/>
      <c r="AN193" s="1483"/>
      <c r="AO193" s="427"/>
      <c r="AW193" s="92"/>
      <c r="AX193" s="92"/>
      <c r="AY193" s="92"/>
      <c r="AZ193" s="92"/>
      <c r="BA193" s="92"/>
      <c r="BB193" s="92"/>
    </row>
    <row r="194" spans="1:64" ht="15" customHeight="1" thickTop="1">
      <c r="B194" s="428"/>
      <c r="C194" s="429"/>
      <c r="D194" s="430"/>
      <c r="E194" s="430"/>
      <c r="F194" s="430"/>
      <c r="G194" s="430"/>
      <c r="H194" s="430"/>
      <c r="I194" s="430"/>
      <c r="J194" s="430"/>
      <c r="K194" s="430"/>
      <c r="L194" s="430"/>
      <c r="M194" s="429"/>
      <c r="N194" s="429"/>
      <c r="O194" s="429"/>
      <c r="P194" s="429"/>
      <c r="Q194" s="429"/>
      <c r="R194" s="429"/>
      <c r="S194" s="429"/>
      <c r="T194" s="429"/>
      <c r="U194" s="429"/>
      <c r="V194" s="429"/>
      <c r="W194" s="429"/>
      <c r="X194" s="429"/>
      <c r="Y194" s="429"/>
      <c r="Z194" s="429"/>
      <c r="AA194" s="429"/>
      <c r="AB194" s="429"/>
      <c r="AC194" s="429"/>
      <c r="AD194" s="429"/>
      <c r="AE194" s="429"/>
      <c r="AF194" s="429"/>
      <c r="AG194" s="429"/>
      <c r="AH194" s="429"/>
      <c r="AI194" s="429"/>
      <c r="AJ194" s="429"/>
      <c r="AK194" s="429"/>
      <c r="AL194" s="429"/>
      <c r="AM194" s="429"/>
      <c r="AN194" s="429"/>
      <c r="AO194" s="431"/>
      <c r="AP194" s="30"/>
      <c r="AQ194" s="72"/>
      <c r="AR194" s="3245" t="s">
        <v>2988</v>
      </c>
      <c r="AS194" s="3245"/>
      <c r="AT194" s="3245"/>
      <c r="AU194" s="3245"/>
      <c r="AV194" s="3245"/>
      <c r="AW194" s="3245"/>
      <c r="AX194" s="3245"/>
      <c r="AY194" s="3245"/>
      <c r="AZ194" s="3245"/>
      <c r="BA194" s="3245"/>
      <c r="BB194" s="3245"/>
      <c r="BC194" s="3245"/>
      <c r="BD194" s="3245"/>
      <c r="BE194" s="3245"/>
      <c r="BF194" s="3245"/>
      <c r="BG194" s="3245"/>
    </row>
    <row r="195" spans="1:64" ht="15" customHeight="1">
      <c r="B195" s="432"/>
      <c r="C195" s="3256" t="s">
        <v>3386</v>
      </c>
      <c r="D195" s="1145" t="s">
        <v>3381</v>
      </c>
      <c r="E195" s="1146"/>
      <c r="F195" s="1146"/>
      <c r="G195" s="1146"/>
      <c r="H195" s="1146"/>
      <c r="I195" s="1146"/>
      <c r="J195" s="1146"/>
      <c r="K195" s="1146"/>
      <c r="L195" s="1147"/>
      <c r="M195" s="1455" t="s">
        <v>2870</v>
      </c>
      <c r="N195" s="3235"/>
      <c r="O195" s="3233"/>
      <c r="P195" s="3234"/>
      <c r="Q195" s="46" t="s">
        <v>140</v>
      </c>
      <c r="R195" s="3233"/>
      <c r="S195" s="3234"/>
      <c r="T195" s="46" t="s">
        <v>141</v>
      </c>
      <c r="U195" s="3233"/>
      <c r="V195" s="3234"/>
      <c r="W195" s="61" t="s">
        <v>142</v>
      </c>
      <c r="X195" s="1105"/>
      <c r="Y195" s="1105"/>
      <c r="Z195" s="1105"/>
      <c r="AA195" s="1105"/>
      <c r="AB195" s="1105"/>
      <c r="AC195" s="1105"/>
      <c r="AD195" s="1105"/>
      <c r="AE195" s="1105"/>
      <c r="AF195" s="1105"/>
      <c r="AG195" s="1105"/>
      <c r="AH195" s="1105"/>
      <c r="AI195" s="1105"/>
      <c r="AJ195" s="1105"/>
      <c r="AK195" s="1105"/>
      <c r="AL195" s="1105"/>
      <c r="AM195" s="1106"/>
      <c r="AO195" s="433"/>
      <c r="AR195" s="3245"/>
      <c r="AS195" s="3245"/>
      <c r="AT195" s="3245"/>
      <c r="AU195" s="3245"/>
      <c r="AV195" s="3245"/>
      <c r="AW195" s="3245"/>
      <c r="AX195" s="3245"/>
      <c r="AY195" s="3245"/>
      <c r="AZ195" s="3245"/>
      <c r="BA195" s="3245"/>
      <c r="BB195" s="3245"/>
      <c r="BC195" s="3245"/>
      <c r="BD195" s="3245"/>
      <c r="BE195" s="3245"/>
      <c r="BF195" s="3245"/>
      <c r="BG195" s="3245"/>
      <c r="BL195" s="29" t="str">
        <f>IF(U195=""," 　　年　 　月　 　日",M195&amp;O195&amp;Q195&amp;R195&amp;T195&amp;U195&amp;W195)</f>
        <v xml:space="preserve"> 　　年　 　月　 　日</v>
      </c>
    </row>
    <row r="196" spans="1:64" ht="15" customHeight="1">
      <c r="B196" s="432"/>
      <c r="C196" s="3257"/>
      <c r="D196" s="845" t="s">
        <v>3380</v>
      </c>
      <c r="E196" s="846"/>
      <c r="F196" s="847"/>
      <c r="G196" s="1581" t="s">
        <v>2</v>
      </c>
      <c r="H196" s="1581"/>
      <c r="I196" s="1581"/>
      <c r="J196" s="1581"/>
      <c r="K196" s="1581"/>
      <c r="L196" s="1582"/>
      <c r="M196" s="1517"/>
      <c r="N196" s="1508"/>
      <c r="O196" s="1508"/>
      <c r="P196" s="1508"/>
      <c r="Q196" s="1508"/>
      <c r="R196" s="1508"/>
      <c r="S196" s="1508"/>
      <c r="T196" s="1508"/>
      <c r="U196" s="1508"/>
      <c r="V196" s="1509"/>
      <c r="W196" s="1313" t="s">
        <v>3379</v>
      </c>
      <c r="X196" s="1314"/>
      <c r="Y196" s="1314"/>
      <c r="Z196" s="1314"/>
      <c r="AA196" s="1314"/>
      <c r="AB196" s="1314"/>
      <c r="AC196" s="1314"/>
      <c r="AD196" s="1314"/>
      <c r="AE196" s="1314"/>
      <c r="AF196" s="1314"/>
      <c r="AG196" s="1314"/>
      <c r="AH196" s="1314"/>
      <c r="AI196" s="1314"/>
      <c r="AJ196" s="1314"/>
      <c r="AK196" s="1314"/>
      <c r="AL196" s="1314"/>
      <c r="AM196" s="1315"/>
      <c r="AO196" s="433"/>
      <c r="AR196" s="30"/>
    </row>
    <row r="197" spans="1:64" ht="15" customHeight="1">
      <c r="B197" s="432"/>
      <c r="C197" s="3257"/>
      <c r="D197" s="1079"/>
      <c r="E197" s="1024"/>
      <c r="F197" s="1025"/>
      <c r="G197" s="1024" t="s">
        <v>420</v>
      </c>
      <c r="H197" s="1024"/>
      <c r="I197" s="1024"/>
      <c r="J197" s="1024"/>
      <c r="K197" s="1024"/>
      <c r="L197" s="1025"/>
      <c r="M197" s="1547"/>
      <c r="N197" s="1530"/>
      <c r="O197" s="1530"/>
      <c r="P197" s="1530"/>
      <c r="Q197" s="1530"/>
      <c r="R197" s="1530"/>
      <c r="S197" s="1530"/>
      <c r="T197" s="1530"/>
      <c r="U197" s="1530"/>
      <c r="V197" s="1530"/>
      <c r="W197" s="1530"/>
      <c r="X197" s="1530"/>
      <c r="Y197" s="1531"/>
      <c r="AA197" s="1314" t="s">
        <v>3378</v>
      </c>
      <c r="AB197" s="1314"/>
      <c r="AC197" s="1314"/>
      <c r="AD197" s="1314"/>
      <c r="AE197" s="1314"/>
      <c r="AF197" s="1314"/>
      <c r="AG197" s="1314"/>
      <c r="AH197" s="1314"/>
      <c r="AI197" s="1314"/>
      <c r="AJ197" s="1314"/>
      <c r="AK197" s="1314"/>
      <c r="AL197" s="1314"/>
      <c r="AM197" s="1315"/>
      <c r="AO197" s="433"/>
    </row>
    <row r="198" spans="1:64" ht="15" customHeight="1">
      <c r="B198" s="432"/>
      <c r="C198" s="3257"/>
      <c r="D198" s="1079"/>
      <c r="E198" s="1024"/>
      <c r="F198" s="1025"/>
      <c r="G198" s="1146" t="s">
        <v>3377</v>
      </c>
      <c r="H198" s="1146"/>
      <c r="I198" s="1146"/>
      <c r="J198" s="1146"/>
      <c r="K198" s="1146"/>
      <c r="L198" s="1147"/>
      <c r="M198" s="1569" t="s">
        <v>3376</v>
      </c>
      <c r="N198" s="1528"/>
      <c r="O198" s="1528"/>
      <c r="P198" s="1528"/>
      <c r="Q198" s="1528"/>
      <c r="R198" s="1528"/>
      <c r="S198" s="1528"/>
      <c r="T198" s="1528"/>
      <c r="U198" s="3230"/>
      <c r="V198" s="3230"/>
      <c r="W198" s="3230"/>
      <c r="X198" s="3230"/>
      <c r="Y198" s="3231"/>
      <c r="Z198" s="1681" t="s">
        <v>3375</v>
      </c>
      <c r="AA198" s="1616"/>
      <c r="AB198" s="1616"/>
      <c r="AC198" s="1616"/>
      <c r="AD198" s="1616"/>
      <c r="AE198" s="1616"/>
      <c r="AF198" s="3221"/>
      <c r="AG198" s="3221"/>
      <c r="AH198" s="3221"/>
      <c r="AI198" s="3221"/>
      <c r="AJ198" s="3221"/>
      <c r="AK198" s="3221"/>
      <c r="AL198" s="3221"/>
      <c r="AM198" s="3222"/>
      <c r="AO198" s="433"/>
      <c r="BL198" s="29" t="str">
        <f>IF(M198="職名を選択▼","",M198)</f>
        <v/>
      </c>
    </row>
    <row r="199" spans="1:64" ht="15" customHeight="1">
      <c r="B199" s="432"/>
      <c r="C199" s="3257"/>
      <c r="D199" s="1079"/>
      <c r="E199" s="1024"/>
      <c r="F199" s="1025"/>
      <c r="G199" s="1146" t="s">
        <v>3374</v>
      </c>
      <c r="H199" s="1146"/>
      <c r="I199" s="1146"/>
      <c r="J199" s="1146"/>
      <c r="K199" s="1146"/>
      <c r="L199" s="1147"/>
      <c r="M199" s="1500"/>
      <c r="N199" s="1500"/>
      <c r="O199" s="1500"/>
      <c r="P199" s="1500"/>
      <c r="Q199" s="1500"/>
      <c r="R199" s="1500"/>
      <c r="S199" s="1500"/>
      <c r="T199" s="1500"/>
      <c r="U199" s="1500"/>
      <c r="V199" s="1500"/>
      <c r="W199" s="1500"/>
      <c r="X199" s="1500"/>
      <c r="Y199" s="1500"/>
      <c r="Z199" s="1500"/>
      <c r="AA199" s="1500"/>
      <c r="AB199" s="1500"/>
      <c r="AC199" s="1031"/>
      <c r="AD199" s="1032"/>
      <c r="AE199" s="1032"/>
      <c r="AF199" s="1032"/>
      <c r="AG199" s="1032"/>
      <c r="AH199" s="1032"/>
      <c r="AI199" s="1032"/>
      <c r="AJ199" s="1032"/>
      <c r="AK199" s="1032"/>
      <c r="AL199" s="1032"/>
      <c r="AM199" s="1033"/>
      <c r="AO199" s="433"/>
      <c r="BL199" s="33"/>
    </row>
    <row r="200" spans="1:64" ht="15" customHeight="1">
      <c r="B200" s="432"/>
      <c r="C200" s="3257"/>
      <c r="D200" s="1079"/>
      <c r="E200" s="1024"/>
      <c r="F200" s="1025"/>
      <c r="G200" s="1146" t="s">
        <v>3373</v>
      </c>
      <c r="H200" s="1146"/>
      <c r="I200" s="1146"/>
      <c r="J200" s="1146"/>
      <c r="K200" s="1146"/>
      <c r="L200" s="1147"/>
      <c r="M200" s="1329"/>
      <c r="N200" s="1329"/>
      <c r="O200" s="64" t="s">
        <v>60</v>
      </c>
      <c r="P200" s="1329"/>
      <c r="Q200" s="1329"/>
      <c r="R200" s="1329"/>
      <c r="S200" s="64" t="s">
        <v>60</v>
      </c>
      <c r="T200" s="1329"/>
      <c r="U200" s="1329"/>
      <c r="V200" s="1329"/>
      <c r="W200" s="1313" t="s">
        <v>3372</v>
      </c>
      <c r="X200" s="1314"/>
      <c r="Y200" s="1314"/>
      <c r="Z200" s="1314"/>
      <c r="AA200" s="1314"/>
      <c r="AB200" s="1314"/>
      <c r="AC200" s="1314"/>
      <c r="AD200" s="1314"/>
      <c r="AE200" s="1314"/>
      <c r="AF200" s="1314"/>
      <c r="AG200" s="1314"/>
      <c r="AH200" s="1314"/>
      <c r="AI200" s="1314"/>
      <c r="AJ200" s="1314"/>
      <c r="AK200" s="1314"/>
      <c r="AL200" s="1314"/>
      <c r="AM200" s="1315"/>
      <c r="AO200" s="433"/>
      <c r="BL200" s="29" t="str">
        <f>IF(M200="","",M200&amp;O200&amp;P200&amp;S200&amp;T200)</f>
        <v/>
      </c>
    </row>
    <row r="201" spans="1:64" ht="15" customHeight="1">
      <c r="B201" s="432"/>
      <c r="C201" s="3257"/>
      <c r="D201" s="1079"/>
      <c r="E201" s="1024"/>
      <c r="F201" s="1025"/>
      <c r="G201" s="1146" t="s">
        <v>61</v>
      </c>
      <c r="H201" s="1146"/>
      <c r="I201" s="1146"/>
      <c r="J201" s="1146"/>
      <c r="K201" s="1146"/>
      <c r="L201" s="1147"/>
      <c r="M201" s="1219" t="s">
        <v>2654</v>
      </c>
      <c r="N201" s="1220"/>
      <c r="O201" s="1220"/>
      <c r="P201" s="1157"/>
      <c r="Q201" s="1158"/>
      <c r="R201" s="62" t="s">
        <v>140</v>
      </c>
      <c r="S201" s="1157"/>
      <c r="T201" s="1158"/>
      <c r="U201" s="61" t="s">
        <v>141</v>
      </c>
      <c r="V201" s="1157"/>
      <c r="W201" s="1158"/>
      <c r="X201" s="61" t="s">
        <v>142</v>
      </c>
      <c r="Y201" s="1105"/>
      <c r="Z201" s="1105"/>
      <c r="AA201" s="1105"/>
      <c r="AB201" s="1105"/>
      <c r="AC201" s="1105"/>
      <c r="AD201" s="1105"/>
      <c r="AE201" s="1105"/>
      <c r="AF201" s="1105"/>
      <c r="AG201" s="1105"/>
      <c r="AH201" s="1105"/>
      <c r="AI201" s="1105"/>
      <c r="AJ201" s="1105"/>
      <c r="AK201" s="1105"/>
      <c r="AL201" s="1105"/>
      <c r="AM201" s="1106"/>
      <c r="AO201" s="433"/>
      <c r="BL201" s="29" t="str">
        <f>IF(M201="選択▼","",IF(V201="","",M201&amp;P201&amp;R201&amp;S201&amp;U201&amp;V201&amp;X201))</f>
        <v/>
      </c>
    </row>
    <row r="202" spans="1:64" ht="15" customHeight="1">
      <c r="B202" s="432"/>
      <c r="C202" s="3257"/>
      <c r="D202" s="1079"/>
      <c r="E202" s="1024"/>
      <c r="F202" s="1025"/>
      <c r="G202" s="1188" t="s">
        <v>455</v>
      </c>
      <c r="H202" s="1188"/>
      <c r="I202" s="1188"/>
      <c r="J202" s="1188"/>
      <c r="K202" s="1188"/>
      <c r="L202" s="1189"/>
      <c r="M202" s="1574" t="s">
        <v>3345</v>
      </c>
      <c r="N202" s="1575"/>
      <c r="O202" s="1575"/>
      <c r="P202" s="1576"/>
      <c r="Q202" s="1578"/>
      <c r="R202" s="1578"/>
      <c r="S202" s="1578"/>
      <c r="T202" s="1578"/>
      <c r="U202" s="1578"/>
      <c r="V202" s="1578"/>
      <c r="W202" s="1578"/>
      <c r="X202" s="1578"/>
      <c r="Y202" s="1578"/>
      <c r="Z202" s="1578"/>
      <c r="AA202" s="1578"/>
      <c r="AB202" s="1578"/>
      <c r="AC202" s="1578"/>
      <c r="AD202" s="1578"/>
      <c r="AE202" s="1578"/>
      <c r="AF202" s="1578"/>
      <c r="AG202" s="1578"/>
      <c r="AH202" s="1578"/>
      <c r="AI202" s="1578"/>
      <c r="AJ202" s="1578"/>
      <c r="AK202" s="1578"/>
      <c r="AL202" s="1578"/>
      <c r="AM202" s="1578"/>
      <c r="AO202" s="433"/>
      <c r="AP202" s="30"/>
      <c r="AQ202" s="72"/>
      <c r="BL202" s="29" t="str">
        <f>IF(M202="選択　▼","",M202)</f>
        <v/>
      </c>
    </row>
    <row r="203" spans="1:64" ht="15" customHeight="1">
      <c r="B203" s="432"/>
      <c r="C203" s="3257"/>
      <c r="D203" s="1079"/>
      <c r="E203" s="1024"/>
      <c r="F203" s="1025"/>
      <c r="G203" s="1146" t="s">
        <v>459</v>
      </c>
      <c r="H203" s="1146"/>
      <c r="I203" s="1146"/>
      <c r="J203" s="1146"/>
      <c r="K203" s="1146"/>
      <c r="L203" s="1147"/>
      <c r="M203" s="1465"/>
      <c r="N203" s="1466"/>
      <c r="O203" s="1466"/>
      <c r="P203" s="1609"/>
      <c r="Q203" s="1681" t="s">
        <v>2887</v>
      </c>
      <c r="R203" s="1616"/>
      <c r="S203" s="1616"/>
      <c r="T203" s="1616"/>
      <c r="U203" s="1616"/>
      <c r="V203" s="1616"/>
      <c r="W203" s="1616"/>
      <c r="X203" s="1616"/>
      <c r="Y203" s="1616"/>
      <c r="Z203" s="1616"/>
      <c r="AA203" s="1616"/>
      <c r="AB203" s="1616"/>
      <c r="AC203" s="1616"/>
      <c r="AD203" s="1616"/>
      <c r="AE203" s="1616"/>
      <c r="AF203" s="1616"/>
      <c r="AG203" s="1616"/>
      <c r="AH203" s="1616"/>
      <c r="AI203" s="1616"/>
      <c r="AJ203" s="1616"/>
      <c r="AK203" s="1616"/>
      <c r="AL203" s="1616"/>
      <c r="AM203" s="1617"/>
      <c r="AO203" s="433"/>
      <c r="AP203" s="30"/>
      <c r="AQ203" s="72"/>
    </row>
    <row r="204" spans="1:64" ht="15" hidden="1" customHeight="1">
      <c r="A204" s="43"/>
      <c r="B204" s="432"/>
      <c r="C204" s="3257"/>
      <c r="D204" s="1079"/>
      <c r="E204" s="1024"/>
      <c r="F204" s="1025"/>
      <c r="G204" s="845" t="s">
        <v>3371</v>
      </c>
      <c r="H204" s="846"/>
      <c r="I204" s="846"/>
      <c r="J204" s="846"/>
      <c r="K204" s="846"/>
      <c r="L204" s="847"/>
      <c r="M204" s="1046" t="s">
        <v>3345</v>
      </c>
      <c r="N204" s="1047"/>
      <c r="O204" s="1047"/>
      <c r="P204" s="1047"/>
      <c r="Q204" s="1047"/>
      <c r="R204" s="1047"/>
      <c r="S204" s="1047"/>
      <c r="T204" s="1047"/>
      <c r="U204" s="1047"/>
      <c r="V204" s="1047"/>
      <c r="W204" s="1047"/>
      <c r="X204" s="1047"/>
      <c r="Y204" s="1047"/>
      <c r="Z204" s="1047"/>
      <c r="AA204" s="1047"/>
      <c r="AB204" s="1047"/>
      <c r="AC204" s="1048"/>
      <c r="AD204" s="1190"/>
      <c r="AE204" s="1105"/>
      <c r="AF204" s="1105"/>
      <c r="AG204" s="1105"/>
      <c r="AH204" s="1105"/>
      <c r="AI204" s="1105"/>
      <c r="AJ204" s="1105"/>
      <c r="AK204" s="1105"/>
      <c r="AL204" s="1105"/>
      <c r="AM204" s="1106"/>
      <c r="AO204" s="433"/>
      <c r="BL204" s="29" t="str">
        <f>IF(M204="選択　▼","",LEFT(M204,1))</f>
        <v/>
      </c>
    </row>
    <row r="205" spans="1:64" ht="15" customHeight="1">
      <c r="B205" s="432"/>
      <c r="C205" s="3257"/>
      <c r="D205" s="1079"/>
      <c r="E205" s="1024"/>
      <c r="F205" s="1025"/>
      <c r="G205" s="845" t="s">
        <v>2794</v>
      </c>
      <c r="H205" s="846"/>
      <c r="I205" s="846"/>
      <c r="J205" s="846"/>
      <c r="K205" s="846"/>
      <c r="L205" s="847"/>
      <c r="M205" s="1569" t="s">
        <v>3370</v>
      </c>
      <c r="N205" s="1528"/>
      <c r="O205" s="1528"/>
      <c r="P205" s="1528"/>
      <c r="Q205" s="1528"/>
      <c r="R205" s="1528"/>
      <c r="S205" s="3232"/>
      <c r="T205" s="1876"/>
      <c r="U205" s="1876"/>
      <c r="V205" s="1876"/>
      <c r="W205" s="1876"/>
      <c r="X205" s="1876"/>
      <c r="Y205" s="1876"/>
      <c r="Z205" s="1876"/>
      <c r="AA205" s="1876"/>
      <c r="AB205" s="1876"/>
      <c r="AC205" s="1876"/>
      <c r="AD205" s="1876"/>
      <c r="AE205" s="1876"/>
      <c r="AF205" s="1876"/>
      <c r="AG205" s="1876"/>
      <c r="AH205" s="1876"/>
      <c r="AI205" s="1876"/>
      <c r="AJ205" s="1876"/>
      <c r="AK205" s="1876"/>
      <c r="AL205" s="1876"/>
      <c r="AM205" s="1879"/>
      <c r="AO205" s="433"/>
    </row>
    <row r="206" spans="1:64" ht="15" customHeight="1">
      <c r="B206" s="432"/>
      <c r="C206" s="3257"/>
      <c r="D206" s="848"/>
      <c r="E206" s="849"/>
      <c r="F206" s="850"/>
      <c r="G206" s="1079"/>
      <c r="H206" s="1024"/>
      <c r="I206" s="1024"/>
      <c r="J206" s="1024"/>
      <c r="K206" s="1024"/>
      <c r="L206" s="1025"/>
      <c r="M206" s="34" t="s">
        <v>5</v>
      </c>
      <c r="N206" s="1466"/>
      <c r="O206" s="1466"/>
      <c r="P206" s="1466"/>
      <c r="Q206" s="1466"/>
      <c r="R206" s="1190" t="s">
        <v>4</v>
      </c>
      <c r="S206" s="1105"/>
      <c r="T206" s="1105"/>
      <c r="U206" s="1545"/>
      <c r="V206" s="1545"/>
      <c r="W206" s="1545"/>
      <c r="X206" s="1545"/>
      <c r="Y206" s="1545"/>
      <c r="Z206" s="1545"/>
      <c r="AA206" s="1545"/>
      <c r="AB206" s="1545"/>
      <c r="AC206" s="1545"/>
      <c r="AD206" s="1545"/>
      <c r="AE206" s="1545"/>
      <c r="AF206" s="1545"/>
      <c r="AG206" s="1545"/>
      <c r="AH206" s="1545"/>
      <c r="AI206" s="1545"/>
      <c r="AJ206" s="1545"/>
      <c r="AK206" s="1545"/>
      <c r="AL206" s="1545"/>
      <c r="AM206" s="1546"/>
      <c r="AO206" s="433"/>
      <c r="BL206" s="29" t="str">
        <f>IF(M205="都道府県を選択▼","",IF(N206="","",M205&amp;N206&amp;"号"))</f>
        <v/>
      </c>
    </row>
    <row r="207" spans="1:64" ht="15" customHeight="1">
      <c r="B207" s="432"/>
      <c r="C207" s="3257"/>
      <c r="D207" s="845" t="s">
        <v>3369</v>
      </c>
      <c r="E207" s="846"/>
      <c r="F207" s="847"/>
      <c r="G207" s="1494" t="s">
        <v>591</v>
      </c>
      <c r="H207" s="1495"/>
      <c r="I207" s="1495"/>
      <c r="J207" s="1495"/>
      <c r="K207" s="1495"/>
      <c r="L207" s="1496"/>
      <c r="M207" s="845" t="s">
        <v>2618</v>
      </c>
      <c r="N207" s="846"/>
      <c r="O207" s="846"/>
      <c r="P207" s="846"/>
      <c r="Q207" s="846"/>
      <c r="R207" s="846"/>
      <c r="S207" s="846"/>
      <c r="T207" s="846"/>
      <c r="U207" s="846"/>
      <c r="V207" s="846"/>
      <c r="W207" s="846"/>
      <c r="X207" s="847"/>
      <c r="Y207" s="1185" t="s">
        <v>2724</v>
      </c>
      <c r="Z207" s="1186"/>
      <c r="AA207" s="1186"/>
      <c r="AB207" s="1186"/>
      <c r="AC207" s="1186"/>
      <c r="AD207" s="1186"/>
      <c r="AE207" s="1186"/>
      <c r="AF207" s="1186"/>
      <c r="AG207" s="1186"/>
      <c r="AH207" s="1186"/>
      <c r="AI207" s="1186"/>
      <c r="AJ207" s="1186"/>
      <c r="AK207" s="1186"/>
      <c r="AL207" s="1186"/>
      <c r="AM207" s="1187"/>
      <c r="AO207" s="433"/>
    </row>
    <row r="208" spans="1:64" ht="15" customHeight="1">
      <c r="B208" s="432"/>
      <c r="C208" s="3257"/>
      <c r="D208" s="1079"/>
      <c r="E208" s="1024"/>
      <c r="F208" s="1025"/>
      <c r="G208" s="1497"/>
      <c r="H208" s="1498"/>
      <c r="I208" s="1498"/>
      <c r="J208" s="1498"/>
      <c r="K208" s="1498"/>
      <c r="L208" s="1499"/>
      <c r="M208" s="1599" t="s">
        <v>2791</v>
      </c>
      <c r="N208" s="1600"/>
      <c r="O208" s="1600"/>
      <c r="P208" s="1600"/>
      <c r="Q208" s="1600"/>
      <c r="R208" s="1600"/>
      <c r="S208" s="1600"/>
      <c r="T208" s="1600"/>
      <c r="U208" s="1600"/>
      <c r="V208" s="1600"/>
      <c r="W208" s="1600"/>
      <c r="X208" s="1601"/>
      <c r="Y208" s="1599" t="s">
        <v>2792</v>
      </c>
      <c r="Z208" s="1600"/>
      <c r="AA208" s="1600"/>
      <c r="AB208" s="1600"/>
      <c r="AC208" s="1600"/>
      <c r="AD208" s="1600"/>
      <c r="AE208" s="1600"/>
      <c r="AF208" s="1600"/>
      <c r="AG208" s="1600"/>
      <c r="AH208" s="1600"/>
      <c r="AI208" s="1600"/>
      <c r="AJ208" s="1600"/>
      <c r="AK208" s="1600"/>
      <c r="AL208" s="1600"/>
      <c r="AM208" s="1601"/>
      <c r="AO208" s="433"/>
    </row>
    <row r="209" spans="2:64" ht="15" customHeight="1">
      <c r="B209" s="432"/>
      <c r="C209" s="3257"/>
      <c r="D209" s="1079"/>
      <c r="E209" s="1024"/>
      <c r="F209" s="1025"/>
      <c r="G209" s="1714" t="s">
        <v>582</v>
      </c>
      <c r="H209" s="1149"/>
      <c r="I209" s="1149"/>
      <c r="J209" s="1149"/>
      <c r="K209" s="1149"/>
      <c r="L209" s="1150"/>
      <c r="M209" s="68" t="s">
        <v>580</v>
      </c>
      <c r="N209" s="1165" t="s">
        <v>2722</v>
      </c>
      <c r="O209" s="1166"/>
      <c r="P209" s="1140"/>
      <c r="Q209" s="1141"/>
      <c r="R209" s="73" t="s">
        <v>140</v>
      </c>
      <c r="S209" s="1140"/>
      <c r="T209" s="1141"/>
      <c r="U209" s="74" t="s">
        <v>141</v>
      </c>
      <c r="V209" s="1140"/>
      <c r="W209" s="1141"/>
      <c r="X209" s="67" t="s">
        <v>142</v>
      </c>
      <c r="Y209" s="1213"/>
      <c r="Z209" s="1214"/>
      <c r="AA209" s="1214"/>
      <c r="AB209" s="1214"/>
      <c r="AC209" s="1214"/>
      <c r="AD209" s="1214"/>
      <c r="AE209" s="1214"/>
      <c r="AF209" s="1214"/>
      <c r="AG209" s="1214"/>
      <c r="AH209" s="1214"/>
      <c r="AI209" s="1214"/>
      <c r="AJ209" s="1214"/>
      <c r="AK209" s="1214"/>
      <c r="AL209" s="1214"/>
      <c r="AM209" s="1215"/>
      <c r="AO209" s="433"/>
      <c r="BL209" s="29" t="str">
        <f>IF(N209="選択","",IF(V209="",N209&amp;P209&amp;R209&amp;S209&amp;U209,IF(S209="","",N209&amp;P209&amp;R209&amp;S209&amp;U209&amp;V209&amp;X209)))</f>
        <v/>
      </c>
    </row>
    <row r="210" spans="2:64" ht="15" customHeight="1">
      <c r="B210" s="432"/>
      <c r="C210" s="3257"/>
      <c r="D210" s="1079"/>
      <c r="E210" s="1024"/>
      <c r="F210" s="1025"/>
      <c r="G210" s="1715"/>
      <c r="H210" s="1151"/>
      <c r="I210" s="1151"/>
      <c r="J210" s="1151"/>
      <c r="K210" s="1151"/>
      <c r="L210" s="1152"/>
      <c r="M210" s="36" t="s">
        <v>581</v>
      </c>
      <c r="N210" s="1159" t="s">
        <v>2722</v>
      </c>
      <c r="O210" s="1160"/>
      <c r="P210" s="1138"/>
      <c r="Q210" s="1139"/>
      <c r="R210" s="75" t="s">
        <v>140</v>
      </c>
      <c r="S210" s="1138"/>
      <c r="T210" s="1139"/>
      <c r="U210" s="76" t="s">
        <v>141</v>
      </c>
      <c r="V210" s="1138"/>
      <c r="W210" s="1139"/>
      <c r="X210" s="66" t="s">
        <v>142</v>
      </c>
      <c r="Y210" s="1216"/>
      <c r="Z210" s="1217"/>
      <c r="AA210" s="1217"/>
      <c r="AB210" s="1217"/>
      <c r="AC210" s="1217"/>
      <c r="AD210" s="1217"/>
      <c r="AE210" s="1217"/>
      <c r="AF210" s="1217"/>
      <c r="AG210" s="1217"/>
      <c r="AH210" s="1217"/>
      <c r="AI210" s="1217"/>
      <c r="AJ210" s="1217"/>
      <c r="AK210" s="1217"/>
      <c r="AL210" s="1217"/>
      <c r="AM210" s="1218"/>
      <c r="AO210" s="433"/>
      <c r="BL210" s="29" t="str">
        <f>IF(N210="選択","",IF(V210="",N210&amp;P210&amp;R210&amp;S210&amp;U210,IF(S210="","",N210&amp;P210&amp;R210&amp;S210&amp;U210&amp;V210&amp;X210)))</f>
        <v/>
      </c>
    </row>
    <row r="211" spans="2:64" ht="15" customHeight="1">
      <c r="B211" s="432"/>
      <c r="C211" s="3257"/>
      <c r="D211" s="1079"/>
      <c r="E211" s="1024"/>
      <c r="F211" s="1025"/>
      <c r="G211" s="1714" t="s">
        <v>583</v>
      </c>
      <c r="H211" s="1149"/>
      <c r="I211" s="1149"/>
      <c r="J211" s="1149"/>
      <c r="K211" s="1149"/>
      <c r="L211" s="1150"/>
      <c r="M211" s="68" t="s">
        <v>580</v>
      </c>
      <c r="N211" s="1165"/>
      <c r="O211" s="1166"/>
      <c r="P211" s="1140"/>
      <c r="Q211" s="1141"/>
      <c r="R211" s="73" t="s">
        <v>140</v>
      </c>
      <c r="S211" s="1140"/>
      <c r="T211" s="1141"/>
      <c r="U211" s="74" t="s">
        <v>141</v>
      </c>
      <c r="V211" s="1140"/>
      <c r="W211" s="1141"/>
      <c r="X211" s="67" t="s">
        <v>142</v>
      </c>
      <c r="Y211" s="1213"/>
      <c r="Z211" s="1214"/>
      <c r="AA211" s="1214"/>
      <c r="AB211" s="1214"/>
      <c r="AC211" s="1214"/>
      <c r="AD211" s="1214"/>
      <c r="AE211" s="1214"/>
      <c r="AF211" s="1214"/>
      <c r="AG211" s="1214"/>
      <c r="AH211" s="1214"/>
      <c r="AI211" s="1214"/>
      <c r="AJ211" s="1214"/>
      <c r="AK211" s="1214"/>
      <c r="AL211" s="1214"/>
      <c r="AM211" s="1215"/>
      <c r="AO211" s="433"/>
      <c r="BL211" s="29" t="str">
        <f t="shared" ref="BL211:BL228" si="5">IF(N211="","",IF(V211="",N211&amp;P211&amp;R211&amp;S211&amp;U211,IF(S211="","",N211&amp;P211&amp;R211&amp;S211&amp;U211&amp;V211&amp;X211)))</f>
        <v/>
      </c>
    </row>
    <row r="212" spans="2:64" ht="15" customHeight="1">
      <c r="B212" s="432"/>
      <c r="C212" s="3257"/>
      <c r="D212" s="1079"/>
      <c r="E212" s="1024"/>
      <c r="F212" s="1025"/>
      <c r="G212" s="1715"/>
      <c r="H212" s="1151"/>
      <c r="I212" s="1151"/>
      <c r="J212" s="1151"/>
      <c r="K212" s="1151"/>
      <c r="L212" s="1152"/>
      <c r="M212" s="36" t="s">
        <v>581</v>
      </c>
      <c r="N212" s="1159"/>
      <c r="O212" s="1160"/>
      <c r="P212" s="1138"/>
      <c r="Q212" s="1139"/>
      <c r="R212" s="75" t="s">
        <v>140</v>
      </c>
      <c r="S212" s="1138"/>
      <c r="T212" s="1139"/>
      <c r="U212" s="76" t="s">
        <v>141</v>
      </c>
      <c r="V212" s="1138"/>
      <c r="W212" s="1139"/>
      <c r="X212" s="66" t="s">
        <v>142</v>
      </c>
      <c r="Y212" s="1216"/>
      <c r="Z212" s="1217"/>
      <c r="AA212" s="1217"/>
      <c r="AB212" s="1217"/>
      <c r="AC212" s="1217"/>
      <c r="AD212" s="1217"/>
      <c r="AE212" s="1217"/>
      <c r="AF212" s="1217"/>
      <c r="AG212" s="1217"/>
      <c r="AH212" s="1217"/>
      <c r="AI212" s="1217"/>
      <c r="AJ212" s="1217"/>
      <c r="AK212" s="1217"/>
      <c r="AL212" s="1217"/>
      <c r="AM212" s="1218"/>
      <c r="AO212" s="433"/>
      <c r="BL212" s="29" t="str">
        <f t="shared" si="5"/>
        <v/>
      </c>
    </row>
    <row r="213" spans="2:64" ht="15" customHeight="1">
      <c r="B213" s="432"/>
      <c r="C213" s="3257"/>
      <c r="D213" s="1079"/>
      <c r="E213" s="1024"/>
      <c r="F213" s="1025"/>
      <c r="G213" s="1714" t="s">
        <v>584</v>
      </c>
      <c r="H213" s="1149"/>
      <c r="I213" s="1149"/>
      <c r="J213" s="1149"/>
      <c r="K213" s="1149"/>
      <c r="L213" s="1150"/>
      <c r="M213" s="68" t="s">
        <v>580</v>
      </c>
      <c r="N213" s="1165"/>
      <c r="O213" s="1166"/>
      <c r="P213" s="1140"/>
      <c r="Q213" s="1141"/>
      <c r="R213" s="73" t="s">
        <v>140</v>
      </c>
      <c r="S213" s="1140"/>
      <c r="T213" s="1141"/>
      <c r="U213" s="74" t="s">
        <v>141</v>
      </c>
      <c r="V213" s="1140"/>
      <c r="W213" s="1141"/>
      <c r="X213" s="67" t="s">
        <v>142</v>
      </c>
      <c r="Y213" s="1213"/>
      <c r="Z213" s="1214"/>
      <c r="AA213" s="1214"/>
      <c r="AB213" s="1214"/>
      <c r="AC213" s="1214"/>
      <c r="AD213" s="1214"/>
      <c r="AE213" s="1214"/>
      <c r="AF213" s="1214"/>
      <c r="AG213" s="1214"/>
      <c r="AH213" s="1214"/>
      <c r="AI213" s="1214"/>
      <c r="AJ213" s="1214"/>
      <c r="AK213" s="1214"/>
      <c r="AL213" s="1214"/>
      <c r="AM213" s="1215"/>
      <c r="AO213" s="433"/>
      <c r="BL213" s="29" t="str">
        <f t="shared" si="5"/>
        <v/>
      </c>
    </row>
    <row r="214" spans="2:64" ht="15" customHeight="1">
      <c r="B214" s="432"/>
      <c r="C214" s="3257"/>
      <c r="D214" s="1079"/>
      <c r="E214" s="1024"/>
      <c r="F214" s="1025"/>
      <c r="G214" s="1715"/>
      <c r="H214" s="1151"/>
      <c r="I214" s="1151"/>
      <c r="J214" s="1151"/>
      <c r="K214" s="1151"/>
      <c r="L214" s="1152"/>
      <c r="M214" s="36" t="s">
        <v>581</v>
      </c>
      <c r="N214" s="1159"/>
      <c r="O214" s="1160"/>
      <c r="P214" s="1138"/>
      <c r="Q214" s="1139"/>
      <c r="R214" s="75" t="s">
        <v>140</v>
      </c>
      <c r="S214" s="1138"/>
      <c r="T214" s="1139"/>
      <c r="U214" s="76" t="s">
        <v>141</v>
      </c>
      <c r="V214" s="1138"/>
      <c r="W214" s="1139"/>
      <c r="X214" s="66" t="s">
        <v>142</v>
      </c>
      <c r="Y214" s="1216"/>
      <c r="Z214" s="1217"/>
      <c r="AA214" s="1217"/>
      <c r="AB214" s="1217"/>
      <c r="AC214" s="1217"/>
      <c r="AD214" s="1217"/>
      <c r="AE214" s="1217"/>
      <c r="AF214" s="1217"/>
      <c r="AG214" s="1217"/>
      <c r="AH214" s="1217"/>
      <c r="AI214" s="1217"/>
      <c r="AJ214" s="1217"/>
      <c r="AK214" s="1217"/>
      <c r="AL214" s="1217"/>
      <c r="AM214" s="1218"/>
      <c r="AO214" s="433"/>
      <c r="BL214" s="29" t="str">
        <f t="shared" si="5"/>
        <v/>
      </c>
    </row>
    <row r="215" spans="2:64" ht="15" customHeight="1">
      <c r="B215" s="432"/>
      <c r="C215" s="3257"/>
      <c r="D215" s="1079"/>
      <c r="E215" s="1024"/>
      <c r="F215" s="1025"/>
      <c r="G215" s="1714" t="s">
        <v>585</v>
      </c>
      <c r="H215" s="1149"/>
      <c r="I215" s="1149"/>
      <c r="J215" s="1149"/>
      <c r="K215" s="1149"/>
      <c r="L215" s="1150"/>
      <c r="M215" s="68" t="s">
        <v>580</v>
      </c>
      <c r="N215" s="1165"/>
      <c r="O215" s="1166"/>
      <c r="P215" s="1140"/>
      <c r="Q215" s="1141"/>
      <c r="R215" s="73" t="s">
        <v>140</v>
      </c>
      <c r="S215" s="1140"/>
      <c r="T215" s="1141"/>
      <c r="U215" s="74" t="s">
        <v>141</v>
      </c>
      <c r="V215" s="1140"/>
      <c r="W215" s="1141"/>
      <c r="X215" s="67" t="s">
        <v>142</v>
      </c>
      <c r="Y215" s="1213"/>
      <c r="Z215" s="1214"/>
      <c r="AA215" s="1214"/>
      <c r="AB215" s="1214"/>
      <c r="AC215" s="1214"/>
      <c r="AD215" s="1214"/>
      <c r="AE215" s="1214"/>
      <c r="AF215" s="1214"/>
      <c r="AG215" s="1214"/>
      <c r="AH215" s="1214"/>
      <c r="AI215" s="1214"/>
      <c r="AJ215" s="1214"/>
      <c r="AK215" s="1214"/>
      <c r="AL215" s="1214"/>
      <c r="AM215" s="1215"/>
      <c r="AO215" s="433"/>
      <c r="BL215" s="29" t="str">
        <f t="shared" si="5"/>
        <v/>
      </c>
    </row>
    <row r="216" spans="2:64" ht="15" customHeight="1">
      <c r="B216" s="432"/>
      <c r="C216" s="3257"/>
      <c r="D216" s="1079"/>
      <c r="E216" s="1024"/>
      <c r="F216" s="1025"/>
      <c r="G216" s="1715"/>
      <c r="H216" s="1151"/>
      <c r="I216" s="1151"/>
      <c r="J216" s="1151"/>
      <c r="K216" s="1151"/>
      <c r="L216" s="1152"/>
      <c r="M216" s="36" t="s">
        <v>581</v>
      </c>
      <c r="N216" s="1159"/>
      <c r="O216" s="1160"/>
      <c r="P216" s="1138"/>
      <c r="Q216" s="1139"/>
      <c r="R216" s="75" t="s">
        <v>140</v>
      </c>
      <c r="S216" s="1138"/>
      <c r="T216" s="1139"/>
      <c r="U216" s="76" t="s">
        <v>141</v>
      </c>
      <c r="V216" s="1138"/>
      <c r="W216" s="1139"/>
      <c r="X216" s="66" t="s">
        <v>142</v>
      </c>
      <c r="Y216" s="1216"/>
      <c r="Z216" s="1217"/>
      <c r="AA216" s="1217"/>
      <c r="AB216" s="1217"/>
      <c r="AC216" s="1217"/>
      <c r="AD216" s="1217"/>
      <c r="AE216" s="1217"/>
      <c r="AF216" s="1217"/>
      <c r="AG216" s="1217"/>
      <c r="AH216" s="1217"/>
      <c r="AI216" s="1217"/>
      <c r="AJ216" s="1217"/>
      <c r="AK216" s="1217"/>
      <c r="AL216" s="1217"/>
      <c r="AM216" s="1218"/>
      <c r="AO216" s="433"/>
      <c r="BL216" s="29" t="str">
        <f t="shared" si="5"/>
        <v/>
      </c>
    </row>
    <row r="217" spans="2:64" ht="15" customHeight="1">
      <c r="B217" s="432"/>
      <c r="C217" s="3257"/>
      <c r="D217" s="1079"/>
      <c r="E217" s="1024"/>
      <c r="F217" s="1025"/>
      <c r="G217" s="1714" t="s">
        <v>586</v>
      </c>
      <c r="H217" s="1149"/>
      <c r="I217" s="1149"/>
      <c r="J217" s="1149"/>
      <c r="K217" s="1149"/>
      <c r="L217" s="1150"/>
      <c r="M217" s="68" t="s">
        <v>580</v>
      </c>
      <c r="N217" s="1165"/>
      <c r="O217" s="1166"/>
      <c r="P217" s="1140"/>
      <c r="Q217" s="1141"/>
      <c r="R217" s="73" t="s">
        <v>140</v>
      </c>
      <c r="S217" s="1140"/>
      <c r="T217" s="1141"/>
      <c r="U217" s="74" t="s">
        <v>141</v>
      </c>
      <c r="V217" s="1140"/>
      <c r="W217" s="1141"/>
      <c r="X217" s="67" t="s">
        <v>142</v>
      </c>
      <c r="Y217" s="1213"/>
      <c r="Z217" s="1214"/>
      <c r="AA217" s="1214"/>
      <c r="AB217" s="1214"/>
      <c r="AC217" s="1214"/>
      <c r="AD217" s="1214"/>
      <c r="AE217" s="1214"/>
      <c r="AF217" s="1214"/>
      <c r="AG217" s="1214"/>
      <c r="AH217" s="1214"/>
      <c r="AI217" s="1214"/>
      <c r="AJ217" s="1214"/>
      <c r="AK217" s="1214"/>
      <c r="AL217" s="1214"/>
      <c r="AM217" s="1215"/>
      <c r="AO217" s="433"/>
      <c r="BL217" s="29" t="str">
        <f t="shared" si="5"/>
        <v/>
      </c>
    </row>
    <row r="218" spans="2:64" ht="15" customHeight="1">
      <c r="B218" s="432"/>
      <c r="C218" s="3257"/>
      <c r="D218" s="1079"/>
      <c r="E218" s="1024"/>
      <c r="F218" s="1025"/>
      <c r="G218" s="1715"/>
      <c r="H218" s="1151"/>
      <c r="I218" s="1151"/>
      <c r="J218" s="1151"/>
      <c r="K218" s="1151"/>
      <c r="L218" s="1152"/>
      <c r="M218" s="36" t="s">
        <v>581</v>
      </c>
      <c r="N218" s="1159"/>
      <c r="O218" s="1160"/>
      <c r="P218" s="1138"/>
      <c r="Q218" s="1139"/>
      <c r="R218" s="75" t="s">
        <v>140</v>
      </c>
      <c r="S218" s="1138"/>
      <c r="T218" s="1139"/>
      <c r="U218" s="76" t="s">
        <v>141</v>
      </c>
      <c r="V218" s="1138"/>
      <c r="W218" s="1139"/>
      <c r="X218" s="66" t="s">
        <v>142</v>
      </c>
      <c r="Y218" s="1216"/>
      <c r="Z218" s="1217"/>
      <c r="AA218" s="1217"/>
      <c r="AB218" s="1217"/>
      <c r="AC218" s="1217"/>
      <c r="AD218" s="1217"/>
      <c r="AE218" s="1217"/>
      <c r="AF218" s="1217"/>
      <c r="AG218" s="1217"/>
      <c r="AH218" s="1217"/>
      <c r="AI218" s="1217"/>
      <c r="AJ218" s="1217"/>
      <c r="AK218" s="1217"/>
      <c r="AL218" s="1217"/>
      <c r="AM218" s="1218"/>
      <c r="AO218" s="433"/>
      <c r="BL218" s="29" t="str">
        <f t="shared" si="5"/>
        <v/>
      </c>
    </row>
    <row r="219" spans="2:64" ht="15" customHeight="1">
      <c r="B219" s="432"/>
      <c r="C219" s="3257"/>
      <c r="D219" s="1079"/>
      <c r="E219" s="1024"/>
      <c r="F219" s="1025"/>
      <c r="G219" s="1714" t="s">
        <v>587</v>
      </c>
      <c r="H219" s="1149"/>
      <c r="I219" s="1149"/>
      <c r="J219" s="1149"/>
      <c r="K219" s="1149"/>
      <c r="L219" s="1150"/>
      <c r="M219" s="68" t="s">
        <v>580</v>
      </c>
      <c r="N219" s="1165"/>
      <c r="O219" s="1166"/>
      <c r="P219" s="1140"/>
      <c r="Q219" s="1141"/>
      <c r="R219" s="73" t="s">
        <v>140</v>
      </c>
      <c r="S219" s="1140"/>
      <c r="T219" s="1141"/>
      <c r="U219" s="74" t="s">
        <v>141</v>
      </c>
      <c r="V219" s="1140"/>
      <c r="W219" s="1141"/>
      <c r="X219" s="67" t="s">
        <v>142</v>
      </c>
      <c r="Y219" s="1213"/>
      <c r="Z219" s="1214"/>
      <c r="AA219" s="1214"/>
      <c r="AB219" s="1214"/>
      <c r="AC219" s="1214"/>
      <c r="AD219" s="1214"/>
      <c r="AE219" s="1214"/>
      <c r="AF219" s="1214"/>
      <c r="AG219" s="1214"/>
      <c r="AH219" s="1214"/>
      <c r="AI219" s="1214"/>
      <c r="AJ219" s="1214"/>
      <c r="AK219" s="1214"/>
      <c r="AL219" s="1214"/>
      <c r="AM219" s="1215"/>
      <c r="AO219" s="433"/>
      <c r="BL219" s="29" t="str">
        <f t="shared" si="5"/>
        <v/>
      </c>
    </row>
    <row r="220" spans="2:64" ht="15" customHeight="1">
      <c r="B220" s="432"/>
      <c r="C220" s="3257"/>
      <c r="D220" s="1079"/>
      <c r="E220" s="1024"/>
      <c r="F220" s="1025"/>
      <c r="G220" s="1715"/>
      <c r="H220" s="1151"/>
      <c r="I220" s="1151"/>
      <c r="J220" s="1151"/>
      <c r="K220" s="1151"/>
      <c r="L220" s="1152"/>
      <c r="M220" s="36" t="s">
        <v>581</v>
      </c>
      <c r="N220" s="1159"/>
      <c r="O220" s="1160"/>
      <c r="P220" s="1138"/>
      <c r="Q220" s="1139"/>
      <c r="R220" s="75" t="s">
        <v>140</v>
      </c>
      <c r="S220" s="1138"/>
      <c r="T220" s="1139"/>
      <c r="U220" s="76" t="s">
        <v>141</v>
      </c>
      <c r="V220" s="1138"/>
      <c r="W220" s="1139"/>
      <c r="X220" s="66" t="s">
        <v>142</v>
      </c>
      <c r="Y220" s="1216"/>
      <c r="Z220" s="1217"/>
      <c r="AA220" s="1217"/>
      <c r="AB220" s="1217"/>
      <c r="AC220" s="1217"/>
      <c r="AD220" s="1217"/>
      <c r="AE220" s="1217"/>
      <c r="AF220" s="1217"/>
      <c r="AG220" s="1217"/>
      <c r="AH220" s="1217"/>
      <c r="AI220" s="1217"/>
      <c r="AJ220" s="1217"/>
      <c r="AK220" s="1217"/>
      <c r="AL220" s="1217"/>
      <c r="AM220" s="1218"/>
      <c r="AO220" s="433"/>
      <c r="BL220" s="29" t="str">
        <f t="shared" si="5"/>
        <v/>
      </c>
    </row>
    <row r="221" spans="2:64" ht="15" customHeight="1">
      <c r="B221" s="432"/>
      <c r="C221" s="3257"/>
      <c r="D221" s="1079"/>
      <c r="E221" s="1024"/>
      <c r="F221" s="1025"/>
      <c r="G221" s="1714" t="s">
        <v>588</v>
      </c>
      <c r="H221" s="1149"/>
      <c r="I221" s="1149"/>
      <c r="J221" s="1149"/>
      <c r="K221" s="1149"/>
      <c r="L221" s="1150"/>
      <c r="M221" s="68" t="s">
        <v>580</v>
      </c>
      <c r="N221" s="1165"/>
      <c r="O221" s="1166"/>
      <c r="P221" s="1140"/>
      <c r="Q221" s="1141"/>
      <c r="R221" s="73" t="s">
        <v>140</v>
      </c>
      <c r="S221" s="1140"/>
      <c r="T221" s="1141"/>
      <c r="U221" s="74" t="s">
        <v>141</v>
      </c>
      <c r="V221" s="1140"/>
      <c r="W221" s="1141"/>
      <c r="X221" s="67" t="s">
        <v>142</v>
      </c>
      <c r="Y221" s="1213"/>
      <c r="Z221" s="1214"/>
      <c r="AA221" s="1214"/>
      <c r="AB221" s="1214"/>
      <c r="AC221" s="1214"/>
      <c r="AD221" s="1214"/>
      <c r="AE221" s="1214"/>
      <c r="AF221" s="1214"/>
      <c r="AG221" s="1214"/>
      <c r="AH221" s="1214"/>
      <c r="AI221" s="1214"/>
      <c r="AJ221" s="1214"/>
      <c r="AK221" s="1214"/>
      <c r="AL221" s="1214"/>
      <c r="AM221" s="1215"/>
      <c r="AO221" s="433"/>
      <c r="BL221" s="29" t="str">
        <f t="shared" si="5"/>
        <v/>
      </c>
    </row>
    <row r="222" spans="2:64" ht="15" customHeight="1">
      <c r="B222" s="432"/>
      <c r="C222" s="3257"/>
      <c r="D222" s="1079"/>
      <c r="E222" s="1024"/>
      <c r="F222" s="1025"/>
      <c r="G222" s="1715"/>
      <c r="H222" s="1151"/>
      <c r="I222" s="1151"/>
      <c r="J222" s="1151"/>
      <c r="K222" s="1151"/>
      <c r="L222" s="1152"/>
      <c r="M222" s="36" t="s">
        <v>581</v>
      </c>
      <c r="N222" s="1159"/>
      <c r="O222" s="1160"/>
      <c r="P222" s="1138"/>
      <c r="Q222" s="1139"/>
      <c r="R222" s="75" t="s">
        <v>140</v>
      </c>
      <c r="S222" s="1138"/>
      <c r="T222" s="1139"/>
      <c r="U222" s="76" t="s">
        <v>141</v>
      </c>
      <c r="V222" s="1138"/>
      <c r="W222" s="1139"/>
      <c r="X222" s="66" t="s">
        <v>142</v>
      </c>
      <c r="Y222" s="1216"/>
      <c r="Z222" s="1217"/>
      <c r="AA222" s="1217"/>
      <c r="AB222" s="1217"/>
      <c r="AC222" s="1217"/>
      <c r="AD222" s="1217"/>
      <c r="AE222" s="1217"/>
      <c r="AF222" s="1217"/>
      <c r="AG222" s="1217"/>
      <c r="AH222" s="1217"/>
      <c r="AI222" s="1217"/>
      <c r="AJ222" s="1217"/>
      <c r="AK222" s="1217"/>
      <c r="AL222" s="1217"/>
      <c r="AM222" s="1218"/>
      <c r="AO222" s="433"/>
      <c r="AR222" s="30"/>
      <c r="BL222" s="29" t="str">
        <f t="shared" si="5"/>
        <v/>
      </c>
    </row>
    <row r="223" spans="2:64" ht="15" customHeight="1">
      <c r="B223" s="432"/>
      <c r="C223" s="3257"/>
      <c r="D223" s="1079"/>
      <c r="E223" s="1024"/>
      <c r="F223" s="1025"/>
      <c r="G223" s="1714" t="s">
        <v>589</v>
      </c>
      <c r="H223" s="1149"/>
      <c r="I223" s="1149"/>
      <c r="J223" s="1149"/>
      <c r="K223" s="1149"/>
      <c r="L223" s="1150"/>
      <c r="M223" s="68" t="s">
        <v>580</v>
      </c>
      <c r="N223" s="1165"/>
      <c r="O223" s="1166"/>
      <c r="P223" s="1140"/>
      <c r="Q223" s="1141"/>
      <c r="R223" s="73" t="s">
        <v>140</v>
      </c>
      <c r="S223" s="1140"/>
      <c r="T223" s="1141"/>
      <c r="U223" s="74" t="s">
        <v>141</v>
      </c>
      <c r="V223" s="1140"/>
      <c r="W223" s="1141"/>
      <c r="X223" s="67" t="s">
        <v>142</v>
      </c>
      <c r="Y223" s="1213"/>
      <c r="Z223" s="1214"/>
      <c r="AA223" s="1214"/>
      <c r="AB223" s="1214"/>
      <c r="AC223" s="1214"/>
      <c r="AD223" s="1214"/>
      <c r="AE223" s="1214"/>
      <c r="AF223" s="1214"/>
      <c r="AG223" s="1214"/>
      <c r="AH223" s="1214"/>
      <c r="AI223" s="1214"/>
      <c r="AJ223" s="1214"/>
      <c r="AK223" s="1214"/>
      <c r="AL223" s="1214"/>
      <c r="AM223" s="1215"/>
      <c r="AO223" s="433"/>
      <c r="BL223" s="29" t="str">
        <f t="shared" si="5"/>
        <v/>
      </c>
    </row>
    <row r="224" spans="2:64" ht="15" customHeight="1">
      <c r="B224" s="432"/>
      <c r="C224" s="3257"/>
      <c r="D224" s="1079"/>
      <c r="E224" s="1024"/>
      <c r="F224" s="1025"/>
      <c r="G224" s="1715"/>
      <c r="H224" s="1151"/>
      <c r="I224" s="1151"/>
      <c r="J224" s="1151"/>
      <c r="K224" s="1151"/>
      <c r="L224" s="1152"/>
      <c r="M224" s="36" t="s">
        <v>581</v>
      </c>
      <c r="N224" s="1159"/>
      <c r="O224" s="1160"/>
      <c r="P224" s="1138"/>
      <c r="Q224" s="1139"/>
      <c r="R224" s="75" t="s">
        <v>140</v>
      </c>
      <c r="S224" s="1138"/>
      <c r="T224" s="1139"/>
      <c r="U224" s="76" t="s">
        <v>141</v>
      </c>
      <c r="V224" s="1138"/>
      <c r="W224" s="1139"/>
      <c r="X224" s="66" t="s">
        <v>142</v>
      </c>
      <c r="Y224" s="1216"/>
      <c r="Z224" s="1217"/>
      <c r="AA224" s="1217"/>
      <c r="AB224" s="1217"/>
      <c r="AC224" s="1217"/>
      <c r="AD224" s="1217"/>
      <c r="AE224" s="1217"/>
      <c r="AF224" s="1217"/>
      <c r="AG224" s="1217"/>
      <c r="AH224" s="1217"/>
      <c r="AI224" s="1217"/>
      <c r="AJ224" s="1217"/>
      <c r="AK224" s="1217"/>
      <c r="AL224" s="1217"/>
      <c r="AM224" s="1218"/>
      <c r="AO224" s="433"/>
      <c r="AR224" s="30"/>
      <c r="BL224" s="29" t="str">
        <f t="shared" si="5"/>
        <v/>
      </c>
    </row>
    <row r="225" spans="2:64" ht="15" customHeight="1">
      <c r="B225" s="432"/>
      <c r="C225" s="3257"/>
      <c r="D225" s="1079"/>
      <c r="E225" s="1024"/>
      <c r="F225" s="1025"/>
      <c r="G225" s="1714" t="s">
        <v>590</v>
      </c>
      <c r="H225" s="1149"/>
      <c r="I225" s="1149"/>
      <c r="J225" s="1149"/>
      <c r="K225" s="1149"/>
      <c r="L225" s="1150"/>
      <c r="M225" s="68" t="s">
        <v>580</v>
      </c>
      <c r="N225" s="1165"/>
      <c r="O225" s="1166"/>
      <c r="P225" s="1140"/>
      <c r="Q225" s="1141"/>
      <c r="R225" s="73" t="s">
        <v>140</v>
      </c>
      <c r="S225" s="1140"/>
      <c r="T225" s="1141"/>
      <c r="U225" s="74" t="s">
        <v>141</v>
      </c>
      <c r="V225" s="1140"/>
      <c r="W225" s="1141"/>
      <c r="X225" s="67" t="s">
        <v>142</v>
      </c>
      <c r="Y225" s="1213"/>
      <c r="Z225" s="1214"/>
      <c r="AA225" s="1214"/>
      <c r="AB225" s="1214"/>
      <c r="AC225" s="1214"/>
      <c r="AD225" s="1214"/>
      <c r="AE225" s="1214"/>
      <c r="AF225" s="1214"/>
      <c r="AG225" s="1214"/>
      <c r="AH225" s="1214"/>
      <c r="AI225" s="1214"/>
      <c r="AJ225" s="1214"/>
      <c r="AK225" s="1214"/>
      <c r="AL225" s="1214"/>
      <c r="AM225" s="1215"/>
      <c r="AO225" s="433"/>
      <c r="AR225" s="30"/>
      <c r="BL225" s="29" t="str">
        <f t="shared" si="5"/>
        <v/>
      </c>
    </row>
    <row r="226" spans="2:64" ht="15" customHeight="1">
      <c r="B226" s="432"/>
      <c r="C226" s="3257"/>
      <c r="D226" s="1079"/>
      <c r="E226" s="1024"/>
      <c r="F226" s="1025"/>
      <c r="G226" s="1715"/>
      <c r="H226" s="1151"/>
      <c r="I226" s="1151"/>
      <c r="J226" s="1151"/>
      <c r="K226" s="1151"/>
      <c r="L226" s="1152"/>
      <c r="M226" s="36" t="s">
        <v>581</v>
      </c>
      <c r="N226" s="1159"/>
      <c r="O226" s="1160"/>
      <c r="P226" s="1138"/>
      <c r="Q226" s="1139"/>
      <c r="R226" s="75" t="s">
        <v>140</v>
      </c>
      <c r="S226" s="1138"/>
      <c r="T226" s="1139"/>
      <c r="U226" s="76" t="s">
        <v>141</v>
      </c>
      <c r="V226" s="1138"/>
      <c r="W226" s="1139"/>
      <c r="X226" s="66" t="s">
        <v>142</v>
      </c>
      <c r="Y226" s="1216"/>
      <c r="Z226" s="1217"/>
      <c r="AA226" s="1217"/>
      <c r="AB226" s="1217"/>
      <c r="AC226" s="1217"/>
      <c r="AD226" s="1217"/>
      <c r="AE226" s="1217"/>
      <c r="AF226" s="1217"/>
      <c r="AG226" s="1217"/>
      <c r="AH226" s="1217"/>
      <c r="AI226" s="1217"/>
      <c r="AJ226" s="1217"/>
      <c r="AK226" s="1217"/>
      <c r="AL226" s="1217"/>
      <c r="AM226" s="1218"/>
      <c r="AO226" s="433"/>
      <c r="BL226" s="29" t="str">
        <f t="shared" si="5"/>
        <v/>
      </c>
    </row>
    <row r="227" spans="2:64" ht="15" customHeight="1">
      <c r="B227" s="432"/>
      <c r="C227" s="3257"/>
      <c r="D227" s="1079"/>
      <c r="E227" s="1024"/>
      <c r="F227" s="1025"/>
      <c r="G227" s="1714" t="s">
        <v>2721</v>
      </c>
      <c r="H227" s="1149"/>
      <c r="I227" s="1149"/>
      <c r="J227" s="1149"/>
      <c r="K227" s="1149"/>
      <c r="L227" s="1150"/>
      <c r="M227" s="68" t="s">
        <v>580</v>
      </c>
      <c r="N227" s="1165"/>
      <c r="O227" s="1166"/>
      <c r="P227" s="1140"/>
      <c r="Q227" s="1141"/>
      <c r="R227" s="73" t="s">
        <v>140</v>
      </c>
      <c r="S227" s="1140"/>
      <c r="T227" s="1141"/>
      <c r="U227" s="74" t="s">
        <v>141</v>
      </c>
      <c r="V227" s="1140"/>
      <c r="W227" s="1141"/>
      <c r="X227" s="67" t="s">
        <v>142</v>
      </c>
      <c r="Y227" s="1213"/>
      <c r="Z227" s="1214"/>
      <c r="AA227" s="1214"/>
      <c r="AB227" s="1214"/>
      <c r="AC227" s="1214"/>
      <c r="AD227" s="1214"/>
      <c r="AE227" s="1214"/>
      <c r="AF227" s="1214"/>
      <c r="AG227" s="1214"/>
      <c r="AH227" s="1214"/>
      <c r="AI227" s="1214"/>
      <c r="AJ227" s="1214"/>
      <c r="AK227" s="1214"/>
      <c r="AL227" s="1214"/>
      <c r="AM227" s="1215"/>
      <c r="AO227" s="433"/>
      <c r="BL227" s="29" t="str">
        <f t="shared" si="5"/>
        <v/>
      </c>
    </row>
    <row r="228" spans="2:64" ht="15" customHeight="1">
      <c r="B228" s="432"/>
      <c r="C228" s="3258"/>
      <c r="D228" s="848"/>
      <c r="E228" s="849"/>
      <c r="F228" s="850"/>
      <c r="G228" s="1715"/>
      <c r="H228" s="1151"/>
      <c r="I228" s="1151"/>
      <c r="J228" s="1151"/>
      <c r="K228" s="1151"/>
      <c r="L228" s="1152"/>
      <c r="M228" s="36" t="s">
        <v>581</v>
      </c>
      <c r="N228" s="1159"/>
      <c r="O228" s="1160"/>
      <c r="P228" s="1138"/>
      <c r="Q228" s="1139"/>
      <c r="R228" s="75" t="s">
        <v>140</v>
      </c>
      <c r="S228" s="1138"/>
      <c r="T228" s="1139"/>
      <c r="U228" s="76" t="s">
        <v>141</v>
      </c>
      <c r="V228" s="1138"/>
      <c r="W228" s="1139"/>
      <c r="X228" s="66" t="s">
        <v>142</v>
      </c>
      <c r="Y228" s="1216"/>
      <c r="Z228" s="1217"/>
      <c r="AA228" s="1217"/>
      <c r="AB228" s="1217"/>
      <c r="AC228" s="1217"/>
      <c r="AD228" s="1217"/>
      <c r="AE228" s="1217"/>
      <c r="AF228" s="1217"/>
      <c r="AG228" s="1217"/>
      <c r="AH228" s="1217"/>
      <c r="AI228" s="1217"/>
      <c r="AJ228" s="1217"/>
      <c r="AK228" s="1217"/>
      <c r="AL228" s="1217"/>
      <c r="AM228" s="1218"/>
      <c r="AO228" s="433"/>
      <c r="BL228" s="29" t="str">
        <f t="shared" si="5"/>
        <v/>
      </c>
    </row>
    <row r="229" spans="2:64" ht="15" customHeight="1" thickBot="1">
      <c r="B229" s="434"/>
      <c r="C229" s="435"/>
      <c r="D229" s="436"/>
      <c r="E229" s="436"/>
      <c r="F229" s="436"/>
      <c r="G229" s="436"/>
      <c r="H229" s="436"/>
      <c r="I229" s="436"/>
      <c r="J229" s="436"/>
      <c r="K229" s="436"/>
      <c r="L229" s="436"/>
      <c r="M229" s="437"/>
      <c r="N229" s="437"/>
      <c r="O229" s="437"/>
      <c r="P229" s="437"/>
      <c r="Q229" s="437"/>
      <c r="R229" s="437"/>
      <c r="S229" s="437"/>
      <c r="T229" s="437"/>
      <c r="U229" s="437"/>
      <c r="V229" s="437"/>
      <c r="W229" s="437"/>
      <c r="X229" s="437"/>
      <c r="Y229" s="437"/>
      <c r="Z229" s="437"/>
      <c r="AA229" s="437"/>
      <c r="AB229" s="437"/>
      <c r="AC229" s="437"/>
      <c r="AD229" s="437"/>
      <c r="AE229" s="437"/>
      <c r="AF229" s="437"/>
      <c r="AG229" s="437"/>
      <c r="AH229" s="437"/>
      <c r="AI229" s="437"/>
      <c r="AJ229" s="437"/>
      <c r="AK229" s="437"/>
      <c r="AL229" s="437"/>
      <c r="AM229" s="437"/>
      <c r="AN229" s="437"/>
      <c r="AO229" s="438"/>
      <c r="AP229" s="30"/>
      <c r="AQ229" s="72"/>
    </row>
    <row r="230" spans="2:64" ht="15" customHeight="1" thickTop="1" thickBot="1">
      <c r="B230" s="33"/>
      <c r="AJ230" s="1483" t="s">
        <v>802</v>
      </c>
      <c r="AK230" s="1483"/>
      <c r="AL230" s="1483"/>
      <c r="AM230" s="1483"/>
      <c r="AN230" s="1483"/>
      <c r="AO230" s="427"/>
      <c r="AW230" s="92"/>
      <c r="AX230" s="92"/>
      <c r="AY230" s="92"/>
      <c r="AZ230" s="92"/>
      <c r="BA230" s="92"/>
      <c r="BB230" s="92"/>
    </row>
    <row r="231" spans="2:64" ht="15" customHeight="1" thickTop="1">
      <c r="B231" s="266"/>
      <c r="C231" s="267"/>
      <c r="D231" s="268"/>
      <c r="E231" s="268"/>
      <c r="F231" s="268"/>
      <c r="G231" s="268"/>
      <c r="H231" s="268"/>
      <c r="I231" s="268"/>
      <c r="J231" s="268"/>
      <c r="K231" s="268"/>
      <c r="L231" s="268"/>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c r="AI231" s="267"/>
      <c r="AJ231" s="267"/>
      <c r="AK231" s="267"/>
      <c r="AL231" s="267"/>
      <c r="AM231" s="267"/>
      <c r="AN231" s="267"/>
      <c r="AO231" s="277"/>
      <c r="AP231" s="30"/>
      <c r="AQ231" s="72"/>
      <c r="AR231" s="3245" t="s">
        <v>2988</v>
      </c>
      <c r="AS231" s="3245"/>
      <c r="AT231" s="3245"/>
      <c r="AU231" s="3245"/>
      <c r="AV231" s="3245"/>
      <c r="AW231" s="3245"/>
      <c r="AX231" s="3245"/>
      <c r="AY231" s="3245"/>
      <c r="AZ231" s="3245"/>
      <c r="BA231" s="3245"/>
      <c r="BB231" s="3245"/>
      <c r="BC231" s="3245"/>
      <c r="BD231" s="3245"/>
      <c r="BE231" s="3245"/>
      <c r="BF231" s="3245"/>
      <c r="BG231" s="3245"/>
    </row>
    <row r="232" spans="2:64" ht="15" customHeight="1">
      <c r="B232" s="269"/>
      <c r="C232" s="3256" t="s">
        <v>3385</v>
      </c>
      <c r="D232" s="1145" t="s">
        <v>3381</v>
      </c>
      <c r="E232" s="1146"/>
      <c r="F232" s="1146"/>
      <c r="G232" s="1146"/>
      <c r="H232" s="1146"/>
      <c r="I232" s="1146"/>
      <c r="J232" s="1146"/>
      <c r="K232" s="1146"/>
      <c r="L232" s="1147"/>
      <c r="M232" s="1455" t="s">
        <v>2870</v>
      </c>
      <c r="N232" s="3235"/>
      <c r="O232" s="3233"/>
      <c r="P232" s="3234"/>
      <c r="Q232" s="46" t="s">
        <v>140</v>
      </c>
      <c r="R232" s="3233"/>
      <c r="S232" s="3234"/>
      <c r="T232" s="46" t="s">
        <v>141</v>
      </c>
      <c r="U232" s="3233"/>
      <c r="V232" s="3234"/>
      <c r="W232" s="61" t="s">
        <v>142</v>
      </c>
      <c r="X232" s="1105"/>
      <c r="Y232" s="1105"/>
      <c r="Z232" s="1105"/>
      <c r="AA232" s="1105"/>
      <c r="AB232" s="1105"/>
      <c r="AC232" s="1105"/>
      <c r="AD232" s="1105"/>
      <c r="AE232" s="1105"/>
      <c r="AF232" s="1105"/>
      <c r="AG232" s="1105"/>
      <c r="AH232" s="1105"/>
      <c r="AI232" s="1105"/>
      <c r="AJ232" s="1105"/>
      <c r="AK232" s="1105"/>
      <c r="AL232" s="1105"/>
      <c r="AM232" s="1106"/>
      <c r="AO232" s="278"/>
      <c r="AR232" s="3245"/>
      <c r="AS232" s="3245"/>
      <c r="AT232" s="3245"/>
      <c r="AU232" s="3245"/>
      <c r="AV232" s="3245"/>
      <c r="AW232" s="3245"/>
      <c r="AX232" s="3245"/>
      <c r="AY232" s="3245"/>
      <c r="AZ232" s="3245"/>
      <c r="BA232" s="3245"/>
      <c r="BB232" s="3245"/>
      <c r="BC232" s="3245"/>
      <c r="BD232" s="3245"/>
      <c r="BE232" s="3245"/>
      <c r="BF232" s="3245"/>
      <c r="BG232" s="3245"/>
      <c r="BL232" s="29" t="str">
        <f>IF(U232=""," 　　年　 　月　 　日",M232&amp;O232&amp;Q232&amp;R232&amp;T232&amp;U232&amp;W232)</f>
        <v xml:space="preserve"> 　　年　 　月　 　日</v>
      </c>
    </row>
    <row r="233" spans="2:64" ht="15" customHeight="1">
      <c r="B233" s="269"/>
      <c r="C233" s="3257"/>
      <c r="D233" s="845" t="s">
        <v>3380</v>
      </c>
      <c r="E233" s="846"/>
      <c r="F233" s="847"/>
      <c r="G233" s="1581" t="s">
        <v>2</v>
      </c>
      <c r="H233" s="1581"/>
      <c r="I233" s="1581"/>
      <c r="J233" s="1581"/>
      <c r="K233" s="1581"/>
      <c r="L233" s="1582"/>
      <c r="M233" s="1517"/>
      <c r="N233" s="1508"/>
      <c r="O233" s="1508"/>
      <c r="P233" s="1508"/>
      <c r="Q233" s="1508"/>
      <c r="R233" s="1508"/>
      <c r="S233" s="1508"/>
      <c r="T233" s="1508"/>
      <c r="U233" s="1508"/>
      <c r="V233" s="1509"/>
      <c r="W233" s="1313" t="s">
        <v>3379</v>
      </c>
      <c r="X233" s="1314"/>
      <c r="Y233" s="1314"/>
      <c r="Z233" s="1314"/>
      <c r="AA233" s="1314"/>
      <c r="AB233" s="1314"/>
      <c r="AC233" s="1314"/>
      <c r="AD233" s="1314"/>
      <c r="AE233" s="1314"/>
      <c r="AF233" s="1314"/>
      <c r="AG233" s="1314"/>
      <c r="AH233" s="1314"/>
      <c r="AI233" s="1314"/>
      <c r="AJ233" s="1314"/>
      <c r="AK233" s="1314"/>
      <c r="AL233" s="1314"/>
      <c r="AM233" s="1315"/>
      <c r="AO233" s="278"/>
      <c r="AR233" s="30"/>
    </row>
    <row r="234" spans="2:64" ht="15" customHeight="1">
      <c r="B234" s="269"/>
      <c r="C234" s="3257"/>
      <c r="D234" s="1079"/>
      <c r="E234" s="1024"/>
      <c r="F234" s="1025"/>
      <c r="G234" s="1024" t="s">
        <v>420</v>
      </c>
      <c r="H234" s="1024"/>
      <c r="I234" s="1024"/>
      <c r="J234" s="1024"/>
      <c r="K234" s="1024"/>
      <c r="L234" s="1025"/>
      <c r="M234" s="1547"/>
      <c r="N234" s="1530"/>
      <c r="O234" s="1530"/>
      <c r="P234" s="1530"/>
      <c r="Q234" s="1530"/>
      <c r="R234" s="1530"/>
      <c r="S234" s="1530"/>
      <c r="T234" s="1530"/>
      <c r="U234" s="1530"/>
      <c r="V234" s="1530"/>
      <c r="W234" s="1530"/>
      <c r="X234" s="1530"/>
      <c r="Y234" s="1531"/>
      <c r="AA234" s="1314" t="s">
        <v>3378</v>
      </c>
      <c r="AB234" s="1314"/>
      <c r="AC234" s="1314"/>
      <c r="AD234" s="1314"/>
      <c r="AE234" s="1314"/>
      <c r="AF234" s="1314"/>
      <c r="AG234" s="1314"/>
      <c r="AH234" s="1314"/>
      <c r="AI234" s="1314"/>
      <c r="AJ234" s="1314"/>
      <c r="AK234" s="1314"/>
      <c r="AL234" s="1314"/>
      <c r="AM234" s="1315"/>
      <c r="AO234" s="278"/>
    </row>
    <row r="235" spans="2:64" ht="15" customHeight="1">
      <c r="B235" s="269"/>
      <c r="C235" s="3257"/>
      <c r="D235" s="1079"/>
      <c r="E235" s="1024"/>
      <c r="F235" s="1025"/>
      <c r="G235" s="1146" t="s">
        <v>3377</v>
      </c>
      <c r="H235" s="1146"/>
      <c r="I235" s="1146"/>
      <c r="J235" s="1146"/>
      <c r="K235" s="1146"/>
      <c r="L235" s="1147"/>
      <c r="M235" s="1569" t="s">
        <v>3376</v>
      </c>
      <c r="N235" s="1528"/>
      <c r="O235" s="1528"/>
      <c r="P235" s="1528"/>
      <c r="Q235" s="1528"/>
      <c r="R235" s="1528"/>
      <c r="S235" s="1528"/>
      <c r="T235" s="1528"/>
      <c r="U235" s="3230"/>
      <c r="V235" s="3230"/>
      <c r="W235" s="3230"/>
      <c r="X235" s="3230"/>
      <c r="Y235" s="3231"/>
      <c r="Z235" s="1681" t="s">
        <v>3375</v>
      </c>
      <c r="AA235" s="1616"/>
      <c r="AB235" s="1616"/>
      <c r="AC235" s="1616"/>
      <c r="AD235" s="1616"/>
      <c r="AE235" s="1616"/>
      <c r="AF235" s="3221"/>
      <c r="AG235" s="3221"/>
      <c r="AH235" s="3221"/>
      <c r="AI235" s="3221"/>
      <c r="AJ235" s="3221"/>
      <c r="AK235" s="3221"/>
      <c r="AL235" s="3221"/>
      <c r="AM235" s="3222"/>
      <c r="AO235" s="278"/>
      <c r="BL235" s="29" t="str">
        <f>IF(M235="職名を選択▼","",M235)</f>
        <v/>
      </c>
    </row>
    <row r="236" spans="2:64" ht="15" customHeight="1">
      <c r="B236" s="269"/>
      <c r="C236" s="3257"/>
      <c r="D236" s="1079"/>
      <c r="E236" s="1024"/>
      <c r="F236" s="1025"/>
      <c r="G236" s="1146" t="s">
        <v>3374</v>
      </c>
      <c r="H236" s="1146"/>
      <c r="I236" s="1146"/>
      <c r="J236" s="1146"/>
      <c r="K236" s="1146"/>
      <c r="L236" s="1147"/>
      <c r="M236" s="1500"/>
      <c r="N236" s="1500"/>
      <c r="O236" s="1500"/>
      <c r="P236" s="1500"/>
      <c r="Q236" s="1500"/>
      <c r="R236" s="1500"/>
      <c r="S236" s="1500"/>
      <c r="T236" s="1500"/>
      <c r="U236" s="1500"/>
      <c r="V236" s="1500"/>
      <c r="W236" s="1500"/>
      <c r="X236" s="1500"/>
      <c r="Y236" s="1500"/>
      <c r="Z236" s="1500"/>
      <c r="AA236" s="1500"/>
      <c r="AB236" s="1500"/>
      <c r="AC236" s="1031"/>
      <c r="AD236" s="1032"/>
      <c r="AE236" s="1032"/>
      <c r="AF236" s="1032"/>
      <c r="AG236" s="1032"/>
      <c r="AH236" s="1032"/>
      <c r="AI236" s="1032"/>
      <c r="AJ236" s="1032"/>
      <c r="AK236" s="1032"/>
      <c r="AL236" s="1032"/>
      <c r="AM236" s="1033"/>
      <c r="AO236" s="278"/>
      <c r="BL236" s="33"/>
    </row>
    <row r="237" spans="2:64" ht="15" customHeight="1">
      <c r="B237" s="269"/>
      <c r="C237" s="3257"/>
      <c r="D237" s="1079"/>
      <c r="E237" s="1024"/>
      <c r="F237" s="1025"/>
      <c r="G237" s="1146" t="s">
        <v>3373</v>
      </c>
      <c r="H237" s="1146"/>
      <c r="I237" s="1146"/>
      <c r="J237" s="1146"/>
      <c r="K237" s="1146"/>
      <c r="L237" s="1147"/>
      <c r="M237" s="1329"/>
      <c r="N237" s="1329"/>
      <c r="O237" s="64" t="s">
        <v>60</v>
      </c>
      <c r="P237" s="1329"/>
      <c r="Q237" s="1329"/>
      <c r="R237" s="1329"/>
      <c r="S237" s="64" t="s">
        <v>60</v>
      </c>
      <c r="T237" s="1329"/>
      <c r="U237" s="1329"/>
      <c r="V237" s="1329"/>
      <c r="W237" s="1313" t="s">
        <v>3372</v>
      </c>
      <c r="X237" s="1314"/>
      <c r="Y237" s="1314"/>
      <c r="Z237" s="1314"/>
      <c r="AA237" s="1314"/>
      <c r="AB237" s="1314"/>
      <c r="AC237" s="1314"/>
      <c r="AD237" s="1314"/>
      <c r="AE237" s="1314"/>
      <c r="AF237" s="1314"/>
      <c r="AG237" s="1314"/>
      <c r="AH237" s="1314"/>
      <c r="AI237" s="1314"/>
      <c r="AJ237" s="1314"/>
      <c r="AK237" s="1314"/>
      <c r="AL237" s="1314"/>
      <c r="AM237" s="1315"/>
      <c r="AO237" s="278"/>
      <c r="BL237" s="29" t="str">
        <f>IF(M237="","",M237&amp;O237&amp;P237&amp;S237&amp;T237)</f>
        <v/>
      </c>
    </row>
    <row r="238" spans="2:64" ht="15" customHeight="1">
      <c r="B238" s="269"/>
      <c r="C238" s="3257"/>
      <c r="D238" s="1079"/>
      <c r="E238" s="1024"/>
      <c r="F238" s="1025"/>
      <c r="G238" s="1146" t="s">
        <v>61</v>
      </c>
      <c r="H238" s="1146"/>
      <c r="I238" s="1146"/>
      <c r="J238" s="1146"/>
      <c r="K238" s="1146"/>
      <c r="L238" s="1147"/>
      <c r="M238" s="1219" t="s">
        <v>2654</v>
      </c>
      <c r="N238" s="1220"/>
      <c r="O238" s="1220"/>
      <c r="P238" s="1157"/>
      <c r="Q238" s="1158"/>
      <c r="R238" s="62" t="s">
        <v>140</v>
      </c>
      <c r="S238" s="1157"/>
      <c r="T238" s="1158"/>
      <c r="U238" s="61" t="s">
        <v>141</v>
      </c>
      <c r="V238" s="1157"/>
      <c r="W238" s="1158"/>
      <c r="X238" s="61" t="s">
        <v>142</v>
      </c>
      <c r="Y238" s="1105"/>
      <c r="Z238" s="1105"/>
      <c r="AA238" s="1105"/>
      <c r="AB238" s="1105"/>
      <c r="AC238" s="1105"/>
      <c r="AD238" s="1105"/>
      <c r="AE238" s="1105"/>
      <c r="AF238" s="1105"/>
      <c r="AG238" s="1105"/>
      <c r="AH238" s="1105"/>
      <c r="AI238" s="1105"/>
      <c r="AJ238" s="1105"/>
      <c r="AK238" s="1105"/>
      <c r="AL238" s="1105"/>
      <c r="AM238" s="1106"/>
      <c r="AO238" s="278"/>
      <c r="BL238" s="29" t="str">
        <f>IF(M238="選択▼","",IF(V238="","",M238&amp;P238&amp;R238&amp;S238&amp;U238&amp;V238&amp;X238))</f>
        <v/>
      </c>
    </row>
    <row r="239" spans="2:64" ht="15" customHeight="1">
      <c r="B239" s="269"/>
      <c r="C239" s="3257"/>
      <c r="D239" s="1079"/>
      <c r="E239" s="1024"/>
      <c r="F239" s="1025"/>
      <c r="G239" s="1188" t="s">
        <v>455</v>
      </c>
      <c r="H239" s="1188"/>
      <c r="I239" s="1188"/>
      <c r="J239" s="1188"/>
      <c r="K239" s="1188"/>
      <c r="L239" s="1189"/>
      <c r="M239" s="1574" t="s">
        <v>3345</v>
      </c>
      <c r="N239" s="1575"/>
      <c r="O239" s="1575"/>
      <c r="P239" s="1576"/>
      <c r="Q239" s="1578"/>
      <c r="R239" s="1578"/>
      <c r="S239" s="1578"/>
      <c r="T239" s="1578"/>
      <c r="U239" s="1578"/>
      <c r="V239" s="1578"/>
      <c r="W239" s="1578"/>
      <c r="X239" s="1578"/>
      <c r="Y239" s="1578"/>
      <c r="Z239" s="1578"/>
      <c r="AA239" s="1578"/>
      <c r="AB239" s="1578"/>
      <c r="AC239" s="1578"/>
      <c r="AD239" s="1578"/>
      <c r="AE239" s="1578"/>
      <c r="AF239" s="1578"/>
      <c r="AG239" s="1578"/>
      <c r="AH239" s="1578"/>
      <c r="AI239" s="1578"/>
      <c r="AJ239" s="1578"/>
      <c r="AK239" s="1578"/>
      <c r="AL239" s="1578"/>
      <c r="AM239" s="1578"/>
      <c r="AO239" s="278"/>
      <c r="AP239" s="30"/>
      <c r="AQ239" s="72"/>
      <c r="BL239" s="29" t="str">
        <f>IF(M239="選択　▼","",M239)</f>
        <v/>
      </c>
    </row>
    <row r="240" spans="2:64" ht="15" customHeight="1">
      <c r="B240" s="269"/>
      <c r="C240" s="3257"/>
      <c r="D240" s="1079"/>
      <c r="E240" s="1024"/>
      <c r="F240" s="1025"/>
      <c r="G240" s="1146" t="s">
        <v>459</v>
      </c>
      <c r="H240" s="1146"/>
      <c r="I240" s="1146"/>
      <c r="J240" s="1146"/>
      <c r="K240" s="1146"/>
      <c r="L240" s="1147"/>
      <c r="M240" s="1465"/>
      <c r="N240" s="1466"/>
      <c r="O240" s="1466"/>
      <c r="P240" s="1609"/>
      <c r="Q240" s="1681" t="s">
        <v>2887</v>
      </c>
      <c r="R240" s="1616"/>
      <c r="S240" s="1616"/>
      <c r="T240" s="1616"/>
      <c r="U240" s="1616"/>
      <c r="V240" s="1616"/>
      <c r="W240" s="1616"/>
      <c r="X240" s="1616"/>
      <c r="Y240" s="1616"/>
      <c r="Z240" s="1616"/>
      <c r="AA240" s="1616"/>
      <c r="AB240" s="1616"/>
      <c r="AC240" s="1616"/>
      <c r="AD240" s="1616"/>
      <c r="AE240" s="1616"/>
      <c r="AF240" s="1616"/>
      <c r="AG240" s="1616"/>
      <c r="AH240" s="1616"/>
      <c r="AI240" s="1616"/>
      <c r="AJ240" s="1616"/>
      <c r="AK240" s="1616"/>
      <c r="AL240" s="1616"/>
      <c r="AM240" s="1617"/>
      <c r="AO240" s="278"/>
      <c r="AP240" s="30"/>
      <c r="AQ240" s="72"/>
    </row>
    <row r="241" spans="1:64" ht="15" hidden="1" customHeight="1">
      <c r="A241" s="43"/>
      <c r="B241" s="269"/>
      <c r="C241" s="3257"/>
      <c r="D241" s="1079"/>
      <c r="E241" s="1024"/>
      <c r="F241" s="1025"/>
      <c r="G241" s="845" t="s">
        <v>3371</v>
      </c>
      <c r="H241" s="846"/>
      <c r="I241" s="846"/>
      <c r="J241" s="846"/>
      <c r="K241" s="846"/>
      <c r="L241" s="847"/>
      <c r="M241" s="1046" t="s">
        <v>3345</v>
      </c>
      <c r="N241" s="1047"/>
      <c r="O241" s="1047"/>
      <c r="P241" s="1047"/>
      <c r="Q241" s="1047"/>
      <c r="R241" s="1047"/>
      <c r="S241" s="1047"/>
      <c r="T241" s="1047"/>
      <c r="U241" s="1047"/>
      <c r="V241" s="1047"/>
      <c r="W241" s="1047"/>
      <c r="X241" s="1047"/>
      <c r="Y241" s="1047"/>
      <c r="Z241" s="1047"/>
      <c r="AA241" s="1047"/>
      <c r="AB241" s="1047"/>
      <c r="AC241" s="1048"/>
      <c r="AD241" s="1190"/>
      <c r="AE241" s="1105"/>
      <c r="AF241" s="1105"/>
      <c r="AG241" s="1105"/>
      <c r="AH241" s="1105"/>
      <c r="AI241" s="1105"/>
      <c r="AJ241" s="1105"/>
      <c r="AK241" s="1105"/>
      <c r="AL241" s="1105"/>
      <c r="AM241" s="1106"/>
      <c r="AO241" s="278"/>
      <c r="BL241" s="29" t="str">
        <f>IF(M241="選択　▼","",LEFT(M241,1))</f>
        <v/>
      </c>
    </row>
    <row r="242" spans="1:64" ht="15" customHeight="1">
      <c r="B242" s="269"/>
      <c r="C242" s="3257"/>
      <c r="D242" s="1079"/>
      <c r="E242" s="1024"/>
      <c r="F242" s="1025"/>
      <c r="G242" s="845" t="s">
        <v>2794</v>
      </c>
      <c r="H242" s="846"/>
      <c r="I242" s="846"/>
      <c r="J242" s="846"/>
      <c r="K242" s="846"/>
      <c r="L242" s="847"/>
      <c r="M242" s="1569" t="s">
        <v>3370</v>
      </c>
      <c r="N242" s="1528"/>
      <c r="O242" s="1528"/>
      <c r="P242" s="1528"/>
      <c r="Q242" s="1528"/>
      <c r="R242" s="1528"/>
      <c r="S242" s="3232"/>
      <c r="T242" s="1876"/>
      <c r="U242" s="1876"/>
      <c r="V242" s="1876"/>
      <c r="W242" s="1876"/>
      <c r="X242" s="1876"/>
      <c r="Y242" s="1876"/>
      <c r="Z242" s="1876"/>
      <c r="AA242" s="1876"/>
      <c r="AB242" s="1876"/>
      <c r="AC242" s="1876"/>
      <c r="AD242" s="1876"/>
      <c r="AE242" s="1876"/>
      <c r="AF242" s="1876"/>
      <c r="AG242" s="1876"/>
      <c r="AH242" s="1876"/>
      <c r="AI242" s="1876"/>
      <c r="AJ242" s="1876"/>
      <c r="AK242" s="1876"/>
      <c r="AL242" s="1876"/>
      <c r="AM242" s="1879"/>
      <c r="AO242" s="278"/>
    </row>
    <row r="243" spans="1:64" ht="15" customHeight="1">
      <c r="B243" s="269"/>
      <c r="C243" s="3257"/>
      <c r="D243" s="848"/>
      <c r="E243" s="849"/>
      <c r="F243" s="850"/>
      <c r="G243" s="1079"/>
      <c r="H243" s="1024"/>
      <c r="I243" s="1024"/>
      <c r="J243" s="1024"/>
      <c r="K243" s="1024"/>
      <c r="L243" s="1025"/>
      <c r="M243" s="34" t="s">
        <v>5</v>
      </c>
      <c r="N243" s="1466"/>
      <c r="O243" s="1466"/>
      <c r="P243" s="1466"/>
      <c r="Q243" s="1466"/>
      <c r="R243" s="1190" t="s">
        <v>4</v>
      </c>
      <c r="S243" s="1105"/>
      <c r="T243" s="1105"/>
      <c r="U243" s="1545"/>
      <c r="V243" s="1545"/>
      <c r="W243" s="1545"/>
      <c r="X243" s="1545"/>
      <c r="Y243" s="1545"/>
      <c r="Z243" s="1545"/>
      <c r="AA243" s="1545"/>
      <c r="AB243" s="1545"/>
      <c r="AC243" s="1545"/>
      <c r="AD243" s="1545"/>
      <c r="AE243" s="1545"/>
      <c r="AF243" s="1545"/>
      <c r="AG243" s="1545"/>
      <c r="AH243" s="1545"/>
      <c r="AI243" s="1545"/>
      <c r="AJ243" s="1545"/>
      <c r="AK243" s="1545"/>
      <c r="AL243" s="1545"/>
      <c r="AM243" s="1546"/>
      <c r="AO243" s="278"/>
      <c r="BL243" s="29" t="str">
        <f>IF(M242="都道府県を選択▼","",IF(N243="","",M242&amp;N243&amp;"号"))</f>
        <v/>
      </c>
    </row>
    <row r="244" spans="1:64" ht="15" customHeight="1">
      <c r="B244" s="269"/>
      <c r="C244" s="3257"/>
      <c r="D244" s="845" t="s">
        <v>3369</v>
      </c>
      <c r="E244" s="846"/>
      <c r="F244" s="847"/>
      <c r="G244" s="1494" t="s">
        <v>591</v>
      </c>
      <c r="H244" s="1495"/>
      <c r="I244" s="1495"/>
      <c r="J244" s="1495"/>
      <c r="K244" s="1495"/>
      <c r="L244" s="1496"/>
      <c r="M244" s="845" t="s">
        <v>2618</v>
      </c>
      <c r="N244" s="846"/>
      <c r="O244" s="846"/>
      <c r="P244" s="846"/>
      <c r="Q244" s="846"/>
      <c r="R244" s="846"/>
      <c r="S244" s="846"/>
      <c r="T244" s="846"/>
      <c r="U244" s="846"/>
      <c r="V244" s="846"/>
      <c r="W244" s="846"/>
      <c r="X244" s="847"/>
      <c r="Y244" s="1185" t="s">
        <v>2724</v>
      </c>
      <c r="Z244" s="1186"/>
      <c r="AA244" s="1186"/>
      <c r="AB244" s="1186"/>
      <c r="AC244" s="1186"/>
      <c r="AD244" s="1186"/>
      <c r="AE244" s="1186"/>
      <c r="AF244" s="1186"/>
      <c r="AG244" s="1186"/>
      <c r="AH244" s="1186"/>
      <c r="AI244" s="1186"/>
      <c r="AJ244" s="1186"/>
      <c r="AK244" s="1186"/>
      <c r="AL244" s="1186"/>
      <c r="AM244" s="1187"/>
      <c r="AO244" s="278"/>
    </row>
    <row r="245" spans="1:64" ht="15" customHeight="1">
      <c r="B245" s="269"/>
      <c r="C245" s="3257"/>
      <c r="D245" s="1079"/>
      <c r="E245" s="1024"/>
      <c r="F245" s="1025"/>
      <c r="G245" s="1497"/>
      <c r="H245" s="1498"/>
      <c r="I245" s="1498"/>
      <c r="J245" s="1498"/>
      <c r="K245" s="1498"/>
      <c r="L245" s="1499"/>
      <c r="M245" s="1599" t="s">
        <v>2791</v>
      </c>
      <c r="N245" s="1600"/>
      <c r="O245" s="1600"/>
      <c r="P245" s="1600"/>
      <c r="Q245" s="1600"/>
      <c r="R245" s="1600"/>
      <c r="S245" s="1600"/>
      <c r="T245" s="1600"/>
      <c r="U245" s="1600"/>
      <c r="V245" s="1600"/>
      <c r="W245" s="1600"/>
      <c r="X245" s="1601"/>
      <c r="Y245" s="1599" t="s">
        <v>2792</v>
      </c>
      <c r="Z245" s="1600"/>
      <c r="AA245" s="1600"/>
      <c r="AB245" s="1600"/>
      <c r="AC245" s="1600"/>
      <c r="AD245" s="1600"/>
      <c r="AE245" s="1600"/>
      <c r="AF245" s="1600"/>
      <c r="AG245" s="1600"/>
      <c r="AH245" s="1600"/>
      <c r="AI245" s="1600"/>
      <c r="AJ245" s="1600"/>
      <c r="AK245" s="1600"/>
      <c r="AL245" s="1600"/>
      <c r="AM245" s="1601"/>
      <c r="AO245" s="278"/>
    </row>
    <row r="246" spans="1:64" ht="15" customHeight="1">
      <c r="B246" s="269"/>
      <c r="C246" s="3257"/>
      <c r="D246" s="1079"/>
      <c r="E246" s="1024"/>
      <c r="F246" s="1025"/>
      <c r="G246" s="1714" t="s">
        <v>582</v>
      </c>
      <c r="H246" s="1149"/>
      <c r="I246" s="1149"/>
      <c r="J246" s="1149"/>
      <c r="K246" s="1149"/>
      <c r="L246" s="1150"/>
      <c r="M246" s="68" t="s">
        <v>580</v>
      </c>
      <c r="N246" s="1165" t="s">
        <v>2722</v>
      </c>
      <c r="O246" s="1166"/>
      <c r="P246" s="1140"/>
      <c r="Q246" s="1141"/>
      <c r="R246" s="73" t="s">
        <v>140</v>
      </c>
      <c r="S246" s="1140"/>
      <c r="T246" s="1141"/>
      <c r="U246" s="74" t="s">
        <v>141</v>
      </c>
      <c r="V246" s="1140"/>
      <c r="W246" s="1141"/>
      <c r="X246" s="67" t="s">
        <v>142</v>
      </c>
      <c r="Y246" s="1213"/>
      <c r="Z246" s="1214"/>
      <c r="AA246" s="1214"/>
      <c r="AB246" s="1214"/>
      <c r="AC246" s="1214"/>
      <c r="AD246" s="1214"/>
      <c r="AE246" s="1214"/>
      <c r="AF246" s="1214"/>
      <c r="AG246" s="1214"/>
      <c r="AH246" s="1214"/>
      <c r="AI246" s="1214"/>
      <c r="AJ246" s="1214"/>
      <c r="AK246" s="1214"/>
      <c r="AL246" s="1214"/>
      <c r="AM246" s="1215"/>
      <c r="AO246" s="278"/>
      <c r="BL246" s="29" t="str">
        <f>IF(N246="選択","",IF(V246="",N246&amp;P246&amp;R246&amp;S246&amp;U246,IF(S246="","",N246&amp;P246&amp;R246&amp;S246&amp;U246&amp;V246&amp;X246)))</f>
        <v/>
      </c>
    </row>
    <row r="247" spans="1:64" ht="15" customHeight="1">
      <c r="B247" s="269"/>
      <c r="C247" s="3257"/>
      <c r="D247" s="1079"/>
      <c r="E247" s="1024"/>
      <c r="F247" s="1025"/>
      <c r="G247" s="1715"/>
      <c r="H247" s="1151"/>
      <c r="I247" s="1151"/>
      <c r="J247" s="1151"/>
      <c r="K247" s="1151"/>
      <c r="L247" s="1152"/>
      <c r="M247" s="36" t="s">
        <v>581</v>
      </c>
      <c r="N247" s="1159" t="s">
        <v>2722</v>
      </c>
      <c r="O247" s="1160"/>
      <c r="P247" s="1138"/>
      <c r="Q247" s="1139"/>
      <c r="R247" s="75" t="s">
        <v>140</v>
      </c>
      <c r="S247" s="1138"/>
      <c r="T247" s="1139"/>
      <c r="U247" s="76" t="s">
        <v>141</v>
      </c>
      <c r="V247" s="1138"/>
      <c r="W247" s="1139"/>
      <c r="X247" s="66" t="s">
        <v>142</v>
      </c>
      <c r="Y247" s="1216"/>
      <c r="Z247" s="1217"/>
      <c r="AA247" s="1217"/>
      <c r="AB247" s="1217"/>
      <c r="AC247" s="1217"/>
      <c r="AD247" s="1217"/>
      <c r="AE247" s="1217"/>
      <c r="AF247" s="1217"/>
      <c r="AG247" s="1217"/>
      <c r="AH247" s="1217"/>
      <c r="AI247" s="1217"/>
      <c r="AJ247" s="1217"/>
      <c r="AK247" s="1217"/>
      <c r="AL247" s="1217"/>
      <c r="AM247" s="1218"/>
      <c r="AO247" s="278"/>
      <c r="BL247" s="29" t="str">
        <f>IF(N247="選択","",IF(V247="",N247&amp;P247&amp;R247&amp;S247&amp;U247,IF(S247="","",N247&amp;P247&amp;R247&amp;S247&amp;U247&amp;V247&amp;X247)))</f>
        <v/>
      </c>
    </row>
    <row r="248" spans="1:64" ht="15" customHeight="1">
      <c r="B248" s="269"/>
      <c r="C248" s="3257"/>
      <c r="D248" s="1079"/>
      <c r="E248" s="1024"/>
      <c r="F248" s="1025"/>
      <c r="G248" s="1714" t="s">
        <v>583</v>
      </c>
      <c r="H248" s="1149"/>
      <c r="I248" s="1149"/>
      <c r="J248" s="1149"/>
      <c r="K248" s="1149"/>
      <c r="L248" s="1150"/>
      <c r="M248" s="68" t="s">
        <v>580</v>
      </c>
      <c r="N248" s="1165"/>
      <c r="O248" s="1166"/>
      <c r="P248" s="1140"/>
      <c r="Q248" s="1141"/>
      <c r="R248" s="73" t="s">
        <v>140</v>
      </c>
      <c r="S248" s="1140"/>
      <c r="T248" s="1141"/>
      <c r="U248" s="74" t="s">
        <v>141</v>
      </c>
      <c r="V248" s="1140"/>
      <c r="W248" s="1141"/>
      <c r="X248" s="67" t="s">
        <v>142</v>
      </c>
      <c r="Y248" s="1213"/>
      <c r="Z248" s="1214"/>
      <c r="AA248" s="1214"/>
      <c r="AB248" s="1214"/>
      <c r="AC248" s="1214"/>
      <c r="AD248" s="1214"/>
      <c r="AE248" s="1214"/>
      <c r="AF248" s="1214"/>
      <c r="AG248" s="1214"/>
      <c r="AH248" s="1214"/>
      <c r="AI248" s="1214"/>
      <c r="AJ248" s="1214"/>
      <c r="AK248" s="1214"/>
      <c r="AL248" s="1214"/>
      <c r="AM248" s="1215"/>
      <c r="AO248" s="278"/>
      <c r="BL248" s="29" t="str">
        <f t="shared" ref="BL248:BL265" si="6">IF(N248="","",IF(V248="",N248&amp;P248&amp;R248&amp;S248&amp;U248,IF(S248="","",N248&amp;P248&amp;R248&amp;S248&amp;U248&amp;V248&amp;X248)))</f>
        <v/>
      </c>
    </row>
    <row r="249" spans="1:64" ht="15" customHeight="1">
      <c r="B249" s="269"/>
      <c r="C249" s="3257"/>
      <c r="D249" s="1079"/>
      <c r="E249" s="1024"/>
      <c r="F249" s="1025"/>
      <c r="G249" s="1715"/>
      <c r="H249" s="1151"/>
      <c r="I249" s="1151"/>
      <c r="J249" s="1151"/>
      <c r="K249" s="1151"/>
      <c r="L249" s="1152"/>
      <c r="M249" s="36" t="s">
        <v>581</v>
      </c>
      <c r="N249" s="1159"/>
      <c r="O249" s="1160"/>
      <c r="P249" s="1138"/>
      <c r="Q249" s="1139"/>
      <c r="R249" s="75" t="s">
        <v>140</v>
      </c>
      <c r="S249" s="1138"/>
      <c r="T249" s="1139"/>
      <c r="U249" s="76" t="s">
        <v>141</v>
      </c>
      <c r="V249" s="1138"/>
      <c r="W249" s="1139"/>
      <c r="X249" s="66" t="s">
        <v>142</v>
      </c>
      <c r="Y249" s="1216"/>
      <c r="Z249" s="1217"/>
      <c r="AA249" s="1217"/>
      <c r="AB249" s="1217"/>
      <c r="AC249" s="1217"/>
      <c r="AD249" s="1217"/>
      <c r="AE249" s="1217"/>
      <c r="AF249" s="1217"/>
      <c r="AG249" s="1217"/>
      <c r="AH249" s="1217"/>
      <c r="AI249" s="1217"/>
      <c r="AJ249" s="1217"/>
      <c r="AK249" s="1217"/>
      <c r="AL249" s="1217"/>
      <c r="AM249" s="1218"/>
      <c r="AO249" s="278"/>
      <c r="BL249" s="29" t="str">
        <f t="shared" si="6"/>
        <v/>
      </c>
    </row>
    <row r="250" spans="1:64" ht="15" customHeight="1">
      <c r="B250" s="269"/>
      <c r="C250" s="3257"/>
      <c r="D250" s="1079"/>
      <c r="E250" s="1024"/>
      <c r="F250" s="1025"/>
      <c r="G250" s="1714" t="s">
        <v>584</v>
      </c>
      <c r="H250" s="1149"/>
      <c r="I250" s="1149"/>
      <c r="J250" s="1149"/>
      <c r="K250" s="1149"/>
      <c r="L250" s="1150"/>
      <c r="M250" s="68" t="s">
        <v>580</v>
      </c>
      <c r="N250" s="1165"/>
      <c r="O250" s="1166"/>
      <c r="P250" s="1140"/>
      <c r="Q250" s="1141"/>
      <c r="R250" s="73" t="s">
        <v>140</v>
      </c>
      <c r="S250" s="1140"/>
      <c r="T250" s="1141"/>
      <c r="U250" s="74" t="s">
        <v>141</v>
      </c>
      <c r="V250" s="1140"/>
      <c r="W250" s="1141"/>
      <c r="X250" s="67" t="s">
        <v>142</v>
      </c>
      <c r="Y250" s="1213"/>
      <c r="Z250" s="1214"/>
      <c r="AA250" s="1214"/>
      <c r="AB250" s="1214"/>
      <c r="AC250" s="1214"/>
      <c r="AD250" s="1214"/>
      <c r="AE250" s="1214"/>
      <c r="AF250" s="1214"/>
      <c r="AG250" s="1214"/>
      <c r="AH250" s="1214"/>
      <c r="AI250" s="1214"/>
      <c r="AJ250" s="1214"/>
      <c r="AK250" s="1214"/>
      <c r="AL250" s="1214"/>
      <c r="AM250" s="1215"/>
      <c r="AO250" s="278"/>
      <c r="BL250" s="29" t="str">
        <f t="shared" si="6"/>
        <v/>
      </c>
    </row>
    <row r="251" spans="1:64" ht="15" customHeight="1">
      <c r="B251" s="269"/>
      <c r="C251" s="3257"/>
      <c r="D251" s="1079"/>
      <c r="E251" s="1024"/>
      <c r="F251" s="1025"/>
      <c r="G251" s="1715"/>
      <c r="H251" s="1151"/>
      <c r="I251" s="1151"/>
      <c r="J251" s="1151"/>
      <c r="K251" s="1151"/>
      <c r="L251" s="1152"/>
      <c r="M251" s="36" t="s">
        <v>581</v>
      </c>
      <c r="N251" s="1159"/>
      <c r="O251" s="1160"/>
      <c r="P251" s="1138"/>
      <c r="Q251" s="1139"/>
      <c r="R251" s="75" t="s">
        <v>140</v>
      </c>
      <c r="S251" s="1138"/>
      <c r="T251" s="1139"/>
      <c r="U251" s="76" t="s">
        <v>141</v>
      </c>
      <c r="V251" s="1138"/>
      <c r="W251" s="1139"/>
      <c r="X251" s="66" t="s">
        <v>142</v>
      </c>
      <c r="Y251" s="1216"/>
      <c r="Z251" s="1217"/>
      <c r="AA251" s="1217"/>
      <c r="AB251" s="1217"/>
      <c r="AC251" s="1217"/>
      <c r="AD251" s="1217"/>
      <c r="AE251" s="1217"/>
      <c r="AF251" s="1217"/>
      <c r="AG251" s="1217"/>
      <c r="AH251" s="1217"/>
      <c r="AI251" s="1217"/>
      <c r="AJ251" s="1217"/>
      <c r="AK251" s="1217"/>
      <c r="AL251" s="1217"/>
      <c r="AM251" s="1218"/>
      <c r="AO251" s="278"/>
      <c r="BL251" s="29" t="str">
        <f t="shared" si="6"/>
        <v/>
      </c>
    </row>
    <row r="252" spans="1:64" ht="15" customHeight="1">
      <c r="B252" s="269"/>
      <c r="C252" s="3257"/>
      <c r="D252" s="1079"/>
      <c r="E252" s="1024"/>
      <c r="F252" s="1025"/>
      <c r="G252" s="1714" t="s">
        <v>585</v>
      </c>
      <c r="H252" s="1149"/>
      <c r="I252" s="1149"/>
      <c r="J252" s="1149"/>
      <c r="K252" s="1149"/>
      <c r="L252" s="1150"/>
      <c r="M252" s="68" t="s">
        <v>580</v>
      </c>
      <c r="N252" s="1165"/>
      <c r="O252" s="1166"/>
      <c r="P252" s="1140"/>
      <c r="Q252" s="1141"/>
      <c r="R252" s="73" t="s">
        <v>140</v>
      </c>
      <c r="S252" s="1140"/>
      <c r="T252" s="1141"/>
      <c r="U252" s="74" t="s">
        <v>141</v>
      </c>
      <c r="V252" s="1140"/>
      <c r="W252" s="1141"/>
      <c r="X252" s="67" t="s">
        <v>142</v>
      </c>
      <c r="Y252" s="1213"/>
      <c r="Z252" s="1214"/>
      <c r="AA252" s="1214"/>
      <c r="AB252" s="1214"/>
      <c r="AC252" s="1214"/>
      <c r="AD252" s="1214"/>
      <c r="AE252" s="1214"/>
      <c r="AF252" s="1214"/>
      <c r="AG252" s="1214"/>
      <c r="AH252" s="1214"/>
      <c r="AI252" s="1214"/>
      <c r="AJ252" s="1214"/>
      <c r="AK252" s="1214"/>
      <c r="AL252" s="1214"/>
      <c r="AM252" s="1215"/>
      <c r="AO252" s="278"/>
      <c r="BL252" s="29" t="str">
        <f t="shared" si="6"/>
        <v/>
      </c>
    </row>
    <row r="253" spans="1:64" ht="15" customHeight="1">
      <c r="B253" s="269"/>
      <c r="C253" s="3257"/>
      <c r="D253" s="1079"/>
      <c r="E253" s="1024"/>
      <c r="F253" s="1025"/>
      <c r="G253" s="1715"/>
      <c r="H253" s="1151"/>
      <c r="I253" s="1151"/>
      <c r="J253" s="1151"/>
      <c r="K253" s="1151"/>
      <c r="L253" s="1152"/>
      <c r="M253" s="36" t="s">
        <v>581</v>
      </c>
      <c r="N253" s="1159"/>
      <c r="O253" s="1160"/>
      <c r="P253" s="1138"/>
      <c r="Q253" s="1139"/>
      <c r="R253" s="75" t="s">
        <v>140</v>
      </c>
      <c r="S253" s="1138"/>
      <c r="T253" s="1139"/>
      <c r="U253" s="76" t="s">
        <v>141</v>
      </c>
      <c r="V253" s="1138"/>
      <c r="W253" s="1139"/>
      <c r="X253" s="66" t="s">
        <v>142</v>
      </c>
      <c r="Y253" s="1216"/>
      <c r="Z253" s="1217"/>
      <c r="AA253" s="1217"/>
      <c r="AB253" s="1217"/>
      <c r="AC253" s="1217"/>
      <c r="AD253" s="1217"/>
      <c r="AE253" s="1217"/>
      <c r="AF253" s="1217"/>
      <c r="AG253" s="1217"/>
      <c r="AH253" s="1217"/>
      <c r="AI253" s="1217"/>
      <c r="AJ253" s="1217"/>
      <c r="AK253" s="1217"/>
      <c r="AL253" s="1217"/>
      <c r="AM253" s="1218"/>
      <c r="AO253" s="278"/>
      <c r="BL253" s="29" t="str">
        <f t="shared" si="6"/>
        <v/>
      </c>
    </row>
    <row r="254" spans="1:64" ht="15" customHeight="1">
      <c r="B254" s="269"/>
      <c r="C254" s="3257"/>
      <c r="D254" s="1079"/>
      <c r="E254" s="1024"/>
      <c r="F254" s="1025"/>
      <c r="G254" s="1714" t="s">
        <v>586</v>
      </c>
      <c r="H254" s="1149"/>
      <c r="I254" s="1149"/>
      <c r="J254" s="1149"/>
      <c r="K254" s="1149"/>
      <c r="L254" s="1150"/>
      <c r="M254" s="68" t="s">
        <v>580</v>
      </c>
      <c r="N254" s="1165"/>
      <c r="O254" s="1166"/>
      <c r="P254" s="1140"/>
      <c r="Q254" s="1141"/>
      <c r="R254" s="73" t="s">
        <v>140</v>
      </c>
      <c r="S254" s="1140"/>
      <c r="T254" s="1141"/>
      <c r="U254" s="74" t="s">
        <v>141</v>
      </c>
      <c r="V254" s="1140"/>
      <c r="W254" s="1141"/>
      <c r="X254" s="67" t="s">
        <v>142</v>
      </c>
      <c r="Y254" s="1213"/>
      <c r="Z254" s="1214"/>
      <c r="AA254" s="1214"/>
      <c r="AB254" s="1214"/>
      <c r="AC254" s="1214"/>
      <c r="AD254" s="1214"/>
      <c r="AE254" s="1214"/>
      <c r="AF254" s="1214"/>
      <c r="AG254" s="1214"/>
      <c r="AH254" s="1214"/>
      <c r="AI254" s="1214"/>
      <c r="AJ254" s="1214"/>
      <c r="AK254" s="1214"/>
      <c r="AL254" s="1214"/>
      <c r="AM254" s="1215"/>
      <c r="AO254" s="278"/>
      <c r="BL254" s="29" t="str">
        <f t="shared" si="6"/>
        <v/>
      </c>
    </row>
    <row r="255" spans="1:64" ht="15" customHeight="1">
      <c r="B255" s="269"/>
      <c r="C255" s="3257"/>
      <c r="D255" s="1079"/>
      <c r="E255" s="1024"/>
      <c r="F255" s="1025"/>
      <c r="G255" s="1715"/>
      <c r="H255" s="1151"/>
      <c r="I255" s="1151"/>
      <c r="J255" s="1151"/>
      <c r="K255" s="1151"/>
      <c r="L255" s="1152"/>
      <c r="M255" s="36" t="s">
        <v>581</v>
      </c>
      <c r="N255" s="1159"/>
      <c r="O255" s="1160"/>
      <c r="P255" s="1138"/>
      <c r="Q255" s="1139"/>
      <c r="R255" s="75" t="s">
        <v>140</v>
      </c>
      <c r="S255" s="1138"/>
      <c r="T255" s="1139"/>
      <c r="U255" s="76" t="s">
        <v>141</v>
      </c>
      <c r="V255" s="1138"/>
      <c r="W255" s="1139"/>
      <c r="X255" s="66" t="s">
        <v>142</v>
      </c>
      <c r="Y255" s="1216"/>
      <c r="Z255" s="1217"/>
      <c r="AA255" s="1217"/>
      <c r="AB255" s="1217"/>
      <c r="AC255" s="1217"/>
      <c r="AD255" s="1217"/>
      <c r="AE255" s="1217"/>
      <c r="AF255" s="1217"/>
      <c r="AG255" s="1217"/>
      <c r="AH255" s="1217"/>
      <c r="AI255" s="1217"/>
      <c r="AJ255" s="1217"/>
      <c r="AK255" s="1217"/>
      <c r="AL255" s="1217"/>
      <c r="AM255" s="1218"/>
      <c r="AO255" s="278"/>
      <c r="BL255" s="29" t="str">
        <f t="shared" si="6"/>
        <v/>
      </c>
    </row>
    <row r="256" spans="1:64" ht="15" customHeight="1">
      <c r="B256" s="269"/>
      <c r="C256" s="3257"/>
      <c r="D256" s="1079"/>
      <c r="E256" s="1024"/>
      <c r="F256" s="1025"/>
      <c r="G256" s="1714" t="s">
        <v>587</v>
      </c>
      <c r="H256" s="1149"/>
      <c r="I256" s="1149"/>
      <c r="J256" s="1149"/>
      <c r="K256" s="1149"/>
      <c r="L256" s="1150"/>
      <c r="M256" s="68" t="s">
        <v>580</v>
      </c>
      <c r="N256" s="1165"/>
      <c r="O256" s="1166"/>
      <c r="P256" s="1140"/>
      <c r="Q256" s="1141"/>
      <c r="R256" s="73" t="s">
        <v>140</v>
      </c>
      <c r="S256" s="1140"/>
      <c r="T256" s="1141"/>
      <c r="U256" s="74" t="s">
        <v>141</v>
      </c>
      <c r="V256" s="1140"/>
      <c r="W256" s="1141"/>
      <c r="X256" s="67" t="s">
        <v>142</v>
      </c>
      <c r="Y256" s="1213"/>
      <c r="Z256" s="1214"/>
      <c r="AA256" s="1214"/>
      <c r="AB256" s="1214"/>
      <c r="AC256" s="1214"/>
      <c r="AD256" s="1214"/>
      <c r="AE256" s="1214"/>
      <c r="AF256" s="1214"/>
      <c r="AG256" s="1214"/>
      <c r="AH256" s="1214"/>
      <c r="AI256" s="1214"/>
      <c r="AJ256" s="1214"/>
      <c r="AK256" s="1214"/>
      <c r="AL256" s="1214"/>
      <c r="AM256" s="1215"/>
      <c r="AO256" s="278"/>
      <c r="BL256" s="29" t="str">
        <f t="shared" si="6"/>
        <v/>
      </c>
    </row>
    <row r="257" spans="2:64" ht="15" customHeight="1">
      <c r="B257" s="269"/>
      <c r="C257" s="3257"/>
      <c r="D257" s="1079"/>
      <c r="E257" s="1024"/>
      <c r="F257" s="1025"/>
      <c r="G257" s="1715"/>
      <c r="H257" s="1151"/>
      <c r="I257" s="1151"/>
      <c r="J257" s="1151"/>
      <c r="K257" s="1151"/>
      <c r="L257" s="1152"/>
      <c r="M257" s="36" t="s">
        <v>581</v>
      </c>
      <c r="N257" s="1159"/>
      <c r="O257" s="1160"/>
      <c r="P257" s="1138"/>
      <c r="Q257" s="1139"/>
      <c r="R257" s="75" t="s">
        <v>140</v>
      </c>
      <c r="S257" s="1138"/>
      <c r="T257" s="1139"/>
      <c r="U257" s="76" t="s">
        <v>141</v>
      </c>
      <c r="V257" s="1138"/>
      <c r="W257" s="1139"/>
      <c r="X257" s="66" t="s">
        <v>142</v>
      </c>
      <c r="Y257" s="1216"/>
      <c r="Z257" s="1217"/>
      <c r="AA257" s="1217"/>
      <c r="AB257" s="1217"/>
      <c r="AC257" s="1217"/>
      <c r="AD257" s="1217"/>
      <c r="AE257" s="1217"/>
      <c r="AF257" s="1217"/>
      <c r="AG257" s="1217"/>
      <c r="AH257" s="1217"/>
      <c r="AI257" s="1217"/>
      <c r="AJ257" s="1217"/>
      <c r="AK257" s="1217"/>
      <c r="AL257" s="1217"/>
      <c r="AM257" s="1218"/>
      <c r="AO257" s="278"/>
      <c r="BL257" s="29" t="str">
        <f t="shared" si="6"/>
        <v/>
      </c>
    </row>
    <row r="258" spans="2:64" ht="15" customHeight="1">
      <c r="B258" s="269"/>
      <c r="C258" s="3257"/>
      <c r="D258" s="1079"/>
      <c r="E258" s="1024"/>
      <c r="F258" s="1025"/>
      <c r="G258" s="1714" t="s">
        <v>588</v>
      </c>
      <c r="H258" s="1149"/>
      <c r="I258" s="1149"/>
      <c r="J258" s="1149"/>
      <c r="K258" s="1149"/>
      <c r="L258" s="1150"/>
      <c r="M258" s="68" t="s">
        <v>580</v>
      </c>
      <c r="N258" s="1165"/>
      <c r="O258" s="1166"/>
      <c r="P258" s="1140"/>
      <c r="Q258" s="1141"/>
      <c r="R258" s="73" t="s">
        <v>140</v>
      </c>
      <c r="S258" s="1140"/>
      <c r="T258" s="1141"/>
      <c r="U258" s="74" t="s">
        <v>141</v>
      </c>
      <c r="V258" s="1140"/>
      <c r="W258" s="1141"/>
      <c r="X258" s="67" t="s">
        <v>142</v>
      </c>
      <c r="Y258" s="1213"/>
      <c r="Z258" s="1214"/>
      <c r="AA258" s="1214"/>
      <c r="AB258" s="1214"/>
      <c r="AC258" s="1214"/>
      <c r="AD258" s="1214"/>
      <c r="AE258" s="1214"/>
      <c r="AF258" s="1214"/>
      <c r="AG258" s="1214"/>
      <c r="AH258" s="1214"/>
      <c r="AI258" s="1214"/>
      <c r="AJ258" s="1214"/>
      <c r="AK258" s="1214"/>
      <c r="AL258" s="1214"/>
      <c r="AM258" s="1215"/>
      <c r="AO258" s="278"/>
      <c r="BL258" s="29" t="str">
        <f t="shared" si="6"/>
        <v/>
      </c>
    </row>
    <row r="259" spans="2:64" ht="15" customHeight="1">
      <c r="B259" s="269"/>
      <c r="C259" s="3257"/>
      <c r="D259" s="1079"/>
      <c r="E259" s="1024"/>
      <c r="F259" s="1025"/>
      <c r="G259" s="1715"/>
      <c r="H259" s="1151"/>
      <c r="I259" s="1151"/>
      <c r="J259" s="1151"/>
      <c r="K259" s="1151"/>
      <c r="L259" s="1152"/>
      <c r="M259" s="36" t="s">
        <v>581</v>
      </c>
      <c r="N259" s="1159"/>
      <c r="O259" s="1160"/>
      <c r="P259" s="1138"/>
      <c r="Q259" s="1139"/>
      <c r="R259" s="75" t="s">
        <v>140</v>
      </c>
      <c r="S259" s="1138"/>
      <c r="T259" s="1139"/>
      <c r="U259" s="76" t="s">
        <v>141</v>
      </c>
      <c r="V259" s="1138"/>
      <c r="W259" s="1139"/>
      <c r="X259" s="66" t="s">
        <v>142</v>
      </c>
      <c r="Y259" s="1216"/>
      <c r="Z259" s="1217"/>
      <c r="AA259" s="1217"/>
      <c r="AB259" s="1217"/>
      <c r="AC259" s="1217"/>
      <c r="AD259" s="1217"/>
      <c r="AE259" s="1217"/>
      <c r="AF259" s="1217"/>
      <c r="AG259" s="1217"/>
      <c r="AH259" s="1217"/>
      <c r="AI259" s="1217"/>
      <c r="AJ259" s="1217"/>
      <c r="AK259" s="1217"/>
      <c r="AL259" s="1217"/>
      <c r="AM259" s="1218"/>
      <c r="AO259" s="278"/>
      <c r="AR259" s="30"/>
      <c r="BL259" s="29" t="str">
        <f t="shared" si="6"/>
        <v/>
      </c>
    </row>
    <row r="260" spans="2:64" ht="15" customHeight="1">
      <c r="B260" s="269"/>
      <c r="C260" s="3257"/>
      <c r="D260" s="1079"/>
      <c r="E260" s="1024"/>
      <c r="F260" s="1025"/>
      <c r="G260" s="1714" t="s">
        <v>589</v>
      </c>
      <c r="H260" s="1149"/>
      <c r="I260" s="1149"/>
      <c r="J260" s="1149"/>
      <c r="K260" s="1149"/>
      <c r="L260" s="1150"/>
      <c r="M260" s="68" t="s">
        <v>580</v>
      </c>
      <c r="N260" s="1165"/>
      <c r="O260" s="1166"/>
      <c r="P260" s="1140"/>
      <c r="Q260" s="1141"/>
      <c r="R260" s="73" t="s">
        <v>140</v>
      </c>
      <c r="S260" s="1140"/>
      <c r="T260" s="1141"/>
      <c r="U260" s="74" t="s">
        <v>141</v>
      </c>
      <c r="V260" s="1140"/>
      <c r="W260" s="1141"/>
      <c r="X260" s="67" t="s">
        <v>142</v>
      </c>
      <c r="Y260" s="1213"/>
      <c r="Z260" s="1214"/>
      <c r="AA260" s="1214"/>
      <c r="AB260" s="1214"/>
      <c r="AC260" s="1214"/>
      <c r="AD260" s="1214"/>
      <c r="AE260" s="1214"/>
      <c r="AF260" s="1214"/>
      <c r="AG260" s="1214"/>
      <c r="AH260" s="1214"/>
      <c r="AI260" s="1214"/>
      <c r="AJ260" s="1214"/>
      <c r="AK260" s="1214"/>
      <c r="AL260" s="1214"/>
      <c r="AM260" s="1215"/>
      <c r="AO260" s="278"/>
      <c r="BL260" s="29" t="str">
        <f t="shared" si="6"/>
        <v/>
      </c>
    </row>
    <row r="261" spans="2:64" ht="15" customHeight="1">
      <c r="B261" s="269"/>
      <c r="C261" s="3257"/>
      <c r="D261" s="1079"/>
      <c r="E261" s="1024"/>
      <c r="F261" s="1025"/>
      <c r="G261" s="1715"/>
      <c r="H261" s="1151"/>
      <c r="I261" s="1151"/>
      <c r="J261" s="1151"/>
      <c r="K261" s="1151"/>
      <c r="L261" s="1152"/>
      <c r="M261" s="36" t="s">
        <v>581</v>
      </c>
      <c r="N261" s="1159"/>
      <c r="O261" s="1160"/>
      <c r="P261" s="1138"/>
      <c r="Q261" s="1139"/>
      <c r="R261" s="75" t="s">
        <v>140</v>
      </c>
      <c r="S261" s="1138"/>
      <c r="T261" s="1139"/>
      <c r="U261" s="76" t="s">
        <v>141</v>
      </c>
      <c r="V261" s="1138"/>
      <c r="W261" s="1139"/>
      <c r="X261" s="66" t="s">
        <v>142</v>
      </c>
      <c r="Y261" s="1216"/>
      <c r="Z261" s="1217"/>
      <c r="AA261" s="1217"/>
      <c r="AB261" s="1217"/>
      <c r="AC261" s="1217"/>
      <c r="AD261" s="1217"/>
      <c r="AE261" s="1217"/>
      <c r="AF261" s="1217"/>
      <c r="AG261" s="1217"/>
      <c r="AH261" s="1217"/>
      <c r="AI261" s="1217"/>
      <c r="AJ261" s="1217"/>
      <c r="AK261" s="1217"/>
      <c r="AL261" s="1217"/>
      <c r="AM261" s="1218"/>
      <c r="AO261" s="278"/>
      <c r="AR261" s="30"/>
      <c r="BL261" s="29" t="str">
        <f t="shared" si="6"/>
        <v/>
      </c>
    </row>
    <row r="262" spans="2:64" ht="15" customHeight="1">
      <c r="B262" s="269"/>
      <c r="C262" s="3257"/>
      <c r="D262" s="1079"/>
      <c r="E262" s="1024"/>
      <c r="F262" s="1025"/>
      <c r="G262" s="1714" t="s">
        <v>590</v>
      </c>
      <c r="H262" s="1149"/>
      <c r="I262" s="1149"/>
      <c r="J262" s="1149"/>
      <c r="K262" s="1149"/>
      <c r="L262" s="1150"/>
      <c r="M262" s="68" t="s">
        <v>580</v>
      </c>
      <c r="N262" s="1165"/>
      <c r="O262" s="1166"/>
      <c r="P262" s="1140"/>
      <c r="Q262" s="1141"/>
      <c r="R262" s="73" t="s">
        <v>140</v>
      </c>
      <c r="S262" s="1140"/>
      <c r="T262" s="1141"/>
      <c r="U262" s="74" t="s">
        <v>141</v>
      </c>
      <c r="V262" s="1140"/>
      <c r="W262" s="1141"/>
      <c r="X262" s="67" t="s">
        <v>142</v>
      </c>
      <c r="Y262" s="1213"/>
      <c r="Z262" s="1214"/>
      <c r="AA262" s="1214"/>
      <c r="AB262" s="1214"/>
      <c r="AC262" s="1214"/>
      <c r="AD262" s="1214"/>
      <c r="AE262" s="1214"/>
      <c r="AF262" s="1214"/>
      <c r="AG262" s="1214"/>
      <c r="AH262" s="1214"/>
      <c r="AI262" s="1214"/>
      <c r="AJ262" s="1214"/>
      <c r="AK262" s="1214"/>
      <c r="AL262" s="1214"/>
      <c r="AM262" s="1215"/>
      <c r="AO262" s="278"/>
      <c r="AR262" s="30"/>
      <c r="BL262" s="29" t="str">
        <f t="shared" si="6"/>
        <v/>
      </c>
    </row>
    <row r="263" spans="2:64" ht="15" customHeight="1">
      <c r="B263" s="269"/>
      <c r="C263" s="3257"/>
      <c r="D263" s="1079"/>
      <c r="E263" s="1024"/>
      <c r="F263" s="1025"/>
      <c r="G263" s="1715"/>
      <c r="H263" s="1151"/>
      <c r="I263" s="1151"/>
      <c r="J263" s="1151"/>
      <c r="K263" s="1151"/>
      <c r="L263" s="1152"/>
      <c r="M263" s="36" t="s">
        <v>581</v>
      </c>
      <c r="N263" s="1159"/>
      <c r="O263" s="1160"/>
      <c r="P263" s="1138"/>
      <c r="Q263" s="1139"/>
      <c r="R263" s="75" t="s">
        <v>140</v>
      </c>
      <c r="S263" s="1138"/>
      <c r="T263" s="1139"/>
      <c r="U263" s="76" t="s">
        <v>141</v>
      </c>
      <c r="V263" s="1138"/>
      <c r="W263" s="1139"/>
      <c r="X263" s="66" t="s">
        <v>142</v>
      </c>
      <c r="Y263" s="1216"/>
      <c r="Z263" s="1217"/>
      <c r="AA263" s="1217"/>
      <c r="AB263" s="1217"/>
      <c r="AC263" s="1217"/>
      <c r="AD263" s="1217"/>
      <c r="AE263" s="1217"/>
      <c r="AF263" s="1217"/>
      <c r="AG263" s="1217"/>
      <c r="AH263" s="1217"/>
      <c r="AI263" s="1217"/>
      <c r="AJ263" s="1217"/>
      <c r="AK263" s="1217"/>
      <c r="AL263" s="1217"/>
      <c r="AM263" s="1218"/>
      <c r="AO263" s="278"/>
      <c r="BL263" s="29" t="str">
        <f t="shared" si="6"/>
        <v/>
      </c>
    </row>
    <row r="264" spans="2:64" ht="15" customHeight="1">
      <c r="B264" s="269"/>
      <c r="C264" s="3257"/>
      <c r="D264" s="1079"/>
      <c r="E264" s="1024"/>
      <c r="F264" s="1025"/>
      <c r="G264" s="1714" t="s">
        <v>2721</v>
      </c>
      <c r="H264" s="1149"/>
      <c r="I264" s="1149"/>
      <c r="J264" s="1149"/>
      <c r="K264" s="1149"/>
      <c r="L264" s="1150"/>
      <c r="M264" s="68" t="s">
        <v>580</v>
      </c>
      <c r="N264" s="1165"/>
      <c r="O264" s="1166"/>
      <c r="P264" s="1140"/>
      <c r="Q264" s="1141"/>
      <c r="R264" s="73" t="s">
        <v>140</v>
      </c>
      <c r="S264" s="1140"/>
      <c r="T264" s="1141"/>
      <c r="U264" s="74" t="s">
        <v>141</v>
      </c>
      <c r="V264" s="1140"/>
      <c r="W264" s="1141"/>
      <c r="X264" s="67" t="s">
        <v>142</v>
      </c>
      <c r="Y264" s="1213"/>
      <c r="Z264" s="1214"/>
      <c r="AA264" s="1214"/>
      <c r="AB264" s="1214"/>
      <c r="AC264" s="1214"/>
      <c r="AD264" s="1214"/>
      <c r="AE264" s="1214"/>
      <c r="AF264" s="1214"/>
      <c r="AG264" s="1214"/>
      <c r="AH264" s="1214"/>
      <c r="AI264" s="1214"/>
      <c r="AJ264" s="1214"/>
      <c r="AK264" s="1214"/>
      <c r="AL264" s="1214"/>
      <c r="AM264" s="1215"/>
      <c r="AO264" s="278"/>
      <c r="BL264" s="29" t="str">
        <f t="shared" si="6"/>
        <v/>
      </c>
    </row>
    <row r="265" spans="2:64" ht="15" customHeight="1">
      <c r="B265" s="269"/>
      <c r="C265" s="3258"/>
      <c r="D265" s="848"/>
      <c r="E265" s="849"/>
      <c r="F265" s="850"/>
      <c r="G265" s="1715"/>
      <c r="H265" s="1151"/>
      <c r="I265" s="1151"/>
      <c r="J265" s="1151"/>
      <c r="K265" s="1151"/>
      <c r="L265" s="1152"/>
      <c r="M265" s="36" t="s">
        <v>581</v>
      </c>
      <c r="N265" s="1159"/>
      <c r="O265" s="1160"/>
      <c r="P265" s="1138"/>
      <c r="Q265" s="1139"/>
      <c r="R265" s="75" t="s">
        <v>140</v>
      </c>
      <c r="S265" s="1138"/>
      <c r="T265" s="1139"/>
      <c r="U265" s="76" t="s">
        <v>141</v>
      </c>
      <c r="V265" s="1138"/>
      <c r="W265" s="1139"/>
      <c r="X265" s="66" t="s">
        <v>142</v>
      </c>
      <c r="Y265" s="1216"/>
      <c r="Z265" s="1217"/>
      <c r="AA265" s="1217"/>
      <c r="AB265" s="1217"/>
      <c r="AC265" s="1217"/>
      <c r="AD265" s="1217"/>
      <c r="AE265" s="1217"/>
      <c r="AF265" s="1217"/>
      <c r="AG265" s="1217"/>
      <c r="AH265" s="1217"/>
      <c r="AI265" s="1217"/>
      <c r="AJ265" s="1217"/>
      <c r="AK265" s="1217"/>
      <c r="AL265" s="1217"/>
      <c r="AM265" s="1218"/>
      <c r="AO265" s="278"/>
      <c r="BL265" s="29" t="str">
        <f t="shared" si="6"/>
        <v/>
      </c>
    </row>
    <row r="266" spans="2:64" ht="15" customHeight="1" thickBot="1">
      <c r="B266" s="270"/>
      <c r="C266" s="425"/>
      <c r="D266" s="426"/>
      <c r="E266" s="426"/>
      <c r="F266" s="426"/>
      <c r="G266" s="426"/>
      <c r="H266" s="426"/>
      <c r="I266" s="426"/>
      <c r="J266" s="426"/>
      <c r="K266" s="426"/>
      <c r="L266" s="42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6"/>
      <c r="AH266" s="276"/>
      <c r="AI266" s="276"/>
      <c r="AJ266" s="276"/>
      <c r="AK266" s="276"/>
      <c r="AL266" s="276"/>
      <c r="AM266" s="276"/>
      <c r="AN266" s="276"/>
      <c r="AO266" s="279"/>
      <c r="AP266" s="30"/>
      <c r="AQ266" s="72"/>
    </row>
    <row r="267" spans="2:64" ht="15" customHeight="1" thickTop="1" thickBot="1">
      <c r="B267" s="33"/>
      <c r="AJ267" s="1483" t="s">
        <v>802</v>
      </c>
      <c r="AK267" s="1483"/>
      <c r="AL267" s="1483"/>
      <c r="AM267" s="1483"/>
      <c r="AN267" s="1483"/>
      <c r="AO267" s="427"/>
      <c r="AW267" s="92"/>
      <c r="AX267" s="92"/>
      <c r="AY267" s="92"/>
      <c r="AZ267" s="92"/>
      <c r="BA267" s="92"/>
      <c r="BB267" s="92"/>
    </row>
    <row r="268" spans="2:64" ht="15" customHeight="1" thickTop="1">
      <c r="B268" s="428"/>
      <c r="C268" s="429"/>
      <c r="D268" s="430"/>
      <c r="E268" s="430"/>
      <c r="F268" s="430"/>
      <c r="G268" s="430"/>
      <c r="H268" s="430"/>
      <c r="I268" s="430"/>
      <c r="J268" s="430"/>
      <c r="K268" s="430"/>
      <c r="L268" s="430"/>
      <c r="M268" s="429"/>
      <c r="N268" s="429"/>
      <c r="O268" s="429"/>
      <c r="P268" s="429"/>
      <c r="Q268" s="429"/>
      <c r="R268" s="429"/>
      <c r="S268" s="429"/>
      <c r="T268" s="429"/>
      <c r="U268" s="429"/>
      <c r="V268" s="429"/>
      <c r="W268" s="429"/>
      <c r="X268" s="429"/>
      <c r="Y268" s="429"/>
      <c r="Z268" s="429"/>
      <c r="AA268" s="429"/>
      <c r="AB268" s="429"/>
      <c r="AC268" s="429"/>
      <c r="AD268" s="429"/>
      <c r="AE268" s="429"/>
      <c r="AF268" s="429"/>
      <c r="AG268" s="429"/>
      <c r="AH268" s="429"/>
      <c r="AI268" s="429"/>
      <c r="AJ268" s="429"/>
      <c r="AK268" s="429"/>
      <c r="AL268" s="429"/>
      <c r="AM268" s="429"/>
      <c r="AN268" s="429"/>
      <c r="AO268" s="431"/>
      <c r="AP268" s="30"/>
      <c r="AQ268" s="72"/>
      <c r="AR268" s="3245" t="s">
        <v>2988</v>
      </c>
      <c r="AS268" s="3245"/>
      <c r="AT268" s="3245"/>
      <c r="AU268" s="3245"/>
      <c r="AV268" s="3245"/>
      <c r="AW268" s="3245"/>
      <c r="AX268" s="3245"/>
      <c r="AY268" s="3245"/>
      <c r="AZ268" s="3245"/>
      <c r="BA268" s="3245"/>
      <c r="BB268" s="3245"/>
      <c r="BC268" s="3245"/>
      <c r="BD268" s="3245"/>
      <c r="BE268" s="3245"/>
      <c r="BF268" s="3245"/>
      <c r="BG268" s="3245"/>
    </row>
    <row r="269" spans="2:64" ht="15" customHeight="1">
      <c r="B269" s="432"/>
      <c r="C269" s="3256" t="s">
        <v>3384</v>
      </c>
      <c r="D269" s="1145" t="s">
        <v>3381</v>
      </c>
      <c r="E269" s="1146"/>
      <c r="F269" s="1146"/>
      <c r="G269" s="1146"/>
      <c r="H269" s="1146"/>
      <c r="I269" s="1146"/>
      <c r="J269" s="1146"/>
      <c r="K269" s="1146"/>
      <c r="L269" s="1147"/>
      <c r="M269" s="1455" t="s">
        <v>2870</v>
      </c>
      <c r="N269" s="3235"/>
      <c r="O269" s="3233"/>
      <c r="P269" s="3234"/>
      <c r="Q269" s="46" t="s">
        <v>140</v>
      </c>
      <c r="R269" s="3233"/>
      <c r="S269" s="3234"/>
      <c r="T269" s="46" t="s">
        <v>141</v>
      </c>
      <c r="U269" s="3233"/>
      <c r="V269" s="3234"/>
      <c r="W269" s="61" t="s">
        <v>142</v>
      </c>
      <c r="X269" s="1105"/>
      <c r="Y269" s="1105"/>
      <c r="Z269" s="1105"/>
      <c r="AA269" s="1105"/>
      <c r="AB269" s="1105"/>
      <c r="AC269" s="1105"/>
      <c r="AD269" s="1105"/>
      <c r="AE269" s="1105"/>
      <c r="AF269" s="1105"/>
      <c r="AG269" s="1105"/>
      <c r="AH269" s="1105"/>
      <c r="AI269" s="1105"/>
      <c r="AJ269" s="1105"/>
      <c r="AK269" s="1105"/>
      <c r="AL269" s="1105"/>
      <c r="AM269" s="1106"/>
      <c r="AO269" s="433"/>
      <c r="AR269" s="3245"/>
      <c r="AS269" s="3245"/>
      <c r="AT269" s="3245"/>
      <c r="AU269" s="3245"/>
      <c r="AV269" s="3245"/>
      <c r="AW269" s="3245"/>
      <c r="AX269" s="3245"/>
      <c r="AY269" s="3245"/>
      <c r="AZ269" s="3245"/>
      <c r="BA269" s="3245"/>
      <c r="BB269" s="3245"/>
      <c r="BC269" s="3245"/>
      <c r="BD269" s="3245"/>
      <c r="BE269" s="3245"/>
      <c r="BF269" s="3245"/>
      <c r="BG269" s="3245"/>
      <c r="BL269" s="29" t="str">
        <f>IF(U269=""," 　　年　 　月　 　日",M269&amp;O269&amp;Q269&amp;R269&amp;T269&amp;U269&amp;W269)</f>
        <v xml:space="preserve"> 　　年　 　月　 　日</v>
      </c>
    </row>
    <row r="270" spans="2:64" ht="15" customHeight="1">
      <c r="B270" s="432"/>
      <c r="C270" s="3257"/>
      <c r="D270" s="845" t="s">
        <v>3380</v>
      </c>
      <c r="E270" s="846"/>
      <c r="F270" s="847"/>
      <c r="G270" s="1581" t="s">
        <v>2</v>
      </c>
      <c r="H270" s="1581"/>
      <c r="I270" s="1581"/>
      <c r="J270" s="1581"/>
      <c r="K270" s="1581"/>
      <c r="L270" s="1582"/>
      <c r="M270" s="1517"/>
      <c r="N270" s="1508"/>
      <c r="O270" s="1508"/>
      <c r="P270" s="1508"/>
      <c r="Q270" s="1508"/>
      <c r="R270" s="1508"/>
      <c r="S270" s="1508"/>
      <c r="T270" s="1508"/>
      <c r="U270" s="1508"/>
      <c r="V270" s="1509"/>
      <c r="W270" s="1313" t="s">
        <v>3379</v>
      </c>
      <c r="X270" s="1314"/>
      <c r="Y270" s="1314"/>
      <c r="Z270" s="1314"/>
      <c r="AA270" s="1314"/>
      <c r="AB270" s="1314"/>
      <c r="AC270" s="1314"/>
      <c r="AD270" s="1314"/>
      <c r="AE270" s="1314"/>
      <c r="AF270" s="1314"/>
      <c r="AG270" s="1314"/>
      <c r="AH270" s="1314"/>
      <c r="AI270" s="1314"/>
      <c r="AJ270" s="1314"/>
      <c r="AK270" s="1314"/>
      <c r="AL270" s="1314"/>
      <c r="AM270" s="1315"/>
      <c r="AO270" s="433"/>
      <c r="AR270" s="30"/>
    </row>
    <row r="271" spans="2:64" ht="15" customHeight="1">
      <c r="B271" s="432"/>
      <c r="C271" s="3257"/>
      <c r="D271" s="1079"/>
      <c r="E271" s="1024"/>
      <c r="F271" s="1025"/>
      <c r="G271" s="1024" t="s">
        <v>420</v>
      </c>
      <c r="H271" s="1024"/>
      <c r="I271" s="1024"/>
      <c r="J271" s="1024"/>
      <c r="K271" s="1024"/>
      <c r="L271" s="1025"/>
      <c r="M271" s="1547"/>
      <c r="N271" s="1530"/>
      <c r="O271" s="1530"/>
      <c r="P271" s="1530"/>
      <c r="Q271" s="1530"/>
      <c r="R271" s="1530"/>
      <c r="S271" s="1530"/>
      <c r="T271" s="1530"/>
      <c r="U271" s="1530"/>
      <c r="V271" s="1530"/>
      <c r="W271" s="1530"/>
      <c r="X271" s="1530"/>
      <c r="Y271" s="1531"/>
      <c r="AA271" s="1314" t="s">
        <v>3378</v>
      </c>
      <c r="AB271" s="1314"/>
      <c r="AC271" s="1314"/>
      <c r="AD271" s="1314"/>
      <c r="AE271" s="1314"/>
      <c r="AF271" s="1314"/>
      <c r="AG271" s="1314"/>
      <c r="AH271" s="1314"/>
      <c r="AI271" s="1314"/>
      <c r="AJ271" s="1314"/>
      <c r="AK271" s="1314"/>
      <c r="AL271" s="1314"/>
      <c r="AM271" s="1315"/>
      <c r="AO271" s="433"/>
    </row>
    <row r="272" spans="2:64" ht="15" customHeight="1">
      <c r="B272" s="432"/>
      <c r="C272" s="3257"/>
      <c r="D272" s="1079"/>
      <c r="E272" s="1024"/>
      <c r="F272" s="1025"/>
      <c r="G272" s="1146" t="s">
        <v>3377</v>
      </c>
      <c r="H272" s="1146"/>
      <c r="I272" s="1146"/>
      <c r="J272" s="1146"/>
      <c r="K272" s="1146"/>
      <c r="L272" s="1147"/>
      <c r="M272" s="1569" t="s">
        <v>3376</v>
      </c>
      <c r="N272" s="1528"/>
      <c r="O272" s="1528"/>
      <c r="P272" s="1528"/>
      <c r="Q272" s="1528"/>
      <c r="R272" s="1528"/>
      <c r="S272" s="1528"/>
      <c r="T272" s="1528"/>
      <c r="U272" s="3230"/>
      <c r="V272" s="3230"/>
      <c r="W272" s="3230"/>
      <c r="X272" s="3230"/>
      <c r="Y272" s="3231"/>
      <c r="Z272" s="1681" t="s">
        <v>3375</v>
      </c>
      <c r="AA272" s="1616"/>
      <c r="AB272" s="1616"/>
      <c r="AC272" s="1616"/>
      <c r="AD272" s="1616"/>
      <c r="AE272" s="1616"/>
      <c r="AF272" s="3221"/>
      <c r="AG272" s="3221"/>
      <c r="AH272" s="3221"/>
      <c r="AI272" s="3221"/>
      <c r="AJ272" s="3221"/>
      <c r="AK272" s="3221"/>
      <c r="AL272" s="3221"/>
      <c r="AM272" s="3222"/>
      <c r="AO272" s="433"/>
      <c r="BL272" s="29" t="str">
        <f>IF(M272="職名を選択▼","",M272)</f>
        <v/>
      </c>
    </row>
    <row r="273" spans="1:64" ht="15" customHeight="1">
      <c r="B273" s="432"/>
      <c r="C273" s="3257"/>
      <c r="D273" s="1079"/>
      <c r="E273" s="1024"/>
      <c r="F273" s="1025"/>
      <c r="G273" s="1146" t="s">
        <v>3374</v>
      </c>
      <c r="H273" s="1146"/>
      <c r="I273" s="1146"/>
      <c r="J273" s="1146"/>
      <c r="K273" s="1146"/>
      <c r="L273" s="1147"/>
      <c r="M273" s="1500"/>
      <c r="N273" s="1500"/>
      <c r="O273" s="1500"/>
      <c r="P273" s="1500"/>
      <c r="Q273" s="1500"/>
      <c r="R273" s="1500"/>
      <c r="S273" s="1500"/>
      <c r="T273" s="1500"/>
      <c r="U273" s="1500"/>
      <c r="V273" s="1500"/>
      <c r="W273" s="1500"/>
      <c r="X273" s="1500"/>
      <c r="Y273" s="1500"/>
      <c r="Z273" s="1500"/>
      <c r="AA273" s="1500"/>
      <c r="AB273" s="1500"/>
      <c r="AC273" s="1031"/>
      <c r="AD273" s="1032"/>
      <c r="AE273" s="1032"/>
      <c r="AF273" s="1032"/>
      <c r="AG273" s="1032"/>
      <c r="AH273" s="1032"/>
      <c r="AI273" s="1032"/>
      <c r="AJ273" s="1032"/>
      <c r="AK273" s="1032"/>
      <c r="AL273" s="1032"/>
      <c r="AM273" s="1033"/>
      <c r="AO273" s="433"/>
      <c r="BL273" s="33"/>
    </row>
    <row r="274" spans="1:64" ht="15" customHeight="1">
      <c r="B274" s="432"/>
      <c r="C274" s="3257"/>
      <c r="D274" s="1079"/>
      <c r="E274" s="1024"/>
      <c r="F274" s="1025"/>
      <c r="G274" s="1146" t="s">
        <v>3373</v>
      </c>
      <c r="H274" s="1146"/>
      <c r="I274" s="1146"/>
      <c r="J274" s="1146"/>
      <c r="K274" s="1146"/>
      <c r="L274" s="1147"/>
      <c r="M274" s="1329"/>
      <c r="N274" s="1329"/>
      <c r="O274" s="64" t="s">
        <v>60</v>
      </c>
      <c r="P274" s="1329"/>
      <c r="Q274" s="1329"/>
      <c r="R274" s="1329"/>
      <c r="S274" s="64" t="s">
        <v>60</v>
      </c>
      <c r="T274" s="1329"/>
      <c r="U274" s="1329"/>
      <c r="V274" s="1329"/>
      <c r="W274" s="1313" t="s">
        <v>3372</v>
      </c>
      <c r="X274" s="1314"/>
      <c r="Y274" s="1314"/>
      <c r="Z274" s="1314"/>
      <c r="AA274" s="1314"/>
      <c r="AB274" s="1314"/>
      <c r="AC274" s="1314"/>
      <c r="AD274" s="1314"/>
      <c r="AE274" s="1314"/>
      <c r="AF274" s="1314"/>
      <c r="AG274" s="1314"/>
      <c r="AH274" s="1314"/>
      <c r="AI274" s="1314"/>
      <c r="AJ274" s="1314"/>
      <c r="AK274" s="1314"/>
      <c r="AL274" s="1314"/>
      <c r="AM274" s="1315"/>
      <c r="AO274" s="433"/>
      <c r="BL274" s="29" t="str">
        <f>IF(M274="","",M274&amp;O274&amp;P274&amp;S274&amp;T274)</f>
        <v/>
      </c>
    </row>
    <row r="275" spans="1:64" ht="15" customHeight="1">
      <c r="B275" s="432"/>
      <c r="C275" s="3257"/>
      <c r="D275" s="1079"/>
      <c r="E275" s="1024"/>
      <c r="F275" s="1025"/>
      <c r="G275" s="1146" t="s">
        <v>61</v>
      </c>
      <c r="H275" s="1146"/>
      <c r="I275" s="1146"/>
      <c r="J275" s="1146"/>
      <c r="K275" s="1146"/>
      <c r="L275" s="1147"/>
      <c r="M275" s="1219" t="s">
        <v>2654</v>
      </c>
      <c r="N275" s="1220"/>
      <c r="O275" s="1220"/>
      <c r="P275" s="1157"/>
      <c r="Q275" s="1158"/>
      <c r="R275" s="62" t="s">
        <v>140</v>
      </c>
      <c r="S275" s="1157"/>
      <c r="T275" s="1158"/>
      <c r="U275" s="61" t="s">
        <v>141</v>
      </c>
      <c r="V275" s="1157"/>
      <c r="W275" s="1158"/>
      <c r="X275" s="61" t="s">
        <v>142</v>
      </c>
      <c r="Y275" s="1105"/>
      <c r="Z275" s="1105"/>
      <c r="AA275" s="1105"/>
      <c r="AB275" s="1105"/>
      <c r="AC275" s="1105"/>
      <c r="AD275" s="1105"/>
      <c r="AE275" s="1105"/>
      <c r="AF275" s="1105"/>
      <c r="AG275" s="1105"/>
      <c r="AH275" s="1105"/>
      <c r="AI275" s="1105"/>
      <c r="AJ275" s="1105"/>
      <c r="AK275" s="1105"/>
      <c r="AL275" s="1105"/>
      <c r="AM275" s="1106"/>
      <c r="AO275" s="433"/>
      <c r="BL275" s="29" t="str">
        <f>IF(M275="選択▼","",IF(V275="","",M275&amp;P275&amp;R275&amp;S275&amp;U275&amp;V275&amp;X275))</f>
        <v/>
      </c>
    </row>
    <row r="276" spans="1:64" ht="15" customHeight="1">
      <c r="B276" s="432"/>
      <c r="C276" s="3257"/>
      <c r="D276" s="1079"/>
      <c r="E276" s="1024"/>
      <c r="F276" s="1025"/>
      <c r="G276" s="1188" t="s">
        <v>455</v>
      </c>
      <c r="H276" s="1188"/>
      <c r="I276" s="1188"/>
      <c r="J276" s="1188"/>
      <c r="K276" s="1188"/>
      <c r="L276" s="1189"/>
      <c r="M276" s="1574" t="s">
        <v>3345</v>
      </c>
      <c r="N276" s="1575"/>
      <c r="O276" s="1575"/>
      <c r="P276" s="1576"/>
      <c r="Q276" s="1578"/>
      <c r="R276" s="1578"/>
      <c r="S276" s="1578"/>
      <c r="T276" s="1578"/>
      <c r="U276" s="1578"/>
      <c r="V276" s="1578"/>
      <c r="W276" s="1578"/>
      <c r="X276" s="1578"/>
      <c r="Y276" s="1578"/>
      <c r="Z276" s="1578"/>
      <c r="AA276" s="1578"/>
      <c r="AB276" s="1578"/>
      <c r="AC276" s="1578"/>
      <c r="AD276" s="1578"/>
      <c r="AE276" s="1578"/>
      <c r="AF276" s="1578"/>
      <c r="AG276" s="1578"/>
      <c r="AH276" s="1578"/>
      <c r="AI276" s="1578"/>
      <c r="AJ276" s="1578"/>
      <c r="AK276" s="1578"/>
      <c r="AL276" s="1578"/>
      <c r="AM276" s="1578"/>
      <c r="AO276" s="433"/>
      <c r="AP276" s="30"/>
      <c r="AQ276" s="72"/>
      <c r="BL276" s="29" t="str">
        <f>IF(M276="選択　▼","",M276)</f>
        <v/>
      </c>
    </row>
    <row r="277" spans="1:64" ht="15" customHeight="1">
      <c r="B277" s="432"/>
      <c r="C277" s="3257"/>
      <c r="D277" s="1079"/>
      <c r="E277" s="1024"/>
      <c r="F277" s="1025"/>
      <c r="G277" s="1146" t="s">
        <v>459</v>
      </c>
      <c r="H277" s="1146"/>
      <c r="I277" s="1146"/>
      <c r="J277" s="1146"/>
      <c r="K277" s="1146"/>
      <c r="L277" s="1147"/>
      <c r="M277" s="1465"/>
      <c r="N277" s="1466"/>
      <c r="O277" s="1466"/>
      <c r="P277" s="1609"/>
      <c r="Q277" s="1681" t="s">
        <v>2887</v>
      </c>
      <c r="R277" s="1616"/>
      <c r="S277" s="1616"/>
      <c r="T277" s="1616"/>
      <c r="U277" s="1616"/>
      <c r="V277" s="1616"/>
      <c r="W277" s="1616"/>
      <c r="X277" s="1616"/>
      <c r="Y277" s="1616"/>
      <c r="Z277" s="1616"/>
      <c r="AA277" s="1616"/>
      <c r="AB277" s="1616"/>
      <c r="AC277" s="1616"/>
      <c r="AD277" s="1616"/>
      <c r="AE277" s="1616"/>
      <c r="AF277" s="1616"/>
      <c r="AG277" s="1616"/>
      <c r="AH277" s="1616"/>
      <c r="AI277" s="1616"/>
      <c r="AJ277" s="1616"/>
      <c r="AK277" s="1616"/>
      <c r="AL277" s="1616"/>
      <c r="AM277" s="1617"/>
      <c r="AO277" s="433"/>
      <c r="AP277" s="30"/>
      <c r="AQ277" s="72"/>
    </row>
    <row r="278" spans="1:64" ht="15" hidden="1" customHeight="1">
      <c r="A278" s="43"/>
      <c r="B278" s="432"/>
      <c r="C278" s="3257"/>
      <c r="D278" s="1079"/>
      <c r="E278" s="1024"/>
      <c r="F278" s="1025"/>
      <c r="G278" s="845" t="s">
        <v>3371</v>
      </c>
      <c r="H278" s="846"/>
      <c r="I278" s="846"/>
      <c r="J278" s="846"/>
      <c r="K278" s="846"/>
      <c r="L278" s="847"/>
      <c r="M278" s="1046" t="s">
        <v>3345</v>
      </c>
      <c r="N278" s="1047"/>
      <c r="O278" s="1047"/>
      <c r="P278" s="1047"/>
      <c r="Q278" s="1047"/>
      <c r="R278" s="1047"/>
      <c r="S278" s="1047"/>
      <c r="T278" s="1047"/>
      <c r="U278" s="1047"/>
      <c r="V278" s="1047"/>
      <c r="W278" s="1047"/>
      <c r="X278" s="1047"/>
      <c r="Y278" s="1047"/>
      <c r="Z278" s="1047"/>
      <c r="AA278" s="1047"/>
      <c r="AB278" s="1047"/>
      <c r="AC278" s="1048"/>
      <c r="AD278" s="1190"/>
      <c r="AE278" s="1105"/>
      <c r="AF278" s="1105"/>
      <c r="AG278" s="1105"/>
      <c r="AH278" s="1105"/>
      <c r="AI278" s="1105"/>
      <c r="AJ278" s="1105"/>
      <c r="AK278" s="1105"/>
      <c r="AL278" s="1105"/>
      <c r="AM278" s="1106"/>
      <c r="AO278" s="433"/>
      <c r="BL278" s="29" t="str">
        <f>IF(M278="選択　▼","",LEFT(M278,1))</f>
        <v/>
      </c>
    </row>
    <row r="279" spans="1:64" ht="15" customHeight="1">
      <c r="B279" s="432"/>
      <c r="C279" s="3257"/>
      <c r="D279" s="1079"/>
      <c r="E279" s="1024"/>
      <c r="F279" s="1025"/>
      <c r="G279" s="845" t="s">
        <v>2794</v>
      </c>
      <c r="H279" s="846"/>
      <c r="I279" s="846"/>
      <c r="J279" s="846"/>
      <c r="K279" s="846"/>
      <c r="L279" s="847"/>
      <c r="M279" s="1569" t="s">
        <v>3370</v>
      </c>
      <c r="N279" s="1528"/>
      <c r="O279" s="1528"/>
      <c r="P279" s="1528"/>
      <c r="Q279" s="1528"/>
      <c r="R279" s="1528"/>
      <c r="S279" s="3232"/>
      <c r="T279" s="1876"/>
      <c r="U279" s="1876"/>
      <c r="V279" s="1876"/>
      <c r="W279" s="1876"/>
      <c r="X279" s="1876"/>
      <c r="Y279" s="1876"/>
      <c r="Z279" s="1876"/>
      <c r="AA279" s="1876"/>
      <c r="AB279" s="1876"/>
      <c r="AC279" s="1876"/>
      <c r="AD279" s="1876"/>
      <c r="AE279" s="1876"/>
      <c r="AF279" s="1876"/>
      <c r="AG279" s="1876"/>
      <c r="AH279" s="1876"/>
      <c r="AI279" s="1876"/>
      <c r="AJ279" s="1876"/>
      <c r="AK279" s="1876"/>
      <c r="AL279" s="1876"/>
      <c r="AM279" s="1879"/>
      <c r="AO279" s="433"/>
    </row>
    <row r="280" spans="1:64" ht="15" customHeight="1">
      <c r="B280" s="432"/>
      <c r="C280" s="3257"/>
      <c r="D280" s="848"/>
      <c r="E280" s="849"/>
      <c r="F280" s="850"/>
      <c r="G280" s="1079"/>
      <c r="H280" s="1024"/>
      <c r="I280" s="1024"/>
      <c r="J280" s="1024"/>
      <c r="K280" s="1024"/>
      <c r="L280" s="1025"/>
      <c r="M280" s="34" t="s">
        <v>5</v>
      </c>
      <c r="N280" s="1466"/>
      <c r="O280" s="1466"/>
      <c r="P280" s="1466"/>
      <c r="Q280" s="1466"/>
      <c r="R280" s="1190" t="s">
        <v>4</v>
      </c>
      <c r="S280" s="1105"/>
      <c r="T280" s="1105"/>
      <c r="U280" s="1545"/>
      <c r="V280" s="1545"/>
      <c r="W280" s="1545"/>
      <c r="X280" s="1545"/>
      <c r="Y280" s="1545"/>
      <c r="Z280" s="1545"/>
      <c r="AA280" s="1545"/>
      <c r="AB280" s="1545"/>
      <c r="AC280" s="1545"/>
      <c r="AD280" s="1545"/>
      <c r="AE280" s="1545"/>
      <c r="AF280" s="1545"/>
      <c r="AG280" s="1545"/>
      <c r="AH280" s="1545"/>
      <c r="AI280" s="1545"/>
      <c r="AJ280" s="1545"/>
      <c r="AK280" s="1545"/>
      <c r="AL280" s="1545"/>
      <c r="AM280" s="1546"/>
      <c r="AO280" s="433"/>
      <c r="BL280" s="29" t="str">
        <f>IF(M279="都道府県を選択▼","",IF(N280="","",M279&amp;N280&amp;"号"))</f>
        <v/>
      </c>
    </row>
    <row r="281" spans="1:64" ht="15" customHeight="1">
      <c r="B281" s="432"/>
      <c r="C281" s="3257"/>
      <c r="D281" s="845" t="s">
        <v>3369</v>
      </c>
      <c r="E281" s="846"/>
      <c r="F281" s="847"/>
      <c r="G281" s="1494" t="s">
        <v>591</v>
      </c>
      <c r="H281" s="1495"/>
      <c r="I281" s="1495"/>
      <c r="J281" s="1495"/>
      <c r="K281" s="1495"/>
      <c r="L281" s="1496"/>
      <c r="M281" s="845" t="s">
        <v>2618</v>
      </c>
      <c r="N281" s="846"/>
      <c r="O281" s="846"/>
      <c r="P281" s="846"/>
      <c r="Q281" s="846"/>
      <c r="R281" s="846"/>
      <c r="S281" s="846"/>
      <c r="T281" s="846"/>
      <c r="U281" s="846"/>
      <c r="V281" s="846"/>
      <c r="W281" s="846"/>
      <c r="X281" s="847"/>
      <c r="Y281" s="1185" t="s">
        <v>2724</v>
      </c>
      <c r="Z281" s="1186"/>
      <c r="AA281" s="1186"/>
      <c r="AB281" s="1186"/>
      <c r="AC281" s="1186"/>
      <c r="AD281" s="1186"/>
      <c r="AE281" s="1186"/>
      <c r="AF281" s="1186"/>
      <c r="AG281" s="1186"/>
      <c r="AH281" s="1186"/>
      <c r="AI281" s="1186"/>
      <c r="AJ281" s="1186"/>
      <c r="AK281" s="1186"/>
      <c r="AL281" s="1186"/>
      <c r="AM281" s="1187"/>
      <c r="AO281" s="433"/>
    </row>
    <row r="282" spans="1:64" ht="15" customHeight="1">
      <c r="B282" s="432"/>
      <c r="C282" s="3257"/>
      <c r="D282" s="1079"/>
      <c r="E282" s="1024"/>
      <c r="F282" s="1025"/>
      <c r="G282" s="1497"/>
      <c r="H282" s="1498"/>
      <c r="I282" s="1498"/>
      <c r="J282" s="1498"/>
      <c r="K282" s="1498"/>
      <c r="L282" s="1499"/>
      <c r="M282" s="1599" t="s">
        <v>2791</v>
      </c>
      <c r="N282" s="1600"/>
      <c r="O282" s="1600"/>
      <c r="P282" s="1600"/>
      <c r="Q282" s="1600"/>
      <c r="R282" s="1600"/>
      <c r="S282" s="1600"/>
      <c r="T282" s="1600"/>
      <c r="U282" s="1600"/>
      <c r="V282" s="1600"/>
      <c r="W282" s="1600"/>
      <c r="X282" s="1601"/>
      <c r="Y282" s="1599" t="s">
        <v>2792</v>
      </c>
      <c r="Z282" s="1600"/>
      <c r="AA282" s="1600"/>
      <c r="AB282" s="1600"/>
      <c r="AC282" s="1600"/>
      <c r="AD282" s="1600"/>
      <c r="AE282" s="1600"/>
      <c r="AF282" s="1600"/>
      <c r="AG282" s="1600"/>
      <c r="AH282" s="1600"/>
      <c r="AI282" s="1600"/>
      <c r="AJ282" s="1600"/>
      <c r="AK282" s="1600"/>
      <c r="AL282" s="1600"/>
      <c r="AM282" s="1601"/>
      <c r="AO282" s="433"/>
    </row>
    <row r="283" spans="1:64" ht="15" customHeight="1">
      <c r="B283" s="432"/>
      <c r="C283" s="3257"/>
      <c r="D283" s="1079"/>
      <c r="E283" s="1024"/>
      <c r="F283" s="1025"/>
      <c r="G283" s="1714" t="s">
        <v>582</v>
      </c>
      <c r="H283" s="1149"/>
      <c r="I283" s="1149"/>
      <c r="J283" s="1149"/>
      <c r="K283" s="1149"/>
      <c r="L283" s="1150"/>
      <c r="M283" s="68" t="s">
        <v>580</v>
      </c>
      <c r="N283" s="1165" t="s">
        <v>2722</v>
      </c>
      <c r="O283" s="1166"/>
      <c r="P283" s="1140"/>
      <c r="Q283" s="1141"/>
      <c r="R283" s="73" t="s">
        <v>140</v>
      </c>
      <c r="S283" s="1140"/>
      <c r="T283" s="1141"/>
      <c r="U283" s="74" t="s">
        <v>141</v>
      </c>
      <c r="V283" s="1140"/>
      <c r="W283" s="1141"/>
      <c r="X283" s="67" t="s">
        <v>142</v>
      </c>
      <c r="Y283" s="1213"/>
      <c r="Z283" s="1214"/>
      <c r="AA283" s="1214"/>
      <c r="AB283" s="1214"/>
      <c r="AC283" s="1214"/>
      <c r="AD283" s="1214"/>
      <c r="AE283" s="1214"/>
      <c r="AF283" s="1214"/>
      <c r="AG283" s="1214"/>
      <c r="AH283" s="1214"/>
      <c r="AI283" s="1214"/>
      <c r="AJ283" s="1214"/>
      <c r="AK283" s="1214"/>
      <c r="AL283" s="1214"/>
      <c r="AM283" s="1215"/>
      <c r="AO283" s="433"/>
      <c r="BL283" s="29" t="str">
        <f>IF(N283="選択","",IF(V283="",N283&amp;P283&amp;R283&amp;S283&amp;U283,IF(S283="","",N283&amp;P283&amp;R283&amp;S283&amp;U283&amp;V283&amp;X283)))</f>
        <v/>
      </c>
    </row>
    <row r="284" spans="1:64" ht="15" customHeight="1">
      <c r="B284" s="432"/>
      <c r="C284" s="3257"/>
      <c r="D284" s="1079"/>
      <c r="E284" s="1024"/>
      <c r="F284" s="1025"/>
      <c r="G284" s="1715"/>
      <c r="H284" s="1151"/>
      <c r="I284" s="1151"/>
      <c r="J284" s="1151"/>
      <c r="K284" s="1151"/>
      <c r="L284" s="1152"/>
      <c r="M284" s="36" t="s">
        <v>581</v>
      </c>
      <c r="N284" s="1159" t="s">
        <v>2722</v>
      </c>
      <c r="O284" s="1160"/>
      <c r="P284" s="1138"/>
      <c r="Q284" s="1139"/>
      <c r="R284" s="75" t="s">
        <v>140</v>
      </c>
      <c r="S284" s="1138"/>
      <c r="T284" s="1139"/>
      <c r="U284" s="76" t="s">
        <v>141</v>
      </c>
      <c r="V284" s="1138"/>
      <c r="W284" s="1139"/>
      <c r="X284" s="66" t="s">
        <v>142</v>
      </c>
      <c r="Y284" s="1216"/>
      <c r="Z284" s="1217"/>
      <c r="AA284" s="1217"/>
      <c r="AB284" s="1217"/>
      <c r="AC284" s="1217"/>
      <c r="AD284" s="1217"/>
      <c r="AE284" s="1217"/>
      <c r="AF284" s="1217"/>
      <c r="AG284" s="1217"/>
      <c r="AH284" s="1217"/>
      <c r="AI284" s="1217"/>
      <c r="AJ284" s="1217"/>
      <c r="AK284" s="1217"/>
      <c r="AL284" s="1217"/>
      <c r="AM284" s="1218"/>
      <c r="AO284" s="433"/>
      <c r="BL284" s="29" t="str">
        <f>IF(N284="選択","",IF(V284="",N284&amp;P284&amp;R284&amp;S284&amp;U284,IF(S284="","",N284&amp;P284&amp;R284&amp;S284&amp;U284&amp;V284&amp;X284)))</f>
        <v/>
      </c>
    </row>
    <row r="285" spans="1:64" ht="15" customHeight="1">
      <c r="B285" s="432"/>
      <c r="C285" s="3257"/>
      <c r="D285" s="1079"/>
      <c r="E285" s="1024"/>
      <c r="F285" s="1025"/>
      <c r="G285" s="1714" t="s">
        <v>583</v>
      </c>
      <c r="H285" s="1149"/>
      <c r="I285" s="1149"/>
      <c r="J285" s="1149"/>
      <c r="K285" s="1149"/>
      <c r="L285" s="1150"/>
      <c r="M285" s="68" t="s">
        <v>580</v>
      </c>
      <c r="N285" s="1165"/>
      <c r="O285" s="1166"/>
      <c r="P285" s="1140"/>
      <c r="Q285" s="1141"/>
      <c r="R285" s="73" t="s">
        <v>140</v>
      </c>
      <c r="S285" s="1140"/>
      <c r="T285" s="1141"/>
      <c r="U285" s="74" t="s">
        <v>141</v>
      </c>
      <c r="V285" s="1140"/>
      <c r="W285" s="1141"/>
      <c r="X285" s="67" t="s">
        <v>142</v>
      </c>
      <c r="Y285" s="1213"/>
      <c r="Z285" s="1214"/>
      <c r="AA285" s="1214"/>
      <c r="AB285" s="1214"/>
      <c r="AC285" s="1214"/>
      <c r="AD285" s="1214"/>
      <c r="AE285" s="1214"/>
      <c r="AF285" s="1214"/>
      <c r="AG285" s="1214"/>
      <c r="AH285" s="1214"/>
      <c r="AI285" s="1214"/>
      <c r="AJ285" s="1214"/>
      <c r="AK285" s="1214"/>
      <c r="AL285" s="1214"/>
      <c r="AM285" s="1215"/>
      <c r="AO285" s="433"/>
      <c r="BL285" s="29" t="str">
        <f t="shared" ref="BL285:BL302" si="7">IF(N285="","",IF(V285="",N285&amp;P285&amp;R285&amp;S285&amp;U285,IF(S285="","",N285&amp;P285&amp;R285&amp;S285&amp;U285&amp;V285&amp;X285)))</f>
        <v/>
      </c>
    </row>
    <row r="286" spans="1:64" ht="15" customHeight="1">
      <c r="B286" s="432"/>
      <c r="C286" s="3257"/>
      <c r="D286" s="1079"/>
      <c r="E286" s="1024"/>
      <c r="F286" s="1025"/>
      <c r="G286" s="1715"/>
      <c r="H286" s="1151"/>
      <c r="I286" s="1151"/>
      <c r="J286" s="1151"/>
      <c r="K286" s="1151"/>
      <c r="L286" s="1152"/>
      <c r="M286" s="36" t="s">
        <v>581</v>
      </c>
      <c r="N286" s="1159"/>
      <c r="O286" s="1160"/>
      <c r="P286" s="1138"/>
      <c r="Q286" s="1139"/>
      <c r="R286" s="75" t="s">
        <v>140</v>
      </c>
      <c r="S286" s="1138"/>
      <c r="T286" s="1139"/>
      <c r="U286" s="76" t="s">
        <v>141</v>
      </c>
      <c r="V286" s="1138"/>
      <c r="W286" s="1139"/>
      <c r="X286" s="66" t="s">
        <v>142</v>
      </c>
      <c r="Y286" s="1216"/>
      <c r="Z286" s="1217"/>
      <c r="AA286" s="1217"/>
      <c r="AB286" s="1217"/>
      <c r="AC286" s="1217"/>
      <c r="AD286" s="1217"/>
      <c r="AE286" s="1217"/>
      <c r="AF286" s="1217"/>
      <c r="AG286" s="1217"/>
      <c r="AH286" s="1217"/>
      <c r="AI286" s="1217"/>
      <c r="AJ286" s="1217"/>
      <c r="AK286" s="1217"/>
      <c r="AL286" s="1217"/>
      <c r="AM286" s="1218"/>
      <c r="AO286" s="433"/>
      <c r="BL286" s="29" t="str">
        <f t="shared" si="7"/>
        <v/>
      </c>
    </row>
    <row r="287" spans="1:64" ht="15" customHeight="1">
      <c r="B287" s="432"/>
      <c r="C287" s="3257"/>
      <c r="D287" s="1079"/>
      <c r="E287" s="1024"/>
      <c r="F287" s="1025"/>
      <c r="G287" s="1714" t="s">
        <v>584</v>
      </c>
      <c r="H287" s="1149"/>
      <c r="I287" s="1149"/>
      <c r="J287" s="1149"/>
      <c r="K287" s="1149"/>
      <c r="L287" s="1150"/>
      <c r="M287" s="68" t="s">
        <v>580</v>
      </c>
      <c r="N287" s="1165"/>
      <c r="O287" s="1166"/>
      <c r="P287" s="1140"/>
      <c r="Q287" s="1141"/>
      <c r="R287" s="73" t="s">
        <v>140</v>
      </c>
      <c r="S287" s="1140"/>
      <c r="T287" s="1141"/>
      <c r="U287" s="74" t="s">
        <v>141</v>
      </c>
      <c r="V287" s="1140"/>
      <c r="W287" s="1141"/>
      <c r="X287" s="67" t="s">
        <v>142</v>
      </c>
      <c r="Y287" s="1213"/>
      <c r="Z287" s="1214"/>
      <c r="AA287" s="1214"/>
      <c r="AB287" s="1214"/>
      <c r="AC287" s="1214"/>
      <c r="AD287" s="1214"/>
      <c r="AE287" s="1214"/>
      <c r="AF287" s="1214"/>
      <c r="AG287" s="1214"/>
      <c r="AH287" s="1214"/>
      <c r="AI287" s="1214"/>
      <c r="AJ287" s="1214"/>
      <c r="AK287" s="1214"/>
      <c r="AL287" s="1214"/>
      <c r="AM287" s="1215"/>
      <c r="AO287" s="433"/>
      <c r="BL287" s="29" t="str">
        <f t="shared" si="7"/>
        <v/>
      </c>
    </row>
    <row r="288" spans="1:64" ht="15" customHeight="1">
      <c r="B288" s="432"/>
      <c r="C288" s="3257"/>
      <c r="D288" s="1079"/>
      <c r="E288" s="1024"/>
      <c r="F288" s="1025"/>
      <c r="G288" s="1715"/>
      <c r="H288" s="1151"/>
      <c r="I288" s="1151"/>
      <c r="J288" s="1151"/>
      <c r="K288" s="1151"/>
      <c r="L288" s="1152"/>
      <c r="M288" s="36" t="s">
        <v>581</v>
      </c>
      <c r="N288" s="1159"/>
      <c r="O288" s="1160"/>
      <c r="P288" s="1138"/>
      <c r="Q288" s="1139"/>
      <c r="R288" s="75" t="s">
        <v>140</v>
      </c>
      <c r="S288" s="1138"/>
      <c r="T288" s="1139"/>
      <c r="U288" s="76" t="s">
        <v>141</v>
      </c>
      <c r="V288" s="1138"/>
      <c r="W288" s="1139"/>
      <c r="X288" s="66" t="s">
        <v>142</v>
      </c>
      <c r="Y288" s="1216"/>
      <c r="Z288" s="1217"/>
      <c r="AA288" s="1217"/>
      <c r="AB288" s="1217"/>
      <c r="AC288" s="1217"/>
      <c r="AD288" s="1217"/>
      <c r="AE288" s="1217"/>
      <c r="AF288" s="1217"/>
      <c r="AG288" s="1217"/>
      <c r="AH288" s="1217"/>
      <c r="AI288" s="1217"/>
      <c r="AJ288" s="1217"/>
      <c r="AK288" s="1217"/>
      <c r="AL288" s="1217"/>
      <c r="AM288" s="1218"/>
      <c r="AO288" s="433"/>
      <c r="BL288" s="29" t="str">
        <f t="shared" si="7"/>
        <v/>
      </c>
    </row>
    <row r="289" spans="2:64" ht="15" customHeight="1">
      <c r="B289" s="432"/>
      <c r="C289" s="3257"/>
      <c r="D289" s="1079"/>
      <c r="E289" s="1024"/>
      <c r="F289" s="1025"/>
      <c r="G289" s="1714" t="s">
        <v>585</v>
      </c>
      <c r="H289" s="1149"/>
      <c r="I289" s="1149"/>
      <c r="J289" s="1149"/>
      <c r="K289" s="1149"/>
      <c r="L289" s="1150"/>
      <c r="M289" s="68" t="s">
        <v>580</v>
      </c>
      <c r="N289" s="1165"/>
      <c r="O289" s="1166"/>
      <c r="P289" s="1140"/>
      <c r="Q289" s="1141"/>
      <c r="R289" s="73" t="s">
        <v>140</v>
      </c>
      <c r="S289" s="1140"/>
      <c r="T289" s="1141"/>
      <c r="U289" s="74" t="s">
        <v>141</v>
      </c>
      <c r="V289" s="1140"/>
      <c r="W289" s="1141"/>
      <c r="X289" s="67" t="s">
        <v>142</v>
      </c>
      <c r="Y289" s="1213"/>
      <c r="Z289" s="1214"/>
      <c r="AA289" s="1214"/>
      <c r="AB289" s="1214"/>
      <c r="AC289" s="1214"/>
      <c r="AD289" s="1214"/>
      <c r="AE289" s="1214"/>
      <c r="AF289" s="1214"/>
      <c r="AG289" s="1214"/>
      <c r="AH289" s="1214"/>
      <c r="AI289" s="1214"/>
      <c r="AJ289" s="1214"/>
      <c r="AK289" s="1214"/>
      <c r="AL289" s="1214"/>
      <c r="AM289" s="1215"/>
      <c r="AO289" s="433"/>
      <c r="BL289" s="29" t="str">
        <f t="shared" si="7"/>
        <v/>
      </c>
    </row>
    <row r="290" spans="2:64" ht="15" customHeight="1">
      <c r="B290" s="432"/>
      <c r="C290" s="3257"/>
      <c r="D290" s="1079"/>
      <c r="E290" s="1024"/>
      <c r="F290" s="1025"/>
      <c r="G290" s="1715"/>
      <c r="H290" s="1151"/>
      <c r="I290" s="1151"/>
      <c r="J290" s="1151"/>
      <c r="K290" s="1151"/>
      <c r="L290" s="1152"/>
      <c r="M290" s="36" t="s">
        <v>581</v>
      </c>
      <c r="N290" s="1159"/>
      <c r="O290" s="1160"/>
      <c r="P290" s="1138"/>
      <c r="Q290" s="1139"/>
      <c r="R290" s="75" t="s">
        <v>140</v>
      </c>
      <c r="S290" s="1138"/>
      <c r="T290" s="1139"/>
      <c r="U290" s="76" t="s">
        <v>141</v>
      </c>
      <c r="V290" s="1138"/>
      <c r="W290" s="1139"/>
      <c r="X290" s="66" t="s">
        <v>142</v>
      </c>
      <c r="Y290" s="1216"/>
      <c r="Z290" s="1217"/>
      <c r="AA290" s="1217"/>
      <c r="AB290" s="1217"/>
      <c r="AC290" s="1217"/>
      <c r="AD290" s="1217"/>
      <c r="AE290" s="1217"/>
      <c r="AF290" s="1217"/>
      <c r="AG290" s="1217"/>
      <c r="AH290" s="1217"/>
      <c r="AI290" s="1217"/>
      <c r="AJ290" s="1217"/>
      <c r="AK290" s="1217"/>
      <c r="AL290" s="1217"/>
      <c r="AM290" s="1218"/>
      <c r="AO290" s="433"/>
      <c r="BL290" s="29" t="str">
        <f t="shared" si="7"/>
        <v/>
      </c>
    </row>
    <row r="291" spans="2:64" ht="15" customHeight="1">
      <c r="B291" s="432"/>
      <c r="C291" s="3257"/>
      <c r="D291" s="1079"/>
      <c r="E291" s="1024"/>
      <c r="F291" s="1025"/>
      <c r="G291" s="1714" t="s">
        <v>586</v>
      </c>
      <c r="H291" s="1149"/>
      <c r="I291" s="1149"/>
      <c r="J291" s="1149"/>
      <c r="K291" s="1149"/>
      <c r="L291" s="1150"/>
      <c r="M291" s="68" t="s">
        <v>580</v>
      </c>
      <c r="N291" s="1165"/>
      <c r="O291" s="1166"/>
      <c r="P291" s="1140"/>
      <c r="Q291" s="1141"/>
      <c r="R291" s="73" t="s">
        <v>140</v>
      </c>
      <c r="S291" s="1140"/>
      <c r="T291" s="1141"/>
      <c r="U291" s="74" t="s">
        <v>141</v>
      </c>
      <c r="V291" s="1140"/>
      <c r="W291" s="1141"/>
      <c r="X291" s="67" t="s">
        <v>142</v>
      </c>
      <c r="Y291" s="1213"/>
      <c r="Z291" s="1214"/>
      <c r="AA291" s="1214"/>
      <c r="AB291" s="1214"/>
      <c r="AC291" s="1214"/>
      <c r="AD291" s="1214"/>
      <c r="AE291" s="1214"/>
      <c r="AF291" s="1214"/>
      <c r="AG291" s="1214"/>
      <c r="AH291" s="1214"/>
      <c r="AI291" s="1214"/>
      <c r="AJ291" s="1214"/>
      <c r="AK291" s="1214"/>
      <c r="AL291" s="1214"/>
      <c r="AM291" s="1215"/>
      <c r="AO291" s="433"/>
      <c r="BL291" s="29" t="str">
        <f t="shared" si="7"/>
        <v/>
      </c>
    </row>
    <row r="292" spans="2:64" ht="15" customHeight="1">
      <c r="B292" s="432"/>
      <c r="C292" s="3257"/>
      <c r="D292" s="1079"/>
      <c r="E292" s="1024"/>
      <c r="F292" s="1025"/>
      <c r="G292" s="1715"/>
      <c r="H292" s="1151"/>
      <c r="I292" s="1151"/>
      <c r="J292" s="1151"/>
      <c r="K292" s="1151"/>
      <c r="L292" s="1152"/>
      <c r="M292" s="36" t="s">
        <v>581</v>
      </c>
      <c r="N292" s="1159"/>
      <c r="O292" s="1160"/>
      <c r="P292" s="1138"/>
      <c r="Q292" s="1139"/>
      <c r="R292" s="75" t="s">
        <v>140</v>
      </c>
      <c r="S292" s="1138"/>
      <c r="T292" s="1139"/>
      <c r="U292" s="76" t="s">
        <v>141</v>
      </c>
      <c r="V292" s="1138"/>
      <c r="W292" s="1139"/>
      <c r="X292" s="66" t="s">
        <v>142</v>
      </c>
      <c r="Y292" s="1216"/>
      <c r="Z292" s="1217"/>
      <c r="AA292" s="1217"/>
      <c r="AB292" s="1217"/>
      <c r="AC292" s="1217"/>
      <c r="AD292" s="1217"/>
      <c r="AE292" s="1217"/>
      <c r="AF292" s="1217"/>
      <c r="AG292" s="1217"/>
      <c r="AH292" s="1217"/>
      <c r="AI292" s="1217"/>
      <c r="AJ292" s="1217"/>
      <c r="AK292" s="1217"/>
      <c r="AL292" s="1217"/>
      <c r="AM292" s="1218"/>
      <c r="AO292" s="433"/>
      <c r="BL292" s="29" t="str">
        <f t="shared" si="7"/>
        <v/>
      </c>
    </row>
    <row r="293" spans="2:64" ht="15" customHeight="1">
      <c r="B293" s="432"/>
      <c r="C293" s="3257"/>
      <c r="D293" s="1079"/>
      <c r="E293" s="1024"/>
      <c r="F293" s="1025"/>
      <c r="G293" s="1714" t="s">
        <v>587</v>
      </c>
      <c r="H293" s="1149"/>
      <c r="I293" s="1149"/>
      <c r="J293" s="1149"/>
      <c r="K293" s="1149"/>
      <c r="L293" s="1150"/>
      <c r="M293" s="68" t="s">
        <v>580</v>
      </c>
      <c r="N293" s="1165"/>
      <c r="O293" s="1166"/>
      <c r="P293" s="1140"/>
      <c r="Q293" s="1141"/>
      <c r="R293" s="73" t="s">
        <v>140</v>
      </c>
      <c r="S293" s="1140"/>
      <c r="T293" s="1141"/>
      <c r="U293" s="74" t="s">
        <v>141</v>
      </c>
      <c r="V293" s="1140"/>
      <c r="W293" s="1141"/>
      <c r="X293" s="67" t="s">
        <v>142</v>
      </c>
      <c r="Y293" s="1213"/>
      <c r="Z293" s="1214"/>
      <c r="AA293" s="1214"/>
      <c r="AB293" s="1214"/>
      <c r="AC293" s="1214"/>
      <c r="AD293" s="1214"/>
      <c r="AE293" s="1214"/>
      <c r="AF293" s="1214"/>
      <c r="AG293" s="1214"/>
      <c r="AH293" s="1214"/>
      <c r="AI293" s="1214"/>
      <c r="AJ293" s="1214"/>
      <c r="AK293" s="1214"/>
      <c r="AL293" s="1214"/>
      <c r="AM293" s="1215"/>
      <c r="AO293" s="433"/>
      <c r="BL293" s="29" t="str">
        <f t="shared" si="7"/>
        <v/>
      </c>
    </row>
    <row r="294" spans="2:64" ht="15" customHeight="1">
      <c r="B294" s="432"/>
      <c r="C294" s="3257"/>
      <c r="D294" s="1079"/>
      <c r="E294" s="1024"/>
      <c r="F294" s="1025"/>
      <c r="G294" s="1715"/>
      <c r="H294" s="1151"/>
      <c r="I294" s="1151"/>
      <c r="J294" s="1151"/>
      <c r="K294" s="1151"/>
      <c r="L294" s="1152"/>
      <c r="M294" s="36" t="s">
        <v>581</v>
      </c>
      <c r="N294" s="1159"/>
      <c r="O294" s="1160"/>
      <c r="P294" s="1138"/>
      <c r="Q294" s="1139"/>
      <c r="R294" s="75" t="s">
        <v>140</v>
      </c>
      <c r="S294" s="1138"/>
      <c r="T294" s="1139"/>
      <c r="U294" s="76" t="s">
        <v>141</v>
      </c>
      <c r="V294" s="1138"/>
      <c r="W294" s="1139"/>
      <c r="X294" s="66" t="s">
        <v>142</v>
      </c>
      <c r="Y294" s="1216"/>
      <c r="Z294" s="1217"/>
      <c r="AA294" s="1217"/>
      <c r="AB294" s="1217"/>
      <c r="AC294" s="1217"/>
      <c r="AD294" s="1217"/>
      <c r="AE294" s="1217"/>
      <c r="AF294" s="1217"/>
      <c r="AG294" s="1217"/>
      <c r="AH294" s="1217"/>
      <c r="AI294" s="1217"/>
      <c r="AJ294" s="1217"/>
      <c r="AK294" s="1217"/>
      <c r="AL294" s="1217"/>
      <c r="AM294" s="1218"/>
      <c r="AO294" s="433"/>
      <c r="BL294" s="29" t="str">
        <f t="shared" si="7"/>
        <v/>
      </c>
    </row>
    <row r="295" spans="2:64" ht="15" customHeight="1">
      <c r="B295" s="432"/>
      <c r="C295" s="3257"/>
      <c r="D295" s="1079"/>
      <c r="E295" s="1024"/>
      <c r="F295" s="1025"/>
      <c r="G295" s="1714" t="s">
        <v>588</v>
      </c>
      <c r="H295" s="1149"/>
      <c r="I295" s="1149"/>
      <c r="J295" s="1149"/>
      <c r="K295" s="1149"/>
      <c r="L295" s="1150"/>
      <c r="M295" s="68" t="s">
        <v>580</v>
      </c>
      <c r="N295" s="1165"/>
      <c r="O295" s="1166"/>
      <c r="P295" s="1140"/>
      <c r="Q295" s="1141"/>
      <c r="R295" s="73" t="s">
        <v>140</v>
      </c>
      <c r="S295" s="1140"/>
      <c r="T295" s="1141"/>
      <c r="U295" s="74" t="s">
        <v>141</v>
      </c>
      <c r="V295" s="1140"/>
      <c r="W295" s="1141"/>
      <c r="X295" s="67" t="s">
        <v>142</v>
      </c>
      <c r="Y295" s="1213"/>
      <c r="Z295" s="1214"/>
      <c r="AA295" s="1214"/>
      <c r="AB295" s="1214"/>
      <c r="AC295" s="1214"/>
      <c r="AD295" s="1214"/>
      <c r="AE295" s="1214"/>
      <c r="AF295" s="1214"/>
      <c r="AG295" s="1214"/>
      <c r="AH295" s="1214"/>
      <c r="AI295" s="1214"/>
      <c r="AJ295" s="1214"/>
      <c r="AK295" s="1214"/>
      <c r="AL295" s="1214"/>
      <c r="AM295" s="1215"/>
      <c r="AO295" s="433"/>
      <c r="BL295" s="29" t="str">
        <f t="shared" si="7"/>
        <v/>
      </c>
    </row>
    <row r="296" spans="2:64" ht="15" customHeight="1">
      <c r="B296" s="432"/>
      <c r="C296" s="3257"/>
      <c r="D296" s="1079"/>
      <c r="E296" s="1024"/>
      <c r="F296" s="1025"/>
      <c r="G296" s="1715"/>
      <c r="H296" s="1151"/>
      <c r="I296" s="1151"/>
      <c r="J296" s="1151"/>
      <c r="K296" s="1151"/>
      <c r="L296" s="1152"/>
      <c r="M296" s="36" t="s">
        <v>581</v>
      </c>
      <c r="N296" s="1159"/>
      <c r="O296" s="1160"/>
      <c r="P296" s="1138"/>
      <c r="Q296" s="1139"/>
      <c r="R296" s="75" t="s">
        <v>140</v>
      </c>
      <c r="S296" s="1138"/>
      <c r="T296" s="1139"/>
      <c r="U296" s="76" t="s">
        <v>141</v>
      </c>
      <c r="V296" s="1138"/>
      <c r="W296" s="1139"/>
      <c r="X296" s="66" t="s">
        <v>142</v>
      </c>
      <c r="Y296" s="1216"/>
      <c r="Z296" s="1217"/>
      <c r="AA296" s="1217"/>
      <c r="AB296" s="1217"/>
      <c r="AC296" s="1217"/>
      <c r="AD296" s="1217"/>
      <c r="AE296" s="1217"/>
      <c r="AF296" s="1217"/>
      <c r="AG296" s="1217"/>
      <c r="AH296" s="1217"/>
      <c r="AI296" s="1217"/>
      <c r="AJ296" s="1217"/>
      <c r="AK296" s="1217"/>
      <c r="AL296" s="1217"/>
      <c r="AM296" s="1218"/>
      <c r="AO296" s="433"/>
      <c r="AR296" s="30"/>
      <c r="BL296" s="29" t="str">
        <f t="shared" si="7"/>
        <v/>
      </c>
    </row>
    <row r="297" spans="2:64" ht="15" customHeight="1">
      <c r="B297" s="432"/>
      <c r="C297" s="3257"/>
      <c r="D297" s="1079"/>
      <c r="E297" s="1024"/>
      <c r="F297" s="1025"/>
      <c r="G297" s="1714" t="s">
        <v>589</v>
      </c>
      <c r="H297" s="1149"/>
      <c r="I297" s="1149"/>
      <c r="J297" s="1149"/>
      <c r="K297" s="1149"/>
      <c r="L297" s="1150"/>
      <c r="M297" s="68" t="s">
        <v>580</v>
      </c>
      <c r="N297" s="1165"/>
      <c r="O297" s="1166"/>
      <c r="P297" s="1140"/>
      <c r="Q297" s="1141"/>
      <c r="R297" s="73" t="s">
        <v>140</v>
      </c>
      <c r="S297" s="1140"/>
      <c r="T297" s="1141"/>
      <c r="U297" s="74" t="s">
        <v>141</v>
      </c>
      <c r="V297" s="1140"/>
      <c r="W297" s="1141"/>
      <c r="X297" s="67" t="s">
        <v>142</v>
      </c>
      <c r="Y297" s="1213"/>
      <c r="Z297" s="1214"/>
      <c r="AA297" s="1214"/>
      <c r="AB297" s="1214"/>
      <c r="AC297" s="1214"/>
      <c r="AD297" s="1214"/>
      <c r="AE297" s="1214"/>
      <c r="AF297" s="1214"/>
      <c r="AG297" s="1214"/>
      <c r="AH297" s="1214"/>
      <c r="AI297" s="1214"/>
      <c r="AJ297" s="1214"/>
      <c r="AK297" s="1214"/>
      <c r="AL297" s="1214"/>
      <c r="AM297" s="1215"/>
      <c r="AO297" s="433"/>
      <c r="BL297" s="29" t="str">
        <f t="shared" si="7"/>
        <v/>
      </c>
    </row>
    <row r="298" spans="2:64" ht="15" customHeight="1">
      <c r="B298" s="432"/>
      <c r="C298" s="3257"/>
      <c r="D298" s="1079"/>
      <c r="E298" s="1024"/>
      <c r="F298" s="1025"/>
      <c r="G298" s="1715"/>
      <c r="H298" s="1151"/>
      <c r="I298" s="1151"/>
      <c r="J298" s="1151"/>
      <c r="K298" s="1151"/>
      <c r="L298" s="1152"/>
      <c r="M298" s="36" t="s">
        <v>581</v>
      </c>
      <c r="N298" s="1159"/>
      <c r="O298" s="1160"/>
      <c r="P298" s="1138"/>
      <c r="Q298" s="1139"/>
      <c r="R298" s="75" t="s">
        <v>140</v>
      </c>
      <c r="S298" s="1138"/>
      <c r="T298" s="1139"/>
      <c r="U298" s="76" t="s">
        <v>141</v>
      </c>
      <c r="V298" s="1138"/>
      <c r="W298" s="1139"/>
      <c r="X298" s="66" t="s">
        <v>142</v>
      </c>
      <c r="Y298" s="1216"/>
      <c r="Z298" s="1217"/>
      <c r="AA298" s="1217"/>
      <c r="AB298" s="1217"/>
      <c r="AC298" s="1217"/>
      <c r="AD298" s="1217"/>
      <c r="AE298" s="1217"/>
      <c r="AF298" s="1217"/>
      <c r="AG298" s="1217"/>
      <c r="AH298" s="1217"/>
      <c r="AI298" s="1217"/>
      <c r="AJ298" s="1217"/>
      <c r="AK298" s="1217"/>
      <c r="AL298" s="1217"/>
      <c r="AM298" s="1218"/>
      <c r="AO298" s="433"/>
      <c r="AR298" s="30"/>
      <c r="BL298" s="29" t="str">
        <f t="shared" si="7"/>
        <v/>
      </c>
    </row>
    <row r="299" spans="2:64" ht="15" customHeight="1">
      <c r="B299" s="432"/>
      <c r="C299" s="3257"/>
      <c r="D299" s="1079"/>
      <c r="E299" s="1024"/>
      <c r="F299" s="1025"/>
      <c r="G299" s="1714" t="s">
        <v>590</v>
      </c>
      <c r="H299" s="1149"/>
      <c r="I299" s="1149"/>
      <c r="J299" s="1149"/>
      <c r="K299" s="1149"/>
      <c r="L299" s="1150"/>
      <c r="M299" s="68" t="s">
        <v>580</v>
      </c>
      <c r="N299" s="1165"/>
      <c r="O299" s="1166"/>
      <c r="P299" s="1140"/>
      <c r="Q299" s="1141"/>
      <c r="R299" s="73" t="s">
        <v>140</v>
      </c>
      <c r="S299" s="1140"/>
      <c r="T299" s="1141"/>
      <c r="U299" s="74" t="s">
        <v>141</v>
      </c>
      <c r="V299" s="1140"/>
      <c r="W299" s="1141"/>
      <c r="X299" s="67" t="s">
        <v>142</v>
      </c>
      <c r="Y299" s="1213"/>
      <c r="Z299" s="1214"/>
      <c r="AA299" s="1214"/>
      <c r="AB299" s="1214"/>
      <c r="AC299" s="1214"/>
      <c r="AD299" s="1214"/>
      <c r="AE299" s="1214"/>
      <c r="AF299" s="1214"/>
      <c r="AG299" s="1214"/>
      <c r="AH299" s="1214"/>
      <c r="AI299" s="1214"/>
      <c r="AJ299" s="1214"/>
      <c r="AK299" s="1214"/>
      <c r="AL299" s="1214"/>
      <c r="AM299" s="1215"/>
      <c r="AO299" s="433"/>
      <c r="AR299" s="30"/>
      <c r="BL299" s="29" t="str">
        <f t="shared" si="7"/>
        <v/>
      </c>
    </row>
    <row r="300" spans="2:64" ht="15" customHeight="1">
      <c r="B300" s="432"/>
      <c r="C300" s="3257"/>
      <c r="D300" s="1079"/>
      <c r="E300" s="1024"/>
      <c r="F300" s="1025"/>
      <c r="G300" s="1715"/>
      <c r="H300" s="1151"/>
      <c r="I300" s="1151"/>
      <c r="J300" s="1151"/>
      <c r="K300" s="1151"/>
      <c r="L300" s="1152"/>
      <c r="M300" s="36" t="s">
        <v>581</v>
      </c>
      <c r="N300" s="1159"/>
      <c r="O300" s="1160"/>
      <c r="P300" s="1138"/>
      <c r="Q300" s="1139"/>
      <c r="R300" s="75" t="s">
        <v>140</v>
      </c>
      <c r="S300" s="1138"/>
      <c r="T300" s="1139"/>
      <c r="U300" s="76" t="s">
        <v>141</v>
      </c>
      <c r="V300" s="1138"/>
      <c r="W300" s="1139"/>
      <c r="X300" s="66" t="s">
        <v>142</v>
      </c>
      <c r="Y300" s="1216"/>
      <c r="Z300" s="1217"/>
      <c r="AA300" s="1217"/>
      <c r="AB300" s="1217"/>
      <c r="AC300" s="1217"/>
      <c r="AD300" s="1217"/>
      <c r="AE300" s="1217"/>
      <c r="AF300" s="1217"/>
      <c r="AG300" s="1217"/>
      <c r="AH300" s="1217"/>
      <c r="AI300" s="1217"/>
      <c r="AJ300" s="1217"/>
      <c r="AK300" s="1217"/>
      <c r="AL300" s="1217"/>
      <c r="AM300" s="1218"/>
      <c r="AO300" s="433"/>
      <c r="BL300" s="29" t="str">
        <f t="shared" si="7"/>
        <v/>
      </c>
    </row>
    <row r="301" spans="2:64" ht="15" customHeight="1">
      <c r="B301" s="432"/>
      <c r="C301" s="3257"/>
      <c r="D301" s="1079"/>
      <c r="E301" s="1024"/>
      <c r="F301" s="1025"/>
      <c r="G301" s="1714" t="s">
        <v>2721</v>
      </c>
      <c r="H301" s="1149"/>
      <c r="I301" s="1149"/>
      <c r="J301" s="1149"/>
      <c r="K301" s="1149"/>
      <c r="L301" s="1150"/>
      <c r="M301" s="68" t="s">
        <v>580</v>
      </c>
      <c r="N301" s="1165"/>
      <c r="O301" s="1166"/>
      <c r="P301" s="1140"/>
      <c r="Q301" s="1141"/>
      <c r="R301" s="73" t="s">
        <v>140</v>
      </c>
      <c r="S301" s="1140"/>
      <c r="T301" s="1141"/>
      <c r="U301" s="74" t="s">
        <v>141</v>
      </c>
      <c r="V301" s="1140"/>
      <c r="W301" s="1141"/>
      <c r="X301" s="67" t="s">
        <v>142</v>
      </c>
      <c r="Y301" s="1213"/>
      <c r="Z301" s="1214"/>
      <c r="AA301" s="1214"/>
      <c r="AB301" s="1214"/>
      <c r="AC301" s="1214"/>
      <c r="AD301" s="1214"/>
      <c r="AE301" s="1214"/>
      <c r="AF301" s="1214"/>
      <c r="AG301" s="1214"/>
      <c r="AH301" s="1214"/>
      <c r="AI301" s="1214"/>
      <c r="AJ301" s="1214"/>
      <c r="AK301" s="1214"/>
      <c r="AL301" s="1214"/>
      <c r="AM301" s="1215"/>
      <c r="AO301" s="433"/>
      <c r="BL301" s="29" t="str">
        <f t="shared" si="7"/>
        <v/>
      </c>
    </row>
    <row r="302" spans="2:64" ht="15" customHeight="1">
      <c r="B302" s="432"/>
      <c r="C302" s="3258"/>
      <c r="D302" s="848"/>
      <c r="E302" s="849"/>
      <c r="F302" s="850"/>
      <c r="G302" s="1715"/>
      <c r="H302" s="1151"/>
      <c r="I302" s="1151"/>
      <c r="J302" s="1151"/>
      <c r="K302" s="1151"/>
      <c r="L302" s="1152"/>
      <c r="M302" s="36" t="s">
        <v>581</v>
      </c>
      <c r="N302" s="1159"/>
      <c r="O302" s="1160"/>
      <c r="P302" s="1138"/>
      <c r="Q302" s="1139"/>
      <c r="R302" s="75" t="s">
        <v>140</v>
      </c>
      <c r="S302" s="1138"/>
      <c r="T302" s="1139"/>
      <c r="U302" s="76" t="s">
        <v>141</v>
      </c>
      <c r="V302" s="1138"/>
      <c r="W302" s="1139"/>
      <c r="X302" s="66" t="s">
        <v>142</v>
      </c>
      <c r="Y302" s="1216"/>
      <c r="Z302" s="1217"/>
      <c r="AA302" s="1217"/>
      <c r="AB302" s="1217"/>
      <c r="AC302" s="1217"/>
      <c r="AD302" s="1217"/>
      <c r="AE302" s="1217"/>
      <c r="AF302" s="1217"/>
      <c r="AG302" s="1217"/>
      <c r="AH302" s="1217"/>
      <c r="AI302" s="1217"/>
      <c r="AJ302" s="1217"/>
      <c r="AK302" s="1217"/>
      <c r="AL302" s="1217"/>
      <c r="AM302" s="1218"/>
      <c r="AO302" s="433"/>
      <c r="BL302" s="29" t="str">
        <f t="shared" si="7"/>
        <v/>
      </c>
    </row>
    <row r="303" spans="2:64" ht="15" customHeight="1" thickBot="1">
      <c r="B303" s="434"/>
      <c r="C303" s="435"/>
      <c r="D303" s="436"/>
      <c r="E303" s="436"/>
      <c r="F303" s="436"/>
      <c r="G303" s="436"/>
      <c r="H303" s="436"/>
      <c r="I303" s="436"/>
      <c r="J303" s="436"/>
      <c r="K303" s="436"/>
      <c r="L303" s="436"/>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c r="AN303" s="437"/>
      <c r="AO303" s="438"/>
      <c r="AP303" s="30"/>
      <c r="AQ303" s="72"/>
    </row>
    <row r="304" spans="2:64" ht="15" customHeight="1" thickTop="1" thickBot="1">
      <c r="B304" s="33"/>
      <c r="AJ304" s="1483" t="s">
        <v>802</v>
      </c>
      <c r="AK304" s="1483"/>
      <c r="AL304" s="1483"/>
      <c r="AM304" s="1483"/>
      <c r="AN304" s="1483"/>
      <c r="AO304" s="427"/>
      <c r="AW304" s="92"/>
      <c r="AX304" s="92"/>
      <c r="AY304" s="92"/>
      <c r="AZ304" s="92"/>
      <c r="BA304" s="92"/>
      <c r="BB304" s="92"/>
    </row>
    <row r="305" spans="1:64" ht="15" customHeight="1" thickTop="1">
      <c r="B305" s="266"/>
      <c r="C305" s="267"/>
      <c r="D305" s="268"/>
      <c r="E305" s="268"/>
      <c r="F305" s="268"/>
      <c r="G305" s="268"/>
      <c r="H305" s="268"/>
      <c r="I305" s="268"/>
      <c r="J305" s="268"/>
      <c r="K305" s="268"/>
      <c r="L305" s="268"/>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c r="AI305" s="267"/>
      <c r="AJ305" s="267"/>
      <c r="AK305" s="267"/>
      <c r="AL305" s="267"/>
      <c r="AM305" s="267"/>
      <c r="AN305" s="267"/>
      <c r="AO305" s="277"/>
      <c r="AP305" s="30"/>
      <c r="AQ305" s="72"/>
      <c r="AR305" s="3245" t="s">
        <v>2988</v>
      </c>
      <c r="AS305" s="3245"/>
      <c r="AT305" s="3245"/>
      <c r="AU305" s="3245"/>
      <c r="AV305" s="3245"/>
      <c r="AW305" s="3245"/>
      <c r="AX305" s="3245"/>
      <c r="AY305" s="3245"/>
      <c r="AZ305" s="3245"/>
      <c r="BA305" s="3245"/>
      <c r="BB305" s="3245"/>
      <c r="BC305" s="3245"/>
      <c r="BD305" s="3245"/>
      <c r="BE305" s="3245"/>
      <c r="BF305" s="3245"/>
      <c r="BG305" s="3245"/>
    </row>
    <row r="306" spans="1:64" ht="15" customHeight="1">
      <c r="B306" s="269"/>
      <c r="C306" s="3256" t="s">
        <v>3383</v>
      </c>
      <c r="D306" s="1145" t="s">
        <v>3381</v>
      </c>
      <c r="E306" s="1146"/>
      <c r="F306" s="1146"/>
      <c r="G306" s="1146"/>
      <c r="H306" s="1146"/>
      <c r="I306" s="1146"/>
      <c r="J306" s="1146"/>
      <c r="K306" s="1146"/>
      <c r="L306" s="1147"/>
      <c r="M306" s="1455" t="s">
        <v>2870</v>
      </c>
      <c r="N306" s="3235"/>
      <c r="O306" s="3233"/>
      <c r="P306" s="3234"/>
      <c r="Q306" s="46" t="s">
        <v>140</v>
      </c>
      <c r="R306" s="3233"/>
      <c r="S306" s="3234"/>
      <c r="T306" s="46" t="s">
        <v>141</v>
      </c>
      <c r="U306" s="3233"/>
      <c r="V306" s="3234"/>
      <c r="W306" s="61" t="s">
        <v>142</v>
      </c>
      <c r="X306" s="1105"/>
      <c r="Y306" s="1105"/>
      <c r="Z306" s="1105"/>
      <c r="AA306" s="1105"/>
      <c r="AB306" s="1105"/>
      <c r="AC306" s="1105"/>
      <c r="AD306" s="1105"/>
      <c r="AE306" s="1105"/>
      <c r="AF306" s="1105"/>
      <c r="AG306" s="1105"/>
      <c r="AH306" s="1105"/>
      <c r="AI306" s="1105"/>
      <c r="AJ306" s="1105"/>
      <c r="AK306" s="1105"/>
      <c r="AL306" s="1105"/>
      <c r="AM306" s="1106"/>
      <c r="AO306" s="278"/>
      <c r="AR306" s="3245"/>
      <c r="AS306" s="3245"/>
      <c r="AT306" s="3245"/>
      <c r="AU306" s="3245"/>
      <c r="AV306" s="3245"/>
      <c r="AW306" s="3245"/>
      <c r="AX306" s="3245"/>
      <c r="AY306" s="3245"/>
      <c r="AZ306" s="3245"/>
      <c r="BA306" s="3245"/>
      <c r="BB306" s="3245"/>
      <c r="BC306" s="3245"/>
      <c r="BD306" s="3245"/>
      <c r="BE306" s="3245"/>
      <c r="BF306" s="3245"/>
      <c r="BG306" s="3245"/>
      <c r="BL306" s="29" t="str">
        <f>IF(U306=""," 　　年　 　月　 　日",M306&amp;O306&amp;Q306&amp;R306&amp;T306&amp;U306&amp;W306)</f>
        <v xml:space="preserve"> 　　年　 　月　 　日</v>
      </c>
    </row>
    <row r="307" spans="1:64" ht="15" customHeight="1">
      <c r="B307" s="269"/>
      <c r="C307" s="3257"/>
      <c r="D307" s="845" t="s">
        <v>3380</v>
      </c>
      <c r="E307" s="846"/>
      <c r="F307" s="847"/>
      <c r="G307" s="1581" t="s">
        <v>2</v>
      </c>
      <c r="H307" s="1581"/>
      <c r="I307" s="1581"/>
      <c r="J307" s="1581"/>
      <c r="K307" s="1581"/>
      <c r="L307" s="1582"/>
      <c r="M307" s="1517"/>
      <c r="N307" s="1508"/>
      <c r="O307" s="1508"/>
      <c r="P307" s="1508"/>
      <c r="Q307" s="1508"/>
      <c r="R307" s="1508"/>
      <c r="S307" s="1508"/>
      <c r="T307" s="1508"/>
      <c r="U307" s="1508"/>
      <c r="V307" s="1509"/>
      <c r="W307" s="1313" t="s">
        <v>3379</v>
      </c>
      <c r="X307" s="1314"/>
      <c r="Y307" s="1314"/>
      <c r="Z307" s="1314"/>
      <c r="AA307" s="1314"/>
      <c r="AB307" s="1314"/>
      <c r="AC307" s="1314"/>
      <c r="AD307" s="1314"/>
      <c r="AE307" s="1314"/>
      <c r="AF307" s="1314"/>
      <c r="AG307" s="1314"/>
      <c r="AH307" s="1314"/>
      <c r="AI307" s="1314"/>
      <c r="AJ307" s="1314"/>
      <c r="AK307" s="1314"/>
      <c r="AL307" s="1314"/>
      <c r="AM307" s="1315"/>
      <c r="AO307" s="278"/>
      <c r="AR307" s="30"/>
    </row>
    <row r="308" spans="1:64" ht="15" customHeight="1">
      <c r="B308" s="269"/>
      <c r="C308" s="3257"/>
      <c r="D308" s="1079"/>
      <c r="E308" s="1024"/>
      <c r="F308" s="1025"/>
      <c r="G308" s="1024" t="s">
        <v>420</v>
      </c>
      <c r="H308" s="1024"/>
      <c r="I308" s="1024"/>
      <c r="J308" s="1024"/>
      <c r="K308" s="1024"/>
      <c r="L308" s="1025"/>
      <c r="M308" s="1547"/>
      <c r="N308" s="1530"/>
      <c r="O308" s="1530"/>
      <c r="P308" s="1530"/>
      <c r="Q308" s="1530"/>
      <c r="R308" s="1530"/>
      <c r="S308" s="1530"/>
      <c r="T308" s="1530"/>
      <c r="U308" s="1530"/>
      <c r="V308" s="1530"/>
      <c r="W308" s="1530"/>
      <c r="X308" s="1530"/>
      <c r="Y308" s="1531"/>
      <c r="AA308" s="1314" t="s">
        <v>3378</v>
      </c>
      <c r="AB308" s="1314"/>
      <c r="AC308" s="1314"/>
      <c r="AD308" s="1314"/>
      <c r="AE308" s="1314"/>
      <c r="AF308" s="1314"/>
      <c r="AG308" s="1314"/>
      <c r="AH308" s="1314"/>
      <c r="AI308" s="1314"/>
      <c r="AJ308" s="1314"/>
      <c r="AK308" s="1314"/>
      <c r="AL308" s="1314"/>
      <c r="AM308" s="1315"/>
      <c r="AO308" s="278"/>
    </row>
    <row r="309" spans="1:64" ht="15" customHeight="1">
      <c r="B309" s="269"/>
      <c r="C309" s="3257"/>
      <c r="D309" s="1079"/>
      <c r="E309" s="1024"/>
      <c r="F309" s="1025"/>
      <c r="G309" s="1146" t="s">
        <v>3377</v>
      </c>
      <c r="H309" s="1146"/>
      <c r="I309" s="1146"/>
      <c r="J309" s="1146"/>
      <c r="K309" s="1146"/>
      <c r="L309" s="1147"/>
      <c r="M309" s="1569" t="s">
        <v>3376</v>
      </c>
      <c r="N309" s="1528"/>
      <c r="O309" s="1528"/>
      <c r="P309" s="1528"/>
      <c r="Q309" s="1528"/>
      <c r="R309" s="1528"/>
      <c r="S309" s="1528"/>
      <c r="T309" s="1528"/>
      <c r="U309" s="3230"/>
      <c r="V309" s="3230"/>
      <c r="W309" s="3230"/>
      <c r="X309" s="3230"/>
      <c r="Y309" s="3231"/>
      <c r="Z309" s="1681" t="s">
        <v>3375</v>
      </c>
      <c r="AA309" s="1616"/>
      <c r="AB309" s="1616"/>
      <c r="AC309" s="1616"/>
      <c r="AD309" s="1616"/>
      <c r="AE309" s="1616"/>
      <c r="AF309" s="3221"/>
      <c r="AG309" s="3221"/>
      <c r="AH309" s="3221"/>
      <c r="AI309" s="3221"/>
      <c r="AJ309" s="3221"/>
      <c r="AK309" s="3221"/>
      <c r="AL309" s="3221"/>
      <c r="AM309" s="3222"/>
      <c r="AO309" s="278"/>
      <c r="BL309" s="29" t="str">
        <f>IF(M309="職名を選択▼","",M309)</f>
        <v/>
      </c>
    </row>
    <row r="310" spans="1:64" ht="15" customHeight="1">
      <c r="B310" s="269"/>
      <c r="C310" s="3257"/>
      <c r="D310" s="1079"/>
      <c r="E310" s="1024"/>
      <c r="F310" s="1025"/>
      <c r="G310" s="1146" t="s">
        <v>3374</v>
      </c>
      <c r="H310" s="1146"/>
      <c r="I310" s="1146"/>
      <c r="J310" s="1146"/>
      <c r="K310" s="1146"/>
      <c r="L310" s="1147"/>
      <c r="M310" s="1500"/>
      <c r="N310" s="1500"/>
      <c r="O310" s="1500"/>
      <c r="P310" s="1500"/>
      <c r="Q310" s="1500"/>
      <c r="R310" s="1500"/>
      <c r="S310" s="1500"/>
      <c r="T310" s="1500"/>
      <c r="U310" s="1500"/>
      <c r="V310" s="1500"/>
      <c r="W310" s="1500"/>
      <c r="X310" s="1500"/>
      <c r="Y310" s="1500"/>
      <c r="Z310" s="1500"/>
      <c r="AA310" s="1500"/>
      <c r="AB310" s="1500"/>
      <c r="AC310" s="1031"/>
      <c r="AD310" s="1032"/>
      <c r="AE310" s="1032"/>
      <c r="AF310" s="1032"/>
      <c r="AG310" s="1032"/>
      <c r="AH310" s="1032"/>
      <c r="AI310" s="1032"/>
      <c r="AJ310" s="1032"/>
      <c r="AK310" s="1032"/>
      <c r="AL310" s="1032"/>
      <c r="AM310" s="1033"/>
      <c r="AO310" s="278"/>
      <c r="BL310" s="33"/>
    </row>
    <row r="311" spans="1:64" ht="15" customHeight="1">
      <c r="B311" s="269"/>
      <c r="C311" s="3257"/>
      <c r="D311" s="1079"/>
      <c r="E311" s="1024"/>
      <c r="F311" s="1025"/>
      <c r="G311" s="1146" t="s">
        <v>3373</v>
      </c>
      <c r="H311" s="1146"/>
      <c r="I311" s="1146"/>
      <c r="J311" s="1146"/>
      <c r="K311" s="1146"/>
      <c r="L311" s="1147"/>
      <c r="M311" s="1329"/>
      <c r="N311" s="1329"/>
      <c r="O311" s="64" t="s">
        <v>60</v>
      </c>
      <c r="P311" s="1329"/>
      <c r="Q311" s="1329"/>
      <c r="R311" s="1329"/>
      <c r="S311" s="64" t="s">
        <v>60</v>
      </c>
      <c r="T311" s="1329"/>
      <c r="U311" s="1329"/>
      <c r="V311" s="1329"/>
      <c r="W311" s="1313" t="s">
        <v>3372</v>
      </c>
      <c r="X311" s="1314"/>
      <c r="Y311" s="1314"/>
      <c r="Z311" s="1314"/>
      <c r="AA311" s="1314"/>
      <c r="AB311" s="1314"/>
      <c r="AC311" s="1314"/>
      <c r="AD311" s="1314"/>
      <c r="AE311" s="1314"/>
      <c r="AF311" s="1314"/>
      <c r="AG311" s="1314"/>
      <c r="AH311" s="1314"/>
      <c r="AI311" s="1314"/>
      <c r="AJ311" s="1314"/>
      <c r="AK311" s="1314"/>
      <c r="AL311" s="1314"/>
      <c r="AM311" s="1315"/>
      <c r="AO311" s="278"/>
      <c r="BL311" s="29" t="str">
        <f>IF(M311="","",M311&amp;O311&amp;P311&amp;S311&amp;T311)</f>
        <v/>
      </c>
    </row>
    <row r="312" spans="1:64" ht="15" customHeight="1">
      <c r="B312" s="269"/>
      <c r="C312" s="3257"/>
      <c r="D312" s="1079"/>
      <c r="E312" s="1024"/>
      <c r="F312" s="1025"/>
      <c r="G312" s="1146" t="s">
        <v>61</v>
      </c>
      <c r="H312" s="1146"/>
      <c r="I312" s="1146"/>
      <c r="J312" s="1146"/>
      <c r="K312" s="1146"/>
      <c r="L312" s="1147"/>
      <c r="M312" s="1219" t="s">
        <v>2654</v>
      </c>
      <c r="N312" s="1220"/>
      <c r="O312" s="1220"/>
      <c r="P312" s="1157"/>
      <c r="Q312" s="1158"/>
      <c r="R312" s="62" t="s">
        <v>140</v>
      </c>
      <c r="S312" s="1157"/>
      <c r="T312" s="1158"/>
      <c r="U312" s="61" t="s">
        <v>141</v>
      </c>
      <c r="V312" s="1157"/>
      <c r="W312" s="1158"/>
      <c r="X312" s="61" t="s">
        <v>142</v>
      </c>
      <c r="Y312" s="1105"/>
      <c r="Z312" s="1105"/>
      <c r="AA312" s="1105"/>
      <c r="AB312" s="1105"/>
      <c r="AC312" s="1105"/>
      <c r="AD312" s="1105"/>
      <c r="AE312" s="1105"/>
      <c r="AF312" s="1105"/>
      <c r="AG312" s="1105"/>
      <c r="AH312" s="1105"/>
      <c r="AI312" s="1105"/>
      <c r="AJ312" s="1105"/>
      <c r="AK312" s="1105"/>
      <c r="AL312" s="1105"/>
      <c r="AM312" s="1106"/>
      <c r="AO312" s="278"/>
      <c r="BL312" s="29" t="str">
        <f>IF(M312="選択▼","",IF(V312="","",M312&amp;P312&amp;R312&amp;S312&amp;U312&amp;V312&amp;X312))</f>
        <v/>
      </c>
    </row>
    <row r="313" spans="1:64" ht="15" customHeight="1">
      <c r="B313" s="269"/>
      <c r="C313" s="3257"/>
      <c r="D313" s="1079"/>
      <c r="E313" s="1024"/>
      <c r="F313" s="1025"/>
      <c r="G313" s="1188" t="s">
        <v>455</v>
      </c>
      <c r="H313" s="1188"/>
      <c r="I313" s="1188"/>
      <c r="J313" s="1188"/>
      <c r="K313" s="1188"/>
      <c r="L313" s="1189"/>
      <c r="M313" s="1574" t="s">
        <v>3345</v>
      </c>
      <c r="N313" s="1575"/>
      <c r="O313" s="1575"/>
      <c r="P313" s="1576"/>
      <c r="Q313" s="1578"/>
      <c r="R313" s="1578"/>
      <c r="S313" s="1578"/>
      <c r="T313" s="1578"/>
      <c r="U313" s="1578"/>
      <c r="V313" s="1578"/>
      <c r="W313" s="1578"/>
      <c r="X313" s="1578"/>
      <c r="Y313" s="1578"/>
      <c r="Z313" s="1578"/>
      <c r="AA313" s="1578"/>
      <c r="AB313" s="1578"/>
      <c r="AC313" s="1578"/>
      <c r="AD313" s="1578"/>
      <c r="AE313" s="1578"/>
      <c r="AF313" s="1578"/>
      <c r="AG313" s="1578"/>
      <c r="AH313" s="1578"/>
      <c r="AI313" s="1578"/>
      <c r="AJ313" s="1578"/>
      <c r="AK313" s="1578"/>
      <c r="AL313" s="1578"/>
      <c r="AM313" s="1578"/>
      <c r="AO313" s="278"/>
      <c r="AP313" s="30"/>
      <c r="AQ313" s="72"/>
      <c r="BL313" s="29" t="str">
        <f>IF(M313="選択　▼","",M313)</f>
        <v/>
      </c>
    </row>
    <row r="314" spans="1:64" ht="15" customHeight="1">
      <c r="B314" s="269"/>
      <c r="C314" s="3257"/>
      <c r="D314" s="1079"/>
      <c r="E314" s="1024"/>
      <c r="F314" s="1025"/>
      <c r="G314" s="1146" t="s">
        <v>459</v>
      </c>
      <c r="H314" s="1146"/>
      <c r="I314" s="1146"/>
      <c r="J314" s="1146"/>
      <c r="K314" s="1146"/>
      <c r="L314" s="1147"/>
      <c r="M314" s="1465"/>
      <c r="N314" s="1466"/>
      <c r="O314" s="1466"/>
      <c r="P314" s="1609"/>
      <c r="Q314" s="1681" t="s">
        <v>2887</v>
      </c>
      <c r="R314" s="1616"/>
      <c r="S314" s="1616"/>
      <c r="T314" s="1616"/>
      <c r="U314" s="1616"/>
      <c r="V314" s="1616"/>
      <c r="W314" s="1616"/>
      <c r="X314" s="1616"/>
      <c r="Y314" s="1616"/>
      <c r="Z314" s="1616"/>
      <c r="AA314" s="1616"/>
      <c r="AB314" s="1616"/>
      <c r="AC314" s="1616"/>
      <c r="AD314" s="1616"/>
      <c r="AE314" s="1616"/>
      <c r="AF314" s="1616"/>
      <c r="AG314" s="1616"/>
      <c r="AH314" s="1616"/>
      <c r="AI314" s="1616"/>
      <c r="AJ314" s="1616"/>
      <c r="AK314" s="1616"/>
      <c r="AL314" s="1616"/>
      <c r="AM314" s="1617"/>
      <c r="AO314" s="278"/>
      <c r="AP314" s="30"/>
      <c r="AQ314" s="72"/>
    </row>
    <row r="315" spans="1:64" ht="15" hidden="1" customHeight="1">
      <c r="A315" s="43"/>
      <c r="B315" s="269"/>
      <c r="C315" s="3257"/>
      <c r="D315" s="1079"/>
      <c r="E315" s="1024"/>
      <c r="F315" s="1025"/>
      <c r="G315" s="845" t="s">
        <v>3371</v>
      </c>
      <c r="H315" s="846"/>
      <c r="I315" s="846"/>
      <c r="J315" s="846"/>
      <c r="K315" s="846"/>
      <c r="L315" s="847"/>
      <c r="M315" s="1046" t="s">
        <v>3345</v>
      </c>
      <c r="N315" s="1047"/>
      <c r="O315" s="1047"/>
      <c r="P315" s="1047"/>
      <c r="Q315" s="1047"/>
      <c r="R315" s="1047"/>
      <c r="S315" s="1047"/>
      <c r="T315" s="1047"/>
      <c r="U315" s="1047"/>
      <c r="V315" s="1047"/>
      <c r="W315" s="1047"/>
      <c r="X315" s="1047"/>
      <c r="Y315" s="1047"/>
      <c r="Z315" s="1047"/>
      <c r="AA315" s="1047"/>
      <c r="AB315" s="1047"/>
      <c r="AC315" s="1048"/>
      <c r="AD315" s="1190"/>
      <c r="AE315" s="1105"/>
      <c r="AF315" s="1105"/>
      <c r="AG315" s="1105"/>
      <c r="AH315" s="1105"/>
      <c r="AI315" s="1105"/>
      <c r="AJ315" s="1105"/>
      <c r="AK315" s="1105"/>
      <c r="AL315" s="1105"/>
      <c r="AM315" s="1106"/>
      <c r="AO315" s="278"/>
      <c r="BL315" s="29" t="str">
        <f>IF(M315="選択　▼","",LEFT(M315,1))</f>
        <v/>
      </c>
    </row>
    <row r="316" spans="1:64" ht="15" customHeight="1">
      <c r="B316" s="269"/>
      <c r="C316" s="3257"/>
      <c r="D316" s="1079"/>
      <c r="E316" s="1024"/>
      <c r="F316" s="1025"/>
      <c r="G316" s="845" t="s">
        <v>2794</v>
      </c>
      <c r="H316" s="846"/>
      <c r="I316" s="846"/>
      <c r="J316" s="846"/>
      <c r="K316" s="846"/>
      <c r="L316" s="847"/>
      <c r="M316" s="1569" t="s">
        <v>3370</v>
      </c>
      <c r="N316" s="1528"/>
      <c r="O316" s="1528"/>
      <c r="P316" s="1528"/>
      <c r="Q316" s="1528"/>
      <c r="R316" s="1528"/>
      <c r="S316" s="3232"/>
      <c r="T316" s="1876"/>
      <c r="U316" s="1876"/>
      <c r="V316" s="1876"/>
      <c r="W316" s="1876"/>
      <c r="X316" s="1876"/>
      <c r="Y316" s="1876"/>
      <c r="Z316" s="1876"/>
      <c r="AA316" s="1876"/>
      <c r="AB316" s="1876"/>
      <c r="AC316" s="1876"/>
      <c r="AD316" s="1876"/>
      <c r="AE316" s="1876"/>
      <c r="AF316" s="1876"/>
      <c r="AG316" s="1876"/>
      <c r="AH316" s="1876"/>
      <c r="AI316" s="1876"/>
      <c r="AJ316" s="1876"/>
      <c r="AK316" s="1876"/>
      <c r="AL316" s="1876"/>
      <c r="AM316" s="1879"/>
      <c r="AO316" s="278"/>
    </row>
    <row r="317" spans="1:64" ht="15" customHeight="1">
      <c r="B317" s="269"/>
      <c r="C317" s="3257"/>
      <c r="D317" s="848"/>
      <c r="E317" s="849"/>
      <c r="F317" s="850"/>
      <c r="G317" s="1079"/>
      <c r="H317" s="1024"/>
      <c r="I317" s="1024"/>
      <c r="J317" s="1024"/>
      <c r="K317" s="1024"/>
      <c r="L317" s="1025"/>
      <c r="M317" s="34" t="s">
        <v>5</v>
      </c>
      <c r="N317" s="1466"/>
      <c r="O317" s="1466"/>
      <c r="P317" s="1466"/>
      <c r="Q317" s="1466"/>
      <c r="R317" s="1190" t="s">
        <v>4</v>
      </c>
      <c r="S317" s="1105"/>
      <c r="T317" s="1105"/>
      <c r="U317" s="1545"/>
      <c r="V317" s="1545"/>
      <c r="W317" s="1545"/>
      <c r="X317" s="1545"/>
      <c r="Y317" s="1545"/>
      <c r="Z317" s="1545"/>
      <c r="AA317" s="1545"/>
      <c r="AB317" s="1545"/>
      <c r="AC317" s="1545"/>
      <c r="AD317" s="1545"/>
      <c r="AE317" s="1545"/>
      <c r="AF317" s="1545"/>
      <c r="AG317" s="1545"/>
      <c r="AH317" s="1545"/>
      <c r="AI317" s="1545"/>
      <c r="AJ317" s="1545"/>
      <c r="AK317" s="1545"/>
      <c r="AL317" s="1545"/>
      <c r="AM317" s="1546"/>
      <c r="AO317" s="278"/>
      <c r="BL317" s="29" t="str">
        <f>IF(M316="都道府県を選択▼","",IF(N317="","",M316&amp;N317&amp;"号"))</f>
        <v/>
      </c>
    </row>
    <row r="318" spans="1:64" ht="15" customHeight="1">
      <c r="B318" s="269"/>
      <c r="C318" s="3257"/>
      <c r="D318" s="845" t="s">
        <v>3369</v>
      </c>
      <c r="E318" s="846"/>
      <c r="F318" s="847"/>
      <c r="G318" s="1494" t="s">
        <v>591</v>
      </c>
      <c r="H318" s="1495"/>
      <c r="I318" s="1495"/>
      <c r="J318" s="1495"/>
      <c r="K318" s="1495"/>
      <c r="L318" s="1496"/>
      <c r="M318" s="845" t="s">
        <v>2618</v>
      </c>
      <c r="N318" s="846"/>
      <c r="O318" s="846"/>
      <c r="P318" s="846"/>
      <c r="Q318" s="846"/>
      <c r="R318" s="846"/>
      <c r="S318" s="846"/>
      <c r="T318" s="846"/>
      <c r="U318" s="846"/>
      <c r="V318" s="846"/>
      <c r="W318" s="846"/>
      <c r="X318" s="847"/>
      <c r="Y318" s="1185" t="s">
        <v>2724</v>
      </c>
      <c r="Z318" s="1186"/>
      <c r="AA318" s="1186"/>
      <c r="AB318" s="1186"/>
      <c r="AC318" s="1186"/>
      <c r="AD318" s="1186"/>
      <c r="AE318" s="1186"/>
      <c r="AF318" s="1186"/>
      <c r="AG318" s="1186"/>
      <c r="AH318" s="1186"/>
      <c r="AI318" s="1186"/>
      <c r="AJ318" s="1186"/>
      <c r="AK318" s="1186"/>
      <c r="AL318" s="1186"/>
      <c r="AM318" s="1187"/>
      <c r="AO318" s="278"/>
    </row>
    <row r="319" spans="1:64" ht="15" customHeight="1">
      <c r="B319" s="269"/>
      <c r="C319" s="3257"/>
      <c r="D319" s="1079"/>
      <c r="E319" s="1024"/>
      <c r="F319" s="1025"/>
      <c r="G319" s="1497"/>
      <c r="H319" s="1498"/>
      <c r="I319" s="1498"/>
      <c r="J319" s="1498"/>
      <c r="K319" s="1498"/>
      <c r="L319" s="1499"/>
      <c r="M319" s="1599" t="s">
        <v>2791</v>
      </c>
      <c r="N319" s="1600"/>
      <c r="O319" s="1600"/>
      <c r="P319" s="1600"/>
      <c r="Q319" s="1600"/>
      <c r="R319" s="1600"/>
      <c r="S319" s="1600"/>
      <c r="T319" s="1600"/>
      <c r="U319" s="1600"/>
      <c r="V319" s="1600"/>
      <c r="W319" s="1600"/>
      <c r="X319" s="1601"/>
      <c r="Y319" s="1599" t="s">
        <v>2792</v>
      </c>
      <c r="Z319" s="1600"/>
      <c r="AA319" s="1600"/>
      <c r="AB319" s="1600"/>
      <c r="AC319" s="1600"/>
      <c r="AD319" s="1600"/>
      <c r="AE319" s="1600"/>
      <c r="AF319" s="1600"/>
      <c r="AG319" s="1600"/>
      <c r="AH319" s="1600"/>
      <c r="AI319" s="1600"/>
      <c r="AJ319" s="1600"/>
      <c r="AK319" s="1600"/>
      <c r="AL319" s="1600"/>
      <c r="AM319" s="1601"/>
      <c r="AO319" s="278"/>
    </row>
    <row r="320" spans="1:64" ht="15" customHeight="1">
      <c r="B320" s="269"/>
      <c r="C320" s="3257"/>
      <c r="D320" s="1079"/>
      <c r="E320" s="1024"/>
      <c r="F320" s="1025"/>
      <c r="G320" s="1714" t="s">
        <v>582</v>
      </c>
      <c r="H320" s="1149"/>
      <c r="I320" s="1149"/>
      <c r="J320" s="1149"/>
      <c r="K320" s="1149"/>
      <c r="L320" s="1150"/>
      <c r="M320" s="68" t="s">
        <v>580</v>
      </c>
      <c r="N320" s="1165" t="s">
        <v>2722</v>
      </c>
      <c r="O320" s="1166"/>
      <c r="P320" s="1140"/>
      <c r="Q320" s="1141"/>
      <c r="R320" s="73" t="s">
        <v>140</v>
      </c>
      <c r="S320" s="1140"/>
      <c r="T320" s="1141"/>
      <c r="U320" s="74" t="s">
        <v>141</v>
      </c>
      <c r="V320" s="1140"/>
      <c r="W320" s="1141"/>
      <c r="X320" s="67" t="s">
        <v>142</v>
      </c>
      <c r="Y320" s="1213"/>
      <c r="Z320" s="1214"/>
      <c r="AA320" s="1214"/>
      <c r="AB320" s="1214"/>
      <c r="AC320" s="1214"/>
      <c r="AD320" s="1214"/>
      <c r="AE320" s="1214"/>
      <c r="AF320" s="1214"/>
      <c r="AG320" s="1214"/>
      <c r="AH320" s="1214"/>
      <c r="AI320" s="1214"/>
      <c r="AJ320" s="1214"/>
      <c r="AK320" s="1214"/>
      <c r="AL320" s="1214"/>
      <c r="AM320" s="1215"/>
      <c r="AO320" s="278"/>
      <c r="BL320" s="29" t="str">
        <f>IF(N320="選択","",IF(V320="",N320&amp;P320&amp;R320&amp;S320&amp;U320,IF(S320="","",N320&amp;P320&amp;R320&amp;S320&amp;U320&amp;V320&amp;X320)))</f>
        <v/>
      </c>
    </row>
    <row r="321" spans="2:64" ht="15" customHeight="1">
      <c r="B321" s="269"/>
      <c r="C321" s="3257"/>
      <c r="D321" s="1079"/>
      <c r="E321" s="1024"/>
      <c r="F321" s="1025"/>
      <c r="G321" s="1715"/>
      <c r="H321" s="1151"/>
      <c r="I321" s="1151"/>
      <c r="J321" s="1151"/>
      <c r="K321" s="1151"/>
      <c r="L321" s="1152"/>
      <c r="M321" s="36" t="s">
        <v>581</v>
      </c>
      <c r="N321" s="1159" t="s">
        <v>2722</v>
      </c>
      <c r="O321" s="1160"/>
      <c r="P321" s="1138"/>
      <c r="Q321" s="1139"/>
      <c r="R321" s="75" t="s">
        <v>140</v>
      </c>
      <c r="S321" s="1138"/>
      <c r="T321" s="1139"/>
      <c r="U321" s="76" t="s">
        <v>141</v>
      </c>
      <c r="V321" s="1138"/>
      <c r="W321" s="1139"/>
      <c r="X321" s="66" t="s">
        <v>142</v>
      </c>
      <c r="Y321" s="1216"/>
      <c r="Z321" s="1217"/>
      <c r="AA321" s="1217"/>
      <c r="AB321" s="1217"/>
      <c r="AC321" s="1217"/>
      <c r="AD321" s="1217"/>
      <c r="AE321" s="1217"/>
      <c r="AF321" s="1217"/>
      <c r="AG321" s="1217"/>
      <c r="AH321" s="1217"/>
      <c r="AI321" s="1217"/>
      <c r="AJ321" s="1217"/>
      <c r="AK321" s="1217"/>
      <c r="AL321" s="1217"/>
      <c r="AM321" s="1218"/>
      <c r="AO321" s="278"/>
      <c r="BL321" s="29" t="str">
        <f>IF(N321="選択","",IF(V321="",N321&amp;P321&amp;R321&amp;S321&amp;U321,IF(S321="","",N321&amp;P321&amp;R321&amp;S321&amp;U321&amp;V321&amp;X321)))</f>
        <v/>
      </c>
    </row>
    <row r="322" spans="2:64" ht="15" customHeight="1">
      <c r="B322" s="269"/>
      <c r="C322" s="3257"/>
      <c r="D322" s="1079"/>
      <c r="E322" s="1024"/>
      <c r="F322" s="1025"/>
      <c r="G322" s="1714" t="s">
        <v>583</v>
      </c>
      <c r="H322" s="1149"/>
      <c r="I322" s="1149"/>
      <c r="J322" s="1149"/>
      <c r="K322" s="1149"/>
      <c r="L322" s="1150"/>
      <c r="M322" s="68" t="s">
        <v>580</v>
      </c>
      <c r="N322" s="1165"/>
      <c r="O322" s="1166"/>
      <c r="P322" s="1140"/>
      <c r="Q322" s="1141"/>
      <c r="R322" s="73" t="s">
        <v>140</v>
      </c>
      <c r="S322" s="1140"/>
      <c r="T322" s="1141"/>
      <c r="U322" s="74" t="s">
        <v>141</v>
      </c>
      <c r="V322" s="1140"/>
      <c r="W322" s="1141"/>
      <c r="X322" s="67" t="s">
        <v>142</v>
      </c>
      <c r="Y322" s="1213"/>
      <c r="Z322" s="1214"/>
      <c r="AA322" s="1214"/>
      <c r="AB322" s="1214"/>
      <c r="AC322" s="1214"/>
      <c r="AD322" s="1214"/>
      <c r="AE322" s="1214"/>
      <c r="AF322" s="1214"/>
      <c r="AG322" s="1214"/>
      <c r="AH322" s="1214"/>
      <c r="AI322" s="1214"/>
      <c r="AJ322" s="1214"/>
      <c r="AK322" s="1214"/>
      <c r="AL322" s="1214"/>
      <c r="AM322" s="1215"/>
      <c r="AO322" s="278"/>
      <c r="BL322" s="29" t="str">
        <f t="shared" ref="BL322:BL339" si="8">IF(N322="","",IF(V322="",N322&amp;P322&amp;R322&amp;S322&amp;U322,IF(S322="","",N322&amp;P322&amp;R322&amp;S322&amp;U322&amp;V322&amp;X322)))</f>
        <v/>
      </c>
    </row>
    <row r="323" spans="2:64" ht="15" customHeight="1">
      <c r="B323" s="269"/>
      <c r="C323" s="3257"/>
      <c r="D323" s="1079"/>
      <c r="E323" s="1024"/>
      <c r="F323" s="1025"/>
      <c r="G323" s="1715"/>
      <c r="H323" s="1151"/>
      <c r="I323" s="1151"/>
      <c r="J323" s="1151"/>
      <c r="K323" s="1151"/>
      <c r="L323" s="1152"/>
      <c r="M323" s="36" t="s">
        <v>581</v>
      </c>
      <c r="N323" s="1159"/>
      <c r="O323" s="1160"/>
      <c r="P323" s="1138"/>
      <c r="Q323" s="1139"/>
      <c r="R323" s="75" t="s">
        <v>140</v>
      </c>
      <c r="S323" s="1138"/>
      <c r="T323" s="1139"/>
      <c r="U323" s="76" t="s">
        <v>141</v>
      </c>
      <c r="V323" s="1138"/>
      <c r="W323" s="1139"/>
      <c r="X323" s="66" t="s">
        <v>142</v>
      </c>
      <c r="Y323" s="1216"/>
      <c r="Z323" s="1217"/>
      <c r="AA323" s="1217"/>
      <c r="AB323" s="1217"/>
      <c r="AC323" s="1217"/>
      <c r="AD323" s="1217"/>
      <c r="AE323" s="1217"/>
      <c r="AF323" s="1217"/>
      <c r="AG323" s="1217"/>
      <c r="AH323" s="1217"/>
      <c r="AI323" s="1217"/>
      <c r="AJ323" s="1217"/>
      <c r="AK323" s="1217"/>
      <c r="AL323" s="1217"/>
      <c r="AM323" s="1218"/>
      <c r="AO323" s="278"/>
      <c r="BL323" s="29" t="str">
        <f t="shared" si="8"/>
        <v/>
      </c>
    </row>
    <row r="324" spans="2:64" ht="15" customHeight="1">
      <c r="B324" s="269"/>
      <c r="C324" s="3257"/>
      <c r="D324" s="1079"/>
      <c r="E324" s="1024"/>
      <c r="F324" s="1025"/>
      <c r="G324" s="1714" t="s">
        <v>584</v>
      </c>
      <c r="H324" s="1149"/>
      <c r="I324" s="1149"/>
      <c r="J324" s="1149"/>
      <c r="K324" s="1149"/>
      <c r="L324" s="1150"/>
      <c r="M324" s="68" t="s">
        <v>580</v>
      </c>
      <c r="N324" s="1165"/>
      <c r="O324" s="1166"/>
      <c r="P324" s="1140"/>
      <c r="Q324" s="1141"/>
      <c r="R324" s="73" t="s">
        <v>140</v>
      </c>
      <c r="S324" s="1140"/>
      <c r="T324" s="1141"/>
      <c r="U324" s="74" t="s">
        <v>141</v>
      </c>
      <c r="V324" s="1140"/>
      <c r="W324" s="1141"/>
      <c r="X324" s="67" t="s">
        <v>142</v>
      </c>
      <c r="Y324" s="1213"/>
      <c r="Z324" s="1214"/>
      <c r="AA324" s="1214"/>
      <c r="AB324" s="1214"/>
      <c r="AC324" s="1214"/>
      <c r="AD324" s="1214"/>
      <c r="AE324" s="1214"/>
      <c r="AF324" s="1214"/>
      <c r="AG324" s="1214"/>
      <c r="AH324" s="1214"/>
      <c r="AI324" s="1214"/>
      <c r="AJ324" s="1214"/>
      <c r="AK324" s="1214"/>
      <c r="AL324" s="1214"/>
      <c r="AM324" s="1215"/>
      <c r="AO324" s="278"/>
      <c r="BL324" s="29" t="str">
        <f t="shared" si="8"/>
        <v/>
      </c>
    </row>
    <row r="325" spans="2:64" ht="15" customHeight="1">
      <c r="B325" s="269"/>
      <c r="C325" s="3257"/>
      <c r="D325" s="1079"/>
      <c r="E325" s="1024"/>
      <c r="F325" s="1025"/>
      <c r="G325" s="1715"/>
      <c r="H325" s="1151"/>
      <c r="I325" s="1151"/>
      <c r="J325" s="1151"/>
      <c r="K325" s="1151"/>
      <c r="L325" s="1152"/>
      <c r="M325" s="36" t="s">
        <v>581</v>
      </c>
      <c r="N325" s="1159"/>
      <c r="O325" s="1160"/>
      <c r="P325" s="1138"/>
      <c r="Q325" s="1139"/>
      <c r="R325" s="75" t="s">
        <v>140</v>
      </c>
      <c r="S325" s="1138"/>
      <c r="T325" s="1139"/>
      <c r="U325" s="76" t="s">
        <v>141</v>
      </c>
      <c r="V325" s="1138"/>
      <c r="W325" s="1139"/>
      <c r="X325" s="66" t="s">
        <v>142</v>
      </c>
      <c r="Y325" s="1216"/>
      <c r="Z325" s="1217"/>
      <c r="AA325" s="1217"/>
      <c r="AB325" s="1217"/>
      <c r="AC325" s="1217"/>
      <c r="AD325" s="1217"/>
      <c r="AE325" s="1217"/>
      <c r="AF325" s="1217"/>
      <c r="AG325" s="1217"/>
      <c r="AH325" s="1217"/>
      <c r="AI325" s="1217"/>
      <c r="AJ325" s="1217"/>
      <c r="AK325" s="1217"/>
      <c r="AL325" s="1217"/>
      <c r="AM325" s="1218"/>
      <c r="AO325" s="278"/>
      <c r="BL325" s="29" t="str">
        <f t="shared" si="8"/>
        <v/>
      </c>
    </row>
    <row r="326" spans="2:64" ht="15" customHeight="1">
      <c r="B326" s="269"/>
      <c r="C326" s="3257"/>
      <c r="D326" s="1079"/>
      <c r="E326" s="1024"/>
      <c r="F326" s="1025"/>
      <c r="G326" s="1714" t="s">
        <v>585</v>
      </c>
      <c r="H326" s="1149"/>
      <c r="I326" s="1149"/>
      <c r="J326" s="1149"/>
      <c r="K326" s="1149"/>
      <c r="L326" s="1150"/>
      <c r="M326" s="68" t="s">
        <v>580</v>
      </c>
      <c r="N326" s="1165"/>
      <c r="O326" s="1166"/>
      <c r="P326" s="1140"/>
      <c r="Q326" s="1141"/>
      <c r="R326" s="73" t="s">
        <v>140</v>
      </c>
      <c r="S326" s="1140"/>
      <c r="T326" s="1141"/>
      <c r="U326" s="74" t="s">
        <v>141</v>
      </c>
      <c r="V326" s="1140"/>
      <c r="W326" s="1141"/>
      <c r="X326" s="67" t="s">
        <v>142</v>
      </c>
      <c r="Y326" s="1213"/>
      <c r="Z326" s="1214"/>
      <c r="AA326" s="1214"/>
      <c r="AB326" s="1214"/>
      <c r="AC326" s="1214"/>
      <c r="AD326" s="1214"/>
      <c r="AE326" s="1214"/>
      <c r="AF326" s="1214"/>
      <c r="AG326" s="1214"/>
      <c r="AH326" s="1214"/>
      <c r="AI326" s="1214"/>
      <c r="AJ326" s="1214"/>
      <c r="AK326" s="1214"/>
      <c r="AL326" s="1214"/>
      <c r="AM326" s="1215"/>
      <c r="AO326" s="278"/>
      <c r="BL326" s="29" t="str">
        <f t="shared" si="8"/>
        <v/>
      </c>
    </row>
    <row r="327" spans="2:64" ht="15" customHeight="1">
      <c r="B327" s="269"/>
      <c r="C327" s="3257"/>
      <c r="D327" s="1079"/>
      <c r="E327" s="1024"/>
      <c r="F327" s="1025"/>
      <c r="G327" s="1715"/>
      <c r="H327" s="1151"/>
      <c r="I327" s="1151"/>
      <c r="J327" s="1151"/>
      <c r="K327" s="1151"/>
      <c r="L327" s="1152"/>
      <c r="M327" s="36" t="s">
        <v>581</v>
      </c>
      <c r="N327" s="1159"/>
      <c r="O327" s="1160"/>
      <c r="P327" s="1138"/>
      <c r="Q327" s="1139"/>
      <c r="R327" s="75" t="s">
        <v>140</v>
      </c>
      <c r="S327" s="1138"/>
      <c r="T327" s="1139"/>
      <c r="U327" s="76" t="s">
        <v>141</v>
      </c>
      <c r="V327" s="1138"/>
      <c r="W327" s="1139"/>
      <c r="X327" s="66" t="s">
        <v>142</v>
      </c>
      <c r="Y327" s="1216"/>
      <c r="Z327" s="1217"/>
      <c r="AA327" s="1217"/>
      <c r="AB327" s="1217"/>
      <c r="AC327" s="1217"/>
      <c r="AD327" s="1217"/>
      <c r="AE327" s="1217"/>
      <c r="AF327" s="1217"/>
      <c r="AG327" s="1217"/>
      <c r="AH327" s="1217"/>
      <c r="AI327" s="1217"/>
      <c r="AJ327" s="1217"/>
      <c r="AK327" s="1217"/>
      <c r="AL327" s="1217"/>
      <c r="AM327" s="1218"/>
      <c r="AO327" s="278"/>
      <c r="BL327" s="29" t="str">
        <f t="shared" si="8"/>
        <v/>
      </c>
    </row>
    <row r="328" spans="2:64" ht="15" customHeight="1">
      <c r="B328" s="269"/>
      <c r="C328" s="3257"/>
      <c r="D328" s="1079"/>
      <c r="E328" s="1024"/>
      <c r="F328" s="1025"/>
      <c r="G328" s="1714" t="s">
        <v>586</v>
      </c>
      <c r="H328" s="1149"/>
      <c r="I328" s="1149"/>
      <c r="J328" s="1149"/>
      <c r="K328" s="1149"/>
      <c r="L328" s="1150"/>
      <c r="M328" s="68" t="s">
        <v>580</v>
      </c>
      <c r="N328" s="1165"/>
      <c r="O328" s="1166"/>
      <c r="P328" s="1140"/>
      <c r="Q328" s="1141"/>
      <c r="R328" s="73" t="s">
        <v>140</v>
      </c>
      <c r="S328" s="1140"/>
      <c r="T328" s="1141"/>
      <c r="U328" s="74" t="s">
        <v>141</v>
      </c>
      <c r="V328" s="1140"/>
      <c r="W328" s="1141"/>
      <c r="X328" s="67" t="s">
        <v>142</v>
      </c>
      <c r="Y328" s="1213"/>
      <c r="Z328" s="1214"/>
      <c r="AA328" s="1214"/>
      <c r="AB328" s="1214"/>
      <c r="AC328" s="1214"/>
      <c r="AD328" s="1214"/>
      <c r="AE328" s="1214"/>
      <c r="AF328" s="1214"/>
      <c r="AG328" s="1214"/>
      <c r="AH328" s="1214"/>
      <c r="AI328" s="1214"/>
      <c r="AJ328" s="1214"/>
      <c r="AK328" s="1214"/>
      <c r="AL328" s="1214"/>
      <c r="AM328" s="1215"/>
      <c r="AO328" s="278"/>
      <c r="BL328" s="29" t="str">
        <f t="shared" si="8"/>
        <v/>
      </c>
    </row>
    <row r="329" spans="2:64" ht="15" customHeight="1">
      <c r="B329" s="269"/>
      <c r="C329" s="3257"/>
      <c r="D329" s="1079"/>
      <c r="E329" s="1024"/>
      <c r="F329" s="1025"/>
      <c r="G329" s="1715"/>
      <c r="H329" s="1151"/>
      <c r="I329" s="1151"/>
      <c r="J329" s="1151"/>
      <c r="K329" s="1151"/>
      <c r="L329" s="1152"/>
      <c r="M329" s="36" t="s">
        <v>581</v>
      </c>
      <c r="N329" s="1159"/>
      <c r="O329" s="1160"/>
      <c r="P329" s="1138"/>
      <c r="Q329" s="1139"/>
      <c r="R329" s="75" t="s">
        <v>140</v>
      </c>
      <c r="S329" s="1138"/>
      <c r="T329" s="1139"/>
      <c r="U329" s="76" t="s">
        <v>141</v>
      </c>
      <c r="V329" s="1138"/>
      <c r="W329" s="1139"/>
      <c r="X329" s="66" t="s">
        <v>142</v>
      </c>
      <c r="Y329" s="1216"/>
      <c r="Z329" s="1217"/>
      <c r="AA329" s="1217"/>
      <c r="AB329" s="1217"/>
      <c r="AC329" s="1217"/>
      <c r="AD329" s="1217"/>
      <c r="AE329" s="1217"/>
      <c r="AF329" s="1217"/>
      <c r="AG329" s="1217"/>
      <c r="AH329" s="1217"/>
      <c r="AI329" s="1217"/>
      <c r="AJ329" s="1217"/>
      <c r="AK329" s="1217"/>
      <c r="AL329" s="1217"/>
      <c r="AM329" s="1218"/>
      <c r="AO329" s="278"/>
      <c r="BL329" s="29" t="str">
        <f t="shared" si="8"/>
        <v/>
      </c>
    </row>
    <row r="330" spans="2:64" ht="15" customHeight="1">
      <c r="B330" s="269"/>
      <c r="C330" s="3257"/>
      <c r="D330" s="1079"/>
      <c r="E330" s="1024"/>
      <c r="F330" s="1025"/>
      <c r="G330" s="1714" t="s">
        <v>587</v>
      </c>
      <c r="H330" s="1149"/>
      <c r="I330" s="1149"/>
      <c r="J330" s="1149"/>
      <c r="K330" s="1149"/>
      <c r="L330" s="1150"/>
      <c r="M330" s="68" t="s">
        <v>580</v>
      </c>
      <c r="N330" s="1165"/>
      <c r="O330" s="1166"/>
      <c r="P330" s="1140"/>
      <c r="Q330" s="1141"/>
      <c r="R330" s="73" t="s">
        <v>140</v>
      </c>
      <c r="S330" s="1140"/>
      <c r="T330" s="1141"/>
      <c r="U330" s="74" t="s">
        <v>141</v>
      </c>
      <c r="V330" s="1140"/>
      <c r="W330" s="1141"/>
      <c r="X330" s="67" t="s">
        <v>142</v>
      </c>
      <c r="Y330" s="1213"/>
      <c r="Z330" s="1214"/>
      <c r="AA330" s="1214"/>
      <c r="AB330" s="1214"/>
      <c r="AC330" s="1214"/>
      <c r="AD330" s="1214"/>
      <c r="AE330" s="1214"/>
      <c r="AF330" s="1214"/>
      <c r="AG330" s="1214"/>
      <c r="AH330" s="1214"/>
      <c r="AI330" s="1214"/>
      <c r="AJ330" s="1214"/>
      <c r="AK330" s="1214"/>
      <c r="AL330" s="1214"/>
      <c r="AM330" s="1215"/>
      <c r="AO330" s="278"/>
      <c r="BL330" s="29" t="str">
        <f t="shared" si="8"/>
        <v/>
      </c>
    </row>
    <row r="331" spans="2:64" ht="15" customHeight="1">
      <c r="B331" s="269"/>
      <c r="C331" s="3257"/>
      <c r="D331" s="1079"/>
      <c r="E331" s="1024"/>
      <c r="F331" s="1025"/>
      <c r="G331" s="1715"/>
      <c r="H331" s="1151"/>
      <c r="I331" s="1151"/>
      <c r="J331" s="1151"/>
      <c r="K331" s="1151"/>
      <c r="L331" s="1152"/>
      <c r="M331" s="36" t="s">
        <v>581</v>
      </c>
      <c r="N331" s="1159"/>
      <c r="O331" s="1160"/>
      <c r="P331" s="1138"/>
      <c r="Q331" s="1139"/>
      <c r="R331" s="75" t="s">
        <v>140</v>
      </c>
      <c r="S331" s="1138"/>
      <c r="T331" s="1139"/>
      <c r="U331" s="76" t="s">
        <v>141</v>
      </c>
      <c r="V331" s="1138"/>
      <c r="W331" s="1139"/>
      <c r="X331" s="66" t="s">
        <v>142</v>
      </c>
      <c r="Y331" s="1216"/>
      <c r="Z331" s="1217"/>
      <c r="AA331" s="1217"/>
      <c r="AB331" s="1217"/>
      <c r="AC331" s="1217"/>
      <c r="AD331" s="1217"/>
      <c r="AE331" s="1217"/>
      <c r="AF331" s="1217"/>
      <c r="AG331" s="1217"/>
      <c r="AH331" s="1217"/>
      <c r="AI331" s="1217"/>
      <c r="AJ331" s="1217"/>
      <c r="AK331" s="1217"/>
      <c r="AL331" s="1217"/>
      <c r="AM331" s="1218"/>
      <c r="AO331" s="278"/>
      <c r="BL331" s="29" t="str">
        <f t="shared" si="8"/>
        <v/>
      </c>
    </row>
    <row r="332" spans="2:64" ht="15" customHeight="1">
      <c r="B332" s="269"/>
      <c r="C332" s="3257"/>
      <c r="D332" s="1079"/>
      <c r="E332" s="1024"/>
      <c r="F332" s="1025"/>
      <c r="G332" s="1714" t="s">
        <v>588</v>
      </c>
      <c r="H332" s="1149"/>
      <c r="I332" s="1149"/>
      <c r="J332" s="1149"/>
      <c r="K332" s="1149"/>
      <c r="L332" s="1150"/>
      <c r="M332" s="68" t="s">
        <v>580</v>
      </c>
      <c r="N332" s="1165"/>
      <c r="O332" s="1166"/>
      <c r="P332" s="1140"/>
      <c r="Q332" s="1141"/>
      <c r="R332" s="73" t="s">
        <v>140</v>
      </c>
      <c r="S332" s="1140"/>
      <c r="T332" s="1141"/>
      <c r="U332" s="74" t="s">
        <v>141</v>
      </c>
      <c r="V332" s="1140"/>
      <c r="W332" s="1141"/>
      <c r="X332" s="67" t="s">
        <v>142</v>
      </c>
      <c r="Y332" s="1213"/>
      <c r="Z332" s="1214"/>
      <c r="AA332" s="1214"/>
      <c r="AB332" s="1214"/>
      <c r="AC332" s="1214"/>
      <c r="AD332" s="1214"/>
      <c r="AE332" s="1214"/>
      <c r="AF332" s="1214"/>
      <c r="AG332" s="1214"/>
      <c r="AH332" s="1214"/>
      <c r="AI332" s="1214"/>
      <c r="AJ332" s="1214"/>
      <c r="AK332" s="1214"/>
      <c r="AL332" s="1214"/>
      <c r="AM332" s="1215"/>
      <c r="AO332" s="278"/>
      <c r="BL332" s="29" t="str">
        <f t="shared" si="8"/>
        <v/>
      </c>
    </row>
    <row r="333" spans="2:64" ht="15" customHeight="1">
      <c r="B333" s="269"/>
      <c r="C333" s="3257"/>
      <c r="D333" s="1079"/>
      <c r="E333" s="1024"/>
      <c r="F333" s="1025"/>
      <c r="G333" s="1715"/>
      <c r="H333" s="1151"/>
      <c r="I333" s="1151"/>
      <c r="J333" s="1151"/>
      <c r="K333" s="1151"/>
      <c r="L333" s="1152"/>
      <c r="M333" s="36" t="s">
        <v>581</v>
      </c>
      <c r="N333" s="1159"/>
      <c r="O333" s="1160"/>
      <c r="P333" s="1138"/>
      <c r="Q333" s="1139"/>
      <c r="R333" s="75" t="s">
        <v>140</v>
      </c>
      <c r="S333" s="1138"/>
      <c r="T333" s="1139"/>
      <c r="U333" s="76" t="s">
        <v>141</v>
      </c>
      <c r="V333" s="1138"/>
      <c r="W333" s="1139"/>
      <c r="X333" s="66" t="s">
        <v>142</v>
      </c>
      <c r="Y333" s="1216"/>
      <c r="Z333" s="1217"/>
      <c r="AA333" s="1217"/>
      <c r="AB333" s="1217"/>
      <c r="AC333" s="1217"/>
      <c r="AD333" s="1217"/>
      <c r="AE333" s="1217"/>
      <c r="AF333" s="1217"/>
      <c r="AG333" s="1217"/>
      <c r="AH333" s="1217"/>
      <c r="AI333" s="1217"/>
      <c r="AJ333" s="1217"/>
      <c r="AK333" s="1217"/>
      <c r="AL333" s="1217"/>
      <c r="AM333" s="1218"/>
      <c r="AO333" s="278"/>
      <c r="AR333" s="30"/>
      <c r="BL333" s="29" t="str">
        <f t="shared" si="8"/>
        <v/>
      </c>
    </row>
    <row r="334" spans="2:64" ht="15" customHeight="1">
      <c r="B334" s="269"/>
      <c r="C334" s="3257"/>
      <c r="D334" s="1079"/>
      <c r="E334" s="1024"/>
      <c r="F334" s="1025"/>
      <c r="G334" s="1714" t="s">
        <v>589</v>
      </c>
      <c r="H334" s="1149"/>
      <c r="I334" s="1149"/>
      <c r="J334" s="1149"/>
      <c r="K334" s="1149"/>
      <c r="L334" s="1150"/>
      <c r="M334" s="68" t="s">
        <v>580</v>
      </c>
      <c r="N334" s="1165"/>
      <c r="O334" s="1166"/>
      <c r="P334" s="1140"/>
      <c r="Q334" s="1141"/>
      <c r="R334" s="73" t="s">
        <v>140</v>
      </c>
      <c r="S334" s="1140"/>
      <c r="T334" s="1141"/>
      <c r="U334" s="74" t="s">
        <v>141</v>
      </c>
      <c r="V334" s="1140"/>
      <c r="W334" s="1141"/>
      <c r="X334" s="67" t="s">
        <v>142</v>
      </c>
      <c r="Y334" s="1213"/>
      <c r="Z334" s="1214"/>
      <c r="AA334" s="1214"/>
      <c r="AB334" s="1214"/>
      <c r="AC334" s="1214"/>
      <c r="AD334" s="1214"/>
      <c r="AE334" s="1214"/>
      <c r="AF334" s="1214"/>
      <c r="AG334" s="1214"/>
      <c r="AH334" s="1214"/>
      <c r="AI334" s="1214"/>
      <c r="AJ334" s="1214"/>
      <c r="AK334" s="1214"/>
      <c r="AL334" s="1214"/>
      <c r="AM334" s="1215"/>
      <c r="AO334" s="278"/>
      <c r="BL334" s="29" t="str">
        <f t="shared" si="8"/>
        <v/>
      </c>
    </row>
    <row r="335" spans="2:64" ht="15" customHeight="1">
      <c r="B335" s="269"/>
      <c r="C335" s="3257"/>
      <c r="D335" s="1079"/>
      <c r="E335" s="1024"/>
      <c r="F335" s="1025"/>
      <c r="G335" s="1715"/>
      <c r="H335" s="1151"/>
      <c r="I335" s="1151"/>
      <c r="J335" s="1151"/>
      <c r="K335" s="1151"/>
      <c r="L335" s="1152"/>
      <c r="M335" s="36" t="s">
        <v>581</v>
      </c>
      <c r="N335" s="1159"/>
      <c r="O335" s="1160"/>
      <c r="P335" s="1138"/>
      <c r="Q335" s="1139"/>
      <c r="R335" s="75" t="s">
        <v>140</v>
      </c>
      <c r="S335" s="1138"/>
      <c r="T335" s="1139"/>
      <c r="U335" s="76" t="s">
        <v>141</v>
      </c>
      <c r="V335" s="1138"/>
      <c r="W335" s="1139"/>
      <c r="X335" s="66" t="s">
        <v>142</v>
      </c>
      <c r="Y335" s="1216"/>
      <c r="Z335" s="1217"/>
      <c r="AA335" s="1217"/>
      <c r="AB335" s="1217"/>
      <c r="AC335" s="1217"/>
      <c r="AD335" s="1217"/>
      <c r="AE335" s="1217"/>
      <c r="AF335" s="1217"/>
      <c r="AG335" s="1217"/>
      <c r="AH335" s="1217"/>
      <c r="AI335" s="1217"/>
      <c r="AJ335" s="1217"/>
      <c r="AK335" s="1217"/>
      <c r="AL335" s="1217"/>
      <c r="AM335" s="1218"/>
      <c r="AO335" s="278"/>
      <c r="BL335" s="29" t="str">
        <f t="shared" si="8"/>
        <v/>
      </c>
    </row>
    <row r="336" spans="2:64" ht="15" customHeight="1">
      <c r="B336" s="269"/>
      <c r="C336" s="3257"/>
      <c r="D336" s="1079"/>
      <c r="E336" s="1024"/>
      <c r="F336" s="1025"/>
      <c r="G336" s="1714" t="s">
        <v>590</v>
      </c>
      <c r="H336" s="1149"/>
      <c r="I336" s="1149"/>
      <c r="J336" s="1149"/>
      <c r="K336" s="1149"/>
      <c r="L336" s="1150"/>
      <c r="M336" s="68" t="s">
        <v>580</v>
      </c>
      <c r="N336" s="1165"/>
      <c r="O336" s="1166"/>
      <c r="P336" s="1140"/>
      <c r="Q336" s="1141"/>
      <c r="R336" s="73" t="s">
        <v>140</v>
      </c>
      <c r="S336" s="1140"/>
      <c r="T336" s="1141"/>
      <c r="U336" s="74" t="s">
        <v>141</v>
      </c>
      <c r="V336" s="1140"/>
      <c r="W336" s="1141"/>
      <c r="X336" s="67" t="s">
        <v>142</v>
      </c>
      <c r="Y336" s="1213"/>
      <c r="Z336" s="1214"/>
      <c r="AA336" s="1214"/>
      <c r="AB336" s="1214"/>
      <c r="AC336" s="1214"/>
      <c r="AD336" s="1214"/>
      <c r="AE336" s="1214"/>
      <c r="AF336" s="1214"/>
      <c r="AG336" s="1214"/>
      <c r="AH336" s="1214"/>
      <c r="AI336" s="1214"/>
      <c r="AJ336" s="1214"/>
      <c r="AK336" s="1214"/>
      <c r="AL336" s="1214"/>
      <c r="AM336" s="1215"/>
      <c r="AO336" s="278"/>
      <c r="BL336" s="29" t="str">
        <f t="shared" si="8"/>
        <v/>
      </c>
    </row>
    <row r="337" spans="1:64" ht="15" customHeight="1">
      <c r="B337" s="269"/>
      <c r="C337" s="3257"/>
      <c r="D337" s="1079"/>
      <c r="E337" s="1024"/>
      <c r="F337" s="1025"/>
      <c r="G337" s="1715"/>
      <c r="H337" s="1151"/>
      <c r="I337" s="1151"/>
      <c r="J337" s="1151"/>
      <c r="K337" s="1151"/>
      <c r="L337" s="1152"/>
      <c r="M337" s="36" t="s">
        <v>581</v>
      </c>
      <c r="N337" s="1159"/>
      <c r="O337" s="1160"/>
      <c r="P337" s="1138"/>
      <c r="Q337" s="1139"/>
      <c r="R337" s="75" t="s">
        <v>140</v>
      </c>
      <c r="S337" s="1138"/>
      <c r="T337" s="1139"/>
      <c r="U337" s="76" t="s">
        <v>141</v>
      </c>
      <c r="V337" s="1138"/>
      <c r="W337" s="1139"/>
      <c r="X337" s="66" t="s">
        <v>142</v>
      </c>
      <c r="Y337" s="1216"/>
      <c r="Z337" s="1217"/>
      <c r="AA337" s="1217"/>
      <c r="AB337" s="1217"/>
      <c r="AC337" s="1217"/>
      <c r="AD337" s="1217"/>
      <c r="AE337" s="1217"/>
      <c r="AF337" s="1217"/>
      <c r="AG337" s="1217"/>
      <c r="AH337" s="1217"/>
      <c r="AI337" s="1217"/>
      <c r="AJ337" s="1217"/>
      <c r="AK337" s="1217"/>
      <c r="AL337" s="1217"/>
      <c r="AM337" s="1218"/>
      <c r="AO337" s="278"/>
      <c r="BL337" s="29" t="str">
        <f t="shared" si="8"/>
        <v/>
      </c>
    </row>
    <row r="338" spans="1:64" ht="15" customHeight="1">
      <c r="B338" s="269"/>
      <c r="C338" s="3257"/>
      <c r="D338" s="1079"/>
      <c r="E338" s="1024"/>
      <c r="F338" s="1025"/>
      <c r="G338" s="1714" t="s">
        <v>2721</v>
      </c>
      <c r="H338" s="1149"/>
      <c r="I338" s="1149"/>
      <c r="J338" s="1149"/>
      <c r="K338" s="1149"/>
      <c r="L338" s="1150"/>
      <c r="M338" s="68" t="s">
        <v>580</v>
      </c>
      <c r="N338" s="1165"/>
      <c r="O338" s="1166"/>
      <c r="P338" s="1140"/>
      <c r="Q338" s="1141"/>
      <c r="R338" s="73" t="s">
        <v>140</v>
      </c>
      <c r="S338" s="1140"/>
      <c r="T338" s="1141"/>
      <c r="U338" s="74" t="s">
        <v>141</v>
      </c>
      <c r="V338" s="1140"/>
      <c r="W338" s="1141"/>
      <c r="X338" s="67" t="s">
        <v>142</v>
      </c>
      <c r="Y338" s="1213"/>
      <c r="Z338" s="1214"/>
      <c r="AA338" s="1214"/>
      <c r="AB338" s="1214"/>
      <c r="AC338" s="1214"/>
      <c r="AD338" s="1214"/>
      <c r="AE338" s="1214"/>
      <c r="AF338" s="1214"/>
      <c r="AG338" s="1214"/>
      <c r="AH338" s="1214"/>
      <c r="AI338" s="1214"/>
      <c r="AJ338" s="1214"/>
      <c r="AK338" s="1214"/>
      <c r="AL338" s="1214"/>
      <c r="AM338" s="1215"/>
      <c r="AO338" s="278"/>
      <c r="BL338" s="29" t="str">
        <f t="shared" si="8"/>
        <v/>
      </c>
    </row>
    <row r="339" spans="1:64" ht="15" customHeight="1">
      <c r="B339" s="269"/>
      <c r="C339" s="3258"/>
      <c r="D339" s="848"/>
      <c r="E339" s="849"/>
      <c r="F339" s="850"/>
      <c r="G339" s="1715"/>
      <c r="H339" s="1151"/>
      <c r="I339" s="1151"/>
      <c r="J339" s="1151"/>
      <c r="K339" s="1151"/>
      <c r="L339" s="1152"/>
      <c r="M339" s="36" t="s">
        <v>581</v>
      </c>
      <c r="N339" s="1159"/>
      <c r="O339" s="1160"/>
      <c r="P339" s="1138"/>
      <c r="Q339" s="1139"/>
      <c r="R339" s="75" t="s">
        <v>140</v>
      </c>
      <c r="S339" s="1138"/>
      <c r="T339" s="1139"/>
      <c r="U339" s="76" t="s">
        <v>141</v>
      </c>
      <c r="V339" s="1138"/>
      <c r="W339" s="1139"/>
      <c r="X339" s="66" t="s">
        <v>142</v>
      </c>
      <c r="Y339" s="1216"/>
      <c r="Z339" s="1217"/>
      <c r="AA339" s="1217"/>
      <c r="AB339" s="1217"/>
      <c r="AC339" s="1217"/>
      <c r="AD339" s="1217"/>
      <c r="AE339" s="1217"/>
      <c r="AF339" s="1217"/>
      <c r="AG339" s="1217"/>
      <c r="AH339" s="1217"/>
      <c r="AI339" s="1217"/>
      <c r="AJ339" s="1217"/>
      <c r="AK339" s="1217"/>
      <c r="AL339" s="1217"/>
      <c r="AM339" s="1218"/>
      <c r="AO339" s="278"/>
      <c r="BL339" s="29" t="str">
        <f t="shared" si="8"/>
        <v/>
      </c>
    </row>
    <row r="340" spans="1:64" ht="15" customHeight="1" thickBot="1">
      <c r="B340" s="270"/>
      <c r="C340" s="425"/>
      <c r="D340" s="426"/>
      <c r="E340" s="426"/>
      <c r="F340" s="426"/>
      <c r="G340" s="426"/>
      <c r="H340" s="426"/>
      <c r="I340" s="426"/>
      <c r="J340" s="426"/>
      <c r="K340" s="426"/>
      <c r="L340" s="42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76"/>
      <c r="AN340" s="276"/>
      <c r="AO340" s="279"/>
      <c r="AP340" s="30"/>
      <c r="AQ340" s="72"/>
    </row>
    <row r="341" spans="1:64" ht="15" customHeight="1" thickTop="1" thickBot="1">
      <c r="B341" s="33"/>
      <c r="AJ341" s="1483" t="s">
        <v>802</v>
      </c>
      <c r="AK341" s="1483"/>
      <c r="AL341" s="1483"/>
      <c r="AM341" s="1483"/>
      <c r="AN341" s="1483"/>
      <c r="AO341" s="427"/>
    </row>
    <row r="342" spans="1:64" ht="15" customHeight="1" thickTop="1">
      <c r="B342" s="428"/>
      <c r="C342" s="429"/>
      <c r="D342" s="430"/>
      <c r="E342" s="430"/>
      <c r="F342" s="430"/>
      <c r="G342" s="430"/>
      <c r="H342" s="430"/>
      <c r="I342" s="430"/>
      <c r="J342" s="430"/>
      <c r="K342" s="430"/>
      <c r="L342" s="430"/>
      <c r="M342" s="429"/>
      <c r="N342" s="429"/>
      <c r="O342" s="429"/>
      <c r="P342" s="429"/>
      <c r="Q342" s="429"/>
      <c r="R342" s="429"/>
      <c r="S342" s="429"/>
      <c r="T342" s="429"/>
      <c r="U342" s="429"/>
      <c r="V342" s="429"/>
      <c r="W342" s="429"/>
      <c r="X342" s="429"/>
      <c r="Y342" s="429"/>
      <c r="Z342" s="429"/>
      <c r="AA342" s="429"/>
      <c r="AB342" s="429"/>
      <c r="AC342" s="429"/>
      <c r="AD342" s="429"/>
      <c r="AE342" s="429"/>
      <c r="AF342" s="429"/>
      <c r="AG342" s="429"/>
      <c r="AH342" s="429"/>
      <c r="AI342" s="429"/>
      <c r="AJ342" s="429"/>
      <c r="AK342" s="429"/>
      <c r="AL342" s="429"/>
      <c r="AM342" s="429"/>
      <c r="AN342" s="429"/>
      <c r="AO342" s="431"/>
      <c r="AP342" s="30"/>
      <c r="AQ342" s="72"/>
      <c r="AR342" s="3245" t="s">
        <v>2988</v>
      </c>
      <c r="AS342" s="3245"/>
      <c r="AT342" s="3245"/>
      <c r="AU342" s="3245"/>
      <c r="AV342" s="3245"/>
      <c r="AW342" s="3245"/>
      <c r="AX342" s="3245"/>
      <c r="AY342" s="3245"/>
      <c r="AZ342" s="3245"/>
      <c r="BA342" s="3245"/>
      <c r="BB342" s="3245"/>
      <c r="BC342" s="3245"/>
      <c r="BD342" s="3245"/>
      <c r="BE342" s="3245"/>
      <c r="BF342" s="3245"/>
      <c r="BG342" s="3245"/>
    </row>
    <row r="343" spans="1:64" ht="15" customHeight="1">
      <c r="B343" s="432"/>
      <c r="C343" s="3256" t="s">
        <v>3382</v>
      </c>
      <c r="D343" s="1145" t="s">
        <v>3381</v>
      </c>
      <c r="E343" s="1146"/>
      <c r="F343" s="1146"/>
      <c r="G343" s="1146"/>
      <c r="H343" s="1146"/>
      <c r="I343" s="1146"/>
      <c r="J343" s="1146"/>
      <c r="K343" s="1146"/>
      <c r="L343" s="1147"/>
      <c r="M343" s="1455" t="s">
        <v>2870</v>
      </c>
      <c r="N343" s="3235"/>
      <c r="O343" s="3233"/>
      <c r="P343" s="3234"/>
      <c r="Q343" s="46" t="s">
        <v>140</v>
      </c>
      <c r="R343" s="3233"/>
      <c r="S343" s="3234"/>
      <c r="T343" s="46" t="s">
        <v>141</v>
      </c>
      <c r="U343" s="3233"/>
      <c r="V343" s="3234"/>
      <c r="W343" s="61" t="s">
        <v>142</v>
      </c>
      <c r="X343" s="1105"/>
      <c r="Y343" s="1105"/>
      <c r="Z343" s="1105"/>
      <c r="AA343" s="1105"/>
      <c r="AB343" s="1105"/>
      <c r="AC343" s="1105"/>
      <c r="AD343" s="1105"/>
      <c r="AE343" s="1105"/>
      <c r="AF343" s="1105"/>
      <c r="AG343" s="1105"/>
      <c r="AH343" s="1105"/>
      <c r="AI343" s="1105"/>
      <c r="AJ343" s="1105"/>
      <c r="AK343" s="1105"/>
      <c r="AL343" s="1105"/>
      <c r="AM343" s="1106"/>
      <c r="AO343" s="433"/>
      <c r="AR343" s="3245"/>
      <c r="AS343" s="3245"/>
      <c r="AT343" s="3245"/>
      <c r="AU343" s="3245"/>
      <c r="AV343" s="3245"/>
      <c r="AW343" s="3245"/>
      <c r="AX343" s="3245"/>
      <c r="AY343" s="3245"/>
      <c r="AZ343" s="3245"/>
      <c r="BA343" s="3245"/>
      <c r="BB343" s="3245"/>
      <c r="BC343" s="3245"/>
      <c r="BD343" s="3245"/>
      <c r="BE343" s="3245"/>
      <c r="BF343" s="3245"/>
      <c r="BG343" s="3245"/>
      <c r="BL343" s="29" t="str">
        <f>IF(U343=""," 　　年　 　月　 　日",M343&amp;O343&amp;Q343&amp;R343&amp;T343&amp;U343&amp;W343)</f>
        <v xml:space="preserve"> 　　年　 　月　 　日</v>
      </c>
    </row>
    <row r="344" spans="1:64" ht="15" customHeight="1">
      <c r="B344" s="432"/>
      <c r="C344" s="3257"/>
      <c r="D344" s="845" t="s">
        <v>3380</v>
      </c>
      <c r="E344" s="846"/>
      <c r="F344" s="847"/>
      <c r="G344" s="1581" t="s">
        <v>2</v>
      </c>
      <c r="H344" s="1581"/>
      <c r="I344" s="1581"/>
      <c r="J344" s="1581"/>
      <c r="K344" s="1581"/>
      <c r="L344" s="1582"/>
      <c r="M344" s="1517"/>
      <c r="N344" s="1508"/>
      <c r="O344" s="1508"/>
      <c r="P344" s="1508"/>
      <c r="Q344" s="1508"/>
      <c r="R344" s="1508"/>
      <c r="S344" s="1508"/>
      <c r="T344" s="1508"/>
      <c r="U344" s="1508"/>
      <c r="V344" s="1509"/>
      <c r="W344" s="1313" t="s">
        <v>3379</v>
      </c>
      <c r="X344" s="1314"/>
      <c r="Y344" s="1314"/>
      <c r="Z344" s="1314"/>
      <c r="AA344" s="1314"/>
      <c r="AB344" s="1314"/>
      <c r="AC344" s="1314"/>
      <c r="AD344" s="1314"/>
      <c r="AE344" s="1314"/>
      <c r="AF344" s="1314"/>
      <c r="AG344" s="1314"/>
      <c r="AH344" s="1314"/>
      <c r="AI344" s="1314"/>
      <c r="AJ344" s="1314"/>
      <c r="AK344" s="1314"/>
      <c r="AL344" s="1314"/>
      <c r="AM344" s="1315"/>
      <c r="AO344" s="433"/>
    </row>
    <row r="345" spans="1:64" ht="15" customHeight="1">
      <c r="B345" s="432"/>
      <c r="C345" s="3257"/>
      <c r="D345" s="1079"/>
      <c r="E345" s="1024"/>
      <c r="F345" s="1025"/>
      <c r="G345" s="1024" t="s">
        <v>420</v>
      </c>
      <c r="H345" s="1024"/>
      <c r="I345" s="1024"/>
      <c r="J345" s="1024"/>
      <c r="K345" s="1024"/>
      <c r="L345" s="1025"/>
      <c r="M345" s="1547"/>
      <c r="N345" s="1530"/>
      <c r="O345" s="1530"/>
      <c r="P345" s="1530"/>
      <c r="Q345" s="1530"/>
      <c r="R345" s="1530"/>
      <c r="S345" s="1530"/>
      <c r="T345" s="1530"/>
      <c r="U345" s="1530"/>
      <c r="V345" s="1530"/>
      <c r="W345" s="1530"/>
      <c r="X345" s="1530"/>
      <c r="Y345" s="1531"/>
      <c r="AA345" s="1314" t="s">
        <v>3378</v>
      </c>
      <c r="AB345" s="1314"/>
      <c r="AC345" s="1314"/>
      <c r="AD345" s="1314"/>
      <c r="AE345" s="1314"/>
      <c r="AF345" s="1314"/>
      <c r="AG345" s="1314"/>
      <c r="AH345" s="1314"/>
      <c r="AI345" s="1314"/>
      <c r="AJ345" s="1314"/>
      <c r="AK345" s="1314"/>
      <c r="AL345" s="1314"/>
      <c r="AM345" s="1315"/>
      <c r="AO345" s="433"/>
    </row>
    <row r="346" spans="1:64" ht="15" customHeight="1">
      <c r="B346" s="432"/>
      <c r="C346" s="3257"/>
      <c r="D346" s="1079"/>
      <c r="E346" s="1024"/>
      <c r="F346" s="1025"/>
      <c r="G346" s="1146" t="s">
        <v>3377</v>
      </c>
      <c r="H346" s="1146"/>
      <c r="I346" s="1146"/>
      <c r="J346" s="1146"/>
      <c r="K346" s="1146"/>
      <c r="L346" s="1147"/>
      <c r="M346" s="1569" t="s">
        <v>3376</v>
      </c>
      <c r="N346" s="1528"/>
      <c r="O346" s="1528"/>
      <c r="P346" s="1528"/>
      <c r="Q346" s="1528"/>
      <c r="R346" s="1528"/>
      <c r="S346" s="1528"/>
      <c r="T346" s="1528"/>
      <c r="U346" s="3230"/>
      <c r="V346" s="3230"/>
      <c r="W346" s="3230"/>
      <c r="X346" s="3230"/>
      <c r="Y346" s="3231"/>
      <c r="Z346" s="1681" t="s">
        <v>3375</v>
      </c>
      <c r="AA346" s="1616"/>
      <c r="AB346" s="1616"/>
      <c r="AC346" s="1616"/>
      <c r="AD346" s="1616"/>
      <c r="AE346" s="1616"/>
      <c r="AF346" s="3221"/>
      <c r="AG346" s="3221"/>
      <c r="AH346" s="3221"/>
      <c r="AI346" s="3221"/>
      <c r="AJ346" s="3221"/>
      <c r="AK346" s="3221"/>
      <c r="AL346" s="3221"/>
      <c r="AM346" s="3222"/>
      <c r="AO346" s="433"/>
      <c r="BL346" s="29" t="str">
        <f>IF(M346="職名を選択▼","",M346)</f>
        <v/>
      </c>
    </row>
    <row r="347" spans="1:64" ht="15" customHeight="1">
      <c r="B347" s="432"/>
      <c r="C347" s="3257"/>
      <c r="D347" s="1079"/>
      <c r="E347" s="1024"/>
      <c r="F347" s="1025"/>
      <c r="G347" s="1146" t="s">
        <v>3374</v>
      </c>
      <c r="H347" s="1146"/>
      <c r="I347" s="1146"/>
      <c r="J347" s="1146"/>
      <c r="K347" s="1146"/>
      <c r="L347" s="1147"/>
      <c r="M347" s="1500"/>
      <c r="N347" s="1500"/>
      <c r="O347" s="1500"/>
      <c r="P347" s="1500"/>
      <c r="Q347" s="1500"/>
      <c r="R347" s="1500"/>
      <c r="S347" s="1500"/>
      <c r="T347" s="1500"/>
      <c r="U347" s="1500"/>
      <c r="V347" s="1500"/>
      <c r="W347" s="1500"/>
      <c r="X347" s="1500"/>
      <c r="Y347" s="1500"/>
      <c r="Z347" s="1500"/>
      <c r="AA347" s="1500"/>
      <c r="AB347" s="1500"/>
      <c r="AC347" s="1031"/>
      <c r="AD347" s="1032"/>
      <c r="AE347" s="1032"/>
      <c r="AF347" s="1032"/>
      <c r="AG347" s="1032"/>
      <c r="AH347" s="1032"/>
      <c r="AI347" s="1032"/>
      <c r="AJ347" s="1032"/>
      <c r="AK347" s="1032"/>
      <c r="AL347" s="1032"/>
      <c r="AM347" s="1033"/>
      <c r="AO347" s="433"/>
      <c r="BL347" s="33"/>
    </row>
    <row r="348" spans="1:64" ht="15" customHeight="1">
      <c r="B348" s="432"/>
      <c r="C348" s="3257"/>
      <c r="D348" s="1079"/>
      <c r="E348" s="1024"/>
      <c r="F348" s="1025"/>
      <c r="G348" s="1146" t="s">
        <v>3373</v>
      </c>
      <c r="H348" s="1146"/>
      <c r="I348" s="1146"/>
      <c r="J348" s="1146"/>
      <c r="K348" s="1146"/>
      <c r="L348" s="1147"/>
      <c r="M348" s="1329"/>
      <c r="N348" s="1329"/>
      <c r="O348" s="64" t="s">
        <v>60</v>
      </c>
      <c r="P348" s="1329"/>
      <c r="Q348" s="1329"/>
      <c r="R348" s="1329"/>
      <c r="S348" s="64" t="s">
        <v>60</v>
      </c>
      <c r="T348" s="1329"/>
      <c r="U348" s="1329"/>
      <c r="V348" s="1329"/>
      <c r="W348" s="1313" t="s">
        <v>3372</v>
      </c>
      <c r="X348" s="1314"/>
      <c r="Y348" s="1314"/>
      <c r="Z348" s="1314"/>
      <c r="AA348" s="1314"/>
      <c r="AB348" s="1314"/>
      <c r="AC348" s="1314"/>
      <c r="AD348" s="1314"/>
      <c r="AE348" s="1314"/>
      <c r="AF348" s="1314"/>
      <c r="AG348" s="1314"/>
      <c r="AH348" s="1314"/>
      <c r="AI348" s="1314"/>
      <c r="AJ348" s="1314"/>
      <c r="AK348" s="1314"/>
      <c r="AL348" s="1314"/>
      <c r="AM348" s="1315"/>
      <c r="AO348" s="433"/>
      <c r="BL348" s="29" t="str">
        <f>IF(M348="","",M348&amp;O348&amp;P348&amp;S348&amp;T348)</f>
        <v/>
      </c>
    </row>
    <row r="349" spans="1:64" ht="15" customHeight="1">
      <c r="B349" s="432"/>
      <c r="C349" s="3257"/>
      <c r="D349" s="1079"/>
      <c r="E349" s="1024"/>
      <c r="F349" s="1025"/>
      <c r="G349" s="1146" t="s">
        <v>61</v>
      </c>
      <c r="H349" s="1146"/>
      <c r="I349" s="1146"/>
      <c r="J349" s="1146"/>
      <c r="K349" s="1146"/>
      <c r="L349" s="1147"/>
      <c r="M349" s="1219" t="s">
        <v>2654</v>
      </c>
      <c r="N349" s="1220"/>
      <c r="O349" s="1220"/>
      <c r="P349" s="1157"/>
      <c r="Q349" s="1158"/>
      <c r="R349" s="62" t="s">
        <v>140</v>
      </c>
      <c r="S349" s="1157"/>
      <c r="T349" s="1158"/>
      <c r="U349" s="61" t="s">
        <v>141</v>
      </c>
      <c r="V349" s="1157"/>
      <c r="W349" s="1158"/>
      <c r="X349" s="61" t="s">
        <v>142</v>
      </c>
      <c r="Y349" s="1105"/>
      <c r="Z349" s="1105"/>
      <c r="AA349" s="1105"/>
      <c r="AB349" s="1105"/>
      <c r="AC349" s="1105"/>
      <c r="AD349" s="1105"/>
      <c r="AE349" s="1105"/>
      <c r="AF349" s="1105"/>
      <c r="AG349" s="1105"/>
      <c r="AH349" s="1105"/>
      <c r="AI349" s="1105"/>
      <c r="AJ349" s="1105"/>
      <c r="AK349" s="1105"/>
      <c r="AL349" s="1105"/>
      <c r="AM349" s="1106"/>
      <c r="AO349" s="433"/>
      <c r="BL349" s="29" t="str">
        <f>IF(M349="選択▼","",IF(V349="","",M349&amp;P349&amp;R349&amp;S349&amp;U349&amp;V349&amp;X349))</f>
        <v/>
      </c>
    </row>
    <row r="350" spans="1:64" ht="15" customHeight="1">
      <c r="B350" s="432"/>
      <c r="C350" s="3257"/>
      <c r="D350" s="1079"/>
      <c r="E350" s="1024"/>
      <c r="F350" s="1025"/>
      <c r="G350" s="1188" t="s">
        <v>455</v>
      </c>
      <c r="H350" s="1188"/>
      <c r="I350" s="1188"/>
      <c r="J350" s="1188"/>
      <c r="K350" s="1188"/>
      <c r="L350" s="1189"/>
      <c r="M350" s="1574" t="s">
        <v>3345</v>
      </c>
      <c r="N350" s="1575"/>
      <c r="O350" s="1575"/>
      <c r="P350" s="1576"/>
      <c r="Q350" s="1578"/>
      <c r="R350" s="1578"/>
      <c r="S350" s="1578"/>
      <c r="T350" s="1578"/>
      <c r="U350" s="1578"/>
      <c r="V350" s="1578"/>
      <c r="W350" s="1578"/>
      <c r="X350" s="1578"/>
      <c r="Y350" s="1578"/>
      <c r="Z350" s="1578"/>
      <c r="AA350" s="1578"/>
      <c r="AB350" s="1578"/>
      <c r="AC350" s="1578"/>
      <c r="AD350" s="1578"/>
      <c r="AE350" s="1578"/>
      <c r="AF350" s="1578"/>
      <c r="AG350" s="1578"/>
      <c r="AH350" s="1578"/>
      <c r="AI350" s="1578"/>
      <c r="AJ350" s="1578"/>
      <c r="AK350" s="1578"/>
      <c r="AL350" s="1578"/>
      <c r="AM350" s="1578"/>
      <c r="AO350" s="433"/>
      <c r="AP350" s="30"/>
      <c r="AQ350" s="72"/>
      <c r="BL350" s="29" t="str">
        <f>IF(M350="選択　▼","",M350)</f>
        <v/>
      </c>
    </row>
    <row r="351" spans="1:64" ht="15" customHeight="1">
      <c r="B351" s="432"/>
      <c r="C351" s="3257"/>
      <c r="D351" s="1079"/>
      <c r="E351" s="1024"/>
      <c r="F351" s="1025"/>
      <c r="G351" s="1146" t="s">
        <v>459</v>
      </c>
      <c r="H351" s="1146"/>
      <c r="I351" s="1146"/>
      <c r="J351" s="1146"/>
      <c r="K351" s="1146"/>
      <c r="L351" s="1147"/>
      <c r="M351" s="1465"/>
      <c r="N351" s="1466"/>
      <c r="O351" s="1466"/>
      <c r="P351" s="1609"/>
      <c r="Q351" s="1681" t="s">
        <v>2887</v>
      </c>
      <c r="R351" s="1616"/>
      <c r="S351" s="1616"/>
      <c r="T351" s="1616"/>
      <c r="U351" s="1616"/>
      <c r="V351" s="1616"/>
      <c r="W351" s="1616"/>
      <c r="X351" s="1616"/>
      <c r="Y351" s="1616"/>
      <c r="Z351" s="1616"/>
      <c r="AA351" s="1616"/>
      <c r="AB351" s="1616"/>
      <c r="AC351" s="1616"/>
      <c r="AD351" s="1616"/>
      <c r="AE351" s="1616"/>
      <c r="AF351" s="1616"/>
      <c r="AG351" s="1616"/>
      <c r="AH351" s="1616"/>
      <c r="AI351" s="1616"/>
      <c r="AJ351" s="1616"/>
      <c r="AK351" s="1616"/>
      <c r="AL351" s="1616"/>
      <c r="AM351" s="1617"/>
      <c r="AO351" s="433"/>
      <c r="AP351" s="30"/>
      <c r="AQ351" s="72"/>
    </row>
    <row r="352" spans="1:64" ht="15" hidden="1" customHeight="1">
      <c r="A352" s="43"/>
      <c r="B352" s="432"/>
      <c r="C352" s="3257"/>
      <c r="D352" s="1079"/>
      <c r="E352" s="1024"/>
      <c r="F352" s="1025"/>
      <c r="G352" s="845" t="s">
        <v>3371</v>
      </c>
      <c r="H352" s="846"/>
      <c r="I352" s="846"/>
      <c r="J352" s="846"/>
      <c r="K352" s="846"/>
      <c r="L352" s="847"/>
      <c r="M352" s="1046" t="s">
        <v>3345</v>
      </c>
      <c r="N352" s="1047"/>
      <c r="O352" s="1047"/>
      <c r="P352" s="1047"/>
      <c r="Q352" s="1047"/>
      <c r="R352" s="1047"/>
      <c r="S352" s="1047"/>
      <c r="T352" s="1047"/>
      <c r="U352" s="1047"/>
      <c r="V352" s="1047"/>
      <c r="W352" s="1047"/>
      <c r="X352" s="1047"/>
      <c r="Y352" s="1047"/>
      <c r="Z352" s="1047"/>
      <c r="AA352" s="1047"/>
      <c r="AB352" s="1047"/>
      <c r="AC352" s="1048"/>
      <c r="AD352" s="1190"/>
      <c r="AE352" s="1105"/>
      <c r="AF352" s="1105"/>
      <c r="AG352" s="1105"/>
      <c r="AH352" s="1105"/>
      <c r="AI352" s="1105"/>
      <c r="AJ352" s="1105"/>
      <c r="AK352" s="1105"/>
      <c r="AL352" s="1105"/>
      <c r="AM352" s="1106"/>
      <c r="AO352" s="433"/>
      <c r="BL352" s="29" t="str">
        <f>IF(M352="選択　▼","",LEFT(M352,1))</f>
        <v/>
      </c>
    </row>
    <row r="353" spans="2:64" ht="15" customHeight="1">
      <c r="B353" s="432"/>
      <c r="C353" s="3257"/>
      <c r="D353" s="1079"/>
      <c r="E353" s="1024"/>
      <c r="F353" s="1025"/>
      <c r="G353" s="845" t="s">
        <v>2794</v>
      </c>
      <c r="H353" s="846"/>
      <c r="I353" s="846"/>
      <c r="J353" s="846"/>
      <c r="K353" s="846"/>
      <c r="L353" s="847"/>
      <c r="M353" s="1569" t="s">
        <v>3370</v>
      </c>
      <c r="N353" s="1528"/>
      <c r="O353" s="1528"/>
      <c r="P353" s="1528"/>
      <c r="Q353" s="1528"/>
      <c r="R353" s="1528"/>
      <c r="S353" s="3232"/>
      <c r="T353" s="1876"/>
      <c r="U353" s="1876"/>
      <c r="V353" s="1876"/>
      <c r="W353" s="1876"/>
      <c r="X353" s="1876"/>
      <c r="Y353" s="1876"/>
      <c r="Z353" s="1876"/>
      <c r="AA353" s="1876"/>
      <c r="AB353" s="1876"/>
      <c r="AC353" s="1876"/>
      <c r="AD353" s="1876"/>
      <c r="AE353" s="1876"/>
      <c r="AF353" s="1876"/>
      <c r="AG353" s="1876"/>
      <c r="AH353" s="1876"/>
      <c r="AI353" s="1876"/>
      <c r="AJ353" s="1876"/>
      <c r="AK353" s="1876"/>
      <c r="AL353" s="1876"/>
      <c r="AM353" s="1879"/>
      <c r="AO353" s="433"/>
    </row>
    <row r="354" spans="2:64" ht="15" customHeight="1">
      <c r="B354" s="432"/>
      <c r="C354" s="3257"/>
      <c r="D354" s="848"/>
      <c r="E354" s="849"/>
      <c r="F354" s="850"/>
      <c r="G354" s="1079"/>
      <c r="H354" s="1024"/>
      <c r="I354" s="1024"/>
      <c r="J354" s="1024"/>
      <c r="K354" s="1024"/>
      <c r="L354" s="1025"/>
      <c r="M354" s="34" t="s">
        <v>5</v>
      </c>
      <c r="N354" s="1466"/>
      <c r="O354" s="1466"/>
      <c r="P354" s="1466"/>
      <c r="Q354" s="1466"/>
      <c r="R354" s="1190" t="s">
        <v>4</v>
      </c>
      <c r="S354" s="1105"/>
      <c r="T354" s="1105"/>
      <c r="U354" s="1545"/>
      <c r="V354" s="1545"/>
      <c r="W354" s="1545"/>
      <c r="X354" s="1545"/>
      <c r="Y354" s="1545"/>
      <c r="Z354" s="1545"/>
      <c r="AA354" s="1545"/>
      <c r="AB354" s="1545"/>
      <c r="AC354" s="1545"/>
      <c r="AD354" s="1545"/>
      <c r="AE354" s="1545"/>
      <c r="AF354" s="1545"/>
      <c r="AG354" s="1545"/>
      <c r="AH354" s="1545"/>
      <c r="AI354" s="1545"/>
      <c r="AJ354" s="1545"/>
      <c r="AK354" s="1545"/>
      <c r="AL354" s="1545"/>
      <c r="AM354" s="1546"/>
      <c r="AO354" s="433"/>
      <c r="BL354" s="29" t="str">
        <f>IF(M353="都道府県を選択▼","",IF(N354="","",M353&amp;N354&amp;"号"))</f>
        <v/>
      </c>
    </row>
    <row r="355" spans="2:64" ht="15" customHeight="1">
      <c r="B355" s="432"/>
      <c r="C355" s="3257"/>
      <c r="D355" s="845" t="s">
        <v>3369</v>
      </c>
      <c r="E355" s="846"/>
      <c r="F355" s="847"/>
      <c r="G355" s="1494" t="s">
        <v>591</v>
      </c>
      <c r="H355" s="1495"/>
      <c r="I355" s="1495"/>
      <c r="J355" s="1495"/>
      <c r="K355" s="1495"/>
      <c r="L355" s="1496"/>
      <c r="M355" s="845" t="s">
        <v>2618</v>
      </c>
      <c r="N355" s="846"/>
      <c r="O355" s="846"/>
      <c r="P355" s="846"/>
      <c r="Q355" s="846"/>
      <c r="R355" s="846"/>
      <c r="S355" s="846"/>
      <c r="T355" s="846"/>
      <c r="U355" s="846"/>
      <c r="V355" s="846"/>
      <c r="W355" s="846"/>
      <c r="X355" s="847"/>
      <c r="Y355" s="1185" t="s">
        <v>2724</v>
      </c>
      <c r="Z355" s="1186"/>
      <c r="AA355" s="1186"/>
      <c r="AB355" s="1186"/>
      <c r="AC355" s="1186"/>
      <c r="AD355" s="1186"/>
      <c r="AE355" s="1186"/>
      <c r="AF355" s="1186"/>
      <c r="AG355" s="1186"/>
      <c r="AH355" s="1186"/>
      <c r="AI355" s="1186"/>
      <c r="AJ355" s="1186"/>
      <c r="AK355" s="1186"/>
      <c r="AL355" s="1186"/>
      <c r="AM355" s="1187"/>
      <c r="AO355" s="433"/>
    </row>
    <row r="356" spans="2:64" ht="15" customHeight="1">
      <c r="B356" s="432"/>
      <c r="C356" s="3257"/>
      <c r="D356" s="1079"/>
      <c r="E356" s="1024"/>
      <c r="F356" s="1025"/>
      <c r="G356" s="1497"/>
      <c r="H356" s="1498"/>
      <c r="I356" s="1498"/>
      <c r="J356" s="1498"/>
      <c r="K356" s="1498"/>
      <c r="L356" s="1499"/>
      <c r="M356" s="1599" t="s">
        <v>2791</v>
      </c>
      <c r="N356" s="1600"/>
      <c r="O356" s="1600"/>
      <c r="P356" s="1600"/>
      <c r="Q356" s="1600"/>
      <c r="R356" s="1600"/>
      <c r="S356" s="1600"/>
      <c r="T356" s="1600"/>
      <c r="U356" s="1600"/>
      <c r="V356" s="1600"/>
      <c r="W356" s="1600"/>
      <c r="X356" s="1601"/>
      <c r="Y356" s="1599" t="s">
        <v>2792</v>
      </c>
      <c r="Z356" s="1600"/>
      <c r="AA356" s="1600"/>
      <c r="AB356" s="1600"/>
      <c r="AC356" s="1600"/>
      <c r="AD356" s="1600"/>
      <c r="AE356" s="1600"/>
      <c r="AF356" s="1600"/>
      <c r="AG356" s="1600"/>
      <c r="AH356" s="1600"/>
      <c r="AI356" s="1600"/>
      <c r="AJ356" s="1600"/>
      <c r="AK356" s="1600"/>
      <c r="AL356" s="1600"/>
      <c r="AM356" s="1601"/>
      <c r="AO356" s="433"/>
    </row>
    <row r="357" spans="2:64" ht="15" customHeight="1">
      <c r="B357" s="432"/>
      <c r="C357" s="3257"/>
      <c r="D357" s="1079"/>
      <c r="E357" s="1024"/>
      <c r="F357" s="1025"/>
      <c r="G357" s="1714" t="s">
        <v>582</v>
      </c>
      <c r="H357" s="1149"/>
      <c r="I357" s="1149"/>
      <c r="J357" s="1149"/>
      <c r="K357" s="1149"/>
      <c r="L357" s="1150"/>
      <c r="M357" s="68" t="s">
        <v>580</v>
      </c>
      <c r="N357" s="1165" t="s">
        <v>2722</v>
      </c>
      <c r="O357" s="1166"/>
      <c r="P357" s="1140"/>
      <c r="Q357" s="1141"/>
      <c r="R357" s="73" t="s">
        <v>140</v>
      </c>
      <c r="S357" s="1140"/>
      <c r="T357" s="1141"/>
      <c r="U357" s="74" t="s">
        <v>141</v>
      </c>
      <c r="V357" s="1140"/>
      <c r="W357" s="1141"/>
      <c r="X357" s="67" t="s">
        <v>142</v>
      </c>
      <c r="Y357" s="1213"/>
      <c r="Z357" s="1214"/>
      <c r="AA357" s="1214"/>
      <c r="AB357" s="1214"/>
      <c r="AC357" s="1214"/>
      <c r="AD357" s="1214"/>
      <c r="AE357" s="1214"/>
      <c r="AF357" s="1214"/>
      <c r="AG357" s="1214"/>
      <c r="AH357" s="1214"/>
      <c r="AI357" s="1214"/>
      <c r="AJ357" s="1214"/>
      <c r="AK357" s="1214"/>
      <c r="AL357" s="1214"/>
      <c r="AM357" s="1215"/>
      <c r="AO357" s="433"/>
      <c r="BL357" s="29" t="str">
        <f>IF(N357="選択","",IF(V357="",N357&amp;P357&amp;R357&amp;S357&amp;U357,IF(S357="","",N357&amp;P357&amp;R357&amp;S357&amp;U357&amp;V357&amp;X357)))</f>
        <v/>
      </c>
    </row>
    <row r="358" spans="2:64" ht="15" customHeight="1">
      <c r="B358" s="432"/>
      <c r="C358" s="3257"/>
      <c r="D358" s="1079"/>
      <c r="E358" s="1024"/>
      <c r="F358" s="1025"/>
      <c r="G358" s="1715"/>
      <c r="H358" s="1151"/>
      <c r="I358" s="1151"/>
      <c r="J358" s="1151"/>
      <c r="K358" s="1151"/>
      <c r="L358" s="1152"/>
      <c r="M358" s="36" t="s">
        <v>581</v>
      </c>
      <c r="N358" s="1159" t="s">
        <v>2722</v>
      </c>
      <c r="O358" s="1160"/>
      <c r="P358" s="1138"/>
      <c r="Q358" s="1139"/>
      <c r="R358" s="75" t="s">
        <v>140</v>
      </c>
      <c r="S358" s="1138"/>
      <c r="T358" s="1139"/>
      <c r="U358" s="76" t="s">
        <v>141</v>
      </c>
      <c r="V358" s="1138"/>
      <c r="W358" s="1139"/>
      <c r="X358" s="66" t="s">
        <v>142</v>
      </c>
      <c r="Y358" s="1216"/>
      <c r="Z358" s="1217"/>
      <c r="AA358" s="1217"/>
      <c r="AB358" s="1217"/>
      <c r="AC358" s="1217"/>
      <c r="AD358" s="1217"/>
      <c r="AE358" s="1217"/>
      <c r="AF358" s="1217"/>
      <c r="AG358" s="1217"/>
      <c r="AH358" s="1217"/>
      <c r="AI358" s="1217"/>
      <c r="AJ358" s="1217"/>
      <c r="AK358" s="1217"/>
      <c r="AL358" s="1217"/>
      <c r="AM358" s="1218"/>
      <c r="AO358" s="433"/>
      <c r="BL358" s="29" t="str">
        <f>IF(N358="選択","",IF(V358="",N358&amp;P358&amp;R358&amp;S358&amp;U358,IF(S358="","",N358&amp;P358&amp;R358&amp;S358&amp;U358&amp;V358&amp;X358)))</f>
        <v/>
      </c>
    </row>
    <row r="359" spans="2:64" ht="15" customHeight="1">
      <c r="B359" s="432"/>
      <c r="C359" s="3257"/>
      <c r="D359" s="1079"/>
      <c r="E359" s="1024"/>
      <c r="F359" s="1025"/>
      <c r="G359" s="1714" t="s">
        <v>583</v>
      </c>
      <c r="H359" s="1149"/>
      <c r="I359" s="1149"/>
      <c r="J359" s="1149"/>
      <c r="K359" s="1149"/>
      <c r="L359" s="1150"/>
      <c r="M359" s="68" t="s">
        <v>580</v>
      </c>
      <c r="N359" s="1165"/>
      <c r="O359" s="1166"/>
      <c r="P359" s="1140"/>
      <c r="Q359" s="1141"/>
      <c r="R359" s="73" t="s">
        <v>140</v>
      </c>
      <c r="S359" s="1140"/>
      <c r="T359" s="1141"/>
      <c r="U359" s="74" t="s">
        <v>141</v>
      </c>
      <c r="V359" s="1140"/>
      <c r="W359" s="1141"/>
      <c r="X359" s="67" t="s">
        <v>142</v>
      </c>
      <c r="Y359" s="1213"/>
      <c r="Z359" s="1214"/>
      <c r="AA359" s="1214"/>
      <c r="AB359" s="1214"/>
      <c r="AC359" s="1214"/>
      <c r="AD359" s="1214"/>
      <c r="AE359" s="1214"/>
      <c r="AF359" s="1214"/>
      <c r="AG359" s="1214"/>
      <c r="AH359" s="1214"/>
      <c r="AI359" s="1214"/>
      <c r="AJ359" s="1214"/>
      <c r="AK359" s="1214"/>
      <c r="AL359" s="1214"/>
      <c r="AM359" s="1215"/>
      <c r="AO359" s="433"/>
      <c r="BL359" s="29" t="str">
        <f t="shared" ref="BL359:BL376" si="9">IF(N359="","",IF(V359="",N359&amp;P359&amp;R359&amp;S359&amp;U359,IF(S359="","",N359&amp;P359&amp;R359&amp;S359&amp;U359&amp;V359&amp;X359)))</f>
        <v/>
      </c>
    </row>
    <row r="360" spans="2:64" ht="15" customHeight="1">
      <c r="B360" s="432"/>
      <c r="C360" s="3257"/>
      <c r="D360" s="1079"/>
      <c r="E360" s="1024"/>
      <c r="F360" s="1025"/>
      <c r="G360" s="1715"/>
      <c r="H360" s="1151"/>
      <c r="I360" s="1151"/>
      <c r="J360" s="1151"/>
      <c r="K360" s="1151"/>
      <c r="L360" s="1152"/>
      <c r="M360" s="36" t="s">
        <v>581</v>
      </c>
      <c r="N360" s="1159"/>
      <c r="O360" s="1160"/>
      <c r="P360" s="1138"/>
      <c r="Q360" s="1139"/>
      <c r="R360" s="75" t="s">
        <v>140</v>
      </c>
      <c r="S360" s="1138"/>
      <c r="T360" s="1139"/>
      <c r="U360" s="76" t="s">
        <v>141</v>
      </c>
      <c r="V360" s="1138"/>
      <c r="W360" s="1139"/>
      <c r="X360" s="66" t="s">
        <v>142</v>
      </c>
      <c r="Y360" s="1216"/>
      <c r="Z360" s="1217"/>
      <c r="AA360" s="1217"/>
      <c r="AB360" s="1217"/>
      <c r="AC360" s="1217"/>
      <c r="AD360" s="1217"/>
      <c r="AE360" s="1217"/>
      <c r="AF360" s="1217"/>
      <c r="AG360" s="1217"/>
      <c r="AH360" s="1217"/>
      <c r="AI360" s="1217"/>
      <c r="AJ360" s="1217"/>
      <c r="AK360" s="1217"/>
      <c r="AL360" s="1217"/>
      <c r="AM360" s="1218"/>
      <c r="AO360" s="433"/>
      <c r="BL360" s="29" t="str">
        <f t="shared" si="9"/>
        <v/>
      </c>
    </row>
    <row r="361" spans="2:64" ht="15" customHeight="1">
      <c r="B361" s="432"/>
      <c r="C361" s="3257"/>
      <c r="D361" s="1079"/>
      <c r="E361" s="1024"/>
      <c r="F361" s="1025"/>
      <c r="G361" s="1714" t="s">
        <v>584</v>
      </c>
      <c r="H361" s="1149"/>
      <c r="I361" s="1149"/>
      <c r="J361" s="1149"/>
      <c r="K361" s="1149"/>
      <c r="L361" s="1150"/>
      <c r="M361" s="68" t="s">
        <v>580</v>
      </c>
      <c r="N361" s="1165"/>
      <c r="O361" s="1166"/>
      <c r="P361" s="1140"/>
      <c r="Q361" s="1141"/>
      <c r="R361" s="73" t="s">
        <v>140</v>
      </c>
      <c r="S361" s="1140"/>
      <c r="T361" s="1141"/>
      <c r="U361" s="74" t="s">
        <v>141</v>
      </c>
      <c r="V361" s="1140"/>
      <c r="W361" s="1141"/>
      <c r="X361" s="67" t="s">
        <v>142</v>
      </c>
      <c r="Y361" s="1213"/>
      <c r="Z361" s="1214"/>
      <c r="AA361" s="1214"/>
      <c r="AB361" s="1214"/>
      <c r="AC361" s="1214"/>
      <c r="AD361" s="1214"/>
      <c r="AE361" s="1214"/>
      <c r="AF361" s="1214"/>
      <c r="AG361" s="1214"/>
      <c r="AH361" s="1214"/>
      <c r="AI361" s="1214"/>
      <c r="AJ361" s="1214"/>
      <c r="AK361" s="1214"/>
      <c r="AL361" s="1214"/>
      <c r="AM361" s="1215"/>
      <c r="AO361" s="433"/>
      <c r="BL361" s="29" t="str">
        <f t="shared" si="9"/>
        <v/>
      </c>
    </row>
    <row r="362" spans="2:64" ht="15" customHeight="1">
      <c r="B362" s="432"/>
      <c r="C362" s="3257"/>
      <c r="D362" s="1079"/>
      <c r="E362" s="1024"/>
      <c r="F362" s="1025"/>
      <c r="G362" s="1715"/>
      <c r="H362" s="1151"/>
      <c r="I362" s="1151"/>
      <c r="J362" s="1151"/>
      <c r="K362" s="1151"/>
      <c r="L362" s="1152"/>
      <c r="M362" s="36" t="s">
        <v>581</v>
      </c>
      <c r="N362" s="1159"/>
      <c r="O362" s="1160"/>
      <c r="P362" s="1138"/>
      <c r="Q362" s="1139"/>
      <c r="R362" s="75" t="s">
        <v>140</v>
      </c>
      <c r="S362" s="1138"/>
      <c r="T362" s="1139"/>
      <c r="U362" s="76" t="s">
        <v>141</v>
      </c>
      <c r="V362" s="1138"/>
      <c r="W362" s="1139"/>
      <c r="X362" s="66" t="s">
        <v>142</v>
      </c>
      <c r="Y362" s="1216"/>
      <c r="Z362" s="1217"/>
      <c r="AA362" s="1217"/>
      <c r="AB362" s="1217"/>
      <c r="AC362" s="1217"/>
      <c r="AD362" s="1217"/>
      <c r="AE362" s="1217"/>
      <c r="AF362" s="1217"/>
      <c r="AG362" s="1217"/>
      <c r="AH362" s="1217"/>
      <c r="AI362" s="1217"/>
      <c r="AJ362" s="1217"/>
      <c r="AK362" s="1217"/>
      <c r="AL362" s="1217"/>
      <c r="AM362" s="1218"/>
      <c r="AO362" s="433"/>
      <c r="BL362" s="29" t="str">
        <f t="shared" si="9"/>
        <v/>
      </c>
    </row>
    <row r="363" spans="2:64" ht="15" customHeight="1">
      <c r="B363" s="432"/>
      <c r="C363" s="3257"/>
      <c r="D363" s="1079"/>
      <c r="E363" s="1024"/>
      <c r="F363" s="1025"/>
      <c r="G363" s="1714" t="s">
        <v>585</v>
      </c>
      <c r="H363" s="1149"/>
      <c r="I363" s="1149"/>
      <c r="J363" s="1149"/>
      <c r="K363" s="1149"/>
      <c r="L363" s="1150"/>
      <c r="M363" s="68" t="s">
        <v>580</v>
      </c>
      <c r="N363" s="1165"/>
      <c r="O363" s="1166"/>
      <c r="P363" s="1140"/>
      <c r="Q363" s="1141"/>
      <c r="R363" s="73" t="s">
        <v>140</v>
      </c>
      <c r="S363" s="1140"/>
      <c r="T363" s="1141"/>
      <c r="U363" s="74" t="s">
        <v>141</v>
      </c>
      <c r="V363" s="1140"/>
      <c r="W363" s="1141"/>
      <c r="X363" s="67" t="s">
        <v>142</v>
      </c>
      <c r="Y363" s="1213"/>
      <c r="Z363" s="1214"/>
      <c r="AA363" s="1214"/>
      <c r="AB363" s="1214"/>
      <c r="AC363" s="1214"/>
      <c r="AD363" s="1214"/>
      <c r="AE363" s="1214"/>
      <c r="AF363" s="1214"/>
      <c r="AG363" s="1214"/>
      <c r="AH363" s="1214"/>
      <c r="AI363" s="1214"/>
      <c r="AJ363" s="1214"/>
      <c r="AK363" s="1214"/>
      <c r="AL363" s="1214"/>
      <c r="AM363" s="1215"/>
      <c r="AO363" s="433"/>
      <c r="BL363" s="29" t="str">
        <f t="shared" si="9"/>
        <v/>
      </c>
    </row>
    <row r="364" spans="2:64" ht="15" customHeight="1">
      <c r="B364" s="432"/>
      <c r="C364" s="3257"/>
      <c r="D364" s="1079"/>
      <c r="E364" s="1024"/>
      <c r="F364" s="1025"/>
      <c r="G364" s="1715"/>
      <c r="H364" s="1151"/>
      <c r="I364" s="1151"/>
      <c r="J364" s="1151"/>
      <c r="K364" s="1151"/>
      <c r="L364" s="1152"/>
      <c r="M364" s="36" t="s">
        <v>581</v>
      </c>
      <c r="N364" s="1159"/>
      <c r="O364" s="1160"/>
      <c r="P364" s="1138"/>
      <c r="Q364" s="1139"/>
      <c r="R364" s="75" t="s">
        <v>140</v>
      </c>
      <c r="S364" s="1138"/>
      <c r="T364" s="1139"/>
      <c r="U364" s="76" t="s">
        <v>141</v>
      </c>
      <c r="V364" s="1138"/>
      <c r="W364" s="1139"/>
      <c r="X364" s="66" t="s">
        <v>142</v>
      </c>
      <c r="Y364" s="1216"/>
      <c r="Z364" s="1217"/>
      <c r="AA364" s="1217"/>
      <c r="AB364" s="1217"/>
      <c r="AC364" s="1217"/>
      <c r="AD364" s="1217"/>
      <c r="AE364" s="1217"/>
      <c r="AF364" s="1217"/>
      <c r="AG364" s="1217"/>
      <c r="AH364" s="1217"/>
      <c r="AI364" s="1217"/>
      <c r="AJ364" s="1217"/>
      <c r="AK364" s="1217"/>
      <c r="AL364" s="1217"/>
      <c r="AM364" s="1218"/>
      <c r="AO364" s="433"/>
      <c r="BL364" s="29" t="str">
        <f t="shared" si="9"/>
        <v/>
      </c>
    </row>
    <row r="365" spans="2:64" ht="15" customHeight="1">
      <c r="B365" s="432"/>
      <c r="C365" s="3257"/>
      <c r="D365" s="1079"/>
      <c r="E365" s="1024"/>
      <c r="F365" s="1025"/>
      <c r="G365" s="1714" t="s">
        <v>586</v>
      </c>
      <c r="H365" s="1149"/>
      <c r="I365" s="1149"/>
      <c r="J365" s="1149"/>
      <c r="K365" s="1149"/>
      <c r="L365" s="1150"/>
      <c r="M365" s="68" t="s">
        <v>580</v>
      </c>
      <c r="N365" s="1165"/>
      <c r="O365" s="1166"/>
      <c r="P365" s="1140"/>
      <c r="Q365" s="1141"/>
      <c r="R365" s="73" t="s">
        <v>140</v>
      </c>
      <c r="S365" s="1140"/>
      <c r="T365" s="1141"/>
      <c r="U365" s="74" t="s">
        <v>141</v>
      </c>
      <c r="V365" s="1140"/>
      <c r="W365" s="1141"/>
      <c r="X365" s="67" t="s">
        <v>142</v>
      </c>
      <c r="Y365" s="1213"/>
      <c r="Z365" s="1214"/>
      <c r="AA365" s="1214"/>
      <c r="AB365" s="1214"/>
      <c r="AC365" s="1214"/>
      <c r="AD365" s="1214"/>
      <c r="AE365" s="1214"/>
      <c r="AF365" s="1214"/>
      <c r="AG365" s="1214"/>
      <c r="AH365" s="1214"/>
      <c r="AI365" s="1214"/>
      <c r="AJ365" s="1214"/>
      <c r="AK365" s="1214"/>
      <c r="AL365" s="1214"/>
      <c r="AM365" s="1215"/>
      <c r="AO365" s="433"/>
      <c r="BL365" s="29" t="str">
        <f t="shared" si="9"/>
        <v/>
      </c>
    </row>
    <row r="366" spans="2:64" ht="15" customHeight="1">
      <c r="B366" s="432"/>
      <c r="C366" s="3257"/>
      <c r="D366" s="1079"/>
      <c r="E366" s="1024"/>
      <c r="F366" s="1025"/>
      <c r="G366" s="1715"/>
      <c r="H366" s="1151"/>
      <c r="I366" s="1151"/>
      <c r="J366" s="1151"/>
      <c r="K366" s="1151"/>
      <c r="L366" s="1152"/>
      <c r="M366" s="36" t="s">
        <v>581</v>
      </c>
      <c r="N366" s="1159"/>
      <c r="O366" s="1160"/>
      <c r="P366" s="1138"/>
      <c r="Q366" s="1139"/>
      <c r="R366" s="75" t="s">
        <v>140</v>
      </c>
      <c r="S366" s="1138"/>
      <c r="T366" s="1139"/>
      <c r="U366" s="76" t="s">
        <v>141</v>
      </c>
      <c r="V366" s="1138"/>
      <c r="W366" s="1139"/>
      <c r="X366" s="66" t="s">
        <v>142</v>
      </c>
      <c r="Y366" s="1216"/>
      <c r="Z366" s="1217"/>
      <c r="AA366" s="1217"/>
      <c r="AB366" s="1217"/>
      <c r="AC366" s="1217"/>
      <c r="AD366" s="1217"/>
      <c r="AE366" s="1217"/>
      <c r="AF366" s="1217"/>
      <c r="AG366" s="1217"/>
      <c r="AH366" s="1217"/>
      <c r="AI366" s="1217"/>
      <c r="AJ366" s="1217"/>
      <c r="AK366" s="1217"/>
      <c r="AL366" s="1217"/>
      <c r="AM366" s="1218"/>
      <c r="AO366" s="433"/>
      <c r="BL366" s="29" t="str">
        <f t="shared" si="9"/>
        <v/>
      </c>
    </row>
    <row r="367" spans="2:64" ht="15" customHeight="1">
      <c r="B367" s="432"/>
      <c r="C367" s="3257"/>
      <c r="D367" s="1079"/>
      <c r="E367" s="1024"/>
      <c r="F367" s="1025"/>
      <c r="G367" s="1714" t="s">
        <v>587</v>
      </c>
      <c r="H367" s="1149"/>
      <c r="I367" s="1149"/>
      <c r="J367" s="1149"/>
      <c r="K367" s="1149"/>
      <c r="L367" s="1150"/>
      <c r="M367" s="68" t="s">
        <v>580</v>
      </c>
      <c r="N367" s="1165"/>
      <c r="O367" s="1166"/>
      <c r="P367" s="1140"/>
      <c r="Q367" s="1141"/>
      <c r="R367" s="73" t="s">
        <v>140</v>
      </c>
      <c r="S367" s="1140"/>
      <c r="T367" s="1141"/>
      <c r="U367" s="74" t="s">
        <v>141</v>
      </c>
      <c r="V367" s="1140"/>
      <c r="W367" s="1141"/>
      <c r="X367" s="67" t="s">
        <v>142</v>
      </c>
      <c r="Y367" s="1213"/>
      <c r="Z367" s="1214"/>
      <c r="AA367" s="1214"/>
      <c r="AB367" s="1214"/>
      <c r="AC367" s="1214"/>
      <c r="AD367" s="1214"/>
      <c r="AE367" s="1214"/>
      <c r="AF367" s="1214"/>
      <c r="AG367" s="1214"/>
      <c r="AH367" s="1214"/>
      <c r="AI367" s="1214"/>
      <c r="AJ367" s="1214"/>
      <c r="AK367" s="1214"/>
      <c r="AL367" s="1214"/>
      <c r="AM367" s="1215"/>
      <c r="AO367" s="433"/>
      <c r="BL367" s="29" t="str">
        <f t="shared" si="9"/>
        <v/>
      </c>
    </row>
    <row r="368" spans="2:64" ht="15" customHeight="1">
      <c r="B368" s="432"/>
      <c r="C368" s="3257"/>
      <c r="D368" s="1079"/>
      <c r="E368" s="1024"/>
      <c r="F368" s="1025"/>
      <c r="G368" s="1715"/>
      <c r="H368" s="1151"/>
      <c r="I368" s="1151"/>
      <c r="J368" s="1151"/>
      <c r="K368" s="1151"/>
      <c r="L368" s="1152"/>
      <c r="M368" s="36" t="s">
        <v>581</v>
      </c>
      <c r="N368" s="1159"/>
      <c r="O368" s="1160"/>
      <c r="P368" s="1138"/>
      <c r="Q368" s="1139"/>
      <c r="R368" s="75" t="s">
        <v>140</v>
      </c>
      <c r="S368" s="1138"/>
      <c r="T368" s="1139"/>
      <c r="U368" s="76" t="s">
        <v>141</v>
      </c>
      <c r="V368" s="1138"/>
      <c r="W368" s="1139"/>
      <c r="X368" s="66" t="s">
        <v>142</v>
      </c>
      <c r="Y368" s="1216"/>
      <c r="Z368" s="1217"/>
      <c r="AA368" s="1217"/>
      <c r="AB368" s="1217"/>
      <c r="AC368" s="1217"/>
      <c r="AD368" s="1217"/>
      <c r="AE368" s="1217"/>
      <c r="AF368" s="1217"/>
      <c r="AG368" s="1217"/>
      <c r="AH368" s="1217"/>
      <c r="AI368" s="1217"/>
      <c r="AJ368" s="1217"/>
      <c r="AK368" s="1217"/>
      <c r="AL368" s="1217"/>
      <c r="AM368" s="1218"/>
      <c r="AO368" s="433"/>
      <c r="BL368" s="29" t="str">
        <f t="shared" si="9"/>
        <v/>
      </c>
    </row>
    <row r="369" spans="2:64" ht="15" customHeight="1">
      <c r="B369" s="432"/>
      <c r="C369" s="3257"/>
      <c r="D369" s="1079"/>
      <c r="E369" s="1024"/>
      <c r="F369" s="1025"/>
      <c r="G369" s="1714" t="s">
        <v>588</v>
      </c>
      <c r="H369" s="1149"/>
      <c r="I369" s="1149"/>
      <c r="J369" s="1149"/>
      <c r="K369" s="1149"/>
      <c r="L369" s="1150"/>
      <c r="M369" s="68" t="s">
        <v>580</v>
      </c>
      <c r="N369" s="1165"/>
      <c r="O369" s="1166"/>
      <c r="P369" s="1140"/>
      <c r="Q369" s="1141"/>
      <c r="R369" s="73" t="s">
        <v>140</v>
      </c>
      <c r="S369" s="1140"/>
      <c r="T369" s="1141"/>
      <c r="U369" s="74" t="s">
        <v>141</v>
      </c>
      <c r="V369" s="1140"/>
      <c r="W369" s="1141"/>
      <c r="X369" s="67" t="s">
        <v>142</v>
      </c>
      <c r="Y369" s="1213"/>
      <c r="Z369" s="1214"/>
      <c r="AA369" s="1214"/>
      <c r="AB369" s="1214"/>
      <c r="AC369" s="1214"/>
      <c r="AD369" s="1214"/>
      <c r="AE369" s="1214"/>
      <c r="AF369" s="1214"/>
      <c r="AG369" s="1214"/>
      <c r="AH369" s="1214"/>
      <c r="AI369" s="1214"/>
      <c r="AJ369" s="1214"/>
      <c r="AK369" s="1214"/>
      <c r="AL369" s="1214"/>
      <c r="AM369" s="1215"/>
      <c r="AO369" s="433"/>
      <c r="BL369" s="29" t="str">
        <f t="shared" si="9"/>
        <v/>
      </c>
    </row>
    <row r="370" spans="2:64" ht="15" customHeight="1">
      <c r="B370" s="432"/>
      <c r="C370" s="3257"/>
      <c r="D370" s="1079"/>
      <c r="E370" s="1024"/>
      <c r="F370" s="1025"/>
      <c r="G370" s="1715"/>
      <c r="H370" s="1151"/>
      <c r="I370" s="1151"/>
      <c r="J370" s="1151"/>
      <c r="K370" s="1151"/>
      <c r="L370" s="1152"/>
      <c r="M370" s="36" t="s">
        <v>581</v>
      </c>
      <c r="N370" s="1159"/>
      <c r="O370" s="1160"/>
      <c r="P370" s="1138"/>
      <c r="Q370" s="1139"/>
      <c r="R370" s="75" t="s">
        <v>140</v>
      </c>
      <c r="S370" s="1138"/>
      <c r="T370" s="1139"/>
      <c r="U370" s="76" t="s">
        <v>141</v>
      </c>
      <c r="V370" s="1138"/>
      <c r="W370" s="1139"/>
      <c r="X370" s="66" t="s">
        <v>142</v>
      </c>
      <c r="Y370" s="1216"/>
      <c r="Z370" s="1217"/>
      <c r="AA370" s="1217"/>
      <c r="AB370" s="1217"/>
      <c r="AC370" s="1217"/>
      <c r="AD370" s="1217"/>
      <c r="AE370" s="1217"/>
      <c r="AF370" s="1217"/>
      <c r="AG370" s="1217"/>
      <c r="AH370" s="1217"/>
      <c r="AI370" s="1217"/>
      <c r="AJ370" s="1217"/>
      <c r="AK370" s="1217"/>
      <c r="AL370" s="1217"/>
      <c r="AM370" s="1218"/>
      <c r="AO370" s="433"/>
      <c r="BL370" s="29" t="str">
        <f t="shared" si="9"/>
        <v/>
      </c>
    </row>
    <row r="371" spans="2:64" ht="15" customHeight="1">
      <c r="B371" s="432"/>
      <c r="C371" s="3257"/>
      <c r="D371" s="1079"/>
      <c r="E371" s="1024"/>
      <c r="F371" s="1025"/>
      <c r="G371" s="1714" t="s">
        <v>589</v>
      </c>
      <c r="H371" s="1149"/>
      <c r="I371" s="1149"/>
      <c r="J371" s="1149"/>
      <c r="K371" s="1149"/>
      <c r="L371" s="1150"/>
      <c r="M371" s="68" t="s">
        <v>580</v>
      </c>
      <c r="N371" s="1165"/>
      <c r="O371" s="1166"/>
      <c r="P371" s="1140"/>
      <c r="Q371" s="1141"/>
      <c r="R371" s="73" t="s">
        <v>140</v>
      </c>
      <c r="S371" s="1140"/>
      <c r="T371" s="1141"/>
      <c r="U371" s="74" t="s">
        <v>141</v>
      </c>
      <c r="V371" s="1140"/>
      <c r="W371" s="1141"/>
      <c r="X371" s="67" t="s">
        <v>142</v>
      </c>
      <c r="Y371" s="1213"/>
      <c r="Z371" s="1214"/>
      <c r="AA371" s="1214"/>
      <c r="AB371" s="1214"/>
      <c r="AC371" s="1214"/>
      <c r="AD371" s="1214"/>
      <c r="AE371" s="1214"/>
      <c r="AF371" s="1214"/>
      <c r="AG371" s="1214"/>
      <c r="AH371" s="1214"/>
      <c r="AI371" s="1214"/>
      <c r="AJ371" s="1214"/>
      <c r="AK371" s="1214"/>
      <c r="AL371" s="1214"/>
      <c r="AM371" s="1215"/>
      <c r="AO371" s="433"/>
      <c r="BL371" s="29" t="str">
        <f t="shared" si="9"/>
        <v/>
      </c>
    </row>
    <row r="372" spans="2:64" ht="15" customHeight="1">
      <c r="B372" s="432"/>
      <c r="C372" s="3257"/>
      <c r="D372" s="1079"/>
      <c r="E372" s="1024"/>
      <c r="F372" s="1025"/>
      <c r="G372" s="1715"/>
      <c r="H372" s="1151"/>
      <c r="I372" s="1151"/>
      <c r="J372" s="1151"/>
      <c r="K372" s="1151"/>
      <c r="L372" s="1152"/>
      <c r="M372" s="36" t="s">
        <v>581</v>
      </c>
      <c r="N372" s="1159"/>
      <c r="O372" s="1160"/>
      <c r="P372" s="1138"/>
      <c r="Q372" s="1139"/>
      <c r="R372" s="75" t="s">
        <v>140</v>
      </c>
      <c r="S372" s="1138"/>
      <c r="T372" s="1139"/>
      <c r="U372" s="76" t="s">
        <v>141</v>
      </c>
      <c r="V372" s="1138"/>
      <c r="W372" s="1139"/>
      <c r="X372" s="66" t="s">
        <v>142</v>
      </c>
      <c r="Y372" s="1216"/>
      <c r="Z372" s="1217"/>
      <c r="AA372" s="1217"/>
      <c r="AB372" s="1217"/>
      <c r="AC372" s="1217"/>
      <c r="AD372" s="1217"/>
      <c r="AE372" s="1217"/>
      <c r="AF372" s="1217"/>
      <c r="AG372" s="1217"/>
      <c r="AH372" s="1217"/>
      <c r="AI372" s="1217"/>
      <c r="AJ372" s="1217"/>
      <c r="AK372" s="1217"/>
      <c r="AL372" s="1217"/>
      <c r="AM372" s="1218"/>
      <c r="AO372" s="433"/>
      <c r="BL372" s="29" t="str">
        <f t="shared" si="9"/>
        <v/>
      </c>
    </row>
    <row r="373" spans="2:64" ht="15" customHeight="1">
      <c r="B373" s="432"/>
      <c r="C373" s="3257"/>
      <c r="D373" s="1079"/>
      <c r="E373" s="1024"/>
      <c r="F373" s="1025"/>
      <c r="G373" s="1714" t="s">
        <v>590</v>
      </c>
      <c r="H373" s="1149"/>
      <c r="I373" s="1149"/>
      <c r="J373" s="1149"/>
      <c r="K373" s="1149"/>
      <c r="L373" s="1150"/>
      <c r="M373" s="68" t="s">
        <v>580</v>
      </c>
      <c r="N373" s="1165"/>
      <c r="O373" s="1166"/>
      <c r="P373" s="1140"/>
      <c r="Q373" s="1141"/>
      <c r="R373" s="73" t="s">
        <v>140</v>
      </c>
      <c r="S373" s="1140"/>
      <c r="T373" s="1141"/>
      <c r="U373" s="74" t="s">
        <v>141</v>
      </c>
      <c r="V373" s="1140"/>
      <c r="W373" s="1141"/>
      <c r="X373" s="67" t="s">
        <v>142</v>
      </c>
      <c r="Y373" s="1213"/>
      <c r="Z373" s="1214"/>
      <c r="AA373" s="1214"/>
      <c r="AB373" s="1214"/>
      <c r="AC373" s="1214"/>
      <c r="AD373" s="1214"/>
      <c r="AE373" s="1214"/>
      <c r="AF373" s="1214"/>
      <c r="AG373" s="1214"/>
      <c r="AH373" s="1214"/>
      <c r="AI373" s="1214"/>
      <c r="AJ373" s="1214"/>
      <c r="AK373" s="1214"/>
      <c r="AL373" s="1214"/>
      <c r="AM373" s="1215"/>
      <c r="AO373" s="433"/>
      <c r="BL373" s="29" t="str">
        <f t="shared" si="9"/>
        <v/>
      </c>
    </row>
    <row r="374" spans="2:64" ht="15" customHeight="1">
      <c r="B374" s="432"/>
      <c r="C374" s="3257"/>
      <c r="D374" s="1079"/>
      <c r="E374" s="1024"/>
      <c r="F374" s="1025"/>
      <c r="G374" s="1715"/>
      <c r="H374" s="1151"/>
      <c r="I374" s="1151"/>
      <c r="J374" s="1151"/>
      <c r="K374" s="1151"/>
      <c r="L374" s="1152"/>
      <c r="M374" s="36" t="s">
        <v>581</v>
      </c>
      <c r="N374" s="1159"/>
      <c r="O374" s="1160"/>
      <c r="P374" s="1138"/>
      <c r="Q374" s="1139"/>
      <c r="R374" s="75" t="s">
        <v>140</v>
      </c>
      <c r="S374" s="1138"/>
      <c r="T374" s="1139"/>
      <c r="U374" s="76" t="s">
        <v>141</v>
      </c>
      <c r="V374" s="1138"/>
      <c r="W374" s="1139"/>
      <c r="X374" s="66" t="s">
        <v>142</v>
      </c>
      <c r="Y374" s="1216"/>
      <c r="Z374" s="1217"/>
      <c r="AA374" s="1217"/>
      <c r="AB374" s="1217"/>
      <c r="AC374" s="1217"/>
      <c r="AD374" s="1217"/>
      <c r="AE374" s="1217"/>
      <c r="AF374" s="1217"/>
      <c r="AG374" s="1217"/>
      <c r="AH374" s="1217"/>
      <c r="AI374" s="1217"/>
      <c r="AJ374" s="1217"/>
      <c r="AK374" s="1217"/>
      <c r="AL374" s="1217"/>
      <c r="AM374" s="1218"/>
      <c r="AO374" s="433"/>
      <c r="BL374" s="29" t="str">
        <f t="shared" si="9"/>
        <v/>
      </c>
    </row>
    <row r="375" spans="2:64" ht="15" customHeight="1">
      <c r="B375" s="432"/>
      <c r="C375" s="3257"/>
      <c r="D375" s="1079"/>
      <c r="E375" s="1024"/>
      <c r="F375" s="1025"/>
      <c r="G375" s="1714" t="s">
        <v>2721</v>
      </c>
      <c r="H375" s="1149"/>
      <c r="I375" s="1149"/>
      <c r="J375" s="1149"/>
      <c r="K375" s="1149"/>
      <c r="L375" s="1150"/>
      <c r="M375" s="68" t="s">
        <v>580</v>
      </c>
      <c r="N375" s="1165"/>
      <c r="O375" s="1166"/>
      <c r="P375" s="1140"/>
      <c r="Q375" s="1141"/>
      <c r="R375" s="73" t="s">
        <v>140</v>
      </c>
      <c r="S375" s="1140"/>
      <c r="T375" s="1141"/>
      <c r="U375" s="74" t="s">
        <v>141</v>
      </c>
      <c r="V375" s="1140"/>
      <c r="W375" s="1141"/>
      <c r="X375" s="67" t="s">
        <v>142</v>
      </c>
      <c r="Y375" s="1213"/>
      <c r="Z375" s="1214"/>
      <c r="AA375" s="1214"/>
      <c r="AB375" s="1214"/>
      <c r="AC375" s="1214"/>
      <c r="AD375" s="1214"/>
      <c r="AE375" s="1214"/>
      <c r="AF375" s="1214"/>
      <c r="AG375" s="1214"/>
      <c r="AH375" s="1214"/>
      <c r="AI375" s="1214"/>
      <c r="AJ375" s="1214"/>
      <c r="AK375" s="1214"/>
      <c r="AL375" s="1214"/>
      <c r="AM375" s="1215"/>
      <c r="AO375" s="433"/>
      <c r="BL375" s="29" t="str">
        <f t="shared" si="9"/>
        <v/>
      </c>
    </row>
    <row r="376" spans="2:64" ht="15" customHeight="1">
      <c r="B376" s="432"/>
      <c r="C376" s="3258"/>
      <c r="D376" s="848"/>
      <c r="E376" s="849"/>
      <c r="F376" s="850"/>
      <c r="G376" s="1715"/>
      <c r="H376" s="1151"/>
      <c r="I376" s="1151"/>
      <c r="J376" s="1151"/>
      <c r="K376" s="1151"/>
      <c r="L376" s="1152"/>
      <c r="M376" s="36" t="s">
        <v>581</v>
      </c>
      <c r="N376" s="1159"/>
      <c r="O376" s="1160"/>
      <c r="P376" s="1138"/>
      <c r="Q376" s="1139"/>
      <c r="R376" s="75" t="s">
        <v>140</v>
      </c>
      <c r="S376" s="1138"/>
      <c r="T376" s="1139"/>
      <c r="U376" s="76" t="s">
        <v>141</v>
      </c>
      <c r="V376" s="1138"/>
      <c r="W376" s="1139"/>
      <c r="X376" s="66" t="s">
        <v>142</v>
      </c>
      <c r="Y376" s="1216"/>
      <c r="Z376" s="1217"/>
      <c r="AA376" s="1217"/>
      <c r="AB376" s="1217"/>
      <c r="AC376" s="1217"/>
      <c r="AD376" s="1217"/>
      <c r="AE376" s="1217"/>
      <c r="AF376" s="1217"/>
      <c r="AG376" s="1217"/>
      <c r="AH376" s="1217"/>
      <c r="AI376" s="1217"/>
      <c r="AJ376" s="1217"/>
      <c r="AK376" s="1217"/>
      <c r="AL376" s="1217"/>
      <c r="AM376" s="1218"/>
      <c r="AO376" s="433"/>
      <c r="BL376" s="29" t="str">
        <f t="shared" si="9"/>
        <v/>
      </c>
    </row>
    <row r="377" spans="2:64" ht="15" customHeight="1" thickBot="1">
      <c r="B377" s="434"/>
      <c r="C377" s="435"/>
      <c r="D377" s="436"/>
      <c r="E377" s="436"/>
      <c r="F377" s="436"/>
      <c r="G377" s="436"/>
      <c r="H377" s="436"/>
      <c r="I377" s="436"/>
      <c r="J377" s="436"/>
      <c r="K377" s="436"/>
      <c r="L377" s="436"/>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8"/>
      <c r="AP377" s="30"/>
      <c r="AQ377" s="72"/>
    </row>
    <row r="378" spans="2:64" ht="15" customHeight="1" thickTop="1">
      <c r="AJ378" s="1483" t="s">
        <v>802</v>
      </c>
      <c r="AK378" s="1483"/>
      <c r="AL378" s="1483"/>
      <c r="AM378" s="1483"/>
      <c r="AN378" s="1483"/>
      <c r="AO378" s="427"/>
    </row>
    <row r="379" spans="2:64" ht="15" customHeight="1"/>
    <row r="380" spans="2:64" ht="15" hidden="1" customHeight="1"/>
    <row r="381" spans="2:64" ht="15" hidden="1" customHeight="1"/>
    <row r="382" spans="2:64" ht="15" hidden="1" customHeight="1"/>
    <row r="383" spans="2:64" ht="15" hidden="1" customHeight="1"/>
    <row r="384" spans="2:6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spans="78:78" ht="15" hidden="1" customHeight="1"/>
    <row r="466" spans="78:78" ht="15" hidden="1" customHeight="1"/>
    <row r="467" spans="78:78" ht="15" hidden="1" customHeight="1"/>
    <row r="468" spans="78:78" ht="15" hidden="1" customHeight="1"/>
    <row r="469" spans="78:78" ht="15" hidden="1" customHeight="1"/>
    <row r="470" spans="78:78" ht="15" hidden="1" customHeight="1"/>
    <row r="471" spans="78:78" ht="15" hidden="1" customHeight="1"/>
    <row r="472" spans="78:78" ht="15" hidden="1" customHeight="1"/>
    <row r="473" spans="78:78" ht="15" hidden="1" customHeight="1"/>
    <row r="474" spans="78:78" ht="15" hidden="1" customHeight="1">
      <c r="BZ474" s="309"/>
    </row>
    <row r="475" spans="78:78" ht="15" hidden="1" customHeight="1"/>
    <row r="476" spans="78:78" ht="15" hidden="1" customHeight="1"/>
    <row r="477" spans="78:78" ht="15" hidden="1" customHeight="1"/>
    <row r="478" spans="78:78" ht="15" hidden="1" customHeight="1"/>
    <row r="479" spans="78:78" ht="15" hidden="1" customHeight="1"/>
    <row r="480" spans="78:78" ht="15" hidden="1" customHeight="1"/>
    <row r="481" spans="78:78" ht="15" hidden="1" customHeight="1"/>
    <row r="482" spans="78:78" ht="15" hidden="1" customHeight="1"/>
    <row r="483" spans="78:78" ht="15" hidden="1" customHeight="1"/>
    <row r="484" spans="78:78" ht="15" hidden="1" customHeight="1">
      <c r="BZ484" s="309"/>
    </row>
    <row r="485" spans="78:78" ht="15" hidden="1" customHeight="1"/>
    <row r="486" spans="78:78" ht="15" hidden="1" customHeight="1"/>
    <row r="487" spans="78:78" ht="15" hidden="1" customHeight="1"/>
    <row r="488" spans="78:78" ht="15" hidden="1" customHeight="1"/>
    <row r="489" spans="78:78" ht="15" hidden="1" customHeight="1"/>
    <row r="490" spans="78:78" ht="15" hidden="1" customHeight="1"/>
    <row r="491" spans="78:78" ht="15" hidden="1" customHeight="1"/>
    <row r="492" spans="78:78" ht="15" hidden="1" customHeight="1">
      <c r="BZ492" s="309"/>
    </row>
    <row r="493" spans="78:78" ht="15" hidden="1" customHeight="1"/>
    <row r="494" spans="78:78" ht="15" hidden="1" customHeight="1"/>
    <row r="495" spans="78:78" ht="15" hidden="1" customHeight="1"/>
    <row r="496" spans="78:78" ht="15" hidden="1" customHeight="1"/>
    <row r="497" spans="78:78" ht="15" hidden="1" customHeight="1"/>
    <row r="498" spans="78:78" ht="15" hidden="1" customHeight="1"/>
    <row r="499" spans="78:78" ht="15" hidden="1" customHeight="1"/>
    <row r="500" spans="78:78" ht="15" hidden="1" customHeight="1"/>
    <row r="501" spans="78:78" ht="15" hidden="1" customHeight="1"/>
    <row r="502" spans="78:78" ht="15" hidden="1" customHeight="1">
      <c r="BZ502" s="309"/>
    </row>
    <row r="503" spans="78:78" ht="15" hidden="1" customHeight="1"/>
    <row r="504" spans="78:78" ht="15" hidden="1" customHeight="1"/>
  </sheetData>
  <sheetProtection algorithmName="SHA-512" hashValue="oBSZMCKzx5sZTufAp8JoEMi9JJVhV8vrV1qnZZEek6Klm7yUnrFVXUFT291pcvllOg9eIhr64Wgrznvr1U8F/Q==" saltValue="7NNai69KDIx7w4cHF3Lofw==" spinCount="100000" sheet="1" objects="1" scenarios="1"/>
  <mergeCells count="1588">
    <mergeCell ref="V218:W218"/>
    <mergeCell ref="Y248:AM249"/>
    <mergeCell ref="V219:W219"/>
    <mergeCell ref="Y221:AM222"/>
    <mergeCell ref="Y246:AM247"/>
    <mergeCell ref="P30:Q30"/>
    <mergeCell ref="AR342:BG343"/>
    <mergeCell ref="AT31:BG32"/>
    <mergeCell ref="AT29:BG30"/>
    <mergeCell ref="AT27:BG28"/>
    <mergeCell ref="AT25:BG26"/>
    <mergeCell ref="AT14:BG15"/>
    <mergeCell ref="AT12:BG13"/>
    <mergeCell ref="AR231:BG232"/>
    <mergeCell ref="AR268:BG269"/>
    <mergeCell ref="AR305:BG306"/>
    <mergeCell ref="AR12:AR32"/>
    <mergeCell ref="AS12:AS13"/>
    <mergeCell ref="AS14:AS15"/>
    <mergeCell ref="AS16:AS17"/>
    <mergeCell ref="AS18:AS20"/>
    <mergeCell ref="AS21:AS22"/>
    <mergeCell ref="AT16:BG17"/>
    <mergeCell ref="AR83:BG84"/>
    <mergeCell ref="M22:X22"/>
    <mergeCell ref="Y22:AM22"/>
    <mergeCell ref="N27:O27"/>
    <mergeCell ref="N77:O77"/>
    <mergeCell ref="P77:Q77"/>
    <mergeCell ref="S77:T77"/>
    <mergeCell ref="V77:W77"/>
    <mergeCell ref="AS23:AS24"/>
    <mergeCell ref="AS25:AS26"/>
    <mergeCell ref="AS27:AS28"/>
    <mergeCell ref="AS29:AS30"/>
    <mergeCell ref="AS31:AS32"/>
    <mergeCell ref="N33:O33"/>
    <mergeCell ref="P33:Q33"/>
    <mergeCell ref="P24:Q24"/>
    <mergeCell ref="S24:T24"/>
    <mergeCell ref="V24:W24"/>
    <mergeCell ref="S42:T42"/>
    <mergeCell ref="V42:W42"/>
    <mergeCell ref="N39:O39"/>
    <mergeCell ref="P39:Q39"/>
    <mergeCell ref="V214:W214"/>
    <mergeCell ref="Y61:AM62"/>
    <mergeCell ref="Y65:AM66"/>
    <mergeCell ref="AT23:BG24"/>
    <mergeCell ref="M159:V159"/>
    <mergeCell ref="W159:AM159"/>
    <mergeCell ref="P41:Q41"/>
    <mergeCell ref="V37:W37"/>
    <mergeCell ref="V38:W38"/>
    <mergeCell ref="V39:W39"/>
    <mergeCell ref="N61:O61"/>
    <mergeCell ref="P61:Q61"/>
    <mergeCell ref="V53:W53"/>
    <mergeCell ref="Y53:AM53"/>
    <mergeCell ref="V74:W74"/>
    <mergeCell ref="P148:Q148"/>
    <mergeCell ref="V185:W185"/>
    <mergeCell ref="M59:X59"/>
    <mergeCell ref="Y96:AM96"/>
    <mergeCell ref="AT21:BG22"/>
    <mergeCell ref="AR120:BG121"/>
    <mergeCell ref="AR157:BG158"/>
    <mergeCell ref="AR194:BG195"/>
    <mergeCell ref="N37:O37"/>
    <mergeCell ref="P37:Q37"/>
    <mergeCell ref="S37:T37"/>
    <mergeCell ref="S32:T32"/>
    <mergeCell ref="V32:W32"/>
    <mergeCell ref="P42:Q42"/>
    <mergeCell ref="AB18:AM18"/>
    <mergeCell ref="V41:W41"/>
    <mergeCell ref="C232:C265"/>
    <mergeCell ref="C84:C117"/>
    <mergeCell ref="C158:C191"/>
    <mergeCell ref="C195:C228"/>
    <mergeCell ref="N72:O72"/>
    <mergeCell ref="Y24:AM25"/>
    <mergeCell ref="N25:O25"/>
    <mergeCell ref="Y26:AM27"/>
    <mergeCell ref="P34:Q34"/>
    <mergeCell ref="V25:W25"/>
    <mergeCell ref="N26:O26"/>
    <mergeCell ref="P27:Q27"/>
    <mergeCell ref="S27:T27"/>
    <mergeCell ref="V27:W27"/>
    <mergeCell ref="N31:O31"/>
    <mergeCell ref="Y32:AM33"/>
    <mergeCell ref="AA197:AM197"/>
    <mergeCell ref="Y23:AM23"/>
    <mergeCell ref="G24:L25"/>
    <mergeCell ref="N24:O24"/>
    <mergeCell ref="C269:C302"/>
    <mergeCell ref="C306:C339"/>
    <mergeCell ref="C343:C376"/>
    <mergeCell ref="C121:C154"/>
    <mergeCell ref="G15:L15"/>
    <mergeCell ref="G147:L148"/>
    <mergeCell ref="G143:L144"/>
    <mergeCell ref="G63:L64"/>
    <mergeCell ref="N63:O63"/>
    <mergeCell ref="P63:Q63"/>
    <mergeCell ref="W15:AM15"/>
    <mergeCell ref="P217:Q217"/>
    <mergeCell ref="S217:T217"/>
    <mergeCell ref="S68:T68"/>
    <mergeCell ref="W307:AM307"/>
    <mergeCell ref="AA308:AM308"/>
    <mergeCell ref="P301:Q301"/>
    <mergeCell ref="S301:T301"/>
    <mergeCell ref="V301:W301"/>
    <mergeCell ref="C10:C43"/>
    <mergeCell ref="X269:AM269"/>
    <mergeCell ref="W270:AM270"/>
    <mergeCell ref="S40:T40"/>
    <mergeCell ref="V40:W40"/>
    <mergeCell ref="P25:Q25"/>
    <mergeCell ref="S25:T25"/>
    <mergeCell ref="R47:S47"/>
    <mergeCell ref="G34:L35"/>
    <mergeCell ref="D47:L47"/>
    <mergeCell ref="M47:N47"/>
    <mergeCell ref="O47:P47"/>
    <mergeCell ref="C47:C80"/>
    <mergeCell ref="A2:AO3"/>
    <mergeCell ref="M19:AC19"/>
    <mergeCell ref="G18:L18"/>
    <mergeCell ref="V35:W35"/>
    <mergeCell ref="S30:T30"/>
    <mergeCell ref="V30:W30"/>
    <mergeCell ref="Y28:AM29"/>
    <mergeCell ref="N29:O29"/>
    <mergeCell ref="S72:T72"/>
    <mergeCell ref="V72:W72"/>
    <mergeCell ref="N62:O62"/>
    <mergeCell ref="P62:Q62"/>
    <mergeCell ref="S62:T62"/>
    <mergeCell ref="Q18:AA18"/>
    <mergeCell ref="AC14:AM14"/>
    <mergeCell ref="S16:T16"/>
    <mergeCell ref="S43:T43"/>
    <mergeCell ref="V43:W43"/>
    <mergeCell ref="Y40:AM41"/>
    <mergeCell ref="N41:O41"/>
    <mergeCell ref="M14:AB14"/>
    <mergeCell ref="G36:L37"/>
    <mergeCell ref="N36:O36"/>
    <mergeCell ref="P36:Q36"/>
    <mergeCell ref="S36:T36"/>
    <mergeCell ref="P29:Q29"/>
    <mergeCell ref="V16:W16"/>
    <mergeCell ref="Y16:AM16"/>
    <mergeCell ref="P16:Q16"/>
    <mergeCell ref="M60:X60"/>
    <mergeCell ref="Y60:AM60"/>
    <mergeCell ref="P64:Q64"/>
    <mergeCell ref="BL1:BU1"/>
    <mergeCell ref="G11:L11"/>
    <mergeCell ref="M11:V11"/>
    <mergeCell ref="W11:AM11"/>
    <mergeCell ref="P71:Q71"/>
    <mergeCell ref="S71:T71"/>
    <mergeCell ref="V71:W71"/>
    <mergeCell ref="G71:L72"/>
    <mergeCell ref="N71:O71"/>
    <mergeCell ref="Y71:AM72"/>
    <mergeCell ref="S41:T41"/>
    <mergeCell ref="A1:AO1"/>
    <mergeCell ref="AT18:BG20"/>
    <mergeCell ref="AR34:BG35"/>
    <mergeCell ref="AR47:BG48"/>
    <mergeCell ref="Y213:AM214"/>
    <mergeCell ref="Y217:AM218"/>
    <mergeCell ref="S218:T218"/>
    <mergeCell ref="G215:L216"/>
    <mergeCell ref="N215:O215"/>
    <mergeCell ref="P215:Q215"/>
    <mergeCell ref="S215:T215"/>
    <mergeCell ref="G59:L60"/>
    <mergeCell ref="D22:F43"/>
    <mergeCell ref="G22:L23"/>
    <mergeCell ref="AA12:AM12"/>
    <mergeCell ref="M18:P18"/>
    <mergeCell ref="B5:AO7"/>
    <mergeCell ref="G14:L14"/>
    <mergeCell ref="G13:L13"/>
    <mergeCell ref="V36:W36"/>
    <mergeCell ref="U47:V47"/>
    <mergeCell ref="N218:O218"/>
    <mergeCell ref="V222:W222"/>
    <mergeCell ref="Y219:AM220"/>
    <mergeCell ref="G219:L220"/>
    <mergeCell ref="N219:O219"/>
    <mergeCell ref="Y34:AM35"/>
    <mergeCell ref="N214:O214"/>
    <mergeCell ref="S222:T222"/>
    <mergeCell ref="M20:R20"/>
    <mergeCell ref="V215:W215"/>
    <mergeCell ref="Y36:AM37"/>
    <mergeCell ref="Y42:AM43"/>
    <mergeCell ref="N43:O43"/>
    <mergeCell ref="P43:Q43"/>
    <mergeCell ref="G217:L218"/>
    <mergeCell ref="N217:O217"/>
    <mergeCell ref="G198:L198"/>
    <mergeCell ref="G196:L196"/>
    <mergeCell ref="P218:Q218"/>
    <mergeCell ref="P53:Q53"/>
    <mergeCell ref="S53:T53"/>
    <mergeCell ref="R21:T21"/>
    <mergeCell ref="X158:AM158"/>
    <mergeCell ref="V63:W63"/>
    <mergeCell ref="Y63:AM64"/>
    <mergeCell ref="U95:AM95"/>
    <mergeCell ref="X195:AM195"/>
    <mergeCell ref="P187:Q187"/>
    <mergeCell ref="P28:Q28"/>
    <mergeCell ref="P140:Q140"/>
    <mergeCell ref="S140:T140"/>
    <mergeCell ref="S187:T187"/>
    <mergeCell ref="P185:Q185"/>
    <mergeCell ref="S185:T185"/>
    <mergeCell ref="S28:T28"/>
    <mergeCell ref="S39:T39"/>
    <mergeCell ref="S148:T148"/>
    <mergeCell ref="G16:L16"/>
    <mergeCell ref="M16:O16"/>
    <mergeCell ref="G32:L33"/>
    <mergeCell ref="N32:O32"/>
    <mergeCell ref="Q17:AM17"/>
    <mergeCell ref="G73:L74"/>
    <mergeCell ref="G149:L150"/>
    <mergeCell ref="G161:L161"/>
    <mergeCell ref="G162:L162"/>
    <mergeCell ref="G159:L159"/>
    <mergeCell ref="G160:L160"/>
    <mergeCell ref="G151:L152"/>
    <mergeCell ref="U21:AM21"/>
    <mergeCell ref="N28:O28"/>
    <mergeCell ref="V29:W29"/>
    <mergeCell ref="G30:L31"/>
    <mergeCell ref="N30:O30"/>
    <mergeCell ref="AC51:AM51"/>
    <mergeCell ref="S112:T112"/>
    <mergeCell ref="P80:Q80"/>
    <mergeCell ref="S80:T80"/>
    <mergeCell ref="G92:L92"/>
    <mergeCell ref="M92:P92"/>
    <mergeCell ref="Q92:AA92"/>
    <mergeCell ref="V100:W100"/>
    <mergeCell ref="N95:Q95"/>
    <mergeCell ref="R95:T95"/>
    <mergeCell ref="P219:Q219"/>
    <mergeCell ref="S219:T219"/>
    <mergeCell ref="N220:O220"/>
    <mergeCell ref="P220:Q220"/>
    <mergeCell ref="G234:L234"/>
    <mergeCell ref="AA234:AM234"/>
    <mergeCell ref="G233:L233"/>
    <mergeCell ref="X232:AM232"/>
    <mergeCell ref="W233:AM233"/>
    <mergeCell ref="G227:L228"/>
    <mergeCell ref="N227:O227"/>
    <mergeCell ref="V247:W247"/>
    <mergeCell ref="O232:P232"/>
    <mergeCell ref="V220:W220"/>
    <mergeCell ref="R232:S232"/>
    <mergeCell ref="U232:V232"/>
    <mergeCell ref="N243:Q243"/>
    <mergeCell ref="R243:T243"/>
    <mergeCell ref="G241:L241"/>
    <mergeCell ref="N222:O222"/>
    <mergeCell ref="P222:Q222"/>
    <mergeCell ref="G221:L222"/>
    <mergeCell ref="V221:W221"/>
    <mergeCell ref="N259:O259"/>
    <mergeCell ref="P259:Q259"/>
    <mergeCell ref="S259:T259"/>
    <mergeCell ref="V259:W259"/>
    <mergeCell ref="AJ267:AN267"/>
    <mergeCell ref="P260:Q260"/>
    <mergeCell ref="S260:T260"/>
    <mergeCell ref="V260:W260"/>
    <mergeCell ref="G258:L259"/>
    <mergeCell ref="S258:T258"/>
    <mergeCell ref="V258:W258"/>
    <mergeCell ref="Y254:AM255"/>
    <mergeCell ref="N255:O255"/>
    <mergeCell ref="P255:Q255"/>
    <mergeCell ref="M242:R242"/>
    <mergeCell ref="S242:AM242"/>
    <mergeCell ref="G223:L224"/>
    <mergeCell ref="N223:O223"/>
    <mergeCell ref="Y223:AM224"/>
    <mergeCell ref="N224:O224"/>
    <mergeCell ref="P224:Q224"/>
    <mergeCell ref="G225:L226"/>
    <mergeCell ref="P264:Q264"/>
    <mergeCell ref="N247:O247"/>
    <mergeCell ref="P247:Q247"/>
    <mergeCell ref="S247:T247"/>
    <mergeCell ref="AE235:AM235"/>
    <mergeCell ref="U243:AM243"/>
    <mergeCell ref="G252:L253"/>
    <mergeCell ref="N252:O252"/>
    <mergeCell ref="P252:Q252"/>
    <mergeCell ref="S252:T252"/>
    <mergeCell ref="V252:W252"/>
    <mergeCell ref="Y252:AM253"/>
    <mergeCell ref="N253:O253"/>
    <mergeCell ref="P253:Q253"/>
    <mergeCell ref="M275:O275"/>
    <mergeCell ref="P275:Q275"/>
    <mergeCell ref="S275:T275"/>
    <mergeCell ref="G281:L282"/>
    <mergeCell ref="S253:T253"/>
    <mergeCell ref="V253:W253"/>
    <mergeCell ref="G250:L251"/>
    <mergeCell ref="P221:Q221"/>
    <mergeCell ref="G239:L239"/>
    <mergeCell ref="M239:P239"/>
    <mergeCell ref="Q239:AM239"/>
    <mergeCell ref="G240:L240"/>
    <mergeCell ref="M240:P240"/>
    <mergeCell ref="Y245:AM245"/>
    <mergeCell ref="G278:L278"/>
    <mergeCell ref="G242:L243"/>
    <mergeCell ref="G238:L238"/>
    <mergeCell ref="M238:O238"/>
    <mergeCell ref="P238:Q238"/>
    <mergeCell ref="M241:AC241"/>
    <mergeCell ref="AD241:AM241"/>
    <mergeCell ref="M235:Y235"/>
    <mergeCell ref="Z235:AD235"/>
    <mergeCell ref="V238:W238"/>
    <mergeCell ref="Y238:AM238"/>
    <mergeCell ref="N221:O221"/>
    <mergeCell ref="V223:W223"/>
    <mergeCell ref="S221:T221"/>
    <mergeCell ref="G277:L277"/>
    <mergeCell ref="M277:P277"/>
    <mergeCell ref="D269:L269"/>
    <mergeCell ref="M269:N269"/>
    <mergeCell ref="O269:P269"/>
    <mergeCell ref="R269:S269"/>
    <mergeCell ref="U269:V269"/>
    <mergeCell ref="D270:F280"/>
    <mergeCell ref="G276:L276"/>
    <mergeCell ref="G273:L273"/>
    <mergeCell ref="G274:L274"/>
    <mergeCell ref="W274:AM274"/>
    <mergeCell ref="S264:T264"/>
    <mergeCell ref="V264:W264"/>
    <mergeCell ref="Y264:AM265"/>
    <mergeCell ref="M278:AC278"/>
    <mergeCell ref="AD278:AM278"/>
    <mergeCell ref="M279:R279"/>
    <mergeCell ref="S279:AM279"/>
    <mergeCell ref="N264:O264"/>
    <mergeCell ref="G271:L271"/>
    <mergeCell ref="G272:L272"/>
    <mergeCell ref="G270:L270"/>
    <mergeCell ref="Q276:AM276"/>
    <mergeCell ref="AA271:AM271"/>
    <mergeCell ref="G279:L280"/>
    <mergeCell ref="G275:L275"/>
    <mergeCell ref="Q277:AA277"/>
    <mergeCell ref="M273:AB273"/>
    <mergeCell ref="AC273:AM273"/>
    <mergeCell ref="M274:N274"/>
    <mergeCell ref="P274:R274"/>
    <mergeCell ref="G297:L298"/>
    <mergeCell ref="G295:L296"/>
    <mergeCell ref="G287:L288"/>
    <mergeCell ref="G285:L286"/>
    <mergeCell ref="N289:O289"/>
    <mergeCell ref="P302:Q302"/>
    <mergeCell ref="P300:Q300"/>
    <mergeCell ref="S300:T300"/>
    <mergeCell ref="V300:W300"/>
    <mergeCell ref="G61:L62"/>
    <mergeCell ref="V370:W370"/>
    <mergeCell ref="N366:O366"/>
    <mergeCell ref="P366:Q366"/>
    <mergeCell ref="S366:T366"/>
    <mergeCell ref="V366:W366"/>
    <mergeCell ref="N367:O367"/>
    <mergeCell ref="G363:L364"/>
    <mergeCell ref="V364:W364"/>
    <mergeCell ref="N363:O363"/>
    <mergeCell ref="P363:Q363"/>
    <mergeCell ref="S363:T363"/>
    <mergeCell ref="N369:O369"/>
    <mergeCell ref="P369:Q369"/>
    <mergeCell ref="S369:T369"/>
    <mergeCell ref="V369:W369"/>
    <mergeCell ref="G367:L368"/>
    <mergeCell ref="G309:L309"/>
    <mergeCell ref="G293:L294"/>
    <mergeCell ref="G291:L292"/>
    <mergeCell ref="G311:L311"/>
    <mergeCell ref="G283:L284"/>
    <mergeCell ref="N283:O283"/>
    <mergeCell ref="M311:N311"/>
    <mergeCell ref="P332:Q332"/>
    <mergeCell ref="G330:L331"/>
    <mergeCell ref="N337:O337"/>
    <mergeCell ref="G361:L362"/>
    <mergeCell ref="N361:O361"/>
    <mergeCell ref="P336:Q336"/>
    <mergeCell ref="S332:T332"/>
    <mergeCell ref="V332:W332"/>
    <mergeCell ref="G351:L351"/>
    <mergeCell ref="G349:L349"/>
    <mergeCell ref="M349:O349"/>
    <mergeCell ref="N326:O326"/>
    <mergeCell ref="S63:T63"/>
    <mergeCell ref="N330:O330"/>
    <mergeCell ref="G314:L314"/>
    <mergeCell ref="M314:P314"/>
    <mergeCell ref="Q314:AA314"/>
    <mergeCell ref="V325:W325"/>
    <mergeCell ref="Y283:AM284"/>
    <mergeCell ref="N322:O322"/>
    <mergeCell ref="P322:Q322"/>
    <mergeCell ref="S322:T322"/>
    <mergeCell ref="Y322:AM323"/>
    <mergeCell ref="N317:Q317"/>
    <mergeCell ref="R317:T317"/>
    <mergeCell ref="D84:L84"/>
    <mergeCell ref="M84:N84"/>
    <mergeCell ref="M88:AB88"/>
    <mergeCell ref="AC88:AM88"/>
    <mergeCell ref="G90:L90"/>
    <mergeCell ref="N288:O288"/>
    <mergeCell ref="S64:T64"/>
    <mergeCell ref="V64:W64"/>
    <mergeCell ref="Y69:AM70"/>
    <mergeCell ref="N70:O70"/>
    <mergeCell ref="P70:Q70"/>
    <mergeCell ref="P74:Q74"/>
    <mergeCell ref="S74:T74"/>
    <mergeCell ref="N73:O73"/>
    <mergeCell ref="V67:W67"/>
    <mergeCell ref="Y67:AM68"/>
    <mergeCell ref="Y90:AM90"/>
    <mergeCell ref="X84:AM84"/>
    <mergeCell ref="G86:L86"/>
    <mergeCell ref="Y79:AM80"/>
    <mergeCell ref="S70:T70"/>
    <mergeCell ref="V70:W70"/>
    <mergeCell ref="G75:L76"/>
    <mergeCell ref="N75:O75"/>
    <mergeCell ref="P75:Q75"/>
    <mergeCell ref="S75:T75"/>
    <mergeCell ref="Y75:AM76"/>
    <mergeCell ref="W85:AM85"/>
    <mergeCell ref="M87:Y87"/>
    <mergeCell ref="V80:W80"/>
    <mergeCell ref="S90:T90"/>
    <mergeCell ref="V262:W262"/>
    <mergeCell ref="M276:P276"/>
    <mergeCell ref="P223:Q223"/>
    <mergeCell ref="N225:O225"/>
    <mergeCell ref="P225:Q225"/>
    <mergeCell ref="S225:T225"/>
    <mergeCell ref="V225:W225"/>
    <mergeCell ref="Y225:AM226"/>
    <mergeCell ref="N226:O226"/>
    <mergeCell ref="P226:Q226"/>
    <mergeCell ref="S226:T226"/>
    <mergeCell ref="V226:W226"/>
    <mergeCell ref="V217:W217"/>
    <mergeCell ref="S220:T220"/>
    <mergeCell ref="S101:T101"/>
    <mergeCell ref="AB92:AM92"/>
    <mergeCell ref="N301:O301"/>
    <mergeCell ref="S106:T106"/>
    <mergeCell ref="V106:W106"/>
    <mergeCell ref="Y98:AM99"/>
    <mergeCell ref="N99:O99"/>
    <mergeCell ref="P99:Q99"/>
    <mergeCell ref="P104:Q104"/>
    <mergeCell ref="S104:T104"/>
    <mergeCell ref="V104:W104"/>
    <mergeCell ref="Y102:AM103"/>
    <mergeCell ref="N103:O103"/>
    <mergeCell ref="P106:Q106"/>
    <mergeCell ref="O121:P121"/>
    <mergeCell ref="R121:S121"/>
    <mergeCell ref="U121:V121"/>
    <mergeCell ref="V105:W105"/>
    <mergeCell ref="G56:L56"/>
    <mergeCell ref="M56:AC56"/>
    <mergeCell ref="P26:Q26"/>
    <mergeCell ref="S26:T26"/>
    <mergeCell ref="V26:W26"/>
    <mergeCell ref="V28:W28"/>
    <mergeCell ref="S33:T33"/>
    <mergeCell ref="G26:L27"/>
    <mergeCell ref="G28:L29"/>
    <mergeCell ref="G38:L39"/>
    <mergeCell ref="P32:Q32"/>
    <mergeCell ref="N65:O65"/>
    <mergeCell ref="P65:Q65"/>
    <mergeCell ref="V62:W62"/>
    <mergeCell ref="V61:W61"/>
    <mergeCell ref="G93:L93"/>
    <mergeCell ref="G94:L95"/>
    <mergeCell ref="M94:R94"/>
    <mergeCell ref="S94:AM94"/>
    <mergeCell ref="M93:AC93"/>
    <mergeCell ref="AD93:AM93"/>
    <mergeCell ref="M85:V85"/>
    <mergeCell ref="G87:L87"/>
    <mergeCell ref="Z87:AD87"/>
    <mergeCell ref="AE87:AM87"/>
    <mergeCell ref="V75:W75"/>
    <mergeCell ref="P72:Q72"/>
    <mergeCell ref="P69:Q69"/>
    <mergeCell ref="S69:T69"/>
    <mergeCell ref="V69:W69"/>
    <mergeCell ref="N74:O74"/>
    <mergeCell ref="P90:Q90"/>
    <mergeCell ref="N38:O38"/>
    <mergeCell ref="P38:Q38"/>
    <mergeCell ref="S38:T38"/>
    <mergeCell ref="M49:Y49"/>
    <mergeCell ref="N58:Q58"/>
    <mergeCell ref="R58:T58"/>
    <mergeCell ref="U58:AM58"/>
    <mergeCell ref="P291:Q291"/>
    <mergeCell ref="N35:O35"/>
    <mergeCell ref="P35:Q35"/>
    <mergeCell ref="S34:T34"/>
    <mergeCell ref="V34:W34"/>
    <mergeCell ref="AD56:AM56"/>
    <mergeCell ref="V79:W79"/>
    <mergeCell ref="AA86:AM86"/>
    <mergeCell ref="N80:O80"/>
    <mergeCell ref="P115:Q115"/>
    <mergeCell ref="S115:T115"/>
    <mergeCell ref="V115:W115"/>
    <mergeCell ref="V112:W112"/>
    <mergeCell ref="Y112:AM113"/>
    <mergeCell ref="N113:O113"/>
    <mergeCell ref="P113:Q113"/>
    <mergeCell ref="S113:T113"/>
    <mergeCell ref="V113:W113"/>
    <mergeCell ref="N104:O104"/>
    <mergeCell ref="Y104:AM105"/>
    <mergeCell ref="N105:O105"/>
    <mergeCell ref="P105:Q105"/>
    <mergeCell ref="P103:Q103"/>
    <mergeCell ref="V101:W101"/>
    <mergeCell ref="Y100:AM101"/>
    <mergeCell ref="U10:V10"/>
    <mergeCell ref="R10:S10"/>
    <mergeCell ref="N42:O42"/>
    <mergeCell ref="X47:AM47"/>
    <mergeCell ref="N34:O34"/>
    <mergeCell ref="G42:L43"/>
    <mergeCell ref="Y38:AM39"/>
    <mergeCell ref="G40:L41"/>
    <mergeCell ref="N40:O40"/>
    <mergeCell ref="P40:Q40"/>
    <mergeCell ref="S29:T29"/>
    <mergeCell ref="G55:L55"/>
    <mergeCell ref="M55:P55"/>
    <mergeCell ref="Q55:AA55"/>
    <mergeCell ref="G50:L50"/>
    <mergeCell ref="AB55:AM55"/>
    <mergeCell ref="G52:L52"/>
    <mergeCell ref="M52:N52"/>
    <mergeCell ref="P52:R52"/>
    <mergeCell ref="T52:V52"/>
    <mergeCell ref="W52:AM52"/>
    <mergeCell ref="G54:L54"/>
    <mergeCell ref="M54:P54"/>
    <mergeCell ref="Q54:AM54"/>
    <mergeCell ref="G53:L53"/>
    <mergeCell ref="M53:O53"/>
    <mergeCell ref="S35:T35"/>
    <mergeCell ref="V33:W33"/>
    <mergeCell ref="Y30:AM31"/>
    <mergeCell ref="P31:Q31"/>
    <mergeCell ref="S31:T31"/>
    <mergeCell ref="V31:W31"/>
    <mergeCell ref="D11:F21"/>
    <mergeCell ref="D10:L10"/>
    <mergeCell ref="M15:N15"/>
    <mergeCell ref="P15:R15"/>
    <mergeCell ref="T15:V15"/>
    <mergeCell ref="G19:L19"/>
    <mergeCell ref="G20:L21"/>
    <mergeCell ref="G17:L17"/>
    <mergeCell ref="M17:P17"/>
    <mergeCell ref="N21:Q21"/>
    <mergeCell ref="M13:Y13"/>
    <mergeCell ref="G67:L68"/>
    <mergeCell ref="N67:O67"/>
    <mergeCell ref="P67:Q67"/>
    <mergeCell ref="S67:T67"/>
    <mergeCell ref="G51:L51"/>
    <mergeCell ref="M51:AB51"/>
    <mergeCell ref="M23:X23"/>
    <mergeCell ref="G12:L12"/>
    <mergeCell ref="Z13:AD13"/>
    <mergeCell ref="S65:T65"/>
    <mergeCell ref="V65:W65"/>
    <mergeCell ref="N66:O66"/>
    <mergeCell ref="P66:Q66"/>
    <mergeCell ref="S66:T66"/>
    <mergeCell ref="G65:L66"/>
    <mergeCell ref="V66:W66"/>
    <mergeCell ref="O10:P10"/>
    <mergeCell ref="M10:N10"/>
    <mergeCell ref="X10:AM10"/>
    <mergeCell ref="S20:AM20"/>
    <mergeCell ref="AD19:AM19"/>
    <mergeCell ref="AE13:AM13"/>
    <mergeCell ref="M50:Y50"/>
    <mergeCell ref="Z50:AD50"/>
    <mergeCell ref="AE50:AM50"/>
    <mergeCell ref="D48:F58"/>
    <mergeCell ref="G48:L48"/>
    <mergeCell ref="M48:V48"/>
    <mergeCell ref="W48:AM48"/>
    <mergeCell ref="G49:L49"/>
    <mergeCell ref="AA49:AM49"/>
    <mergeCell ref="N100:O100"/>
    <mergeCell ref="G77:L78"/>
    <mergeCell ref="G79:L80"/>
    <mergeCell ref="N79:O79"/>
    <mergeCell ref="P79:Q79"/>
    <mergeCell ref="S79:T79"/>
    <mergeCell ref="O84:P84"/>
    <mergeCell ref="R84:S84"/>
    <mergeCell ref="G57:L58"/>
    <mergeCell ref="M57:R57"/>
    <mergeCell ref="S57:AM57"/>
    <mergeCell ref="P73:Q73"/>
    <mergeCell ref="S73:T73"/>
    <mergeCell ref="V73:W73"/>
    <mergeCell ref="N76:O76"/>
    <mergeCell ref="P76:Q76"/>
    <mergeCell ref="Y77:AM78"/>
    <mergeCell ref="N78:O78"/>
    <mergeCell ref="P78:Q78"/>
    <mergeCell ref="S78:T78"/>
    <mergeCell ref="V78:W78"/>
    <mergeCell ref="Y59:AM59"/>
    <mergeCell ref="G114:L115"/>
    <mergeCell ref="N114:O114"/>
    <mergeCell ref="P114:Q114"/>
    <mergeCell ref="G112:L113"/>
    <mergeCell ref="S105:T105"/>
    <mergeCell ref="D59:F80"/>
    <mergeCell ref="N68:O68"/>
    <mergeCell ref="P68:Q68"/>
    <mergeCell ref="V68:W68"/>
    <mergeCell ref="G69:L70"/>
    <mergeCell ref="N69:O69"/>
    <mergeCell ref="V102:W102"/>
    <mergeCell ref="D85:F95"/>
    <mergeCell ref="G85:L85"/>
    <mergeCell ref="G91:L91"/>
    <mergeCell ref="Q91:AM91"/>
    <mergeCell ref="G88:L88"/>
    <mergeCell ref="G89:L89"/>
    <mergeCell ref="U84:V84"/>
    <mergeCell ref="M89:N89"/>
    <mergeCell ref="P89:R89"/>
    <mergeCell ref="T89:V89"/>
    <mergeCell ref="M91:P91"/>
    <mergeCell ref="W89:AM89"/>
    <mergeCell ref="M90:O90"/>
    <mergeCell ref="N101:O101"/>
    <mergeCell ref="V90:W90"/>
    <mergeCell ref="G100:L101"/>
    <mergeCell ref="Y108:AM109"/>
    <mergeCell ref="P112:Q112"/>
    <mergeCell ref="S61:T61"/>
    <mergeCell ref="N64:O64"/>
    <mergeCell ref="M96:X96"/>
    <mergeCell ref="M97:X97"/>
    <mergeCell ref="Y97:AM97"/>
    <mergeCell ref="G98:L99"/>
    <mergeCell ref="N98:O98"/>
    <mergeCell ref="P98:Q98"/>
    <mergeCell ref="S98:T98"/>
    <mergeCell ref="N109:O109"/>
    <mergeCell ref="P109:Q109"/>
    <mergeCell ref="S109:T109"/>
    <mergeCell ref="V109:W109"/>
    <mergeCell ref="N102:O102"/>
    <mergeCell ref="P102:Q102"/>
    <mergeCell ref="S102:T102"/>
    <mergeCell ref="S99:T99"/>
    <mergeCell ref="V99:W99"/>
    <mergeCell ref="V98:W98"/>
    <mergeCell ref="P101:Q101"/>
    <mergeCell ref="N106:O106"/>
    <mergeCell ref="Y106:AM107"/>
    <mergeCell ref="G102:L103"/>
    <mergeCell ref="N107:O107"/>
    <mergeCell ref="P107:Q107"/>
    <mergeCell ref="S107:T107"/>
    <mergeCell ref="V107:W107"/>
    <mergeCell ref="P100:Q100"/>
    <mergeCell ref="S100:T100"/>
    <mergeCell ref="S103:T103"/>
    <mergeCell ref="V103:W103"/>
    <mergeCell ref="G104:L105"/>
    <mergeCell ref="G106:L107"/>
    <mergeCell ref="X121:AM121"/>
    <mergeCell ref="D122:F132"/>
    <mergeCell ref="M122:V122"/>
    <mergeCell ref="W122:AM122"/>
    <mergeCell ref="M125:AB125"/>
    <mergeCell ref="AC125:AM125"/>
    <mergeCell ref="G126:L126"/>
    <mergeCell ref="M130:AC130"/>
    <mergeCell ref="AD130:AM130"/>
    <mergeCell ref="G108:L109"/>
    <mergeCell ref="N108:O108"/>
    <mergeCell ref="P108:Q108"/>
    <mergeCell ref="S108:T108"/>
    <mergeCell ref="V108:W108"/>
    <mergeCell ref="G110:L111"/>
    <mergeCell ref="N110:O110"/>
    <mergeCell ref="P110:Q110"/>
    <mergeCell ref="S110:T110"/>
    <mergeCell ref="V110:W110"/>
    <mergeCell ref="Y110:AM111"/>
    <mergeCell ref="N111:O111"/>
    <mergeCell ref="P111:Q111"/>
    <mergeCell ref="S111:T111"/>
    <mergeCell ref="V111:W111"/>
    <mergeCell ref="N112:O112"/>
    <mergeCell ref="S114:T114"/>
    <mergeCell ref="V114:W114"/>
    <mergeCell ref="Y114:AM115"/>
    <mergeCell ref="N115:O115"/>
    <mergeCell ref="G131:L132"/>
    <mergeCell ref="D96:F117"/>
    <mergeCell ref="G96:L97"/>
    <mergeCell ref="P139:Q139"/>
    <mergeCell ref="G135:L136"/>
    <mergeCell ref="S116:T116"/>
    <mergeCell ref="V116:W116"/>
    <mergeCell ref="Y116:AM117"/>
    <mergeCell ref="N117:O117"/>
    <mergeCell ref="P117:Q117"/>
    <mergeCell ref="S117:T117"/>
    <mergeCell ref="V117:W117"/>
    <mergeCell ref="P126:R126"/>
    <mergeCell ref="T126:V126"/>
    <mergeCell ref="W126:AM126"/>
    <mergeCell ref="G130:L130"/>
    <mergeCell ref="M128:P128"/>
    <mergeCell ref="G125:L125"/>
    <mergeCell ref="G128:L128"/>
    <mergeCell ref="G123:L123"/>
    <mergeCell ref="AA123:AM123"/>
    <mergeCell ref="G124:L124"/>
    <mergeCell ref="M123:Y123"/>
    <mergeCell ref="M126:N126"/>
    <mergeCell ref="P116:Q116"/>
    <mergeCell ref="G122:L122"/>
    <mergeCell ref="Q128:AM128"/>
    <mergeCell ref="M129:P129"/>
    <mergeCell ref="Q129:AA129"/>
    <mergeCell ref="AB129:AM129"/>
    <mergeCell ref="G116:L117"/>
    <mergeCell ref="N116:O116"/>
    <mergeCell ref="D121:L121"/>
    <mergeCell ref="M121:N121"/>
    <mergeCell ref="N135:O135"/>
    <mergeCell ref="N140:O140"/>
    <mergeCell ref="V140:W140"/>
    <mergeCell ref="G139:L140"/>
    <mergeCell ref="G127:L127"/>
    <mergeCell ref="M127:O127"/>
    <mergeCell ref="P127:Q127"/>
    <mergeCell ref="S127:T127"/>
    <mergeCell ref="V127:W127"/>
    <mergeCell ref="Y127:AM127"/>
    <mergeCell ref="V137:W137"/>
    <mergeCell ref="Y137:AM138"/>
    <mergeCell ref="N138:O138"/>
    <mergeCell ref="P138:Q138"/>
    <mergeCell ref="S138:T138"/>
    <mergeCell ref="V138:W138"/>
    <mergeCell ref="N139:O139"/>
    <mergeCell ref="G137:L138"/>
    <mergeCell ref="N137:O137"/>
    <mergeCell ref="P137:Q137"/>
    <mergeCell ref="V136:W136"/>
    <mergeCell ref="G133:L134"/>
    <mergeCell ref="M133:X133"/>
    <mergeCell ref="Y133:AM133"/>
    <mergeCell ref="M134:X134"/>
    <mergeCell ref="M131:R131"/>
    <mergeCell ref="S131:AM131"/>
    <mergeCell ref="G129:L129"/>
    <mergeCell ref="Y134:AM134"/>
    <mergeCell ref="N132:Q132"/>
    <mergeCell ref="R132:T132"/>
    <mergeCell ref="U132:AM132"/>
    <mergeCell ref="V139:W139"/>
    <mergeCell ref="S145:T145"/>
    <mergeCell ref="V145:W145"/>
    <mergeCell ref="Y145:AM146"/>
    <mergeCell ref="N146:O146"/>
    <mergeCell ref="P146:Q146"/>
    <mergeCell ref="S146:T146"/>
    <mergeCell ref="V146:W146"/>
    <mergeCell ref="G141:L142"/>
    <mergeCell ref="N141:O141"/>
    <mergeCell ref="P141:Q141"/>
    <mergeCell ref="S141:T141"/>
    <mergeCell ref="V141:W141"/>
    <mergeCell ref="Y141:AM142"/>
    <mergeCell ref="N142:O142"/>
    <mergeCell ref="P142:Q142"/>
    <mergeCell ref="S142:T142"/>
    <mergeCell ref="V142:W142"/>
    <mergeCell ref="N143:O143"/>
    <mergeCell ref="P143:Q143"/>
    <mergeCell ref="S143:T143"/>
    <mergeCell ref="V143:W143"/>
    <mergeCell ref="Y143:AM144"/>
    <mergeCell ref="P135:Q135"/>
    <mergeCell ref="S135:T135"/>
    <mergeCell ref="V135:W135"/>
    <mergeCell ref="Y135:AM136"/>
    <mergeCell ref="N136:O136"/>
    <mergeCell ref="P136:Q136"/>
    <mergeCell ref="S136:T136"/>
    <mergeCell ref="S139:T139"/>
    <mergeCell ref="D133:F154"/>
    <mergeCell ref="P144:Q144"/>
    <mergeCell ref="S144:T144"/>
    <mergeCell ref="V144:W144"/>
    <mergeCell ref="N147:O147"/>
    <mergeCell ref="N144:O144"/>
    <mergeCell ref="P147:Q147"/>
    <mergeCell ref="Y139:AM140"/>
    <mergeCell ref="N149:O149"/>
    <mergeCell ref="P149:Q149"/>
    <mergeCell ref="S149:T149"/>
    <mergeCell ref="V149:W149"/>
    <mergeCell ref="Y149:AM150"/>
    <mergeCell ref="N150:O150"/>
    <mergeCell ref="P150:Q150"/>
    <mergeCell ref="S150:T150"/>
    <mergeCell ref="V150:W150"/>
    <mergeCell ref="P152:Q152"/>
    <mergeCell ref="S152:T152"/>
    <mergeCell ref="V152:W152"/>
    <mergeCell ref="S137:T137"/>
    <mergeCell ref="G145:L146"/>
    <mergeCell ref="N145:O145"/>
    <mergeCell ref="P145:Q145"/>
    <mergeCell ref="Y172:AM173"/>
    <mergeCell ref="G174:L175"/>
    <mergeCell ref="G168:L169"/>
    <mergeCell ref="M168:R168"/>
    <mergeCell ref="S168:AM168"/>
    <mergeCell ref="N151:O151"/>
    <mergeCell ref="P151:Q151"/>
    <mergeCell ref="S151:T151"/>
    <mergeCell ref="G153:L154"/>
    <mergeCell ref="N153:O153"/>
    <mergeCell ref="P153:Q153"/>
    <mergeCell ref="S153:T153"/>
    <mergeCell ref="V153:W153"/>
    <mergeCell ref="Y153:AM154"/>
    <mergeCell ref="N154:O154"/>
    <mergeCell ref="P154:Q154"/>
    <mergeCell ref="S154:T154"/>
    <mergeCell ref="V154:W154"/>
    <mergeCell ref="S164:T164"/>
    <mergeCell ref="V164:W164"/>
    <mergeCell ref="Y164:AM164"/>
    <mergeCell ref="G165:L165"/>
    <mergeCell ref="M165:P165"/>
    <mergeCell ref="Q165:AM165"/>
    <mergeCell ref="AB166:AM166"/>
    <mergeCell ref="M167:AC167"/>
    <mergeCell ref="AD167:AM167"/>
    <mergeCell ref="G166:L166"/>
    <mergeCell ref="G167:L167"/>
    <mergeCell ref="V151:W151"/>
    <mergeCell ref="Y151:AM152"/>
    <mergeCell ref="N152:O152"/>
    <mergeCell ref="G178:L179"/>
    <mergeCell ref="N178:O178"/>
    <mergeCell ref="P178:Q178"/>
    <mergeCell ref="S178:T178"/>
    <mergeCell ref="V178:W178"/>
    <mergeCell ref="D158:L158"/>
    <mergeCell ref="M158:N158"/>
    <mergeCell ref="O158:P158"/>
    <mergeCell ref="R158:S158"/>
    <mergeCell ref="U158:V158"/>
    <mergeCell ref="D159:F169"/>
    <mergeCell ref="G164:L164"/>
    <mergeCell ref="M164:O164"/>
    <mergeCell ref="P164:Q164"/>
    <mergeCell ref="G176:L177"/>
    <mergeCell ref="M170:X170"/>
    <mergeCell ref="M171:X171"/>
    <mergeCell ref="G172:L173"/>
    <mergeCell ref="N172:O172"/>
    <mergeCell ref="N177:O177"/>
    <mergeCell ref="P177:Q177"/>
    <mergeCell ref="S177:T177"/>
    <mergeCell ref="V177:W177"/>
    <mergeCell ref="N173:O173"/>
    <mergeCell ref="S173:T173"/>
    <mergeCell ref="M162:AB162"/>
    <mergeCell ref="G163:L163"/>
    <mergeCell ref="M163:N163"/>
    <mergeCell ref="P163:R163"/>
    <mergeCell ref="T163:V163"/>
    <mergeCell ref="W163:AM163"/>
    <mergeCell ref="N169:Q169"/>
    <mergeCell ref="G186:L187"/>
    <mergeCell ref="N186:O186"/>
    <mergeCell ref="P186:Q186"/>
    <mergeCell ref="S186:T186"/>
    <mergeCell ref="V186:W186"/>
    <mergeCell ref="Y186:AM187"/>
    <mergeCell ref="N187:O187"/>
    <mergeCell ref="V187:W187"/>
    <mergeCell ref="P180:Q180"/>
    <mergeCell ref="S180:T180"/>
    <mergeCell ref="V180:W180"/>
    <mergeCell ref="S181:T181"/>
    <mergeCell ref="G180:L181"/>
    <mergeCell ref="N180:O180"/>
    <mergeCell ref="Y180:AM181"/>
    <mergeCell ref="N181:O181"/>
    <mergeCell ref="P181:Q181"/>
    <mergeCell ref="G182:L183"/>
    <mergeCell ref="N182:O182"/>
    <mergeCell ref="P182:Q182"/>
    <mergeCell ref="G184:L185"/>
    <mergeCell ref="N184:O184"/>
    <mergeCell ref="P184:Q184"/>
    <mergeCell ref="S182:T182"/>
    <mergeCell ref="V182:W182"/>
    <mergeCell ref="Y182:AM183"/>
    <mergeCell ref="N183:O183"/>
    <mergeCell ref="P183:Q183"/>
    <mergeCell ref="S183:T183"/>
    <mergeCell ref="V183:W183"/>
    <mergeCell ref="V184:W184"/>
    <mergeCell ref="Y184:AM185"/>
    <mergeCell ref="S201:T201"/>
    <mergeCell ref="V201:W201"/>
    <mergeCell ref="Y201:AM201"/>
    <mergeCell ref="G199:L199"/>
    <mergeCell ref="M199:AB199"/>
    <mergeCell ref="AC199:AM199"/>
    <mergeCell ref="G200:L200"/>
    <mergeCell ref="M200:N200"/>
    <mergeCell ref="P200:R200"/>
    <mergeCell ref="Y188:AM189"/>
    <mergeCell ref="N189:O189"/>
    <mergeCell ref="P189:Q189"/>
    <mergeCell ref="S189:T189"/>
    <mergeCell ref="V189:W189"/>
    <mergeCell ref="G190:L191"/>
    <mergeCell ref="N190:O190"/>
    <mergeCell ref="P190:Q190"/>
    <mergeCell ref="S190:T190"/>
    <mergeCell ref="V190:W190"/>
    <mergeCell ref="W200:AM200"/>
    <mergeCell ref="D195:L195"/>
    <mergeCell ref="M195:N195"/>
    <mergeCell ref="N188:O188"/>
    <mergeCell ref="P188:Q188"/>
    <mergeCell ref="S188:T188"/>
    <mergeCell ref="V188:W188"/>
    <mergeCell ref="G188:L189"/>
    <mergeCell ref="W196:AM196"/>
    <mergeCell ref="D170:F191"/>
    <mergeCell ref="G170:L171"/>
    <mergeCell ref="N185:O185"/>
    <mergeCell ref="Y176:AM177"/>
    <mergeCell ref="Y215:AM216"/>
    <mergeCell ref="N216:O216"/>
    <mergeCell ref="P216:Q216"/>
    <mergeCell ref="Y211:AM212"/>
    <mergeCell ref="N212:O212"/>
    <mergeCell ref="P212:Q212"/>
    <mergeCell ref="S212:T212"/>
    <mergeCell ref="V212:W212"/>
    <mergeCell ref="G213:L214"/>
    <mergeCell ref="Q202:AM202"/>
    <mergeCell ref="M203:P203"/>
    <mergeCell ref="G202:L202"/>
    <mergeCell ref="M202:P202"/>
    <mergeCell ref="Y190:AM191"/>
    <mergeCell ref="N191:O191"/>
    <mergeCell ref="P191:Q191"/>
    <mergeCell ref="S191:T191"/>
    <mergeCell ref="V191:W191"/>
    <mergeCell ref="G201:L201"/>
    <mergeCell ref="M201:O201"/>
    <mergeCell ref="P201:Q201"/>
    <mergeCell ref="G207:L208"/>
    <mergeCell ref="M207:X207"/>
    <mergeCell ref="Y207:AM207"/>
    <mergeCell ref="M208:X208"/>
    <mergeCell ref="Y208:AM208"/>
    <mergeCell ref="G211:L212"/>
    <mergeCell ref="N211:O211"/>
    <mergeCell ref="P211:Q211"/>
    <mergeCell ref="S211:T211"/>
    <mergeCell ref="V211:W211"/>
    <mergeCell ref="S205:AM205"/>
    <mergeCell ref="N210:O210"/>
    <mergeCell ref="P210:Q210"/>
    <mergeCell ref="V210:W210"/>
    <mergeCell ref="S216:T216"/>
    <mergeCell ref="V216:W216"/>
    <mergeCell ref="O195:P195"/>
    <mergeCell ref="R195:S195"/>
    <mergeCell ref="U195:V195"/>
    <mergeCell ref="D196:F206"/>
    <mergeCell ref="M196:V196"/>
    <mergeCell ref="G197:L197"/>
    <mergeCell ref="G209:L210"/>
    <mergeCell ref="N209:O209"/>
    <mergeCell ref="N213:O213"/>
    <mergeCell ref="P213:Q213"/>
    <mergeCell ref="S213:T213"/>
    <mergeCell ref="V213:W213"/>
    <mergeCell ref="P214:Q214"/>
    <mergeCell ref="S214:T214"/>
    <mergeCell ref="G204:L204"/>
    <mergeCell ref="D207:F228"/>
    <mergeCell ref="P227:Q227"/>
    <mergeCell ref="S227:T227"/>
    <mergeCell ref="S224:T224"/>
    <mergeCell ref="V224:W224"/>
    <mergeCell ref="N206:Q206"/>
    <mergeCell ref="R206:T206"/>
    <mergeCell ref="U206:AM206"/>
    <mergeCell ref="P209:Q209"/>
    <mergeCell ref="S209:T209"/>
    <mergeCell ref="V209:W209"/>
    <mergeCell ref="T200:V200"/>
    <mergeCell ref="Q203:AA203"/>
    <mergeCell ref="AB203:AM203"/>
    <mergeCell ref="S210:T210"/>
    <mergeCell ref="G205:L206"/>
    <mergeCell ref="M205:R205"/>
    <mergeCell ref="M204:AC204"/>
    <mergeCell ref="AD204:AM204"/>
    <mergeCell ref="G203:L203"/>
    <mergeCell ref="G236:L236"/>
    <mergeCell ref="M236:AB236"/>
    <mergeCell ref="AC236:AM236"/>
    <mergeCell ref="G237:L237"/>
    <mergeCell ref="M237:N237"/>
    <mergeCell ref="P237:R237"/>
    <mergeCell ref="T237:V237"/>
    <mergeCell ref="W237:AM237"/>
    <mergeCell ref="D233:F243"/>
    <mergeCell ref="M233:V233"/>
    <mergeCell ref="G235:L235"/>
    <mergeCell ref="V227:W227"/>
    <mergeCell ref="Y227:AM228"/>
    <mergeCell ref="N228:O228"/>
    <mergeCell ref="P228:Q228"/>
    <mergeCell ref="S228:T228"/>
    <mergeCell ref="V228:W228"/>
    <mergeCell ref="Q240:AA240"/>
    <mergeCell ref="AB240:AM240"/>
    <mergeCell ref="S238:T238"/>
    <mergeCell ref="S223:T223"/>
    <mergeCell ref="D232:L232"/>
    <mergeCell ref="M232:N232"/>
    <mergeCell ref="Y209:AM210"/>
    <mergeCell ref="S255:T255"/>
    <mergeCell ref="V255:W255"/>
    <mergeCell ref="V254:W254"/>
    <mergeCell ref="P250:Q250"/>
    <mergeCell ref="Y250:AM251"/>
    <mergeCell ref="D244:F265"/>
    <mergeCell ref="G244:L245"/>
    <mergeCell ref="M244:X244"/>
    <mergeCell ref="Y244:AM244"/>
    <mergeCell ref="M245:X245"/>
    <mergeCell ref="G246:L247"/>
    <mergeCell ref="N246:O246"/>
    <mergeCell ref="P246:Q246"/>
    <mergeCell ref="S246:T246"/>
    <mergeCell ref="V246:W246"/>
    <mergeCell ref="G248:L249"/>
    <mergeCell ref="N248:O248"/>
    <mergeCell ref="P248:Q248"/>
    <mergeCell ref="S248:T248"/>
    <mergeCell ref="V248:W248"/>
    <mergeCell ref="N249:O249"/>
    <mergeCell ref="S262:T262"/>
    <mergeCell ref="Y258:AM259"/>
    <mergeCell ref="G260:L261"/>
    <mergeCell ref="N260:O260"/>
    <mergeCell ref="G262:L263"/>
    <mergeCell ref="N262:O262"/>
    <mergeCell ref="P262:Q262"/>
    <mergeCell ref="N261:O261"/>
    <mergeCell ref="P261:Q261"/>
    <mergeCell ref="S261:T261"/>
    <mergeCell ref="V261:W261"/>
    <mergeCell ref="P249:Q249"/>
    <mergeCell ref="S249:T249"/>
    <mergeCell ref="V249:W249"/>
    <mergeCell ref="G256:L257"/>
    <mergeCell ref="N256:O256"/>
    <mergeCell ref="P256:Q256"/>
    <mergeCell ref="S256:T256"/>
    <mergeCell ref="V256:W256"/>
    <mergeCell ref="Y256:AM257"/>
    <mergeCell ref="N265:O265"/>
    <mergeCell ref="P265:Q265"/>
    <mergeCell ref="S265:T265"/>
    <mergeCell ref="G264:L265"/>
    <mergeCell ref="V265:W265"/>
    <mergeCell ref="N258:O258"/>
    <mergeCell ref="P258:Q258"/>
    <mergeCell ref="Y260:AM261"/>
    <mergeCell ref="N263:O263"/>
    <mergeCell ref="P263:Q263"/>
    <mergeCell ref="S263:T263"/>
    <mergeCell ref="V263:W263"/>
    <mergeCell ref="N250:O250"/>
    <mergeCell ref="G254:L255"/>
    <mergeCell ref="P251:Q251"/>
    <mergeCell ref="S251:T251"/>
    <mergeCell ref="V251:W251"/>
    <mergeCell ref="S250:T250"/>
    <mergeCell ref="V250:W250"/>
    <mergeCell ref="N251:O251"/>
    <mergeCell ref="N254:O254"/>
    <mergeCell ref="P254:Q254"/>
    <mergeCell ref="S254:T254"/>
    <mergeCell ref="N290:O290"/>
    <mergeCell ref="P290:Q290"/>
    <mergeCell ref="S290:T290"/>
    <mergeCell ref="V290:W290"/>
    <mergeCell ref="N291:O291"/>
    <mergeCell ref="P283:Q283"/>
    <mergeCell ref="N293:O293"/>
    <mergeCell ref="P293:Q293"/>
    <mergeCell ref="S293:T293"/>
    <mergeCell ref="N287:O287"/>
    <mergeCell ref="P287:Q287"/>
    <mergeCell ref="S287:T287"/>
    <mergeCell ref="Y285:AM286"/>
    <mergeCell ref="N286:O286"/>
    <mergeCell ref="P286:Q286"/>
    <mergeCell ref="N284:O284"/>
    <mergeCell ref="P284:Q284"/>
    <mergeCell ref="S284:T284"/>
    <mergeCell ref="Y291:AM292"/>
    <mergeCell ref="S286:T286"/>
    <mergeCell ref="V286:W286"/>
    <mergeCell ref="V288:W288"/>
    <mergeCell ref="N285:O285"/>
    <mergeCell ref="V287:W287"/>
    <mergeCell ref="V291:W291"/>
    <mergeCell ref="P289:Q289"/>
    <mergeCell ref="V284:W284"/>
    <mergeCell ref="P288:Q288"/>
    <mergeCell ref="S288:T288"/>
    <mergeCell ref="Y287:AM288"/>
    <mergeCell ref="T274:V274"/>
    <mergeCell ref="N280:Q280"/>
    <mergeCell ref="AB277:AM277"/>
    <mergeCell ref="R280:T280"/>
    <mergeCell ref="U280:AM280"/>
    <mergeCell ref="V285:W285"/>
    <mergeCell ref="S257:T257"/>
    <mergeCell ref="V257:W257"/>
    <mergeCell ref="N257:O257"/>
    <mergeCell ref="P257:Q257"/>
    <mergeCell ref="M270:V270"/>
    <mergeCell ref="Y297:AM298"/>
    <mergeCell ref="N298:O298"/>
    <mergeCell ref="P298:Q298"/>
    <mergeCell ref="S298:T298"/>
    <mergeCell ref="V298:W298"/>
    <mergeCell ref="N295:O295"/>
    <mergeCell ref="P295:Q295"/>
    <mergeCell ref="S295:T295"/>
    <mergeCell ref="V295:W295"/>
    <mergeCell ref="N292:O292"/>
    <mergeCell ref="P292:Q292"/>
    <mergeCell ref="S292:T292"/>
    <mergeCell ref="V292:W292"/>
    <mergeCell ref="S291:T291"/>
    <mergeCell ref="N297:O297"/>
    <mergeCell ref="P297:Q297"/>
    <mergeCell ref="Y262:AM263"/>
    <mergeCell ref="V296:W296"/>
    <mergeCell ref="V275:W275"/>
    <mergeCell ref="Y275:AM275"/>
    <mergeCell ref="S294:T294"/>
    <mergeCell ref="AJ304:AN304"/>
    <mergeCell ref="P311:R311"/>
    <mergeCell ref="T311:V311"/>
    <mergeCell ref="W311:AM311"/>
    <mergeCell ref="S289:T289"/>
    <mergeCell ref="V289:W289"/>
    <mergeCell ref="Y289:AM290"/>
    <mergeCell ref="P285:Q285"/>
    <mergeCell ref="S285:T285"/>
    <mergeCell ref="G289:L290"/>
    <mergeCell ref="G301:L302"/>
    <mergeCell ref="S283:T283"/>
    <mergeCell ref="V283:W283"/>
    <mergeCell ref="V293:W293"/>
    <mergeCell ref="N296:O296"/>
    <mergeCell ref="P296:Q296"/>
    <mergeCell ref="S296:T296"/>
    <mergeCell ref="Y295:AM296"/>
    <mergeCell ref="Y301:AM302"/>
    <mergeCell ref="S302:T302"/>
    <mergeCell ref="S299:T299"/>
    <mergeCell ref="V299:W299"/>
    <mergeCell ref="G299:L300"/>
    <mergeCell ref="N299:O299"/>
    <mergeCell ref="Y299:AM300"/>
    <mergeCell ref="N300:O300"/>
    <mergeCell ref="P299:Q299"/>
    <mergeCell ref="V302:W302"/>
    <mergeCell ref="Y293:AM294"/>
    <mergeCell ref="N294:O294"/>
    <mergeCell ref="P294:Q294"/>
    <mergeCell ref="V294:W294"/>
    <mergeCell ref="AB314:AM314"/>
    <mergeCell ref="M312:O312"/>
    <mergeCell ref="D306:L306"/>
    <mergeCell ref="M306:N306"/>
    <mergeCell ref="O306:P306"/>
    <mergeCell ref="R306:S306"/>
    <mergeCell ref="U306:V306"/>
    <mergeCell ref="D307:F317"/>
    <mergeCell ref="M307:V307"/>
    <mergeCell ref="G312:L312"/>
    <mergeCell ref="P312:Q312"/>
    <mergeCell ref="S312:T312"/>
    <mergeCell ref="V312:W312"/>
    <mergeCell ref="G315:L315"/>
    <mergeCell ref="M315:AC315"/>
    <mergeCell ref="AD315:AM315"/>
    <mergeCell ref="S297:T297"/>
    <mergeCell ref="V297:W297"/>
    <mergeCell ref="G313:L313"/>
    <mergeCell ref="G308:L308"/>
    <mergeCell ref="G307:L307"/>
    <mergeCell ref="X306:AM306"/>
    <mergeCell ref="AC310:AM310"/>
    <mergeCell ref="U317:AM317"/>
    <mergeCell ref="N302:O302"/>
    <mergeCell ref="D281:F302"/>
    <mergeCell ref="M281:X281"/>
    <mergeCell ref="Y281:AM281"/>
    <mergeCell ref="M282:X282"/>
    <mergeCell ref="Y282:AM282"/>
    <mergeCell ref="G310:L310"/>
    <mergeCell ref="M310:AB310"/>
    <mergeCell ref="P325:Q325"/>
    <mergeCell ref="S325:T325"/>
    <mergeCell ref="G322:L323"/>
    <mergeCell ref="P321:Q321"/>
    <mergeCell ref="S321:T321"/>
    <mergeCell ref="G316:L317"/>
    <mergeCell ref="M316:R316"/>
    <mergeCell ref="S316:AM316"/>
    <mergeCell ref="V321:W321"/>
    <mergeCell ref="N320:O320"/>
    <mergeCell ref="P320:Q320"/>
    <mergeCell ref="S320:T320"/>
    <mergeCell ref="G320:L321"/>
    <mergeCell ref="V320:W320"/>
    <mergeCell ref="Y320:AM321"/>
    <mergeCell ref="P323:Q323"/>
    <mergeCell ref="M318:X318"/>
    <mergeCell ref="Y318:AM318"/>
    <mergeCell ref="M319:X319"/>
    <mergeCell ref="Y319:AM319"/>
    <mergeCell ref="N323:O323"/>
    <mergeCell ref="G324:L325"/>
    <mergeCell ref="V324:W324"/>
    <mergeCell ref="N325:O325"/>
    <mergeCell ref="N321:O321"/>
    <mergeCell ref="V323:W323"/>
    <mergeCell ref="V322:W322"/>
    <mergeCell ref="Y334:AM335"/>
    <mergeCell ref="G328:L329"/>
    <mergeCell ref="N328:O328"/>
    <mergeCell ref="P328:Q328"/>
    <mergeCell ref="S328:T328"/>
    <mergeCell ref="P329:Q329"/>
    <mergeCell ref="V326:W326"/>
    <mergeCell ref="V328:W328"/>
    <mergeCell ref="V327:W327"/>
    <mergeCell ref="V331:W331"/>
    <mergeCell ref="N333:O333"/>
    <mergeCell ref="P333:Q333"/>
    <mergeCell ref="S333:T333"/>
    <mergeCell ref="V333:W333"/>
    <mergeCell ref="P331:Q331"/>
    <mergeCell ref="S331:T331"/>
    <mergeCell ref="S329:T329"/>
    <mergeCell ref="V329:W329"/>
    <mergeCell ref="P330:Q330"/>
    <mergeCell ref="S330:T330"/>
    <mergeCell ref="P326:Q326"/>
    <mergeCell ref="N334:O334"/>
    <mergeCell ref="R343:S343"/>
    <mergeCell ref="Y330:AM331"/>
    <mergeCell ref="N331:O331"/>
    <mergeCell ref="G326:L327"/>
    <mergeCell ref="Y324:AM325"/>
    <mergeCell ref="S323:T323"/>
    <mergeCell ref="S326:T326"/>
    <mergeCell ref="Y326:AM327"/>
    <mergeCell ref="N327:O327"/>
    <mergeCell ref="P327:Q327"/>
    <mergeCell ref="S327:T327"/>
    <mergeCell ref="V337:W337"/>
    <mergeCell ref="G336:L337"/>
    <mergeCell ref="P337:Q337"/>
    <mergeCell ref="S337:T337"/>
    <mergeCell ref="G348:L348"/>
    <mergeCell ref="V330:W330"/>
    <mergeCell ref="V334:W334"/>
    <mergeCell ref="V335:W335"/>
    <mergeCell ref="G332:L333"/>
    <mergeCell ref="N332:O332"/>
    <mergeCell ref="AC347:AM347"/>
    <mergeCell ref="G345:L345"/>
    <mergeCell ref="G346:L346"/>
    <mergeCell ref="AA345:AM345"/>
    <mergeCell ref="G344:L344"/>
    <mergeCell ref="X343:AM343"/>
    <mergeCell ref="W344:AM344"/>
    <mergeCell ref="N336:O336"/>
    <mergeCell ref="W348:AM348"/>
    <mergeCell ref="P334:Q334"/>
    <mergeCell ref="S334:T334"/>
    <mergeCell ref="V372:W372"/>
    <mergeCell ref="N335:O335"/>
    <mergeCell ref="P335:Q335"/>
    <mergeCell ref="S335:T335"/>
    <mergeCell ref="Y332:AM333"/>
    <mergeCell ref="G334:L335"/>
    <mergeCell ref="G352:L352"/>
    <mergeCell ref="G359:L360"/>
    <mergeCell ref="N359:O359"/>
    <mergeCell ref="N360:O360"/>
    <mergeCell ref="P360:Q360"/>
    <mergeCell ref="G353:L354"/>
    <mergeCell ref="V336:W336"/>
    <mergeCell ref="Y336:AM337"/>
    <mergeCell ref="G350:L350"/>
    <mergeCell ref="M350:P350"/>
    <mergeCell ref="Q350:AM350"/>
    <mergeCell ref="G347:L347"/>
    <mergeCell ref="M347:AB347"/>
    <mergeCell ref="G338:L339"/>
    <mergeCell ref="N338:O338"/>
    <mergeCell ref="P338:Q338"/>
    <mergeCell ref="S338:T338"/>
    <mergeCell ref="V338:W338"/>
    <mergeCell ref="Y338:AM339"/>
    <mergeCell ref="N339:O339"/>
    <mergeCell ref="P339:Q339"/>
    <mergeCell ref="S339:T339"/>
    <mergeCell ref="V339:W339"/>
    <mergeCell ref="D343:L343"/>
    <mergeCell ref="M343:N343"/>
    <mergeCell ref="O343:P343"/>
    <mergeCell ref="U354:AM354"/>
    <mergeCell ref="U343:V343"/>
    <mergeCell ref="D344:F354"/>
    <mergeCell ref="M344:V344"/>
    <mergeCell ref="D318:F339"/>
    <mergeCell ref="G318:L319"/>
    <mergeCell ref="G369:L370"/>
    <mergeCell ref="S375:T375"/>
    <mergeCell ref="V375:W375"/>
    <mergeCell ref="G375:L376"/>
    <mergeCell ref="Y367:AM368"/>
    <mergeCell ref="G365:L366"/>
    <mergeCell ref="P367:Q367"/>
    <mergeCell ref="D355:F376"/>
    <mergeCell ref="M355:X355"/>
    <mergeCell ref="Y355:AM355"/>
    <mergeCell ref="M356:X356"/>
    <mergeCell ref="Y356:AM356"/>
    <mergeCell ref="N357:O357"/>
    <mergeCell ref="P357:Q357"/>
    <mergeCell ref="S357:T357"/>
    <mergeCell ref="V357:W357"/>
    <mergeCell ref="Y357:AM358"/>
    <mergeCell ref="G357:L358"/>
    <mergeCell ref="P359:Q359"/>
    <mergeCell ref="G355:L356"/>
    <mergeCell ref="N375:O375"/>
    <mergeCell ref="Y375:AM376"/>
    <mergeCell ref="N376:O376"/>
    <mergeCell ref="G373:L374"/>
    <mergeCell ref="P375:Q375"/>
    <mergeCell ref="G371:L372"/>
    <mergeCell ref="N175:O175"/>
    <mergeCell ref="V367:W367"/>
    <mergeCell ref="Y369:AM370"/>
    <mergeCell ref="N370:O370"/>
    <mergeCell ref="P370:Q370"/>
    <mergeCell ref="N373:O373"/>
    <mergeCell ref="P373:Q373"/>
    <mergeCell ref="S373:T373"/>
    <mergeCell ref="V373:W373"/>
    <mergeCell ref="Y373:AM374"/>
    <mergeCell ref="N374:O374"/>
    <mergeCell ref="P374:Q374"/>
    <mergeCell ref="S374:T374"/>
    <mergeCell ref="V374:W374"/>
    <mergeCell ref="M86:Y86"/>
    <mergeCell ref="Q313:AM313"/>
    <mergeCell ref="N324:O324"/>
    <mergeCell ref="P324:Q324"/>
    <mergeCell ref="S324:T324"/>
    <mergeCell ref="Y328:AM329"/>
    <mergeCell ref="N329:O329"/>
    <mergeCell ref="Z124:AD124"/>
    <mergeCell ref="AE124:AM124"/>
    <mergeCell ref="M161:Y161"/>
    <mergeCell ref="Z161:AD161"/>
    <mergeCell ref="AE161:AM161"/>
    <mergeCell ref="M198:Y198"/>
    <mergeCell ref="Z198:AD198"/>
    <mergeCell ref="S370:T370"/>
    <mergeCell ref="N368:O368"/>
    <mergeCell ref="V349:W349"/>
    <mergeCell ref="R354:T354"/>
    <mergeCell ref="N354:Q354"/>
    <mergeCell ref="M352:AC352"/>
    <mergeCell ref="Y349:AM349"/>
    <mergeCell ref="M351:P351"/>
    <mergeCell ref="Q351:AA351"/>
    <mergeCell ref="Y174:AM175"/>
    <mergeCell ref="Q166:AA166"/>
    <mergeCell ref="P172:Q172"/>
    <mergeCell ref="S172:T172"/>
    <mergeCell ref="V172:W172"/>
    <mergeCell ref="P174:Q174"/>
    <mergeCell ref="S174:T174"/>
    <mergeCell ref="V174:W174"/>
    <mergeCell ref="P175:Q175"/>
    <mergeCell ref="S175:T175"/>
    <mergeCell ref="V175:W175"/>
    <mergeCell ref="Y170:AM170"/>
    <mergeCell ref="Y171:AM171"/>
    <mergeCell ref="Z346:AD346"/>
    <mergeCell ref="S176:T176"/>
    <mergeCell ref="V176:W176"/>
    <mergeCell ref="V173:W173"/>
    <mergeCell ref="AE198:AM198"/>
    <mergeCell ref="Y178:AM179"/>
    <mergeCell ref="N179:O179"/>
    <mergeCell ref="P179:Q179"/>
    <mergeCell ref="S179:T179"/>
    <mergeCell ref="V179:W179"/>
    <mergeCell ref="N174:O174"/>
    <mergeCell ref="S184:T184"/>
    <mergeCell ref="N176:O176"/>
    <mergeCell ref="P176:Q176"/>
    <mergeCell ref="M346:Y346"/>
    <mergeCell ref="M124:Y124"/>
    <mergeCell ref="P371:Q371"/>
    <mergeCell ref="S371:T371"/>
    <mergeCell ref="V371:W371"/>
    <mergeCell ref="Y371:AM372"/>
    <mergeCell ref="N372:O372"/>
    <mergeCell ref="P372:Q372"/>
    <mergeCell ref="S372:T372"/>
    <mergeCell ref="AB351:AM351"/>
    <mergeCell ref="S360:T360"/>
    <mergeCell ref="V360:W360"/>
    <mergeCell ref="AD352:AM352"/>
    <mergeCell ref="S353:AM353"/>
    <mergeCell ref="N358:O358"/>
    <mergeCell ref="P358:Q358"/>
    <mergeCell ref="S358:T358"/>
    <mergeCell ref="V358:W358"/>
    <mergeCell ref="P368:Q368"/>
    <mergeCell ref="N371:O371"/>
    <mergeCell ref="S336:T336"/>
    <mergeCell ref="S368:T368"/>
    <mergeCell ref="V368:W368"/>
    <mergeCell ref="Y365:AM366"/>
    <mergeCell ref="N365:O365"/>
    <mergeCell ref="S367:T367"/>
    <mergeCell ref="S359:T359"/>
    <mergeCell ref="V359:W359"/>
    <mergeCell ref="Y359:AM360"/>
    <mergeCell ref="P365:Q365"/>
    <mergeCell ref="S365:T365"/>
    <mergeCell ref="V365:W365"/>
    <mergeCell ref="N362:O362"/>
    <mergeCell ref="P361:Q361"/>
    <mergeCell ref="P349:Q349"/>
    <mergeCell ref="S349:T349"/>
    <mergeCell ref="AR9:BG10"/>
    <mergeCell ref="AR11:AS11"/>
    <mergeCell ref="AT11:BG11"/>
    <mergeCell ref="V181:W181"/>
    <mergeCell ref="P173:Q173"/>
    <mergeCell ref="AA160:AM160"/>
    <mergeCell ref="AC162:AM162"/>
    <mergeCell ref="R169:T169"/>
    <mergeCell ref="U169:AM169"/>
    <mergeCell ref="S147:T147"/>
    <mergeCell ref="V147:W147"/>
    <mergeCell ref="Y147:AM148"/>
    <mergeCell ref="N148:O148"/>
    <mergeCell ref="V148:W148"/>
    <mergeCell ref="S76:T76"/>
    <mergeCell ref="V76:W76"/>
    <mergeCell ref="Y73:AM74"/>
    <mergeCell ref="M353:R353"/>
    <mergeCell ref="M348:N348"/>
    <mergeCell ref="P348:R348"/>
    <mergeCell ref="T348:V348"/>
    <mergeCell ref="Y312:AM312"/>
    <mergeCell ref="M272:Y272"/>
    <mergeCell ref="Z272:AD272"/>
    <mergeCell ref="AE272:AM272"/>
    <mergeCell ref="M309:Y309"/>
    <mergeCell ref="Z309:AD309"/>
    <mergeCell ref="AE309:AM309"/>
    <mergeCell ref="Y361:AM362"/>
    <mergeCell ref="M166:P166"/>
    <mergeCell ref="AJ378:AN378"/>
    <mergeCell ref="M12:Y12"/>
    <mergeCell ref="AJ45:AN45"/>
    <mergeCell ref="AJ82:AN82"/>
    <mergeCell ref="AJ119:AN119"/>
    <mergeCell ref="AJ156:AN156"/>
    <mergeCell ref="AJ193:AN193"/>
    <mergeCell ref="AJ230:AN230"/>
    <mergeCell ref="M160:Y160"/>
    <mergeCell ref="M197:Y197"/>
    <mergeCell ref="S361:T361"/>
    <mergeCell ref="V361:W361"/>
    <mergeCell ref="P362:Q362"/>
    <mergeCell ref="S362:T362"/>
    <mergeCell ref="V362:W362"/>
    <mergeCell ref="AE346:AM346"/>
    <mergeCell ref="AJ341:AN341"/>
    <mergeCell ref="M313:P313"/>
    <mergeCell ref="P376:Q376"/>
    <mergeCell ref="S376:T376"/>
    <mergeCell ref="V376:W376"/>
    <mergeCell ref="V363:W363"/>
    <mergeCell ref="Y363:AM364"/>
    <mergeCell ref="P364:Q364"/>
    <mergeCell ref="S364:T364"/>
    <mergeCell ref="M234:Y234"/>
    <mergeCell ref="M271:Y271"/>
    <mergeCell ref="M308:Y308"/>
    <mergeCell ref="M345:Y345"/>
    <mergeCell ref="N364:O364"/>
  </mergeCells>
  <phoneticPr fontId="23"/>
  <dataValidations count="26">
    <dataValidation type="list" imeMode="disabled" allowBlank="1" showInputMessage="1" showErrorMessage="1" sqref="M275:O275 M349:O349 M238:O238 M164:O164 M127:O127 M90:O90 M312:O312 M53:O53 M16:O16 M201:O201" xr:uid="{00000000-0002-0000-0000-000018000000}">
      <formula1>$CC$2:$CC$4</formula1>
    </dataValidation>
    <dataValidation type="list" imeMode="disabled" allowBlank="1" showInputMessage="1" showErrorMessage="1" sqref="N320:O339 N246:O265 N24:O43 N61:O80 N98:O117 N283:O302 N135:O154 N172:O191 N209:O228 N357:O376" xr:uid="{00000000-0002-0000-0000-000017000000}">
      <formula1>$CD$2:$CD$5</formula1>
    </dataValidation>
    <dataValidation type="textLength" imeMode="off" operator="equal" allowBlank="1" showInputMessage="1" showErrorMessage="1" errorTitle="文字数制限" error="6桁の数字を入力。_x000a_登録番号が6桁未満の場合は、頭に「0」を入力します。" sqref="N21:Q21 N58:Q58 N132:Q132 N95:Q95 N169:Q169 N206:Q206 N243:Q243 N280:Q280 N317:Q317 N354:Q354" xr:uid="{00000000-0002-0000-0000-000016000000}">
      <formula1>6</formula1>
    </dataValidation>
    <dataValidation type="textLength" imeMode="disabled" operator="equal" allowBlank="1" showInputMessage="1" showErrorMessage="1" errorTitle="文字数制限" error="年は半角数字2桁を入力_x000a__x000a_1年の場合は「01」と入力" sqref="P16:Q16 P53:Q53 P312:Q312 P90:Q90 P127:Q127 P164:Q164 P201:Q201 P238:Q238 P275:Q275 P349:Q349" xr:uid="{00000000-0002-0000-0000-000015000000}">
      <formula1>2</formula1>
    </dataValidation>
    <dataValidation type="textLength" imeMode="hiragana" operator="lessThanOrEqual" allowBlank="1" showInputMessage="1" showErrorMessage="1" errorTitle="文字数オーバー" error="40文字まで。（空白を含む）" sqref="M271 M12 M49 M345 M234 M86 M123 M160 M197 M308" xr:uid="{00000000-0002-0000-0000-000014000000}">
      <formula1>40</formula1>
    </dataValidation>
    <dataValidation type="textLength" imeMode="disabled" operator="lessThanOrEqual" allowBlank="1" showInputMessage="1" showErrorMessage="1" errorTitle="文字数制限" error="年（和暦）は半角数字　2桁以内" sqref="O269 O195 O10 O47 O306 O232 O84 O121 O158 O343" xr:uid="{00000000-0002-0000-0000-000013000000}">
      <formula1>2</formula1>
    </dataValidation>
    <dataValidation type="textLength" imeMode="disabled" operator="lessThanOrEqual" allowBlank="1" showInputMessage="1" showErrorMessage="1" errorTitle="文字数制限" error="日は半角数字　2桁以内" sqref="U269 U195 U10 U47 U306 U232 U84 U121 U158 U343" xr:uid="{00000000-0002-0000-0000-000012000000}">
      <formula1>2</formula1>
    </dataValidation>
    <dataValidation type="textLength" imeMode="disabled" operator="lessThanOrEqual" allowBlank="1" showInputMessage="1" showErrorMessage="1" errorTitle="文字数制限" error="月は半角数字 2桁以内" sqref="R269 R195 R10 R47 R306 R232 R84 R121 R158 R343" xr:uid="{00000000-0002-0000-0000-000011000000}">
      <formula1>2</formula1>
    </dataValidation>
    <dataValidation imeMode="halfKatakana" allowBlank="1" showInputMessage="1" errorTitle=" 半角カタカナで入力／文字は20文字まで" error="フリガナ欄は半角カタカナで入力して下さい。(文字変換禁止!!)_x000a_濁点「゛」や半濁点「゜」も一文字として処理されます。_x000a__x000a_姓と名の間も一文字空けて下さい。" sqref="M270:V270 M196:V196 M11:V11 M48:V48 M307:V307 M233:V233 M85:V85 M122:V122 M159:V159 M344:V344" xr:uid="{00000000-0002-0000-0000-000010000000}"/>
    <dataValidation type="textLength" imeMode="disabled" operator="lessThanOrEqual" allowBlank="1" showInputMessage="1" showErrorMessage="1" errorTitle="文字数制限" error="半角数字　4桁以下" sqref="T274:V274 P274:R274 T200:V200 P200:R200 T15:V15 P15:R15 T52:V52 P52:R52 T311:V311 P311:R311 T237:V237 P237:R237 T89:V89 P89:R89 T126:V126 P126:R126 T163:V163 P163:R163 T348:V348 P348:R348" xr:uid="{00000000-0002-0000-0000-00000F000000}">
      <formula1>4</formula1>
    </dataValidation>
    <dataValidation type="textLength" imeMode="disabled" operator="lessThanOrEqual" allowBlank="1" showInputMessage="1" showErrorMessage="1" errorTitle="文字数制限" error="半角数字　5桁まで" sqref="M274:N274 M200:N200 M15:N15 M52:N52 M311:N311 M237:N237 M89:N89 M126:N126 M163:N163 M348:N348" xr:uid="{00000000-0002-0000-0000-00000E000000}">
      <formula1>5</formula1>
    </dataValidation>
    <dataValidation type="textLength" imeMode="hiragana" operator="lessThanOrEqual" allowBlank="1" showInputMessage="1" showErrorMessage="1" errorTitle="文字数制限" error="全角　50文字まで" sqref="Y320:AM339 Y246:AM265 Y283:AM302 Y61:AM80 Y98:AM117 Y357:AM376 Y135:AM154 Y172:AM191 Y209:AM228 Y24:AM43" xr:uid="{00000000-0002-0000-0000-00000D000000}">
      <formula1>50</formula1>
    </dataValidation>
    <dataValidation type="textLength" imeMode="disabled" operator="lessThanOrEqual" allowBlank="1" showInputMessage="1" showErrorMessage="1" errorTitle="文字数制限" error="日は半角数字2桁まで" sqref="V61:W80 V24:W43 V98:W117 V135:W154 V172:W191 V209:W228 V246:W265 V283:W302 V320:W339 V357:W376" xr:uid="{00000000-0002-0000-0000-00000C000000}">
      <formula1>2</formula1>
    </dataValidation>
    <dataValidation type="textLength" imeMode="disabled" operator="lessThanOrEqual" allowBlank="1" showInputMessage="1" showErrorMessage="1" errorTitle="文字数制限" error="月は半角数字2桁まで" sqref="S61:T80 S24:T43 S98:T117 S135:T154 S172:T191 S209:T228 S246:T265 S283:T302 S320:T339 S357:T376" xr:uid="{00000000-0002-0000-0000-00000B000000}">
      <formula1>2</formula1>
    </dataValidation>
    <dataValidation type="textLength" imeMode="disabled" operator="lessThanOrEqual" allowBlank="1" showInputMessage="1" showErrorMessage="1" errorTitle="文字数制限" error="半角数字　2桁まで" sqref="P320:Q339 P246:Q265 P283:Q302 P24:Q43 P61:Q80 P98:Q117 P135:Q154 P172:Q191 P209:Q228 P357:Q376" xr:uid="{00000000-0002-0000-0000-00000A000000}">
      <formula1>2</formula1>
    </dataValidation>
    <dataValidation type="list" imeMode="hiragana" operator="lessThanOrEqual" allowBlank="1" showInputMessage="1" showErrorMessage="1" errorTitle="文字数オーバー" error="20文字まで。（空白を含む）" sqref="M278:Z278 M204:Z204 M19:Z19 M56:Z56 M315:Z315 M241:Z241 M93:Z93 M130:Z130 M167:Z167 M352:Z352" xr:uid="{00000000-0002-0000-0000-000009000000}">
      <formula1>$CG$2:$CG$5</formula1>
    </dataValidation>
    <dataValidation type="list" imeMode="hiragana" allowBlank="1" showInputMessage="1" showErrorMessage="1" sqref="M276:P276 M202:P202 M17:P17 M54:P54 M313:P313 M239:P239 M91:P91 M128:P128 M165:P165 M350:P350" xr:uid="{00000000-0002-0000-0000-000008000000}">
      <formula1>$CF$2:$CF$4</formula1>
    </dataValidation>
    <dataValidation imeMode="off" allowBlank="1" showInputMessage="1" showErrorMessage="1" sqref="BK16:BL16 BL19 BK22:BL43 BK15:BY15 BL9 BK52:BL53 BL56 BK59:BL80 BL47 BK89:BL90 BL93 BK96:BL117 BL84 BK126:BL127 BL130 BK133:BL154 BL121 BK163:BL164 BL167 BK170:BL191 BL158 BK200:BL201 BL204 BK207:BL228 BL195 BK237:BL238 BL241 BK244:BL265 BL232 BK274:BL275 BL278 BK281:BL302 BL269 BK311:BL312 BL315 BK318:BL339 BL306 BK348:BL349 BL352 BK355:BL376 BL343" xr:uid="{00000000-0002-0000-0000-000006000000}"/>
    <dataValidation imeMode="disabled" allowBlank="1" showInputMessage="1" showErrorMessage="1" sqref="BZ404:BZ566 U280 BZ37:BZ68 BZ581:BZ1048576 BO2:BZ5 BV24 BO18:BS20 U206 BS21 BO22:BS22 BO23:BV23 BO14:BV14 BL17:BL18 BL21 BW10:BY14 BW23:BY24 BT18:BY22 BZ6:BZ34 BO6:BY9 BL10:BL13 BL2:BL8 BL44:BL45 U243 BL354 BL307:BL309 BL54:BL55 BL58 BL81:BL82 BL48:BL50 U21 BL317 BL91:BL92 BL95 BL118:BL119 BL85:BL87 U58 BL340:BL341 BL128:BL129 BL132 BL155:BL156 BL122:BL124 BZ361:BZ393 BO25:BY1048576 BL165:BL166 BL169 BL192:BL193 BL159:BL161 BL350:BL351 BL344:BL346 BL202:BL203 BL206 BL229:BL230 BL196:BL198 U95 U354 BL239:BL240 BL243 BL266:BL267 BL233:BL235 U132 BL377:BL1048576 BL276:BL277 BL280 BL303:BL304 BL270:BL272 U169 U317 BL313:BL314" xr:uid="{00000000-0002-0000-0000-000005000000}"/>
    <dataValidation imeMode="hiragana" allowBlank="1" showInputMessage="1" showErrorMessage="1" sqref="BZ567:BZ580 BZ394:BZ403 BZ35:BZ36 BZ340:BZ360 CF54:CF126 CG4 CG2 CC141:CC149 Q350:Q351 Q202:Q203 CF35:CF36 CG7:CG9 CG14:CG128 CG145:CG153 G36 G24 G38 M318 G40 Y318 G42 G22 G26 G28 G30 G32 G34 BI22:BJ43 Q165:Q166 G73 G61 G75 G77 AP281:AQ302 G79 G59 G63 G65 G67 G69 G71 BI59:BJ80 CD2:CD5 G110 G98 G112 M22 G114 Y22 G116 G96 G100 G102 G104 G106 G108 BI96:BJ117 Z309 G147 G135 G149 M59 G151 Y59 G153 G133 G137 G139 G141 G143 G145 BI133:BJ154 BZ69:BZ274 G184 G172 G186 M96 G188 Y96 G190 G170 G174 G176 G178 G180 G182 BI170:BJ191 AN281:AN302 G221 G209 G223 AN355:AN376 G225 AP355:AQ376 G227 G207 G211 G213 G215 G217 G219 BI207:BJ228 Q17:Q18 G258 G246 G260 M133 G262 Y133 G264 G244 G248 G250 G252 G254 G256 BI244:BJ265 Q54:Q55 G295 G283 G297 M170 G299 Y170 G301 G281 G285 G287 G289 G291 G293 BI281:BJ302 Q91:Q92 G332 G320 G334 M207 G336 Y207 G338 G318 G322 G324 G326 G328 G330 BI318:BJ339 Q128:Q129 G369 G357 G371 M244 G373 Y244 G375 G355 G359 G361 G363 G365 G367 BI355:BJ376 AN22:AQ43 AN318:AQ339 AP207:AQ228 AN244:AQ265 AP133:AQ154 AN170:AQ191 AP59:AQ80 AN96:AQ117 M281 Y281 AN59:AN80 AN133:AN154 AN207:AN228 Q239:Q240 M355 Y355 CE34:CE35 AR75:AR82 AR89:AR110 AO118 AR163:AR184 AR200:AR221 AR237:AR258 AR274:AR295 AR311:AR332 AR126:AR147 Q276:Q277 Q313:Q314 CC2:CC124 AR57:AR59 Z13 Z50 Z87 Z124 Z161 Z198 Z235 Z272 AR44 CE53:CE66 Z346" xr:uid="{00000000-0002-0000-0000-000004000000}"/>
    <dataValidation imeMode="hiragana" allowBlank="1" showInputMessage="1" sqref="R280 X275 AR344:AR1048576 BI6 AN348:AN349 BJ1:BK6 BI15:BJ16 U275 B5 CE1:CE33 W343 CD47:CD1048576 CD6:CD45 BN23 BL20 BM18:BN20 CC1 CC125:CC140 CC150:CC1048576 CG1:XFD1 CF37:CF53 CF1:CF34 BI17:BK18 BM22:BN22 CE36:CE52 D46:L46 CF127:CF1048576 CG129:CG144 CG154:CG1048576 BI20:BK21 D22 X320:X339 U320:U339 AP13:AQ13 G12 AQ10 CA30:CA31 AN16 CA7:CA8 AN15:AQ15 M273 G16:G18 G14 BM14:BN14 AQ45 B9 D9:J9 T269 R243 AO378 BI377:BK1048576 BM2:BN9 BI7:BK13 BI44:BK50 X46:AO46 R206 AR64:AR66 AP87:AQ87 BI52:BJ53 AR73:AR74 BL57 BI54:BK55 B4:AP4 BI57:BK58 AI9:AO9 AP94:AQ95 AR61 AQ82 A315 G49 AQ47 AP50:AQ50 G53:G55 G51 D355 X201 A352 AP57:AQ58 BI81:BK87 X83:AO83 R21 X16 BI89:BJ90 U16 BL94 BI91:BK92 AN20:AN21 BI94:BK95 D59 X24:X43 U24:U43 G86 AQ84 AN48:AN50 AN89:AQ89 M14 G90:G92 G88 B83 D83:L83 T10 W10 BI118:BK124 R58 X53 BI126:BJ127 U53 BL131 BI128:BK129 AN57:AN58 BI131:BK132 D96 X61:X80 U61:U80 G123 AQ121 AN85:AN87 M51 G127:G129 G125 B120 D120:L120 T47 A1:A2 BI155:BK161 X157:AO157 B122:B155 BI163:BJ164 BL168 BI165:BK166 AN94:AN95 BI168:BK169 D133 X98:X117 U98:U117 G160 AQ158 AN122:AN124 AN163:AQ163 G164:G166 G162 B157 D157:L157 CB54:CB1048576 W47 BI192:BK198 AO230 AO267:AO268 BI200:BJ201 AO304 BL205 BI202:BK203 AN159:AN161 BI205:BK206 D170 AO341:AO342 AN11:AN13 AN90 AN131:AN132 G197 AQ195 AN164 AN270:AN272 G201:G203 G199 B194 D194:L194 AN344:AN346 X342:AN342 BI229:BK235 X231:AO231 R95 X90 BI237:BJ238 U90 BL242 BI239:BK240 AN168:AN169 BI242:BK243 D207 X135:X154 U135:U154 G234 AQ232 AN196:AN198 AN237:AQ237 M88 G238:G240 G236 B231 D231:L231 T84 R317 BI266:BK272 R132 X127 BI274:BJ275 U127 BL279 BI276:BK277 AN205:AN206 BI279:BK280 D244 X172:X191 U172:U191 G271 AQ269 AN238 M125 G275:G277 G273 B268 D268:L268 T121 W84 BI303:BK309 X305:AO305 R169 X164 BI311:BJ312 U164 BL316 BI313:BK314 AN242:AN243 BI316:BK317 D281 X209:X228 U209:U228 G308 AQ306 AN233:AN235 AN311:AQ311 M162 G312:G314 G310 B305 D305:L305 T158 W121 BI340:BK346 U201 X246:X265 BI348:BJ349 U246:U265 BL353 BI350:BK351 AN279:AN280 BI353:BK354 D318 M199 T195 G345 AQ343 AN312 W158 G349:G351 G347 B342 D342:L342 B46 AP20:AQ21 AT11 AR11:AR12 CA10:CA11 CA13:CA14 CA16:CA17 CA19 CA21:CA22 CA24:CA25 CA27:CA28 AN316:AN317 X268:AN268 AP348:AQ349 AR300:AR302 AP346:AQ346 AR309:AR310 AP353:AQ354 AQ378:AQ1048576 AR297 AQ341 AN274:AN275 AP312:AQ312 AR263:AR265 AP309:AQ309 AR272:AR273 AP316:AQ317 AR260 X194:AN194 AP274:AQ275 AR226:AR228 AP272:AQ272 AR235:AR236 AP279:AQ280 AR223 AQ267:AR267 AN200:AN201 AP238:AQ238 AR189:AR191 AP235:AQ235 AR198:AR199 AP242:AQ243 AR186 AQ230:AR230 X120:AO120 AP200:AQ201 AR152:AR154 AP198:AQ198 AR161:AR162 AP205:AQ206 AR149 AQ193:AR193 AN126:AN127 AP164:AQ164 AR115:AR117 AP161:AQ161 AR124:AR125 AP168:AQ169 AR112 AQ156:AR156 AP52:AQ53 AR68 AP126:AQ127 AP124:AQ124 AR87:AR88 AP131:AQ132 AQ119:AR119 AN52:AN53 A278 AP90:AQ90 X238 U238 M236 X283:X302 U283:U302 T232 W232 W195 AO45 AO82 AO119 AO156 AO193:AO194 X312 U312 M310 X357:X376 U357:U376 T306 W306 W269 A4:A44 B11:B44 B48:B81 B85:B118 B159:B192 B196:B229 B233:B266 B270:B303 B307:B340 AQ304:AR304 B344:B377 BM25:BN1048576 R354 X349 U349 M347 T343 A56 CB5:CB51 A93 A130 A167 A204 A241 AR334:AR341 AN307:AN309 CA34:CA1048576 AP16:AQ16 CA1:CB4 AQ4:AQ5 AN353:AN354 CE67:CE1048576" xr:uid="{00000000-0002-0000-0000-000003000000}"/>
    <dataValidation imeMode="disabled" operator="equal" allowBlank="1" showInputMessage="1" errorTitle="文字数制限" error="従業者証明書番号は半角数字6桁" sqref="M277:P277 M203:P203 M18:P18 M55:P55 M314:P314 M240:P240 M92:P92 M129:P129 M166:P166 M351:P351" xr:uid="{00000000-0002-0000-0000-000002000000}"/>
    <dataValidation type="textLength" imeMode="disabled" operator="equal" allowBlank="1" showInputMessage="1" showErrorMessage="1" errorTitle="文字数制限" error="日は半角数字2桁を入力_x000a__x000a_1日の場合は「01」と入力" sqref="V238:W238 V201:W201 V16:W16 V53:W53 V312:W312 V164:W164 V90:W90 V127:W127 V275:W275 V349:W349" xr:uid="{00000000-0002-0000-0000-000001000000}">
      <formula1>2</formula1>
    </dataValidation>
    <dataValidation type="textLength" imeMode="disabled" operator="equal" allowBlank="1" showInputMessage="1" showErrorMessage="1" errorTitle="文字数制限" error="月は半角数字2桁を入力_x000a__x000a_1月の場合は「01」と入力" sqref="S238:T238 S201:T201 S16:T16 S53:T53 S312:T312 S164:T164 S90:T90 S127:T127 S275:T275 S349:T349" xr:uid="{00000000-0002-0000-0000-000000000000}">
      <formula1>2</formula1>
    </dataValidation>
    <dataValidation type="list" allowBlank="1" showInputMessage="1" showErrorMessage="1" sqref="M20:R20 M353:R353 M316:R316 M279:R279 M242:R242 M205:R205 M168:R168 M131:R131 M94:R94 M57:R57" xr:uid="{1C632F5E-ED65-4A16-8FF3-F36B7862F410}">
      <formula1>$CE$2:$CE$64</formula1>
    </dataValidation>
    <dataValidation type="list" imeMode="disabled" allowBlank="1" showInputMessage="1" sqref="M13:T13 M50:T50 M87:T87 M124:T124 M161:T161 M198:T198 M235:T235 M272:T272 M309:T309 M346:T346" xr:uid="{BB721C01-72E9-43CB-B542-CFD5C620A35D}">
      <formula1>$CA$2:$CA$35</formula1>
    </dataValidation>
  </dataValidations>
  <hyperlinks>
    <hyperlink ref="AJ45:AN45" location="略歴書入力画面!A4" display="入力TOPへ↑" xr:uid="{191783DB-1E6F-4E83-B2B7-5EF8236F74A9}"/>
    <hyperlink ref="AJ82:AN82" location="略歴書入力画面!A4" display="入力TOPへ↑" xr:uid="{A0E96A35-A153-4C86-A9A2-73F15C5B8EAA}"/>
    <hyperlink ref="AJ119:AN119" location="略歴書入力画面!A4" display="入力TOPへ↑" xr:uid="{5C19E79D-A04D-4A3D-86A1-1C57E0C6AA78}"/>
    <hyperlink ref="AJ156:AN156" location="略歴書入力画面!A4" display="入力TOPへ↑" xr:uid="{26A8B808-31FB-41F8-92DD-6273A1B8DCCC}"/>
    <hyperlink ref="AJ193:AN193" location="略歴書入力画面!A4" display="入力TOPへ↑" xr:uid="{352E3CD9-CA4E-48E6-A201-2D426BA36332}"/>
    <hyperlink ref="AJ230:AN230" location="略歴書入力画面!A4" display="入力TOPへ↑" xr:uid="{6640D34B-3611-4FC4-A542-BA23F24B1424}"/>
    <hyperlink ref="AJ267:AN267" location="略歴書入力画面!A4" display="入力TOPへ↑" xr:uid="{E70E1B42-3B7A-4619-8D27-745A7B6EFB1F}"/>
    <hyperlink ref="AJ304:AN304" location="略歴書入力画面!A4" display="入力TOPへ↑" xr:uid="{8B7BD649-4B8F-4C35-AFD6-624247288B08}"/>
    <hyperlink ref="AJ341:AN341" location="略歴書入力画面!A4" display="入力TOPへ↑" xr:uid="{A560F512-DA7C-43C4-9440-D6E5D0AE7985}"/>
    <hyperlink ref="AJ378:AN378" location="略歴書入力画面!A4" display="入力TOPへ↑" xr:uid="{DF98952E-2F61-414A-8F12-ACA261E9682E}"/>
    <hyperlink ref="AT12:BG13" location="'130_51_略歴書（1人目）'!A1" display="略歴書 1人目" xr:uid="{F7DC9320-1B3F-48CC-A9C1-CB83AD2331C0}"/>
    <hyperlink ref="AT14:BG15" location="'130_52_略歴書（2人目）'!A1" display="略歴書 ２人目" xr:uid="{B415B246-722E-466D-B676-10AB2FB564B4}"/>
    <hyperlink ref="AT16:BG17" location="'130_53_略歴書（3人目）'!A1" display="略歴書 ３人目" xr:uid="{F6F66ABF-9174-44EF-8341-7CE36753F6FA}"/>
    <hyperlink ref="AT18:BG19" location="'D_都提出用（4人目）'!A1" display="略歴書 ４人目" xr:uid="{E7E35D2A-D5E4-45E2-A138-3C2AF34ED62A}"/>
    <hyperlink ref="AT21:BG22" location="'130_55_略歴書（5人目）'!A1" display="略歴書 ５人目" xr:uid="{906C6F58-979E-42E4-B1D8-62DEA1E2D1A0}"/>
    <hyperlink ref="AT23:BG24" location="'130_56_略歴書（6人目）'!A1" display="略歴書 ６人目" xr:uid="{F66F3BFD-99FB-4E28-B41E-E3D05467E3D1}"/>
    <hyperlink ref="AT25:BG26" location="'130_57_略歴書（7人目） '!A1" display="略歴書 ７人目" xr:uid="{EA64F0E7-785B-4520-9ACE-B2506993BD44}"/>
    <hyperlink ref="AT27:BG28" location="'130_58_略歴書（8人目）'!A1" display="略歴書 ８人目" xr:uid="{A81A2E60-2455-4C13-B6D5-59A374D88A31}"/>
    <hyperlink ref="AT29:BG30" location="'130_59_略歴書（9人目） '!A1" display="略歴書 ９人目" xr:uid="{EFF97046-796E-4581-AFC5-B4EFCC549851}"/>
    <hyperlink ref="AT31:BG32" location="'130_60_略歴書（10人目）'!A1" display="略歴書 １０人目" xr:uid="{C2B2FB5F-09F8-4D5A-AC41-3745B66D49AF}"/>
    <hyperlink ref="AR34:BG35" location="'130-00_略歴書（記入例）'!A1" display="略歴書　記入例はこちら" xr:uid="{56BCC4CB-D3CA-47FC-BBA4-295E9B9AE910}"/>
    <hyperlink ref="AT18:BG20" location="'130_54_略歴書（4人目）'!A1" display="略歴書 ４人目" xr:uid="{697DC579-2F10-4CF8-951D-6E5BEA5A9059}"/>
    <hyperlink ref="AR47:BG48" location="'130-00_略歴書（記入例）'!A1" display="略歴書　記入例はこちら" xr:uid="{AA6315E1-7515-4F16-A7BF-B7BCE3151B6B}"/>
    <hyperlink ref="AR83:BG84" location="'130-00_略歴書（記入例）'!A1" display="略歴書　記入例はこちら" xr:uid="{2F4B232A-98D5-4E66-B7C1-65F3B58AA39E}"/>
    <hyperlink ref="AR120:BG121" location="'130-00_略歴書（記入例）'!A1" display="略歴書　記入例はこちら" xr:uid="{49F075BF-D1B8-4FCC-975E-BD6AB305D5F1}"/>
    <hyperlink ref="AR157:BG158" location="'130-00_略歴書（記入例）'!A1" display="略歴書　記入例はこちら" xr:uid="{7DD86EC6-D4D0-4D20-A6B4-8F036D8F691E}"/>
    <hyperlink ref="AR194:BG195" location="'130-00_略歴書（記入例）'!A1" display="略歴書　記入例はこちら" xr:uid="{79525873-EBD5-4506-A938-425FF34EE48D}"/>
    <hyperlink ref="AR231:BG232" location="'130-00_略歴書（記入例）'!A1" display="略歴書　記入例はこちら" xr:uid="{D8843255-E2F9-4BE2-AF27-22BD1BBB318D}"/>
    <hyperlink ref="AR268:BG269" location="'130-00_略歴書（記入例）'!A1" display="略歴書　記入例はこちら" xr:uid="{6B80454A-49C8-4ACA-B007-304C4FC965AC}"/>
    <hyperlink ref="AR305:BG306" location="'130-00_略歴書（記入例）'!A1" display="略歴書　記入例はこちら" xr:uid="{B766B2BF-9AEC-4A99-9F4A-C9F51829E48E}"/>
    <hyperlink ref="AR342:BG343" location="'130-00_略歴書（記入例）'!A1" display="略歴書　記入例はこちら" xr:uid="{C83A42D4-DE80-467D-8B25-DF0F450A2DB1}"/>
  </hyperlinks>
  <pageMargins left="0" right="0" top="0" bottom="0" header="0.31496062992125984" footer="0.31496062992125984"/>
  <pageSetup paperSize="9" scale="98" orientation="portrait" r:id="rId1"/>
  <colBreaks count="1" manualBreakCount="1">
    <brk id="60" max="8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7990410-565D-491E-B94D-56EBB130E7A7}">
            <xm:f>RIGHT(★入力画面!$BL$2,1)="2"</xm:f>
            <x14:dxf>
              <fill>
                <patternFill>
                  <bgColor theme="0" tint="-0.499984740745262"/>
                </patternFill>
              </fill>
            </x14:dxf>
          </x14:cfRule>
          <xm:sqref>A1:XFD1048576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E7BB-B7C8-4F50-8731-6E8FF88FEE3F}">
  <sheetPr codeName="Sheet41">
    <tabColor rgb="FF33CCCC"/>
    <pageSetUpPr autoPageBreaks="0" fitToPage="1"/>
  </sheetPr>
  <dimension ref="A1:CM62"/>
  <sheetViews>
    <sheetView showGridLines="0" showRowColHeaders="0" workbookViewId="0">
      <selection sqref="A1:E57"/>
    </sheetView>
  </sheetViews>
  <sheetFormatPr defaultColWidth="0" defaultRowHeight="0"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略歴書入力画面!M14</f>
        <v>0</v>
      </c>
      <c r="T8" s="3329"/>
      <c r="U8" s="3329"/>
      <c r="V8" s="3329"/>
      <c r="W8" s="3329"/>
      <c r="X8" s="3329"/>
      <c r="Y8" s="3329"/>
      <c r="Z8" s="3329"/>
      <c r="AA8" s="3329"/>
      <c r="AB8" s="3329"/>
      <c r="AC8" s="3329"/>
      <c r="AD8" s="3329"/>
      <c r="AE8" s="3329"/>
      <c r="AF8" s="3329"/>
      <c r="AG8" s="3329"/>
      <c r="AH8" s="3329"/>
      <c r="AI8" s="3329"/>
      <c r="AJ8" s="3329"/>
      <c r="AK8" s="3329"/>
      <c r="AL8" s="3329"/>
      <c r="AM8" s="3329"/>
      <c r="AN8" s="3329"/>
      <c r="AO8" s="3329"/>
      <c r="AP8" s="3329"/>
      <c r="AQ8" s="3329"/>
      <c r="AR8" s="3329"/>
      <c r="AS8" s="3329"/>
      <c r="AT8" s="3329"/>
      <c r="AU8" s="3329"/>
      <c r="AV8" s="3329"/>
      <c r="AW8" s="3329"/>
      <c r="AX8" s="3329"/>
      <c r="AY8" s="3329"/>
      <c r="AZ8" s="3329"/>
      <c r="BA8" s="3329"/>
      <c r="BB8" s="3329"/>
      <c r="BC8" s="3329"/>
      <c r="BD8" s="3329"/>
      <c r="BE8" s="3329"/>
      <c r="BF8" s="3329"/>
      <c r="BG8" s="3329"/>
      <c r="BH8" s="3329"/>
      <c r="BI8" s="3329"/>
      <c r="BJ8" s="3329"/>
      <c r="BK8" s="3329"/>
      <c r="BL8" s="3329"/>
      <c r="BM8" s="3329"/>
      <c r="BN8" s="3329"/>
      <c r="BO8" s="3329"/>
      <c r="BP8" s="3329"/>
      <c r="BQ8" s="3329"/>
      <c r="BR8" s="3329"/>
      <c r="BS8" s="3329"/>
      <c r="BT8" s="3329"/>
      <c r="BU8" s="3329"/>
      <c r="BV8" s="3329"/>
      <c r="BW8" s="3329"/>
      <c r="BX8" s="3329"/>
      <c r="BY8" s="3329"/>
      <c r="BZ8" s="3329"/>
      <c r="CA8" s="3329"/>
      <c r="CB8" s="3330"/>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31"/>
      <c r="T9" s="3332"/>
      <c r="U9" s="3332"/>
      <c r="V9" s="3332"/>
      <c r="W9" s="3332"/>
      <c r="X9" s="3332"/>
      <c r="Y9" s="3332"/>
      <c r="Z9" s="3332"/>
      <c r="AA9" s="3332"/>
      <c r="AB9" s="3332"/>
      <c r="AC9" s="3332"/>
      <c r="AD9" s="3332"/>
      <c r="AE9" s="3332"/>
      <c r="AF9" s="3332"/>
      <c r="AG9" s="3332"/>
      <c r="AH9" s="3332"/>
      <c r="AI9" s="3332"/>
      <c r="AJ9" s="3332"/>
      <c r="AK9" s="3332"/>
      <c r="AL9" s="3332"/>
      <c r="AM9" s="3332"/>
      <c r="AN9" s="3332"/>
      <c r="AO9" s="3332"/>
      <c r="AP9" s="3332"/>
      <c r="AQ9" s="3332"/>
      <c r="AR9" s="3332"/>
      <c r="AS9" s="3332"/>
      <c r="AT9" s="3332"/>
      <c r="AU9" s="3332"/>
      <c r="AV9" s="3332"/>
      <c r="AW9" s="3332"/>
      <c r="AX9" s="3332"/>
      <c r="AY9" s="3332"/>
      <c r="AZ9" s="3332"/>
      <c r="BA9" s="3332"/>
      <c r="BB9" s="3332"/>
      <c r="BC9" s="3332"/>
      <c r="BD9" s="3332"/>
      <c r="BE9" s="3332"/>
      <c r="BF9" s="3332"/>
      <c r="BG9" s="3332"/>
      <c r="BH9" s="3332"/>
      <c r="BI9" s="3332"/>
      <c r="BJ9" s="3332"/>
      <c r="BK9" s="3332"/>
      <c r="BL9" s="3332"/>
      <c r="BM9" s="3332"/>
      <c r="BN9" s="3332"/>
      <c r="BO9" s="3332"/>
      <c r="BP9" s="3332"/>
      <c r="BQ9" s="3332"/>
      <c r="BR9" s="3332"/>
      <c r="BS9" s="3332"/>
      <c r="BT9" s="3332"/>
      <c r="BU9" s="3332"/>
      <c r="BV9" s="3332"/>
      <c r="BW9" s="3332"/>
      <c r="BX9" s="3332"/>
      <c r="BY9" s="3332"/>
      <c r="BZ9" s="3332"/>
      <c r="CA9" s="3332"/>
      <c r="CB9" s="3333"/>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略歴書入力画面!$M$15</f>
        <v>0</v>
      </c>
      <c r="BF10" s="3311"/>
      <c r="BG10" s="3311"/>
      <c r="BH10" s="3311"/>
      <c r="BI10" s="3311"/>
      <c r="BJ10" s="3277" t="s">
        <v>77</v>
      </c>
      <c r="BK10" s="3277"/>
      <c r="BL10" s="3311">
        <f>略歴書入力画面!$P$15</f>
        <v>0</v>
      </c>
      <c r="BM10" s="3311"/>
      <c r="BN10" s="3311"/>
      <c r="BO10" s="3311"/>
      <c r="BP10" s="3311"/>
      <c r="BQ10" s="3311"/>
      <c r="BR10" s="3303" t="s">
        <v>83</v>
      </c>
      <c r="BS10" s="3303"/>
      <c r="BT10" s="3040">
        <f>略歴書入力画面!$T$15</f>
        <v>0</v>
      </c>
      <c r="BU10" s="3040"/>
      <c r="BV10" s="3040"/>
      <c r="BW10" s="3040"/>
      <c r="BX10" s="3040"/>
      <c r="BY10" s="3040"/>
      <c r="BZ10" s="304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略歴書入力画面!M11</f>
        <v>0</v>
      </c>
      <c r="T11" s="3329"/>
      <c r="U11" s="3329"/>
      <c r="V11" s="3329"/>
      <c r="W11" s="3329"/>
      <c r="X11" s="3329"/>
      <c r="Y11" s="3329"/>
      <c r="Z11" s="3329"/>
      <c r="AA11" s="3329"/>
      <c r="AB11" s="3329"/>
      <c r="AC11" s="3329"/>
      <c r="AD11" s="3329"/>
      <c r="AE11" s="3329"/>
      <c r="AF11" s="3329"/>
      <c r="AG11" s="3329"/>
      <c r="AH11" s="3329"/>
      <c r="AI11" s="3329"/>
      <c r="AJ11" s="3329"/>
      <c r="AK11" s="3329"/>
      <c r="AL11" s="3329"/>
      <c r="AM11" s="3329"/>
      <c r="AN11" s="3329"/>
      <c r="AO11" s="3329"/>
      <c r="AP11" s="3329"/>
      <c r="AQ11" s="3329"/>
      <c r="AR11" s="3329"/>
      <c r="AS11" s="3329"/>
      <c r="AT11" s="3329"/>
      <c r="AU11" s="3330"/>
      <c r="AV11" s="3280"/>
      <c r="AW11" s="3313" t="s">
        <v>117</v>
      </c>
      <c r="AX11" s="3313"/>
      <c r="AY11" s="3313"/>
      <c r="AZ11" s="3313"/>
      <c r="BA11" s="3313"/>
      <c r="BB11" s="3313"/>
      <c r="BC11" s="3313"/>
      <c r="BD11" s="3313"/>
      <c r="BE11" s="3316"/>
      <c r="BF11" s="3319" t="str">
        <f>略歴書入力画面!BL16</f>
        <v/>
      </c>
      <c r="BG11" s="3320"/>
      <c r="BH11" s="3320"/>
      <c r="BI11" s="3320"/>
      <c r="BJ11" s="3320"/>
      <c r="BK11" s="3320"/>
      <c r="BL11" s="3320"/>
      <c r="BM11" s="3320"/>
      <c r="BN11" s="3320"/>
      <c r="BO11" s="3320"/>
      <c r="BP11" s="3320"/>
      <c r="BQ11" s="3320"/>
      <c r="BR11" s="3320"/>
      <c r="BS11" s="3320"/>
      <c r="BT11" s="3320"/>
      <c r="BU11" s="3320"/>
      <c r="BV11" s="3320"/>
      <c r="BW11" s="3320"/>
      <c r="BX11" s="3320"/>
      <c r="BY11" s="3320"/>
      <c r="BZ11" s="3320"/>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略歴書入力画面!M12</f>
        <v>0</v>
      </c>
      <c r="T12" s="3332"/>
      <c r="U12" s="3332"/>
      <c r="V12" s="3332"/>
      <c r="W12" s="3332"/>
      <c r="X12" s="3332"/>
      <c r="Y12" s="3332"/>
      <c r="Z12" s="3332"/>
      <c r="AA12" s="3332"/>
      <c r="AB12" s="3332"/>
      <c r="AC12" s="3332"/>
      <c r="AD12" s="3332"/>
      <c r="AE12" s="3332"/>
      <c r="AF12" s="3332"/>
      <c r="AG12" s="3332"/>
      <c r="AH12" s="3332"/>
      <c r="AI12" s="3332"/>
      <c r="AJ12" s="3332"/>
      <c r="AK12" s="3332"/>
      <c r="AL12" s="3332"/>
      <c r="AM12" s="3332"/>
      <c r="AN12" s="3332"/>
      <c r="AO12" s="3332"/>
      <c r="AP12" s="3332"/>
      <c r="AQ12" s="3332"/>
      <c r="AR12" s="3332"/>
      <c r="AS12" s="3332"/>
      <c r="AT12" s="3332"/>
      <c r="AU12" s="3333"/>
      <c r="AV12" s="3337"/>
      <c r="AW12" s="3314"/>
      <c r="AX12" s="3314"/>
      <c r="AY12" s="3314"/>
      <c r="AZ12" s="3314"/>
      <c r="BA12" s="3314"/>
      <c r="BB12" s="3314"/>
      <c r="BC12" s="3314"/>
      <c r="BD12" s="3314"/>
      <c r="BE12" s="3317"/>
      <c r="BF12" s="3322"/>
      <c r="BG12" s="3275"/>
      <c r="BH12" s="3275"/>
      <c r="BI12" s="3275"/>
      <c r="BJ12" s="3275"/>
      <c r="BK12" s="3275"/>
      <c r="BL12" s="3275"/>
      <c r="BM12" s="3275"/>
      <c r="BN12" s="3275"/>
      <c r="BO12" s="3275"/>
      <c r="BP12" s="3275"/>
      <c r="BQ12" s="3275"/>
      <c r="BR12" s="3275"/>
      <c r="BS12" s="3275"/>
      <c r="BT12" s="3275"/>
      <c r="BU12" s="3275"/>
      <c r="BV12" s="3275"/>
      <c r="BW12" s="3275"/>
      <c r="BX12" s="3275"/>
      <c r="BY12" s="3275"/>
      <c r="BZ12" s="3275"/>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31"/>
      <c r="T13" s="3332"/>
      <c r="U13" s="3332"/>
      <c r="V13" s="3332"/>
      <c r="W13" s="3332"/>
      <c r="X13" s="3332"/>
      <c r="Y13" s="3332"/>
      <c r="Z13" s="3332"/>
      <c r="AA13" s="3332"/>
      <c r="AB13" s="3332"/>
      <c r="AC13" s="3332"/>
      <c r="AD13" s="3332"/>
      <c r="AE13" s="3332"/>
      <c r="AF13" s="3332"/>
      <c r="AG13" s="3332"/>
      <c r="AH13" s="3332"/>
      <c r="AI13" s="3332"/>
      <c r="AJ13" s="3332"/>
      <c r="AK13" s="3332"/>
      <c r="AL13" s="3332"/>
      <c r="AM13" s="3332"/>
      <c r="AN13" s="3332"/>
      <c r="AO13" s="3332"/>
      <c r="AP13" s="3332"/>
      <c r="AQ13" s="3332"/>
      <c r="AR13" s="3332"/>
      <c r="AS13" s="3332"/>
      <c r="AT13" s="3332"/>
      <c r="AU13" s="3333"/>
      <c r="AV13" s="3276"/>
      <c r="AW13" s="3315"/>
      <c r="AX13" s="3315"/>
      <c r="AY13" s="3315"/>
      <c r="AZ13" s="3315"/>
      <c r="BA13" s="3315"/>
      <c r="BB13" s="3315"/>
      <c r="BC13" s="3315"/>
      <c r="BD13" s="3315"/>
      <c r="BE13" s="3318"/>
      <c r="BF13" s="3324"/>
      <c r="BG13" s="3311"/>
      <c r="BH13" s="3311"/>
      <c r="BI13" s="3311"/>
      <c r="BJ13" s="3311"/>
      <c r="BK13" s="3311"/>
      <c r="BL13" s="3311"/>
      <c r="BM13" s="3311"/>
      <c r="BN13" s="3311"/>
      <c r="BO13" s="3311"/>
      <c r="BP13" s="3311"/>
      <c r="BQ13" s="3311"/>
      <c r="BR13" s="3311"/>
      <c r="BS13" s="3311"/>
      <c r="BT13" s="3311"/>
      <c r="BU13" s="3311"/>
      <c r="BV13" s="3311"/>
      <c r="BW13" s="3311"/>
      <c r="BX13" s="3311"/>
      <c r="BY13" s="3311"/>
      <c r="BZ13" s="3311"/>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70"/>
      <c r="S14" s="3319" t="str">
        <f>略歴書入力画面!BL13</f>
        <v/>
      </c>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0"/>
      <c r="AR14" s="3320"/>
      <c r="AS14" s="3320"/>
      <c r="AT14" s="3320"/>
      <c r="AU14" s="3321"/>
      <c r="AV14" s="3281"/>
      <c r="AW14" s="3313" t="s">
        <v>115</v>
      </c>
      <c r="AX14" s="3313"/>
      <c r="AY14" s="3313"/>
      <c r="AZ14" s="3313"/>
      <c r="BA14" s="3313"/>
      <c r="BB14" s="3313"/>
      <c r="BC14" s="3313"/>
      <c r="BD14" s="3313"/>
      <c r="BE14" s="3316"/>
      <c r="BF14" s="3319" t="str">
        <f>略歴書入力画面!BL21</f>
        <v/>
      </c>
      <c r="BG14" s="3320"/>
      <c r="BH14" s="3320"/>
      <c r="BI14" s="3320"/>
      <c r="BJ14" s="3320"/>
      <c r="BK14" s="3320"/>
      <c r="BL14" s="3320"/>
      <c r="BM14" s="3320"/>
      <c r="BN14" s="3320"/>
      <c r="BO14" s="3320"/>
      <c r="BP14" s="3320"/>
      <c r="BQ14" s="3320"/>
      <c r="BR14" s="3320"/>
      <c r="BS14" s="3320"/>
      <c r="BT14" s="3320"/>
      <c r="BU14" s="3320"/>
      <c r="BV14" s="3320"/>
      <c r="BW14" s="3320"/>
      <c r="BX14" s="3320"/>
      <c r="BY14" s="3320"/>
      <c r="BZ14" s="3320"/>
      <c r="CA14" s="3320"/>
      <c r="CB14" s="3321"/>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72"/>
      <c r="S15" s="3322"/>
      <c r="T15" s="3275"/>
      <c r="U15" s="3275"/>
      <c r="V15" s="3275"/>
      <c r="W15" s="3275"/>
      <c r="X15" s="3275"/>
      <c r="Y15" s="3275"/>
      <c r="Z15" s="3275"/>
      <c r="AA15" s="3275"/>
      <c r="AB15" s="3275"/>
      <c r="AC15" s="3275"/>
      <c r="AD15" s="3275"/>
      <c r="AE15" s="3275"/>
      <c r="AF15" s="3275"/>
      <c r="AG15" s="3275"/>
      <c r="AH15" s="3275"/>
      <c r="AI15" s="3275"/>
      <c r="AJ15" s="3275"/>
      <c r="AK15" s="3275"/>
      <c r="AL15" s="3275"/>
      <c r="AM15" s="3275"/>
      <c r="AN15" s="3275"/>
      <c r="AO15" s="3275"/>
      <c r="AP15" s="3275"/>
      <c r="AQ15" s="3275"/>
      <c r="AR15" s="3275"/>
      <c r="AS15" s="3275"/>
      <c r="AT15" s="3275"/>
      <c r="AU15" s="3323"/>
      <c r="AV15" s="3312"/>
      <c r="AW15" s="3314"/>
      <c r="AX15" s="3314"/>
      <c r="AY15" s="3314"/>
      <c r="AZ15" s="3314"/>
      <c r="BA15" s="3314"/>
      <c r="BB15" s="3314"/>
      <c r="BC15" s="3314"/>
      <c r="BD15" s="3314"/>
      <c r="BE15" s="3317"/>
      <c r="BF15" s="3322"/>
      <c r="BG15" s="3275"/>
      <c r="BH15" s="3275"/>
      <c r="BI15" s="3275"/>
      <c r="BJ15" s="3275"/>
      <c r="BK15" s="3275"/>
      <c r="BL15" s="3275"/>
      <c r="BM15" s="3275"/>
      <c r="BN15" s="3275"/>
      <c r="BO15" s="3275"/>
      <c r="BP15" s="3275"/>
      <c r="BQ15" s="3275"/>
      <c r="BR15" s="3275"/>
      <c r="BS15" s="3275"/>
      <c r="BT15" s="3275"/>
      <c r="BU15" s="3275"/>
      <c r="BV15" s="3275"/>
      <c r="BW15" s="3275"/>
      <c r="BX15" s="3275"/>
      <c r="BY15" s="3275"/>
      <c r="BZ15" s="3275"/>
      <c r="CA15" s="3275"/>
      <c r="CB15" s="3323"/>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326"/>
      <c r="S16" s="3324"/>
      <c r="T16" s="3311"/>
      <c r="U16" s="3311"/>
      <c r="V16" s="3311"/>
      <c r="W16" s="3311"/>
      <c r="X16" s="3311"/>
      <c r="Y16" s="3311"/>
      <c r="Z16" s="3311"/>
      <c r="AA16" s="3311"/>
      <c r="AB16" s="3311"/>
      <c r="AC16" s="3311"/>
      <c r="AD16" s="3311"/>
      <c r="AE16" s="3311"/>
      <c r="AF16" s="3311"/>
      <c r="AG16" s="3311"/>
      <c r="AH16" s="3311"/>
      <c r="AI16" s="3311"/>
      <c r="AJ16" s="3311"/>
      <c r="AK16" s="3311"/>
      <c r="AL16" s="3311"/>
      <c r="AM16" s="3311"/>
      <c r="AN16" s="3311"/>
      <c r="AO16" s="3311"/>
      <c r="AP16" s="3311"/>
      <c r="AQ16" s="3311"/>
      <c r="AR16" s="3311"/>
      <c r="AS16" s="3311"/>
      <c r="AT16" s="3311"/>
      <c r="AU16" s="3325"/>
      <c r="AV16" s="3277"/>
      <c r="AW16" s="3315"/>
      <c r="AX16" s="3315"/>
      <c r="AY16" s="3315"/>
      <c r="AZ16" s="3315"/>
      <c r="BA16" s="3315"/>
      <c r="BB16" s="3315"/>
      <c r="BC16" s="3315"/>
      <c r="BD16" s="3315"/>
      <c r="BE16" s="3318"/>
      <c r="BF16" s="3324"/>
      <c r="BG16" s="3311"/>
      <c r="BH16" s="3311"/>
      <c r="BI16" s="3311"/>
      <c r="BJ16" s="3311"/>
      <c r="BK16" s="3311"/>
      <c r="BL16" s="3311"/>
      <c r="BM16" s="3311"/>
      <c r="BN16" s="3311"/>
      <c r="BO16" s="3311"/>
      <c r="BP16" s="3311"/>
      <c r="BQ16" s="3311"/>
      <c r="BR16" s="3311"/>
      <c r="BS16" s="3311"/>
      <c r="BT16" s="3311"/>
      <c r="BU16" s="3311"/>
      <c r="BV16" s="3311"/>
      <c r="BW16" s="3311"/>
      <c r="BX16" s="3311"/>
      <c r="BY16" s="3311"/>
      <c r="BZ16" s="3311"/>
      <c r="CA16" s="3311"/>
      <c r="CB16" s="3325"/>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299" t="s">
        <v>317</v>
      </c>
      <c r="T17" s="3300"/>
      <c r="U17" s="3300"/>
      <c r="V17" s="3300"/>
      <c r="W17" s="3300"/>
      <c r="X17" s="3300"/>
      <c r="Y17" s="3300"/>
      <c r="Z17" s="3300"/>
      <c r="AA17" s="3300"/>
      <c r="AB17" s="3300"/>
      <c r="AC17" s="3300"/>
      <c r="AD17" s="3300"/>
      <c r="AE17" s="3300"/>
      <c r="AF17" s="3300"/>
      <c r="AG17" s="3300"/>
      <c r="AH17" s="3300"/>
      <c r="AI17" s="3300"/>
      <c r="AJ17" s="3301"/>
      <c r="AK17" s="3302" t="s">
        <v>3476</v>
      </c>
      <c r="AL17" s="3303"/>
      <c r="AM17" s="3303"/>
      <c r="AN17" s="3303"/>
      <c r="AO17" s="3303"/>
      <c r="AP17" s="3303"/>
      <c r="AQ17" s="3303"/>
      <c r="AR17" s="3303"/>
      <c r="AS17" s="3303"/>
      <c r="AT17" s="3303"/>
      <c r="AU17" s="3303"/>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略歴書入力画面!BL24</f>
        <v/>
      </c>
      <c r="V18" s="3282"/>
      <c r="W18" s="3282"/>
      <c r="X18" s="3282"/>
      <c r="Y18" s="3282"/>
      <c r="Z18" s="3282"/>
      <c r="AA18" s="3282"/>
      <c r="AB18" s="3282"/>
      <c r="AC18" s="3282"/>
      <c r="AD18" s="3282"/>
      <c r="AE18" s="3282"/>
      <c r="AF18" s="3282"/>
      <c r="AG18" s="3282"/>
      <c r="AH18" s="3282"/>
      <c r="AI18" s="3282"/>
      <c r="AJ18" s="3283"/>
      <c r="AK18" s="3284">
        <f>略歴書入力画面!Y24</f>
        <v>0</v>
      </c>
      <c r="AL18" s="3285"/>
      <c r="AM18" s="3285"/>
      <c r="AN18" s="3285"/>
      <c r="AO18" s="3285"/>
      <c r="AP18" s="3285"/>
      <c r="AQ18" s="3285"/>
      <c r="AR18" s="3285"/>
      <c r="AS18" s="3285"/>
      <c r="AT18" s="3285"/>
      <c r="AU18" s="3285"/>
      <c r="AV18" s="3285"/>
      <c r="AW18" s="3285"/>
      <c r="AX18" s="3285"/>
      <c r="AY18" s="3285"/>
      <c r="AZ18" s="3285"/>
      <c r="BA18" s="3285"/>
      <c r="BB18" s="3285"/>
      <c r="BC18" s="3285"/>
      <c r="BD18" s="3285"/>
      <c r="BE18" s="3285"/>
      <c r="BF18" s="3285"/>
      <c r="BG18" s="3285"/>
      <c r="BH18" s="3285"/>
      <c r="BI18" s="3285"/>
      <c r="BJ18" s="3285"/>
      <c r="BK18" s="3285"/>
      <c r="BL18" s="3285"/>
      <c r="BM18" s="3285"/>
      <c r="BN18" s="3285"/>
      <c r="BO18" s="3285"/>
      <c r="BP18" s="3285"/>
      <c r="BQ18" s="3285"/>
      <c r="BR18" s="3285"/>
      <c r="BS18" s="3285"/>
      <c r="BT18" s="3285"/>
      <c r="BU18" s="3285"/>
      <c r="BV18" s="3285"/>
      <c r="BW18" s="3285"/>
      <c r="BX18" s="3285"/>
      <c r="BY18" s="3285"/>
      <c r="BZ18" s="3285"/>
      <c r="CA18" s="3285"/>
      <c r="CB18" s="3286"/>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略歴書入力画面!BL25</f>
        <v/>
      </c>
      <c r="V19" s="3278"/>
      <c r="W19" s="3278"/>
      <c r="X19" s="3278"/>
      <c r="Y19" s="3278"/>
      <c r="Z19" s="3278"/>
      <c r="AA19" s="3278"/>
      <c r="AB19" s="3278"/>
      <c r="AC19" s="3278"/>
      <c r="AD19" s="3278"/>
      <c r="AE19" s="3278"/>
      <c r="AF19" s="3278"/>
      <c r="AG19" s="3278"/>
      <c r="AH19" s="3278"/>
      <c r="AI19" s="3278"/>
      <c r="AJ19" s="3279"/>
      <c r="AK19" s="3287"/>
      <c r="AL19" s="3288"/>
      <c r="AM19" s="3288"/>
      <c r="AN19" s="3288"/>
      <c r="AO19" s="3288"/>
      <c r="AP19" s="3288"/>
      <c r="AQ19" s="3288"/>
      <c r="AR19" s="3288"/>
      <c r="AS19" s="3288"/>
      <c r="AT19" s="3288"/>
      <c r="AU19" s="3288"/>
      <c r="AV19" s="3288"/>
      <c r="AW19" s="3288"/>
      <c r="AX19" s="3288"/>
      <c r="AY19" s="3288"/>
      <c r="AZ19" s="3288"/>
      <c r="BA19" s="3288"/>
      <c r="BB19" s="3288"/>
      <c r="BC19" s="3288"/>
      <c r="BD19" s="3288"/>
      <c r="BE19" s="3288"/>
      <c r="BF19" s="3288"/>
      <c r="BG19" s="3288"/>
      <c r="BH19" s="3288"/>
      <c r="BI19" s="3288"/>
      <c r="BJ19" s="3288"/>
      <c r="BK19" s="3288"/>
      <c r="BL19" s="3288"/>
      <c r="BM19" s="3288"/>
      <c r="BN19" s="3288"/>
      <c r="BO19" s="3288"/>
      <c r="BP19" s="3288"/>
      <c r="BQ19" s="3288"/>
      <c r="BR19" s="3288"/>
      <c r="BS19" s="3288"/>
      <c r="BT19" s="3288"/>
      <c r="BU19" s="3288"/>
      <c r="BV19" s="3288"/>
      <c r="BW19" s="3288"/>
      <c r="BX19" s="3288"/>
      <c r="BY19" s="3288"/>
      <c r="BZ19" s="3288"/>
      <c r="CA19" s="3288"/>
      <c r="CB19" s="3289"/>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略歴書入力画面!BL26</f>
        <v/>
      </c>
      <c r="V20" s="3282"/>
      <c r="W20" s="3282"/>
      <c r="X20" s="3282"/>
      <c r="Y20" s="3282"/>
      <c r="Z20" s="3282"/>
      <c r="AA20" s="3282"/>
      <c r="AB20" s="3282"/>
      <c r="AC20" s="3282"/>
      <c r="AD20" s="3282"/>
      <c r="AE20" s="3282"/>
      <c r="AF20" s="3282"/>
      <c r="AG20" s="3282"/>
      <c r="AH20" s="3282"/>
      <c r="AI20" s="3282"/>
      <c r="AJ20" s="3283"/>
      <c r="AK20" s="3284">
        <f>略歴書入力画面!Y26</f>
        <v>0</v>
      </c>
      <c r="AL20" s="3285"/>
      <c r="AM20" s="3285"/>
      <c r="AN20" s="3285"/>
      <c r="AO20" s="3285"/>
      <c r="AP20" s="3285"/>
      <c r="AQ20" s="3285"/>
      <c r="AR20" s="3285"/>
      <c r="AS20" s="3285"/>
      <c r="AT20" s="3285"/>
      <c r="AU20" s="3285"/>
      <c r="AV20" s="3285"/>
      <c r="AW20" s="3285"/>
      <c r="AX20" s="3285"/>
      <c r="AY20" s="3285"/>
      <c r="AZ20" s="3285"/>
      <c r="BA20" s="3285"/>
      <c r="BB20" s="3285"/>
      <c r="BC20" s="3285"/>
      <c r="BD20" s="3285"/>
      <c r="BE20" s="3285"/>
      <c r="BF20" s="3285"/>
      <c r="BG20" s="3285"/>
      <c r="BH20" s="3285"/>
      <c r="BI20" s="3285"/>
      <c r="BJ20" s="3285"/>
      <c r="BK20" s="3285"/>
      <c r="BL20" s="3285"/>
      <c r="BM20" s="3285"/>
      <c r="BN20" s="3285"/>
      <c r="BO20" s="3285"/>
      <c r="BP20" s="3285"/>
      <c r="BQ20" s="3285"/>
      <c r="BR20" s="3285"/>
      <c r="BS20" s="3285"/>
      <c r="BT20" s="3285"/>
      <c r="BU20" s="3285"/>
      <c r="BV20" s="3285"/>
      <c r="BW20" s="3285"/>
      <c r="BX20" s="3285"/>
      <c r="BY20" s="3285"/>
      <c r="BZ20" s="3285"/>
      <c r="CA20" s="3285"/>
      <c r="CB20" s="3286"/>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略歴書入力画面!BL27</f>
        <v/>
      </c>
      <c r="V21" s="3278"/>
      <c r="W21" s="3278"/>
      <c r="X21" s="3278"/>
      <c r="Y21" s="3278"/>
      <c r="Z21" s="3278"/>
      <c r="AA21" s="3278"/>
      <c r="AB21" s="3278"/>
      <c r="AC21" s="3278"/>
      <c r="AD21" s="3278"/>
      <c r="AE21" s="3278"/>
      <c r="AF21" s="3278"/>
      <c r="AG21" s="3278"/>
      <c r="AH21" s="3278"/>
      <c r="AI21" s="3278"/>
      <c r="AJ21" s="3279"/>
      <c r="AK21" s="3287"/>
      <c r="AL21" s="3288"/>
      <c r="AM21" s="3288"/>
      <c r="AN21" s="3288"/>
      <c r="AO21" s="3288"/>
      <c r="AP21" s="3288"/>
      <c r="AQ21" s="3288"/>
      <c r="AR21" s="3288"/>
      <c r="AS21" s="3288"/>
      <c r="AT21" s="3288"/>
      <c r="AU21" s="3288"/>
      <c r="AV21" s="3288"/>
      <c r="AW21" s="3288"/>
      <c r="AX21" s="3288"/>
      <c r="AY21" s="3288"/>
      <c r="AZ21" s="3288"/>
      <c r="BA21" s="3288"/>
      <c r="BB21" s="3288"/>
      <c r="BC21" s="3288"/>
      <c r="BD21" s="3288"/>
      <c r="BE21" s="3288"/>
      <c r="BF21" s="3288"/>
      <c r="BG21" s="3288"/>
      <c r="BH21" s="3288"/>
      <c r="BI21" s="3288"/>
      <c r="BJ21" s="3288"/>
      <c r="BK21" s="3288"/>
      <c r="BL21" s="3288"/>
      <c r="BM21" s="3288"/>
      <c r="BN21" s="3288"/>
      <c r="BO21" s="3288"/>
      <c r="BP21" s="3288"/>
      <c r="BQ21" s="3288"/>
      <c r="BR21" s="3288"/>
      <c r="BS21" s="3288"/>
      <c r="BT21" s="3288"/>
      <c r="BU21" s="3288"/>
      <c r="BV21" s="3288"/>
      <c r="BW21" s="3288"/>
      <c r="BX21" s="3288"/>
      <c r="BY21" s="3288"/>
      <c r="BZ21" s="3288"/>
      <c r="CA21" s="3288"/>
      <c r="CB21" s="3289"/>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略歴書入力画面!BL28</f>
        <v/>
      </c>
      <c r="V22" s="3282"/>
      <c r="W22" s="3282"/>
      <c r="X22" s="3282"/>
      <c r="Y22" s="3282"/>
      <c r="Z22" s="3282"/>
      <c r="AA22" s="3282"/>
      <c r="AB22" s="3282"/>
      <c r="AC22" s="3282"/>
      <c r="AD22" s="3282"/>
      <c r="AE22" s="3282"/>
      <c r="AF22" s="3282"/>
      <c r="AG22" s="3282"/>
      <c r="AH22" s="3282"/>
      <c r="AI22" s="3282"/>
      <c r="AJ22" s="3283"/>
      <c r="AK22" s="3284">
        <f>略歴書入力画面!Y28</f>
        <v>0</v>
      </c>
      <c r="AL22" s="3285"/>
      <c r="AM22" s="3285"/>
      <c r="AN22" s="3285"/>
      <c r="AO22" s="3285"/>
      <c r="AP22" s="3285"/>
      <c r="AQ22" s="3285"/>
      <c r="AR22" s="3285"/>
      <c r="AS22" s="3285"/>
      <c r="AT22" s="3285"/>
      <c r="AU22" s="3285"/>
      <c r="AV22" s="3285"/>
      <c r="AW22" s="3285"/>
      <c r="AX22" s="3285"/>
      <c r="AY22" s="3285"/>
      <c r="AZ22" s="3285"/>
      <c r="BA22" s="3285"/>
      <c r="BB22" s="3285"/>
      <c r="BC22" s="3285"/>
      <c r="BD22" s="3285"/>
      <c r="BE22" s="3285"/>
      <c r="BF22" s="3285"/>
      <c r="BG22" s="3285"/>
      <c r="BH22" s="3285"/>
      <c r="BI22" s="3285"/>
      <c r="BJ22" s="3285"/>
      <c r="BK22" s="3285"/>
      <c r="BL22" s="3285"/>
      <c r="BM22" s="3285"/>
      <c r="BN22" s="3285"/>
      <c r="BO22" s="3285"/>
      <c r="BP22" s="3285"/>
      <c r="BQ22" s="3285"/>
      <c r="BR22" s="3285"/>
      <c r="BS22" s="3285"/>
      <c r="BT22" s="3285"/>
      <c r="BU22" s="3285"/>
      <c r="BV22" s="3285"/>
      <c r="BW22" s="3285"/>
      <c r="BX22" s="3285"/>
      <c r="BY22" s="3285"/>
      <c r="BZ22" s="3285"/>
      <c r="CA22" s="3285"/>
      <c r="CB22" s="3286"/>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略歴書入力画面!BL29</f>
        <v/>
      </c>
      <c r="V23" s="3278"/>
      <c r="W23" s="3278"/>
      <c r="X23" s="3278"/>
      <c r="Y23" s="3278"/>
      <c r="Z23" s="3278"/>
      <c r="AA23" s="3278"/>
      <c r="AB23" s="3278"/>
      <c r="AC23" s="3278"/>
      <c r="AD23" s="3278"/>
      <c r="AE23" s="3278"/>
      <c r="AF23" s="3278"/>
      <c r="AG23" s="3278"/>
      <c r="AH23" s="3278"/>
      <c r="AI23" s="3278"/>
      <c r="AJ23" s="3279"/>
      <c r="AK23" s="3287"/>
      <c r="AL23" s="3288"/>
      <c r="AM23" s="3288"/>
      <c r="AN23" s="3288"/>
      <c r="AO23" s="3288"/>
      <c r="AP23" s="3288"/>
      <c r="AQ23" s="3288"/>
      <c r="AR23" s="3288"/>
      <c r="AS23" s="3288"/>
      <c r="AT23" s="3288"/>
      <c r="AU23" s="3288"/>
      <c r="AV23" s="3288"/>
      <c r="AW23" s="3288"/>
      <c r="AX23" s="3288"/>
      <c r="AY23" s="3288"/>
      <c r="AZ23" s="3288"/>
      <c r="BA23" s="3288"/>
      <c r="BB23" s="3288"/>
      <c r="BC23" s="3288"/>
      <c r="BD23" s="3288"/>
      <c r="BE23" s="3288"/>
      <c r="BF23" s="3288"/>
      <c r="BG23" s="3288"/>
      <c r="BH23" s="3288"/>
      <c r="BI23" s="3288"/>
      <c r="BJ23" s="3288"/>
      <c r="BK23" s="3288"/>
      <c r="BL23" s="3288"/>
      <c r="BM23" s="3288"/>
      <c r="BN23" s="3288"/>
      <c r="BO23" s="3288"/>
      <c r="BP23" s="3288"/>
      <c r="BQ23" s="3288"/>
      <c r="BR23" s="3288"/>
      <c r="BS23" s="3288"/>
      <c r="BT23" s="3288"/>
      <c r="BU23" s="3288"/>
      <c r="BV23" s="3288"/>
      <c r="BW23" s="3288"/>
      <c r="BX23" s="3288"/>
      <c r="BY23" s="3288"/>
      <c r="BZ23" s="3288"/>
      <c r="CA23" s="3288"/>
      <c r="CB23" s="3289"/>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略歴書入力画面!BL30</f>
        <v/>
      </c>
      <c r="V24" s="3282"/>
      <c r="W24" s="3282"/>
      <c r="X24" s="3282"/>
      <c r="Y24" s="3282"/>
      <c r="Z24" s="3282"/>
      <c r="AA24" s="3282"/>
      <c r="AB24" s="3282"/>
      <c r="AC24" s="3282"/>
      <c r="AD24" s="3282"/>
      <c r="AE24" s="3282"/>
      <c r="AF24" s="3282"/>
      <c r="AG24" s="3282"/>
      <c r="AH24" s="3282"/>
      <c r="AI24" s="3282"/>
      <c r="AJ24" s="3283"/>
      <c r="AK24" s="3284">
        <f>略歴書入力画面!Y30</f>
        <v>0</v>
      </c>
      <c r="AL24" s="3285"/>
      <c r="AM24" s="3285"/>
      <c r="AN24" s="3285"/>
      <c r="AO24" s="3285"/>
      <c r="AP24" s="3285"/>
      <c r="AQ24" s="3285"/>
      <c r="AR24" s="3285"/>
      <c r="AS24" s="3285"/>
      <c r="AT24" s="3285"/>
      <c r="AU24" s="3285"/>
      <c r="AV24" s="3285"/>
      <c r="AW24" s="3285"/>
      <c r="AX24" s="3285"/>
      <c r="AY24" s="3285"/>
      <c r="AZ24" s="3285"/>
      <c r="BA24" s="3285"/>
      <c r="BB24" s="3285"/>
      <c r="BC24" s="3285"/>
      <c r="BD24" s="3285"/>
      <c r="BE24" s="3285"/>
      <c r="BF24" s="3285"/>
      <c r="BG24" s="3285"/>
      <c r="BH24" s="3285"/>
      <c r="BI24" s="3285"/>
      <c r="BJ24" s="3285"/>
      <c r="BK24" s="3285"/>
      <c r="BL24" s="3285"/>
      <c r="BM24" s="3285"/>
      <c r="BN24" s="3285"/>
      <c r="BO24" s="3285"/>
      <c r="BP24" s="3285"/>
      <c r="BQ24" s="3285"/>
      <c r="BR24" s="3285"/>
      <c r="BS24" s="3285"/>
      <c r="BT24" s="3285"/>
      <c r="BU24" s="3285"/>
      <c r="BV24" s="3285"/>
      <c r="BW24" s="3285"/>
      <c r="BX24" s="3285"/>
      <c r="BY24" s="3285"/>
      <c r="BZ24" s="3285"/>
      <c r="CA24" s="3285"/>
      <c r="CB24" s="3286"/>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略歴書入力画面!BL31</f>
        <v/>
      </c>
      <c r="V25" s="3278"/>
      <c r="W25" s="3278"/>
      <c r="X25" s="3278"/>
      <c r="Y25" s="3278"/>
      <c r="Z25" s="3278"/>
      <c r="AA25" s="3278"/>
      <c r="AB25" s="3278"/>
      <c r="AC25" s="3278"/>
      <c r="AD25" s="3278"/>
      <c r="AE25" s="3278"/>
      <c r="AF25" s="3278"/>
      <c r="AG25" s="3278"/>
      <c r="AH25" s="3278"/>
      <c r="AI25" s="3278"/>
      <c r="AJ25" s="3279"/>
      <c r="AK25" s="3287"/>
      <c r="AL25" s="3288"/>
      <c r="AM25" s="3288"/>
      <c r="AN25" s="3288"/>
      <c r="AO25" s="3288"/>
      <c r="AP25" s="3288"/>
      <c r="AQ25" s="3288"/>
      <c r="AR25" s="3288"/>
      <c r="AS25" s="3288"/>
      <c r="AT25" s="3288"/>
      <c r="AU25" s="3288"/>
      <c r="AV25" s="3288"/>
      <c r="AW25" s="3288"/>
      <c r="AX25" s="3288"/>
      <c r="AY25" s="3288"/>
      <c r="AZ25" s="3288"/>
      <c r="BA25" s="3288"/>
      <c r="BB25" s="3288"/>
      <c r="BC25" s="3288"/>
      <c r="BD25" s="3288"/>
      <c r="BE25" s="3288"/>
      <c r="BF25" s="3288"/>
      <c r="BG25" s="3288"/>
      <c r="BH25" s="3288"/>
      <c r="BI25" s="3288"/>
      <c r="BJ25" s="3288"/>
      <c r="BK25" s="3288"/>
      <c r="BL25" s="3288"/>
      <c r="BM25" s="3288"/>
      <c r="BN25" s="3288"/>
      <c r="BO25" s="3288"/>
      <c r="BP25" s="3288"/>
      <c r="BQ25" s="3288"/>
      <c r="BR25" s="3288"/>
      <c r="BS25" s="3288"/>
      <c r="BT25" s="3288"/>
      <c r="BU25" s="3288"/>
      <c r="BV25" s="3288"/>
      <c r="BW25" s="3288"/>
      <c r="BX25" s="3288"/>
      <c r="BY25" s="3288"/>
      <c r="BZ25" s="3288"/>
      <c r="CA25" s="3288"/>
      <c r="CB25" s="3289"/>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略歴書入力画面!BL32</f>
        <v/>
      </c>
      <c r="V26" s="3282"/>
      <c r="W26" s="3282"/>
      <c r="X26" s="3282"/>
      <c r="Y26" s="3282"/>
      <c r="Z26" s="3282"/>
      <c r="AA26" s="3282"/>
      <c r="AB26" s="3282"/>
      <c r="AC26" s="3282"/>
      <c r="AD26" s="3282"/>
      <c r="AE26" s="3282"/>
      <c r="AF26" s="3282"/>
      <c r="AG26" s="3282"/>
      <c r="AH26" s="3282"/>
      <c r="AI26" s="3282"/>
      <c r="AJ26" s="3283"/>
      <c r="AK26" s="3284">
        <f>略歴書入力画面!Y32</f>
        <v>0</v>
      </c>
      <c r="AL26" s="3285"/>
      <c r="AM26" s="3285"/>
      <c r="AN26" s="3285"/>
      <c r="AO26" s="3285"/>
      <c r="AP26" s="3285"/>
      <c r="AQ26" s="3285"/>
      <c r="AR26" s="3285"/>
      <c r="AS26" s="3285"/>
      <c r="AT26" s="3285"/>
      <c r="AU26" s="3285"/>
      <c r="AV26" s="3285"/>
      <c r="AW26" s="3285"/>
      <c r="AX26" s="3285"/>
      <c r="AY26" s="3285"/>
      <c r="AZ26" s="3285"/>
      <c r="BA26" s="3285"/>
      <c r="BB26" s="3285"/>
      <c r="BC26" s="3285"/>
      <c r="BD26" s="3285"/>
      <c r="BE26" s="3285"/>
      <c r="BF26" s="3285"/>
      <c r="BG26" s="3285"/>
      <c r="BH26" s="3285"/>
      <c r="BI26" s="3285"/>
      <c r="BJ26" s="3285"/>
      <c r="BK26" s="3285"/>
      <c r="BL26" s="3285"/>
      <c r="BM26" s="3285"/>
      <c r="BN26" s="3285"/>
      <c r="BO26" s="3285"/>
      <c r="BP26" s="3285"/>
      <c r="BQ26" s="3285"/>
      <c r="BR26" s="3285"/>
      <c r="BS26" s="3285"/>
      <c r="BT26" s="3285"/>
      <c r="BU26" s="3285"/>
      <c r="BV26" s="3285"/>
      <c r="BW26" s="3285"/>
      <c r="BX26" s="3285"/>
      <c r="BY26" s="3285"/>
      <c r="BZ26" s="3285"/>
      <c r="CA26" s="3285"/>
      <c r="CB26" s="3286"/>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略歴書入力画面!BL33</f>
        <v/>
      </c>
      <c r="V27" s="3278"/>
      <c r="W27" s="3278"/>
      <c r="X27" s="3278"/>
      <c r="Y27" s="3278"/>
      <c r="Z27" s="3278"/>
      <c r="AA27" s="3278"/>
      <c r="AB27" s="3278"/>
      <c r="AC27" s="3278"/>
      <c r="AD27" s="3278"/>
      <c r="AE27" s="3278"/>
      <c r="AF27" s="3278"/>
      <c r="AG27" s="3278"/>
      <c r="AH27" s="3278"/>
      <c r="AI27" s="3278"/>
      <c r="AJ27" s="3279"/>
      <c r="AK27" s="3287"/>
      <c r="AL27" s="3288"/>
      <c r="AM27" s="3288"/>
      <c r="AN27" s="3288"/>
      <c r="AO27" s="3288"/>
      <c r="AP27" s="3288"/>
      <c r="AQ27" s="3288"/>
      <c r="AR27" s="3288"/>
      <c r="AS27" s="3288"/>
      <c r="AT27" s="3288"/>
      <c r="AU27" s="3288"/>
      <c r="AV27" s="3288"/>
      <c r="AW27" s="3288"/>
      <c r="AX27" s="3288"/>
      <c r="AY27" s="3288"/>
      <c r="AZ27" s="3288"/>
      <c r="BA27" s="3288"/>
      <c r="BB27" s="3288"/>
      <c r="BC27" s="3288"/>
      <c r="BD27" s="3288"/>
      <c r="BE27" s="3288"/>
      <c r="BF27" s="3288"/>
      <c r="BG27" s="3288"/>
      <c r="BH27" s="3288"/>
      <c r="BI27" s="3288"/>
      <c r="BJ27" s="3288"/>
      <c r="BK27" s="3288"/>
      <c r="BL27" s="3288"/>
      <c r="BM27" s="3288"/>
      <c r="BN27" s="3288"/>
      <c r="BO27" s="3288"/>
      <c r="BP27" s="3288"/>
      <c r="BQ27" s="3288"/>
      <c r="BR27" s="3288"/>
      <c r="BS27" s="3288"/>
      <c r="BT27" s="3288"/>
      <c r="BU27" s="3288"/>
      <c r="BV27" s="3288"/>
      <c r="BW27" s="3288"/>
      <c r="BX27" s="3288"/>
      <c r="BY27" s="3288"/>
      <c r="BZ27" s="3288"/>
      <c r="CA27" s="3288"/>
      <c r="CB27" s="3289"/>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略歴書入力画面!BL34</f>
        <v/>
      </c>
      <c r="V28" s="3282"/>
      <c r="W28" s="3282"/>
      <c r="X28" s="3282"/>
      <c r="Y28" s="3282"/>
      <c r="Z28" s="3282"/>
      <c r="AA28" s="3282"/>
      <c r="AB28" s="3282"/>
      <c r="AC28" s="3282"/>
      <c r="AD28" s="3282"/>
      <c r="AE28" s="3282"/>
      <c r="AF28" s="3282"/>
      <c r="AG28" s="3282"/>
      <c r="AH28" s="3282"/>
      <c r="AI28" s="3282"/>
      <c r="AJ28" s="3283"/>
      <c r="AK28" s="3284">
        <f>略歴書入力画面!Y34</f>
        <v>0</v>
      </c>
      <c r="AL28" s="3285"/>
      <c r="AM28" s="3285"/>
      <c r="AN28" s="3285"/>
      <c r="AO28" s="3285"/>
      <c r="AP28" s="3285"/>
      <c r="AQ28" s="3285"/>
      <c r="AR28" s="3285"/>
      <c r="AS28" s="3285"/>
      <c r="AT28" s="3285"/>
      <c r="AU28" s="3285"/>
      <c r="AV28" s="3285"/>
      <c r="AW28" s="3285"/>
      <c r="AX28" s="3285"/>
      <c r="AY28" s="3285"/>
      <c r="AZ28" s="3285"/>
      <c r="BA28" s="3285"/>
      <c r="BB28" s="3285"/>
      <c r="BC28" s="3285"/>
      <c r="BD28" s="3285"/>
      <c r="BE28" s="3285"/>
      <c r="BF28" s="3285"/>
      <c r="BG28" s="3285"/>
      <c r="BH28" s="3285"/>
      <c r="BI28" s="3285"/>
      <c r="BJ28" s="3285"/>
      <c r="BK28" s="3285"/>
      <c r="BL28" s="3285"/>
      <c r="BM28" s="3285"/>
      <c r="BN28" s="3285"/>
      <c r="BO28" s="3285"/>
      <c r="BP28" s="3285"/>
      <c r="BQ28" s="3285"/>
      <c r="BR28" s="3285"/>
      <c r="BS28" s="3285"/>
      <c r="BT28" s="3285"/>
      <c r="BU28" s="3285"/>
      <c r="BV28" s="3285"/>
      <c r="BW28" s="3285"/>
      <c r="BX28" s="3285"/>
      <c r="BY28" s="3285"/>
      <c r="BZ28" s="3285"/>
      <c r="CA28" s="3285"/>
      <c r="CB28" s="3286"/>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略歴書入力画面!BL35</f>
        <v/>
      </c>
      <c r="V29" s="3278"/>
      <c r="W29" s="3278"/>
      <c r="X29" s="3278"/>
      <c r="Y29" s="3278"/>
      <c r="Z29" s="3278"/>
      <c r="AA29" s="3278"/>
      <c r="AB29" s="3278"/>
      <c r="AC29" s="3278"/>
      <c r="AD29" s="3278"/>
      <c r="AE29" s="3278"/>
      <c r="AF29" s="3278"/>
      <c r="AG29" s="3278"/>
      <c r="AH29" s="3278"/>
      <c r="AI29" s="3278"/>
      <c r="AJ29" s="3279"/>
      <c r="AK29" s="3287"/>
      <c r="AL29" s="3288"/>
      <c r="AM29" s="3288"/>
      <c r="AN29" s="3288"/>
      <c r="AO29" s="3288"/>
      <c r="AP29" s="3288"/>
      <c r="AQ29" s="3288"/>
      <c r="AR29" s="3288"/>
      <c r="AS29" s="3288"/>
      <c r="AT29" s="3288"/>
      <c r="AU29" s="3288"/>
      <c r="AV29" s="3288"/>
      <c r="AW29" s="3288"/>
      <c r="AX29" s="3288"/>
      <c r="AY29" s="3288"/>
      <c r="AZ29" s="3288"/>
      <c r="BA29" s="3288"/>
      <c r="BB29" s="3288"/>
      <c r="BC29" s="3288"/>
      <c r="BD29" s="3288"/>
      <c r="BE29" s="3288"/>
      <c r="BF29" s="3288"/>
      <c r="BG29" s="3288"/>
      <c r="BH29" s="3288"/>
      <c r="BI29" s="3288"/>
      <c r="BJ29" s="3288"/>
      <c r="BK29" s="3288"/>
      <c r="BL29" s="3288"/>
      <c r="BM29" s="3288"/>
      <c r="BN29" s="3288"/>
      <c r="BO29" s="3288"/>
      <c r="BP29" s="3288"/>
      <c r="BQ29" s="3288"/>
      <c r="BR29" s="3288"/>
      <c r="BS29" s="3288"/>
      <c r="BT29" s="3288"/>
      <c r="BU29" s="3288"/>
      <c r="BV29" s="3288"/>
      <c r="BW29" s="3288"/>
      <c r="BX29" s="3288"/>
      <c r="BY29" s="3288"/>
      <c r="BZ29" s="3288"/>
      <c r="CA29" s="3288"/>
      <c r="CB29" s="3289"/>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略歴書入力画面!BL36</f>
        <v/>
      </c>
      <c r="V30" s="3282"/>
      <c r="W30" s="3282"/>
      <c r="X30" s="3282"/>
      <c r="Y30" s="3282"/>
      <c r="Z30" s="3282"/>
      <c r="AA30" s="3282"/>
      <c r="AB30" s="3282"/>
      <c r="AC30" s="3282"/>
      <c r="AD30" s="3282"/>
      <c r="AE30" s="3282"/>
      <c r="AF30" s="3282"/>
      <c r="AG30" s="3282"/>
      <c r="AH30" s="3282"/>
      <c r="AI30" s="3282"/>
      <c r="AJ30" s="3283"/>
      <c r="AK30" s="3284">
        <f>略歴書入力画面!Y36</f>
        <v>0</v>
      </c>
      <c r="AL30" s="3285"/>
      <c r="AM30" s="3285"/>
      <c r="AN30" s="3285"/>
      <c r="AO30" s="3285"/>
      <c r="AP30" s="3285"/>
      <c r="AQ30" s="3285"/>
      <c r="AR30" s="3285"/>
      <c r="AS30" s="3285"/>
      <c r="AT30" s="3285"/>
      <c r="AU30" s="3285"/>
      <c r="AV30" s="3285"/>
      <c r="AW30" s="3285"/>
      <c r="AX30" s="3285"/>
      <c r="AY30" s="3285"/>
      <c r="AZ30" s="3285"/>
      <c r="BA30" s="3285"/>
      <c r="BB30" s="3285"/>
      <c r="BC30" s="3285"/>
      <c r="BD30" s="3285"/>
      <c r="BE30" s="3285"/>
      <c r="BF30" s="3285"/>
      <c r="BG30" s="3285"/>
      <c r="BH30" s="3285"/>
      <c r="BI30" s="3285"/>
      <c r="BJ30" s="3285"/>
      <c r="BK30" s="3285"/>
      <c r="BL30" s="3285"/>
      <c r="BM30" s="3285"/>
      <c r="BN30" s="3285"/>
      <c r="BO30" s="3285"/>
      <c r="BP30" s="3285"/>
      <c r="BQ30" s="3285"/>
      <c r="BR30" s="3285"/>
      <c r="BS30" s="3285"/>
      <c r="BT30" s="3285"/>
      <c r="BU30" s="3285"/>
      <c r="BV30" s="3285"/>
      <c r="BW30" s="3285"/>
      <c r="BX30" s="3285"/>
      <c r="BY30" s="3285"/>
      <c r="BZ30" s="3285"/>
      <c r="CA30" s="3285"/>
      <c r="CB30" s="3286"/>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略歴書入力画面!BL37</f>
        <v/>
      </c>
      <c r="V31" s="3278"/>
      <c r="W31" s="3278"/>
      <c r="X31" s="3278"/>
      <c r="Y31" s="3278"/>
      <c r="Z31" s="3278"/>
      <c r="AA31" s="3278"/>
      <c r="AB31" s="3278"/>
      <c r="AC31" s="3278"/>
      <c r="AD31" s="3278"/>
      <c r="AE31" s="3278"/>
      <c r="AF31" s="3278"/>
      <c r="AG31" s="3278"/>
      <c r="AH31" s="3278"/>
      <c r="AI31" s="3278"/>
      <c r="AJ31" s="3279"/>
      <c r="AK31" s="3287"/>
      <c r="AL31" s="3288"/>
      <c r="AM31" s="3288"/>
      <c r="AN31" s="3288"/>
      <c r="AO31" s="3288"/>
      <c r="AP31" s="3288"/>
      <c r="AQ31" s="3288"/>
      <c r="AR31" s="3288"/>
      <c r="AS31" s="3288"/>
      <c r="AT31" s="3288"/>
      <c r="AU31" s="3288"/>
      <c r="AV31" s="3288"/>
      <c r="AW31" s="3288"/>
      <c r="AX31" s="3288"/>
      <c r="AY31" s="3288"/>
      <c r="AZ31" s="3288"/>
      <c r="BA31" s="3288"/>
      <c r="BB31" s="3288"/>
      <c r="BC31" s="3288"/>
      <c r="BD31" s="3288"/>
      <c r="BE31" s="3288"/>
      <c r="BF31" s="3288"/>
      <c r="BG31" s="3288"/>
      <c r="BH31" s="3288"/>
      <c r="BI31" s="3288"/>
      <c r="BJ31" s="3288"/>
      <c r="BK31" s="3288"/>
      <c r="BL31" s="3288"/>
      <c r="BM31" s="3288"/>
      <c r="BN31" s="3288"/>
      <c r="BO31" s="3288"/>
      <c r="BP31" s="3288"/>
      <c r="BQ31" s="3288"/>
      <c r="BR31" s="3288"/>
      <c r="BS31" s="3288"/>
      <c r="BT31" s="3288"/>
      <c r="BU31" s="3288"/>
      <c r="BV31" s="3288"/>
      <c r="BW31" s="3288"/>
      <c r="BX31" s="3288"/>
      <c r="BY31" s="3288"/>
      <c r="BZ31" s="3288"/>
      <c r="CA31" s="3288"/>
      <c r="CB31" s="3289"/>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略歴書入力画面!BL38</f>
        <v/>
      </c>
      <c r="V32" s="3282"/>
      <c r="W32" s="3282"/>
      <c r="X32" s="3282"/>
      <c r="Y32" s="3282"/>
      <c r="Z32" s="3282"/>
      <c r="AA32" s="3282"/>
      <c r="AB32" s="3282"/>
      <c r="AC32" s="3282"/>
      <c r="AD32" s="3282"/>
      <c r="AE32" s="3282"/>
      <c r="AF32" s="3282"/>
      <c r="AG32" s="3282"/>
      <c r="AH32" s="3282"/>
      <c r="AI32" s="3282"/>
      <c r="AJ32" s="3283"/>
      <c r="AK32" s="3284">
        <f>略歴書入力画面!Y38</f>
        <v>0</v>
      </c>
      <c r="AL32" s="3285"/>
      <c r="AM32" s="3285"/>
      <c r="AN32" s="3285"/>
      <c r="AO32" s="3285"/>
      <c r="AP32" s="3285"/>
      <c r="AQ32" s="3285"/>
      <c r="AR32" s="3285"/>
      <c r="AS32" s="3285"/>
      <c r="AT32" s="3285"/>
      <c r="AU32" s="3285"/>
      <c r="AV32" s="3285"/>
      <c r="AW32" s="3285"/>
      <c r="AX32" s="3285"/>
      <c r="AY32" s="3285"/>
      <c r="AZ32" s="3285"/>
      <c r="BA32" s="3285"/>
      <c r="BB32" s="3285"/>
      <c r="BC32" s="3285"/>
      <c r="BD32" s="3285"/>
      <c r="BE32" s="3285"/>
      <c r="BF32" s="3285"/>
      <c r="BG32" s="3285"/>
      <c r="BH32" s="3285"/>
      <c r="BI32" s="3285"/>
      <c r="BJ32" s="3285"/>
      <c r="BK32" s="3285"/>
      <c r="BL32" s="3285"/>
      <c r="BM32" s="3285"/>
      <c r="BN32" s="3285"/>
      <c r="BO32" s="3285"/>
      <c r="BP32" s="3285"/>
      <c r="BQ32" s="3285"/>
      <c r="BR32" s="3285"/>
      <c r="BS32" s="3285"/>
      <c r="BT32" s="3285"/>
      <c r="BU32" s="3285"/>
      <c r="BV32" s="3285"/>
      <c r="BW32" s="3285"/>
      <c r="BX32" s="3285"/>
      <c r="BY32" s="3285"/>
      <c r="BZ32" s="3285"/>
      <c r="CA32" s="3285"/>
      <c r="CB32" s="3286"/>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略歴書入力画面!BL39</f>
        <v/>
      </c>
      <c r="V33" s="3278"/>
      <c r="W33" s="3278"/>
      <c r="X33" s="3278"/>
      <c r="Y33" s="3278"/>
      <c r="Z33" s="3278"/>
      <c r="AA33" s="3278"/>
      <c r="AB33" s="3278"/>
      <c r="AC33" s="3278"/>
      <c r="AD33" s="3278"/>
      <c r="AE33" s="3278"/>
      <c r="AF33" s="3278"/>
      <c r="AG33" s="3278"/>
      <c r="AH33" s="3278"/>
      <c r="AI33" s="3278"/>
      <c r="AJ33" s="3279"/>
      <c r="AK33" s="3287"/>
      <c r="AL33" s="3288"/>
      <c r="AM33" s="3288"/>
      <c r="AN33" s="3288"/>
      <c r="AO33" s="3288"/>
      <c r="AP33" s="3288"/>
      <c r="AQ33" s="3288"/>
      <c r="AR33" s="3288"/>
      <c r="AS33" s="3288"/>
      <c r="AT33" s="3288"/>
      <c r="AU33" s="3288"/>
      <c r="AV33" s="3288"/>
      <c r="AW33" s="3288"/>
      <c r="AX33" s="3288"/>
      <c r="AY33" s="3288"/>
      <c r="AZ33" s="3288"/>
      <c r="BA33" s="3288"/>
      <c r="BB33" s="3288"/>
      <c r="BC33" s="3288"/>
      <c r="BD33" s="3288"/>
      <c r="BE33" s="3288"/>
      <c r="BF33" s="3288"/>
      <c r="BG33" s="3288"/>
      <c r="BH33" s="3288"/>
      <c r="BI33" s="3288"/>
      <c r="BJ33" s="3288"/>
      <c r="BK33" s="3288"/>
      <c r="BL33" s="3288"/>
      <c r="BM33" s="3288"/>
      <c r="BN33" s="3288"/>
      <c r="BO33" s="3288"/>
      <c r="BP33" s="3288"/>
      <c r="BQ33" s="3288"/>
      <c r="BR33" s="3288"/>
      <c r="BS33" s="3288"/>
      <c r="BT33" s="3288"/>
      <c r="BU33" s="3288"/>
      <c r="BV33" s="3288"/>
      <c r="BW33" s="3288"/>
      <c r="BX33" s="3288"/>
      <c r="BY33" s="3288"/>
      <c r="BZ33" s="3288"/>
      <c r="CA33" s="3288"/>
      <c r="CB33" s="3289"/>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略歴書入力画面!BL40</f>
        <v/>
      </c>
      <c r="V34" s="3282"/>
      <c r="W34" s="3282"/>
      <c r="X34" s="3282"/>
      <c r="Y34" s="3282"/>
      <c r="Z34" s="3282"/>
      <c r="AA34" s="3282"/>
      <c r="AB34" s="3282"/>
      <c r="AC34" s="3282"/>
      <c r="AD34" s="3282"/>
      <c r="AE34" s="3282"/>
      <c r="AF34" s="3282"/>
      <c r="AG34" s="3282"/>
      <c r="AH34" s="3282"/>
      <c r="AI34" s="3282"/>
      <c r="AJ34" s="3283"/>
      <c r="AK34" s="3284">
        <f>略歴書入力画面!Y40</f>
        <v>0</v>
      </c>
      <c r="AL34" s="3285"/>
      <c r="AM34" s="3285"/>
      <c r="AN34" s="3285"/>
      <c r="AO34" s="3285"/>
      <c r="AP34" s="3285"/>
      <c r="AQ34" s="3285"/>
      <c r="AR34" s="3285"/>
      <c r="AS34" s="3285"/>
      <c r="AT34" s="3285"/>
      <c r="AU34" s="3285"/>
      <c r="AV34" s="3285"/>
      <c r="AW34" s="3285"/>
      <c r="AX34" s="3285"/>
      <c r="AY34" s="3285"/>
      <c r="AZ34" s="3285"/>
      <c r="BA34" s="3285"/>
      <c r="BB34" s="3285"/>
      <c r="BC34" s="3285"/>
      <c r="BD34" s="3285"/>
      <c r="BE34" s="3285"/>
      <c r="BF34" s="3285"/>
      <c r="BG34" s="3285"/>
      <c r="BH34" s="3285"/>
      <c r="BI34" s="3285"/>
      <c r="BJ34" s="3285"/>
      <c r="BK34" s="3285"/>
      <c r="BL34" s="3285"/>
      <c r="BM34" s="3285"/>
      <c r="BN34" s="3285"/>
      <c r="BO34" s="3285"/>
      <c r="BP34" s="3285"/>
      <c r="BQ34" s="3285"/>
      <c r="BR34" s="3285"/>
      <c r="BS34" s="3285"/>
      <c r="BT34" s="3285"/>
      <c r="BU34" s="3285"/>
      <c r="BV34" s="3285"/>
      <c r="BW34" s="3285"/>
      <c r="BX34" s="3285"/>
      <c r="BY34" s="3285"/>
      <c r="BZ34" s="3285"/>
      <c r="CA34" s="3285"/>
      <c r="CB34" s="3286"/>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略歴書入力画面!BL41</f>
        <v/>
      </c>
      <c r="V35" s="3278"/>
      <c r="W35" s="3278"/>
      <c r="X35" s="3278"/>
      <c r="Y35" s="3278"/>
      <c r="Z35" s="3278"/>
      <c r="AA35" s="3278"/>
      <c r="AB35" s="3278"/>
      <c r="AC35" s="3278"/>
      <c r="AD35" s="3278"/>
      <c r="AE35" s="3278"/>
      <c r="AF35" s="3278"/>
      <c r="AG35" s="3278"/>
      <c r="AH35" s="3278"/>
      <c r="AI35" s="3278"/>
      <c r="AJ35" s="3279"/>
      <c r="AK35" s="3287"/>
      <c r="AL35" s="3288"/>
      <c r="AM35" s="3288"/>
      <c r="AN35" s="3288"/>
      <c r="AO35" s="3288"/>
      <c r="AP35" s="3288"/>
      <c r="AQ35" s="3288"/>
      <c r="AR35" s="3288"/>
      <c r="AS35" s="3288"/>
      <c r="AT35" s="3288"/>
      <c r="AU35" s="3288"/>
      <c r="AV35" s="3288"/>
      <c r="AW35" s="3288"/>
      <c r="AX35" s="3288"/>
      <c r="AY35" s="3288"/>
      <c r="AZ35" s="3288"/>
      <c r="BA35" s="3288"/>
      <c r="BB35" s="3288"/>
      <c r="BC35" s="3288"/>
      <c r="BD35" s="3288"/>
      <c r="BE35" s="3288"/>
      <c r="BF35" s="3288"/>
      <c r="BG35" s="3288"/>
      <c r="BH35" s="3288"/>
      <c r="BI35" s="3288"/>
      <c r="BJ35" s="3288"/>
      <c r="BK35" s="3288"/>
      <c r="BL35" s="3288"/>
      <c r="BM35" s="3288"/>
      <c r="BN35" s="3288"/>
      <c r="BO35" s="3288"/>
      <c r="BP35" s="3288"/>
      <c r="BQ35" s="3288"/>
      <c r="BR35" s="3288"/>
      <c r="BS35" s="3288"/>
      <c r="BT35" s="3288"/>
      <c r="BU35" s="3288"/>
      <c r="BV35" s="3288"/>
      <c r="BW35" s="3288"/>
      <c r="BX35" s="3288"/>
      <c r="BY35" s="3288"/>
      <c r="BZ35" s="3288"/>
      <c r="CA35" s="3288"/>
      <c r="CB35" s="3289"/>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略歴書入力画面!BL42</f>
        <v/>
      </c>
      <c r="V36" s="3282"/>
      <c r="W36" s="3282"/>
      <c r="X36" s="3282"/>
      <c r="Y36" s="3282"/>
      <c r="Z36" s="3282"/>
      <c r="AA36" s="3282"/>
      <c r="AB36" s="3282"/>
      <c r="AC36" s="3282"/>
      <c r="AD36" s="3282"/>
      <c r="AE36" s="3282"/>
      <c r="AF36" s="3282"/>
      <c r="AG36" s="3282"/>
      <c r="AH36" s="3282"/>
      <c r="AI36" s="3282"/>
      <c r="AJ36" s="3283"/>
      <c r="AK36" s="3284">
        <f>略歴書入力画面!Y42</f>
        <v>0</v>
      </c>
      <c r="AL36" s="3285"/>
      <c r="AM36" s="3285"/>
      <c r="AN36" s="3285"/>
      <c r="AO36" s="3285"/>
      <c r="AP36" s="3285"/>
      <c r="AQ36" s="3285"/>
      <c r="AR36" s="3285"/>
      <c r="AS36" s="3285"/>
      <c r="AT36" s="3285"/>
      <c r="AU36" s="3285"/>
      <c r="AV36" s="3285"/>
      <c r="AW36" s="3285"/>
      <c r="AX36" s="3285"/>
      <c r="AY36" s="3285"/>
      <c r="AZ36" s="3285"/>
      <c r="BA36" s="3285"/>
      <c r="BB36" s="3285"/>
      <c r="BC36" s="3285"/>
      <c r="BD36" s="3285"/>
      <c r="BE36" s="3285"/>
      <c r="BF36" s="3285"/>
      <c r="BG36" s="3285"/>
      <c r="BH36" s="3285"/>
      <c r="BI36" s="3285"/>
      <c r="BJ36" s="3285"/>
      <c r="BK36" s="3285"/>
      <c r="BL36" s="3285"/>
      <c r="BM36" s="3285"/>
      <c r="BN36" s="3285"/>
      <c r="BO36" s="3285"/>
      <c r="BP36" s="3285"/>
      <c r="BQ36" s="3285"/>
      <c r="BR36" s="3285"/>
      <c r="BS36" s="3285"/>
      <c r="BT36" s="3285"/>
      <c r="BU36" s="3285"/>
      <c r="BV36" s="3285"/>
      <c r="BW36" s="3285"/>
      <c r="BX36" s="3285"/>
      <c r="BY36" s="3285"/>
      <c r="BZ36" s="3285"/>
      <c r="CA36" s="3285"/>
      <c r="CB36" s="3286"/>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略歴書入力画面!BL43</f>
        <v/>
      </c>
      <c r="V37" s="3278"/>
      <c r="W37" s="3278"/>
      <c r="X37" s="3278"/>
      <c r="Y37" s="3278"/>
      <c r="Z37" s="3278"/>
      <c r="AA37" s="3278"/>
      <c r="AB37" s="3278"/>
      <c r="AC37" s="3278"/>
      <c r="AD37" s="3278"/>
      <c r="AE37" s="3278"/>
      <c r="AF37" s="3278"/>
      <c r="AG37" s="3278"/>
      <c r="AH37" s="3278"/>
      <c r="AI37" s="3278"/>
      <c r="AJ37" s="3279"/>
      <c r="AK37" s="3287"/>
      <c r="AL37" s="3288"/>
      <c r="AM37" s="3288"/>
      <c r="AN37" s="3288"/>
      <c r="AO37" s="3288"/>
      <c r="AP37" s="3288"/>
      <c r="AQ37" s="3288"/>
      <c r="AR37" s="3288"/>
      <c r="AS37" s="3288"/>
      <c r="AT37" s="3288"/>
      <c r="AU37" s="3288"/>
      <c r="AV37" s="3288"/>
      <c r="AW37" s="3288"/>
      <c r="AX37" s="3288"/>
      <c r="AY37" s="3288"/>
      <c r="AZ37" s="3288"/>
      <c r="BA37" s="3288"/>
      <c r="BB37" s="3288"/>
      <c r="BC37" s="3288"/>
      <c r="BD37" s="3288"/>
      <c r="BE37" s="3288"/>
      <c r="BF37" s="3288"/>
      <c r="BG37" s="3288"/>
      <c r="BH37" s="3288"/>
      <c r="BI37" s="3288"/>
      <c r="BJ37" s="3288"/>
      <c r="BK37" s="3288"/>
      <c r="BL37" s="3288"/>
      <c r="BM37" s="3288"/>
      <c r="BN37" s="3288"/>
      <c r="BO37" s="3288"/>
      <c r="BP37" s="3288"/>
      <c r="BQ37" s="3288"/>
      <c r="BR37" s="3288"/>
      <c r="BS37" s="3288"/>
      <c r="BT37" s="3288"/>
      <c r="BU37" s="3288"/>
      <c r="BV37" s="3288"/>
      <c r="BW37" s="3288"/>
      <c r="BX37" s="3288"/>
      <c r="BY37" s="3288"/>
      <c r="BZ37" s="3288"/>
      <c r="CA37" s="3288"/>
      <c r="CB37" s="3289"/>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略歴書入力画面!BL9</f>
        <v xml:space="preserve"> 　　年　 　月　 　日</v>
      </c>
      <c r="S41" s="3273"/>
      <c r="T41" s="3273"/>
      <c r="U41" s="3273"/>
      <c r="V41" s="3273"/>
      <c r="W41" s="3273"/>
      <c r="X41" s="3273"/>
      <c r="Y41" s="3273"/>
      <c r="Z41" s="3273"/>
      <c r="AA41" s="3273"/>
      <c r="AB41" s="3273"/>
      <c r="AC41" s="3273"/>
      <c r="AD41" s="3273"/>
      <c r="AE41" s="3273"/>
      <c r="AF41" s="3273"/>
      <c r="AG41" s="3273"/>
      <c r="AH41" s="3273"/>
      <c r="AI41" s="3273"/>
      <c r="AJ41" s="3273"/>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略歴書入力画面!M12</f>
        <v>0</v>
      </c>
      <c r="BA43" s="3275"/>
      <c r="BB43" s="3275"/>
      <c r="BC43" s="3275"/>
      <c r="BD43" s="3275"/>
      <c r="BE43" s="3275"/>
      <c r="BF43" s="3275"/>
      <c r="BG43" s="3275"/>
      <c r="BH43" s="3275"/>
      <c r="BI43" s="3275"/>
      <c r="BJ43" s="3275"/>
      <c r="BK43" s="3275"/>
      <c r="BL43" s="3275"/>
      <c r="BM43" s="3275"/>
      <c r="BN43" s="3275"/>
      <c r="BO43" s="3275"/>
      <c r="BP43" s="3275"/>
      <c r="BQ43" s="3275"/>
      <c r="BR43" s="3275"/>
      <c r="BS43" s="3275"/>
      <c r="BT43" s="3275"/>
      <c r="BU43" s="3275"/>
      <c r="BV43" s="3275"/>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adu0piu+W5cb86cJ47fZWurtQOsX4kOvVK7moa2BONWKfntEv2L6F4U4eidkuh+fouwXN5dOaJq8u4vRBRtZUw==" saltValue="VC4kxV7sVfrL02bDuQVuYw==" spinCount="100000" sheet="1" objects="1" scenarios="1"/>
  <mergeCells count="112">
    <mergeCell ref="BB5:CB6"/>
    <mergeCell ref="F7:H57"/>
    <mergeCell ref="I7:CB7"/>
    <mergeCell ref="I8:I10"/>
    <mergeCell ref="J8:Q10"/>
    <mergeCell ref="R8:R10"/>
    <mergeCell ref="S8:CB9"/>
    <mergeCell ref="S10:AU10"/>
    <mergeCell ref="AV10:BB10"/>
    <mergeCell ref="J11:Q11"/>
    <mergeCell ref="R11:R13"/>
    <mergeCell ref="BC10:BD10"/>
    <mergeCell ref="BE11:BE13"/>
    <mergeCell ref="BF11:BZ13"/>
    <mergeCell ref="CA11:CB13"/>
    <mergeCell ref="J12:Q13"/>
    <mergeCell ref="S12:AU13"/>
    <mergeCell ref="S11:AU11"/>
    <mergeCell ref="AV11:AV13"/>
    <mergeCell ref="AW11:BD13"/>
    <mergeCell ref="S22:T22"/>
    <mergeCell ref="U22:AJ22"/>
    <mergeCell ref="AK22:CB23"/>
    <mergeCell ref="S23:T23"/>
    <mergeCell ref="A1:E57"/>
    <mergeCell ref="F2:CD2"/>
    <mergeCell ref="F3:AF4"/>
    <mergeCell ref="AG3:BA4"/>
    <mergeCell ref="BB3:CB4"/>
    <mergeCell ref="CC3:CD57"/>
    <mergeCell ref="F5:AF6"/>
    <mergeCell ref="AG5:BA6"/>
    <mergeCell ref="BE10:BI10"/>
    <mergeCell ref="BJ10:BK10"/>
    <mergeCell ref="AV14:AV16"/>
    <mergeCell ref="AW14:BD16"/>
    <mergeCell ref="BE14:BE16"/>
    <mergeCell ref="BF14:CB16"/>
    <mergeCell ref="S14:AU16"/>
    <mergeCell ref="F1:CB1"/>
    <mergeCell ref="BL10:BQ10"/>
    <mergeCell ref="BR10:BS10"/>
    <mergeCell ref="BT10:BZ10"/>
    <mergeCell ref="CA10:CB10"/>
    <mergeCell ref="I14:I16"/>
    <mergeCell ref="J14:Q16"/>
    <mergeCell ref="R14:R16"/>
    <mergeCell ref="I11:I13"/>
    <mergeCell ref="U23:AJ23"/>
    <mergeCell ref="S24:T24"/>
    <mergeCell ref="U24:AJ24"/>
    <mergeCell ref="AK24:CB25"/>
    <mergeCell ref="S25:T25"/>
    <mergeCell ref="S18:T18"/>
    <mergeCell ref="U18:AJ18"/>
    <mergeCell ref="AK18:CB19"/>
    <mergeCell ref="S19:T19"/>
    <mergeCell ref="U19:AJ19"/>
    <mergeCell ref="S20:T20"/>
    <mergeCell ref="U20:AJ20"/>
    <mergeCell ref="AK20:CB21"/>
    <mergeCell ref="S21:T21"/>
    <mergeCell ref="U21:AJ21"/>
    <mergeCell ref="S28:T28"/>
    <mergeCell ref="U28:AJ28"/>
    <mergeCell ref="AK28:CB29"/>
    <mergeCell ref="S29:T29"/>
    <mergeCell ref="U29:AJ29"/>
    <mergeCell ref="I17:I37"/>
    <mergeCell ref="J17:Q37"/>
    <mergeCell ref="R17:R37"/>
    <mergeCell ref="S17:AJ17"/>
    <mergeCell ref="AK17:CB17"/>
    <mergeCell ref="U25:AJ25"/>
    <mergeCell ref="S26:T26"/>
    <mergeCell ref="U26:AJ26"/>
    <mergeCell ref="AK26:CB27"/>
    <mergeCell ref="S27:T27"/>
    <mergeCell ref="U27:AJ27"/>
    <mergeCell ref="S30:T30"/>
    <mergeCell ref="U30:AJ30"/>
    <mergeCell ref="AK30:CB31"/>
    <mergeCell ref="S31:T31"/>
    <mergeCell ref="U31:AJ31"/>
    <mergeCell ref="S32:T32"/>
    <mergeCell ref="U32:AJ32"/>
    <mergeCell ref="AK32:CB33"/>
    <mergeCell ref="S33:T33"/>
    <mergeCell ref="U33:AJ33"/>
    <mergeCell ref="S34:T34"/>
    <mergeCell ref="U34:AJ34"/>
    <mergeCell ref="AK34:CB35"/>
    <mergeCell ref="S35:T35"/>
    <mergeCell ref="U35:AJ35"/>
    <mergeCell ref="S36:T36"/>
    <mergeCell ref="U36:AJ36"/>
    <mergeCell ref="AK36:CB37"/>
    <mergeCell ref="S37:T37"/>
    <mergeCell ref="U37:AJ37"/>
    <mergeCell ref="I38:CB38"/>
    <mergeCell ref="I39:CB39"/>
    <mergeCell ref="I40:CB40"/>
    <mergeCell ref="I41:Q41"/>
    <mergeCell ref="R41:AJ41"/>
    <mergeCell ref="AK41:CB41"/>
    <mergeCell ref="I44:CB57"/>
    <mergeCell ref="I42:CB42"/>
    <mergeCell ref="I43:AQ43"/>
    <mergeCell ref="AR43:AY43"/>
    <mergeCell ref="AZ43:BV43"/>
    <mergeCell ref="BW43:BX43"/>
    <mergeCell ref="BY43:CB43"/>
  </mergeCells>
  <phoneticPr fontId="23"/>
  <dataValidations count="2">
    <dataValidation imeMode="off" allowBlank="1" showInputMessage="1" sqref="S8:AF37 AV8:CB37 AG8:AU13 AG17:AU37" xr:uid="{00000000-0002-0000-0200-000001000000}"/>
    <dataValidation imeMode="hiragana" allowBlank="1" showInputMessage="1" sqref="AG3 AZ43 F5 AG5 BB5 F7 I11 I7:I8 F1:F3 CN46:CN1048576 I38:I44 CC3 A58:BQ1048576 AR43 CC1:CE1 CP1:XFD1048576 I14 CO45:CO1048576 R17 CN1:CO43 CB58:CE1048576 BB3" xr:uid="{00000000-0002-0000-0200-000000000000}"/>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45EC5C56-8A2E-4044-8420-F3E1BE11B9A0}">
            <xm:f>RIGHT(★入力画面!$BL$2,1)="2"</xm:f>
            <x14:dxf>
              <fill>
                <patternFill>
                  <bgColor theme="0" tint="-0.499984740745262"/>
                </patternFill>
              </fill>
            </x14:dxf>
          </x14:cfRule>
          <xm:sqref>A1:CD57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96117-81D9-4EB6-9F96-170F4E8855ED}">
  <sheetPr codeName="Sheet42">
    <tabColor rgb="FF33CCCC"/>
    <pageSetUpPr autoPageBreaks="0" fitToPage="1"/>
  </sheetPr>
  <dimension ref="A1:CM62"/>
  <sheetViews>
    <sheetView showGridLines="0" showRowColHeaders="0" workbookViewId="0">
      <selection sqref="A1:E57"/>
    </sheetView>
  </sheetViews>
  <sheetFormatPr defaultColWidth="0" defaultRowHeight="0"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略歴書入力画面!M51</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略歴書入力画面!M52</f>
        <v>0</v>
      </c>
      <c r="BF10" s="3353"/>
      <c r="BG10" s="3353"/>
      <c r="BH10" s="3353"/>
      <c r="BI10" s="3353"/>
      <c r="BJ10" s="3277" t="s">
        <v>77</v>
      </c>
      <c r="BK10" s="3277"/>
      <c r="BL10" s="3311">
        <f>略歴書入力画面!P52</f>
        <v>0</v>
      </c>
      <c r="BM10" s="3353"/>
      <c r="BN10" s="3353"/>
      <c r="BO10" s="3353"/>
      <c r="BP10" s="3353"/>
      <c r="BQ10" s="3353"/>
      <c r="BR10" s="3303" t="s">
        <v>83</v>
      </c>
      <c r="BS10" s="3303"/>
      <c r="BT10" s="3040">
        <f>略歴書入力画面!T52</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略歴書入力画面!M48</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略歴書入力画面!BL53</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略歴書入力画面!M49</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略歴書入力画面!BL50</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略歴書入力画面!BL58</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略歴書入力画面!BL61</f>
        <v/>
      </c>
      <c r="V18" s="3342"/>
      <c r="W18" s="3342"/>
      <c r="X18" s="3342"/>
      <c r="Y18" s="3342"/>
      <c r="Z18" s="3342"/>
      <c r="AA18" s="3342"/>
      <c r="AB18" s="3342"/>
      <c r="AC18" s="3342"/>
      <c r="AD18" s="3342"/>
      <c r="AE18" s="3342"/>
      <c r="AF18" s="3342"/>
      <c r="AG18" s="3342"/>
      <c r="AH18" s="3342"/>
      <c r="AI18" s="3342"/>
      <c r="AJ18" s="3343"/>
      <c r="AK18" s="3284">
        <f>略歴書入力画面!Y61</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略歴書入力画面!BL62</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略歴書入力画面!BL63</f>
        <v/>
      </c>
      <c r="V20" s="3342"/>
      <c r="W20" s="3342"/>
      <c r="X20" s="3342"/>
      <c r="Y20" s="3342"/>
      <c r="Z20" s="3342"/>
      <c r="AA20" s="3342"/>
      <c r="AB20" s="3342"/>
      <c r="AC20" s="3342"/>
      <c r="AD20" s="3342"/>
      <c r="AE20" s="3342"/>
      <c r="AF20" s="3342"/>
      <c r="AG20" s="3342"/>
      <c r="AH20" s="3342"/>
      <c r="AI20" s="3342"/>
      <c r="AJ20" s="3343"/>
      <c r="AK20" s="3284">
        <f>略歴書入力画面!Y63</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略歴書入力画面!BL64</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略歴書入力画面!BL65</f>
        <v/>
      </c>
      <c r="V22" s="3342"/>
      <c r="W22" s="3342"/>
      <c r="X22" s="3342"/>
      <c r="Y22" s="3342"/>
      <c r="Z22" s="3342"/>
      <c r="AA22" s="3342"/>
      <c r="AB22" s="3342"/>
      <c r="AC22" s="3342"/>
      <c r="AD22" s="3342"/>
      <c r="AE22" s="3342"/>
      <c r="AF22" s="3342"/>
      <c r="AG22" s="3342"/>
      <c r="AH22" s="3342"/>
      <c r="AI22" s="3342"/>
      <c r="AJ22" s="3343"/>
      <c r="AK22" s="3284">
        <f>略歴書入力画面!Y65</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略歴書入力画面!BL66</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略歴書入力画面!BL67</f>
        <v/>
      </c>
      <c r="V24" s="3342"/>
      <c r="W24" s="3342"/>
      <c r="X24" s="3342"/>
      <c r="Y24" s="3342"/>
      <c r="Z24" s="3342"/>
      <c r="AA24" s="3342"/>
      <c r="AB24" s="3342"/>
      <c r="AC24" s="3342"/>
      <c r="AD24" s="3342"/>
      <c r="AE24" s="3342"/>
      <c r="AF24" s="3342"/>
      <c r="AG24" s="3342"/>
      <c r="AH24" s="3342"/>
      <c r="AI24" s="3342"/>
      <c r="AJ24" s="3343"/>
      <c r="AK24" s="3284">
        <f>略歴書入力画面!Y67</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略歴書入力画面!BL68</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略歴書入力画面!BL69</f>
        <v/>
      </c>
      <c r="V26" s="3342"/>
      <c r="W26" s="3342"/>
      <c r="X26" s="3342"/>
      <c r="Y26" s="3342"/>
      <c r="Z26" s="3342"/>
      <c r="AA26" s="3342"/>
      <c r="AB26" s="3342"/>
      <c r="AC26" s="3342"/>
      <c r="AD26" s="3342"/>
      <c r="AE26" s="3342"/>
      <c r="AF26" s="3342"/>
      <c r="AG26" s="3342"/>
      <c r="AH26" s="3342"/>
      <c r="AI26" s="3342"/>
      <c r="AJ26" s="3343"/>
      <c r="AK26" s="3284">
        <f>略歴書入力画面!Y69</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略歴書入力画面!BL70</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略歴書入力画面!BL71</f>
        <v/>
      </c>
      <c r="V28" s="3342"/>
      <c r="W28" s="3342"/>
      <c r="X28" s="3342"/>
      <c r="Y28" s="3342"/>
      <c r="Z28" s="3342"/>
      <c r="AA28" s="3342"/>
      <c r="AB28" s="3342"/>
      <c r="AC28" s="3342"/>
      <c r="AD28" s="3342"/>
      <c r="AE28" s="3342"/>
      <c r="AF28" s="3342"/>
      <c r="AG28" s="3342"/>
      <c r="AH28" s="3342"/>
      <c r="AI28" s="3342"/>
      <c r="AJ28" s="3343"/>
      <c r="AK28" s="3284">
        <f>略歴書入力画面!Y71</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略歴書入力画面!BL72</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略歴書入力画面!BL73</f>
        <v/>
      </c>
      <c r="V30" s="3342"/>
      <c r="W30" s="3342"/>
      <c r="X30" s="3342"/>
      <c r="Y30" s="3342"/>
      <c r="Z30" s="3342"/>
      <c r="AA30" s="3342"/>
      <c r="AB30" s="3342"/>
      <c r="AC30" s="3342"/>
      <c r="AD30" s="3342"/>
      <c r="AE30" s="3342"/>
      <c r="AF30" s="3342"/>
      <c r="AG30" s="3342"/>
      <c r="AH30" s="3342"/>
      <c r="AI30" s="3342"/>
      <c r="AJ30" s="3343"/>
      <c r="AK30" s="3284">
        <f>略歴書入力画面!Y73</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略歴書入力画面!BL74</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略歴書入力画面!BL75</f>
        <v/>
      </c>
      <c r="V32" s="3342"/>
      <c r="W32" s="3342"/>
      <c r="X32" s="3342"/>
      <c r="Y32" s="3342"/>
      <c r="Z32" s="3342"/>
      <c r="AA32" s="3342"/>
      <c r="AB32" s="3342"/>
      <c r="AC32" s="3342"/>
      <c r="AD32" s="3342"/>
      <c r="AE32" s="3342"/>
      <c r="AF32" s="3342"/>
      <c r="AG32" s="3342"/>
      <c r="AH32" s="3342"/>
      <c r="AI32" s="3342"/>
      <c r="AJ32" s="3343"/>
      <c r="AK32" s="3284">
        <f>略歴書入力画面!Y75</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略歴書入力画面!BL76</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略歴書入力画面!BL77</f>
        <v/>
      </c>
      <c r="V34" s="3342"/>
      <c r="W34" s="3342"/>
      <c r="X34" s="3342"/>
      <c r="Y34" s="3342"/>
      <c r="Z34" s="3342"/>
      <c r="AA34" s="3342"/>
      <c r="AB34" s="3342"/>
      <c r="AC34" s="3342"/>
      <c r="AD34" s="3342"/>
      <c r="AE34" s="3342"/>
      <c r="AF34" s="3342"/>
      <c r="AG34" s="3342"/>
      <c r="AH34" s="3342"/>
      <c r="AI34" s="3342"/>
      <c r="AJ34" s="3343"/>
      <c r="AK34" s="3284">
        <f>略歴書入力画面!Y77</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略歴書入力画面!BL78</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略歴書入力画面!BL79</f>
        <v/>
      </c>
      <c r="V36" s="3342"/>
      <c r="W36" s="3342"/>
      <c r="X36" s="3342"/>
      <c r="Y36" s="3342"/>
      <c r="Z36" s="3342"/>
      <c r="AA36" s="3342"/>
      <c r="AB36" s="3342"/>
      <c r="AC36" s="3342"/>
      <c r="AD36" s="3342"/>
      <c r="AE36" s="3342"/>
      <c r="AF36" s="3342"/>
      <c r="AG36" s="3342"/>
      <c r="AH36" s="3342"/>
      <c r="AI36" s="3342"/>
      <c r="AJ36" s="3343"/>
      <c r="AK36" s="3284">
        <f>略歴書入力画面!Y79</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略歴書入力画面!BL80</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略歴書入力画面!BL47</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略歴書入力画面!M49</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bSXBZ8OZ47e/yGLxdGgPO7lmCKB8VoAZ+c89KDoH0G6+A+oIg9QpzpKwboY5G/aydlgMN+zoorptcmkpoYZ/ig==" saltValue="B15wSG27Lp4n8W9NPNCIRQ==" spinCount="100000" sheet="1" objects="1" scenarios="1"/>
  <mergeCells count="112">
    <mergeCell ref="BB5:CB6"/>
    <mergeCell ref="F7:H57"/>
    <mergeCell ref="I7:CB7"/>
    <mergeCell ref="I8:I10"/>
    <mergeCell ref="J8:Q10"/>
    <mergeCell ref="R8:R10"/>
    <mergeCell ref="S8:CB9"/>
    <mergeCell ref="S10:AU10"/>
    <mergeCell ref="AV10:BB10"/>
    <mergeCell ref="J11:Q11"/>
    <mergeCell ref="R11:R13"/>
    <mergeCell ref="BC10:BD10"/>
    <mergeCell ref="BE11:BE13"/>
    <mergeCell ref="BF11:BZ13"/>
    <mergeCell ref="CA11:CB13"/>
    <mergeCell ref="J12:Q13"/>
    <mergeCell ref="S12:AU13"/>
    <mergeCell ref="S11:AU11"/>
    <mergeCell ref="AV11:AV13"/>
    <mergeCell ref="AW11:BD13"/>
    <mergeCell ref="S22:T22"/>
    <mergeCell ref="U22:AJ22"/>
    <mergeCell ref="AK22:CB23"/>
    <mergeCell ref="S23:T23"/>
    <mergeCell ref="A1:E57"/>
    <mergeCell ref="F2:CD2"/>
    <mergeCell ref="F3:AF4"/>
    <mergeCell ref="AG3:BA4"/>
    <mergeCell ref="BB3:CB4"/>
    <mergeCell ref="CC3:CD57"/>
    <mergeCell ref="F5:AF6"/>
    <mergeCell ref="AG5:BA6"/>
    <mergeCell ref="BE10:BI10"/>
    <mergeCell ref="BJ10:BK10"/>
    <mergeCell ref="AV14:AV16"/>
    <mergeCell ref="AW14:BD16"/>
    <mergeCell ref="BE14:BE16"/>
    <mergeCell ref="BF14:CB16"/>
    <mergeCell ref="S14:AU16"/>
    <mergeCell ref="F1:CB1"/>
    <mergeCell ref="BL10:BQ10"/>
    <mergeCell ref="BR10:BS10"/>
    <mergeCell ref="BT10:BZ10"/>
    <mergeCell ref="CA10:CB10"/>
    <mergeCell ref="I14:I16"/>
    <mergeCell ref="J14:Q16"/>
    <mergeCell ref="R14:R16"/>
    <mergeCell ref="I11:I13"/>
    <mergeCell ref="U23:AJ23"/>
    <mergeCell ref="S24:T24"/>
    <mergeCell ref="U24:AJ24"/>
    <mergeCell ref="AK24:CB25"/>
    <mergeCell ref="S25:T25"/>
    <mergeCell ref="S18:T18"/>
    <mergeCell ref="U18:AJ18"/>
    <mergeCell ref="AK18:CB19"/>
    <mergeCell ref="S19:T19"/>
    <mergeCell ref="U19:AJ19"/>
    <mergeCell ref="S20:T20"/>
    <mergeCell ref="U20:AJ20"/>
    <mergeCell ref="AK20:CB21"/>
    <mergeCell ref="S21:T21"/>
    <mergeCell ref="U21:AJ21"/>
    <mergeCell ref="S28:T28"/>
    <mergeCell ref="U28:AJ28"/>
    <mergeCell ref="AK28:CB29"/>
    <mergeCell ref="S29:T29"/>
    <mergeCell ref="U29:AJ29"/>
    <mergeCell ref="I17:I37"/>
    <mergeCell ref="J17:Q37"/>
    <mergeCell ref="R17:R37"/>
    <mergeCell ref="S17:AJ17"/>
    <mergeCell ref="AK17:CB17"/>
    <mergeCell ref="U25:AJ25"/>
    <mergeCell ref="S26:T26"/>
    <mergeCell ref="U26:AJ26"/>
    <mergeCell ref="AK26:CB27"/>
    <mergeCell ref="S27:T27"/>
    <mergeCell ref="U27:AJ27"/>
    <mergeCell ref="S30:T30"/>
    <mergeCell ref="U30:AJ30"/>
    <mergeCell ref="AK30:CB31"/>
    <mergeCell ref="S31:T31"/>
    <mergeCell ref="U31:AJ31"/>
    <mergeCell ref="S32:T32"/>
    <mergeCell ref="U32:AJ32"/>
    <mergeCell ref="AK32:CB33"/>
    <mergeCell ref="S33:T33"/>
    <mergeCell ref="U33:AJ33"/>
    <mergeCell ref="S34:T34"/>
    <mergeCell ref="U34:AJ34"/>
    <mergeCell ref="AK34:CB35"/>
    <mergeCell ref="S35:T35"/>
    <mergeCell ref="U35:AJ35"/>
    <mergeCell ref="S36:T36"/>
    <mergeCell ref="U36:AJ36"/>
    <mergeCell ref="AK36:CB37"/>
    <mergeCell ref="S37:T37"/>
    <mergeCell ref="U37:AJ37"/>
    <mergeCell ref="I38:CB38"/>
    <mergeCell ref="I39:CB39"/>
    <mergeCell ref="I40:CB40"/>
    <mergeCell ref="I41:Q41"/>
    <mergeCell ref="R41:AJ41"/>
    <mergeCell ref="AK41:CB41"/>
    <mergeCell ref="I44:CB57"/>
    <mergeCell ref="I42:CB42"/>
    <mergeCell ref="I43:AQ43"/>
    <mergeCell ref="AR43:AY43"/>
    <mergeCell ref="AZ43:BV43"/>
    <mergeCell ref="BW43:BX43"/>
    <mergeCell ref="BY43:CB43"/>
  </mergeCells>
  <phoneticPr fontId="23"/>
  <dataValidations count="2">
    <dataValidation imeMode="hiragana" allowBlank="1" showInputMessage="1" sqref="R17 CN1:CO43 CB58:CE1048576 AZ43 BB5 F7 I11 I7:I8 F1:F3 CN46:CN1048576 CC3 I38:I44 A58:BQ1048576 AR43 CC1:CE1 CP1:XFD1048576 I14 CO45:CO1048576 AG3 BB3 F5 AG5" xr:uid="{00000000-0002-0000-0300-000001000000}"/>
    <dataValidation imeMode="off" allowBlank="1" showInputMessage="1" sqref="S8:AF37 AV8:CB37 AG8:AU13 AG17:AU37" xr:uid="{00000000-0002-0000-0300-000000000000}"/>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0A863A70-2B13-42F2-BFEA-7697CDDA4C7B}">
            <xm:f>RIGHT(★入力画面!$BL$2,1)="2"</xm:f>
            <x14:dxf>
              <fill>
                <patternFill>
                  <bgColor theme="0" tint="-0.499984740745262"/>
                </patternFill>
              </fill>
            </x14:dxf>
          </x14:cfRule>
          <xm:sqref>A1:CD57</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5CDC-AB45-47E7-ACD6-D101C9E67327}">
  <sheetPr codeName="Sheet44">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略歴書入力画面!M88</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略歴書入力画面!M89</f>
        <v>0</v>
      </c>
      <c r="BF10" s="3353"/>
      <c r="BG10" s="3353"/>
      <c r="BH10" s="3353"/>
      <c r="BI10" s="3353"/>
      <c r="BJ10" s="3277" t="s">
        <v>77</v>
      </c>
      <c r="BK10" s="3277"/>
      <c r="BL10" s="3311">
        <f>略歴書入力画面!P89</f>
        <v>0</v>
      </c>
      <c r="BM10" s="3353"/>
      <c r="BN10" s="3353"/>
      <c r="BO10" s="3353"/>
      <c r="BP10" s="3353"/>
      <c r="BQ10" s="3353"/>
      <c r="BR10" s="3303" t="s">
        <v>83</v>
      </c>
      <c r="BS10" s="3303"/>
      <c r="BT10" s="3040">
        <f>略歴書入力画面!T89</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略歴書入力画面!M85</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略歴書入力画面!BL90</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略歴書入力画面!M86</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略歴書入力画面!BL87</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略歴書入力画面!BL95</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略歴書入力画面!BL98</f>
        <v/>
      </c>
      <c r="V18" s="3342"/>
      <c r="W18" s="3342"/>
      <c r="X18" s="3342"/>
      <c r="Y18" s="3342"/>
      <c r="Z18" s="3342"/>
      <c r="AA18" s="3342"/>
      <c r="AB18" s="3342"/>
      <c r="AC18" s="3342"/>
      <c r="AD18" s="3342"/>
      <c r="AE18" s="3342"/>
      <c r="AF18" s="3342"/>
      <c r="AG18" s="3342"/>
      <c r="AH18" s="3342"/>
      <c r="AI18" s="3342"/>
      <c r="AJ18" s="3343"/>
      <c r="AK18" s="3284">
        <f>略歴書入力画面!Y98</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略歴書入力画面!BL99</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略歴書入力画面!BL100</f>
        <v/>
      </c>
      <c r="V20" s="3342"/>
      <c r="W20" s="3342"/>
      <c r="X20" s="3342"/>
      <c r="Y20" s="3342"/>
      <c r="Z20" s="3342"/>
      <c r="AA20" s="3342"/>
      <c r="AB20" s="3342"/>
      <c r="AC20" s="3342"/>
      <c r="AD20" s="3342"/>
      <c r="AE20" s="3342"/>
      <c r="AF20" s="3342"/>
      <c r="AG20" s="3342"/>
      <c r="AH20" s="3342"/>
      <c r="AI20" s="3342"/>
      <c r="AJ20" s="3343"/>
      <c r="AK20" s="3284">
        <f>略歴書入力画面!Y100</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略歴書入力画面!BL101</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略歴書入力画面!BL102</f>
        <v/>
      </c>
      <c r="V22" s="3342"/>
      <c r="W22" s="3342"/>
      <c r="X22" s="3342"/>
      <c r="Y22" s="3342"/>
      <c r="Z22" s="3342"/>
      <c r="AA22" s="3342"/>
      <c r="AB22" s="3342"/>
      <c r="AC22" s="3342"/>
      <c r="AD22" s="3342"/>
      <c r="AE22" s="3342"/>
      <c r="AF22" s="3342"/>
      <c r="AG22" s="3342"/>
      <c r="AH22" s="3342"/>
      <c r="AI22" s="3342"/>
      <c r="AJ22" s="3343"/>
      <c r="AK22" s="3284">
        <f>略歴書入力画面!Y102</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略歴書入力画面!BL103</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略歴書入力画面!BL104</f>
        <v/>
      </c>
      <c r="V24" s="3342"/>
      <c r="W24" s="3342"/>
      <c r="X24" s="3342"/>
      <c r="Y24" s="3342"/>
      <c r="Z24" s="3342"/>
      <c r="AA24" s="3342"/>
      <c r="AB24" s="3342"/>
      <c r="AC24" s="3342"/>
      <c r="AD24" s="3342"/>
      <c r="AE24" s="3342"/>
      <c r="AF24" s="3342"/>
      <c r="AG24" s="3342"/>
      <c r="AH24" s="3342"/>
      <c r="AI24" s="3342"/>
      <c r="AJ24" s="3343"/>
      <c r="AK24" s="3284">
        <f>略歴書入力画面!Y104</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略歴書入力画面!BL105</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略歴書入力画面!BL106</f>
        <v/>
      </c>
      <c r="V26" s="3342"/>
      <c r="W26" s="3342"/>
      <c r="X26" s="3342"/>
      <c r="Y26" s="3342"/>
      <c r="Z26" s="3342"/>
      <c r="AA26" s="3342"/>
      <c r="AB26" s="3342"/>
      <c r="AC26" s="3342"/>
      <c r="AD26" s="3342"/>
      <c r="AE26" s="3342"/>
      <c r="AF26" s="3342"/>
      <c r="AG26" s="3342"/>
      <c r="AH26" s="3342"/>
      <c r="AI26" s="3342"/>
      <c r="AJ26" s="3343"/>
      <c r="AK26" s="3284">
        <f>略歴書入力画面!Y106</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略歴書入力画面!BL107</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略歴書入力画面!BL108</f>
        <v/>
      </c>
      <c r="V28" s="3342"/>
      <c r="W28" s="3342"/>
      <c r="X28" s="3342"/>
      <c r="Y28" s="3342"/>
      <c r="Z28" s="3342"/>
      <c r="AA28" s="3342"/>
      <c r="AB28" s="3342"/>
      <c r="AC28" s="3342"/>
      <c r="AD28" s="3342"/>
      <c r="AE28" s="3342"/>
      <c r="AF28" s="3342"/>
      <c r="AG28" s="3342"/>
      <c r="AH28" s="3342"/>
      <c r="AI28" s="3342"/>
      <c r="AJ28" s="3343"/>
      <c r="AK28" s="3284">
        <f>略歴書入力画面!Y108</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略歴書入力画面!BL109</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略歴書入力画面!BL110</f>
        <v/>
      </c>
      <c r="V30" s="3342"/>
      <c r="W30" s="3342"/>
      <c r="X30" s="3342"/>
      <c r="Y30" s="3342"/>
      <c r="Z30" s="3342"/>
      <c r="AA30" s="3342"/>
      <c r="AB30" s="3342"/>
      <c r="AC30" s="3342"/>
      <c r="AD30" s="3342"/>
      <c r="AE30" s="3342"/>
      <c r="AF30" s="3342"/>
      <c r="AG30" s="3342"/>
      <c r="AH30" s="3342"/>
      <c r="AI30" s="3342"/>
      <c r="AJ30" s="3343"/>
      <c r="AK30" s="3284">
        <f>略歴書入力画面!Y110</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略歴書入力画面!BL111</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略歴書入力画面!BL112</f>
        <v/>
      </c>
      <c r="V32" s="3342"/>
      <c r="W32" s="3342"/>
      <c r="X32" s="3342"/>
      <c r="Y32" s="3342"/>
      <c r="Z32" s="3342"/>
      <c r="AA32" s="3342"/>
      <c r="AB32" s="3342"/>
      <c r="AC32" s="3342"/>
      <c r="AD32" s="3342"/>
      <c r="AE32" s="3342"/>
      <c r="AF32" s="3342"/>
      <c r="AG32" s="3342"/>
      <c r="AH32" s="3342"/>
      <c r="AI32" s="3342"/>
      <c r="AJ32" s="3343"/>
      <c r="AK32" s="3284">
        <f>略歴書入力画面!Y112</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略歴書入力画面!BL113</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略歴書入力画面!BL114</f>
        <v/>
      </c>
      <c r="V34" s="3342"/>
      <c r="W34" s="3342"/>
      <c r="X34" s="3342"/>
      <c r="Y34" s="3342"/>
      <c r="Z34" s="3342"/>
      <c r="AA34" s="3342"/>
      <c r="AB34" s="3342"/>
      <c r="AC34" s="3342"/>
      <c r="AD34" s="3342"/>
      <c r="AE34" s="3342"/>
      <c r="AF34" s="3342"/>
      <c r="AG34" s="3342"/>
      <c r="AH34" s="3342"/>
      <c r="AI34" s="3342"/>
      <c r="AJ34" s="3343"/>
      <c r="AK34" s="3284">
        <f>略歴書入力画面!Y114</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略歴書入力画面!BL115</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略歴書入力画面!BL116</f>
        <v/>
      </c>
      <c r="V36" s="3342"/>
      <c r="W36" s="3342"/>
      <c r="X36" s="3342"/>
      <c r="Y36" s="3342"/>
      <c r="Z36" s="3342"/>
      <c r="AA36" s="3342"/>
      <c r="AB36" s="3342"/>
      <c r="AC36" s="3342"/>
      <c r="AD36" s="3342"/>
      <c r="AE36" s="3342"/>
      <c r="AF36" s="3342"/>
      <c r="AG36" s="3342"/>
      <c r="AH36" s="3342"/>
      <c r="AI36" s="3342"/>
      <c r="AJ36" s="3343"/>
      <c r="AK36" s="3284">
        <f>略歴書入力画面!Y116</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略歴書入力画面!BL117</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略歴書入力画面!BL84</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略歴書入力画面!M86</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GLxTlB7zVKqsP94Uk4pkZiYPkBiJWSDbbAgBLboMhgSaSVfVK/1xbNGjOdIutfvBTINdCdtZBsnNbRNhHYvWfQ==" saltValue="IjeUMuQ/Dj2Ixwwi04S3Jw==" spinCount="100000" sheet="1" objects="1" scenarios="1"/>
  <mergeCells count="112">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U22:AJ22"/>
    <mergeCell ref="AK22:CB23"/>
    <mergeCell ref="S23:T23"/>
    <mergeCell ref="U23:AJ23"/>
    <mergeCell ref="S24:T24"/>
    <mergeCell ref="U24:AJ24"/>
    <mergeCell ref="AK24:CB25"/>
    <mergeCell ref="S25:T25"/>
    <mergeCell ref="U25:AJ25"/>
    <mergeCell ref="I17:I37"/>
    <mergeCell ref="J17:Q37"/>
    <mergeCell ref="R17:R37"/>
    <mergeCell ref="S17:AJ17"/>
    <mergeCell ref="AK17:CB17"/>
    <mergeCell ref="S18:T18"/>
    <mergeCell ref="U18:AJ18"/>
    <mergeCell ref="AK18:CB19"/>
    <mergeCell ref="I14:I16"/>
    <mergeCell ref="J14:Q16"/>
    <mergeCell ref="R14:R16"/>
    <mergeCell ref="S14:AU16"/>
    <mergeCell ref="AV14:AV16"/>
    <mergeCell ref="AW14:BD16"/>
    <mergeCell ref="S19:T19"/>
    <mergeCell ref="U19:AJ19"/>
    <mergeCell ref="S20:T20"/>
    <mergeCell ref="U20:AJ20"/>
    <mergeCell ref="AK20:CB21"/>
    <mergeCell ref="S21:T21"/>
    <mergeCell ref="U21:AJ21"/>
    <mergeCell ref="BE14:BE16"/>
    <mergeCell ref="BF14:CB16"/>
    <mergeCell ref="S22:T22"/>
    <mergeCell ref="BE10:BI10"/>
    <mergeCell ref="AW11:BD13"/>
    <mergeCell ref="BE11:BE13"/>
    <mergeCell ref="BF11:BZ13"/>
    <mergeCell ref="CA11:CB13"/>
    <mergeCell ref="J12:Q13"/>
    <mergeCell ref="S12:AU13"/>
    <mergeCell ref="BJ10:BK10"/>
    <mergeCell ref="BL10:BQ10"/>
    <mergeCell ref="BR10:BS10"/>
    <mergeCell ref="BT10:BZ10"/>
    <mergeCell ref="CA10:CB10"/>
    <mergeCell ref="A1:E57"/>
    <mergeCell ref="F1:CB1"/>
    <mergeCell ref="F2:CD2"/>
    <mergeCell ref="F3:AF4"/>
    <mergeCell ref="AG3:BA4"/>
    <mergeCell ref="BB3:CB4"/>
    <mergeCell ref="CC3:CD57"/>
    <mergeCell ref="F5:AF6"/>
    <mergeCell ref="AG5:BA6"/>
    <mergeCell ref="BB5:CB6"/>
    <mergeCell ref="I11:I13"/>
    <mergeCell ref="J11:Q11"/>
    <mergeCell ref="R11:R13"/>
    <mergeCell ref="S11:AU11"/>
    <mergeCell ref="AV11:AV13"/>
    <mergeCell ref="F7:H57"/>
    <mergeCell ref="I7:CB7"/>
    <mergeCell ref="I8:I10"/>
    <mergeCell ref="J8:Q10"/>
    <mergeCell ref="R8:R10"/>
    <mergeCell ref="S8:CB9"/>
    <mergeCell ref="S10:AU10"/>
    <mergeCell ref="AV10:BB10"/>
    <mergeCell ref="BC10:BD10"/>
  </mergeCells>
  <phoneticPr fontId="23"/>
  <dataValidations count="2">
    <dataValidation imeMode="off" allowBlank="1" showInputMessage="1" sqref="S8:AF37 AV8:CB37 AG8:AU13 AG17:AU37" xr:uid="{5DF49C6C-3A74-4159-B528-D99B3156C2C5}"/>
    <dataValidation imeMode="hiragana" allowBlank="1" showInputMessage="1" sqref="R17 CN1:CO43 CB58:CE1048576 AZ43 BB5 F7 I11 I7:I8 F1:F3 CN46:CN1048576 CC3 I38:I44 A58:BQ1048576 AR43 CC1:CE1 CP1:XFD1048576 I14 CO45:CO1048576 AG3 BB3 F5 AG5" xr:uid="{4746D66B-F506-43CF-B78B-3B5D6CF964F6}"/>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3B3534F4-9AAD-454D-B5DE-DF43806376C2}">
            <xm:f>RIGHT(★入力画面!$BL$2,1)="2"</xm:f>
            <x14:dxf>
              <fill>
                <patternFill>
                  <bgColor theme="0" tint="-0.499984740745262"/>
                </patternFill>
              </fill>
            </x14:dxf>
          </x14:cfRule>
          <xm:sqref>A1:CD57</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DD8E-DD4E-44AA-8816-95AE7D7CDC4E}">
  <sheetPr codeName="Sheet45">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略歴書入力画面!M125</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略歴書入力画面!M126</f>
        <v>0</v>
      </c>
      <c r="BF10" s="3353"/>
      <c r="BG10" s="3353"/>
      <c r="BH10" s="3353"/>
      <c r="BI10" s="3353"/>
      <c r="BJ10" s="3277" t="s">
        <v>77</v>
      </c>
      <c r="BK10" s="3277"/>
      <c r="BL10" s="3311">
        <f>略歴書入力画面!P126</f>
        <v>0</v>
      </c>
      <c r="BM10" s="3353"/>
      <c r="BN10" s="3353"/>
      <c r="BO10" s="3353"/>
      <c r="BP10" s="3353"/>
      <c r="BQ10" s="3353"/>
      <c r="BR10" s="3303" t="s">
        <v>83</v>
      </c>
      <c r="BS10" s="3303"/>
      <c r="BT10" s="3040">
        <f>略歴書入力画面!T126</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略歴書入力画面!M122</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略歴書入力画面!BL127</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略歴書入力画面!M123</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略歴書入力画面!BL124</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略歴書入力画面!BL132</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略歴書入力画面!BL135</f>
        <v/>
      </c>
      <c r="V18" s="3342"/>
      <c r="W18" s="3342"/>
      <c r="X18" s="3342"/>
      <c r="Y18" s="3342"/>
      <c r="Z18" s="3342"/>
      <c r="AA18" s="3342"/>
      <c r="AB18" s="3342"/>
      <c r="AC18" s="3342"/>
      <c r="AD18" s="3342"/>
      <c r="AE18" s="3342"/>
      <c r="AF18" s="3342"/>
      <c r="AG18" s="3342"/>
      <c r="AH18" s="3342"/>
      <c r="AI18" s="3342"/>
      <c r="AJ18" s="3343"/>
      <c r="AK18" s="3284">
        <f>略歴書入力画面!Y135</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略歴書入力画面!BL136</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略歴書入力画面!BL137</f>
        <v/>
      </c>
      <c r="V20" s="3342"/>
      <c r="W20" s="3342"/>
      <c r="X20" s="3342"/>
      <c r="Y20" s="3342"/>
      <c r="Z20" s="3342"/>
      <c r="AA20" s="3342"/>
      <c r="AB20" s="3342"/>
      <c r="AC20" s="3342"/>
      <c r="AD20" s="3342"/>
      <c r="AE20" s="3342"/>
      <c r="AF20" s="3342"/>
      <c r="AG20" s="3342"/>
      <c r="AH20" s="3342"/>
      <c r="AI20" s="3342"/>
      <c r="AJ20" s="3343"/>
      <c r="AK20" s="3284">
        <f>略歴書入力画面!Y137</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略歴書入力画面!BL138</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略歴書入力画面!BL139</f>
        <v/>
      </c>
      <c r="V22" s="3342"/>
      <c r="W22" s="3342"/>
      <c r="X22" s="3342"/>
      <c r="Y22" s="3342"/>
      <c r="Z22" s="3342"/>
      <c r="AA22" s="3342"/>
      <c r="AB22" s="3342"/>
      <c r="AC22" s="3342"/>
      <c r="AD22" s="3342"/>
      <c r="AE22" s="3342"/>
      <c r="AF22" s="3342"/>
      <c r="AG22" s="3342"/>
      <c r="AH22" s="3342"/>
      <c r="AI22" s="3342"/>
      <c r="AJ22" s="3343"/>
      <c r="AK22" s="3284">
        <f>略歴書入力画面!Y139</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略歴書入力画面!BL140</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略歴書入力画面!BL141</f>
        <v/>
      </c>
      <c r="V24" s="3342"/>
      <c r="W24" s="3342"/>
      <c r="X24" s="3342"/>
      <c r="Y24" s="3342"/>
      <c r="Z24" s="3342"/>
      <c r="AA24" s="3342"/>
      <c r="AB24" s="3342"/>
      <c r="AC24" s="3342"/>
      <c r="AD24" s="3342"/>
      <c r="AE24" s="3342"/>
      <c r="AF24" s="3342"/>
      <c r="AG24" s="3342"/>
      <c r="AH24" s="3342"/>
      <c r="AI24" s="3342"/>
      <c r="AJ24" s="3343"/>
      <c r="AK24" s="3284">
        <f>略歴書入力画面!Y141</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略歴書入力画面!BL142</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略歴書入力画面!BL143</f>
        <v/>
      </c>
      <c r="V26" s="3342"/>
      <c r="W26" s="3342"/>
      <c r="X26" s="3342"/>
      <c r="Y26" s="3342"/>
      <c r="Z26" s="3342"/>
      <c r="AA26" s="3342"/>
      <c r="AB26" s="3342"/>
      <c r="AC26" s="3342"/>
      <c r="AD26" s="3342"/>
      <c r="AE26" s="3342"/>
      <c r="AF26" s="3342"/>
      <c r="AG26" s="3342"/>
      <c r="AH26" s="3342"/>
      <c r="AI26" s="3342"/>
      <c r="AJ26" s="3343"/>
      <c r="AK26" s="3284">
        <f>略歴書入力画面!Y143</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略歴書入力画面!BL144</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略歴書入力画面!BL145</f>
        <v/>
      </c>
      <c r="V28" s="3342"/>
      <c r="W28" s="3342"/>
      <c r="X28" s="3342"/>
      <c r="Y28" s="3342"/>
      <c r="Z28" s="3342"/>
      <c r="AA28" s="3342"/>
      <c r="AB28" s="3342"/>
      <c r="AC28" s="3342"/>
      <c r="AD28" s="3342"/>
      <c r="AE28" s="3342"/>
      <c r="AF28" s="3342"/>
      <c r="AG28" s="3342"/>
      <c r="AH28" s="3342"/>
      <c r="AI28" s="3342"/>
      <c r="AJ28" s="3343"/>
      <c r="AK28" s="3284">
        <f>略歴書入力画面!Y145</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略歴書入力画面!BL146</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略歴書入力画面!BL147</f>
        <v/>
      </c>
      <c r="V30" s="3342"/>
      <c r="W30" s="3342"/>
      <c r="X30" s="3342"/>
      <c r="Y30" s="3342"/>
      <c r="Z30" s="3342"/>
      <c r="AA30" s="3342"/>
      <c r="AB30" s="3342"/>
      <c r="AC30" s="3342"/>
      <c r="AD30" s="3342"/>
      <c r="AE30" s="3342"/>
      <c r="AF30" s="3342"/>
      <c r="AG30" s="3342"/>
      <c r="AH30" s="3342"/>
      <c r="AI30" s="3342"/>
      <c r="AJ30" s="3343"/>
      <c r="AK30" s="3284">
        <f>略歴書入力画面!Y147</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略歴書入力画面!BL148</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略歴書入力画面!BL149</f>
        <v/>
      </c>
      <c r="V32" s="3342"/>
      <c r="W32" s="3342"/>
      <c r="X32" s="3342"/>
      <c r="Y32" s="3342"/>
      <c r="Z32" s="3342"/>
      <c r="AA32" s="3342"/>
      <c r="AB32" s="3342"/>
      <c r="AC32" s="3342"/>
      <c r="AD32" s="3342"/>
      <c r="AE32" s="3342"/>
      <c r="AF32" s="3342"/>
      <c r="AG32" s="3342"/>
      <c r="AH32" s="3342"/>
      <c r="AI32" s="3342"/>
      <c r="AJ32" s="3343"/>
      <c r="AK32" s="3284">
        <f>略歴書入力画面!Y149</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略歴書入力画面!BL150</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略歴書入力画面!BL151</f>
        <v/>
      </c>
      <c r="V34" s="3342"/>
      <c r="W34" s="3342"/>
      <c r="X34" s="3342"/>
      <c r="Y34" s="3342"/>
      <c r="Z34" s="3342"/>
      <c r="AA34" s="3342"/>
      <c r="AB34" s="3342"/>
      <c r="AC34" s="3342"/>
      <c r="AD34" s="3342"/>
      <c r="AE34" s="3342"/>
      <c r="AF34" s="3342"/>
      <c r="AG34" s="3342"/>
      <c r="AH34" s="3342"/>
      <c r="AI34" s="3342"/>
      <c r="AJ34" s="3343"/>
      <c r="AK34" s="3284">
        <f>略歴書入力画面!Y151</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略歴書入力画面!BL152</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略歴書入力画面!BL153</f>
        <v/>
      </c>
      <c r="V36" s="3342"/>
      <c r="W36" s="3342"/>
      <c r="X36" s="3342"/>
      <c r="Y36" s="3342"/>
      <c r="Z36" s="3342"/>
      <c r="AA36" s="3342"/>
      <c r="AB36" s="3342"/>
      <c r="AC36" s="3342"/>
      <c r="AD36" s="3342"/>
      <c r="AE36" s="3342"/>
      <c r="AF36" s="3342"/>
      <c r="AG36" s="3342"/>
      <c r="AH36" s="3342"/>
      <c r="AI36" s="3342"/>
      <c r="AJ36" s="3343"/>
      <c r="AK36" s="3284">
        <f>略歴書入力画面!Y153</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略歴書入力画面!BL154</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略歴書入力画面!BL121</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略歴書入力画面!M123</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jytV439Ov/hF/++FB/i5Xpou+IX30M5avPVsc6bVc/WS5caJpn6vNVvQe21MAZuCiCWVm3ISP2XqLsqbzZcoAQ==" saltValue="GA4Ke85bkbWreo4CbvSY4w==" spinCount="100000" sheet="1" objects="1" scenarios="1"/>
  <mergeCells count="112">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U22:AJ22"/>
    <mergeCell ref="AK22:CB23"/>
    <mergeCell ref="S23:T23"/>
    <mergeCell ref="U23:AJ23"/>
    <mergeCell ref="S24:T24"/>
    <mergeCell ref="U24:AJ24"/>
    <mergeCell ref="AK24:CB25"/>
    <mergeCell ref="S25:T25"/>
    <mergeCell ref="U25:AJ25"/>
    <mergeCell ref="I17:I37"/>
    <mergeCell ref="J17:Q37"/>
    <mergeCell ref="R17:R37"/>
    <mergeCell ref="S17:AJ17"/>
    <mergeCell ref="AK17:CB17"/>
    <mergeCell ref="S18:T18"/>
    <mergeCell ref="U18:AJ18"/>
    <mergeCell ref="AK18:CB19"/>
    <mergeCell ref="I14:I16"/>
    <mergeCell ref="J14:Q16"/>
    <mergeCell ref="R14:R16"/>
    <mergeCell ref="S14:AU16"/>
    <mergeCell ref="AV14:AV16"/>
    <mergeCell ref="AW14:BD16"/>
    <mergeCell ref="S19:T19"/>
    <mergeCell ref="U19:AJ19"/>
    <mergeCell ref="S20:T20"/>
    <mergeCell ref="U20:AJ20"/>
    <mergeCell ref="AK20:CB21"/>
    <mergeCell ref="S21:T21"/>
    <mergeCell ref="U21:AJ21"/>
    <mergeCell ref="BE14:BE16"/>
    <mergeCell ref="BF14:CB16"/>
    <mergeCell ref="S22:T22"/>
    <mergeCell ref="BE10:BI10"/>
    <mergeCell ref="AW11:BD13"/>
    <mergeCell ref="BE11:BE13"/>
    <mergeCell ref="BF11:BZ13"/>
    <mergeCell ref="CA11:CB13"/>
    <mergeCell ref="J12:Q13"/>
    <mergeCell ref="S12:AU13"/>
    <mergeCell ref="BJ10:BK10"/>
    <mergeCell ref="BL10:BQ10"/>
    <mergeCell ref="BR10:BS10"/>
    <mergeCell ref="BT10:BZ10"/>
    <mergeCell ref="CA10:CB10"/>
    <mergeCell ref="A1:E57"/>
    <mergeCell ref="F1:CB1"/>
    <mergeCell ref="F2:CD2"/>
    <mergeCell ref="F3:AF4"/>
    <mergeCell ref="AG3:BA4"/>
    <mergeCell ref="BB3:CB4"/>
    <mergeCell ref="CC3:CD57"/>
    <mergeCell ref="F5:AF6"/>
    <mergeCell ref="AG5:BA6"/>
    <mergeCell ref="BB5:CB6"/>
    <mergeCell ref="I11:I13"/>
    <mergeCell ref="J11:Q11"/>
    <mergeCell ref="R11:R13"/>
    <mergeCell ref="S11:AU11"/>
    <mergeCell ref="AV11:AV13"/>
    <mergeCell ref="F7:H57"/>
    <mergeCell ref="I7:CB7"/>
    <mergeCell ref="I8:I10"/>
    <mergeCell ref="J8:Q10"/>
    <mergeCell ref="R8:R10"/>
    <mergeCell ref="S8:CB9"/>
    <mergeCell ref="S10:AU10"/>
    <mergeCell ref="AV10:BB10"/>
    <mergeCell ref="BC10:BD10"/>
  </mergeCells>
  <phoneticPr fontId="23"/>
  <dataValidations count="2">
    <dataValidation imeMode="hiragana" allowBlank="1" showInputMessage="1" sqref="R17 CN1:CO43 CB58:CE1048576 AZ43 BB5 F7 I11 I7:I8 F1:F3 CN46:CN1048576 CC3 I38:I44 A58:BQ1048576 AR43 CC1:CE1 CP1:XFD1048576 I14 CO45:CO1048576 AG3 BB3 F5 AG5" xr:uid="{64614FF8-DCAF-4B35-B3ED-387096515944}"/>
    <dataValidation imeMode="off" allowBlank="1" showInputMessage="1" sqref="S8:AF37 AV8:CB37 AG8:AU13 AG17:AU37" xr:uid="{7C60FF94-998B-462A-A3BF-9957E6B5B8EB}"/>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477C0B71-E86C-41E7-8CE3-DB662A64AE01}">
            <xm:f>RIGHT(★入力画面!$BL$2,1)="2"</xm:f>
            <x14:dxf>
              <fill>
                <patternFill>
                  <bgColor theme="0" tint="-0.499984740745262"/>
                </patternFill>
              </fill>
            </x14:dxf>
          </x14:cfRule>
          <xm:sqref>A1:CD57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D2D0-CBB9-402B-BDD8-98724897C1A1}">
  <sheetPr codeName="Sheet46">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略歴書入力画面!M162</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略歴書入力画面!M163</f>
        <v>0</v>
      </c>
      <c r="BF10" s="3353"/>
      <c r="BG10" s="3353"/>
      <c r="BH10" s="3353"/>
      <c r="BI10" s="3353"/>
      <c r="BJ10" s="3277" t="s">
        <v>77</v>
      </c>
      <c r="BK10" s="3277"/>
      <c r="BL10" s="3311">
        <f>略歴書入力画面!P163</f>
        <v>0</v>
      </c>
      <c r="BM10" s="3353"/>
      <c r="BN10" s="3353"/>
      <c r="BO10" s="3353"/>
      <c r="BP10" s="3353"/>
      <c r="BQ10" s="3353"/>
      <c r="BR10" s="3303" t="s">
        <v>83</v>
      </c>
      <c r="BS10" s="3303"/>
      <c r="BT10" s="3040">
        <f>略歴書入力画面!T163</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略歴書入力画面!M159</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略歴書入力画面!BL164</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略歴書入力画面!M160</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略歴書入力画面!BL161</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略歴書入力画面!BL169</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略歴書入力画面!BL172</f>
        <v/>
      </c>
      <c r="V18" s="3342"/>
      <c r="W18" s="3342"/>
      <c r="X18" s="3342"/>
      <c r="Y18" s="3342"/>
      <c r="Z18" s="3342"/>
      <c r="AA18" s="3342"/>
      <c r="AB18" s="3342"/>
      <c r="AC18" s="3342"/>
      <c r="AD18" s="3342"/>
      <c r="AE18" s="3342"/>
      <c r="AF18" s="3342"/>
      <c r="AG18" s="3342"/>
      <c r="AH18" s="3342"/>
      <c r="AI18" s="3342"/>
      <c r="AJ18" s="3343"/>
      <c r="AK18" s="3284">
        <f>略歴書入力画面!Y172</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略歴書入力画面!BL173</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略歴書入力画面!BL174</f>
        <v/>
      </c>
      <c r="V20" s="3342"/>
      <c r="W20" s="3342"/>
      <c r="X20" s="3342"/>
      <c r="Y20" s="3342"/>
      <c r="Z20" s="3342"/>
      <c r="AA20" s="3342"/>
      <c r="AB20" s="3342"/>
      <c r="AC20" s="3342"/>
      <c r="AD20" s="3342"/>
      <c r="AE20" s="3342"/>
      <c r="AF20" s="3342"/>
      <c r="AG20" s="3342"/>
      <c r="AH20" s="3342"/>
      <c r="AI20" s="3342"/>
      <c r="AJ20" s="3343"/>
      <c r="AK20" s="3284">
        <f>略歴書入力画面!Y174</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略歴書入力画面!BL175</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略歴書入力画面!BL176</f>
        <v/>
      </c>
      <c r="V22" s="3342"/>
      <c r="W22" s="3342"/>
      <c r="X22" s="3342"/>
      <c r="Y22" s="3342"/>
      <c r="Z22" s="3342"/>
      <c r="AA22" s="3342"/>
      <c r="AB22" s="3342"/>
      <c r="AC22" s="3342"/>
      <c r="AD22" s="3342"/>
      <c r="AE22" s="3342"/>
      <c r="AF22" s="3342"/>
      <c r="AG22" s="3342"/>
      <c r="AH22" s="3342"/>
      <c r="AI22" s="3342"/>
      <c r="AJ22" s="3343"/>
      <c r="AK22" s="3284">
        <f>略歴書入力画面!Y176</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略歴書入力画面!BL177</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略歴書入力画面!BL178</f>
        <v/>
      </c>
      <c r="V24" s="3342"/>
      <c r="W24" s="3342"/>
      <c r="X24" s="3342"/>
      <c r="Y24" s="3342"/>
      <c r="Z24" s="3342"/>
      <c r="AA24" s="3342"/>
      <c r="AB24" s="3342"/>
      <c r="AC24" s="3342"/>
      <c r="AD24" s="3342"/>
      <c r="AE24" s="3342"/>
      <c r="AF24" s="3342"/>
      <c r="AG24" s="3342"/>
      <c r="AH24" s="3342"/>
      <c r="AI24" s="3342"/>
      <c r="AJ24" s="3343"/>
      <c r="AK24" s="3284">
        <f>略歴書入力画面!Y178</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略歴書入力画面!BL179</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略歴書入力画面!BL180</f>
        <v/>
      </c>
      <c r="V26" s="3342"/>
      <c r="W26" s="3342"/>
      <c r="X26" s="3342"/>
      <c r="Y26" s="3342"/>
      <c r="Z26" s="3342"/>
      <c r="AA26" s="3342"/>
      <c r="AB26" s="3342"/>
      <c r="AC26" s="3342"/>
      <c r="AD26" s="3342"/>
      <c r="AE26" s="3342"/>
      <c r="AF26" s="3342"/>
      <c r="AG26" s="3342"/>
      <c r="AH26" s="3342"/>
      <c r="AI26" s="3342"/>
      <c r="AJ26" s="3343"/>
      <c r="AK26" s="3284">
        <f>略歴書入力画面!Y180</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略歴書入力画面!BL181</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略歴書入力画面!BL182</f>
        <v/>
      </c>
      <c r="V28" s="3342"/>
      <c r="W28" s="3342"/>
      <c r="X28" s="3342"/>
      <c r="Y28" s="3342"/>
      <c r="Z28" s="3342"/>
      <c r="AA28" s="3342"/>
      <c r="AB28" s="3342"/>
      <c r="AC28" s="3342"/>
      <c r="AD28" s="3342"/>
      <c r="AE28" s="3342"/>
      <c r="AF28" s="3342"/>
      <c r="AG28" s="3342"/>
      <c r="AH28" s="3342"/>
      <c r="AI28" s="3342"/>
      <c r="AJ28" s="3343"/>
      <c r="AK28" s="3284">
        <f>略歴書入力画面!Y182</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略歴書入力画面!BL183</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略歴書入力画面!BL184</f>
        <v/>
      </c>
      <c r="V30" s="3342"/>
      <c r="W30" s="3342"/>
      <c r="X30" s="3342"/>
      <c r="Y30" s="3342"/>
      <c r="Z30" s="3342"/>
      <c r="AA30" s="3342"/>
      <c r="AB30" s="3342"/>
      <c r="AC30" s="3342"/>
      <c r="AD30" s="3342"/>
      <c r="AE30" s="3342"/>
      <c r="AF30" s="3342"/>
      <c r="AG30" s="3342"/>
      <c r="AH30" s="3342"/>
      <c r="AI30" s="3342"/>
      <c r="AJ30" s="3343"/>
      <c r="AK30" s="3284">
        <f>略歴書入力画面!Y184</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略歴書入力画面!BL185</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略歴書入力画面!BL186</f>
        <v/>
      </c>
      <c r="V32" s="3342"/>
      <c r="W32" s="3342"/>
      <c r="X32" s="3342"/>
      <c r="Y32" s="3342"/>
      <c r="Z32" s="3342"/>
      <c r="AA32" s="3342"/>
      <c r="AB32" s="3342"/>
      <c r="AC32" s="3342"/>
      <c r="AD32" s="3342"/>
      <c r="AE32" s="3342"/>
      <c r="AF32" s="3342"/>
      <c r="AG32" s="3342"/>
      <c r="AH32" s="3342"/>
      <c r="AI32" s="3342"/>
      <c r="AJ32" s="3343"/>
      <c r="AK32" s="3284">
        <f>略歴書入力画面!Y186</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略歴書入力画面!BL187</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略歴書入力画面!BL188</f>
        <v/>
      </c>
      <c r="V34" s="3342"/>
      <c r="W34" s="3342"/>
      <c r="X34" s="3342"/>
      <c r="Y34" s="3342"/>
      <c r="Z34" s="3342"/>
      <c r="AA34" s="3342"/>
      <c r="AB34" s="3342"/>
      <c r="AC34" s="3342"/>
      <c r="AD34" s="3342"/>
      <c r="AE34" s="3342"/>
      <c r="AF34" s="3342"/>
      <c r="AG34" s="3342"/>
      <c r="AH34" s="3342"/>
      <c r="AI34" s="3342"/>
      <c r="AJ34" s="3343"/>
      <c r="AK34" s="3284">
        <f>略歴書入力画面!Y188</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略歴書入力画面!BL189</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略歴書入力画面!BL190</f>
        <v/>
      </c>
      <c r="V36" s="3342"/>
      <c r="W36" s="3342"/>
      <c r="X36" s="3342"/>
      <c r="Y36" s="3342"/>
      <c r="Z36" s="3342"/>
      <c r="AA36" s="3342"/>
      <c r="AB36" s="3342"/>
      <c r="AC36" s="3342"/>
      <c r="AD36" s="3342"/>
      <c r="AE36" s="3342"/>
      <c r="AF36" s="3342"/>
      <c r="AG36" s="3342"/>
      <c r="AH36" s="3342"/>
      <c r="AI36" s="3342"/>
      <c r="AJ36" s="3343"/>
      <c r="AK36" s="3284">
        <f>略歴書入力画面!Y190</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略歴書入力画面!BL191</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略歴書入力画面!BL158</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略歴書入力画面!M160</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6Ax4LL+W2TqFOttlSKIoMdr/ELpui3FSfaQ50wa8FXQSyjwgWJOpNV4wbOm3oCqUEcS9P1LFP2mKCH4v2yE77w==" saltValue="kkmLN4ccS/r4yZl7XPMf1A==" spinCount="100000" sheet="1" objects="1" scenarios="1"/>
  <mergeCells count="112">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U22:AJ22"/>
    <mergeCell ref="AK22:CB23"/>
    <mergeCell ref="S23:T23"/>
    <mergeCell ref="U23:AJ23"/>
    <mergeCell ref="S24:T24"/>
    <mergeCell ref="U24:AJ24"/>
    <mergeCell ref="AK24:CB25"/>
    <mergeCell ref="S25:T25"/>
    <mergeCell ref="U25:AJ25"/>
    <mergeCell ref="I17:I37"/>
    <mergeCell ref="J17:Q37"/>
    <mergeCell ref="R17:R37"/>
    <mergeCell ref="S17:AJ17"/>
    <mergeCell ref="AK17:CB17"/>
    <mergeCell ref="S18:T18"/>
    <mergeCell ref="U18:AJ18"/>
    <mergeCell ref="AK18:CB19"/>
    <mergeCell ref="I14:I16"/>
    <mergeCell ref="J14:Q16"/>
    <mergeCell ref="R14:R16"/>
    <mergeCell ref="S14:AU16"/>
    <mergeCell ref="AV14:AV16"/>
    <mergeCell ref="AW14:BD16"/>
    <mergeCell ref="S19:T19"/>
    <mergeCell ref="U19:AJ19"/>
    <mergeCell ref="S20:T20"/>
    <mergeCell ref="U20:AJ20"/>
    <mergeCell ref="AK20:CB21"/>
    <mergeCell ref="S21:T21"/>
    <mergeCell ref="U21:AJ21"/>
    <mergeCell ref="BE14:BE16"/>
    <mergeCell ref="BF14:CB16"/>
    <mergeCell ref="S22:T22"/>
    <mergeCell ref="BE10:BI10"/>
    <mergeCell ref="AW11:BD13"/>
    <mergeCell ref="BE11:BE13"/>
    <mergeCell ref="BF11:BZ13"/>
    <mergeCell ref="CA11:CB13"/>
    <mergeCell ref="J12:Q13"/>
    <mergeCell ref="S12:AU13"/>
    <mergeCell ref="BJ10:BK10"/>
    <mergeCell ref="BL10:BQ10"/>
    <mergeCell ref="BR10:BS10"/>
    <mergeCell ref="BT10:BZ10"/>
    <mergeCell ref="CA10:CB10"/>
    <mergeCell ref="A1:E57"/>
    <mergeCell ref="F1:CB1"/>
    <mergeCell ref="F2:CD2"/>
    <mergeCell ref="F3:AF4"/>
    <mergeCell ref="AG3:BA4"/>
    <mergeCell ref="BB3:CB4"/>
    <mergeCell ref="CC3:CD57"/>
    <mergeCell ref="F5:AF6"/>
    <mergeCell ref="AG5:BA6"/>
    <mergeCell ref="BB5:CB6"/>
    <mergeCell ref="I11:I13"/>
    <mergeCell ref="J11:Q11"/>
    <mergeCell ref="R11:R13"/>
    <mergeCell ref="S11:AU11"/>
    <mergeCell ref="AV11:AV13"/>
    <mergeCell ref="F7:H57"/>
    <mergeCell ref="I7:CB7"/>
    <mergeCell ref="I8:I10"/>
    <mergeCell ref="J8:Q10"/>
    <mergeCell ref="R8:R10"/>
    <mergeCell ref="S8:CB9"/>
    <mergeCell ref="S10:AU10"/>
    <mergeCell ref="AV10:BB10"/>
    <mergeCell ref="BC10:BD10"/>
  </mergeCells>
  <phoneticPr fontId="23"/>
  <dataValidations count="2">
    <dataValidation imeMode="off" allowBlank="1" showInputMessage="1" sqref="S8:AF37 AV8:CB37 AG8:AU13 AG17:AU37" xr:uid="{435264B7-D005-4CB3-A86C-CBF1A73F3DD5}"/>
    <dataValidation imeMode="hiragana" allowBlank="1" showInputMessage="1" sqref="R17 CN1:CO43 CB58:CE1048576 AZ43 BB5 F7 I11 I7:I8 F1:F3 CN46:CN1048576 CC3 I38:I44 A58:BQ1048576 AR43 CC1:CE1 CP1:XFD1048576 I14 CO45:CO1048576 AG3 BB3 F5 AG5" xr:uid="{441CFC9D-6FB0-4EB2-A9AB-C303943814C9}"/>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E3E9FFF1-CED8-403C-ADF9-184E486BE7FF}">
            <xm:f>RIGHT(★入力画面!$BL$2,1)="2"</xm:f>
            <x14:dxf>
              <fill>
                <patternFill>
                  <bgColor theme="0" tint="-0.499984740745262"/>
                </patternFill>
              </fill>
            </x14:dxf>
          </x14:cfRule>
          <xm:sqref>A1:CD57</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58906-EC62-4EBF-B048-4E57AFB4ADDD}">
  <sheetPr codeName="Sheet47">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略歴書入力画面!M199</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略歴書入力画面!M200</f>
        <v>0</v>
      </c>
      <c r="BF10" s="3353"/>
      <c r="BG10" s="3353"/>
      <c r="BH10" s="3353"/>
      <c r="BI10" s="3353"/>
      <c r="BJ10" s="3277" t="s">
        <v>77</v>
      </c>
      <c r="BK10" s="3277"/>
      <c r="BL10" s="3311">
        <f>略歴書入力画面!P200</f>
        <v>0</v>
      </c>
      <c r="BM10" s="3353"/>
      <c r="BN10" s="3353"/>
      <c r="BO10" s="3353"/>
      <c r="BP10" s="3353"/>
      <c r="BQ10" s="3353"/>
      <c r="BR10" s="3303" t="s">
        <v>83</v>
      </c>
      <c r="BS10" s="3303"/>
      <c r="BT10" s="3040">
        <f>略歴書入力画面!T200</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略歴書入力画面!M196</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略歴書入力画面!BL201</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略歴書入力画面!M197</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略歴書入力画面!BL198</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略歴書入力画面!BL206</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略歴書入力画面!BL209</f>
        <v/>
      </c>
      <c r="V18" s="3342"/>
      <c r="W18" s="3342"/>
      <c r="X18" s="3342"/>
      <c r="Y18" s="3342"/>
      <c r="Z18" s="3342"/>
      <c r="AA18" s="3342"/>
      <c r="AB18" s="3342"/>
      <c r="AC18" s="3342"/>
      <c r="AD18" s="3342"/>
      <c r="AE18" s="3342"/>
      <c r="AF18" s="3342"/>
      <c r="AG18" s="3342"/>
      <c r="AH18" s="3342"/>
      <c r="AI18" s="3342"/>
      <c r="AJ18" s="3343"/>
      <c r="AK18" s="3284">
        <f>略歴書入力画面!Y209</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略歴書入力画面!BL210</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略歴書入力画面!BL211</f>
        <v/>
      </c>
      <c r="V20" s="3342"/>
      <c r="W20" s="3342"/>
      <c r="X20" s="3342"/>
      <c r="Y20" s="3342"/>
      <c r="Z20" s="3342"/>
      <c r="AA20" s="3342"/>
      <c r="AB20" s="3342"/>
      <c r="AC20" s="3342"/>
      <c r="AD20" s="3342"/>
      <c r="AE20" s="3342"/>
      <c r="AF20" s="3342"/>
      <c r="AG20" s="3342"/>
      <c r="AH20" s="3342"/>
      <c r="AI20" s="3342"/>
      <c r="AJ20" s="3343"/>
      <c r="AK20" s="3284">
        <f>略歴書入力画面!Y211</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略歴書入力画面!BL212</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略歴書入力画面!BL213</f>
        <v/>
      </c>
      <c r="V22" s="3342"/>
      <c r="W22" s="3342"/>
      <c r="X22" s="3342"/>
      <c r="Y22" s="3342"/>
      <c r="Z22" s="3342"/>
      <c r="AA22" s="3342"/>
      <c r="AB22" s="3342"/>
      <c r="AC22" s="3342"/>
      <c r="AD22" s="3342"/>
      <c r="AE22" s="3342"/>
      <c r="AF22" s="3342"/>
      <c r="AG22" s="3342"/>
      <c r="AH22" s="3342"/>
      <c r="AI22" s="3342"/>
      <c r="AJ22" s="3343"/>
      <c r="AK22" s="3284">
        <f>略歴書入力画面!Y213</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略歴書入力画面!BL214</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略歴書入力画面!BL215</f>
        <v/>
      </c>
      <c r="V24" s="3342"/>
      <c r="W24" s="3342"/>
      <c r="X24" s="3342"/>
      <c r="Y24" s="3342"/>
      <c r="Z24" s="3342"/>
      <c r="AA24" s="3342"/>
      <c r="AB24" s="3342"/>
      <c r="AC24" s="3342"/>
      <c r="AD24" s="3342"/>
      <c r="AE24" s="3342"/>
      <c r="AF24" s="3342"/>
      <c r="AG24" s="3342"/>
      <c r="AH24" s="3342"/>
      <c r="AI24" s="3342"/>
      <c r="AJ24" s="3343"/>
      <c r="AK24" s="3284">
        <f>略歴書入力画面!Y215</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略歴書入力画面!BL216</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略歴書入力画面!BL217</f>
        <v/>
      </c>
      <c r="V26" s="3342"/>
      <c r="W26" s="3342"/>
      <c r="X26" s="3342"/>
      <c r="Y26" s="3342"/>
      <c r="Z26" s="3342"/>
      <c r="AA26" s="3342"/>
      <c r="AB26" s="3342"/>
      <c r="AC26" s="3342"/>
      <c r="AD26" s="3342"/>
      <c r="AE26" s="3342"/>
      <c r="AF26" s="3342"/>
      <c r="AG26" s="3342"/>
      <c r="AH26" s="3342"/>
      <c r="AI26" s="3342"/>
      <c r="AJ26" s="3343"/>
      <c r="AK26" s="3284">
        <f>略歴書入力画面!Y217</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略歴書入力画面!BL218</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略歴書入力画面!BL219</f>
        <v/>
      </c>
      <c r="V28" s="3342"/>
      <c r="W28" s="3342"/>
      <c r="X28" s="3342"/>
      <c r="Y28" s="3342"/>
      <c r="Z28" s="3342"/>
      <c r="AA28" s="3342"/>
      <c r="AB28" s="3342"/>
      <c r="AC28" s="3342"/>
      <c r="AD28" s="3342"/>
      <c r="AE28" s="3342"/>
      <c r="AF28" s="3342"/>
      <c r="AG28" s="3342"/>
      <c r="AH28" s="3342"/>
      <c r="AI28" s="3342"/>
      <c r="AJ28" s="3343"/>
      <c r="AK28" s="3284">
        <f>略歴書入力画面!Y219</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略歴書入力画面!BL220</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略歴書入力画面!BL221</f>
        <v/>
      </c>
      <c r="V30" s="3342"/>
      <c r="W30" s="3342"/>
      <c r="X30" s="3342"/>
      <c r="Y30" s="3342"/>
      <c r="Z30" s="3342"/>
      <c r="AA30" s="3342"/>
      <c r="AB30" s="3342"/>
      <c r="AC30" s="3342"/>
      <c r="AD30" s="3342"/>
      <c r="AE30" s="3342"/>
      <c r="AF30" s="3342"/>
      <c r="AG30" s="3342"/>
      <c r="AH30" s="3342"/>
      <c r="AI30" s="3342"/>
      <c r="AJ30" s="3343"/>
      <c r="AK30" s="3284">
        <f>略歴書入力画面!Y221</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略歴書入力画面!BL222</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略歴書入力画面!BL223</f>
        <v/>
      </c>
      <c r="V32" s="3342"/>
      <c r="W32" s="3342"/>
      <c r="X32" s="3342"/>
      <c r="Y32" s="3342"/>
      <c r="Z32" s="3342"/>
      <c r="AA32" s="3342"/>
      <c r="AB32" s="3342"/>
      <c r="AC32" s="3342"/>
      <c r="AD32" s="3342"/>
      <c r="AE32" s="3342"/>
      <c r="AF32" s="3342"/>
      <c r="AG32" s="3342"/>
      <c r="AH32" s="3342"/>
      <c r="AI32" s="3342"/>
      <c r="AJ32" s="3343"/>
      <c r="AK32" s="3284">
        <f>略歴書入力画面!Y223</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略歴書入力画面!BL224</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略歴書入力画面!BL225</f>
        <v/>
      </c>
      <c r="V34" s="3342"/>
      <c r="W34" s="3342"/>
      <c r="X34" s="3342"/>
      <c r="Y34" s="3342"/>
      <c r="Z34" s="3342"/>
      <c r="AA34" s="3342"/>
      <c r="AB34" s="3342"/>
      <c r="AC34" s="3342"/>
      <c r="AD34" s="3342"/>
      <c r="AE34" s="3342"/>
      <c r="AF34" s="3342"/>
      <c r="AG34" s="3342"/>
      <c r="AH34" s="3342"/>
      <c r="AI34" s="3342"/>
      <c r="AJ34" s="3343"/>
      <c r="AK34" s="3284">
        <f>略歴書入力画面!Y225</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略歴書入力画面!BL226</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略歴書入力画面!BL227</f>
        <v/>
      </c>
      <c r="V36" s="3342"/>
      <c r="W36" s="3342"/>
      <c r="X36" s="3342"/>
      <c r="Y36" s="3342"/>
      <c r="Z36" s="3342"/>
      <c r="AA36" s="3342"/>
      <c r="AB36" s="3342"/>
      <c r="AC36" s="3342"/>
      <c r="AD36" s="3342"/>
      <c r="AE36" s="3342"/>
      <c r="AF36" s="3342"/>
      <c r="AG36" s="3342"/>
      <c r="AH36" s="3342"/>
      <c r="AI36" s="3342"/>
      <c r="AJ36" s="3343"/>
      <c r="AK36" s="3284">
        <f>略歴書入力画面!Y227</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略歴書入力画面!BL228</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略歴書入力画面!BL195</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略歴書入力画面!M197</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e9+nnQfDjBhWYvdRgDvKV9KWNkE0QT9hzhTHCClF1BYH3PwUC17qopSqQZ/ZOtiRJZ0D9WbBxCqBFwCRqvBYoQ==" saltValue="HgKRZ0I/0jz8PGvm9nrnow==" spinCount="100000" sheet="1" objects="1" scenarios="1"/>
  <mergeCells count="112">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U22:AJ22"/>
    <mergeCell ref="AK22:CB23"/>
    <mergeCell ref="S23:T23"/>
    <mergeCell ref="U23:AJ23"/>
    <mergeCell ref="S24:T24"/>
    <mergeCell ref="U24:AJ24"/>
    <mergeCell ref="AK24:CB25"/>
    <mergeCell ref="S25:T25"/>
    <mergeCell ref="U25:AJ25"/>
    <mergeCell ref="I17:I37"/>
    <mergeCell ref="J17:Q37"/>
    <mergeCell ref="R17:R37"/>
    <mergeCell ref="S17:AJ17"/>
    <mergeCell ref="AK17:CB17"/>
    <mergeCell ref="S18:T18"/>
    <mergeCell ref="U18:AJ18"/>
    <mergeCell ref="AK18:CB19"/>
    <mergeCell ref="I14:I16"/>
    <mergeCell ref="J14:Q16"/>
    <mergeCell ref="R14:R16"/>
    <mergeCell ref="S14:AU16"/>
    <mergeCell ref="AV14:AV16"/>
    <mergeCell ref="AW14:BD16"/>
    <mergeCell ref="S19:T19"/>
    <mergeCell ref="U19:AJ19"/>
    <mergeCell ref="S20:T20"/>
    <mergeCell ref="U20:AJ20"/>
    <mergeCell ref="AK20:CB21"/>
    <mergeCell ref="S21:T21"/>
    <mergeCell ref="U21:AJ21"/>
    <mergeCell ref="BE14:BE16"/>
    <mergeCell ref="BF14:CB16"/>
    <mergeCell ref="S22:T22"/>
    <mergeCell ref="BE10:BI10"/>
    <mergeCell ref="AW11:BD13"/>
    <mergeCell ref="BE11:BE13"/>
    <mergeCell ref="BF11:BZ13"/>
    <mergeCell ref="CA11:CB13"/>
    <mergeCell ref="J12:Q13"/>
    <mergeCell ref="S12:AU13"/>
    <mergeCell ref="BJ10:BK10"/>
    <mergeCell ref="BL10:BQ10"/>
    <mergeCell ref="BR10:BS10"/>
    <mergeCell ref="BT10:BZ10"/>
    <mergeCell ref="CA10:CB10"/>
    <mergeCell ref="A1:E57"/>
    <mergeCell ref="F1:CB1"/>
    <mergeCell ref="F2:CD2"/>
    <mergeCell ref="F3:AF4"/>
    <mergeCell ref="AG3:BA4"/>
    <mergeCell ref="BB3:CB4"/>
    <mergeCell ref="CC3:CD57"/>
    <mergeCell ref="F5:AF6"/>
    <mergeCell ref="AG5:BA6"/>
    <mergeCell ref="BB5:CB6"/>
    <mergeCell ref="I11:I13"/>
    <mergeCell ref="J11:Q11"/>
    <mergeCell ref="R11:R13"/>
    <mergeCell ref="S11:AU11"/>
    <mergeCell ref="AV11:AV13"/>
    <mergeCell ref="F7:H57"/>
    <mergeCell ref="I7:CB7"/>
    <mergeCell ref="I8:I10"/>
    <mergeCell ref="J8:Q10"/>
    <mergeCell ref="R8:R10"/>
    <mergeCell ref="S8:CB9"/>
    <mergeCell ref="S10:AU10"/>
    <mergeCell ref="AV10:BB10"/>
    <mergeCell ref="BC10:BD10"/>
  </mergeCells>
  <phoneticPr fontId="23"/>
  <dataValidations count="2">
    <dataValidation imeMode="hiragana" allowBlank="1" showInputMessage="1" sqref="R17 CN1:CO43 CB58:CE1048576 AZ43 BB5 F7 I11 I7:I8 F1:F3 CN46:CN1048576 CC3 I38:I44 A58:BQ1048576 AR43 CC1:CE1 CP1:XFD1048576 I14 CO45:CO1048576 AG3 BB3 F5 AG5" xr:uid="{567A00D0-514E-481F-BC1B-990C473425BB}"/>
    <dataValidation imeMode="off" allowBlank="1" showInputMessage="1" sqref="S8:AF37 AV8:CB37 AG8:AU13 AG17:AU37" xr:uid="{E583FDCD-04C7-4596-91CD-4625E9DC6B0B}"/>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15ED5BC9-4059-4793-B9FB-AA2EE8B06726}">
            <xm:f>RIGHT(★入力画面!$BL$2,1)="2"</xm:f>
            <x14:dxf>
              <fill>
                <patternFill>
                  <bgColor theme="0" tint="-0.499984740745262"/>
                </patternFill>
              </fill>
            </x14:dxf>
          </x14:cfRule>
          <xm:sqref>A1:CD57</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43F4-4E50-40B7-8B14-5A8E763C737A}">
  <sheetPr codeName="Sheet48">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略歴書入力画面!M236</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略歴書入力画面!M237</f>
        <v>0</v>
      </c>
      <c r="BF10" s="3353"/>
      <c r="BG10" s="3353"/>
      <c r="BH10" s="3353"/>
      <c r="BI10" s="3353"/>
      <c r="BJ10" s="3277" t="s">
        <v>77</v>
      </c>
      <c r="BK10" s="3277"/>
      <c r="BL10" s="3311">
        <f>略歴書入力画面!P237</f>
        <v>0</v>
      </c>
      <c r="BM10" s="3353"/>
      <c r="BN10" s="3353"/>
      <c r="BO10" s="3353"/>
      <c r="BP10" s="3353"/>
      <c r="BQ10" s="3353"/>
      <c r="BR10" s="3303" t="s">
        <v>83</v>
      </c>
      <c r="BS10" s="3303"/>
      <c r="BT10" s="3040">
        <f>略歴書入力画面!T237</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略歴書入力画面!M233</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略歴書入力画面!BL238</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略歴書入力画面!M234</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略歴書入力画面!BL235</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略歴書入力画面!BL243</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略歴書入力画面!BL246</f>
        <v/>
      </c>
      <c r="V18" s="3342"/>
      <c r="W18" s="3342"/>
      <c r="X18" s="3342"/>
      <c r="Y18" s="3342"/>
      <c r="Z18" s="3342"/>
      <c r="AA18" s="3342"/>
      <c r="AB18" s="3342"/>
      <c r="AC18" s="3342"/>
      <c r="AD18" s="3342"/>
      <c r="AE18" s="3342"/>
      <c r="AF18" s="3342"/>
      <c r="AG18" s="3342"/>
      <c r="AH18" s="3342"/>
      <c r="AI18" s="3342"/>
      <c r="AJ18" s="3343"/>
      <c r="AK18" s="3284">
        <f>略歴書入力画面!Y246</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略歴書入力画面!BL247</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略歴書入力画面!BL248</f>
        <v/>
      </c>
      <c r="V20" s="3342"/>
      <c r="W20" s="3342"/>
      <c r="X20" s="3342"/>
      <c r="Y20" s="3342"/>
      <c r="Z20" s="3342"/>
      <c r="AA20" s="3342"/>
      <c r="AB20" s="3342"/>
      <c r="AC20" s="3342"/>
      <c r="AD20" s="3342"/>
      <c r="AE20" s="3342"/>
      <c r="AF20" s="3342"/>
      <c r="AG20" s="3342"/>
      <c r="AH20" s="3342"/>
      <c r="AI20" s="3342"/>
      <c r="AJ20" s="3343"/>
      <c r="AK20" s="3284">
        <f>略歴書入力画面!Y248</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略歴書入力画面!BL249</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略歴書入力画面!BL250</f>
        <v/>
      </c>
      <c r="V22" s="3342"/>
      <c r="W22" s="3342"/>
      <c r="X22" s="3342"/>
      <c r="Y22" s="3342"/>
      <c r="Z22" s="3342"/>
      <c r="AA22" s="3342"/>
      <c r="AB22" s="3342"/>
      <c r="AC22" s="3342"/>
      <c r="AD22" s="3342"/>
      <c r="AE22" s="3342"/>
      <c r="AF22" s="3342"/>
      <c r="AG22" s="3342"/>
      <c r="AH22" s="3342"/>
      <c r="AI22" s="3342"/>
      <c r="AJ22" s="3343"/>
      <c r="AK22" s="3284">
        <f>略歴書入力画面!Y250</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略歴書入力画面!BL251</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略歴書入力画面!BL252</f>
        <v/>
      </c>
      <c r="V24" s="3342"/>
      <c r="W24" s="3342"/>
      <c r="X24" s="3342"/>
      <c r="Y24" s="3342"/>
      <c r="Z24" s="3342"/>
      <c r="AA24" s="3342"/>
      <c r="AB24" s="3342"/>
      <c r="AC24" s="3342"/>
      <c r="AD24" s="3342"/>
      <c r="AE24" s="3342"/>
      <c r="AF24" s="3342"/>
      <c r="AG24" s="3342"/>
      <c r="AH24" s="3342"/>
      <c r="AI24" s="3342"/>
      <c r="AJ24" s="3343"/>
      <c r="AK24" s="3284">
        <f>略歴書入力画面!Y252</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略歴書入力画面!BL253</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略歴書入力画面!BL254</f>
        <v/>
      </c>
      <c r="V26" s="3342"/>
      <c r="W26" s="3342"/>
      <c r="X26" s="3342"/>
      <c r="Y26" s="3342"/>
      <c r="Z26" s="3342"/>
      <c r="AA26" s="3342"/>
      <c r="AB26" s="3342"/>
      <c r="AC26" s="3342"/>
      <c r="AD26" s="3342"/>
      <c r="AE26" s="3342"/>
      <c r="AF26" s="3342"/>
      <c r="AG26" s="3342"/>
      <c r="AH26" s="3342"/>
      <c r="AI26" s="3342"/>
      <c r="AJ26" s="3343"/>
      <c r="AK26" s="3284">
        <f>略歴書入力画面!Y254</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略歴書入力画面!BL255</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略歴書入力画面!BL256</f>
        <v/>
      </c>
      <c r="V28" s="3342"/>
      <c r="W28" s="3342"/>
      <c r="X28" s="3342"/>
      <c r="Y28" s="3342"/>
      <c r="Z28" s="3342"/>
      <c r="AA28" s="3342"/>
      <c r="AB28" s="3342"/>
      <c r="AC28" s="3342"/>
      <c r="AD28" s="3342"/>
      <c r="AE28" s="3342"/>
      <c r="AF28" s="3342"/>
      <c r="AG28" s="3342"/>
      <c r="AH28" s="3342"/>
      <c r="AI28" s="3342"/>
      <c r="AJ28" s="3343"/>
      <c r="AK28" s="3284">
        <f>略歴書入力画面!Y256</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略歴書入力画面!BL257</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略歴書入力画面!BL258</f>
        <v/>
      </c>
      <c r="V30" s="3342"/>
      <c r="W30" s="3342"/>
      <c r="X30" s="3342"/>
      <c r="Y30" s="3342"/>
      <c r="Z30" s="3342"/>
      <c r="AA30" s="3342"/>
      <c r="AB30" s="3342"/>
      <c r="AC30" s="3342"/>
      <c r="AD30" s="3342"/>
      <c r="AE30" s="3342"/>
      <c r="AF30" s="3342"/>
      <c r="AG30" s="3342"/>
      <c r="AH30" s="3342"/>
      <c r="AI30" s="3342"/>
      <c r="AJ30" s="3343"/>
      <c r="AK30" s="3284">
        <f>略歴書入力画面!Y258</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略歴書入力画面!BL259</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略歴書入力画面!BL260</f>
        <v/>
      </c>
      <c r="V32" s="3342"/>
      <c r="W32" s="3342"/>
      <c r="X32" s="3342"/>
      <c r="Y32" s="3342"/>
      <c r="Z32" s="3342"/>
      <c r="AA32" s="3342"/>
      <c r="AB32" s="3342"/>
      <c r="AC32" s="3342"/>
      <c r="AD32" s="3342"/>
      <c r="AE32" s="3342"/>
      <c r="AF32" s="3342"/>
      <c r="AG32" s="3342"/>
      <c r="AH32" s="3342"/>
      <c r="AI32" s="3342"/>
      <c r="AJ32" s="3343"/>
      <c r="AK32" s="3284">
        <f>略歴書入力画面!Y260</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略歴書入力画面!BL261</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略歴書入力画面!BL262</f>
        <v/>
      </c>
      <c r="V34" s="3342"/>
      <c r="W34" s="3342"/>
      <c r="X34" s="3342"/>
      <c r="Y34" s="3342"/>
      <c r="Z34" s="3342"/>
      <c r="AA34" s="3342"/>
      <c r="AB34" s="3342"/>
      <c r="AC34" s="3342"/>
      <c r="AD34" s="3342"/>
      <c r="AE34" s="3342"/>
      <c r="AF34" s="3342"/>
      <c r="AG34" s="3342"/>
      <c r="AH34" s="3342"/>
      <c r="AI34" s="3342"/>
      <c r="AJ34" s="3343"/>
      <c r="AK34" s="3284">
        <f>略歴書入力画面!Y262</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略歴書入力画面!BL263</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略歴書入力画面!BL264</f>
        <v/>
      </c>
      <c r="V36" s="3342"/>
      <c r="W36" s="3342"/>
      <c r="X36" s="3342"/>
      <c r="Y36" s="3342"/>
      <c r="Z36" s="3342"/>
      <c r="AA36" s="3342"/>
      <c r="AB36" s="3342"/>
      <c r="AC36" s="3342"/>
      <c r="AD36" s="3342"/>
      <c r="AE36" s="3342"/>
      <c r="AF36" s="3342"/>
      <c r="AG36" s="3342"/>
      <c r="AH36" s="3342"/>
      <c r="AI36" s="3342"/>
      <c r="AJ36" s="3343"/>
      <c r="AK36" s="3284">
        <f>略歴書入力画面!Y264</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略歴書入力画面!BL265</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略歴書入力画面!BL232</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略歴書入力画面!M234</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LIyR1xWP4ZbUoPRbbsx6uYzBVfojOEVOy9ih3J0zwXiL12DkfD5CV0176An+sNg/R+W9p/XkokXPUmkidfGSSA==" saltValue="IZGUk6cOSCi7O26K9lxy2Q==" spinCount="100000" sheet="1" objects="1" scenarios="1"/>
  <mergeCells count="112">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U22:AJ22"/>
    <mergeCell ref="AK22:CB23"/>
    <mergeCell ref="S23:T23"/>
    <mergeCell ref="U23:AJ23"/>
    <mergeCell ref="S24:T24"/>
    <mergeCell ref="U24:AJ24"/>
    <mergeCell ref="AK24:CB25"/>
    <mergeCell ref="S25:T25"/>
    <mergeCell ref="U25:AJ25"/>
    <mergeCell ref="I17:I37"/>
    <mergeCell ref="J17:Q37"/>
    <mergeCell ref="R17:R37"/>
    <mergeCell ref="S17:AJ17"/>
    <mergeCell ref="AK17:CB17"/>
    <mergeCell ref="S18:T18"/>
    <mergeCell ref="U18:AJ18"/>
    <mergeCell ref="AK18:CB19"/>
    <mergeCell ref="I14:I16"/>
    <mergeCell ref="J14:Q16"/>
    <mergeCell ref="R14:R16"/>
    <mergeCell ref="S14:AU16"/>
    <mergeCell ref="AV14:AV16"/>
    <mergeCell ref="AW14:BD16"/>
    <mergeCell ref="S19:T19"/>
    <mergeCell ref="U19:AJ19"/>
    <mergeCell ref="S20:T20"/>
    <mergeCell ref="U20:AJ20"/>
    <mergeCell ref="AK20:CB21"/>
    <mergeCell ref="S21:T21"/>
    <mergeCell ref="U21:AJ21"/>
    <mergeCell ref="BE14:BE16"/>
    <mergeCell ref="BF14:CB16"/>
    <mergeCell ref="S22:T22"/>
    <mergeCell ref="BE10:BI10"/>
    <mergeCell ref="AW11:BD13"/>
    <mergeCell ref="BE11:BE13"/>
    <mergeCell ref="BF11:BZ13"/>
    <mergeCell ref="CA11:CB13"/>
    <mergeCell ref="J12:Q13"/>
    <mergeCell ref="S12:AU13"/>
    <mergeCell ref="BJ10:BK10"/>
    <mergeCell ref="BL10:BQ10"/>
    <mergeCell ref="BR10:BS10"/>
    <mergeCell ref="BT10:BZ10"/>
    <mergeCell ref="CA10:CB10"/>
    <mergeCell ref="A1:E57"/>
    <mergeCell ref="F1:CB1"/>
    <mergeCell ref="F2:CD2"/>
    <mergeCell ref="F3:AF4"/>
    <mergeCell ref="AG3:BA4"/>
    <mergeCell ref="BB3:CB4"/>
    <mergeCell ref="CC3:CD57"/>
    <mergeCell ref="F5:AF6"/>
    <mergeCell ref="AG5:BA6"/>
    <mergeCell ref="BB5:CB6"/>
    <mergeCell ref="I11:I13"/>
    <mergeCell ref="J11:Q11"/>
    <mergeCell ref="R11:R13"/>
    <mergeCell ref="S11:AU11"/>
    <mergeCell ref="AV11:AV13"/>
    <mergeCell ref="F7:H57"/>
    <mergeCell ref="I7:CB7"/>
    <mergeCell ref="I8:I10"/>
    <mergeCell ref="J8:Q10"/>
    <mergeCell ref="R8:R10"/>
    <mergeCell ref="S8:CB9"/>
    <mergeCell ref="S10:AU10"/>
    <mergeCell ref="AV10:BB10"/>
    <mergeCell ref="BC10:BD10"/>
  </mergeCells>
  <phoneticPr fontId="23"/>
  <dataValidations count="2">
    <dataValidation imeMode="off" allowBlank="1" showInputMessage="1" sqref="S8:AF37 AV8:CB37 AG8:AU13 AG17:AU37" xr:uid="{C09E5AEF-9519-496D-BE16-EAC1DAD6B01B}"/>
    <dataValidation imeMode="hiragana" allowBlank="1" showInputMessage="1" sqref="R17 CN1:CO43 CB58:CE1048576 AZ43 BB5 F7 I11 I7:I8 F1:F3 CN46:CN1048576 CC3 I38:I44 A58:BQ1048576 AR43 CC1:CE1 CP1:XFD1048576 I14 CO45:CO1048576 AG3 BB3 F5 AG5" xr:uid="{D2E9F438-DE77-4741-9F67-2BE123D08F8D}"/>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348D4AE2-2D2F-4F54-8AAE-05730C39A907}">
            <xm:f>RIGHT(★入力画面!$BL$2,1)="2"</xm:f>
            <x14:dxf>
              <fill>
                <patternFill>
                  <bgColor theme="0" tint="-0.499984740745262"/>
                </patternFill>
              </fill>
            </x14:dxf>
          </x14:cfRule>
          <xm:sqref>A1:CD57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33B5-1B51-4C2C-A706-0D8F7987812F}">
  <sheetPr codeName="Sheet49">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略歴書入力画面!M273</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略歴書入力画面!M274</f>
        <v>0</v>
      </c>
      <c r="BF10" s="3353"/>
      <c r="BG10" s="3353"/>
      <c r="BH10" s="3353"/>
      <c r="BI10" s="3353"/>
      <c r="BJ10" s="3277" t="s">
        <v>77</v>
      </c>
      <c r="BK10" s="3277"/>
      <c r="BL10" s="3311">
        <f>略歴書入力画面!P274</f>
        <v>0</v>
      </c>
      <c r="BM10" s="3353"/>
      <c r="BN10" s="3353"/>
      <c r="BO10" s="3353"/>
      <c r="BP10" s="3353"/>
      <c r="BQ10" s="3353"/>
      <c r="BR10" s="3303" t="s">
        <v>83</v>
      </c>
      <c r="BS10" s="3303"/>
      <c r="BT10" s="3040">
        <f>略歴書入力画面!T274</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略歴書入力画面!M270</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略歴書入力画面!BL275</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略歴書入力画面!M271</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略歴書入力画面!BL272</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略歴書入力画面!BL280</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略歴書入力画面!BL283</f>
        <v/>
      </c>
      <c r="V18" s="3342"/>
      <c r="W18" s="3342"/>
      <c r="X18" s="3342"/>
      <c r="Y18" s="3342"/>
      <c r="Z18" s="3342"/>
      <c r="AA18" s="3342"/>
      <c r="AB18" s="3342"/>
      <c r="AC18" s="3342"/>
      <c r="AD18" s="3342"/>
      <c r="AE18" s="3342"/>
      <c r="AF18" s="3342"/>
      <c r="AG18" s="3342"/>
      <c r="AH18" s="3342"/>
      <c r="AI18" s="3342"/>
      <c r="AJ18" s="3343"/>
      <c r="AK18" s="3284">
        <f>略歴書入力画面!Y283</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略歴書入力画面!BL284</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略歴書入力画面!BL285</f>
        <v/>
      </c>
      <c r="V20" s="3342"/>
      <c r="W20" s="3342"/>
      <c r="X20" s="3342"/>
      <c r="Y20" s="3342"/>
      <c r="Z20" s="3342"/>
      <c r="AA20" s="3342"/>
      <c r="AB20" s="3342"/>
      <c r="AC20" s="3342"/>
      <c r="AD20" s="3342"/>
      <c r="AE20" s="3342"/>
      <c r="AF20" s="3342"/>
      <c r="AG20" s="3342"/>
      <c r="AH20" s="3342"/>
      <c r="AI20" s="3342"/>
      <c r="AJ20" s="3343"/>
      <c r="AK20" s="3284">
        <f>略歴書入力画面!Y285</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略歴書入力画面!BL286</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略歴書入力画面!BL287</f>
        <v/>
      </c>
      <c r="V22" s="3342"/>
      <c r="W22" s="3342"/>
      <c r="X22" s="3342"/>
      <c r="Y22" s="3342"/>
      <c r="Z22" s="3342"/>
      <c r="AA22" s="3342"/>
      <c r="AB22" s="3342"/>
      <c r="AC22" s="3342"/>
      <c r="AD22" s="3342"/>
      <c r="AE22" s="3342"/>
      <c r="AF22" s="3342"/>
      <c r="AG22" s="3342"/>
      <c r="AH22" s="3342"/>
      <c r="AI22" s="3342"/>
      <c r="AJ22" s="3343"/>
      <c r="AK22" s="3284">
        <f>略歴書入力画面!Y287</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略歴書入力画面!BL288</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略歴書入力画面!BL289</f>
        <v/>
      </c>
      <c r="V24" s="3342"/>
      <c r="W24" s="3342"/>
      <c r="X24" s="3342"/>
      <c r="Y24" s="3342"/>
      <c r="Z24" s="3342"/>
      <c r="AA24" s="3342"/>
      <c r="AB24" s="3342"/>
      <c r="AC24" s="3342"/>
      <c r="AD24" s="3342"/>
      <c r="AE24" s="3342"/>
      <c r="AF24" s="3342"/>
      <c r="AG24" s="3342"/>
      <c r="AH24" s="3342"/>
      <c r="AI24" s="3342"/>
      <c r="AJ24" s="3343"/>
      <c r="AK24" s="3284">
        <f>略歴書入力画面!Y289</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略歴書入力画面!BL290</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略歴書入力画面!BL291</f>
        <v/>
      </c>
      <c r="V26" s="3342"/>
      <c r="W26" s="3342"/>
      <c r="X26" s="3342"/>
      <c r="Y26" s="3342"/>
      <c r="Z26" s="3342"/>
      <c r="AA26" s="3342"/>
      <c r="AB26" s="3342"/>
      <c r="AC26" s="3342"/>
      <c r="AD26" s="3342"/>
      <c r="AE26" s="3342"/>
      <c r="AF26" s="3342"/>
      <c r="AG26" s="3342"/>
      <c r="AH26" s="3342"/>
      <c r="AI26" s="3342"/>
      <c r="AJ26" s="3343"/>
      <c r="AK26" s="3284">
        <f>略歴書入力画面!Y291</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略歴書入力画面!BL292</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略歴書入力画面!BL293</f>
        <v/>
      </c>
      <c r="V28" s="3342"/>
      <c r="W28" s="3342"/>
      <c r="X28" s="3342"/>
      <c r="Y28" s="3342"/>
      <c r="Z28" s="3342"/>
      <c r="AA28" s="3342"/>
      <c r="AB28" s="3342"/>
      <c r="AC28" s="3342"/>
      <c r="AD28" s="3342"/>
      <c r="AE28" s="3342"/>
      <c r="AF28" s="3342"/>
      <c r="AG28" s="3342"/>
      <c r="AH28" s="3342"/>
      <c r="AI28" s="3342"/>
      <c r="AJ28" s="3343"/>
      <c r="AK28" s="3284">
        <f>略歴書入力画面!Y293</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略歴書入力画面!BL294</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略歴書入力画面!BL295</f>
        <v/>
      </c>
      <c r="V30" s="3342"/>
      <c r="W30" s="3342"/>
      <c r="X30" s="3342"/>
      <c r="Y30" s="3342"/>
      <c r="Z30" s="3342"/>
      <c r="AA30" s="3342"/>
      <c r="AB30" s="3342"/>
      <c r="AC30" s="3342"/>
      <c r="AD30" s="3342"/>
      <c r="AE30" s="3342"/>
      <c r="AF30" s="3342"/>
      <c r="AG30" s="3342"/>
      <c r="AH30" s="3342"/>
      <c r="AI30" s="3342"/>
      <c r="AJ30" s="3343"/>
      <c r="AK30" s="3284">
        <f>略歴書入力画面!Y295</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略歴書入力画面!BL296</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略歴書入力画面!BL297</f>
        <v/>
      </c>
      <c r="V32" s="3342"/>
      <c r="W32" s="3342"/>
      <c r="X32" s="3342"/>
      <c r="Y32" s="3342"/>
      <c r="Z32" s="3342"/>
      <c r="AA32" s="3342"/>
      <c r="AB32" s="3342"/>
      <c r="AC32" s="3342"/>
      <c r="AD32" s="3342"/>
      <c r="AE32" s="3342"/>
      <c r="AF32" s="3342"/>
      <c r="AG32" s="3342"/>
      <c r="AH32" s="3342"/>
      <c r="AI32" s="3342"/>
      <c r="AJ32" s="3343"/>
      <c r="AK32" s="3284">
        <f>略歴書入力画面!Y297</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略歴書入力画面!BL298</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略歴書入力画面!BL299</f>
        <v/>
      </c>
      <c r="V34" s="3342"/>
      <c r="W34" s="3342"/>
      <c r="X34" s="3342"/>
      <c r="Y34" s="3342"/>
      <c r="Z34" s="3342"/>
      <c r="AA34" s="3342"/>
      <c r="AB34" s="3342"/>
      <c r="AC34" s="3342"/>
      <c r="AD34" s="3342"/>
      <c r="AE34" s="3342"/>
      <c r="AF34" s="3342"/>
      <c r="AG34" s="3342"/>
      <c r="AH34" s="3342"/>
      <c r="AI34" s="3342"/>
      <c r="AJ34" s="3343"/>
      <c r="AK34" s="3284">
        <f>略歴書入力画面!Y299</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略歴書入力画面!BL300</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略歴書入力画面!BL301</f>
        <v/>
      </c>
      <c r="V36" s="3342"/>
      <c r="W36" s="3342"/>
      <c r="X36" s="3342"/>
      <c r="Y36" s="3342"/>
      <c r="Z36" s="3342"/>
      <c r="AA36" s="3342"/>
      <c r="AB36" s="3342"/>
      <c r="AC36" s="3342"/>
      <c r="AD36" s="3342"/>
      <c r="AE36" s="3342"/>
      <c r="AF36" s="3342"/>
      <c r="AG36" s="3342"/>
      <c r="AH36" s="3342"/>
      <c r="AI36" s="3342"/>
      <c r="AJ36" s="3343"/>
      <c r="AK36" s="3284">
        <f>略歴書入力画面!Y301</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略歴書入力画面!BL302</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略歴書入力画面!BL269</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略歴書入力画面!M271</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W0+D4LXovKe6lX53HzFzLVKKTTZNVbgt/RZz5b9GvjM9zdhObFZ3Tf+EFDjoPstbrLUnDopvwvIBlRZhMVkHcw==" saltValue="rqkE1/oxEXuUYuP8DblkkA==" spinCount="100000" sheet="1" objects="1" scenarios="1"/>
  <mergeCells count="112">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U22:AJ22"/>
    <mergeCell ref="AK22:CB23"/>
    <mergeCell ref="S23:T23"/>
    <mergeCell ref="U23:AJ23"/>
    <mergeCell ref="S24:T24"/>
    <mergeCell ref="U24:AJ24"/>
    <mergeCell ref="AK24:CB25"/>
    <mergeCell ref="S25:T25"/>
    <mergeCell ref="U25:AJ25"/>
    <mergeCell ref="I17:I37"/>
    <mergeCell ref="J17:Q37"/>
    <mergeCell ref="R17:R37"/>
    <mergeCell ref="S17:AJ17"/>
    <mergeCell ref="AK17:CB17"/>
    <mergeCell ref="S18:T18"/>
    <mergeCell ref="U18:AJ18"/>
    <mergeCell ref="AK18:CB19"/>
    <mergeCell ref="I14:I16"/>
    <mergeCell ref="J14:Q16"/>
    <mergeCell ref="R14:R16"/>
    <mergeCell ref="S14:AU16"/>
    <mergeCell ref="AV14:AV16"/>
    <mergeCell ref="AW14:BD16"/>
    <mergeCell ref="S19:T19"/>
    <mergeCell ref="U19:AJ19"/>
    <mergeCell ref="S20:T20"/>
    <mergeCell ref="U20:AJ20"/>
    <mergeCell ref="AK20:CB21"/>
    <mergeCell ref="S21:T21"/>
    <mergeCell ref="U21:AJ21"/>
    <mergeCell ref="BE14:BE16"/>
    <mergeCell ref="BF14:CB16"/>
    <mergeCell ref="S22:T22"/>
    <mergeCell ref="BE10:BI10"/>
    <mergeCell ref="AW11:BD13"/>
    <mergeCell ref="BE11:BE13"/>
    <mergeCell ref="BF11:BZ13"/>
    <mergeCell ref="CA11:CB13"/>
    <mergeCell ref="J12:Q13"/>
    <mergeCell ref="S12:AU13"/>
    <mergeCell ref="BJ10:BK10"/>
    <mergeCell ref="BL10:BQ10"/>
    <mergeCell ref="BR10:BS10"/>
    <mergeCell ref="BT10:BZ10"/>
    <mergeCell ref="CA10:CB10"/>
    <mergeCell ref="A1:E57"/>
    <mergeCell ref="F1:CB1"/>
    <mergeCell ref="F2:CD2"/>
    <mergeCell ref="F3:AF4"/>
    <mergeCell ref="AG3:BA4"/>
    <mergeCell ref="BB3:CB4"/>
    <mergeCell ref="CC3:CD57"/>
    <mergeCell ref="F5:AF6"/>
    <mergeCell ref="AG5:BA6"/>
    <mergeCell ref="BB5:CB6"/>
    <mergeCell ref="I11:I13"/>
    <mergeCell ref="J11:Q11"/>
    <mergeCell ref="R11:R13"/>
    <mergeCell ref="S11:AU11"/>
    <mergeCell ref="AV11:AV13"/>
    <mergeCell ref="F7:H57"/>
    <mergeCell ref="I7:CB7"/>
    <mergeCell ref="I8:I10"/>
    <mergeCell ref="J8:Q10"/>
    <mergeCell ref="R8:R10"/>
    <mergeCell ref="S8:CB9"/>
    <mergeCell ref="S10:AU10"/>
    <mergeCell ref="AV10:BB10"/>
    <mergeCell ref="BC10:BD10"/>
  </mergeCells>
  <phoneticPr fontId="23"/>
  <dataValidations count="2">
    <dataValidation imeMode="hiragana" allowBlank="1" showInputMessage="1" sqref="R17 CN1:CO43 CB58:CE1048576 AZ43 BB5 F7 I11 I7:I8 F1:F3 CN46:CN1048576 CC3 I38:I44 A58:BQ1048576 AR43 CC1:CE1 CP1:XFD1048576 I14 CO45:CO1048576 AG3 BB3 F5 AG5" xr:uid="{9E10CD3F-BC78-46ED-90F7-59D6E7DC4656}"/>
    <dataValidation imeMode="off" allowBlank="1" showInputMessage="1" sqref="S8:AF37 AV8:CB37 AG8:AU13 AG17:AU37" xr:uid="{DAAAD3B2-5C62-435B-84DA-CB54EF8536F2}"/>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0F333B50-C3B5-471E-92A1-B619B4D25510}">
            <xm:f>RIGHT(★入力画面!$BL$2,1)="2"</xm:f>
            <x14:dxf>
              <fill>
                <patternFill>
                  <bgColor theme="0" tint="-0.499984740745262"/>
                </patternFill>
              </fill>
            </x14:dxf>
          </x14:cfRule>
          <xm:sqref>A1:CD57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709B-FFF1-41D4-AD78-EC079E830F35}">
  <sheetPr codeName="Sheet50">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162"/>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略歴書入力画面!M310</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略歴書入力画面!M311</f>
        <v>0</v>
      </c>
      <c r="BF10" s="3353"/>
      <c r="BG10" s="3353"/>
      <c r="BH10" s="3353"/>
      <c r="BI10" s="3353"/>
      <c r="BJ10" s="3277" t="s">
        <v>77</v>
      </c>
      <c r="BK10" s="3277"/>
      <c r="BL10" s="3311">
        <f>略歴書入力画面!P311</f>
        <v>0</v>
      </c>
      <c r="BM10" s="3353"/>
      <c r="BN10" s="3353"/>
      <c r="BO10" s="3353"/>
      <c r="BP10" s="3353"/>
      <c r="BQ10" s="3353"/>
      <c r="BR10" s="3303" t="s">
        <v>83</v>
      </c>
      <c r="BS10" s="3303"/>
      <c r="BT10" s="3040">
        <f>略歴書入力画面!T311</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略歴書入力画面!M307</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略歴書入力画面!BL312</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略歴書入力画面!M308</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略歴書入力画面!BL309</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略歴書入力画面!BL317</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略歴書入力画面!BL320</f>
        <v/>
      </c>
      <c r="V18" s="3342"/>
      <c r="W18" s="3342"/>
      <c r="X18" s="3342"/>
      <c r="Y18" s="3342"/>
      <c r="Z18" s="3342"/>
      <c r="AA18" s="3342"/>
      <c r="AB18" s="3342"/>
      <c r="AC18" s="3342"/>
      <c r="AD18" s="3342"/>
      <c r="AE18" s="3342"/>
      <c r="AF18" s="3342"/>
      <c r="AG18" s="3342"/>
      <c r="AH18" s="3342"/>
      <c r="AI18" s="3342"/>
      <c r="AJ18" s="3343"/>
      <c r="AK18" s="3284">
        <f>略歴書入力画面!Y320</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略歴書入力画面!BL321</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略歴書入力画面!BL322</f>
        <v/>
      </c>
      <c r="V20" s="3342"/>
      <c r="W20" s="3342"/>
      <c r="X20" s="3342"/>
      <c r="Y20" s="3342"/>
      <c r="Z20" s="3342"/>
      <c r="AA20" s="3342"/>
      <c r="AB20" s="3342"/>
      <c r="AC20" s="3342"/>
      <c r="AD20" s="3342"/>
      <c r="AE20" s="3342"/>
      <c r="AF20" s="3342"/>
      <c r="AG20" s="3342"/>
      <c r="AH20" s="3342"/>
      <c r="AI20" s="3342"/>
      <c r="AJ20" s="3343"/>
      <c r="AK20" s="3284">
        <f>略歴書入力画面!Y322</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略歴書入力画面!BL323</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略歴書入力画面!BL324</f>
        <v/>
      </c>
      <c r="V22" s="3342"/>
      <c r="W22" s="3342"/>
      <c r="X22" s="3342"/>
      <c r="Y22" s="3342"/>
      <c r="Z22" s="3342"/>
      <c r="AA22" s="3342"/>
      <c r="AB22" s="3342"/>
      <c r="AC22" s="3342"/>
      <c r="AD22" s="3342"/>
      <c r="AE22" s="3342"/>
      <c r="AF22" s="3342"/>
      <c r="AG22" s="3342"/>
      <c r="AH22" s="3342"/>
      <c r="AI22" s="3342"/>
      <c r="AJ22" s="3343"/>
      <c r="AK22" s="3284">
        <f>略歴書入力画面!Y324</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略歴書入力画面!BL325</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略歴書入力画面!BL326</f>
        <v/>
      </c>
      <c r="V24" s="3342"/>
      <c r="W24" s="3342"/>
      <c r="X24" s="3342"/>
      <c r="Y24" s="3342"/>
      <c r="Z24" s="3342"/>
      <c r="AA24" s="3342"/>
      <c r="AB24" s="3342"/>
      <c r="AC24" s="3342"/>
      <c r="AD24" s="3342"/>
      <c r="AE24" s="3342"/>
      <c r="AF24" s="3342"/>
      <c r="AG24" s="3342"/>
      <c r="AH24" s="3342"/>
      <c r="AI24" s="3342"/>
      <c r="AJ24" s="3343"/>
      <c r="AK24" s="3284">
        <f>略歴書入力画面!Y326</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略歴書入力画面!BL327</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略歴書入力画面!BL328</f>
        <v/>
      </c>
      <c r="V26" s="3342"/>
      <c r="W26" s="3342"/>
      <c r="X26" s="3342"/>
      <c r="Y26" s="3342"/>
      <c r="Z26" s="3342"/>
      <c r="AA26" s="3342"/>
      <c r="AB26" s="3342"/>
      <c r="AC26" s="3342"/>
      <c r="AD26" s="3342"/>
      <c r="AE26" s="3342"/>
      <c r="AF26" s="3342"/>
      <c r="AG26" s="3342"/>
      <c r="AH26" s="3342"/>
      <c r="AI26" s="3342"/>
      <c r="AJ26" s="3343"/>
      <c r="AK26" s="3284">
        <f>略歴書入力画面!Y328</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略歴書入力画面!BL329</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略歴書入力画面!BL330</f>
        <v/>
      </c>
      <c r="V28" s="3342"/>
      <c r="W28" s="3342"/>
      <c r="X28" s="3342"/>
      <c r="Y28" s="3342"/>
      <c r="Z28" s="3342"/>
      <c r="AA28" s="3342"/>
      <c r="AB28" s="3342"/>
      <c r="AC28" s="3342"/>
      <c r="AD28" s="3342"/>
      <c r="AE28" s="3342"/>
      <c r="AF28" s="3342"/>
      <c r="AG28" s="3342"/>
      <c r="AH28" s="3342"/>
      <c r="AI28" s="3342"/>
      <c r="AJ28" s="3343"/>
      <c r="AK28" s="3284">
        <f>略歴書入力画面!Y330</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略歴書入力画面!BL331</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略歴書入力画面!BL332</f>
        <v/>
      </c>
      <c r="V30" s="3342"/>
      <c r="W30" s="3342"/>
      <c r="X30" s="3342"/>
      <c r="Y30" s="3342"/>
      <c r="Z30" s="3342"/>
      <c r="AA30" s="3342"/>
      <c r="AB30" s="3342"/>
      <c r="AC30" s="3342"/>
      <c r="AD30" s="3342"/>
      <c r="AE30" s="3342"/>
      <c r="AF30" s="3342"/>
      <c r="AG30" s="3342"/>
      <c r="AH30" s="3342"/>
      <c r="AI30" s="3342"/>
      <c r="AJ30" s="3343"/>
      <c r="AK30" s="3284">
        <f>略歴書入力画面!Y332</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略歴書入力画面!BL333</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略歴書入力画面!BL334</f>
        <v/>
      </c>
      <c r="V32" s="3342"/>
      <c r="W32" s="3342"/>
      <c r="X32" s="3342"/>
      <c r="Y32" s="3342"/>
      <c r="Z32" s="3342"/>
      <c r="AA32" s="3342"/>
      <c r="AB32" s="3342"/>
      <c r="AC32" s="3342"/>
      <c r="AD32" s="3342"/>
      <c r="AE32" s="3342"/>
      <c r="AF32" s="3342"/>
      <c r="AG32" s="3342"/>
      <c r="AH32" s="3342"/>
      <c r="AI32" s="3342"/>
      <c r="AJ32" s="3343"/>
      <c r="AK32" s="3284">
        <f>略歴書入力画面!Y334</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略歴書入力画面!BL335</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略歴書入力画面!BL336</f>
        <v/>
      </c>
      <c r="V34" s="3342"/>
      <c r="W34" s="3342"/>
      <c r="X34" s="3342"/>
      <c r="Y34" s="3342"/>
      <c r="Z34" s="3342"/>
      <c r="AA34" s="3342"/>
      <c r="AB34" s="3342"/>
      <c r="AC34" s="3342"/>
      <c r="AD34" s="3342"/>
      <c r="AE34" s="3342"/>
      <c r="AF34" s="3342"/>
      <c r="AG34" s="3342"/>
      <c r="AH34" s="3342"/>
      <c r="AI34" s="3342"/>
      <c r="AJ34" s="3343"/>
      <c r="AK34" s="3284">
        <f>略歴書入力画面!Y336</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略歴書入力画面!BL337</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略歴書入力画面!BL338</f>
        <v/>
      </c>
      <c r="V36" s="3342"/>
      <c r="W36" s="3342"/>
      <c r="X36" s="3342"/>
      <c r="Y36" s="3342"/>
      <c r="Z36" s="3342"/>
      <c r="AA36" s="3342"/>
      <c r="AB36" s="3342"/>
      <c r="AC36" s="3342"/>
      <c r="AD36" s="3342"/>
      <c r="AE36" s="3342"/>
      <c r="AF36" s="3342"/>
      <c r="AG36" s="3342"/>
      <c r="AH36" s="3342"/>
      <c r="AI36" s="3342"/>
      <c r="AJ36" s="3343"/>
      <c r="AK36" s="3284">
        <f>略歴書入力画面!Y338</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略歴書入力画面!BL339</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略歴書入力画面!BL306</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略歴書入力画面!M308</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wTcM7la6NYL7G31AClQzSWhvlbvJy+N3VEne12oRd3YvJ2Qk7lgRFx2ca22ogjf60ecK1h1Dphd+FZyuy/MIXA==" saltValue="kaS35nFlY0LZs6Em61qmAA==" spinCount="100000" sheet="1" objects="1" scenarios="1"/>
  <mergeCells count="112">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U22:AJ22"/>
    <mergeCell ref="AK22:CB23"/>
    <mergeCell ref="S23:T23"/>
    <mergeCell ref="U23:AJ23"/>
    <mergeCell ref="S24:T24"/>
    <mergeCell ref="U24:AJ24"/>
    <mergeCell ref="AK24:CB25"/>
    <mergeCell ref="S25:T25"/>
    <mergeCell ref="U25:AJ25"/>
    <mergeCell ref="I17:I37"/>
    <mergeCell ref="J17:Q37"/>
    <mergeCell ref="R17:R37"/>
    <mergeCell ref="S17:AJ17"/>
    <mergeCell ref="AK17:CB17"/>
    <mergeCell ref="S18:T18"/>
    <mergeCell ref="U18:AJ18"/>
    <mergeCell ref="AK18:CB19"/>
    <mergeCell ref="I14:I16"/>
    <mergeCell ref="J14:Q16"/>
    <mergeCell ref="R14:R16"/>
    <mergeCell ref="S14:AU16"/>
    <mergeCell ref="AV14:AV16"/>
    <mergeCell ref="AW14:BD16"/>
    <mergeCell ref="S19:T19"/>
    <mergeCell ref="U19:AJ19"/>
    <mergeCell ref="S20:T20"/>
    <mergeCell ref="U20:AJ20"/>
    <mergeCell ref="AK20:CB21"/>
    <mergeCell ref="S21:T21"/>
    <mergeCell ref="U21:AJ21"/>
    <mergeCell ref="BE14:BE16"/>
    <mergeCell ref="BF14:CB16"/>
    <mergeCell ref="S22:T22"/>
    <mergeCell ref="BE10:BI10"/>
    <mergeCell ref="AW11:BD13"/>
    <mergeCell ref="BE11:BE13"/>
    <mergeCell ref="BF11:BZ13"/>
    <mergeCell ref="CA11:CB13"/>
    <mergeCell ref="J12:Q13"/>
    <mergeCell ref="S12:AU13"/>
    <mergeCell ref="BJ10:BK10"/>
    <mergeCell ref="BL10:BQ10"/>
    <mergeCell ref="BR10:BS10"/>
    <mergeCell ref="BT10:BZ10"/>
    <mergeCell ref="CA10:CB10"/>
    <mergeCell ref="A1:E57"/>
    <mergeCell ref="F1:CB1"/>
    <mergeCell ref="F2:CD2"/>
    <mergeCell ref="F3:AF4"/>
    <mergeCell ref="AG3:BA4"/>
    <mergeCell ref="BB3:CB4"/>
    <mergeCell ref="CC3:CD57"/>
    <mergeCell ref="F5:AF6"/>
    <mergeCell ref="AG5:BA6"/>
    <mergeCell ref="BB5:CB6"/>
    <mergeCell ref="I11:I13"/>
    <mergeCell ref="J11:Q11"/>
    <mergeCell ref="R11:R13"/>
    <mergeCell ref="S11:AU11"/>
    <mergeCell ref="AV11:AV13"/>
    <mergeCell ref="F7:H57"/>
    <mergeCell ref="I7:CB7"/>
    <mergeCell ref="I8:I10"/>
    <mergeCell ref="J8:Q10"/>
    <mergeCell ref="R8:R10"/>
    <mergeCell ref="S8:CB9"/>
    <mergeCell ref="S10:AU10"/>
    <mergeCell ref="AV10:BB10"/>
    <mergeCell ref="BC10:BD10"/>
  </mergeCells>
  <phoneticPr fontId="23"/>
  <dataValidations count="2">
    <dataValidation imeMode="off" allowBlank="1" showInputMessage="1" sqref="S8:AF37 AV8:CB37 AG8:AU13 AG17:AU37" xr:uid="{03012676-EFDB-4665-8C6A-32F29C008D6F}"/>
    <dataValidation imeMode="hiragana" allowBlank="1" showInputMessage="1" sqref="R17 CN1:CO43 CB58:CE1048576 AZ43 BB5 F7 I11 I7:I8 F1:F3 CN46:CN1048576 CC3 I38:I44 A58:BQ1048576 AR43 CC1:CE1 CP1:XFD1048576 I14 CO45:CO1048576 AG3 BB3 F5 AG5" xr:uid="{F5BCF743-F680-43F4-BD30-DE3A73221232}"/>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23862C45-CEB9-43C7-A0D8-B05A5583926E}">
            <xm:f>RIGHT(★入力画面!$BL$2,1)="2"</xm:f>
            <x14:dxf>
              <fill>
                <patternFill>
                  <bgColor theme="0" tint="-0.499984740745262"/>
                </patternFill>
              </fill>
            </x14:dxf>
          </x14:cfRule>
          <xm:sqref>A1:CD57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062E-113E-4BFF-8F4E-206EB53C3E35}">
  <sheetPr codeName="Sheet51">
    <tabColor rgb="FF33CCCC"/>
    <pageSetUpPr autoPageBreaks="0" fitToPage="1"/>
  </sheetPr>
  <dimension ref="A1:CM62"/>
  <sheetViews>
    <sheetView showGridLines="0" showRowColHeaders="0" workbookViewId="0">
      <selection sqref="A1:E57"/>
    </sheetView>
  </sheetViews>
  <sheetFormatPr defaultColWidth="0" defaultRowHeight="15" customHeight="1" zeroHeight="1"/>
  <cols>
    <col min="1" max="69" width="1.25" style="161" customWidth="1"/>
    <col min="70" max="79" width="1.25" style="388" customWidth="1"/>
    <col min="80" max="81" width="1.25" style="161" customWidth="1"/>
    <col min="82" max="82" width="1.875" style="161" customWidth="1"/>
    <col min="83" max="83" width="2.5" style="161" customWidth="1"/>
    <col min="84" max="91" width="2.5" style="33" customWidth="1"/>
    <col min="92" max="16384" width="2.5" style="161" hidden="1"/>
  </cols>
  <sheetData>
    <row r="1" spans="1:91" ht="15" customHeight="1">
      <c r="A1" s="3306"/>
      <c r="B1" s="3306"/>
      <c r="C1" s="3306"/>
      <c r="D1" s="3306"/>
      <c r="E1" s="3306"/>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3308"/>
      <c r="AP1" s="3308"/>
      <c r="AQ1" s="3308"/>
      <c r="AR1" s="3308"/>
      <c r="AS1" s="3308"/>
      <c r="AT1" s="3308"/>
      <c r="AU1" s="3308"/>
      <c r="AV1" s="3308"/>
      <c r="AW1" s="3308"/>
      <c r="AX1" s="3308"/>
      <c r="AY1" s="3308"/>
      <c r="AZ1" s="3308"/>
      <c r="BA1" s="3308"/>
      <c r="BB1" s="3308"/>
      <c r="BC1" s="3308"/>
      <c r="BD1" s="3308"/>
      <c r="BE1" s="3308"/>
      <c r="BF1" s="3308"/>
      <c r="BG1" s="3308"/>
      <c r="BH1" s="3308"/>
      <c r="BI1" s="3308"/>
      <c r="BJ1" s="3308"/>
      <c r="BK1" s="3308"/>
      <c r="BL1" s="3308"/>
      <c r="BM1" s="3308"/>
      <c r="BN1" s="3308"/>
      <c r="BO1" s="3308"/>
      <c r="BP1" s="3308"/>
      <c r="BQ1" s="3308"/>
      <c r="BR1" s="3308"/>
      <c r="BS1" s="3308"/>
      <c r="BT1" s="3308"/>
      <c r="BU1" s="3308"/>
      <c r="BV1" s="3308"/>
      <c r="BW1" s="3308"/>
      <c r="BX1" s="3308"/>
      <c r="BY1" s="3308"/>
      <c r="BZ1" s="3308"/>
      <c r="CA1" s="3308"/>
      <c r="CB1" s="3308"/>
      <c r="CC1" s="3308"/>
      <c r="CD1" s="3308"/>
      <c r="CE1" s="160"/>
      <c r="CF1" s="160"/>
      <c r="CG1" s="160"/>
      <c r="CH1" s="160"/>
      <c r="CI1" s="160"/>
      <c r="CJ1" s="160"/>
      <c r="CK1" s="160"/>
      <c r="CL1" s="160"/>
      <c r="CM1" s="160"/>
    </row>
    <row r="2" spans="1:91" ht="15" customHeight="1">
      <c r="A2" s="3306"/>
      <c r="B2" s="3306"/>
      <c r="C2" s="3306"/>
      <c r="D2" s="3306"/>
      <c r="E2" s="3306"/>
      <c r="F2" s="3307" t="s">
        <v>223</v>
      </c>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160"/>
      <c r="CF2" s="160"/>
      <c r="CG2" s="160"/>
      <c r="CH2" s="160"/>
      <c r="CI2" s="160"/>
      <c r="CJ2" s="160"/>
      <c r="CK2" s="160"/>
      <c r="CL2" s="160"/>
      <c r="CM2" s="160"/>
    </row>
    <row r="3" spans="1:91" s="283" customFormat="1" ht="15" customHeight="1">
      <c r="A3" s="3306"/>
      <c r="B3" s="3306"/>
      <c r="C3" s="3306"/>
      <c r="D3" s="3306"/>
      <c r="E3" s="3306"/>
      <c r="F3" s="3308"/>
      <c r="G3" s="3308"/>
      <c r="H3" s="3308"/>
      <c r="I3" s="3308"/>
      <c r="J3" s="3308"/>
      <c r="K3" s="3308"/>
      <c r="L3" s="3308"/>
      <c r="M3" s="3308"/>
      <c r="N3" s="3308"/>
      <c r="O3" s="3308"/>
      <c r="P3" s="3308"/>
      <c r="Q3" s="3308"/>
      <c r="R3" s="3308"/>
      <c r="S3" s="3308"/>
      <c r="T3" s="3308"/>
      <c r="U3" s="3308"/>
      <c r="V3" s="3308"/>
      <c r="W3" s="3308"/>
      <c r="X3" s="3308"/>
      <c r="Y3" s="3308"/>
      <c r="Z3" s="3308"/>
      <c r="AA3" s="3308"/>
      <c r="AB3" s="3308"/>
      <c r="AC3" s="3308"/>
      <c r="AD3" s="3308"/>
      <c r="AE3" s="3308"/>
      <c r="AF3" s="3308"/>
      <c r="AG3" s="3309" t="s">
        <v>310</v>
      </c>
      <c r="AH3" s="3309"/>
      <c r="AI3" s="3309"/>
      <c r="AJ3" s="3309"/>
      <c r="AK3" s="3309"/>
      <c r="AL3" s="3309"/>
      <c r="AM3" s="3309"/>
      <c r="AN3" s="3309"/>
      <c r="AO3" s="3309"/>
      <c r="AP3" s="3309"/>
      <c r="AQ3" s="3309"/>
      <c r="AR3" s="3309"/>
      <c r="AS3" s="3309"/>
      <c r="AT3" s="3309"/>
      <c r="AU3" s="3309"/>
      <c r="AV3" s="3309"/>
      <c r="AW3" s="3309"/>
      <c r="AX3" s="3309"/>
      <c r="AY3" s="3309"/>
      <c r="AZ3" s="3309"/>
      <c r="BA3" s="3309"/>
      <c r="BB3" s="3308"/>
      <c r="BC3" s="3308"/>
      <c r="BD3" s="3308"/>
      <c r="BE3" s="3308"/>
      <c r="BF3" s="3308"/>
      <c r="BG3" s="3308"/>
      <c r="BH3" s="3308"/>
      <c r="BI3" s="3308"/>
      <c r="BJ3" s="3308"/>
      <c r="BK3" s="3308"/>
      <c r="BL3" s="3308"/>
      <c r="BM3" s="3308"/>
      <c r="BN3" s="3308"/>
      <c r="BO3" s="3308"/>
      <c r="BP3" s="3308"/>
      <c r="BQ3" s="3308"/>
      <c r="BR3" s="3308"/>
      <c r="BS3" s="3308"/>
      <c r="BT3" s="3308"/>
      <c r="BU3" s="3308"/>
      <c r="BV3" s="3308"/>
      <c r="BW3" s="3308"/>
      <c r="BX3" s="3308"/>
      <c r="BY3" s="3308"/>
      <c r="BZ3" s="3308"/>
      <c r="CA3" s="3308"/>
      <c r="CB3" s="3308"/>
      <c r="CC3" s="3272"/>
      <c r="CD3" s="3272"/>
      <c r="CE3" s="160"/>
      <c r="CF3" s="160"/>
      <c r="CG3" s="160"/>
      <c r="CH3" s="160"/>
      <c r="CI3" s="160"/>
      <c r="CJ3" s="160"/>
      <c r="CK3" s="160"/>
      <c r="CL3" s="160"/>
      <c r="CM3" s="160"/>
    </row>
    <row r="4" spans="1:91" ht="15" customHeight="1">
      <c r="A4" s="3306"/>
      <c r="B4" s="3306"/>
      <c r="C4" s="3306"/>
      <c r="D4" s="3306"/>
      <c r="E4" s="3306"/>
      <c r="F4" s="3308"/>
      <c r="G4" s="3308"/>
      <c r="H4" s="3308"/>
      <c r="I4" s="3308"/>
      <c r="J4" s="3308"/>
      <c r="K4" s="3308"/>
      <c r="L4" s="3308"/>
      <c r="M4" s="3308"/>
      <c r="N4" s="3308"/>
      <c r="O4" s="3308"/>
      <c r="P4" s="3308"/>
      <c r="Q4" s="3308"/>
      <c r="R4" s="3308"/>
      <c r="S4" s="3308"/>
      <c r="T4" s="3308"/>
      <c r="U4" s="3308"/>
      <c r="V4" s="3308"/>
      <c r="W4" s="3308"/>
      <c r="X4" s="3308"/>
      <c r="Y4" s="3308"/>
      <c r="Z4" s="3308"/>
      <c r="AA4" s="3308"/>
      <c r="AB4" s="3308"/>
      <c r="AC4" s="3308"/>
      <c r="AD4" s="3308"/>
      <c r="AE4" s="3308"/>
      <c r="AF4" s="3308"/>
      <c r="AG4" s="3309"/>
      <c r="AH4" s="3309"/>
      <c r="AI4" s="3309"/>
      <c r="AJ4" s="3309"/>
      <c r="AK4" s="3309"/>
      <c r="AL4" s="3309"/>
      <c r="AM4" s="3309"/>
      <c r="AN4" s="3309"/>
      <c r="AO4" s="3309"/>
      <c r="AP4" s="3309"/>
      <c r="AQ4" s="3309"/>
      <c r="AR4" s="3309"/>
      <c r="AS4" s="3309"/>
      <c r="AT4" s="3309"/>
      <c r="AU4" s="3309"/>
      <c r="AV4" s="3309"/>
      <c r="AW4" s="3309"/>
      <c r="AX4" s="3309"/>
      <c r="AY4" s="3309"/>
      <c r="AZ4" s="3309"/>
      <c r="BA4" s="3309"/>
      <c r="BB4" s="3308"/>
      <c r="BC4" s="3308"/>
      <c r="BD4" s="3308"/>
      <c r="BE4" s="3308"/>
      <c r="BF4" s="3308"/>
      <c r="BG4" s="3308"/>
      <c r="BH4" s="3308"/>
      <c r="BI4" s="3308"/>
      <c r="BJ4" s="3308"/>
      <c r="BK4" s="3308"/>
      <c r="BL4" s="3308"/>
      <c r="BM4" s="3308"/>
      <c r="BN4" s="3308"/>
      <c r="BO4" s="3308"/>
      <c r="BP4" s="3308"/>
      <c r="BQ4" s="3308"/>
      <c r="BR4" s="3308"/>
      <c r="BS4" s="3308"/>
      <c r="BT4" s="3308"/>
      <c r="BU4" s="3308"/>
      <c r="BV4" s="3308"/>
      <c r="BW4" s="3308"/>
      <c r="BX4" s="3308"/>
      <c r="BY4" s="3308"/>
      <c r="BZ4" s="3308"/>
      <c r="CA4" s="3308"/>
      <c r="CB4" s="3308"/>
      <c r="CC4" s="3272"/>
      <c r="CD4" s="3272"/>
      <c r="CE4" s="160"/>
      <c r="CF4" s="160"/>
      <c r="CG4" s="160"/>
      <c r="CH4" s="160"/>
      <c r="CI4" s="160"/>
      <c r="CJ4" s="160"/>
      <c r="CK4" s="160"/>
      <c r="CL4" s="160"/>
      <c r="CM4" s="160"/>
    </row>
    <row r="5" spans="1:91" ht="15" customHeight="1">
      <c r="A5" s="3306"/>
      <c r="B5" s="3306"/>
      <c r="C5" s="3306"/>
      <c r="D5" s="3306"/>
      <c r="E5" s="3306"/>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10" t="s">
        <v>3477</v>
      </c>
      <c r="AH5" s="3310"/>
      <c r="AI5" s="3310"/>
      <c r="AJ5" s="3310"/>
      <c r="AK5" s="3310"/>
      <c r="AL5" s="3310"/>
      <c r="AM5" s="3310"/>
      <c r="AN5" s="3310"/>
      <c r="AO5" s="3310"/>
      <c r="AP5" s="3310"/>
      <c r="AQ5" s="3310"/>
      <c r="AR5" s="3310"/>
      <c r="AS5" s="3310"/>
      <c r="AT5" s="3310"/>
      <c r="AU5" s="3310"/>
      <c r="AV5" s="3310"/>
      <c r="AW5" s="3310"/>
      <c r="AX5" s="3310"/>
      <c r="AY5" s="3310"/>
      <c r="AZ5" s="3310"/>
      <c r="BA5" s="3310"/>
      <c r="BB5" s="3308"/>
      <c r="BC5" s="3308"/>
      <c r="BD5" s="3308"/>
      <c r="BE5" s="3308"/>
      <c r="BF5" s="3308"/>
      <c r="BG5" s="3308"/>
      <c r="BH5" s="3308"/>
      <c r="BI5" s="3308"/>
      <c r="BJ5" s="3308"/>
      <c r="BK5" s="3308"/>
      <c r="BL5" s="3308"/>
      <c r="BM5" s="3308"/>
      <c r="BN5" s="3308"/>
      <c r="BO5" s="3308"/>
      <c r="BP5" s="3308"/>
      <c r="BQ5" s="3308"/>
      <c r="BR5" s="3308"/>
      <c r="BS5" s="3308"/>
      <c r="BT5" s="3308"/>
      <c r="BU5" s="3308"/>
      <c r="BV5" s="3308"/>
      <c r="BW5" s="3308"/>
      <c r="BX5" s="3308"/>
      <c r="BY5" s="3308"/>
      <c r="BZ5" s="3308"/>
      <c r="CA5" s="3308"/>
      <c r="CB5" s="3308"/>
      <c r="CC5" s="3272"/>
      <c r="CD5" s="3272"/>
      <c r="CE5" s="160"/>
      <c r="CF5" s="160"/>
      <c r="CG5" s="160"/>
      <c r="CH5" s="160"/>
      <c r="CI5" s="160"/>
      <c r="CJ5" s="160"/>
      <c r="CK5" s="160"/>
      <c r="CL5" s="160"/>
      <c r="CM5" s="160"/>
    </row>
    <row r="6" spans="1:91" ht="15" customHeight="1">
      <c r="A6" s="3306"/>
      <c r="B6" s="3306"/>
      <c r="C6" s="3306"/>
      <c r="D6" s="3306"/>
      <c r="E6" s="3306"/>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10"/>
      <c r="AH6" s="3310"/>
      <c r="AI6" s="3310"/>
      <c r="AJ6" s="3310"/>
      <c r="AK6" s="3310"/>
      <c r="AL6" s="3310"/>
      <c r="AM6" s="3310"/>
      <c r="AN6" s="3310"/>
      <c r="AO6" s="3310"/>
      <c r="AP6" s="3310"/>
      <c r="AQ6" s="3310"/>
      <c r="AR6" s="3310"/>
      <c r="AS6" s="3310"/>
      <c r="AT6" s="3310"/>
      <c r="AU6" s="3310"/>
      <c r="AV6" s="3310"/>
      <c r="AW6" s="3310"/>
      <c r="AX6" s="3310"/>
      <c r="AY6" s="3310"/>
      <c r="AZ6" s="3310"/>
      <c r="BA6" s="3310"/>
      <c r="BB6" s="3308"/>
      <c r="BC6" s="3308"/>
      <c r="BD6" s="3308"/>
      <c r="BE6" s="3308"/>
      <c r="BF6" s="3308"/>
      <c r="BG6" s="3308"/>
      <c r="BH6" s="3308"/>
      <c r="BI6" s="3308"/>
      <c r="BJ6" s="3308"/>
      <c r="BK6" s="3308"/>
      <c r="BL6" s="3308"/>
      <c r="BM6" s="3308"/>
      <c r="BN6" s="3308"/>
      <c r="BO6" s="3308"/>
      <c r="BP6" s="3308"/>
      <c r="BQ6" s="3308"/>
      <c r="BR6" s="3308"/>
      <c r="BS6" s="3308"/>
      <c r="BT6" s="3308"/>
      <c r="BU6" s="3308"/>
      <c r="BV6" s="3308"/>
      <c r="BW6" s="3308"/>
      <c r="BX6" s="3308"/>
      <c r="BY6" s="3308"/>
      <c r="BZ6" s="3308"/>
      <c r="CA6" s="3308"/>
      <c r="CB6" s="3308"/>
      <c r="CC6" s="3272"/>
      <c r="CD6" s="3272"/>
      <c r="CE6" s="160"/>
      <c r="CF6" s="160"/>
      <c r="CG6" s="160"/>
      <c r="CH6" s="160"/>
      <c r="CI6" s="160"/>
      <c r="CJ6" s="160"/>
      <c r="CK6" s="160"/>
      <c r="CL6" s="160"/>
      <c r="CM6" s="160"/>
    </row>
    <row r="7" spans="1:91" ht="7.5" customHeight="1">
      <c r="A7" s="3306"/>
      <c r="B7" s="3306"/>
      <c r="C7" s="3306"/>
      <c r="D7" s="3306"/>
      <c r="E7" s="3306"/>
      <c r="F7" s="3327"/>
      <c r="G7" s="3327"/>
      <c r="H7" s="3327"/>
      <c r="I7" s="3327"/>
      <c r="J7" s="3327"/>
      <c r="K7" s="3327"/>
      <c r="L7" s="3327"/>
      <c r="M7" s="3327"/>
      <c r="N7" s="3327"/>
      <c r="O7" s="3327"/>
      <c r="P7" s="3327"/>
      <c r="Q7" s="3327"/>
      <c r="R7" s="3327"/>
      <c r="S7" s="3327"/>
      <c r="T7" s="3327"/>
      <c r="U7" s="3327"/>
      <c r="V7" s="3327"/>
      <c r="W7" s="3327"/>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272"/>
      <c r="CD7" s="3272"/>
      <c r="CE7" s="160"/>
      <c r="CF7" s="160"/>
      <c r="CG7" s="160"/>
      <c r="CH7" s="160"/>
      <c r="CI7" s="160"/>
      <c r="CJ7" s="160"/>
      <c r="CK7" s="160"/>
      <c r="CL7" s="160"/>
      <c r="CM7" s="160"/>
    </row>
    <row r="8" spans="1:91" s="283" customFormat="1" ht="15" customHeight="1">
      <c r="A8" s="3306"/>
      <c r="B8" s="3306"/>
      <c r="C8" s="3306"/>
      <c r="D8" s="3306"/>
      <c r="E8" s="3306"/>
      <c r="F8" s="3327"/>
      <c r="G8" s="3327"/>
      <c r="H8" s="3327"/>
      <c r="I8" s="3290"/>
      <c r="J8" s="3293" t="s">
        <v>258</v>
      </c>
      <c r="K8" s="3293"/>
      <c r="L8" s="3293"/>
      <c r="M8" s="3293"/>
      <c r="N8" s="3293"/>
      <c r="O8" s="3293"/>
      <c r="P8" s="3293"/>
      <c r="Q8" s="3293"/>
      <c r="R8" s="3296"/>
      <c r="S8" s="3328">
        <f>略歴書入力画面!M347</f>
        <v>0</v>
      </c>
      <c r="T8" s="3361"/>
      <c r="U8" s="3361"/>
      <c r="V8" s="3361"/>
      <c r="W8" s="3361"/>
      <c r="X8" s="3361"/>
      <c r="Y8" s="3361"/>
      <c r="Z8" s="3361"/>
      <c r="AA8" s="3361"/>
      <c r="AB8" s="3361"/>
      <c r="AC8" s="3361"/>
      <c r="AD8" s="3361"/>
      <c r="AE8" s="3361"/>
      <c r="AF8" s="3361"/>
      <c r="AG8" s="3361"/>
      <c r="AH8" s="3361"/>
      <c r="AI8" s="3361"/>
      <c r="AJ8" s="3361"/>
      <c r="AK8" s="3361"/>
      <c r="AL8" s="3361"/>
      <c r="AM8" s="3361"/>
      <c r="AN8" s="3361"/>
      <c r="AO8" s="3361"/>
      <c r="AP8" s="3361"/>
      <c r="AQ8" s="3361"/>
      <c r="AR8" s="3361"/>
      <c r="AS8" s="3361"/>
      <c r="AT8" s="3361"/>
      <c r="AU8" s="3361"/>
      <c r="AV8" s="3361"/>
      <c r="AW8" s="3361"/>
      <c r="AX8" s="3361"/>
      <c r="AY8" s="3361"/>
      <c r="AZ8" s="3361"/>
      <c r="BA8" s="3361"/>
      <c r="BB8" s="3361"/>
      <c r="BC8" s="3361"/>
      <c r="BD8" s="3361"/>
      <c r="BE8" s="3361"/>
      <c r="BF8" s="3361"/>
      <c r="BG8" s="3361"/>
      <c r="BH8" s="3361"/>
      <c r="BI8" s="3361"/>
      <c r="BJ8" s="3361"/>
      <c r="BK8" s="3361"/>
      <c r="BL8" s="3361"/>
      <c r="BM8" s="3361"/>
      <c r="BN8" s="3361"/>
      <c r="BO8" s="3361"/>
      <c r="BP8" s="3361"/>
      <c r="BQ8" s="3361"/>
      <c r="BR8" s="3361"/>
      <c r="BS8" s="3361"/>
      <c r="BT8" s="3361"/>
      <c r="BU8" s="3361"/>
      <c r="BV8" s="3361"/>
      <c r="BW8" s="3361"/>
      <c r="BX8" s="3361"/>
      <c r="BY8" s="3361"/>
      <c r="BZ8" s="3361"/>
      <c r="CA8" s="3361"/>
      <c r="CB8" s="3362"/>
      <c r="CC8" s="3272"/>
      <c r="CD8" s="3272"/>
      <c r="CE8" s="160"/>
      <c r="CF8" s="160"/>
      <c r="CG8" s="160"/>
      <c r="CH8" s="160"/>
      <c r="CI8" s="160"/>
      <c r="CJ8" s="160"/>
      <c r="CK8" s="160"/>
      <c r="CL8" s="160"/>
      <c r="CM8" s="160"/>
    </row>
    <row r="9" spans="1:91" s="283" customFormat="1" ht="15" customHeight="1">
      <c r="A9" s="3306"/>
      <c r="B9" s="3306"/>
      <c r="C9" s="3306"/>
      <c r="D9" s="3306"/>
      <c r="E9" s="3306"/>
      <c r="F9" s="3327"/>
      <c r="G9" s="3327"/>
      <c r="H9" s="3327"/>
      <c r="I9" s="3291"/>
      <c r="J9" s="3294"/>
      <c r="K9" s="3294"/>
      <c r="L9" s="3294"/>
      <c r="M9" s="3294"/>
      <c r="N9" s="3294"/>
      <c r="O9" s="3294"/>
      <c r="P9" s="3294"/>
      <c r="Q9" s="3294"/>
      <c r="R9" s="3297"/>
      <c r="S9" s="3363"/>
      <c r="T9" s="3364"/>
      <c r="U9" s="3364"/>
      <c r="V9" s="3364"/>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5"/>
      <c r="CC9" s="3272"/>
      <c r="CD9" s="3272"/>
      <c r="CE9" s="160"/>
      <c r="CF9" s="160"/>
      <c r="CG9" s="160"/>
      <c r="CH9" s="160"/>
      <c r="CI9" s="160"/>
      <c r="CJ9" s="160"/>
      <c r="CK9" s="160"/>
      <c r="CL9" s="160"/>
      <c r="CM9" s="160"/>
    </row>
    <row r="10" spans="1:91" s="283" customFormat="1" ht="15" customHeight="1">
      <c r="A10" s="3306"/>
      <c r="B10" s="3306"/>
      <c r="C10" s="3306"/>
      <c r="D10" s="3306"/>
      <c r="E10" s="3306"/>
      <c r="F10" s="3327"/>
      <c r="G10" s="3327"/>
      <c r="H10" s="3327"/>
      <c r="I10" s="3292"/>
      <c r="J10" s="3295"/>
      <c r="K10" s="3295"/>
      <c r="L10" s="3295"/>
      <c r="M10" s="3295"/>
      <c r="N10" s="3295"/>
      <c r="O10" s="3295"/>
      <c r="P10" s="3295"/>
      <c r="Q10" s="3295"/>
      <c r="R10" s="3298"/>
      <c r="S10" s="333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3335"/>
      <c r="AO10" s="3335"/>
      <c r="AP10" s="3335"/>
      <c r="AQ10" s="3335"/>
      <c r="AR10" s="3335"/>
      <c r="AS10" s="3335"/>
      <c r="AT10" s="3335"/>
      <c r="AU10" s="3335"/>
      <c r="AV10" s="3277" t="s">
        <v>82</v>
      </c>
      <c r="AW10" s="3277"/>
      <c r="AX10" s="3277"/>
      <c r="AY10" s="3277"/>
      <c r="AZ10" s="3277"/>
      <c r="BA10" s="3277"/>
      <c r="BB10" s="3277"/>
      <c r="BC10" s="3335" t="s">
        <v>76</v>
      </c>
      <c r="BD10" s="3335"/>
      <c r="BE10" s="3311">
        <f>略歴書入力画面!M348</f>
        <v>0</v>
      </c>
      <c r="BF10" s="3353"/>
      <c r="BG10" s="3353"/>
      <c r="BH10" s="3353"/>
      <c r="BI10" s="3353"/>
      <c r="BJ10" s="3277" t="s">
        <v>77</v>
      </c>
      <c r="BK10" s="3277"/>
      <c r="BL10" s="3311">
        <f>略歴書入力画面!P348</f>
        <v>0</v>
      </c>
      <c r="BM10" s="3353"/>
      <c r="BN10" s="3353"/>
      <c r="BO10" s="3353"/>
      <c r="BP10" s="3353"/>
      <c r="BQ10" s="3353"/>
      <c r="BR10" s="3303" t="s">
        <v>83</v>
      </c>
      <c r="BS10" s="3303"/>
      <c r="BT10" s="3040">
        <f>略歴書入力画面!T348</f>
        <v>0</v>
      </c>
      <c r="BU10" s="3360"/>
      <c r="BV10" s="3360"/>
      <c r="BW10" s="3360"/>
      <c r="BX10" s="3360"/>
      <c r="BY10" s="3360"/>
      <c r="BZ10" s="3360"/>
      <c r="CA10" s="3041"/>
      <c r="CB10" s="3042"/>
      <c r="CC10" s="3272"/>
      <c r="CD10" s="3272"/>
      <c r="CE10" s="160"/>
      <c r="CF10" s="160"/>
      <c r="CG10" s="160"/>
      <c r="CH10" s="160"/>
      <c r="CI10" s="160"/>
      <c r="CJ10" s="160"/>
      <c r="CK10" s="160"/>
      <c r="CL10" s="160"/>
      <c r="CM10" s="160"/>
    </row>
    <row r="11" spans="1:91" s="283" customFormat="1" ht="15" customHeight="1">
      <c r="A11" s="3306"/>
      <c r="B11" s="3306"/>
      <c r="C11" s="3306"/>
      <c r="D11" s="3306"/>
      <c r="E11" s="3306"/>
      <c r="F11" s="3327"/>
      <c r="G11" s="3327"/>
      <c r="H11" s="3327"/>
      <c r="I11" s="3290"/>
      <c r="J11" s="3336" t="s">
        <v>314</v>
      </c>
      <c r="K11" s="3336"/>
      <c r="L11" s="3336"/>
      <c r="M11" s="3336"/>
      <c r="N11" s="3336"/>
      <c r="O11" s="3336"/>
      <c r="P11" s="3336"/>
      <c r="Q11" s="3336"/>
      <c r="R11" s="3296"/>
      <c r="S11" s="3328">
        <f>略歴書入力画面!M344</f>
        <v>0</v>
      </c>
      <c r="T11" s="3361"/>
      <c r="U11" s="3361"/>
      <c r="V11" s="3361"/>
      <c r="W11" s="3361"/>
      <c r="X11" s="3361"/>
      <c r="Y11" s="3361"/>
      <c r="Z11" s="3361"/>
      <c r="AA11" s="3361"/>
      <c r="AB11" s="3361"/>
      <c r="AC11" s="3361"/>
      <c r="AD11" s="3361"/>
      <c r="AE11" s="3361"/>
      <c r="AF11" s="3361"/>
      <c r="AG11" s="3361"/>
      <c r="AH11" s="3361"/>
      <c r="AI11" s="3361"/>
      <c r="AJ11" s="3361"/>
      <c r="AK11" s="3361"/>
      <c r="AL11" s="3361"/>
      <c r="AM11" s="3361"/>
      <c r="AN11" s="3361"/>
      <c r="AO11" s="3361"/>
      <c r="AP11" s="3361"/>
      <c r="AQ11" s="3361"/>
      <c r="AR11" s="3361"/>
      <c r="AS11" s="3361"/>
      <c r="AT11" s="3361"/>
      <c r="AU11" s="3362"/>
      <c r="AV11" s="3280"/>
      <c r="AW11" s="3313" t="s">
        <v>117</v>
      </c>
      <c r="AX11" s="3313"/>
      <c r="AY11" s="3313"/>
      <c r="AZ11" s="3313"/>
      <c r="BA11" s="3313"/>
      <c r="BB11" s="3313"/>
      <c r="BC11" s="3313"/>
      <c r="BD11" s="3313"/>
      <c r="BE11" s="3316"/>
      <c r="BF11" s="3319" t="str">
        <f>略歴書入力画面!BL349</f>
        <v/>
      </c>
      <c r="BG11" s="3354"/>
      <c r="BH11" s="3354"/>
      <c r="BI11" s="3354"/>
      <c r="BJ11" s="3354"/>
      <c r="BK11" s="3354"/>
      <c r="BL11" s="3354"/>
      <c r="BM11" s="3354"/>
      <c r="BN11" s="3354"/>
      <c r="BO11" s="3354"/>
      <c r="BP11" s="3354"/>
      <c r="BQ11" s="3354"/>
      <c r="BR11" s="3354"/>
      <c r="BS11" s="3354"/>
      <c r="BT11" s="3354"/>
      <c r="BU11" s="3354"/>
      <c r="BV11" s="3354"/>
      <c r="BW11" s="3354"/>
      <c r="BX11" s="3354"/>
      <c r="BY11" s="3354"/>
      <c r="BZ11" s="3354"/>
      <c r="CA11" s="3059"/>
      <c r="CB11" s="3060"/>
      <c r="CC11" s="3272"/>
      <c r="CD11" s="3272"/>
      <c r="CE11" s="160"/>
      <c r="CF11" s="160"/>
      <c r="CG11" s="160"/>
      <c r="CH11" s="160"/>
      <c r="CI11" s="160"/>
      <c r="CJ11" s="160"/>
      <c r="CK11" s="160"/>
      <c r="CL11" s="160"/>
      <c r="CM11" s="160"/>
    </row>
    <row r="12" spans="1:91" s="283" customFormat="1" ht="15" customHeight="1">
      <c r="A12" s="3306"/>
      <c r="B12" s="3306"/>
      <c r="C12" s="3306"/>
      <c r="D12" s="3306"/>
      <c r="E12" s="3306"/>
      <c r="F12" s="3327"/>
      <c r="G12" s="3327"/>
      <c r="H12" s="3327"/>
      <c r="I12" s="3291"/>
      <c r="J12" s="3294" t="s">
        <v>80</v>
      </c>
      <c r="K12" s="3294"/>
      <c r="L12" s="3294"/>
      <c r="M12" s="3294"/>
      <c r="N12" s="3294"/>
      <c r="O12" s="3294"/>
      <c r="P12" s="3294"/>
      <c r="Q12" s="3294"/>
      <c r="R12" s="3297"/>
      <c r="S12" s="3331">
        <f>略歴書入力画面!M345</f>
        <v>0</v>
      </c>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4"/>
      <c r="AS12" s="3364"/>
      <c r="AT12" s="3364"/>
      <c r="AU12" s="3365"/>
      <c r="AV12" s="3337"/>
      <c r="AW12" s="3314"/>
      <c r="AX12" s="3314"/>
      <c r="AY12" s="3314"/>
      <c r="AZ12" s="3314"/>
      <c r="BA12" s="3314"/>
      <c r="BB12" s="3314"/>
      <c r="BC12" s="3314"/>
      <c r="BD12" s="3314"/>
      <c r="BE12" s="3317"/>
      <c r="BF12" s="3356"/>
      <c r="BG12" s="3339"/>
      <c r="BH12" s="3339"/>
      <c r="BI12" s="3339"/>
      <c r="BJ12" s="3339"/>
      <c r="BK12" s="3339"/>
      <c r="BL12" s="3339"/>
      <c r="BM12" s="3339"/>
      <c r="BN12" s="3339"/>
      <c r="BO12" s="3339"/>
      <c r="BP12" s="3339"/>
      <c r="BQ12" s="3339"/>
      <c r="BR12" s="3339"/>
      <c r="BS12" s="3339"/>
      <c r="BT12" s="3339"/>
      <c r="BU12" s="3339"/>
      <c r="BV12" s="3339"/>
      <c r="BW12" s="3339"/>
      <c r="BX12" s="3339"/>
      <c r="BY12" s="3339"/>
      <c r="BZ12" s="3339"/>
      <c r="CA12" s="2755"/>
      <c r="CB12" s="3061"/>
      <c r="CC12" s="3272"/>
      <c r="CD12" s="3272"/>
      <c r="CE12" s="160"/>
      <c r="CF12" s="160"/>
      <c r="CG12" s="160"/>
      <c r="CH12" s="160"/>
      <c r="CI12" s="160"/>
      <c r="CJ12" s="160"/>
      <c r="CK12" s="160"/>
      <c r="CL12" s="160"/>
      <c r="CM12" s="160"/>
    </row>
    <row r="13" spans="1:91" s="283" customFormat="1" ht="15" customHeight="1">
      <c r="A13" s="3306"/>
      <c r="B13" s="3306"/>
      <c r="C13" s="3306"/>
      <c r="D13" s="3306"/>
      <c r="E13" s="3306"/>
      <c r="F13" s="3327"/>
      <c r="G13" s="3327"/>
      <c r="H13" s="3327"/>
      <c r="I13" s="3292"/>
      <c r="J13" s="3295"/>
      <c r="K13" s="3295"/>
      <c r="L13" s="3295"/>
      <c r="M13" s="3295"/>
      <c r="N13" s="3295"/>
      <c r="O13" s="3295"/>
      <c r="P13" s="3295"/>
      <c r="Q13" s="3295"/>
      <c r="R13" s="3298"/>
      <c r="S13" s="3366"/>
      <c r="T13" s="3367"/>
      <c r="U13" s="3367"/>
      <c r="V13" s="3367"/>
      <c r="W13" s="3367"/>
      <c r="X13" s="3367"/>
      <c r="Y13" s="3367"/>
      <c r="Z13" s="3367"/>
      <c r="AA13" s="3367"/>
      <c r="AB13" s="3367"/>
      <c r="AC13" s="3367"/>
      <c r="AD13" s="3367"/>
      <c r="AE13" s="3367"/>
      <c r="AF13" s="3367"/>
      <c r="AG13" s="3367"/>
      <c r="AH13" s="3367"/>
      <c r="AI13" s="3367"/>
      <c r="AJ13" s="3367"/>
      <c r="AK13" s="3367"/>
      <c r="AL13" s="3367"/>
      <c r="AM13" s="3367"/>
      <c r="AN13" s="3367"/>
      <c r="AO13" s="3367"/>
      <c r="AP13" s="3367"/>
      <c r="AQ13" s="3367"/>
      <c r="AR13" s="3367"/>
      <c r="AS13" s="3367"/>
      <c r="AT13" s="3367"/>
      <c r="AU13" s="3368"/>
      <c r="AV13" s="3276"/>
      <c r="AW13" s="3315"/>
      <c r="AX13" s="3315"/>
      <c r="AY13" s="3315"/>
      <c r="AZ13" s="3315"/>
      <c r="BA13" s="3315"/>
      <c r="BB13" s="3315"/>
      <c r="BC13" s="3315"/>
      <c r="BD13" s="3315"/>
      <c r="BE13" s="3318"/>
      <c r="BF13" s="3358"/>
      <c r="BG13" s="3353"/>
      <c r="BH13" s="3353"/>
      <c r="BI13" s="3353"/>
      <c r="BJ13" s="3353"/>
      <c r="BK13" s="3353"/>
      <c r="BL13" s="3353"/>
      <c r="BM13" s="3353"/>
      <c r="BN13" s="3353"/>
      <c r="BO13" s="3353"/>
      <c r="BP13" s="3353"/>
      <c r="BQ13" s="3353"/>
      <c r="BR13" s="3353"/>
      <c r="BS13" s="3353"/>
      <c r="BT13" s="3353"/>
      <c r="BU13" s="3353"/>
      <c r="BV13" s="3353"/>
      <c r="BW13" s="3353"/>
      <c r="BX13" s="3353"/>
      <c r="BY13" s="3353"/>
      <c r="BZ13" s="3353"/>
      <c r="CA13" s="3062"/>
      <c r="CB13" s="3063"/>
      <c r="CC13" s="3272"/>
      <c r="CD13" s="3272"/>
      <c r="CE13" s="160"/>
      <c r="CF13" s="160"/>
      <c r="CG13" s="160"/>
      <c r="CH13" s="160"/>
      <c r="CI13" s="160"/>
      <c r="CJ13" s="160"/>
      <c r="CK13" s="160"/>
      <c r="CL13" s="160"/>
      <c r="CM13" s="160"/>
    </row>
    <row r="14" spans="1:91" s="283" customFormat="1" ht="15" customHeight="1">
      <c r="A14" s="3306"/>
      <c r="B14" s="3306"/>
      <c r="C14" s="3306"/>
      <c r="D14" s="3306"/>
      <c r="E14" s="3306"/>
      <c r="F14" s="3327"/>
      <c r="G14" s="3327"/>
      <c r="H14" s="3327"/>
      <c r="I14" s="3290"/>
      <c r="J14" s="3293" t="s">
        <v>315</v>
      </c>
      <c r="K14" s="3293"/>
      <c r="L14" s="3293"/>
      <c r="M14" s="3293"/>
      <c r="N14" s="3293"/>
      <c r="O14" s="3293"/>
      <c r="P14" s="3293"/>
      <c r="Q14" s="3293"/>
      <c r="R14" s="3296"/>
      <c r="S14" s="3319" t="str">
        <f>略歴書入力画面!BL346</f>
        <v/>
      </c>
      <c r="T14" s="3354"/>
      <c r="U14" s="3354"/>
      <c r="V14" s="3354"/>
      <c r="W14" s="3354"/>
      <c r="X14" s="3354"/>
      <c r="Y14" s="3354"/>
      <c r="Z14" s="3354"/>
      <c r="AA14" s="3354"/>
      <c r="AB14" s="3354"/>
      <c r="AC14" s="3354"/>
      <c r="AD14" s="3354"/>
      <c r="AE14" s="3354"/>
      <c r="AF14" s="3354"/>
      <c r="AG14" s="3354"/>
      <c r="AH14" s="3354"/>
      <c r="AI14" s="3354"/>
      <c r="AJ14" s="3354"/>
      <c r="AK14" s="3354"/>
      <c r="AL14" s="3354"/>
      <c r="AM14" s="3354"/>
      <c r="AN14" s="3354"/>
      <c r="AO14" s="3354"/>
      <c r="AP14" s="3354"/>
      <c r="AQ14" s="3354"/>
      <c r="AR14" s="3354"/>
      <c r="AS14" s="3354"/>
      <c r="AT14" s="3354"/>
      <c r="AU14" s="3355"/>
      <c r="AV14" s="3280"/>
      <c r="AW14" s="3313" t="s">
        <v>115</v>
      </c>
      <c r="AX14" s="3313"/>
      <c r="AY14" s="3313"/>
      <c r="AZ14" s="3313"/>
      <c r="BA14" s="3313"/>
      <c r="BB14" s="3313"/>
      <c r="BC14" s="3313"/>
      <c r="BD14" s="3313"/>
      <c r="BE14" s="3316"/>
      <c r="BF14" s="3319" t="str">
        <f>略歴書入力画面!BL354</f>
        <v/>
      </c>
      <c r="BG14" s="3354"/>
      <c r="BH14" s="3354"/>
      <c r="BI14" s="3354"/>
      <c r="BJ14" s="3354"/>
      <c r="BK14" s="3354"/>
      <c r="BL14" s="3354"/>
      <c r="BM14" s="3354"/>
      <c r="BN14" s="3354"/>
      <c r="BO14" s="3354"/>
      <c r="BP14" s="3354"/>
      <c r="BQ14" s="3354"/>
      <c r="BR14" s="3354"/>
      <c r="BS14" s="3354"/>
      <c r="BT14" s="3354"/>
      <c r="BU14" s="3354"/>
      <c r="BV14" s="3354"/>
      <c r="BW14" s="3354"/>
      <c r="BX14" s="3354"/>
      <c r="BY14" s="3354"/>
      <c r="BZ14" s="3354"/>
      <c r="CA14" s="3354"/>
      <c r="CB14" s="3355"/>
      <c r="CC14" s="3272"/>
      <c r="CD14" s="3272"/>
      <c r="CE14" s="160"/>
      <c r="CF14" s="160"/>
      <c r="CG14" s="160"/>
      <c r="CH14" s="160"/>
      <c r="CI14" s="160"/>
      <c r="CJ14" s="160"/>
      <c r="CK14" s="160"/>
      <c r="CL14" s="160"/>
      <c r="CM14" s="160"/>
    </row>
    <row r="15" spans="1:91" s="283" customFormat="1" ht="15" customHeight="1">
      <c r="A15" s="3306"/>
      <c r="B15" s="3306"/>
      <c r="C15" s="3306"/>
      <c r="D15" s="3306"/>
      <c r="E15" s="3306"/>
      <c r="F15" s="3327"/>
      <c r="G15" s="3327"/>
      <c r="H15" s="3327"/>
      <c r="I15" s="3291"/>
      <c r="J15" s="3294"/>
      <c r="K15" s="3294"/>
      <c r="L15" s="3294"/>
      <c r="M15" s="3294"/>
      <c r="N15" s="3294"/>
      <c r="O15" s="3294"/>
      <c r="P15" s="3294"/>
      <c r="Q15" s="3294"/>
      <c r="R15" s="3297"/>
      <c r="S15" s="3356"/>
      <c r="T15" s="3339"/>
      <c r="U15" s="3339"/>
      <c r="V15" s="3339"/>
      <c r="W15" s="3339"/>
      <c r="X15" s="3339"/>
      <c r="Y15" s="3339"/>
      <c r="Z15" s="3339"/>
      <c r="AA15" s="3339"/>
      <c r="AB15" s="3339"/>
      <c r="AC15" s="3339"/>
      <c r="AD15" s="3339"/>
      <c r="AE15" s="3339"/>
      <c r="AF15" s="3339"/>
      <c r="AG15" s="3339"/>
      <c r="AH15" s="3339"/>
      <c r="AI15" s="3339"/>
      <c r="AJ15" s="3339"/>
      <c r="AK15" s="3339"/>
      <c r="AL15" s="3339"/>
      <c r="AM15" s="3339"/>
      <c r="AN15" s="3339"/>
      <c r="AO15" s="3339"/>
      <c r="AP15" s="3339"/>
      <c r="AQ15" s="3339"/>
      <c r="AR15" s="3339"/>
      <c r="AS15" s="3339"/>
      <c r="AT15" s="3339"/>
      <c r="AU15" s="3357"/>
      <c r="AV15" s="3337"/>
      <c r="AW15" s="3314"/>
      <c r="AX15" s="3314"/>
      <c r="AY15" s="3314"/>
      <c r="AZ15" s="3314"/>
      <c r="BA15" s="3314"/>
      <c r="BB15" s="3314"/>
      <c r="BC15" s="3314"/>
      <c r="BD15" s="3314"/>
      <c r="BE15" s="3317"/>
      <c r="BF15" s="3356"/>
      <c r="BG15" s="3339"/>
      <c r="BH15" s="3339"/>
      <c r="BI15" s="3339"/>
      <c r="BJ15" s="3339"/>
      <c r="BK15" s="3339"/>
      <c r="BL15" s="3339"/>
      <c r="BM15" s="3339"/>
      <c r="BN15" s="3339"/>
      <c r="BO15" s="3339"/>
      <c r="BP15" s="3339"/>
      <c r="BQ15" s="3339"/>
      <c r="BR15" s="3339"/>
      <c r="BS15" s="3339"/>
      <c r="BT15" s="3339"/>
      <c r="BU15" s="3339"/>
      <c r="BV15" s="3339"/>
      <c r="BW15" s="3339"/>
      <c r="BX15" s="3339"/>
      <c r="BY15" s="3339"/>
      <c r="BZ15" s="3339"/>
      <c r="CA15" s="3339"/>
      <c r="CB15" s="3357"/>
      <c r="CC15" s="3272"/>
      <c r="CD15" s="3272"/>
      <c r="CE15" s="160"/>
      <c r="CF15" s="160"/>
      <c r="CG15" s="160"/>
      <c r="CH15" s="160"/>
      <c r="CI15" s="160"/>
      <c r="CJ15" s="160"/>
      <c r="CK15" s="160"/>
      <c r="CL15" s="160"/>
      <c r="CM15" s="160"/>
    </row>
    <row r="16" spans="1:91" s="283" customFormat="1" ht="15" customHeight="1">
      <c r="A16" s="3306"/>
      <c r="B16" s="3306"/>
      <c r="C16" s="3306"/>
      <c r="D16" s="3306"/>
      <c r="E16" s="3306"/>
      <c r="F16" s="3327"/>
      <c r="G16" s="3327"/>
      <c r="H16" s="3327"/>
      <c r="I16" s="3292"/>
      <c r="J16" s="3295"/>
      <c r="K16" s="3295"/>
      <c r="L16" s="3295"/>
      <c r="M16" s="3295"/>
      <c r="N16" s="3295"/>
      <c r="O16" s="3295"/>
      <c r="P16" s="3295"/>
      <c r="Q16" s="3295"/>
      <c r="R16" s="3298"/>
      <c r="S16" s="3358"/>
      <c r="T16" s="3353"/>
      <c r="U16" s="3353"/>
      <c r="V16" s="3353"/>
      <c r="W16" s="3353"/>
      <c r="X16" s="3353"/>
      <c r="Y16" s="3353"/>
      <c r="Z16" s="3353"/>
      <c r="AA16" s="3353"/>
      <c r="AB16" s="3353"/>
      <c r="AC16" s="3353"/>
      <c r="AD16" s="3353"/>
      <c r="AE16" s="3353"/>
      <c r="AF16" s="3353"/>
      <c r="AG16" s="3353"/>
      <c r="AH16" s="3353"/>
      <c r="AI16" s="3353"/>
      <c r="AJ16" s="3353"/>
      <c r="AK16" s="3353"/>
      <c r="AL16" s="3353"/>
      <c r="AM16" s="3353"/>
      <c r="AN16" s="3353"/>
      <c r="AO16" s="3353"/>
      <c r="AP16" s="3353"/>
      <c r="AQ16" s="3353"/>
      <c r="AR16" s="3353"/>
      <c r="AS16" s="3353"/>
      <c r="AT16" s="3353"/>
      <c r="AU16" s="3359"/>
      <c r="AV16" s="3276"/>
      <c r="AW16" s="3315"/>
      <c r="AX16" s="3315"/>
      <c r="AY16" s="3315"/>
      <c r="AZ16" s="3315"/>
      <c r="BA16" s="3315"/>
      <c r="BB16" s="3315"/>
      <c r="BC16" s="3315"/>
      <c r="BD16" s="3315"/>
      <c r="BE16" s="3318"/>
      <c r="BF16" s="3358"/>
      <c r="BG16" s="3353"/>
      <c r="BH16" s="3353"/>
      <c r="BI16" s="3353"/>
      <c r="BJ16" s="3353"/>
      <c r="BK16" s="3353"/>
      <c r="BL16" s="3353"/>
      <c r="BM16" s="3353"/>
      <c r="BN16" s="3353"/>
      <c r="BO16" s="3353"/>
      <c r="BP16" s="3353"/>
      <c r="BQ16" s="3353"/>
      <c r="BR16" s="3353"/>
      <c r="BS16" s="3353"/>
      <c r="BT16" s="3353"/>
      <c r="BU16" s="3353"/>
      <c r="BV16" s="3353"/>
      <c r="BW16" s="3353"/>
      <c r="BX16" s="3353"/>
      <c r="BY16" s="3353"/>
      <c r="BZ16" s="3353"/>
      <c r="CA16" s="3353"/>
      <c r="CB16" s="3359"/>
      <c r="CC16" s="3272"/>
      <c r="CD16" s="3272"/>
      <c r="CE16" s="160"/>
      <c r="CF16" s="160"/>
      <c r="CG16" s="160"/>
      <c r="CH16" s="160"/>
      <c r="CI16" s="160"/>
      <c r="CJ16" s="160"/>
      <c r="CK16" s="160"/>
      <c r="CL16" s="160"/>
      <c r="CM16" s="160"/>
    </row>
    <row r="17" spans="1:91" s="283" customFormat="1" ht="23.25" customHeight="1">
      <c r="A17" s="3306"/>
      <c r="B17" s="3306"/>
      <c r="C17" s="3306"/>
      <c r="D17" s="3306"/>
      <c r="E17" s="3306"/>
      <c r="F17" s="3327"/>
      <c r="G17" s="3327"/>
      <c r="H17" s="3327"/>
      <c r="I17" s="3290"/>
      <c r="J17" s="3293" t="s">
        <v>316</v>
      </c>
      <c r="K17" s="3293"/>
      <c r="L17" s="3293"/>
      <c r="M17" s="3293"/>
      <c r="N17" s="3293"/>
      <c r="O17" s="3293"/>
      <c r="P17" s="3293"/>
      <c r="Q17" s="3293"/>
      <c r="R17" s="3296"/>
      <c r="S17" s="3349" t="s">
        <v>317</v>
      </c>
      <c r="T17" s="3350"/>
      <c r="U17" s="3350"/>
      <c r="V17" s="3350"/>
      <c r="W17" s="3350"/>
      <c r="X17" s="3350"/>
      <c r="Y17" s="3350"/>
      <c r="Z17" s="3350"/>
      <c r="AA17" s="3350"/>
      <c r="AB17" s="3350"/>
      <c r="AC17" s="3350"/>
      <c r="AD17" s="3350"/>
      <c r="AE17" s="3350"/>
      <c r="AF17" s="3350"/>
      <c r="AG17" s="3350"/>
      <c r="AH17" s="3350"/>
      <c r="AI17" s="3350"/>
      <c r="AJ17" s="3351"/>
      <c r="AK17" s="3352" t="s">
        <v>3476</v>
      </c>
      <c r="AL17" s="3304"/>
      <c r="AM17" s="3304"/>
      <c r="AN17" s="3304"/>
      <c r="AO17" s="3304"/>
      <c r="AP17" s="3304"/>
      <c r="AQ17" s="3304"/>
      <c r="AR17" s="3304"/>
      <c r="AS17" s="3304"/>
      <c r="AT17" s="3304"/>
      <c r="AU17" s="3304"/>
      <c r="AV17" s="3304"/>
      <c r="AW17" s="3304"/>
      <c r="AX17" s="3304"/>
      <c r="AY17" s="3304"/>
      <c r="AZ17" s="3304"/>
      <c r="BA17" s="3304"/>
      <c r="BB17" s="3304"/>
      <c r="BC17" s="3304"/>
      <c r="BD17" s="3304"/>
      <c r="BE17" s="3304"/>
      <c r="BF17" s="3304"/>
      <c r="BG17" s="3304"/>
      <c r="BH17" s="3304"/>
      <c r="BI17" s="3304"/>
      <c r="BJ17" s="3304"/>
      <c r="BK17" s="3304"/>
      <c r="BL17" s="3304"/>
      <c r="BM17" s="3304"/>
      <c r="BN17" s="3304"/>
      <c r="BO17" s="3304"/>
      <c r="BP17" s="3304"/>
      <c r="BQ17" s="3304"/>
      <c r="BR17" s="3304"/>
      <c r="BS17" s="3304"/>
      <c r="BT17" s="3304"/>
      <c r="BU17" s="3304"/>
      <c r="BV17" s="3304"/>
      <c r="BW17" s="3304"/>
      <c r="BX17" s="3304"/>
      <c r="BY17" s="3304"/>
      <c r="BZ17" s="3304"/>
      <c r="CA17" s="3304"/>
      <c r="CB17" s="3305"/>
      <c r="CC17" s="3272"/>
      <c r="CD17" s="3272"/>
      <c r="CE17" s="160"/>
      <c r="CF17" s="160"/>
      <c r="CG17" s="160"/>
      <c r="CH17" s="160"/>
      <c r="CI17" s="160"/>
      <c r="CJ17" s="160"/>
      <c r="CK17" s="160"/>
      <c r="CL17" s="160"/>
      <c r="CM17" s="160"/>
    </row>
    <row r="18" spans="1:91" s="283" customFormat="1" ht="18.75" customHeight="1">
      <c r="A18" s="3306"/>
      <c r="B18" s="3306"/>
      <c r="C18" s="3306"/>
      <c r="D18" s="3306"/>
      <c r="E18" s="3306"/>
      <c r="F18" s="3327"/>
      <c r="G18" s="3327"/>
      <c r="H18" s="3327"/>
      <c r="I18" s="3291"/>
      <c r="J18" s="3294"/>
      <c r="K18" s="3294"/>
      <c r="L18" s="3294"/>
      <c r="M18" s="3294"/>
      <c r="N18" s="3294"/>
      <c r="O18" s="3294"/>
      <c r="P18" s="3294"/>
      <c r="Q18" s="3294"/>
      <c r="R18" s="3297"/>
      <c r="S18" s="3280" t="s">
        <v>318</v>
      </c>
      <c r="T18" s="3281"/>
      <c r="U18" s="3282" t="str">
        <f>略歴書入力画面!BL357</f>
        <v/>
      </c>
      <c r="V18" s="3342"/>
      <c r="W18" s="3342"/>
      <c r="X18" s="3342"/>
      <c r="Y18" s="3342"/>
      <c r="Z18" s="3342"/>
      <c r="AA18" s="3342"/>
      <c r="AB18" s="3342"/>
      <c r="AC18" s="3342"/>
      <c r="AD18" s="3342"/>
      <c r="AE18" s="3342"/>
      <c r="AF18" s="3342"/>
      <c r="AG18" s="3342"/>
      <c r="AH18" s="3342"/>
      <c r="AI18" s="3342"/>
      <c r="AJ18" s="3343"/>
      <c r="AK18" s="3284">
        <f>略歴書入力画面!Y357</f>
        <v>0</v>
      </c>
      <c r="AL18" s="3344"/>
      <c r="AM18" s="3344"/>
      <c r="AN18" s="3344"/>
      <c r="AO18" s="3344"/>
      <c r="AP18" s="3344"/>
      <c r="AQ18" s="3344"/>
      <c r="AR18" s="3344"/>
      <c r="AS18" s="3344"/>
      <c r="AT18" s="3344"/>
      <c r="AU18" s="3344"/>
      <c r="AV18" s="3344"/>
      <c r="AW18" s="3344"/>
      <c r="AX18" s="3344"/>
      <c r="AY18" s="3344"/>
      <c r="AZ18" s="3344"/>
      <c r="BA18" s="3344"/>
      <c r="BB18" s="3344"/>
      <c r="BC18" s="3344"/>
      <c r="BD18" s="3344"/>
      <c r="BE18" s="3344"/>
      <c r="BF18" s="3344"/>
      <c r="BG18" s="3344"/>
      <c r="BH18" s="3344"/>
      <c r="BI18" s="3344"/>
      <c r="BJ18" s="3344"/>
      <c r="BK18" s="3344"/>
      <c r="BL18" s="3344"/>
      <c r="BM18" s="3344"/>
      <c r="BN18" s="3344"/>
      <c r="BO18" s="3344"/>
      <c r="BP18" s="3344"/>
      <c r="BQ18" s="3344"/>
      <c r="BR18" s="3344"/>
      <c r="BS18" s="3344"/>
      <c r="BT18" s="3344"/>
      <c r="BU18" s="3344"/>
      <c r="BV18" s="3344"/>
      <c r="BW18" s="3344"/>
      <c r="BX18" s="3344"/>
      <c r="BY18" s="3344"/>
      <c r="BZ18" s="3344"/>
      <c r="CA18" s="3344"/>
      <c r="CB18" s="3345"/>
      <c r="CC18" s="3272"/>
      <c r="CD18" s="3272"/>
      <c r="CE18" s="160"/>
      <c r="CF18" s="160"/>
      <c r="CG18" s="160"/>
      <c r="CH18" s="160"/>
      <c r="CI18" s="160"/>
      <c r="CJ18" s="160"/>
      <c r="CK18" s="160"/>
      <c r="CL18" s="160"/>
      <c r="CM18" s="160"/>
    </row>
    <row r="19" spans="1:91" s="283" customFormat="1" ht="18.75" customHeight="1">
      <c r="A19" s="3306"/>
      <c r="B19" s="3306"/>
      <c r="C19" s="3306"/>
      <c r="D19" s="3306"/>
      <c r="E19" s="3306"/>
      <c r="F19" s="3327"/>
      <c r="G19" s="3327"/>
      <c r="H19" s="3327"/>
      <c r="I19" s="3291"/>
      <c r="J19" s="3294"/>
      <c r="K19" s="3294"/>
      <c r="L19" s="3294"/>
      <c r="M19" s="3294"/>
      <c r="N19" s="3294"/>
      <c r="O19" s="3294"/>
      <c r="P19" s="3294"/>
      <c r="Q19" s="3294"/>
      <c r="R19" s="3297"/>
      <c r="S19" s="3276" t="s">
        <v>319</v>
      </c>
      <c r="T19" s="3277"/>
      <c r="U19" s="3278" t="str">
        <f>略歴書入力画面!BL358</f>
        <v/>
      </c>
      <c r="V19" s="3340"/>
      <c r="W19" s="3340"/>
      <c r="X19" s="3340"/>
      <c r="Y19" s="3340"/>
      <c r="Z19" s="3340"/>
      <c r="AA19" s="3340"/>
      <c r="AB19" s="3340"/>
      <c r="AC19" s="3340"/>
      <c r="AD19" s="3340"/>
      <c r="AE19" s="3340"/>
      <c r="AF19" s="3340"/>
      <c r="AG19" s="3340"/>
      <c r="AH19" s="3340"/>
      <c r="AI19" s="3340"/>
      <c r="AJ19" s="3341"/>
      <c r="AK19" s="3346"/>
      <c r="AL19" s="3347"/>
      <c r="AM19" s="3347"/>
      <c r="AN19" s="3347"/>
      <c r="AO19" s="3347"/>
      <c r="AP19" s="3347"/>
      <c r="AQ19" s="3347"/>
      <c r="AR19" s="3347"/>
      <c r="AS19" s="3347"/>
      <c r="AT19" s="3347"/>
      <c r="AU19" s="3347"/>
      <c r="AV19" s="3347"/>
      <c r="AW19" s="3347"/>
      <c r="AX19" s="3347"/>
      <c r="AY19" s="3347"/>
      <c r="AZ19" s="3347"/>
      <c r="BA19" s="3347"/>
      <c r="BB19" s="3347"/>
      <c r="BC19" s="3347"/>
      <c r="BD19" s="3347"/>
      <c r="BE19" s="3347"/>
      <c r="BF19" s="3347"/>
      <c r="BG19" s="3347"/>
      <c r="BH19" s="3347"/>
      <c r="BI19" s="3347"/>
      <c r="BJ19" s="3347"/>
      <c r="BK19" s="3347"/>
      <c r="BL19" s="3347"/>
      <c r="BM19" s="3347"/>
      <c r="BN19" s="3347"/>
      <c r="BO19" s="3347"/>
      <c r="BP19" s="3347"/>
      <c r="BQ19" s="3347"/>
      <c r="BR19" s="3347"/>
      <c r="BS19" s="3347"/>
      <c r="BT19" s="3347"/>
      <c r="BU19" s="3347"/>
      <c r="BV19" s="3347"/>
      <c r="BW19" s="3347"/>
      <c r="BX19" s="3347"/>
      <c r="BY19" s="3347"/>
      <c r="BZ19" s="3347"/>
      <c r="CA19" s="3347"/>
      <c r="CB19" s="3348"/>
      <c r="CC19" s="3272"/>
      <c r="CD19" s="3272"/>
      <c r="CE19" s="160"/>
      <c r="CF19" s="160"/>
      <c r="CG19" s="160"/>
      <c r="CH19" s="160"/>
      <c r="CI19" s="160"/>
      <c r="CJ19" s="160"/>
      <c r="CK19" s="160"/>
      <c r="CL19" s="160"/>
      <c r="CM19" s="160"/>
    </row>
    <row r="20" spans="1:91" s="283" customFormat="1" ht="18.75" customHeight="1">
      <c r="A20" s="3306"/>
      <c r="B20" s="3306"/>
      <c r="C20" s="3306"/>
      <c r="D20" s="3306"/>
      <c r="E20" s="3306"/>
      <c r="F20" s="3327"/>
      <c r="G20" s="3327"/>
      <c r="H20" s="3327"/>
      <c r="I20" s="3291"/>
      <c r="J20" s="3294"/>
      <c r="K20" s="3294"/>
      <c r="L20" s="3294"/>
      <c r="M20" s="3294"/>
      <c r="N20" s="3294"/>
      <c r="O20" s="3294"/>
      <c r="P20" s="3294"/>
      <c r="Q20" s="3294"/>
      <c r="R20" s="3297"/>
      <c r="S20" s="3280" t="s">
        <v>318</v>
      </c>
      <c r="T20" s="3281"/>
      <c r="U20" s="3282" t="str">
        <f>略歴書入力画面!BL359</f>
        <v/>
      </c>
      <c r="V20" s="3342"/>
      <c r="W20" s="3342"/>
      <c r="X20" s="3342"/>
      <c r="Y20" s="3342"/>
      <c r="Z20" s="3342"/>
      <c r="AA20" s="3342"/>
      <c r="AB20" s="3342"/>
      <c r="AC20" s="3342"/>
      <c r="AD20" s="3342"/>
      <c r="AE20" s="3342"/>
      <c r="AF20" s="3342"/>
      <c r="AG20" s="3342"/>
      <c r="AH20" s="3342"/>
      <c r="AI20" s="3342"/>
      <c r="AJ20" s="3343"/>
      <c r="AK20" s="3284">
        <f>略歴書入力画面!Y359</f>
        <v>0</v>
      </c>
      <c r="AL20" s="3344"/>
      <c r="AM20" s="3344"/>
      <c r="AN20" s="3344"/>
      <c r="AO20" s="3344"/>
      <c r="AP20" s="3344"/>
      <c r="AQ20" s="3344"/>
      <c r="AR20" s="3344"/>
      <c r="AS20" s="3344"/>
      <c r="AT20" s="3344"/>
      <c r="AU20" s="3344"/>
      <c r="AV20" s="3344"/>
      <c r="AW20" s="3344"/>
      <c r="AX20" s="3344"/>
      <c r="AY20" s="3344"/>
      <c r="AZ20" s="3344"/>
      <c r="BA20" s="3344"/>
      <c r="BB20" s="3344"/>
      <c r="BC20" s="3344"/>
      <c r="BD20" s="3344"/>
      <c r="BE20" s="3344"/>
      <c r="BF20" s="3344"/>
      <c r="BG20" s="3344"/>
      <c r="BH20" s="3344"/>
      <c r="BI20" s="3344"/>
      <c r="BJ20" s="3344"/>
      <c r="BK20" s="3344"/>
      <c r="BL20" s="3344"/>
      <c r="BM20" s="3344"/>
      <c r="BN20" s="3344"/>
      <c r="BO20" s="3344"/>
      <c r="BP20" s="3344"/>
      <c r="BQ20" s="3344"/>
      <c r="BR20" s="3344"/>
      <c r="BS20" s="3344"/>
      <c r="BT20" s="3344"/>
      <c r="BU20" s="3344"/>
      <c r="BV20" s="3344"/>
      <c r="BW20" s="3344"/>
      <c r="BX20" s="3344"/>
      <c r="BY20" s="3344"/>
      <c r="BZ20" s="3344"/>
      <c r="CA20" s="3344"/>
      <c r="CB20" s="3345"/>
      <c r="CC20" s="3272"/>
      <c r="CD20" s="3272"/>
      <c r="CE20" s="160"/>
      <c r="CF20" s="160"/>
      <c r="CG20" s="160"/>
      <c r="CH20" s="160"/>
      <c r="CI20" s="160"/>
      <c r="CJ20" s="160"/>
      <c r="CK20" s="160"/>
      <c r="CL20" s="160"/>
      <c r="CM20" s="160"/>
    </row>
    <row r="21" spans="1:91" s="283" customFormat="1" ht="18.75" customHeight="1">
      <c r="A21" s="3306"/>
      <c r="B21" s="3306"/>
      <c r="C21" s="3306"/>
      <c r="D21" s="3306"/>
      <c r="E21" s="3306"/>
      <c r="F21" s="3327"/>
      <c r="G21" s="3327"/>
      <c r="H21" s="3327"/>
      <c r="I21" s="3291"/>
      <c r="J21" s="3294"/>
      <c r="K21" s="3294"/>
      <c r="L21" s="3294"/>
      <c r="M21" s="3294"/>
      <c r="N21" s="3294"/>
      <c r="O21" s="3294"/>
      <c r="P21" s="3294"/>
      <c r="Q21" s="3294"/>
      <c r="R21" s="3297"/>
      <c r="S21" s="3276" t="s">
        <v>319</v>
      </c>
      <c r="T21" s="3277"/>
      <c r="U21" s="3278" t="str">
        <f>略歴書入力画面!BL360</f>
        <v/>
      </c>
      <c r="V21" s="3340"/>
      <c r="W21" s="3340"/>
      <c r="X21" s="3340"/>
      <c r="Y21" s="3340"/>
      <c r="Z21" s="3340"/>
      <c r="AA21" s="3340"/>
      <c r="AB21" s="3340"/>
      <c r="AC21" s="3340"/>
      <c r="AD21" s="3340"/>
      <c r="AE21" s="3340"/>
      <c r="AF21" s="3340"/>
      <c r="AG21" s="3340"/>
      <c r="AH21" s="3340"/>
      <c r="AI21" s="3340"/>
      <c r="AJ21" s="3341"/>
      <c r="AK21" s="3346"/>
      <c r="AL21" s="3347"/>
      <c r="AM21" s="3347"/>
      <c r="AN21" s="3347"/>
      <c r="AO21" s="3347"/>
      <c r="AP21" s="3347"/>
      <c r="AQ21" s="3347"/>
      <c r="AR21" s="3347"/>
      <c r="AS21" s="3347"/>
      <c r="AT21" s="3347"/>
      <c r="AU21" s="3347"/>
      <c r="AV21" s="3347"/>
      <c r="AW21" s="3347"/>
      <c r="AX21" s="3347"/>
      <c r="AY21" s="3347"/>
      <c r="AZ21" s="3347"/>
      <c r="BA21" s="3347"/>
      <c r="BB21" s="3347"/>
      <c r="BC21" s="3347"/>
      <c r="BD21" s="3347"/>
      <c r="BE21" s="3347"/>
      <c r="BF21" s="3347"/>
      <c r="BG21" s="3347"/>
      <c r="BH21" s="3347"/>
      <c r="BI21" s="3347"/>
      <c r="BJ21" s="3347"/>
      <c r="BK21" s="3347"/>
      <c r="BL21" s="3347"/>
      <c r="BM21" s="3347"/>
      <c r="BN21" s="3347"/>
      <c r="BO21" s="3347"/>
      <c r="BP21" s="3347"/>
      <c r="BQ21" s="3347"/>
      <c r="BR21" s="3347"/>
      <c r="BS21" s="3347"/>
      <c r="BT21" s="3347"/>
      <c r="BU21" s="3347"/>
      <c r="BV21" s="3347"/>
      <c r="BW21" s="3347"/>
      <c r="BX21" s="3347"/>
      <c r="BY21" s="3347"/>
      <c r="BZ21" s="3347"/>
      <c r="CA21" s="3347"/>
      <c r="CB21" s="3348"/>
      <c r="CC21" s="3272"/>
      <c r="CD21" s="3272"/>
      <c r="CE21" s="160"/>
      <c r="CF21" s="160"/>
      <c r="CG21" s="160"/>
      <c r="CH21" s="160"/>
      <c r="CI21" s="160"/>
      <c r="CJ21" s="160"/>
      <c r="CK21" s="160"/>
      <c r="CL21" s="160"/>
      <c r="CM21" s="160"/>
    </row>
    <row r="22" spans="1:91" s="283" customFormat="1" ht="18.75" customHeight="1">
      <c r="A22" s="3306"/>
      <c r="B22" s="3306"/>
      <c r="C22" s="3306"/>
      <c r="D22" s="3306"/>
      <c r="E22" s="3306"/>
      <c r="F22" s="3327"/>
      <c r="G22" s="3327"/>
      <c r="H22" s="3327"/>
      <c r="I22" s="3291"/>
      <c r="J22" s="3294"/>
      <c r="K22" s="3294"/>
      <c r="L22" s="3294"/>
      <c r="M22" s="3294"/>
      <c r="N22" s="3294"/>
      <c r="O22" s="3294"/>
      <c r="P22" s="3294"/>
      <c r="Q22" s="3294"/>
      <c r="R22" s="3297"/>
      <c r="S22" s="3280" t="s">
        <v>318</v>
      </c>
      <c r="T22" s="3281"/>
      <c r="U22" s="3282" t="str">
        <f>略歴書入力画面!BL361</f>
        <v/>
      </c>
      <c r="V22" s="3342"/>
      <c r="W22" s="3342"/>
      <c r="X22" s="3342"/>
      <c r="Y22" s="3342"/>
      <c r="Z22" s="3342"/>
      <c r="AA22" s="3342"/>
      <c r="AB22" s="3342"/>
      <c r="AC22" s="3342"/>
      <c r="AD22" s="3342"/>
      <c r="AE22" s="3342"/>
      <c r="AF22" s="3342"/>
      <c r="AG22" s="3342"/>
      <c r="AH22" s="3342"/>
      <c r="AI22" s="3342"/>
      <c r="AJ22" s="3343"/>
      <c r="AK22" s="3284">
        <f>略歴書入力画面!Y361</f>
        <v>0</v>
      </c>
      <c r="AL22" s="3344"/>
      <c r="AM22" s="3344"/>
      <c r="AN22" s="3344"/>
      <c r="AO22" s="3344"/>
      <c r="AP22" s="3344"/>
      <c r="AQ22" s="3344"/>
      <c r="AR22" s="3344"/>
      <c r="AS22" s="3344"/>
      <c r="AT22" s="3344"/>
      <c r="AU22" s="3344"/>
      <c r="AV22" s="3344"/>
      <c r="AW22" s="3344"/>
      <c r="AX22" s="3344"/>
      <c r="AY22" s="3344"/>
      <c r="AZ22" s="3344"/>
      <c r="BA22" s="3344"/>
      <c r="BB22" s="3344"/>
      <c r="BC22" s="3344"/>
      <c r="BD22" s="3344"/>
      <c r="BE22" s="3344"/>
      <c r="BF22" s="3344"/>
      <c r="BG22" s="3344"/>
      <c r="BH22" s="3344"/>
      <c r="BI22" s="3344"/>
      <c r="BJ22" s="3344"/>
      <c r="BK22" s="3344"/>
      <c r="BL22" s="3344"/>
      <c r="BM22" s="3344"/>
      <c r="BN22" s="3344"/>
      <c r="BO22" s="3344"/>
      <c r="BP22" s="3344"/>
      <c r="BQ22" s="3344"/>
      <c r="BR22" s="3344"/>
      <c r="BS22" s="3344"/>
      <c r="BT22" s="3344"/>
      <c r="BU22" s="3344"/>
      <c r="BV22" s="3344"/>
      <c r="BW22" s="3344"/>
      <c r="BX22" s="3344"/>
      <c r="BY22" s="3344"/>
      <c r="BZ22" s="3344"/>
      <c r="CA22" s="3344"/>
      <c r="CB22" s="3345"/>
      <c r="CC22" s="3272"/>
      <c r="CD22" s="3272"/>
      <c r="CE22" s="160"/>
      <c r="CF22" s="160"/>
      <c r="CG22" s="160"/>
      <c r="CH22" s="160"/>
      <c r="CI22" s="160"/>
      <c r="CJ22" s="160"/>
      <c r="CK22" s="160"/>
      <c r="CL22" s="160"/>
      <c r="CM22" s="160"/>
    </row>
    <row r="23" spans="1:91" s="283" customFormat="1" ht="18.75" customHeight="1">
      <c r="A23" s="3306"/>
      <c r="B23" s="3306"/>
      <c r="C23" s="3306"/>
      <c r="D23" s="3306"/>
      <c r="E23" s="3306"/>
      <c r="F23" s="3327"/>
      <c r="G23" s="3327"/>
      <c r="H23" s="3327"/>
      <c r="I23" s="3291"/>
      <c r="J23" s="3294"/>
      <c r="K23" s="3294"/>
      <c r="L23" s="3294"/>
      <c r="M23" s="3294"/>
      <c r="N23" s="3294"/>
      <c r="O23" s="3294"/>
      <c r="P23" s="3294"/>
      <c r="Q23" s="3294"/>
      <c r="R23" s="3297"/>
      <c r="S23" s="3276" t="s">
        <v>319</v>
      </c>
      <c r="T23" s="3277"/>
      <c r="U23" s="3278" t="str">
        <f>略歴書入力画面!BL362</f>
        <v/>
      </c>
      <c r="V23" s="3340"/>
      <c r="W23" s="3340"/>
      <c r="X23" s="3340"/>
      <c r="Y23" s="3340"/>
      <c r="Z23" s="3340"/>
      <c r="AA23" s="3340"/>
      <c r="AB23" s="3340"/>
      <c r="AC23" s="3340"/>
      <c r="AD23" s="3340"/>
      <c r="AE23" s="3340"/>
      <c r="AF23" s="3340"/>
      <c r="AG23" s="3340"/>
      <c r="AH23" s="3340"/>
      <c r="AI23" s="3340"/>
      <c r="AJ23" s="3341"/>
      <c r="AK23" s="3346"/>
      <c r="AL23" s="3347"/>
      <c r="AM23" s="3347"/>
      <c r="AN23" s="3347"/>
      <c r="AO23" s="3347"/>
      <c r="AP23" s="3347"/>
      <c r="AQ23" s="3347"/>
      <c r="AR23" s="3347"/>
      <c r="AS23" s="3347"/>
      <c r="AT23" s="3347"/>
      <c r="AU23" s="3347"/>
      <c r="AV23" s="3347"/>
      <c r="AW23" s="3347"/>
      <c r="AX23" s="3347"/>
      <c r="AY23" s="3347"/>
      <c r="AZ23" s="3347"/>
      <c r="BA23" s="3347"/>
      <c r="BB23" s="3347"/>
      <c r="BC23" s="3347"/>
      <c r="BD23" s="3347"/>
      <c r="BE23" s="3347"/>
      <c r="BF23" s="3347"/>
      <c r="BG23" s="3347"/>
      <c r="BH23" s="3347"/>
      <c r="BI23" s="3347"/>
      <c r="BJ23" s="3347"/>
      <c r="BK23" s="3347"/>
      <c r="BL23" s="3347"/>
      <c r="BM23" s="3347"/>
      <c r="BN23" s="3347"/>
      <c r="BO23" s="3347"/>
      <c r="BP23" s="3347"/>
      <c r="BQ23" s="3347"/>
      <c r="BR23" s="3347"/>
      <c r="BS23" s="3347"/>
      <c r="BT23" s="3347"/>
      <c r="BU23" s="3347"/>
      <c r="BV23" s="3347"/>
      <c r="BW23" s="3347"/>
      <c r="BX23" s="3347"/>
      <c r="BY23" s="3347"/>
      <c r="BZ23" s="3347"/>
      <c r="CA23" s="3347"/>
      <c r="CB23" s="3348"/>
      <c r="CC23" s="3272"/>
      <c r="CD23" s="3272"/>
      <c r="CE23" s="160"/>
      <c r="CF23" s="160"/>
      <c r="CG23" s="160"/>
      <c r="CH23" s="160"/>
      <c r="CI23" s="160"/>
      <c r="CJ23" s="160"/>
      <c r="CK23" s="160"/>
      <c r="CL23" s="160"/>
      <c r="CM23" s="160"/>
    </row>
    <row r="24" spans="1:91" s="283" customFormat="1" ht="18.75" customHeight="1">
      <c r="A24" s="3306"/>
      <c r="B24" s="3306"/>
      <c r="C24" s="3306"/>
      <c r="D24" s="3306"/>
      <c r="E24" s="3306"/>
      <c r="F24" s="3327"/>
      <c r="G24" s="3327"/>
      <c r="H24" s="3327"/>
      <c r="I24" s="3291"/>
      <c r="J24" s="3294"/>
      <c r="K24" s="3294"/>
      <c r="L24" s="3294"/>
      <c r="M24" s="3294"/>
      <c r="N24" s="3294"/>
      <c r="O24" s="3294"/>
      <c r="P24" s="3294"/>
      <c r="Q24" s="3294"/>
      <c r="R24" s="3297"/>
      <c r="S24" s="3280" t="s">
        <v>318</v>
      </c>
      <c r="T24" s="3281"/>
      <c r="U24" s="3282" t="str">
        <f>略歴書入力画面!BL363</f>
        <v/>
      </c>
      <c r="V24" s="3342"/>
      <c r="W24" s="3342"/>
      <c r="X24" s="3342"/>
      <c r="Y24" s="3342"/>
      <c r="Z24" s="3342"/>
      <c r="AA24" s="3342"/>
      <c r="AB24" s="3342"/>
      <c r="AC24" s="3342"/>
      <c r="AD24" s="3342"/>
      <c r="AE24" s="3342"/>
      <c r="AF24" s="3342"/>
      <c r="AG24" s="3342"/>
      <c r="AH24" s="3342"/>
      <c r="AI24" s="3342"/>
      <c r="AJ24" s="3343"/>
      <c r="AK24" s="3284">
        <f>略歴書入力画面!Y363</f>
        <v>0</v>
      </c>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c r="BO24" s="3344"/>
      <c r="BP24" s="3344"/>
      <c r="BQ24" s="3344"/>
      <c r="BR24" s="3344"/>
      <c r="BS24" s="3344"/>
      <c r="BT24" s="3344"/>
      <c r="BU24" s="3344"/>
      <c r="BV24" s="3344"/>
      <c r="BW24" s="3344"/>
      <c r="BX24" s="3344"/>
      <c r="BY24" s="3344"/>
      <c r="BZ24" s="3344"/>
      <c r="CA24" s="3344"/>
      <c r="CB24" s="3345"/>
      <c r="CC24" s="3272"/>
      <c r="CD24" s="3272"/>
      <c r="CE24" s="160"/>
      <c r="CF24" s="160"/>
      <c r="CG24" s="160"/>
      <c r="CH24" s="160"/>
      <c r="CI24" s="160"/>
      <c r="CJ24" s="160"/>
      <c r="CK24" s="160"/>
      <c r="CL24" s="160"/>
      <c r="CM24" s="160"/>
    </row>
    <row r="25" spans="1:91" s="283" customFormat="1" ht="18.75" customHeight="1">
      <c r="A25" s="3306"/>
      <c r="B25" s="3306"/>
      <c r="C25" s="3306"/>
      <c r="D25" s="3306"/>
      <c r="E25" s="3306"/>
      <c r="F25" s="3327"/>
      <c r="G25" s="3327"/>
      <c r="H25" s="3327"/>
      <c r="I25" s="3291"/>
      <c r="J25" s="3294"/>
      <c r="K25" s="3294"/>
      <c r="L25" s="3294"/>
      <c r="M25" s="3294"/>
      <c r="N25" s="3294"/>
      <c r="O25" s="3294"/>
      <c r="P25" s="3294"/>
      <c r="Q25" s="3294"/>
      <c r="R25" s="3297"/>
      <c r="S25" s="3276" t="s">
        <v>319</v>
      </c>
      <c r="T25" s="3277"/>
      <c r="U25" s="3278" t="str">
        <f>略歴書入力画面!BL364</f>
        <v/>
      </c>
      <c r="V25" s="3340"/>
      <c r="W25" s="3340"/>
      <c r="X25" s="3340"/>
      <c r="Y25" s="3340"/>
      <c r="Z25" s="3340"/>
      <c r="AA25" s="3340"/>
      <c r="AB25" s="3340"/>
      <c r="AC25" s="3340"/>
      <c r="AD25" s="3340"/>
      <c r="AE25" s="3340"/>
      <c r="AF25" s="3340"/>
      <c r="AG25" s="3340"/>
      <c r="AH25" s="3340"/>
      <c r="AI25" s="3340"/>
      <c r="AJ25" s="3341"/>
      <c r="AK25" s="3346"/>
      <c r="AL25" s="3347"/>
      <c r="AM25" s="3347"/>
      <c r="AN25" s="3347"/>
      <c r="AO25" s="3347"/>
      <c r="AP25" s="3347"/>
      <c r="AQ25" s="3347"/>
      <c r="AR25" s="3347"/>
      <c r="AS25" s="3347"/>
      <c r="AT25" s="3347"/>
      <c r="AU25" s="3347"/>
      <c r="AV25" s="3347"/>
      <c r="AW25" s="3347"/>
      <c r="AX25" s="3347"/>
      <c r="AY25" s="3347"/>
      <c r="AZ25" s="3347"/>
      <c r="BA25" s="3347"/>
      <c r="BB25" s="3347"/>
      <c r="BC25" s="3347"/>
      <c r="BD25" s="3347"/>
      <c r="BE25" s="3347"/>
      <c r="BF25" s="3347"/>
      <c r="BG25" s="3347"/>
      <c r="BH25" s="3347"/>
      <c r="BI25" s="3347"/>
      <c r="BJ25" s="3347"/>
      <c r="BK25" s="3347"/>
      <c r="BL25" s="3347"/>
      <c r="BM25" s="3347"/>
      <c r="BN25" s="3347"/>
      <c r="BO25" s="3347"/>
      <c r="BP25" s="3347"/>
      <c r="BQ25" s="3347"/>
      <c r="BR25" s="3347"/>
      <c r="BS25" s="3347"/>
      <c r="BT25" s="3347"/>
      <c r="BU25" s="3347"/>
      <c r="BV25" s="3347"/>
      <c r="BW25" s="3347"/>
      <c r="BX25" s="3347"/>
      <c r="BY25" s="3347"/>
      <c r="BZ25" s="3347"/>
      <c r="CA25" s="3347"/>
      <c r="CB25" s="3348"/>
      <c r="CC25" s="3272"/>
      <c r="CD25" s="3272"/>
      <c r="CE25" s="160"/>
      <c r="CF25" s="160"/>
      <c r="CG25" s="160"/>
      <c r="CH25" s="160"/>
      <c r="CI25" s="160"/>
      <c r="CJ25" s="160"/>
      <c r="CK25" s="160"/>
      <c r="CL25" s="160"/>
      <c r="CM25" s="160"/>
    </row>
    <row r="26" spans="1:91" s="283" customFormat="1" ht="18.75" customHeight="1">
      <c r="A26" s="3306"/>
      <c r="B26" s="3306"/>
      <c r="C26" s="3306"/>
      <c r="D26" s="3306"/>
      <c r="E26" s="3306"/>
      <c r="F26" s="3327"/>
      <c r="G26" s="3327"/>
      <c r="H26" s="3327"/>
      <c r="I26" s="3291"/>
      <c r="J26" s="3294"/>
      <c r="K26" s="3294"/>
      <c r="L26" s="3294"/>
      <c r="M26" s="3294"/>
      <c r="N26" s="3294"/>
      <c r="O26" s="3294"/>
      <c r="P26" s="3294"/>
      <c r="Q26" s="3294"/>
      <c r="R26" s="3297"/>
      <c r="S26" s="3280" t="s">
        <v>318</v>
      </c>
      <c r="T26" s="3281"/>
      <c r="U26" s="3282" t="str">
        <f>略歴書入力画面!BL365</f>
        <v/>
      </c>
      <c r="V26" s="3342"/>
      <c r="W26" s="3342"/>
      <c r="X26" s="3342"/>
      <c r="Y26" s="3342"/>
      <c r="Z26" s="3342"/>
      <c r="AA26" s="3342"/>
      <c r="AB26" s="3342"/>
      <c r="AC26" s="3342"/>
      <c r="AD26" s="3342"/>
      <c r="AE26" s="3342"/>
      <c r="AF26" s="3342"/>
      <c r="AG26" s="3342"/>
      <c r="AH26" s="3342"/>
      <c r="AI26" s="3342"/>
      <c r="AJ26" s="3343"/>
      <c r="AK26" s="3284">
        <f>略歴書入力画面!Y365</f>
        <v>0</v>
      </c>
      <c r="AL26" s="3344"/>
      <c r="AM26" s="3344"/>
      <c r="AN26" s="3344"/>
      <c r="AO26" s="3344"/>
      <c r="AP26" s="3344"/>
      <c r="AQ26" s="3344"/>
      <c r="AR26" s="3344"/>
      <c r="AS26" s="3344"/>
      <c r="AT26" s="3344"/>
      <c r="AU26" s="3344"/>
      <c r="AV26" s="3344"/>
      <c r="AW26" s="3344"/>
      <c r="AX26" s="3344"/>
      <c r="AY26" s="3344"/>
      <c r="AZ26" s="3344"/>
      <c r="BA26" s="3344"/>
      <c r="BB26" s="3344"/>
      <c r="BC26" s="3344"/>
      <c r="BD26" s="3344"/>
      <c r="BE26" s="3344"/>
      <c r="BF26" s="3344"/>
      <c r="BG26" s="3344"/>
      <c r="BH26" s="3344"/>
      <c r="BI26" s="3344"/>
      <c r="BJ26" s="3344"/>
      <c r="BK26" s="3344"/>
      <c r="BL26" s="3344"/>
      <c r="BM26" s="3344"/>
      <c r="BN26" s="3344"/>
      <c r="BO26" s="3344"/>
      <c r="BP26" s="3344"/>
      <c r="BQ26" s="3344"/>
      <c r="BR26" s="3344"/>
      <c r="BS26" s="3344"/>
      <c r="BT26" s="3344"/>
      <c r="BU26" s="3344"/>
      <c r="BV26" s="3344"/>
      <c r="BW26" s="3344"/>
      <c r="BX26" s="3344"/>
      <c r="BY26" s="3344"/>
      <c r="BZ26" s="3344"/>
      <c r="CA26" s="3344"/>
      <c r="CB26" s="3345"/>
      <c r="CC26" s="3272"/>
      <c r="CD26" s="3272"/>
      <c r="CE26" s="160"/>
      <c r="CF26" s="160"/>
      <c r="CG26" s="160"/>
      <c r="CH26" s="160"/>
      <c r="CI26" s="160"/>
      <c r="CJ26" s="160"/>
      <c r="CK26" s="160"/>
      <c r="CL26" s="160"/>
      <c r="CM26" s="160"/>
    </row>
    <row r="27" spans="1:91" s="283" customFormat="1" ht="18.75" customHeight="1">
      <c r="A27" s="3306"/>
      <c r="B27" s="3306"/>
      <c r="C27" s="3306"/>
      <c r="D27" s="3306"/>
      <c r="E27" s="3306"/>
      <c r="F27" s="3327"/>
      <c r="G27" s="3327"/>
      <c r="H27" s="3327"/>
      <c r="I27" s="3291"/>
      <c r="J27" s="3294"/>
      <c r="K27" s="3294"/>
      <c r="L27" s="3294"/>
      <c r="M27" s="3294"/>
      <c r="N27" s="3294"/>
      <c r="O27" s="3294"/>
      <c r="P27" s="3294"/>
      <c r="Q27" s="3294"/>
      <c r="R27" s="3297"/>
      <c r="S27" s="3276" t="s">
        <v>319</v>
      </c>
      <c r="T27" s="3277"/>
      <c r="U27" s="3278" t="str">
        <f>略歴書入力画面!BL366</f>
        <v/>
      </c>
      <c r="V27" s="3340"/>
      <c r="W27" s="3340"/>
      <c r="X27" s="3340"/>
      <c r="Y27" s="3340"/>
      <c r="Z27" s="3340"/>
      <c r="AA27" s="3340"/>
      <c r="AB27" s="3340"/>
      <c r="AC27" s="3340"/>
      <c r="AD27" s="3340"/>
      <c r="AE27" s="3340"/>
      <c r="AF27" s="3340"/>
      <c r="AG27" s="3340"/>
      <c r="AH27" s="3340"/>
      <c r="AI27" s="3340"/>
      <c r="AJ27" s="3341"/>
      <c r="AK27" s="3346"/>
      <c r="AL27" s="3347"/>
      <c r="AM27" s="3347"/>
      <c r="AN27" s="3347"/>
      <c r="AO27" s="3347"/>
      <c r="AP27" s="3347"/>
      <c r="AQ27" s="3347"/>
      <c r="AR27" s="3347"/>
      <c r="AS27" s="3347"/>
      <c r="AT27" s="3347"/>
      <c r="AU27" s="3347"/>
      <c r="AV27" s="3347"/>
      <c r="AW27" s="3347"/>
      <c r="AX27" s="3347"/>
      <c r="AY27" s="3347"/>
      <c r="AZ27" s="3347"/>
      <c r="BA27" s="3347"/>
      <c r="BB27" s="3347"/>
      <c r="BC27" s="3347"/>
      <c r="BD27" s="3347"/>
      <c r="BE27" s="3347"/>
      <c r="BF27" s="3347"/>
      <c r="BG27" s="3347"/>
      <c r="BH27" s="3347"/>
      <c r="BI27" s="3347"/>
      <c r="BJ27" s="3347"/>
      <c r="BK27" s="3347"/>
      <c r="BL27" s="3347"/>
      <c r="BM27" s="3347"/>
      <c r="BN27" s="3347"/>
      <c r="BO27" s="3347"/>
      <c r="BP27" s="3347"/>
      <c r="BQ27" s="3347"/>
      <c r="BR27" s="3347"/>
      <c r="BS27" s="3347"/>
      <c r="BT27" s="3347"/>
      <c r="BU27" s="3347"/>
      <c r="BV27" s="3347"/>
      <c r="BW27" s="3347"/>
      <c r="BX27" s="3347"/>
      <c r="BY27" s="3347"/>
      <c r="BZ27" s="3347"/>
      <c r="CA27" s="3347"/>
      <c r="CB27" s="3348"/>
      <c r="CC27" s="3272"/>
      <c r="CD27" s="3272"/>
      <c r="CE27" s="160"/>
      <c r="CF27" s="160"/>
      <c r="CG27" s="160"/>
      <c r="CH27" s="160"/>
      <c r="CI27" s="160"/>
      <c r="CJ27" s="160"/>
      <c r="CK27" s="160"/>
      <c r="CL27" s="160"/>
      <c r="CM27" s="160"/>
    </row>
    <row r="28" spans="1:91" s="283" customFormat="1" ht="18.75" customHeight="1">
      <c r="A28" s="3306"/>
      <c r="B28" s="3306"/>
      <c r="C28" s="3306"/>
      <c r="D28" s="3306"/>
      <c r="E28" s="3306"/>
      <c r="F28" s="3327"/>
      <c r="G28" s="3327"/>
      <c r="H28" s="3327"/>
      <c r="I28" s="3291"/>
      <c r="J28" s="3294"/>
      <c r="K28" s="3294"/>
      <c r="L28" s="3294"/>
      <c r="M28" s="3294"/>
      <c r="N28" s="3294"/>
      <c r="O28" s="3294"/>
      <c r="P28" s="3294"/>
      <c r="Q28" s="3294"/>
      <c r="R28" s="3297"/>
      <c r="S28" s="3280" t="s">
        <v>318</v>
      </c>
      <c r="T28" s="3281"/>
      <c r="U28" s="3282" t="str">
        <f>略歴書入力画面!BL367</f>
        <v/>
      </c>
      <c r="V28" s="3342"/>
      <c r="W28" s="3342"/>
      <c r="X28" s="3342"/>
      <c r="Y28" s="3342"/>
      <c r="Z28" s="3342"/>
      <c r="AA28" s="3342"/>
      <c r="AB28" s="3342"/>
      <c r="AC28" s="3342"/>
      <c r="AD28" s="3342"/>
      <c r="AE28" s="3342"/>
      <c r="AF28" s="3342"/>
      <c r="AG28" s="3342"/>
      <c r="AH28" s="3342"/>
      <c r="AI28" s="3342"/>
      <c r="AJ28" s="3343"/>
      <c r="AK28" s="3284">
        <f>略歴書入力画面!Y367</f>
        <v>0</v>
      </c>
      <c r="AL28" s="3344"/>
      <c r="AM28" s="3344"/>
      <c r="AN28" s="3344"/>
      <c r="AO28" s="3344"/>
      <c r="AP28" s="3344"/>
      <c r="AQ28" s="3344"/>
      <c r="AR28" s="3344"/>
      <c r="AS28" s="3344"/>
      <c r="AT28" s="3344"/>
      <c r="AU28" s="3344"/>
      <c r="AV28" s="3344"/>
      <c r="AW28" s="3344"/>
      <c r="AX28" s="3344"/>
      <c r="AY28" s="3344"/>
      <c r="AZ28" s="3344"/>
      <c r="BA28" s="3344"/>
      <c r="BB28" s="3344"/>
      <c r="BC28" s="3344"/>
      <c r="BD28" s="3344"/>
      <c r="BE28" s="3344"/>
      <c r="BF28" s="3344"/>
      <c r="BG28" s="3344"/>
      <c r="BH28" s="3344"/>
      <c r="BI28" s="3344"/>
      <c r="BJ28" s="3344"/>
      <c r="BK28" s="3344"/>
      <c r="BL28" s="3344"/>
      <c r="BM28" s="3344"/>
      <c r="BN28" s="3344"/>
      <c r="BO28" s="3344"/>
      <c r="BP28" s="3344"/>
      <c r="BQ28" s="3344"/>
      <c r="BR28" s="3344"/>
      <c r="BS28" s="3344"/>
      <c r="BT28" s="3344"/>
      <c r="BU28" s="3344"/>
      <c r="BV28" s="3344"/>
      <c r="BW28" s="3344"/>
      <c r="BX28" s="3344"/>
      <c r="BY28" s="3344"/>
      <c r="BZ28" s="3344"/>
      <c r="CA28" s="3344"/>
      <c r="CB28" s="3345"/>
      <c r="CC28" s="3272"/>
      <c r="CD28" s="3272"/>
      <c r="CE28" s="160"/>
      <c r="CF28" s="160"/>
      <c r="CG28" s="160"/>
      <c r="CH28" s="160"/>
      <c r="CI28" s="160"/>
      <c r="CJ28" s="160"/>
      <c r="CK28" s="160"/>
      <c r="CL28" s="160"/>
      <c r="CM28" s="160"/>
    </row>
    <row r="29" spans="1:91" s="283" customFormat="1" ht="18.75" customHeight="1">
      <c r="A29" s="3306"/>
      <c r="B29" s="3306"/>
      <c r="C29" s="3306"/>
      <c r="D29" s="3306"/>
      <c r="E29" s="3306"/>
      <c r="F29" s="3327"/>
      <c r="G29" s="3327"/>
      <c r="H29" s="3327"/>
      <c r="I29" s="3291"/>
      <c r="J29" s="3294"/>
      <c r="K29" s="3294"/>
      <c r="L29" s="3294"/>
      <c r="M29" s="3294"/>
      <c r="N29" s="3294"/>
      <c r="O29" s="3294"/>
      <c r="P29" s="3294"/>
      <c r="Q29" s="3294"/>
      <c r="R29" s="3297"/>
      <c r="S29" s="3276" t="s">
        <v>319</v>
      </c>
      <c r="T29" s="3277"/>
      <c r="U29" s="3278" t="str">
        <f>略歴書入力画面!BL368</f>
        <v/>
      </c>
      <c r="V29" s="3340"/>
      <c r="W29" s="3340"/>
      <c r="X29" s="3340"/>
      <c r="Y29" s="3340"/>
      <c r="Z29" s="3340"/>
      <c r="AA29" s="3340"/>
      <c r="AB29" s="3340"/>
      <c r="AC29" s="3340"/>
      <c r="AD29" s="3340"/>
      <c r="AE29" s="3340"/>
      <c r="AF29" s="3340"/>
      <c r="AG29" s="3340"/>
      <c r="AH29" s="3340"/>
      <c r="AI29" s="3340"/>
      <c r="AJ29" s="3341"/>
      <c r="AK29" s="3346"/>
      <c r="AL29" s="3347"/>
      <c r="AM29" s="3347"/>
      <c r="AN29" s="3347"/>
      <c r="AO29" s="3347"/>
      <c r="AP29" s="3347"/>
      <c r="AQ29" s="3347"/>
      <c r="AR29" s="3347"/>
      <c r="AS29" s="3347"/>
      <c r="AT29" s="3347"/>
      <c r="AU29" s="3347"/>
      <c r="AV29" s="3347"/>
      <c r="AW29" s="3347"/>
      <c r="AX29" s="3347"/>
      <c r="AY29" s="3347"/>
      <c r="AZ29" s="3347"/>
      <c r="BA29" s="3347"/>
      <c r="BB29" s="3347"/>
      <c r="BC29" s="3347"/>
      <c r="BD29" s="3347"/>
      <c r="BE29" s="3347"/>
      <c r="BF29" s="3347"/>
      <c r="BG29" s="3347"/>
      <c r="BH29" s="3347"/>
      <c r="BI29" s="3347"/>
      <c r="BJ29" s="3347"/>
      <c r="BK29" s="3347"/>
      <c r="BL29" s="3347"/>
      <c r="BM29" s="3347"/>
      <c r="BN29" s="3347"/>
      <c r="BO29" s="3347"/>
      <c r="BP29" s="3347"/>
      <c r="BQ29" s="3347"/>
      <c r="BR29" s="3347"/>
      <c r="BS29" s="3347"/>
      <c r="BT29" s="3347"/>
      <c r="BU29" s="3347"/>
      <c r="BV29" s="3347"/>
      <c r="BW29" s="3347"/>
      <c r="BX29" s="3347"/>
      <c r="BY29" s="3347"/>
      <c r="BZ29" s="3347"/>
      <c r="CA29" s="3347"/>
      <c r="CB29" s="3348"/>
      <c r="CC29" s="3272"/>
      <c r="CD29" s="3272"/>
      <c r="CE29" s="160"/>
      <c r="CF29" s="160"/>
      <c r="CG29" s="160"/>
      <c r="CH29" s="160"/>
      <c r="CI29" s="160"/>
      <c r="CJ29" s="160"/>
      <c r="CK29" s="160"/>
      <c r="CL29" s="160"/>
      <c r="CM29" s="160"/>
    </row>
    <row r="30" spans="1:91" s="283" customFormat="1" ht="18.75" customHeight="1">
      <c r="A30" s="3306"/>
      <c r="B30" s="3306"/>
      <c r="C30" s="3306"/>
      <c r="D30" s="3306"/>
      <c r="E30" s="3306"/>
      <c r="F30" s="3327"/>
      <c r="G30" s="3327"/>
      <c r="H30" s="3327"/>
      <c r="I30" s="3291"/>
      <c r="J30" s="3294"/>
      <c r="K30" s="3294"/>
      <c r="L30" s="3294"/>
      <c r="M30" s="3294"/>
      <c r="N30" s="3294"/>
      <c r="O30" s="3294"/>
      <c r="P30" s="3294"/>
      <c r="Q30" s="3294"/>
      <c r="R30" s="3297"/>
      <c r="S30" s="3280" t="s">
        <v>318</v>
      </c>
      <c r="T30" s="3281"/>
      <c r="U30" s="3282" t="str">
        <f>略歴書入力画面!BL369</f>
        <v/>
      </c>
      <c r="V30" s="3342"/>
      <c r="W30" s="3342"/>
      <c r="X30" s="3342"/>
      <c r="Y30" s="3342"/>
      <c r="Z30" s="3342"/>
      <c r="AA30" s="3342"/>
      <c r="AB30" s="3342"/>
      <c r="AC30" s="3342"/>
      <c r="AD30" s="3342"/>
      <c r="AE30" s="3342"/>
      <c r="AF30" s="3342"/>
      <c r="AG30" s="3342"/>
      <c r="AH30" s="3342"/>
      <c r="AI30" s="3342"/>
      <c r="AJ30" s="3343"/>
      <c r="AK30" s="3284">
        <f>略歴書入力画面!Y369</f>
        <v>0</v>
      </c>
      <c r="AL30" s="3344"/>
      <c r="AM30" s="3344"/>
      <c r="AN30" s="3344"/>
      <c r="AO30" s="3344"/>
      <c r="AP30" s="3344"/>
      <c r="AQ30" s="3344"/>
      <c r="AR30" s="3344"/>
      <c r="AS30" s="3344"/>
      <c r="AT30" s="3344"/>
      <c r="AU30" s="3344"/>
      <c r="AV30" s="3344"/>
      <c r="AW30" s="3344"/>
      <c r="AX30" s="3344"/>
      <c r="AY30" s="3344"/>
      <c r="AZ30" s="3344"/>
      <c r="BA30" s="3344"/>
      <c r="BB30" s="3344"/>
      <c r="BC30" s="3344"/>
      <c r="BD30" s="3344"/>
      <c r="BE30" s="3344"/>
      <c r="BF30" s="3344"/>
      <c r="BG30" s="3344"/>
      <c r="BH30" s="3344"/>
      <c r="BI30" s="3344"/>
      <c r="BJ30" s="3344"/>
      <c r="BK30" s="3344"/>
      <c r="BL30" s="3344"/>
      <c r="BM30" s="3344"/>
      <c r="BN30" s="3344"/>
      <c r="BO30" s="3344"/>
      <c r="BP30" s="3344"/>
      <c r="BQ30" s="3344"/>
      <c r="BR30" s="3344"/>
      <c r="BS30" s="3344"/>
      <c r="BT30" s="3344"/>
      <c r="BU30" s="3344"/>
      <c r="BV30" s="3344"/>
      <c r="BW30" s="3344"/>
      <c r="BX30" s="3344"/>
      <c r="BY30" s="3344"/>
      <c r="BZ30" s="3344"/>
      <c r="CA30" s="3344"/>
      <c r="CB30" s="3345"/>
      <c r="CC30" s="3272"/>
      <c r="CD30" s="3272"/>
      <c r="CE30" s="160"/>
      <c r="CF30" s="160"/>
      <c r="CG30" s="160"/>
      <c r="CH30" s="160"/>
      <c r="CI30" s="160"/>
      <c r="CJ30" s="160"/>
      <c r="CK30" s="160"/>
      <c r="CL30" s="160"/>
      <c r="CM30" s="160"/>
    </row>
    <row r="31" spans="1:91" s="283" customFormat="1" ht="18.75" customHeight="1">
      <c r="A31" s="3306"/>
      <c r="B31" s="3306"/>
      <c r="C31" s="3306"/>
      <c r="D31" s="3306"/>
      <c r="E31" s="3306"/>
      <c r="F31" s="3327"/>
      <c r="G31" s="3327"/>
      <c r="H31" s="3327"/>
      <c r="I31" s="3291"/>
      <c r="J31" s="3294"/>
      <c r="K31" s="3294"/>
      <c r="L31" s="3294"/>
      <c r="M31" s="3294"/>
      <c r="N31" s="3294"/>
      <c r="O31" s="3294"/>
      <c r="P31" s="3294"/>
      <c r="Q31" s="3294"/>
      <c r="R31" s="3297"/>
      <c r="S31" s="3276" t="s">
        <v>319</v>
      </c>
      <c r="T31" s="3277"/>
      <c r="U31" s="3278" t="str">
        <f>略歴書入力画面!BL370</f>
        <v/>
      </c>
      <c r="V31" s="3340"/>
      <c r="W31" s="3340"/>
      <c r="X31" s="3340"/>
      <c r="Y31" s="3340"/>
      <c r="Z31" s="3340"/>
      <c r="AA31" s="3340"/>
      <c r="AB31" s="3340"/>
      <c r="AC31" s="3340"/>
      <c r="AD31" s="3340"/>
      <c r="AE31" s="3340"/>
      <c r="AF31" s="3340"/>
      <c r="AG31" s="3340"/>
      <c r="AH31" s="3340"/>
      <c r="AI31" s="3340"/>
      <c r="AJ31" s="3341"/>
      <c r="AK31" s="3346"/>
      <c r="AL31" s="3347"/>
      <c r="AM31" s="3347"/>
      <c r="AN31" s="3347"/>
      <c r="AO31" s="3347"/>
      <c r="AP31" s="3347"/>
      <c r="AQ31" s="3347"/>
      <c r="AR31" s="3347"/>
      <c r="AS31" s="3347"/>
      <c r="AT31" s="3347"/>
      <c r="AU31" s="3347"/>
      <c r="AV31" s="3347"/>
      <c r="AW31" s="3347"/>
      <c r="AX31" s="3347"/>
      <c r="AY31" s="3347"/>
      <c r="AZ31" s="3347"/>
      <c r="BA31" s="3347"/>
      <c r="BB31" s="3347"/>
      <c r="BC31" s="3347"/>
      <c r="BD31" s="3347"/>
      <c r="BE31" s="3347"/>
      <c r="BF31" s="3347"/>
      <c r="BG31" s="3347"/>
      <c r="BH31" s="3347"/>
      <c r="BI31" s="3347"/>
      <c r="BJ31" s="3347"/>
      <c r="BK31" s="3347"/>
      <c r="BL31" s="3347"/>
      <c r="BM31" s="3347"/>
      <c r="BN31" s="3347"/>
      <c r="BO31" s="3347"/>
      <c r="BP31" s="3347"/>
      <c r="BQ31" s="3347"/>
      <c r="BR31" s="3347"/>
      <c r="BS31" s="3347"/>
      <c r="BT31" s="3347"/>
      <c r="BU31" s="3347"/>
      <c r="BV31" s="3347"/>
      <c r="BW31" s="3347"/>
      <c r="BX31" s="3347"/>
      <c r="BY31" s="3347"/>
      <c r="BZ31" s="3347"/>
      <c r="CA31" s="3347"/>
      <c r="CB31" s="3348"/>
      <c r="CC31" s="3272"/>
      <c r="CD31" s="3272"/>
      <c r="CE31" s="160"/>
      <c r="CF31" s="160"/>
      <c r="CG31" s="160"/>
      <c r="CH31" s="160"/>
      <c r="CI31" s="160"/>
      <c r="CJ31" s="160"/>
      <c r="CK31" s="160"/>
      <c r="CL31" s="160"/>
      <c r="CM31" s="160"/>
    </row>
    <row r="32" spans="1:91" s="283" customFormat="1" ht="18.75" customHeight="1">
      <c r="A32" s="3306"/>
      <c r="B32" s="3306"/>
      <c r="C32" s="3306"/>
      <c r="D32" s="3306"/>
      <c r="E32" s="3306"/>
      <c r="F32" s="3327"/>
      <c r="G32" s="3327"/>
      <c r="H32" s="3327"/>
      <c r="I32" s="3291"/>
      <c r="J32" s="3294"/>
      <c r="K32" s="3294"/>
      <c r="L32" s="3294"/>
      <c r="M32" s="3294"/>
      <c r="N32" s="3294"/>
      <c r="O32" s="3294"/>
      <c r="P32" s="3294"/>
      <c r="Q32" s="3294"/>
      <c r="R32" s="3297"/>
      <c r="S32" s="3280" t="s">
        <v>318</v>
      </c>
      <c r="T32" s="3281"/>
      <c r="U32" s="3282" t="str">
        <f>略歴書入力画面!BL371</f>
        <v/>
      </c>
      <c r="V32" s="3342"/>
      <c r="W32" s="3342"/>
      <c r="X32" s="3342"/>
      <c r="Y32" s="3342"/>
      <c r="Z32" s="3342"/>
      <c r="AA32" s="3342"/>
      <c r="AB32" s="3342"/>
      <c r="AC32" s="3342"/>
      <c r="AD32" s="3342"/>
      <c r="AE32" s="3342"/>
      <c r="AF32" s="3342"/>
      <c r="AG32" s="3342"/>
      <c r="AH32" s="3342"/>
      <c r="AI32" s="3342"/>
      <c r="AJ32" s="3343"/>
      <c r="AK32" s="3284">
        <f>略歴書入力画面!Y371</f>
        <v>0</v>
      </c>
      <c r="AL32" s="3344"/>
      <c r="AM32" s="3344"/>
      <c r="AN32" s="3344"/>
      <c r="AO32" s="3344"/>
      <c r="AP32" s="3344"/>
      <c r="AQ32" s="3344"/>
      <c r="AR32" s="3344"/>
      <c r="AS32" s="3344"/>
      <c r="AT32" s="3344"/>
      <c r="AU32" s="3344"/>
      <c r="AV32" s="3344"/>
      <c r="AW32" s="3344"/>
      <c r="AX32" s="3344"/>
      <c r="AY32" s="3344"/>
      <c r="AZ32" s="3344"/>
      <c r="BA32" s="3344"/>
      <c r="BB32" s="3344"/>
      <c r="BC32" s="3344"/>
      <c r="BD32" s="3344"/>
      <c r="BE32" s="3344"/>
      <c r="BF32" s="3344"/>
      <c r="BG32" s="3344"/>
      <c r="BH32" s="3344"/>
      <c r="BI32" s="3344"/>
      <c r="BJ32" s="3344"/>
      <c r="BK32" s="3344"/>
      <c r="BL32" s="3344"/>
      <c r="BM32" s="3344"/>
      <c r="BN32" s="3344"/>
      <c r="BO32" s="3344"/>
      <c r="BP32" s="3344"/>
      <c r="BQ32" s="3344"/>
      <c r="BR32" s="3344"/>
      <c r="BS32" s="3344"/>
      <c r="BT32" s="3344"/>
      <c r="BU32" s="3344"/>
      <c r="BV32" s="3344"/>
      <c r="BW32" s="3344"/>
      <c r="BX32" s="3344"/>
      <c r="BY32" s="3344"/>
      <c r="BZ32" s="3344"/>
      <c r="CA32" s="3344"/>
      <c r="CB32" s="3345"/>
      <c r="CC32" s="3272"/>
      <c r="CD32" s="3272"/>
      <c r="CE32" s="160"/>
      <c r="CF32" s="160"/>
      <c r="CG32" s="160"/>
      <c r="CH32" s="160"/>
      <c r="CI32" s="160"/>
      <c r="CJ32" s="160"/>
      <c r="CK32" s="160"/>
      <c r="CL32" s="160"/>
      <c r="CM32" s="160"/>
    </row>
    <row r="33" spans="1:91" s="283" customFormat="1" ht="18.75" customHeight="1">
      <c r="A33" s="3306"/>
      <c r="B33" s="3306"/>
      <c r="C33" s="3306"/>
      <c r="D33" s="3306"/>
      <c r="E33" s="3306"/>
      <c r="F33" s="3327"/>
      <c r="G33" s="3327"/>
      <c r="H33" s="3327"/>
      <c r="I33" s="3291"/>
      <c r="J33" s="3294"/>
      <c r="K33" s="3294"/>
      <c r="L33" s="3294"/>
      <c r="M33" s="3294"/>
      <c r="N33" s="3294"/>
      <c r="O33" s="3294"/>
      <c r="P33" s="3294"/>
      <c r="Q33" s="3294"/>
      <c r="R33" s="3297"/>
      <c r="S33" s="3276" t="s">
        <v>319</v>
      </c>
      <c r="T33" s="3277"/>
      <c r="U33" s="3278" t="str">
        <f>略歴書入力画面!BL372</f>
        <v/>
      </c>
      <c r="V33" s="3340"/>
      <c r="W33" s="3340"/>
      <c r="X33" s="3340"/>
      <c r="Y33" s="3340"/>
      <c r="Z33" s="3340"/>
      <c r="AA33" s="3340"/>
      <c r="AB33" s="3340"/>
      <c r="AC33" s="3340"/>
      <c r="AD33" s="3340"/>
      <c r="AE33" s="3340"/>
      <c r="AF33" s="3340"/>
      <c r="AG33" s="3340"/>
      <c r="AH33" s="3340"/>
      <c r="AI33" s="3340"/>
      <c r="AJ33" s="3341"/>
      <c r="AK33" s="3346"/>
      <c r="AL33" s="3347"/>
      <c r="AM33" s="3347"/>
      <c r="AN33" s="3347"/>
      <c r="AO33" s="3347"/>
      <c r="AP33" s="3347"/>
      <c r="AQ33" s="3347"/>
      <c r="AR33" s="3347"/>
      <c r="AS33" s="3347"/>
      <c r="AT33" s="3347"/>
      <c r="AU33" s="3347"/>
      <c r="AV33" s="3347"/>
      <c r="AW33" s="3347"/>
      <c r="AX33" s="3347"/>
      <c r="AY33" s="3347"/>
      <c r="AZ33" s="3347"/>
      <c r="BA33" s="3347"/>
      <c r="BB33" s="3347"/>
      <c r="BC33" s="3347"/>
      <c r="BD33" s="3347"/>
      <c r="BE33" s="3347"/>
      <c r="BF33" s="3347"/>
      <c r="BG33" s="3347"/>
      <c r="BH33" s="3347"/>
      <c r="BI33" s="3347"/>
      <c r="BJ33" s="3347"/>
      <c r="BK33" s="3347"/>
      <c r="BL33" s="3347"/>
      <c r="BM33" s="3347"/>
      <c r="BN33" s="3347"/>
      <c r="BO33" s="3347"/>
      <c r="BP33" s="3347"/>
      <c r="BQ33" s="3347"/>
      <c r="BR33" s="3347"/>
      <c r="BS33" s="3347"/>
      <c r="BT33" s="3347"/>
      <c r="BU33" s="3347"/>
      <c r="BV33" s="3347"/>
      <c r="BW33" s="3347"/>
      <c r="BX33" s="3347"/>
      <c r="BY33" s="3347"/>
      <c r="BZ33" s="3347"/>
      <c r="CA33" s="3347"/>
      <c r="CB33" s="3348"/>
      <c r="CC33" s="3272"/>
      <c r="CD33" s="3272"/>
      <c r="CE33" s="160"/>
      <c r="CF33" s="160"/>
      <c r="CG33" s="160"/>
      <c r="CH33" s="160"/>
      <c r="CI33" s="160"/>
      <c r="CJ33" s="160"/>
      <c r="CK33" s="160"/>
      <c r="CL33" s="160"/>
      <c r="CM33" s="160"/>
    </row>
    <row r="34" spans="1:91" s="283" customFormat="1" ht="18.75" customHeight="1">
      <c r="A34" s="3306"/>
      <c r="B34" s="3306"/>
      <c r="C34" s="3306"/>
      <c r="D34" s="3306"/>
      <c r="E34" s="3306"/>
      <c r="F34" s="3327"/>
      <c r="G34" s="3327"/>
      <c r="H34" s="3327"/>
      <c r="I34" s="3291"/>
      <c r="J34" s="3294"/>
      <c r="K34" s="3294"/>
      <c r="L34" s="3294"/>
      <c r="M34" s="3294"/>
      <c r="N34" s="3294"/>
      <c r="O34" s="3294"/>
      <c r="P34" s="3294"/>
      <c r="Q34" s="3294"/>
      <c r="R34" s="3297"/>
      <c r="S34" s="3280" t="s">
        <v>318</v>
      </c>
      <c r="T34" s="3281"/>
      <c r="U34" s="3282" t="str">
        <f>略歴書入力画面!BL373</f>
        <v/>
      </c>
      <c r="V34" s="3342"/>
      <c r="W34" s="3342"/>
      <c r="X34" s="3342"/>
      <c r="Y34" s="3342"/>
      <c r="Z34" s="3342"/>
      <c r="AA34" s="3342"/>
      <c r="AB34" s="3342"/>
      <c r="AC34" s="3342"/>
      <c r="AD34" s="3342"/>
      <c r="AE34" s="3342"/>
      <c r="AF34" s="3342"/>
      <c r="AG34" s="3342"/>
      <c r="AH34" s="3342"/>
      <c r="AI34" s="3342"/>
      <c r="AJ34" s="3343"/>
      <c r="AK34" s="3284">
        <f>略歴書入力画面!Y373</f>
        <v>0</v>
      </c>
      <c r="AL34" s="3344"/>
      <c r="AM34" s="3344"/>
      <c r="AN34" s="3344"/>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4"/>
      <c r="BY34" s="3344"/>
      <c r="BZ34" s="3344"/>
      <c r="CA34" s="3344"/>
      <c r="CB34" s="3345"/>
      <c r="CC34" s="3272"/>
      <c r="CD34" s="3272"/>
      <c r="CE34" s="160"/>
      <c r="CF34" s="160"/>
      <c r="CG34" s="160"/>
      <c r="CH34" s="160"/>
      <c r="CI34" s="160"/>
      <c r="CJ34" s="160"/>
      <c r="CK34" s="160"/>
      <c r="CL34" s="160"/>
      <c r="CM34" s="160"/>
    </row>
    <row r="35" spans="1:91" s="283" customFormat="1" ht="18.75" customHeight="1">
      <c r="A35" s="3306"/>
      <c r="B35" s="3306"/>
      <c r="C35" s="3306"/>
      <c r="D35" s="3306"/>
      <c r="E35" s="3306"/>
      <c r="F35" s="3327"/>
      <c r="G35" s="3327"/>
      <c r="H35" s="3327"/>
      <c r="I35" s="3291"/>
      <c r="J35" s="3294"/>
      <c r="K35" s="3294"/>
      <c r="L35" s="3294"/>
      <c r="M35" s="3294"/>
      <c r="N35" s="3294"/>
      <c r="O35" s="3294"/>
      <c r="P35" s="3294"/>
      <c r="Q35" s="3294"/>
      <c r="R35" s="3297"/>
      <c r="S35" s="3276" t="s">
        <v>319</v>
      </c>
      <c r="T35" s="3277"/>
      <c r="U35" s="3278" t="str">
        <f>略歴書入力画面!BL374</f>
        <v/>
      </c>
      <c r="V35" s="3340"/>
      <c r="W35" s="3340"/>
      <c r="X35" s="3340"/>
      <c r="Y35" s="3340"/>
      <c r="Z35" s="3340"/>
      <c r="AA35" s="3340"/>
      <c r="AB35" s="3340"/>
      <c r="AC35" s="3340"/>
      <c r="AD35" s="3340"/>
      <c r="AE35" s="3340"/>
      <c r="AF35" s="3340"/>
      <c r="AG35" s="3340"/>
      <c r="AH35" s="3340"/>
      <c r="AI35" s="3340"/>
      <c r="AJ35" s="3341"/>
      <c r="AK35" s="3346"/>
      <c r="AL35" s="3347"/>
      <c r="AM35" s="3347"/>
      <c r="AN35" s="3347"/>
      <c r="AO35" s="3347"/>
      <c r="AP35" s="3347"/>
      <c r="AQ35" s="3347"/>
      <c r="AR35" s="3347"/>
      <c r="AS35" s="3347"/>
      <c r="AT35" s="3347"/>
      <c r="AU35" s="3347"/>
      <c r="AV35" s="3347"/>
      <c r="AW35" s="3347"/>
      <c r="AX35" s="3347"/>
      <c r="AY35" s="3347"/>
      <c r="AZ35" s="3347"/>
      <c r="BA35" s="3347"/>
      <c r="BB35" s="3347"/>
      <c r="BC35" s="3347"/>
      <c r="BD35" s="3347"/>
      <c r="BE35" s="3347"/>
      <c r="BF35" s="3347"/>
      <c r="BG35" s="3347"/>
      <c r="BH35" s="3347"/>
      <c r="BI35" s="3347"/>
      <c r="BJ35" s="3347"/>
      <c r="BK35" s="3347"/>
      <c r="BL35" s="3347"/>
      <c r="BM35" s="3347"/>
      <c r="BN35" s="3347"/>
      <c r="BO35" s="3347"/>
      <c r="BP35" s="3347"/>
      <c r="BQ35" s="3347"/>
      <c r="BR35" s="3347"/>
      <c r="BS35" s="3347"/>
      <c r="BT35" s="3347"/>
      <c r="BU35" s="3347"/>
      <c r="BV35" s="3347"/>
      <c r="BW35" s="3347"/>
      <c r="BX35" s="3347"/>
      <c r="BY35" s="3347"/>
      <c r="BZ35" s="3347"/>
      <c r="CA35" s="3347"/>
      <c r="CB35" s="3348"/>
      <c r="CC35" s="3272"/>
      <c r="CD35" s="3272"/>
      <c r="CE35" s="160"/>
      <c r="CF35" s="160"/>
      <c r="CG35" s="160"/>
      <c r="CH35" s="160"/>
      <c r="CI35" s="160"/>
      <c r="CJ35" s="160"/>
      <c r="CK35" s="160"/>
      <c r="CL35" s="160"/>
      <c r="CM35" s="160"/>
    </row>
    <row r="36" spans="1:91" s="283" customFormat="1" ht="18.75" customHeight="1">
      <c r="A36" s="3306"/>
      <c r="B36" s="3306"/>
      <c r="C36" s="3306"/>
      <c r="D36" s="3306"/>
      <c r="E36" s="3306"/>
      <c r="F36" s="3327"/>
      <c r="G36" s="3327"/>
      <c r="H36" s="3327"/>
      <c r="I36" s="3291"/>
      <c r="J36" s="3294"/>
      <c r="K36" s="3294"/>
      <c r="L36" s="3294"/>
      <c r="M36" s="3294"/>
      <c r="N36" s="3294"/>
      <c r="O36" s="3294"/>
      <c r="P36" s="3294"/>
      <c r="Q36" s="3294"/>
      <c r="R36" s="3297"/>
      <c r="S36" s="3280" t="s">
        <v>318</v>
      </c>
      <c r="T36" s="3281"/>
      <c r="U36" s="3282" t="str">
        <f>略歴書入力画面!BL375</f>
        <v/>
      </c>
      <c r="V36" s="3342"/>
      <c r="W36" s="3342"/>
      <c r="X36" s="3342"/>
      <c r="Y36" s="3342"/>
      <c r="Z36" s="3342"/>
      <c r="AA36" s="3342"/>
      <c r="AB36" s="3342"/>
      <c r="AC36" s="3342"/>
      <c r="AD36" s="3342"/>
      <c r="AE36" s="3342"/>
      <c r="AF36" s="3342"/>
      <c r="AG36" s="3342"/>
      <c r="AH36" s="3342"/>
      <c r="AI36" s="3342"/>
      <c r="AJ36" s="3343"/>
      <c r="AK36" s="3284">
        <f>略歴書入力画面!Y375</f>
        <v>0</v>
      </c>
      <c r="AL36" s="3344"/>
      <c r="AM36" s="3344"/>
      <c r="AN36" s="3344"/>
      <c r="AO36" s="3344"/>
      <c r="AP36" s="3344"/>
      <c r="AQ36" s="3344"/>
      <c r="AR36" s="3344"/>
      <c r="AS36" s="3344"/>
      <c r="AT36" s="3344"/>
      <c r="AU36" s="3344"/>
      <c r="AV36" s="3344"/>
      <c r="AW36" s="3344"/>
      <c r="AX36" s="3344"/>
      <c r="AY36" s="3344"/>
      <c r="AZ36" s="3344"/>
      <c r="BA36" s="3344"/>
      <c r="BB36" s="3344"/>
      <c r="BC36" s="3344"/>
      <c r="BD36" s="3344"/>
      <c r="BE36" s="3344"/>
      <c r="BF36" s="3344"/>
      <c r="BG36" s="3344"/>
      <c r="BH36" s="3344"/>
      <c r="BI36" s="3344"/>
      <c r="BJ36" s="3344"/>
      <c r="BK36" s="3344"/>
      <c r="BL36" s="3344"/>
      <c r="BM36" s="3344"/>
      <c r="BN36" s="3344"/>
      <c r="BO36" s="3344"/>
      <c r="BP36" s="3344"/>
      <c r="BQ36" s="3344"/>
      <c r="BR36" s="3344"/>
      <c r="BS36" s="3344"/>
      <c r="BT36" s="3344"/>
      <c r="BU36" s="3344"/>
      <c r="BV36" s="3344"/>
      <c r="BW36" s="3344"/>
      <c r="BX36" s="3344"/>
      <c r="BY36" s="3344"/>
      <c r="BZ36" s="3344"/>
      <c r="CA36" s="3344"/>
      <c r="CB36" s="3345"/>
      <c r="CC36" s="3272"/>
      <c r="CD36" s="3272"/>
      <c r="CE36" s="160"/>
      <c r="CF36" s="160"/>
      <c r="CG36" s="160"/>
      <c r="CH36" s="160"/>
      <c r="CI36" s="160"/>
      <c r="CJ36" s="160"/>
      <c r="CK36" s="160"/>
      <c r="CL36" s="160"/>
      <c r="CM36" s="160"/>
    </row>
    <row r="37" spans="1:91" s="283" customFormat="1" ht="18.75" customHeight="1">
      <c r="A37" s="3306"/>
      <c r="B37" s="3306"/>
      <c r="C37" s="3306"/>
      <c r="D37" s="3306"/>
      <c r="E37" s="3306"/>
      <c r="F37" s="3327"/>
      <c r="G37" s="3327"/>
      <c r="H37" s="3327"/>
      <c r="I37" s="3292"/>
      <c r="J37" s="3295"/>
      <c r="K37" s="3295"/>
      <c r="L37" s="3295"/>
      <c r="M37" s="3295"/>
      <c r="N37" s="3295"/>
      <c r="O37" s="3295"/>
      <c r="P37" s="3295"/>
      <c r="Q37" s="3295"/>
      <c r="R37" s="3298"/>
      <c r="S37" s="3276" t="s">
        <v>319</v>
      </c>
      <c r="T37" s="3277"/>
      <c r="U37" s="3278" t="str">
        <f>略歴書入力画面!BL376</f>
        <v/>
      </c>
      <c r="V37" s="3340"/>
      <c r="W37" s="3340"/>
      <c r="X37" s="3340"/>
      <c r="Y37" s="3340"/>
      <c r="Z37" s="3340"/>
      <c r="AA37" s="3340"/>
      <c r="AB37" s="3340"/>
      <c r="AC37" s="3340"/>
      <c r="AD37" s="3340"/>
      <c r="AE37" s="3340"/>
      <c r="AF37" s="3340"/>
      <c r="AG37" s="3340"/>
      <c r="AH37" s="3340"/>
      <c r="AI37" s="3340"/>
      <c r="AJ37" s="3341"/>
      <c r="AK37" s="3346"/>
      <c r="AL37" s="3347"/>
      <c r="AM37" s="3347"/>
      <c r="AN37" s="3347"/>
      <c r="AO37" s="3347"/>
      <c r="AP37" s="3347"/>
      <c r="AQ37" s="3347"/>
      <c r="AR37" s="3347"/>
      <c r="AS37" s="3347"/>
      <c r="AT37" s="3347"/>
      <c r="AU37" s="3347"/>
      <c r="AV37" s="3347"/>
      <c r="AW37" s="3347"/>
      <c r="AX37" s="3347"/>
      <c r="AY37" s="3347"/>
      <c r="AZ37" s="3347"/>
      <c r="BA37" s="3347"/>
      <c r="BB37" s="3347"/>
      <c r="BC37" s="3347"/>
      <c r="BD37" s="3347"/>
      <c r="BE37" s="3347"/>
      <c r="BF37" s="3347"/>
      <c r="BG37" s="3347"/>
      <c r="BH37" s="3347"/>
      <c r="BI37" s="3347"/>
      <c r="BJ37" s="3347"/>
      <c r="BK37" s="3347"/>
      <c r="BL37" s="3347"/>
      <c r="BM37" s="3347"/>
      <c r="BN37" s="3347"/>
      <c r="BO37" s="3347"/>
      <c r="BP37" s="3347"/>
      <c r="BQ37" s="3347"/>
      <c r="BR37" s="3347"/>
      <c r="BS37" s="3347"/>
      <c r="BT37" s="3347"/>
      <c r="BU37" s="3347"/>
      <c r="BV37" s="3347"/>
      <c r="BW37" s="3347"/>
      <c r="BX37" s="3347"/>
      <c r="BY37" s="3347"/>
      <c r="BZ37" s="3347"/>
      <c r="CA37" s="3347"/>
      <c r="CB37" s="3348"/>
      <c r="CC37" s="3272"/>
      <c r="CD37" s="3272"/>
      <c r="CE37" s="160"/>
      <c r="CF37" s="160"/>
      <c r="CG37" s="160"/>
      <c r="CH37" s="160"/>
      <c r="CI37" s="160"/>
      <c r="CJ37" s="160"/>
      <c r="CK37" s="160"/>
      <c r="CL37" s="160"/>
      <c r="CM37" s="160"/>
    </row>
    <row r="38" spans="1:91" s="283" customFormat="1" ht="7.5" customHeight="1">
      <c r="A38" s="3306"/>
      <c r="B38" s="3306"/>
      <c r="C38" s="3306"/>
      <c r="D38" s="3306"/>
      <c r="E38" s="3306"/>
      <c r="F38" s="3327"/>
      <c r="G38" s="3327"/>
      <c r="H38" s="3327"/>
      <c r="I38" s="3270"/>
      <c r="J38" s="3270"/>
      <c r="K38" s="3270"/>
      <c r="L38" s="3270"/>
      <c r="M38" s="3270"/>
      <c r="N38" s="3270"/>
      <c r="O38" s="3270"/>
      <c r="P38" s="3270"/>
      <c r="Q38" s="3270"/>
      <c r="R38" s="3270"/>
      <c r="S38" s="3270"/>
      <c r="T38" s="3270"/>
      <c r="U38" s="3270"/>
      <c r="V38" s="3270"/>
      <c r="W38" s="3270"/>
      <c r="X38" s="3270"/>
      <c r="Y38" s="3270"/>
      <c r="Z38" s="3270"/>
      <c r="AA38" s="3270"/>
      <c r="AB38" s="3270"/>
      <c r="AC38" s="3270"/>
      <c r="AD38" s="3270"/>
      <c r="AE38" s="3270"/>
      <c r="AF38" s="3270"/>
      <c r="AG38" s="3270"/>
      <c r="AH38" s="3270"/>
      <c r="AI38" s="3270"/>
      <c r="AJ38" s="3270"/>
      <c r="AK38" s="3270"/>
      <c r="AL38" s="3270"/>
      <c r="AM38" s="3270"/>
      <c r="AN38" s="3270"/>
      <c r="AO38" s="3270"/>
      <c r="AP38" s="3270"/>
      <c r="AQ38" s="3270"/>
      <c r="AR38" s="3270"/>
      <c r="AS38" s="3270"/>
      <c r="AT38" s="3270"/>
      <c r="AU38" s="3270"/>
      <c r="AV38" s="3270"/>
      <c r="AW38" s="3270"/>
      <c r="AX38" s="3270"/>
      <c r="AY38" s="3270"/>
      <c r="AZ38" s="3270"/>
      <c r="BA38" s="3270"/>
      <c r="BB38" s="3270"/>
      <c r="BC38" s="3270"/>
      <c r="BD38" s="3270"/>
      <c r="BE38" s="3270"/>
      <c r="BF38" s="3270"/>
      <c r="BG38" s="3270"/>
      <c r="BH38" s="3270"/>
      <c r="BI38" s="3270"/>
      <c r="BJ38" s="3270"/>
      <c r="BK38" s="3270"/>
      <c r="BL38" s="3270"/>
      <c r="BM38" s="3270"/>
      <c r="BN38" s="3270"/>
      <c r="BO38" s="3270"/>
      <c r="BP38" s="3270"/>
      <c r="BQ38" s="3270"/>
      <c r="BR38" s="3270"/>
      <c r="BS38" s="3270"/>
      <c r="BT38" s="3270"/>
      <c r="BU38" s="3270"/>
      <c r="BV38" s="3270"/>
      <c r="BW38" s="3270"/>
      <c r="BX38" s="3270"/>
      <c r="BY38" s="3270"/>
      <c r="BZ38" s="3270"/>
      <c r="CA38" s="3270"/>
      <c r="CB38" s="3270"/>
      <c r="CC38" s="3272"/>
      <c r="CD38" s="3272"/>
      <c r="CE38" s="160"/>
      <c r="CF38" s="160"/>
      <c r="CG38" s="160"/>
      <c r="CH38" s="160"/>
      <c r="CI38" s="160"/>
      <c r="CJ38" s="160"/>
      <c r="CK38" s="160"/>
      <c r="CL38" s="160"/>
      <c r="CM38" s="160"/>
    </row>
    <row r="39" spans="1:91" s="283" customFormat="1" ht="15" customHeight="1">
      <c r="A39" s="3306"/>
      <c r="B39" s="3306"/>
      <c r="C39" s="3306"/>
      <c r="D39" s="3306"/>
      <c r="E39" s="3306"/>
      <c r="F39" s="3327"/>
      <c r="G39" s="3327"/>
      <c r="H39" s="3327"/>
      <c r="I39" s="3271" t="s">
        <v>320</v>
      </c>
      <c r="J39" s="3271"/>
      <c r="K39" s="3271"/>
      <c r="L39" s="3271"/>
      <c r="M39" s="3271"/>
      <c r="N39" s="3271"/>
      <c r="O39" s="3271"/>
      <c r="P39" s="3271"/>
      <c r="Q39" s="3271"/>
      <c r="R39" s="3271"/>
      <c r="S39" s="3271"/>
      <c r="T39" s="3271"/>
      <c r="U39" s="3271"/>
      <c r="V39" s="3271"/>
      <c r="W39" s="3271"/>
      <c r="X39" s="3271"/>
      <c r="Y39" s="3271"/>
      <c r="Z39" s="3271"/>
      <c r="AA39" s="3271"/>
      <c r="AB39" s="3271"/>
      <c r="AC39" s="3271"/>
      <c r="AD39" s="3271"/>
      <c r="AE39" s="3271"/>
      <c r="AF39" s="3271"/>
      <c r="AG39" s="3271"/>
      <c r="AH39" s="3271"/>
      <c r="AI39" s="3271"/>
      <c r="AJ39" s="3271"/>
      <c r="AK39" s="3271"/>
      <c r="AL39" s="3271"/>
      <c r="AM39" s="3271"/>
      <c r="AN39" s="3271"/>
      <c r="AO39" s="3271"/>
      <c r="AP39" s="3271"/>
      <c r="AQ39" s="3271"/>
      <c r="AR39" s="3271"/>
      <c r="AS39" s="3271"/>
      <c r="AT39" s="3271"/>
      <c r="AU39" s="3271"/>
      <c r="AV39" s="3271"/>
      <c r="AW39" s="3271"/>
      <c r="AX39" s="3271"/>
      <c r="AY39" s="3271"/>
      <c r="AZ39" s="3271"/>
      <c r="BA39" s="3271"/>
      <c r="BB39" s="3271"/>
      <c r="BC39" s="3271"/>
      <c r="BD39" s="3271"/>
      <c r="BE39" s="3271"/>
      <c r="BF39" s="3271"/>
      <c r="BG39" s="3271"/>
      <c r="BH39" s="3271"/>
      <c r="BI39" s="3271"/>
      <c r="BJ39" s="3271"/>
      <c r="BK39" s="3271"/>
      <c r="BL39" s="3271"/>
      <c r="BM39" s="3271"/>
      <c r="BN39" s="3271"/>
      <c r="BO39" s="3271"/>
      <c r="BP39" s="3271"/>
      <c r="BQ39" s="3271"/>
      <c r="BR39" s="3271"/>
      <c r="BS39" s="3271"/>
      <c r="BT39" s="3271"/>
      <c r="BU39" s="3271"/>
      <c r="BV39" s="3271"/>
      <c r="BW39" s="3271"/>
      <c r="BX39" s="3271"/>
      <c r="BY39" s="3271"/>
      <c r="BZ39" s="3271"/>
      <c r="CA39" s="3271"/>
      <c r="CB39" s="3271"/>
      <c r="CC39" s="3272"/>
      <c r="CD39" s="3272"/>
      <c r="CE39" s="160"/>
      <c r="CF39" s="160"/>
      <c r="CG39" s="160"/>
      <c r="CH39" s="160"/>
      <c r="CI39" s="160"/>
      <c r="CJ39" s="160"/>
      <c r="CK39" s="160"/>
      <c r="CL39" s="160"/>
      <c r="CM39" s="160"/>
    </row>
    <row r="40" spans="1:91" s="283" customFormat="1" ht="7.5" customHeight="1">
      <c r="A40" s="3306"/>
      <c r="B40" s="3306"/>
      <c r="C40" s="3306"/>
      <c r="D40" s="3306"/>
      <c r="E40" s="3306"/>
      <c r="F40" s="3327"/>
      <c r="G40" s="3327"/>
      <c r="H40" s="3327"/>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2"/>
      <c r="AK40" s="3272"/>
      <c r="AL40" s="3272"/>
      <c r="AM40" s="3272"/>
      <c r="AN40" s="3272"/>
      <c r="AO40" s="3272"/>
      <c r="AP40" s="3272"/>
      <c r="AQ40" s="3272"/>
      <c r="AR40" s="3272"/>
      <c r="AS40" s="3272"/>
      <c r="AT40" s="3272"/>
      <c r="AU40" s="3272"/>
      <c r="AV40" s="3272"/>
      <c r="AW40" s="3272"/>
      <c r="AX40" s="3272"/>
      <c r="AY40" s="3272"/>
      <c r="AZ40" s="3272"/>
      <c r="BA40" s="3272"/>
      <c r="BB40" s="3272"/>
      <c r="BC40" s="3272"/>
      <c r="BD40" s="3272"/>
      <c r="BE40" s="3272"/>
      <c r="BF40" s="3272"/>
      <c r="BG40" s="3272"/>
      <c r="BH40" s="3272"/>
      <c r="BI40" s="3272"/>
      <c r="BJ40" s="3272"/>
      <c r="BK40" s="3272"/>
      <c r="BL40" s="3272"/>
      <c r="BM40" s="3272"/>
      <c r="BN40" s="3272"/>
      <c r="BO40" s="3272"/>
      <c r="BP40" s="3272"/>
      <c r="BQ40" s="3272"/>
      <c r="BR40" s="3272"/>
      <c r="BS40" s="3272"/>
      <c r="BT40" s="3272"/>
      <c r="BU40" s="3272"/>
      <c r="BV40" s="3272"/>
      <c r="BW40" s="3272"/>
      <c r="BX40" s="3272"/>
      <c r="BY40" s="3272"/>
      <c r="BZ40" s="3272"/>
      <c r="CA40" s="3272"/>
      <c r="CB40" s="3272"/>
      <c r="CC40" s="3272"/>
      <c r="CD40" s="3272"/>
      <c r="CE40" s="160"/>
      <c r="CF40" s="160"/>
      <c r="CG40" s="160"/>
      <c r="CH40" s="160"/>
      <c r="CI40" s="160"/>
      <c r="CJ40" s="160"/>
      <c r="CK40" s="160"/>
      <c r="CL40" s="160"/>
      <c r="CM40" s="160"/>
    </row>
    <row r="41" spans="1:91" s="283" customFormat="1" ht="15" customHeight="1">
      <c r="A41" s="3306"/>
      <c r="B41" s="3306"/>
      <c r="C41" s="3306"/>
      <c r="D41" s="3306"/>
      <c r="E41" s="3306"/>
      <c r="F41" s="3327"/>
      <c r="G41" s="3327"/>
      <c r="H41" s="3327"/>
      <c r="I41" s="3272"/>
      <c r="J41" s="3272"/>
      <c r="K41" s="3272"/>
      <c r="L41" s="3272"/>
      <c r="M41" s="3272"/>
      <c r="N41" s="3272"/>
      <c r="O41" s="3272"/>
      <c r="P41" s="3272"/>
      <c r="Q41" s="3272"/>
      <c r="R41" s="3273" t="str">
        <f>略歴書入力画面!BL343</f>
        <v xml:space="preserve"> 　　年　 　月　 　日</v>
      </c>
      <c r="S41" s="3338"/>
      <c r="T41" s="3338"/>
      <c r="U41" s="3338"/>
      <c r="V41" s="3338"/>
      <c r="W41" s="3338"/>
      <c r="X41" s="3338"/>
      <c r="Y41" s="3338"/>
      <c r="Z41" s="3338"/>
      <c r="AA41" s="3338"/>
      <c r="AB41" s="3338"/>
      <c r="AC41" s="3338"/>
      <c r="AD41" s="3338"/>
      <c r="AE41" s="3338"/>
      <c r="AF41" s="3338"/>
      <c r="AG41" s="3338"/>
      <c r="AH41" s="3338"/>
      <c r="AI41" s="3338"/>
      <c r="AJ41" s="3338"/>
      <c r="AK41" s="3274"/>
      <c r="AL41" s="3274"/>
      <c r="AM41" s="3274"/>
      <c r="AN41" s="3274"/>
      <c r="AO41" s="3274"/>
      <c r="AP41" s="3274"/>
      <c r="AQ41" s="3274"/>
      <c r="AR41" s="3274"/>
      <c r="AS41" s="3274"/>
      <c r="AT41" s="3274"/>
      <c r="AU41" s="3274"/>
      <c r="AV41" s="3274"/>
      <c r="AW41" s="3274"/>
      <c r="AX41" s="3274"/>
      <c r="AY41" s="3274"/>
      <c r="AZ41" s="3274"/>
      <c r="BA41" s="3274"/>
      <c r="BB41" s="3274"/>
      <c r="BC41" s="3274"/>
      <c r="BD41" s="3274"/>
      <c r="BE41" s="3274"/>
      <c r="BF41" s="3274"/>
      <c r="BG41" s="3274"/>
      <c r="BH41" s="3274"/>
      <c r="BI41" s="3274"/>
      <c r="BJ41" s="3274"/>
      <c r="BK41" s="3274"/>
      <c r="BL41" s="3274"/>
      <c r="BM41" s="3274"/>
      <c r="BN41" s="3274"/>
      <c r="BO41" s="3274"/>
      <c r="BP41" s="3274"/>
      <c r="BQ41" s="3274"/>
      <c r="BR41" s="3274"/>
      <c r="BS41" s="3274"/>
      <c r="BT41" s="3274"/>
      <c r="BU41" s="3274"/>
      <c r="BV41" s="3274"/>
      <c r="BW41" s="3274"/>
      <c r="BX41" s="3274"/>
      <c r="BY41" s="3274"/>
      <c r="BZ41" s="3274"/>
      <c r="CA41" s="3274"/>
      <c r="CB41" s="3274"/>
      <c r="CC41" s="3272"/>
      <c r="CD41" s="3272"/>
      <c r="CE41" s="160"/>
      <c r="CF41" s="160"/>
      <c r="CG41" s="160"/>
      <c r="CH41" s="160"/>
      <c r="CI41" s="160"/>
      <c r="CJ41" s="160"/>
      <c r="CK41" s="160"/>
      <c r="CL41" s="160"/>
      <c r="CM41" s="160"/>
    </row>
    <row r="42" spans="1:91" s="283" customFormat="1" ht="7.5" customHeight="1">
      <c r="A42" s="3306"/>
      <c r="B42" s="3306"/>
      <c r="C42" s="3306"/>
      <c r="D42" s="3306"/>
      <c r="E42" s="3306"/>
      <c r="F42" s="3327"/>
      <c r="G42" s="3327"/>
      <c r="H42" s="3327"/>
      <c r="I42" s="3272"/>
      <c r="J42" s="3272"/>
      <c r="K42" s="3272"/>
      <c r="L42" s="3272"/>
      <c r="M42" s="3272"/>
      <c r="N42" s="3272"/>
      <c r="O42" s="3272"/>
      <c r="P42" s="3272"/>
      <c r="Q42" s="3272"/>
      <c r="R42" s="3272"/>
      <c r="S42" s="3272"/>
      <c r="T42" s="3272"/>
      <c r="U42" s="3272"/>
      <c r="V42" s="3272"/>
      <c r="W42" s="3272"/>
      <c r="X42" s="3272"/>
      <c r="Y42" s="3272"/>
      <c r="Z42" s="3272"/>
      <c r="AA42" s="3272"/>
      <c r="AB42" s="3272"/>
      <c r="AC42" s="3272"/>
      <c r="AD42" s="3272"/>
      <c r="AE42" s="3272"/>
      <c r="AF42" s="3272"/>
      <c r="AG42" s="3272"/>
      <c r="AH42" s="3272"/>
      <c r="AI42" s="3272"/>
      <c r="AJ42" s="3272"/>
      <c r="AK42" s="3272"/>
      <c r="AL42" s="3272"/>
      <c r="AM42" s="3272"/>
      <c r="AN42" s="3272"/>
      <c r="AO42" s="3272"/>
      <c r="AP42" s="3272"/>
      <c r="AQ42" s="3272"/>
      <c r="AR42" s="3272"/>
      <c r="AS42" s="3272"/>
      <c r="AT42" s="3272"/>
      <c r="AU42" s="3272"/>
      <c r="AV42" s="3272"/>
      <c r="AW42" s="3272"/>
      <c r="AX42" s="3272"/>
      <c r="AY42" s="3272"/>
      <c r="AZ42" s="3272"/>
      <c r="BA42" s="3272"/>
      <c r="BB42" s="3272"/>
      <c r="BC42" s="3272"/>
      <c r="BD42" s="3272"/>
      <c r="BE42" s="3272"/>
      <c r="BF42" s="3272"/>
      <c r="BG42" s="3272"/>
      <c r="BH42" s="3272"/>
      <c r="BI42" s="3272"/>
      <c r="BJ42" s="3272"/>
      <c r="BK42" s="3272"/>
      <c r="BL42" s="3272"/>
      <c r="BM42" s="3272"/>
      <c r="BN42" s="3272"/>
      <c r="BO42" s="3272"/>
      <c r="BP42" s="3272"/>
      <c r="BQ42" s="3272"/>
      <c r="BR42" s="3272"/>
      <c r="BS42" s="3272"/>
      <c r="BT42" s="3272"/>
      <c r="BU42" s="3272"/>
      <c r="BV42" s="3272"/>
      <c r="BW42" s="3272"/>
      <c r="BX42" s="3272"/>
      <c r="BY42" s="3272"/>
      <c r="BZ42" s="3272"/>
      <c r="CA42" s="3272"/>
      <c r="CB42" s="3272"/>
      <c r="CC42" s="3272"/>
      <c r="CD42" s="3272"/>
      <c r="CE42" s="160"/>
      <c r="CF42" s="160"/>
      <c r="CG42" s="160"/>
      <c r="CH42" s="160"/>
      <c r="CI42" s="160"/>
      <c r="CJ42" s="160"/>
      <c r="CK42" s="160"/>
      <c r="CL42" s="160"/>
      <c r="CM42" s="160"/>
    </row>
    <row r="43" spans="1:91" s="283" customFormat="1" ht="15" customHeight="1">
      <c r="A43" s="3306"/>
      <c r="B43" s="3306"/>
      <c r="C43" s="3306"/>
      <c r="D43" s="3306"/>
      <c r="E43" s="3306"/>
      <c r="F43" s="3327"/>
      <c r="G43" s="3327"/>
      <c r="H43" s="3327"/>
      <c r="I43" s="3272"/>
      <c r="J43" s="3272"/>
      <c r="K43" s="3272"/>
      <c r="L43" s="3272"/>
      <c r="M43" s="3272"/>
      <c r="N43" s="3272"/>
      <c r="O43" s="3272"/>
      <c r="P43" s="3272"/>
      <c r="Q43" s="3272"/>
      <c r="R43" s="3272"/>
      <c r="S43" s="3272"/>
      <c r="T43" s="3272"/>
      <c r="U43" s="3272"/>
      <c r="V43" s="3272"/>
      <c r="W43" s="3272"/>
      <c r="X43" s="3272"/>
      <c r="Y43" s="3272"/>
      <c r="Z43" s="3272"/>
      <c r="AA43" s="3272"/>
      <c r="AB43" s="3272"/>
      <c r="AC43" s="3272"/>
      <c r="AD43" s="3272"/>
      <c r="AE43" s="3272"/>
      <c r="AF43" s="3272"/>
      <c r="AG43" s="3272"/>
      <c r="AH43" s="3272"/>
      <c r="AI43" s="3272"/>
      <c r="AJ43" s="3272"/>
      <c r="AK43" s="3272"/>
      <c r="AL43" s="3272"/>
      <c r="AM43" s="3272"/>
      <c r="AN43" s="3272"/>
      <c r="AO43" s="3272"/>
      <c r="AP43" s="3272"/>
      <c r="AQ43" s="3272"/>
      <c r="AR43" s="3272" t="s">
        <v>321</v>
      </c>
      <c r="AS43" s="3272"/>
      <c r="AT43" s="3272"/>
      <c r="AU43" s="3272"/>
      <c r="AV43" s="3272"/>
      <c r="AW43" s="3272"/>
      <c r="AX43" s="3272"/>
      <c r="AY43" s="3272"/>
      <c r="AZ43" s="3275">
        <f>略歴書入力画面!M345</f>
        <v>0</v>
      </c>
      <c r="BA43" s="3339"/>
      <c r="BB43" s="3339"/>
      <c r="BC43" s="3339"/>
      <c r="BD43" s="3339"/>
      <c r="BE43" s="3339"/>
      <c r="BF43" s="3339"/>
      <c r="BG43" s="3339"/>
      <c r="BH43" s="3339"/>
      <c r="BI43" s="3339"/>
      <c r="BJ43" s="3339"/>
      <c r="BK43" s="3339"/>
      <c r="BL43" s="3339"/>
      <c r="BM43" s="3339"/>
      <c r="BN43" s="3339"/>
      <c r="BO43" s="3339"/>
      <c r="BP43" s="3339"/>
      <c r="BQ43" s="3339"/>
      <c r="BR43" s="3339"/>
      <c r="BS43" s="3339"/>
      <c r="BT43" s="3339"/>
      <c r="BU43" s="3339"/>
      <c r="BV43" s="3339"/>
      <c r="BW43" s="3092"/>
      <c r="BX43" s="3092"/>
      <c r="BY43" s="3272"/>
      <c r="BZ43" s="3272"/>
      <c r="CA43" s="3272"/>
      <c r="CB43" s="3272"/>
      <c r="CC43" s="3272"/>
      <c r="CD43" s="3272"/>
      <c r="CE43" s="160"/>
      <c r="CF43" s="160"/>
      <c r="CG43" s="160"/>
      <c r="CH43" s="160"/>
      <c r="CI43" s="160"/>
      <c r="CJ43" s="160"/>
      <c r="CK43" s="160"/>
      <c r="CL43" s="160"/>
      <c r="CM43" s="160"/>
    </row>
    <row r="44" spans="1:91" s="283" customFormat="1" ht="15" customHeight="1">
      <c r="A44" s="3306"/>
      <c r="B44" s="3306"/>
      <c r="C44" s="3306"/>
      <c r="D44" s="3306"/>
      <c r="E44" s="3306"/>
      <c r="F44" s="3327"/>
      <c r="G44" s="3327"/>
      <c r="H44" s="3327"/>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2"/>
      <c r="BZ44" s="3272"/>
      <c r="CA44" s="3272"/>
      <c r="CB44" s="3272"/>
      <c r="CC44" s="3272"/>
      <c r="CD44" s="3272"/>
      <c r="CE44" s="160"/>
      <c r="CF44" s="160"/>
      <c r="CG44" s="160"/>
      <c r="CH44" s="160"/>
      <c r="CI44" s="160"/>
      <c r="CJ44" s="160"/>
      <c r="CK44" s="160"/>
      <c r="CL44" s="160"/>
      <c r="CM44" s="160"/>
    </row>
    <row r="45" spans="1:91" s="283" customFormat="1" ht="15" customHeight="1">
      <c r="A45" s="3306"/>
      <c r="B45" s="3306"/>
      <c r="C45" s="3306"/>
      <c r="D45" s="3306"/>
      <c r="E45" s="3306"/>
      <c r="F45" s="3327"/>
      <c r="G45" s="3327"/>
      <c r="H45" s="3327"/>
      <c r="I45" s="3272"/>
      <c r="J45" s="3272"/>
      <c r="K45" s="3272"/>
      <c r="L45" s="3272"/>
      <c r="M45" s="3272"/>
      <c r="N45" s="3272"/>
      <c r="O45" s="3272"/>
      <c r="P45" s="3272"/>
      <c r="Q45" s="3272"/>
      <c r="R45" s="3272"/>
      <c r="S45" s="3272"/>
      <c r="T45" s="3272"/>
      <c r="U45" s="3272"/>
      <c r="V45" s="3272"/>
      <c r="W45" s="3272"/>
      <c r="X45" s="3272"/>
      <c r="Y45" s="3272"/>
      <c r="Z45" s="3272"/>
      <c r="AA45" s="3272"/>
      <c r="AB45" s="3272"/>
      <c r="AC45" s="3272"/>
      <c r="AD45" s="3272"/>
      <c r="AE45" s="3272"/>
      <c r="AF45" s="3272"/>
      <c r="AG45" s="3272"/>
      <c r="AH45" s="3272"/>
      <c r="AI45" s="3272"/>
      <c r="AJ45" s="3272"/>
      <c r="AK45" s="3272"/>
      <c r="AL45" s="3272"/>
      <c r="AM45" s="3272"/>
      <c r="AN45" s="3272"/>
      <c r="AO45" s="3272"/>
      <c r="AP45" s="3272"/>
      <c r="AQ45" s="3272"/>
      <c r="AR45" s="3272"/>
      <c r="AS45" s="3272"/>
      <c r="AT45" s="3272"/>
      <c r="AU45" s="3272"/>
      <c r="AV45" s="3272"/>
      <c r="AW45" s="3272"/>
      <c r="AX45" s="3272"/>
      <c r="AY45" s="3272"/>
      <c r="AZ45" s="3272"/>
      <c r="BA45" s="3272"/>
      <c r="BB45" s="3272"/>
      <c r="BC45" s="3272"/>
      <c r="BD45" s="3272"/>
      <c r="BE45" s="3272"/>
      <c r="BF45" s="3272"/>
      <c r="BG45" s="3272"/>
      <c r="BH45" s="3272"/>
      <c r="BI45" s="3272"/>
      <c r="BJ45" s="3272"/>
      <c r="BK45" s="3272"/>
      <c r="BL45" s="3272"/>
      <c r="BM45" s="3272"/>
      <c r="BN45" s="3272"/>
      <c r="BO45" s="3272"/>
      <c r="BP45" s="3272"/>
      <c r="BQ45" s="3272"/>
      <c r="BR45" s="3272"/>
      <c r="BS45" s="3272"/>
      <c r="BT45" s="3272"/>
      <c r="BU45" s="3272"/>
      <c r="BV45" s="3272"/>
      <c r="BW45" s="3272"/>
      <c r="BX45" s="3272"/>
      <c r="BY45" s="3272"/>
      <c r="BZ45" s="3272"/>
      <c r="CA45" s="3272"/>
      <c r="CB45" s="3272"/>
      <c r="CC45" s="3272"/>
      <c r="CD45" s="3272"/>
      <c r="CE45" s="160"/>
      <c r="CF45" s="160"/>
      <c r="CG45" s="160"/>
      <c r="CH45" s="160"/>
      <c r="CI45" s="160"/>
      <c r="CJ45" s="160"/>
      <c r="CK45" s="160"/>
      <c r="CL45" s="160"/>
      <c r="CM45" s="160"/>
    </row>
    <row r="46" spans="1:91" s="283" customFormat="1" ht="15" customHeight="1">
      <c r="A46" s="3306"/>
      <c r="B46" s="3306"/>
      <c r="C46" s="3306"/>
      <c r="D46" s="3306"/>
      <c r="E46" s="3306"/>
      <c r="F46" s="3327"/>
      <c r="G46" s="3327"/>
      <c r="H46" s="3327"/>
      <c r="I46" s="3272"/>
      <c r="J46" s="3272"/>
      <c r="K46" s="3272"/>
      <c r="L46" s="3272"/>
      <c r="M46" s="3272"/>
      <c r="N46" s="3272"/>
      <c r="O46" s="3272"/>
      <c r="P46" s="3272"/>
      <c r="Q46" s="3272"/>
      <c r="R46" s="3272"/>
      <c r="S46" s="3272"/>
      <c r="T46" s="3272"/>
      <c r="U46" s="3272"/>
      <c r="V46" s="3272"/>
      <c r="W46" s="3272"/>
      <c r="X46" s="3272"/>
      <c r="Y46" s="3272"/>
      <c r="Z46" s="3272"/>
      <c r="AA46" s="3272"/>
      <c r="AB46" s="3272"/>
      <c r="AC46" s="3272"/>
      <c r="AD46" s="3272"/>
      <c r="AE46" s="3272"/>
      <c r="AF46" s="3272"/>
      <c r="AG46" s="3272"/>
      <c r="AH46" s="3272"/>
      <c r="AI46" s="3272"/>
      <c r="AJ46" s="3272"/>
      <c r="AK46" s="3272"/>
      <c r="AL46" s="3272"/>
      <c r="AM46" s="3272"/>
      <c r="AN46" s="3272"/>
      <c r="AO46" s="3272"/>
      <c r="AP46" s="3272"/>
      <c r="AQ46" s="3272"/>
      <c r="AR46" s="3272"/>
      <c r="AS46" s="3272"/>
      <c r="AT46" s="3272"/>
      <c r="AU46" s="3272"/>
      <c r="AV46" s="3272"/>
      <c r="AW46" s="3272"/>
      <c r="AX46" s="3272"/>
      <c r="AY46" s="3272"/>
      <c r="AZ46" s="3272"/>
      <c r="BA46" s="3272"/>
      <c r="BB46" s="3272"/>
      <c r="BC46" s="3272"/>
      <c r="BD46" s="3272"/>
      <c r="BE46" s="3272"/>
      <c r="BF46" s="3272"/>
      <c r="BG46" s="3272"/>
      <c r="BH46" s="3272"/>
      <c r="BI46" s="3272"/>
      <c r="BJ46" s="3272"/>
      <c r="BK46" s="3272"/>
      <c r="BL46" s="3272"/>
      <c r="BM46" s="3272"/>
      <c r="BN46" s="3272"/>
      <c r="BO46" s="3272"/>
      <c r="BP46" s="3272"/>
      <c r="BQ46" s="3272"/>
      <c r="BR46" s="3272"/>
      <c r="BS46" s="3272"/>
      <c r="BT46" s="3272"/>
      <c r="BU46" s="3272"/>
      <c r="BV46" s="3272"/>
      <c r="BW46" s="3272"/>
      <c r="BX46" s="3272"/>
      <c r="BY46" s="3272"/>
      <c r="BZ46" s="3272"/>
      <c r="CA46" s="3272"/>
      <c r="CB46" s="3272"/>
      <c r="CC46" s="3272"/>
      <c r="CD46" s="3272"/>
      <c r="CE46" s="160"/>
      <c r="CF46" s="160"/>
      <c r="CG46" s="160"/>
      <c r="CH46" s="160"/>
      <c r="CI46" s="160"/>
      <c r="CJ46" s="160"/>
      <c r="CK46" s="160"/>
      <c r="CL46" s="160"/>
      <c r="CM46" s="160"/>
    </row>
    <row r="47" spans="1:91" s="283" customFormat="1" ht="15" customHeight="1">
      <c r="A47" s="3306"/>
      <c r="B47" s="3306"/>
      <c r="C47" s="3306"/>
      <c r="D47" s="3306"/>
      <c r="E47" s="3306"/>
      <c r="F47" s="3327"/>
      <c r="G47" s="3327"/>
      <c r="H47" s="3327"/>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2"/>
      <c r="AK47" s="3272"/>
      <c r="AL47" s="3272"/>
      <c r="AM47" s="3272"/>
      <c r="AN47" s="3272"/>
      <c r="AO47" s="3272"/>
      <c r="AP47" s="3272"/>
      <c r="AQ47" s="3272"/>
      <c r="AR47" s="3272"/>
      <c r="AS47" s="3272"/>
      <c r="AT47" s="3272"/>
      <c r="AU47" s="3272"/>
      <c r="AV47" s="3272"/>
      <c r="AW47" s="3272"/>
      <c r="AX47" s="3272"/>
      <c r="AY47" s="3272"/>
      <c r="AZ47" s="3272"/>
      <c r="BA47" s="3272"/>
      <c r="BB47" s="3272"/>
      <c r="BC47" s="3272"/>
      <c r="BD47" s="3272"/>
      <c r="BE47" s="3272"/>
      <c r="BF47" s="3272"/>
      <c r="BG47" s="3272"/>
      <c r="BH47" s="3272"/>
      <c r="BI47" s="3272"/>
      <c r="BJ47" s="3272"/>
      <c r="BK47" s="3272"/>
      <c r="BL47" s="3272"/>
      <c r="BM47" s="3272"/>
      <c r="BN47" s="3272"/>
      <c r="BO47" s="3272"/>
      <c r="BP47" s="3272"/>
      <c r="BQ47" s="3272"/>
      <c r="BR47" s="3272"/>
      <c r="BS47" s="3272"/>
      <c r="BT47" s="3272"/>
      <c r="BU47" s="3272"/>
      <c r="BV47" s="3272"/>
      <c r="BW47" s="3272"/>
      <c r="BX47" s="3272"/>
      <c r="BY47" s="3272"/>
      <c r="BZ47" s="3272"/>
      <c r="CA47" s="3272"/>
      <c r="CB47" s="3272"/>
      <c r="CC47" s="3272"/>
      <c r="CD47" s="3272"/>
      <c r="CE47" s="160"/>
      <c r="CF47" s="160"/>
      <c r="CG47" s="160"/>
      <c r="CH47" s="160"/>
      <c r="CI47" s="160"/>
      <c r="CJ47" s="160"/>
      <c r="CK47" s="160"/>
      <c r="CL47" s="160"/>
      <c r="CM47" s="160"/>
    </row>
    <row r="48" spans="1:91" s="283" customFormat="1" ht="15" customHeight="1">
      <c r="A48" s="3306"/>
      <c r="B48" s="3306"/>
      <c r="C48" s="3306"/>
      <c r="D48" s="3306"/>
      <c r="E48" s="3306"/>
      <c r="F48" s="3327"/>
      <c r="G48" s="3327"/>
      <c r="H48" s="3327"/>
      <c r="I48" s="3272"/>
      <c r="J48" s="3272"/>
      <c r="K48" s="3272"/>
      <c r="L48" s="3272"/>
      <c r="M48" s="3272"/>
      <c r="N48" s="3272"/>
      <c r="O48" s="3272"/>
      <c r="P48" s="3272"/>
      <c r="Q48" s="3272"/>
      <c r="R48" s="3272"/>
      <c r="S48" s="3272"/>
      <c r="T48" s="3272"/>
      <c r="U48" s="3272"/>
      <c r="V48" s="3272"/>
      <c r="W48" s="3272"/>
      <c r="X48" s="3272"/>
      <c r="Y48" s="3272"/>
      <c r="Z48" s="3272"/>
      <c r="AA48" s="3272"/>
      <c r="AB48" s="3272"/>
      <c r="AC48" s="3272"/>
      <c r="AD48" s="3272"/>
      <c r="AE48" s="3272"/>
      <c r="AF48" s="3272"/>
      <c r="AG48" s="3272"/>
      <c r="AH48" s="3272"/>
      <c r="AI48" s="3272"/>
      <c r="AJ48" s="3272"/>
      <c r="AK48" s="3272"/>
      <c r="AL48" s="3272"/>
      <c r="AM48" s="3272"/>
      <c r="AN48" s="3272"/>
      <c r="AO48" s="3272"/>
      <c r="AP48" s="3272"/>
      <c r="AQ48" s="3272"/>
      <c r="AR48" s="3272"/>
      <c r="AS48" s="3272"/>
      <c r="AT48" s="3272"/>
      <c r="AU48" s="3272"/>
      <c r="AV48" s="3272"/>
      <c r="AW48" s="3272"/>
      <c r="AX48" s="3272"/>
      <c r="AY48" s="3272"/>
      <c r="AZ48" s="3272"/>
      <c r="BA48" s="3272"/>
      <c r="BB48" s="3272"/>
      <c r="BC48" s="3272"/>
      <c r="BD48" s="3272"/>
      <c r="BE48" s="3272"/>
      <c r="BF48" s="3272"/>
      <c r="BG48" s="3272"/>
      <c r="BH48" s="3272"/>
      <c r="BI48" s="3272"/>
      <c r="BJ48" s="3272"/>
      <c r="BK48" s="3272"/>
      <c r="BL48" s="3272"/>
      <c r="BM48" s="3272"/>
      <c r="BN48" s="3272"/>
      <c r="BO48" s="3272"/>
      <c r="BP48" s="3272"/>
      <c r="BQ48" s="3272"/>
      <c r="BR48" s="3272"/>
      <c r="BS48" s="3272"/>
      <c r="BT48" s="3272"/>
      <c r="BU48" s="3272"/>
      <c r="BV48" s="3272"/>
      <c r="BW48" s="3272"/>
      <c r="BX48" s="3272"/>
      <c r="BY48" s="3272"/>
      <c r="BZ48" s="3272"/>
      <c r="CA48" s="3272"/>
      <c r="CB48" s="3272"/>
      <c r="CC48" s="3272"/>
      <c r="CD48" s="3272"/>
      <c r="CE48" s="160"/>
      <c r="CF48" s="160"/>
      <c r="CG48" s="160"/>
      <c r="CH48" s="160"/>
      <c r="CI48" s="160"/>
      <c r="CJ48" s="160"/>
      <c r="CK48" s="160"/>
      <c r="CL48" s="160"/>
      <c r="CM48" s="160"/>
    </row>
    <row r="49" spans="1:91" s="283" customFormat="1" ht="15" customHeight="1">
      <c r="A49" s="3306"/>
      <c r="B49" s="3306"/>
      <c r="C49" s="3306"/>
      <c r="D49" s="3306"/>
      <c r="E49" s="3306"/>
      <c r="F49" s="3327"/>
      <c r="G49" s="3327"/>
      <c r="H49" s="3327"/>
      <c r="I49" s="3272"/>
      <c r="J49" s="3272"/>
      <c r="K49" s="3272"/>
      <c r="L49" s="3272"/>
      <c r="M49" s="3272"/>
      <c r="N49" s="3272"/>
      <c r="O49" s="3272"/>
      <c r="P49" s="3272"/>
      <c r="Q49" s="3272"/>
      <c r="R49" s="3272"/>
      <c r="S49" s="3272"/>
      <c r="T49" s="3272"/>
      <c r="U49" s="3272"/>
      <c r="V49" s="3272"/>
      <c r="W49" s="3272"/>
      <c r="X49" s="3272"/>
      <c r="Y49" s="3272"/>
      <c r="Z49" s="3272"/>
      <c r="AA49" s="3272"/>
      <c r="AB49" s="3272"/>
      <c r="AC49" s="3272"/>
      <c r="AD49" s="3272"/>
      <c r="AE49" s="3272"/>
      <c r="AF49" s="3272"/>
      <c r="AG49" s="3272"/>
      <c r="AH49" s="3272"/>
      <c r="AI49" s="3272"/>
      <c r="AJ49" s="3272"/>
      <c r="AK49" s="3272"/>
      <c r="AL49" s="3272"/>
      <c r="AM49" s="3272"/>
      <c r="AN49" s="3272"/>
      <c r="AO49" s="3272"/>
      <c r="AP49" s="3272"/>
      <c r="AQ49" s="3272"/>
      <c r="AR49" s="3272"/>
      <c r="AS49" s="3272"/>
      <c r="AT49" s="3272"/>
      <c r="AU49" s="3272"/>
      <c r="AV49" s="3272"/>
      <c r="AW49" s="3272"/>
      <c r="AX49" s="3272"/>
      <c r="AY49" s="3272"/>
      <c r="AZ49" s="3272"/>
      <c r="BA49" s="3272"/>
      <c r="BB49" s="3272"/>
      <c r="BC49" s="3272"/>
      <c r="BD49" s="3272"/>
      <c r="BE49" s="3272"/>
      <c r="BF49" s="3272"/>
      <c r="BG49" s="3272"/>
      <c r="BH49" s="3272"/>
      <c r="BI49" s="3272"/>
      <c r="BJ49" s="3272"/>
      <c r="BK49" s="3272"/>
      <c r="BL49" s="3272"/>
      <c r="BM49" s="3272"/>
      <c r="BN49" s="3272"/>
      <c r="BO49" s="3272"/>
      <c r="BP49" s="3272"/>
      <c r="BQ49" s="3272"/>
      <c r="BR49" s="3272"/>
      <c r="BS49" s="3272"/>
      <c r="BT49" s="3272"/>
      <c r="BU49" s="3272"/>
      <c r="BV49" s="3272"/>
      <c r="BW49" s="3272"/>
      <c r="BX49" s="3272"/>
      <c r="BY49" s="3272"/>
      <c r="BZ49" s="3272"/>
      <c r="CA49" s="3272"/>
      <c r="CB49" s="3272"/>
      <c r="CC49" s="3272"/>
      <c r="CD49" s="3272"/>
      <c r="CE49" s="160"/>
      <c r="CF49" s="160"/>
      <c r="CG49" s="160"/>
      <c r="CH49" s="160"/>
      <c r="CI49" s="160"/>
      <c r="CJ49" s="160"/>
      <c r="CK49" s="160"/>
      <c r="CL49" s="160"/>
      <c r="CM49" s="160"/>
    </row>
    <row r="50" spans="1:91" s="283" customFormat="1" ht="15" customHeight="1">
      <c r="A50" s="3306"/>
      <c r="B50" s="3306"/>
      <c r="C50" s="3306"/>
      <c r="D50" s="3306"/>
      <c r="E50" s="3306"/>
      <c r="F50" s="3327"/>
      <c r="G50" s="3327"/>
      <c r="H50" s="3327"/>
      <c r="I50" s="3272"/>
      <c r="J50" s="3272"/>
      <c r="K50" s="3272"/>
      <c r="L50" s="3272"/>
      <c r="M50" s="3272"/>
      <c r="N50" s="3272"/>
      <c r="O50" s="3272"/>
      <c r="P50" s="3272"/>
      <c r="Q50" s="3272"/>
      <c r="R50" s="3272"/>
      <c r="S50" s="3272"/>
      <c r="T50" s="3272"/>
      <c r="U50" s="3272"/>
      <c r="V50" s="3272"/>
      <c r="W50" s="3272"/>
      <c r="X50" s="3272"/>
      <c r="Y50" s="3272"/>
      <c r="Z50" s="3272"/>
      <c r="AA50" s="3272"/>
      <c r="AB50" s="3272"/>
      <c r="AC50" s="3272"/>
      <c r="AD50" s="3272"/>
      <c r="AE50" s="3272"/>
      <c r="AF50" s="3272"/>
      <c r="AG50" s="3272"/>
      <c r="AH50" s="3272"/>
      <c r="AI50" s="3272"/>
      <c r="AJ50" s="3272"/>
      <c r="AK50" s="3272"/>
      <c r="AL50" s="3272"/>
      <c r="AM50" s="3272"/>
      <c r="AN50" s="3272"/>
      <c r="AO50" s="3272"/>
      <c r="AP50" s="3272"/>
      <c r="AQ50" s="3272"/>
      <c r="AR50" s="3272"/>
      <c r="AS50" s="3272"/>
      <c r="AT50" s="3272"/>
      <c r="AU50" s="3272"/>
      <c r="AV50" s="3272"/>
      <c r="AW50" s="3272"/>
      <c r="AX50" s="3272"/>
      <c r="AY50" s="3272"/>
      <c r="AZ50" s="3272"/>
      <c r="BA50" s="3272"/>
      <c r="BB50" s="3272"/>
      <c r="BC50" s="3272"/>
      <c r="BD50" s="3272"/>
      <c r="BE50" s="3272"/>
      <c r="BF50" s="3272"/>
      <c r="BG50" s="3272"/>
      <c r="BH50" s="3272"/>
      <c r="BI50" s="3272"/>
      <c r="BJ50" s="3272"/>
      <c r="BK50" s="3272"/>
      <c r="BL50" s="3272"/>
      <c r="BM50" s="3272"/>
      <c r="BN50" s="3272"/>
      <c r="BO50" s="3272"/>
      <c r="BP50" s="3272"/>
      <c r="BQ50" s="3272"/>
      <c r="BR50" s="3272"/>
      <c r="BS50" s="3272"/>
      <c r="BT50" s="3272"/>
      <c r="BU50" s="3272"/>
      <c r="BV50" s="3272"/>
      <c r="BW50" s="3272"/>
      <c r="BX50" s="3272"/>
      <c r="BY50" s="3272"/>
      <c r="BZ50" s="3272"/>
      <c r="CA50" s="3272"/>
      <c r="CB50" s="3272"/>
      <c r="CC50" s="3272"/>
      <c r="CD50" s="3272"/>
      <c r="CE50" s="160"/>
      <c r="CF50" s="160"/>
      <c r="CG50" s="160"/>
      <c r="CH50" s="160"/>
      <c r="CI50" s="160"/>
      <c r="CJ50" s="160"/>
      <c r="CK50" s="160"/>
      <c r="CL50" s="160"/>
      <c r="CM50" s="160"/>
    </row>
    <row r="51" spans="1:91" s="283" customFormat="1" ht="15" customHeight="1">
      <c r="A51" s="3306"/>
      <c r="B51" s="3306"/>
      <c r="C51" s="3306"/>
      <c r="D51" s="3306"/>
      <c r="E51" s="3306"/>
      <c r="F51" s="3327"/>
      <c r="G51" s="3327"/>
      <c r="H51" s="3327"/>
      <c r="I51" s="3272"/>
      <c r="J51" s="3272"/>
      <c r="K51" s="3272"/>
      <c r="L51" s="3272"/>
      <c r="M51" s="3272"/>
      <c r="N51" s="3272"/>
      <c r="O51" s="3272"/>
      <c r="P51" s="3272"/>
      <c r="Q51" s="3272"/>
      <c r="R51" s="3272"/>
      <c r="S51" s="3272"/>
      <c r="T51" s="3272"/>
      <c r="U51" s="3272"/>
      <c r="V51" s="3272"/>
      <c r="W51" s="3272"/>
      <c r="X51" s="3272"/>
      <c r="Y51" s="3272"/>
      <c r="Z51" s="3272"/>
      <c r="AA51" s="3272"/>
      <c r="AB51" s="3272"/>
      <c r="AC51" s="3272"/>
      <c r="AD51" s="3272"/>
      <c r="AE51" s="3272"/>
      <c r="AF51" s="3272"/>
      <c r="AG51" s="3272"/>
      <c r="AH51" s="3272"/>
      <c r="AI51" s="3272"/>
      <c r="AJ51" s="3272"/>
      <c r="AK51" s="3272"/>
      <c r="AL51" s="3272"/>
      <c r="AM51" s="3272"/>
      <c r="AN51" s="3272"/>
      <c r="AO51" s="3272"/>
      <c r="AP51" s="3272"/>
      <c r="AQ51" s="3272"/>
      <c r="AR51" s="3272"/>
      <c r="AS51" s="3272"/>
      <c r="AT51" s="3272"/>
      <c r="AU51" s="3272"/>
      <c r="AV51" s="3272"/>
      <c r="AW51" s="3272"/>
      <c r="AX51" s="3272"/>
      <c r="AY51" s="3272"/>
      <c r="AZ51" s="3272"/>
      <c r="BA51" s="3272"/>
      <c r="BB51" s="3272"/>
      <c r="BC51" s="3272"/>
      <c r="BD51" s="3272"/>
      <c r="BE51" s="3272"/>
      <c r="BF51" s="3272"/>
      <c r="BG51" s="3272"/>
      <c r="BH51" s="3272"/>
      <c r="BI51" s="3272"/>
      <c r="BJ51" s="3272"/>
      <c r="BK51" s="3272"/>
      <c r="BL51" s="3272"/>
      <c r="BM51" s="3272"/>
      <c r="BN51" s="3272"/>
      <c r="BO51" s="3272"/>
      <c r="BP51" s="3272"/>
      <c r="BQ51" s="3272"/>
      <c r="BR51" s="3272"/>
      <c r="BS51" s="3272"/>
      <c r="BT51" s="3272"/>
      <c r="BU51" s="3272"/>
      <c r="BV51" s="3272"/>
      <c r="BW51" s="3272"/>
      <c r="BX51" s="3272"/>
      <c r="BY51" s="3272"/>
      <c r="BZ51" s="3272"/>
      <c r="CA51" s="3272"/>
      <c r="CB51" s="3272"/>
      <c r="CC51" s="3272"/>
      <c r="CD51" s="3272"/>
      <c r="CE51" s="160"/>
      <c r="CF51" s="160"/>
      <c r="CG51" s="160"/>
      <c r="CH51" s="160"/>
      <c r="CI51" s="160"/>
      <c r="CJ51" s="160"/>
      <c r="CK51" s="160"/>
      <c r="CL51" s="160"/>
      <c r="CM51" s="160"/>
    </row>
    <row r="52" spans="1:91" s="283" customFormat="1" ht="15" customHeight="1">
      <c r="A52" s="3306"/>
      <c r="B52" s="3306"/>
      <c r="C52" s="3306"/>
      <c r="D52" s="3306"/>
      <c r="E52" s="3306"/>
      <c r="F52" s="3327"/>
      <c r="G52" s="3327"/>
      <c r="H52" s="3327"/>
      <c r="I52" s="3272"/>
      <c r="J52" s="3272"/>
      <c r="K52" s="3272"/>
      <c r="L52" s="3272"/>
      <c r="M52" s="3272"/>
      <c r="N52" s="3272"/>
      <c r="O52" s="3272"/>
      <c r="P52" s="3272"/>
      <c r="Q52" s="3272"/>
      <c r="R52" s="3272"/>
      <c r="S52" s="3272"/>
      <c r="T52" s="3272"/>
      <c r="U52" s="3272"/>
      <c r="V52" s="3272"/>
      <c r="W52" s="3272"/>
      <c r="X52" s="3272"/>
      <c r="Y52" s="3272"/>
      <c r="Z52" s="3272"/>
      <c r="AA52" s="3272"/>
      <c r="AB52" s="3272"/>
      <c r="AC52" s="3272"/>
      <c r="AD52" s="3272"/>
      <c r="AE52" s="3272"/>
      <c r="AF52" s="3272"/>
      <c r="AG52" s="3272"/>
      <c r="AH52" s="3272"/>
      <c r="AI52" s="3272"/>
      <c r="AJ52" s="3272"/>
      <c r="AK52" s="3272"/>
      <c r="AL52" s="3272"/>
      <c r="AM52" s="3272"/>
      <c r="AN52" s="3272"/>
      <c r="AO52" s="3272"/>
      <c r="AP52" s="3272"/>
      <c r="AQ52" s="3272"/>
      <c r="AR52" s="3272"/>
      <c r="AS52" s="3272"/>
      <c r="AT52" s="3272"/>
      <c r="AU52" s="3272"/>
      <c r="AV52" s="3272"/>
      <c r="AW52" s="3272"/>
      <c r="AX52" s="3272"/>
      <c r="AY52" s="3272"/>
      <c r="AZ52" s="3272"/>
      <c r="BA52" s="3272"/>
      <c r="BB52" s="3272"/>
      <c r="BC52" s="3272"/>
      <c r="BD52" s="3272"/>
      <c r="BE52" s="3272"/>
      <c r="BF52" s="3272"/>
      <c r="BG52" s="3272"/>
      <c r="BH52" s="3272"/>
      <c r="BI52" s="3272"/>
      <c r="BJ52" s="3272"/>
      <c r="BK52" s="3272"/>
      <c r="BL52" s="3272"/>
      <c r="BM52" s="3272"/>
      <c r="BN52" s="3272"/>
      <c r="BO52" s="3272"/>
      <c r="BP52" s="3272"/>
      <c r="BQ52" s="3272"/>
      <c r="BR52" s="3272"/>
      <c r="BS52" s="3272"/>
      <c r="BT52" s="3272"/>
      <c r="BU52" s="3272"/>
      <c r="BV52" s="3272"/>
      <c r="BW52" s="3272"/>
      <c r="BX52" s="3272"/>
      <c r="BY52" s="3272"/>
      <c r="BZ52" s="3272"/>
      <c r="CA52" s="3272"/>
      <c r="CB52" s="3272"/>
      <c r="CC52" s="3272"/>
      <c r="CD52" s="3272"/>
      <c r="CE52" s="160"/>
      <c r="CF52" s="160"/>
      <c r="CG52" s="160"/>
      <c r="CH52" s="160"/>
      <c r="CI52" s="160"/>
      <c r="CJ52" s="160"/>
      <c r="CK52" s="160"/>
      <c r="CL52" s="160"/>
      <c r="CM52" s="160"/>
    </row>
    <row r="53" spans="1:91" s="283" customFormat="1" ht="15" customHeight="1">
      <c r="A53" s="3306"/>
      <c r="B53" s="3306"/>
      <c r="C53" s="3306"/>
      <c r="D53" s="3306"/>
      <c r="E53" s="3306"/>
      <c r="F53" s="3327"/>
      <c r="G53" s="3327"/>
      <c r="H53" s="3327"/>
      <c r="I53" s="3272"/>
      <c r="J53" s="3272"/>
      <c r="K53" s="3272"/>
      <c r="L53" s="3272"/>
      <c r="M53" s="3272"/>
      <c r="N53" s="3272"/>
      <c r="O53" s="3272"/>
      <c r="P53" s="3272"/>
      <c r="Q53" s="3272"/>
      <c r="R53" s="3272"/>
      <c r="S53" s="3272"/>
      <c r="T53" s="3272"/>
      <c r="U53" s="3272"/>
      <c r="V53" s="3272"/>
      <c r="W53" s="3272"/>
      <c r="X53" s="3272"/>
      <c r="Y53" s="3272"/>
      <c r="Z53" s="3272"/>
      <c r="AA53" s="3272"/>
      <c r="AB53" s="3272"/>
      <c r="AC53" s="3272"/>
      <c r="AD53" s="3272"/>
      <c r="AE53" s="3272"/>
      <c r="AF53" s="3272"/>
      <c r="AG53" s="3272"/>
      <c r="AH53" s="3272"/>
      <c r="AI53" s="3272"/>
      <c r="AJ53" s="3272"/>
      <c r="AK53" s="3272"/>
      <c r="AL53" s="3272"/>
      <c r="AM53" s="3272"/>
      <c r="AN53" s="3272"/>
      <c r="AO53" s="3272"/>
      <c r="AP53" s="3272"/>
      <c r="AQ53" s="3272"/>
      <c r="AR53" s="3272"/>
      <c r="AS53" s="3272"/>
      <c r="AT53" s="3272"/>
      <c r="AU53" s="3272"/>
      <c r="AV53" s="3272"/>
      <c r="AW53" s="3272"/>
      <c r="AX53" s="3272"/>
      <c r="AY53" s="3272"/>
      <c r="AZ53" s="3272"/>
      <c r="BA53" s="3272"/>
      <c r="BB53" s="3272"/>
      <c r="BC53" s="3272"/>
      <c r="BD53" s="3272"/>
      <c r="BE53" s="3272"/>
      <c r="BF53" s="3272"/>
      <c r="BG53" s="3272"/>
      <c r="BH53" s="3272"/>
      <c r="BI53" s="3272"/>
      <c r="BJ53" s="3272"/>
      <c r="BK53" s="3272"/>
      <c r="BL53" s="3272"/>
      <c r="BM53" s="3272"/>
      <c r="BN53" s="3272"/>
      <c r="BO53" s="3272"/>
      <c r="BP53" s="3272"/>
      <c r="BQ53" s="3272"/>
      <c r="BR53" s="3272"/>
      <c r="BS53" s="3272"/>
      <c r="BT53" s="3272"/>
      <c r="BU53" s="3272"/>
      <c r="BV53" s="3272"/>
      <c r="BW53" s="3272"/>
      <c r="BX53" s="3272"/>
      <c r="BY53" s="3272"/>
      <c r="BZ53" s="3272"/>
      <c r="CA53" s="3272"/>
      <c r="CB53" s="3272"/>
      <c r="CC53" s="3272"/>
      <c r="CD53" s="3272"/>
      <c r="CE53" s="160"/>
      <c r="CF53" s="160"/>
      <c r="CG53" s="160"/>
      <c r="CH53" s="160"/>
      <c r="CI53" s="160"/>
      <c r="CJ53" s="160"/>
      <c r="CK53" s="160"/>
      <c r="CL53" s="160"/>
      <c r="CM53" s="160"/>
    </row>
    <row r="54" spans="1:91" s="283" customFormat="1" ht="15" customHeight="1">
      <c r="A54" s="3306"/>
      <c r="B54" s="3306"/>
      <c r="C54" s="3306"/>
      <c r="D54" s="3306"/>
      <c r="E54" s="3306"/>
      <c r="F54" s="3327"/>
      <c r="G54" s="3327"/>
      <c r="H54" s="3327"/>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2"/>
      <c r="AI54" s="3272"/>
      <c r="AJ54" s="3272"/>
      <c r="AK54" s="3272"/>
      <c r="AL54" s="3272"/>
      <c r="AM54" s="3272"/>
      <c r="AN54" s="3272"/>
      <c r="AO54" s="3272"/>
      <c r="AP54" s="3272"/>
      <c r="AQ54" s="3272"/>
      <c r="AR54" s="3272"/>
      <c r="AS54" s="3272"/>
      <c r="AT54" s="3272"/>
      <c r="AU54" s="3272"/>
      <c r="AV54" s="3272"/>
      <c r="AW54" s="3272"/>
      <c r="AX54" s="3272"/>
      <c r="AY54" s="3272"/>
      <c r="AZ54" s="3272"/>
      <c r="BA54" s="3272"/>
      <c r="BB54" s="3272"/>
      <c r="BC54" s="3272"/>
      <c r="BD54" s="3272"/>
      <c r="BE54" s="3272"/>
      <c r="BF54" s="3272"/>
      <c r="BG54" s="3272"/>
      <c r="BH54" s="3272"/>
      <c r="BI54" s="3272"/>
      <c r="BJ54" s="3272"/>
      <c r="BK54" s="3272"/>
      <c r="BL54" s="3272"/>
      <c r="BM54" s="3272"/>
      <c r="BN54" s="3272"/>
      <c r="BO54" s="3272"/>
      <c r="BP54" s="3272"/>
      <c r="BQ54" s="3272"/>
      <c r="BR54" s="3272"/>
      <c r="BS54" s="3272"/>
      <c r="BT54" s="3272"/>
      <c r="BU54" s="3272"/>
      <c r="BV54" s="3272"/>
      <c r="BW54" s="3272"/>
      <c r="BX54" s="3272"/>
      <c r="BY54" s="3272"/>
      <c r="BZ54" s="3272"/>
      <c r="CA54" s="3272"/>
      <c r="CB54" s="3272"/>
      <c r="CC54" s="3272"/>
      <c r="CD54" s="3272"/>
      <c r="CE54" s="160"/>
      <c r="CF54" s="160"/>
      <c r="CG54" s="160"/>
      <c r="CH54" s="160"/>
      <c r="CI54" s="160"/>
      <c r="CJ54" s="160"/>
      <c r="CK54" s="160"/>
      <c r="CL54" s="160"/>
      <c r="CM54" s="160"/>
    </row>
    <row r="55" spans="1:91" s="283" customFormat="1" ht="15" customHeight="1">
      <c r="A55" s="3306"/>
      <c r="B55" s="3306"/>
      <c r="C55" s="3306"/>
      <c r="D55" s="3306"/>
      <c r="E55" s="3306"/>
      <c r="F55" s="3327"/>
      <c r="G55" s="3327"/>
      <c r="H55" s="3327"/>
      <c r="I55" s="3272"/>
      <c r="J55" s="3272"/>
      <c r="K55" s="3272"/>
      <c r="L55" s="3272"/>
      <c r="M55" s="3272"/>
      <c r="N55" s="3272"/>
      <c r="O55" s="3272"/>
      <c r="P55" s="3272"/>
      <c r="Q55" s="3272"/>
      <c r="R55" s="3272"/>
      <c r="S55" s="3272"/>
      <c r="T55" s="3272"/>
      <c r="U55" s="3272"/>
      <c r="V55" s="3272"/>
      <c r="W55" s="3272"/>
      <c r="X55" s="3272"/>
      <c r="Y55" s="3272"/>
      <c r="Z55" s="3272"/>
      <c r="AA55" s="3272"/>
      <c r="AB55" s="3272"/>
      <c r="AC55" s="3272"/>
      <c r="AD55" s="3272"/>
      <c r="AE55" s="3272"/>
      <c r="AF55" s="3272"/>
      <c r="AG55" s="3272"/>
      <c r="AH55" s="3272"/>
      <c r="AI55" s="3272"/>
      <c r="AJ55" s="3272"/>
      <c r="AK55" s="3272"/>
      <c r="AL55" s="3272"/>
      <c r="AM55" s="3272"/>
      <c r="AN55" s="3272"/>
      <c r="AO55" s="3272"/>
      <c r="AP55" s="3272"/>
      <c r="AQ55" s="3272"/>
      <c r="AR55" s="3272"/>
      <c r="AS55" s="3272"/>
      <c r="AT55" s="3272"/>
      <c r="AU55" s="3272"/>
      <c r="AV55" s="3272"/>
      <c r="AW55" s="3272"/>
      <c r="AX55" s="3272"/>
      <c r="AY55" s="3272"/>
      <c r="AZ55" s="3272"/>
      <c r="BA55" s="3272"/>
      <c r="BB55" s="3272"/>
      <c r="BC55" s="3272"/>
      <c r="BD55" s="3272"/>
      <c r="BE55" s="3272"/>
      <c r="BF55" s="3272"/>
      <c r="BG55" s="3272"/>
      <c r="BH55" s="3272"/>
      <c r="BI55" s="3272"/>
      <c r="BJ55" s="3272"/>
      <c r="BK55" s="3272"/>
      <c r="BL55" s="3272"/>
      <c r="BM55" s="3272"/>
      <c r="BN55" s="3272"/>
      <c r="BO55" s="3272"/>
      <c r="BP55" s="3272"/>
      <c r="BQ55" s="3272"/>
      <c r="BR55" s="3272"/>
      <c r="BS55" s="3272"/>
      <c r="BT55" s="3272"/>
      <c r="BU55" s="3272"/>
      <c r="BV55" s="3272"/>
      <c r="BW55" s="3272"/>
      <c r="BX55" s="3272"/>
      <c r="BY55" s="3272"/>
      <c r="BZ55" s="3272"/>
      <c r="CA55" s="3272"/>
      <c r="CB55" s="3272"/>
      <c r="CC55" s="3272"/>
      <c r="CD55" s="3272"/>
      <c r="CE55" s="160"/>
      <c r="CF55" s="160"/>
      <c r="CG55" s="160"/>
      <c r="CH55" s="160"/>
      <c r="CI55" s="160"/>
      <c r="CJ55" s="160"/>
      <c r="CK55" s="160"/>
      <c r="CL55" s="160"/>
      <c r="CM55" s="160"/>
    </row>
    <row r="56" spans="1:91" s="283" customFormat="1" ht="15" customHeight="1">
      <c r="A56" s="3306"/>
      <c r="B56" s="3306"/>
      <c r="C56" s="3306"/>
      <c r="D56" s="3306"/>
      <c r="E56" s="3306"/>
      <c r="F56" s="3327"/>
      <c r="G56" s="3327"/>
      <c r="H56" s="3327"/>
      <c r="I56" s="3272"/>
      <c r="J56" s="3272"/>
      <c r="K56" s="3272"/>
      <c r="L56" s="3272"/>
      <c r="M56" s="3272"/>
      <c r="N56" s="3272"/>
      <c r="O56" s="3272"/>
      <c r="P56" s="3272"/>
      <c r="Q56" s="3272"/>
      <c r="R56" s="3272"/>
      <c r="S56" s="3272"/>
      <c r="T56" s="3272"/>
      <c r="U56" s="3272"/>
      <c r="V56" s="3272"/>
      <c r="W56" s="3272"/>
      <c r="X56" s="3272"/>
      <c r="Y56" s="3272"/>
      <c r="Z56" s="3272"/>
      <c r="AA56" s="3272"/>
      <c r="AB56" s="3272"/>
      <c r="AC56" s="3272"/>
      <c r="AD56" s="3272"/>
      <c r="AE56" s="3272"/>
      <c r="AF56" s="3272"/>
      <c r="AG56" s="3272"/>
      <c r="AH56" s="3272"/>
      <c r="AI56" s="3272"/>
      <c r="AJ56" s="3272"/>
      <c r="AK56" s="3272"/>
      <c r="AL56" s="3272"/>
      <c r="AM56" s="3272"/>
      <c r="AN56" s="3272"/>
      <c r="AO56" s="3272"/>
      <c r="AP56" s="3272"/>
      <c r="AQ56" s="3272"/>
      <c r="AR56" s="3272"/>
      <c r="AS56" s="3272"/>
      <c r="AT56" s="3272"/>
      <c r="AU56" s="3272"/>
      <c r="AV56" s="3272"/>
      <c r="AW56" s="3272"/>
      <c r="AX56" s="3272"/>
      <c r="AY56" s="3272"/>
      <c r="AZ56" s="3272"/>
      <c r="BA56" s="3272"/>
      <c r="BB56" s="3272"/>
      <c r="BC56" s="3272"/>
      <c r="BD56" s="3272"/>
      <c r="BE56" s="3272"/>
      <c r="BF56" s="3272"/>
      <c r="BG56" s="3272"/>
      <c r="BH56" s="3272"/>
      <c r="BI56" s="3272"/>
      <c r="BJ56" s="3272"/>
      <c r="BK56" s="3272"/>
      <c r="BL56" s="3272"/>
      <c r="BM56" s="3272"/>
      <c r="BN56" s="3272"/>
      <c r="BO56" s="3272"/>
      <c r="BP56" s="3272"/>
      <c r="BQ56" s="3272"/>
      <c r="BR56" s="3272"/>
      <c r="BS56" s="3272"/>
      <c r="BT56" s="3272"/>
      <c r="BU56" s="3272"/>
      <c r="BV56" s="3272"/>
      <c r="BW56" s="3272"/>
      <c r="BX56" s="3272"/>
      <c r="BY56" s="3272"/>
      <c r="BZ56" s="3272"/>
      <c r="CA56" s="3272"/>
      <c r="CB56" s="3272"/>
      <c r="CC56" s="3272"/>
      <c r="CD56" s="3272"/>
      <c r="CE56" s="160"/>
      <c r="CF56" s="160"/>
      <c r="CG56" s="160"/>
      <c r="CH56" s="160"/>
      <c r="CI56" s="160"/>
      <c r="CJ56" s="160"/>
      <c r="CK56" s="160"/>
      <c r="CL56" s="160"/>
      <c r="CM56" s="160"/>
    </row>
    <row r="57" spans="1:91" s="283" customFormat="1" ht="12" customHeight="1">
      <c r="A57" s="3306"/>
      <c r="B57" s="3306"/>
      <c r="C57" s="3306"/>
      <c r="D57" s="3306"/>
      <c r="E57" s="3306"/>
      <c r="F57" s="3327"/>
      <c r="G57" s="3327"/>
      <c r="H57" s="3327"/>
      <c r="I57" s="3272"/>
      <c r="J57" s="3272"/>
      <c r="K57" s="3272"/>
      <c r="L57" s="3272"/>
      <c r="M57" s="3272"/>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c r="BO57" s="3272"/>
      <c r="BP57" s="3272"/>
      <c r="BQ57" s="3272"/>
      <c r="BR57" s="3272"/>
      <c r="BS57" s="3272"/>
      <c r="BT57" s="3272"/>
      <c r="BU57" s="3272"/>
      <c r="BV57" s="3272"/>
      <c r="BW57" s="3272"/>
      <c r="BX57" s="3272"/>
      <c r="BY57" s="3272"/>
      <c r="BZ57" s="3272"/>
      <c r="CA57" s="3272"/>
      <c r="CB57" s="3272"/>
      <c r="CC57" s="3272"/>
      <c r="CD57" s="3272"/>
      <c r="CE57" s="160"/>
      <c r="CF57" s="160"/>
      <c r="CG57" s="160"/>
      <c r="CH57" s="160"/>
      <c r="CI57" s="160"/>
      <c r="CJ57" s="160"/>
      <c r="CK57" s="160"/>
      <c r="CL57" s="160"/>
      <c r="CM57" s="160"/>
    </row>
    <row r="58" spans="1:91" ht="15" hidden="1" customHeight="1">
      <c r="CF58" s="161"/>
      <c r="CG58" s="161"/>
      <c r="CH58" s="161"/>
      <c r="CI58" s="161"/>
      <c r="CJ58" s="161"/>
      <c r="CK58" s="161"/>
      <c r="CL58" s="161"/>
      <c r="CM58" s="161"/>
    </row>
    <row r="59" spans="1:91" ht="15" hidden="1" customHeight="1">
      <c r="CF59" s="161"/>
      <c r="CG59" s="161"/>
      <c r="CH59" s="161"/>
      <c r="CI59" s="161"/>
      <c r="CJ59" s="161"/>
      <c r="CK59" s="161"/>
      <c r="CL59" s="161"/>
      <c r="CM59" s="161"/>
    </row>
    <row r="60" spans="1:91" ht="15" hidden="1" customHeight="1">
      <c r="CF60" s="161"/>
      <c r="CG60" s="161"/>
      <c r="CH60" s="161"/>
      <c r="CI60" s="161"/>
      <c r="CJ60" s="161"/>
      <c r="CK60" s="161"/>
      <c r="CL60" s="161"/>
      <c r="CM60" s="161"/>
    </row>
    <row r="61" spans="1:91" ht="15" hidden="1" customHeight="1">
      <c r="CF61" s="161"/>
      <c r="CG61" s="161"/>
      <c r="CH61" s="161"/>
      <c r="CI61" s="161"/>
      <c r="CJ61" s="161"/>
      <c r="CK61" s="161"/>
      <c r="CL61" s="161"/>
      <c r="CM61" s="161"/>
    </row>
    <row r="62" spans="1:91" ht="15" hidden="1" customHeight="1">
      <c r="CF62" s="161"/>
      <c r="CG62" s="161"/>
      <c r="CH62" s="161"/>
      <c r="CI62" s="161"/>
      <c r="CJ62" s="161"/>
      <c r="CK62" s="161"/>
      <c r="CL62" s="161"/>
      <c r="CM62" s="161"/>
    </row>
  </sheetData>
  <sheetProtection algorithmName="SHA-512" hashValue="S7IOnPcOvli/2ViJhzjYbRA2326ECmKq2wYvHnQS8/A6fkKxNj9s5JjLJIad6VtaNKptrwRD+MTW0cDAfQombw==" saltValue="szQJonyX3v4aXhHcMMUI4g==" spinCount="100000" sheet="1" objects="1" scenarios="1"/>
  <mergeCells count="113">
    <mergeCell ref="I44:CB57"/>
    <mergeCell ref="I42:CB42"/>
    <mergeCell ref="I43:AQ43"/>
    <mergeCell ref="AR43:AY43"/>
    <mergeCell ref="AZ43:BV43"/>
    <mergeCell ref="BW43:BX43"/>
    <mergeCell ref="BY43:CB43"/>
    <mergeCell ref="I38:CB38"/>
    <mergeCell ref="I39:CB39"/>
    <mergeCell ref="I40:CB40"/>
    <mergeCell ref="I41:Q41"/>
    <mergeCell ref="R41:AJ41"/>
    <mergeCell ref="AK41:CB41"/>
    <mergeCell ref="S34:T34"/>
    <mergeCell ref="U34:AJ34"/>
    <mergeCell ref="AK34:CB35"/>
    <mergeCell ref="S35:T35"/>
    <mergeCell ref="U35:AJ35"/>
    <mergeCell ref="S36:T36"/>
    <mergeCell ref="U36:AJ36"/>
    <mergeCell ref="AK36:CB37"/>
    <mergeCell ref="S37:T37"/>
    <mergeCell ref="U37:AJ37"/>
    <mergeCell ref="S30:T30"/>
    <mergeCell ref="U30:AJ30"/>
    <mergeCell ref="AK30:CB31"/>
    <mergeCell ref="S31:T31"/>
    <mergeCell ref="U31:AJ31"/>
    <mergeCell ref="S32:T32"/>
    <mergeCell ref="U32:AJ32"/>
    <mergeCell ref="AK32:CB33"/>
    <mergeCell ref="S33:T33"/>
    <mergeCell ref="U33:AJ33"/>
    <mergeCell ref="S26:T26"/>
    <mergeCell ref="U26:AJ26"/>
    <mergeCell ref="AK26:CB27"/>
    <mergeCell ref="S27:T27"/>
    <mergeCell ref="U27:AJ27"/>
    <mergeCell ref="S28:T28"/>
    <mergeCell ref="U28:AJ28"/>
    <mergeCell ref="AK28:CB29"/>
    <mergeCell ref="S29:T29"/>
    <mergeCell ref="U29:AJ29"/>
    <mergeCell ref="S22:T22"/>
    <mergeCell ref="U22:AJ22"/>
    <mergeCell ref="AK22:CB23"/>
    <mergeCell ref="S23:T23"/>
    <mergeCell ref="U23:AJ23"/>
    <mergeCell ref="S24:T24"/>
    <mergeCell ref="U24:AJ24"/>
    <mergeCell ref="AK24:CB25"/>
    <mergeCell ref="S25:T25"/>
    <mergeCell ref="U25:AJ25"/>
    <mergeCell ref="AW11:BD13"/>
    <mergeCell ref="AK18:CB19"/>
    <mergeCell ref="S19:T19"/>
    <mergeCell ref="U19:AJ19"/>
    <mergeCell ref="S20:T20"/>
    <mergeCell ref="U20:AJ20"/>
    <mergeCell ref="AK20:CB21"/>
    <mergeCell ref="S21:T21"/>
    <mergeCell ref="U21:AJ21"/>
    <mergeCell ref="AW14:BD16"/>
    <mergeCell ref="BE14:BE16"/>
    <mergeCell ref="BF14:CB16"/>
    <mergeCell ref="AV10:BB10"/>
    <mergeCell ref="BC10:BD10"/>
    <mergeCell ref="I17:I37"/>
    <mergeCell ref="J17:Q37"/>
    <mergeCell ref="R17:R37"/>
    <mergeCell ref="S17:AJ17"/>
    <mergeCell ref="AK17:CB17"/>
    <mergeCell ref="S18:T18"/>
    <mergeCell ref="U18:AJ18"/>
    <mergeCell ref="BE11:BE13"/>
    <mergeCell ref="BF11:BZ13"/>
    <mergeCell ref="CA11:CB13"/>
    <mergeCell ref="J12:Q13"/>
    <mergeCell ref="S12:AU13"/>
    <mergeCell ref="I14:I16"/>
    <mergeCell ref="J14:Q16"/>
    <mergeCell ref="R14:R16"/>
    <mergeCell ref="S14:AU16"/>
    <mergeCell ref="AV14:AV16"/>
    <mergeCell ref="I11:I13"/>
    <mergeCell ref="J11:Q11"/>
    <mergeCell ref="R11:R13"/>
    <mergeCell ref="S11:AU11"/>
    <mergeCell ref="AV11:AV13"/>
    <mergeCell ref="A1:E57"/>
    <mergeCell ref="F1:CB1"/>
    <mergeCell ref="CC1:CD1"/>
    <mergeCell ref="F2:CD2"/>
    <mergeCell ref="F3:AF4"/>
    <mergeCell ref="AG3:BA4"/>
    <mergeCell ref="BB3:CB4"/>
    <mergeCell ref="CC3:CD57"/>
    <mergeCell ref="F5:AF6"/>
    <mergeCell ref="AG5:BA6"/>
    <mergeCell ref="BE10:BI10"/>
    <mergeCell ref="BJ10:BK10"/>
    <mergeCell ref="BL10:BQ10"/>
    <mergeCell ref="BR10:BS10"/>
    <mergeCell ref="BT10:BZ10"/>
    <mergeCell ref="CA10:CB10"/>
    <mergeCell ref="BB5:CB6"/>
    <mergeCell ref="F7:H57"/>
    <mergeCell ref="I7:CB7"/>
    <mergeCell ref="I8:I10"/>
    <mergeCell ref="J8:Q10"/>
    <mergeCell ref="R8:R10"/>
    <mergeCell ref="S8:CB9"/>
    <mergeCell ref="S10:AU10"/>
  </mergeCells>
  <phoneticPr fontId="23"/>
  <dataValidations count="2">
    <dataValidation imeMode="hiragana" allowBlank="1" showInputMessage="1" sqref="CN1:CO43 CB58:CE1048576 AZ43 CC1 AG5 F7 I11 I7:I8 BB5 CN46:CN1048576 I38:I44 CE1 A58:BQ1048576 AR43 CC3 CP1:XFD1048576 I14 CO45:CO1048576 R17 AG3 BB3 F5 F1:F3" xr:uid="{66D8FFBD-A050-447F-BD24-68B1571224EC}"/>
    <dataValidation imeMode="off" allowBlank="1" showInputMessage="1" sqref="S8:AF37 AV8:CB37 AG8:AU13 AG17:AU37" xr:uid="{3116D4ED-B0CB-4036-B62D-52D4EF020188}"/>
  </dataValidations>
  <printOptions horizontalCentered="1" verticalCentered="1"/>
  <pageMargins left="0" right="0" top="0" bottom="0"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8086C046-98C8-4BEE-8A07-97CB07D94CC1}">
            <xm:f>RIGHT(★入力画面!$BL$2,1)="2"</xm:f>
            <x14:dxf>
              <fill>
                <patternFill>
                  <bgColor theme="0" tint="-0.499984740745262"/>
                </patternFill>
              </fill>
            </x14:dxf>
          </x14:cfRule>
          <xm:sqref>A1:CD57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EF16-2EA9-4DAE-B5D0-E703D15465F6}">
  <sheetPr codeName="Sheet73">
    <tabColor rgb="FF008000"/>
    <pageSetUpPr autoPageBreaks="0" fitToPage="1"/>
  </sheetPr>
  <dimension ref="A1:CO45"/>
  <sheetViews>
    <sheetView showGridLines="0" showRowColHeaders="0" workbookViewId="0">
      <selection sqref="A1:C41"/>
    </sheetView>
  </sheetViews>
  <sheetFormatPr defaultColWidth="0" defaultRowHeight="15" customHeight="1" zeroHeight="1"/>
  <cols>
    <col min="1" max="42" width="2.5" style="401" customWidth="1"/>
    <col min="43" max="50" width="2.5" style="33" customWidth="1"/>
    <col min="51" max="93" width="0" style="401" hidden="1" customWidth="1"/>
    <col min="94" max="16384" width="2.5" style="401" hidden="1"/>
  </cols>
  <sheetData>
    <row r="1" spans="1:50" ht="45" customHeight="1">
      <c r="A1" s="3382"/>
      <c r="B1" s="3382"/>
      <c r="C1" s="3382"/>
      <c r="D1" s="3383"/>
      <c r="E1" s="3383"/>
      <c r="F1" s="3383"/>
      <c r="G1" s="3383"/>
      <c r="H1" s="3383"/>
      <c r="I1" s="3383"/>
      <c r="J1" s="3383"/>
      <c r="K1" s="3383"/>
      <c r="L1" s="3383"/>
      <c r="M1" s="3383"/>
      <c r="N1" s="3383"/>
      <c r="O1" s="3383"/>
      <c r="P1" s="3383"/>
      <c r="Q1" s="3383"/>
      <c r="R1" s="3383"/>
      <c r="S1" s="3383"/>
      <c r="T1" s="3383"/>
      <c r="U1" s="3383"/>
      <c r="V1" s="3383"/>
      <c r="W1" s="3383"/>
      <c r="X1" s="3383"/>
      <c r="Y1" s="3383"/>
      <c r="Z1" s="3383"/>
      <c r="AA1" s="3383"/>
      <c r="AB1" s="3383"/>
      <c r="AC1" s="3383"/>
      <c r="AD1" s="3383"/>
      <c r="AE1" s="3383"/>
      <c r="AF1" s="3383"/>
      <c r="AG1" s="3383"/>
      <c r="AH1" s="3383"/>
      <c r="AI1" s="3383"/>
      <c r="AJ1" s="3383"/>
      <c r="AK1" s="3383"/>
      <c r="AL1" s="3383"/>
      <c r="AM1" s="3383"/>
      <c r="AN1" s="3383"/>
      <c r="AO1" s="3383"/>
      <c r="AP1" s="181"/>
      <c r="AQ1" s="181"/>
      <c r="AR1" s="181"/>
      <c r="AS1" s="181"/>
      <c r="AT1" s="181"/>
      <c r="AU1" s="181"/>
      <c r="AV1" s="181"/>
      <c r="AW1" s="181"/>
      <c r="AX1" s="181"/>
    </row>
    <row r="2" spans="1:50" ht="15" customHeight="1">
      <c r="A2" s="3382"/>
      <c r="B2" s="3382"/>
      <c r="C2" s="3382"/>
      <c r="D2" s="3384" t="s">
        <v>3982</v>
      </c>
      <c r="E2" s="3384"/>
      <c r="F2" s="3384"/>
      <c r="G2" s="3384"/>
      <c r="H2" s="3384"/>
      <c r="I2" s="3384"/>
      <c r="J2" s="3384"/>
      <c r="K2" s="3384"/>
      <c r="L2" s="3384"/>
      <c r="M2" s="3384"/>
      <c r="N2" s="3384"/>
      <c r="O2" s="3384"/>
      <c r="P2" s="3384"/>
      <c r="Q2" s="3384"/>
      <c r="R2" s="3384"/>
      <c r="S2" s="3384"/>
      <c r="T2" s="3384"/>
      <c r="U2" s="3384"/>
      <c r="V2" s="3384"/>
      <c r="W2" s="3384"/>
      <c r="X2" s="3384"/>
      <c r="Y2" s="3384"/>
      <c r="Z2" s="3384"/>
      <c r="AA2" s="3384"/>
      <c r="AB2" s="3384"/>
      <c r="AC2" s="3384"/>
      <c r="AD2" s="3384"/>
      <c r="AE2" s="3384"/>
      <c r="AF2" s="3384"/>
      <c r="AG2" s="3384"/>
      <c r="AH2" s="3384"/>
      <c r="AI2" s="3384"/>
      <c r="AJ2" s="3384"/>
      <c r="AK2" s="3384"/>
      <c r="AL2" s="3385"/>
      <c r="AM2" s="3385"/>
      <c r="AN2" s="3385"/>
      <c r="AO2" s="3385"/>
      <c r="AP2" s="181"/>
      <c r="AQ2" s="181"/>
      <c r="AR2" s="181"/>
      <c r="AS2" s="181"/>
      <c r="AT2" s="181"/>
      <c r="AU2" s="181"/>
      <c r="AV2" s="181"/>
      <c r="AW2" s="181"/>
      <c r="AX2" s="181"/>
    </row>
    <row r="3" spans="1:50" s="402" customFormat="1" ht="15" customHeight="1">
      <c r="A3" s="3382"/>
      <c r="B3" s="3382"/>
      <c r="C3" s="3382"/>
      <c r="D3" s="3383"/>
      <c r="E3" s="3383"/>
      <c r="F3" s="3383"/>
      <c r="G3" s="3383"/>
      <c r="H3" s="3383"/>
      <c r="I3" s="3383"/>
      <c r="J3" s="3383"/>
      <c r="K3" s="3383"/>
      <c r="L3" s="3383"/>
      <c r="M3" s="3383"/>
      <c r="N3" s="3383"/>
      <c r="O3" s="3383"/>
      <c r="P3" s="3386" t="s">
        <v>3983</v>
      </c>
      <c r="Q3" s="3386"/>
      <c r="R3" s="3386"/>
      <c r="S3" s="3386"/>
      <c r="T3" s="3386"/>
      <c r="U3" s="3386"/>
      <c r="V3" s="3386"/>
      <c r="W3" s="3386"/>
      <c r="X3" s="3386"/>
      <c r="Y3" s="3386"/>
      <c r="Z3" s="3383"/>
      <c r="AA3" s="3383"/>
      <c r="AB3" s="3383"/>
      <c r="AC3" s="3383"/>
      <c r="AD3" s="3383"/>
      <c r="AE3" s="3383"/>
      <c r="AF3" s="3383"/>
      <c r="AG3" s="3383"/>
      <c r="AH3" s="3383"/>
      <c r="AI3" s="3383"/>
      <c r="AJ3" s="3383"/>
      <c r="AK3" s="3383"/>
      <c r="AL3" s="3383"/>
      <c r="AM3" s="3383"/>
      <c r="AN3" s="3383"/>
      <c r="AO3" s="3383"/>
      <c r="AP3" s="181"/>
      <c r="AQ3" s="181"/>
      <c r="AR3" s="181"/>
      <c r="AS3" s="181"/>
      <c r="AT3" s="181"/>
      <c r="AU3" s="181"/>
      <c r="AV3" s="181"/>
      <c r="AW3" s="181"/>
      <c r="AX3" s="181"/>
    </row>
    <row r="4" spans="1:50" ht="15" customHeight="1">
      <c r="A4" s="3382"/>
      <c r="B4" s="3382"/>
      <c r="C4" s="3382"/>
      <c r="D4" s="3383"/>
      <c r="E4" s="3383"/>
      <c r="F4" s="3383"/>
      <c r="G4" s="3383"/>
      <c r="H4" s="3383"/>
      <c r="I4" s="3383"/>
      <c r="J4" s="3383"/>
      <c r="K4" s="3383"/>
      <c r="L4" s="3383"/>
      <c r="M4" s="3383"/>
      <c r="N4" s="3383"/>
      <c r="O4" s="3383"/>
      <c r="P4" s="3386"/>
      <c r="Q4" s="3386"/>
      <c r="R4" s="3386"/>
      <c r="S4" s="3386"/>
      <c r="T4" s="3386"/>
      <c r="U4" s="3386"/>
      <c r="V4" s="3386"/>
      <c r="W4" s="3386"/>
      <c r="X4" s="3386"/>
      <c r="Y4" s="3386"/>
      <c r="Z4" s="3383"/>
      <c r="AA4" s="3383"/>
      <c r="AB4" s="3383"/>
      <c r="AC4" s="3383"/>
      <c r="AD4" s="3383"/>
      <c r="AE4" s="3383"/>
      <c r="AF4" s="3383"/>
      <c r="AG4" s="3383"/>
      <c r="AH4" s="3383"/>
      <c r="AI4" s="3383"/>
      <c r="AJ4" s="3383"/>
      <c r="AK4" s="3383"/>
      <c r="AL4" s="3383"/>
      <c r="AM4" s="3383"/>
      <c r="AN4" s="3383"/>
      <c r="AO4" s="3383"/>
      <c r="AP4" s="181"/>
      <c r="AQ4" s="181"/>
      <c r="AR4" s="181"/>
      <c r="AS4" s="181"/>
      <c r="AT4" s="181"/>
      <c r="AU4" s="181"/>
      <c r="AV4" s="181"/>
      <c r="AW4" s="181"/>
      <c r="AX4" s="181"/>
    </row>
    <row r="5" spans="1:50" ht="15" customHeight="1">
      <c r="A5" s="3382"/>
      <c r="B5" s="3382"/>
      <c r="C5" s="3382"/>
      <c r="D5" s="3383"/>
      <c r="E5" s="3383"/>
      <c r="F5" s="3383"/>
      <c r="G5" s="3383"/>
      <c r="H5" s="3383"/>
      <c r="I5" s="3383"/>
      <c r="J5" s="3383"/>
      <c r="K5" s="3383"/>
      <c r="L5" s="3383"/>
      <c r="M5" s="3383"/>
      <c r="N5" s="3383"/>
      <c r="O5" s="3387" t="s">
        <v>3984</v>
      </c>
      <c r="P5" s="3387"/>
      <c r="Q5" s="3387"/>
      <c r="R5" s="3387"/>
      <c r="S5" s="3387"/>
      <c r="T5" s="3387"/>
      <c r="U5" s="3387"/>
      <c r="V5" s="3387"/>
      <c r="W5" s="3387"/>
      <c r="X5" s="3387"/>
      <c r="Y5" s="3387"/>
      <c r="Z5" s="3387"/>
      <c r="AA5" s="3383"/>
      <c r="AB5" s="3383"/>
      <c r="AC5" s="3383"/>
      <c r="AD5" s="3383"/>
      <c r="AE5" s="3383"/>
      <c r="AF5" s="3383"/>
      <c r="AG5" s="3383"/>
      <c r="AH5" s="3383"/>
      <c r="AI5" s="3383"/>
      <c r="AJ5" s="3383"/>
      <c r="AK5" s="3383"/>
      <c r="AL5" s="3383"/>
      <c r="AM5" s="3383"/>
      <c r="AN5" s="3383"/>
      <c r="AO5" s="3383"/>
      <c r="AP5" s="181"/>
      <c r="AQ5" s="181"/>
      <c r="AR5" s="181"/>
      <c r="AS5" s="181"/>
      <c r="AT5" s="181"/>
      <c r="AU5" s="181"/>
      <c r="AV5" s="181"/>
      <c r="AW5" s="181"/>
      <c r="AX5" s="181"/>
    </row>
    <row r="6" spans="1:50" ht="15" customHeight="1">
      <c r="A6" s="3382"/>
      <c r="B6" s="3382"/>
      <c r="C6" s="3382"/>
      <c r="D6" s="3383"/>
      <c r="E6" s="3383"/>
      <c r="F6" s="3383"/>
      <c r="G6" s="3383"/>
      <c r="H6" s="3383"/>
      <c r="I6" s="3383"/>
      <c r="J6" s="3383"/>
      <c r="K6" s="3383"/>
      <c r="L6" s="3383"/>
      <c r="M6" s="3383"/>
      <c r="N6" s="3383"/>
      <c r="O6" s="3387"/>
      <c r="P6" s="3387"/>
      <c r="Q6" s="3387"/>
      <c r="R6" s="3387"/>
      <c r="S6" s="3387"/>
      <c r="T6" s="3387"/>
      <c r="U6" s="3387"/>
      <c r="V6" s="3387"/>
      <c r="W6" s="3387"/>
      <c r="X6" s="3387"/>
      <c r="Y6" s="3387"/>
      <c r="Z6" s="3387"/>
      <c r="AA6" s="3383"/>
      <c r="AB6" s="3383"/>
      <c r="AC6" s="3383"/>
      <c r="AD6" s="3383"/>
      <c r="AE6" s="3383"/>
      <c r="AF6" s="3383"/>
      <c r="AG6" s="3383"/>
      <c r="AH6" s="3383"/>
      <c r="AI6" s="3383"/>
      <c r="AJ6" s="3383"/>
      <c r="AK6" s="3383"/>
      <c r="AL6" s="3383"/>
      <c r="AM6" s="3383"/>
      <c r="AN6" s="3383"/>
      <c r="AO6" s="3383"/>
      <c r="AP6" s="181"/>
      <c r="AQ6" s="181"/>
      <c r="AR6" s="181"/>
      <c r="AS6" s="181"/>
      <c r="AT6" s="181"/>
      <c r="AU6" s="181"/>
      <c r="AV6" s="181"/>
      <c r="AW6" s="181"/>
      <c r="AX6" s="181"/>
    </row>
    <row r="7" spans="1:50" s="402" customFormat="1" ht="15" customHeight="1">
      <c r="A7" s="3382"/>
      <c r="B7" s="3382"/>
      <c r="C7" s="3382"/>
      <c r="D7" s="3369"/>
      <c r="E7" s="3369"/>
      <c r="F7" s="3369"/>
      <c r="G7" s="3369"/>
      <c r="H7" s="3369"/>
      <c r="I7" s="3369"/>
      <c r="J7" s="3369"/>
      <c r="K7" s="3369"/>
      <c r="L7" s="3369"/>
      <c r="M7" s="3369"/>
      <c r="N7" s="3369"/>
      <c r="O7" s="3369"/>
      <c r="P7" s="3369"/>
      <c r="Q7" s="3369"/>
      <c r="R7" s="3369"/>
      <c r="S7" s="3369"/>
      <c r="T7" s="3369"/>
      <c r="U7" s="3369"/>
      <c r="V7" s="3369"/>
      <c r="W7" s="3369"/>
      <c r="X7" s="3369"/>
      <c r="Y7" s="3400" t="str">
        <f>★入力画面!BL215</f>
        <v xml:space="preserve"> 　　年　 　月　 　日</v>
      </c>
      <c r="Z7" s="3400"/>
      <c r="AA7" s="3400"/>
      <c r="AB7" s="3400"/>
      <c r="AC7" s="3400"/>
      <c r="AD7" s="3400"/>
      <c r="AE7" s="3400"/>
      <c r="AF7" s="3400"/>
      <c r="AG7" s="3400"/>
      <c r="AH7" s="3400"/>
      <c r="AI7" s="3400"/>
      <c r="AJ7" s="3401" t="s">
        <v>3031</v>
      </c>
      <c r="AK7" s="3401"/>
      <c r="AL7" s="3369"/>
      <c r="AM7" s="3369"/>
      <c r="AN7" s="3369"/>
      <c r="AO7" s="3369"/>
      <c r="AP7" s="181"/>
      <c r="AQ7" s="181"/>
      <c r="AR7" s="181"/>
      <c r="AS7" s="181"/>
      <c r="AT7" s="181"/>
      <c r="AU7" s="181"/>
      <c r="AV7" s="181"/>
      <c r="AW7" s="181"/>
      <c r="AX7" s="181"/>
    </row>
    <row r="8" spans="1:50" s="402" customFormat="1" ht="15" customHeight="1">
      <c r="A8" s="3382"/>
      <c r="B8" s="3382"/>
      <c r="C8" s="3382"/>
      <c r="D8" s="3369"/>
      <c r="E8" s="3369"/>
      <c r="F8" s="3369"/>
      <c r="G8" s="3369"/>
      <c r="H8" s="3369"/>
      <c r="I8" s="3369"/>
      <c r="J8" s="3369"/>
      <c r="K8" s="3369"/>
      <c r="L8" s="3369"/>
      <c r="M8" s="3369"/>
      <c r="N8" s="3369"/>
      <c r="O8" s="3369"/>
      <c r="P8" s="3369"/>
      <c r="Q8" s="3369"/>
      <c r="R8" s="3369"/>
      <c r="S8" s="3369"/>
      <c r="T8" s="3369"/>
      <c r="U8" s="3369"/>
      <c r="V8" s="3369"/>
      <c r="W8" s="3369"/>
      <c r="X8" s="3369"/>
      <c r="Y8" s="3400"/>
      <c r="Z8" s="3400"/>
      <c r="AA8" s="3400"/>
      <c r="AB8" s="3400"/>
      <c r="AC8" s="3400"/>
      <c r="AD8" s="3400"/>
      <c r="AE8" s="3400"/>
      <c r="AF8" s="3400"/>
      <c r="AG8" s="3400"/>
      <c r="AH8" s="3400"/>
      <c r="AI8" s="3400"/>
      <c r="AJ8" s="3401"/>
      <c r="AK8" s="3401"/>
      <c r="AL8" s="3369"/>
      <c r="AM8" s="3369"/>
      <c r="AN8" s="3369"/>
      <c r="AO8" s="3369"/>
      <c r="AP8" s="181"/>
      <c r="AQ8" s="181"/>
      <c r="AR8" s="181"/>
      <c r="AS8" s="181"/>
      <c r="AT8" s="181"/>
      <c r="AU8" s="181"/>
      <c r="AV8" s="181"/>
      <c r="AW8" s="181"/>
      <c r="AX8" s="181"/>
    </row>
    <row r="9" spans="1:50" s="402" customFormat="1" ht="7.5" customHeight="1" thickBot="1">
      <c r="A9" s="3382"/>
      <c r="B9" s="3382"/>
      <c r="C9" s="3382"/>
      <c r="D9" s="3369"/>
      <c r="E9" s="3369"/>
      <c r="F9" s="3369"/>
      <c r="G9" s="3369"/>
      <c r="H9" s="3369"/>
      <c r="I9" s="3369"/>
      <c r="J9" s="3369"/>
      <c r="K9" s="3369"/>
      <c r="L9" s="3369"/>
      <c r="M9" s="3369"/>
      <c r="N9" s="3369"/>
      <c r="O9" s="3369"/>
      <c r="P9" s="3369"/>
      <c r="Q9" s="3369"/>
      <c r="R9" s="3369"/>
      <c r="S9" s="3369"/>
      <c r="T9" s="3369"/>
      <c r="U9" s="3369"/>
      <c r="V9" s="3369"/>
      <c r="W9" s="3369"/>
      <c r="X9" s="3369"/>
      <c r="Y9" s="3369"/>
      <c r="Z9" s="3369"/>
      <c r="AA9" s="3369"/>
      <c r="AB9" s="3369"/>
      <c r="AC9" s="3369"/>
      <c r="AD9" s="3369"/>
      <c r="AE9" s="3369"/>
      <c r="AF9" s="3369"/>
      <c r="AG9" s="3369"/>
      <c r="AH9" s="3369"/>
      <c r="AI9" s="3369"/>
      <c r="AJ9" s="3369"/>
      <c r="AK9" s="3369"/>
      <c r="AL9" s="3369"/>
      <c r="AM9" s="3369"/>
      <c r="AN9" s="3369"/>
      <c r="AO9" s="3369"/>
      <c r="AP9" s="181"/>
      <c r="AQ9" s="181"/>
      <c r="AR9" s="181"/>
      <c r="AS9" s="181"/>
      <c r="AT9" s="181"/>
      <c r="AU9" s="181"/>
      <c r="AV9" s="181"/>
      <c r="AW9" s="181"/>
      <c r="AX9" s="181"/>
    </row>
    <row r="10" spans="1:50" s="402" customFormat="1" ht="15" customHeight="1">
      <c r="A10" s="3382"/>
      <c r="B10" s="3382"/>
      <c r="C10" s="3382"/>
      <c r="D10" s="3370"/>
      <c r="E10" s="3371"/>
      <c r="F10" s="3374" t="s">
        <v>3985</v>
      </c>
      <c r="G10" s="3374"/>
      <c r="H10" s="3374"/>
      <c r="I10" s="3374"/>
      <c r="J10" s="3371"/>
      <c r="K10" s="3376"/>
      <c r="L10" s="3378" t="s">
        <v>3986</v>
      </c>
      <c r="M10" s="3371"/>
      <c r="N10" s="3371"/>
      <c r="O10" s="3371"/>
      <c r="P10" s="3371"/>
      <c r="Q10" s="3371"/>
      <c r="R10" s="3371"/>
      <c r="S10" s="3371"/>
      <c r="T10" s="3371"/>
      <c r="U10" s="3371"/>
      <c r="V10" s="3371"/>
      <c r="W10" s="3371"/>
      <c r="X10" s="3371"/>
      <c r="Y10" s="3378" t="s">
        <v>3987</v>
      </c>
      <c r="Z10" s="3371"/>
      <c r="AA10" s="3371"/>
      <c r="AB10" s="3371"/>
      <c r="AC10" s="3371"/>
      <c r="AD10" s="3371"/>
      <c r="AE10" s="3371"/>
      <c r="AF10" s="3371"/>
      <c r="AG10" s="3371"/>
      <c r="AH10" s="3371"/>
      <c r="AI10" s="3371"/>
      <c r="AJ10" s="3371"/>
      <c r="AK10" s="3380"/>
      <c r="AL10" s="3369"/>
      <c r="AM10" s="3369"/>
      <c r="AN10" s="3369"/>
      <c r="AO10" s="3369"/>
      <c r="AP10" s="181"/>
      <c r="AQ10" s="181"/>
      <c r="AR10" s="181"/>
      <c r="AS10" s="181"/>
      <c r="AT10" s="181"/>
      <c r="AU10" s="181"/>
      <c r="AV10" s="181"/>
      <c r="AW10" s="181"/>
      <c r="AX10" s="181"/>
    </row>
    <row r="11" spans="1:50" s="402" customFormat="1" ht="22.5" customHeight="1" thickBot="1">
      <c r="A11" s="3382"/>
      <c r="B11" s="3382"/>
      <c r="C11" s="3382"/>
      <c r="D11" s="3372"/>
      <c r="E11" s="3373"/>
      <c r="F11" s="3375"/>
      <c r="G11" s="3375"/>
      <c r="H11" s="3375"/>
      <c r="I11" s="3375"/>
      <c r="J11" s="3373"/>
      <c r="K11" s="3377"/>
      <c r="L11" s="3379"/>
      <c r="M11" s="3373"/>
      <c r="N11" s="3373"/>
      <c r="O11" s="3373"/>
      <c r="P11" s="3373"/>
      <c r="Q11" s="3373"/>
      <c r="R11" s="3373"/>
      <c r="S11" s="3373"/>
      <c r="T11" s="3373"/>
      <c r="U11" s="3373"/>
      <c r="V11" s="3373"/>
      <c r="W11" s="3373"/>
      <c r="X11" s="3373"/>
      <c r="Y11" s="3379"/>
      <c r="Z11" s="3373"/>
      <c r="AA11" s="3373"/>
      <c r="AB11" s="3373"/>
      <c r="AC11" s="3373"/>
      <c r="AD11" s="3373"/>
      <c r="AE11" s="3373"/>
      <c r="AF11" s="3373"/>
      <c r="AG11" s="3373"/>
      <c r="AH11" s="3373"/>
      <c r="AI11" s="3373"/>
      <c r="AJ11" s="3373"/>
      <c r="AK11" s="3381"/>
      <c r="AL11" s="3369"/>
      <c r="AM11" s="3369"/>
      <c r="AN11" s="3369"/>
      <c r="AO11" s="3369"/>
      <c r="AP11" s="181"/>
      <c r="AQ11" s="181"/>
      <c r="AR11" s="181"/>
      <c r="AS11" s="181"/>
      <c r="AT11" s="181"/>
      <c r="AU11" s="181"/>
      <c r="AV11" s="181"/>
      <c r="AW11" s="181"/>
      <c r="AX11" s="181"/>
    </row>
    <row r="12" spans="1:50" s="402" customFormat="1" ht="15" customHeight="1">
      <c r="A12" s="3382"/>
      <c r="B12" s="3382"/>
      <c r="C12" s="3382"/>
      <c r="D12" s="3388"/>
      <c r="E12" s="3389"/>
      <c r="F12" s="3389"/>
      <c r="G12" s="3389"/>
      <c r="H12" s="3389"/>
      <c r="I12" s="3389"/>
      <c r="J12" s="3389"/>
      <c r="K12" s="3389"/>
      <c r="L12" s="3390"/>
      <c r="M12" s="3389"/>
      <c r="N12" s="3389"/>
      <c r="O12" s="3389"/>
      <c r="P12" s="3389"/>
      <c r="Q12" s="3389"/>
      <c r="R12" s="3389"/>
      <c r="S12" s="3389"/>
      <c r="T12" s="3389"/>
      <c r="U12" s="3389"/>
      <c r="V12" s="3389"/>
      <c r="W12" s="3389"/>
      <c r="X12" s="3389"/>
      <c r="Y12" s="3391"/>
      <c r="Z12" s="3392"/>
      <c r="AA12" s="3392"/>
      <c r="AB12" s="3392"/>
      <c r="AC12" s="3392"/>
      <c r="AD12" s="3392"/>
      <c r="AE12" s="3392"/>
      <c r="AF12" s="3392"/>
      <c r="AG12" s="3392"/>
      <c r="AH12" s="3392"/>
      <c r="AI12" s="3392"/>
      <c r="AJ12" s="3392"/>
      <c r="AK12" s="3393"/>
      <c r="AL12" s="3369"/>
      <c r="AM12" s="3369"/>
      <c r="AN12" s="3369"/>
      <c r="AO12" s="3369"/>
      <c r="AP12" s="181"/>
      <c r="AQ12" s="181"/>
      <c r="AR12" s="181"/>
      <c r="AS12" s="181"/>
      <c r="AT12" s="181"/>
      <c r="AU12" s="181"/>
      <c r="AV12" s="181"/>
      <c r="AW12" s="181"/>
      <c r="AX12" s="181"/>
    </row>
    <row r="13" spans="1:50" s="402" customFormat="1" ht="15" customHeight="1">
      <c r="A13" s="3382"/>
      <c r="B13" s="3382"/>
      <c r="C13" s="3382"/>
      <c r="D13" s="403"/>
      <c r="E13" s="3369" t="s">
        <v>3988</v>
      </c>
      <c r="F13" s="3369"/>
      <c r="G13" s="3369"/>
      <c r="H13" s="3369"/>
      <c r="I13" s="3369"/>
      <c r="J13" s="3369"/>
      <c r="K13" s="3394"/>
      <c r="L13" s="3395"/>
      <c r="M13" s="3396"/>
      <c r="N13" s="3396"/>
      <c r="O13" s="3396"/>
      <c r="P13" s="3396"/>
      <c r="Q13" s="3396"/>
      <c r="R13" s="3396"/>
      <c r="S13" s="3396"/>
      <c r="T13" s="3396"/>
      <c r="U13" s="3396"/>
      <c r="V13" s="3396"/>
      <c r="W13" s="3396"/>
      <c r="X13" s="3396"/>
      <c r="Y13" s="3397"/>
      <c r="Z13" s="3398"/>
      <c r="AA13" s="3398"/>
      <c r="AB13" s="3398"/>
      <c r="AC13" s="3398"/>
      <c r="AD13" s="3398"/>
      <c r="AE13" s="3398"/>
      <c r="AF13" s="3398"/>
      <c r="AG13" s="3398"/>
      <c r="AH13" s="3398"/>
      <c r="AI13" s="3398"/>
      <c r="AJ13" s="3398"/>
      <c r="AK13" s="3399"/>
      <c r="AL13" s="3369"/>
      <c r="AM13" s="3369"/>
      <c r="AN13" s="3369"/>
      <c r="AO13" s="3369"/>
      <c r="AP13" s="181"/>
      <c r="AQ13" s="181"/>
      <c r="AR13" s="181"/>
      <c r="AS13" s="181"/>
      <c r="AT13" s="181"/>
      <c r="AU13" s="181"/>
      <c r="AV13" s="181"/>
      <c r="AW13" s="181"/>
      <c r="AX13" s="181"/>
    </row>
    <row r="14" spans="1:50" s="402" customFormat="1" ht="15" customHeight="1">
      <c r="A14" s="3382"/>
      <c r="B14" s="3382"/>
      <c r="C14" s="3382"/>
      <c r="D14" s="3408"/>
      <c r="E14" s="3369"/>
      <c r="F14" s="3369"/>
      <c r="G14" s="3369"/>
      <c r="H14" s="3369"/>
      <c r="I14" s="3369"/>
      <c r="J14" s="3369"/>
      <c r="K14" s="3394"/>
      <c r="L14" s="3395"/>
      <c r="M14" s="3396"/>
      <c r="N14" s="3396"/>
      <c r="O14" s="3396"/>
      <c r="P14" s="3396"/>
      <c r="Q14" s="3396"/>
      <c r="R14" s="3396"/>
      <c r="S14" s="3396"/>
      <c r="T14" s="3396"/>
      <c r="U14" s="3396"/>
      <c r="V14" s="3396"/>
      <c r="W14" s="3396"/>
      <c r="X14" s="3396"/>
      <c r="Y14" s="3397"/>
      <c r="Z14" s="3398"/>
      <c r="AA14" s="3398"/>
      <c r="AB14" s="3398"/>
      <c r="AC14" s="3398"/>
      <c r="AD14" s="3398"/>
      <c r="AE14" s="3398"/>
      <c r="AF14" s="3398"/>
      <c r="AG14" s="3398"/>
      <c r="AH14" s="3398"/>
      <c r="AI14" s="3398"/>
      <c r="AJ14" s="3398"/>
      <c r="AK14" s="3399"/>
      <c r="AL14" s="3369"/>
      <c r="AM14" s="3369"/>
      <c r="AN14" s="3369"/>
      <c r="AO14" s="3369"/>
      <c r="AP14" s="181"/>
      <c r="AQ14" s="181"/>
      <c r="AR14" s="181"/>
      <c r="AS14" s="181"/>
      <c r="AT14" s="181"/>
      <c r="AU14" s="181"/>
      <c r="AV14" s="181"/>
      <c r="AW14" s="181"/>
      <c r="AX14" s="181"/>
    </row>
    <row r="15" spans="1:50" s="402" customFormat="1" ht="31.5" customHeight="1">
      <c r="A15" s="3382"/>
      <c r="B15" s="3382"/>
      <c r="C15" s="3382"/>
      <c r="D15" s="3408"/>
      <c r="E15" s="3369"/>
      <c r="F15" s="3407" t="s">
        <v>3023</v>
      </c>
      <c r="G15" s="3407"/>
      <c r="H15" s="3407"/>
      <c r="I15" s="3407"/>
      <c r="J15" s="3407"/>
      <c r="K15" s="3407"/>
      <c r="L15" s="3402">
        <f>★入力画面!M218</f>
        <v>0</v>
      </c>
      <c r="M15" s="3403"/>
      <c r="N15" s="3403"/>
      <c r="O15" s="3403"/>
      <c r="P15" s="3403"/>
      <c r="Q15" s="3403"/>
      <c r="R15" s="3403"/>
      <c r="S15" s="3403"/>
      <c r="T15" s="3403"/>
      <c r="U15" s="3403"/>
      <c r="V15" s="3403"/>
      <c r="W15" s="3403"/>
      <c r="X15" s="3403"/>
      <c r="Y15" s="3404"/>
      <c r="Z15" s="3405"/>
      <c r="AA15" s="3405"/>
      <c r="AB15" s="3405"/>
      <c r="AC15" s="3405"/>
      <c r="AD15" s="3405"/>
      <c r="AE15" s="3405"/>
      <c r="AF15" s="3405"/>
      <c r="AG15" s="3405"/>
      <c r="AH15" s="3405"/>
      <c r="AI15" s="3405"/>
      <c r="AJ15" s="3405"/>
      <c r="AK15" s="3406"/>
      <c r="AL15" s="3369"/>
      <c r="AM15" s="3369"/>
      <c r="AN15" s="3369"/>
      <c r="AO15" s="3369"/>
      <c r="AP15" s="181"/>
      <c r="AQ15" s="181"/>
      <c r="AR15" s="181"/>
      <c r="AS15" s="181"/>
      <c r="AT15" s="181"/>
      <c r="AU15" s="181"/>
      <c r="AV15" s="181"/>
      <c r="AW15" s="181"/>
      <c r="AX15" s="181"/>
    </row>
    <row r="16" spans="1:50" s="402" customFormat="1" ht="31.5" customHeight="1">
      <c r="A16" s="3382"/>
      <c r="B16" s="3382"/>
      <c r="C16" s="3382"/>
      <c r="D16" s="3408"/>
      <c r="E16" s="3369"/>
      <c r="F16" s="3407" t="s">
        <v>3025</v>
      </c>
      <c r="G16" s="3407"/>
      <c r="H16" s="3407"/>
      <c r="I16" s="3407"/>
      <c r="J16" s="3407"/>
      <c r="K16" s="3407"/>
      <c r="L16" s="3402">
        <f>★入力画面!M219</f>
        <v>0</v>
      </c>
      <c r="M16" s="3403"/>
      <c r="N16" s="3403"/>
      <c r="O16" s="3403"/>
      <c r="P16" s="3403"/>
      <c r="Q16" s="3403"/>
      <c r="R16" s="3403"/>
      <c r="S16" s="3403"/>
      <c r="T16" s="3403"/>
      <c r="U16" s="3403"/>
      <c r="V16" s="3403"/>
      <c r="W16" s="3403"/>
      <c r="X16" s="3403"/>
      <c r="Y16" s="3404"/>
      <c r="Z16" s="3405"/>
      <c r="AA16" s="3405"/>
      <c r="AB16" s="3405"/>
      <c r="AC16" s="3405"/>
      <c r="AD16" s="3405"/>
      <c r="AE16" s="3405"/>
      <c r="AF16" s="3405"/>
      <c r="AG16" s="3405"/>
      <c r="AH16" s="3405"/>
      <c r="AI16" s="3405"/>
      <c r="AJ16" s="3405"/>
      <c r="AK16" s="3406"/>
      <c r="AL16" s="3369"/>
      <c r="AM16" s="3369"/>
      <c r="AN16" s="3369"/>
      <c r="AO16" s="3369"/>
      <c r="AP16" s="181"/>
      <c r="AQ16" s="181"/>
      <c r="AR16" s="181"/>
      <c r="AS16" s="181"/>
      <c r="AT16" s="181"/>
      <c r="AU16" s="181"/>
      <c r="AV16" s="181"/>
      <c r="AW16" s="181"/>
      <c r="AX16" s="181"/>
    </row>
    <row r="17" spans="1:50" s="402" customFormat="1" ht="31.5" customHeight="1">
      <c r="A17" s="3382"/>
      <c r="B17" s="3382"/>
      <c r="C17" s="3382"/>
      <c r="D17" s="3408"/>
      <c r="E17" s="3369"/>
      <c r="F17" s="3407" t="s">
        <v>3027</v>
      </c>
      <c r="G17" s="3407"/>
      <c r="H17" s="3407"/>
      <c r="I17" s="3407"/>
      <c r="J17" s="3407"/>
      <c r="K17" s="3407"/>
      <c r="L17" s="3402">
        <f>★入力画面!M220</f>
        <v>0</v>
      </c>
      <c r="M17" s="3403"/>
      <c r="N17" s="3403"/>
      <c r="O17" s="3403"/>
      <c r="P17" s="3403"/>
      <c r="Q17" s="3403"/>
      <c r="R17" s="3403"/>
      <c r="S17" s="3403"/>
      <c r="T17" s="3403"/>
      <c r="U17" s="3403"/>
      <c r="V17" s="3403"/>
      <c r="W17" s="3403"/>
      <c r="X17" s="3403"/>
      <c r="Y17" s="3404"/>
      <c r="Z17" s="3405"/>
      <c r="AA17" s="3405"/>
      <c r="AB17" s="3405"/>
      <c r="AC17" s="3405"/>
      <c r="AD17" s="3405"/>
      <c r="AE17" s="3405"/>
      <c r="AF17" s="3405"/>
      <c r="AG17" s="3405"/>
      <c r="AH17" s="3405"/>
      <c r="AI17" s="3405"/>
      <c r="AJ17" s="3405"/>
      <c r="AK17" s="3406"/>
      <c r="AL17" s="3369"/>
      <c r="AM17" s="3369"/>
      <c r="AN17" s="3369"/>
      <c r="AO17" s="3369"/>
      <c r="AP17" s="181"/>
      <c r="AQ17" s="181"/>
      <c r="AR17" s="181"/>
      <c r="AS17" s="181"/>
      <c r="AT17" s="181"/>
      <c r="AU17" s="181"/>
      <c r="AV17" s="181"/>
      <c r="AW17" s="181"/>
      <c r="AX17" s="181"/>
    </row>
    <row r="18" spans="1:50" s="402" customFormat="1" ht="31.5" customHeight="1">
      <c r="A18" s="3382"/>
      <c r="B18" s="3382"/>
      <c r="C18" s="3382"/>
      <c r="D18" s="3408"/>
      <c r="E18" s="3369"/>
      <c r="F18" s="3407" t="s">
        <v>3029</v>
      </c>
      <c r="G18" s="3407"/>
      <c r="H18" s="3407"/>
      <c r="I18" s="3407"/>
      <c r="J18" s="3407"/>
      <c r="K18" s="3407"/>
      <c r="L18" s="3402">
        <f>★入力画面!M221</f>
        <v>0</v>
      </c>
      <c r="M18" s="3403"/>
      <c r="N18" s="3403"/>
      <c r="O18" s="3403"/>
      <c r="P18" s="3403"/>
      <c r="Q18" s="3403"/>
      <c r="R18" s="3403"/>
      <c r="S18" s="3403"/>
      <c r="T18" s="3403"/>
      <c r="U18" s="3403"/>
      <c r="V18" s="3403"/>
      <c r="W18" s="3403"/>
      <c r="X18" s="3403"/>
      <c r="Y18" s="3404"/>
      <c r="Z18" s="3405"/>
      <c r="AA18" s="3405"/>
      <c r="AB18" s="3405"/>
      <c r="AC18" s="3405"/>
      <c r="AD18" s="3405"/>
      <c r="AE18" s="3405"/>
      <c r="AF18" s="3405"/>
      <c r="AG18" s="3405"/>
      <c r="AH18" s="3405"/>
      <c r="AI18" s="3405"/>
      <c r="AJ18" s="3405"/>
      <c r="AK18" s="3406"/>
      <c r="AL18" s="3369"/>
      <c r="AM18" s="3369"/>
      <c r="AN18" s="3369"/>
      <c r="AO18" s="3369"/>
      <c r="AP18" s="181"/>
      <c r="AQ18" s="181"/>
      <c r="AR18" s="181"/>
      <c r="AS18" s="181"/>
      <c r="AT18" s="181"/>
      <c r="AU18" s="181"/>
      <c r="AV18" s="181"/>
      <c r="AW18" s="181"/>
      <c r="AX18" s="181"/>
    </row>
    <row r="19" spans="1:50" s="402" customFormat="1" ht="31.5" customHeight="1">
      <c r="A19" s="3382"/>
      <c r="B19" s="3382"/>
      <c r="C19" s="3382"/>
      <c r="D19" s="3408"/>
      <c r="E19" s="3369"/>
      <c r="F19" s="3407" t="s">
        <v>3032</v>
      </c>
      <c r="G19" s="3407"/>
      <c r="H19" s="3407"/>
      <c r="I19" s="3407"/>
      <c r="J19" s="3407"/>
      <c r="K19" s="3407"/>
      <c r="L19" s="3402">
        <f>★入力画面!M222</f>
        <v>0</v>
      </c>
      <c r="M19" s="3403"/>
      <c r="N19" s="3403"/>
      <c r="O19" s="3403"/>
      <c r="P19" s="3403"/>
      <c r="Q19" s="3403"/>
      <c r="R19" s="3403"/>
      <c r="S19" s="3403"/>
      <c r="T19" s="3403"/>
      <c r="U19" s="3403"/>
      <c r="V19" s="3403"/>
      <c r="W19" s="3403"/>
      <c r="X19" s="3403"/>
      <c r="Y19" s="3404"/>
      <c r="Z19" s="3405"/>
      <c r="AA19" s="3405"/>
      <c r="AB19" s="3405"/>
      <c r="AC19" s="3405"/>
      <c r="AD19" s="3405"/>
      <c r="AE19" s="3405"/>
      <c r="AF19" s="3405"/>
      <c r="AG19" s="3405"/>
      <c r="AH19" s="3405"/>
      <c r="AI19" s="3405"/>
      <c r="AJ19" s="3405"/>
      <c r="AK19" s="3406"/>
      <c r="AL19" s="3369"/>
      <c r="AM19" s="3369"/>
      <c r="AN19" s="3369"/>
      <c r="AO19" s="3369"/>
      <c r="AP19" s="181"/>
      <c r="AQ19" s="181"/>
      <c r="AR19" s="181"/>
      <c r="AS19" s="181"/>
      <c r="AT19" s="181"/>
      <c r="AU19" s="181"/>
      <c r="AV19" s="181"/>
      <c r="AW19" s="181"/>
      <c r="AX19" s="181"/>
    </row>
    <row r="20" spans="1:50" s="402" customFormat="1" ht="31.5" customHeight="1">
      <c r="A20" s="3382"/>
      <c r="B20" s="3382"/>
      <c r="C20" s="3382"/>
      <c r="D20" s="3408"/>
      <c r="E20" s="3369"/>
      <c r="F20" s="3407" t="s">
        <v>3034</v>
      </c>
      <c r="G20" s="3407"/>
      <c r="H20" s="3407"/>
      <c r="I20" s="3407"/>
      <c r="J20" s="3407"/>
      <c r="K20" s="3407"/>
      <c r="L20" s="3402">
        <f>★入力画面!M223</f>
        <v>0</v>
      </c>
      <c r="M20" s="3403"/>
      <c r="N20" s="3403"/>
      <c r="O20" s="3403"/>
      <c r="P20" s="3403"/>
      <c r="Q20" s="3403"/>
      <c r="R20" s="3403"/>
      <c r="S20" s="3403"/>
      <c r="T20" s="3403"/>
      <c r="U20" s="3403"/>
      <c r="V20" s="3403"/>
      <c r="W20" s="3403"/>
      <c r="X20" s="3403"/>
      <c r="Y20" s="3404"/>
      <c r="Z20" s="3405"/>
      <c r="AA20" s="3405"/>
      <c r="AB20" s="3405"/>
      <c r="AC20" s="3405"/>
      <c r="AD20" s="3405"/>
      <c r="AE20" s="3405"/>
      <c r="AF20" s="3405"/>
      <c r="AG20" s="3405"/>
      <c r="AH20" s="3405"/>
      <c r="AI20" s="3405"/>
      <c r="AJ20" s="3405"/>
      <c r="AK20" s="3406"/>
      <c r="AL20" s="3369"/>
      <c r="AM20" s="3369"/>
      <c r="AN20" s="3369"/>
      <c r="AO20" s="3369"/>
      <c r="AP20" s="181"/>
      <c r="AQ20" s="181"/>
      <c r="AR20" s="181"/>
      <c r="AS20" s="181"/>
      <c r="AT20" s="181"/>
      <c r="AU20" s="181"/>
      <c r="AV20" s="181"/>
      <c r="AW20" s="181"/>
      <c r="AX20" s="181"/>
    </row>
    <row r="21" spans="1:50" s="402" customFormat="1" ht="31.5" customHeight="1">
      <c r="A21" s="3382"/>
      <c r="B21" s="3382"/>
      <c r="C21" s="3382"/>
      <c r="D21" s="3408"/>
      <c r="E21" s="3369"/>
      <c r="F21" s="3407" t="s">
        <v>3035</v>
      </c>
      <c r="G21" s="3407"/>
      <c r="H21" s="3407"/>
      <c r="I21" s="3407"/>
      <c r="J21" s="3407"/>
      <c r="K21" s="3407"/>
      <c r="L21" s="3402">
        <f>★入力画面!M224</f>
        <v>0</v>
      </c>
      <c r="M21" s="3403"/>
      <c r="N21" s="3403"/>
      <c r="O21" s="3403"/>
      <c r="P21" s="3403"/>
      <c r="Q21" s="3403"/>
      <c r="R21" s="3403"/>
      <c r="S21" s="3403"/>
      <c r="T21" s="3403"/>
      <c r="U21" s="3403"/>
      <c r="V21" s="3403"/>
      <c r="W21" s="3403"/>
      <c r="X21" s="3403"/>
      <c r="Y21" s="3404"/>
      <c r="Z21" s="3405"/>
      <c r="AA21" s="3405"/>
      <c r="AB21" s="3405"/>
      <c r="AC21" s="3405"/>
      <c r="AD21" s="3405"/>
      <c r="AE21" s="3405"/>
      <c r="AF21" s="3405"/>
      <c r="AG21" s="3405"/>
      <c r="AH21" s="3405"/>
      <c r="AI21" s="3405"/>
      <c r="AJ21" s="3405"/>
      <c r="AK21" s="3406"/>
      <c r="AL21" s="3369"/>
      <c r="AM21" s="3369"/>
      <c r="AN21" s="3369"/>
      <c r="AO21" s="3369"/>
      <c r="AP21" s="181"/>
      <c r="AQ21" s="181"/>
      <c r="AR21" s="181"/>
      <c r="AS21" s="181"/>
      <c r="AT21" s="181"/>
      <c r="AU21" s="181"/>
      <c r="AV21" s="181"/>
      <c r="AW21" s="181"/>
      <c r="AX21" s="181"/>
    </row>
    <row r="22" spans="1:50" s="402" customFormat="1" ht="31.5" customHeight="1">
      <c r="A22" s="3382"/>
      <c r="B22" s="3382"/>
      <c r="C22" s="3382"/>
      <c r="D22" s="3408"/>
      <c r="E22" s="3369"/>
      <c r="F22" s="3407" t="s">
        <v>3033</v>
      </c>
      <c r="G22" s="3407"/>
      <c r="H22" s="3407"/>
      <c r="I22" s="3407"/>
      <c r="J22" s="3407"/>
      <c r="K22" s="3407"/>
      <c r="L22" s="3402">
        <f>★入力画面!M225</f>
        <v>0</v>
      </c>
      <c r="M22" s="3403"/>
      <c r="N22" s="3403"/>
      <c r="O22" s="3403"/>
      <c r="P22" s="3403"/>
      <c r="Q22" s="3403"/>
      <c r="R22" s="3403"/>
      <c r="S22" s="3403"/>
      <c r="T22" s="3403"/>
      <c r="U22" s="3403"/>
      <c r="V22" s="3403"/>
      <c r="W22" s="3403"/>
      <c r="X22" s="3403"/>
      <c r="Y22" s="3404"/>
      <c r="Z22" s="3405"/>
      <c r="AA22" s="3405"/>
      <c r="AB22" s="3405"/>
      <c r="AC22" s="3405"/>
      <c r="AD22" s="3405"/>
      <c r="AE22" s="3405"/>
      <c r="AF22" s="3405"/>
      <c r="AG22" s="3405"/>
      <c r="AH22" s="3405"/>
      <c r="AI22" s="3405"/>
      <c r="AJ22" s="3405"/>
      <c r="AK22" s="3406"/>
      <c r="AL22" s="3369"/>
      <c r="AM22" s="3369"/>
      <c r="AN22" s="3369"/>
      <c r="AO22" s="3369"/>
      <c r="AP22" s="181"/>
      <c r="AQ22" s="181"/>
      <c r="AR22" s="181"/>
      <c r="AS22" s="181"/>
      <c r="AT22" s="181"/>
      <c r="AU22" s="181"/>
      <c r="AV22" s="181"/>
      <c r="AW22" s="181"/>
      <c r="AX22" s="181"/>
    </row>
    <row r="23" spans="1:50" s="402" customFormat="1" ht="31.5" customHeight="1">
      <c r="A23" s="3382"/>
      <c r="B23" s="3382"/>
      <c r="C23" s="3382"/>
      <c r="D23" s="3408"/>
      <c r="E23" s="3369"/>
      <c r="F23" s="3407" t="s">
        <v>3989</v>
      </c>
      <c r="G23" s="3407"/>
      <c r="H23" s="3407"/>
      <c r="I23" s="3407"/>
      <c r="J23" s="3407"/>
      <c r="K23" s="3407"/>
      <c r="L23" s="3402">
        <f>★入力画面!M226</f>
        <v>0</v>
      </c>
      <c r="M23" s="3403"/>
      <c r="N23" s="3403"/>
      <c r="O23" s="3403"/>
      <c r="P23" s="3403"/>
      <c r="Q23" s="3403"/>
      <c r="R23" s="3403"/>
      <c r="S23" s="3403"/>
      <c r="T23" s="3403"/>
      <c r="U23" s="3403"/>
      <c r="V23" s="3403"/>
      <c r="W23" s="3403"/>
      <c r="X23" s="3403"/>
      <c r="Y23" s="3404"/>
      <c r="Z23" s="3405"/>
      <c r="AA23" s="3405"/>
      <c r="AB23" s="3405"/>
      <c r="AC23" s="3405"/>
      <c r="AD23" s="3405"/>
      <c r="AE23" s="3405"/>
      <c r="AF23" s="3405"/>
      <c r="AG23" s="3405"/>
      <c r="AH23" s="3405"/>
      <c r="AI23" s="3405"/>
      <c r="AJ23" s="3405"/>
      <c r="AK23" s="3406"/>
      <c r="AL23" s="3369"/>
      <c r="AM23" s="3369"/>
      <c r="AN23" s="3369"/>
      <c r="AO23" s="3369"/>
      <c r="AP23" s="181"/>
      <c r="AQ23" s="181"/>
      <c r="AR23" s="181"/>
      <c r="AS23" s="181"/>
      <c r="AT23" s="181"/>
      <c r="AU23" s="181"/>
      <c r="AV23" s="181"/>
      <c r="AW23" s="181"/>
      <c r="AX23" s="181"/>
    </row>
    <row r="24" spans="1:50" s="402" customFormat="1" ht="14.25" customHeight="1" thickBot="1">
      <c r="A24" s="3382"/>
      <c r="B24" s="3382"/>
      <c r="C24" s="3382"/>
      <c r="D24" s="3409"/>
      <c r="E24" s="3410"/>
      <c r="F24" s="3410"/>
      <c r="G24" s="3410"/>
      <c r="H24" s="3410"/>
      <c r="I24" s="3410"/>
      <c r="J24" s="3410"/>
      <c r="K24" s="3410"/>
      <c r="L24" s="3411"/>
      <c r="M24" s="3412"/>
      <c r="N24" s="3412"/>
      <c r="O24" s="3412"/>
      <c r="P24" s="3412"/>
      <c r="Q24" s="3412"/>
      <c r="R24" s="3412"/>
      <c r="S24" s="3412"/>
      <c r="T24" s="3412"/>
      <c r="U24" s="3412"/>
      <c r="V24" s="3412"/>
      <c r="W24" s="3412"/>
      <c r="X24" s="3412"/>
      <c r="Y24" s="3413"/>
      <c r="Z24" s="3414"/>
      <c r="AA24" s="3414"/>
      <c r="AB24" s="3414"/>
      <c r="AC24" s="3414"/>
      <c r="AD24" s="3414"/>
      <c r="AE24" s="3414"/>
      <c r="AF24" s="3414"/>
      <c r="AG24" s="3414"/>
      <c r="AH24" s="3414"/>
      <c r="AI24" s="3414"/>
      <c r="AJ24" s="3414"/>
      <c r="AK24" s="3415"/>
      <c r="AL24" s="3369"/>
      <c r="AM24" s="3369"/>
      <c r="AN24" s="3369"/>
      <c r="AO24" s="3369"/>
      <c r="AP24" s="181"/>
      <c r="AQ24" s="181"/>
      <c r="AR24" s="181"/>
      <c r="AS24" s="181"/>
      <c r="AT24" s="181"/>
      <c r="AU24" s="181"/>
      <c r="AV24" s="181"/>
      <c r="AW24" s="181"/>
      <c r="AX24" s="181"/>
    </row>
    <row r="25" spans="1:50" s="402" customFormat="1" ht="15" customHeight="1" thickTop="1">
      <c r="A25" s="3382"/>
      <c r="B25" s="3382"/>
      <c r="C25" s="3382"/>
      <c r="D25" s="3408"/>
      <c r="E25" s="3369"/>
      <c r="F25" s="3369"/>
      <c r="G25" s="3369"/>
      <c r="H25" s="3369"/>
      <c r="I25" s="3369"/>
      <c r="J25" s="3369"/>
      <c r="K25" s="3369"/>
      <c r="L25" s="3395"/>
      <c r="M25" s="3396"/>
      <c r="N25" s="3396"/>
      <c r="O25" s="3396"/>
      <c r="P25" s="3396"/>
      <c r="Q25" s="3396"/>
      <c r="R25" s="3396"/>
      <c r="S25" s="3396"/>
      <c r="T25" s="3396"/>
      <c r="U25" s="3396"/>
      <c r="V25" s="3396"/>
      <c r="W25" s="3396"/>
      <c r="X25" s="3396"/>
      <c r="Y25" s="3397"/>
      <c r="Z25" s="3398"/>
      <c r="AA25" s="3398"/>
      <c r="AB25" s="3398"/>
      <c r="AC25" s="3398"/>
      <c r="AD25" s="3398"/>
      <c r="AE25" s="3398"/>
      <c r="AF25" s="3398"/>
      <c r="AG25" s="3398"/>
      <c r="AH25" s="3398"/>
      <c r="AI25" s="3398"/>
      <c r="AJ25" s="3398"/>
      <c r="AK25" s="3399"/>
      <c r="AL25" s="3369"/>
      <c r="AM25" s="3369"/>
      <c r="AN25" s="3369"/>
      <c r="AO25" s="3369"/>
      <c r="AP25" s="181"/>
      <c r="AQ25" s="181"/>
      <c r="AR25" s="181"/>
      <c r="AS25" s="181"/>
      <c r="AT25" s="181"/>
      <c r="AU25" s="181"/>
      <c r="AV25" s="181"/>
      <c r="AW25" s="181"/>
      <c r="AX25" s="181"/>
    </row>
    <row r="26" spans="1:50" s="402" customFormat="1" ht="15" customHeight="1">
      <c r="A26" s="3382"/>
      <c r="B26" s="3382"/>
      <c r="C26" s="3382"/>
      <c r="D26" s="403"/>
      <c r="E26" s="3369" t="s">
        <v>3990</v>
      </c>
      <c r="F26" s="3369"/>
      <c r="G26" s="3369"/>
      <c r="H26" s="3369"/>
      <c r="I26" s="3369"/>
      <c r="J26" s="3369"/>
      <c r="K26" s="3394"/>
      <c r="L26" s="3397"/>
      <c r="M26" s="3398"/>
      <c r="N26" s="3398"/>
      <c r="O26" s="3398"/>
      <c r="P26" s="3398"/>
      <c r="Q26" s="3398"/>
      <c r="R26" s="3398"/>
      <c r="S26" s="3398"/>
      <c r="T26" s="3398"/>
      <c r="U26" s="3398"/>
      <c r="V26" s="3398"/>
      <c r="W26" s="3398"/>
      <c r="X26" s="3398"/>
      <c r="Y26" s="3397"/>
      <c r="Z26" s="3398"/>
      <c r="AA26" s="3398"/>
      <c r="AB26" s="3398"/>
      <c r="AC26" s="3398"/>
      <c r="AD26" s="3398"/>
      <c r="AE26" s="3398"/>
      <c r="AF26" s="3398"/>
      <c r="AG26" s="3398"/>
      <c r="AH26" s="3398"/>
      <c r="AI26" s="3398"/>
      <c r="AJ26" s="3398"/>
      <c r="AK26" s="3399"/>
      <c r="AL26" s="3369"/>
      <c r="AM26" s="3369"/>
      <c r="AN26" s="3369"/>
      <c r="AO26" s="3369"/>
      <c r="AP26" s="181"/>
      <c r="AQ26" s="181"/>
      <c r="AR26" s="181"/>
      <c r="AS26" s="181"/>
      <c r="AT26" s="181"/>
      <c r="AU26" s="181"/>
      <c r="AV26" s="181"/>
      <c r="AW26" s="181"/>
      <c r="AX26" s="181"/>
    </row>
    <row r="27" spans="1:50" s="402" customFormat="1" ht="15" customHeight="1">
      <c r="A27" s="3382"/>
      <c r="B27" s="3382"/>
      <c r="C27" s="3382"/>
      <c r="D27" s="3408"/>
      <c r="E27" s="3369"/>
      <c r="F27" s="3369"/>
      <c r="G27" s="3369"/>
      <c r="H27" s="3369"/>
      <c r="I27" s="3369"/>
      <c r="J27" s="3369"/>
      <c r="K27" s="3394"/>
      <c r="L27" s="3397"/>
      <c r="M27" s="3398"/>
      <c r="N27" s="3398"/>
      <c r="O27" s="3398"/>
      <c r="P27" s="3398"/>
      <c r="Q27" s="3398"/>
      <c r="R27" s="3398"/>
      <c r="S27" s="3398"/>
      <c r="T27" s="3398"/>
      <c r="U27" s="3398"/>
      <c r="V27" s="3398"/>
      <c r="W27" s="3398"/>
      <c r="X27" s="3398"/>
      <c r="Y27" s="3397"/>
      <c r="Z27" s="3398"/>
      <c r="AA27" s="3398"/>
      <c r="AB27" s="3398"/>
      <c r="AC27" s="3398"/>
      <c r="AD27" s="3398"/>
      <c r="AE27" s="3398"/>
      <c r="AF27" s="3398"/>
      <c r="AG27" s="3398"/>
      <c r="AH27" s="3398"/>
      <c r="AI27" s="3398"/>
      <c r="AJ27" s="3398"/>
      <c r="AK27" s="3399"/>
      <c r="AL27" s="3369"/>
      <c r="AM27" s="3369"/>
      <c r="AN27" s="3369"/>
      <c r="AO27" s="3369"/>
      <c r="AP27" s="181"/>
      <c r="AQ27" s="181"/>
      <c r="AR27" s="181"/>
      <c r="AS27" s="181"/>
      <c r="AT27" s="181"/>
      <c r="AU27" s="181"/>
      <c r="AV27" s="181"/>
      <c r="AW27" s="181"/>
      <c r="AX27" s="181"/>
    </row>
    <row r="28" spans="1:50" s="402" customFormat="1" ht="31.5" customHeight="1">
      <c r="A28" s="3382"/>
      <c r="B28" s="3382"/>
      <c r="C28" s="3382"/>
      <c r="D28" s="3408"/>
      <c r="E28" s="3369"/>
      <c r="F28" s="3407" t="s">
        <v>3024</v>
      </c>
      <c r="G28" s="3407"/>
      <c r="H28" s="3407"/>
      <c r="I28" s="3407"/>
      <c r="J28" s="3369"/>
      <c r="K28" s="3394"/>
      <c r="L28" s="3416">
        <f>★入力画面!M228</f>
        <v>0</v>
      </c>
      <c r="M28" s="3417"/>
      <c r="N28" s="3417"/>
      <c r="O28" s="3417"/>
      <c r="P28" s="3417"/>
      <c r="Q28" s="3417"/>
      <c r="R28" s="3417"/>
      <c r="S28" s="3417"/>
      <c r="T28" s="3417"/>
      <c r="U28" s="3417"/>
      <c r="V28" s="3417"/>
      <c r="W28" s="3417"/>
      <c r="X28" s="3417"/>
      <c r="Y28" s="3404"/>
      <c r="Z28" s="3405"/>
      <c r="AA28" s="3405"/>
      <c r="AB28" s="3405"/>
      <c r="AC28" s="3405"/>
      <c r="AD28" s="3405"/>
      <c r="AE28" s="3405"/>
      <c r="AF28" s="3405"/>
      <c r="AG28" s="3405"/>
      <c r="AH28" s="3405"/>
      <c r="AI28" s="3405"/>
      <c r="AJ28" s="3405"/>
      <c r="AK28" s="3406"/>
      <c r="AL28" s="3369"/>
      <c r="AM28" s="3369"/>
      <c r="AN28" s="3369"/>
      <c r="AO28" s="3369"/>
      <c r="AP28" s="181"/>
      <c r="AQ28" s="181"/>
      <c r="AR28" s="181"/>
      <c r="AS28" s="181"/>
      <c r="AT28" s="181"/>
      <c r="AU28" s="181"/>
      <c r="AV28" s="181"/>
      <c r="AW28" s="181"/>
      <c r="AX28" s="181"/>
    </row>
    <row r="29" spans="1:50" s="402" customFormat="1" ht="31.5" customHeight="1">
      <c r="A29" s="3382"/>
      <c r="B29" s="3382"/>
      <c r="C29" s="3382"/>
      <c r="D29" s="3408"/>
      <c r="E29" s="3369"/>
      <c r="F29" s="3407" t="s">
        <v>3026</v>
      </c>
      <c r="G29" s="3407"/>
      <c r="H29" s="3407"/>
      <c r="I29" s="3407"/>
      <c r="J29" s="3369"/>
      <c r="K29" s="3394"/>
      <c r="L29" s="3416">
        <f>★入力画面!M229</f>
        <v>0</v>
      </c>
      <c r="M29" s="3417"/>
      <c r="N29" s="3417"/>
      <c r="O29" s="3417"/>
      <c r="P29" s="3417"/>
      <c r="Q29" s="3417"/>
      <c r="R29" s="3417"/>
      <c r="S29" s="3417"/>
      <c r="T29" s="3417"/>
      <c r="U29" s="3417"/>
      <c r="V29" s="3417"/>
      <c r="W29" s="3417"/>
      <c r="X29" s="3417"/>
      <c r="Y29" s="3404"/>
      <c r="Z29" s="3405"/>
      <c r="AA29" s="3405"/>
      <c r="AB29" s="3405"/>
      <c r="AC29" s="3405"/>
      <c r="AD29" s="3405"/>
      <c r="AE29" s="3405"/>
      <c r="AF29" s="3405"/>
      <c r="AG29" s="3405"/>
      <c r="AH29" s="3405"/>
      <c r="AI29" s="3405"/>
      <c r="AJ29" s="3405"/>
      <c r="AK29" s="3406"/>
      <c r="AL29" s="3369"/>
      <c r="AM29" s="3369"/>
      <c r="AN29" s="3369"/>
      <c r="AO29" s="3369"/>
      <c r="AP29" s="181"/>
      <c r="AQ29" s="181"/>
      <c r="AR29" s="181"/>
      <c r="AS29" s="181"/>
      <c r="AT29" s="181"/>
      <c r="AU29" s="181"/>
      <c r="AV29" s="181"/>
      <c r="AW29" s="181"/>
      <c r="AX29" s="181"/>
    </row>
    <row r="30" spans="1:50" s="402" customFormat="1" ht="31.5" customHeight="1">
      <c r="A30" s="3382"/>
      <c r="B30" s="3382"/>
      <c r="C30" s="3382"/>
      <c r="D30" s="3408"/>
      <c r="E30" s="3369"/>
      <c r="F30" s="3407" t="s">
        <v>3028</v>
      </c>
      <c r="G30" s="3407"/>
      <c r="H30" s="3407"/>
      <c r="I30" s="3407"/>
      <c r="J30" s="3369"/>
      <c r="K30" s="3394"/>
      <c r="L30" s="3416">
        <f>★入力画面!M230</f>
        <v>0</v>
      </c>
      <c r="M30" s="3417"/>
      <c r="N30" s="3417"/>
      <c r="O30" s="3417"/>
      <c r="P30" s="3417"/>
      <c r="Q30" s="3417"/>
      <c r="R30" s="3417"/>
      <c r="S30" s="3417"/>
      <c r="T30" s="3417"/>
      <c r="U30" s="3417"/>
      <c r="V30" s="3417"/>
      <c r="W30" s="3417"/>
      <c r="X30" s="3417"/>
      <c r="Y30" s="3404"/>
      <c r="Z30" s="3405"/>
      <c r="AA30" s="3405"/>
      <c r="AB30" s="3405"/>
      <c r="AC30" s="3405"/>
      <c r="AD30" s="3405"/>
      <c r="AE30" s="3405"/>
      <c r="AF30" s="3405"/>
      <c r="AG30" s="3405"/>
      <c r="AH30" s="3405"/>
      <c r="AI30" s="3405"/>
      <c r="AJ30" s="3405"/>
      <c r="AK30" s="3406"/>
      <c r="AL30" s="3369"/>
      <c r="AM30" s="3369"/>
      <c r="AN30" s="3369"/>
      <c r="AO30" s="3369"/>
      <c r="AP30" s="181"/>
      <c r="AQ30" s="181"/>
      <c r="AR30" s="181"/>
      <c r="AS30" s="181"/>
      <c r="AT30" s="181"/>
      <c r="AU30" s="181"/>
      <c r="AV30" s="181"/>
      <c r="AW30" s="181"/>
      <c r="AX30" s="181"/>
    </row>
    <row r="31" spans="1:50" s="402" customFormat="1" ht="31.5" customHeight="1">
      <c r="A31" s="3382"/>
      <c r="B31" s="3382"/>
      <c r="C31" s="3382"/>
      <c r="D31" s="3408"/>
      <c r="E31" s="3369"/>
      <c r="F31" s="3407" t="s">
        <v>3030</v>
      </c>
      <c r="G31" s="3407"/>
      <c r="H31" s="3407"/>
      <c r="I31" s="3407"/>
      <c r="J31" s="3369"/>
      <c r="K31" s="3394"/>
      <c r="L31" s="3416">
        <f>★入力画面!M231</f>
        <v>0</v>
      </c>
      <c r="M31" s="3417"/>
      <c r="N31" s="3417"/>
      <c r="O31" s="3417"/>
      <c r="P31" s="3417"/>
      <c r="Q31" s="3417"/>
      <c r="R31" s="3417"/>
      <c r="S31" s="3417"/>
      <c r="T31" s="3417"/>
      <c r="U31" s="3417"/>
      <c r="V31" s="3417"/>
      <c r="W31" s="3417"/>
      <c r="X31" s="3417"/>
      <c r="Y31" s="3404"/>
      <c r="Z31" s="3405"/>
      <c r="AA31" s="3405"/>
      <c r="AB31" s="3405"/>
      <c r="AC31" s="3405"/>
      <c r="AD31" s="3405"/>
      <c r="AE31" s="3405"/>
      <c r="AF31" s="3405"/>
      <c r="AG31" s="3405"/>
      <c r="AH31" s="3405"/>
      <c r="AI31" s="3405"/>
      <c r="AJ31" s="3405"/>
      <c r="AK31" s="3406"/>
      <c r="AL31" s="3369"/>
      <c r="AM31" s="3369"/>
      <c r="AN31" s="3369"/>
      <c r="AO31" s="3369"/>
      <c r="AP31" s="181"/>
      <c r="AQ31" s="181"/>
      <c r="AR31" s="181"/>
      <c r="AS31" s="181"/>
      <c r="AT31" s="181"/>
      <c r="AU31" s="181"/>
      <c r="AV31" s="181"/>
      <c r="AW31" s="181"/>
      <c r="AX31" s="181"/>
    </row>
    <row r="32" spans="1:50" s="402" customFormat="1" ht="31.5" customHeight="1">
      <c r="A32" s="3382"/>
      <c r="B32" s="3382"/>
      <c r="C32" s="3382"/>
      <c r="D32" s="3408"/>
      <c r="E32" s="3369"/>
      <c r="F32" s="3407" t="s">
        <v>3033</v>
      </c>
      <c r="G32" s="3407"/>
      <c r="H32" s="3407"/>
      <c r="I32" s="3407"/>
      <c r="J32" s="3369"/>
      <c r="K32" s="3394"/>
      <c r="L32" s="3416">
        <f>★入力画面!M232</f>
        <v>0</v>
      </c>
      <c r="M32" s="3417"/>
      <c r="N32" s="3417"/>
      <c r="O32" s="3417"/>
      <c r="P32" s="3417"/>
      <c r="Q32" s="3417"/>
      <c r="R32" s="3417"/>
      <c r="S32" s="3417"/>
      <c r="T32" s="3417"/>
      <c r="U32" s="3417"/>
      <c r="V32" s="3417"/>
      <c r="W32" s="3417"/>
      <c r="X32" s="3417"/>
      <c r="Y32" s="3404"/>
      <c r="Z32" s="3405"/>
      <c r="AA32" s="3405"/>
      <c r="AB32" s="3405"/>
      <c r="AC32" s="3405"/>
      <c r="AD32" s="3405"/>
      <c r="AE32" s="3405"/>
      <c r="AF32" s="3405"/>
      <c r="AG32" s="3405"/>
      <c r="AH32" s="3405"/>
      <c r="AI32" s="3405"/>
      <c r="AJ32" s="3405"/>
      <c r="AK32" s="3406"/>
      <c r="AL32" s="3369"/>
      <c r="AM32" s="3369"/>
      <c r="AN32" s="3369"/>
      <c r="AO32" s="3369"/>
      <c r="AP32" s="181"/>
      <c r="AQ32" s="181"/>
      <c r="AR32" s="181"/>
      <c r="AS32" s="181"/>
      <c r="AT32" s="181"/>
      <c r="AU32" s="181"/>
      <c r="AV32" s="181"/>
      <c r="AW32" s="181"/>
      <c r="AX32" s="181"/>
    </row>
    <row r="33" spans="1:50" s="402" customFormat="1" ht="31.5" customHeight="1">
      <c r="A33" s="3382"/>
      <c r="B33" s="3382"/>
      <c r="C33" s="3382"/>
      <c r="D33" s="3408"/>
      <c r="E33" s="3369"/>
      <c r="F33" s="3407" t="s">
        <v>3989</v>
      </c>
      <c r="G33" s="3407"/>
      <c r="H33" s="3407"/>
      <c r="I33" s="3407"/>
      <c r="J33" s="3369"/>
      <c r="K33" s="3394"/>
      <c r="L33" s="3416">
        <f>★入力画面!M233</f>
        <v>0</v>
      </c>
      <c r="M33" s="3417"/>
      <c r="N33" s="3417"/>
      <c r="O33" s="3417"/>
      <c r="P33" s="3417"/>
      <c r="Q33" s="3417"/>
      <c r="R33" s="3417"/>
      <c r="S33" s="3417"/>
      <c r="T33" s="3417"/>
      <c r="U33" s="3417"/>
      <c r="V33" s="3417"/>
      <c r="W33" s="3417"/>
      <c r="X33" s="3417"/>
      <c r="Y33" s="3404"/>
      <c r="Z33" s="3405"/>
      <c r="AA33" s="3405"/>
      <c r="AB33" s="3405"/>
      <c r="AC33" s="3405"/>
      <c r="AD33" s="3405"/>
      <c r="AE33" s="3405"/>
      <c r="AF33" s="3405"/>
      <c r="AG33" s="3405"/>
      <c r="AH33" s="3405"/>
      <c r="AI33" s="3405"/>
      <c r="AJ33" s="3405"/>
      <c r="AK33" s="3406"/>
      <c r="AL33" s="3369"/>
      <c r="AM33" s="3369"/>
      <c r="AN33" s="3369"/>
      <c r="AO33" s="3369"/>
      <c r="AP33" s="181"/>
      <c r="AQ33" s="181"/>
      <c r="AR33" s="181"/>
      <c r="AS33" s="181"/>
      <c r="AT33" s="181"/>
      <c r="AU33" s="181"/>
      <c r="AV33" s="181"/>
      <c r="AW33" s="181"/>
      <c r="AX33" s="181"/>
    </row>
    <row r="34" spans="1:50" s="402" customFormat="1" ht="15" customHeight="1" thickBot="1">
      <c r="A34" s="3382"/>
      <c r="B34" s="3382"/>
      <c r="C34" s="3382"/>
      <c r="D34" s="3419"/>
      <c r="E34" s="3420"/>
      <c r="F34" s="3420"/>
      <c r="G34" s="3420"/>
      <c r="H34" s="3420"/>
      <c r="I34" s="3420"/>
      <c r="J34" s="3420"/>
      <c r="K34" s="3420"/>
      <c r="L34" s="3421"/>
      <c r="M34" s="3420"/>
      <c r="N34" s="3420"/>
      <c r="O34" s="3420"/>
      <c r="P34" s="3420"/>
      <c r="Q34" s="3420"/>
      <c r="R34" s="3420"/>
      <c r="S34" s="3420"/>
      <c r="T34" s="3420"/>
      <c r="U34" s="3420"/>
      <c r="V34" s="3420"/>
      <c r="W34" s="3420"/>
      <c r="X34" s="3420"/>
      <c r="Y34" s="3422"/>
      <c r="Z34" s="3423"/>
      <c r="AA34" s="3423"/>
      <c r="AB34" s="3423"/>
      <c r="AC34" s="3423"/>
      <c r="AD34" s="3423"/>
      <c r="AE34" s="3423"/>
      <c r="AF34" s="3423"/>
      <c r="AG34" s="3423"/>
      <c r="AH34" s="3423"/>
      <c r="AI34" s="3423"/>
      <c r="AJ34" s="3423"/>
      <c r="AK34" s="3424"/>
      <c r="AL34" s="3369"/>
      <c r="AM34" s="3369"/>
      <c r="AN34" s="3369"/>
      <c r="AO34" s="3369"/>
      <c r="AP34" s="181"/>
      <c r="AQ34" s="181"/>
      <c r="AR34" s="181"/>
      <c r="AS34" s="181"/>
      <c r="AT34" s="181"/>
      <c r="AU34" s="181"/>
      <c r="AV34" s="181"/>
      <c r="AW34" s="181"/>
      <c r="AX34" s="181"/>
    </row>
    <row r="35" spans="1:50" s="402" customFormat="1" ht="15" customHeight="1">
      <c r="A35" s="3382"/>
      <c r="B35" s="3382"/>
      <c r="C35" s="3382"/>
      <c r="D35" s="3369"/>
      <c r="E35" s="3369"/>
      <c r="F35" s="3369"/>
      <c r="G35" s="3369"/>
      <c r="H35" s="3369"/>
      <c r="I35" s="3369"/>
      <c r="J35" s="3369"/>
      <c r="K35" s="3369"/>
      <c r="L35" s="3369"/>
      <c r="M35" s="3369"/>
      <c r="N35" s="3369"/>
      <c r="O35" s="3369"/>
      <c r="P35" s="3369"/>
      <c r="Q35" s="3369"/>
      <c r="R35" s="3369"/>
      <c r="S35" s="3369"/>
      <c r="T35" s="3369"/>
      <c r="U35" s="3369"/>
      <c r="V35" s="3369"/>
      <c r="W35" s="3369"/>
      <c r="X35" s="3369"/>
      <c r="Y35" s="3369"/>
      <c r="Z35" s="3369"/>
      <c r="AA35" s="3369"/>
      <c r="AB35" s="3369"/>
      <c r="AC35" s="3369"/>
      <c r="AD35" s="3369"/>
      <c r="AE35" s="3369"/>
      <c r="AF35" s="3369"/>
      <c r="AG35" s="3369"/>
      <c r="AH35" s="3369"/>
      <c r="AI35" s="3369"/>
      <c r="AJ35" s="3369"/>
      <c r="AK35" s="3369"/>
      <c r="AL35" s="3369"/>
      <c r="AM35" s="3369"/>
      <c r="AN35" s="3369"/>
      <c r="AO35" s="3369"/>
      <c r="AP35" s="181"/>
      <c r="AQ35" s="181"/>
      <c r="AR35" s="181"/>
      <c r="AS35" s="181"/>
      <c r="AT35" s="181"/>
      <c r="AU35" s="181"/>
      <c r="AV35" s="181"/>
      <c r="AW35" s="181"/>
      <c r="AX35" s="181"/>
    </row>
    <row r="36" spans="1:50" s="402" customFormat="1" ht="15" customHeight="1">
      <c r="A36" s="3382"/>
      <c r="B36" s="3382"/>
      <c r="C36" s="3382"/>
      <c r="D36" s="3369" t="s">
        <v>3742</v>
      </c>
      <c r="E36" s="3369"/>
      <c r="F36" s="3369"/>
      <c r="G36" s="3369"/>
      <c r="H36" s="3369"/>
      <c r="I36" s="3369"/>
      <c r="J36" s="3369"/>
      <c r="K36" s="3369"/>
      <c r="L36" s="3369"/>
      <c r="M36" s="3369"/>
      <c r="N36" s="3369"/>
      <c r="O36" s="3369"/>
      <c r="P36" s="3369"/>
      <c r="Q36" s="3369"/>
      <c r="R36" s="3369"/>
      <c r="S36" s="3369"/>
      <c r="T36" s="3369"/>
      <c r="U36" s="3369"/>
      <c r="V36" s="3369"/>
      <c r="W36" s="3369"/>
      <c r="X36" s="3369"/>
      <c r="Y36" s="3369"/>
      <c r="Z36" s="3369"/>
      <c r="AA36" s="3369"/>
      <c r="AB36" s="3369"/>
      <c r="AC36" s="3369"/>
      <c r="AD36" s="3369"/>
      <c r="AE36" s="3369"/>
      <c r="AF36" s="3369"/>
      <c r="AG36" s="3369"/>
      <c r="AH36" s="3369"/>
      <c r="AI36" s="3369"/>
      <c r="AJ36" s="3369"/>
      <c r="AK36" s="3369"/>
      <c r="AL36" s="3369"/>
      <c r="AM36" s="3369"/>
      <c r="AN36" s="3369"/>
      <c r="AO36" s="3369"/>
      <c r="AP36" s="181"/>
      <c r="AQ36" s="181"/>
      <c r="AR36" s="181"/>
      <c r="AS36" s="181"/>
      <c r="AT36" s="181"/>
      <c r="AU36" s="181"/>
      <c r="AV36" s="181"/>
      <c r="AW36" s="181"/>
      <c r="AX36" s="181"/>
    </row>
    <row r="37" spans="1:50" s="402" customFormat="1" ht="18.75" customHeight="1">
      <c r="A37" s="3382"/>
      <c r="B37" s="3382"/>
      <c r="C37" s="3382"/>
      <c r="D37" s="3418" t="s">
        <v>3991</v>
      </c>
      <c r="E37" s="3418"/>
      <c r="F37" s="3418"/>
      <c r="G37" s="3418"/>
      <c r="H37" s="3418"/>
      <c r="I37" s="3418"/>
      <c r="J37" s="3418"/>
      <c r="K37" s="3418"/>
      <c r="L37" s="3418"/>
      <c r="M37" s="3418"/>
      <c r="N37" s="3418"/>
      <c r="O37" s="3418"/>
      <c r="P37" s="3418"/>
      <c r="Q37" s="3418"/>
      <c r="R37" s="3418"/>
      <c r="S37" s="3418"/>
      <c r="T37" s="3418"/>
      <c r="U37" s="3418"/>
      <c r="V37" s="3418"/>
      <c r="W37" s="3418"/>
      <c r="X37" s="3418"/>
      <c r="Y37" s="3418"/>
      <c r="Z37" s="3418"/>
      <c r="AA37" s="3418"/>
      <c r="AB37" s="3418"/>
      <c r="AC37" s="3418"/>
      <c r="AD37" s="3418"/>
      <c r="AE37" s="3418"/>
      <c r="AF37" s="3418"/>
      <c r="AG37" s="3418"/>
      <c r="AH37" s="3418"/>
      <c r="AI37" s="3418"/>
      <c r="AJ37" s="3418"/>
      <c r="AK37" s="3418"/>
      <c r="AL37" s="3369"/>
      <c r="AM37" s="3369"/>
      <c r="AN37" s="3369"/>
      <c r="AO37" s="3369"/>
      <c r="AP37" s="181"/>
      <c r="AQ37" s="181"/>
      <c r="AR37" s="181"/>
      <c r="AS37" s="181"/>
      <c r="AT37" s="181"/>
      <c r="AU37" s="181"/>
      <c r="AV37" s="181"/>
      <c r="AW37" s="181"/>
      <c r="AX37" s="181"/>
    </row>
    <row r="38" spans="1:50" s="402" customFormat="1" ht="18.75" customHeight="1">
      <c r="A38" s="3382"/>
      <c r="B38" s="3382"/>
      <c r="C38" s="3382"/>
      <c r="D38" s="3418" t="s">
        <v>3992</v>
      </c>
      <c r="E38" s="3418"/>
      <c r="F38" s="3418"/>
      <c r="G38" s="3418"/>
      <c r="H38" s="3418"/>
      <c r="I38" s="3418"/>
      <c r="J38" s="3418"/>
      <c r="K38" s="3418"/>
      <c r="L38" s="3418"/>
      <c r="M38" s="3418"/>
      <c r="N38" s="3418"/>
      <c r="O38" s="3418"/>
      <c r="P38" s="3418"/>
      <c r="Q38" s="3418"/>
      <c r="R38" s="3418"/>
      <c r="S38" s="3418"/>
      <c r="T38" s="3418"/>
      <c r="U38" s="3418"/>
      <c r="V38" s="3418"/>
      <c r="W38" s="3418"/>
      <c r="X38" s="3418"/>
      <c r="Y38" s="3418"/>
      <c r="Z38" s="3418"/>
      <c r="AA38" s="3418"/>
      <c r="AB38" s="3418"/>
      <c r="AC38" s="3418"/>
      <c r="AD38" s="3418"/>
      <c r="AE38" s="3418"/>
      <c r="AF38" s="3418"/>
      <c r="AG38" s="3418"/>
      <c r="AH38" s="3418"/>
      <c r="AI38" s="3418"/>
      <c r="AJ38" s="3418"/>
      <c r="AK38" s="3418"/>
      <c r="AL38" s="3369"/>
      <c r="AM38" s="3369"/>
      <c r="AN38" s="3369"/>
      <c r="AO38" s="3369"/>
      <c r="AP38" s="181"/>
      <c r="AQ38" s="181"/>
      <c r="AR38" s="181"/>
      <c r="AS38" s="181"/>
      <c r="AT38" s="181"/>
      <c r="AU38" s="181"/>
      <c r="AV38" s="181"/>
      <c r="AW38" s="181"/>
      <c r="AX38" s="181"/>
    </row>
    <row r="39" spans="1:50" s="402" customFormat="1" ht="15" customHeight="1">
      <c r="A39" s="3382"/>
      <c r="B39" s="3382"/>
      <c r="C39" s="3382"/>
      <c r="D39" s="3369"/>
      <c r="E39" s="3369"/>
      <c r="F39" s="3369"/>
      <c r="G39" s="3369"/>
      <c r="H39" s="3369"/>
      <c r="I39" s="3369"/>
      <c r="J39" s="3369"/>
      <c r="K39" s="3369"/>
      <c r="L39" s="3369"/>
      <c r="M39" s="3369"/>
      <c r="N39" s="3369"/>
      <c r="O39" s="3369"/>
      <c r="P39" s="3369"/>
      <c r="Q39" s="3369"/>
      <c r="R39" s="3369"/>
      <c r="S39" s="3369"/>
      <c r="T39" s="3369"/>
      <c r="U39" s="3369"/>
      <c r="V39" s="3369"/>
      <c r="W39" s="3369"/>
      <c r="X39" s="3369"/>
      <c r="Y39" s="3369"/>
      <c r="Z39" s="3369"/>
      <c r="AA39" s="3369"/>
      <c r="AB39" s="3369"/>
      <c r="AC39" s="3369"/>
      <c r="AD39" s="3369"/>
      <c r="AE39" s="3369"/>
      <c r="AF39" s="3369"/>
      <c r="AG39" s="3369"/>
      <c r="AH39" s="3369"/>
      <c r="AI39" s="3369"/>
      <c r="AJ39" s="3369"/>
      <c r="AK39" s="3369"/>
      <c r="AL39" s="3369"/>
      <c r="AM39" s="3369"/>
      <c r="AN39" s="3369"/>
      <c r="AO39" s="3369"/>
      <c r="AP39" s="181"/>
      <c r="AQ39" s="181"/>
      <c r="AR39" s="181"/>
      <c r="AS39" s="181"/>
      <c r="AT39" s="181"/>
      <c r="AU39" s="181"/>
      <c r="AV39" s="181"/>
      <c r="AW39" s="181"/>
      <c r="AX39" s="181"/>
    </row>
    <row r="40" spans="1:50" s="402" customFormat="1" ht="15" customHeight="1">
      <c r="A40" s="3382"/>
      <c r="B40" s="3382"/>
      <c r="C40" s="3382"/>
      <c r="D40" s="3369"/>
      <c r="E40" s="3369"/>
      <c r="F40" s="3369"/>
      <c r="G40" s="3369"/>
      <c r="H40" s="3369"/>
      <c r="I40" s="3369"/>
      <c r="J40" s="3369"/>
      <c r="K40" s="3369"/>
      <c r="L40" s="3369"/>
      <c r="M40" s="3369"/>
      <c r="N40" s="3369"/>
      <c r="O40" s="3369"/>
      <c r="P40" s="3369"/>
      <c r="Q40" s="3369"/>
      <c r="R40" s="3369"/>
      <c r="S40" s="3369"/>
      <c r="T40" s="3369"/>
      <c r="U40" s="3369"/>
      <c r="V40" s="3369"/>
      <c r="W40" s="3369"/>
      <c r="X40" s="3369"/>
      <c r="Y40" s="3369"/>
      <c r="Z40" s="3369"/>
      <c r="AA40" s="3369"/>
      <c r="AB40" s="3369"/>
      <c r="AC40" s="3369"/>
      <c r="AD40" s="3369"/>
      <c r="AE40" s="3369"/>
      <c r="AF40" s="3369"/>
      <c r="AG40" s="3369"/>
      <c r="AH40" s="3369"/>
      <c r="AI40" s="3369"/>
      <c r="AJ40" s="3369"/>
      <c r="AK40" s="3369"/>
      <c r="AL40" s="3369"/>
      <c r="AM40" s="3369"/>
      <c r="AN40" s="3369"/>
      <c r="AO40" s="3369"/>
      <c r="AP40" s="181"/>
      <c r="AQ40" s="181"/>
      <c r="AR40" s="181"/>
      <c r="AS40" s="181"/>
      <c r="AT40" s="181"/>
      <c r="AU40" s="181"/>
      <c r="AV40" s="181"/>
      <c r="AW40" s="181"/>
      <c r="AX40" s="181"/>
    </row>
    <row r="41" spans="1:50" s="402" customFormat="1" ht="15" customHeight="1">
      <c r="A41" s="3382"/>
      <c r="B41" s="3382"/>
      <c r="C41" s="3382"/>
      <c r="D41" s="3369"/>
      <c r="E41" s="3369"/>
      <c r="F41" s="3369"/>
      <c r="G41" s="3369"/>
      <c r="H41" s="3369"/>
      <c r="I41" s="3369"/>
      <c r="J41" s="3369"/>
      <c r="K41" s="3369"/>
      <c r="L41" s="3369"/>
      <c r="M41" s="3369"/>
      <c r="N41" s="3369"/>
      <c r="O41" s="3369"/>
      <c r="P41" s="3369"/>
      <c r="Q41" s="3369"/>
      <c r="R41" s="3369"/>
      <c r="S41" s="3369"/>
      <c r="T41" s="3369"/>
      <c r="U41" s="3369"/>
      <c r="V41" s="3369"/>
      <c r="W41" s="3369"/>
      <c r="X41" s="3369"/>
      <c r="Y41" s="3369"/>
      <c r="Z41" s="3369"/>
      <c r="AA41" s="3369"/>
      <c r="AB41" s="3369"/>
      <c r="AC41" s="3369"/>
      <c r="AD41" s="3369"/>
      <c r="AE41" s="3369"/>
      <c r="AF41" s="3369"/>
      <c r="AG41" s="3369"/>
      <c r="AH41" s="3369"/>
      <c r="AI41" s="3369"/>
      <c r="AJ41" s="3369"/>
      <c r="AK41" s="3369"/>
      <c r="AL41" s="3369"/>
      <c r="AM41" s="3369"/>
      <c r="AN41" s="3369"/>
      <c r="AO41" s="3369"/>
      <c r="AP41" s="181"/>
      <c r="AQ41" s="181"/>
      <c r="AR41" s="181"/>
      <c r="AS41" s="181"/>
      <c r="AT41" s="181"/>
      <c r="AU41" s="181"/>
      <c r="AV41" s="181"/>
      <c r="AW41" s="181"/>
      <c r="AX41" s="181"/>
    </row>
    <row r="42" spans="1:50" ht="15" customHeight="1">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row>
    <row r="43" spans="1:50" ht="15" hidden="1" customHeight="1">
      <c r="AQ43" s="401"/>
      <c r="AR43" s="401"/>
      <c r="AS43" s="401"/>
      <c r="AT43" s="401"/>
      <c r="AU43" s="401"/>
      <c r="AV43" s="401"/>
      <c r="AW43" s="401"/>
      <c r="AX43" s="401"/>
    </row>
    <row r="44" spans="1:50" ht="15" hidden="1" customHeight="1">
      <c r="AQ44" s="401"/>
      <c r="AR44" s="401"/>
      <c r="AS44" s="401"/>
      <c r="AT44" s="401"/>
      <c r="AU44" s="401"/>
      <c r="AV44" s="401"/>
      <c r="AW44" s="401"/>
      <c r="AX44" s="401"/>
    </row>
    <row r="45" spans="1:50" ht="15" hidden="1" customHeight="1">
      <c r="AQ45" s="401"/>
      <c r="AR45" s="401"/>
      <c r="AS45" s="401"/>
      <c r="AT45" s="401"/>
      <c r="AU45" s="401"/>
      <c r="AV45" s="401"/>
      <c r="AW45" s="401"/>
      <c r="AX45" s="401"/>
    </row>
  </sheetData>
  <sheetProtection algorithmName="SHA-512" hashValue="woilk6aqP7G4CJBY/FS3f3kKjNwN1bYBnwKL3e/6dbNoY8im1oh4kq5PJlosfyNQ+oh61YD83bEvAadcH6YfvA==" saltValue="FioV0v0c4ktfO/FnzDayHg==" spinCount="100000" sheet="1" objects="1" scenarios="1"/>
  <mergeCells count="104">
    <mergeCell ref="D38:AK38"/>
    <mergeCell ref="D39:AK41"/>
    <mergeCell ref="D34:K34"/>
    <mergeCell ref="L34:X34"/>
    <mergeCell ref="Y34:AK34"/>
    <mergeCell ref="D35:AK35"/>
    <mergeCell ref="D36:AK36"/>
    <mergeCell ref="D37:AK37"/>
    <mergeCell ref="F32:I32"/>
    <mergeCell ref="L32:X32"/>
    <mergeCell ref="Y32:AK32"/>
    <mergeCell ref="F33:I33"/>
    <mergeCell ref="L33:X33"/>
    <mergeCell ref="Y33:AK33"/>
    <mergeCell ref="L29:X29"/>
    <mergeCell ref="Y29:AK29"/>
    <mergeCell ref="F30:I30"/>
    <mergeCell ref="L30:X30"/>
    <mergeCell ref="Y30:AK30"/>
    <mergeCell ref="F31:I31"/>
    <mergeCell ref="L31:X31"/>
    <mergeCell ref="Y31:AK31"/>
    <mergeCell ref="E26:K26"/>
    <mergeCell ref="L26:X27"/>
    <mergeCell ref="Y26:AK27"/>
    <mergeCell ref="D27:K27"/>
    <mergeCell ref="D28:E33"/>
    <mergeCell ref="F28:I28"/>
    <mergeCell ref="J28:K33"/>
    <mergeCell ref="L28:X28"/>
    <mergeCell ref="Y28:AK28"/>
    <mergeCell ref="F29:I29"/>
    <mergeCell ref="D24:K24"/>
    <mergeCell ref="L24:X24"/>
    <mergeCell ref="Y24:AK24"/>
    <mergeCell ref="D25:K25"/>
    <mergeCell ref="L25:X25"/>
    <mergeCell ref="Y25:AK25"/>
    <mergeCell ref="F22:I22"/>
    <mergeCell ref="J22:K22"/>
    <mergeCell ref="L22:X22"/>
    <mergeCell ref="Y22:AK22"/>
    <mergeCell ref="F23:I23"/>
    <mergeCell ref="J23:K23"/>
    <mergeCell ref="L23:X23"/>
    <mergeCell ref="Y23:AK23"/>
    <mergeCell ref="L21:X21"/>
    <mergeCell ref="Y21:AK21"/>
    <mergeCell ref="F18:I18"/>
    <mergeCell ref="J18:K18"/>
    <mergeCell ref="L18:X18"/>
    <mergeCell ref="Y18:AK18"/>
    <mergeCell ref="F19:I19"/>
    <mergeCell ref="J19:K19"/>
    <mergeCell ref="L19:X19"/>
    <mergeCell ref="Y19:AK19"/>
    <mergeCell ref="Y7:AI8"/>
    <mergeCell ref="AJ7:AK8"/>
    <mergeCell ref="L16:X16"/>
    <mergeCell ref="Y16:AK16"/>
    <mergeCell ref="F17:I17"/>
    <mergeCell ref="J17:K17"/>
    <mergeCell ref="L17:X17"/>
    <mergeCell ref="Y17:AK17"/>
    <mergeCell ref="D14:K14"/>
    <mergeCell ref="L14:X14"/>
    <mergeCell ref="Y14:AK14"/>
    <mergeCell ref="D15:E23"/>
    <mergeCell ref="F15:I15"/>
    <mergeCell ref="J15:K15"/>
    <mergeCell ref="L15:X15"/>
    <mergeCell ref="Y15:AK15"/>
    <mergeCell ref="F16:I16"/>
    <mergeCell ref="J16:K16"/>
    <mergeCell ref="F20:I20"/>
    <mergeCell ref="J20:K20"/>
    <mergeCell ref="L20:X20"/>
    <mergeCell ref="Y20:AK20"/>
    <mergeCell ref="F21:I21"/>
    <mergeCell ref="J21:K21"/>
    <mergeCell ref="AL7:AO41"/>
    <mergeCell ref="D9:AK9"/>
    <mergeCell ref="D10:E11"/>
    <mergeCell ref="F10:I11"/>
    <mergeCell ref="J10:K11"/>
    <mergeCell ref="L10:X11"/>
    <mergeCell ref="Y10:AK11"/>
    <mergeCell ref="A1:C41"/>
    <mergeCell ref="D1:AO1"/>
    <mergeCell ref="D2:AK2"/>
    <mergeCell ref="AL2:AO2"/>
    <mergeCell ref="D3:O4"/>
    <mergeCell ref="P3:Y4"/>
    <mergeCell ref="Z3:AO4"/>
    <mergeCell ref="D5:N6"/>
    <mergeCell ref="O5:Z6"/>
    <mergeCell ref="AA5:AO6"/>
    <mergeCell ref="D12:K12"/>
    <mergeCell ref="L12:X12"/>
    <mergeCell ref="Y12:AK12"/>
    <mergeCell ref="E13:K13"/>
    <mergeCell ref="L13:X13"/>
    <mergeCell ref="Y13:AK13"/>
    <mergeCell ref="D7:X8"/>
  </mergeCells>
  <phoneticPr fontId="23"/>
  <dataValidations count="2">
    <dataValidation imeMode="off" allowBlank="1" showInputMessage="1" sqref="M24:X25 Y15:AK33 L26:X27 L15:L25 L28:L33" xr:uid="{EEF0668C-49B4-4C0A-A9BB-829B50E4472C}"/>
    <dataValidation imeMode="hiragana" allowBlank="1" showInputMessage="1" sqref="P3 AA5 O5 L10 Y10 D10 Y34 L34 D34 AL7:AN7 D15 D24 F10 AP1 D28 A42:AP1048576 AY1:XFD1048576" xr:uid="{9E3F0084-4985-4CAF-BC95-9AC406CBA658}"/>
  </dataValidations>
  <printOptions horizontalCentered="1" verticalCentered="1"/>
  <pageMargins left="0" right="0" top="0" bottom="0" header="0.51181102362204722"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D7C469F6-70AD-40AD-8962-DE106486CF1B}">
            <xm:f>NOT(★入力画面!$BL$2=21)</xm:f>
            <x14:dxf>
              <fill>
                <patternFill>
                  <bgColor theme="0" tint="-0.499984740745262"/>
                </patternFill>
              </fill>
            </x14:dxf>
          </x14:cfRule>
          <xm:sqref>A1:AO41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008000"/>
    <pageSetUpPr autoPageBreaks="0" fitToPage="1"/>
  </sheetPr>
  <dimension ref="A1:CI97"/>
  <sheetViews>
    <sheetView showGridLines="0" showRowColHeaders="0" workbookViewId="0">
      <selection sqref="A1:D15"/>
    </sheetView>
  </sheetViews>
  <sheetFormatPr defaultColWidth="0" defaultRowHeight="0" customHeight="1" zeroHeight="1"/>
  <cols>
    <col min="1" max="2" width="1.5" style="356" customWidth="1"/>
    <col min="3" max="3" width="1.625" style="356" customWidth="1"/>
    <col min="4" max="4" width="0.875" style="356" customWidth="1"/>
    <col min="5" max="5" width="2.125" style="356" customWidth="1"/>
    <col min="6" max="6" width="0.875" style="356" customWidth="1"/>
    <col min="7" max="25" width="1.5" style="356" customWidth="1"/>
    <col min="26" max="27" width="0.75" style="356" customWidth="1"/>
    <col min="28" max="28" width="1.5" style="356" customWidth="1"/>
    <col min="29" max="41" width="0.75" style="356" customWidth="1"/>
    <col min="42" max="42" width="1.5" style="356" customWidth="1"/>
    <col min="43" max="44" width="0.75" style="356" customWidth="1"/>
    <col min="45" max="46" width="1.5" style="356" customWidth="1"/>
    <col min="47" max="48" width="0.75" style="356" customWidth="1"/>
    <col min="49" max="76" width="1.5" style="356" customWidth="1"/>
    <col min="77" max="77" width="1.625" style="356" customWidth="1"/>
    <col min="78" max="78" width="2.5" style="126" customWidth="1"/>
    <col min="79" max="86" width="2.5" style="33" customWidth="1"/>
    <col min="87" max="87" width="0" style="356" hidden="1" customWidth="1"/>
    <col min="88" max="16384" width="2.5" style="356" hidden="1"/>
  </cols>
  <sheetData>
    <row r="1" spans="1:86" ht="15" customHeight="1">
      <c r="A1" s="2290"/>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c r="AO1" s="2290"/>
      <c r="AP1" s="2290"/>
      <c r="AQ1" s="2290"/>
      <c r="AR1" s="2290"/>
      <c r="AS1" s="2290"/>
      <c r="AT1" s="2290"/>
      <c r="AU1" s="2290"/>
      <c r="AV1" s="2290"/>
      <c r="AW1" s="2290"/>
      <c r="AX1" s="2290"/>
      <c r="AY1" s="2290"/>
      <c r="AZ1" s="2290"/>
      <c r="BA1" s="2290"/>
      <c r="BB1" s="2290"/>
      <c r="BC1" s="2290"/>
      <c r="BD1" s="2290"/>
      <c r="BE1" s="2290"/>
      <c r="BF1" s="2290"/>
      <c r="BG1" s="2290"/>
      <c r="BH1" s="2290"/>
      <c r="BI1" s="2290"/>
      <c r="BJ1" s="2290"/>
      <c r="BK1" s="2290"/>
      <c r="BL1" s="2290"/>
      <c r="BM1" s="2290"/>
      <c r="BN1" s="2290"/>
      <c r="BO1" s="2290"/>
      <c r="BP1" s="2290"/>
      <c r="BQ1" s="2290"/>
      <c r="BR1" s="2290"/>
      <c r="BS1" s="2290"/>
      <c r="BT1" s="2290"/>
      <c r="BU1" s="2290"/>
      <c r="BV1" s="2290"/>
      <c r="BW1" s="2290"/>
      <c r="BX1" s="2290"/>
      <c r="BY1" s="385"/>
      <c r="BZ1" s="41"/>
      <c r="CA1" s="41"/>
      <c r="CB1" s="41"/>
      <c r="CC1" s="41"/>
      <c r="CD1" s="41"/>
      <c r="CE1" s="41"/>
      <c r="CF1" s="41"/>
      <c r="CG1" s="41"/>
      <c r="CH1" s="41"/>
    </row>
    <row r="2" spans="1:86" ht="22.5" customHeight="1">
      <c r="A2" s="2290"/>
      <c r="B2" s="2290"/>
      <c r="C2" s="2290"/>
      <c r="D2" s="2290"/>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3029"/>
      <c r="AO2" s="3029"/>
      <c r="AP2" s="3029"/>
      <c r="AQ2" s="3029"/>
      <c r="AR2" s="3029"/>
      <c r="AS2" s="3029"/>
      <c r="AT2" s="3029"/>
      <c r="AU2" s="3029"/>
      <c r="AV2" s="3029"/>
      <c r="AW2" s="3029"/>
      <c r="AX2" s="3029"/>
      <c r="AY2" s="3029"/>
      <c r="AZ2" s="3029"/>
      <c r="BA2" s="3029"/>
      <c r="BB2" s="3029"/>
      <c r="BC2" s="3029"/>
      <c r="BD2" s="3029"/>
      <c r="BE2" s="3029"/>
      <c r="BF2" s="3029"/>
      <c r="BG2" s="3029"/>
      <c r="BH2" s="3029"/>
      <c r="BI2" s="3029"/>
      <c r="BJ2" s="3029"/>
      <c r="BK2" s="3029"/>
      <c r="BL2" s="3029"/>
      <c r="BM2" s="3029"/>
      <c r="BN2" s="3029"/>
      <c r="BO2" s="3029"/>
      <c r="BP2" s="3029"/>
      <c r="BQ2" s="3029"/>
      <c r="BR2" s="3029"/>
      <c r="BS2" s="3029"/>
      <c r="BT2" s="3029"/>
      <c r="BU2" s="3029"/>
      <c r="BV2" s="3029"/>
      <c r="BW2" s="3029"/>
      <c r="BX2" s="3029"/>
      <c r="BY2" s="3029"/>
      <c r="BZ2" s="41"/>
      <c r="CA2" s="41"/>
      <c r="CB2" s="41"/>
      <c r="CC2" s="41"/>
      <c r="CD2" s="41"/>
      <c r="CE2" s="41"/>
      <c r="CF2" s="41"/>
      <c r="CG2" s="41"/>
      <c r="CH2" s="41"/>
    </row>
    <row r="3" spans="1:86" s="360" customFormat="1" ht="7.5" customHeight="1">
      <c r="A3" s="2290"/>
      <c r="B3" s="2290"/>
      <c r="C3" s="2290"/>
      <c r="D3" s="2290"/>
      <c r="E3" s="2769"/>
      <c r="F3" s="2769"/>
      <c r="G3" s="2769"/>
      <c r="H3" s="2769"/>
      <c r="I3" s="2769"/>
      <c r="J3" s="2769"/>
      <c r="K3" s="2769"/>
      <c r="L3" s="2769"/>
      <c r="M3" s="2769"/>
      <c r="N3" s="2769"/>
      <c r="O3" s="2769"/>
      <c r="P3" s="2769"/>
      <c r="Q3" s="2769"/>
      <c r="R3" s="2769"/>
      <c r="S3" s="2769"/>
      <c r="T3" s="2769"/>
      <c r="U3" s="2769"/>
      <c r="V3" s="2769"/>
      <c r="W3" s="2769"/>
      <c r="X3" s="2769"/>
      <c r="Y3" s="2769"/>
      <c r="Z3" s="2301" t="s">
        <v>272</v>
      </c>
      <c r="AA3" s="2301"/>
      <c r="AB3" s="2301"/>
      <c r="AC3" s="2301"/>
      <c r="AD3" s="2301"/>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1"/>
      <c r="BC3" s="2301"/>
      <c r="BD3" s="2289"/>
      <c r="BE3" s="2289"/>
      <c r="BF3" s="2289"/>
      <c r="BG3" s="2289"/>
      <c r="BH3" s="2289"/>
      <c r="BI3" s="2289"/>
      <c r="BJ3" s="2289"/>
      <c r="BK3" s="2289"/>
      <c r="BL3" s="2289"/>
      <c r="BM3" s="2289"/>
      <c r="BN3" s="2289"/>
      <c r="BO3" s="2289"/>
      <c r="BP3" s="2289"/>
      <c r="BQ3" s="2289"/>
      <c r="BR3" s="2289"/>
      <c r="BS3" s="2289"/>
      <c r="BT3" s="2289"/>
      <c r="BU3" s="2289"/>
      <c r="BV3" s="2289"/>
      <c r="BW3" s="2289"/>
      <c r="BX3" s="2769"/>
      <c r="BY3" s="2769"/>
      <c r="BZ3" s="41"/>
      <c r="CA3" s="41"/>
      <c r="CB3" s="41"/>
      <c r="CC3" s="41"/>
      <c r="CD3" s="41"/>
      <c r="CE3" s="41"/>
      <c r="CF3" s="41"/>
      <c r="CG3" s="41"/>
      <c r="CH3" s="41"/>
    </row>
    <row r="4" spans="1:86" s="360" customFormat="1" ht="15" customHeight="1">
      <c r="A4" s="2290"/>
      <c r="B4" s="2290"/>
      <c r="C4" s="2290"/>
      <c r="D4" s="2290"/>
      <c r="E4" s="2769"/>
      <c r="F4" s="2769"/>
      <c r="G4" s="2769"/>
      <c r="H4" s="2769"/>
      <c r="I4" s="2769"/>
      <c r="J4" s="2769"/>
      <c r="K4" s="2769"/>
      <c r="L4" s="2769"/>
      <c r="M4" s="2769"/>
      <c r="N4" s="2769"/>
      <c r="O4" s="2769"/>
      <c r="P4" s="2769"/>
      <c r="Q4" s="2769"/>
      <c r="R4" s="2769"/>
      <c r="S4" s="2769"/>
      <c r="T4" s="2769"/>
      <c r="U4" s="2769"/>
      <c r="V4" s="2769"/>
      <c r="W4" s="2769"/>
      <c r="X4" s="2769"/>
      <c r="Y4" s="2769"/>
      <c r="Z4" s="2301"/>
      <c r="AA4" s="2301"/>
      <c r="AB4" s="2301"/>
      <c r="AC4" s="2301"/>
      <c r="AD4" s="2301"/>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1"/>
      <c r="BC4" s="2301"/>
      <c r="BD4" s="2289"/>
      <c r="BE4" s="2289"/>
      <c r="BF4" s="2289"/>
      <c r="BG4" s="2289"/>
      <c r="BH4" s="2289"/>
      <c r="BI4" s="2289"/>
      <c r="BJ4" s="2289"/>
      <c r="BK4" s="2289"/>
      <c r="BL4" s="2289"/>
      <c r="BM4" s="2289"/>
      <c r="BN4" s="2289"/>
      <c r="BO4" s="2289"/>
      <c r="BP4" s="2289"/>
      <c r="BQ4" s="2289"/>
      <c r="BR4" s="2289"/>
      <c r="BS4" s="2289"/>
      <c r="BT4" s="2289"/>
      <c r="BU4" s="2289"/>
      <c r="BV4" s="2289"/>
      <c r="BW4" s="2289"/>
      <c r="BX4" s="2769"/>
      <c r="BY4" s="2769"/>
      <c r="BZ4" s="41"/>
      <c r="CA4" s="41"/>
      <c r="CB4" s="41"/>
      <c r="CC4" s="41"/>
      <c r="CD4" s="41"/>
      <c r="CE4" s="41"/>
      <c r="CF4" s="41"/>
      <c r="CG4" s="41"/>
      <c r="CH4" s="41"/>
    </row>
    <row r="5" spans="1:86" ht="7.5" customHeight="1">
      <c r="A5" s="2290"/>
      <c r="B5" s="2290"/>
      <c r="C5" s="2290"/>
      <c r="D5" s="2290"/>
      <c r="E5" s="2769"/>
      <c r="F5" s="2769"/>
      <c r="G5" s="2769"/>
      <c r="H5" s="2769"/>
      <c r="I5" s="2769"/>
      <c r="J5" s="2769"/>
      <c r="K5" s="2769"/>
      <c r="L5" s="2769"/>
      <c r="M5" s="2769"/>
      <c r="N5" s="2769"/>
      <c r="O5" s="2769"/>
      <c r="P5" s="2769"/>
      <c r="Q5" s="2769"/>
      <c r="R5" s="2769"/>
      <c r="S5" s="2769"/>
      <c r="T5" s="2769"/>
      <c r="U5" s="2769"/>
      <c r="V5" s="2769"/>
      <c r="W5" s="2769"/>
      <c r="X5" s="2769"/>
      <c r="Y5" s="2769"/>
      <c r="Z5" s="2301"/>
      <c r="AA5" s="2301"/>
      <c r="AB5" s="2301"/>
      <c r="AC5" s="2301"/>
      <c r="AD5" s="2301"/>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1"/>
      <c r="BC5" s="2301"/>
      <c r="BD5" s="2289"/>
      <c r="BE5" s="2289"/>
      <c r="BF5" s="2289"/>
      <c r="BG5" s="2289"/>
      <c r="BH5" s="2289"/>
      <c r="BI5" s="2289"/>
      <c r="BJ5" s="2289"/>
      <c r="BK5" s="2289"/>
      <c r="BL5" s="2289"/>
      <c r="BM5" s="2289"/>
      <c r="BN5" s="2289"/>
      <c r="BO5" s="2289"/>
      <c r="BP5" s="2289"/>
      <c r="BQ5" s="2289"/>
      <c r="BR5" s="2289"/>
      <c r="BS5" s="2289"/>
      <c r="BT5" s="2289"/>
      <c r="BU5" s="2289"/>
      <c r="BV5" s="2289"/>
      <c r="BW5" s="2289"/>
      <c r="BX5" s="2769"/>
      <c r="BY5" s="2769"/>
      <c r="BZ5" s="41"/>
      <c r="CA5" s="41"/>
      <c r="CB5" s="41"/>
      <c r="CC5" s="41"/>
      <c r="CD5" s="41"/>
      <c r="CE5" s="41"/>
      <c r="CF5" s="41"/>
      <c r="CG5" s="41"/>
      <c r="CH5" s="41"/>
    </row>
    <row r="6" spans="1:86" s="359" customFormat="1" ht="15" customHeight="1">
      <c r="A6" s="2290"/>
      <c r="B6" s="2290"/>
      <c r="C6" s="2290"/>
      <c r="D6" s="2290"/>
      <c r="E6" s="2290"/>
      <c r="F6" s="2290"/>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0"/>
      <c r="BE6" s="2290"/>
      <c r="BF6" s="2290"/>
      <c r="BG6" s="2290"/>
      <c r="BH6" s="2290"/>
      <c r="BI6" s="2290"/>
      <c r="BJ6" s="2290"/>
      <c r="BK6" s="2290"/>
      <c r="BL6" s="2290"/>
      <c r="BM6" s="2290"/>
      <c r="BN6" s="2290"/>
      <c r="BO6" s="2290"/>
      <c r="BP6" s="2290"/>
      <c r="BQ6" s="2290"/>
      <c r="BR6" s="3426" t="s">
        <v>2839</v>
      </c>
      <c r="BS6" s="3426"/>
      <c r="BT6" s="3426"/>
      <c r="BU6" s="3426"/>
      <c r="BV6" s="3426"/>
      <c r="BW6" s="3426"/>
      <c r="BX6" s="2769"/>
      <c r="BY6" s="2769"/>
      <c r="BZ6" s="41"/>
      <c r="CA6" s="41"/>
      <c r="CB6" s="41"/>
      <c r="CC6" s="41"/>
      <c r="CD6" s="41"/>
      <c r="CE6" s="41"/>
      <c r="CF6" s="41"/>
      <c r="CG6" s="41"/>
      <c r="CH6" s="41"/>
    </row>
    <row r="7" spans="1:86" s="359" customFormat="1" ht="15" customHeight="1">
      <c r="A7" s="2290"/>
      <c r="B7" s="2290"/>
      <c r="C7" s="2290"/>
      <c r="D7" s="2290"/>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0"/>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0"/>
      <c r="BC7" s="2290"/>
      <c r="BD7" s="2290"/>
      <c r="BE7" s="2290"/>
      <c r="BF7" s="2290"/>
      <c r="BG7" s="2290"/>
      <c r="BH7" s="2290"/>
      <c r="BI7" s="2290"/>
      <c r="BJ7" s="2290"/>
      <c r="BK7" s="2290"/>
      <c r="BL7" s="2290"/>
      <c r="BM7" s="2290"/>
      <c r="BN7" s="2290"/>
      <c r="BO7" s="2290"/>
      <c r="BP7" s="2290"/>
      <c r="BQ7" s="2291"/>
      <c r="BR7" s="2799">
        <v>1</v>
      </c>
      <c r="BS7" s="2800"/>
      <c r="BT7" s="2801" t="s">
        <v>273</v>
      </c>
      <c r="BU7" s="2800"/>
      <c r="BV7" s="2801" t="s">
        <v>70</v>
      </c>
      <c r="BW7" s="2802"/>
      <c r="BX7" s="2769"/>
      <c r="BY7" s="2769"/>
      <c r="BZ7" s="41"/>
      <c r="CA7" s="41"/>
      <c r="CB7" s="41"/>
      <c r="CC7" s="41"/>
      <c r="CD7" s="41"/>
      <c r="CE7" s="41"/>
      <c r="CF7" s="41"/>
      <c r="CG7" s="41"/>
      <c r="CH7" s="41"/>
    </row>
    <row r="8" spans="1:86" ht="18" customHeight="1">
      <c r="A8" s="2290"/>
      <c r="B8" s="2290"/>
      <c r="C8" s="2290"/>
      <c r="D8" s="2290"/>
      <c r="E8" s="2290"/>
      <c r="F8" s="2290"/>
      <c r="G8" s="2290"/>
      <c r="H8" s="2290"/>
      <c r="I8" s="2290"/>
      <c r="J8" s="2290"/>
      <c r="K8" s="2290"/>
      <c r="L8" s="2290"/>
      <c r="M8" s="2290"/>
      <c r="N8" s="2290"/>
      <c r="O8" s="2290"/>
      <c r="P8" s="2290"/>
      <c r="Q8" s="2290"/>
      <c r="R8" s="2290"/>
      <c r="S8" s="2290"/>
      <c r="T8" s="2290"/>
      <c r="U8" s="2786" t="s">
        <v>274</v>
      </c>
      <c r="V8" s="2786"/>
      <c r="W8" s="2786"/>
      <c r="X8" s="2786"/>
      <c r="Y8" s="2786"/>
      <c r="Z8" s="2786"/>
      <c r="AA8" s="2786"/>
      <c r="AB8" s="2786"/>
      <c r="AC8" s="2786"/>
      <c r="AD8" s="2786"/>
      <c r="AE8" s="2786"/>
      <c r="AF8" s="2786"/>
      <c r="AG8" s="2786"/>
      <c r="AH8" s="2786"/>
      <c r="AI8" s="2786"/>
      <c r="AJ8" s="2786"/>
      <c r="AK8" s="2786"/>
      <c r="AL8" s="2786"/>
      <c r="AM8" s="2786"/>
      <c r="AN8" s="2786"/>
      <c r="AO8" s="2786"/>
      <c r="AP8" s="2786"/>
      <c r="AQ8" s="2786"/>
      <c r="AR8" s="2786"/>
      <c r="AS8" s="2786"/>
      <c r="AT8" s="2786"/>
      <c r="AU8" s="2786"/>
      <c r="AV8" s="2786"/>
      <c r="AW8" s="2786"/>
      <c r="AX8" s="2786"/>
      <c r="AY8" s="2786"/>
      <c r="AZ8" s="2786"/>
      <c r="BA8" s="2786"/>
      <c r="BB8" s="2786"/>
      <c r="BC8" s="2786"/>
      <c r="BD8" s="2786"/>
      <c r="BE8" s="2786"/>
      <c r="BF8" s="2786"/>
      <c r="BG8" s="2786"/>
      <c r="BH8" s="2786"/>
      <c r="BI8" s="2290"/>
      <c r="BJ8" s="2290"/>
      <c r="BK8" s="2290"/>
      <c r="BL8" s="2290"/>
      <c r="BM8" s="2290"/>
      <c r="BN8" s="2290"/>
      <c r="BO8" s="2290"/>
      <c r="BP8" s="2290"/>
      <c r="BQ8" s="2290"/>
      <c r="BR8" s="2290"/>
      <c r="BS8" s="2290"/>
      <c r="BT8" s="2290"/>
      <c r="BU8" s="2290"/>
      <c r="BV8" s="2290"/>
      <c r="BW8" s="2290"/>
      <c r="BX8" s="2769"/>
      <c r="BY8" s="2769"/>
      <c r="BZ8" s="41"/>
      <c r="CA8" s="41"/>
      <c r="CB8" s="41"/>
      <c r="CC8" s="41"/>
      <c r="CD8" s="41"/>
      <c r="CE8" s="41"/>
      <c r="CF8" s="41"/>
      <c r="CG8" s="41"/>
      <c r="CH8" s="41"/>
    </row>
    <row r="9" spans="1:86" s="359" customFormat="1" ht="15" customHeight="1">
      <c r="A9" s="2290"/>
      <c r="B9" s="2290"/>
      <c r="C9" s="2290"/>
      <c r="D9" s="2290"/>
      <c r="E9" s="2290"/>
      <c r="F9" s="2290"/>
      <c r="G9" s="2290"/>
      <c r="H9" s="2290"/>
      <c r="I9" s="2290"/>
      <c r="J9" s="2290"/>
      <c r="K9" s="2290"/>
      <c r="L9" s="2290"/>
      <c r="M9" s="2290"/>
      <c r="N9" s="2290"/>
      <c r="O9" s="2290"/>
      <c r="P9" s="2290"/>
      <c r="Q9" s="2290"/>
      <c r="R9" s="2290"/>
      <c r="S9" s="2290"/>
      <c r="T9" s="2290"/>
      <c r="U9" s="2290"/>
      <c r="V9" s="2290"/>
      <c r="W9" s="2290"/>
      <c r="X9" s="2290"/>
      <c r="Y9" s="2290"/>
      <c r="Z9" s="2290"/>
      <c r="AA9" s="2290"/>
      <c r="AB9" s="2290"/>
      <c r="AC9" s="2290"/>
      <c r="AD9" s="2290"/>
      <c r="AE9" s="2290"/>
      <c r="AF9" s="2290"/>
      <c r="AG9" s="2290"/>
      <c r="AH9" s="2290"/>
      <c r="AI9" s="2290"/>
      <c r="AJ9" s="2290"/>
      <c r="AK9" s="2290"/>
      <c r="AL9" s="2290"/>
      <c r="AM9" s="2290"/>
      <c r="AN9" s="2290"/>
      <c r="AO9" s="2290"/>
      <c r="AP9" s="2290"/>
      <c r="AQ9" s="2290"/>
      <c r="AR9" s="2290"/>
      <c r="AS9" s="2290"/>
      <c r="AT9" s="2290"/>
      <c r="AU9" s="2290"/>
      <c r="AV9" s="2290"/>
      <c r="AW9" s="2290"/>
      <c r="AX9" s="2290"/>
      <c r="AY9" s="2290"/>
      <c r="AZ9" s="2290"/>
      <c r="BA9" s="2290"/>
      <c r="BB9" s="2290"/>
      <c r="BC9" s="2290"/>
      <c r="BD9" s="2290"/>
      <c r="BE9" s="2290"/>
      <c r="BF9" s="2290"/>
      <c r="BG9" s="2290"/>
      <c r="BH9" s="2290"/>
      <c r="BI9" s="2290"/>
      <c r="BJ9" s="2290"/>
      <c r="BK9" s="2290"/>
      <c r="BL9" s="2290"/>
      <c r="BM9" s="2290"/>
      <c r="BN9" s="2290"/>
      <c r="BO9" s="2290"/>
      <c r="BP9" s="2290"/>
      <c r="BQ9" s="2290"/>
      <c r="BR9" s="2290"/>
      <c r="BS9" s="2299" t="s">
        <v>112</v>
      </c>
      <c r="BT9" s="2299"/>
      <c r="BU9" s="2299"/>
      <c r="BV9" s="2299"/>
      <c r="BW9" s="2299"/>
      <c r="BX9" s="2769"/>
      <c r="BY9" s="2769"/>
      <c r="BZ9" s="41"/>
      <c r="CA9" s="41"/>
      <c r="CB9" s="41"/>
      <c r="CC9" s="41"/>
      <c r="CD9" s="41"/>
      <c r="CE9" s="41"/>
      <c r="CF9" s="41"/>
      <c r="CG9" s="41"/>
      <c r="CH9" s="41"/>
    </row>
    <row r="10" spans="1:86" s="360" customFormat="1" ht="15" customHeight="1" thickBot="1">
      <c r="A10" s="2290"/>
      <c r="B10" s="2290"/>
      <c r="C10" s="2290"/>
      <c r="D10" s="2290"/>
      <c r="E10" s="2290"/>
      <c r="F10" s="2290"/>
      <c r="G10" s="2290"/>
      <c r="H10" s="2290"/>
      <c r="I10" s="2365" t="s">
        <v>84</v>
      </c>
      <c r="J10" s="2365"/>
      <c r="K10" s="2365"/>
      <c r="L10" s="2365"/>
      <c r="M10" s="2365"/>
      <c r="N10" s="2365"/>
      <c r="O10" s="2365"/>
      <c r="P10" s="2365"/>
      <c r="Q10" s="2365"/>
      <c r="R10" s="2365"/>
      <c r="S10" s="2365"/>
      <c r="T10" s="2365"/>
      <c r="U10" s="2299"/>
      <c r="V10" s="2299"/>
      <c r="W10" s="2298" t="s">
        <v>85</v>
      </c>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300"/>
      <c r="AT10" s="2300"/>
      <c r="AU10" s="2300"/>
      <c r="AV10" s="2300"/>
      <c r="AW10" s="2300"/>
      <c r="AX10" s="2300"/>
      <c r="AY10" s="2300"/>
      <c r="AZ10" s="2300"/>
      <c r="BA10" s="2300"/>
      <c r="BB10" s="2300"/>
      <c r="BC10" s="2300"/>
      <c r="BD10" s="2300"/>
      <c r="BE10" s="2300"/>
      <c r="BF10" s="2300"/>
      <c r="BG10" s="2300"/>
      <c r="BH10" s="2300"/>
      <c r="BI10" s="2300"/>
      <c r="BJ10" s="2300"/>
      <c r="BK10" s="2300"/>
      <c r="BL10" s="2300"/>
      <c r="BM10" s="2300"/>
      <c r="BN10" s="2300"/>
      <c r="BO10" s="2300"/>
      <c r="BP10" s="2300"/>
      <c r="BQ10" s="2300"/>
      <c r="BR10" s="2300"/>
      <c r="BS10" s="358"/>
      <c r="BT10" s="2819" t="s">
        <v>2825</v>
      </c>
      <c r="BU10" s="2820"/>
      <c r="BV10" s="2821"/>
      <c r="BW10" s="373"/>
      <c r="BX10" s="2769"/>
      <c r="BY10" s="2769"/>
      <c r="BZ10" s="41"/>
      <c r="CA10" s="41"/>
      <c r="CB10" s="41"/>
      <c r="CC10" s="41"/>
      <c r="CD10" s="41"/>
      <c r="CE10" s="41"/>
      <c r="CF10" s="41"/>
      <c r="CG10" s="41"/>
      <c r="CH10" s="41"/>
    </row>
    <row r="11" spans="1:86" s="360" customFormat="1" ht="18" customHeight="1" thickBot="1">
      <c r="A11" s="2290"/>
      <c r="B11" s="2290"/>
      <c r="C11" s="2290"/>
      <c r="D11" s="2290"/>
      <c r="E11" s="2290"/>
      <c r="F11" s="2290"/>
      <c r="G11" s="2290"/>
      <c r="H11" s="2295"/>
      <c r="I11" s="2296" t="s">
        <v>2809</v>
      </c>
      <c r="J11" s="2210"/>
      <c r="K11" s="2360"/>
      <c r="L11" s="2363"/>
      <c r="M11" s="2360"/>
      <c r="N11" s="2363"/>
      <c r="O11" s="2360"/>
      <c r="P11" s="2363"/>
      <c r="Q11" s="2360"/>
      <c r="R11" s="2363"/>
      <c r="S11" s="2360"/>
      <c r="T11" s="2363"/>
      <c r="U11" s="2791"/>
      <c r="V11" s="2301"/>
      <c r="W11" s="3429"/>
      <c r="X11" s="3427"/>
      <c r="Y11" s="3427"/>
      <c r="Z11" s="3427"/>
      <c r="AA11" s="3428"/>
      <c r="AB11" s="3446" t="s">
        <v>2838</v>
      </c>
      <c r="AC11" s="3446"/>
      <c r="AD11" s="3446"/>
      <c r="AE11" s="3446"/>
      <c r="AF11" s="3446"/>
      <c r="AG11" s="3446"/>
      <c r="AH11" s="3446"/>
      <c r="AI11" s="3446"/>
      <c r="AJ11" s="3446"/>
      <c r="AK11" s="3446"/>
      <c r="AL11" s="3429"/>
      <c r="AM11" s="3427"/>
      <c r="AN11" s="3427"/>
      <c r="AO11" s="3427"/>
      <c r="AP11" s="3427"/>
      <c r="AQ11" s="3427"/>
      <c r="AR11" s="3427"/>
      <c r="AS11" s="3427"/>
      <c r="AT11" s="3427"/>
      <c r="AU11" s="3427"/>
      <c r="AV11" s="3427"/>
      <c r="AW11" s="3427"/>
      <c r="AX11" s="3427"/>
      <c r="AY11" s="3427"/>
      <c r="AZ11" s="3427"/>
      <c r="BA11" s="3428"/>
      <c r="BB11" s="2289"/>
      <c r="BC11" s="2289"/>
      <c r="BD11" s="2289"/>
      <c r="BE11" s="2289"/>
      <c r="BF11" s="2289"/>
      <c r="BG11" s="2289"/>
      <c r="BH11" s="2289"/>
      <c r="BI11" s="2289"/>
      <c r="BJ11" s="2289"/>
      <c r="BK11" s="2289"/>
      <c r="BL11" s="2289"/>
      <c r="BM11" s="2289"/>
      <c r="BN11" s="3439" t="s">
        <v>214</v>
      </c>
      <c r="BO11" s="3439"/>
      <c r="BP11" s="3439"/>
      <c r="BQ11" s="3439"/>
      <c r="BR11" s="3439"/>
      <c r="BS11" s="3439"/>
      <c r="BT11" s="3439"/>
      <c r="BU11" s="3439"/>
      <c r="BV11" s="3439"/>
      <c r="BW11" s="3439"/>
      <c r="BX11" s="2769"/>
      <c r="BY11" s="2769"/>
      <c r="BZ11" s="41"/>
      <c r="CA11" s="41"/>
      <c r="CB11" s="41"/>
      <c r="CC11" s="41"/>
      <c r="CD11" s="41"/>
      <c r="CE11" s="41"/>
      <c r="CF11" s="41"/>
      <c r="CG11" s="41"/>
      <c r="CH11" s="41"/>
    </row>
    <row r="12" spans="1:86" s="360" customFormat="1" ht="18.75" customHeight="1">
      <c r="A12" s="2290"/>
      <c r="B12" s="2290"/>
      <c r="C12" s="2290"/>
      <c r="D12" s="2290"/>
      <c r="E12" s="2289" t="s">
        <v>206</v>
      </c>
      <c r="F12" s="2289"/>
      <c r="G12" s="2289"/>
      <c r="H12" s="2289"/>
      <c r="I12" s="2289"/>
      <c r="J12" s="2289"/>
      <c r="K12" s="2289"/>
      <c r="L12" s="2289"/>
      <c r="M12" s="2289"/>
      <c r="N12" s="2289"/>
      <c r="O12" s="2289"/>
      <c r="P12" s="2289"/>
      <c r="Q12" s="2289"/>
      <c r="R12" s="2289"/>
      <c r="S12" s="2289"/>
      <c r="T12" s="2289"/>
      <c r="U12" s="2289"/>
      <c r="V12" s="2289"/>
      <c r="W12" s="2289"/>
      <c r="X12" s="2289"/>
      <c r="Y12" s="2289"/>
      <c r="Z12" s="2289"/>
      <c r="AA12" s="2289"/>
      <c r="AB12" s="2289"/>
      <c r="AC12" s="2289"/>
      <c r="AD12" s="2289"/>
      <c r="AE12" s="2289"/>
      <c r="AF12" s="2289"/>
      <c r="AG12" s="2289"/>
      <c r="AH12" s="2289"/>
      <c r="AI12" s="2289"/>
      <c r="AJ12" s="2289"/>
      <c r="AK12" s="2289"/>
      <c r="AL12" s="2289"/>
      <c r="AM12" s="2289"/>
      <c r="AN12" s="2289"/>
      <c r="AO12" s="2289"/>
      <c r="AP12" s="2289"/>
      <c r="AQ12" s="2289"/>
      <c r="AR12" s="2289"/>
      <c r="AS12" s="2289"/>
      <c r="AT12" s="2289"/>
      <c r="AU12" s="2289"/>
      <c r="AV12" s="2289"/>
      <c r="AW12" s="2289"/>
      <c r="AX12" s="2289"/>
      <c r="AY12" s="2289"/>
      <c r="AZ12" s="2289"/>
      <c r="BA12" s="2289"/>
      <c r="BB12" s="2289"/>
      <c r="BC12" s="2289"/>
      <c r="BD12" s="2289"/>
      <c r="BE12" s="2289"/>
      <c r="BF12" s="2289"/>
      <c r="BG12" s="2289"/>
      <c r="BH12" s="2289"/>
      <c r="BI12" s="2289"/>
      <c r="BJ12" s="2289"/>
      <c r="BK12" s="2289"/>
      <c r="BL12" s="2289"/>
      <c r="BM12" s="2289"/>
      <c r="BN12" s="3439"/>
      <c r="BO12" s="3439"/>
      <c r="BP12" s="3439"/>
      <c r="BQ12" s="3439"/>
      <c r="BR12" s="3439"/>
      <c r="BS12" s="3439"/>
      <c r="BT12" s="3439"/>
      <c r="BU12" s="3439"/>
      <c r="BV12" s="3439"/>
      <c r="BW12" s="3439"/>
      <c r="BX12" s="2769"/>
      <c r="BY12" s="2769"/>
      <c r="BZ12" s="41"/>
      <c r="CA12" s="41"/>
      <c r="CB12" s="41"/>
      <c r="CC12" s="41"/>
      <c r="CD12" s="41"/>
      <c r="CE12" s="41"/>
      <c r="CF12" s="41"/>
      <c r="CG12" s="41"/>
      <c r="CH12" s="41"/>
    </row>
    <row r="13" spans="1:86" s="360" customFormat="1" ht="18" customHeight="1">
      <c r="A13" s="2290"/>
      <c r="B13" s="2290"/>
      <c r="C13" s="2290"/>
      <c r="D13" s="2290"/>
      <c r="E13" s="2289"/>
      <c r="F13" s="2289"/>
      <c r="G13" s="2289"/>
      <c r="H13" s="2289"/>
      <c r="I13" s="2289"/>
      <c r="J13" s="2289"/>
      <c r="K13" s="2289"/>
      <c r="L13" s="2289"/>
      <c r="M13" s="2298" t="s">
        <v>215</v>
      </c>
      <c r="N13" s="2298"/>
      <c r="O13" s="2298"/>
      <c r="P13" s="2298"/>
      <c r="Q13" s="2298"/>
      <c r="R13" s="2298"/>
      <c r="S13" s="2298"/>
      <c r="T13" s="2298"/>
      <c r="U13" s="3442" t="str">
        <f>★入力画面!M22</f>
        <v>本店</v>
      </c>
      <c r="V13" s="3442"/>
      <c r="W13" s="3442"/>
      <c r="X13" s="3442"/>
      <c r="Y13" s="3442"/>
      <c r="Z13" s="3442"/>
      <c r="AA13" s="3442"/>
      <c r="AB13" s="3442"/>
      <c r="AC13" s="3442"/>
      <c r="AD13" s="3442"/>
      <c r="AE13" s="3442"/>
      <c r="AF13" s="3442"/>
      <c r="AG13" s="3442"/>
      <c r="AH13" s="3442"/>
      <c r="AI13" s="3442"/>
      <c r="AJ13" s="3442"/>
      <c r="AK13" s="3442"/>
      <c r="AL13" s="3442"/>
      <c r="AM13" s="3442"/>
      <c r="AN13" s="3442"/>
      <c r="AO13" s="3442"/>
      <c r="AP13" s="3442"/>
      <c r="AQ13" s="3442"/>
      <c r="AR13" s="3442"/>
      <c r="AS13" s="3442"/>
      <c r="AT13" s="3442"/>
      <c r="AU13" s="3442"/>
      <c r="AV13" s="3442"/>
      <c r="AW13" s="3442"/>
      <c r="AX13" s="3442"/>
      <c r="AY13" s="3442"/>
      <c r="AZ13" s="3442"/>
      <c r="BA13" s="3442"/>
      <c r="BB13" s="3442"/>
      <c r="BC13" s="3442"/>
      <c r="BD13" s="3442"/>
      <c r="BE13" s="3442"/>
      <c r="BF13" s="3442"/>
      <c r="BG13" s="3442"/>
      <c r="BH13" s="3442"/>
      <c r="BI13" s="3442"/>
      <c r="BJ13" s="3442"/>
      <c r="BK13" s="3442"/>
      <c r="BL13" s="3442"/>
      <c r="BM13" s="3442"/>
      <c r="BN13" s="3442"/>
      <c r="BO13" s="3442"/>
      <c r="BP13" s="3443"/>
      <c r="BQ13" s="3443"/>
      <c r="BR13" s="3444" t="s">
        <v>2809</v>
      </c>
      <c r="BS13" s="3445"/>
      <c r="BT13" s="3430"/>
      <c r="BU13" s="3430"/>
      <c r="BV13" s="3430"/>
      <c r="BW13" s="3447"/>
      <c r="BX13" s="2769"/>
      <c r="BY13" s="2769"/>
      <c r="BZ13" s="41"/>
      <c r="CA13" s="41"/>
      <c r="CB13" s="41"/>
      <c r="CC13" s="41"/>
      <c r="CD13" s="41"/>
      <c r="CE13" s="41"/>
      <c r="CF13" s="41"/>
      <c r="CG13" s="41"/>
      <c r="CH13" s="41"/>
    </row>
    <row r="14" spans="1:86" s="360" customFormat="1" ht="18" customHeight="1">
      <c r="A14" s="2290"/>
      <c r="B14" s="2290"/>
      <c r="C14" s="2290"/>
      <c r="D14" s="2290"/>
      <c r="E14" s="2289"/>
      <c r="F14" s="2289"/>
      <c r="G14" s="2289"/>
      <c r="H14" s="2289"/>
      <c r="I14" s="2289"/>
      <c r="J14" s="2289"/>
      <c r="K14" s="2289"/>
      <c r="L14" s="2289"/>
      <c r="M14" s="2298" t="s">
        <v>275</v>
      </c>
      <c r="N14" s="2298"/>
      <c r="O14" s="2298"/>
      <c r="P14" s="2298"/>
      <c r="Q14" s="2298"/>
      <c r="R14" s="2298"/>
      <c r="S14" s="2298"/>
      <c r="T14" s="2298"/>
      <c r="U14" s="3086">
        <f>★入力画面!$M$38</f>
        <v>0</v>
      </c>
      <c r="V14" s="3086"/>
      <c r="W14" s="3086"/>
      <c r="X14" s="3086"/>
      <c r="Y14" s="3086"/>
      <c r="Z14" s="3086"/>
      <c r="AA14" s="3086"/>
      <c r="AB14" s="3086"/>
      <c r="AC14" s="3086"/>
      <c r="AD14" s="409"/>
      <c r="AE14" s="2289" t="s">
        <v>276</v>
      </c>
      <c r="AF14" s="2289"/>
      <c r="AG14" s="2289"/>
      <c r="AH14" s="2289"/>
      <c r="AI14" s="3440" t="s">
        <v>277</v>
      </c>
      <c r="AJ14" s="3440"/>
      <c r="AK14" s="3440"/>
      <c r="AL14" s="3440"/>
      <c r="AM14" s="3440"/>
      <c r="AN14" s="3440"/>
      <c r="AO14" s="3440"/>
      <c r="AP14" s="3440"/>
      <c r="AQ14" s="3440"/>
      <c r="AR14" s="3440"/>
      <c r="AS14" s="3440"/>
      <c r="AT14" s="3440"/>
      <c r="AU14" s="3440"/>
      <c r="AV14" s="3440"/>
      <c r="AW14" s="3440"/>
      <c r="AX14" s="3440"/>
      <c r="AY14" s="3440"/>
      <c r="AZ14" s="3440"/>
      <c r="BA14" s="3440"/>
      <c r="BB14" s="3440"/>
      <c r="BC14" s="3440"/>
      <c r="BD14" s="3440"/>
      <c r="BE14" s="3440"/>
      <c r="BF14" s="3086">
        <f>★入力画面!$AF$38</f>
        <v>0</v>
      </c>
      <c r="BG14" s="3086"/>
      <c r="BH14" s="3086"/>
      <c r="BI14" s="3086"/>
      <c r="BJ14" s="3086"/>
      <c r="BK14" s="3086"/>
      <c r="BL14" s="3086"/>
      <c r="BM14" s="3086"/>
      <c r="BN14" s="2289" t="s">
        <v>276</v>
      </c>
      <c r="BO14" s="2289"/>
      <c r="BP14" s="2289"/>
      <c r="BQ14" s="2289"/>
      <c r="BR14" s="2289"/>
      <c r="BS14" s="2289"/>
      <c r="BT14" s="2289"/>
      <c r="BU14" s="2289"/>
      <c r="BV14" s="2289"/>
      <c r="BW14" s="2289"/>
      <c r="BX14" s="2769"/>
      <c r="BY14" s="2769"/>
      <c r="BZ14" s="41"/>
      <c r="CA14" s="41"/>
      <c r="CB14" s="41"/>
      <c r="CC14" s="41"/>
      <c r="CD14" s="41"/>
      <c r="CE14" s="41"/>
      <c r="CF14" s="41"/>
      <c r="CG14" s="41"/>
      <c r="CH14" s="41"/>
    </row>
    <row r="15" spans="1:86" s="360" customFormat="1" ht="7.5" customHeight="1">
      <c r="A15" s="2290"/>
      <c r="B15" s="2290"/>
      <c r="C15" s="2290"/>
      <c r="D15" s="2290"/>
      <c r="E15" s="2289"/>
      <c r="F15" s="2289"/>
      <c r="G15" s="2289"/>
      <c r="H15" s="2289"/>
      <c r="I15" s="2289"/>
      <c r="J15" s="2289"/>
      <c r="K15" s="2289"/>
      <c r="L15" s="2289"/>
      <c r="M15" s="2289"/>
      <c r="N15" s="2289"/>
      <c r="O15" s="2289"/>
      <c r="P15" s="2289"/>
      <c r="Q15" s="2289"/>
      <c r="R15" s="2289"/>
      <c r="S15" s="2289"/>
      <c r="T15" s="2289"/>
      <c r="U15" s="2289"/>
      <c r="V15" s="2289"/>
      <c r="W15" s="2289"/>
      <c r="X15" s="2289"/>
      <c r="Y15" s="2289"/>
      <c r="Z15" s="2289"/>
      <c r="AA15" s="2289"/>
      <c r="AB15" s="2289"/>
      <c r="AC15" s="2289"/>
      <c r="AD15" s="2289"/>
      <c r="AE15" s="2289"/>
      <c r="AF15" s="2289"/>
      <c r="AG15" s="2289"/>
      <c r="AH15" s="2289"/>
      <c r="AI15" s="2289"/>
      <c r="AJ15" s="2289"/>
      <c r="AK15" s="2289"/>
      <c r="AL15" s="2289"/>
      <c r="AM15" s="2289"/>
      <c r="AN15" s="2289"/>
      <c r="AO15" s="2289"/>
      <c r="AP15" s="2289"/>
      <c r="AQ15" s="2289"/>
      <c r="AR15" s="2289"/>
      <c r="AS15" s="2289"/>
      <c r="AT15" s="2289"/>
      <c r="AU15" s="2289"/>
      <c r="AV15" s="2289"/>
      <c r="AW15" s="2289"/>
      <c r="AX15" s="2289"/>
      <c r="AY15" s="2289"/>
      <c r="AZ15" s="2289"/>
      <c r="BA15" s="2289"/>
      <c r="BB15" s="2289"/>
      <c r="BC15" s="2289"/>
      <c r="BD15" s="2289"/>
      <c r="BE15" s="2289"/>
      <c r="BF15" s="2289"/>
      <c r="BG15" s="2289"/>
      <c r="BH15" s="2289"/>
      <c r="BI15" s="2289"/>
      <c r="BJ15" s="2289"/>
      <c r="BK15" s="2289"/>
      <c r="BL15" s="2289"/>
      <c r="BM15" s="2289"/>
      <c r="BN15" s="2289"/>
      <c r="BO15" s="2289"/>
      <c r="BP15" s="2289"/>
      <c r="BQ15" s="2289"/>
      <c r="BR15" s="2289"/>
      <c r="BS15" s="2289"/>
      <c r="BT15" s="2289"/>
      <c r="BU15" s="2289"/>
      <c r="BV15" s="2289"/>
      <c r="BW15" s="2289"/>
      <c r="BX15" s="2769"/>
      <c r="BY15" s="2769"/>
      <c r="BZ15" s="41"/>
      <c r="CA15" s="41"/>
      <c r="CB15" s="41"/>
      <c r="CC15" s="41"/>
      <c r="CD15" s="41"/>
      <c r="CE15" s="41"/>
      <c r="CF15" s="41"/>
      <c r="CG15" s="41"/>
      <c r="CH15" s="41"/>
    </row>
    <row r="16" spans="1:86" ht="15" customHeight="1" thickBot="1">
      <c r="A16" s="2290"/>
      <c r="B16" s="2290"/>
      <c r="C16" s="2298" t="s">
        <v>106</v>
      </c>
      <c r="D16" s="2298"/>
      <c r="E16" s="2298"/>
      <c r="F16" s="2298"/>
      <c r="G16" s="3441"/>
      <c r="H16" s="2524"/>
      <c r="I16" s="2524"/>
      <c r="J16" s="2524"/>
      <c r="K16" s="2524"/>
      <c r="L16" s="2524"/>
      <c r="M16" s="2524"/>
      <c r="N16" s="2524"/>
      <c r="O16" s="2524"/>
      <c r="P16" s="2524"/>
      <c r="Q16" s="2524"/>
      <c r="R16" s="2524"/>
      <c r="S16" s="2524"/>
      <c r="T16" s="2524"/>
      <c r="U16" s="2524"/>
      <c r="V16" s="2524"/>
      <c r="W16" s="2524"/>
      <c r="X16" s="2524"/>
      <c r="Y16" s="2524"/>
      <c r="Z16" s="2524"/>
      <c r="AA16" s="2524"/>
      <c r="AB16" s="2524"/>
      <c r="AC16" s="2524"/>
      <c r="AD16" s="2524"/>
      <c r="AE16" s="2524"/>
      <c r="AF16" s="2524"/>
      <c r="AG16" s="2524"/>
      <c r="AH16" s="2524"/>
      <c r="AI16" s="2524"/>
      <c r="AJ16" s="2524"/>
      <c r="AK16" s="2524"/>
      <c r="AL16" s="2524"/>
      <c r="AM16" s="2524"/>
      <c r="AN16" s="2524"/>
      <c r="AO16" s="2524"/>
      <c r="AP16" s="2524"/>
      <c r="AQ16" s="2524"/>
      <c r="AR16" s="2524"/>
      <c r="AS16" s="2524"/>
      <c r="AT16" s="2524"/>
      <c r="AU16" s="2524"/>
      <c r="AV16" s="2524"/>
      <c r="AW16" s="2524"/>
      <c r="AX16" s="2524"/>
      <c r="AY16" s="2524"/>
      <c r="AZ16" s="2524"/>
      <c r="BA16" s="2524"/>
      <c r="BB16" s="2524"/>
      <c r="BC16" s="2524"/>
      <c r="BD16" s="2524"/>
      <c r="BE16" s="2524"/>
      <c r="BF16" s="2524"/>
      <c r="BG16" s="2524"/>
      <c r="BH16" s="2524"/>
      <c r="BI16" s="2524"/>
      <c r="BJ16" s="2524"/>
      <c r="BK16" s="2524"/>
      <c r="BL16" s="2524"/>
      <c r="BM16" s="2524"/>
      <c r="BN16" s="2524"/>
      <c r="BO16" s="2524"/>
      <c r="BP16" s="2524"/>
      <c r="BQ16" s="2524"/>
      <c r="BR16" s="2524"/>
      <c r="BS16" s="2524"/>
      <c r="BT16" s="2524"/>
      <c r="BU16" s="2524"/>
      <c r="BV16" s="2524"/>
      <c r="BW16" s="2524"/>
      <c r="BX16" s="2769"/>
      <c r="BY16" s="2769"/>
      <c r="BZ16" s="41"/>
      <c r="CA16" s="41"/>
      <c r="CB16" s="41"/>
      <c r="CC16" s="41"/>
      <c r="CD16" s="41"/>
      <c r="CE16" s="41"/>
      <c r="CF16" s="41"/>
      <c r="CG16" s="41"/>
      <c r="CH16" s="41"/>
    </row>
    <row r="17" spans="1:86" ht="22.5" customHeight="1" thickBot="1">
      <c r="A17" s="2290"/>
      <c r="B17" s="2290"/>
      <c r="C17" s="2290"/>
      <c r="D17" s="2833">
        <v>61</v>
      </c>
      <c r="E17" s="2834"/>
      <c r="F17" s="385"/>
      <c r="G17" s="2794" t="s">
        <v>550</v>
      </c>
      <c r="H17" s="2795"/>
      <c r="I17" s="2795"/>
      <c r="J17" s="2795"/>
      <c r="K17" s="2795"/>
      <c r="L17" s="2795"/>
      <c r="M17" s="2795"/>
      <c r="N17" s="2795"/>
      <c r="O17" s="2795"/>
      <c r="P17" s="2795"/>
      <c r="Q17" s="2795"/>
      <c r="R17" s="2795"/>
      <c r="S17" s="2795"/>
      <c r="T17" s="2795"/>
      <c r="U17" s="2795"/>
      <c r="V17" s="2795"/>
      <c r="W17" s="2795"/>
      <c r="X17" s="2795"/>
      <c r="Y17" s="2795"/>
      <c r="Z17" s="2795"/>
      <c r="AA17" s="2795"/>
      <c r="AB17" s="2795"/>
      <c r="AC17" s="2795"/>
      <c r="AD17" s="2795"/>
      <c r="AE17" s="2795"/>
      <c r="AF17" s="2795"/>
      <c r="AG17" s="2795"/>
      <c r="AH17" s="2795"/>
      <c r="AI17" s="2795"/>
      <c r="AJ17" s="2795"/>
      <c r="AK17" s="2795"/>
      <c r="AL17" s="2795"/>
      <c r="AM17" s="2795"/>
      <c r="AN17" s="2795"/>
      <c r="AO17" s="2795"/>
      <c r="AP17" s="2795"/>
      <c r="AQ17" s="2795"/>
      <c r="AR17" s="2795"/>
      <c r="AS17" s="2795"/>
      <c r="AT17" s="2795"/>
      <c r="AU17" s="2795"/>
      <c r="AV17" s="2795"/>
      <c r="AW17" s="2795"/>
      <c r="AX17" s="2795"/>
      <c r="AY17" s="2795"/>
      <c r="AZ17" s="2795"/>
      <c r="BA17" s="2795"/>
      <c r="BB17" s="2795"/>
      <c r="BC17" s="2795"/>
      <c r="BD17" s="2795"/>
      <c r="BE17" s="2795"/>
      <c r="BF17" s="2795"/>
      <c r="BG17" s="2795"/>
      <c r="BH17" s="2795"/>
      <c r="BI17" s="2795"/>
      <c r="BJ17" s="2795"/>
      <c r="BK17" s="2795"/>
      <c r="BL17" s="2795"/>
      <c r="BM17" s="2795"/>
      <c r="BN17" s="2795"/>
      <c r="BO17" s="2795"/>
      <c r="BP17" s="2795"/>
      <c r="BQ17" s="2795"/>
      <c r="BR17" s="2795"/>
      <c r="BS17" s="2795"/>
      <c r="BT17" s="2795"/>
      <c r="BU17" s="2796"/>
      <c r="BV17" s="2524"/>
      <c r="BW17" s="2524"/>
      <c r="BX17" s="2769"/>
      <c r="BY17" s="2769"/>
      <c r="BZ17" s="41"/>
      <c r="CA17" s="41"/>
      <c r="CB17" s="41"/>
      <c r="CC17" s="41"/>
      <c r="CD17" s="41"/>
      <c r="CE17" s="41"/>
      <c r="CF17" s="41"/>
      <c r="CG17" s="41"/>
      <c r="CH17" s="41"/>
    </row>
    <row r="18" spans="1:86" ht="15" customHeight="1">
      <c r="A18" s="2290"/>
      <c r="B18" s="2290"/>
      <c r="C18" s="2290"/>
      <c r="D18" s="2290"/>
      <c r="E18" s="2524"/>
      <c r="F18" s="2524"/>
      <c r="G18" s="2635" t="s">
        <v>278</v>
      </c>
      <c r="H18" s="2515"/>
      <c r="I18" s="2515"/>
      <c r="J18" s="2515"/>
      <c r="K18" s="2515"/>
      <c r="L18" s="2515"/>
      <c r="M18" s="2515"/>
      <c r="N18" s="2515"/>
      <c r="O18" s="2515"/>
      <c r="P18" s="2515"/>
      <c r="Q18" s="2515"/>
      <c r="R18" s="2515"/>
      <c r="S18" s="2515"/>
      <c r="T18" s="2515"/>
      <c r="U18" s="2515"/>
      <c r="V18" s="2515"/>
      <c r="W18" s="2515"/>
      <c r="X18" s="2515"/>
      <c r="Y18" s="2515"/>
      <c r="Z18" s="2515"/>
      <c r="AA18" s="2515"/>
      <c r="AB18" s="2635" t="s">
        <v>279</v>
      </c>
      <c r="AC18" s="2515"/>
      <c r="AD18" s="2515"/>
      <c r="AE18" s="2515"/>
      <c r="AF18" s="2515"/>
      <c r="AG18" s="2515"/>
      <c r="AH18" s="2515"/>
      <c r="AI18" s="2515"/>
      <c r="AJ18" s="2515"/>
      <c r="AK18" s="2515"/>
      <c r="AL18" s="2515"/>
      <c r="AM18" s="2515"/>
      <c r="AN18" s="2515"/>
      <c r="AO18" s="2515"/>
      <c r="AP18" s="2515"/>
      <c r="AQ18" s="2515"/>
      <c r="AR18" s="2515"/>
      <c r="AS18" s="2520"/>
      <c r="AT18" s="2635" t="s">
        <v>280</v>
      </c>
      <c r="AU18" s="2515"/>
      <c r="AV18" s="2515"/>
      <c r="AW18" s="2515"/>
      <c r="AX18" s="2515"/>
      <c r="AY18" s="2520"/>
      <c r="AZ18" s="3465" t="s">
        <v>281</v>
      </c>
      <c r="BA18" s="3465"/>
      <c r="BB18" s="3465"/>
      <c r="BC18" s="3465"/>
      <c r="BD18" s="3465"/>
      <c r="BE18" s="3466" t="s">
        <v>282</v>
      </c>
      <c r="BF18" s="3465"/>
      <c r="BG18" s="3465"/>
      <c r="BH18" s="3465"/>
      <c r="BI18" s="3467"/>
      <c r="BJ18" s="3465" t="s">
        <v>283</v>
      </c>
      <c r="BK18" s="3465"/>
      <c r="BL18" s="3465"/>
      <c r="BM18" s="3465"/>
      <c r="BN18" s="3465"/>
      <c r="BO18" s="3465"/>
      <c r="BP18" s="3465"/>
      <c r="BQ18" s="3465"/>
      <c r="BR18" s="3465"/>
      <c r="BS18" s="3465"/>
      <c r="BT18" s="3465"/>
      <c r="BU18" s="3467"/>
      <c r="BV18" s="2524"/>
      <c r="BW18" s="2524"/>
      <c r="BX18" s="2769"/>
      <c r="BY18" s="2769"/>
      <c r="BZ18" s="41"/>
      <c r="CA18" s="41"/>
      <c r="CB18" s="41"/>
      <c r="CC18" s="41"/>
      <c r="CD18" s="41"/>
      <c r="CE18" s="41"/>
      <c r="CF18" s="41"/>
      <c r="CG18" s="41"/>
      <c r="CH18" s="41"/>
    </row>
    <row r="19" spans="1:86" ht="15" customHeight="1" thickBot="1">
      <c r="A19" s="2290"/>
      <c r="B19" s="2290"/>
      <c r="C19" s="2290"/>
      <c r="D19" s="2290"/>
      <c r="E19" s="2524"/>
      <c r="F19" s="2524"/>
      <c r="G19" s="2506"/>
      <c r="H19" s="2507"/>
      <c r="I19" s="2507"/>
      <c r="J19" s="2507"/>
      <c r="K19" s="2507"/>
      <c r="L19" s="2507"/>
      <c r="M19" s="2507"/>
      <c r="N19" s="2507"/>
      <c r="O19" s="2507"/>
      <c r="P19" s="2507"/>
      <c r="Q19" s="2507"/>
      <c r="R19" s="2507"/>
      <c r="S19" s="2507"/>
      <c r="T19" s="2507"/>
      <c r="U19" s="2507"/>
      <c r="V19" s="2507"/>
      <c r="W19" s="2507"/>
      <c r="X19" s="2507"/>
      <c r="Y19" s="2507"/>
      <c r="Z19" s="2507"/>
      <c r="AA19" s="2507"/>
      <c r="AB19" s="2506"/>
      <c r="AC19" s="2507"/>
      <c r="AD19" s="2507"/>
      <c r="AE19" s="2507"/>
      <c r="AF19" s="2507"/>
      <c r="AG19" s="2507"/>
      <c r="AH19" s="2507"/>
      <c r="AI19" s="2507"/>
      <c r="AJ19" s="2507"/>
      <c r="AK19" s="2507"/>
      <c r="AL19" s="2507"/>
      <c r="AM19" s="2507"/>
      <c r="AN19" s="2507"/>
      <c r="AO19" s="2507"/>
      <c r="AP19" s="2507"/>
      <c r="AQ19" s="2507"/>
      <c r="AR19" s="2507"/>
      <c r="AS19" s="2510"/>
      <c r="AT19" s="2506"/>
      <c r="AU19" s="2507"/>
      <c r="AV19" s="2507"/>
      <c r="AW19" s="2507"/>
      <c r="AX19" s="2507"/>
      <c r="AY19" s="2510"/>
      <c r="AZ19" s="3457" t="s">
        <v>284</v>
      </c>
      <c r="BA19" s="3457"/>
      <c r="BB19" s="3457"/>
      <c r="BC19" s="3457"/>
      <c r="BD19" s="3457"/>
      <c r="BE19" s="3456" t="s">
        <v>285</v>
      </c>
      <c r="BF19" s="3457"/>
      <c r="BG19" s="3457"/>
      <c r="BH19" s="3457"/>
      <c r="BI19" s="3458"/>
      <c r="BJ19" s="3459" t="s">
        <v>286</v>
      </c>
      <c r="BK19" s="3459"/>
      <c r="BL19" s="3459"/>
      <c r="BM19" s="3459"/>
      <c r="BN19" s="3459"/>
      <c r="BO19" s="3459"/>
      <c r="BP19" s="3459"/>
      <c r="BQ19" s="3459"/>
      <c r="BR19" s="3459"/>
      <c r="BS19" s="3459"/>
      <c r="BT19" s="3459"/>
      <c r="BU19" s="3460"/>
      <c r="BV19" s="2524"/>
      <c r="BW19" s="2524"/>
      <c r="BX19" s="2769"/>
      <c r="BY19" s="2769"/>
      <c r="BZ19" s="41"/>
      <c r="CA19" s="41"/>
      <c r="CB19" s="41"/>
      <c r="CC19" s="41"/>
      <c r="CD19" s="41"/>
      <c r="CE19" s="41"/>
      <c r="CF19" s="41"/>
      <c r="CG19" s="41"/>
      <c r="CH19" s="41"/>
    </row>
    <row r="20" spans="1:86" ht="4.5" customHeight="1" thickBot="1">
      <c r="A20" s="2290"/>
      <c r="B20" s="2290"/>
      <c r="C20" s="2290"/>
      <c r="D20" s="2290"/>
      <c r="E20" s="385"/>
      <c r="F20" s="2524"/>
      <c r="G20" s="2394" t="str">
        <f>★入力画面!$P$75</f>
        <v/>
      </c>
      <c r="H20" s="2392"/>
      <c r="I20" s="2392" t="str">
        <f>★入力画面!$Q$75</f>
        <v/>
      </c>
      <c r="J20" s="2392"/>
      <c r="K20" s="2392" t="str">
        <f>★入力画面!$R$75</f>
        <v/>
      </c>
      <c r="L20" s="2392"/>
      <c r="M20" s="2392" t="str">
        <f>★入力画面!$S$75</f>
        <v/>
      </c>
      <c r="N20" s="2392"/>
      <c r="O20" s="2392" t="str">
        <f>★入力画面!$T$75</f>
        <v/>
      </c>
      <c r="P20" s="2392"/>
      <c r="Q20" s="2392" t="str">
        <f>★入力画面!$U$75</f>
        <v/>
      </c>
      <c r="R20" s="2392"/>
      <c r="S20" s="2392" t="str">
        <f>★入力画面!$V$75</f>
        <v/>
      </c>
      <c r="T20" s="2392"/>
      <c r="U20" s="2392" t="str">
        <f>★入力画面!$W$75</f>
        <v/>
      </c>
      <c r="V20" s="2392"/>
      <c r="W20" s="2392" t="str">
        <f>★入力画面!$X$75</f>
        <v/>
      </c>
      <c r="X20" s="2392"/>
      <c r="Y20" s="2392" t="str">
        <f>★入力画面!$Y$75</f>
        <v/>
      </c>
      <c r="Z20" s="2392"/>
      <c r="AA20" s="2393"/>
      <c r="AB20" s="3452" t="str">
        <f>★入力画面!$BS$76</f>
        <v/>
      </c>
      <c r="AC20" s="3453"/>
      <c r="AD20" s="3454" t="str">
        <f>★入力画面!$BM$76</f>
        <v/>
      </c>
      <c r="AE20" s="3435"/>
      <c r="AF20" s="3435"/>
      <c r="AG20" s="3435" t="str">
        <f>★入力画面!$BN$76</f>
        <v/>
      </c>
      <c r="AH20" s="3435"/>
      <c r="AI20" s="3436"/>
      <c r="AJ20" s="3454" t="str">
        <f>★入力画面!$BO$76</f>
        <v/>
      </c>
      <c r="AK20" s="3435"/>
      <c r="AL20" s="3435"/>
      <c r="AM20" s="3435" t="str">
        <f>★入力画面!$BP$76</f>
        <v/>
      </c>
      <c r="AN20" s="3435"/>
      <c r="AO20" s="3436"/>
      <c r="AP20" s="3454" t="str">
        <f>★入力画面!$BQ$76</f>
        <v/>
      </c>
      <c r="AQ20" s="3435"/>
      <c r="AR20" s="3435" t="str">
        <f>★入力画面!$BR$76</f>
        <v/>
      </c>
      <c r="AS20" s="3455"/>
      <c r="AT20" s="2399" t="str">
        <f>★入力画面!$BM$83</f>
        <v>1.男2.女</v>
      </c>
      <c r="AU20" s="3448"/>
      <c r="AV20" s="3448"/>
      <c r="AW20" s="3448"/>
      <c r="AX20" s="3448"/>
      <c r="AY20" s="2400"/>
      <c r="AZ20" s="3461">
        <f>★入力画面!M100</f>
        <v>0</v>
      </c>
      <c r="BA20" s="3461"/>
      <c r="BB20" s="3461"/>
      <c r="BC20" s="3461"/>
      <c r="BD20" s="3461"/>
      <c r="BE20" s="3452" t="str">
        <f>IF(★入力画面!$BL$137="◎","代表者･専任",IF(OR(★入力画面!$BL$137="○",★入力画面!$BL$137="×"),"代表者",""))</f>
        <v>代表者･専任</v>
      </c>
      <c r="BF20" s="3461"/>
      <c r="BG20" s="3461"/>
      <c r="BH20" s="3461"/>
      <c r="BI20" s="3462"/>
      <c r="BJ20" s="3468" t="str">
        <f>IF(★入力画面!$BL$137="◎","○","")</f>
        <v>○</v>
      </c>
      <c r="BK20" s="3468"/>
      <c r="BL20" s="410"/>
      <c r="BM20" s="2522"/>
      <c r="BN20" s="2522"/>
      <c r="BO20" s="2522"/>
      <c r="BP20" s="2522"/>
      <c r="BQ20" s="2522"/>
      <c r="BR20" s="2522"/>
      <c r="BS20" s="2522"/>
      <c r="BT20" s="410"/>
      <c r="BU20" s="2637"/>
      <c r="BV20" s="2524"/>
      <c r="BW20" s="2524"/>
      <c r="BX20" s="2769"/>
      <c r="BY20" s="2769"/>
      <c r="BZ20" s="41"/>
      <c r="CA20" s="41"/>
      <c r="CB20" s="41"/>
      <c r="CC20" s="41"/>
      <c r="CD20" s="41"/>
      <c r="CE20" s="41"/>
      <c r="CF20" s="41"/>
      <c r="CG20" s="41"/>
      <c r="CH20" s="41"/>
    </row>
    <row r="21" spans="1:86" ht="11.25" customHeight="1" thickBot="1">
      <c r="A21" s="2290"/>
      <c r="B21" s="2290"/>
      <c r="C21" s="2290"/>
      <c r="D21" s="2290"/>
      <c r="E21" s="411" t="s">
        <v>69</v>
      </c>
      <c r="F21" s="2524"/>
      <c r="G21" s="2394"/>
      <c r="H21" s="2392"/>
      <c r="I21" s="2392"/>
      <c r="J21" s="2392"/>
      <c r="K21" s="2392"/>
      <c r="L21" s="2392"/>
      <c r="M21" s="2392"/>
      <c r="N21" s="2392"/>
      <c r="O21" s="2392"/>
      <c r="P21" s="2392"/>
      <c r="Q21" s="2392"/>
      <c r="R21" s="2392"/>
      <c r="S21" s="2392"/>
      <c r="T21" s="2392"/>
      <c r="U21" s="2392"/>
      <c r="V21" s="2392"/>
      <c r="W21" s="2392"/>
      <c r="X21" s="2392"/>
      <c r="Y21" s="2392"/>
      <c r="Z21" s="2392"/>
      <c r="AA21" s="2393"/>
      <c r="AB21" s="3437"/>
      <c r="AC21" s="3438"/>
      <c r="AD21" s="3454"/>
      <c r="AE21" s="3435"/>
      <c r="AF21" s="3435"/>
      <c r="AG21" s="3435"/>
      <c r="AH21" s="3435"/>
      <c r="AI21" s="3436"/>
      <c r="AJ21" s="3454"/>
      <c r="AK21" s="3435"/>
      <c r="AL21" s="3435"/>
      <c r="AM21" s="3435"/>
      <c r="AN21" s="3435"/>
      <c r="AO21" s="3436"/>
      <c r="AP21" s="3454"/>
      <c r="AQ21" s="3435"/>
      <c r="AR21" s="3435"/>
      <c r="AS21" s="3455"/>
      <c r="AT21" s="3449"/>
      <c r="AU21" s="3450"/>
      <c r="AV21" s="3450"/>
      <c r="AW21" s="3450"/>
      <c r="AX21" s="3450"/>
      <c r="AY21" s="3451"/>
      <c r="AZ21" s="3463"/>
      <c r="BA21" s="3463"/>
      <c r="BB21" s="3463"/>
      <c r="BC21" s="3463"/>
      <c r="BD21" s="3463"/>
      <c r="BE21" s="3437"/>
      <c r="BF21" s="3463"/>
      <c r="BG21" s="3463"/>
      <c r="BH21" s="3463"/>
      <c r="BI21" s="3464"/>
      <c r="BJ21" s="3432"/>
      <c r="BK21" s="3432"/>
      <c r="BL21" s="3431" t="str">
        <f>IF(★入力画面!$BL$137="×","",★入力画面!$BO$86)</f>
        <v/>
      </c>
      <c r="BM21" s="3432"/>
      <c r="BN21" s="3432"/>
      <c r="BO21" s="3432"/>
      <c r="BP21" s="3432"/>
      <c r="BQ21" s="3432"/>
      <c r="BR21" s="3432"/>
      <c r="BS21" s="3432"/>
      <c r="BT21" s="3433"/>
      <c r="BU21" s="2638"/>
      <c r="BV21" s="2524"/>
      <c r="BW21" s="2524"/>
      <c r="BX21" s="2769"/>
      <c r="BY21" s="2769"/>
      <c r="BZ21" s="41"/>
      <c r="CA21" s="41"/>
      <c r="CB21" s="41"/>
      <c r="CC21" s="41"/>
      <c r="CD21" s="41"/>
      <c r="CE21" s="41"/>
      <c r="CF21" s="41"/>
      <c r="CG21" s="41"/>
      <c r="CH21" s="41"/>
    </row>
    <row r="22" spans="1:86" ht="4.5" customHeight="1" thickBot="1">
      <c r="A22" s="2290"/>
      <c r="B22" s="2290"/>
      <c r="C22" s="2290"/>
      <c r="D22" s="2290"/>
      <c r="E22" s="385"/>
      <c r="F22" s="2524"/>
      <c r="G22" s="2394"/>
      <c r="H22" s="2392"/>
      <c r="I22" s="2392"/>
      <c r="J22" s="2392"/>
      <c r="K22" s="2392"/>
      <c r="L22" s="2392"/>
      <c r="M22" s="2392"/>
      <c r="N22" s="2392"/>
      <c r="O22" s="2392"/>
      <c r="P22" s="2392"/>
      <c r="Q22" s="2392"/>
      <c r="R22" s="2392"/>
      <c r="S22" s="2392"/>
      <c r="T22" s="2392"/>
      <c r="U22" s="2392"/>
      <c r="V22" s="2392"/>
      <c r="W22" s="2392"/>
      <c r="X22" s="2392"/>
      <c r="Y22" s="2392"/>
      <c r="Z22" s="2392"/>
      <c r="AA22" s="2393"/>
      <c r="AB22" s="3437"/>
      <c r="AC22" s="3438"/>
      <c r="AD22" s="3454"/>
      <c r="AE22" s="3435"/>
      <c r="AF22" s="3435"/>
      <c r="AG22" s="3435"/>
      <c r="AH22" s="3435"/>
      <c r="AI22" s="3436"/>
      <c r="AJ22" s="3454"/>
      <c r="AK22" s="3435"/>
      <c r="AL22" s="3435"/>
      <c r="AM22" s="3435"/>
      <c r="AN22" s="3435"/>
      <c r="AO22" s="3436"/>
      <c r="AP22" s="3454"/>
      <c r="AQ22" s="3435"/>
      <c r="AR22" s="3435"/>
      <c r="AS22" s="3455"/>
      <c r="AT22" s="3449"/>
      <c r="AU22" s="3450"/>
      <c r="AV22" s="3450"/>
      <c r="AW22" s="3450"/>
      <c r="AX22" s="3450"/>
      <c r="AY22" s="3451"/>
      <c r="AZ22" s="3463"/>
      <c r="BA22" s="3463"/>
      <c r="BB22" s="3463"/>
      <c r="BC22" s="3463"/>
      <c r="BD22" s="3463"/>
      <c r="BE22" s="3437"/>
      <c r="BF22" s="3463"/>
      <c r="BG22" s="3463"/>
      <c r="BH22" s="3463"/>
      <c r="BI22" s="3464"/>
      <c r="BJ22" s="3461"/>
      <c r="BK22" s="3461"/>
      <c r="BL22" s="412"/>
      <c r="BM22" s="3434"/>
      <c r="BN22" s="3434"/>
      <c r="BO22" s="3434"/>
      <c r="BP22" s="3434"/>
      <c r="BQ22" s="3434"/>
      <c r="BR22" s="3434"/>
      <c r="BS22" s="3434"/>
      <c r="BT22" s="412"/>
      <c r="BU22" s="3425"/>
      <c r="BV22" s="2524"/>
      <c r="BW22" s="2524"/>
      <c r="BX22" s="2769"/>
      <c r="BY22" s="2769"/>
      <c r="BZ22" s="41"/>
      <c r="CA22" s="41"/>
      <c r="CB22" s="41"/>
      <c r="CC22" s="41"/>
      <c r="CD22" s="41"/>
      <c r="CE22" s="41"/>
      <c r="CF22" s="41"/>
      <c r="CG22" s="41"/>
      <c r="CH22" s="41"/>
    </row>
    <row r="23" spans="1:86" ht="4.5" customHeight="1" thickBot="1">
      <c r="A23" s="2290"/>
      <c r="B23" s="2290"/>
      <c r="C23" s="2290"/>
      <c r="D23" s="2290"/>
      <c r="E23" s="385"/>
      <c r="F23" s="2524"/>
      <c r="G23" s="2394" t="str">
        <f>★その他入力!P$236</f>
        <v/>
      </c>
      <c r="H23" s="2392"/>
      <c r="I23" s="2392" t="str">
        <f>★その他入力!$Q$236</f>
        <v/>
      </c>
      <c r="J23" s="2392"/>
      <c r="K23" s="2392" t="str">
        <f>★その他入力!$R$236</f>
        <v/>
      </c>
      <c r="L23" s="2392"/>
      <c r="M23" s="2392" t="str">
        <f>★その他入力!$S$236</f>
        <v/>
      </c>
      <c r="N23" s="2392"/>
      <c r="O23" s="2392" t="str">
        <f>★その他入力!$T$236</f>
        <v/>
      </c>
      <c r="P23" s="2392"/>
      <c r="Q23" s="2392" t="str">
        <f>★その他入力!$U$236</f>
        <v/>
      </c>
      <c r="R23" s="2392"/>
      <c r="S23" s="2392" t="str">
        <f>★その他入力!$V$236</f>
        <v/>
      </c>
      <c r="T23" s="2392"/>
      <c r="U23" s="2392" t="str">
        <f>★その他入力!$W$236</f>
        <v/>
      </c>
      <c r="V23" s="2392"/>
      <c r="W23" s="2392" t="str">
        <f>★その他入力!$X$236</f>
        <v/>
      </c>
      <c r="X23" s="2392"/>
      <c r="Y23" s="2392" t="str">
        <f>★その他入力!$Y$236</f>
        <v/>
      </c>
      <c r="Z23" s="2392"/>
      <c r="AA23" s="2393"/>
      <c r="AB23" s="3437" t="str">
        <f>★その他入力!$BS$237</f>
        <v/>
      </c>
      <c r="AC23" s="3438"/>
      <c r="AD23" s="3454" t="str">
        <f>★その他入力!$BM$237</f>
        <v/>
      </c>
      <c r="AE23" s="3435"/>
      <c r="AF23" s="3435"/>
      <c r="AG23" s="3435" t="str">
        <f>★その他入力!$BN$237</f>
        <v/>
      </c>
      <c r="AH23" s="3435"/>
      <c r="AI23" s="3436"/>
      <c r="AJ23" s="3454" t="str">
        <f>★その他入力!$BO$237</f>
        <v/>
      </c>
      <c r="AK23" s="3435"/>
      <c r="AL23" s="3435"/>
      <c r="AM23" s="3435" t="str">
        <f>★その他入力!$BP$237</f>
        <v/>
      </c>
      <c r="AN23" s="3435"/>
      <c r="AO23" s="3436"/>
      <c r="AP23" s="3454" t="str">
        <f>★その他入力!$BQ$237</f>
        <v/>
      </c>
      <c r="AQ23" s="3435"/>
      <c r="AR23" s="3435" t="str">
        <f>★その他入力!$BR$237</f>
        <v/>
      </c>
      <c r="AS23" s="3455"/>
      <c r="AT23" s="3449" t="str">
        <f>IF(OR(★その他入力!$M$238="選択　▼", ★その他入力!$M$238=""),"1.男2.女",★その他入力!$M$238)</f>
        <v>1.男2.女</v>
      </c>
      <c r="AU23" s="3450"/>
      <c r="AV23" s="3450"/>
      <c r="AW23" s="3450"/>
      <c r="AX23" s="3450"/>
      <c r="AY23" s="3451"/>
      <c r="AZ23" s="3463">
        <f>★その他入力!M239</f>
        <v>0</v>
      </c>
      <c r="BA23" s="3463"/>
      <c r="BB23" s="3463"/>
      <c r="BC23" s="3463"/>
      <c r="BD23" s="3463"/>
      <c r="BE23" s="3437" t="str">
        <f>IF(★その他入力!$M$240="選択　▼","",★その他入力!$M$240)</f>
        <v/>
      </c>
      <c r="BF23" s="3463"/>
      <c r="BG23" s="3463"/>
      <c r="BH23" s="3463"/>
      <c r="BI23" s="3464"/>
      <c r="BJ23" s="3468" t="str">
        <f>★その他入力!$BM$241</f>
        <v/>
      </c>
      <c r="BK23" s="3468"/>
      <c r="BL23" s="410"/>
      <c r="BM23" s="2522"/>
      <c r="BN23" s="2522"/>
      <c r="BO23" s="2522"/>
      <c r="BP23" s="2522"/>
      <c r="BQ23" s="2522"/>
      <c r="BR23" s="2522"/>
      <c r="BS23" s="2522"/>
      <c r="BT23" s="410"/>
      <c r="BU23" s="2637"/>
      <c r="BV23" s="2524"/>
      <c r="BW23" s="2524"/>
      <c r="BX23" s="2769"/>
      <c r="BY23" s="2769"/>
      <c r="BZ23" s="41"/>
      <c r="CA23" s="41"/>
      <c r="CB23" s="41"/>
      <c r="CC23" s="41"/>
      <c r="CD23" s="41"/>
      <c r="CE23" s="41"/>
      <c r="CF23" s="41"/>
      <c r="CG23" s="41"/>
      <c r="CH23" s="41"/>
    </row>
    <row r="24" spans="1:86" ht="11.25" customHeight="1" thickBot="1">
      <c r="A24" s="2290"/>
      <c r="B24" s="2290"/>
      <c r="C24" s="2290"/>
      <c r="D24" s="2290"/>
      <c r="E24" s="411" t="s">
        <v>431</v>
      </c>
      <c r="F24" s="2524"/>
      <c r="G24" s="2394"/>
      <c r="H24" s="2392"/>
      <c r="I24" s="2392"/>
      <c r="J24" s="2392"/>
      <c r="K24" s="2392"/>
      <c r="L24" s="2392"/>
      <c r="M24" s="2392"/>
      <c r="N24" s="2392"/>
      <c r="O24" s="2392"/>
      <c r="P24" s="2392"/>
      <c r="Q24" s="2392"/>
      <c r="R24" s="2392"/>
      <c r="S24" s="2392"/>
      <c r="T24" s="2392"/>
      <c r="U24" s="2392"/>
      <c r="V24" s="2392"/>
      <c r="W24" s="2392"/>
      <c r="X24" s="2392"/>
      <c r="Y24" s="2392"/>
      <c r="Z24" s="2392"/>
      <c r="AA24" s="2393"/>
      <c r="AB24" s="3437"/>
      <c r="AC24" s="3438"/>
      <c r="AD24" s="3454"/>
      <c r="AE24" s="3435"/>
      <c r="AF24" s="3435"/>
      <c r="AG24" s="3435"/>
      <c r="AH24" s="3435"/>
      <c r="AI24" s="3436"/>
      <c r="AJ24" s="3454"/>
      <c r="AK24" s="3435"/>
      <c r="AL24" s="3435"/>
      <c r="AM24" s="3435"/>
      <c r="AN24" s="3435"/>
      <c r="AO24" s="3436"/>
      <c r="AP24" s="3454"/>
      <c r="AQ24" s="3435"/>
      <c r="AR24" s="3435"/>
      <c r="AS24" s="3455"/>
      <c r="AT24" s="3449"/>
      <c r="AU24" s="3450"/>
      <c r="AV24" s="3450"/>
      <c r="AW24" s="3450"/>
      <c r="AX24" s="3450"/>
      <c r="AY24" s="3451"/>
      <c r="AZ24" s="3463"/>
      <c r="BA24" s="3463"/>
      <c r="BB24" s="3463"/>
      <c r="BC24" s="3463"/>
      <c r="BD24" s="3463"/>
      <c r="BE24" s="3437"/>
      <c r="BF24" s="3463"/>
      <c r="BG24" s="3463"/>
      <c r="BH24" s="3463"/>
      <c r="BI24" s="3464"/>
      <c r="BJ24" s="3432"/>
      <c r="BK24" s="3432"/>
      <c r="BL24" s="3431" t="str">
        <f>★その他入力!$BL$242</f>
        <v/>
      </c>
      <c r="BM24" s="3432"/>
      <c r="BN24" s="3432"/>
      <c r="BO24" s="3432"/>
      <c r="BP24" s="3432"/>
      <c r="BQ24" s="3432"/>
      <c r="BR24" s="3432"/>
      <c r="BS24" s="3432"/>
      <c r="BT24" s="3433"/>
      <c r="BU24" s="2638"/>
      <c r="BV24" s="2524"/>
      <c r="BW24" s="2524"/>
      <c r="BX24" s="2769"/>
      <c r="BY24" s="2769"/>
      <c r="BZ24" s="41"/>
      <c r="CA24" s="41"/>
      <c r="CB24" s="41"/>
      <c r="CC24" s="41"/>
      <c r="CD24" s="41"/>
      <c r="CE24" s="41"/>
      <c r="CF24" s="41"/>
      <c r="CG24" s="41"/>
      <c r="CH24" s="41"/>
    </row>
    <row r="25" spans="1:86" ht="4.5" customHeight="1" thickBot="1">
      <c r="A25" s="2290"/>
      <c r="B25" s="2290"/>
      <c r="C25" s="2290"/>
      <c r="D25" s="2290"/>
      <c r="E25" s="385"/>
      <c r="F25" s="2524"/>
      <c r="G25" s="2394"/>
      <c r="H25" s="2392"/>
      <c r="I25" s="2392"/>
      <c r="J25" s="2392"/>
      <c r="K25" s="2392"/>
      <c r="L25" s="2392"/>
      <c r="M25" s="2392"/>
      <c r="N25" s="2392"/>
      <c r="O25" s="2392"/>
      <c r="P25" s="2392"/>
      <c r="Q25" s="2392"/>
      <c r="R25" s="2392"/>
      <c r="S25" s="2392"/>
      <c r="T25" s="2392"/>
      <c r="U25" s="2392"/>
      <c r="V25" s="2392"/>
      <c r="W25" s="2392"/>
      <c r="X25" s="2392"/>
      <c r="Y25" s="2392"/>
      <c r="Z25" s="2392"/>
      <c r="AA25" s="2393"/>
      <c r="AB25" s="3437"/>
      <c r="AC25" s="3438"/>
      <c r="AD25" s="3454"/>
      <c r="AE25" s="3435"/>
      <c r="AF25" s="3435"/>
      <c r="AG25" s="3435"/>
      <c r="AH25" s="3435"/>
      <c r="AI25" s="3436"/>
      <c r="AJ25" s="3454"/>
      <c r="AK25" s="3435"/>
      <c r="AL25" s="3435"/>
      <c r="AM25" s="3435"/>
      <c r="AN25" s="3435"/>
      <c r="AO25" s="3436"/>
      <c r="AP25" s="3454"/>
      <c r="AQ25" s="3435"/>
      <c r="AR25" s="3435"/>
      <c r="AS25" s="3455"/>
      <c r="AT25" s="3449"/>
      <c r="AU25" s="3450"/>
      <c r="AV25" s="3450"/>
      <c r="AW25" s="3450"/>
      <c r="AX25" s="3450"/>
      <c r="AY25" s="3451"/>
      <c r="AZ25" s="3463"/>
      <c r="BA25" s="3463"/>
      <c r="BB25" s="3463"/>
      <c r="BC25" s="3463"/>
      <c r="BD25" s="3463"/>
      <c r="BE25" s="3437"/>
      <c r="BF25" s="3463"/>
      <c r="BG25" s="3463"/>
      <c r="BH25" s="3463"/>
      <c r="BI25" s="3464"/>
      <c r="BJ25" s="3461"/>
      <c r="BK25" s="3461"/>
      <c r="BL25" s="412"/>
      <c r="BM25" s="3434"/>
      <c r="BN25" s="3434"/>
      <c r="BO25" s="3434"/>
      <c r="BP25" s="3434"/>
      <c r="BQ25" s="3434"/>
      <c r="BR25" s="3434"/>
      <c r="BS25" s="3434"/>
      <c r="BT25" s="412"/>
      <c r="BU25" s="3425"/>
      <c r="BV25" s="2524"/>
      <c r="BW25" s="2524"/>
      <c r="BX25" s="2769"/>
      <c r="BY25" s="2769"/>
      <c r="BZ25" s="41"/>
      <c r="CA25" s="41"/>
      <c r="CB25" s="41"/>
      <c r="CC25" s="41"/>
      <c r="CD25" s="41"/>
      <c r="CE25" s="41"/>
      <c r="CF25" s="41"/>
      <c r="CG25" s="41"/>
      <c r="CH25" s="41"/>
    </row>
    <row r="26" spans="1:86" ht="4.5" customHeight="1" thickBot="1">
      <c r="A26" s="2290"/>
      <c r="B26" s="2290"/>
      <c r="C26" s="2290"/>
      <c r="D26" s="2290"/>
      <c r="E26" s="385"/>
      <c r="F26" s="2524"/>
      <c r="G26" s="2394" t="str">
        <f>★その他入力!$P$245</f>
        <v/>
      </c>
      <c r="H26" s="2392"/>
      <c r="I26" s="2392" t="str">
        <f>★その他入力!$Q$245</f>
        <v/>
      </c>
      <c r="J26" s="2392"/>
      <c r="K26" s="2392" t="str">
        <f>★その他入力!$R$245</f>
        <v/>
      </c>
      <c r="L26" s="2392"/>
      <c r="M26" s="2392" t="str">
        <f>★その他入力!$S$245</f>
        <v/>
      </c>
      <c r="N26" s="2392"/>
      <c r="O26" s="2392" t="str">
        <f>★その他入力!$T$245</f>
        <v/>
      </c>
      <c r="P26" s="2392"/>
      <c r="Q26" s="2392" t="str">
        <f>★その他入力!$U$245</f>
        <v/>
      </c>
      <c r="R26" s="2392"/>
      <c r="S26" s="2392" t="str">
        <f>★その他入力!$V$245</f>
        <v/>
      </c>
      <c r="T26" s="2392"/>
      <c r="U26" s="2392" t="str">
        <f>★その他入力!$W$245</f>
        <v/>
      </c>
      <c r="V26" s="2392"/>
      <c r="W26" s="2392" t="str">
        <f>★その他入力!$X$245</f>
        <v/>
      </c>
      <c r="X26" s="2392"/>
      <c r="Y26" s="2392" t="str">
        <f>★その他入力!$Y$245</f>
        <v/>
      </c>
      <c r="Z26" s="2392"/>
      <c r="AA26" s="2393"/>
      <c r="AB26" s="3437" t="str">
        <f>★その他入力!$BS$246</f>
        <v/>
      </c>
      <c r="AC26" s="3438"/>
      <c r="AD26" s="3454" t="str">
        <f>★その他入力!$BM$246</f>
        <v/>
      </c>
      <c r="AE26" s="3435"/>
      <c r="AF26" s="3435"/>
      <c r="AG26" s="3435" t="str">
        <f>★その他入力!$BN$246</f>
        <v/>
      </c>
      <c r="AH26" s="3435"/>
      <c r="AI26" s="3436"/>
      <c r="AJ26" s="3454" t="str">
        <f>★その他入力!$BO$246</f>
        <v/>
      </c>
      <c r="AK26" s="3435"/>
      <c r="AL26" s="3435"/>
      <c r="AM26" s="3435" t="str">
        <f>★その他入力!$BP$246</f>
        <v/>
      </c>
      <c r="AN26" s="3435"/>
      <c r="AO26" s="3436"/>
      <c r="AP26" s="3454" t="str">
        <f>★その他入力!$BQ$246</f>
        <v/>
      </c>
      <c r="AQ26" s="3435"/>
      <c r="AR26" s="3435" t="str">
        <f>★その他入力!$BR$246</f>
        <v/>
      </c>
      <c r="AS26" s="3455"/>
      <c r="AT26" s="3449" t="str">
        <f>IF(OR(★その他入力!$M$247="選択　▼", ★その他入力!$M$247=""),"1.男2.女",★その他入力!$M$247)</f>
        <v>1.男2.女</v>
      </c>
      <c r="AU26" s="3450"/>
      <c r="AV26" s="3450"/>
      <c r="AW26" s="3450"/>
      <c r="AX26" s="3450"/>
      <c r="AY26" s="3451"/>
      <c r="AZ26" s="3463">
        <f>★その他入力!M248</f>
        <v>0</v>
      </c>
      <c r="BA26" s="3463"/>
      <c r="BB26" s="3463"/>
      <c r="BC26" s="3463"/>
      <c r="BD26" s="3463"/>
      <c r="BE26" s="3437" t="str">
        <f>IF(★その他入力!$M$249="選択　▼","",★その他入力!$M$249)</f>
        <v/>
      </c>
      <c r="BF26" s="3463"/>
      <c r="BG26" s="3463"/>
      <c r="BH26" s="3463"/>
      <c r="BI26" s="3464"/>
      <c r="BJ26" s="3468" t="str">
        <f>★その他入力!$BM$250</f>
        <v/>
      </c>
      <c r="BK26" s="3468"/>
      <c r="BL26" s="410"/>
      <c r="BM26" s="2522"/>
      <c r="BN26" s="2522"/>
      <c r="BO26" s="2522"/>
      <c r="BP26" s="2522"/>
      <c r="BQ26" s="2522"/>
      <c r="BR26" s="2522"/>
      <c r="BS26" s="2522"/>
      <c r="BT26" s="410"/>
      <c r="BU26" s="2637"/>
      <c r="BV26" s="2524"/>
      <c r="BW26" s="2524"/>
      <c r="BX26" s="2769"/>
      <c r="BY26" s="2769"/>
      <c r="BZ26" s="41"/>
      <c r="CA26" s="41"/>
      <c r="CB26" s="41"/>
      <c r="CC26" s="41"/>
      <c r="CD26" s="41"/>
      <c r="CE26" s="41"/>
      <c r="CF26" s="41"/>
      <c r="CG26" s="41"/>
      <c r="CH26" s="41"/>
    </row>
    <row r="27" spans="1:86" ht="11.25" customHeight="1" thickBot="1">
      <c r="A27" s="2290"/>
      <c r="B27" s="2290"/>
      <c r="C27" s="2290"/>
      <c r="D27" s="2290"/>
      <c r="E27" s="411" t="s">
        <v>432</v>
      </c>
      <c r="F27" s="2524"/>
      <c r="G27" s="2394"/>
      <c r="H27" s="2392"/>
      <c r="I27" s="2392"/>
      <c r="J27" s="2392"/>
      <c r="K27" s="2392"/>
      <c r="L27" s="2392"/>
      <c r="M27" s="2392"/>
      <c r="N27" s="2392"/>
      <c r="O27" s="2392"/>
      <c r="P27" s="2392"/>
      <c r="Q27" s="2392"/>
      <c r="R27" s="2392"/>
      <c r="S27" s="2392"/>
      <c r="T27" s="2392"/>
      <c r="U27" s="2392"/>
      <c r="V27" s="2392"/>
      <c r="W27" s="2392"/>
      <c r="X27" s="2392"/>
      <c r="Y27" s="2392"/>
      <c r="Z27" s="2392"/>
      <c r="AA27" s="2393"/>
      <c r="AB27" s="3437"/>
      <c r="AC27" s="3438"/>
      <c r="AD27" s="3454"/>
      <c r="AE27" s="3435"/>
      <c r="AF27" s="3435"/>
      <c r="AG27" s="3435"/>
      <c r="AH27" s="3435"/>
      <c r="AI27" s="3436"/>
      <c r="AJ27" s="3454"/>
      <c r="AK27" s="3435"/>
      <c r="AL27" s="3435"/>
      <c r="AM27" s="3435"/>
      <c r="AN27" s="3435"/>
      <c r="AO27" s="3436"/>
      <c r="AP27" s="3454"/>
      <c r="AQ27" s="3435"/>
      <c r="AR27" s="3435"/>
      <c r="AS27" s="3455"/>
      <c r="AT27" s="3449"/>
      <c r="AU27" s="3450"/>
      <c r="AV27" s="3450"/>
      <c r="AW27" s="3450"/>
      <c r="AX27" s="3450"/>
      <c r="AY27" s="3451"/>
      <c r="AZ27" s="3463"/>
      <c r="BA27" s="3463"/>
      <c r="BB27" s="3463"/>
      <c r="BC27" s="3463"/>
      <c r="BD27" s="3463"/>
      <c r="BE27" s="3437"/>
      <c r="BF27" s="3463"/>
      <c r="BG27" s="3463"/>
      <c r="BH27" s="3463"/>
      <c r="BI27" s="3464"/>
      <c r="BJ27" s="3432"/>
      <c r="BK27" s="3432"/>
      <c r="BL27" s="3431" t="str">
        <f>★その他入力!$BL$251</f>
        <v/>
      </c>
      <c r="BM27" s="3432"/>
      <c r="BN27" s="3432"/>
      <c r="BO27" s="3432"/>
      <c r="BP27" s="3432"/>
      <c r="BQ27" s="3432"/>
      <c r="BR27" s="3432"/>
      <c r="BS27" s="3432"/>
      <c r="BT27" s="3433"/>
      <c r="BU27" s="2638"/>
      <c r="BV27" s="2524"/>
      <c r="BW27" s="2524"/>
      <c r="BX27" s="2769"/>
      <c r="BY27" s="2769"/>
      <c r="BZ27" s="41"/>
      <c r="CA27" s="41"/>
      <c r="CB27" s="41"/>
      <c r="CC27" s="41"/>
      <c r="CD27" s="41"/>
      <c r="CE27" s="41"/>
      <c r="CF27" s="41"/>
      <c r="CG27" s="41"/>
      <c r="CH27" s="41"/>
    </row>
    <row r="28" spans="1:86" ht="4.5" customHeight="1" thickBot="1">
      <c r="A28" s="2290"/>
      <c r="B28" s="2290"/>
      <c r="C28" s="2290"/>
      <c r="D28" s="2290"/>
      <c r="E28" s="385"/>
      <c r="F28" s="2524"/>
      <c r="G28" s="2394"/>
      <c r="H28" s="2392"/>
      <c r="I28" s="2392"/>
      <c r="J28" s="2392"/>
      <c r="K28" s="2392"/>
      <c r="L28" s="2392"/>
      <c r="M28" s="2392"/>
      <c r="N28" s="2392"/>
      <c r="O28" s="2392"/>
      <c r="P28" s="2392"/>
      <c r="Q28" s="2392"/>
      <c r="R28" s="2392"/>
      <c r="S28" s="2392"/>
      <c r="T28" s="2392"/>
      <c r="U28" s="2392"/>
      <c r="V28" s="2392"/>
      <c r="W28" s="2392"/>
      <c r="X28" s="2392"/>
      <c r="Y28" s="2392"/>
      <c r="Z28" s="2392"/>
      <c r="AA28" s="2393"/>
      <c r="AB28" s="3437"/>
      <c r="AC28" s="3438"/>
      <c r="AD28" s="3454"/>
      <c r="AE28" s="3435"/>
      <c r="AF28" s="3435"/>
      <c r="AG28" s="3435"/>
      <c r="AH28" s="3435"/>
      <c r="AI28" s="3436"/>
      <c r="AJ28" s="3454"/>
      <c r="AK28" s="3435"/>
      <c r="AL28" s="3435"/>
      <c r="AM28" s="3435"/>
      <c r="AN28" s="3435"/>
      <c r="AO28" s="3436"/>
      <c r="AP28" s="3454"/>
      <c r="AQ28" s="3435"/>
      <c r="AR28" s="3435"/>
      <c r="AS28" s="3455"/>
      <c r="AT28" s="3449"/>
      <c r="AU28" s="3450"/>
      <c r="AV28" s="3450"/>
      <c r="AW28" s="3450"/>
      <c r="AX28" s="3450"/>
      <c r="AY28" s="3451"/>
      <c r="AZ28" s="3463"/>
      <c r="BA28" s="3463"/>
      <c r="BB28" s="3463"/>
      <c r="BC28" s="3463"/>
      <c r="BD28" s="3463"/>
      <c r="BE28" s="3437"/>
      <c r="BF28" s="3463"/>
      <c r="BG28" s="3463"/>
      <c r="BH28" s="3463"/>
      <c r="BI28" s="3464"/>
      <c r="BJ28" s="3461"/>
      <c r="BK28" s="3461"/>
      <c r="BL28" s="412"/>
      <c r="BM28" s="3434"/>
      <c r="BN28" s="3434"/>
      <c r="BO28" s="3434"/>
      <c r="BP28" s="3434"/>
      <c r="BQ28" s="3434"/>
      <c r="BR28" s="3434"/>
      <c r="BS28" s="3434"/>
      <c r="BT28" s="412"/>
      <c r="BU28" s="3425"/>
      <c r="BV28" s="2524"/>
      <c r="BW28" s="2524"/>
      <c r="BX28" s="2769"/>
      <c r="BY28" s="2769"/>
      <c r="BZ28" s="41"/>
      <c r="CA28" s="41"/>
      <c r="CB28" s="41"/>
      <c r="CC28" s="41"/>
      <c r="CD28" s="41"/>
      <c r="CE28" s="41"/>
      <c r="CF28" s="41"/>
      <c r="CG28" s="41"/>
      <c r="CH28" s="41"/>
    </row>
    <row r="29" spans="1:86" ht="4.5" customHeight="1" thickBot="1">
      <c r="A29" s="2290"/>
      <c r="B29" s="2290"/>
      <c r="C29" s="2290"/>
      <c r="D29" s="2290"/>
      <c r="E29" s="385"/>
      <c r="F29" s="2524"/>
      <c r="G29" s="2394" t="str">
        <f>★その他入力!$P$254</f>
        <v/>
      </c>
      <c r="H29" s="2392"/>
      <c r="I29" s="2392" t="str">
        <f>★その他入力!$Q$254</f>
        <v/>
      </c>
      <c r="J29" s="2392"/>
      <c r="K29" s="2392" t="str">
        <f>★その他入力!$R$254</f>
        <v/>
      </c>
      <c r="L29" s="2392"/>
      <c r="M29" s="2392" t="str">
        <f>★その他入力!$S$254</f>
        <v/>
      </c>
      <c r="N29" s="2392"/>
      <c r="O29" s="2392" t="str">
        <f>★その他入力!$T$254</f>
        <v/>
      </c>
      <c r="P29" s="2392"/>
      <c r="Q29" s="2392" t="str">
        <f>★その他入力!$U$254</f>
        <v/>
      </c>
      <c r="R29" s="2392"/>
      <c r="S29" s="2392" t="str">
        <f>★その他入力!$V$254</f>
        <v/>
      </c>
      <c r="T29" s="2392"/>
      <c r="U29" s="2392" t="str">
        <f>★その他入力!$W$254</f>
        <v/>
      </c>
      <c r="V29" s="2392"/>
      <c r="W29" s="2392" t="str">
        <f>★その他入力!$X$254</f>
        <v/>
      </c>
      <c r="X29" s="2392"/>
      <c r="Y29" s="2392" t="str">
        <f>★その他入力!$Y$254</f>
        <v/>
      </c>
      <c r="Z29" s="2392"/>
      <c r="AA29" s="2393"/>
      <c r="AB29" s="3437" t="str">
        <f>★その他入力!$BS$255</f>
        <v/>
      </c>
      <c r="AC29" s="3438"/>
      <c r="AD29" s="3454" t="str">
        <f>★その他入力!$BM$255</f>
        <v/>
      </c>
      <c r="AE29" s="3435"/>
      <c r="AF29" s="3435"/>
      <c r="AG29" s="3435" t="str">
        <f>★その他入力!$BN$255</f>
        <v/>
      </c>
      <c r="AH29" s="3435"/>
      <c r="AI29" s="3436"/>
      <c r="AJ29" s="3454" t="str">
        <f>★その他入力!$BO$255</f>
        <v/>
      </c>
      <c r="AK29" s="3435"/>
      <c r="AL29" s="3435"/>
      <c r="AM29" s="3435" t="str">
        <f>★その他入力!$BP$255</f>
        <v/>
      </c>
      <c r="AN29" s="3435"/>
      <c r="AO29" s="3436"/>
      <c r="AP29" s="3454" t="str">
        <f>★その他入力!$BQ$255</f>
        <v/>
      </c>
      <c r="AQ29" s="3435"/>
      <c r="AR29" s="3435" t="str">
        <f>★その他入力!$BR$255</f>
        <v/>
      </c>
      <c r="AS29" s="3455"/>
      <c r="AT29" s="3449" t="str">
        <f>IF(OR(★その他入力!$M$256="選択　▼", ★その他入力!$M$256=""),"1.男2.女",★その他入力!M$256)</f>
        <v>1.男2.女</v>
      </c>
      <c r="AU29" s="3450"/>
      <c r="AV29" s="3450"/>
      <c r="AW29" s="3450"/>
      <c r="AX29" s="3450"/>
      <c r="AY29" s="3451"/>
      <c r="AZ29" s="3463">
        <f>★その他入力!M257</f>
        <v>0</v>
      </c>
      <c r="BA29" s="3463"/>
      <c r="BB29" s="3463"/>
      <c r="BC29" s="3463"/>
      <c r="BD29" s="3463"/>
      <c r="BE29" s="3437" t="str">
        <f>IF(★その他入力!$M$258="選択　▼","",★その他入力!$M$258)</f>
        <v/>
      </c>
      <c r="BF29" s="3463"/>
      <c r="BG29" s="3463"/>
      <c r="BH29" s="3463"/>
      <c r="BI29" s="3464"/>
      <c r="BJ29" s="3468" t="str">
        <f>★その他入力!$BM$259</f>
        <v/>
      </c>
      <c r="BK29" s="3468"/>
      <c r="BL29" s="410"/>
      <c r="BM29" s="2522"/>
      <c r="BN29" s="2522"/>
      <c r="BO29" s="2522"/>
      <c r="BP29" s="2522"/>
      <c r="BQ29" s="2522"/>
      <c r="BR29" s="2522"/>
      <c r="BS29" s="2522"/>
      <c r="BT29" s="410"/>
      <c r="BU29" s="2637"/>
      <c r="BV29" s="2524"/>
      <c r="BW29" s="2524"/>
      <c r="BX29" s="2769"/>
      <c r="BY29" s="2769"/>
      <c r="BZ29" s="41"/>
      <c r="CA29" s="41"/>
      <c r="CB29" s="41"/>
      <c r="CC29" s="41"/>
      <c r="CD29" s="41"/>
      <c r="CE29" s="41"/>
      <c r="CF29" s="41"/>
      <c r="CG29" s="41"/>
      <c r="CH29" s="41"/>
    </row>
    <row r="30" spans="1:86" ht="11.25" customHeight="1" thickBot="1">
      <c r="A30" s="2290"/>
      <c r="B30" s="2290"/>
      <c r="C30" s="2290"/>
      <c r="D30" s="2290"/>
      <c r="E30" s="411" t="s">
        <v>433</v>
      </c>
      <c r="F30" s="2524"/>
      <c r="G30" s="2394"/>
      <c r="H30" s="2392"/>
      <c r="I30" s="2392"/>
      <c r="J30" s="2392"/>
      <c r="K30" s="2392"/>
      <c r="L30" s="2392"/>
      <c r="M30" s="2392"/>
      <c r="N30" s="2392"/>
      <c r="O30" s="2392"/>
      <c r="P30" s="2392"/>
      <c r="Q30" s="2392"/>
      <c r="R30" s="2392"/>
      <c r="S30" s="2392"/>
      <c r="T30" s="2392"/>
      <c r="U30" s="2392"/>
      <c r="V30" s="2392"/>
      <c r="W30" s="2392"/>
      <c r="X30" s="2392"/>
      <c r="Y30" s="2392"/>
      <c r="Z30" s="2392"/>
      <c r="AA30" s="2393"/>
      <c r="AB30" s="3437"/>
      <c r="AC30" s="3438"/>
      <c r="AD30" s="3454"/>
      <c r="AE30" s="3435"/>
      <c r="AF30" s="3435"/>
      <c r="AG30" s="3435"/>
      <c r="AH30" s="3435"/>
      <c r="AI30" s="3436"/>
      <c r="AJ30" s="3454"/>
      <c r="AK30" s="3435"/>
      <c r="AL30" s="3435"/>
      <c r="AM30" s="3435"/>
      <c r="AN30" s="3435"/>
      <c r="AO30" s="3436"/>
      <c r="AP30" s="3454"/>
      <c r="AQ30" s="3435"/>
      <c r="AR30" s="3435"/>
      <c r="AS30" s="3455"/>
      <c r="AT30" s="3449"/>
      <c r="AU30" s="3450"/>
      <c r="AV30" s="3450"/>
      <c r="AW30" s="3450"/>
      <c r="AX30" s="3450"/>
      <c r="AY30" s="3451"/>
      <c r="AZ30" s="3463"/>
      <c r="BA30" s="3463"/>
      <c r="BB30" s="3463"/>
      <c r="BC30" s="3463"/>
      <c r="BD30" s="3463"/>
      <c r="BE30" s="3437"/>
      <c r="BF30" s="3463"/>
      <c r="BG30" s="3463"/>
      <c r="BH30" s="3463"/>
      <c r="BI30" s="3464"/>
      <c r="BJ30" s="3432"/>
      <c r="BK30" s="3432"/>
      <c r="BL30" s="3431" t="str">
        <f>★その他入力!$BL$260</f>
        <v/>
      </c>
      <c r="BM30" s="3432"/>
      <c r="BN30" s="3432"/>
      <c r="BO30" s="3432"/>
      <c r="BP30" s="3432"/>
      <c r="BQ30" s="3432"/>
      <c r="BR30" s="3432"/>
      <c r="BS30" s="3432"/>
      <c r="BT30" s="3433"/>
      <c r="BU30" s="2638"/>
      <c r="BV30" s="2524"/>
      <c r="BW30" s="2524"/>
      <c r="BX30" s="2769"/>
      <c r="BY30" s="2769"/>
      <c r="BZ30" s="41"/>
      <c r="CA30" s="41"/>
      <c r="CB30" s="41"/>
      <c r="CC30" s="41"/>
      <c r="CD30" s="41"/>
      <c r="CE30" s="41"/>
      <c r="CF30" s="41"/>
      <c r="CG30" s="41"/>
      <c r="CH30" s="41"/>
    </row>
    <row r="31" spans="1:86" ht="4.5" customHeight="1" thickBot="1">
      <c r="A31" s="2290"/>
      <c r="B31" s="2290"/>
      <c r="C31" s="2290"/>
      <c r="D31" s="2290"/>
      <c r="E31" s="385"/>
      <c r="F31" s="2524"/>
      <c r="G31" s="2394"/>
      <c r="H31" s="2392"/>
      <c r="I31" s="2392"/>
      <c r="J31" s="2392"/>
      <c r="K31" s="2392"/>
      <c r="L31" s="2392"/>
      <c r="M31" s="2392"/>
      <c r="N31" s="2392"/>
      <c r="O31" s="2392"/>
      <c r="P31" s="2392"/>
      <c r="Q31" s="2392"/>
      <c r="R31" s="2392"/>
      <c r="S31" s="2392"/>
      <c r="T31" s="2392"/>
      <c r="U31" s="2392"/>
      <c r="V31" s="2392"/>
      <c r="W31" s="2392"/>
      <c r="X31" s="2392"/>
      <c r="Y31" s="2392"/>
      <c r="Z31" s="2392"/>
      <c r="AA31" s="2393"/>
      <c r="AB31" s="3437"/>
      <c r="AC31" s="3438"/>
      <c r="AD31" s="3454"/>
      <c r="AE31" s="3435"/>
      <c r="AF31" s="3435"/>
      <c r="AG31" s="3435"/>
      <c r="AH31" s="3435"/>
      <c r="AI31" s="3436"/>
      <c r="AJ31" s="3454"/>
      <c r="AK31" s="3435"/>
      <c r="AL31" s="3435"/>
      <c r="AM31" s="3435"/>
      <c r="AN31" s="3435"/>
      <c r="AO31" s="3436"/>
      <c r="AP31" s="3454"/>
      <c r="AQ31" s="3435"/>
      <c r="AR31" s="3435"/>
      <c r="AS31" s="3455"/>
      <c r="AT31" s="3449"/>
      <c r="AU31" s="3450"/>
      <c r="AV31" s="3450"/>
      <c r="AW31" s="3450"/>
      <c r="AX31" s="3450"/>
      <c r="AY31" s="3451"/>
      <c r="AZ31" s="3463"/>
      <c r="BA31" s="3463"/>
      <c r="BB31" s="3463"/>
      <c r="BC31" s="3463"/>
      <c r="BD31" s="3463"/>
      <c r="BE31" s="3437"/>
      <c r="BF31" s="3463"/>
      <c r="BG31" s="3463"/>
      <c r="BH31" s="3463"/>
      <c r="BI31" s="3464"/>
      <c r="BJ31" s="3461"/>
      <c r="BK31" s="3461"/>
      <c r="BL31" s="412"/>
      <c r="BM31" s="3434"/>
      <c r="BN31" s="3434"/>
      <c r="BO31" s="3434"/>
      <c r="BP31" s="3434"/>
      <c r="BQ31" s="3434"/>
      <c r="BR31" s="3434"/>
      <c r="BS31" s="3434"/>
      <c r="BT31" s="412"/>
      <c r="BU31" s="3425"/>
      <c r="BV31" s="2524"/>
      <c r="BW31" s="2524"/>
      <c r="BX31" s="2769"/>
      <c r="BY31" s="2769"/>
      <c r="BZ31" s="41"/>
      <c r="CA31" s="41"/>
      <c r="CB31" s="41"/>
      <c r="CC31" s="41"/>
      <c r="CD31" s="41"/>
      <c r="CE31" s="41"/>
      <c r="CF31" s="41"/>
      <c r="CG31" s="41"/>
      <c r="CH31" s="41"/>
    </row>
    <row r="32" spans="1:86" ht="4.5" customHeight="1" thickBot="1">
      <c r="A32" s="2290"/>
      <c r="B32" s="2290"/>
      <c r="C32" s="2290"/>
      <c r="D32" s="2290"/>
      <c r="E32" s="385"/>
      <c r="F32" s="2524"/>
      <c r="G32" s="2394" t="str">
        <f>★その他入力!$P$263</f>
        <v/>
      </c>
      <c r="H32" s="2392"/>
      <c r="I32" s="2392" t="str">
        <f>★その他入力!$Q$263</f>
        <v/>
      </c>
      <c r="J32" s="2392"/>
      <c r="K32" s="2392" t="str">
        <f>★その他入力!$R$263</f>
        <v/>
      </c>
      <c r="L32" s="2392"/>
      <c r="M32" s="2392" t="str">
        <f>★その他入力!$S$263</f>
        <v/>
      </c>
      <c r="N32" s="2392"/>
      <c r="O32" s="2392" t="str">
        <f>★その他入力!$T$263</f>
        <v/>
      </c>
      <c r="P32" s="2392"/>
      <c r="Q32" s="2392" t="str">
        <f>★その他入力!$U$263</f>
        <v/>
      </c>
      <c r="R32" s="2392"/>
      <c r="S32" s="2392" t="str">
        <f>★その他入力!$V$263</f>
        <v/>
      </c>
      <c r="T32" s="2392"/>
      <c r="U32" s="2392" t="str">
        <f>★その他入力!$W$263</f>
        <v/>
      </c>
      <c r="V32" s="2392"/>
      <c r="W32" s="2392" t="str">
        <f>★その他入力!$X$263</f>
        <v/>
      </c>
      <c r="X32" s="2392"/>
      <c r="Y32" s="2392" t="str">
        <f>★その他入力!$Y$263</f>
        <v/>
      </c>
      <c r="Z32" s="2392"/>
      <c r="AA32" s="2393"/>
      <c r="AB32" s="3437" t="str">
        <f>★その他入力!$BS$264</f>
        <v/>
      </c>
      <c r="AC32" s="3438"/>
      <c r="AD32" s="3454" t="str">
        <f>★その他入力!$BM$264</f>
        <v/>
      </c>
      <c r="AE32" s="3435"/>
      <c r="AF32" s="3435"/>
      <c r="AG32" s="3435" t="str">
        <f>★その他入力!$BN$264</f>
        <v/>
      </c>
      <c r="AH32" s="3435"/>
      <c r="AI32" s="3436"/>
      <c r="AJ32" s="3454" t="str">
        <f>★その他入力!$BO$264</f>
        <v/>
      </c>
      <c r="AK32" s="3435"/>
      <c r="AL32" s="3435"/>
      <c r="AM32" s="3435" t="str">
        <f>★その他入力!$BP$264</f>
        <v/>
      </c>
      <c r="AN32" s="3435"/>
      <c r="AO32" s="3436"/>
      <c r="AP32" s="3454" t="str">
        <f>★その他入力!$BQ$264</f>
        <v/>
      </c>
      <c r="AQ32" s="3435"/>
      <c r="AR32" s="3435" t="str">
        <f>★その他入力!$BR$264</f>
        <v/>
      </c>
      <c r="AS32" s="3455"/>
      <c r="AT32" s="3449" t="str">
        <f>IF(OR(★その他入力!$M$265="選択　▼", ★その他入力!$M$265=""),"1.男2.女",★その他入力!$M$265)</f>
        <v>1.男2.女</v>
      </c>
      <c r="AU32" s="3450"/>
      <c r="AV32" s="3450"/>
      <c r="AW32" s="3450"/>
      <c r="AX32" s="3450"/>
      <c r="AY32" s="3451"/>
      <c r="AZ32" s="3463">
        <f>★その他入力!M266</f>
        <v>0</v>
      </c>
      <c r="BA32" s="3463"/>
      <c r="BB32" s="3463"/>
      <c r="BC32" s="3463"/>
      <c r="BD32" s="3463"/>
      <c r="BE32" s="3437" t="str">
        <f>IF(★その他入力!$M$267="選択　▼","",★その他入力!$M$267)</f>
        <v/>
      </c>
      <c r="BF32" s="3463"/>
      <c r="BG32" s="3463"/>
      <c r="BH32" s="3463"/>
      <c r="BI32" s="3464"/>
      <c r="BJ32" s="3468" t="str">
        <f>★その他入力!$BM$268</f>
        <v/>
      </c>
      <c r="BK32" s="3468"/>
      <c r="BL32" s="410"/>
      <c r="BM32" s="2522"/>
      <c r="BN32" s="2522"/>
      <c r="BO32" s="2522"/>
      <c r="BP32" s="2522"/>
      <c r="BQ32" s="2522"/>
      <c r="BR32" s="2522"/>
      <c r="BS32" s="2522"/>
      <c r="BT32" s="410"/>
      <c r="BU32" s="2637"/>
      <c r="BV32" s="2524"/>
      <c r="BW32" s="2524"/>
      <c r="BX32" s="2769"/>
      <c r="BY32" s="2769"/>
      <c r="BZ32" s="41"/>
      <c r="CA32" s="41"/>
      <c r="CB32" s="41"/>
      <c r="CC32" s="41"/>
      <c r="CD32" s="41"/>
      <c r="CE32" s="41"/>
      <c r="CF32" s="41"/>
      <c r="CG32" s="41"/>
      <c r="CH32" s="41"/>
    </row>
    <row r="33" spans="1:86" ht="11.25" customHeight="1" thickBot="1">
      <c r="A33" s="2290"/>
      <c r="B33" s="2290"/>
      <c r="C33" s="2290"/>
      <c r="D33" s="2290"/>
      <c r="E33" s="411" t="s">
        <v>434</v>
      </c>
      <c r="F33" s="2524"/>
      <c r="G33" s="2394"/>
      <c r="H33" s="2392"/>
      <c r="I33" s="2392"/>
      <c r="J33" s="2392"/>
      <c r="K33" s="2392"/>
      <c r="L33" s="2392"/>
      <c r="M33" s="2392"/>
      <c r="N33" s="2392"/>
      <c r="O33" s="2392"/>
      <c r="P33" s="2392"/>
      <c r="Q33" s="2392"/>
      <c r="R33" s="2392"/>
      <c r="S33" s="2392"/>
      <c r="T33" s="2392"/>
      <c r="U33" s="2392"/>
      <c r="V33" s="2392"/>
      <c r="W33" s="2392"/>
      <c r="X33" s="2392"/>
      <c r="Y33" s="2392"/>
      <c r="Z33" s="2392"/>
      <c r="AA33" s="2393"/>
      <c r="AB33" s="3437"/>
      <c r="AC33" s="3438"/>
      <c r="AD33" s="3454"/>
      <c r="AE33" s="3435"/>
      <c r="AF33" s="3435"/>
      <c r="AG33" s="3435"/>
      <c r="AH33" s="3435"/>
      <c r="AI33" s="3436"/>
      <c r="AJ33" s="3454"/>
      <c r="AK33" s="3435"/>
      <c r="AL33" s="3435"/>
      <c r="AM33" s="3435"/>
      <c r="AN33" s="3435"/>
      <c r="AO33" s="3436"/>
      <c r="AP33" s="3454"/>
      <c r="AQ33" s="3435"/>
      <c r="AR33" s="3435"/>
      <c r="AS33" s="3455"/>
      <c r="AT33" s="3449"/>
      <c r="AU33" s="3450"/>
      <c r="AV33" s="3450"/>
      <c r="AW33" s="3450"/>
      <c r="AX33" s="3450"/>
      <c r="AY33" s="3451"/>
      <c r="AZ33" s="3463"/>
      <c r="BA33" s="3463"/>
      <c r="BB33" s="3463"/>
      <c r="BC33" s="3463"/>
      <c r="BD33" s="3463"/>
      <c r="BE33" s="3437"/>
      <c r="BF33" s="3463"/>
      <c r="BG33" s="3463"/>
      <c r="BH33" s="3463"/>
      <c r="BI33" s="3464"/>
      <c r="BJ33" s="3432"/>
      <c r="BK33" s="3432"/>
      <c r="BL33" s="3431" t="str">
        <f>★その他入力!$BL$269</f>
        <v/>
      </c>
      <c r="BM33" s="3432"/>
      <c r="BN33" s="3432"/>
      <c r="BO33" s="3432"/>
      <c r="BP33" s="3432"/>
      <c r="BQ33" s="3432"/>
      <c r="BR33" s="3432"/>
      <c r="BS33" s="3432"/>
      <c r="BT33" s="3433"/>
      <c r="BU33" s="2638"/>
      <c r="BV33" s="2524"/>
      <c r="BW33" s="2524"/>
      <c r="BX33" s="2769"/>
      <c r="BY33" s="2769"/>
      <c r="BZ33" s="41"/>
      <c r="CA33" s="41"/>
      <c r="CB33" s="41"/>
      <c r="CC33" s="41"/>
      <c r="CD33" s="41"/>
      <c r="CE33" s="41"/>
      <c r="CF33" s="41"/>
      <c r="CG33" s="41"/>
      <c r="CH33" s="41"/>
    </row>
    <row r="34" spans="1:86" ht="4.5" customHeight="1" thickBot="1">
      <c r="A34" s="2290"/>
      <c r="B34" s="2290"/>
      <c r="C34" s="2290"/>
      <c r="D34" s="2290"/>
      <c r="E34" s="385"/>
      <c r="F34" s="2524"/>
      <c r="G34" s="2394"/>
      <c r="H34" s="2392"/>
      <c r="I34" s="2392"/>
      <c r="J34" s="2392"/>
      <c r="K34" s="2392"/>
      <c r="L34" s="2392"/>
      <c r="M34" s="2392"/>
      <c r="N34" s="2392"/>
      <c r="O34" s="2392"/>
      <c r="P34" s="2392"/>
      <c r="Q34" s="2392"/>
      <c r="R34" s="2392"/>
      <c r="S34" s="2392"/>
      <c r="T34" s="2392"/>
      <c r="U34" s="2392"/>
      <c r="V34" s="2392"/>
      <c r="W34" s="2392"/>
      <c r="X34" s="2392"/>
      <c r="Y34" s="2392"/>
      <c r="Z34" s="2392"/>
      <c r="AA34" s="2393"/>
      <c r="AB34" s="3437"/>
      <c r="AC34" s="3438"/>
      <c r="AD34" s="3454"/>
      <c r="AE34" s="3435"/>
      <c r="AF34" s="3435"/>
      <c r="AG34" s="3435"/>
      <c r="AH34" s="3435"/>
      <c r="AI34" s="3436"/>
      <c r="AJ34" s="3454"/>
      <c r="AK34" s="3435"/>
      <c r="AL34" s="3435"/>
      <c r="AM34" s="3435"/>
      <c r="AN34" s="3435"/>
      <c r="AO34" s="3436"/>
      <c r="AP34" s="3454"/>
      <c r="AQ34" s="3435"/>
      <c r="AR34" s="3435"/>
      <c r="AS34" s="3455"/>
      <c r="AT34" s="3449"/>
      <c r="AU34" s="3450"/>
      <c r="AV34" s="3450"/>
      <c r="AW34" s="3450"/>
      <c r="AX34" s="3450"/>
      <c r="AY34" s="3451"/>
      <c r="AZ34" s="3463"/>
      <c r="BA34" s="3463"/>
      <c r="BB34" s="3463"/>
      <c r="BC34" s="3463"/>
      <c r="BD34" s="3463"/>
      <c r="BE34" s="3437"/>
      <c r="BF34" s="3463"/>
      <c r="BG34" s="3463"/>
      <c r="BH34" s="3463"/>
      <c r="BI34" s="3464"/>
      <c r="BJ34" s="3461"/>
      <c r="BK34" s="3461"/>
      <c r="BL34" s="412"/>
      <c r="BM34" s="3434"/>
      <c r="BN34" s="3434"/>
      <c r="BO34" s="3434"/>
      <c r="BP34" s="3434"/>
      <c r="BQ34" s="3434"/>
      <c r="BR34" s="3434"/>
      <c r="BS34" s="3434"/>
      <c r="BT34" s="412"/>
      <c r="BU34" s="3425"/>
      <c r="BV34" s="2524"/>
      <c r="BW34" s="2524"/>
      <c r="BX34" s="2769"/>
      <c r="BY34" s="2769"/>
      <c r="BZ34" s="41"/>
      <c r="CA34" s="41"/>
      <c r="CB34" s="41"/>
      <c r="CC34" s="41"/>
      <c r="CD34" s="41"/>
      <c r="CE34" s="41"/>
      <c r="CF34" s="41"/>
      <c r="CG34" s="41"/>
      <c r="CH34" s="41"/>
    </row>
    <row r="35" spans="1:86" ht="4.5" customHeight="1" thickBot="1">
      <c r="A35" s="2290"/>
      <c r="B35" s="2290"/>
      <c r="C35" s="2290"/>
      <c r="D35" s="2290"/>
      <c r="E35" s="385"/>
      <c r="F35" s="2524"/>
      <c r="G35" s="2394" t="str">
        <f>★その他入力!$P$272</f>
        <v/>
      </c>
      <c r="H35" s="2392"/>
      <c r="I35" s="2392" t="str">
        <f>★その他入力!$Q$272</f>
        <v/>
      </c>
      <c r="J35" s="2392"/>
      <c r="K35" s="2392" t="str">
        <f>★その他入力!$R$272</f>
        <v/>
      </c>
      <c r="L35" s="2392"/>
      <c r="M35" s="2392" t="str">
        <f>★その他入力!$S$272</f>
        <v/>
      </c>
      <c r="N35" s="2392"/>
      <c r="O35" s="2392" t="str">
        <f>★その他入力!$T$272</f>
        <v/>
      </c>
      <c r="P35" s="2392"/>
      <c r="Q35" s="2392" t="str">
        <f>★その他入力!$U$272</f>
        <v/>
      </c>
      <c r="R35" s="2392"/>
      <c r="S35" s="2392" t="str">
        <f>★その他入力!$V$272</f>
        <v/>
      </c>
      <c r="T35" s="2392"/>
      <c r="U35" s="2392" t="str">
        <f>★その他入力!$W$272</f>
        <v/>
      </c>
      <c r="V35" s="2392"/>
      <c r="W35" s="2392" t="str">
        <f>★その他入力!$X$272</f>
        <v/>
      </c>
      <c r="X35" s="2392"/>
      <c r="Y35" s="2392" t="str">
        <f>★その他入力!$Y$272</f>
        <v/>
      </c>
      <c r="Z35" s="2392"/>
      <c r="AA35" s="2393"/>
      <c r="AB35" s="3437" t="str">
        <f>★その他入力!$BS$273</f>
        <v/>
      </c>
      <c r="AC35" s="3438"/>
      <c r="AD35" s="3454" t="str">
        <f>★その他入力!$BM$273</f>
        <v/>
      </c>
      <c r="AE35" s="3435"/>
      <c r="AF35" s="3435"/>
      <c r="AG35" s="3435" t="str">
        <f>★その他入力!$BN$273</f>
        <v/>
      </c>
      <c r="AH35" s="3435"/>
      <c r="AI35" s="3436"/>
      <c r="AJ35" s="3454" t="str">
        <f>★その他入力!$BO$273</f>
        <v/>
      </c>
      <c r="AK35" s="3435"/>
      <c r="AL35" s="3435"/>
      <c r="AM35" s="3435" t="str">
        <f>★その他入力!$BP$273</f>
        <v/>
      </c>
      <c r="AN35" s="3435"/>
      <c r="AO35" s="3436"/>
      <c r="AP35" s="3454" t="str">
        <f>★その他入力!$BQ$273</f>
        <v/>
      </c>
      <c r="AQ35" s="3435"/>
      <c r="AR35" s="3435" t="str">
        <f>★その他入力!$BR$273</f>
        <v/>
      </c>
      <c r="AS35" s="3455"/>
      <c r="AT35" s="3449" t="str">
        <f>IF(OR(★その他入力!$M$274="選択　▼", ★その他入力!$M$274=""),"1.男2.女",★その他入力!$M$274)</f>
        <v>1.男2.女</v>
      </c>
      <c r="AU35" s="3450"/>
      <c r="AV35" s="3450"/>
      <c r="AW35" s="3450"/>
      <c r="AX35" s="3450"/>
      <c r="AY35" s="3451"/>
      <c r="AZ35" s="3463">
        <f>★その他入力!M275</f>
        <v>0</v>
      </c>
      <c r="BA35" s="3463"/>
      <c r="BB35" s="3463"/>
      <c r="BC35" s="3463"/>
      <c r="BD35" s="3463"/>
      <c r="BE35" s="3437" t="str">
        <f>IF(★その他入力!$M$276="選択　▼","",★その他入力!$M$276)</f>
        <v/>
      </c>
      <c r="BF35" s="3463"/>
      <c r="BG35" s="3463"/>
      <c r="BH35" s="3463"/>
      <c r="BI35" s="3464"/>
      <c r="BJ35" s="3468" t="str">
        <f>★その他入力!$BM$277</f>
        <v/>
      </c>
      <c r="BK35" s="3468"/>
      <c r="BL35" s="410"/>
      <c r="BM35" s="2522"/>
      <c r="BN35" s="2522"/>
      <c r="BO35" s="2522"/>
      <c r="BP35" s="2522"/>
      <c r="BQ35" s="2522"/>
      <c r="BR35" s="2522"/>
      <c r="BS35" s="2522"/>
      <c r="BT35" s="410"/>
      <c r="BU35" s="2637"/>
      <c r="BV35" s="2524"/>
      <c r="BW35" s="2524"/>
      <c r="BX35" s="2769"/>
      <c r="BY35" s="2769"/>
      <c r="BZ35" s="41"/>
      <c r="CA35" s="41"/>
      <c r="CB35" s="41"/>
      <c r="CC35" s="41"/>
      <c r="CD35" s="41"/>
      <c r="CE35" s="41"/>
      <c r="CF35" s="41"/>
      <c r="CG35" s="41"/>
      <c r="CH35" s="41"/>
    </row>
    <row r="36" spans="1:86" ht="11.25" customHeight="1" thickBot="1">
      <c r="A36" s="2290"/>
      <c r="B36" s="2290"/>
      <c r="C36" s="2290"/>
      <c r="D36" s="2290"/>
      <c r="E36" s="411" t="s">
        <v>435</v>
      </c>
      <c r="F36" s="2524"/>
      <c r="G36" s="2394"/>
      <c r="H36" s="2392"/>
      <c r="I36" s="2392"/>
      <c r="J36" s="2392"/>
      <c r="K36" s="2392"/>
      <c r="L36" s="2392"/>
      <c r="M36" s="2392"/>
      <c r="N36" s="2392"/>
      <c r="O36" s="2392"/>
      <c r="P36" s="2392"/>
      <c r="Q36" s="2392"/>
      <c r="R36" s="2392"/>
      <c r="S36" s="2392"/>
      <c r="T36" s="2392"/>
      <c r="U36" s="2392"/>
      <c r="V36" s="2392"/>
      <c r="W36" s="2392"/>
      <c r="X36" s="2392"/>
      <c r="Y36" s="2392"/>
      <c r="Z36" s="2392"/>
      <c r="AA36" s="2393"/>
      <c r="AB36" s="3437"/>
      <c r="AC36" s="3438"/>
      <c r="AD36" s="3454"/>
      <c r="AE36" s="3435"/>
      <c r="AF36" s="3435"/>
      <c r="AG36" s="3435"/>
      <c r="AH36" s="3435"/>
      <c r="AI36" s="3436"/>
      <c r="AJ36" s="3454"/>
      <c r="AK36" s="3435"/>
      <c r="AL36" s="3435"/>
      <c r="AM36" s="3435"/>
      <c r="AN36" s="3435"/>
      <c r="AO36" s="3436"/>
      <c r="AP36" s="3454"/>
      <c r="AQ36" s="3435"/>
      <c r="AR36" s="3435"/>
      <c r="AS36" s="3455"/>
      <c r="AT36" s="3449"/>
      <c r="AU36" s="3450"/>
      <c r="AV36" s="3450"/>
      <c r="AW36" s="3450"/>
      <c r="AX36" s="3450"/>
      <c r="AY36" s="3451"/>
      <c r="AZ36" s="3463"/>
      <c r="BA36" s="3463"/>
      <c r="BB36" s="3463"/>
      <c r="BC36" s="3463"/>
      <c r="BD36" s="3463"/>
      <c r="BE36" s="3437"/>
      <c r="BF36" s="3463"/>
      <c r="BG36" s="3463"/>
      <c r="BH36" s="3463"/>
      <c r="BI36" s="3464"/>
      <c r="BJ36" s="3432"/>
      <c r="BK36" s="3432"/>
      <c r="BL36" s="3431" t="str">
        <f>★その他入力!$BL$278</f>
        <v/>
      </c>
      <c r="BM36" s="3432"/>
      <c r="BN36" s="3432"/>
      <c r="BO36" s="3432"/>
      <c r="BP36" s="3432"/>
      <c r="BQ36" s="3432"/>
      <c r="BR36" s="3432"/>
      <c r="BS36" s="3432"/>
      <c r="BT36" s="3433"/>
      <c r="BU36" s="2638"/>
      <c r="BV36" s="2524"/>
      <c r="BW36" s="2524"/>
      <c r="BX36" s="2769"/>
      <c r="BY36" s="2769"/>
      <c r="BZ36" s="41"/>
      <c r="CA36" s="41"/>
      <c r="CB36" s="41"/>
      <c r="CC36" s="41"/>
      <c r="CD36" s="41"/>
      <c r="CE36" s="41"/>
      <c r="CF36" s="41"/>
      <c r="CG36" s="41"/>
      <c r="CH36" s="41"/>
    </row>
    <row r="37" spans="1:86" ht="4.5" customHeight="1" thickBot="1">
      <c r="A37" s="2290"/>
      <c r="B37" s="2290"/>
      <c r="C37" s="2290"/>
      <c r="D37" s="2290"/>
      <c r="E37" s="385"/>
      <c r="F37" s="2524"/>
      <c r="G37" s="2394"/>
      <c r="H37" s="2392"/>
      <c r="I37" s="2392"/>
      <c r="J37" s="2392"/>
      <c r="K37" s="2392"/>
      <c r="L37" s="2392"/>
      <c r="M37" s="2392"/>
      <c r="N37" s="2392"/>
      <c r="O37" s="2392"/>
      <c r="P37" s="2392"/>
      <c r="Q37" s="2392"/>
      <c r="R37" s="2392"/>
      <c r="S37" s="2392"/>
      <c r="T37" s="2392"/>
      <c r="U37" s="2392"/>
      <c r="V37" s="2392"/>
      <c r="W37" s="2392"/>
      <c r="X37" s="2392"/>
      <c r="Y37" s="2392"/>
      <c r="Z37" s="2392"/>
      <c r="AA37" s="2393"/>
      <c r="AB37" s="3437"/>
      <c r="AC37" s="3438"/>
      <c r="AD37" s="3454"/>
      <c r="AE37" s="3435"/>
      <c r="AF37" s="3435"/>
      <c r="AG37" s="3435"/>
      <c r="AH37" s="3435"/>
      <c r="AI37" s="3436"/>
      <c r="AJ37" s="3454"/>
      <c r="AK37" s="3435"/>
      <c r="AL37" s="3435"/>
      <c r="AM37" s="3435"/>
      <c r="AN37" s="3435"/>
      <c r="AO37" s="3436"/>
      <c r="AP37" s="3454"/>
      <c r="AQ37" s="3435"/>
      <c r="AR37" s="3435"/>
      <c r="AS37" s="3455"/>
      <c r="AT37" s="3449"/>
      <c r="AU37" s="3450"/>
      <c r="AV37" s="3450"/>
      <c r="AW37" s="3450"/>
      <c r="AX37" s="3450"/>
      <c r="AY37" s="3451"/>
      <c r="AZ37" s="3463"/>
      <c r="BA37" s="3463"/>
      <c r="BB37" s="3463"/>
      <c r="BC37" s="3463"/>
      <c r="BD37" s="3463"/>
      <c r="BE37" s="3437"/>
      <c r="BF37" s="3463"/>
      <c r="BG37" s="3463"/>
      <c r="BH37" s="3463"/>
      <c r="BI37" s="3464"/>
      <c r="BJ37" s="3461"/>
      <c r="BK37" s="3461"/>
      <c r="BL37" s="412"/>
      <c r="BM37" s="3434"/>
      <c r="BN37" s="3434"/>
      <c r="BO37" s="3434"/>
      <c r="BP37" s="3434"/>
      <c r="BQ37" s="3434"/>
      <c r="BR37" s="3434"/>
      <c r="BS37" s="3434"/>
      <c r="BT37" s="412"/>
      <c r="BU37" s="3425"/>
      <c r="BV37" s="2524"/>
      <c r="BW37" s="2524"/>
      <c r="BX37" s="2769"/>
      <c r="BY37" s="2769"/>
      <c r="BZ37" s="41"/>
      <c r="CA37" s="41"/>
      <c r="CB37" s="41"/>
      <c r="CC37" s="41"/>
      <c r="CD37" s="41"/>
      <c r="CE37" s="41"/>
      <c r="CF37" s="41"/>
      <c r="CG37" s="41"/>
      <c r="CH37" s="41"/>
    </row>
    <row r="38" spans="1:86" ht="4.5" customHeight="1" thickBot="1">
      <c r="A38" s="2290"/>
      <c r="B38" s="2290"/>
      <c r="C38" s="2290"/>
      <c r="D38" s="2290"/>
      <c r="E38" s="385"/>
      <c r="F38" s="2524"/>
      <c r="G38" s="2394" t="str">
        <f>★その他入力!$P$281</f>
        <v/>
      </c>
      <c r="H38" s="2392"/>
      <c r="I38" s="2392" t="str">
        <f>★その他入力!$Q$281</f>
        <v/>
      </c>
      <c r="J38" s="2392"/>
      <c r="K38" s="2392" t="str">
        <f>★その他入力!$R$281</f>
        <v/>
      </c>
      <c r="L38" s="2392"/>
      <c r="M38" s="2392" t="str">
        <f>★その他入力!$S$281</f>
        <v/>
      </c>
      <c r="N38" s="2392"/>
      <c r="O38" s="2392" t="str">
        <f>★その他入力!$T$281</f>
        <v/>
      </c>
      <c r="P38" s="2392"/>
      <c r="Q38" s="2392" t="str">
        <f>★その他入力!$U$281</f>
        <v/>
      </c>
      <c r="R38" s="2392"/>
      <c r="S38" s="2392" t="str">
        <f>★その他入力!$V$281</f>
        <v/>
      </c>
      <c r="T38" s="2392"/>
      <c r="U38" s="2392" t="str">
        <f>★その他入力!$W$281</f>
        <v/>
      </c>
      <c r="V38" s="2392"/>
      <c r="W38" s="2392" t="str">
        <f>★その他入力!$X$281</f>
        <v/>
      </c>
      <c r="X38" s="2392"/>
      <c r="Y38" s="2392" t="str">
        <f>★その他入力!$Y$281</f>
        <v/>
      </c>
      <c r="Z38" s="2392"/>
      <c r="AA38" s="2393"/>
      <c r="AB38" s="3437" t="str">
        <f>★その他入力!$BS$282</f>
        <v/>
      </c>
      <c r="AC38" s="3438"/>
      <c r="AD38" s="3454" t="str">
        <f>★その他入力!$BM$282</f>
        <v/>
      </c>
      <c r="AE38" s="3435"/>
      <c r="AF38" s="3435"/>
      <c r="AG38" s="3435" t="str">
        <f>★その他入力!$BN$282</f>
        <v/>
      </c>
      <c r="AH38" s="3435"/>
      <c r="AI38" s="3436"/>
      <c r="AJ38" s="3454" t="str">
        <f>★その他入力!$BO$282</f>
        <v/>
      </c>
      <c r="AK38" s="3435"/>
      <c r="AL38" s="3435"/>
      <c r="AM38" s="3435" t="str">
        <f>★その他入力!$BP$282</f>
        <v/>
      </c>
      <c r="AN38" s="3435"/>
      <c r="AO38" s="3436"/>
      <c r="AP38" s="3454" t="str">
        <f>★その他入力!$BQ$282</f>
        <v/>
      </c>
      <c r="AQ38" s="3435"/>
      <c r="AR38" s="3435" t="str">
        <f>★その他入力!$BR$282</f>
        <v/>
      </c>
      <c r="AS38" s="3455"/>
      <c r="AT38" s="3449" t="str">
        <f>IF(OR(★その他入力!$M$283="選択　▼", ★その他入力!$M$283=""),"1.男2.女",★その他入力!$M$283)</f>
        <v>1.男2.女</v>
      </c>
      <c r="AU38" s="3450"/>
      <c r="AV38" s="3450"/>
      <c r="AW38" s="3450"/>
      <c r="AX38" s="3450"/>
      <c r="AY38" s="3451"/>
      <c r="AZ38" s="3463">
        <f>★その他入力!M284</f>
        <v>0</v>
      </c>
      <c r="BA38" s="3463"/>
      <c r="BB38" s="3463"/>
      <c r="BC38" s="3463"/>
      <c r="BD38" s="3463"/>
      <c r="BE38" s="3437" t="str">
        <f>IF(★その他入力!$M$285="選択　▼","",★その他入力!$M$285)</f>
        <v/>
      </c>
      <c r="BF38" s="3463"/>
      <c r="BG38" s="3463"/>
      <c r="BH38" s="3463"/>
      <c r="BI38" s="3464"/>
      <c r="BJ38" s="3468" t="str">
        <f>★その他入力!$BM$286</f>
        <v/>
      </c>
      <c r="BK38" s="3468"/>
      <c r="BL38" s="410"/>
      <c r="BM38" s="2522"/>
      <c r="BN38" s="2522"/>
      <c r="BO38" s="2522"/>
      <c r="BP38" s="2522"/>
      <c r="BQ38" s="2522"/>
      <c r="BR38" s="2522"/>
      <c r="BS38" s="2522"/>
      <c r="BT38" s="410"/>
      <c r="BU38" s="2637"/>
      <c r="BV38" s="2524"/>
      <c r="BW38" s="2524"/>
      <c r="BX38" s="2769"/>
      <c r="BY38" s="2769"/>
      <c r="BZ38" s="41"/>
      <c r="CA38" s="41"/>
      <c r="CB38" s="41"/>
      <c r="CC38" s="41"/>
      <c r="CD38" s="41"/>
      <c r="CE38" s="41"/>
      <c r="CF38" s="41"/>
      <c r="CG38" s="41"/>
      <c r="CH38" s="41"/>
    </row>
    <row r="39" spans="1:86" ht="11.25" customHeight="1" thickBot="1">
      <c r="A39" s="2290"/>
      <c r="B39" s="2290"/>
      <c r="C39" s="2290"/>
      <c r="D39" s="2290"/>
      <c r="E39" s="411" t="s">
        <v>436</v>
      </c>
      <c r="F39" s="2524"/>
      <c r="G39" s="2394"/>
      <c r="H39" s="2392"/>
      <c r="I39" s="2392"/>
      <c r="J39" s="2392"/>
      <c r="K39" s="2392"/>
      <c r="L39" s="2392"/>
      <c r="M39" s="2392"/>
      <c r="N39" s="2392"/>
      <c r="O39" s="2392"/>
      <c r="P39" s="2392"/>
      <c r="Q39" s="2392"/>
      <c r="R39" s="2392"/>
      <c r="S39" s="2392"/>
      <c r="T39" s="2392"/>
      <c r="U39" s="2392"/>
      <c r="V39" s="2392"/>
      <c r="W39" s="2392"/>
      <c r="X39" s="2392"/>
      <c r="Y39" s="2392"/>
      <c r="Z39" s="2392"/>
      <c r="AA39" s="2393"/>
      <c r="AB39" s="3437"/>
      <c r="AC39" s="3438"/>
      <c r="AD39" s="3454"/>
      <c r="AE39" s="3435"/>
      <c r="AF39" s="3435"/>
      <c r="AG39" s="3435"/>
      <c r="AH39" s="3435"/>
      <c r="AI39" s="3436"/>
      <c r="AJ39" s="3454"/>
      <c r="AK39" s="3435"/>
      <c r="AL39" s="3435"/>
      <c r="AM39" s="3435"/>
      <c r="AN39" s="3435"/>
      <c r="AO39" s="3436"/>
      <c r="AP39" s="3454"/>
      <c r="AQ39" s="3435"/>
      <c r="AR39" s="3435"/>
      <c r="AS39" s="3455"/>
      <c r="AT39" s="3449"/>
      <c r="AU39" s="3450"/>
      <c r="AV39" s="3450"/>
      <c r="AW39" s="3450"/>
      <c r="AX39" s="3450"/>
      <c r="AY39" s="3451"/>
      <c r="AZ39" s="3463"/>
      <c r="BA39" s="3463"/>
      <c r="BB39" s="3463"/>
      <c r="BC39" s="3463"/>
      <c r="BD39" s="3463"/>
      <c r="BE39" s="3437"/>
      <c r="BF39" s="3463"/>
      <c r="BG39" s="3463"/>
      <c r="BH39" s="3463"/>
      <c r="BI39" s="3464"/>
      <c r="BJ39" s="3432"/>
      <c r="BK39" s="3432"/>
      <c r="BL39" s="3431" t="str">
        <f>★その他入力!$BL$287</f>
        <v/>
      </c>
      <c r="BM39" s="3432"/>
      <c r="BN39" s="3432"/>
      <c r="BO39" s="3432"/>
      <c r="BP39" s="3432"/>
      <c r="BQ39" s="3432"/>
      <c r="BR39" s="3432"/>
      <c r="BS39" s="3432"/>
      <c r="BT39" s="3433"/>
      <c r="BU39" s="2638"/>
      <c r="BV39" s="2524"/>
      <c r="BW39" s="2524"/>
      <c r="BX39" s="2769"/>
      <c r="BY39" s="2769"/>
      <c r="BZ39" s="41"/>
      <c r="CA39" s="41"/>
      <c r="CB39" s="41"/>
      <c r="CC39" s="41"/>
      <c r="CD39" s="41"/>
      <c r="CE39" s="41"/>
      <c r="CF39" s="41"/>
      <c r="CG39" s="41"/>
      <c r="CH39" s="41"/>
    </row>
    <row r="40" spans="1:86" ht="4.5" customHeight="1" thickBot="1">
      <c r="A40" s="2290"/>
      <c r="B40" s="2290"/>
      <c r="C40" s="2290"/>
      <c r="D40" s="2290"/>
      <c r="E40" s="385"/>
      <c r="F40" s="2524"/>
      <c r="G40" s="2394"/>
      <c r="H40" s="2392"/>
      <c r="I40" s="2392"/>
      <c r="J40" s="2392"/>
      <c r="K40" s="2392"/>
      <c r="L40" s="2392"/>
      <c r="M40" s="2392"/>
      <c r="N40" s="2392"/>
      <c r="O40" s="2392"/>
      <c r="P40" s="2392"/>
      <c r="Q40" s="2392"/>
      <c r="R40" s="2392"/>
      <c r="S40" s="2392"/>
      <c r="T40" s="2392"/>
      <c r="U40" s="2392"/>
      <c r="V40" s="2392"/>
      <c r="W40" s="2392"/>
      <c r="X40" s="2392"/>
      <c r="Y40" s="2392"/>
      <c r="Z40" s="2392"/>
      <c r="AA40" s="2393"/>
      <c r="AB40" s="3437"/>
      <c r="AC40" s="3438"/>
      <c r="AD40" s="3454"/>
      <c r="AE40" s="3435"/>
      <c r="AF40" s="3435"/>
      <c r="AG40" s="3435"/>
      <c r="AH40" s="3435"/>
      <c r="AI40" s="3436"/>
      <c r="AJ40" s="3454"/>
      <c r="AK40" s="3435"/>
      <c r="AL40" s="3435"/>
      <c r="AM40" s="3435"/>
      <c r="AN40" s="3435"/>
      <c r="AO40" s="3436"/>
      <c r="AP40" s="3454"/>
      <c r="AQ40" s="3435"/>
      <c r="AR40" s="3435"/>
      <c r="AS40" s="3455"/>
      <c r="AT40" s="3449"/>
      <c r="AU40" s="3450"/>
      <c r="AV40" s="3450"/>
      <c r="AW40" s="3450"/>
      <c r="AX40" s="3450"/>
      <c r="AY40" s="3451"/>
      <c r="AZ40" s="3463"/>
      <c r="BA40" s="3463"/>
      <c r="BB40" s="3463"/>
      <c r="BC40" s="3463"/>
      <c r="BD40" s="3463"/>
      <c r="BE40" s="3437"/>
      <c r="BF40" s="3463"/>
      <c r="BG40" s="3463"/>
      <c r="BH40" s="3463"/>
      <c r="BI40" s="3464"/>
      <c r="BJ40" s="3461"/>
      <c r="BK40" s="3461"/>
      <c r="BL40" s="412"/>
      <c r="BM40" s="3434"/>
      <c r="BN40" s="3434"/>
      <c r="BO40" s="3434"/>
      <c r="BP40" s="3434"/>
      <c r="BQ40" s="3434"/>
      <c r="BR40" s="3434"/>
      <c r="BS40" s="3434"/>
      <c r="BT40" s="412"/>
      <c r="BU40" s="3425"/>
      <c r="BV40" s="2524"/>
      <c r="BW40" s="2524"/>
      <c r="BX40" s="2769"/>
      <c r="BY40" s="2769"/>
      <c r="BZ40" s="41"/>
      <c r="CA40" s="41"/>
      <c r="CB40" s="41"/>
      <c r="CC40" s="41"/>
      <c r="CD40" s="41"/>
      <c r="CE40" s="41"/>
      <c r="CF40" s="41"/>
      <c r="CG40" s="41"/>
      <c r="CH40" s="41"/>
    </row>
    <row r="41" spans="1:86" ht="4.5" customHeight="1" thickBot="1">
      <c r="A41" s="2290"/>
      <c r="B41" s="2290"/>
      <c r="C41" s="2290"/>
      <c r="D41" s="2290"/>
      <c r="E41" s="385"/>
      <c r="F41" s="2524"/>
      <c r="G41" s="2394" t="str">
        <f>★その他入力!$P$290</f>
        <v/>
      </c>
      <c r="H41" s="2392"/>
      <c r="I41" s="2392" t="str">
        <f>★その他入力!$Q$290</f>
        <v/>
      </c>
      <c r="J41" s="2392"/>
      <c r="K41" s="2392" t="str">
        <f>★その他入力!$R$290</f>
        <v/>
      </c>
      <c r="L41" s="2392"/>
      <c r="M41" s="2392" t="str">
        <f>★その他入力!$S$290</f>
        <v/>
      </c>
      <c r="N41" s="2392"/>
      <c r="O41" s="2392" t="str">
        <f>★その他入力!$T$290</f>
        <v/>
      </c>
      <c r="P41" s="2392"/>
      <c r="Q41" s="2392" t="str">
        <f>★その他入力!$U$290</f>
        <v/>
      </c>
      <c r="R41" s="2392"/>
      <c r="S41" s="2392" t="str">
        <f>★その他入力!$V$290</f>
        <v/>
      </c>
      <c r="T41" s="2392"/>
      <c r="U41" s="2392" t="str">
        <f>★その他入力!$W$290</f>
        <v/>
      </c>
      <c r="V41" s="2392"/>
      <c r="W41" s="2392" t="str">
        <f>★その他入力!$X$290</f>
        <v/>
      </c>
      <c r="X41" s="2392"/>
      <c r="Y41" s="2392" t="str">
        <f>★その他入力!$Y$290</f>
        <v/>
      </c>
      <c r="Z41" s="2392"/>
      <c r="AA41" s="2393"/>
      <c r="AB41" s="3437" t="str">
        <f>★その他入力!$BS$291</f>
        <v/>
      </c>
      <c r="AC41" s="3438"/>
      <c r="AD41" s="3454" t="str">
        <f>★その他入力!$BM$291</f>
        <v/>
      </c>
      <c r="AE41" s="3435"/>
      <c r="AF41" s="3435"/>
      <c r="AG41" s="3435" t="str">
        <f>★その他入力!$BN$291</f>
        <v/>
      </c>
      <c r="AH41" s="3435"/>
      <c r="AI41" s="3436"/>
      <c r="AJ41" s="3454" t="str">
        <f>★その他入力!$BO$291</f>
        <v/>
      </c>
      <c r="AK41" s="3435"/>
      <c r="AL41" s="3435"/>
      <c r="AM41" s="3435" t="str">
        <f>★その他入力!$BP$291</f>
        <v/>
      </c>
      <c r="AN41" s="3435"/>
      <c r="AO41" s="3436"/>
      <c r="AP41" s="3454" t="str">
        <f>★その他入力!$BQ$291</f>
        <v/>
      </c>
      <c r="AQ41" s="3435"/>
      <c r="AR41" s="3435" t="str">
        <f>★その他入力!$BR$291</f>
        <v/>
      </c>
      <c r="AS41" s="3455"/>
      <c r="AT41" s="3449" t="str">
        <f>IF(OR(★その他入力!$M$292="選択　▼", ★その他入力!$M$292=""),"1.男2.女",★その他入力!$M$292)</f>
        <v>1.男2.女</v>
      </c>
      <c r="AU41" s="3450"/>
      <c r="AV41" s="3450"/>
      <c r="AW41" s="3450"/>
      <c r="AX41" s="3450"/>
      <c r="AY41" s="3451"/>
      <c r="AZ41" s="3463">
        <f>★その他入力!M293</f>
        <v>0</v>
      </c>
      <c r="BA41" s="3463"/>
      <c r="BB41" s="3463"/>
      <c r="BC41" s="3463"/>
      <c r="BD41" s="3463"/>
      <c r="BE41" s="3437" t="str">
        <f>IF(★その他入力!$M$294="選択　▼","",★その他入力!$M$294)</f>
        <v/>
      </c>
      <c r="BF41" s="3463"/>
      <c r="BG41" s="3463"/>
      <c r="BH41" s="3463"/>
      <c r="BI41" s="3464"/>
      <c r="BJ41" s="3468" t="str">
        <f>★その他入力!$BM$295</f>
        <v/>
      </c>
      <c r="BK41" s="3468"/>
      <c r="BL41" s="410"/>
      <c r="BM41" s="2522"/>
      <c r="BN41" s="2522"/>
      <c r="BO41" s="2522"/>
      <c r="BP41" s="2522"/>
      <c r="BQ41" s="2522"/>
      <c r="BR41" s="2522"/>
      <c r="BS41" s="2522"/>
      <c r="BT41" s="410"/>
      <c r="BU41" s="2637"/>
      <c r="BV41" s="2524"/>
      <c r="BW41" s="2524"/>
      <c r="BX41" s="2769"/>
      <c r="BY41" s="2769"/>
      <c r="BZ41" s="41"/>
      <c r="CA41" s="41"/>
      <c r="CB41" s="41"/>
      <c r="CC41" s="41"/>
      <c r="CD41" s="41"/>
      <c r="CE41" s="41"/>
      <c r="CF41" s="41"/>
      <c r="CG41" s="41"/>
      <c r="CH41" s="41"/>
    </row>
    <row r="42" spans="1:86" ht="11.25" customHeight="1" thickBot="1">
      <c r="A42" s="2290"/>
      <c r="B42" s="2290"/>
      <c r="C42" s="2290"/>
      <c r="D42" s="2290"/>
      <c r="E42" s="411" t="s">
        <v>437</v>
      </c>
      <c r="F42" s="2524"/>
      <c r="G42" s="2394"/>
      <c r="H42" s="2392"/>
      <c r="I42" s="2392"/>
      <c r="J42" s="2392"/>
      <c r="K42" s="2392"/>
      <c r="L42" s="2392"/>
      <c r="M42" s="2392"/>
      <c r="N42" s="2392"/>
      <c r="O42" s="2392"/>
      <c r="P42" s="2392"/>
      <c r="Q42" s="2392"/>
      <c r="R42" s="2392"/>
      <c r="S42" s="2392"/>
      <c r="T42" s="2392"/>
      <c r="U42" s="2392"/>
      <c r="V42" s="2392"/>
      <c r="W42" s="2392"/>
      <c r="X42" s="2392"/>
      <c r="Y42" s="2392"/>
      <c r="Z42" s="2392"/>
      <c r="AA42" s="2393"/>
      <c r="AB42" s="3437"/>
      <c r="AC42" s="3438"/>
      <c r="AD42" s="3454"/>
      <c r="AE42" s="3435"/>
      <c r="AF42" s="3435"/>
      <c r="AG42" s="3435"/>
      <c r="AH42" s="3435"/>
      <c r="AI42" s="3436"/>
      <c r="AJ42" s="3454"/>
      <c r="AK42" s="3435"/>
      <c r="AL42" s="3435"/>
      <c r="AM42" s="3435"/>
      <c r="AN42" s="3435"/>
      <c r="AO42" s="3436"/>
      <c r="AP42" s="3454"/>
      <c r="AQ42" s="3435"/>
      <c r="AR42" s="3435"/>
      <c r="AS42" s="3455"/>
      <c r="AT42" s="3449"/>
      <c r="AU42" s="3450"/>
      <c r="AV42" s="3450"/>
      <c r="AW42" s="3450"/>
      <c r="AX42" s="3450"/>
      <c r="AY42" s="3451"/>
      <c r="AZ42" s="3463"/>
      <c r="BA42" s="3463"/>
      <c r="BB42" s="3463"/>
      <c r="BC42" s="3463"/>
      <c r="BD42" s="3463"/>
      <c r="BE42" s="3437"/>
      <c r="BF42" s="3463"/>
      <c r="BG42" s="3463"/>
      <c r="BH42" s="3463"/>
      <c r="BI42" s="3464"/>
      <c r="BJ42" s="3432"/>
      <c r="BK42" s="3432"/>
      <c r="BL42" s="3431" t="str">
        <f>★その他入力!$BL$296</f>
        <v/>
      </c>
      <c r="BM42" s="3432"/>
      <c r="BN42" s="3432"/>
      <c r="BO42" s="3432"/>
      <c r="BP42" s="3432"/>
      <c r="BQ42" s="3432"/>
      <c r="BR42" s="3432"/>
      <c r="BS42" s="3432"/>
      <c r="BT42" s="3433"/>
      <c r="BU42" s="2638"/>
      <c r="BV42" s="2524"/>
      <c r="BW42" s="2524"/>
      <c r="BX42" s="2769"/>
      <c r="BY42" s="2769"/>
      <c r="BZ42" s="41"/>
      <c r="CA42" s="41"/>
      <c r="CB42" s="41"/>
      <c r="CC42" s="41"/>
      <c r="CD42" s="41"/>
      <c r="CE42" s="41"/>
      <c r="CF42" s="41"/>
      <c r="CG42" s="41"/>
      <c r="CH42" s="41"/>
    </row>
    <row r="43" spans="1:86" ht="4.5" customHeight="1" thickBot="1">
      <c r="A43" s="2290"/>
      <c r="B43" s="2290"/>
      <c r="C43" s="2290"/>
      <c r="D43" s="2290"/>
      <c r="E43" s="385"/>
      <c r="F43" s="2524"/>
      <c r="G43" s="2394"/>
      <c r="H43" s="2392"/>
      <c r="I43" s="2392"/>
      <c r="J43" s="2392"/>
      <c r="K43" s="2392"/>
      <c r="L43" s="2392"/>
      <c r="M43" s="2392"/>
      <c r="N43" s="2392"/>
      <c r="O43" s="2392"/>
      <c r="P43" s="2392"/>
      <c r="Q43" s="2392"/>
      <c r="R43" s="2392"/>
      <c r="S43" s="2392"/>
      <c r="T43" s="2392"/>
      <c r="U43" s="2392"/>
      <c r="V43" s="2392"/>
      <c r="W43" s="2392"/>
      <c r="X43" s="2392"/>
      <c r="Y43" s="2392"/>
      <c r="Z43" s="2392"/>
      <c r="AA43" s="2393"/>
      <c r="AB43" s="3437"/>
      <c r="AC43" s="3438"/>
      <c r="AD43" s="3454"/>
      <c r="AE43" s="3435"/>
      <c r="AF43" s="3435"/>
      <c r="AG43" s="3435"/>
      <c r="AH43" s="3435"/>
      <c r="AI43" s="3436"/>
      <c r="AJ43" s="3454"/>
      <c r="AK43" s="3435"/>
      <c r="AL43" s="3435"/>
      <c r="AM43" s="3435"/>
      <c r="AN43" s="3435"/>
      <c r="AO43" s="3436"/>
      <c r="AP43" s="3454"/>
      <c r="AQ43" s="3435"/>
      <c r="AR43" s="3435"/>
      <c r="AS43" s="3455"/>
      <c r="AT43" s="3449"/>
      <c r="AU43" s="3450"/>
      <c r="AV43" s="3450"/>
      <c r="AW43" s="3450"/>
      <c r="AX43" s="3450"/>
      <c r="AY43" s="3451"/>
      <c r="AZ43" s="3463"/>
      <c r="BA43" s="3463"/>
      <c r="BB43" s="3463"/>
      <c r="BC43" s="3463"/>
      <c r="BD43" s="3463"/>
      <c r="BE43" s="3437"/>
      <c r="BF43" s="3463"/>
      <c r="BG43" s="3463"/>
      <c r="BH43" s="3463"/>
      <c r="BI43" s="3464"/>
      <c r="BJ43" s="3461"/>
      <c r="BK43" s="3461"/>
      <c r="BL43" s="412"/>
      <c r="BM43" s="3434"/>
      <c r="BN43" s="3434"/>
      <c r="BO43" s="3434"/>
      <c r="BP43" s="3434"/>
      <c r="BQ43" s="3434"/>
      <c r="BR43" s="3434"/>
      <c r="BS43" s="3434"/>
      <c r="BT43" s="412"/>
      <c r="BU43" s="3425"/>
      <c r="BV43" s="2524"/>
      <c r="BW43" s="2524"/>
      <c r="BX43" s="2769"/>
      <c r="BY43" s="2769"/>
      <c r="BZ43" s="41"/>
      <c r="CA43" s="41"/>
      <c r="CB43" s="41"/>
      <c r="CC43" s="41"/>
      <c r="CD43" s="41"/>
      <c r="CE43" s="41"/>
      <c r="CF43" s="41"/>
      <c r="CG43" s="41"/>
      <c r="CH43" s="41"/>
    </row>
    <row r="44" spans="1:86" ht="4.5" customHeight="1" thickBot="1">
      <c r="A44" s="2290"/>
      <c r="B44" s="2290"/>
      <c r="C44" s="2290"/>
      <c r="D44" s="2290"/>
      <c r="E44" s="385"/>
      <c r="F44" s="2524"/>
      <c r="G44" s="2394" t="str">
        <f>★その他入力!$P$299</f>
        <v/>
      </c>
      <c r="H44" s="2392"/>
      <c r="I44" s="2392" t="str">
        <f>★その他入力!$Q$299</f>
        <v/>
      </c>
      <c r="J44" s="2392"/>
      <c r="K44" s="2392" t="str">
        <f>★その他入力!$R$299</f>
        <v/>
      </c>
      <c r="L44" s="2392"/>
      <c r="M44" s="2392" t="str">
        <f>★その他入力!$S$299</f>
        <v/>
      </c>
      <c r="N44" s="2392"/>
      <c r="O44" s="2392" t="str">
        <f>★その他入力!$T$299</f>
        <v/>
      </c>
      <c r="P44" s="2392"/>
      <c r="Q44" s="2392" t="str">
        <f>★その他入力!$U$299</f>
        <v/>
      </c>
      <c r="R44" s="2392"/>
      <c r="S44" s="2392" t="str">
        <f>★その他入力!$V$299</f>
        <v/>
      </c>
      <c r="T44" s="2392"/>
      <c r="U44" s="2392" t="str">
        <f>★その他入力!$W$299</f>
        <v/>
      </c>
      <c r="V44" s="2392"/>
      <c r="W44" s="2392" t="str">
        <f>★その他入力!$X$299</f>
        <v/>
      </c>
      <c r="X44" s="2392"/>
      <c r="Y44" s="2392" t="str">
        <f>★その他入力!$Y$299</f>
        <v/>
      </c>
      <c r="Z44" s="2392"/>
      <c r="AA44" s="2393"/>
      <c r="AB44" s="3437" t="str">
        <f>★その他入力!$BS$300</f>
        <v/>
      </c>
      <c r="AC44" s="3438"/>
      <c r="AD44" s="3454" t="str">
        <f>★その他入力!$BM$300</f>
        <v/>
      </c>
      <c r="AE44" s="3435"/>
      <c r="AF44" s="3435"/>
      <c r="AG44" s="3435" t="str">
        <f>★その他入力!$BN$300</f>
        <v/>
      </c>
      <c r="AH44" s="3435"/>
      <c r="AI44" s="3436"/>
      <c r="AJ44" s="3454" t="str">
        <f>★その他入力!$BO$300</f>
        <v/>
      </c>
      <c r="AK44" s="3435"/>
      <c r="AL44" s="3435"/>
      <c r="AM44" s="3435" t="str">
        <f>★その他入力!$BP$300</f>
        <v/>
      </c>
      <c r="AN44" s="3435"/>
      <c r="AO44" s="3436"/>
      <c r="AP44" s="3454" t="str">
        <f>★その他入力!$BQ$300</f>
        <v/>
      </c>
      <c r="AQ44" s="3435"/>
      <c r="AR44" s="3435" t="str">
        <f>★その他入力!$BR$300</f>
        <v/>
      </c>
      <c r="AS44" s="3455"/>
      <c r="AT44" s="3449" t="str">
        <f>IF(OR(★その他入力!$M$301="選択　▼", ★その他入力!$M$301=""),"1.男2.女",★その他入力!$M$301)</f>
        <v>1.男2.女</v>
      </c>
      <c r="AU44" s="3450"/>
      <c r="AV44" s="3450"/>
      <c r="AW44" s="3450"/>
      <c r="AX44" s="3450"/>
      <c r="AY44" s="3451"/>
      <c r="AZ44" s="3463">
        <f>★その他入力!M302</f>
        <v>0</v>
      </c>
      <c r="BA44" s="3463"/>
      <c r="BB44" s="3463"/>
      <c r="BC44" s="3463"/>
      <c r="BD44" s="3463"/>
      <c r="BE44" s="3437" t="str">
        <f>IF(★その他入力!$M$303="選択　▼","",★その他入力!$M$303)</f>
        <v/>
      </c>
      <c r="BF44" s="3463"/>
      <c r="BG44" s="3463"/>
      <c r="BH44" s="3463"/>
      <c r="BI44" s="3464"/>
      <c r="BJ44" s="3468" t="str">
        <f>★その他入力!$BM$304</f>
        <v/>
      </c>
      <c r="BK44" s="3468"/>
      <c r="BL44" s="410"/>
      <c r="BM44" s="2522"/>
      <c r="BN44" s="2522"/>
      <c r="BO44" s="2522"/>
      <c r="BP44" s="2522"/>
      <c r="BQ44" s="2522"/>
      <c r="BR44" s="2522"/>
      <c r="BS44" s="2522"/>
      <c r="BT44" s="410"/>
      <c r="BU44" s="2637"/>
      <c r="BV44" s="2524"/>
      <c r="BW44" s="2524"/>
      <c r="BX44" s="2769"/>
      <c r="BY44" s="2769"/>
      <c r="BZ44" s="41"/>
      <c r="CA44" s="41"/>
      <c r="CB44" s="41"/>
      <c r="CC44" s="41"/>
      <c r="CD44" s="41"/>
      <c r="CE44" s="41"/>
      <c r="CF44" s="41"/>
      <c r="CG44" s="41"/>
      <c r="CH44" s="41"/>
    </row>
    <row r="45" spans="1:86" ht="11.25" customHeight="1" thickBot="1">
      <c r="A45" s="2290"/>
      <c r="B45" s="2290"/>
      <c r="C45" s="2290"/>
      <c r="D45" s="2290"/>
      <c r="E45" s="411" t="s">
        <v>438</v>
      </c>
      <c r="F45" s="2524"/>
      <c r="G45" s="2394"/>
      <c r="H45" s="2392"/>
      <c r="I45" s="2392"/>
      <c r="J45" s="2392"/>
      <c r="K45" s="2392"/>
      <c r="L45" s="2392"/>
      <c r="M45" s="2392"/>
      <c r="N45" s="2392"/>
      <c r="O45" s="2392"/>
      <c r="P45" s="2392"/>
      <c r="Q45" s="2392"/>
      <c r="R45" s="2392"/>
      <c r="S45" s="2392"/>
      <c r="T45" s="2392"/>
      <c r="U45" s="2392"/>
      <c r="V45" s="2392"/>
      <c r="W45" s="2392"/>
      <c r="X45" s="2392"/>
      <c r="Y45" s="2392"/>
      <c r="Z45" s="2392"/>
      <c r="AA45" s="2393"/>
      <c r="AB45" s="3437"/>
      <c r="AC45" s="3438"/>
      <c r="AD45" s="3454"/>
      <c r="AE45" s="3435"/>
      <c r="AF45" s="3435"/>
      <c r="AG45" s="3435"/>
      <c r="AH45" s="3435"/>
      <c r="AI45" s="3436"/>
      <c r="AJ45" s="3454"/>
      <c r="AK45" s="3435"/>
      <c r="AL45" s="3435"/>
      <c r="AM45" s="3435"/>
      <c r="AN45" s="3435"/>
      <c r="AO45" s="3436"/>
      <c r="AP45" s="3454"/>
      <c r="AQ45" s="3435"/>
      <c r="AR45" s="3435"/>
      <c r="AS45" s="3455"/>
      <c r="AT45" s="3449"/>
      <c r="AU45" s="3450"/>
      <c r="AV45" s="3450"/>
      <c r="AW45" s="3450"/>
      <c r="AX45" s="3450"/>
      <c r="AY45" s="3451"/>
      <c r="AZ45" s="3463"/>
      <c r="BA45" s="3463"/>
      <c r="BB45" s="3463"/>
      <c r="BC45" s="3463"/>
      <c r="BD45" s="3463"/>
      <c r="BE45" s="3437"/>
      <c r="BF45" s="3463"/>
      <c r="BG45" s="3463"/>
      <c r="BH45" s="3463"/>
      <c r="BI45" s="3464"/>
      <c r="BJ45" s="3432"/>
      <c r="BK45" s="3432"/>
      <c r="BL45" s="3431" t="str">
        <f>★その他入力!$BL$305</f>
        <v/>
      </c>
      <c r="BM45" s="3432"/>
      <c r="BN45" s="3432"/>
      <c r="BO45" s="3432"/>
      <c r="BP45" s="3432"/>
      <c r="BQ45" s="3432"/>
      <c r="BR45" s="3432"/>
      <c r="BS45" s="3432"/>
      <c r="BT45" s="3433"/>
      <c r="BU45" s="2638"/>
      <c r="BV45" s="2524"/>
      <c r="BW45" s="2524"/>
      <c r="BX45" s="2769"/>
      <c r="BY45" s="2769"/>
      <c r="BZ45" s="41"/>
      <c r="CA45" s="41"/>
      <c r="CB45" s="41"/>
      <c r="CC45" s="41"/>
      <c r="CD45" s="41"/>
      <c r="CE45" s="41"/>
      <c r="CF45" s="41"/>
      <c r="CG45" s="41"/>
      <c r="CH45" s="41"/>
    </row>
    <row r="46" spans="1:86" ht="4.5" customHeight="1" thickBot="1">
      <c r="A46" s="2290"/>
      <c r="B46" s="2290"/>
      <c r="C46" s="2290"/>
      <c r="D46" s="2290"/>
      <c r="E46" s="385"/>
      <c r="F46" s="2524"/>
      <c r="G46" s="2394"/>
      <c r="H46" s="2392"/>
      <c r="I46" s="2392"/>
      <c r="J46" s="2392"/>
      <c r="K46" s="2392"/>
      <c r="L46" s="2392"/>
      <c r="M46" s="2392"/>
      <c r="N46" s="2392"/>
      <c r="O46" s="2392"/>
      <c r="P46" s="2392"/>
      <c r="Q46" s="2392"/>
      <c r="R46" s="2392"/>
      <c r="S46" s="2392"/>
      <c r="T46" s="2392"/>
      <c r="U46" s="2392"/>
      <c r="V46" s="2392"/>
      <c r="W46" s="2392"/>
      <c r="X46" s="2392"/>
      <c r="Y46" s="2392"/>
      <c r="Z46" s="2392"/>
      <c r="AA46" s="2393"/>
      <c r="AB46" s="3437"/>
      <c r="AC46" s="3438"/>
      <c r="AD46" s="3454"/>
      <c r="AE46" s="3435"/>
      <c r="AF46" s="3435"/>
      <c r="AG46" s="3435"/>
      <c r="AH46" s="3435"/>
      <c r="AI46" s="3436"/>
      <c r="AJ46" s="3454"/>
      <c r="AK46" s="3435"/>
      <c r="AL46" s="3435"/>
      <c r="AM46" s="3435"/>
      <c r="AN46" s="3435"/>
      <c r="AO46" s="3436"/>
      <c r="AP46" s="3454"/>
      <c r="AQ46" s="3435"/>
      <c r="AR46" s="3435"/>
      <c r="AS46" s="3455"/>
      <c r="AT46" s="3449"/>
      <c r="AU46" s="3450"/>
      <c r="AV46" s="3450"/>
      <c r="AW46" s="3450"/>
      <c r="AX46" s="3450"/>
      <c r="AY46" s="3451"/>
      <c r="AZ46" s="3463"/>
      <c r="BA46" s="3463"/>
      <c r="BB46" s="3463"/>
      <c r="BC46" s="3463"/>
      <c r="BD46" s="3463"/>
      <c r="BE46" s="3437"/>
      <c r="BF46" s="3463"/>
      <c r="BG46" s="3463"/>
      <c r="BH46" s="3463"/>
      <c r="BI46" s="3464"/>
      <c r="BJ46" s="3461"/>
      <c r="BK46" s="3461"/>
      <c r="BL46" s="412"/>
      <c r="BM46" s="3434"/>
      <c r="BN46" s="3434"/>
      <c r="BO46" s="3434"/>
      <c r="BP46" s="3434"/>
      <c r="BQ46" s="3434"/>
      <c r="BR46" s="3434"/>
      <c r="BS46" s="3434"/>
      <c r="BT46" s="412"/>
      <c r="BU46" s="3425"/>
      <c r="BV46" s="2524"/>
      <c r="BW46" s="2524"/>
      <c r="BX46" s="2769"/>
      <c r="BY46" s="2769"/>
      <c r="BZ46" s="41"/>
      <c r="CA46" s="41"/>
      <c r="CB46" s="41"/>
      <c r="CC46" s="41"/>
      <c r="CD46" s="41"/>
      <c r="CE46" s="41"/>
      <c r="CF46" s="41"/>
      <c r="CG46" s="41"/>
      <c r="CH46" s="41"/>
    </row>
    <row r="47" spans="1:86" ht="4.5" customHeight="1" thickBot="1">
      <c r="A47" s="2290"/>
      <c r="B47" s="2290"/>
      <c r="C47" s="2290"/>
      <c r="D47" s="2290"/>
      <c r="E47" s="385"/>
      <c r="F47" s="2524"/>
      <c r="G47" s="2394" t="str">
        <f>★その他入力!$P$308</f>
        <v/>
      </c>
      <c r="H47" s="2392"/>
      <c r="I47" s="2392" t="str">
        <f>★その他入力!$Q$308</f>
        <v/>
      </c>
      <c r="J47" s="2392"/>
      <c r="K47" s="2392" t="str">
        <f>★その他入力!$R$308</f>
        <v/>
      </c>
      <c r="L47" s="2392"/>
      <c r="M47" s="2392" t="str">
        <f>★その他入力!$S$308</f>
        <v/>
      </c>
      <c r="N47" s="2392"/>
      <c r="O47" s="2392" t="str">
        <f>★その他入力!$T$308</f>
        <v/>
      </c>
      <c r="P47" s="2392"/>
      <c r="Q47" s="2392" t="str">
        <f>★その他入力!$U$308</f>
        <v/>
      </c>
      <c r="R47" s="2392"/>
      <c r="S47" s="2392" t="str">
        <f>★その他入力!$V$308</f>
        <v/>
      </c>
      <c r="T47" s="2392"/>
      <c r="U47" s="2392" t="str">
        <f>★その他入力!$W$308</f>
        <v/>
      </c>
      <c r="V47" s="2392"/>
      <c r="W47" s="2392" t="str">
        <f>★その他入力!$X$308</f>
        <v/>
      </c>
      <c r="X47" s="2392"/>
      <c r="Y47" s="2392" t="str">
        <f>★その他入力!$Y$308</f>
        <v/>
      </c>
      <c r="Z47" s="2392"/>
      <c r="AA47" s="2393"/>
      <c r="AB47" s="3437" t="str">
        <f>★その他入力!$BS$309</f>
        <v/>
      </c>
      <c r="AC47" s="3438"/>
      <c r="AD47" s="3454" t="str">
        <f>★その他入力!$BM$309</f>
        <v/>
      </c>
      <c r="AE47" s="3435"/>
      <c r="AF47" s="3435"/>
      <c r="AG47" s="3435" t="str">
        <f>★その他入力!$BN$309</f>
        <v/>
      </c>
      <c r="AH47" s="3435"/>
      <c r="AI47" s="3436"/>
      <c r="AJ47" s="3454" t="str">
        <f>★その他入力!$BO$309</f>
        <v/>
      </c>
      <c r="AK47" s="3435"/>
      <c r="AL47" s="3435"/>
      <c r="AM47" s="3435" t="str">
        <f>★その他入力!$BP$309</f>
        <v/>
      </c>
      <c r="AN47" s="3435"/>
      <c r="AO47" s="3436"/>
      <c r="AP47" s="3454" t="str">
        <f>★その他入力!$BQ$309</f>
        <v/>
      </c>
      <c r="AQ47" s="3435"/>
      <c r="AR47" s="3435" t="str">
        <f>★その他入力!$BR$309</f>
        <v/>
      </c>
      <c r="AS47" s="3455"/>
      <c r="AT47" s="3449" t="str">
        <f>IF(OR(★その他入力!$M$310="選択　▼", ★その他入力!$M$310=""),"1.男2.女",★その他入力!$M$310)</f>
        <v>1.男2.女</v>
      </c>
      <c r="AU47" s="3450"/>
      <c r="AV47" s="3450"/>
      <c r="AW47" s="3450"/>
      <c r="AX47" s="3450"/>
      <c r="AY47" s="3451"/>
      <c r="AZ47" s="3463">
        <f>★その他入力!M311</f>
        <v>0</v>
      </c>
      <c r="BA47" s="3463"/>
      <c r="BB47" s="3463"/>
      <c r="BC47" s="3463"/>
      <c r="BD47" s="3463"/>
      <c r="BE47" s="3437" t="str">
        <f>IF(★その他入力!$M$312="選択　▼","",★その他入力!$M$312)</f>
        <v/>
      </c>
      <c r="BF47" s="3463"/>
      <c r="BG47" s="3463"/>
      <c r="BH47" s="3463"/>
      <c r="BI47" s="3464"/>
      <c r="BJ47" s="3468" t="str">
        <f>★その他入力!$BM$313</f>
        <v/>
      </c>
      <c r="BK47" s="3468"/>
      <c r="BL47" s="410"/>
      <c r="BM47" s="2522"/>
      <c r="BN47" s="2522"/>
      <c r="BO47" s="2522"/>
      <c r="BP47" s="2522"/>
      <c r="BQ47" s="2522"/>
      <c r="BR47" s="2522"/>
      <c r="BS47" s="2522"/>
      <c r="BT47" s="410"/>
      <c r="BU47" s="2637"/>
      <c r="BV47" s="2524"/>
      <c r="BW47" s="2524"/>
      <c r="BX47" s="2769"/>
      <c r="BY47" s="2769"/>
      <c r="BZ47" s="41"/>
      <c r="CA47" s="41"/>
      <c r="CB47" s="41"/>
      <c r="CC47" s="41"/>
      <c r="CD47" s="41"/>
      <c r="CE47" s="41"/>
      <c r="CF47" s="41"/>
      <c r="CG47" s="41"/>
      <c r="CH47" s="41"/>
    </row>
    <row r="48" spans="1:86" ht="11.25" customHeight="1" thickBot="1">
      <c r="A48" s="2290"/>
      <c r="B48" s="2290"/>
      <c r="C48" s="2290"/>
      <c r="D48" s="2290"/>
      <c r="E48" s="411" t="s">
        <v>439</v>
      </c>
      <c r="F48" s="2524"/>
      <c r="G48" s="2394"/>
      <c r="H48" s="2392"/>
      <c r="I48" s="2392"/>
      <c r="J48" s="2392"/>
      <c r="K48" s="2392"/>
      <c r="L48" s="2392"/>
      <c r="M48" s="2392"/>
      <c r="N48" s="2392"/>
      <c r="O48" s="2392"/>
      <c r="P48" s="2392"/>
      <c r="Q48" s="2392"/>
      <c r="R48" s="2392"/>
      <c r="S48" s="2392"/>
      <c r="T48" s="2392"/>
      <c r="U48" s="2392"/>
      <c r="V48" s="2392"/>
      <c r="W48" s="2392"/>
      <c r="X48" s="2392"/>
      <c r="Y48" s="2392"/>
      <c r="Z48" s="2392"/>
      <c r="AA48" s="2393"/>
      <c r="AB48" s="3437"/>
      <c r="AC48" s="3438"/>
      <c r="AD48" s="3454"/>
      <c r="AE48" s="3435"/>
      <c r="AF48" s="3435"/>
      <c r="AG48" s="3435"/>
      <c r="AH48" s="3435"/>
      <c r="AI48" s="3436"/>
      <c r="AJ48" s="3454"/>
      <c r="AK48" s="3435"/>
      <c r="AL48" s="3435"/>
      <c r="AM48" s="3435"/>
      <c r="AN48" s="3435"/>
      <c r="AO48" s="3436"/>
      <c r="AP48" s="3454"/>
      <c r="AQ48" s="3435"/>
      <c r="AR48" s="3435"/>
      <c r="AS48" s="3455"/>
      <c r="AT48" s="3449"/>
      <c r="AU48" s="3450"/>
      <c r="AV48" s="3450"/>
      <c r="AW48" s="3450"/>
      <c r="AX48" s="3450"/>
      <c r="AY48" s="3451"/>
      <c r="AZ48" s="3463"/>
      <c r="BA48" s="3463"/>
      <c r="BB48" s="3463"/>
      <c r="BC48" s="3463"/>
      <c r="BD48" s="3463"/>
      <c r="BE48" s="3437"/>
      <c r="BF48" s="3463"/>
      <c r="BG48" s="3463"/>
      <c r="BH48" s="3463"/>
      <c r="BI48" s="3464"/>
      <c r="BJ48" s="3432"/>
      <c r="BK48" s="3432"/>
      <c r="BL48" s="3431" t="str">
        <f>★その他入力!$BL$314</f>
        <v/>
      </c>
      <c r="BM48" s="3432"/>
      <c r="BN48" s="3432"/>
      <c r="BO48" s="3432"/>
      <c r="BP48" s="3432"/>
      <c r="BQ48" s="3432"/>
      <c r="BR48" s="3432"/>
      <c r="BS48" s="3432"/>
      <c r="BT48" s="3433"/>
      <c r="BU48" s="2638"/>
      <c r="BV48" s="2524"/>
      <c r="BW48" s="2524"/>
      <c r="BX48" s="2769"/>
      <c r="BY48" s="2769"/>
      <c r="BZ48" s="41"/>
      <c r="CA48" s="41"/>
      <c r="CB48" s="41"/>
      <c r="CC48" s="41"/>
      <c r="CD48" s="41"/>
      <c r="CE48" s="41"/>
      <c r="CF48" s="41"/>
      <c r="CG48" s="41"/>
      <c r="CH48" s="41"/>
    </row>
    <row r="49" spans="1:86" ht="4.5" customHeight="1" thickBot="1">
      <c r="A49" s="2290"/>
      <c r="B49" s="2290"/>
      <c r="C49" s="2290"/>
      <c r="D49" s="2290"/>
      <c r="E49" s="385"/>
      <c r="F49" s="2524"/>
      <c r="G49" s="2394"/>
      <c r="H49" s="2392"/>
      <c r="I49" s="2392"/>
      <c r="J49" s="2392"/>
      <c r="K49" s="2392"/>
      <c r="L49" s="2392"/>
      <c r="M49" s="2392"/>
      <c r="N49" s="2392"/>
      <c r="O49" s="2392"/>
      <c r="P49" s="2392"/>
      <c r="Q49" s="2392"/>
      <c r="R49" s="2392"/>
      <c r="S49" s="2392"/>
      <c r="T49" s="2392"/>
      <c r="U49" s="2392"/>
      <c r="V49" s="2392"/>
      <c r="W49" s="2392"/>
      <c r="X49" s="2392"/>
      <c r="Y49" s="2392"/>
      <c r="Z49" s="2392"/>
      <c r="AA49" s="2393"/>
      <c r="AB49" s="3437"/>
      <c r="AC49" s="3438"/>
      <c r="AD49" s="3454"/>
      <c r="AE49" s="3435"/>
      <c r="AF49" s="3435"/>
      <c r="AG49" s="3435"/>
      <c r="AH49" s="3435"/>
      <c r="AI49" s="3436"/>
      <c r="AJ49" s="3454"/>
      <c r="AK49" s="3435"/>
      <c r="AL49" s="3435"/>
      <c r="AM49" s="3435"/>
      <c r="AN49" s="3435"/>
      <c r="AO49" s="3436"/>
      <c r="AP49" s="3454"/>
      <c r="AQ49" s="3435"/>
      <c r="AR49" s="3435"/>
      <c r="AS49" s="3455"/>
      <c r="AT49" s="3449"/>
      <c r="AU49" s="3450"/>
      <c r="AV49" s="3450"/>
      <c r="AW49" s="3450"/>
      <c r="AX49" s="3450"/>
      <c r="AY49" s="3451"/>
      <c r="AZ49" s="3463"/>
      <c r="BA49" s="3463"/>
      <c r="BB49" s="3463"/>
      <c r="BC49" s="3463"/>
      <c r="BD49" s="3463"/>
      <c r="BE49" s="3437"/>
      <c r="BF49" s="3463"/>
      <c r="BG49" s="3463"/>
      <c r="BH49" s="3463"/>
      <c r="BI49" s="3464"/>
      <c r="BJ49" s="3461"/>
      <c r="BK49" s="3461"/>
      <c r="BL49" s="412"/>
      <c r="BM49" s="3434"/>
      <c r="BN49" s="3434"/>
      <c r="BO49" s="3434"/>
      <c r="BP49" s="3434"/>
      <c r="BQ49" s="3434"/>
      <c r="BR49" s="3434"/>
      <c r="BS49" s="3434"/>
      <c r="BT49" s="412"/>
      <c r="BU49" s="3425"/>
      <c r="BV49" s="2524"/>
      <c r="BW49" s="2524"/>
      <c r="BX49" s="2769"/>
      <c r="BY49" s="2769"/>
      <c r="BZ49" s="41"/>
      <c r="CA49" s="41"/>
      <c r="CB49" s="41"/>
      <c r="CC49" s="41"/>
      <c r="CD49" s="41"/>
      <c r="CE49" s="41"/>
      <c r="CF49" s="41"/>
      <c r="CG49" s="41"/>
      <c r="CH49" s="41"/>
    </row>
    <row r="50" spans="1:86" ht="4.5" customHeight="1" thickBot="1">
      <c r="A50" s="2290"/>
      <c r="B50" s="2290"/>
      <c r="C50" s="2290"/>
      <c r="D50" s="2290"/>
      <c r="E50" s="385"/>
      <c r="F50" s="2524"/>
      <c r="G50" s="2394" t="str">
        <f>★その他入力!$P$317</f>
        <v/>
      </c>
      <c r="H50" s="2392"/>
      <c r="I50" s="2392" t="str">
        <f>★その他入力!$Q$317</f>
        <v/>
      </c>
      <c r="J50" s="2392"/>
      <c r="K50" s="2392" t="str">
        <f>★その他入力!$R$317</f>
        <v/>
      </c>
      <c r="L50" s="2392"/>
      <c r="M50" s="2392" t="str">
        <f>★その他入力!$S$317</f>
        <v/>
      </c>
      <c r="N50" s="2392"/>
      <c r="O50" s="2392" t="str">
        <f>★その他入力!$T$317</f>
        <v/>
      </c>
      <c r="P50" s="2392"/>
      <c r="Q50" s="2392" t="str">
        <f>★その他入力!$U$317</f>
        <v/>
      </c>
      <c r="R50" s="2392"/>
      <c r="S50" s="2392" t="str">
        <f>★その他入力!$V$317</f>
        <v/>
      </c>
      <c r="T50" s="2392"/>
      <c r="U50" s="2392" t="str">
        <f>★その他入力!$W$317</f>
        <v/>
      </c>
      <c r="V50" s="2392"/>
      <c r="W50" s="2392" t="str">
        <f>★その他入力!$X$317</f>
        <v/>
      </c>
      <c r="X50" s="2392"/>
      <c r="Y50" s="2392" t="str">
        <f>★その他入力!$Y$317</f>
        <v/>
      </c>
      <c r="Z50" s="2392"/>
      <c r="AA50" s="2393"/>
      <c r="AB50" s="3437" t="str">
        <f>★その他入力!$BS$318</f>
        <v/>
      </c>
      <c r="AC50" s="3438"/>
      <c r="AD50" s="3454" t="str">
        <f>★その他入力!$BM$318</f>
        <v/>
      </c>
      <c r="AE50" s="3435"/>
      <c r="AF50" s="3435"/>
      <c r="AG50" s="3435" t="str">
        <f>★その他入力!$BN$318</f>
        <v/>
      </c>
      <c r="AH50" s="3435"/>
      <c r="AI50" s="3436"/>
      <c r="AJ50" s="3454" t="str">
        <f>★その他入力!$BO$318</f>
        <v/>
      </c>
      <c r="AK50" s="3435"/>
      <c r="AL50" s="3435"/>
      <c r="AM50" s="3435" t="str">
        <f>★その他入力!$BP$318</f>
        <v/>
      </c>
      <c r="AN50" s="3435"/>
      <c r="AO50" s="3436"/>
      <c r="AP50" s="3454" t="str">
        <f>★その他入力!$BQ$318</f>
        <v/>
      </c>
      <c r="AQ50" s="3435"/>
      <c r="AR50" s="3435" t="str">
        <f>★その他入力!$BR$318</f>
        <v/>
      </c>
      <c r="AS50" s="3455"/>
      <c r="AT50" s="3449" t="str">
        <f>IF(OR(★その他入力!$M$319="選択　▼", ★その他入力!$M$319=""),"1.男2.女",★その他入力!$M$319)</f>
        <v>1.男2.女</v>
      </c>
      <c r="AU50" s="3450"/>
      <c r="AV50" s="3450"/>
      <c r="AW50" s="3450"/>
      <c r="AX50" s="3450"/>
      <c r="AY50" s="3451"/>
      <c r="AZ50" s="3463">
        <f>★その他入力!M320</f>
        <v>0</v>
      </c>
      <c r="BA50" s="3463"/>
      <c r="BB50" s="3463"/>
      <c r="BC50" s="3463"/>
      <c r="BD50" s="3463"/>
      <c r="BE50" s="3437" t="str">
        <f>IF(★その他入力!$M$321="選択　▼","",★その他入力!$M$321)</f>
        <v/>
      </c>
      <c r="BF50" s="3463"/>
      <c r="BG50" s="3463"/>
      <c r="BH50" s="3463"/>
      <c r="BI50" s="3464"/>
      <c r="BJ50" s="3468" t="str">
        <f>★その他入力!$BM$322</f>
        <v/>
      </c>
      <c r="BK50" s="3468"/>
      <c r="BL50" s="410"/>
      <c r="BM50" s="2522"/>
      <c r="BN50" s="2522"/>
      <c r="BO50" s="2522"/>
      <c r="BP50" s="2522"/>
      <c r="BQ50" s="2522"/>
      <c r="BR50" s="2522"/>
      <c r="BS50" s="2522"/>
      <c r="BT50" s="410"/>
      <c r="BU50" s="2637"/>
      <c r="BV50" s="2524"/>
      <c r="BW50" s="2524"/>
      <c r="BX50" s="2769"/>
      <c r="BY50" s="2769"/>
      <c r="BZ50" s="41"/>
      <c r="CA50" s="41"/>
      <c r="CB50" s="41"/>
      <c r="CC50" s="41"/>
      <c r="CD50" s="41"/>
      <c r="CE50" s="41"/>
      <c r="CF50" s="41"/>
      <c r="CG50" s="41"/>
      <c r="CH50" s="41"/>
    </row>
    <row r="51" spans="1:86" ht="11.25" customHeight="1" thickBot="1">
      <c r="A51" s="2290"/>
      <c r="B51" s="2290"/>
      <c r="C51" s="2290"/>
      <c r="D51" s="2290"/>
      <c r="E51" s="411" t="s">
        <v>440</v>
      </c>
      <c r="F51" s="2524"/>
      <c r="G51" s="2394"/>
      <c r="H51" s="2392"/>
      <c r="I51" s="2392"/>
      <c r="J51" s="2392"/>
      <c r="K51" s="2392"/>
      <c r="L51" s="2392"/>
      <c r="M51" s="2392"/>
      <c r="N51" s="2392"/>
      <c r="O51" s="2392"/>
      <c r="P51" s="2392"/>
      <c r="Q51" s="2392"/>
      <c r="R51" s="2392"/>
      <c r="S51" s="2392"/>
      <c r="T51" s="2392"/>
      <c r="U51" s="2392"/>
      <c r="V51" s="2392"/>
      <c r="W51" s="2392"/>
      <c r="X51" s="2392"/>
      <c r="Y51" s="2392"/>
      <c r="Z51" s="2392"/>
      <c r="AA51" s="2393"/>
      <c r="AB51" s="3437"/>
      <c r="AC51" s="3438"/>
      <c r="AD51" s="3454"/>
      <c r="AE51" s="3435"/>
      <c r="AF51" s="3435"/>
      <c r="AG51" s="3435"/>
      <c r="AH51" s="3435"/>
      <c r="AI51" s="3436"/>
      <c r="AJ51" s="3454"/>
      <c r="AK51" s="3435"/>
      <c r="AL51" s="3435"/>
      <c r="AM51" s="3435"/>
      <c r="AN51" s="3435"/>
      <c r="AO51" s="3436"/>
      <c r="AP51" s="3454"/>
      <c r="AQ51" s="3435"/>
      <c r="AR51" s="3435"/>
      <c r="AS51" s="3455"/>
      <c r="AT51" s="3449"/>
      <c r="AU51" s="3450"/>
      <c r="AV51" s="3450"/>
      <c r="AW51" s="3450"/>
      <c r="AX51" s="3450"/>
      <c r="AY51" s="3451"/>
      <c r="AZ51" s="3463"/>
      <c r="BA51" s="3463"/>
      <c r="BB51" s="3463"/>
      <c r="BC51" s="3463"/>
      <c r="BD51" s="3463"/>
      <c r="BE51" s="3437"/>
      <c r="BF51" s="3463"/>
      <c r="BG51" s="3463"/>
      <c r="BH51" s="3463"/>
      <c r="BI51" s="3464"/>
      <c r="BJ51" s="3432"/>
      <c r="BK51" s="3432"/>
      <c r="BL51" s="3431" t="str">
        <f>★その他入力!$BL$323</f>
        <v/>
      </c>
      <c r="BM51" s="3432"/>
      <c r="BN51" s="3432"/>
      <c r="BO51" s="3432"/>
      <c r="BP51" s="3432"/>
      <c r="BQ51" s="3432"/>
      <c r="BR51" s="3432"/>
      <c r="BS51" s="3432"/>
      <c r="BT51" s="3433"/>
      <c r="BU51" s="2638"/>
      <c r="BV51" s="2524"/>
      <c r="BW51" s="2524"/>
      <c r="BX51" s="2769"/>
      <c r="BY51" s="2769"/>
      <c r="BZ51" s="41"/>
      <c r="CA51" s="41"/>
      <c r="CB51" s="41"/>
      <c r="CC51" s="41"/>
      <c r="CD51" s="41"/>
      <c r="CE51" s="41"/>
      <c r="CF51" s="41"/>
      <c r="CG51" s="41"/>
      <c r="CH51" s="41"/>
    </row>
    <row r="52" spans="1:86" ht="4.5" customHeight="1" thickBot="1">
      <c r="A52" s="2290"/>
      <c r="B52" s="2290"/>
      <c r="C52" s="2290"/>
      <c r="D52" s="2290"/>
      <c r="E52" s="385"/>
      <c r="F52" s="2524"/>
      <c r="G52" s="2394"/>
      <c r="H52" s="2392"/>
      <c r="I52" s="2392"/>
      <c r="J52" s="2392"/>
      <c r="K52" s="2392"/>
      <c r="L52" s="2392"/>
      <c r="M52" s="2392"/>
      <c r="N52" s="2392"/>
      <c r="O52" s="2392"/>
      <c r="P52" s="2392"/>
      <c r="Q52" s="2392"/>
      <c r="R52" s="2392"/>
      <c r="S52" s="2392"/>
      <c r="T52" s="2392"/>
      <c r="U52" s="2392"/>
      <c r="V52" s="2392"/>
      <c r="W52" s="2392"/>
      <c r="X52" s="2392"/>
      <c r="Y52" s="2392"/>
      <c r="Z52" s="2392"/>
      <c r="AA52" s="2393"/>
      <c r="AB52" s="3437"/>
      <c r="AC52" s="3438"/>
      <c r="AD52" s="3454"/>
      <c r="AE52" s="3435"/>
      <c r="AF52" s="3435"/>
      <c r="AG52" s="3435"/>
      <c r="AH52" s="3435"/>
      <c r="AI52" s="3436"/>
      <c r="AJ52" s="3454"/>
      <c r="AK52" s="3435"/>
      <c r="AL52" s="3435"/>
      <c r="AM52" s="3435"/>
      <c r="AN52" s="3435"/>
      <c r="AO52" s="3436"/>
      <c r="AP52" s="3454"/>
      <c r="AQ52" s="3435"/>
      <c r="AR52" s="3435"/>
      <c r="AS52" s="3455"/>
      <c r="AT52" s="3449"/>
      <c r="AU52" s="3450"/>
      <c r="AV52" s="3450"/>
      <c r="AW52" s="3450"/>
      <c r="AX52" s="3450"/>
      <c r="AY52" s="3451"/>
      <c r="AZ52" s="3463"/>
      <c r="BA52" s="3463"/>
      <c r="BB52" s="3463"/>
      <c r="BC52" s="3463"/>
      <c r="BD52" s="3463"/>
      <c r="BE52" s="3437"/>
      <c r="BF52" s="3463"/>
      <c r="BG52" s="3463"/>
      <c r="BH52" s="3463"/>
      <c r="BI52" s="3464"/>
      <c r="BJ52" s="3461"/>
      <c r="BK52" s="3461"/>
      <c r="BL52" s="412"/>
      <c r="BM52" s="3434"/>
      <c r="BN52" s="3434"/>
      <c r="BO52" s="3434"/>
      <c r="BP52" s="3434"/>
      <c r="BQ52" s="3434"/>
      <c r="BR52" s="3434"/>
      <c r="BS52" s="3434"/>
      <c r="BT52" s="412"/>
      <c r="BU52" s="3425"/>
      <c r="BV52" s="2524"/>
      <c r="BW52" s="2524"/>
      <c r="BX52" s="2769"/>
      <c r="BY52" s="2769"/>
      <c r="BZ52" s="41"/>
      <c r="CA52" s="41"/>
      <c r="CB52" s="41"/>
      <c r="CC52" s="41"/>
      <c r="CD52" s="41"/>
      <c r="CE52" s="41"/>
      <c r="CF52" s="41"/>
      <c r="CG52" s="41"/>
      <c r="CH52" s="41"/>
    </row>
    <row r="53" spans="1:86" ht="4.5" customHeight="1" thickBot="1">
      <c r="A53" s="2290"/>
      <c r="B53" s="2290"/>
      <c r="C53" s="2290"/>
      <c r="D53" s="2290"/>
      <c r="E53" s="385"/>
      <c r="F53" s="2524"/>
      <c r="G53" s="2394" t="str">
        <f>★その他入力!$P$326</f>
        <v/>
      </c>
      <c r="H53" s="2392"/>
      <c r="I53" s="2392" t="str">
        <f>★その他入力!$Q$326</f>
        <v/>
      </c>
      <c r="J53" s="2392"/>
      <c r="K53" s="2392" t="str">
        <f>★その他入力!$R$326</f>
        <v/>
      </c>
      <c r="L53" s="2392"/>
      <c r="M53" s="2392" t="str">
        <f>★その他入力!$S$326</f>
        <v/>
      </c>
      <c r="N53" s="2392"/>
      <c r="O53" s="2392" t="str">
        <f>★その他入力!$T$326</f>
        <v/>
      </c>
      <c r="P53" s="2392"/>
      <c r="Q53" s="2392" t="str">
        <f>★その他入力!$U$326</f>
        <v/>
      </c>
      <c r="R53" s="2392"/>
      <c r="S53" s="2392" t="str">
        <f>★その他入力!$V$326</f>
        <v/>
      </c>
      <c r="T53" s="2392"/>
      <c r="U53" s="2392" t="str">
        <f>★その他入力!$W$326</f>
        <v/>
      </c>
      <c r="V53" s="2392"/>
      <c r="W53" s="2392" t="str">
        <f>★その他入力!$X$326</f>
        <v/>
      </c>
      <c r="X53" s="2392"/>
      <c r="Y53" s="2392" t="str">
        <f>★その他入力!$Y$326</f>
        <v/>
      </c>
      <c r="Z53" s="2392"/>
      <c r="AA53" s="2393"/>
      <c r="AB53" s="3437" t="str">
        <f>★その他入力!$BS$327</f>
        <v/>
      </c>
      <c r="AC53" s="3438"/>
      <c r="AD53" s="3454" t="str">
        <f>★その他入力!$BM$327</f>
        <v/>
      </c>
      <c r="AE53" s="3435"/>
      <c r="AF53" s="3435"/>
      <c r="AG53" s="3435" t="str">
        <f>★その他入力!$BN$327</f>
        <v/>
      </c>
      <c r="AH53" s="3435"/>
      <c r="AI53" s="3436"/>
      <c r="AJ53" s="3454" t="str">
        <f>★その他入力!$BO$327</f>
        <v/>
      </c>
      <c r="AK53" s="3435"/>
      <c r="AL53" s="3435"/>
      <c r="AM53" s="3435" t="str">
        <f>★その他入力!$BP$327</f>
        <v/>
      </c>
      <c r="AN53" s="3435"/>
      <c r="AO53" s="3436"/>
      <c r="AP53" s="3454" t="str">
        <f>★その他入力!$BQ$327</f>
        <v/>
      </c>
      <c r="AQ53" s="3435"/>
      <c r="AR53" s="3435" t="str">
        <f>★その他入力!$BR$327</f>
        <v/>
      </c>
      <c r="AS53" s="3455"/>
      <c r="AT53" s="3449" t="str">
        <f>IF(OR(★その他入力!$M$328="選択　▼", ★その他入力!$M$328=""),"1.男2.女",★その他入力!$M$328)</f>
        <v>1.男2.女</v>
      </c>
      <c r="AU53" s="3450"/>
      <c r="AV53" s="3450"/>
      <c r="AW53" s="3450"/>
      <c r="AX53" s="3450"/>
      <c r="AY53" s="3451"/>
      <c r="AZ53" s="3463">
        <f>★その他入力!M329</f>
        <v>0</v>
      </c>
      <c r="BA53" s="3463"/>
      <c r="BB53" s="3463"/>
      <c r="BC53" s="3463"/>
      <c r="BD53" s="3463"/>
      <c r="BE53" s="3437" t="str">
        <f>IF(★その他入力!$M$330="選択　▼","",★その他入力!$M$330)</f>
        <v/>
      </c>
      <c r="BF53" s="3463"/>
      <c r="BG53" s="3463"/>
      <c r="BH53" s="3463"/>
      <c r="BI53" s="3464"/>
      <c r="BJ53" s="3468" t="str">
        <f>★その他入力!$BM$331</f>
        <v/>
      </c>
      <c r="BK53" s="3468"/>
      <c r="BL53" s="410"/>
      <c r="BM53" s="2522"/>
      <c r="BN53" s="2522"/>
      <c r="BO53" s="2522"/>
      <c r="BP53" s="2522"/>
      <c r="BQ53" s="2522"/>
      <c r="BR53" s="2522"/>
      <c r="BS53" s="2522"/>
      <c r="BT53" s="410"/>
      <c r="BU53" s="2637"/>
      <c r="BV53" s="2524"/>
      <c r="BW53" s="2524"/>
      <c r="BX53" s="2769"/>
      <c r="BY53" s="2769"/>
      <c r="BZ53" s="41"/>
      <c r="CA53" s="41"/>
      <c r="CB53" s="41"/>
      <c r="CC53" s="41"/>
      <c r="CD53" s="41"/>
      <c r="CE53" s="41"/>
      <c r="CF53" s="41"/>
      <c r="CG53" s="41"/>
      <c r="CH53" s="41"/>
    </row>
    <row r="54" spans="1:86" ht="11.25" customHeight="1" thickBot="1">
      <c r="A54" s="2290"/>
      <c r="B54" s="2290"/>
      <c r="C54" s="2290"/>
      <c r="D54" s="2290"/>
      <c r="E54" s="411" t="s">
        <v>441</v>
      </c>
      <c r="F54" s="2524"/>
      <c r="G54" s="2394"/>
      <c r="H54" s="2392"/>
      <c r="I54" s="2392"/>
      <c r="J54" s="2392"/>
      <c r="K54" s="2392"/>
      <c r="L54" s="2392"/>
      <c r="M54" s="2392"/>
      <c r="N54" s="2392"/>
      <c r="O54" s="2392"/>
      <c r="P54" s="2392"/>
      <c r="Q54" s="2392"/>
      <c r="R54" s="2392"/>
      <c r="S54" s="2392"/>
      <c r="T54" s="2392"/>
      <c r="U54" s="2392"/>
      <c r="V54" s="2392"/>
      <c r="W54" s="2392"/>
      <c r="X54" s="2392"/>
      <c r="Y54" s="2392"/>
      <c r="Z54" s="2392"/>
      <c r="AA54" s="2393"/>
      <c r="AB54" s="3437"/>
      <c r="AC54" s="3438"/>
      <c r="AD54" s="3454"/>
      <c r="AE54" s="3435"/>
      <c r="AF54" s="3435"/>
      <c r="AG54" s="3435"/>
      <c r="AH54" s="3435"/>
      <c r="AI54" s="3436"/>
      <c r="AJ54" s="3454"/>
      <c r="AK54" s="3435"/>
      <c r="AL54" s="3435"/>
      <c r="AM54" s="3435"/>
      <c r="AN54" s="3435"/>
      <c r="AO54" s="3436"/>
      <c r="AP54" s="3454"/>
      <c r="AQ54" s="3435"/>
      <c r="AR54" s="3435"/>
      <c r="AS54" s="3455"/>
      <c r="AT54" s="3449"/>
      <c r="AU54" s="3450"/>
      <c r="AV54" s="3450"/>
      <c r="AW54" s="3450"/>
      <c r="AX54" s="3450"/>
      <c r="AY54" s="3451"/>
      <c r="AZ54" s="3463"/>
      <c r="BA54" s="3463"/>
      <c r="BB54" s="3463"/>
      <c r="BC54" s="3463"/>
      <c r="BD54" s="3463"/>
      <c r="BE54" s="3437"/>
      <c r="BF54" s="3463"/>
      <c r="BG54" s="3463"/>
      <c r="BH54" s="3463"/>
      <c r="BI54" s="3464"/>
      <c r="BJ54" s="3432"/>
      <c r="BK54" s="3432"/>
      <c r="BL54" s="3431" t="str">
        <f>★その他入力!$BL$332</f>
        <v/>
      </c>
      <c r="BM54" s="3432"/>
      <c r="BN54" s="3432"/>
      <c r="BO54" s="3432"/>
      <c r="BP54" s="3432"/>
      <c r="BQ54" s="3432"/>
      <c r="BR54" s="3432"/>
      <c r="BS54" s="3432"/>
      <c r="BT54" s="3433"/>
      <c r="BU54" s="2638"/>
      <c r="BV54" s="2524"/>
      <c r="BW54" s="2524"/>
      <c r="BX54" s="2769"/>
      <c r="BY54" s="2769"/>
      <c r="BZ54" s="41"/>
      <c r="CA54" s="41"/>
      <c r="CB54" s="41"/>
      <c r="CC54" s="41"/>
      <c r="CD54" s="41"/>
      <c r="CE54" s="41"/>
      <c r="CF54" s="41"/>
      <c r="CG54" s="41"/>
      <c r="CH54" s="41"/>
    </row>
    <row r="55" spans="1:86" ht="4.5" customHeight="1" thickBot="1">
      <c r="A55" s="2290"/>
      <c r="B55" s="2290"/>
      <c r="C55" s="2290"/>
      <c r="D55" s="2290"/>
      <c r="E55" s="385"/>
      <c r="F55" s="2524"/>
      <c r="G55" s="2394"/>
      <c r="H55" s="2392"/>
      <c r="I55" s="2392"/>
      <c r="J55" s="2392"/>
      <c r="K55" s="2392"/>
      <c r="L55" s="2392"/>
      <c r="M55" s="2392"/>
      <c r="N55" s="2392"/>
      <c r="O55" s="2392"/>
      <c r="P55" s="2392"/>
      <c r="Q55" s="2392"/>
      <c r="R55" s="2392"/>
      <c r="S55" s="2392"/>
      <c r="T55" s="2392"/>
      <c r="U55" s="2392"/>
      <c r="V55" s="2392"/>
      <c r="W55" s="2392"/>
      <c r="X55" s="2392"/>
      <c r="Y55" s="2392"/>
      <c r="Z55" s="2392"/>
      <c r="AA55" s="2393"/>
      <c r="AB55" s="3437"/>
      <c r="AC55" s="3438"/>
      <c r="AD55" s="3454"/>
      <c r="AE55" s="3435"/>
      <c r="AF55" s="3435"/>
      <c r="AG55" s="3435"/>
      <c r="AH55" s="3435"/>
      <c r="AI55" s="3436"/>
      <c r="AJ55" s="3454"/>
      <c r="AK55" s="3435"/>
      <c r="AL55" s="3435"/>
      <c r="AM55" s="3435"/>
      <c r="AN55" s="3435"/>
      <c r="AO55" s="3436"/>
      <c r="AP55" s="3454"/>
      <c r="AQ55" s="3435"/>
      <c r="AR55" s="3435"/>
      <c r="AS55" s="3455"/>
      <c r="AT55" s="3449"/>
      <c r="AU55" s="3450"/>
      <c r="AV55" s="3450"/>
      <c r="AW55" s="3450"/>
      <c r="AX55" s="3450"/>
      <c r="AY55" s="3451"/>
      <c r="AZ55" s="3463"/>
      <c r="BA55" s="3463"/>
      <c r="BB55" s="3463"/>
      <c r="BC55" s="3463"/>
      <c r="BD55" s="3463"/>
      <c r="BE55" s="3437"/>
      <c r="BF55" s="3463"/>
      <c r="BG55" s="3463"/>
      <c r="BH55" s="3463"/>
      <c r="BI55" s="3464"/>
      <c r="BJ55" s="3461"/>
      <c r="BK55" s="3461"/>
      <c r="BL55" s="412"/>
      <c r="BM55" s="3434"/>
      <c r="BN55" s="3434"/>
      <c r="BO55" s="3434"/>
      <c r="BP55" s="3434"/>
      <c r="BQ55" s="3434"/>
      <c r="BR55" s="3434"/>
      <c r="BS55" s="3434"/>
      <c r="BT55" s="412"/>
      <c r="BU55" s="3425"/>
      <c r="BV55" s="2524"/>
      <c r="BW55" s="2524"/>
      <c r="BX55" s="2769"/>
      <c r="BY55" s="2769"/>
      <c r="BZ55" s="41"/>
      <c r="CA55" s="41"/>
      <c r="CB55" s="41"/>
      <c r="CC55" s="41"/>
      <c r="CD55" s="41"/>
      <c r="CE55" s="41"/>
      <c r="CF55" s="41"/>
      <c r="CG55" s="41"/>
      <c r="CH55" s="41"/>
    </row>
    <row r="56" spans="1:86" ht="4.5" customHeight="1" thickBot="1">
      <c r="A56" s="2290"/>
      <c r="B56" s="2290"/>
      <c r="C56" s="2290"/>
      <c r="D56" s="2290"/>
      <c r="E56" s="385"/>
      <c r="F56" s="2524"/>
      <c r="G56" s="2394" t="str">
        <f>★その他入力!$P$335</f>
        <v/>
      </c>
      <c r="H56" s="2392"/>
      <c r="I56" s="2392" t="str">
        <f>★その他入力!$Q$335</f>
        <v/>
      </c>
      <c r="J56" s="2392"/>
      <c r="K56" s="2392" t="str">
        <f>★その他入力!$R$335</f>
        <v/>
      </c>
      <c r="L56" s="2392"/>
      <c r="M56" s="2392" t="str">
        <f>★その他入力!$S$335</f>
        <v/>
      </c>
      <c r="N56" s="2392"/>
      <c r="O56" s="2392" t="str">
        <f>★その他入力!$T$335</f>
        <v/>
      </c>
      <c r="P56" s="2392"/>
      <c r="Q56" s="2392" t="str">
        <f>★その他入力!$U$335</f>
        <v/>
      </c>
      <c r="R56" s="2392"/>
      <c r="S56" s="2392" t="str">
        <f>★その他入力!$V$335</f>
        <v/>
      </c>
      <c r="T56" s="2392"/>
      <c r="U56" s="2392" t="str">
        <f>★その他入力!$W$335</f>
        <v/>
      </c>
      <c r="V56" s="2392"/>
      <c r="W56" s="2392" t="str">
        <f>★その他入力!$X$335</f>
        <v/>
      </c>
      <c r="X56" s="2392"/>
      <c r="Y56" s="2392" t="str">
        <f>★その他入力!$Y$335</f>
        <v/>
      </c>
      <c r="Z56" s="2392"/>
      <c r="AA56" s="2393"/>
      <c r="AB56" s="3437" t="str">
        <f>★その他入力!$BS$336</f>
        <v/>
      </c>
      <c r="AC56" s="3438"/>
      <c r="AD56" s="3454" t="str">
        <f>★その他入力!$BM$336</f>
        <v/>
      </c>
      <c r="AE56" s="3435"/>
      <c r="AF56" s="3435"/>
      <c r="AG56" s="3435" t="str">
        <f>★その他入力!$BN$336</f>
        <v/>
      </c>
      <c r="AH56" s="3435"/>
      <c r="AI56" s="3436"/>
      <c r="AJ56" s="3454" t="str">
        <f>★その他入力!$BO$336</f>
        <v/>
      </c>
      <c r="AK56" s="3435"/>
      <c r="AL56" s="3435"/>
      <c r="AM56" s="3435" t="str">
        <f>★その他入力!$BP$336</f>
        <v/>
      </c>
      <c r="AN56" s="3435"/>
      <c r="AO56" s="3436"/>
      <c r="AP56" s="3454" t="str">
        <f>★その他入力!$BQ$336</f>
        <v/>
      </c>
      <c r="AQ56" s="3435"/>
      <c r="AR56" s="3435" t="str">
        <f>★その他入力!$BR$336</f>
        <v/>
      </c>
      <c r="AS56" s="3455"/>
      <c r="AT56" s="3449" t="str">
        <f>IF(OR(★その他入力!$M$337="選択　▼", ★その他入力!$M$337=""),"1.男2.女",★その他入力!$M$337)</f>
        <v>1.男2.女</v>
      </c>
      <c r="AU56" s="3450"/>
      <c r="AV56" s="3450"/>
      <c r="AW56" s="3450"/>
      <c r="AX56" s="3450"/>
      <c r="AY56" s="3451"/>
      <c r="AZ56" s="3463">
        <f>★その他入力!M338</f>
        <v>0</v>
      </c>
      <c r="BA56" s="3463"/>
      <c r="BB56" s="3463"/>
      <c r="BC56" s="3463"/>
      <c r="BD56" s="3463"/>
      <c r="BE56" s="3437" t="str">
        <f>IF(★その他入力!$M$339="選択　▼","",★その他入力!$M$339)</f>
        <v/>
      </c>
      <c r="BF56" s="3463"/>
      <c r="BG56" s="3463"/>
      <c r="BH56" s="3463"/>
      <c r="BI56" s="3464"/>
      <c r="BJ56" s="3468" t="str">
        <f>★その他入力!$BM$340</f>
        <v/>
      </c>
      <c r="BK56" s="3468"/>
      <c r="BL56" s="410"/>
      <c r="BM56" s="2522"/>
      <c r="BN56" s="2522"/>
      <c r="BO56" s="2522"/>
      <c r="BP56" s="2522"/>
      <c r="BQ56" s="2522"/>
      <c r="BR56" s="2522"/>
      <c r="BS56" s="2522"/>
      <c r="BT56" s="410"/>
      <c r="BU56" s="2637"/>
      <c r="BV56" s="2524"/>
      <c r="BW56" s="2524"/>
      <c r="BX56" s="2769"/>
      <c r="BY56" s="2769"/>
      <c r="BZ56" s="41"/>
      <c r="CA56" s="41"/>
      <c r="CB56" s="41"/>
      <c r="CC56" s="41"/>
      <c r="CD56" s="41"/>
      <c r="CE56" s="41"/>
      <c r="CF56" s="41"/>
      <c r="CG56" s="41"/>
      <c r="CH56" s="41"/>
    </row>
    <row r="57" spans="1:86" ht="11.25" customHeight="1" thickBot="1">
      <c r="A57" s="2290"/>
      <c r="B57" s="2290"/>
      <c r="C57" s="2290"/>
      <c r="D57" s="2290"/>
      <c r="E57" s="411" t="s">
        <v>442</v>
      </c>
      <c r="F57" s="2524"/>
      <c r="G57" s="2394"/>
      <c r="H57" s="2392"/>
      <c r="I57" s="2392"/>
      <c r="J57" s="2392"/>
      <c r="K57" s="2392"/>
      <c r="L57" s="2392"/>
      <c r="M57" s="2392"/>
      <c r="N57" s="2392"/>
      <c r="O57" s="2392"/>
      <c r="P57" s="2392"/>
      <c r="Q57" s="2392"/>
      <c r="R57" s="2392"/>
      <c r="S57" s="2392"/>
      <c r="T57" s="2392"/>
      <c r="U57" s="2392"/>
      <c r="V57" s="2392"/>
      <c r="W57" s="2392"/>
      <c r="X57" s="2392"/>
      <c r="Y57" s="2392"/>
      <c r="Z57" s="2392"/>
      <c r="AA57" s="2393"/>
      <c r="AB57" s="3437"/>
      <c r="AC57" s="3438"/>
      <c r="AD57" s="3454"/>
      <c r="AE57" s="3435"/>
      <c r="AF57" s="3435"/>
      <c r="AG57" s="3435"/>
      <c r="AH57" s="3435"/>
      <c r="AI57" s="3436"/>
      <c r="AJ57" s="3454"/>
      <c r="AK57" s="3435"/>
      <c r="AL57" s="3435"/>
      <c r="AM57" s="3435"/>
      <c r="AN57" s="3435"/>
      <c r="AO57" s="3436"/>
      <c r="AP57" s="3454"/>
      <c r="AQ57" s="3435"/>
      <c r="AR57" s="3435"/>
      <c r="AS57" s="3455"/>
      <c r="AT57" s="3449"/>
      <c r="AU57" s="3450"/>
      <c r="AV57" s="3450"/>
      <c r="AW57" s="3450"/>
      <c r="AX57" s="3450"/>
      <c r="AY57" s="3451"/>
      <c r="AZ57" s="3463"/>
      <c r="BA57" s="3463"/>
      <c r="BB57" s="3463"/>
      <c r="BC57" s="3463"/>
      <c r="BD57" s="3463"/>
      <c r="BE57" s="3437"/>
      <c r="BF57" s="3463"/>
      <c r="BG57" s="3463"/>
      <c r="BH57" s="3463"/>
      <c r="BI57" s="3464"/>
      <c r="BJ57" s="3432"/>
      <c r="BK57" s="3432"/>
      <c r="BL57" s="3431" t="str">
        <f>★その他入力!$BL$341</f>
        <v/>
      </c>
      <c r="BM57" s="3432"/>
      <c r="BN57" s="3432"/>
      <c r="BO57" s="3432"/>
      <c r="BP57" s="3432"/>
      <c r="BQ57" s="3432"/>
      <c r="BR57" s="3432"/>
      <c r="BS57" s="3432"/>
      <c r="BT57" s="3433"/>
      <c r="BU57" s="2638"/>
      <c r="BV57" s="2524"/>
      <c r="BW57" s="2524"/>
      <c r="BX57" s="2769"/>
      <c r="BY57" s="2769"/>
      <c r="BZ57" s="41"/>
      <c r="CA57" s="41"/>
      <c r="CB57" s="41"/>
      <c r="CC57" s="41"/>
      <c r="CD57" s="41"/>
      <c r="CE57" s="41"/>
      <c r="CF57" s="41"/>
      <c r="CG57" s="41"/>
      <c r="CH57" s="41"/>
    </row>
    <row r="58" spans="1:86" ht="4.5" customHeight="1" thickBot="1">
      <c r="A58" s="2290"/>
      <c r="B58" s="2290"/>
      <c r="C58" s="2290"/>
      <c r="D58" s="2290"/>
      <c r="E58" s="385"/>
      <c r="F58" s="2524"/>
      <c r="G58" s="2394"/>
      <c r="H58" s="2392"/>
      <c r="I58" s="2392"/>
      <c r="J58" s="2392"/>
      <c r="K58" s="2392"/>
      <c r="L58" s="2392"/>
      <c r="M58" s="2392"/>
      <c r="N58" s="2392"/>
      <c r="O58" s="2392"/>
      <c r="P58" s="2392"/>
      <c r="Q58" s="2392"/>
      <c r="R58" s="2392"/>
      <c r="S58" s="2392"/>
      <c r="T58" s="2392"/>
      <c r="U58" s="2392"/>
      <c r="V58" s="2392"/>
      <c r="W58" s="2392"/>
      <c r="X58" s="2392"/>
      <c r="Y58" s="2392"/>
      <c r="Z58" s="2392"/>
      <c r="AA58" s="2393"/>
      <c r="AB58" s="3437"/>
      <c r="AC58" s="3438"/>
      <c r="AD58" s="3454"/>
      <c r="AE58" s="3435"/>
      <c r="AF58" s="3435"/>
      <c r="AG58" s="3435"/>
      <c r="AH58" s="3435"/>
      <c r="AI58" s="3436"/>
      <c r="AJ58" s="3454"/>
      <c r="AK58" s="3435"/>
      <c r="AL58" s="3435"/>
      <c r="AM58" s="3435"/>
      <c r="AN58" s="3435"/>
      <c r="AO58" s="3436"/>
      <c r="AP58" s="3454"/>
      <c r="AQ58" s="3435"/>
      <c r="AR58" s="3435"/>
      <c r="AS58" s="3455"/>
      <c r="AT58" s="3449"/>
      <c r="AU58" s="3450"/>
      <c r="AV58" s="3450"/>
      <c r="AW58" s="3450"/>
      <c r="AX58" s="3450"/>
      <c r="AY58" s="3451"/>
      <c r="AZ58" s="3463"/>
      <c r="BA58" s="3463"/>
      <c r="BB58" s="3463"/>
      <c r="BC58" s="3463"/>
      <c r="BD58" s="3463"/>
      <c r="BE58" s="3437"/>
      <c r="BF58" s="3463"/>
      <c r="BG58" s="3463"/>
      <c r="BH58" s="3463"/>
      <c r="BI58" s="3464"/>
      <c r="BJ58" s="3461"/>
      <c r="BK58" s="3461"/>
      <c r="BL58" s="412"/>
      <c r="BM58" s="3434"/>
      <c r="BN58" s="3434"/>
      <c r="BO58" s="3434"/>
      <c r="BP58" s="3434"/>
      <c r="BQ58" s="3434"/>
      <c r="BR58" s="3434"/>
      <c r="BS58" s="3434"/>
      <c r="BT58" s="412"/>
      <c r="BU58" s="3425"/>
      <c r="BV58" s="2524"/>
      <c r="BW58" s="2524"/>
      <c r="BX58" s="2769"/>
      <c r="BY58" s="2769"/>
      <c r="BZ58" s="41"/>
      <c r="CA58" s="41"/>
      <c r="CB58" s="41"/>
      <c r="CC58" s="41"/>
      <c r="CD58" s="41"/>
      <c r="CE58" s="41"/>
      <c r="CF58" s="41"/>
      <c r="CG58" s="41"/>
      <c r="CH58" s="41"/>
    </row>
    <row r="59" spans="1:86" ht="4.5" customHeight="1" thickBot="1">
      <c r="A59" s="2290"/>
      <c r="B59" s="2290"/>
      <c r="C59" s="2290"/>
      <c r="D59" s="2290"/>
      <c r="E59" s="385"/>
      <c r="F59" s="2524"/>
      <c r="G59" s="2394" t="str">
        <f>★その他入力!$P$344</f>
        <v/>
      </c>
      <c r="H59" s="2392"/>
      <c r="I59" s="2392" t="str">
        <f>★その他入力!$Q$344</f>
        <v/>
      </c>
      <c r="J59" s="2392"/>
      <c r="K59" s="2392" t="str">
        <f>★その他入力!$R$344</f>
        <v/>
      </c>
      <c r="L59" s="2392"/>
      <c r="M59" s="2392" t="str">
        <f>★その他入力!$S$344</f>
        <v/>
      </c>
      <c r="N59" s="2392"/>
      <c r="O59" s="2392" t="str">
        <f>★その他入力!$T$344</f>
        <v/>
      </c>
      <c r="P59" s="2392"/>
      <c r="Q59" s="2392" t="str">
        <f>★その他入力!$U$344</f>
        <v/>
      </c>
      <c r="R59" s="2392"/>
      <c r="S59" s="2392" t="str">
        <f>★その他入力!$V$344</f>
        <v/>
      </c>
      <c r="T59" s="2392"/>
      <c r="U59" s="2392" t="str">
        <f>★その他入力!$W$344</f>
        <v/>
      </c>
      <c r="V59" s="2392"/>
      <c r="W59" s="2392" t="str">
        <f>★その他入力!$X$344</f>
        <v/>
      </c>
      <c r="X59" s="2392"/>
      <c r="Y59" s="2392" t="str">
        <f>★その他入力!$Y$344</f>
        <v/>
      </c>
      <c r="Z59" s="2392"/>
      <c r="AA59" s="2393"/>
      <c r="AB59" s="3437" t="str">
        <f>★その他入力!$BS$345</f>
        <v/>
      </c>
      <c r="AC59" s="3438"/>
      <c r="AD59" s="3454" t="str">
        <f>★その他入力!$BM$345</f>
        <v/>
      </c>
      <c r="AE59" s="3435"/>
      <c r="AF59" s="3435"/>
      <c r="AG59" s="3435" t="str">
        <f>★その他入力!$BN$345</f>
        <v/>
      </c>
      <c r="AH59" s="3435"/>
      <c r="AI59" s="3436"/>
      <c r="AJ59" s="3454" t="str">
        <f>★その他入力!$BO$345</f>
        <v/>
      </c>
      <c r="AK59" s="3435"/>
      <c r="AL59" s="3435"/>
      <c r="AM59" s="3435" t="str">
        <f>★その他入力!$BP$345</f>
        <v/>
      </c>
      <c r="AN59" s="3435"/>
      <c r="AO59" s="3436"/>
      <c r="AP59" s="3454" t="str">
        <f>★その他入力!$BQ$345</f>
        <v/>
      </c>
      <c r="AQ59" s="3435"/>
      <c r="AR59" s="3435" t="str">
        <f>★その他入力!$BR$345</f>
        <v/>
      </c>
      <c r="AS59" s="3455"/>
      <c r="AT59" s="3449" t="str">
        <f>IF(OR(★その他入力!$M$346="選択　▼", ★その他入力!$M$346=""),"1.男2.女",★その他入力!$M$346)</f>
        <v>1.男2.女</v>
      </c>
      <c r="AU59" s="3450"/>
      <c r="AV59" s="3450"/>
      <c r="AW59" s="3450"/>
      <c r="AX59" s="3450"/>
      <c r="AY59" s="3451"/>
      <c r="AZ59" s="3463">
        <f>★その他入力!M347</f>
        <v>0</v>
      </c>
      <c r="BA59" s="3463"/>
      <c r="BB59" s="3463"/>
      <c r="BC59" s="3463"/>
      <c r="BD59" s="3463"/>
      <c r="BE59" s="3437" t="str">
        <f>IF(★その他入力!$M$348="選択　▼","",★その他入力!$M$348)</f>
        <v/>
      </c>
      <c r="BF59" s="3463"/>
      <c r="BG59" s="3463"/>
      <c r="BH59" s="3463"/>
      <c r="BI59" s="3464"/>
      <c r="BJ59" s="3468" t="str">
        <f>★その他入力!$BM$349</f>
        <v/>
      </c>
      <c r="BK59" s="3468"/>
      <c r="BL59" s="410"/>
      <c r="BM59" s="2522"/>
      <c r="BN59" s="2522"/>
      <c r="BO59" s="2522"/>
      <c r="BP59" s="2522"/>
      <c r="BQ59" s="2522"/>
      <c r="BR59" s="2522"/>
      <c r="BS59" s="2522"/>
      <c r="BT59" s="410"/>
      <c r="BU59" s="2637"/>
      <c r="BV59" s="2524"/>
      <c r="BW59" s="2524"/>
      <c r="BX59" s="2769"/>
      <c r="BY59" s="2769"/>
      <c r="BZ59" s="41"/>
      <c r="CA59" s="41"/>
      <c r="CB59" s="41"/>
      <c r="CC59" s="41"/>
      <c r="CD59" s="41"/>
      <c r="CE59" s="41"/>
      <c r="CF59" s="41"/>
      <c r="CG59" s="41"/>
      <c r="CH59" s="41"/>
    </row>
    <row r="60" spans="1:86" ht="11.25" customHeight="1" thickBot="1">
      <c r="A60" s="2290"/>
      <c r="B60" s="2290"/>
      <c r="C60" s="2290"/>
      <c r="D60" s="2290"/>
      <c r="E60" s="411" t="s">
        <v>443</v>
      </c>
      <c r="F60" s="2524"/>
      <c r="G60" s="2394"/>
      <c r="H60" s="2392"/>
      <c r="I60" s="2392"/>
      <c r="J60" s="2392"/>
      <c r="K60" s="2392"/>
      <c r="L60" s="2392"/>
      <c r="M60" s="2392"/>
      <c r="N60" s="2392"/>
      <c r="O60" s="2392"/>
      <c r="P60" s="2392"/>
      <c r="Q60" s="2392"/>
      <c r="R60" s="2392"/>
      <c r="S60" s="2392"/>
      <c r="T60" s="2392"/>
      <c r="U60" s="2392"/>
      <c r="V60" s="2392"/>
      <c r="W60" s="2392"/>
      <c r="X60" s="2392"/>
      <c r="Y60" s="2392"/>
      <c r="Z60" s="2392"/>
      <c r="AA60" s="2393"/>
      <c r="AB60" s="3437"/>
      <c r="AC60" s="3438"/>
      <c r="AD60" s="3454"/>
      <c r="AE60" s="3435"/>
      <c r="AF60" s="3435"/>
      <c r="AG60" s="3435"/>
      <c r="AH60" s="3435"/>
      <c r="AI60" s="3436"/>
      <c r="AJ60" s="3454"/>
      <c r="AK60" s="3435"/>
      <c r="AL60" s="3435"/>
      <c r="AM60" s="3435"/>
      <c r="AN60" s="3435"/>
      <c r="AO60" s="3436"/>
      <c r="AP60" s="3454"/>
      <c r="AQ60" s="3435"/>
      <c r="AR60" s="3435"/>
      <c r="AS60" s="3455"/>
      <c r="AT60" s="3449"/>
      <c r="AU60" s="3450"/>
      <c r="AV60" s="3450"/>
      <c r="AW60" s="3450"/>
      <c r="AX60" s="3450"/>
      <c r="AY60" s="3451"/>
      <c r="AZ60" s="3463"/>
      <c r="BA60" s="3463"/>
      <c r="BB60" s="3463"/>
      <c r="BC60" s="3463"/>
      <c r="BD60" s="3463"/>
      <c r="BE60" s="3437"/>
      <c r="BF60" s="3463"/>
      <c r="BG60" s="3463"/>
      <c r="BH60" s="3463"/>
      <c r="BI60" s="3464"/>
      <c r="BJ60" s="3432"/>
      <c r="BK60" s="3432"/>
      <c r="BL60" s="3431" t="str">
        <f>★その他入力!$BL$350</f>
        <v/>
      </c>
      <c r="BM60" s="3432"/>
      <c r="BN60" s="3432"/>
      <c r="BO60" s="3432"/>
      <c r="BP60" s="3432"/>
      <c r="BQ60" s="3432"/>
      <c r="BR60" s="3432"/>
      <c r="BS60" s="3432"/>
      <c r="BT60" s="3433"/>
      <c r="BU60" s="2638"/>
      <c r="BV60" s="2524"/>
      <c r="BW60" s="2524"/>
      <c r="BX60" s="2769"/>
      <c r="BY60" s="2769"/>
      <c r="BZ60" s="41"/>
      <c r="CA60" s="41"/>
      <c r="CB60" s="41"/>
      <c r="CC60" s="41"/>
      <c r="CD60" s="41"/>
      <c r="CE60" s="41"/>
      <c r="CF60" s="41"/>
      <c r="CG60" s="41"/>
      <c r="CH60" s="41"/>
    </row>
    <row r="61" spans="1:86" ht="4.5" customHeight="1" thickBot="1">
      <c r="A61" s="2290"/>
      <c r="B61" s="2290"/>
      <c r="C61" s="2290"/>
      <c r="D61" s="2290"/>
      <c r="E61" s="385"/>
      <c r="F61" s="2524"/>
      <c r="G61" s="2394"/>
      <c r="H61" s="2392"/>
      <c r="I61" s="2392"/>
      <c r="J61" s="2392"/>
      <c r="K61" s="2392"/>
      <c r="L61" s="2392"/>
      <c r="M61" s="2392"/>
      <c r="N61" s="2392"/>
      <c r="O61" s="2392"/>
      <c r="P61" s="2392"/>
      <c r="Q61" s="2392"/>
      <c r="R61" s="2392"/>
      <c r="S61" s="2392"/>
      <c r="T61" s="2392"/>
      <c r="U61" s="2392"/>
      <c r="V61" s="2392"/>
      <c r="W61" s="2392"/>
      <c r="X61" s="2392"/>
      <c r="Y61" s="2392"/>
      <c r="Z61" s="2392"/>
      <c r="AA61" s="2393"/>
      <c r="AB61" s="3437"/>
      <c r="AC61" s="3438"/>
      <c r="AD61" s="3454"/>
      <c r="AE61" s="3435"/>
      <c r="AF61" s="3435"/>
      <c r="AG61" s="3435"/>
      <c r="AH61" s="3435"/>
      <c r="AI61" s="3436"/>
      <c r="AJ61" s="3454"/>
      <c r="AK61" s="3435"/>
      <c r="AL61" s="3435"/>
      <c r="AM61" s="3435"/>
      <c r="AN61" s="3435"/>
      <c r="AO61" s="3436"/>
      <c r="AP61" s="3454"/>
      <c r="AQ61" s="3435"/>
      <c r="AR61" s="3435"/>
      <c r="AS61" s="3455"/>
      <c r="AT61" s="3449"/>
      <c r="AU61" s="3450"/>
      <c r="AV61" s="3450"/>
      <c r="AW61" s="3450"/>
      <c r="AX61" s="3450"/>
      <c r="AY61" s="3451"/>
      <c r="AZ61" s="3463"/>
      <c r="BA61" s="3463"/>
      <c r="BB61" s="3463"/>
      <c r="BC61" s="3463"/>
      <c r="BD61" s="3463"/>
      <c r="BE61" s="3437"/>
      <c r="BF61" s="3463"/>
      <c r="BG61" s="3463"/>
      <c r="BH61" s="3463"/>
      <c r="BI61" s="3464"/>
      <c r="BJ61" s="3461"/>
      <c r="BK61" s="3461"/>
      <c r="BL61" s="412"/>
      <c r="BM61" s="3434"/>
      <c r="BN61" s="3434"/>
      <c r="BO61" s="3434"/>
      <c r="BP61" s="3434"/>
      <c r="BQ61" s="3434"/>
      <c r="BR61" s="3434"/>
      <c r="BS61" s="3434"/>
      <c r="BT61" s="412"/>
      <c r="BU61" s="3425"/>
      <c r="BV61" s="2524"/>
      <c r="BW61" s="2524"/>
      <c r="BX61" s="2769"/>
      <c r="BY61" s="2769"/>
      <c r="BZ61" s="41"/>
      <c r="CA61" s="41"/>
      <c r="CB61" s="41"/>
      <c r="CC61" s="41"/>
      <c r="CD61" s="41"/>
      <c r="CE61" s="41"/>
      <c r="CF61" s="41"/>
      <c r="CG61" s="41"/>
      <c r="CH61" s="41"/>
    </row>
    <row r="62" spans="1:86" ht="4.5" customHeight="1" thickBot="1">
      <c r="A62" s="2290"/>
      <c r="B62" s="2290"/>
      <c r="C62" s="2290"/>
      <c r="D62" s="2290"/>
      <c r="E62" s="385"/>
      <c r="F62" s="2524"/>
      <c r="G62" s="2394" t="str">
        <f>★その他入力!$P$353</f>
        <v/>
      </c>
      <c r="H62" s="2392"/>
      <c r="I62" s="2392" t="str">
        <f>★その他入力!$Q$353</f>
        <v/>
      </c>
      <c r="J62" s="2392"/>
      <c r="K62" s="2392" t="str">
        <f>★その他入力!$R$353</f>
        <v/>
      </c>
      <c r="L62" s="2392"/>
      <c r="M62" s="2392" t="str">
        <f>★その他入力!$S$353</f>
        <v/>
      </c>
      <c r="N62" s="2392"/>
      <c r="O62" s="2392" t="str">
        <f>★その他入力!$T$353</f>
        <v/>
      </c>
      <c r="P62" s="2392"/>
      <c r="Q62" s="2392" t="str">
        <f>★その他入力!$U$353</f>
        <v/>
      </c>
      <c r="R62" s="2392"/>
      <c r="S62" s="2392" t="str">
        <f>★その他入力!$V$353</f>
        <v/>
      </c>
      <c r="T62" s="2392"/>
      <c r="U62" s="2392" t="str">
        <f>★その他入力!$W$353</f>
        <v/>
      </c>
      <c r="V62" s="2392"/>
      <c r="W62" s="2392" t="str">
        <f>★その他入力!$X$353</f>
        <v/>
      </c>
      <c r="X62" s="2392"/>
      <c r="Y62" s="2392" t="str">
        <f>★その他入力!$Y$353</f>
        <v/>
      </c>
      <c r="Z62" s="2392"/>
      <c r="AA62" s="2393"/>
      <c r="AB62" s="3437" t="str">
        <f>★その他入力!$BS$354</f>
        <v/>
      </c>
      <c r="AC62" s="3438"/>
      <c r="AD62" s="3454" t="str">
        <f>★その他入力!$BM$354</f>
        <v/>
      </c>
      <c r="AE62" s="3435"/>
      <c r="AF62" s="3435"/>
      <c r="AG62" s="3435" t="str">
        <f>★その他入力!$BN$354</f>
        <v/>
      </c>
      <c r="AH62" s="3435"/>
      <c r="AI62" s="3436"/>
      <c r="AJ62" s="3454" t="str">
        <f>★その他入力!$BO$354</f>
        <v/>
      </c>
      <c r="AK62" s="3435"/>
      <c r="AL62" s="3435"/>
      <c r="AM62" s="3435" t="str">
        <f>★その他入力!$BP$354</f>
        <v/>
      </c>
      <c r="AN62" s="3435"/>
      <c r="AO62" s="3436"/>
      <c r="AP62" s="3454" t="str">
        <f>★その他入力!$BQ$354</f>
        <v/>
      </c>
      <c r="AQ62" s="3435"/>
      <c r="AR62" s="3435" t="str">
        <f>★その他入力!$BR$354</f>
        <v/>
      </c>
      <c r="AS62" s="3455"/>
      <c r="AT62" s="3449" t="str">
        <f>IF(OR(★その他入力!$M$355="選択　▼", ★その他入力!$M$355=""),"1.男2.女",★その他入力!$M$355)</f>
        <v>1.男2.女</v>
      </c>
      <c r="AU62" s="3450"/>
      <c r="AV62" s="3450"/>
      <c r="AW62" s="3450"/>
      <c r="AX62" s="3450"/>
      <c r="AY62" s="3451"/>
      <c r="AZ62" s="3463">
        <f>★その他入力!M356</f>
        <v>0</v>
      </c>
      <c r="BA62" s="3463"/>
      <c r="BB62" s="3463"/>
      <c r="BC62" s="3463"/>
      <c r="BD62" s="3463"/>
      <c r="BE62" s="3437" t="str">
        <f>IF(★その他入力!$M$357="選択　▼","",★その他入力!$M$357)</f>
        <v/>
      </c>
      <c r="BF62" s="3463"/>
      <c r="BG62" s="3463"/>
      <c r="BH62" s="3463"/>
      <c r="BI62" s="3464"/>
      <c r="BJ62" s="3468" t="str">
        <f>★その他入力!$BM$358</f>
        <v/>
      </c>
      <c r="BK62" s="3468"/>
      <c r="BL62" s="410"/>
      <c r="BM62" s="2522"/>
      <c r="BN62" s="2522"/>
      <c r="BO62" s="2522"/>
      <c r="BP62" s="2522"/>
      <c r="BQ62" s="2522"/>
      <c r="BR62" s="2522"/>
      <c r="BS62" s="2522"/>
      <c r="BT62" s="410"/>
      <c r="BU62" s="2637"/>
      <c r="BV62" s="2524"/>
      <c r="BW62" s="2524"/>
      <c r="BX62" s="2769"/>
      <c r="BY62" s="2769"/>
      <c r="BZ62" s="41"/>
      <c r="CA62" s="41"/>
      <c r="CB62" s="41"/>
      <c r="CC62" s="41"/>
      <c r="CD62" s="41"/>
      <c r="CE62" s="41"/>
      <c r="CF62" s="41"/>
      <c r="CG62" s="41"/>
      <c r="CH62" s="41"/>
    </row>
    <row r="63" spans="1:86" ht="11.25" customHeight="1" thickBot="1">
      <c r="A63" s="2290"/>
      <c r="B63" s="2290"/>
      <c r="C63" s="2290"/>
      <c r="D63" s="2290"/>
      <c r="E63" s="411" t="s">
        <v>444</v>
      </c>
      <c r="F63" s="2524"/>
      <c r="G63" s="2394"/>
      <c r="H63" s="2392"/>
      <c r="I63" s="2392"/>
      <c r="J63" s="2392"/>
      <c r="K63" s="2392"/>
      <c r="L63" s="2392"/>
      <c r="M63" s="2392"/>
      <c r="N63" s="2392"/>
      <c r="O63" s="2392"/>
      <c r="P63" s="2392"/>
      <c r="Q63" s="2392"/>
      <c r="R63" s="2392"/>
      <c r="S63" s="2392"/>
      <c r="T63" s="2392"/>
      <c r="U63" s="2392"/>
      <c r="V63" s="2392"/>
      <c r="W63" s="2392"/>
      <c r="X63" s="2392"/>
      <c r="Y63" s="2392"/>
      <c r="Z63" s="2392"/>
      <c r="AA63" s="2393"/>
      <c r="AB63" s="3437"/>
      <c r="AC63" s="3438"/>
      <c r="AD63" s="3454"/>
      <c r="AE63" s="3435"/>
      <c r="AF63" s="3435"/>
      <c r="AG63" s="3435"/>
      <c r="AH63" s="3435"/>
      <c r="AI63" s="3436"/>
      <c r="AJ63" s="3454"/>
      <c r="AK63" s="3435"/>
      <c r="AL63" s="3435"/>
      <c r="AM63" s="3435"/>
      <c r="AN63" s="3435"/>
      <c r="AO63" s="3436"/>
      <c r="AP63" s="3454"/>
      <c r="AQ63" s="3435"/>
      <c r="AR63" s="3435"/>
      <c r="AS63" s="3455"/>
      <c r="AT63" s="3449"/>
      <c r="AU63" s="3450"/>
      <c r="AV63" s="3450"/>
      <c r="AW63" s="3450"/>
      <c r="AX63" s="3450"/>
      <c r="AY63" s="3451"/>
      <c r="AZ63" s="3463"/>
      <c r="BA63" s="3463"/>
      <c r="BB63" s="3463"/>
      <c r="BC63" s="3463"/>
      <c r="BD63" s="3463"/>
      <c r="BE63" s="3437"/>
      <c r="BF63" s="3463"/>
      <c r="BG63" s="3463"/>
      <c r="BH63" s="3463"/>
      <c r="BI63" s="3464"/>
      <c r="BJ63" s="3432"/>
      <c r="BK63" s="3432"/>
      <c r="BL63" s="3431" t="str">
        <f>★その他入力!$BL$359</f>
        <v/>
      </c>
      <c r="BM63" s="3432"/>
      <c r="BN63" s="3432"/>
      <c r="BO63" s="3432"/>
      <c r="BP63" s="3432"/>
      <c r="BQ63" s="3432"/>
      <c r="BR63" s="3432"/>
      <c r="BS63" s="3432"/>
      <c r="BT63" s="3433"/>
      <c r="BU63" s="2638"/>
      <c r="BV63" s="2524"/>
      <c r="BW63" s="2524"/>
      <c r="BX63" s="2769"/>
      <c r="BY63" s="2769"/>
      <c r="BZ63" s="41"/>
      <c r="CA63" s="41"/>
      <c r="CB63" s="41"/>
      <c r="CC63" s="41"/>
      <c r="CD63" s="41"/>
      <c r="CE63" s="41"/>
      <c r="CF63" s="41"/>
      <c r="CG63" s="41"/>
      <c r="CH63" s="41"/>
    </row>
    <row r="64" spans="1:86" ht="4.5" customHeight="1" thickBot="1">
      <c r="A64" s="2290"/>
      <c r="B64" s="2290"/>
      <c r="C64" s="2290"/>
      <c r="D64" s="2290"/>
      <c r="E64" s="385"/>
      <c r="F64" s="2524"/>
      <c r="G64" s="2394"/>
      <c r="H64" s="2392"/>
      <c r="I64" s="2392"/>
      <c r="J64" s="2392"/>
      <c r="K64" s="2392"/>
      <c r="L64" s="2392"/>
      <c r="M64" s="2392"/>
      <c r="N64" s="2392"/>
      <c r="O64" s="2392"/>
      <c r="P64" s="2392"/>
      <c r="Q64" s="2392"/>
      <c r="R64" s="2392"/>
      <c r="S64" s="2392"/>
      <c r="T64" s="2392"/>
      <c r="U64" s="2392"/>
      <c r="V64" s="2392"/>
      <c r="W64" s="2392"/>
      <c r="X64" s="2392"/>
      <c r="Y64" s="2392"/>
      <c r="Z64" s="2392"/>
      <c r="AA64" s="2393"/>
      <c r="AB64" s="3437"/>
      <c r="AC64" s="3438"/>
      <c r="AD64" s="3454"/>
      <c r="AE64" s="3435"/>
      <c r="AF64" s="3435"/>
      <c r="AG64" s="3435"/>
      <c r="AH64" s="3435"/>
      <c r="AI64" s="3436"/>
      <c r="AJ64" s="3454"/>
      <c r="AK64" s="3435"/>
      <c r="AL64" s="3435"/>
      <c r="AM64" s="3435"/>
      <c r="AN64" s="3435"/>
      <c r="AO64" s="3436"/>
      <c r="AP64" s="3454"/>
      <c r="AQ64" s="3435"/>
      <c r="AR64" s="3435"/>
      <c r="AS64" s="3455"/>
      <c r="AT64" s="3449"/>
      <c r="AU64" s="3450"/>
      <c r="AV64" s="3450"/>
      <c r="AW64" s="3450"/>
      <c r="AX64" s="3450"/>
      <c r="AY64" s="3451"/>
      <c r="AZ64" s="3463"/>
      <c r="BA64" s="3463"/>
      <c r="BB64" s="3463"/>
      <c r="BC64" s="3463"/>
      <c r="BD64" s="3463"/>
      <c r="BE64" s="3437"/>
      <c r="BF64" s="3463"/>
      <c r="BG64" s="3463"/>
      <c r="BH64" s="3463"/>
      <c r="BI64" s="3464"/>
      <c r="BJ64" s="3461"/>
      <c r="BK64" s="3461"/>
      <c r="BL64" s="412"/>
      <c r="BM64" s="3434"/>
      <c r="BN64" s="3434"/>
      <c r="BO64" s="3434"/>
      <c r="BP64" s="3434"/>
      <c r="BQ64" s="3434"/>
      <c r="BR64" s="3434"/>
      <c r="BS64" s="3434"/>
      <c r="BT64" s="412"/>
      <c r="BU64" s="3425"/>
      <c r="BV64" s="2524"/>
      <c r="BW64" s="2524"/>
      <c r="BX64" s="2769"/>
      <c r="BY64" s="2769"/>
      <c r="BZ64" s="41"/>
      <c r="CA64" s="41"/>
      <c r="CB64" s="41"/>
      <c r="CC64" s="41"/>
      <c r="CD64" s="41"/>
      <c r="CE64" s="41"/>
      <c r="CF64" s="41"/>
      <c r="CG64" s="41"/>
      <c r="CH64" s="41"/>
    </row>
    <row r="65" spans="1:86" ht="4.5" customHeight="1" thickBot="1">
      <c r="A65" s="2290"/>
      <c r="B65" s="2290"/>
      <c r="C65" s="2290"/>
      <c r="D65" s="2290"/>
      <c r="E65" s="385"/>
      <c r="F65" s="2524"/>
      <c r="G65" s="2394" t="str">
        <f>★その他入力!$P$362</f>
        <v/>
      </c>
      <c r="H65" s="2392"/>
      <c r="I65" s="2392" t="str">
        <f>★その他入力!$Q$362</f>
        <v/>
      </c>
      <c r="J65" s="2392"/>
      <c r="K65" s="2392" t="str">
        <f>★その他入力!$R$362</f>
        <v/>
      </c>
      <c r="L65" s="2392"/>
      <c r="M65" s="2392" t="str">
        <f>★その他入力!$S$362</f>
        <v/>
      </c>
      <c r="N65" s="2392"/>
      <c r="O65" s="2392" t="str">
        <f>★その他入力!$T$362</f>
        <v/>
      </c>
      <c r="P65" s="2392"/>
      <c r="Q65" s="2392" t="str">
        <f>★その他入力!$U$362</f>
        <v/>
      </c>
      <c r="R65" s="2392"/>
      <c r="S65" s="2392" t="str">
        <f>★その他入力!$V$362</f>
        <v/>
      </c>
      <c r="T65" s="2392"/>
      <c r="U65" s="2392" t="str">
        <f>★その他入力!$W$362</f>
        <v/>
      </c>
      <c r="V65" s="2392"/>
      <c r="W65" s="2392" t="str">
        <f>★その他入力!$X$362</f>
        <v/>
      </c>
      <c r="X65" s="2392"/>
      <c r="Y65" s="2392" t="str">
        <f>★その他入力!$Y$362</f>
        <v/>
      </c>
      <c r="Z65" s="2392"/>
      <c r="AA65" s="2393"/>
      <c r="AB65" s="3437" t="str">
        <f>★その他入力!$BS$363</f>
        <v/>
      </c>
      <c r="AC65" s="3438"/>
      <c r="AD65" s="3454" t="str">
        <f>★その他入力!$BM$363</f>
        <v/>
      </c>
      <c r="AE65" s="3435"/>
      <c r="AF65" s="3435"/>
      <c r="AG65" s="3435" t="str">
        <f>★その他入力!$BN$363</f>
        <v/>
      </c>
      <c r="AH65" s="3435"/>
      <c r="AI65" s="3436"/>
      <c r="AJ65" s="3454" t="str">
        <f>★その他入力!$BO$363</f>
        <v/>
      </c>
      <c r="AK65" s="3435"/>
      <c r="AL65" s="3435"/>
      <c r="AM65" s="3435" t="str">
        <f>★その他入力!$BP$363</f>
        <v/>
      </c>
      <c r="AN65" s="3435"/>
      <c r="AO65" s="3436"/>
      <c r="AP65" s="3454" t="str">
        <f>★その他入力!$BQ$363</f>
        <v/>
      </c>
      <c r="AQ65" s="3435"/>
      <c r="AR65" s="3435" t="str">
        <f>★その他入力!$BR$363</f>
        <v/>
      </c>
      <c r="AS65" s="3455"/>
      <c r="AT65" s="3449" t="str">
        <f>IF(OR(★その他入力!$M$364="選択　▼", ★その他入力!$M$364=""),"1.男2.女",★その他入力!$M$364)</f>
        <v>1.男2.女</v>
      </c>
      <c r="AU65" s="3450"/>
      <c r="AV65" s="3450"/>
      <c r="AW65" s="3450"/>
      <c r="AX65" s="3450"/>
      <c r="AY65" s="3451"/>
      <c r="AZ65" s="3463">
        <f>★その他入力!M365</f>
        <v>0</v>
      </c>
      <c r="BA65" s="3463"/>
      <c r="BB65" s="3463"/>
      <c r="BC65" s="3463"/>
      <c r="BD65" s="3463"/>
      <c r="BE65" s="3437" t="str">
        <f>IF(★その他入力!$M$366="選択　▼","",★その他入力!$M$366)</f>
        <v/>
      </c>
      <c r="BF65" s="3463"/>
      <c r="BG65" s="3463"/>
      <c r="BH65" s="3463"/>
      <c r="BI65" s="3464"/>
      <c r="BJ65" s="3468" t="str">
        <f>★その他入力!$BM$367</f>
        <v/>
      </c>
      <c r="BK65" s="3468"/>
      <c r="BL65" s="410"/>
      <c r="BM65" s="2522"/>
      <c r="BN65" s="2522"/>
      <c r="BO65" s="2522"/>
      <c r="BP65" s="2522"/>
      <c r="BQ65" s="2522"/>
      <c r="BR65" s="2522"/>
      <c r="BS65" s="2522"/>
      <c r="BT65" s="410"/>
      <c r="BU65" s="2637"/>
      <c r="BV65" s="2524"/>
      <c r="BW65" s="2524"/>
      <c r="BX65" s="2769"/>
      <c r="BY65" s="2769"/>
      <c r="BZ65" s="41"/>
      <c r="CA65" s="41"/>
      <c r="CB65" s="41"/>
      <c r="CC65" s="41"/>
      <c r="CD65" s="41"/>
      <c r="CE65" s="41"/>
      <c r="CF65" s="41"/>
      <c r="CG65" s="41"/>
      <c r="CH65" s="41"/>
    </row>
    <row r="66" spans="1:86" ht="11.25" customHeight="1" thickBot="1">
      <c r="A66" s="2290"/>
      <c r="B66" s="2290"/>
      <c r="C66" s="2290"/>
      <c r="D66" s="2290"/>
      <c r="E66" s="411" t="s">
        <v>445</v>
      </c>
      <c r="F66" s="2524"/>
      <c r="G66" s="2394"/>
      <c r="H66" s="2392"/>
      <c r="I66" s="2392"/>
      <c r="J66" s="2392"/>
      <c r="K66" s="2392"/>
      <c r="L66" s="2392"/>
      <c r="M66" s="2392"/>
      <c r="N66" s="2392"/>
      <c r="O66" s="2392"/>
      <c r="P66" s="2392"/>
      <c r="Q66" s="2392"/>
      <c r="R66" s="2392"/>
      <c r="S66" s="2392"/>
      <c r="T66" s="2392"/>
      <c r="U66" s="2392"/>
      <c r="V66" s="2392"/>
      <c r="W66" s="2392"/>
      <c r="X66" s="2392"/>
      <c r="Y66" s="2392"/>
      <c r="Z66" s="2392"/>
      <c r="AA66" s="2393"/>
      <c r="AB66" s="3437"/>
      <c r="AC66" s="3438"/>
      <c r="AD66" s="3454"/>
      <c r="AE66" s="3435"/>
      <c r="AF66" s="3435"/>
      <c r="AG66" s="3435"/>
      <c r="AH66" s="3435"/>
      <c r="AI66" s="3436"/>
      <c r="AJ66" s="3454"/>
      <c r="AK66" s="3435"/>
      <c r="AL66" s="3435"/>
      <c r="AM66" s="3435"/>
      <c r="AN66" s="3435"/>
      <c r="AO66" s="3436"/>
      <c r="AP66" s="3454"/>
      <c r="AQ66" s="3435"/>
      <c r="AR66" s="3435"/>
      <c r="AS66" s="3455"/>
      <c r="AT66" s="3449"/>
      <c r="AU66" s="3450"/>
      <c r="AV66" s="3450"/>
      <c r="AW66" s="3450"/>
      <c r="AX66" s="3450"/>
      <c r="AY66" s="3451"/>
      <c r="AZ66" s="3463"/>
      <c r="BA66" s="3463"/>
      <c r="BB66" s="3463"/>
      <c r="BC66" s="3463"/>
      <c r="BD66" s="3463"/>
      <c r="BE66" s="3437"/>
      <c r="BF66" s="3463"/>
      <c r="BG66" s="3463"/>
      <c r="BH66" s="3463"/>
      <c r="BI66" s="3464"/>
      <c r="BJ66" s="3432"/>
      <c r="BK66" s="3432"/>
      <c r="BL66" s="3431" t="str">
        <f>★その他入力!$BL$368</f>
        <v/>
      </c>
      <c r="BM66" s="3432"/>
      <c r="BN66" s="3432"/>
      <c r="BO66" s="3432"/>
      <c r="BP66" s="3432"/>
      <c r="BQ66" s="3432"/>
      <c r="BR66" s="3432"/>
      <c r="BS66" s="3432"/>
      <c r="BT66" s="3433"/>
      <c r="BU66" s="2638"/>
      <c r="BV66" s="2524"/>
      <c r="BW66" s="2524"/>
      <c r="BX66" s="2769"/>
      <c r="BY66" s="2769"/>
      <c r="BZ66" s="41"/>
      <c r="CA66" s="41"/>
      <c r="CB66" s="41"/>
      <c r="CC66" s="41"/>
      <c r="CD66" s="41"/>
      <c r="CE66" s="41"/>
      <c r="CF66" s="41"/>
      <c r="CG66" s="41"/>
      <c r="CH66" s="41"/>
    </row>
    <row r="67" spans="1:86" ht="4.5" customHeight="1" thickBot="1">
      <c r="A67" s="2290"/>
      <c r="B67" s="2290"/>
      <c r="C67" s="2290"/>
      <c r="D67" s="2290"/>
      <c r="E67" s="385"/>
      <c r="F67" s="2524"/>
      <c r="G67" s="2394"/>
      <c r="H67" s="2392"/>
      <c r="I67" s="2392"/>
      <c r="J67" s="2392"/>
      <c r="K67" s="2392"/>
      <c r="L67" s="2392"/>
      <c r="M67" s="2392"/>
      <c r="N67" s="2392"/>
      <c r="O67" s="2392"/>
      <c r="P67" s="2392"/>
      <c r="Q67" s="2392"/>
      <c r="R67" s="2392"/>
      <c r="S67" s="2392"/>
      <c r="T67" s="2392"/>
      <c r="U67" s="2392"/>
      <c r="V67" s="2392"/>
      <c r="W67" s="2392"/>
      <c r="X67" s="2392"/>
      <c r="Y67" s="2392"/>
      <c r="Z67" s="2392"/>
      <c r="AA67" s="2393"/>
      <c r="AB67" s="3437"/>
      <c r="AC67" s="3438"/>
      <c r="AD67" s="3454"/>
      <c r="AE67" s="3435"/>
      <c r="AF67" s="3435"/>
      <c r="AG67" s="3435"/>
      <c r="AH67" s="3435"/>
      <c r="AI67" s="3436"/>
      <c r="AJ67" s="3454"/>
      <c r="AK67" s="3435"/>
      <c r="AL67" s="3435"/>
      <c r="AM67" s="3435"/>
      <c r="AN67" s="3435"/>
      <c r="AO67" s="3436"/>
      <c r="AP67" s="3454"/>
      <c r="AQ67" s="3435"/>
      <c r="AR67" s="3435"/>
      <c r="AS67" s="3455"/>
      <c r="AT67" s="3449"/>
      <c r="AU67" s="3450"/>
      <c r="AV67" s="3450"/>
      <c r="AW67" s="3450"/>
      <c r="AX67" s="3450"/>
      <c r="AY67" s="3451"/>
      <c r="AZ67" s="3463"/>
      <c r="BA67" s="3463"/>
      <c r="BB67" s="3463"/>
      <c r="BC67" s="3463"/>
      <c r="BD67" s="3463"/>
      <c r="BE67" s="3437"/>
      <c r="BF67" s="3463"/>
      <c r="BG67" s="3463"/>
      <c r="BH67" s="3463"/>
      <c r="BI67" s="3464"/>
      <c r="BJ67" s="3461"/>
      <c r="BK67" s="3461"/>
      <c r="BL67" s="412"/>
      <c r="BM67" s="3434"/>
      <c r="BN67" s="3434"/>
      <c r="BO67" s="3434"/>
      <c r="BP67" s="3434"/>
      <c r="BQ67" s="3434"/>
      <c r="BR67" s="3434"/>
      <c r="BS67" s="3434"/>
      <c r="BT67" s="412"/>
      <c r="BU67" s="3425"/>
      <c r="BV67" s="2524"/>
      <c r="BW67" s="2524"/>
      <c r="BX67" s="2769"/>
      <c r="BY67" s="2769"/>
      <c r="BZ67" s="41"/>
      <c r="CA67" s="41"/>
      <c r="CB67" s="41"/>
      <c r="CC67" s="41"/>
      <c r="CD67" s="41"/>
      <c r="CE67" s="41"/>
      <c r="CF67" s="41"/>
      <c r="CG67" s="41"/>
      <c r="CH67" s="41"/>
    </row>
    <row r="68" spans="1:86" ht="4.5" customHeight="1" thickBot="1">
      <c r="A68" s="2290"/>
      <c r="B68" s="2290"/>
      <c r="C68" s="2290"/>
      <c r="D68" s="2290"/>
      <c r="E68" s="385"/>
      <c r="F68" s="2524"/>
      <c r="G68" s="2394" t="str">
        <f>★その他入力!$P$371</f>
        <v/>
      </c>
      <c r="H68" s="2392"/>
      <c r="I68" s="2392" t="str">
        <f>★その他入力!$Q$371</f>
        <v/>
      </c>
      <c r="J68" s="2392"/>
      <c r="K68" s="2392" t="str">
        <f>★その他入力!$R$371</f>
        <v/>
      </c>
      <c r="L68" s="2392"/>
      <c r="M68" s="2392" t="str">
        <f>★その他入力!$S$371</f>
        <v/>
      </c>
      <c r="N68" s="2392"/>
      <c r="O68" s="2392" t="str">
        <f>★その他入力!$T$371</f>
        <v/>
      </c>
      <c r="P68" s="2392"/>
      <c r="Q68" s="2392" t="str">
        <f>★その他入力!$U$371</f>
        <v/>
      </c>
      <c r="R68" s="2392"/>
      <c r="S68" s="2392" t="str">
        <f>★その他入力!$V$371</f>
        <v/>
      </c>
      <c r="T68" s="2392"/>
      <c r="U68" s="2392" t="str">
        <f>★その他入力!$W$371</f>
        <v/>
      </c>
      <c r="V68" s="2392"/>
      <c r="W68" s="2392" t="str">
        <f>★その他入力!$X$371</f>
        <v/>
      </c>
      <c r="X68" s="2392"/>
      <c r="Y68" s="2392" t="str">
        <f>★その他入力!$Y$371</f>
        <v/>
      </c>
      <c r="Z68" s="2392"/>
      <c r="AA68" s="2393"/>
      <c r="AB68" s="3437" t="str">
        <f>★その他入力!$BS$372</f>
        <v/>
      </c>
      <c r="AC68" s="3438"/>
      <c r="AD68" s="3454" t="str">
        <f>★その他入力!$BM$372</f>
        <v/>
      </c>
      <c r="AE68" s="3435"/>
      <c r="AF68" s="3435"/>
      <c r="AG68" s="3435" t="str">
        <f>★その他入力!$BN$372</f>
        <v/>
      </c>
      <c r="AH68" s="3435"/>
      <c r="AI68" s="3436"/>
      <c r="AJ68" s="3454" t="str">
        <f>★その他入力!$BO$372</f>
        <v/>
      </c>
      <c r="AK68" s="3435"/>
      <c r="AL68" s="3435"/>
      <c r="AM68" s="3435" t="str">
        <f>★その他入力!$BP$372</f>
        <v/>
      </c>
      <c r="AN68" s="3435"/>
      <c r="AO68" s="3436"/>
      <c r="AP68" s="3454" t="str">
        <f>★その他入力!$BQ$372</f>
        <v/>
      </c>
      <c r="AQ68" s="3435"/>
      <c r="AR68" s="3435" t="str">
        <f>★その他入力!$BR$372</f>
        <v/>
      </c>
      <c r="AS68" s="3455"/>
      <c r="AT68" s="3449" t="str">
        <f>IF(OR(★その他入力!$M$373="選択　▼", ★その他入力!$M$373=""),"1.男2.女",★その他入力!$M$373)</f>
        <v>1.男2.女</v>
      </c>
      <c r="AU68" s="3450"/>
      <c r="AV68" s="3450"/>
      <c r="AW68" s="3450"/>
      <c r="AX68" s="3450"/>
      <c r="AY68" s="3451"/>
      <c r="AZ68" s="3463">
        <f>★その他入力!M374</f>
        <v>0</v>
      </c>
      <c r="BA68" s="3463"/>
      <c r="BB68" s="3463"/>
      <c r="BC68" s="3463"/>
      <c r="BD68" s="3463"/>
      <c r="BE68" s="3437" t="str">
        <f>IF(★その他入力!$M$375="選択　▼","",★その他入力!$M$375)</f>
        <v/>
      </c>
      <c r="BF68" s="3463"/>
      <c r="BG68" s="3463"/>
      <c r="BH68" s="3463"/>
      <c r="BI68" s="3464"/>
      <c r="BJ68" s="3468" t="str">
        <f>★その他入力!$BM$376</f>
        <v/>
      </c>
      <c r="BK68" s="3468"/>
      <c r="BL68" s="410"/>
      <c r="BM68" s="2522"/>
      <c r="BN68" s="2522"/>
      <c r="BO68" s="2522"/>
      <c r="BP68" s="2522"/>
      <c r="BQ68" s="2522"/>
      <c r="BR68" s="2522"/>
      <c r="BS68" s="2522"/>
      <c r="BT68" s="410"/>
      <c r="BU68" s="2637"/>
      <c r="BV68" s="2524"/>
      <c r="BW68" s="2524"/>
      <c r="BX68" s="2769"/>
      <c r="BY68" s="2769"/>
      <c r="BZ68" s="41"/>
      <c r="CA68" s="41"/>
      <c r="CB68" s="41"/>
      <c r="CC68" s="41"/>
      <c r="CD68" s="41"/>
      <c r="CE68" s="41"/>
      <c r="CF68" s="41"/>
      <c r="CG68" s="41"/>
      <c r="CH68" s="41"/>
    </row>
    <row r="69" spans="1:86" ht="11.25" customHeight="1" thickBot="1">
      <c r="A69" s="2290"/>
      <c r="B69" s="2290"/>
      <c r="C69" s="2290"/>
      <c r="D69" s="2290"/>
      <c r="E69" s="411" t="s">
        <v>446</v>
      </c>
      <c r="F69" s="2524"/>
      <c r="G69" s="2394"/>
      <c r="H69" s="2392"/>
      <c r="I69" s="2392"/>
      <c r="J69" s="2392"/>
      <c r="K69" s="2392"/>
      <c r="L69" s="2392"/>
      <c r="M69" s="2392"/>
      <c r="N69" s="2392"/>
      <c r="O69" s="2392"/>
      <c r="P69" s="2392"/>
      <c r="Q69" s="2392"/>
      <c r="R69" s="2392"/>
      <c r="S69" s="2392"/>
      <c r="T69" s="2392"/>
      <c r="U69" s="2392"/>
      <c r="V69" s="2392"/>
      <c r="W69" s="2392"/>
      <c r="X69" s="2392"/>
      <c r="Y69" s="2392"/>
      <c r="Z69" s="2392"/>
      <c r="AA69" s="2393"/>
      <c r="AB69" s="3437"/>
      <c r="AC69" s="3438"/>
      <c r="AD69" s="3454"/>
      <c r="AE69" s="3435"/>
      <c r="AF69" s="3435"/>
      <c r="AG69" s="3435"/>
      <c r="AH69" s="3435"/>
      <c r="AI69" s="3436"/>
      <c r="AJ69" s="3454"/>
      <c r="AK69" s="3435"/>
      <c r="AL69" s="3435"/>
      <c r="AM69" s="3435"/>
      <c r="AN69" s="3435"/>
      <c r="AO69" s="3436"/>
      <c r="AP69" s="3454"/>
      <c r="AQ69" s="3435"/>
      <c r="AR69" s="3435"/>
      <c r="AS69" s="3455"/>
      <c r="AT69" s="3449"/>
      <c r="AU69" s="3450"/>
      <c r="AV69" s="3450"/>
      <c r="AW69" s="3450"/>
      <c r="AX69" s="3450"/>
      <c r="AY69" s="3451"/>
      <c r="AZ69" s="3463"/>
      <c r="BA69" s="3463"/>
      <c r="BB69" s="3463"/>
      <c r="BC69" s="3463"/>
      <c r="BD69" s="3463"/>
      <c r="BE69" s="3437"/>
      <c r="BF69" s="3463"/>
      <c r="BG69" s="3463"/>
      <c r="BH69" s="3463"/>
      <c r="BI69" s="3464"/>
      <c r="BJ69" s="3432"/>
      <c r="BK69" s="3432"/>
      <c r="BL69" s="3431" t="str">
        <f>★その他入力!$BL$377</f>
        <v/>
      </c>
      <c r="BM69" s="3432"/>
      <c r="BN69" s="3432"/>
      <c r="BO69" s="3432"/>
      <c r="BP69" s="3432"/>
      <c r="BQ69" s="3432"/>
      <c r="BR69" s="3432"/>
      <c r="BS69" s="3432"/>
      <c r="BT69" s="3433"/>
      <c r="BU69" s="2638"/>
      <c r="BV69" s="2524"/>
      <c r="BW69" s="2524"/>
      <c r="BX69" s="2769"/>
      <c r="BY69" s="2769"/>
      <c r="BZ69" s="41"/>
      <c r="CA69" s="41"/>
      <c r="CB69" s="41"/>
      <c r="CC69" s="41"/>
      <c r="CD69" s="41"/>
      <c r="CE69" s="41"/>
      <c r="CF69" s="41"/>
      <c r="CG69" s="41"/>
      <c r="CH69" s="41"/>
    </row>
    <row r="70" spans="1:86" ht="4.5" customHeight="1" thickBot="1">
      <c r="A70" s="2290"/>
      <c r="B70" s="2290"/>
      <c r="C70" s="2290"/>
      <c r="D70" s="2290"/>
      <c r="E70" s="385"/>
      <c r="F70" s="2524"/>
      <c r="G70" s="2394"/>
      <c r="H70" s="2392"/>
      <c r="I70" s="2392"/>
      <c r="J70" s="2392"/>
      <c r="K70" s="2392"/>
      <c r="L70" s="2392"/>
      <c r="M70" s="2392"/>
      <c r="N70" s="2392"/>
      <c r="O70" s="2392"/>
      <c r="P70" s="2392"/>
      <c r="Q70" s="2392"/>
      <c r="R70" s="2392"/>
      <c r="S70" s="2392"/>
      <c r="T70" s="2392"/>
      <c r="U70" s="2392"/>
      <c r="V70" s="2392"/>
      <c r="W70" s="2392"/>
      <c r="X70" s="2392"/>
      <c r="Y70" s="2392"/>
      <c r="Z70" s="2392"/>
      <c r="AA70" s="2393"/>
      <c r="AB70" s="3437"/>
      <c r="AC70" s="3438"/>
      <c r="AD70" s="3454"/>
      <c r="AE70" s="3435"/>
      <c r="AF70" s="3435"/>
      <c r="AG70" s="3435"/>
      <c r="AH70" s="3435"/>
      <c r="AI70" s="3436"/>
      <c r="AJ70" s="3454"/>
      <c r="AK70" s="3435"/>
      <c r="AL70" s="3435"/>
      <c r="AM70" s="3435"/>
      <c r="AN70" s="3435"/>
      <c r="AO70" s="3436"/>
      <c r="AP70" s="3454"/>
      <c r="AQ70" s="3435"/>
      <c r="AR70" s="3435"/>
      <c r="AS70" s="3455"/>
      <c r="AT70" s="3449"/>
      <c r="AU70" s="3450"/>
      <c r="AV70" s="3450"/>
      <c r="AW70" s="3450"/>
      <c r="AX70" s="3450"/>
      <c r="AY70" s="3451"/>
      <c r="AZ70" s="3463"/>
      <c r="BA70" s="3463"/>
      <c r="BB70" s="3463"/>
      <c r="BC70" s="3463"/>
      <c r="BD70" s="3463"/>
      <c r="BE70" s="3437"/>
      <c r="BF70" s="3463"/>
      <c r="BG70" s="3463"/>
      <c r="BH70" s="3463"/>
      <c r="BI70" s="3464"/>
      <c r="BJ70" s="3461"/>
      <c r="BK70" s="3461"/>
      <c r="BL70" s="412"/>
      <c r="BM70" s="3434"/>
      <c r="BN70" s="3434"/>
      <c r="BO70" s="3434"/>
      <c r="BP70" s="3434"/>
      <c r="BQ70" s="3434"/>
      <c r="BR70" s="3434"/>
      <c r="BS70" s="3434"/>
      <c r="BT70" s="412"/>
      <c r="BU70" s="3425"/>
      <c r="BV70" s="2524"/>
      <c r="BW70" s="2524"/>
      <c r="BX70" s="2769"/>
      <c r="BY70" s="2769"/>
      <c r="BZ70" s="41"/>
      <c r="CA70" s="41"/>
      <c r="CB70" s="41"/>
      <c r="CC70" s="41"/>
      <c r="CD70" s="41"/>
      <c r="CE70" s="41"/>
      <c r="CF70" s="41"/>
      <c r="CG70" s="41"/>
      <c r="CH70" s="41"/>
    </row>
    <row r="71" spans="1:86" ht="4.5" customHeight="1" thickBot="1">
      <c r="A71" s="2290"/>
      <c r="B71" s="2290"/>
      <c r="C71" s="2290"/>
      <c r="D71" s="2290"/>
      <c r="E71" s="385"/>
      <c r="F71" s="2524"/>
      <c r="G71" s="2394" t="str">
        <f>★その他入力!$P$380</f>
        <v/>
      </c>
      <c r="H71" s="2392"/>
      <c r="I71" s="2392" t="str">
        <f>★その他入力!$Q$380</f>
        <v/>
      </c>
      <c r="J71" s="2392"/>
      <c r="K71" s="2392" t="str">
        <f>★その他入力!$R$380</f>
        <v/>
      </c>
      <c r="L71" s="2392"/>
      <c r="M71" s="2392" t="str">
        <f>★その他入力!$S$380</f>
        <v/>
      </c>
      <c r="N71" s="2392"/>
      <c r="O71" s="2392" t="str">
        <f>★その他入力!$T$380</f>
        <v/>
      </c>
      <c r="P71" s="2392"/>
      <c r="Q71" s="2392" t="str">
        <f>★その他入力!$U$380</f>
        <v/>
      </c>
      <c r="R71" s="2392"/>
      <c r="S71" s="2392" t="str">
        <f>★その他入力!$V$380</f>
        <v/>
      </c>
      <c r="T71" s="2392"/>
      <c r="U71" s="2392" t="str">
        <f>★その他入力!$W$380</f>
        <v/>
      </c>
      <c r="V71" s="2392"/>
      <c r="W71" s="2392" t="str">
        <f>★その他入力!$X$380</f>
        <v/>
      </c>
      <c r="X71" s="2392"/>
      <c r="Y71" s="2392" t="str">
        <f>★その他入力!$Y$380</f>
        <v/>
      </c>
      <c r="Z71" s="2392"/>
      <c r="AA71" s="2393"/>
      <c r="AB71" s="3437" t="str">
        <f>★その他入力!$BS$381</f>
        <v/>
      </c>
      <c r="AC71" s="3438"/>
      <c r="AD71" s="3454" t="str">
        <f>★その他入力!$BM$381</f>
        <v/>
      </c>
      <c r="AE71" s="3435"/>
      <c r="AF71" s="3435"/>
      <c r="AG71" s="3435" t="str">
        <f>★その他入力!$BN$381</f>
        <v/>
      </c>
      <c r="AH71" s="3435"/>
      <c r="AI71" s="3436"/>
      <c r="AJ71" s="3454" t="str">
        <f>★その他入力!$BO$381</f>
        <v/>
      </c>
      <c r="AK71" s="3435"/>
      <c r="AL71" s="3435"/>
      <c r="AM71" s="3435" t="str">
        <f>★その他入力!$BP$381</f>
        <v/>
      </c>
      <c r="AN71" s="3435"/>
      <c r="AO71" s="3436"/>
      <c r="AP71" s="3454" t="str">
        <f>★その他入力!$BQ$381</f>
        <v/>
      </c>
      <c r="AQ71" s="3435"/>
      <c r="AR71" s="3435" t="str">
        <f>★その他入力!$BR$381</f>
        <v/>
      </c>
      <c r="AS71" s="3455"/>
      <c r="AT71" s="3449" t="str">
        <f>IF(OR(★その他入力!$M$382="選択　▼", ★その他入力!$M$382=""),"1.男2.女",★その他入力!$M$382)</f>
        <v>1.男2.女</v>
      </c>
      <c r="AU71" s="3450"/>
      <c r="AV71" s="3450"/>
      <c r="AW71" s="3450"/>
      <c r="AX71" s="3450"/>
      <c r="AY71" s="3451"/>
      <c r="AZ71" s="3463">
        <f>★その他入力!M383</f>
        <v>0</v>
      </c>
      <c r="BA71" s="3463"/>
      <c r="BB71" s="3463"/>
      <c r="BC71" s="3463"/>
      <c r="BD71" s="3463"/>
      <c r="BE71" s="3437" t="str">
        <f>IF(★その他入力!$M$384="選択　▼","",★その他入力!$M$384)</f>
        <v/>
      </c>
      <c r="BF71" s="3463"/>
      <c r="BG71" s="3463"/>
      <c r="BH71" s="3463"/>
      <c r="BI71" s="3464"/>
      <c r="BJ71" s="3468" t="str">
        <f>★その他入力!$BM$385</f>
        <v/>
      </c>
      <c r="BK71" s="3468"/>
      <c r="BL71" s="410"/>
      <c r="BM71" s="2522"/>
      <c r="BN71" s="2522"/>
      <c r="BO71" s="2522"/>
      <c r="BP71" s="2522"/>
      <c r="BQ71" s="2522"/>
      <c r="BR71" s="2522"/>
      <c r="BS71" s="2522"/>
      <c r="BT71" s="410"/>
      <c r="BU71" s="2637"/>
      <c r="BV71" s="2524"/>
      <c r="BW71" s="2524"/>
      <c r="BX71" s="2769"/>
      <c r="BY71" s="2769"/>
      <c r="BZ71" s="41"/>
      <c r="CA71" s="41"/>
      <c r="CB71" s="41"/>
      <c r="CC71" s="41"/>
      <c r="CD71" s="41"/>
      <c r="CE71" s="41"/>
      <c r="CF71" s="41"/>
      <c r="CG71" s="41"/>
      <c r="CH71" s="41"/>
    </row>
    <row r="72" spans="1:86" ht="11.25" customHeight="1" thickBot="1">
      <c r="A72" s="2290"/>
      <c r="B72" s="2290"/>
      <c r="C72" s="2290"/>
      <c r="D72" s="2290"/>
      <c r="E72" s="411" t="s">
        <v>447</v>
      </c>
      <c r="F72" s="2524"/>
      <c r="G72" s="2394"/>
      <c r="H72" s="2392"/>
      <c r="I72" s="2392"/>
      <c r="J72" s="2392"/>
      <c r="K72" s="2392"/>
      <c r="L72" s="2392"/>
      <c r="M72" s="2392"/>
      <c r="N72" s="2392"/>
      <c r="O72" s="2392"/>
      <c r="P72" s="2392"/>
      <c r="Q72" s="2392"/>
      <c r="R72" s="2392"/>
      <c r="S72" s="2392"/>
      <c r="T72" s="2392"/>
      <c r="U72" s="2392"/>
      <c r="V72" s="2392"/>
      <c r="W72" s="2392"/>
      <c r="X72" s="2392"/>
      <c r="Y72" s="2392"/>
      <c r="Z72" s="2392"/>
      <c r="AA72" s="2393"/>
      <c r="AB72" s="3437"/>
      <c r="AC72" s="3438"/>
      <c r="AD72" s="3454"/>
      <c r="AE72" s="3435"/>
      <c r="AF72" s="3435"/>
      <c r="AG72" s="3435"/>
      <c r="AH72" s="3435"/>
      <c r="AI72" s="3436"/>
      <c r="AJ72" s="3454"/>
      <c r="AK72" s="3435"/>
      <c r="AL72" s="3435"/>
      <c r="AM72" s="3435"/>
      <c r="AN72" s="3435"/>
      <c r="AO72" s="3436"/>
      <c r="AP72" s="3454"/>
      <c r="AQ72" s="3435"/>
      <c r="AR72" s="3435"/>
      <c r="AS72" s="3455"/>
      <c r="AT72" s="3449"/>
      <c r="AU72" s="3450"/>
      <c r="AV72" s="3450"/>
      <c r="AW72" s="3450"/>
      <c r="AX72" s="3450"/>
      <c r="AY72" s="3451"/>
      <c r="AZ72" s="3463"/>
      <c r="BA72" s="3463"/>
      <c r="BB72" s="3463"/>
      <c r="BC72" s="3463"/>
      <c r="BD72" s="3463"/>
      <c r="BE72" s="3437"/>
      <c r="BF72" s="3463"/>
      <c r="BG72" s="3463"/>
      <c r="BH72" s="3463"/>
      <c r="BI72" s="3464"/>
      <c r="BJ72" s="3432"/>
      <c r="BK72" s="3432"/>
      <c r="BL72" s="3431" t="str">
        <f>★その他入力!$BL$386</f>
        <v/>
      </c>
      <c r="BM72" s="3432"/>
      <c r="BN72" s="3432"/>
      <c r="BO72" s="3432"/>
      <c r="BP72" s="3432"/>
      <c r="BQ72" s="3432"/>
      <c r="BR72" s="3432"/>
      <c r="BS72" s="3432"/>
      <c r="BT72" s="3433"/>
      <c r="BU72" s="2638"/>
      <c r="BV72" s="2524"/>
      <c r="BW72" s="2524"/>
      <c r="BX72" s="2769"/>
      <c r="BY72" s="2769"/>
      <c r="BZ72" s="41"/>
      <c r="CA72" s="41"/>
      <c r="CB72" s="41"/>
      <c r="CC72" s="41"/>
      <c r="CD72" s="41"/>
      <c r="CE72" s="41"/>
      <c r="CF72" s="41"/>
      <c r="CG72" s="41"/>
      <c r="CH72" s="41"/>
    </row>
    <row r="73" spans="1:86" ht="4.5" customHeight="1" thickBot="1">
      <c r="A73" s="2290"/>
      <c r="B73" s="2290"/>
      <c r="C73" s="2290"/>
      <c r="D73" s="2290"/>
      <c r="E73" s="385"/>
      <c r="F73" s="2524"/>
      <c r="G73" s="2394"/>
      <c r="H73" s="2392"/>
      <c r="I73" s="2392"/>
      <c r="J73" s="2392"/>
      <c r="K73" s="2392"/>
      <c r="L73" s="2392"/>
      <c r="M73" s="2392"/>
      <c r="N73" s="2392"/>
      <c r="O73" s="2392"/>
      <c r="P73" s="2392"/>
      <c r="Q73" s="2392"/>
      <c r="R73" s="2392"/>
      <c r="S73" s="2392"/>
      <c r="T73" s="2392"/>
      <c r="U73" s="2392"/>
      <c r="V73" s="2392"/>
      <c r="W73" s="2392"/>
      <c r="X73" s="2392"/>
      <c r="Y73" s="2392"/>
      <c r="Z73" s="2392"/>
      <c r="AA73" s="2393"/>
      <c r="AB73" s="3437"/>
      <c r="AC73" s="3438"/>
      <c r="AD73" s="3454"/>
      <c r="AE73" s="3435"/>
      <c r="AF73" s="3435"/>
      <c r="AG73" s="3435"/>
      <c r="AH73" s="3435"/>
      <c r="AI73" s="3436"/>
      <c r="AJ73" s="3454"/>
      <c r="AK73" s="3435"/>
      <c r="AL73" s="3435"/>
      <c r="AM73" s="3435"/>
      <c r="AN73" s="3435"/>
      <c r="AO73" s="3436"/>
      <c r="AP73" s="3454"/>
      <c r="AQ73" s="3435"/>
      <c r="AR73" s="3435"/>
      <c r="AS73" s="3455"/>
      <c r="AT73" s="3449"/>
      <c r="AU73" s="3450"/>
      <c r="AV73" s="3450"/>
      <c r="AW73" s="3450"/>
      <c r="AX73" s="3450"/>
      <c r="AY73" s="3451"/>
      <c r="AZ73" s="3463"/>
      <c r="BA73" s="3463"/>
      <c r="BB73" s="3463"/>
      <c r="BC73" s="3463"/>
      <c r="BD73" s="3463"/>
      <c r="BE73" s="3437"/>
      <c r="BF73" s="3463"/>
      <c r="BG73" s="3463"/>
      <c r="BH73" s="3463"/>
      <c r="BI73" s="3464"/>
      <c r="BJ73" s="3461"/>
      <c r="BK73" s="3461"/>
      <c r="BL73" s="412"/>
      <c r="BM73" s="3434"/>
      <c r="BN73" s="3434"/>
      <c r="BO73" s="3434"/>
      <c r="BP73" s="3434"/>
      <c r="BQ73" s="3434"/>
      <c r="BR73" s="3434"/>
      <c r="BS73" s="3434"/>
      <c r="BT73" s="412"/>
      <c r="BU73" s="3425"/>
      <c r="BV73" s="2524"/>
      <c r="BW73" s="2524"/>
      <c r="BX73" s="2769"/>
      <c r="BY73" s="2769"/>
      <c r="BZ73" s="41"/>
      <c r="CA73" s="41"/>
      <c r="CB73" s="41"/>
      <c r="CC73" s="41"/>
      <c r="CD73" s="41"/>
      <c r="CE73" s="41"/>
      <c r="CF73" s="41"/>
      <c r="CG73" s="41"/>
      <c r="CH73" s="41"/>
    </row>
    <row r="74" spans="1:86" ht="4.5" customHeight="1" thickBot="1">
      <c r="A74" s="2290"/>
      <c r="B74" s="2290"/>
      <c r="C74" s="2290"/>
      <c r="D74" s="2290"/>
      <c r="E74" s="385"/>
      <c r="F74" s="2524"/>
      <c r="G74" s="2394" t="str">
        <f>★その他入力!$P$389</f>
        <v/>
      </c>
      <c r="H74" s="2392"/>
      <c r="I74" s="2392" t="str">
        <f>★その他入力!$Q$389</f>
        <v/>
      </c>
      <c r="J74" s="2392"/>
      <c r="K74" s="2392" t="str">
        <f>★その他入力!$R$389</f>
        <v/>
      </c>
      <c r="L74" s="2392"/>
      <c r="M74" s="2392" t="str">
        <f>★その他入力!$S$389</f>
        <v/>
      </c>
      <c r="N74" s="2392"/>
      <c r="O74" s="2392" t="str">
        <f>★その他入力!$T$389</f>
        <v/>
      </c>
      <c r="P74" s="2392"/>
      <c r="Q74" s="2392" t="str">
        <f>★その他入力!$U$389</f>
        <v/>
      </c>
      <c r="R74" s="2392"/>
      <c r="S74" s="2392" t="str">
        <f>★その他入力!$V$389</f>
        <v/>
      </c>
      <c r="T74" s="2392"/>
      <c r="U74" s="2392" t="str">
        <f>★その他入力!$W$389</f>
        <v/>
      </c>
      <c r="V74" s="2392"/>
      <c r="W74" s="2392" t="str">
        <f>★その他入力!$X$389</f>
        <v/>
      </c>
      <c r="X74" s="2392"/>
      <c r="Y74" s="2392" t="str">
        <f>★その他入力!$Y$389</f>
        <v/>
      </c>
      <c r="Z74" s="2392"/>
      <c r="AA74" s="2393"/>
      <c r="AB74" s="3437" t="str">
        <f>★その他入力!$BS$390</f>
        <v/>
      </c>
      <c r="AC74" s="3438"/>
      <c r="AD74" s="3454" t="str">
        <f>★その他入力!$BM$390</f>
        <v/>
      </c>
      <c r="AE74" s="3435"/>
      <c r="AF74" s="3435"/>
      <c r="AG74" s="3435" t="str">
        <f>★その他入力!$BN$390</f>
        <v/>
      </c>
      <c r="AH74" s="3435"/>
      <c r="AI74" s="3436"/>
      <c r="AJ74" s="3454" t="str">
        <f>★その他入力!$BO$390</f>
        <v/>
      </c>
      <c r="AK74" s="3435"/>
      <c r="AL74" s="3435"/>
      <c r="AM74" s="3435" t="str">
        <f>★その他入力!$BP$390</f>
        <v/>
      </c>
      <c r="AN74" s="3435"/>
      <c r="AO74" s="3436"/>
      <c r="AP74" s="3454" t="str">
        <f>★その他入力!$BQ$390</f>
        <v/>
      </c>
      <c r="AQ74" s="3435"/>
      <c r="AR74" s="3435" t="str">
        <f>★その他入力!$BR$390</f>
        <v/>
      </c>
      <c r="AS74" s="3455"/>
      <c r="AT74" s="3449" t="str">
        <f>IF(OR(★その他入力!$M$391="選択　▼", ★その他入力!$M$391=""),"1.男2.女",★その他入力!$M$391)</f>
        <v>1.男2.女</v>
      </c>
      <c r="AU74" s="3450"/>
      <c r="AV74" s="3450"/>
      <c r="AW74" s="3450"/>
      <c r="AX74" s="3450"/>
      <c r="AY74" s="3451"/>
      <c r="AZ74" s="3463">
        <f>★その他入力!M392</f>
        <v>0</v>
      </c>
      <c r="BA74" s="3463"/>
      <c r="BB74" s="3463"/>
      <c r="BC74" s="3463"/>
      <c r="BD74" s="3463"/>
      <c r="BE74" s="3437" t="str">
        <f>IF(★その他入力!$M$393="選択　▼","",★その他入力!$M$393)</f>
        <v/>
      </c>
      <c r="BF74" s="3463"/>
      <c r="BG74" s="3463"/>
      <c r="BH74" s="3463"/>
      <c r="BI74" s="3464"/>
      <c r="BJ74" s="3468" t="str">
        <f>★その他入力!$BM$394</f>
        <v/>
      </c>
      <c r="BK74" s="3468"/>
      <c r="BL74" s="410"/>
      <c r="BM74" s="2522"/>
      <c r="BN74" s="2522"/>
      <c r="BO74" s="2522"/>
      <c r="BP74" s="2522"/>
      <c r="BQ74" s="2522"/>
      <c r="BR74" s="2522"/>
      <c r="BS74" s="2522"/>
      <c r="BT74" s="410"/>
      <c r="BU74" s="2637"/>
      <c r="BV74" s="2524"/>
      <c r="BW74" s="2524"/>
      <c r="BX74" s="2769"/>
      <c r="BY74" s="2769"/>
      <c r="BZ74" s="41"/>
      <c r="CA74" s="41"/>
      <c r="CB74" s="41"/>
      <c r="CC74" s="41"/>
      <c r="CD74" s="41"/>
      <c r="CE74" s="41"/>
      <c r="CF74" s="41"/>
      <c r="CG74" s="41"/>
      <c r="CH74" s="41"/>
    </row>
    <row r="75" spans="1:86" ht="11.25" customHeight="1" thickBot="1">
      <c r="A75" s="2290"/>
      <c r="B75" s="2290"/>
      <c r="C75" s="2290"/>
      <c r="D75" s="2290"/>
      <c r="E75" s="411" t="s">
        <v>448</v>
      </c>
      <c r="F75" s="2524"/>
      <c r="G75" s="2394"/>
      <c r="H75" s="2392"/>
      <c r="I75" s="2392"/>
      <c r="J75" s="2392"/>
      <c r="K75" s="2392"/>
      <c r="L75" s="2392"/>
      <c r="M75" s="2392"/>
      <c r="N75" s="2392"/>
      <c r="O75" s="2392"/>
      <c r="P75" s="2392"/>
      <c r="Q75" s="2392"/>
      <c r="R75" s="2392"/>
      <c r="S75" s="2392"/>
      <c r="T75" s="2392"/>
      <c r="U75" s="2392"/>
      <c r="V75" s="2392"/>
      <c r="W75" s="2392"/>
      <c r="X75" s="2392"/>
      <c r="Y75" s="2392"/>
      <c r="Z75" s="2392"/>
      <c r="AA75" s="2393"/>
      <c r="AB75" s="3437"/>
      <c r="AC75" s="3438"/>
      <c r="AD75" s="3454"/>
      <c r="AE75" s="3435"/>
      <c r="AF75" s="3435"/>
      <c r="AG75" s="3435"/>
      <c r="AH75" s="3435"/>
      <c r="AI75" s="3436"/>
      <c r="AJ75" s="3454"/>
      <c r="AK75" s="3435"/>
      <c r="AL75" s="3435"/>
      <c r="AM75" s="3435"/>
      <c r="AN75" s="3435"/>
      <c r="AO75" s="3436"/>
      <c r="AP75" s="3454"/>
      <c r="AQ75" s="3435"/>
      <c r="AR75" s="3435"/>
      <c r="AS75" s="3455"/>
      <c r="AT75" s="3449"/>
      <c r="AU75" s="3450"/>
      <c r="AV75" s="3450"/>
      <c r="AW75" s="3450"/>
      <c r="AX75" s="3450"/>
      <c r="AY75" s="3451"/>
      <c r="AZ75" s="3463"/>
      <c r="BA75" s="3463"/>
      <c r="BB75" s="3463"/>
      <c r="BC75" s="3463"/>
      <c r="BD75" s="3463"/>
      <c r="BE75" s="3437"/>
      <c r="BF75" s="3463"/>
      <c r="BG75" s="3463"/>
      <c r="BH75" s="3463"/>
      <c r="BI75" s="3464"/>
      <c r="BJ75" s="3432"/>
      <c r="BK75" s="3432"/>
      <c r="BL75" s="3431" t="str">
        <f>★その他入力!$BL$395</f>
        <v/>
      </c>
      <c r="BM75" s="3432"/>
      <c r="BN75" s="3432"/>
      <c r="BO75" s="3432"/>
      <c r="BP75" s="3432"/>
      <c r="BQ75" s="3432"/>
      <c r="BR75" s="3432"/>
      <c r="BS75" s="3432"/>
      <c r="BT75" s="3433"/>
      <c r="BU75" s="2638"/>
      <c r="BV75" s="2524"/>
      <c r="BW75" s="2524"/>
      <c r="BX75" s="2769"/>
      <c r="BY75" s="2769"/>
      <c r="BZ75" s="41"/>
      <c r="CA75" s="41"/>
      <c r="CB75" s="41"/>
      <c r="CC75" s="41"/>
      <c r="CD75" s="41"/>
      <c r="CE75" s="41"/>
      <c r="CF75" s="41"/>
      <c r="CG75" s="41"/>
      <c r="CH75" s="41"/>
    </row>
    <row r="76" spans="1:86" ht="4.5" customHeight="1" thickBot="1">
      <c r="A76" s="2290"/>
      <c r="B76" s="2290"/>
      <c r="C76" s="2290"/>
      <c r="D76" s="2290"/>
      <c r="E76" s="385"/>
      <c r="F76" s="2524"/>
      <c r="G76" s="2394"/>
      <c r="H76" s="2392"/>
      <c r="I76" s="2392"/>
      <c r="J76" s="2392"/>
      <c r="K76" s="2392"/>
      <c r="L76" s="2392"/>
      <c r="M76" s="2392"/>
      <c r="N76" s="2392"/>
      <c r="O76" s="2392"/>
      <c r="P76" s="2392"/>
      <c r="Q76" s="2392"/>
      <c r="R76" s="2392"/>
      <c r="S76" s="2392"/>
      <c r="T76" s="2392"/>
      <c r="U76" s="2392"/>
      <c r="V76" s="2392"/>
      <c r="W76" s="2392"/>
      <c r="X76" s="2392"/>
      <c r="Y76" s="2392"/>
      <c r="Z76" s="2392"/>
      <c r="AA76" s="2393"/>
      <c r="AB76" s="3437"/>
      <c r="AC76" s="3438"/>
      <c r="AD76" s="3454"/>
      <c r="AE76" s="3435"/>
      <c r="AF76" s="3435"/>
      <c r="AG76" s="3435"/>
      <c r="AH76" s="3435"/>
      <c r="AI76" s="3436"/>
      <c r="AJ76" s="3454"/>
      <c r="AK76" s="3435"/>
      <c r="AL76" s="3435"/>
      <c r="AM76" s="3435"/>
      <c r="AN76" s="3435"/>
      <c r="AO76" s="3436"/>
      <c r="AP76" s="3454"/>
      <c r="AQ76" s="3435"/>
      <c r="AR76" s="3435"/>
      <c r="AS76" s="3455"/>
      <c r="AT76" s="3449"/>
      <c r="AU76" s="3450"/>
      <c r="AV76" s="3450"/>
      <c r="AW76" s="3450"/>
      <c r="AX76" s="3450"/>
      <c r="AY76" s="3451"/>
      <c r="AZ76" s="3463"/>
      <c r="BA76" s="3463"/>
      <c r="BB76" s="3463"/>
      <c r="BC76" s="3463"/>
      <c r="BD76" s="3463"/>
      <c r="BE76" s="3437"/>
      <c r="BF76" s="3463"/>
      <c r="BG76" s="3463"/>
      <c r="BH76" s="3463"/>
      <c r="BI76" s="3464"/>
      <c r="BJ76" s="3461"/>
      <c r="BK76" s="3461"/>
      <c r="BL76" s="412"/>
      <c r="BM76" s="3434"/>
      <c r="BN76" s="3434"/>
      <c r="BO76" s="3434"/>
      <c r="BP76" s="3434"/>
      <c r="BQ76" s="3434"/>
      <c r="BR76" s="3434"/>
      <c r="BS76" s="3434"/>
      <c r="BT76" s="412"/>
      <c r="BU76" s="3425"/>
      <c r="BV76" s="2524"/>
      <c r="BW76" s="2524"/>
      <c r="BX76" s="2769"/>
      <c r="BY76" s="2769"/>
      <c r="BZ76" s="41"/>
      <c r="CA76" s="41"/>
      <c r="CB76" s="41"/>
      <c r="CC76" s="41"/>
      <c r="CD76" s="41"/>
      <c r="CE76" s="41"/>
      <c r="CF76" s="41"/>
      <c r="CG76" s="41"/>
      <c r="CH76" s="41"/>
    </row>
    <row r="77" spans="1:86" ht="4.5" customHeight="1" thickBot="1">
      <c r="A77" s="2290"/>
      <c r="B77" s="2290"/>
      <c r="C77" s="2290"/>
      <c r="D77" s="2290"/>
      <c r="E77" s="385"/>
      <c r="F77" s="2524"/>
      <c r="G77" s="2394" t="str">
        <f>★その他入力!$P$398</f>
        <v/>
      </c>
      <c r="H77" s="2392"/>
      <c r="I77" s="2392" t="str">
        <f>★その他入力!$Q$398</f>
        <v/>
      </c>
      <c r="J77" s="2392"/>
      <c r="K77" s="2392" t="str">
        <f>★その他入力!$R$398</f>
        <v/>
      </c>
      <c r="L77" s="2392"/>
      <c r="M77" s="2392" t="str">
        <f>★その他入力!$S$398</f>
        <v/>
      </c>
      <c r="N77" s="2392"/>
      <c r="O77" s="2392" t="str">
        <f>★その他入力!$T$398</f>
        <v/>
      </c>
      <c r="P77" s="2392"/>
      <c r="Q77" s="2392" t="str">
        <f>★その他入力!$U$398</f>
        <v/>
      </c>
      <c r="R77" s="2392"/>
      <c r="S77" s="2392" t="str">
        <f>★その他入力!$V$398</f>
        <v/>
      </c>
      <c r="T77" s="2392"/>
      <c r="U77" s="2392" t="str">
        <f>★その他入力!$W$398</f>
        <v/>
      </c>
      <c r="V77" s="2392"/>
      <c r="W77" s="2392" t="str">
        <f>★その他入力!$X$398</f>
        <v/>
      </c>
      <c r="X77" s="2392"/>
      <c r="Y77" s="2392" t="str">
        <f>★その他入力!$Y$398</f>
        <v/>
      </c>
      <c r="Z77" s="2392"/>
      <c r="AA77" s="2393"/>
      <c r="AB77" s="3437" t="str">
        <f>★その他入力!$BS$399</f>
        <v/>
      </c>
      <c r="AC77" s="3438"/>
      <c r="AD77" s="3454" t="str">
        <f>★その他入力!$BM$399</f>
        <v/>
      </c>
      <c r="AE77" s="3435"/>
      <c r="AF77" s="3435"/>
      <c r="AG77" s="3435" t="str">
        <f>★その他入力!$BN$399</f>
        <v/>
      </c>
      <c r="AH77" s="3435"/>
      <c r="AI77" s="3436"/>
      <c r="AJ77" s="3454" t="str">
        <f>★その他入力!$BO$399</f>
        <v/>
      </c>
      <c r="AK77" s="3435"/>
      <c r="AL77" s="3435"/>
      <c r="AM77" s="3435" t="str">
        <f>★その他入力!$BP$399</f>
        <v/>
      </c>
      <c r="AN77" s="3435"/>
      <c r="AO77" s="3436"/>
      <c r="AP77" s="3454" t="str">
        <f>★その他入力!$BQ$399</f>
        <v/>
      </c>
      <c r="AQ77" s="3435"/>
      <c r="AR77" s="3435" t="str">
        <f>★その他入力!$BR$399</f>
        <v/>
      </c>
      <c r="AS77" s="3455"/>
      <c r="AT77" s="3449" t="str">
        <f>IF(OR(★その他入力!$M$400="選択　▼", ★その他入力!$M$400=""),"1.男2.女",★その他入力!$M$400)</f>
        <v>1.男2.女</v>
      </c>
      <c r="AU77" s="3450"/>
      <c r="AV77" s="3450"/>
      <c r="AW77" s="3450"/>
      <c r="AX77" s="3450"/>
      <c r="AY77" s="3451"/>
      <c r="AZ77" s="3463">
        <f>★その他入力!M401</f>
        <v>0</v>
      </c>
      <c r="BA77" s="3463"/>
      <c r="BB77" s="3463"/>
      <c r="BC77" s="3463"/>
      <c r="BD77" s="3463"/>
      <c r="BE77" s="3437" t="str">
        <f>IF(★その他入力!$M$402="選択　▼","",★その他入力!$M$402)</f>
        <v/>
      </c>
      <c r="BF77" s="3463"/>
      <c r="BG77" s="3463"/>
      <c r="BH77" s="3463"/>
      <c r="BI77" s="3464"/>
      <c r="BJ77" s="3468" t="str">
        <f>★その他入力!$BM$403</f>
        <v/>
      </c>
      <c r="BK77" s="3468"/>
      <c r="BL77" s="410"/>
      <c r="BM77" s="2522"/>
      <c r="BN77" s="2522"/>
      <c r="BO77" s="2522"/>
      <c r="BP77" s="2522"/>
      <c r="BQ77" s="2522"/>
      <c r="BR77" s="2522"/>
      <c r="BS77" s="2522"/>
      <c r="BT77" s="410"/>
      <c r="BU77" s="2637"/>
      <c r="BV77" s="2524"/>
      <c r="BW77" s="2524"/>
      <c r="BX77" s="2769"/>
      <c r="BY77" s="2769"/>
      <c r="BZ77" s="41"/>
      <c r="CA77" s="41"/>
      <c r="CB77" s="41"/>
      <c r="CC77" s="41"/>
      <c r="CD77" s="41"/>
      <c r="CE77" s="41"/>
      <c r="CF77" s="41"/>
      <c r="CG77" s="41"/>
      <c r="CH77" s="41"/>
    </row>
    <row r="78" spans="1:86" ht="11.25" customHeight="1" thickBot="1">
      <c r="A78" s="2290"/>
      <c r="B78" s="2290"/>
      <c r="C78" s="2290"/>
      <c r="D78" s="2290"/>
      <c r="E78" s="411" t="s">
        <v>449</v>
      </c>
      <c r="F78" s="2524"/>
      <c r="G78" s="2394"/>
      <c r="H78" s="2392"/>
      <c r="I78" s="2392"/>
      <c r="J78" s="2392"/>
      <c r="K78" s="2392"/>
      <c r="L78" s="2392"/>
      <c r="M78" s="2392"/>
      <c r="N78" s="2392"/>
      <c r="O78" s="2392"/>
      <c r="P78" s="2392"/>
      <c r="Q78" s="2392"/>
      <c r="R78" s="2392"/>
      <c r="S78" s="2392"/>
      <c r="T78" s="2392"/>
      <c r="U78" s="2392"/>
      <c r="V78" s="2392"/>
      <c r="W78" s="2392"/>
      <c r="X78" s="2392"/>
      <c r="Y78" s="2392"/>
      <c r="Z78" s="2392"/>
      <c r="AA78" s="2393"/>
      <c r="AB78" s="3437"/>
      <c r="AC78" s="3438"/>
      <c r="AD78" s="3454"/>
      <c r="AE78" s="3435"/>
      <c r="AF78" s="3435"/>
      <c r="AG78" s="3435"/>
      <c r="AH78" s="3435"/>
      <c r="AI78" s="3436"/>
      <c r="AJ78" s="3454"/>
      <c r="AK78" s="3435"/>
      <c r="AL78" s="3435"/>
      <c r="AM78" s="3435"/>
      <c r="AN78" s="3435"/>
      <c r="AO78" s="3436"/>
      <c r="AP78" s="3454"/>
      <c r="AQ78" s="3435"/>
      <c r="AR78" s="3435"/>
      <c r="AS78" s="3455"/>
      <c r="AT78" s="3449"/>
      <c r="AU78" s="3450"/>
      <c r="AV78" s="3450"/>
      <c r="AW78" s="3450"/>
      <c r="AX78" s="3450"/>
      <c r="AY78" s="3451"/>
      <c r="AZ78" s="3463"/>
      <c r="BA78" s="3463"/>
      <c r="BB78" s="3463"/>
      <c r="BC78" s="3463"/>
      <c r="BD78" s="3463"/>
      <c r="BE78" s="3437"/>
      <c r="BF78" s="3463"/>
      <c r="BG78" s="3463"/>
      <c r="BH78" s="3463"/>
      <c r="BI78" s="3464"/>
      <c r="BJ78" s="3432"/>
      <c r="BK78" s="3432"/>
      <c r="BL78" s="3431" t="str">
        <f>★その他入力!$BL$404</f>
        <v/>
      </c>
      <c r="BM78" s="3432"/>
      <c r="BN78" s="3432"/>
      <c r="BO78" s="3432"/>
      <c r="BP78" s="3432"/>
      <c r="BQ78" s="3432"/>
      <c r="BR78" s="3432"/>
      <c r="BS78" s="3432"/>
      <c r="BT78" s="3433"/>
      <c r="BU78" s="2638"/>
      <c r="BV78" s="2524"/>
      <c r="BW78" s="2524"/>
      <c r="BX78" s="2769"/>
      <c r="BY78" s="2769"/>
      <c r="BZ78" s="41"/>
      <c r="CA78" s="41"/>
      <c r="CB78" s="41"/>
      <c r="CC78" s="41"/>
      <c r="CD78" s="41"/>
      <c r="CE78" s="41"/>
      <c r="CF78" s="41"/>
      <c r="CG78" s="41"/>
      <c r="CH78" s="41"/>
    </row>
    <row r="79" spans="1:86" ht="4.5" customHeight="1" thickBot="1">
      <c r="A79" s="2290"/>
      <c r="B79" s="2290"/>
      <c r="C79" s="2290"/>
      <c r="D79" s="2290"/>
      <c r="E79" s="385"/>
      <c r="F79" s="2524"/>
      <c r="G79" s="2394"/>
      <c r="H79" s="2392"/>
      <c r="I79" s="2392"/>
      <c r="J79" s="2392"/>
      <c r="K79" s="2392"/>
      <c r="L79" s="2392"/>
      <c r="M79" s="2392"/>
      <c r="N79" s="2392"/>
      <c r="O79" s="2392"/>
      <c r="P79" s="2392"/>
      <c r="Q79" s="2392"/>
      <c r="R79" s="2392"/>
      <c r="S79" s="2392"/>
      <c r="T79" s="2392"/>
      <c r="U79" s="2392"/>
      <c r="V79" s="2392"/>
      <c r="W79" s="2392"/>
      <c r="X79" s="2392"/>
      <c r="Y79" s="2392"/>
      <c r="Z79" s="2392"/>
      <c r="AA79" s="2393"/>
      <c r="AB79" s="3437"/>
      <c r="AC79" s="3438"/>
      <c r="AD79" s="3454"/>
      <c r="AE79" s="3435"/>
      <c r="AF79" s="3435"/>
      <c r="AG79" s="3435"/>
      <c r="AH79" s="3435"/>
      <c r="AI79" s="3436"/>
      <c r="AJ79" s="3454"/>
      <c r="AK79" s="3435"/>
      <c r="AL79" s="3435"/>
      <c r="AM79" s="3435"/>
      <c r="AN79" s="3435"/>
      <c r="AO79" s="3436"/>
      <c r="AP79" s="3454"/>
      <c r="AQ79" s="3435"/>
      <c r="AR79" s="3435"/>
      <c r="AS79" s="3455"/>
      <c r="AT79" s="3449"/>
      <c r="AU79" s="3450"/>
      <c r="AV79" s="3450"/>
      <c r="AW79" s="3450"/>
      <c r="AX79" s="3450"/>
      <c r="AY79" s="3451"/>
      <c r="AZ79" s="3463"/>
      <c r="BA79" s="3463"/>
      <c r="BB79" s="3463"/>
      <c r="BC79" s="3463"/>
      <c r="BD79" s="3463"/>
      <c r="BE79" s="3437"/>
      <c r="BF79" s="3463"/>
      <c r="BG79" s="3463"/>
      <c r="BH79" s="3463"/>
      <c r="BI79" s="3464"/>
      <c r="BJ79" s="3461"/>
      <c r="BK79" s="3461"/>
      <c r="BL79" s="412"/>
      <c r="BM79" s="3434"/>
      <c r="BN79" s="3434"/>
      <c r="BO79" s="3434"/>
      <c r="BP79" s="3434"/>
      <c r="BQ79" s="3434"/>
      <c r="BR79" s="3434"/>
      <c r="BS79" s="3434"/>
      <c r="BT79" s="412"/>
      <c r="BU79" s="3425"/>
      <c r="BV79" s="2524"/>
      <c r="BW79" s="2524"/>
      <c r="BX79" s="2769"/>
      <c r="BY79" s="2769"/>
      <c r="BZ79" s="41"/>
      <c r="CA79" s="41"/>
      <c r="CB79" s="41"/>
      <c r="CC79" s="41"/>
      <c r="CD79" s="41"/>
      <c r="CE79" s="41"/>
      <c r="CF79" s="41"/>
      <c r="CG79" s="41"/>
      <c r="CH79" s="41"/>
    </row>
    <row r="80" spans="1:86" ht="4.5" customHeight="1" thickBot="1">
      <c r="A80" s="2290"/>
      <c r="B80" s="2290"/>
      <c r="C80" s="2290"/>
      <c r="D80" s="2290"/>
      <c r="E80" s="385"/>
      <c r="F80" s="2524"/>
      <c r="G80" s="2394" t="str">
        <f>★その他入力!$P$407</f>
        <v/>
      </c>
      <c r="H80" s="2392"/>
      <c r="I80" s="2392" t="str">
        <f>★その他入力!$Q$407</f>
        <v/>
      </c>
      <c r="J80" s="2392"/>
      <c r="K80" s="2392" t="str">
        <f>★その他入力!$R$407</f>
        <v/>
      </c>
      <c r="L80" s="2392"/>
      <c r="M80" s="2392" t="str">
        <f>★その他入力!$S$407</f>
        <v/>
      </c>
      <c r="N80" s="2392"/>
      <c r="O80" s="2392" t="str">
        <f>★その他入力!$T$407</f>
        <v/>
      </c>
      <c r="P80" s="2392"/>
      <c r="Q80" s="2392" t="str">
        <f>★その他入力!$U$407</f>
        <v/>
      </c>
      <c r="R80" s="2392"/>
      <c r="S80" s="2392" t="str">
        <f>★その他入力!$V$407</f>
        <v/>
      </c>
      <c r="T80" s="2392"/>
      <c r="U80" s="2392" t="str">
        <f>★その他入力!$W$407</f>
        <v/>
      </c>
      <c r="V80" s="2392"/>
      <c r="W80" s="2392" t="str">
        <f>★その他入力!$X$407</f>
        <v/>
      </c>
      <c r="X80" s="2392"/>
      <c r="Y80" s="2392" t="str">
        <f>★その他入力!$Y$407</f>
        <v/>
      </c>
      <c r="Z80" s="2392"/>
      <c r="AA80" s="2393"/>
      <c r="AB80" s="3437" t="str">
        <f>★その他入力!$BS$408</f>
        <v/>
      </c>
      <c r="AC80" s="3438"/>
      <c r="AD80" s="3454" t="str">
        <f>★その他入力!$BM$408</f>
        <v/>
      </c>
      <c r="AE80" s="3435"/>
      <c r="AF80" s="3435"/>
      <c r="AG80" s="3435" t="str">
        <f>★その他入力!$BN$408</f>
        <v/>
      </c>
      <c r="AH80" s="3435"/>
      <c r="AI80" s="3436"/>
      <c r="AJ80" s="3454" t="str">
        <f>★その他入力!$BO$408</f>
        <v/>
      </c>
      <c r="AK80" s="3435"/>
      <c r="AL80" s="3435"/>
      <c r="AM80" s="3435" t="str">
        <f>★その他入力!$BP$408</f>
        <v/>
      </c>
      <c r="AN80" s="3435"/>
      <c r="AO80" s="3436"/>
      <c r="AP80" s="3454" t="str">
        <f>★その他入力!$BQ$408</f>
        <v/>
      </c>
      <c r="AQ80" s="3435"/>
      <c r="AR80" s="3435" t="str">
        <f>★その他入力!$BR$408</f>
        <v/>
      </c>
      <c r="AS80" s="3455"/>
      <c r="AT80" s="3449" t="str">
        <f>IF(OR(★その他入力!$M$409="選択　▼", ★その他入力!$M$409=""),"1.男2.女",★その他入力!$M$409)</f>
        <v>1.男2.女</v>
      </c>
      <c r="AU80" s="3450"/>
      <c r="AV80" s="3450"/>
      <c r="AW80" s="3450"/>
      <c r="AX80" s="3450"/>
      <c r="AY80" s="3451"/>
      <c r="AZ80" s="3463">
        <f>★その他入力!M410</f>
        <v>0</v>
      </c>
      <c r="BA80" s="3463"/>
      <c r="BB80" s="3463"/>
      <c r="BC80" s="3463"/>
      <c r="BD80" s="3463"/>
      <c r="BE80" s="3437" t="str">
        <f>IF(★その他入力!$M$411="選択　▼","",★その他入力!$M$411)</f>
        <v/>
      </c>
      <c r="BF80" s="3463"/>
      <c r="BG80" s="3463"/>
      <c r="BH80" s="3463"/>
      <c r="BI80" s="3464"/>
      <c r="BJ80" s="3468" t="str">
        <f>★その他入力!$BM$412</f>
        <v/>
      </c>
      <c r="BK80" s="3468"/>
      <c r="BL80" s="410"/>
      <c r="BM80" s="2522"/>
      <c r="BN80" s="2522"/>
      <c r="BO80" s="2522"/>
      <c r="BP80" s="2522"/>
      <c r="BQ80" s="2522"/>
      <c r="BR80" s="2522"/>
      <c r="BS80" s="2522"/>
      <c r="BT80" s="410"/>
      <c r="BU80" s="2637"/>
      <c r="BV80" s="2524"/>
      <c r="BW80" s="2524"/>
      <c r="BX80" s="2769"/>
      <c r="BY80" s="2769"/>
      <c r="BZ80" s="41"/>
      <c r="CA80" s="41"/>
      <c r="CB80" s="41"/>
      <c r="CC80" s="41"/>
      <c r="CD80" s="41"/>
      <c r="CE80" s="41"/>
      <c r="CF80" s="41"/>
      <c r="CG80" s="41"/>
      <c r="CH80" s="41"/>
    </row>
    <row r="81" spans="1:86" ht="11.25" customHeight="1" thickBot="1">
      <c r="A81" s="2290"/>
      <c r="B81" s="2290"/>
      <c r="C81" s="2290"/>
      <c r="D81" s="2290"/>
      <c r="E81" s="411" t="s">
        <v>450</v>
      </c>
      <c r="F81" s="2524"/>
      <c r="G81" s="2394"/>
      <c r="H81" s="2392"/>
      <c r="I81" s="2392"/>
      <c r="J81" s="2392"/>
      <c r="K81" s="2392"/>
      <c r="L81" s="2392"/>
      <c r="M81" s="2392"/>
      <c r="N81" s="2392"/>
      <c r="O81" s="2392"/>
      <c r="P81" s="2392"/>
      <c r="Q81" s="2392"/>
      <c r="R81" s="2392"/>
      <c r="S81" s="2392"/>
      <c r="T81" s="2392"/>
      <c r="U81" s="2392"/>
      <c r="V81" s="2392"/>
      <c r="W81" s="2392"/>
      <c r="X81" s="2392"/>
      <c r="Y81" s="2392"/>
      <c r="Z81" s="2392"/>
      <c r="AA81" s="2393"/>
      <c r="AB81" s="3437"/>
      <c r="AC81" s="3438"/>
      <c r="AD81" s="3454"/>
      <c r="AE81" s="3435"/>
      <c r="AF81" s="3435"/>
      <c r="AG81" s="3435"/>
      <c r="AH81" s="3435"/>
      <c r="AI81" s="3436"/>
      <c r="AJ81" s="3454"/>
      <c r="AK81" s="3435"/>
      <c r="AL81" s="3435"/>
      <c r="AM81" s="3435"/>
      <c r="AN81" s="3435"/>
      <c r="AO81" s="3436"/>
      <c r="AP81" s="3454"/>
      <c r="AQ81" s="3435"/>
      <c r="AR81" s="3435"/>
      <c r="AS81" s="3455"/>
      <c r="AT81" s="3449"/>
      <c r="AU81" s="3450"/>
      <c r="AV81" s="3450"/>
      <c r="AW81" s="3450"/>
      <c r="AX81" s="3450"/>
      <c r="AY81" s="3451"/>
      <c r="AZ81" s="3463"/>
      <c r="BA81" s="3463"/>
      <c r="BB81" s="3463"/>
      <c r="BC81" s="3463"/>
      <c r="BD81" s="3463"/>
      <c r="BE81" s="3437"/>
      <c r="BF81" s="3463"/>
      <c r="BG81" s="3463"/>
      <c r="BH81" s="3463"/>
      <c r="BI81" s="3464"/>
      <c r="BJ81" s="3432"/>
      <c r="BK81" s="3432"/>
      <c r="BL81" s="3431" t="str">
        <f>★その他入力!$BL$413</f>
        <v/>
      </c>
      <c r="BM81" s="3432"/>
      <c r="BN81" s="3432"/>
      <c r="BO81" s="3432"/>
      <c r="BP81" s="3432"/>
      <c r="BQ81" s="3432"/>
      <c r="BR81" s="3432"/>
      <c r="BS81" s="3432"/>
      <c r="BT81" s="3433"/>
      <c r="BU81" s="2638"/>
      <c r="BV81" s="2524"/>
      <c r="BW81" s="2524"/>
      <c r="BX81" s="2769"/>
      <c r="BY81" s="2769"/>
      <c r="BZ81" s="41"/>
      <c r="CA81" s="41"/>
      <c r="CB81" s="41"/>
      <c r="CC81" s="41"/>
      <c r="CD81" s="41"/>
      <c r="CE81" s="41"/>
      <c r="CF81" s="41"/>
      <c r="CG81" s="41"/>
      <c r="CH81" s="41"/>
    </row>
    <row r="82" spans="1:86" ht="4.5" customHeight="1" thickBot="1">
      <c r="A82" s="2290"/>
      <c r="B82" s="2290"/>
      <c r="C82" s="2290"/>
      <c r="D82" s="2290"/>
      <c r="E82" s="385"/>
      <c r="F82" s="2524"/>
      <c r="G82" s="2394"/>
      <c r="H82" s="2392"/>
      <c r="I82" s="2392"/>
      <c r="J82" s="2392"/>
      <c r="K82" s="2392"/>
      <c r="L82" s="2392"/>
      <c r="M82" s="2392"/>
      <c r="N82" s="2392"/>
      <c r="O82" s="2392"/>
      <c r="P82" s="2392"/>
      <c r="Q82" s="2392"/>
      <c r="R82" s="2392"/>
      <c r="S82" s="2392"/>
      <c r="T82" s="2392"/>
      <c r="U82" s="2392"/>
      <c r="V82" s="2392"/>
      <c r="W82" s="2392"/>
      <c r="X82" s="2392"/>
      <c r="Y82" s="2392"/>
      <c r="Z82" s="2392"/>
      <c r="AA82" s="2393"/>
      <c r="AB82" s="3437"/>
      <c r="AC82" s="3438"/>
      <c r="AD82" s="3454"/>
      <c r="AE82" s="3435"/>
      <c r="AF82" s="3435"/>
      <c r="AG82" s="3435"/>
      <c r="AH82" s="3435"/>
      <c r="AI82" s="3436"/>
      <c r="AJ82" s="3454"/>
      <c r="AK82" s="3435"/>
      <c r="AL82" s="3435"/>
      <c r="AM82" s="3435"/>
      <c r="AN82" s="3435"/>
      <c r="AO82" s="3436"/>
      <c r="AP82" s="3454"/>
      <c r="AQ82" s="3435"/>
      <c r="AR82" s="3435"/>
      <c r="AS82" s="3455"/>
      <c r="AT82" s="3449"/>
      <c r="AU82" s="3450"/>
      <c r="AV82" s="3450"/>
      <c r="AW82" s="3450"/>
      <c r="AX82" s="3450"/>
      <c r="AY82" s="3451"/>
      <c r="AZ82" s="3463"/>
      <c r="BA82" s="3463"/>
      <c r="BB82" s="3463"/>
      <c r="BC82" s="3463"/>
      <c r="BD82" s="3463"/>
      <c r="BE82" s="3437"/>
      <c r="BF82" s="3463"/>
      <c r="BG82" s="3463"/>
      <c r="BH82" s="3463"/>
      <c r="BI82" s="3464"/>
      <c r="BJ82" s="3461"/>
      <c r="BK82" s="3461"/>
      <c r="BL82" s="412"/>
      <c r="BM82" s="3434"/>
      <c r="BN82" s="3434"/>
      <c r="BO82" s="3434"/>
      <c r="BP82" s="3434"/>
      <c r="BQ82" s="3434"/>
      <c r="BR82" s="3434"/>
      <c r="BS82" s="3434"/>
      <c r="BT82" s="412"/>
      <c r="BU82" s="3425"/>
      <c r="BV82" s="2524"/>
      <c r="BW82" s="2524"/>
      <c r="BX82" s="2769"/>
      <c r="BY82" s="2769"/>
      <c r="BZ82" s="41"/>
      <c r="CA82" s="41"/>
      <c r="CB82" s="41"/>
      <c r="CC82" s="41"/>
      <c r="CD82" s="41"/>
      <c r="CE82" s="41"/>
      <c r="CF82" s="41"/>
      <c r="CG82" s="41"/>
      <c r="CH82" s="41"/>
    </row>
    <row r="83" spans="1:86" ht="4.5" customHeight="1" thickBot="1">
      <c r="A83" s="2290"/>
      <c r="B83" s="2290"/>
      <c r="C83" s="2290"/>
      <c r="D83" s="2290"/>
      <c r="E83" s="385"/>
      <c r="F83" s="2524"/>
      <c r="G83" s="2394" t="str">
        <f>★その他入力!$P$416</f>
        <v/>
      </c>
      <c r="H83" s="2392"/>
      <c r="I83" s="2392" t="str">
        <f>★その他入力!$Q$416</f>
        <v/>
      </c>
      <c r="J83" s="2392"/>
      <c r="K83" s="2392" t="str">
        <f>★その他入力!$R$416</f>
        <v/>
      </c>
      <c r="L83" s="2392"/>
      <c r="M83" s="2392" t="str">
        <f>★その他入力!$S$416</f>
        <v/>
      </c>
      <c r="N83" s="2392"/>
      <c r="O83" s="2392" t="str">
        <f>★その他入力!$T$416</f>
        <v/>
      </c>
      <c r="P83" s="2392"/>
      <c r="Q83" s="2392" t="str">
        <f>★その他入力!$U$416</f>
        <v/>
      </c>
      <c r="R83" s="2392"/>
      <c r="S83" s="2392" t="str">
        <f>★その他入力!$V$416</f>
        <v/>
      </c>
      <c r="T83" s="2392"/>
      <c r="U83" s="2392" t="str">
        <f>★その他入力!$W$416</f>
        <v/>
      </c>
      <c r="V83" s="2392"/>
      <c r="W83" s="2392" t="str">
        <f>★その他入力!$X$416</f>
        <v/>
      </c>
      <c r="X83" s="2392"/>
      <c r="Y83" s="2392" t="str">
        <f>★その他入力!$Y$416</f>
        <v/>
      </c>
      <c r="Z83" s="2392"/>
      <c r="AA83" s="2393"/>
      <c r="AB83" s="3437" t="str">
        <f>★その他入力!$BS$417</f>
        <v/>
      </c>
      <c r="AC83" s="3438"/>
      <c r="AD83" s="3454" t="str">
        <f>★その他入力!$BM$417</f>
        <v/>
      </c>
      <c r="AE83" s="3435"/>
      <c r="AF83" s="3435"/>
      <c r="AG83" s="3435" t="str">
        <f>★その他入力!$BN$417</f>
        <v/>
      </c>
      <c r="AH83" s="3435"/>
      <c r="AI83" s="3436"/>
      <c r="AJ83" s="3454" t="str">
        <f>★その他入力!$BO$417</f>
        <v/>
      </c>
      <c r="AK83" s="3435"/>
      <c r="AL83" s="3435"/>
      <c r="AM83" s="3435" t="str">
        <f>★その他入力!$BP$417</f>
        <v/>
      </c>
      <c r="AN83" s="3435"/>
      <c r="AO83" s="3436"/>
      <c r="AP83" s="3454" t="str">
        <f>★その他入力!$BQ$417</f>
        <v/>
      </c>
      <c r="AQ83" s="3435"/>
      <c r="AR83" s="3435" t="str">
        <f>★その他入力!$BR$417</f>
        <v/>
      </c>
      <c r="AS83" s="3455"/>
      <c r="AT83" s="3449" t="str">
        <f>IF(OR(★その他入力!$M$418="選択　▼", ★その他入力!$M$418=""),"1.男2.女",★その他入力!$M$418)</f>
        <v>1.男2.女</v>
      </c>
      <c r="AU83" s="3450"/>
      <c r="AV83" s="3450"/>
      <c r="AW83" s="3450"/>
      <c r="AX83" s="3450"/>
      <c r="AY83" s="3451"/>
      <c r="AZ83" s="3463">
        <f>★その他入力!M419</f>
        <v>0</v>
      </c>
      <c r="BA83" s="3463"/>
      <c r="BB83" s="3463"/>
      <c r="BC83" s="3463"/>
      <c r="BD83" s="3463"/>
      <c r="BE83" s="3437" t="str">
        <f>IF(★その他入力!$M$420="選択　▼","",★その他入力!$M$420)</f>
        <v/>
      </c>
      <c r="BF83" s="3463"/>
      <c r="BG83" s="3463"/>
      <c r="BH83" s="3463"/>
      <c r="BI83" s="3464"/>
      <c r="BJ83" s="3468" t="str">
        <f>★その他入力!$BM$421</f>
        <v/>
      </c>
      <c r="BK83" s="3468"/>
      <c r="BL83" s="410"/>
      <c r="BM83" s="2522"/>
      <c r="BN83" s="2522"/>
      <c r="BO83" s="2522"/>
      <c r="BP83" s="2522"/>
      <c r="BQ83" s="2522"/>
      <c r="BR83" s="2522"/>
      <c r="BS83" s="2522"/>
      <c r="BT83" s="410"/>
      <c r="BU83" s="2637"/>
      <c r="BV83" s="2524"/>
      <c r="BW83" s="2524"/>
      <c r="BX83" s="2769"/>
      <c r="BY83" s="2769"/>
      <c r="BZ83" s="41"/>
      <c r="CA83" s="41"/>
      <c r="CB83" s="41"/>
      <c r="CC83" s="41"/>
      <c r="CD83" s="41"/>
      <c r="CE83" s="41"/>
      <c r="CF83" s="41"/>
      <c r="CG83" s="41"/>
      <c r="CH83" s="41"/>
    </row>
    <row r="84" spans="1:86" ht="11.25" customHeight="1" thickBot="1">
      <c r="A84" s="2290"/>
      <c r="B84" s="2290"/>
      <c r="C84" s="2290"/>
      <c r="D84" s="2290"/>
      <c r="E84" s="411" t="s">
        <v>451</v>
      </c>
      <c r="F84" s="2524"/>
      <c r="G84" s="2394"/>
      <c r="H84" s="2392"/>
      <c r="I84" s="2392"/>
      <c r="J84" s="2392"/>
      <c r="K84" s="2392"/>
      <c r="L84" s="2392"/>
      <c r="M84" s="2392"/>
      <c r="N84" s="2392"/>
      <c r="O84" s="2392"/>
      <c r="P84" s="2392"/>
      <c r="Q84" s="2392"/>
      <c r="R84" s="2392"/>
      <c r="S84" s="2392"/>
      <c r="T84" s="2392"/>
      <c r="U84" s="2392"/>
      <c r="V84" s="2392"/>
      <c r="W84" s="2392"/>
      <c r="X84" s="2392"/>
      <c r="Y84" s="2392"/>
      <c r="Z84" s="2392"/>
      <c r="AA84" s="2393"/>
      <c r="AB84" s="3437"/>
      <c r="AC84" s="3438"/>
      <c r="AD84" s="3454"/>
      <c r="AE84" s="3435"/>
      <c r="AF84" s="3435"/>
      <c r="AG84" s="3435"/>
      <c r="AH84" s="3435"/>
      <c r="AI84" s="3436"/>
      <c r="AJ84" s="3454"/>
      <c r="AK84" s="3435"/>
      <c r="AL84" s="3435"/>
      <c r="AM84" s="3435"/>
      <c r="AN84" s="3435"/>
      <c r="AO84" s="3436"/>
      <c r="AP84" s="3454"/>
      <c r="AQ84" s="3435"/>
      <c r="AR84" s="3435"/>
      <c r="AS84" s="3455"/>
      <c r="AT84" s="3449"/>
      <c r="AU84" s="3450"/>
      <c r="AV84" s="3450"/>
      <c r="AW84" s="3450"/>
      <c r="AX84" s="3450"/>
      <c r="AY84" s="3451"/>
      <c r="AZ84" s="3463"/>
      <c r="BA84" s="3463"/>
      <c r="BB84" s="3463"/>
      <c r="BC84" s="3463"/>
      <c r="BD84" s="3463"/>
      <c r="BE84" s="3437"/>
      <c r="BF84" s="3463"/>
      <c r="BG84" s="3463"/>
      <c r="BH84" s="3463"/>
      <c r="BI84" s="3464"/>
      <c r="BJ84" s="3432"/>
      <c r="BK84" s="3432"/>
      <c r="BL84" s="3431" t="str">
        <f>★その他入力!$BL$422</f>
        <v/>
      </c>
      <c r="BM84" s="3432"/>
      <c r="BN84" s="3432"/>
      <c r="BO84" s="3432"/>
      <c r="BP84" s="3432"/>
      <c r="BQ84" s="3432"/>
      <c r="BR84" s="3432"/>
      <c r="BS84" s="3432"/>
      <c r="BT84" s="3433"/>
      <c r="BU84" s="2638"/>
      <c r="BV84" s="2524"/>
      <c r="BW84" s="2524"/>
      <c r="BX84" s="2769"/>
      <c r="BY84" s="2769"/>
      <c r="BZ84" s="41"/>
      <c r="CA84" s="41"/>
      <c r="CB84" s="41"/>
      <c r="CC84" s="41"/>
      <c r="CD84" s="41"/>
      <c r="CE84" s="41"/>
      <c r="CF84" s="41"/>
      <c r="CG84" s="41"/>
      <c r="CH84" s="41"/>
    </row>
    <row r="85" spans="1:86" ht="4.5" customHeight="1" thickBot="1">
      <c r="A85" s="2290"/>
      <c r="B85" s="2290"/>
      <c r="C85" s="2290"/>
      <c r="D85" s="2290"/>
      <c r="E85" s="385"/>
      <c r="F85" s="2524"/>
      <c r="G85" s="2394"/>
      <c r="H85" s="2392"/>
      <c r="I85" s="2392"/>
      <c r="J85" s="2392"/>
      <c r="K85" s="2392"/>
      <c r="L85" s="2392"/>
      <c r="M85" s="2392"/>
      <c r="N85" s="2392"/>
      <c r="O85" s="2392"/>
      <c r="P85" s="2392"/>
      <c r="Q85" s="2392"/>
      <c r="R85" s="2392"/>
      <c r="S85" s="2392"/>
      <c r="T85" s="2392"/>
      <c r="U85" s="2392"/>
      <c r="V85" s="2392"/>
      <c r="W85" s="2392"/>
      <c r="X85" s="2392"/>
      <c r="Y85" s="2392"/>
      <c r="Z85" s="2392"/>
      <c r="AA85" s="2393"/>
      <c r="AB85" s="3437"/>
      <c r="AC85" s="3438"/>
      <c r="AD85" s="3454"/>
      <c r="AE85" s="3435"/>
      <c r="AF85" s="3435"/>
      <c r="AG85" s="3435"/>
      <c r="AH85" s="3435"/>
      <c r="AI85" s="3436"/>
      <c r="AJ85" s="3454"/>
      <c r="AK85" s="3435"/>
      <c r="AL85" s="3435"/>
      <c r="AM85" s="3435"/>
      <c r="AN85" s="3435"/>
      <c r="AO85" s="3436"/>
      <c r="AP85" s="3454"/>
      <c r="AQ85" s="3435"/>
      <c r="AR85" s="3435"/>
      <c r="AS85" s="3455"/>
      <c r="AT85" s="3449"/>
      <c r="AU85" s="3450"/>
      <c r="AV85" s="3450"/>
      <c r="AW85" s="3450"/>
      <c r="AX85" s="3450"/>
      <c r="AY85" s="3451"/>
      <c r="AZ85" s="3463"/>
      <c r="BA85" s="3463"/>
      <c r="BB85" s="3463"/>
      <c r="BC85" s="3463"/>
      <c r="BD85" s="3463"/>
      <c r="BE85" s="3437"/>
      <c r="BF85" s="3463"/>
      <c r="BG85" s="3463"/>
      <c r="BH85" s="3463"/>
      <c r="BI85" s="3464"/>
      <c r="BJ85" s="3461"/>
      <c r="BK85" s="3461"/>
      <c r="BL85" s="412"/>
      <c r="BM85" s="3434"/>
      <c r="BN85" s="3434"/>
      <c r="BO85" s="3434"/>
      <c r="BP85" s="3434"/>
      <c r="BQ85" s="3434"/>
      <c r="BR85" s="3434"/>
      <c r="BS85" s="3434"/>
      <c r="BT85" s="412"/>
      <c r="BU85" s="3425"/>
      <c r="BV85" s="2524"/>
      <c r="BW85" s="2524"/>
      <c r="BX85" s="2769"/>
      <c r="BY85" s="2769"/>
      <c r="BZ85" s="41"/>
      <c r="CA85" s="41"/>
      <c r="CB85" s="41"/>
      <c r="CC85" s="41"/>
      <c r="CD85" s="41"/>
      <c r="CE85" s="41"/>
      <c r="CF85" s="41"/>
      <c r="CG85" s="41"/>
      <c r="CH85" s="41"/>
    </row>
    <row r="86" spans="1:86" ht="4.5" customHeight="1" thickBot="1">
      <c r="A86" s="2290"/>
      <c r="B86" s="2290"/>
      <c r="C86" s="2290"/>
      <c r="D86" s="2290"/>
      <c r="E86" s="385"/>
      <c r="F86" s="2524"/>
      <c r="G86" s="2394" t="str">
        <f>★その他入力!$P$425</f>
        <v/>
      </c>
      <c r="H86" s="2392"/>
      <c r="I86" s="2392" t="str">
        <f>★その他入力!$Q$425</f>
        <v/>
      </c>
      <c r="J86" s="2392"/>
      <c r="K86" s="2392" t="str">
        <f>★その他入力!$R$425</f>
        <v/>
      </c>
      <c r="L86" s="2392"/>
      <c r="M86" s="2392" t="str">
        <f>★その他入力!$S$425</f>
        <v/>
      </c>
      <c r="N86" s="2392"/>
      <c r="O86" s="2392" t="str">
        <f>★その他入力!$T$425</f>
        <v/>
      </c>
      <c r="P86" s="2392"/>
      <c r="Q86" s="2392" t="str">
        <f>★その他入力!$U$425</f>
        <v/>
      </c>
      <c r="R86" s="2392"/>
      <c r="S86" s="2392" t="str">
        <f>★その他入力!$V$425</f>
        <v/>
      </c>
      <c r="T86" s="2392"/>
      <c r="U86" s="2392" t="str">
        <f>★その他入力!$W$425</f>
        <v/>
      </c>
      <c r="V86" s="2392"/>
      <c r="W86" s="2392" t="str">
        <f>★その他入力!$X$425</f>
        <v/>
      </c>
      <c r="X86" s="2392"/>
      <c r="Y86" s="2392" t="str">
        <f>★その他入力!$Y$425</f>
        <v/>
      </c>
      <c r="Z86" s="2392"/>
      <c r="AA86" s="2393"/>
      <c r="AB86" s="3437" t="str">
        <f>★その他入力!$BS$426</f>
        <v/>
      </c>
      <c r="AC86" s="3438"/>
      <c r="AD86" s="3454" t="str">
        <f>★その他入力!$BM$426</f>
        <v/>
      </c>
      <c r="AE86" s="3435"/>
      <c r="AF86" s="3435"/>
      <c r="AG86" s="3435" t="str">
        <f>★その他入力!$BN$426</f>
        <v/>
      </c>
      <c r="AH86" s="3435"/>
      <c r="AI86" s="3436"/>
      <c r="AJ86" s="3454" t="str">
        <f>★その他入力!$BO$426</f>
        <v/>
      </c>
      <c r="AK86" s="3435"/>
      <c r="AL86" s="3435"/>
      <c r="AM86" s="3435" t="str">
        <f>★その他入力!$BP$426</f>
        <v/>
      </c>
      <c r="AN86" s="3435"/>
      <c r="AO86" s="3436"/>
      <c r="AP86" s="3454" t="str">
        <f>★その他入力!$BQ$426</f>
        <v/>
      </c>
      <c r="AQ86" s="3435"/>
      <c r="AR86" s="3435" t="str">
        <f>★その他入力!$BR$426</f>
        <v/>
      </c>
      <c r="AS86" s="3455"/>
      <c r="AT86" s="3449" t="str">
        <f>IF(OR(★その他入力!$M$427="選択　▼", ★その他入力!$M$427=""),"1.男2.女",★その他入力!$M$427)</f>
        <v>1.男2.女</v>
      </c>
      <c r="AU86" s="3450"/>
      <c r="AV86" s="3450"/>
      <c r="AW86" s="3450"/>
      <c r="AX86" s="3450"/>
      <c r="AY86" s="3451"/>
      <c r="AZ86" s="3463">
        <f>★その他入力!M428</f>
        <v>0</v>
      </c>
      <c r="BA86" s="3463"/>
      <c r="BB86" s="3463"/>
      <c r="BC86" s="3463"/>
      <c r="BD86" s="3463"/>
      <c r="BE86" s="3437" t="str">
        <f>IF(★その他入力!$M$429="選択　▼","",★その他入力!$M$429)</f>
        <v/>
      </c>
      <c r="BF86" s="3463"/>
      <c r="BG86" s="3463"/>
      <c r="BH86" s="3463"/>
      <c r="BI86" s="3464"/>
      <c r="BJ86" s="3468" t="str">
        <f>★その他入力!$BM$430</f>
        <v/>
      </c>
      <c r="BK86" s="3468"/>
      <c r="BL86" s="410"/>
      <c r="BM86" s="2522"/>
      <c r="BN86" s="2522"/>
      <c r="BO86" s="2522"/>
      <c r="BP86" s="2522"/>
      <c r="BQ86" s="2522"/>
      <c r="BR86" s="2522"/>
      <c r="BS86" s="2522"/>
      <c r="BT86" s="410"/>
      <c r="BU86" s="2637"/>
      <c r="BV86" s="2524"/>
      <c r="BW86" s="2524"/>
      <c r="BX86" s="2769"/>
      <c r="BY86" s="2769"/>
      <c r="BZ86" s="41"/>
      <c r="CA86" s="41"/>
      <c r="CB86" s="41"/>
      <c r="CC86" s="41"/>
      <c r="CD86" s="41"/>
      <c r="CE86" s="41"/>
      <c r="CF86" s="41"/>
      <c r="CG86" s="41"/>
      <c r="CH86" s="41"/>
    </row>
    <row r="87" spans="1:86" ht="11.25" customHeight="1" thickBot="1">
      <c r="A87" s="2290"/>
      <c r="B87" s="2290"/>
      <c r="C87" s="2290"/>
      <c r="D87" s="2290"/>
      <c r="E87" s="411" t="s">
        <v>452</v>
      </c>
      <c r="F87" s="2524"/>
      <c r="G87" s="2394"/>
      <c r="H87" s="2392"/>
      <c r="I87" s="2392"/>
      <c r="J87" s="2392"/>
      <c r="K87" s="2392"/>
      <c r="L87" s="2392"/>
      <c r="M87" s="2392"/>
      <c r="N87" s="2392"/>
      <c r="O87" s="2392"/>
      <c r="P87" s="2392"/>
      <c r="Q87" s="2392"/>
      <c r="R87" s="2392"/>
      <c r="S87" s="2392"/>
      <c r="T87" s="2392"/>
      <c r="U87" s="2392"/>
      <c r="V87" s="2392"/>
      <c r="W87" s="2392"/>
      <c r="X87" s="2392"/>
      <c r="Y87" s="2392"/>
      <c r="Z87" s="2392"/>
      <c r="AA87" s="2393"/>
      <c r="AB87" s="3437"/>
      <c r="AC87" s="3438"/>
      <c r="AD87" s="3454"/>
      <c r="AE87" s="3435"/>
      <c r="AF87" s="3435"/>
      <c r="AG87" s="3435"/>
      <c r="AH87" s="3435"/>
      <c r="AI87" s="3436"/>
      <c r="AJ87" s="3454"/>
      <c r="AK87" s="3435"/>
      <c r="AL87" s="3435"/>
      <c r="AM87" s="3435"/>
      <c r="AN87" s="3435"/>
      <c r="AO87" s="3436"/>
      <c r="AP87" s="3454"/>
      <c r="AQ87" s="3435"/>
      <c r="AR87" s="3435"/>
      <c r="AS87" s="3455"/>
      <c r="AT87" s="3449"/>
      <c r="AU87" s="3450"/>
      <c r="AV87" s="3450"/>
      <c r="AW87" s="3450"/>
      <c r="AX87" s="3450"/>
      <c r="AY87" s="3451"/>
      <c r="AZ87" s="3463"/>
      <c r="BA87" s="3463"/>
      <c r="BB87" s="3463"/>
      <c r="BC87" s="3463"/>
      <c r="BD87" s="3463"/>
      <c r="BE87" s="3437"/>
      <c r="BF87" s="3463"/>
      <c r="BG87" s="3463"/>
      <c r="BH87" s="3463"/>
      <c r="BI87" s="3464"/>
      <c r="BJ87" s="3432"/>
      <c r="BK87" s="3432"/>
      <c r="BL87" s="3431" t="str">
        <f>★その他入力!$BL$431</f>
        <v/>
      </c>
      <c r="BM87" s="3432"/>
      <c r="BN87" s="3432"/>
      <c r="BO87" s="3432"/>
      <c r="BP87" s="3432"/>
      <c r="BQ87" s="3432"/>
      <c r="BR87" s="3432"/>
      <c r="BS87" s="3432"/>
      <c r="BT87" s="3433"/>
      <c r="BU87" s="2638"/>
      <c r="BV87" s="2524"/>
      <c r="BW87" s="2524"/>
      <c r="BX87" s="2769"/>
      <c r="BY87" s="2769"/>
      <c r="BZ87" s="41"/>
      <c r="CA87" s="41"/>
      <c r="CB87" s="41"/>
      <c r="CC87" s="41"/>
      <c r="CD87" s="41"/>
      <c r="CE87" s="41"/>
      <c r="CF87" s="41"/>
      <c r="CG87" s="41"/>
      <c r="CH87" s="41"/>
    </row>
    <row r="88" spans="1:86" ht="4.5" customHeight="1" thickBot="1">
      <c r="A88" s="2290"/>
      <c r="B88" s="2290"/>
      <c r="C88" s="2290"/>
      <c r="D88" s="2290"/>
      <c r="E88" s="385"/>
      <c r="F88" s="2524"/>
      <c r="G88" s="2394"/>
      <c r="H88" s="2392"/>
      <c r="I88" s="2392"/>
      <c r="J88" s="2392"/>
      <c r="K88" s="2392"/>
      <c r="L88" s="2392"/>
      <c r="M88" s="2392"/>
      <c r="N88" s="2392"/>
      <c r="O88" s="2392"/>
      <c r="P88" s="2392"/>
      <c r="Q88" s="2392"/>
      <c r="R88" s="2392"/>
      <c r="S88" s="2392"/>
      <c r="T88" s="2392"/>
      <c r="U88" s="2392"/>
      <c r="V88" s="2392"/>
      <c r="W88" s="2392"/>
      <c r="X88" s="2392"/>
      <c r="Y88" s="2392"/>
      <c r="Z88" s="2392"/>
      <c r="AA88" s="2393"/>
      <c r="AB88" s="3437"/>
      <c r="AC88" s="3438"/>
      <c r="AD88" s="3454"/>
      <c r="AE88" s="3435"/>
      <c r="AF88" s="3435"/>
      <c r="AG88" s="3435"/>
      <c r="AH88" s="3435"/>
      <c r="AI88" s="3436"/>
      <c r="AJ88" s="3454"/>
      <c r="AK88" s="3435"/>
      <c r="AL88" s="3435"/>
      <c r="AM88" s="3435"/>
      <c r="AN88" s="3435"/>
      <c r="AO88" s="3436"/>
      <c r="AP88" s="3454"/>
      <c r="AQ88" s="3435"/>
      <c r="AR88" s="3435"/>
      <c r="AS88" s="3455"/>
      <c r="AT88" s="3449"/>
      <c r="AU88" s="3450"/>
      <c r="AV88" s="3450"/>
      <c r="AW88" s="3450"/>
      <c r="AX88" s="3450"/>
      <c r="AY88" s="3451"/>
      <c r="AZ88" s="3463"/>
      <c r="BA88" s="3463"/>
      <c r="BB88" s="3463"/>
      <c r="BC88" s="3463"/>
      <c r="BD88" s="3463"/>
      <c r="BE88" s="3437"/>
      <c r="BF88" s="3463"/>
      <c r="BG88" s="3463"/>
      <c r="BH88" s="3463"/>
      <c r="BI88" s="3464"/>
      <c r="BJ88" s="3461"/>
      <c r="BK88" s="3461"/>
      <c r="BL88" s="412"/>
      <c r="BM88" s="3434"/>
      <c r="BN88" s="3434"/>
      <c r="BO88" s="3434"/>
      <c r="BP88" s="3434"/>
      <c r="BQ88" s="3434"/>
      <c r="BR88" s="3434"/>
      <c r="BS88" s="3434"/>
      <c r="BT88" s="412"/>
      <c r="BU88" s="3425"/>
      <c r="BV88" s="2524"/>
      <c r="BW88" s="2524"/>
      <c r="BX88" s="2769"/>
      <c r="BY88" s="2769"/>
      <c r="BZ88" s="41"/>
      <c r="CA88" s="41"/>
      <c r="CB88" s="41"/>
      <c r="CC88" s="41"/>
      <c r="CD88" s="41"/>
      <c r="CE88" s="41"/>
      <c r="CF88" s="41"/>
      <c r="CG88" s="41"/>
      <c r="CH88" s="41"/>
    </row>
    <row r="89" spans="1:86" ht="4.5" customHeight="1" thickBot="1">
      <c r="A89" s="2290"/>
      <c r="B89" s="2290"/>
      <c r="C89" s="2290"/>
      <c r="D89" s="2290"/>
      <c r="E89" s="385"/>
      <c r="F89" s="2524"/>
      <c r="G89" s="2394" t="str">
        <f>★その他入力!$P$434</f>
        <v/>
      </c>
      <c r="H89" s="2392"/>
      <c r="I89" s="2392" t="str">
        <f>★その他入力!$Q$434</f>
        <v/>
      </c>
      <c r="J89" s="2392"/>
      <c r="K89" s="2392" t="str">
        <f>★その他入力!$R$434</f>
        <v/>
      </c>
      <c r="L89" s="2392"/>
      <c r="M89" s="2392" t="str">
        <f>★その他入力!$S$434</f>
        <v/>
      </c>
      <c r="N89" s="2392"/>
      <c r="O89" s="2392" t="str">
        <f>★その他入力!$T$434</f>
        <v/>
      </c>
      <c r="P89" s="2392"/>
      <c r="Q89" s="2392" t="str">
        <f>★その他入力!$U$434</f>
        <v/>
      </c>
      <c r="R89" s="2392"/>
      <c r="S89" s="2392" t="str">
        <f>★その他入力!$V$434</f>
        <v/>
      </c>
      <c r="T89" s="2392"/>
      <c r="U89" s="2392" t="str">
        <f>★その他入力!$W$434</f>
        <v/>
      </c>
      <c r="V89" s="2392"/>
      <c r="W89" s="2392" t="str">
        <f>★その他入力!$X$434</f>
        <v/>
      </c>
      <c r="X89" s="2392"/>
      <c r="Y89" s="2392" t="str">
        <f>★その他入力!$Y$434</f>
        <v/>
      </c>
      <c r="Z89" s="2392"/>
      <c r="AA89" s="2393"/>
      <c r="AB89" s="3437" t="str">
        <f>★その他入力!$BS$435</f>
        <v/>
      </c>
      <c r="AC89" s="3438"/>
      <c r="AD89" s="3454" t="str">
        <f>★その他入力!$BM$435</f>
        <v/>
      </c>
      <c r="AE89" s="3435"/>
      <c r="AF89" s="3435"/>
      <c r="AG89" s="3435" t="str">
        <f>★その他入力!$BN$435</f>
        <v/>
      </c>
      <c r="AH89" s="3435"/>
      <c r="AI89" s="3436"/>
      <c r="AJ89" s="3454" t="str">
        <f>★その他入力!$BO$435</f>
        <v/>
      </c>
      <c r="AK89" s="3435"/>
      <c r="AL89" s="3435"/>
      <c r="AM89" s="3435" t="str">
        <f>★その他入力!$BP$435</f>
        <v/>
      </c>
      <c r="AN89" s="3435"/>
      <c r="AO89" s="3436"/>
      <c r="AP89" s="3454" t="str">
        <f>★その他入力!$BQ$435</f>
        <v/>
      </c>
      <c r="AQ89" s="3435"/>
      <c r="AR89" s="3435" t="str">
        <f>★その他入力!$BR$435</f>
        <v/>
      </c>
      <c r="AS89" s="3455"/>
      <c r="AT89" s="3449" t="str">
        <f>IF(OR(★その他入力!$M$436="選択　▼", ★その他入力!$M$436=""),"1.男2.女",★その他入力!$M$436)</f>
        <v>1.男2.女</v>
      </c>
      <c r="AU89" s="3450"/>
      <c r="AV89" s="3450"/>
      <c r="AW89" s="3450"/>
      <c r="AX89" s="3450"/>
      <c r="AY89" s="3451"/>
      <c r="AZ89" s="3463">
        <f>★その他入力!M437</f>
        <v>0</v>
      </c>
      <c r="BA89" s="3463"/>
      <c r="BB89" s="3463"/>
      <c r="BC89" s="3463"/>
      <c r="BD89" s="3463"/>
      <c r="BE89" s="3437" t="str">
        <f>IF(★その他入力!$M$438="選択　▼","",★その他入力!$M$438)</f>
        <v/>
      </c>
      <c r="BF89" s="3463"/>
      <c r="BG89" s="3463"/>
      <c r="BH89" s="3463"/>
      <c r="BI89" s="3464"/>
      <c r="BJ89" s="3468" t="str">
        <f>★その他入力!$BM$439</f>
        <v/>
      </c>
      <c r="BK89" s="3468"/>
      <c r="BL89" s="410"/>
      <c r="BM89" s="2522"/>
      <c r="BN89" s="2522"/>
      <c r="BO89" s="2522"/>
      <c r="BP89" s="2522"/>
      <c r="BQ89" s="2522"/>
      <c r="BR89" s="2522"/>
      <c r="BS89" s="2522"/>
      <c r="BT89" s="410"/>
      <c r="BU89" s="2637"/>
      <c r="BV89" s="2524"/>
      <c r="BW89" s="2524"/>
      <c r="BX89" s="2769"/>
      <c r="BY89" s="2769"/>
      <c r="BZ89" s="41"/>
      <c r="CA89" s="41"/>
      <c r="CB89" s="41"/>
      <c r="CC89" s="41"/>
      <c r="CD89" s="41"/>
      <c r="CE89" s="41"/>
      <c r="CF89" s="41"/>
      <c r="CG89" s="41"/>
      <c r="CH89" s="41"/>
    </row>
    <row r="90" spans="1:86" ht="11.25" customHeight="1" thickBot="1">
      <c r="A90" s="2290"/>
      <c r="B90" s="2290"/>
      <c r="C90" s="2290"/>
      <c r="D90" s="2290"/>
      <c r="E90" s="411" t="s">
        <v>453</v>
      </c>
      <c r="F90" s="2524"/>
      <c r="G90" s="2394"/>
      <c r="H90" s="2392"/>
      <c r="I90" s="2392"/>
      <c r="J90" s="2392"/>
      <c r="K90" s="2392"/>
      <c r="L90" s="2392"/>
      <c r="M90" s="2392"/>
      <c r="N90" s="2392"/>
      <c r="O90" s="2392"/>
      <c r="P90" s="2392"/>
      <c r="Q90" s="2392"/>
      <c r="R90" s="2392"/>
      <c r="S90" s="2392"/>
      <c r="T90" s="2392"/>
      <c r="U90" s="2392"/>
      <c r="V90" s="2392"/>
      <c r="W90" s="2392"/>
      <c r="X90" s="2392"/>
      <c r="Y90" s="2392"/>
      <c r="Z90" s="2392"/>
      <c r="AA90" s="2393"/>
      <c r="AB90" s="3437"/>
      <c r="AC90" s="3438"/>
      <c r="AD90" s="3454"/>
      <c r="AE90" s="3435"/>
      <c r="AF90" s="3435"/>
      <c r="AG90" s="3435"/>
      <c r="AH90" s="3435"/>
      <c r="AI90" s="3436"/>
      <c r="AJ90" s="3454"/>
      <c r="AK90" s="3435"/>
      <c r="AL90" s="3435"/>
      <c r="AM90" s="3435"/>
      <c r="AN90" s="3435"/>
      <c r="AO90" s="3436"/>
      <c r="AP90" s="3454"/>
      <c r="AQ90" s="3435"/>
      <c r="AR90" s="3435"/>
      <c r="AS90" s="3455"/>
      <c r="AT90" s="3449"/>
      <c r="AU90" s="3450"/>
      <c r="AV90" s="3450"/>
      <c r="AW90" s="3450"/>
      <c r="AX90" s="3450"/>
      <c r="AY90" s="3451"/>
      <c r="AZ90" s="3463"/>
      <c r="BA90" s="3463"/>
      <c r="BB90" s="3463"/>
      <c r="BC90" s="3463"/>
      <c r="BD90" s="3463"/>
      <c r="BE90" s="3437"/>
      <c r="BF90" s="3463"/>
      <c r="BG90" s="3463"/>
      <c r="BH90" s="3463"/>
      <c r="BI90" s="3464"/>
      <c r="BJ90" s="3432"/>
      <c r="BK90" s="3432"/>
      <c r="BL90" s="3431" t="str">
        <f>★その他入力!$BL$440</f>
        <v/>
      </c>
      <c r="BM90" s="3432"/>
      <c r="BN90" s="3432"/>
      <c r="BO90" s="3432"/>
      <c r="BP90" s="3432"/>
      <c r="BQ90" s="3432"/>
      <c r="BR90" s="3432"/>
      <c r="BS90" s="3432"/>
      <c r="BT90" s="3433"/>
      <c r="BU90" s="2638"/>
      <c r="BV90" s="2524"/>
      <c r="BW90" s="2524"/>
      <c r="BX90" s="2769"/>
      <c r="BY90" s="2769"/>
      <c r="BZ90" s="41"/>
      <c r="CA90" s="41"/>
      <c r="CB90" s="41"/>
      <c r="CC90" s="41"/>
      <c r="CD90" s="41"/>
      <c r="CE90" s="41"/>
      <c r="CF90" s="41"/>
      <c r="CG90" s="41"/>
      <c r="CH90" s="41"/>
    </row>
    <row r="91" spans="1:86" ht="4.5" customHeight="1" thickBot="1">
      <c r="A91" s="2290"/>
      <c r="B91" s="2290"/>
      <c r="C91" s="2290"/>
      <c r="D91" s="2290"/>
      <c r="E91" s="385"/>
      <c r="F91" s="2524"/>
      <c r="G91" s="2394"/>
      <c r="H91" s="2392"/>
      <c r="I91" s="2392"/>
      <c r="J91" s="2392"/>
      <c r="K91" s="2392"/>
      <c r="L91" s="2392"/>
      <c r="M91" s="2392"/>
      <c r="N91" s="2392"/>
      <c r="O91" s="2392"/>
      <c r="P91" s="2392"/>
      <c r="Q91" s="2392"/>
      <c r="R91" s="2392"/>
      <c r="S91" s="2392"/>
      <c r="T91" s="2392"/>
      <c r="U91" s="2392"/>
      <c r="V91" s="2392"/>
      <c r="W91" s="2392"/>
      <c r="X91" s="2392"/>
      <c r="Y91" s="2392"/>
      <c r="Z91" s="2392"/>
      <c r="AA91" s="2393"/>
      <c r="AB91" s="3437"/>
      <c r="AC91" s="3438"/>
      <c r="AD91" s="3454"/>
      <c r="AE91" s="3435"/>
      <c r="AF91" s="3435"/>
      <c r="AG91" s="3435"/>
      <c r="AH91" s="3435"/>
      <c r="AI91" s="3436"/>
      <c r="AJ91" s="3454"/>
      <c r="AK91" s="3435"/>
      <c r="AL91" s="3435"/>
      <c r="AM91" s="3435"/>
      <c r="AN91" s="3435"/>
      <c r="AO91" s="3436"/>
      <c r="AP91" s="3454"/>
      <c r="AQ91" s="3435"/>
      <c r="AR91" s="3435"/>
      <c r="AS91" s="3455"/>
      <c r="AT91" s="3449"/>
      <c r="AU91" s="3450"/>
      <c r="AV91" s="3450"/>
      <c r="AW91" s="3450"/>
      <c r="AX91" s="3450"/>
      <c r="AY91" s="3451"/>
      <c r="AZ91" s="3463"/>
      <c r="BA91" s="3463"/>
      <c r="BB91" s="3463"/>
      <c r="BC91" s="3463"/>
      <c r="BD91" s="3463"/>
      <c r="BE91" s="3437"/>
      <c r="BF91" s="3463"/>
      <c r="BG91" s="3463"/>
      <c r="BH91" s="3463"/>
      <c r="BI91" s="3464"/>
      <c r="BJ91" s="3461"/>
      <c r="BK91" s="3461"/>
      <c r="BL91" s="412"/>
      <c r="BM91" s="3434"/>
      <c r="BN91" s="3434"/>
      <c r="BO91" s="3434"/>
      <c r="BP91" s="3434"/>
      <c r="BQ91" s="3434"/>
      <c r="BR91" s="3434"/>
      <c r="BS91" s="3434"/>
      <c r="BT91" s="412"/>
      <c r="BU91" s="3425"/>
      <c r="BV91" s="2524"/>
      <c r="BW91" s="2524"/>
      <c r="BX91" s="2769"/>
      <c r="BY91" s="2769"/>
      <c r="BZ91" s="41"/>
      <c r="CA91" s="41"/>
      <c r="CB91" s="41"/>
      <c r="CC91" s="41"/>
      <c r="CD91" s="41"/>
      <c r="CE91" s="41"/>
      <c r="CF91" s="41"/>
      <c r="CG91" s="41"/>
      <c r="CH91" s="41"/>
    </row>
    <row r="92" spans="1:86" ht="4.5" customHeight="1" thickBot="1">
      <c r="A92" s="2290"/>
      <c r="B92" s="2290"/>
      <c r="C92" s="2290"/>
      <c r="D92" s="2290"/>
      <c r="E92" s="385"/>
      <c r="F92" s="2524"/>
      <c r="G92" s="2394" t="str">
        <f>★その他入力!$P$443</f>
        <v/>
      </c>
      <c r="H92" s="2392"/>
      <c r="I92" s="2392" t="str">
        <f>★その他入力!$Q$443</f>
        <v/>
      </c>
      <c r="J92" s="2392"/>
      <c r="K92" s="2392" t="str">
        <f>★その他入力!$R$443</f>
        <v/>
      </c>
      <c r="L92" s="2392"/>
      <c r="M92" s="2392" t="str">
        <f>★その他入力!$S$443</f>
        <v/>
      </c>
      <c r="N92" s="2392"/>
      <c r="O92" s="2392" t="str">
        <f>★その他入力!$T$443</f>
        <v/>
      </c>
      <c r="P92" s="2392"/>
      <c r="Q92" s="2392" t="str">
        <f>★その他入力!$U$443</f>
        <v/>
      </c>
      <c r="R92" s="2392"/>
      <c r="S92" s="2392" t="str">
        <f>★その他入力!$V$443</f>
        <v/>
      </c>
      <c r="T92" s="2392"/>
      <c r="U92" s="2392" t="str">
        <f>★その他入力!$W$443</f>
        <v/>
      </c>
      <c r="V92" s="2392"/>
      <c r="W92" s="2392" t="str">
        <f>★その他入力!$X$443</f>
        <v/>
      </c>
      <c r="X92" s="2392"/>
      <c r="Y92" s="2392" t="str">
        <f>★その他入力!$Y$443</f>
        <v/>
      </c>
      <c r="Z92" s="2392"/>
      <c r="AA92" s="2393"/>
      <c r="AB92" s="3437" t="str">
        <f>★その他入力!$BS$444</f>
        <v/>
      </c>
      <c r="AC92" s="3438"/>
      <c r="AD92" s="3454" t="str">
        <f>★その他入力!$BM$444</f>
        <v/>
      </c>
      <c r="AE92" s="3435"/>
      <c r="AF92" s="3435"/>
      <c r="AG92" s="3435" t="str">
        <f>★その他入力!$BN$444</f>
        <v/>
      </c>
      <c r="AH92" s="3435"/>
      <c r="AI92" s="3436"/>
      <c r="AJ92" s="3454" t="str">
        <f>★その他入力!$BO$444</f>
        <v/>
      </c>
      <c r="AK92" s="3435"/>
      <c r="AL92" s="3435"/>
      <c r="AM92" s="3435" t="str">
        <f>★その他入力!$BP$444</f>
        <v/>
      </c>
      <c r="AN92" s="3435"/>
      <c r="AO92" s="3436"/>
      <c r="AP92" s="3454" t="str">
        <f>★その他入力!$BQ$444</f>
        <v/>
      </c>
      <c r="AQ92" s="3435"/>
      <c r="AR92" s="3435" t="str">
        <f>★その他入力!$BR$444</f>
        <v/>
      </c>
      <c r="AS92" s="3455"/>
      <c r="AT92" s="3449" t="str">
        <f>IF(OR(★その他入力!$M$445="選択　▼", ★その他入力!$M$445=""),"1.男2.女",★その他入力!$M$445)</f>
        <v>1.男2.女</v>
      </c>
      <c r="AU92" s="3450"/>
      <c r="AV92" s="3450"/>
      <c r="AW92" s="3450"/>
      <c r="AX92" s="3450"/>
      <c r="AY92" s="3451"/>
      <c r="AZ92" s="3463">
        <f>★その他入力!M446</f>
        <v>0</v>
      </c>
      <c r="BA92" s="3463"/>
      <c r="BB92" s="3463"/>
      <c r="BC92" s="3463"/>
      <c r="BD92" s="3463"/>
      <c r="BE92" s="3437" t="str">
        <f>IF(★その他入力!$M$447="選択　▼","",★その他入力!$M$447)</f>
        <v/>
      </c>
      <c r="BF92" s="3463"/>
      <c r="BG92" s="3463"/>
      <c r="BH92" s="3463"/>
      <c r="BI92" s="3464"/>
      <c r="BJ92" s="3468" t="str">
        <f>★その他入力!$BM$448</f>
        <v/>
      </c>
      <c r="BK92" s="3468"/>
      <c r="BL92" s="410"/>
      <c r="BM92" s="2522"/>
      <c r="BN92" s="2522"/>
      <c r="BO92" s="2522"/>
      <c r="BP92" s="2522"/>
      <c r="BQ92" s="2522"/>
      <c r="BR92" s="2522"/>
      <c r="BS92" s="2522"/>
      <c r="BT92" s="410"/>
      <c r="BU92" s="2637"/>
      <c r="BV92" s="2524"/>
      <c r="BW92" s="2524"/>
      <c r="BX92" s="2769"/>
      <c r="BY92" s="2769"/>
      <c r="BZ92" s="41"/>
      <c r="CA92" s="41"/>
      <c r="CB92" s="41"/>
      <c r="CC92" s="41"/>
      <c r="CD92" s="41"/>
      <c r="CE92" s="41"/>
      <c r="CF92" s="41"/>
      <c r="CG92" s="41"/>
      <c r="CH92" s="41"/>
    </row>
    <row r="93" spans="1:86" ht="11.25" customHeight="1" thickBot="1">
      <c r="A93" s="2290"/>
      <c r="B93" s="2290"/>
      <c r="C93" s="2290"/>
      <c r="D93" s="2290"/>
      <c r="E93" s="411" t="s">
        <v>454</v>
      </c>
      <c r="F93" s="2524"/>
      <c r="G93" s="2394"/>
      <c r="H93" s="2392"/>
      <c r="I93" s="2392"/>
      <c r="J93" s="2392"/>
      <c r="K93" s="2392"/>
      <c r="L93" s="2392"/>
      <c r="M93" s="2392"/>
      <c r="N93" s="2392"/>
      <c r="O93" s="2392"/>
      <c r="P93" s="2392"/>
      <c r="Q93" s="2392"/>
      <c r="R93" s="2392"/>
      <c r="S93" s="2392"/>
      <c r="T93" s="2392"/>
      <c r="U93" s="2392"/>
      <c r="V93" s="2392"/>
      <c r="W93" s="2392"/>
      <c r="X93" s="2392"/>
      <c r="Y93" s="2392"/>
      <c r="Z93" s="2392"/>
      <c r="AA93" s="2393"/>
      <c r="AB93" s="3437"/>
      <c r="AC93" s="3438"/>
      <c r="AD93" s="3454"/>
      <c r="AE93" s="3435"/>
      <c r="AF93" s="3435"/>
      <c r="AG93" s="3435"/>
      <c r="AH93" s="3435"/>
      <c r="AI93" s="3436"/>
      <c r="AJ93" s="3454"/>
      <c r="AK93" s="3435"/>
      <c r="AL93" s="3435"/>
      <c r="AM93" s="3435"/>
      <c r="AN93" s="3435"/>
      <c r="AO93" s="3436"/>
      <c r="AP93" s="3454"/>
      <c r="AQ93" s="3435"/>
      <c r="AR93" s="3435"/>
      <c r="AS93" s="3455"/>
      <c r="AT93" s="3449"/>
      <c r="AU93" s="3450"/>
      <c r="AV93" s="3450"/>
      <c r="AW93" s="3450"/>
      <c r="AX93" s="3450"/>
      <c r="AY93" s="3451"/>
      <c r="AZ93" s="3463"/>
      <c r="BA93" s="3463"/>
      <c r="BB93" s="3463"/>
      <c r="BC93" s="3463"/>
      <c r="BD93" s="3463"/>
      <c r="BE93" s="3437"/>
      <c r="BF93" s="3463"/>
      <c r="BG93" s="3463"/>
      <c r="BH93" s="3463"/>
      <c r="BI93" s="3464"/>
      <c r="BJ93" s="3432"/>
      <c r="BK93" s="3432"/>
      <c r="BL93" s="3431" t="str">
        <f>★その他入力!$BL$449</f>
        <v/>
      </c>
      <c r="BM93" s="3432"/>
      <c r="BN93" s="3432"/>
      <c r="BO93" s="3432"/>
      <c r="BP93" s="3432"/>
      <c r="BQ93" s="3432"/>
      <c r="BR93" s="3432"/>
      <c r="BS93" s="3432"/>
      <c r="BT93" s="3433"/>
      <c r="BU93" s="2638"/>
      <c r="BV93" s="2524"/>
      <c r="BW93" s="2524"/>
      <c r="BX93" s="2769"/>
      <c r="BY93" s="2769"/>
      <c r="BZ93" s="41"/>
      <c r="CA93" s="41"/>
      <c r="CB93" s="41"/>
      <c r="CC93" s="41"/>
      <c r="CD93" s="41"/>
      <c r="CE93" s="41"/>
      <c r="CF93" s="41"/>
      <c r="CG93" s="41"/>
      <c r="CH93" s="41"/>
    </row>
    <row r="94" spans="1:86" ht="4.5" customHeight="1" thickBot="1">
      <c r="A94" s="2290"/>
      <c r="B94" s="2290"/>
      <c r="C94" s="2290"/>
      <c r="D94" s="2290"/>
      <c r="E94" s="385"/>
      <c r="F94" s="2524"/>
      <c r="G94" s="2394"/>
      <c r="H94" s="2392"/>
      <c r="I94" s="2392"/>
      <c r="J94" s="2392"/>
      <c r="K94" s="2392"/>
      <c r="L94" s="2392"/>
      <c r="M94" s="2392"/>
      <c r="N94" s="2392"/>
      <c r="O94" s="2392"/>
      <c r="P94" s="2392"/>
      <c r="Q94" s="2392"/>
      <c r="R94" s="2392"/>
      <c r="S94" s="2392"/>
      <c r="T94" s="2392"/>
      <c r="U94" s="2392"/>
      <c r="V94" s="2392"/>
      <c r="W94" s="2392"/>
      <c r="X94" s="2392"/>
      <c r="Y94" s="2392"/>
      <c r="Z94" s="2392"/>
      <c r="AA94" s="2393"/>
      <c r="AB94" s="3437"/>
      <c r="AC94" s="3438"/>
      <c r="AD94" s="3454"/>
      <c r="AE94" s="3435"/>
      <c r="AF94" s="3435"/>
      <c r="AG94" s="3435"/>
      <c r="AH94" s="3435"/>
      <c r="AI94" s="3436"/>
      <c r="AJ94" s="3454"/>
      <c r="AK94" s="3435"/>
      <c r="AL94" s="3435"/>
      <c r="AM94" s="3435"/>
      <c r="AN94" s="3435"/>
      <c r="AO94" s="3436"/>
      <c r="AP94" s="3454"/>
      <c r="AQ94" s="3435"/>
      <c r="AR94" s="3435"/>
      <c r="AS94" s="3455"/>
      <c r="AT94" s="3449"/>
      <c r="AU94" s="3450"/>
      <c r="AV94" s="3450"/>
      <c r="AW94" s="3450"/>
      <c r="AX94" s="3450"/>
      <c r="AY94" s="3451"/>
      <c r="AZ94" s="3463"/>
      <c r="BA94" s="3463"/>
      <c r="BB94" s="3463"/>
      <c r="BC94" s="3463"/>
      <c r="BD94" s="3463"/>
      <c r="BE94" s="3437"/>
      <c r="BF94" s="3463"/>
      <c r="BG94" s="3463"/>
      <c r="BH94" s="3463"/>
      <c r="BI94" s="3464"/>
      <c r="BJ94" s="3461"/>
      <c r="BK94" s="3461"/>
      <c r="BL94" s="412"/>
      <c r="BM94" s="3434"/>
      <c r="BN94" s="3434"/>
      <c r="BO94" s="3434"/>
      <c r="BP94" s="3434"/>
      <c r="BQ94" s="3434"/>
      <c r="BR94" s="3434"/>
      <c r="BS94" s="3434"/>
      <c r="BT94" s="412"/>
      <c r="BU94" s="3425"/>
      <c r="BV94" s="2524"/>
      <c r="BW94" s="2524"/>
      <c r="BX94" s="2769"/>
      <c r="BY94" s="2769"/>
      <c r="BZ94" s="41"/>
      <c r="CA94" s="41"/>
      <c r="CB94" s="41"/>
      <c r="CC94" s="41"/>
      <c r="CD94" s="41"/>
      <c r="CE94" s="41"/>
      <c r="CF94" s="41"/>
      <c r="CG94" s="41"/>
      <c r="CH94" s="41"/>
    </row>
    <row r="95" spans="1:86" ht="15" customHeight="1">
      <c r="A95" s="2354"/>
      <c r="B95" s="2354"/>
      <c r="C95" s="2354"/>
      <c r="D95" s="2354"/>
      <c r="E95" s="2354"/>
      <c r="F95" s="2354"/>
      <c r="G95" s="2354"/>
      <c r="H95" s="2354"/>
      <c r="I95" s="2354"/>
      <c r="J95" s="2354"/>
      <c r="K95" s="2354"/>
      <c r="L95" s="2354"/>
      <c r="M95" s="2354"/>
      <c r="N95" s="2354"/>
      <c r="O95" s="2354"/>
      <c r="P95" s="2354"/>
      <c r="Q95" s="2354"/>
      <c r="R95" s="2354"/>
      <c r="S95" s="2354"/>
      <c r="T95" s="2354"/>
      <c r="U95" s="2354"/>
      <c r="V95" s="2354"/>
      <c r="W95" s="2354"/>
      <c r="X95" s="2354"/>
      <c r="Y95" s="2354"/>
      <c r="Z95" s="2354"/>
      <c r="AA95" s="2354"/>
      <c r="AB95" s="2354"/>
      <c r="AC95" s="2354"/>
      <c r="AD95" s="2354"/>
      <c r="AE95" s="2354"/>
      <c r="AF95" s="2354"/>
      <c r="AG95" s="2354"/>
      <c r="AH95" s="2354"/>
      <c r="AI95" s="2354"/>
      <c r="AJ95" s="2354"/>
      <c r="AK95" s="2354"/>
      <c r="AL95" s="2354"/>
      <c r="AM95" s="2354"/>
      <c r="AN95" s="2354"/>
      <c r="AO95" s="2354"/>
      <c r="AP95" s="2354"/>
      <c r="AQ95" s="2354"/>
      <c r="AR95" s="2354"/>
      <c r="AS95" s="2354"/>
      <c r="AT95" s="2354"/>
      <c r="AU95" s="2354"/>
      <c r="AV95" s="2354"/>
      <c r="AW95" s="2354"/>
      <c r="AX95" s="2354"/>
      <c r="AY95" s="2354"/>
      <c r="AZ95" s="2354"/>
      <c r="BA95" s="2354"/>
      <c r="BB95" s="2354"/>
      <c r="BC95" s="2354"/>
      <c r="BD95" s="2354"/>
      <c r="BE95" s="2354"/>
      <c r="BF95" s="2354"/>
      <c r="BG95" s="2354"/>
      <c r="BH95" s="2354"/>
      <c r="BI95" s="2354"/>
      <c r="BJ95" s="2354"/>
      <c r="BK95" s="2354"/>
      <c r="BL95" s="2354"/>
      <c r="BM95" s="2354"/>
      <c r="BN95" s="2354"/>
      <c r="BO95" s="2354"/>
      <c r="BP95" s="2354"/>
      <c r="BQ95" s="2354"/>
      <c r="BR95" s="2354"/>
      <c r="BS95" s="2354"/>
      <c r="BT95" s="2354"/>
      <c r="BU95" s="2354"/>
      <c r="BV95" s="2354"/>
      <c r="BW95" s="2354"/>
      <c r="BX95" s="2354"/>
      <c r="BY95" s="2354"/>
      <c r="BZ95" s="41"/>
      <c r="CA95" s="41"/>
      <c r="CB95" s="41"/>
      <c r="CC95" s="41"/>
      <c r="CD95" s="41"/>
      <c r="CE95" s="41"/>
      <c r="CF95" s="41"/>
      <c r="CG95" s="41"/>
      <c r="CH95" s="41"/>
    </row>
    <row r="96" spans="1:86" ht="74.25" customHeight="1">
      <c r="A96" s="2354"/>
      <c r="B96" s="2354"/>
      <c r="C96" s="2354"/>
      <c r="D96" s="2354"/>
      <c r="E96" s="2354"/>
      <c r="F96" s="2354"/>
      <c r="G96" s="2354"/>
      <c r="H96" s="2354"/>
      <c r="I96" s="2354"/>
      <c r="J96" s="2354"/>
      <c r="K96" s="2354"/>
      <c r="L96" s="2354"/>
      <c r="M96" s="2354"/>
      <c r="N96" s="2354"/>
      <c r="O96" s="2354"/>
      <c r="P96" s="2354"/>
      <c r="Q96" s="2354"/>
      <c r="R96" s="2354"/>
      <c r="S96" s="2354"/>
      <c r="T96" s="2354"/>
      <c r="U96" s="2354"/>
      <c r="V96" s="2354"/>
      <c r="W96" s="2354"/>
      <c r="X96" s="2354"/>
      <c r="Y96" s="2354"/>
      <c r="Z96" s="2354"/>
      <c r="AA96" s="2354"/>
      <c r="AB96" s="2354"/>
      <c r="AC96" s="2354"/>
      <c r="AD96" s="2354"/>
      <c r="AE96" s="2354"/>
      <c r="AF96" s="2354"/>
      <c r="AG96" s="2354"/>
      <c r="AH96" s="2354"/>
      <c r="AI96" s="2354"/>
      <c r="AJ96" s="2354"/>
      <c r="AK96" s="2354"/>
      <c r="AL96" s="2354"/>
      <c r="AM96" s="2354"/>
      <c r="AN96" s="2354"/>
      <c r="AO96" s="2354"/>
      <c r="AP96" s="2354"/>
      <c r="AQ96" s="2354"/>
      <c r="AR96" s="2354"/>
      <c r="AS96" s="2354"/>
      <c r="AT96" s="2354"/>
      <c r="AU96" s="2354"/>
      <c r="AV96" s="2354"/>
      <c r="AW96" s="2354"/>
      <c r="AX96" s="2354"/>
      <c r="AY96" s="2354"/>
      <c r="AZ96" s="2354"/>
      <c r="BA96" s="2354"/>
      <c r="BB96" s="2354"/>
      <c r="BC96" s="2354"/>
      <c r="BD96" s="2354"/>
      <c r="BE96" s="2354"/>
      <c r="BF96" s="2354"/>
      <c r="BG96" s="2354"/>
      <c r="BH96" s="2354"/>
      <c r="BI96" s="2354"/>
      <c r="BJ96" s="2354"/>
      <c r="BK96" s="2354"/>
      <c r="BL96" s="2354"/>
      <c r="BM96" s="2354"/>
      <c r="BN96" s="2354"/>
      <c r="BO96" s="2354"/>
      <c r="BP96" s="2354"/>
      <c r="BQ96" s="2354"/>
      <c r="BR96" s="2354"/>
      <c r="BS96" s="2354"/>
      <c r="BT96" s="2354"/>
      <c r="BU96" s="2354"/>
      <c r="BV96" s="2354"/>
      <c r="BW96" s="2354"/>
      <c r="BX96" s="2354"/>
      <c r="BY96" s="2354"/>
      <c r="BZ96" s="41"/>
      <c r="CA96" s="41"/>
      <c r="CB96" s="41"/>
      <c r="CC96" s="41"/>
      <c r="CD96" s="41"/>
      <c r="CE96" s="41"/>
      <c r="CF96" s="41"/>
      <c r="CG96" s="41"/>
      <c r="CH96" s="41"/>
    </row>
    <row r="97" spans="78:86" s="362" customFormat="1" ht="15" customHeight="1">
      <c r="BZ97" s="41"/>
      <c r="CA97" s="42"/>
      <c r="CB97" s="42"/>
      <c r="CC97" s="42"/>
      <c r="CD97" s="42"/>
      <c r="CE97" s="42"/>
      <c r="CF97" s="42"/>
      <c r="CG97" s="42"/>
      <c r="CH97" s="42"/>
    </row>
  </sheetData>
  <sheetProtection algorithmName="SHA-512" hashValue="KicvAn5eD0lz8+4jc33Sny5gKKt+ckV6u+VtLZyMdlxVXND3UxnkWFRcSOrwT2tU/H12WgRLZ5ffVMrxdqONvw==" saltValue="BaN8g6oK3sL67V/DhZB74A==" spinCount="100000" sheet="1" objects="1" scenarios="1"/>
  <mergeCells count="705">
    <mergeCell ref="BD3:BW5"/>
    <mergeCell ref="E6:BQ6"/>
    <mergeCell ref="E7:BQ7"/>
    <mergeCell ref="BS9:BW9"/>
    <mergeCell ref="BT10:BV10"/>
    <mergeCell ref="AS10:BR10"/>
    <mergeCell ref="E9:BR9"/>
    <mergeCell ref="BV17:BW94"/>
    <mergeCell ref="BX3:BY94"/>
    <mergeCell ref="AE14:AH14"/>
    <mergeCell ref="Y92:AA94"/>
    <mergeCell ref="AB92:AC94"/>
    <mergeCell ref="AD92:AF94"/>
    <mergeCell ref="AZ92:BD94"/>
    <mergeCell ref="BE92:BI94"/>
    <mergeCell ref="BJ92:BK94"/>
    <mergeCell ref="BM92:BS92"/>
    <mergeCell ref="BL93:BT93"/>
    <mergeCell ref="BM94:BS94"/>
    <mergeCell ref="AG92:AI94"/>
    <mergeCell ref="AJ92:AL94"/>
    <mergeCell ref="AM92:AO94"/>
    <mergeCell ref="AP92:AQ94"/>
    <mergeCell ref="AR92:AS94"/>
    <mergeCell ref="AT92:AY94"/>
    <mergeCell ref="AZ89:BD91"/>
    <mergeCell ref="BE89:BI91"/>
    <mergeCell ref="BJ89:BK91"/>
    <mergeCell ref="BM89:BS89"/>
    <mergeCell ref="BL90:BT90"/>
    <mergeCell ref="BM91:BS91"/>
    <mergeCell ref="AG89:AI91"/>
    <mergeCell ref="AJ89:AL91"/>
    <mergeCell ref="AM89:AO91"/>
    <mergeCell ref="AP89:AQ91"/>
    <mergeCell ref="AR89:AS91"/>
    <mergeCell ref="AT89:AY91"/>
    <mergeCell ref="Y86:AA88"/>
    <mergeCell ref="AB86:AC88"/>
    <mergeCell ref="AD86:AF88"/>
    <mergeCell ref="G92:H94"/>
    <mergeCell ref="I92:J94"/>
    <mergeCell ref="K92:L94"/>
    <mergeCell ref="M92:N94"/>
    <mergeCell ref="O92:P94"/>
    <mergeCell ref="Q92:R94"/>
    <mergeCell ref="S89:T91"/>
    <mergeCell ref="U89:V91"/>
    <mergeCell ref="W89:X91"/>
    <mergeCell ref="Y89:AA91"/>
    <mergeCell ref="AB89:AC91"/>
    <mergeCell ref="AD89:AF91"/>
    <mergeCell ref="G89:H91"/>
    <mergeCell ref="I89:J91"/>
    <mergeCell ref="K89:L91"/>
    <mergeCell ref="M89:N91"/>
    <mergeCell ref="O89:P91"/>
    <mergeCell ref="Q89:R91"/>
    <mergeCell ref="S92:T94"/>
    <mergeCell ref="U92:V94"/>
    <mergeCell ref="W92:X94"/>
    <mergeCell ref="AZ86:BD88"/>
    <mergeCell ref="BE86:BI88"/>
    <mergeCell ref="BJ86:BK88"/>
    <mergeCell ref="BM86:BS86"/>
    <mergeCell ref="BL87:BT87"/>
    <mergeCell ref="BM88:BS88"/>
    <mergeCell ref="AG86:AI88"/>
    <mergeCell ref="AJ86:AL88"/>
    <mergeCell ref="AM86:AO88"/>
    <mergeCell ref="AP86:AQ88"/>
    <mergeCell ref="AR86:AS88"/>
    <mergeCell ref="AT86:AY88"/>
    <mergeCell ref="AZ83:BD85"/>
    <mergeCell ref="BE83:BI85"/>
    <mergeCell ref="BJ83:BK85"/>
    <mergeCell ref="BM83:BS83"/>
    <mergeCell ref="BL84:BT84"/>
    <mergeCell ref="BM85:BS85"/>
    <mergeCell ref="AG83:AI85"/>
    <mergeCell ref="AJ83:AL85"/>
    <mergeCell ref="AM83:AO85"/>
    <mergeCell ref="AP83:AQ85"/>
    <mergeCell ref="AR83:AS85"/>
    <mergeCell ref="AT83:AY85"/>
    <mergeCell ref="Y80:AA82"/>
    <mergeCell ref="AB80:AC82"/>
    <mergeCell ref="AD80:AF82"/>
    <mergeCell ref="G86:H88"/>
    <mergeCell ref="I86:J88"/>
    <mergeCell ref="K86:L88"/>
    <mergeCell ref="M86:N88"/>
    <mergeCell ref="O86:P88"/>
    <mergeCell ref="Q86:R88"/>
    <mergeCell ref="S83:T85"/>
    <mergeCell ref="U83:V85"/>
    <mergeCell ref="W83:X85"/>
    <mergeCell ref="Y83:AA85"/>
    <mergeCell ref="AB83:AC85"/>
    <mergeCell ref="AD83:AF85"/>
    <mergeCell ref="G83:H85"/>
    <mergeCell ref="I83:J85"/>
    <mergeCell ref="K83:L85"/>
    <mergeCell ref="M83:N85"/>
    <mergeCell ref="O83:P85"/>
    <mergeCell ref="Q83:R85"/>
    <mergeCell ref="S86:T88"/>
    <mergeCell ref="U86:V88"/>
    <mergeCell ref="W86:X88"/>
    <mergeCell ref="AZ80:BD82"/>
    <mergeCell ref="BE80:BI82"/>
    <mergeCell ref="BJ80:BK82"/>
    <mergeCell ref="BM80:BS80"/>
    <mergeCell ref="BL81:BT81"/>
    <mergeCell ref="BM82:BS82"/>
    <mergeCell ref="AG80:AI82"/>
    <mergeCell ref="AJ80:AL82"/>
    <mergeCell ref="AM80:AO82"/>
    <mergeCell ref="AP80:AQ82"/>
    <mergeCell ref="AR80:AS82"/>
    <mergeCell ref="AT80:AY82"/>
    <mergeCell ref="AZ77:BD79"/>
    <mergeCell ref="BE77:BI79"/>
    <mergeCell ref="BJ77:BK79"/>
    <mergeCell ref="BM77:BS77"/>
    <mergeCell ref="BL78:BT78"/>
    <mergeCell ref="BM79:BS79"/>
    <mergeCell ref="AG77:AI79"/>
    <mergeCell ref="AJ77:AL79"/>
    <mergeCell ref="AM77:AO79"/>
    <mergeCell ref="AP77:AQ79"/>
    <mergeCell ref="AR77:AS79"/>
    <mergeCell ref="AT77:AY79"/>
    <mergeCell ref="Y74:AA76"/>
    <mergeCell ref="AB74:AC76"/>
    <mergeCell ref="AD74:AF76"/>
    <mergeCell ref="G80:H82"/>
    <mergeCell ref="I80:J82"/>
    <mergeCell ref="K80:L82"/>
    <mergeCell ref="M80:N82"/>
    <mergeCell ref="O80:P82"/>
    <mergeCell ref="Q80:R82"/>
    <mergeCell ref="S77:T79"/>
    <mergeCell ref="U77:V79"/>
    <mergeCell ref="W77:X79"/>
    <mergeCell ref="Y77:AA79"/>
    <mergeCell ref="AB77:AC79"/>
    <mergeCell ref="AD77:AF79"/>
    <mergeCell ref="G77:H79"/>
    <mergeCell ref="I77:J79"/>
    <mergeCell ref="K77:L79"/>
    <mergeCell ref="M77:N79"/>
    <mergeCell ref="O77:P79"/>
    <mergeCell ref="Q77:R79"/>
    <mergeCell ref="S80:T82"/>
    <mergeCell ref="U80:V82"/>
    <mergeCell ref="W80:X82"/>
    <mergeCell ref="AZ74:BD76"/>
    <mergeCell ref="BE74:BI76"/>
    <mergeCell ref="BJ74:BK76"/>
    <mergeCell ref="BM74:BS74"/>
    <mergeCell ref="BL75:BT75"/>
    <mergeCell ref="BM76:BS76"/>
    <mergeCell ref="AG74:AI76"/>
    <mergeCell ref="AJ74:AL76"/>
    <mergeCell ref="AM74:AO76"/>
    <mergeCell ref="AP74:AQ76"/>
    <mergeCell ref="AR74:AS76"/>
    <mergeCell ref="AT74:AY76"/>
    <mergeCell ref="AZ71:BD73"/>
    <mergeCell ref="BE71:BI73"/>
    <mergeCell ref="BJ71:BK73"/>
    <mergeCell ref="BM71:BS71"/>
    <mergeCell ref="BL72:BT72"/>
    <mergeCell ref="BM73:BS73"/>
    <mergeCell ref="AG71:AI73"/>
    <mergeCell ref="AJ71:AL73"/>
    <mergeCell ref="AM71:AO73"/>
    <mergeCell ref="AP71:AQ73"/>
    <mergeCell ref="AR71:AS73"/>
    <mergeCell ref="AT71:AY73"/>
    <mergeCell ref="Y68:AA70"/>
    <mergeCell ref="AB68:AC70"/>
    <mergeCell ref="AD68:AF70"/>
    <mergeCell ref="G74:H76"/>
    <mergeCell ref="I74:J76"/>
    <mergeCell ref="K74:L76"/>
    <mergeCell ref="M74:N76"/>
    <mergeCell ref="O74:P76"/>
    <mergeCell ref="Q74:R76"/>
    <mergeCell ref="S71:T73"/>
    <mergeCell ref="U71:V73"/>
    <mergeCell ref="W71:X73"/>
    <mergeCell ref="Y71:AA73"/>
    <mergeCell ref="AB71:AC73"/>
    <mergeCell ref="AD71:AF73"/>
    <mergeCell ref="G71:H73"/>
    <mergeCell ref="I71:J73"/>
    <mergeCell ref="K71:L73"/>
    <mergeCell ref="M71:N73"/>
    <mergeCell ref="O71:P73"/>
    <mergeCell ref="Q71:R73"/>
    <mergeCell ref="S74:T76"/>
    <mergeCell ref="U74:V76"/>
    <mergeCell ref="W74:X76"/>
    <mergeCell ref="AZ68:BD70"/>
    <mergeCell ref="BE68:BI70"/>
    <mergeCell ref="BJ68:BK70"/>
    <mergeCell ref="BM68:BS68"/>
    <mergeCell ref="BL69:BT69"/>
    <mergeCell ref="BM70:BS70"/>
    <mergeCell ref="AG68:AI70"/>
    <mergeCell ref="AJ68:AL70"/>
    <mergeCell ref="AM68:AO70"/>
    <mergeCell ref="AP68:AQ70"/>
    <mergeCell ref="AR68:AS70"/>
    <mergeCell ref="AT68:AY70"/>
    <mergeCell ref="AZ65:BD67"/>
    <mergeCell ref="BE65:BI67"/>
    <mergeCell ref="BJ65:BK67"/>
    <mergeCell ref="BM65:BS65"/>
    <mergeCell ref="BL66:BT66"/>
    <mergeCell ref="BM67:BS67"/>
    <mergeCell ref="AG65:AI67"/>
    <mergeCell ref="AJ65:AL67"/>
    <mergeCell ref="AM65:AO67"/>
    <mergeCell ref="AP65:AQ67"/>
    <mergeCell ref="AR65:AS67"/>
    <mergeCell ref="AT65:AY67"/>
    <mergeCell ref="Y62:AA64"/>
    <mergeCell ref="AB62:AC64"/>
    <mergeCell ref="AD62:AF64"/>
    <mergeCell ref="G68:H70"/>
    <mergeCell ref="I68:J70"/>
    <mergeCell ref="K68:L70"/>
    <mergeCell ref="M68:N70"/>
    <mergeCell ref="O68:P70"/>
    <mergeCell ref="Q68:R70"/>
    <mergeCell ref="S65:T67"/>
    <mergeCell ref="U65:V67"/>
    <mergeCell ref="W65:X67"/>
    <mergeCell ref="Y65:AA67"/>
    <mergeCell ref="AB65:AC67"/>
    <mergeCell ref="AD65:AF67"/>
    <mergeCell ref="G65:H67"/>
    <mergeCell ref="I65:J67"/>
    <mergeCell ref="K65:L67"/>
    <mergeCell ref="M65:N67"/>
    <mergeCell ref="O65:P67"/>
    <mergeCell ref="Q65:R67"/>
    <mergeCell ref="S68:T70"/>
    <mergeCell ref="U68:V70"/>
    <mergeCell ref="W68:X70"/>
    <mergeCell ref="AZ62:BD64"/>
    <mergeCell ref="BE62:BI64"/>
    <mergeCell ref="BJ62:BK64"/>
    <mergeCell ref="BM62:BS62"/>
    <mergeCell ref="BL63:BT63"/>
    <mergeCell ref="BM64:BS64"/>
    <mergeCell ref="AG62:AI64"/>
    <mergeCell ref="AJ62:AL64"/>
    <mergeCell ref="AM62:AO64"/>
    <mergeCell ref="AP62:AQ64"/>
    <mergeCell ref="AR62:AS64"/>
    <mergeCell ref="AT62:AY64"/>
    <mergeCell ref="AZ59:BD61"/>
    <mergeCell ref="BE59:BI61"/>
    <mergeCell ref="BJ59:BK61"/>
    <mergeCell ref="BM59:BS59"/>
    <mergeCell ref="BL60:BT60"/>
    <mergeCell ref="BM61:BS61"/>
    <mergeCell ref="AG59:AI61"/>
    <mergeCell ref="AJ59:AL61"/>
    <mergeCell ref="AM59:AO61"/>
    <mergeCell ref="AP59:AQ61"/>
    <mergeCell ref="AR59:AS61"/>
    <mergeCell ref="AT59:AY61"/>
    <mergeCell ref="Y56:AA58"/>
    <mergeCell ref="AB56:AC58"/>
    <mergeCell ref="AD56:AF58"/>
    <mergeCell ref="G62:H64"/>
    <mergeCell ref="I62:J64"/>
    <mergeCell ref="K62:L64"/>
    <mergeCell ref="M62:N64"/>
    <mergeCell ref="O62:P64"/>
    <mergeCell ref="Q62:R64"/>
    <mergeCell ref="S59:T61"/>
    <mergeCell ref="U59:V61"/>
    <mergeCell ref="W59:X61"/>
    <mergeCell ref="Y59:AA61"/>
    <mergeCell ref="AB59:AC61"/>
    <mergeCell ref="AD59:AF61"/>
    <mergeCell ref="G59:H61"/>
    <mergeCell ref="I59:J61"/>
    <mergeCell ref="K59:L61"/>
    <mergeCell ref="M59:N61"/>
    <mergeCell ref="O59:P61"/>
    <mergeCell ref="Q59:R61"/>
    <mergeCell ref="S62:T64"/>
    <mergeCell ref="U62:V64"/>
    <mergeCell ref="W62:X64"/>
    <mergeCell ref="AZ56:BD58"/>
    <mergeCell ref="BE56:BI58"/>
    <mergeCell ref="BJ56:BK58"/>
    <mergeCell ref="BM56:BS56"/>
    <mergeCell ref="BL57:BT57"/>
    <mergeCell ref="BM58:BS58"/>
    <mergeCell ref="AG56:AI58"/>
    <mergeCell ref="AJ56:AL58"/>
    <mergeCell ref="AM56:AO58"/>
    <mergeCell ref="AP56:AQ58"/>
    <mergeCell ref="AR56:AS58"/>
    <mergeCell ref="AT56:AY58"/>
    <mergeCell ref="AZ53:BD55"/>
    <mergeCell ref="BE53:BI55"/>
    <mergeCell ref="BJ53:BK55"/>
    <mergeCell ref="BM53:BS53"/>
    <mergeCell ref="BL54:BT54"/>
    <mergeCell ref="BM55:BS55"/>
    <mergeCell ref="AG53:AI55"/>
    <mergeCell ref="AJ53:AL55"/>
    <mergeCell ref="AM53:AO55"/>
    <mergeCell ref="AP53:AQ55"/>
    <mergeCell ref="AR53:AS55"/>
    <mergeCell ref="AT53:AY55"/>
    <mergeCell ref="Y50:AA52"/>
    <mergeCell ref="AB50:AC52"/>
    <mergeCell ref="AD50:AF52"/>
    <mergeCell ref="G56:H58"/>
    <mergeCell ref="I56:J58"/>
    <mergeCell ref="K56:L58"/>
    <mergeCell ref="M56:N58"/>
    <mergeCell ref="O56:P58"/>
    <mergeCell ref="Q56:R58"/>
    <mergeCell ref="S53:T55"/>
    <mergeCell ref="U53:V55"/>
    <mergeCell ref="W53:X55"/>
    <mergeCell ref="Y53:AA55"/>
    <mergeCell ref="AB53:AC55"/>
    <mergeCell ref="AD53:AF55"/>
    <mergeCell ref="G53:H55"/>
    <mergeCell ref="I53:J55"/>
    <mergeCell ref="K53:L55"/>
    <mergeCell ref="M53:N55"/>
    <mergeCell ref="O53:P55"/>
    <mergeCell ref="Q53:R55"/>
    <mergeCell ref="S56:T58"/>
    <mergeCell ref="U56:V58"/>
    <mergeCell ref="W56:X58"/>
    <mergeCell ref="AZ50:BD52"/>
    <mergeCell ref="BE50:BI52"/>
    <mergeCell ref="BJ50:BK52"/>
    <mergeCell ref="BM50:BS50"/>
    <mergeCell ref="BL51:BT51"/>
    <mergeCell ref="BM52:BS52"/>
    <mergeCell ref="AG50:AI52"/>
    <mergeCell ref="AJ50:AL52"/>
    <mergeCell ref="AM50:AO52"/>
    <mergeCell ref="AP50:AQ52"/>
    <mergeCell ref="AR50:AS52"/>
    <mergeCell ref="AT50:AY52"/>
    <mergeCell ref="AZ47:BD49"/>
    <mergeCell ref="BE47:BI49"/>
    <mergeCell ref="BJ47:BK49"/>
    <mergeCell ref="BM47:BS47"/>
    <mergeCell ref="BL48:BT48"/>
    <mergeCell ref="BM49:BS49"/>
    <mergeCell ref="AG47:AI49"/>
    <mergeCell ref="AJ47:AL49"/>
    <mergeCell ref="AM47:AO49"/>
    <mergeCell ref="AP47:AQ49"/>
    <mergeCell ref="AR47:AS49"/>
    <mergeCell ref="AT47:AY49"/>
    <mergeCell ref="Y44:AA46"/>
    <mergeCell ref="AB44:AC46"/>
    <mergeCell ref="AD44:AF46"/>
    <mergeCell ref="G50:H52"/>
    <mergeCell ref="I50:J52"/>
    <mergeCell ref="K50:L52"/>
    <mergeCell ref="M50:N52"/>
    <mergeCell ref="O50:P52"/>
    <mergeCell ref="Q50:R52"/>
    <mergeCell ref="S47:T49"/>
    <mergeCell ref="U47:V49"/>
    <mergeCell ref="W47:X49"/>
    <mergeCell ref="Y47:AA49"/>
    <mergeCell ref="AB47:AC49"/>
    <mergeCell ref="AD47:AF49"/>
    <mergeCell ref="G47:H49"/>
    <mergeCell ref="I47:J49"/>
    <mergeCell ref="K47:L49"/>
    <mergeCell ref="M47:N49"/>
    <mergeCell ref="O47:P49"/>
    <mergeCell ref="Q47:R49"/>
    <mergeCell ref="S50:T52"/>
    <mergeCell ref="U50:V52"/>
    <mergeCell ref="W50:X52"/>
    <mergeCell ref="AZ44:BD46"/>
    <mergeCell ref="BE44:BI46"/>
    <mergeCell ref="BJ44:BK46"/>
    <mergeCell ref="BM44:BS44"/>
    <mergeCell ref="BL45:BT45"/>
    <mergeCell ref="BM46:BS46"/>
    <mergeCell ref="AG44:AI46"/>
    <mergeCell ref="AJ44:AL46"/>
    <mergeCell ref="AM44:AO46"/>
    <mergeCell ref="AP44:AQ46"/>
    <mergeCell ref="AR44:AS46"/>
    <mergeCell ref="AT44:AY46"/>
    <mergeCell ref="AZ41:BD43"/>
    <mergeCell ref="BE41:BI43"/>
    <mergeCell ref="BJ41:BK43"/>
    <mergeCell ref="BM41:BS41"/>
    <mergeCell ref="BL42:BT42"/>
    <mergeCell ref="BM43:BS43"/>
    <mergeCell ref="AG41:AI43"/>
    <mergeCell ref="AJ41:AL43"/>
    <mergeCell ref="AM41:AO43"/>
    <mergeCell ref="AP41:AQ43"/>
    <mergeCell ref="AR41:AS43"/>
    <mergeCell ref="AT41:AY43"/>
    <mergeCell ref="AM38:AO40"/>
    <mergeCell ref="AP38:AQ40"/>
    <mergeCell ref="AR38:AS40"/>
    <mergeCell ref="G44:H46"/>
    <mergeCell ref="I44:J46"/>
    <mergeCell ref="K44:L46"/>
    <mergeCell ref="M44:N46"/>
    <mergeCell ref="O44:P46"/>
    <mergeCell ref="Q44:R46"/>
    <mergeCell ref="S41:T43"/>
    <mergeCell ref="U41:V43"/>
    <mergeCell ref="W41:X43"/>
    <mergeCell ref="Y41:AA43"/>
    <mergeCell ref="AB41:AC43"/>
    <mergeCell ref="AD41:AF43"/>
    <mergeCell ref="G41:H43"/>
    <mergeCell ref="I41:J43"/>
    <mergeCell ref="K41:L43"/>
    <mergeCell ref="M41:N43"/>
    <mergeCell ref="O41:P43"/>
    <mergeCell ref="Q41:R43"/>
    <mergeCell ref="S44:T46"/>
    <mergeCell ref="U44:V46"/>
    <mergeCell ref="W44:X46"/>
    <mergeCell ref="BE35:BI37"/>
    <mergeCell ref="BJ35:BK37"/>
    <mergeCell ref="BM35:BS35"/>
    <mergeCell ref="BL36:BT36"/>
    <mergeCell ref="BM37:BS37"/>
    <mergeCell ref="AR35:AS37"/>
    <mergeCell ref="AT35:AY37"/>
    <mergeCell ref="AT38:AY40"/>
    <mergeCell ref="AZ38:BD40"/>
    <mergeCell ref="BE38:BI40"/>
    <mergeCell ref="BJ38:BK40"/>
    <mergeCell ref="BM38:BS38"/>
    <mergeCell ref="BL39:BT39"/>
    <mergeCell ref="BM40:BS40"/>
    <mergeCell ref="AM35:AO37"/>
    <mergeCell ref="AP35:AQ37"/>
    <mergeCell ref="S35:T37"/>
    <mergeCell ref="U35:V37"/>
    <mergeCell ref="W35:X37"/>
    <mergeCell ref="Y35:AA37"/>
    <mergeCell ref="AB35:AC37"/>
    <mergeCell ref="AD35:AF37"/>
    <mergeCell ref="G35:H37"/>
    <mergeCell ref="I35:J37"/>
    <mergeCell ref="K35:L37"/>
    <mergeCell ref="M35:N37"/>
    <mergeCell ref="O35:P37"/>
    <mergeCell ref="Q35:R37"/>
    <mergeCell ref="O32:P34"/>
    <mergeCell ref="Q32:R34"/>
    <mergeCell ref="G38:H40"/>
    <mergeCell ref="I38:J40"/>
    <mergeCell ref="K38:L40"/>
    <mergeCell ref="M38:N40"/>
    <mergeCell ref="O38:P40"/>
    <mergeCell ref="AG35:AI37"/>
    <mergeCell ref="AJ35:AL37"/>
    <mergeCell ref="Q38:R40"/>
    <mergeCell ref="S38:T40"/>
    <mergeCell ref="U38:V40"/>
    <mergeCell ref="W38:X40"/>
    <mergeCell ref="Y38:AA40"/>
    <mergeCell ref="AB38:AC40"/>
    <mergeCell ref="AD38:AF40"/>
    <mergeCell ref="AG38:AI40"/>
    <mergeCell ref="AJ38:AL40"/>
    <mergeCell ref="G29:H31"/>
    <mergeCell ref="I29:J31"/>
    <mergeCell ref="K29:L31"/>
    <mergeCell ref="M29:N31"/>
    <mergeCell ref="O29:P31"/>
    <mergeCell ref="Q29:R31"/>
    <mergeCell ref="BE32:BI34"/>
    <mergeCell ref="BJ32:BK34"/>
    <mergeCell ref="AG32:AI34"/>
    <mergeCell ref="AJ32:AL34"/>
    <mergeCell ref="AM32:AO34"/>
    <mergeCell ref="AP32:AQ34"/>
    <mergeCell ref="AR32:AS34"/>
    <mergeCell ref="AT32:AY34"/>
    <mergeCell ref="S32:T34"/>
    <mergeCell ref="U32:V34"/>
    <mergeCell ref="W32:X34"/>
    <mergeCell ref="Y32:AA34"/>
    <mergeCell ref="AB32:AC34"/>
    <mergeCell ref="AD32:AF34"/>
    <mergeCell ref="G32:H34"/>
    <mergeCell ref="I32:J34"/>
    <mergeCell ref="K32:L34"/>
    <mergeCell ref="M32:N34"/>
    <mergeCell ref="AZ29:BD31"/>
    <mergeCell ref="BE29:BI31"/>
    <mergeCell ref="BJ29:BK31"/>
    <mergeCell ref="S29:T31"/>
    <mergeCell ref="U29:V31"/>
    <mergeCell ref="W29:X31"/>
    <mergeCell ref="Y29:AA31"/>
    <mergeCell ref="AB29:AC31"/>
    <mergeCell ref="AD29:AF31"/>
    <mergeCell ref="AM29:AO31"/>
    <mergeCell ref="AP29:AQ31"/>
    <mergeCell ref="AR29:AS31"/>
    <mergeCell ref="AT29:AY31"/>
    <mergeCell ref="BM26:BS26"/>
    <mergeCell ref="BL27:BT27"/>
    <mergeCell ref="BM28:BS28"/>
    <mergeCell ref="G26:H28"/>
    <mergeCell ref="I26:J28"/>
    <mergeCell ref="K26:L28"/>
    <mergeCell ref="M26:N28"/>
    <mergeCell ref="O26:P28"/>
    <mergeCell ref="Q26:R28"/>
    <mergeCell ref="AJ26:AL28"/>
    <mergeCell ref="AM26:AO28"/>
    <mergeCell ref="AP26:AQ28"/>
    <mergeCell ref="AR26:AS28"/>
    <mergeCell ref="AT26:AY28"/>
    <mergeCell ref="AZ26:BD28"/>
    <mergeCell ref="BE26:BI28"/>
    <mergeCell ref="BJ26:BK28"/>
    <mergeCell ref="AD23:AF25"/>
    <mergeCell ref="G23:H25"/>
    <mergeCell ref="I23:J25"/>
    <mergeCell ref="AG26:AI28"/>
    <mergeCell ref="Q23:R25"/>
    <mergeCell ref="AZ23:BD25"/>
    <mergeCell ref="BE23:BI25"/>
    <mergeCell ref="BJ23:BK25"/>
    <mergeCell ref="AG23:AI25"/>
    <mergeCell ref="AJ23:AL25"/>
    <mergeCell ref="AM23:AO25"/>
    <mergeCell ref="AP23:AQ25"/>
    <mergeCell ref="AR23:AS25"/>
    <mergeCell ref="AT23:AY25"/>
    <mergeCell ref="D17:E17"/>
    <mergeCell ref="E18:E19"/>
    <mergeCell ref="AG20:AI22"/>
    <mergeCell ref="AD20:AF22"/>
    <mergeCell ref="G18:AA19"/>
    <mergeCell ref="G20:H22"/>
    <mergeCell ref="I20:J22"/>
    <mergeCell ref="K20:L22"/>
    <mergeCell ref="M20:N22"/>
    <mergeCell ref="O20:P22"/>
    <mergeCell ref="Q20:R22"/>
    <mergeCell ref="S20:T22"/>
    <mergeCell ref="D18:D94"/>
    <mergeCell ref="F18:F94"/>
    <mergeCell ref="S26:T28"/>
    <mergeCell ref="U26:V28"/>
    <mergeCell ref="W26:X28"/>
    <mergeCell ref="Y26:AA28"/>
    <mergeCell ref="AB26:AC28"/>
    <mergeCell ref="AD26:AF28"/>
    <mergeCell ref="S23:T25"/>
    <mergeCell ref="U23:V25"/>
    <mergeCell ref="W23:X25"/>
    <mergeCell ref="Y23:AA25"/>
    <mergeCell ref="A95:BY96"/>
    <mergeCell ref="AZ18:BD18"/>
    <mergeCell ref="BE18:BI18"/>
    <mergeCell ref="BJ18:BU18"/>
    <mergeCell ref="AZ19:BD19"/>
    <mergeCell ref="BJ20:BK22"/>
    <mergeCell ref="BM20:BS20"/>
    <mergeCell ref="BL21:BT21"/>
    <mergeCell ref="BM22:BS22"/>
    <mergeCell ref="AZ20:BD22"/>
    <mergeCell ref="AP20:AQ22"/>
    <mergeCell ref="AZ32:BD34"/>
    <mergeCell ref="BL33:BT33"/>
    <mergeCell ref="BM34:BS34"/>
    <mergeCell ref="AZ35:BD37"/>
    <mergeCell ref="BU20:BU22"/>
    <mergeCell ref="BU23:BU25"/>
    <mergeCell ref="BU26:BU28"/>
    <mergeCell ref="BU29:BU31"/>
    <mergeCell ref="BU32:BU34"/>
    <mergeCell ref="K23:L25"/>
    <mergeCell ref="M23:N25"/>
    <mergeCell ref="O23:P25"/>
    <mergeCell ref="AJ29:AL31"/>
    <mergeCell ref="BV13:BW13"/>
    <mergeCell ref="AP11:AR11"/>
    <mergeCell ref="AS11:AT11"/>
    <mergeCell ref="AU11:AW11"/>
    <mergeCell ref="AX11:AY11"/>
    <mergeCell ref="AT18:AY19"/>
    <mergeCell ref="AT20:AY22"/>
    <mergeCell ref="AB18:AS19"/>
    <mergeCell ref="AB20:AC22"/>
    <mergeCell ref="AJ20:AL22"/>
    <mergeCell ref="AM20:AO22"/>
    <mergeCell ref="AR20:AS22"/>
    <mergeCell ref="BE19:BI19"/>
    <mergeCell ref="BJ19:BU19"/>
    <mergeCell ref="BE20:BI22"/>
    <mergeCell ref="C16:F16"/>
    <mergeCell ref="G17:BU17"/>
    <mergeCell ref="E14:L14"/>
    <mergeCell ref="M14:T14"/>
    <mergeCell ref="U14:AC14"/>
    <mergeCell ref="AI14:BE14"/>
    <mergeCell ref="BF14:BM14"/>
    <mergeCell ref="BN14:BO14"/>
    <mergeCell ref="BP14:BW14"/>
    <mergeCell ref="G16:BW16"/>
    <mergeCell ref="A1:D15"/>
    <mergeCell ref="A17:C94"/>
    <mergeCell ref="A16:B16"/>
    <mergeCell ref="E15:BW15"/>
    <mergeCell ref="E13:L13"/>
    <mergeCell ref="M13:T13"/>
    <mergeCell ref="U13:BO13"/>
    <mergeCell ref="BP13:BQ13"/>
    <mergeCell ref="BR13:BS13"/>
    <mergeCell ref="E11:H11"/>
    <mergeCell ref="I11:J11"/>
    <mergeCell ref="K11:L11"/>
    <mergeCell ref="M11:N11"/>
    <mergeCell ref="AB11:AK11"/>
    <mergeCell ref="O11:P11"/>
    <mergeCell ref="Q11:R11"/>
    <mergeCell ref="E8:T8"/>
    <mergeCell ref="U8:BH8"/>
    <mergeCell ref="BI8:BW8"/>
    <mergeCell ref="E10:H10"/>
    <mergeCell ref="I10:T10"/>
    <mergeCell ref="U10:V10"/>
    <mergeCell ref="W10:AR10"/>
    <mergeCell ref="BN11:BW12"/>
    <mergeCell ref="E12:BM12"/>
    <mergeCell ref="BU83:BU85"/>
    <mergeCell ref="BU86:BU88"/>
    <mergeCell ref="AZ11:BA11"/>
    <mergeCell ref="BB11:BM11"/>
    <mergeCell ref="S11:T11"/>
    <mergeCell ref="U11:V11"/>
    <mergeCell ref="W11:X11"/>
    <mergeCell ref="Y11:AA11"/>
    <mergeCell ref="AL11:AO11"/>
    <mergeCell ref="BU35:BU37"/>
    <mergeCell ref="BU38:BU40"/>
    <mergeCell ref="BT13:BU13"/>
    <mergeCell ref="BM32:BS32"/>
    <mergeCell ref="BM23:BS23"/>
    <mergeCell ref="BL24:BT24"/>
    <mergeCell ref="BM25:BS25"/>
    <mergeCell ref="BM29:BS29"/>
    <mergeCell ref="BL30:BT30"/>
    <mergeCell ref="BM31:BS31"/>
    <mergeCell ref="AG29:AI31"/>
    <mergeCell ref="U20:V22"/>
    <mergeCell ref="W20:X22"/>
    <mergeCell ref="Y20:AA22"/>
    <mergeCell ref="AB23:AC25"/>
    <mergeCell ref="BU89:BU91"/>
    <mergeCell ref="BU92:BU94"/>
    <mergeCell ref="E1:BX1"/>
    <mergeCell ref="E2:BY2"/>
    <mergeCell ref="E3:Y5"/>
    <mergeCell ref="Z3:BC5"/>
    <mergeCell ref="BR7:BS7"/>
    <mergeCell ref="BT7:BU7"/>
    <mergeCell ref="BV7:BW7"/>
    <mergeCell ref="BU41:BU43"/>
    <mergeCell ref="BU44:BU46"/>
    <mergeCell ref="BU47:BU49"/>
    <mergeCell ref="BU50:BU52"/>
    <mergeCell ref="BU53:BU55"/>
    <mergeCell ref="BU56:BU58"/>
    <mergeCell ref="BU59:BU61"/>
    <mergeCell ref="BU62:BU64"/>
    <mergeCell ref="BU65:BU67"/>
    <mergeCell ref="BU68:BU70"/>
    <mergeCell ref="BU71:BU73"/>
    <mergeCell ref="BR6:BW6"/>
    <mergeCell ref="BU74:BU76"/>
    <mergeCell ref="BU77:BU79"/>
    <mergeCell ref="BU80:BU82"/>
  </mergeCells>
  <phoneticPr fontId="23"/>
  <dataValidations count="3">
    <dataValidation imeMode="hiragana" allowBlank="1" showInputMessage="1" sqref="BR7 BV7 BT7 W10:W11 Y11 BT13 U10 BB11 BE18 BF14 BV13 E2:E3 Z3:AA3 I10:I11 S11 E10:E11 BS9:BS10 M13:M14 BP14 U13:U14 C16 E18 A95 BY1:BZ1 E20:E94 G16:G18 AB18 AZ18 AT18 M11 O11 K11 Q11 BR13 CI1:XFD1048576 E13:E15 A97:BZ1048576" xr:uid="{00000000-0002-0000-1000-000000000000}"/>
    <dataValidation imeMode="disabled" allowBlank="1" showInputMessage="1" showErrorMessage="1" sqref="AP11:BA11 AB11:AJ11 AL11:AN11" xr:uid="{00000000-0002-0000-1000-000001000000}"/>
    <dataValidation imeMode="off" allowBlank="1" showInputMessage="1" sqref="G20:BU94" xr:uid="{00000000-0002-0000-1000-000002000000}"/>
  </dataValidations>
  <printOptions horizontalCentered="1" verticalCentered="1"/>
  <pageMargins left="0" right="0" top="0" bottom="0" header="0.31496062992125984" footer="0"/>
  <pageSetup paperSize="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D464008A-3081-4892-BFB8-5195705B444F}">
            <xm:f>RIGHT(★入力画面!$BL$2,1)="2"</xm:f>
            <x14:dxf>
              <fill>
                <patternFill>
                  <bgColor theme="0" tint="-0.499984740745262"/>
                </patternFill>
              </fill>
            </x14:dxf>
          </x14:cfRule>
          <xm:sqref>A1:BY96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B651-508E-4722-AF64-FE6AF24C9A69}">
  <sheetPr codeName="Sheet23">
    <tabColor rgb="FF008000"/>
  </sheetPr>
  <dimension ref="A1:AD60"/>
  <sheetViews>
    <sheetView showGridLines="0" showRowColHeaders="0" workbookViewId="0">
      <selection sqref="A1:I1"/>
    </sheetView>
  </sheetViews>
  <sheetFormatPr defaultColWidth="0" defaultRowHeight="13.5" zeroHeight="1"/>
  <cols>
    <col min="1" max="9" width="9" style="590" customWidth="1"/>
    <col min="10" max="30" width="2.375" style="668" customWidth="1"/>
    <col min="31" max="16384" width="9" style="668" hidden="1"/>
  </cols>
  <sheetData>
    <row r="1" spans="1:9" ht="17.25">
      <c r="A1" s="3471" t="s">
        <v>4333</v>
      </c>
      <c r="B1" s="3471"/>
      <c r="C1" s="3471"/>
      <c r="D1" s="3471"/>
      <c r="E1" s="3471"/>
      <c r="F1" s="3471"/>
      <c r="G1" s="3471"/>
      <c r="H1" s="3471"/>
      <c r="I1" s="3471"/>
    </row>
    <row r="2" spans="1:9"/>
    <row r="3" spans="1:9" ht="18.75">
      <c r="A3" s="3472" t="s">
        <v>4234</v>
      </c>
      <c r="B3" s="3472"/>
      <c r="C3" s="3472"/>
      <c r="D3" s="3472"/>
      <c r="E3" s="3472"/>
      <c r="F3" s="3472"/>
      <c r="G3" s="3472"/>
      <c r="H3" s="3472"/>
      <c r="I3" s="3472"/>
    </row>
    <row r="4" spans="1:9"/>
    <row r="5" spans="1:9">
      <c r="B5" s="665"/>
      <c r="I5" s="665"/>
    </row>
    <row r="6" spans="1:9"/>
    <row r="7" spans="1:9"/>
    <row r="8" spans="1:9"/>
    <row r="9" spans="1:9"/>
    <row r="10" spans="1:9"/>
    <row r="11" spans="1:9"/>
    <row r="12" spans="1:9"/>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spans="1:9"/>
    <row r="50" spans="1:9">
      <c r="A50" s="3469" t="s">
        <v>4334</v>
      </c>
      <c r="B50" s="3469"/>
      <c r="C50" s="666"/>
      <c r="D50" s="666"/>
      <c r="E50" s="666"/>
      <c r="F50" s="666"/>
      <c r="G50" s="666"/>
      <c r="H50" s="666"/>
      <c r="I50" s="666"/>
    </row>
    <row r="51" spans="1:9">
      <c r="A51" s="3469" t="s">
        <v>4335</v>
      </c>
      <c r="B51" s="3469"/>
      <c r="C51" s="3469"/>
      <c r="D51" s="3469"/>
      <c r="E51" s="3469"/>
      <c r="F51" s="3469"/>
      <c r="G51" s="3469"/>
      <c r="H51" s="3469"/>
      <c r="I51" s="666"/>
    </row>
    <row r="52" spans="1:9">
      <c r="A52" s="3469" t="s">
        <v>4336</v>
      </c>
      <c r="B52" s="3469"/>
      <c r="C52" s="3469"/>
      <c r="D52" s="3469"/>
      <c r="E52" s="3469"/>
      <c r="F52" s="3469"/>
      <c r="G52" s="3469"/>
      <c r="H52" s="3469"/>
      <c r="I52" s="666"/>
    </row>
    <row r="53" spans="1:9">
      <c r="A53" s="3469" t="s">
        <v>4337</v>
      </c>
      <c r="B53" s="3469"/>
      <c r="C53" s="3469"/>
      <c r="D53" s="3469"/>
      <c r="E53" s="3469"/>
      <c r="F53" s="3469"/>
      <c r="G53" s="3469"/>
      <c r="H53" s="3469"/>
      <c r="I53" s="666"/>
    </row>
    <row r="54" spans="1:9">
      <c r="A54" s="3469" t="s">
        <v>4338</v>
      </c>
      <c r="B54" s="3469"/>
      <c r="C54" s="3469"/>
      <c r="D54" s="3469"/>
      <c r="E54" s="3469"/>
      <c r="F54" s="3469"/>
      <c r="G54" s="3469"/>
      <c r="H54" s="3469"/>
      <c r="I54" s="3469"/>
    </row>
    <row r="55" spans="1:9">
      <c r="A55" s="3469" t="s">
        <v>4339</v>
      </c>
      <c r="B55" s="3469"/>
      <c r="C55" s="3469"/>
      <c r="D55" s="3469"/>
      <c r="E55" s="3469"/>
      <c r="F55" s="3469"/>
      <c r="G55" s="3469"/>
      <c r="H55" s="3469"/>
      <c r="I55" s="3469"/>
    </row>
    <row r="56" spans="1:9">
      <c r="A56" s="3469" t="s">
        <v>4340</v>
      </c>
      <c r="B56" s="3469"/>
      <c r="C56" s="3469"/>
      <c r="D56" s="3469"/>
      <c r="E56" s="3469"/>
      <c r="F56" s="3469"/>
      <c r="G56" s="3469"/>
      <c r="H56" s="3469"/>
      <c r="I56" s="666"/>
    </row>
    <row r="57" spans="1:9">
      <c r="A57" s="3470" t="s">
        <v>4341</v>
      </c>
      <c r="B57" s="3470"/>
      <c r="C57" s="3470"/>
      <c r="D57" s="3470"/>
      <c r="E57" s="3470"/>
      <c r="F57" s="3470"/>
      <c r="G57" s="3470"/>
      <c r="H57" s="3470"/>
      <c r="I57" s="3470"/>
    </row>
    <row r="58" spans="1:9">
      <c r="A58" s="3469" t="s">
        <v>4342</v>
      </c>
      <c r="B58" s="3469"/>
      <c r="C58" s="3469"/>
      <c r="D58" s="3469"/>
      <c r="E58" s="3469"/>
      <c r="F58" s="3469"/>
      <c r="G58" s="3469"/>
      <c r="H58" s="3469"/>
      <c r="I58" s="3469"/>
    </row>
    <row r="59" spans="1:9">
      <c r="A59" s="667"/>
    </row>
    <row r="60" spans="1:9">
      <c r="A60" s="668"/>
      <c r="B60" s="668"/>
      <c r="C60" s="668"/>
      <c r="D60" s="668"/>
      <c r="E60" s="668"/>
      <c r="F60" s="668"/>
      <c r="G60" s="668"/>
      <c r="H60" s="668"/>
      <c r="I60" s="668"/>
    </row>
  </sheetData>
  <sheetProtection algorithmName="SHA-512" hashValue="BwsGmBghcS1yhKbAIZ8EhVAz8OVF9zmcIHglxlDSUTCtfEAPZhk2VHVno9Jh6CnZDKZo32eN7BDAIBPk3OWHlA==" saltValue="eB2+xr4nPaIWlVZDW5gJtw==" spinCount="100000" sheet="1" objects="1" scenarios="1"/>
  <mergeCells count="11">
    <mergeCell ref="A53:H53"/>
    <mergeCell ref="A1:I1"/>
    <mergeCell ref="A3:I3"/>
    <mergeCell ref="A50:B50"/>
    <mergeCell ref="A51:H51"/>
    <mergeCell ref="A52:H52"/>
    <mergeCell ref="A54:I54"/>
    <mergeCell ref="A55:I55"/>
    <mergeCell ref="A56:H56"/>
    <mergeCell ref="A57:I57"/>
    <mergeCell ref="A58:I58"/>
  </mergeCells>
  <phoneticPr fontId="23"/>
  <printOptions horizontalCentered="1" verticalCentered="1"/>
  <pageMargins left="0" right="0" top="0" bottom="0" header="0.31496062992125984" footer="0"/>
  <pageSetup paperSize="9"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1E5BB29-E797-4DF8-B017-12B97FBBA1AE}">
            <xm:f>RIGHT(★入力画面!$BL$2,1)="2"</xm:f>
            <x14:dxf>
              <fill>
                <patternFill>
                  <bgColor theme="0" tint="-0.499984740745262"/>
                </patternFill>
              </fill>
            </x14:dxf>
          </x14:cfRule>
          <xm:sqref>A1:I59</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2347-27AD-47A1-9836-D36FC7CA25BE}">
  <sheetPr codeName="Sheet58">
    <tabColor theme="1"/>
    <pageSetUpPr fitToPage="1"/>
  </sheetPr>
  <dimension ref="A1:DI63"/>
  <sheetViews>
    <sheetView showGridLines="0" showRowColHeaders="0" zoomScaleNormal="100" workbookViewId="0">
      <selection sqref="A1:CF1"/>
    </sheetView>
  </sheetViews>
  <sheetFormatPr defaultColWidth="0" defaultRowHeight="0" customHeight="1" zeroHeight="1"/>
  <cols>
    <col min="1" max="41" width="1.25" style="440" customWidth="1"/>
    <col min="42" max="43" width="0.625" style="440" customWidth="1"/>
    <col min="44" max="47" width="1.25" style="440" customWidth="1"/>
    <col min="48" max="49" width="0.625" style="440" customWidth="1"/>
    <col min="50" max="53" width="1.25" style="440" customWidth="1"/>
    <col min="54" max="55" width="0.625" style="440" customWidth="1"/>
    <col min="56" max="59" width="1.25" style="440" customWidth="1"/>
    <col min="60" max="61" width="0.625" style="440" customWidth="1"/>
    <col min="62" max="65" width="1.25" style="440" customWidth="1"/>
    <col min="66" max="67" width="0.625" style="440" customWidth="1"/>
    <col min="68" max="71" width="1.25" style="440" customWidth="1"/>
    <col min="72" max="73" width="0.625" style="440" customWidth="1"/>
    <col min="74" max="77" width="1.25" style="440" customWidth="1"/>
    <col min="78" max="79" width="0.625" style="440" customWidth="1"/>
    <col min="80" max="88" width="1.25" style="440" customWidth="1"/>
    <col min="89" max="106" width="2.5" style="440" customWidth="1"/>
    <col min="107" max="107" width="2.5" style="440" hidden="1" customWidth="1"/>
    <col min="108" max="108" width="37" style="440" hidden="1" customWidth="1"/>
    <col min="109" max="110" width="6.25" style="440" hidden="1" customWidth="1"/>
    <col min="111" max="113" width="1.25" style="440" hidden="1" customWidth="1"/>
    <col min="114" max="16384" width="6.25" style="440" hidden="1"/>
  </cols>
  <sheetData>
    <row r="1" spans="1:109" ht="21" customHeight="1">
      <c r="A1" s="3742" t="s">
        <v>3571</v>
      </c>
      <c r="B1" s="3742"/>
      <c r="C1" s="3742"/>
      <c r="D1" s="3742"/>
      <c r="E1" s="3742"/>
      <c r="F1" s="3742"/>
      <c r="G1" s="3742"/>
      <c r="H1" s="3742"/>
      <c r="I1" s="3742"/>
      <c r="J1" s="3742"/>
      <c r="K1" s="3742"/>
      <c r="L1" s="3742"/>
      <c r="M1" s="3742"/>
      <c r="N1" s="3742"/>
      <c r="O1" s="3742"/>
      <c r="P1" s="3742"/>
      <c r="Q1" s="3742"/>
      <c r="R1" s="3742"/>
      <c r="S1" s="3742"/>
      <c r="T1" s="3742"/>
      <c r="U1" s="3742"/>
      <c r="V1" s="3742"/>
      <c r="W1" s="3742"/>
      <c r="X1" s="3742"/>
      <c r="Y1" s="3742"/>
      <c r="Z1" s="3742"/>
      <c r="AA1" s="3742"/>
      <c r="AB1" s="3742"/>
      <c r="AC1" s="3742"/>
      <c r="AD1" s="3742"/>
      <c r="AE1" s="3742"/>
      <c r="AF1" s="3742"/>
      <c r="AG1" s="3742"/>
      <c r="AH1" s="3742"/>
      <c r="AI1" s="3742"/>
      <c r="AJ1" s="3742"/>
      <c r="AK1" s="3742"/>
      <c r="AL1" s="3742"/>
      <c r="AM1" s="3742"/>
      <c r="AN1" s="3742"/>
      <c r="AO1" s="3742"/>
      <c r="AP1" s="3742"/>
      <c r="AQ1" s="3742"/>
      <c r="AR1" s="3742"/>
      <c r="AS1" s="3742"/>
      <c r="AT1" s="3742"/>
      <c r="AU1" s="3742"/>
      <c r="AV1" s="3742"/>
      <c r="AW1" s="3742"/>
      <c r="AX1" s="3742"/>
      <c r="AY1" s="3742"/>
      <c r="AZ1" s="3742"/>
      <c r="BA1" s="3742"/>
      <c r="BB1" s="3742"/>
      <c r="BC1" s="3742"/>
      <c r="BD1" s="3742"/>
      <c r="BE1" s="3742"/>
      <c r="BF1" s="3742"/>
      <c r="BG1" s="3742"/>
      <c r="BH1" s="3742"/>
      <c r="BI1" s="3742"/>
      <c r="BJ1" s="3742"/>
      <c r="BK1" s="3742"/>
      <c r="BL1" s="3742"/>
      <c r="BM1" s="3742"/>
      <c r="BN1" s="3742"/>
      <c r="BO1" s="3742"/>
      <c r="BP1" s="3742"/>
      <c r="BQ1" s="3742"/>
      <c r="BR1" s="3742"/>
      <c r="BS1" s="3742"/>
      <c r="BT1" s="3742"/>
      <c r="BU1" s="3742"/>
      <c r="BV1" s="3742"/>
      <c r="BW1" s="3742"/>
      <c r="BX1" s="3742"/>
      <c r="BY1" s="3742"/>
      <c r="BZ1" s="3742"/>
      <c r="CA1" s="3742"/>
      <c r="CB1" s="3742"/>
      <c r="CC1" s="3742"/>
      <c r="CD1" s="3742"/>
      <c r="CE1" s="3742"/>
      <c r="CF1" s="3742"/>
      <c r="CG1" s="3743"/>
      <c r="CH1" s="3743"/>
      <c r="CI1" s="3743"/>
      <c r="CJ1" s="3743"/>
      <c r="CK1" s="3475"/>
      <c r="CL1" s="439"/>
      <c r="CM1" s="439"/>
      <c r="CN1" s="439"/>
      <c r="CO1" s="439"/>
      <c r="CP1" s="439"/>
      <c r="CQ1" s="439"/>
      <c r="CR1" s="439"/>
      <c r="CS1" s="439"/>
      <c r="CT1" s="439"/>
      <c r="CU1" s="439"/>
      <c r="CV1" s="439"/>
      <c r="CW1" s="439"/>
      <c r="CX1" s="439"/>
      <c r="CY1" s="439"/>
      <c r="CZ1" s="439"/>
      <c r="DA1" s="439"/>
      <c r="DB1" s="439"/>
      <c r="DD1" s="441" t="s">
        <v>3570</v>
      </c>
      <c r="DE1" s="441" t="s">
        <v>3569</v>
      </c>
    </row>
    <row r="2" spans="1:109" ht="7.5" customHeight="1">
      <c r="A2" s="3473"/>
      <c r="B2" s="3473"/>
      <c r="C2" s="3473"/>
      <c r="D2" s="3473"/>
      <c r="E2" s="3473"/>
      <c r="F2" s="3504"/>
      <c r="G2" s="3504"/>
      <c r="H2" s="3504"/>
      <c r="I2" s="3504"/>
      <c r="J2" s="3504"/>
      <c r="K2" s="3504"/>
      <c r="L2" s="3504"/>
      <c r="M2" s="3504"/>
      <c r="N2" s="3504"/>
      <c r="O2" s="3504"/>
      <c r="P2" s="3504"/>
      <c r="Q2" s="3504"/>
      <c r="R2" s="3504"/>
      <c r="S2" s="3504"/>
      <c r="T2" s="3504"/>
      <c r="U2" s="3504"/>
      <c r="V2" s="3504"/>
      <c r="W2" s="3504"/>
      <c r="X2" s="3504"/>
      <c r="Y2" s="3504"/>
      <c r="Z2" s="3504"/>
      <c r="AA2" s="3504"/>
      <c r="AB2" s="3504"/>
      <c r="AC2" s="3504"/>
      <c r="AD2" s="3504"/>
      <c r="AE2" s="3504"/>
      <c r="AF2" s="3504"/>
      <c r="AG2" s="3504"/>
      <c r="AH2" s="3504"/>
      <c r="AI2" s="3504"/>
      <c r="AJ2" s="3504"/>
      <c r="AK2" s="3504"/>
      <c r="AL2" s="3504"/>
      <c r="AM2" s="3504"/>
      <c r="AN2" s="3504"/>
      <c r="AO2" s="3504"/>
      <c r="AP2" s="3504"/>
      <c r="AQ2" s="3504"/>
      <c r="AR2" s="3504"/>
      <c r="AS2" s="3504"/>
      <c r="AT2" s="3504"/>
      <c r="AU2" s="3504"/>
      <c r="AV2" s="3504"/>
      <c r="AW2" s="3504"/>
      <c r="AX2" s="3504"/>
      <c r="AY2" s="3504"/>
      <c r="AZ2" s="3504"/>
      <c r="BA2" s="3504"/>
      <c r="BB2" s="3504"/>
      <c r="BC2" s="3504"/>
      <c r="BD2" s="3504"/>
      <c r="BE2" s="3504"/>
      <c r="BF2" s="3504"/>
      <c r="BG2" s="3504"/>
      <c r="BH2" s="3504"/>
      <c r="BI2" s="3504"/>
      <c r="BJ2" s="3504"/>
      <c r="BK2" s="3504"/>
      <c r="BL2" s="3504"/>
      <c r="BM2" s="3504"/>
      <c r="BN2" s="3504"/>
      <c r="BO2" s="3504"/>
      <c r="BP2" s="3504"/>
      <c r="BQ2" s="3504"/>
      <c r="BR2" s="3504"/>
      <c r="BS2" s="3504"/>
      <c r="BT2" s="3504"/>
      <c r="BU2" s="3504"/>
      <c r="BV2" s="3504"/>
      <c r="BW2" s="3504"/>
      <c r="BX2" s="3504"/>
      <c r="BY2" s="3504"/>
      <c r="BZ2" s="3504"/>
      <c r="CA2" s="3504"/>
      <c r="CB2" s="3504"/>
      <c r="CC2" s="3504"/>
      <c r="CD2" s="3504"/>
      <c r="CE2" s="3504"/>
      <c r="CF2" s="3504"/>
      <c r="CG2" s="3743"/>
      <c r="CH2" s="3743"/>
      <c r="CI2" s="3743"/>
      <c r="CJ2" s="3743"/>
      <c r="CK2" s="3475"/>
      <c r="CL2" s="439"/>
      <c r="CM2" s="439"/>
      <c r="CN2" s="439"/>
      <c r="CO2" s="439"/>
      <c r="CP2" s="439"/>
      <c r="CQ2" s="439"/>
      <c r="CR2" s="439"/>
      <c r="CS2" s="439"/>
      <c r="CT2" s="439"/>
      <c r="CU2" s="439"/>
      <c r="CV2" s="439"/>
      <c r="CW2" s="439"/>
      <c r="CX2" s="439"/>
      <c r="CY2" s="439"/>
      <c r="CZ2" s="439"/>
      <c r="DA2" s="439"/>
      <c r="DB2" s="439"/>
      <c r="DD2" s="440" t="s">
        <v>3551</v>
      </c>
      <c r="DE2" s="440" t="s">
        <v>3530</v>
      </c>
    </row>
    <row r="3" spans="1:109" ht="18" thickBot="1">
      <c r="A3" s="3473"/>
      <c r="B3" s="3473"/>
      <c r="C3" s="3473"/>
      <c r="D3" s="3473"/>
      <c r="E3" s="3473"/>
      <c r="F3" s="3504"/>
      <c r="G3" s="3504"/>
      <c r="H3" s="3504"/>
      <c r="I3" s="3504"/>
      <c r="J3" s="3504"/>
      <c r="K3" s="3504"/>
      <c r="L3" s="3504"/>
      <c r="M3" s="3504"/>
      <c r="N3" s="3504"/>
      <c r="O3" s="3504"/>
      <c r="P3" s="3504"/>
      <c r="Q3" s="3504"/>
      <c r="R3" s="3504"/>
      <c r="S3" s="3504"/>
      <c r="T3" s="3504"/>
      <c r="U3" s="3504"/>
      <c r="V3" s="3504"/>
      <c r="W3" s="3504"/>
      <c r="X3" s="3504"/>
      <c r="Y3" s="3504"/>
      <c r="Z3" s="3744" t="s">
        <v>3568</v>
      </c>
      <c r="AA3" s="3744"/>
      <c r="AB3" s="3744"/>
      <c r="AC3" s="3744"/>
      <c r="AD3" s="3744"/>
      <c r="AE3" s="3744"/>
      <c r="AF3" s="3744"/>
      <c r="AG3" s="3744"/>
      <c r="AH3" s="3744"/>
      <c r="AI3" s="3744"/>
      <c r="AJ3" s="3744"/>
      <c r="AK3" s="3744"/>
      <c r="AL3" s="3744"/>
      <c r="AM3" s="3744"/>
      <c r="AN3" s="3744"/>
      <c r="AO3" s="3744"/>
      <c r="AP3" s="3744"/>
      <c r="AQ3" s="3744"/>
      <c r="AR3" s="3744"/>
      <c r="AS3" s="3744"/>
      <c r="AT3" s="3744"/>
      <c r="AU3" s="3744"/>
      <c r="AV3" s="3744"/>
      <c r="AW3" s="3744"/>
      <c r="AX3" s="3744"/>
      <c r="AY3" s="3744"/>
      <c r="AZ3" s="3744"/>
      <c r="BA3" s="3744"/>
      <c r="BB3" s="3744"/>
      <c r="BC3" s="3744"/>
      <c r="BD3" s="3744"/>
      <c r="BE3" s="3744"/>
      <c r="BF3" s="3744"/>
      <c r="BG3" s="3744"/>
      <c r="BH3" s="3744"/>
      <c r="BI3" s="3744"/>
      <c r="BJ3" s="3744"/>
      <c r="BK3" s="3744"/>
      <c r="BL3" s="3504"/>
      <c r="BM3" s="3504"/>
      <c r="BN3" s="3504"/>
      <c r="BO3" s="3504"/>
      <c r="BP3" s="3504"/>
      <c r="BQ3" s="3504"/>
      <c r="BR3" s="3504"/>
      <c r="BS3" s="3504"/>
      <c r="BT3" s="3504"/>
      <c r="BU3" s="3504"/>
      <c r="BV3" s="3504"/>
      <c r="BW3" s="3504"/>
      <c r="BX3" s="3504"/>
      <c r="BY3" s="3504"/>
      <c r="BZ3" s="3504"/>
      <c r="CA3" s="3504"/>
      <c r="CB3" s="3504"/>
      <c r="CC3" s="3504"/>
      <c r="CD3" s="3504"/>
      <c r="CE3" s="3504"/>
      <c r="CF3" s="3504"/>
      <c r="CG3" s="3743"/>
      <c r="CH3" s="3743"/>
      <c r="CI3" s="3743"/>
      <c r="CJ3" s="3743"/>
      <c r="CK3" s="3475"/>
      <c r="CL3" s="439"/>
      <c r="CM3" s="439"/>
      <c r="CN3" s="439"/>
      <c r="CO3" s="439"/>
      <c r="CP3" s="439"/>
      <c r="CQ3" s="439"/>
      <c r="CR3" s="439"/>
      <c r="CS3" s="439"/>
      <c r="CT3" s="439"/>
      <c r="CU3" s="439"/>
      <c r="CV3" s="439"/>
      <c r="CW3" s="439"/>
      <c r="CX3" s="439"/>
      <c r="CY3" s="439"/>
      <c r="CZ3" s="439"/>
      <c r="DA3" s="439"/>
      <c r="DB3" s="439"/>
      <c r="DD3" s="440" t="s">
        <v>3567</v>
      </c>
      <c r="DE3" s="440" t="s">
        <v>3566</v>
      </c>
    </row>
    <row r="4" spans="1:109" ht="15" customHeight="1">
      <c r="A4" s="3473"/>
      <c r="B4" s="3473"/>
      <c r="C4" s="3473"/>
      <c r="D4" s="3473"/>
      <c r="E4" s="3473"/>
      <c r="H4" s="3528"/>
      <c r="I4" s="3528"/>
      <c r="J4" s="3504"/>
      <c r="K4" s="3504"/>
      <c r="L4" s="3504"/>
      <c r="M4" s="3504"/>
      <c r="N4" s="3504"/>
      <c r="O4" s="3504"/>
      <c r="P4" s="3504"/>
      <c r="Q4" s="3504"/>
      <c r="R4" s="3504"/>
      <c r="S4" s="3504"/>
      <c r="T4" s="3504"/>
      <c r="U4" s="3504"/>
      <c r="V4" s="3504"/>
      <c r="W4" s="3504"/>
      <c r="X4" s="3504"/>
      <c r="Y4" s="3504"/>
      <c r="Z4" s="3745" t="s">
        <v>3565</v>
      </c>
      <c r="AA4" s="3745"/>
      <c r="AB4" s="3745"/>
      <c r="AC4" s="3745"/>
      <c r="AD4" s="3745"/>
      <c r="AE4" s="3745"/>
      <c r="AF4" s="3745"/>
      <c r="AG4" s="3745"/>
      <c r="AH4" s="3745"/>
      <c r="AI4" s="3745"/>
      <c r="AJ4" s="3745"/>
      <c r="AK4" s="3745"/>
      <c r="AL4" s="3745"/>
      <c r="AM4" s="3745"/>
      <c r="AN4" s="3745"/>
      <c r="AO4" s="3745"/>
      <c r="AP4" s="3745"/>
      <c r="AQ4" s="3745"/>
      <c r="AR4" s="3745"/>
      <c r="AS4" s="3745"/>
      <c r="AT4" s="3745"/>
      <c r="AU4" s="3745"/>
      <c r="AV4" s="3745"/>
      <c r="AW4" s="3745"/>
      <c r="AX4" s="3745"/>
      <c r="AY4" s="3745"/>
      <c r="AZ4" s="3745"/>
      <c r="BA4" s="3745"/>
      <c r="BB4" s="3745"/>
      <c r="BC4" s="3745"/>
      <c r="BD4" s="3745"/>
      <c r="BE4" s="3745"/>
      <c r="BF4" s="3745"/>
      <c r="BG4" s="3745"/>
      <c r="BH4" s="3745"/>
      <c r="BI4" s="3745"/>
      <c r="BJ4" s="3745"/>
      <c r="BK4" s="3745"/>
      <c r="BL4" s="3504"/>
      <c r="BM4" s="3504"/>
      <c r="BN4" s="3504"/>
      <c r="BO4" s="3504"/>
      <c r="BP4" s="3504"/>
      <c r="BQ4" s="3504"/>
      <c r="BR4" s="3504"/>
      <c r="BS4" s="3504"/>
      <c r="BT4" s="3504"/>
      <c r="BU4" s="3504"/>
      <c r="BV4" s="3504"/>
      <c r="BW4" s="3504"/>
      <c r="BX4" s="3504"/>
      <c r="BY4" s="3504"/>
      <c r="BZ4" s="3504"/>
      <c r="CA4" s="3504"/>
      <c r="CB4" s="3528"/>
      <c r="CC4" s="3528"/>
      <c r="CD4" s="3504"/>
      <c r="CE4" s="3504"/>
      <c r="CF4" s="3504"/>
      <c r="CG4" s="3743"/>
      <c r="CH4" s="3743"/>
      <c r="CI4" s="3743"/>
      <c r="CJ4" s="3743"/>
      <c r="CK4" s="3475"/>
      <c r="CL4" s="439"/>
      <c r="CM4" s="439"/>
      <c r="CN4" s="439"/>
      <c r="CO4" s="439"/>
      <c r="CP4" s="439"/>
      <c r="CQ4" s="439"/>
      <c r="CR4" s="439"/>
      <c r="CS4" s="439"/>
      <c r="CT4" s="439"/>
      <c r="CU4" s="439"/>
      <c r="CV4" s="439"/>
      <c r="CW4" s="439"/>
      <c r="CX4" s="439"/>
      <c r="CY4" s="439"/>
      <c r="CZ4" s="439"/>
      <c r="DA4" s="439"/>
      <c r="DB4" s="439"/>
      <c r="DD4" s="440" t="s">
        <v>3564</v>
      </c>
    </row>
    <row r="5" spans="1:109" ht="15" customHeight="1">
      <c r="A5" s="3473"/>
      <c r="B5" s="3473"/>
      <c r="C5" s="3473"/>
      <c r="D5" s="3473"/>
      <c r="E5" s="3473"/>
      <c r="F5" s="3504"/>
      <c r="G5" s="3504"/>
      <c r="H5" s="3504"/>
      <c r="I5" s="3504"/>
      <c r="J5" s="3504"/>
      <c r="K5" s="3504"/>
      <c r="L5" s="3504"/>
      <c r="M5" s="3504"/>
      <c r="N5" s="3504"/>
      <c r="O5" s="3504"/>
      <c r="P5" s="3504"/>
      <c r="Q5" s="3746" t="s">
        <v>3563</v>
      </c>
      <c r="R5" s="3746"/>
      <c r="S5" s="3746"/>
      <c r="T5" s="3746"/>
      <c r="U5" s="3504"/>
      <c r="V5" s="3504"/>
      <c r="W5" s="3504"/>
      <c r="X5" s="3593" t="s">
        <v>3562</v>
      </c>
      <c r="Y5" s="3593"/>
      <c r="Z5" s="3593"/>
      <c r="AA5" s="3593"/>
      <c r="AB5" s="3593"/>
      <c r="AC5" s="3593"/>
      <c r="AD5" s="3593"/>
      <c r="AE5" s="3593"/>
      <c r="AF5" s="3593"/>
      <c r="AG5" s="3593"/>
      <c r="AH5" s="3593"/>
      <c r="AI5" s="3593"/>
      <c r="AJ5" s="3593"/>
      <c r="AK5" s="3593"/>
      <c r="AL5" s="3593"/>
      <c r="AM5" s="3593"/>
      <c r="AN5" s="3593"/>
      <c r="AO5" s="3593"/>
      <c r="AP5" s="3593"/>
      <c r="AQ5" s="3593"/>
      <c r="AR5" s="3593"/>
      <c r="AS5" s="3593"/>
      <c r="AT5" s="3593"/>
      <c r="AU5" s="3593"/>
      <c r="AV5" s="3593"/>
      <c r="AW5" s="3593"/>
      <c r="AX5" s="3593"/>
      <c r="AY5" s="3593"/>
      <c r="AZ5" s="3593"/>
      <c r="BA5" s="3593"/>
      <c r="BB5" s="3593"/>
      <c r="BC5" s="3593"/>
      <c r="BD5" s="3593"/>
      <c r="BE5" s="3593"/>
      <c r="BF5" s="3593"/>
      <c r="BG5" s="3593"/>
      <c r="BH5" s="3593"/>
      <c r="BI5" s="3593"/>
      <c r="BJ5" s="3593"/>
      <c r="BK5" s="3593"/>
      <c r="BL5" s="3593"/>
      <c r="BM5" s="3593"/>
      <c r="BN5" s="3504"/>
      <c r="BO5" s="3504"/>
      <c r="BP5" s="3504"/>
      <c r="BQ5" s="3504"/>
      <c r="BR5" s="3504"/>
      <c r="BS5" s="3504"/>
      <c r="BT5" s="3504"/>
      <c r="BU5" s="3504"/>
      <c r="BV5" s="3504"/>
      <c r="BW5" s="3504"/>
      <c r="BX5" s="3504"/>
      <c r="BY5" s="3504"/>
      <c r="BZ5" s="3504"/>
      <c r="CA5" s="3504"/>
      <c r="CB5" s="3504"/>
      <c r="CC5" s="3504"/>
      <c r="CD5" s="3504"/>
      <c r="CE5" s="3504"/>
      <c r="CF5" s="3504"/>
      <c r="CG5" s="3743"/>
      <c r="CH5" s="3743"/>
      <c r="CI5" s="3743"/>
      <c r="CJ5" s="3743"/>
      <c r="CK5" s="3475"/>
      <c r="CL5" s="439"/>
      <c r="CM5" s="439"/>
      <c r="CN5" s="439"/>
      <c r="CO5" s="439"/>
      <c r="CP5" s="439"/>
      <c r="CQ5" s="439"/>
      <c r="CR5" s="439"/>
      <c r="CS5" s="439"/>
      <c r="CT5" s="439"/>
      <c r="CU5" s="439"/>
      <c r="CV5" s="439"/>
      <c r="CW5" s="439"/>
      <c r="CX5" s="439"/>
      <c r="CY5" s="439"/>
      <c r="CZ5" s="439"/>
      <c r="DA5" s="439"/>
      <c r="DB5" s="439"/>
      <c r="DD5" s="440" t="s">
        <v>3561</v>
      </c>
    </row>
    <row r="6" spans="1:109" ht="15" customHeight="1">
      <c r="A6" s="3473"/>
      <c r="B6" s="3473"/>
      <c r="C6" s="3473"/>
      <c r="D6" s="3473"/>
      <c r="E6" s="3473"/>
      <c r="F6" s="3504"/>
      <c r="G6" s="3504"/>
      <c r="H6" s="3504"/>
      <c r="I6" s="3504"/>
      <c r="J6" s="3504"/>
      <c r="K6" s="3504"/>
      <c r="L6" s="3504"/>
      <c r="M6" s="3504"/>
      <c r="N6" s="3504"/>
      <c r="O6" s="3504"/>
      <c r="P6" s="3504"/>
      <c r="Q6" s="3746"/>
      <c r="R6" s="3746"/>
      <c r="S6" s="3746"/>
      <c r="T6" s="3746"/>
      <c r="U6" s="3504"/>
      <c r="V6" s="3504"/>
      <c r="W6" s="3504"/>
      <c r="X6" s="3747" t="s">
        <v>3560</v>
      </c>
      <c r="Y6" s="3747"/>
      <c r="Z6" s="3747"/>
      <c r="AA6" s="3747"/>
      <c r="AB6" s="3747"/>
      <c r="AC6" s="3747"/>
      <c r="AD6" s="3747"/>
      <c r="AE6" s="3747"/>
      <c r="AF6" s="3747"/>
      <c r="AG6" s="3747"/>
      <c r="AH6" s="3747"/>
      <c r="AI6" s="3747"/>
      <c r="AJ6" s="3747"/>
      <c r="AK6" s="3747"/>
      <c r="AL6" s="3747"/>
      <c r="AM6" s="3747"/>
      <c r="AN6" s="3747"/>
      <c r="AO6" s="3747"/>
      <c r="AP6" s="3747"/>
      <c r="AQ6" s="3747"/>
      <c r="AR6" s="3747"/>
      <c r="AS6" s="3747"/>
      <c r="AT6" s="3747"/>
      <c r="AU6" s="3747"/>
      <c r="AV6" s="3747"/>
      <c r="AW6" s="3747"/>
      <c r="AX6" s="3747"/>
      <c r="AY6" s="3747"/>
      <c r="AZ6" s="3747"/>
      <c r="BA6" s="3747"/>
      <c r="BB6" s="3747"/>
      <c r="BC6" s="3747"/>
      <c r="BD6" s="3747"/>
      <c r="BE6" s="3747"/>
      <c r="BF6" s="3747"/>
      <c r="BG6" s="3747"/>
      <c r="BH6" s="3747"/>
      <c r="BI6" s="3747"/>
      <c r="BJ6" s="3747"/>
      <c r="BK6" s="3747"/>
      <c r="BL6" s="3747"/>
      <c r="BM6" s="3747"/>
      <c r="BN6" s="3748"/>
      <c r="BO6" s="3748"/>
      <c r="BP6" s="3748"/>
      <c r="BQ6" s="3748"/>
      <c r="BR6" s="3748"/>
      <c r="BS6" s="3748"/>
      <c r="BT6" s="3748"/>
      <c r="BU6" s="3748"/>
      <c r="BV6" s="3748"/>
      <c r="BW6" s="3748"/>
      <c r="BX6" s="3748"/>
      <c r="BY6" s="3748"/>
      <c r="BZ6" s="3748"/>
      <c r="CA6" s="3748"/>
      <c r="CB6" s="3545" t="s">
        <v>3559</v>
      </c>
      <c r="CC6" s="3545"/>
      <c r="CD6" s="3545"/>
      <c r="CE6" s="3545"/>
      <c r="CF6" s="3545"/>
      <c r="CG6" s="3743"/>
      <c r="CH6" s="3743"/>
      <c r="CI6" s="3743"/>
      <c r="CJ6" s="3743"/>
      <c r="CK6" s="3475"/>
      <c r="CL6" s="439"/>
      <c r="CM6" s="439"/>
      <c r="CN6" s="439"/>
      <c r="CO6" s="439"/>
      <c r="CP6" s="439"/>
      <c r="CQ6" s="439"/>
      <c r="CR6" s="439"/>
      <c r="CS6" s="439"/>
      <c r="CT6" s="439"/>
      <c r="CU6" s="439"/>
      <c r="CV6" s="439"/>
      <c r="CW6" s="439"/>
      <c r="CX6" s="439"/>
      <c r="CY6" s="439"/>
      <c r="CZ6" s="439"/>
      <c r="DA6" s="439"/>
      <c r="DB6" s="439"/>
      <c r="DD6" s="440" t="s">
        <v>3558</v>
      </c>
    </row>
    <row r="7" spans="1:109" ht="7.5" customHeight="1">
      <c r="A7" s="3473"/>
      <c r="B7" s="3473"/>
      <c r="C7" s="3473"/>
      <c r="D7" s="3473"/>
      <c r="E7" s="3473"/>
      <c r="F7" s="3504"/>
      <c r="G7" s="3504"/>
      <c r="H7" s="3504"/>
      <c r="I7" s="3504"/>
      <c r="J7" s="3504"/>
      <c r="K7" s="3504"/>
      <c r="L7" s="3504"/>
      <c r="M7" s="3504"/>
      <c r="N7" s="3504"/>
      <c r="O7" s="3504"/>
      <c r="P7" s="3504"/>
      <c r="Q7" s="3504"/>
      <c r="R7" s="3504"/>
      <c r="S7" s="3504"/>
      <c r="T7" s="3504"/>
      <c r="U7" s="3504"/>
      <c r="V7" s="3504"/>
      <c r="W7" s="3504"/>
      <c r="X7" s="3504"/>
      <c r="Y7" s="3504"/>
      <c r="Z7" s="3504"/>
      <c r="AA7" s="3504"/>
      <c r="AB7" s="3504"/>
      <c r="AC7" s="3504"/>
      <c r="AD7" s="3504"/>
      <c r="AE7" s="3504"/>
      <c r="AF7" s="3504"/>
      <c r="AG7" s="3504"/>
      <c r="AH7" s="3504"/>
      <c r="AI7" s="3504"/>
      <c r="AJ7" s="3504"/>
      <c r="AK7" s="3504"/>
      <c r="AL7" s="3504"/>
      <c r="AM7" s="3504"/>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749"/>
      <c r="BO7" s="3749"/>
      <c r="BP7" s="3749"/>
      <c r="BQ7" s="3749"/>
      <c r="BR7" s="3749"/>
      <c r="BS7" s="3749"/>
      <c r="BT7" s="3749"/>
      <c r="BU7" s="3749"/>
      <c r="BV7" s="3749"/>
      <c r="BW7" s="3749"/>
      <c r="BX7" s="3749"/>
      <c r="BY7" s="3749"/>
      <c r="BZ7" s="3749"/>
      <c r="CA7" s="3749"/>
      <c r="CB7" s="3545"/>
      <c r="CC7" s="3545"/>
      <c r="CD7" s="3545"/>
      <c r="CE7" s="3545"/>
      <c r="CF7" s="3545"/>
      <c r="CG7" s="3743"/>
      <c r="CH7" s="3743"/>
      <c r="CI7" s="3743"/>
      <c r="CJ7" s="3743"/>
      <c r="CK7" s="3475"/>
      <c r="CL7" s="439"/>
      <c r="CM7" s="439"/>
      <c r="CN7" s="439"/>
      <c r="CO7" s="439"/>
      <c r="CP7" s="439"/>
      <c r="CQ7" s="439"/>
      <c r="CR7" s="439"/>
      <c r="CS7" s="439"/>
      <c r="CT7" s="439"/>
      <c r="CU7" s="439"/>
      <c r="CV7" s="439"/>
      <c r="CW7" s="439"/>
      <c r="CX7" s="439"/>
      <c r="CY7" s="439"/>
      <c r="CZ7" s="439"/>
      <c r="DA7" s="439"/>
      <c r="DB7" s="439"/>
    </row>
    <row r="8" spans="1:109" ht="15" customHeight="1">
      <c r="A8" s="3473"/>
      <c r="B8" s="3473"/>
      <c r="C8" s="3473"/>
      <c r="D8" s="3473"/>
      <c r="E8" s="3473"/>
      <c r="F8" s="3504"/>
      <c r="G8" s="3504"/>
      <c r="H8" s="3504"/>
      <c r="I8" s="3504"/>
      <c r="J8" s="3504"/>
      <c r="K8" s="3504"/>
      <c r="L8" s="3504"/>
      <c r="M8" s="3504"/>
      <c r="N8" s="3504"/>
      <c r="O8" s="3504"/>
      <c r="P8" s="3504"/>
      <c r="Q8" s="3504"/>
      <c r="R8" s="3504"/>
      <c r="S8" s="3504"/>
      <c r="T8" s="3504"/>
      <c r="U8" s="3504"/>
      <c r="V8" s="3504"/>
      <c r="W8" s="3504"/>
      <c r="X8" s="3504"/>
      <c r="Y8" s="3504"/>
      <c r="Z8" s="3504"/>
      <c r="AA8" s="3504"/>
      <c r="AB8" s="3504"/>
      <c r="AC8" s="3504"/>
      <c r="AD8" s="3504"/>
      <c r="AE8" s="3504"/>
      <c r="AF8" s="3504"/>
      <c r="AG8" s="3504"/>
      <c r="AH8" s="3504"/>
      <c r="AI8" s="3504"/>
      <c r="AJ8" s="3504"/>
      <c r="AK8" s="3504"/>
      <c r="AL8" s="3504"/>
      <c r="AM8" s="3504"/>
      <c r="AN8" s="3504"/>
      <c r="AO8" s="3504"/>
      <c r="AP8" s="3504"/>
      <c r="AQ8" s="3504"/>
      <c r="AR8" s="3504"/>
      <c r="AS8" s="3504"/>
      <c r="AT8" s="3504"/>
      <c r="AU8" s="3504"/>
      <c r="AV8" s="3504"/>
      <c r="AW8" s="3504"/>
      <c r="AX8" s="3504"/>
      <c r="AY8" s="3504"/>
      <c r="AZ8" s="3504"/>
      <c r="BA8" s="3504"/>
      <c r="BB8" s="3504"/>
      <c r="BC8" s="3504"/>
      <c r="BD8" s="3504"/>
      <c r="BE8" s="3504"/>
      <c r="BF8" s="3504"/>
      <c r="BG8" s="3504"/>
      <c r="BH8" s="3504"/>
      <c r="BI8" s="3504"/>
      <c r="BJ8" s="3504"/>
      <c r="BK8" s="3736" t="s">
        <v>3517</v>
      </c>
      <c r="BL8" s="3736"/>
      <c r="BM8" s="3736"/>
      <c r="BN8" s="3737"/>
      <c r="BO8" s="3738"/>
      <c r="BP8" s="3738"/>
      <c r="BQ8" s="3738"/>
      <c r="BR8" s="3739" t="s">
        <v>118</v>
      </c>
      <c r="BS8" s="3739"/>
      <c r="BT8" s="3740"/>
      <c r="BU8" s="3740"/>
      <c r="BV8" s="3740"/>
      <c r="BW8" s="3739" t="s">
        <v>88</v>
      </c>
      <c r="BX8" s="3739"/>
      <c r="BY8" s="3740"/>
      <c r="BZ8" s="3740"/>
      <c r="CA8" s="3740"/>
      <c r="CB8" s="3739" t="s">
        <v>3557</v>
      </c>
      <c r="CC8" s="3739"/>
      <c r="CD8" s="3739"/>
      <c r="CE8" s="3739"/>
      <c r="CF8" s="3739"/>
      <c r="CG8" s="3743"/>
      <c r="CH8" s="3743"/>
      <c r="CI8" s="3743"/>
      <c r="CJ8" s="3743"/>
      <c r="CK8" s="3475"/>
      <c r="CL8" s="439"/>
      <c r="CM8" s="439"/>
      <c r="CN8" s="439"/>
      <c r="CO8" s="439"/>
      <c r="CP8" s="439"/>
      <c r="CQ8" s="439"/>
      <c r="CR8" s="439"/>
      <c r="CS8" s="439"/>
      <c r="CT8" s="439"/>
      <c r="CU8" s="439"/>
      <c r="CV8" s="439"/>
      <c r="CW8" s="439"/>
      <c r="CX8" s="439"/>
      <c r="CY8" s="439"/>
      <c r="CZ8" s="439"/>
      <c r="DA8" s="439"/>
      <c r="DB8" s="439"/>
    </row>
    <row r="9" spans="1:109" ht="22.5" customHeight="1">
      <c r="A9" s="3473"/>
      <c r="B9" s="3473"/>
      <c r="C9" s="3473"/>
      <c r="D9" s="3473"/>
      <c r="E9" s="3473"/>
      <c r="F9" s="3727" t="s">
        <v>3556</v>
      </c>
      <c r="G9" s="3563"/>
      <c r="H9" s="3563"/>
      <c r="I9" s="3563"/>
      <c r="J9" s="3563"/>
      <c r="K9" s="3563"/>
      <c r="L9" s="3563"/>
      <c r="M9" s="3563"/>
      <c r="N9" s="3728"/>
      <c r="O9" s="3631" t="s">
        <v>258</v>
      </c>
      <c r="P9" s="3632"/>
      <c r="Q9" s="3632"/>
      <c r="R9" s="3632"/>
      <c r="S9" s="3632"/>
      <c r="T9" s="3632"/>
      <c r="U9" s="3632"/>
      <c r="V9" s="3632"/>
      <c r="W9" s="3633"/>
      <c r="X9" s="3649"/>
      <c r="Y9" s="3650"/>
      <c r="Z9" s="3650"/>
      <c r="AA9" s="3650"/>
      <c r="AB9" s="3650"/>
      <c r="AC9" s="3650"/>
      <c r="AD9" s="3650"/>
      <c r="AE9" s="3650"/>
      <c r="AF9" s="3650"/>
      <c r="AG9" s="3650"/>
      <c r="AH9" s="3650"/>
      <c r="AI9" s="3650"/>
      <c r="AJ9" s="3650"/>
      <c r="AK9" s="3650"/>
      <c r="AL9" s="3650"/>
      <c r="AM9" s="3650"/>
      <c r="AN9" s="3650"/>
      <c r="AO9" s="3650"/>
      <c r="AP9" s="3650"/>
      <c r="AQ9" s="3650"/>
      <c r="AR9" s="3650"/>
      <c r="AS9" s="3650"/>
      <c r="AT9" s="3650"/>
      <c r="AU9" s="3650"/>
      <c r="AV9" s="3650"/>
      <c r="AW9" s="3650"/>
      <c r="AX9" s="3650"/>
      <c r="AY9" s="3650"/>
      <c r="AZ9" s="3650"/>
      <c r="BA9" s="3650"/>
      <c r="BB9" s="3650"/>
      <c r="BC9" s="3650"/>
      <c r="BD9" s="3650"/>
      <c r="BE9" s="3650"/>
      <c r="BF9" s="3650"/>
      <c r="BG9" s="3650"/>
      <c r="BH9" s="3650"/>
      <c r="BI9" s="3650"/>
      <c r="BJ9" s="3650"/>
      <c r="BK9" s="3650"/>
      <c r="BL9" s="3650"/>
      <c r="BM9" s="3650"/>
      <c r="BN9" s="3650"/>
      <c r="BO9" s="3730"/>
      <c r="BP9" s="3731" t="s">
        <v>3555</v>
      </c>
      <c r="BQ9" s="3732"/>
      <c r="BR9" s="3732"/>
      <c r="BS9" s="3732"/>
      <c r="BT9" s="3732"/>
      <c r="BU9" s="3732"/>
      <c r="BV9" s="3732"/>
      <c r="BW9" s="3732"/>
      <c r="BX9" s="3732"/>
      <c r="BY9" s="3732"/>
      <c r="BZ9" s="3732"/>
      <c r="CA9" s="3732"/>
      <c r="CB9" s="3732"/>
      <c r="CC9" s="3732"/>
      <c r="CD9" s="3732"/>
      <c r="CE9" s="3732"/>
      <c r="CF9" s="3733"/>
      <c r="CG9" s="3743"/>
      <c r="CH9" s="3743"/>
      <c r="CI9" s="3743"/>
      <c r="CJ9" s="3743"/>
      <c r="CK9" s="3475"/>
      <c r="CL9" s="439"/>
      <c r="CM9" s="439"/>
      <c r="CN9" s="439"/>
      <c r="CO9" s="439"/>
      <c r="CP9" s="439"/>
      <c r="CQ9" s="439"/>
      <c r="CR9" s="439"/>
      <c r="CS9" s="439"/>
      <c r="CT9" s="439"/>
      <c r="CU9" s="439"/>
      <c r="CV9" s="439"/>
      <c r="CW9" s="439"/>
      <c r="CX9" s="439"/>
      <c r="CY9" s="439"/>
      <c r="CZ9" s="439"/>
      <c r="DA9" s="439"/>
      <c r="DB9" s="173"/>
    </row>
    <row r="10" spans="1:109" ht="11.25" customHeight="1">
      <c r="A10" s="3473"/>
      <c r="B10" s="3473"/>
      <c r="C10" s="3473"/>
      <c r="D10" s="3473"/>
      <c r="E10" s="3473"/>
      <c r="F10" s="3564"/>
      <c r="G10" s="3520"/>
      <c r="H10" s="3520"/>
      <c r="I10" s="3520"/>
      <c r="J10" s="3520"/>
      <c r="K10" s="3520"/>
      <c r="L10" s="3520"/>
      <c r="M10" s="3520"/>
      <c r="N10" s="3729"/>
      <c r="O10" s="3476" t="s">
        <v>3549</v>
      </c>
      <c r="P10" s="3477"/>
      <c r="Q10" s="3477"/>
      <c r="R10" s="3477"/>
      <c r="S10" s="3477"/>
      <c r="T10" s="3477"/>
      <c r="U10" s="3477"/>
      <c r="V10" s="3477"/>
      <c r="W10" s="3478"/>
      <c r="X10" s="3695"/>
      <c r="Y10" s="3696"/>
      <c r="Z10" s="3696"/>
      <c r="AA10" s="3696"/>
      <c r="AB10" s="3696"/>
      <c r="AC10" s="3696"/>
      <c r="AD10" s="3696"/>
      <c r="AE10" s="3696"/>
      <c r="AF10" s="3696"/>
      <c r="AG10" s="3696"/>
      <c r="AH10" s="3696"/>
      <c r="AI10" s="3696"/>
      <c r="AJ10" s="3696"/>
      <c r="AK10" s="3696"/>
      <c r="AL10" s="3696"/>
      <c r="AM10" s="3696"/>
      <c r="AN10" s="3696"/>
      <c r="AO10" s="3696"/>
      <c r="AP10" s="3696"/>
      <c r="AQ10" s="3696"/>
      <c r="AR10" s="3696"/>
      <c r="AS10" s="3696"/>
      <c r="AT10" s="3696"/>
      <c r="AU10" s="3696"/>
      <c r="AV10" s="3696"/>
      <c r="AW10" s="3696"/>
      <c r="AX10" s="3696"/>
      <c r="AY10" s="3696"/>
      <c r="AZ10" s="3696"/>
      <c r="BA10" s="3696"/>
      <c r="BB10" s="3696"/>
      <c r="BC10" s="3696"/>
      <c r="BD10" s="3696"/>
      <c r="BE10" s="3696"/>
      <c r="BF10" s="3696"/>
      <c r="BG10" s="3696"/>
      <c r="BH10" s="3696"/>
      <c r="BI10" s="3696"/>
      <c r="BJ10" s="3696"/>
      <c r="BK10" s="3696"/>
      <c r="BL10" s="3696"/>
      <c r="BM10" s="3696"/>
      <c r="BN10" s="3696"/>
      <c r="BO10" s="3696"/>
      <c r="BP10" s="3509"/>
      <c r="BQ10" s="3510"/>
      <c r="BR10" s="3510"/>
      <c r="BS10" s="3510"/>
      <c r="BT10" s="3510"/>
      <c r="BU10" s="3510"/>
      <c r="BV10" s="3510"/>
      <c r="BW10" s="3510"/>
      <c r="BX10" s="3510"/>
      <c r="BY10" s="3510"/>
      <c r="BZ10" s="3510"/>
      <c r="CA10" s="3510"/>
      <c r="CB10" s="3510"/>
      <c r="CC10" s="3734" t="s">
        <v>3554</v>
      </c>
      <c r="CD10" s="3734"/>
      <c r="CE10" s="3510"/>
      <c r="CF10" s="3511"/>
      <c r="CG10" s="3743"/>
      <c r="CH10" s="3743"/>
      <c r="CI10" s="3743"/>
      <c r="CJ10" s="3743"/>
      <c r="CK10" s="3475"/>
      <c r="CL10" s="439"/>
      <c r="CM10" s="439"/>
      <c r="CN10" s="439"/>
      <c r="CO10" s="439"/>
      <c r="CP10" s="439"/>
      <c r="CQ10" s="439"/>
      <c r="CR10" s="439"/>
      <c r="CS10" s="439"/>
      <c r="CT10" s="439"/>
      <c r="CU10" s="439"/>
      <c r="CV10" s="439"/>
      <c r="CW10" s="439"/>
      <c r="CX10" s="439"/>
      <c r="CY10" s="439"/>
      <c r="CZ10" s="439"/>
      <c r="DA10" s="439"/>
      <c r="DB10" s="174"/>
    </row>
    <row r="11" spans="1:109" ht="22.5" customHeight="1">
      <c r="A11" s="3473"/>
      <c r="B11" s="3473"/>
      <c r="C11" s="3473"/>
      <c r="D11" s="3473"/>
      <c r="E11" s="3473"/>
      <c r="F11" s="3564"/>
      <c r="G11" s="3520"/>
      <c r="H11" s="3520"/>
      <c r="I11" s="3520"/>
      <c r="J11" s="3520"/>
      <c r="K11" s="3520"/>
      <c r="L11" s="3520"/>
      <c r="M11" s="3520"/>
      <c r="N11" s="3729"/>
      <c r="O11" s="3631" t="s">
        <v>80</v>
      </c>
      <c r="P11" s="3632"/>
      <c r="Q11" s="3632"/>
      <c r="R11" s="3632"/>
      <c r="S11" s="3632"/>
      <c r="T11" s="3632"/>
      <c r="U11" s="3632"/>
      <c r="V11" s="3632"/>
      <c r="W11" s="3633"/>
      <c r="X11" s="3649"/>
      <c r="Y11" s="3650"/>
      <c r="Z11" s="3650"/>
      <c r="AA11" s="3650"/>
      <c r="AB11" s="3650"/>
      <c r="AC11" s="3650"/>
      <c r="AD11" s="3650"/>
      <c r="AE11" s="3650"/>
      <c r="AF11" s="3650"/>
      <c r="AG11" s="3650"/>
      <c r="AH11" s="3650"/>
      <c r="AI11" s="3650"/>
      <c r="AJ11" s="3650"/>
      <c r="AK11" s="3650"/>
      <c r="AL11" s="3650"/>
      <c r="AM11" s="3650"/>
      <c r="AN11" s="3650"/>
      <c r="AO11" s="3651" t="s">
        <v>3548</v>
      </c>
      <c r="AP11" s="3651"/>
      <c r="AQ11" s="3651"/>
      <c r="AR11" s="3651"/>
      <c r="AS11" s="3651"/>
      <c r="AT11" s="3651"/>
      <c r="AU11" s="3651"/>
      <c r="AV11" s="3651"/>
      <c r="AW11" s="3651"/>
      <c r="AX11" s="3652"/>
      <c r="AY11" s="3652"/>
      <c r="AZ11" s="3652"/>
      <c r="BA11" s="3652"/>
      <c r="BB11" s="3652"/>
      <c r="BC11" s="3652"/>
      <c r="BD11" s="3652"/>
      <c r="BE11" s="3652"/>
      <c r="BF11" s="3652"/>
      <c r="BG11" s="3652"/>
      <c r="BH11" s="3652"/>
      <c r="BI11" s="3652"/>
      <c r="BJ11" s="3652"/>
      <c r="BK11" s="442" t="s">
        <v>77</v>
      </c>
      <c r="BL11" s="3653"/>
      <c r="BM11" s="3653"/>
      <c r="BN11" s="3653"/>
      <c r="BO11" s="3653"/>
      <c r="BP11" s="3655"/>
      <c r="BQ11" s="3741"/>
      <c r="BR11" s="3698" t="s">
        <v>3553</v>
      </c>
      <c r="BS11" s="3699"/>
      <c r="BT11" s="3699"/>
      <c r="BU11" s="3699"/>
      <c r="BV11" s="3699"/>
      <c r="BW11" s="3699"/>
      <c r="BX11" s="3699"/>
      <c r="BY11" s="3699"/>
      <c r="BZ11" s="3700"/>
      <c r="CA11" s="3701"/>
      <c r="CB11" s="3702"/>
      <c r="CC11" s="3735"/>
      <c r="CD11" s="3735"/>
      <c r="CE11" s="3504"/>
      <c r="CF11" s="3513"/>
      <c r="CG11" s="3743"/>
      <c r="CH11" s="3743"/>
      <c r="CI11" s="3743"/>
      <c r="CJ11" s="3743"/>
      <c r="CK11" s="3475"/>
      <c r="CL11" s="3707" t="s">
        <v>2623</v>
      </c>
      <c r="CM11" s="3708"/>
      <c r="CN11" s="3708"/>
      <c r="CO11" s="3708"/>
      <c r="CP11" s="3708"/>
      <c r="CQ11" s="3708"/>
      <c r="CR11" s="3708"/>
      <c r="CS11" s="3708"/>
      <c r="CT11" s="3707" t="s">
        <v>2624</v>
      </c>
      <c r="CU11" s="3708"/>
      <c r="CV11" s="3708"/>
      <c r="CW11" s="3708"/>
      <c r="CX11" s="3708"/>
      <c r="CY11" s="3708"/>
      <c r="CZ11" s="3708"/>
      <c r="DA11" s="3709"/>
      <c r="DB11" s="174"/>
    </row>
    <row r="12" spans="1:109" ht="11.25" customHeight="1">
      <c r="A12" s="3473"/>
      <c r="B12" s="3473"/>
      <c r="C12" s="3473"/>
      <c r="D12" s="3473"/>
      <c r="E12" s="3473"/>
      <c r="F12" s="3564"/>
      <c r="G12" s="3520"/>
      <c r="H12" s="3520"/>
      <c r="I12" s="3520"/>
      <c r="J12" s="3520"/>
      <c r="K12" s="3520"/>
      <c r="L12" s="3520"/>
      <c r="M12" s="3520"/>
      <c r="N12" s="3729"/>
      <c r="O12" s="3710" t="s">
        <v>3552</v>
      </c>
      <c r="P12" s="3711"/>
      <c r="Q12" s="3711"/>
      <c r="R12" s="3711"/>
      <c r="S12" s="3711"/>
      <c r="T12" s="3711"/>
      <c r="U12" s="3711"/>
      <c r="V12" s="3711"/>
      <c r="W12" s="3712"/>
      <c r="X12" s="3713" t="s">
        <v>3551</v>
      </c>
      <c r="Y12" s="3673"/>
      <c r="Z12" s="3673"/>
      <c r="AA12" s="3673"/>
      <c r="AB12" s="3673"/>
      <c r="AC12" s="3673"/>
      <c r="AD12" s="3673"/>
      <c r="AE12" s="3673"/>
      <c r="AF12" s="3673"/>
      <c r="AG12" s="3673"/>
      <c r="AH12" s="3673"/>
      <c r="AI12" s="3673"/>
      <c r="AJ12" s="3673"/>
      <c r="AK12" s="3673"/>
      <c r="AL12" s="3673"/>
      <c r="AM12" s="3673"/>
      <c r="AN12" s="3673"/>
      <c r="AO12" s="3673"/>
      <c r="AP12" s="3673"/>
      <c r="AQ12" s="3673"/>
      <c r="AR12" s="3673"/>
      <c r="AS12" s="3673"/>
      <c r="AT12" s="3673"/>
      <c r="AU12" s="3673"/>
      <c r="AV12" s="3673"/>
      <c r="AW12" s="3673"/>
      <c r="AX12" s="3673"/>
      <c r="AY12" s="3673"/>
      <c r="AZ12" s="3673"/>
      <c r="BA12" s="3673"/>
      <c r="BB12" s="3714"/>
      <c r="BC12" s="3714"/>
      <c r="BD12" s="3714"/>
      <c r="BE12" s="3714"/>
      <c r="BF12" s="3714"/>
      <c r="BG12" s="3714"/>
      <c r="BH12" s="3714"/>
      <c r="BI12" s="3714"/>
      <c r="BJ12" s="3714"/>
      <c r="BK12" s="3714"/>
      <c r="BL12" s="3714"/>
      <c r="BM12" s="3715" t="s">
        <v>77</v>
      </c>
      <c r="BN12" s="3715"/>
      <c r="BO12" s="3715"/>
      <c r="BP12" s="3655"/>
      <c r="BQ12" s="3741"/>
      <c r="BR12" s="3701"/>
      <c r="BS12" s="3702"/>
      <c r="BT12" s="3702"/>
      <c r="BU12" s="3702"/>
      <c r="BV12" s="3702"/>
      <c r="BW12" s="3702"/>
      <c r="BX12" s="3702"/>
      <c r="BY12" s="3702"/>
      <c r="BZ12" s="3703"/>
      <c r="CA12" s="3701"/>
      <c r="CB12" s="3702"/>
      <c r="CC12" s="3735"/>
      <c r="CD12" s="3735"/>
      <c r="CE12" s="3504"/>
      <c r="CF12" s="3513"/>
      <c r="CG12" s="3743"/>
      <c r="CH12" s="3743"/>
      <c r="CI12" s="3743"/>
      <c r="CJ12" s="3743"/>
      <c r="CK12" s="3475"/>
      <c r="CL12" s="3716" t="s">
        <v>4158</v>
      </c>
      <c r="CM12" s="3717"/>
      <c r="CN12" s="3718"/>
      <c r="CO12" s="3725"/>
      <c r="CP12" s="3726"/>
      <c r="CQ12" s="3726"/>
      <c r="CR12" s="3726"/>
      <c r="CS12" s="3726"/>
      <c r="CT12" s="3680" t="s">
        <v>2626</v>
      </c>
      <c r="CU12" s="3681"/>
      <c r="CV12" s="3681"/>
      <c r="CW12" s="3681"/>
      <c r="CX12" s="3681"/>
      <c r="CY12" s="3681"/>
      <c r="CZ12" s="3681"/>
      <c r="DA12" s="3682"/>
      <c r="DB12" s="174"/>
    </row>
    <row r="13" spans="1:109" ht="22.5" customHeight="1">
      <c r="A13" s="3473"/>
      <c r="B13" s="3473"/>
      <c r="C13" s="3473"/>
      <c r="D13" s="3473"/>
      <c r="E13" s="3473"/>
      <c r="F13" s="3601" t="s">
        <v>3550</v>
      </c>
      <c r="G13" s="3510"/>
      <c r="H13" s="3510"/>
      <c r="I13" s="3510"/>
      <c r="J13" s="3510"/>
      <c r="K13" s="3510"/>
      <c r="L13" s="3510"/>
      <c r="M13" s="3510"/>
      <c r="N13" s="3511"/>
      <c r="O13" s="3631" t="s">
        <v>258</v>
      </c>
      <c r="P13" s="3632"/>
      <c r="Q13" s="3632"/>
      <c r="R13" s="3632"/>
      <c r="S13" s="3632"/>
      <c r="T13" s="3632"/>
      <c r="U13" s="3632"/>
      <c r="V13" s="3632"/>
      <c r="W13" s="3633"/>
      <c r="X13" s="3689"/>
      <c r="Y13" s="3690"/>
      <c r="Z13" s="3690"/>
      <c r="AA13" s="3690"/>
      <c r="AB13" s="3690"/>
      <c r="AC13" s="3690"/>
      <c r="AD13" s="3690"/>
      <c r="AE13" s="3690"/>
      <c r="AF13" s="3690"/>
      <c r="AG13" s="3690"/>
      <c r="AH13" s="3690"/>
      <c r="AI13" s="3690"/>
      <c r="AJ13" s="3690"/>
      <c r="AK13" s="3690"/>
      <c r="AL13" s="3690"/>
      <c r="AM13" s="3690"/>
      <c r="AN13" s="3690"/>
      <c r="AO13" s="3690"/>
      <c r="AP13" s="3690"/>
      <c r="AQ13" s="3690"/>
      <c r="AR13" s="3690"/>
      <c r="AS13" s="3690"/>
      <c r="AT13" s="3690"/>
      <c r="AU13" s="3690"/>
      <c r="AV13" s="3690"/>
      <c r="AW13" s="3690"/>
      <c r="AX13" s="3690"/>
      <c r="AY13" s="3690"/>
      <c r="AZ13" s="3690"/>
      <c r="BA13" s="3690"/>
      <c r="BB13" s="3690"/>
      <c r="BC13" s="3690"/>
      <c r="BD13" s="3690"/>
      <c r="BE13" s="3690"/>
      <c r="BF13" s="3690"/>
      <c r="BG13" s="3690"/>
      <c r="BH13" s="3690"/>
      <c r="BI13" s="3690"/>
      <c r="BJ13" s="3690"/>
      <c r="BK13" s="3690"/>
      <c r="BL13" s="3690"/>
      <c r="BM13" s="3690"/>
      <c r="BN13" s="3690"/>
      <c r="BO13" s="3691"/>
      <c r="BP13" s="3655"/>
      <c r="BQ13" s="3741"/>
      <c r="BR13" s="3704"/>
      <c r="BS13" s="3705"/>
      <c r="BT13" s="3705"/>
      <c r="BU13" s="3705"/>
      <c r="BV13" s="3705"/>
      <c r="BW13" s="3705"/>
      <c r="BX13" s="3705"/>
      <c r="BY13" s="3705"/>
      <c r="BZ13" s="3706"/>
      <c r="CA13" s="3701"/>
      <c r="CB13" s="3702"/>
      <c r="CC13" s="3735"/>
      <c r="CD13" s="3735"/>
      <c r="CE13" s="3504"/>
      <c r="CF13" s="3513"/>
      <c r="CG13" s="3743"/>
      <c r="CH13" s="3743"/>
      <c r="CI13" s="3743"/>
      <c r="CJ13" s="3743"/>
      <c r="CK13" s="3475"/>
      <c r="CL13" s="3719"/>
      <c r="CM13" s="3720"/>
      <c r="CN13" s="3721"/>
      <c r="CO13" s="175"/>
      <c r="CP13" s="3692"/>
      <c r="CQ13" s="3693"/>
      <c r="CR13" s="3694"/>
      <c r="CS13" s="175"/>
      <c r="CT13" s="3683"/>
      <c r="CU13" s="3684"/>
      <c r="CV13" s="3684"/>
      <c r="CW13" s="3684"/>
      <c r="CX13" s="3684"/>
      <c r="CY13" s="3684"/>
      <c r="CZ13" s="3684"/>
      <c r="DA13" s="3685"/>
      <c r="DB13" s="174"/>
    </row>
    <row r="14" spans="1:109" ht="11.25" customHeight="1">
      <c r="A14" s="3473"/>
      <c r="B14" s="3473"/>
      <c r="C14" s="3473"/>
      <c r="D14" s="3473"/>
      <c r="E14" s="3473"/>
      <c r="F14" s="3512"/>
      <c r="G14" s="3504"/>
      <c r="H14" s="3504"/>
      <c r="I14" s="3504"/>
      <c r="J14" s="3504"/>
      <c r="K14" s="3504"/>
      <c r="L14" s="3504"/>
      <c r="M14" s="3504"/>
      <c r="N14" s="3513"/>
      <c r="O14" s="3476" t="s">
        <v>3549</v>
      </c>
      <c r="P14" s="3477"/>
      <c r="Q14" s="3477"/>
      <c r="R14" s="3477"/>
      <c r="S14" s="3477"/>
      <c r="T14" s="3477"/>
      <c r="U14" s="3477"/>
      <c r="V14" s="3477"/>
      <c r="W14" s="3478"/>
      <c r="X14" s="3695"/>
      <c r="Y14" s="3696"/>
      <c r="Z14" s="3696"/>
      <c r="AA14" s="3696"/>
      <c r="AB14" s="3696"/>
      <c r="AC14" s="3696"/>
      <c r="AD14" s="3696"/>
      <c r="AE14" s="3696"/>
      <c r="AF14" s="3696"/>
      <c r="AG14" s="3696"/>
      <c r="AH14" s="3696"/>
      <c r="AI14" s="3696"/>
      <c r="AJ14" s="3696"/>
      <c r="AK14" s="3696"/>
      <c r="AL14" s="3696"/>
      <c r="AM14" s="3696"/>
      <c r="AN14" s="3696"/>
      <c r="AO14" s="3696"/>
      <c r="AP14" s="3696"/>
      <c r="AQ14" s="3696"/>
      <c r="AR14" s="3696"/>
      <c r="AS14" s="3696"/>
      <c r="AT14" s="3696"/>
      <c r="AU14" s="3696"/>
      <c r="AV14" s="3696"/>
      <c r="AW14" s="3696"/>
      <c r="AX14" s="3696"/>
      <c r="AY14" s="3696"/>
      <c r="AZ14" s="3696"/>
      <c r="BA14" s="3696"/>
      <c r="BB14" s="3696"/>
      <c r="BC14" s="3696"/>
      <c r="BD14" s="3696"/>
      <c r="BE14" s="3696"/>
      <c r="BF14" s="3696"/>
      <c r="BG14" s="3696"/>
      <c r="BH14" s="3696"/>
      <c r="BI14" s="3696"/>
      <c r="BJ14" s="3696"/>
      <c r="BK14" s="3696"/>
      <c r="BL14" s="3696"/>
      <c r="BM14" s="3696"/>
      <c r="BN14" s="3696"/>
      <c r="BO14" s="3697"/>
      <c r="BP14" s="3512"/>
      <c r="BQ14" s="3504"/>
      <c r="BR14" s="3504"/>
      <c r="BS14" s="3504"/>
      <c r="BT14" s="3504"/>
      <c r="BU14" s="3504"/>
      <c r="BV14" s="3504"/>
      <c r="BW14" s="3504"/>
      <c r="BX14" s="3504"/>
      <c r="BY14" s="3504"/>
      <c r="BZ14" s="3504"/>
      <c r="CA14" s="3504"/>
      <c r="CB14" s="3504"/>
      <c r="CC14" s="3735"/>
      <c r="CD14" s="3735"/>
      <c r="CE14" s="3504"/>
      <c r="CF14" s="3513"/>
      <c r="CG14" s="3743"/>
      <c r="CH14" s="3743"/>
      <c r="CI14" s="3743"/>
      <c r="CJ14" s="3743"/>
      <c r="CK14" s="3475"/>
      <c r="CL14" s="3722"/>
      <c r="CM14" s="3723"/>
      <c r="CN14" s="3724"/>
      <c r="CO14" s="3667"/>
      <c r="CP14" s="3668"/>
      <c r="CQ14" s="3668"/>
      <c r="CR14" s="3668"/>
      <c r="CS14" s="3668"/>
      <c r="CT14" s="3686"/>
      <c r="CU14" s="3687"/>
      <c r="CV14" s="3687"/>
      <c r="CW14" s="3687"/>
      <c r="CX14" s="3687"/>
      <c r="CY14" s="3687"/>
      <c r="CZ14" s="3687"/>
      <c r="DA14" s="3688"/>
      <c r="DB14" s="174"/>
    </row>
    <row r="15" spans="1:109" ht="22.5" customHeight="1">
      <c r="A15" s="3473"/>
      <c r="B15" s="3473"/>
      <c r="C15" s="3473"/>
      <c r="D15" s="3473"/>
      <c r="E15" s="3473"/>
      <c r="F15" s="3514"/>
      <c r="G15" s="3508"/>
      <c r="H15" s="3508"/>
      <c r="I15" s="3508"/>
      <c r="J15" s="3508"/>
      <c r="K15" s="3508"/>
      <c r="L15" s="3508"/>
      <c r="M15" s="3508"/>
      <c r="N15" s="3515"/>
      <c r="O15" s="3631" t="s">
        <v>80</v>
      </c>
      <c r="P15" s="3632"/>
      <c r="Q15" s="3632"/>
      <c r="R15" s="3632"/>
      <c r="S15" s="3632"/>
      <c r="T15" s="3632"/>
      <c r="U15" s="3632"/>
      <c r="V15" s="3632"/>
      <c r="W15" s="3633"/>
      <c r="X15" s="3649"/>
      <c r="Y15" s="3650"/>
      <c r="Z15" s="3650"/>
      <c r="AA15" s="3650"/>
      <c r="AB15" s="3650"/>
      <c r="AC15" s="3650"/>
      <c r="AD15" s="3650"/>
      <c r="AE15" s="3650"/>
      <c r="AF15" s="3650"/>
      <c r="AG15" s="3650"/>
      <c r="AH15" s="3650"/>
      <c r="AI15" s="3650"/>
      <c r="AJ15" s="3650"/>
      <c r="AK15" s="3650"/>
      <c r="AL15" s="3650"/>
      <c r="AM15" s="3650"/>
      <c r="AN15" s="3650"/>
      <c r="AO15" s="3651" t="s">
        <v>3548</v>
      </c>
      <c r="AP15" s="3651"/>
      <c r="AQ15" s="3651"/>
      <c r="AR15" s="3651"/>
      <c r="AS15" s="3651"/>
      <c r="AT15" s="3651"/>
      <c r="AU15" s="3651"/>
      <c r="AV15" s="3651"/>
      <c r="AW15" s="3651"/>
      <c r="AX15" s="3652"/>
      <c r="AY15" s="3652"/>
      <c r="AZ15" s="3652"/>
      <c r="BA15" s="3652"/>
      <c r="BB15" s="3652"/>
      <c r="BC15" s="3652"/>
      <c r="BD15" s="3652"/>
      <c r="BE15" s="3652"/>
      <c r="BF15" s="3652"/>
      <c r="BG15" s="3652"/>
      <c r="BH15" s="3652"/>
      <c r="BI15" s="3652"/>
      <c r="BJ15" s="3652"/>
      <c r="BK15" s="442" t="s">
        <v>77</v>
      </c>
      <c r="BL15" s="3653"/>
      <c r="BM15" s="3653"/>
      <c r="BN15" s="3653"/>
      <c r="BO15" s="3654"/>
      <c r="BP15" s="3655"/>
      <c r="BQ15" s="3656"/>
      <c r="BR15" s="3656"/>
      <c r="BS15" s="3656"/>
      <c r="BT15" s="3656"/>
      <c r="BU15" s="3656"/>
      <c r="BV15" s="3656"/>
      <c r="BW15" s="3656"/>
      <c r="BX15" s="3656"/>
      <c r="BY15" s="3656"/>
      <c r="BZ15" s="3656"/>
      <c r="CA15" s="3656"/>
      <c r="CB15" s="3656"/>
      <c r="CC15" s="3656"/>
      <c r="CD15" s="3656"/>
      <c r="CE15" s="3656"/>
      <c r="CF15" s="3657"/>
      <c r="CG15" s="3743"/>
      <c r="CH15" s="3743"/>
      <c r="CI15" s="3743"/>
      <c r="CJ15" s="3743"/>
      <c r="CK15" s="3475"/>
      <c r="CL15" s="3658" t="s">
        <v>2628</v>
      </c>
      <c r="CM15" s="3659"/>
      <c r="CN15" s="3660"/>
      <c r="CO15" s="3620"/>
      <c r="CP15" s="3621"/>
      <c r="CQ15" s="3621"/>
      <c r="CR15" s="3621"/>
      <c r="CS15" s="3621"/>
      <c r="CT15" s="3622" t="s">
        <v>3547</v>
      </c>
      <c r="CU15" s="3623"/>
      <c r="CV15" s="3623"/>
      <c r="CW15" s="3623"/>
      <c r="CX15" s="3623"/>
      <c r="CY15" s="3623"/>
      <c r="CZ15" s="3623"/>
      <c r="DA15" s="3624"/>
      <c r="DB15" s="174"/>
    </row>
    <row r="16" spans="1:109" ht="22.5" customHeight="1">
      <c r="A16" s="3473"/>
      <c r="B16" s="3473"/>
      <c r="C16" s="3473"/>
      <c r="D16" s="3473"/>
      <c r="E16" s="3473"/>
      <c r="F16" s="3601" t="s">
        <v>3546</v>
      </c>
      <c r="G16" s="3510"/>
      <c r="H16" s="3510"/>
      <c r="I16" s="3510"/>
      <c r="J16" s="3510"/>
      <c r="K16" s="3510"/>
      <c r="L16" s="3510"/>
      <c r="M16" s="3510"/>
      <c r="N16" s="3511"/>
      <c r="O16" s="3631" t="s">
        <v>258</v>
      </c>
      <c r="P16" s="3632"/>
      <c r="Q16" s="3632"/>
      <c r="R16" s="3632"/>
      <c r="S16" s="3632"/>
      <c r="T16" s="3632"/>
      <c r="U16" s="3632"/>
      <c r="V16" s="3632"/>
      <c r="W16" s="3633"/>
      <c r="X16" s="3634"/>
      <c r="Y16" s="3635"/>
      <c r="Z16" s="3635"/>
      <c r="AA16" s="3635"/>
      <c r="AB16" s="3635"/>
      <c r="AC16" s="3635"/>
      <c r="AD16" s="3635"/>
      <c r="AE16" s="3635"/>
      <c r="AF16" s="3635"/>
      <c r="AG16" s="3635"/>
      <c r="AH16" s="3635"/>
      <c r="AI16" s="3635"/>
      <c r="AJ16" s="3635"/>
      <c r="AK16" s="3635"/>
      <c r="AL16" s="3635"/>
      <c r="AM16" s="3635"/>
      <c r="AN16" s="3635"/>
      <c r="AO16" s="3635"/>
      <c r="AP16" s="3635"/>
      <c r="AQ16" s="3635"/>
      <c r="AR16" s="3635"/>
      <c r="AS16" s="3635"/>
      <c r="AT16" s="3635"/>
      <c r="AU16" s="3635"/>
      <c r="AV16" s="3635"/>
      <c r="AW16" s="3635"/>
      <c r="AX16" s="3635"/>
      <c r="AY16" s="3635"/>
      <c r="AZ16" s="3635"/>
      <c r="BA16" s="3635"/>
      <c r="BB16" s="3635"/>
      <c r="BC16" s="3635"/>
      <c r="BD16" s="3635"/>
      <c r="BE16" s="3635"/>
      <c r="BF16" s="3635"/>
      <c r="BG16" s="3635"/>
      <c r="BH16" s="3635"/>
      <c r="BI16" s="3635"/>
      <c r="BJ16" s="3635"/>
      <c r="BK16" s="3635"/>
      <c r="BL16" s="3635"/>
      <c r="BM16" s="3635"/>
      <c r="BN16" s="3635"/>
      <c r="BO16" s="3636"/>
      <c r="BP16" s="3637" t="s">
        <v>3545</v>
      </c>
      <c r="BQ16" s="3638"/>
      <c r="BR16" s="3638"/>
      <c r="BS16" s="3638"/>
      <c r="BT16" s="3638"/>
      <c r="BU16" s="3638"/>
      <c r="BV16" s="3638"/>
      <c r="BW16" s="3638"/>
      <c r="BX16" s="3638"/>
      <c r="BY16" s="3638"/>
      <c r="BZ16" s="3638"/>
      <c r="CA16" s="3638"/>
      <c r="CB16" s="3638"/>
      <c r="CC16" s="3638"/>
      <c r="CD16" s="3638"/>
      <c r="CE16" s="3638"/>
      <c r="CF16" s="3639"/>
      <c r="CG16" s="3743"/>
      <c r="CH16" s="3743"/>
      <c r="CI16" s="3743"/>
      <c r="CJ16" s="3743"/>
      <c r="CK16" s="3475"/>
      <c r="CL16" s="3661"/>
      <c r="CM16" s="3662"/>
      <c r="CN16" s="3663"/>
      <c r="CO16" s="175"/>
      <c r="CP16" s="3640"/>
      <c r="CQ16" s="3641"/>
      <c r="CR16" s="3642"/>
      <c r="CS16" s="175"/>
      <c r="CT16" s="3625"/>
      <c r="CU16" s="3626"/>
      <c r="CV16" s="3626"/>
      <c r="CW16" s="3626"/>
      <c r="CX16" s="3626"/>
      <c r="CY16" s="3626"/>
      <c r="CZ16" s="3626"/>
      <c r="DA16" s="3627"/>
      <c r="DB16" s="439"/>
    </row>
    <row r="17" spans="1:106" ht="15" customHeight="1">
      <c r="A17" s="3473"/>
      <c r="B17" s="3473"/>
      <c r="C17" s="3473"/>
      <c r="D17" s="3473"/>
      <c r="E17" s="3473"/>
      <c r="F17" s="3604"/>
      <c r="G17" s="3504"/>
      <c r="H17" s="3504"/>
      <c r="I17" s="3504"/>
      <c r="J17" s="3504"/>
      <c r="K17" s="3504"/>
      <c r="L17" s="3504"/>
      <c r="M17" s="3504"/>
      <c r="N17" s="3513"/>
      <c r="O17" s="3643" t="s">
        <v>80</v>
      </c>
      <c r="P17" s="3644"/>
      <c r="Q17" s="3644"/>
      <c r="R17" s="3644"/>
      <c r="S17" s="3644"/>
      <c r="T17" s="3644"/>
      <c r="U17" s="3644"/>
      <c r="V17" s="3644"/>
      <c r="W17" s="3644"/>
      <c r="X17" s="3634"/>
      <c r="Y17" s="3635"/>
      <c r="Z17" s="3635"/>
      <c r="AA17" s="3635"/>
      <c r="AB17" s="3635"/>
      <c r="AC17" s="3635"/>
      <c r="AD17" s="3635"/>
      <c r="AE17" s="3635"/>
      <c r="AF17" s="3635"/>
      <c r="AG17" s="3635"/>
      <c r="AH17" s="3635"/>
      <c r="AI17" s="3635"/>
      <c r="AJ17" s="3635"/>
      <c r="AK17" s="3635"/>
      <c r="AL17" s="3635"/>
      <c r="AM17" s="3635"/>
      <c r="AN17" s="3635"/>
      <c r="AO17" s="3635"/>
      <c r="AP17" s="3635"/>
      <c r="AQ17" s="3635"/>
      <c r="AR17" s="3635"/>
      <c r="AS17" s="3635"/>
      <c r="AT17" s="3635"/>
      <c r="AU17" s="3635"/>
      <c r="AV17" s="3635"/>
      <c r="AW17" s="3635"/>
      <c r="AX17" s="3635"/>
      <c r="AY17" s="3635"/>
      <c r="AZ17" s="3635"/>
      <c r="BA17" s="3635"/>
      <c r="BB17" s="3635"/>
      <c r="BC17" s="3635"/>
      <c r="BD17" s="3635"/>
      <c r="BE17" s="3635"/>
      <c r="BF17" s="3635"/>
      <c r="BG17" s="3635"/>
      <c r="BH17" s="3635"/>
      <c r="BI17" s="3635"/>
      <c r="BJ17" s="3635"/>
      <c r="BK17" s="3635"/>
      <c r="BL17" s="3635"/>
      <c r="BM17" s="3635"/>
      <c r="BN17" s="3635"/>
      <c r="BO17" s="3636"/>
      <c r="BP17" s="3647" t="s">
        <v>3544</v>
      </c>
      <c r="BQ17" s="3647"/>
      <c r="BR17" s="3647"/>
      <c r="BS17" s="3647"/>
      <c r="BT17" s="3647"/>
      <c r="BU17" s="3647"/>
      <c r="BV17" s="3647"/>
      <c r="BW17" s="3647"/>
      <c r="BX17" s="3647"/>
      <c r="BY17" s="3647"/>
      <c r="BZ17" s="3647"/>
      <c r="CA17" s="3647"/>
      <c r="CB17" s="3647"/>
      <c r="CC17" s="3647"/>
      <c r="CD17" s="3647"/>
      <c r="CE17" s="3647"/>
      <c r="CF17" s="3648"/>
      <c r="CG17" s="3743"/>
      <c r="CH17" s="3743"/>
      <c r="CI17" s="3743"/>
      <c r="CJ17" s="3743"/>
      <c r="CK17" s="3475"/>
      <c r="CL17" s="3664"/>
      <c r="CM17" s="3665"/>
      <c r="CN17" s="3666"/>
      <c r="CO17" s="3667"/>
      <c r="CP17" s="3668"/>
      <c r="CQ17" s="3668"/>
      <c r="CR17" s="3668"/>
      <c r="CS17" s="3668"/>
      <c r="CT17" s="3628"/>
      <c r="CU17" s="3629"/>
      <c r="CV17" s="3629"/>
      <c r="CW17" s="3629"/>
      <c r="CX17" s="3629"/>
      <c r="CY17" s="3629"/>
      <c r="CZ17" s="3629"/>
      <c r="DA17" s="3630"/>
      <c r="DB17" s="439"/>
    </row>
    <row r="18" spans="1:106" ht="7.5" customHeight="1">
      <c r="A18" s="3473"/>
      <c r="B18" s="3473"/>
      <c r="C18" s="3473"/>
      <c r="D18" s="3473"/>
      <c r="E18" s="3473"/>
      <c r="F18" s="3514"/>
      <c r="G18" s="3508"/>
      <c r="H18" s="3508"/>
      <c r="I18" s="3508"/>
      <c r="J18" s="3508"/>
      <c r="K18" s="3508"/>
      <c r="L18" s="3508"/>
      <c r="M18" s="3508"/>
      <c r="N18" s="3515"/>
      <c r="O18" s="3645"/>
      <c r="P18" s="3646"/>
      <c r="Q18" s="3646"/>
      <c r="R18" s="3646"/>
      <c r="S18" s="3646"/>
      <c r="T18" s="3646"/>
      <c r="U18" s="3646"/>
      <c r="V18" s="3646"/>
      <c r="W18" s="3646"/>
      <c r="X18" s="3669" t="s">
        <v>3543</v>
      </c>
      <c r="Y18" s="3670"/>
      <c r="Z18" s="3670"/>
      <c r="AA18" s="3670"/>
      <c r="AB18" s="3670"/>
      <c r="AC18" s="3670"/>
      <c r="AD18" s="3670"/>
      <c r="AE18" s="3670"/>
      <c r="AF18" s="3670"/>
      <c r="AG18" s="3670"/>
      <c r="AH18" s="3670"/>
      <c r="AI18" s="3670"/>
      <c r="AJ18" s="3670"/>
      <c r="AK18" s="3670"/>
      <c r="AL18" s="3670"/>
      <c r="AM18" s="3670"/>
      <c r="AN18" s="3670"/>
      <c r="AO18" s="3670"/>
      <c r="AP18" s="3670"/>
      <c r="AQ18" s="3670"/>
      <c r="AR18" s="3670"/>
      <c r="AS18" s="3670"/>
      <c r="AT18" s="3670"/>
      <c r="AU18" s="3670"/>
      <c r="AV18" s="3670"/>
      <c r="AW18" s="3670"/>
      <c r="AX18" s="3670"/>
      <c r="AY18" s="3670"/>
      <c r="AZ18" s="3670"/>
      <c r="BA18" s="3670"/>
      <c r="BB18" s="3670"/>
      <c r="BC18" s="3670"/>
      <c r="BD18" s="3670"/>
      <c r="BE18" s="3670"/>
      <c r="BF18" s="3670"/>
      <c r="BG18" s="3670"/>
      <c r="BH18" s="3670"/>
      <c r="BI18" s="3670"/>
      <c r="BJ18" s="3670"/>
      <c r="BK18" s="3670"/>
      <c r="BL18" s="3670"/>
      <c r="BM18" s="3670"/>
      <c r="BN18" s="3670"/>
      <c r="BO18" s="3671"/>
      <c r="BP18" s="3656"/>
      <c r="BQ18" s="3656"/>
      <c r="BR18" s="3656"/>
      <c r="BS18" s="3656"/>
      <c r="BT18" s="3656"/>
      <c r="BU18" s="3656"/>
      <c r="BV18" s="3656"/>
      <c r="BW18" s="3656"/>
      <c r="BX18" s="3656"/>
      <c r="BY18" s="3656"/>
      <c r="BZ18" s="3656"/>
      <c r="CA18" s="3656"/>
      <c r="CB18" s="3656"/>
      <c r="CC18" s="3656"/>
      <c r="CD18" s="3656"/>
      <c r="CE18" s="3656"/>
      <c r="CF18" s="3657"/>
      <c r="CG18" s="3743"/>
      <c r="CH18" s="3743"/>
      <c r="CI18" s="3743"/>
      <c r="CJ18" s="3743"/>
      <c r="CK18" s="3475"/>
      <c r="CL18" s="439"/>
      <c r="CM18" s="439"/>
      <c r="CN18" s="439"/>
      <c r="CO18" s="439"/>
      <c r="CP18" s="439"/>
      <c r="CQ18" s="439"/>
      <c r="CR18" s="439"/>
      <c r="CS18" s="439"/>
      <c r="CT18" s="439"/>
      <c r="CU18" s="439"/>
      <c r="CV18" s="439"/>
      <c r="CW18" s="439"/>
      <c r="CX18" s="439"/>
      <c r="CY18" s="439"/>
      <c r="CZ18" s="439"/>
      <c r="DA18" s="439"/>
      <c r="DB18" s="439"/>
    </row>
    <row r="19" spans="1:106" ht="14.25" customHeight="1">
      <c r="A19" s="3473"/>
      <c r="B19" s="3473"/>
      <c r="C19" s="3473"/>
      <c r="D19" s="3473"/>
      <c r="E19" s="3473"/>
      <c r="F19" s="3601" t="s">
        <v>3542</v>
      </c>
      <c r="G19" s="3510"/>
      <c r="H19" s="3510"/>
      <c r="I19" s="3510"/>
      <c r="J19" s="3510"/>
      <c r="K19" s="3510"/>
      <c r="L19" s="3510"/>
      <c r="M19" s="3510"/>
      <c r="N19" s="3511"/>
      <c r="O19" s="3672" t="s">
        <v>3530</v>
      </c>
      <c r="P19" s="3673"/>
      <c r="Q19" s="3674" t="s">
        <v>3541</v>
      </c>
      <c r="R19" s="3674"/>
      <c r="S19" s="3674"/>
      <c r="T19" s="3674"/>
      <c r="U19" s="3674"/>
      <c r="V19" s="3674"/>
      <c r="W19" s="3675" t="s">
        <v>3540</v>
      </c>
      <c r="X19" s="3676"/>
      <c r="Y19" s="3676"/>
      <c r="Z19" s="3676"/>
      <c r="AA19" s="3676"/>
      <c r="AB19" s="3676"/>
      <c r="AC19" s="3676"/>
      <c r="AD19" s="3676"/>
      <c r="AE19" s="3676"/>
      <c r="AF19" s="3676"/>
      <c r="AG19" s="3676"/>
      <c r="AH19" s="3676"/>
      <c r="AI19" s="3676"/>
      <c r="AJ19" s="3676"/>
      <c r="AK19" s="3676"/>
      <c r="AL19" s="3676"/>
      <c r="AM19" s="3676"/>
      <c r="AN19" s="3676"/>
      <c r="AO19" s="3676"/>
      <c r="AP19" s="3676"/>
      <c r="AQ19" s="3676"/>
      <c r="AR19" s="3676"/>
      <c r="AS19" s="3676"/>
      <c r="AT19" s="3676"/>
      <c r="AU19" s="3676"/>
      <c r="AV19" s="3676"/>
      <c r="AW19" s="3676"/>
      <c r="AX19" s="3676"/>
      <c r="AY19" s="3676"/>
      <c r="AZ19" s="3676"/>
      <c r="BA19" s="3676"/>
      <c r="BB19" s="3676"/>
      <c r="BC19" s="3676"/>
      <c r="BD19" s="3676"/>
      <c r="BE19" s="3676"/>
      <c r="BF19" s="3676"/>
      <c r="BG19" s="3676"/>
      <c r="BH19" s="3676"/>
      <c r="BI19" s="3676"/>
      <c r="BJ19" s="3676"/>
      <c r="BK19" s="3676"/>
      <c r="BL19" s="3676"/>
      <c r="BM19" s="3676"/>
      <c r="BN19" s="3676"/>
      <c r="BO19" s="3677"/>
      <c r="BP19" s="3656"/>
      <c r="BQ19" s="3656"/>
      <c r="BR19" s="3656"/>
      <c r="BS19" s="3656"/>
      <c r="BT19" s="3656"/>
      <c r="BU19" s="3656"/>
      <c r="BV19" s="3656"/>
      <c r="BW19" s="3656"/>
      <c r="BX19" s="3656"/>
      <c r="BY19" s="3656"/>
      <c r="BZ19" s="3656"/>
      <c r="CA19" s="3656"/>
      <c r="CB19" s="3656"/>
      <c r="CC19" s="3656"/>
      <c r="CD19" s="3656"/>
      <c r="CE19" s="3656"/>
      <c r="CF19" s="3657"/>
      <c r="CG19" s="3743"/>
      <c r="CH19" s="3743"/>
      <c r="CI19" s="3743"/>
      <c r="CJ19" s="3743"/>
      <c r="CK19" s="3475"/>
      <c r="CL19" s="439"/>
      <c r="CM19" s="439"/>
      <c r="CN19" s="439"/>
      <c r="CO19" s="439"/>
      <c r="CP19" s="439"/>
      <c r="CQ19" s="439"/>
      <c r="CR19" s="439"/>
      <c r="CS19" s="439"/>
      <c r="CT19" s="439"/>
      <c r="CU19" s="439"/>
      <c r="CV19" s="439"/>
      <c r="CW19" s="439"/>
      <c r="CX19" s="439"/>
      <c r="CY19" s="439"/>
      <c r="CZ19" s="439"/>
      <c r="DA19" s="439"/>
      <c r="DB19" s="439"/>
    </row>
    <row r="20" spans="1:106" ht="14.25" customHeight="1">
      <c r="A20" s="3473"/>
      <c r="B20" s="3473"/>
      <c r="C20" s="3473"/>
      <c r="D20" s="3473"/>
      <c r="E20" s="3473"/>
      <c r="F20" s="3512"/>
      <c r="G20" s="3504"/>
      <c r="H20" s="3504"/>
      <c r="I20" s="3504"/>
      <c r="J20" s="3504"/>
      <c r="K20" s="3504"/>
      <c r="L20" s="3504"/>
      <c r="M20" s="3504"/>
      <c r="N20" s="3513"/>
      <c r="O20" s="3678" t="s">
        <v>2875</v>
      </c>
      <c r="P20" s="3679"/>
      <c r="Q20" s="3504" t="s">
        <v>3539</v>
      </c>
      <c r="R20" s="3504"/>
      <c r="S20" s="3504"/>
      <c r="T20" s="3504"/>
      <c r="U20" s="3504"/>
      <c r="V20" s="3504"/>
      <c r="W20" s="3504"/>
      <c r="X20" s="3504"/>
      <c r="Y20" s="3504"/>
      <c r="Z20" s="3504"/>
      <c r="AA20" s="3504"/>
      <c r="AB20" s="3504"/>
      <c r="AC20" s="3504"/>
      <c r="AD20" s="3504"/>
      <c r="AE20" s="3504"/>
      <c r="AF20" s="3504"/>
      <c r="AG20" s="3504"/>
      <c r="AH20" s="3504"/>
      <c r="AI20" s="3504"/>
      <c r="AJ20" s="3504"/>
      <c r="AK20" s="3504"/>
      <c r="AL20" s="3504"/>
      <c r="AM20" s="3595" t="s">
        <v>3538</v>
      </c>
      <c r="AN20" s="3595"/>
      <c r="AO20" s="3595"/>
      <c r="AP20" s="3595"/>
      <c r="AQ20" s="3595"/>
      <c r="AR20" s="3595"/>
      <c r="AS20" s="3595"/>
      <c r="AT20" s="3595"/>
      <c r="AU20" s="3595"/>
      <c r="AV20" s="3595"/>
      <c r="AW20" s="3595"/>
      <c r="AX20" s="3595"/>
      <c r="AY20" s="3595"/>
      <c r="AZ20" s="3595"/>
      <c r="BA20" s="3595"/>
      <c r="BB20" s="3595"/>
      <c r="BC20" s="3595"/>
      <c r="BD20" s="3595"/>
      <c r="BE20" s="3595"/>
      <c r="BF20" s="3595"/>
      <c r="BG20" s="3595"/>
      <c r="BH20" s="3595"/>
      <c r="BI20" s="3595"/>
      <c r="BJ20" s="3595"/>
      <c r="BK20" s="3595"/>
      <c r="BL20" s="3595"/>
      <c r="BM20" s="3595"/>
      <c r="BN20" s="3595"/>
      <c r="BO20" s="3596"/>
      <c r="BP20" s="3656"/>
      <c r="BQ20" s="3656"/>
      <c r="BR20" s="3656"/>
      <c r="BS20" s="3656"/>
      <c r="BT20" s="3656"/>
      <c r="BU20" s="3656"/>
      <c r="BV20" s="3656"/>
      <c r="BW20" s="3656"/>
      <c r="BX20" s="3656"/>
      <c r="BY20" s="3656"/>
      <c r="BZ20" s="3656"/>
      <c r="CA20" s="3656"/>
      <c r="CB20" s="3656"/>
      <c r="CC20" s="3656"/>
      <c r="CD20" s="3656"/>
      <c r="CE20" s="3656"/>
      <c r="CF20" s="3657"/>
      <c r="CG20" s="3743"/>
      <c r="CH20" s="3743"/>
      <c r="CI20" s="3743"/>
      <c r="CJ20" s="3743"/>
      <c r="CK20" s="3475"/>
      <c r="CL20" s="439"/>
      <c r="CM20" s="439"/>
      <c r="CN20" s="439"/>
      <c r="CO20" s="439"/>
      <c r="CP20" s="439"/>
      <c r="CQ20" s="439"/>
      <c r="CR20" s="439"/>
      <c r="CS20" s="439"/>
      <c r="CT20" s="439"/>
      <c r="CU20" s="439"/>
      <c r="CV20" s="439"/>
      <c r="CW20" s="439"/>
      <c r="CX20" s="439"/>
      <c r="CY20" s="439"/>
      <c r="CZ20" s="439"/>
      <c r="DA20" s="439"/>
      <c r="DB20" s="439"/>
    </row>
    <row r="21" spans="1:106" ht="14.25" customHeight="1">
      <c r="A21" s="3473"/>
      <c r="B21" s="3473"/>
      <c r="C21" s="3473"/>
      <c r="D21" s="3473"/>
      <c r="E21" s="3473"/>
      <c r="F21" s="3514"/>
      <c r="G21" s="3508"/>
      <c r="H21" s="3508"/>
      <c r="I21" s="3508"/>
      <c r="J21" s="3508"/>
      <c r="K21" s="3508"/>
      <c r="L21" s="3508"/>
      <c r="M21" s="3508"/>
      <c r="N21" s="3515"/>
      <c r="O21" s="3597" t="s">
        <v>3530</v>
      </c>
      <c r="P21" s="3598"/>
      <c r="Q21" s="3508" t="s">
        <v>3537</v>
      </c>
      <c r="R21" s="3508"/>
      <c r="S21" s="3508"/>
      <c r="T21" s="3508"/>
      <c r="U21" s="3508"/>
      <c r="V21" s="3508"/>
      <c r="W21" s="3508"/>
      <c r="X21" s="3508"/>
      <c r="Y21" s="3508"/>
      <c r="Z21" s="3508"/>
      <c r="AA21" s="3508"/>
      <c r="AB21" s="3508"/>
      <c r="AC21" s="3508"/>
      <c r="AD21" s="3508"/>
      <c r="AE21" s="3508"/>
      <c r="AF21" s="3508"/>
      <c r="AG21" s="3508"/>
      <c r="AH21" s="3508"/>
      <c r="AI21" s="3508"/>
      <c r="AJ21" s="3508"/>
      <c r="AK21" s="3508"/>
      <c r="AL21" s="3599" t="s">
        <v>3536</v>
      </c>
      <c r="AM21" s="3599"/>
      <c r="AN21" s="3599"/>
      <c r="AO21" s="3599"/>
      <c r="AP21" s="3599"/>
      <c r="AQ21" s="3599"/>
      <c r="AR21" s="3599"/>
      <c r="AS21" s="3599"/>
      <c r="AT21" s="3599"/>
      <c r="AU21" s="3599"/>
      <c r="AV21" s="3599"/>
      <c r="AW21" s="3599"/>
      <c r="AX21" s="3599"/>
      <c r="AY21" s="3599"/>
      <c r="AZ21" s="3599"/>
      <c r="BA21" s="3599"/>
      <c r="BB21" s="3599"/>
      <c r="BC21" s="3599"/>
      <c r="BD21" s="3599"/>
      <c r="BE21" s="3599"/>
      <c r="BF21" s="3599"/>
      <c r="BG21" s="3599"/>
      <c r="BH21" s="3599"/>
      <c r="BI21" s="3599"/>
      <c r="BJ21" s="3599"/>
      <c r="BK21" s="3599"/>
      <c r="BL21" s="3599"/>
      <c r="BM21" s="3599"/>
      <c r="BN21" s="3599"/>
      <c r="BO21" s="3600"/>
      <c r="BP21" s="3656"/>
      <c r="BQ21" s="3656"/>
      <c r="BR21" s="3656"/>
      <c r="BS21" s="3656"/>
      <c r="BT21" s="3656"/>
      <c r="BU21" s="3656"/>
      <c r="BV21" s="3656"/>
      <c r="BW21" s="3656"/>
      <c r="BX21" s="3656"/>
      <c r="BY21" s="3656"/>
      <c r="BZ21" s="3656"/>
      <c r="CA21" s="3656"/>
      <c r="CB21" s="3656"/>
      <c r="CC21" s="3656"/>
      <c r="CD21" s="3656"/>
      <c r="CE21" s="3656"/>
      <c r="CF21" s="3657"/>
      <c r="CG21" s="3743"/>
      <c r="CH21" s="3743"/>
      <c r="CI21" s="3743"/>
      <c r="CJ21" s="3743"/>
      <c r="CK21" s="3475"/>
      <c r="CL21" s="439"/>
      <c r="CM21" s="439"/>
      <c r="CN21" s="439"/>
      <c r="CO21" s="439"/>
      <c r="CP21" s="439"/>
      <c r="CQ21" s="439"/>
      <c r="CR21" s="439"/>
      <c r="CS21" s="439"/>
      <c r="CT21" s="439"/>
      <c r="CU21" s="439"/>
      <c r="CV21" s="439"/>
      <c r="CW21" s="439"/>
      <c r="CX21" s="439"/>
      <c r="CY21" s="439"/>
      <c r="CZ21" s="439"/>
      <c r="DA21" s="439"/>
      <c r="DB21" s="439"/>
    </row>
    <row r="22" spans="1:106" ht="18.75" customHeight="1">
      <c r="A22" s="3473"/>
      <c r="B22" s="3473"/>
      <c r="C22" s="3473"/>
      <c r="D22" s="3473"/>
      <c r="E22" s="3473"/>
      <c r="F22" s="3601" t="s">
        <v>3535</v>
      </c>
      <c r="G22" s="3602"/>
      <c r="H22" s="3602"/>
      <c r="I22" s="3602"/>
      <c r="J22" s="3602"/>
      <c r="K22" s="3602"/>
      <c r="L22" s="3602"/>
      <c r="M22" s="3602"/>
      <c r="N22" s="3603"/>
      <c r="O22" s="3610" t="s">
        <v>3151</v>
      </c>
      <c r="P22" s="3611"/>
      <c r="Q22" s="3510" t="s">
        <v>3534</v>
      </c>
      <c r="R22" s="3510"/>
      <c r="S22" s="3510"/>
      <c r="T22" s="3510"/>
      <c r="U22" s="3510"/>
      <c r="V22" s="3510"/>
      <c r="W22" s="3510"/>
      <c r="X22" s="3510"/>
      <c r="Y22" s="3510"/>
      <c r="Z22" s="3510"/>
      <c r="AA22" s="3510"/>
      <c r="AB22" s="3510"/>
      <c r="AC22" s="3510"/>
      <c r="AD22" s="3510"/>
      <c r="AE22" s="3510"/>
      <c r="AF22" s="3510"/>
      <c r="AG22" s="3510"/>
      <c r="AH22" s="3510"/>
      <c r="AI22" s="3510"/>
      <c r="AJ22" s="3510"/>
      <c r="AK22" s="3510"/>
      <c r="AL22" s="3510"/>
      <c r="AM22" s="3510"/>
      <c r="AN22" s="3510"/>
      <c r="AO22" s="3510"/>
      <c r="AP22" s="3510"/>
      <c r="AQ22" s="3510"/>
      <c r="AR22" s="3510"/>
      <c r="AS22" s="3510"/>
      <c r="AT22" s="3510"/>
      <c r="AU22" s="3510"/>
      <c r="AV22" s="3510"/>
      <c r="AW22" s="3510"/>
      <c r="AX22" s="3510"/>
      <c r="AY22" s="3510"/>
      <c r="AZ22" s="3510"/>
      <c r="BA22" s="3510"/>
      <c r="BB22" s="3510"/>
      <c r="BC22" s="3510"/>
      <c r="BD22" s="3510"/>
      <c r="BE22" s="3510"/>
      <c r="BF22" s="3510"/>
      <c r="BG22" s="3510"/>
      <c r="BH22" s="3510"/>
      <c r="BI22" s="3510"/>
      <c r="BJ22" s="3510"/>
      <c r="BK22" s="3510"/>
      <c r="BL22" s="3510"/>
      <c r="BM22" s="3510"/>
      <c r="BN22" s="3510"/>
      <c r="BO22" s="3510"/>
      <c r="BP22" s="3510"/>
      <c r="BQ22" s="3510"/>
      <c r="BR22" s="3510"/>
      <c r="BS22" s="3510"/>
      <c r="BT22" s="3510"/>
      <c r="BU22" s="3510"/>
      <c r="BV22" s="3510"/>
      <c r="BW22" s="3510"/>
      <c r="BX22" s="3510"/>
      <c r="BY22" s="3510"/>
      <c r="BZ22" s="3510"/>
      <c r="CA22" s="3510"/>
      <c r="CB22" s="3510"/>
      <c r="CC22" s="3510"/>
      <c r="CD22" s="3510"/>
      <c r="CE22" s="3510"/>
      <c r="CF22" s="3511"/>
      <c r="CG22" s="3743"/>
      <c r="CH22" s="3743"/>
      <c r="CI22" s="3743"/>
      <c r="CJ22" s="3743"/>
      <c r="CK22" s="3475"/>
      <c r="CL22" s="439"/>
      <c r="CM22" s="439"/>
      <c r="CN22" s="439"/>
      <c r="CO22" s="439"/>
      <c r="CP22" s="439"/>
      <c r="CQ22" s="439"/>
      <c r="CR22" s="439"/>
      <c r="CS22" s="439"/>
      <c r="CT22" s="439"/>
      <c r="CU22" s="439"/>
      <c r="CV22" s="439"/>
      <c r="CW22" s="439"/>
      <c r="CX22" s="439"/>
      <c r="CY22" s="439"/>
      <c r="CZ22" s="439"/>
      <c r="DA22" s="439"/>
      <c r="DB22" s="439"/>
    </row>
    <row r="23" spans="1:106" ht="18.75" customHeight="1">
      <c r="A23" s="3473"/>
      <c r="B23" s="3473"/>
      <c r="C23" s="3473"/>
      <c r="D23" s="3473"/>
      <c r="E23" s="3473"/>
      <c r="F23" s="3604"/>
      <c r="G23" s="3605"/>
      <c r="H23" s="3605"/>
      <c r="I23" s="3605"/>
      <c r="J23" s="3605"/>
      <c r="K23" s="3605"/>
      <c r="L23" s="3605"/>
      <c r="M23" s="3605"/>
      <c r="N23" s="3606"/>
      <c r="O23" s="3612" t="s">
        <v>3530</v>
      </c>
      <c r="P23" s="3504"/>
      <c r="Q23" s="3504" t="s">
        <v>3533</v>
      </c>
      <c r="R23" s="3504"/>
      <c r="S23" s="3504"/>
      <c r="T23" s="3504"/>
      <c r="U23" s="3504"/>
      <c r="V23" s="3504"/>
      <c r="W23" s="3504"/>
      <c r="X23" s="3504"/>
      <c r="Y23" s="3504"/>
      <c r="Z23" s="3504"/>
      <c r="AA23" s="3504"/>
      <c r="AB23" s="3504"/>
      <c r="AC23" s="3504"/>
      <c r="AD23" s="3504"/>
      <c r="AE23" s="3504"/>
      <c r="AF23" s="3504"/>
      <c r="AG23" s="3504"/>
      <c r="AH23" s="3504"/>
      <c r="AI23" s="3504"/>
      <c r="AJ23" s="3504"/>
      <c r="AK23" s="3504"/>
      <c r="AL23" s="3504"/>
      <c r="AM23" s="3504"/>
      <c r="AN23" s="3504"/>
      <c r="AO23" s="3504"/>
      <c r="AP23" s="3504"/>
      <c r="AQ23" s="3504"/>
      <c r="AR23" s="3504"/>
      <c r="AS23" s="3504"/>
      <c r="AT23" s="3504"/>
      <c r="AU23" s="3504"/>
      <c r="AV23" s="3504"/>
      <c r="AW23" s="3504"/>
      <c r="AX23" s="3504"/>
      <c r="AY23" s="3504"/>
      <c r="AZ23" s="3504"/>
      <c r="BA23" s="3504"/>
      <c r="BB23" s="3504"/>
      <c r="BC23" s="3504"/>
      <c r="BD23" s="3504"/>
      <c r="BE23" s="3504"/>
      <c r="BF23" s="3504"/>
      <c r="BG23" s="3504"/>
      <c r="BH23" s="3504"/>
      <c r="BI23" s="3504"/>
      <c r="BJ23" s="3504"/>
      <c r="BK23" s="3504"/>
      <c r="BL23" s="3504"/>
      <c r="BM23" s="3504"/>
      <c r="BN23" s="3504"/>
      <c r="BO23" s="3504"/>
      <c r="BP23" s="3504"/>
      <c r="BQ23" s="3504"/>
      <c r="BR23" s="3504"/>
      <c r="BS23" s="3504"/>
      <c r="BT23" s="3504"/>
      <c r="BU23" s="3504"/>
      <c r="BV23" s="3504"/>
      <c r="BW23" s="3504"/>
      <c r="BX23" s="3504"/>
      <c r="BY23" s="3504"/>
      <c r="BZ23" s="3504"/>
      <c r="CA23" s="3504"/>
      <c r="CB23" s="3504"/>
      <c r="CC23" s="3504"/>
      <c r="CD23" s="3504"/>
      <c r="CE23" s="3504"/>
      <c r="CF23" s="3513"/>
      <c r="CG23" s="3743"/>
      <c r="CH23" s="3743"/>
      <c r="CI23" s="3743"/>
      <c r="CJ23" s="3743"/>
      <c r="CK23" s="3475"/>
      <c r="CL23" s="439"/>
      <c r="CM23" s="439"/>
      <c r="CN23" s="439"/>
      <c r="CO23" s="439"/>
      <c r="CP23" s="439"/>
      <c r="CQ23" s="439"/>
      <c r="CR23" s="439"/>
      <c r="CS23" s="439"/>
      <c r="CT23" s="439"/>
      <c r="CU23" s="439"/>
      <c r="CV23" s="439"/>
      <c r="CW23" s="439"/>
      <c r="CX23" s="439"/>
      <c r="CY23" s="439"/>
      <c r="CZ23" s="439"/>
      <c r="DA23" s="439"/>
      <c r="DB23" s="439"/>
    </row>
    <row r="24" spans="1:106" ht="12.75" customHeight="1">
      <c r="A24" s="3473"/>
      <c r="B24" s="3473"/>
      <c r="C24" s="3473"/>
      <c r="D24" s="3473"/>
      <c r="E24" s="3473"/>
      <c r="F24" s="3604"/>
      <c r="G24" s="3605"/>
      <c r="H24" s="3605"/>
      <c r="I24" s="3605"/>
      <c r="J24" s="3605"/>
      <c r="K24" s="3605"/>
      <c r="L24" s="3605"/>
      <c r="M24" s="3605"/>
      <c r="N24" s="3606"/>
      <c r="O24" s="3612" t="s">
        <v>2875</v>
      </c>
      <c r="P24" s="3613"/>
      <c r="Q24" s="3593" t="s">
        <v>3532</v>
      </c>
      <c r="R24" s="3593"/>
      <c r="S24" s="3593"/>
      <c r="T24" s="3593"/>
      <c r="U24" s="3593"/>
      <c r="V24" s="3593"/>
      <c r="W24" s="3593"/>
      <c r="X24" s="3593"/>
      <c r="Y24" s="3593"/>
      <c r="Z24" s="3593"/>
      <c r="AA24" s="3593"/>
      <c r="AB24" s="3593"/>
      <c r="AC24" s="3593"/>
      <c r="AD24" s="3593"/>
      <c r="AE24" s="3593"/>
      <c r="AF24" s="3593"/>
      <c r="AG24" s="3593"/>
      <c r="AH24" s="3593"/>
      <c r="AI24" s="3593"/>
      <c r="AJ24" s="3593"/>
      <c r="AK24" s="3593"/>
      <c r="AL24" s="3593"/>
      <c r="AM24" s="3593"/>
      <c r="AN24" s="3593"/>
      <c r="AO24" s="3593"/>
      <c r="AP24" s="3593"/>
      <c r="AQ24" s="3593"/>
      <c r="AR24" s="3593"/>
      <c r="AS24" s="3593"/>
      <c r="AT24" s="3593"/>
      <c r="AU24" s="3593"/>
      <c r="AV24" s="3593"/>
      <c r="AW24" s="3593"/>
      <c r="AX24" s="3593"/>
      <c r="AY24" s="3593"/>
      <c r="AZ24" s="3593"/>
      <c r="BA24" s="3593"/>
      <c r="BB24" s="3593"/>
      <c r="BC24" s="3593"/>
      <c r="BD24" s="3593"/>
      <c r="BE24" s="3593"/>
      <c r="BF24" s="3593"/>
      <c r="BG24" s="3593"/>
      <c r="BH24" s="3593"/>
      <c r="BI24" s="3593"/>
      <c r="BJ24" s="3593"/>
      <c r="BK24" s="3593"/>
      <c r="BL24" s="3593"/>
      <c r="BM24" s="3593"/>
      <c r="BN24" s="3593"/>
      <c r="BO24" s="3593"/>
      <c r="BP24" s="3593"/>
      <c r="BQ24" s="3593"/>
      <c r="BR24" s="3593"/>
      <c r="BS24" s="3593"/>
      <c r="BT24" s="3593"/>
      <c r="BU24" s="3593"/>
      <c r="BV24" s="3593"/>
      <c r="BW24" s="3593"/>
      <c r="BX24" s="3593"/>
      <c r="BY24" s="3593"/>
      <c r="BZ24" s="3593"/>
      <c r="CA24" s="3593"/>
      <c r="CB24" s="3593"/>
      <c r="CC24" s="3593"/>
      <c r="CD24" s="3593"/>
      <c r="CE24" s="3593"/>
      <c r="CF24" s="3614"/>
      <c r="CG24" s="3743"/>
      <c r="CH24" s="3743"/>
      <c r="CI24" s="3743"/>
      <c r="CJ24" s="3743"/>
      <c r="CK24" s="3475"/>
      <c r="CL24" s="439"/>
      <c r="CM24" s="439"/>
      <c r="CN24" s="439"/>
      <c r="CO24" s="439"/>
      <c r="CP24" s="439"/>
      <c r="CQ24" s="439"/>
      <c r="CR24" s="439"/>
      <c r="CS24" s="439"/>
      <c r="CT24" s="439"/>
      <c r="CU24" s="439"/>
      <c r="CV24" s="439"/>
      <c r="CW24" s="439"/>
      <c r="CX24" s="439"/>
      <c r="CY24" s="439"/>
      <c r="CZ24" s="439"/>
      <c r="DA24" s="439"/>
      <c r="DB24" s="439"/>
    </row>
    <row r="25" spans="1:106" ht="6" customHeight="1">
      <c r="A25" s="3473"/>
      <c r="B25" s="3473"/>
      <c r="C25" s="3473"/>
      <c r="D25" s="3473"/>
      <c r="E25" s="3473"/>
      <c r="F25" s="3604"/>
      <c r="G25" s="3605"/>
      <c r="H25" s="3605"/>
      <c r="I25" s="3605"/>
      <c r="J25" s="3605"/>
      <c r="K25" s="3605"/>
      <c r="L25" s="3605"/>
      <c r="M25" s="3605"/>
      <c r="N25" s="3606"/>
      <c r="O25" s="3612"/>
      <c r="P25" s="3613"/>
      <c r="Q25" s="3615" t="s">
        <v>3531</v>
      </c>
      <c r="R25" s="3615"/>
      <c r="S25" s="3615"/>
      <c r="T25" s="3615"/>
      <c r="U25" s="3615"/>
      <c r="V25" s="3615"/>
      <c r="W25" s="3615"/>
      <c r="X25" s="3615"/>
      <c r="Y25" s="3615"/>
      <c r="Z25" s="3615"/>
      <c r="AA25" s="3615"/>
      <c r="AB25" s="3615"/>
      <c r="AC25" s="3615"/>
      <c r="AD25" s="3615"/>
      <c r="AE25" s="3615"/>
      <c r="AF25" s="3615"/>
      <c r="AG25" s="3615"/>
      <c r="AH25" s="3615"/>
      <c r="AI25" s="3615"/>
      <c r="AJ25" s="3615"/>
      <c r="AK25" s="3615"/>
      <c r="AL25" s="3615"/>
      <c r="AM25" s="3615"/>
      <c r="AN25" s="3615"/>
      <c r="AO25" s="3615"/>
      <c r="AP25" s="3615"/>
      <c r="AQ25" s="3615"/>
      <c r="AR25" s="3615"/>
      <c r="AS25" s="3615"/>
      <c r="AT25" s="3615"/>
      <c r="AU25" s="3615"/>
      <c r="AV25" s="3615"/>
      <c r="AW25" s="3615"/>
      <c r="AX25" s="3615"/>
      <c r="AY25" s="3615"/>
      <c r="AZ25" s="3615"/>
      <c r="BA25" s="3615"/>
      <c r="BB25" s="3615"/>
      <c r="BC25" s="3615"/>
      <c r="BD25" s="3615"/>
      <c r="BE25" s="3615"/>
      <c r="BF25" s="3615"/>
      <c r="BG25" s="3615"/>
      <c r="BH25" s="3615"/>
      <c r="BI25" s="3615"/>
      <c r="BJ25" s="3615"/>
      <c r="BK25" s="3615"/>
      <c r="BL25" s="3615"/>
      <c r="BM25" s="3615"/>
      <c r="BN25" s="3615"/>
      <c r="BO25" s="3615"/>
      <c r="BP25" s="3615"/>
      <c r="BQ25" s="3615"/>
      <c r="BR25" s="3615"/>
      <c r="BS25" s="3615"/>
      <c r="BT25" s="3615"/>
      <c r="BU25" s="3615"/>
      <c r="BV25" s="3615"/>
      <c r="BW25" s="3615"/>
      <c r="BX25" s="3615"/>
      <c r="BY25" s="3615"/>
      <c r="BZ25" s="3615"/>
      <c r="CA25" s="3615"/>
      <c r="CB25" s="3615"/>
      <c r="CC25" s="3615"/>
      <c r="CD25" s="3615"/>
      <c r="CE25" s="3615"/>
      <c r="CF25" s="3616"/>
      <c r="CG25" s="3743"/>
      <c r="CH25" s="3743"/>
      <c r="CI25" s="3743"/>
      <c r="CJ25" s="3743"/>
      <c r="CK25" s="3475"/>
      <c r="CL25" s="439"/>
      <c r="CM25" s="439"/>
      <c r="CN25" s="439"/>
      <c r="CO25" s="439"/>
      <c r="CP25" s="439"/>
      <c r="CQ25" s="439"/>
      <c r="CR25" s="439"/>
      <c r="CS25" s="439"/>
      <c r="CT25" s="439"/>
      <c r="CU25" s="439"/>
      <c r="CV25" s="439"/>
      <c r="CW25" s="439"/>
      <c r="CX25" s="439"/>
      <c r="CY25" s="439"/>
      <c r="CZ25" s="439"/>
      <c r="DA25" s="439"/>
      <c r="DB25" s="439"/>
    </row>
    <row r="26" spans="1:106" ht="18.75" customHeight="1">
      <c r="A26" s="3473"/>
      <c r="B26" s="3473"/>
      <c r="C26" s="3473"/>
      <c r="D26" s="3473"/>
      <c r="E26" s="3473"/>
      <c r="F26" s="3607"/>
      <c r="G26" s="3608"/>
      <c r="H26" s="3608"/>
      <c r="I26" s="3608"/>
      <c r="J26" s="3608"/>
      <c r="K26" s="3608"/>
      <c r="L26" s="3608"/>
      <c r="M26" s="3608"/>
      <c r="N26" s="3609"/>
      <c r="O26" s="3617" t="s">
        <v>3530</v>
      </c>
      <c r="P26" s="3508"/>
      <c r="Q26" s="3618" t="s">
        <v>3033</v>
      </c>
      <c r="R26" s="3618"/>
      <c r="S26" s="3618"/>
      <c r="T26" s="3618"/>
      <c r="U26" s="3618"/>
      <c r="V26" s="443" t="s">
        <v>76</v>
      </c>
      <c r="W26" s="3619"/>
      <c r="X26" s="3619"/>
      <c r="Y26" s="3619"/>
      <c r="Z26" s="3619"/>
      <c r="AA26" s="3619"/>
      <c r="AB26" s="3619"/>
      <c r="AC26" s="3619"/>
      <c r="AD26" s="3619"/>
      <c r="AE26" s="3619"/>
      <c r="AF26" s="3619"/>
      <c r="AG26" s="3619"/>
      <c r="AH26" s="3619"/>
      <c r="AI26" s="3619"/>
      <c r="AJ26" s="3619"/>
      <c r="AK26" s="3619"/>
      <c r="AL26" s="3619"/>
      <c r="AM26" s="3619"/>
      <c r="AN26" s="3619"/>
      <c r="AO26" s="3619"/>
      <c r="AP26" s="3619"/>
      <c r="AQ26" s="3619"/>
      <c r="AR26" s="443" t="s">
        <v>77</v>
      </c>
      <c r="AS26" s="3508" t="s">
        <v>3529</v>
      </c>
      <c r="AT26" s="3508"/>
      <c r="AU26" s="3508"/>
      <c r="AV26" s="3508"/>
      <c r="AW26" s="3508"/>
      <c r="AX26" s="3508"/>
      <c r="AY26" s="3508"/>
      <c r="AZ26" s="3508"/>
      <c r="BA26" s="3508"/>
      <c r="BB26" s="3508"/>
      <c r="BC26" s="3508"/>
      <c r="BD26" s="3508"/>
      <c r="BE26" s="3508"/>
      <c r="BF26" s="3508"/>
      <c r="BG26" s="3508"/>
      <c r="BH26" s="3508"/>
      <c r="BI26" s="3508"/>
      <c r="BJ26" s="3508"/>
      <c r="BK26" s="3508"/>
      <c r="BL26" s="3508"/>
      <c r="BM26" s="3508"/>
      <c r="BN26" s="3508"/>
      <c r="BO26" s="3508"/>
      <c r="BP26" s="3508"/>
      <c r="BQ26" s="3508"/>
      <c r="BR26" s="3508"/>
      <c r="BS26" s="3508"/>
      <c r="BT26" s="3508"/>
      <c r="BU26" s="3508"/>
      <c r="BV26" s="3508"/>
      <c r="BW26" s="3508"/>
      <c r="BX26" s="3508"/>
      <c r="BY26" s="3508"/>
      <c r="BZ26" s="3508"/>
      <c r="CA26" s="3508"/>
      <c r="CB26" s="3508"/>
      <c r="CC26" s="3508"/>
      <c r="CD26" s="3508"/>
      <c r="CE26" s="3508"/>
      <c r="CF26" s="3515"/>
      <c r="CG26" s="3743"/>
      <c r="CH26" s="3743"/>
      <c r="CI26" s="3743"/>
      <c r="CJ26" s="3743"/>
      <c r="CK26" s="3475"/>
      <c r="CL26" s="439"/>
      <c r="CM26" s="439"/>
      <c r="CN26" s="439"/>
      <c r="CO26" s="439"/>
      <c r="CP26" s="439"/>
      <c r="CQ26" s="439"/>
      <c r="CR26" s="439"/>
      <c r="CS26" s="439"/>
      <c r="CT26" s="439"/>
      <c r="CU26" s="439"/>
      <c r="CV26" s="439"/>
      <c r="CW26" s="439"/>
      <c r="CX26" s="439"/>
      <c r="CY26" s="439"/>
      <c r="CZ26" s="439"/>
      <c r="DA26" s="439"/>
      <c r="DB26" s="439"/>
    </row>
    <row r="27" spans="1:106" ht="7.5" customHeight="1">
      <c r="A27" s="3473"/>
      <c r="B27" s="3473"/>
      <c r="C27" s="3473"/>
      <c r="D27" s="3473"/>
      <c r="E27" s="3473"/>
      <c r="F27" s="3562" t="s">
        <v>3528</v>
      </c>
      <c r="G27" s="3563"/>
      <c r="H27" s="3563"/>
      <c r="I27" s="3563"/>
      <c r="J27" s="3563"/>
      <c r="K27" s="3563"/>
      <c r="L27" s="3563"/>
      <c r="M27" s="3510"/>
      <c r="N27" s="3510"/>
      <c r="O27" s="3510"/>
      <c r="P27" s="3510"/>
      <c r="Q27" s="3510"/>
      <c r="R27" s="3510"/>
      <c r="S27" s="3510"/>
      <c r="T27" s="3510"/>
      <c r="U27" s="3566" t="s">
        <v>3527</v>
      </c>
      <c r="V27" s="3567"/>
      <c r="W27" s="3567"/>
      <c r="X27" s="3567"/>
      <c r="Y27" s="3567"/>
      <c r="Z27" s="3568"/>
      <c r="AA27" s="3571" t="s">
        <v>3526</v>
      </c>
      <c r="AB27" s="3572"/>
      <c r="AC27" s="3572"/>
      <c r="AD27" s="3572"/>
      <c r="AE27" s="3572"/>
      <c r="AF27" s="3572"/>
      <c r="AG27" s="3572"/>
      <c r="AH27" s="3572"/>
      <c r="AI27" s="3572"/>
      <c r="AJ27" s="3573"/>
      <c r="AK27" s="3509"/>
      <c r="AL27" s="3510"/>
      <c r="AM27" s="3510"/>
      <c r="AN27" s="3510"/>
      <c r="AO27" s="3510"/>
      <c r="AP27" s="3510"/>
      <c r="AQ27" s="3510"/>
      <c r="AR27" s="3510"/>
      <c r="AS27" s="3510"/>
      <c r="AT27" s="3510"/>
      <c r="AU27" s="3510"/>
      <c r="AV27" s="3510"/>
      <c r="AW27" s="3510"/>
      <c r="AX27" s="3510"/>
      <c r="AY27" s="3510"/>
      <c r="AZ27" s="3510"/>
      <c r="BA27" s="3510"/>
      <c r="BB27" s="3510"/>
      <c r="BC27" s="3510"/>
      <c r="BD27" s="3510"/>
      <c r="BE27" s="3510"/>
      <c r="BF27" s="3510"/>
      <c r="BG27" s="3510"/>
      <c r="BH27" s="3510"/>
      <c r="BI27" s="3510"/>
      <c r="BJ27" s="3510"/>
      <c r="BK27" s="3510"/>
      <c r="BL27" s="3510"/>
      <c r="BM27" s="3510"/>
      <c r="BN27" s="3510"/>
      <c r="BO27" s="3510"/>
      <c r="BP27" s="3510"/>
      <c r="BQ27" s="3510"/>
      <c r="BR27" s="3510"/>
      <c r="BS27" s="3510"/>
      <c r="BT27" s="3510"/>
      <c r="BU27" s="3510"/>
      <c r="BV27" s="3510"/>
      <c r="BW27" s="3510"/>
      <c r="BX27" s="3510"/>
      <c r="BY27" s="3510"/>
      <c r="BZ27" s="3510"/>
      <c r="CA27" s="3510"/>
      <c r="CB27" s="3510"/>
      <c r="CC27" s="3510"/>
      <c r="CD27" s="3510"/>
      <c r="CE27" s="3510"/>
      <c r="CF27" s="3511"/>
      <c r="CG27" s="3743"/>
      <c r="CH27" s="3743"/>
      <c r="CI27" s="3743"/>
      <c r="CJ27" s="3743"/>
      <c r="CK27" s="3475"/>
      <c r="CL27" s="439"/>
      <c r="CM27" s="439"/>
      <c r="CN27" s="439"/>
      <c r="CO27" s="439"/>
      <c r="CP27" s="439"/>
      <c r="CQ27" s="439"/>
      <c r="CR27" s="439"/>
      <c r="CS27" s="439"/>
      <c r="CT27" s="439"/>
      <c r="CU27" s="439"/>
      <c r="CV27" s="439"/>
      <c r="CW27" s="439"/>
      <c r="CX27" s="439"/>
      <c r="CY27" s="439"/>
      <c r="CZ27" s="439"/>
      <c r="DA27" s="439"/>
      <c r="DB27" s="439"/>
    </row>
    <row r="28" spans="1:106" ht="11.25" customHeight="1">
      <c r="A28" s="3473"/>
      <c r="B28" s="3473"/>
      <c r="C28" s="3473"/>
      <c r="D28" s="3473"/>
      <c r="E28" s="3473"/>
      <c r="F28" s="3564"/>
      <c r="G28" s="3520"/>
      <c r="H28" s="3520"/>
      <c r="I28" s="3520"/>
      <c r="J28" s="3520"/>
      <c r="K28" s="3520"/>
      <c r="L28" s="3520"/>
      <c r="M28" s="3587"/>
      <c r="N28" s="3588"/>
      <c r="O28" s="3589"/>
      <c r="P28" s="3587" t="s">
        <v>69</v>
      </c>
      <c r="Q28" s="3588"/>
      <c r="R28" s="3589"/>
      <c r="S28" s="3593" t="s">
        <v>3525</v>
      </c>
      <c r="T28" s="3593"/>
      <c r="U28" s="3567"/>
      <c r="V28" s="3567"/>
      <c r="W28" s="3567"/>
      <c r="X28" s="3567"/>
      <c r="Y28" s="3567"/>
      <c r="Z28" s="3568"/>
      <c r="AA28" s="3571"/>
      <c r="AB28" s="3572"/>
      <c r="AC28" s="3572"/>
      <c r="AD28" s="3572"/>
      <c r="AE28" s="3572"/>
      <c r="AF28" s="3572"/>
      <c r="AG28" s="3572"/>
      <c r="AH28" s="3572"/>
      <c r="AI28" s="3572"/>
      <c r="AJ28" s="3573"/>
      <c r="AK28" s="3512"/>
      <c r="AL28" s="3594"/>
      <c r="AM28" s="3574"/>
      <c r="AN28" s="3575"/>
      <c r="AO28" s="3576"/>
      <c r="AP28" s="3574"/>
      <c r="AQ28" s="3575"/>
      <c r="AR28" s="3575"/>
      <c r="AS28" s="3576"/>
      <c r="AT28" s="3574"/>
      <c r="AU28" s="3575"/>
      <c r="AV28" s="3575"/>
      <c r="AW28" s="3576"/>
      <c r="AX28" s="3574"/>
      <c r="AY28" s="3575"/>
      <c r="AZ28" s="3576"/>
      <c r="BA28" s="3574"/>
      <c r="BB28" s="3575"/>
      <c r="BC28" s="3575"/>
      <c r="BD28" s="3576"/>
      <c r="BE28" s="3574"/>
      <c r="BF28" s="3575"/>
      <c r="BG28" s="3576"/>
      <c r="BH28" s="3574"/>
      <c r="BI28" s="3575"/>
      <c r="BJ28" s="3575"/>
      <c r="BK28" s="3576"/>
      <c r="BL28" s="3574"/>
      <c r="BM28" s="3575"/>
      <c r="BN28" s="3575"/>
      <c r="BO28" s="3575"/>
      <c r="BP28" s="3574"/>
      <c r="BQ28" s="3575"/>
      <c r="BR28" s="3576"/>
      <c r="BS28" s="3575"/>
      <c r="BT28" s="3575"/>
      <c r="BU28" s="3575"/>
      <c r="BV28" s="3576"/>
      <c r="BW28" s="3574"/>
      <c r="BX28" s="3575"/>
      <c r="BY28" s="3576"/>
      <c r="BZ28" s="3580"/>
      <c r="CA28" s="3504"/>
      <c r="CB28" s="3504"/>
      <c r="CC28" s="3504"/>
      <c r="CD28" s="3504"/>
      <c r="CE28" s="3504"/>
      <c r="CF28" s="3513"/>
      <c r="CG28" s="3743"/>
      <c r="CH28" s="3743"/>
      <c r="CI28" s="3743"/>
      <c r="CJ28" s="3743"/>
      <c r="CK28" s="3475"/>
      <c r="CL28" s="439"/>
      <c r="CM28" s="439"/>
      <c r="CN28" s="439"/>
      <c r="CO28" s="439"/>
      <c r="CP28" s="439"/>
      <c r="CQ28" s="439"/>
      <c r="CR28" s="439"/>
      <c r="CS28" s="439"/>
      <c r="CT28" s="439"/>
      <c r="CU28" s="439"/>
      <c r="CV28" s="439"/>
      <c r="CW28" s="439"/>
      <c r="CX28" s="439"/>
      <c r="CY28" s="439"/>
      <c r="CZ28" s="439"/>
      <c r="DA28" s="439"/>
      <c r="DB28" s="439"/>
    </row>
    <row r="29" spans="1:106" ht="11.25" customHeight="1">
      <c r="A29" s="3473"/>
      <c r="B29" s="3473"/>
      <c r="C29" s="3473"/>
      <c r="D29" s="3473"/>
      <c r="E29" s="3473"/>
      <c r="F29" s="3564"/>
      <c r="G29" s="3520"/>
      <c r="H29" s="3520"/>
      <c r="I29" s="3520"/>
      <c r="J29" s="3520"/>
      <c r="K29" s="3520"/>
      <c r="L29" s="3520"/>
      <c r="M29" s="3590"/>
      <c r="N29" s="3591"/>
      <c r="O29" s="3592"/>
      <c r="P29" s="3590"/>
      <c r="Q29" s="3591"/>
      <c r="R29" s="3592"/>
      <c r="S29" s="3593"/>
      <c r="T29" s="3593"/>
      <c r="U29" s="3567"/>
      <c r="V29" s="3567"/>
      <c r="W29" s="3567"/>
      <c r="X29" s="3567"/>
      <c r="Y29" s="3567"/>
      <c r="Z29" s="3568"/>
      <c r="AA29" s="3581" t="s">
        <v>3524</v>
      </c>
      <c r="AB29" s="3582"/>
      <c r="AC29" s="3582"/>
      <c r="AD29" s="3582"/>
      <c r="AE29" s="3582"/>
      <c r="AF29" s="3582"/>
      <c r="AG29" s="3582"/>
      <c r="AH29" s="3582"/>
      <c r="AI29" s="3582"/>
      <c r="AJ29" s="3583"/>
      <c r="AK29" s="3512"/>
      <c r="AL29" s="3594"/>
      <c r="AM29" s="3577"/>
      <c r="AN29" s="3578"/>
      <c r="AO29" s="3579"/>
      <c r="AP29" s="3577"/>
      <c r="AQ29" s="3578"/>
      <c r="AR29" s="3578"/>
      <c r="AS29" s="3579"/>
      <c r="AT29" s="3577"/>
      <c r="AU29" s="3578"/>
      <c r="AV29" s="3578"/>
      <c r="AW29" s="3579"/>
      <c r="AX29" s="3577"/>
      <c r="AY29" s="3578"/>
      <c r="AZ29" s="3579"/>
      <c r="BA29" s="3577"/>
      <c r="BB29" s="3578"/>
      <c r="BC29" s="3578"/>
      <c r="BD29" s="3579"/>
      <c r="BE29" s="3577"/>
      <c r="BF29" s="3578"/>
      <c r="BG29" s="3579"/>
      <c r="BH29" s="3577"/>
      <c r="BI29" s="3578"/>
      <c r="BJ29" s="3578"/>
      <c r="BK29" s="3579"/>
      <c r="BL29" s="3577"/>
      <c r="BM29" s="3578"/>
      <c r="BN29" s="3578"/>
      <c r="BO29" s="3578"/>
      <c r="BP29" s="3577"/>
      <c r="BQ29" s="3578"/>
      <c r="BR29" s="3579"/>
      <c r="BS29" s="3578"/>
      <c r="BT29" s="3578"/>
      <c r="BU29" s="3578"/>
      <c r="BV29" s="3579"/>
      <c r="BW29" s="3577"/>
      <c r="BX29" s="3578"/>
      <c r="BY29" s="3579"/>
      <c r="BZ29" s="3580"/>
      <c r="CA29" s="3504"/>
      <c r="CB29" s="3504"/>
      <c r="CC29" s="3504"/>
      <c r="CD29" s="3504"/>
      <c r="CE29" s="3504"/>
      <c r="CF29" s="3513"/>
      <c r="CG29" s="3743"/>
      <c r="CH29" s="3743"/>
      <c r="CI29" s="3743"/>
      <c r="CJ29" s="3743"/>
      <c r="CK29" s="3475"/>
      <c r="CL29" s="439"/>
      <c r="CM29" s="439"/>
      <c r="CN29" s="439"/>
      <c r="CO29" s="439"/>
      <c r="CP29" s="439"/>
      <c r="CQ29" s="439"/>
      <c r="CR29" s="439"/>
      <c r="CS29" s="439"/>
      <c r="CT29" s="439"/>
      <c r="CU29" s="439"/>
      <c r="CV29" s="439"/>
      <c r="CW29" s="439"/>
      <c r="CX29" s="439"/>
      <c r="CY29" s="439"/>
      <c r="CZ29" s="439"/>
      <c r="DA29" s="439"/>
      <c r="DB29" s="439"/>
    </row>
    <row r="30" spans="1:106" ht="7.5" customHeight="1">
      <c r="A30" s="3473"/>
      <c r="B30" s="3473"/>
      <c r="C30" s="3473"/>
      <c r="D30" s="3473"/>
      <c r="E30" s="3473"/>
      <c r="F30" s="3565"/>
      <c r="G30" s="3521"/>
      <c r="H30" s="3521"/>
      <c r="I30" s="3521"/>
      <c r="J30" s="3521"/>
      <c r="K30" s="3521"/>
      <c r="L30" s="3521"/>
      <c r="M30" s="3508"/>
      <c r="N30" s="3508"/>
      <c r="O30" s="3508"/>
      <c r="P30" s="3508"/>
      <c r="Q30" s="3508"/>
      <c r="R30" s="3508"/>
      <c r="S30" s="3508"/>
      <c r="T30" s="3508"/>
      <c r="U30" s="3569"/>
      <c r="V30" s="3569"/>
      <c r="W30" s="3569"/>
      <c r="X30" s="3569"/>
      <c r="Y30" s="3569"/>
      <c r="Z30" s="3570"/>
      <c r="AA30" s="3584"/>
      <c r="AB30" s="3585"/>
      <c r="AC30" s="3585"/>
      <c r="AD30" s="3585"/>
      <c r="AE30" s="3585"/>
      <c r="AF30" s="3585"/>
      <c r="AG30" s="3585"/>
      <c r="AH30" s="3585"/>
      <c r="AI30" s="3585"/>
      <c r="AJ30" s="3586"/>
      <c r="AK30" s="3514"/>
      <c r="AL30" s="3508"/>
      <c r="AM30" s="3508"/>
      <c r="AN30" s="3508"/>
      <c r="AO30" s="3508"/>
      <c r="AP30" s="3508"/>
      <c r="AQ30" s="3508"/>
      <c r="AR30" s="3508"/>
      <c r="AS30" s="3508"/>
      <c r="AT30" s="3508"/>
      <c r="AU30" s="3508"/>
      <c r="AV30" s="3508"/>
      <c r="AW30" s="3508"/>
      <c r="AX30" s="3508"/>
      <c r="AY30" s="3508"/>
      <c r="AZ30" s="3508"/>
      <c r="BA30" s="3508"/>
      <c r="BB30" s="3508"/>
      <c r="BC30" s="3508"/>
      <c r="BD30" s="3508"/>
      <c r="BE30" s="3508"/>
      <c r="BF30" s="3508"/>
      <c r="BG30" s="3508"/>
      <c r="BH30" s="3508"/>
      <c r="BI30" s="3508"/>
      <c r="BJ30" s="3508"/>
      <c r="BK30" s="3508"/>
      <c r="BL30" s="3508"/>
      <c r="BM30" s="3508"/>
      <c r="BN30" s="3508"/>
      <c r="BO30" s="3508"/>
      <c r="BP30" s="3508"/>
      <c r="BQ30" s="3508"/>
      <c r="BR30" s="3508"/>
      <c r="BS30" s="3508"/>
      <c r="BT30" s="3508"/>
      <c r="BU30" s="3508"/>
      <c r="BV30" s="3508"/>
      <c r="BW30" s="3508"/>
      <c r="BX30" s="3508"/>
      <c r="BY30" s="3508"/>
      <c r="BZ30" s="3508"/>
      <c r="CA30" s="3508"/>
      <c r="CB30" s="3508"/>
      <c r="CC30" s="3508"/>
      <c r="CD30" s="3508"/>
      <c r="CE30" s="3508"/>
      <c r="CF30" s="3515"/>
      <c r="CG30" s="3743"/>
      <c r="CH30" s="3743"/>
      <c r="CI30" s="3743"/>
      <c r="CJ30" s="3743"/>
      <c r="CK30" s="3475"/>
      <c r="CL30" s="439"/>
      <c r="CM30" s="439"/>
      <c r="CN30" s="439"/>
      <c r="CO30" s="439"/>
      <c r="CP30" s="439"/>
      <c r="CQ30" s="439"/>
      <c r="CR30" s="439"/>
      <c r="CS30" s="439"/>
      <c r="CT30" s="439"/>
      <c r="CU30" s="439"/>
      <c r="CV30" s="439"/>
      <c r="CW30" s="439"/>
      <c r="CX30" s="439"/>
      <c r="CY30" s="439"/>
      <c r="CZ30" s="439"/>
      <c r="DA30" s="439"/>
      <c r="DB30" s="439"/>
    </row>
    <row r="31" spans="1:106" ht="18.75" customHeight="1">
      <c r="A31" s="3473"/>
      <c r="B31" s="3473"/>
      <c r="C31" s="3473"/>
      <c r="D31" s="3473"/>
      <c r="E31" s="3473"/>
      <c r="F31" s="3504" t="s">
        <v>3523</v>
      </c>
      <c r="G31" s="3504"/>
      <c r="H31" s="3504"/>
      <c r="I31" s="3504"/>
      <c r="J31" s="3504"/>
      <c r="K31" s="3504"/>
      <c r="L31" s="3504"/>
      <c r="M31" s="3504"/>
      <c r="N31" s="3504"/>
      <c r="O31" s="3504"/>
      <c r="P31" s="3504"/>
      <c r="Q31" s="3504"/>
      <c r="R31" s="3504"/>
      <c r="S31" s="3504"/>
      <c r="T31" s="3504"/>
      <c r="U31" s="3504"/>
      <c r="V31" s="3504"/>
      <c r="W31" s="3504"/>
      <c r="X31" s="3504"/>
      <c r="Y31" s="3504"/>
      <c r="Z31" s="3504"/>
      <c r="AA31" s="3504"/>
      <c r="AB31" s="3504"/>
      <c r="AC31" s="3504"/>
      <c r="AD31" s="3504"/>
      <c r="AE31" s="3504"/>
      <c r="AF31" s="3504"/>
      <c r="AG31" s="3504"/>
      <c r="AH31" s="3504"/>
      <c r="AI31" s="3504"/>
      <c r="AJ31" s="3504"/>
      <c r="AK31" s="3504"/>
      <c r="AL31" s="3504"/>
      <c r="AM31" s="3504"/>
      <c r="AN31" s="3504"/>
      <c r="AO31" s="3504"/>
      <c r="AP31" s="3504"/>
      <c r="AQ31" s="3504"/>
      <c r="AR31" s="3504"/>
      <c r="AS31" s="3504"/>
      <c r="AT31" s="3504"/>
      <c r="AU31" s="3504"/>
      <c r="AV31" s="3504"/>
      <c r="AW31" s="3504"/>
      <c r="AX31" s="3504"/>
      <c r="AY31" s="3504"/>
      <c r="AZ31" s="3504"/>
      <c r="BA31" s="3504"/>
      <c r="BB31" s="3504"/>
      <c r="BC31" s="3504"/>
      <c r="BD31" s="3504"/>
      <c r="BE31" s="3504"/>
      <c r="BF31" s="3504"/>
      <c r="BG31" s="3504"/>
      <c r="BH31" s="3504"/>
      <c r="BI31" s="3504"/>
      <c r="BJ31" s="3504"/>
      <c r="BK31" s="3504"/>
      <c r="BL31" s="3504"/>
      <c r="BM31" s="3504"/>
      <c r="BN31" s="3504"/>
      <c r="BO31" s="3504"/>
      <c r="BP31" s="3504"/>
      <c r="BQ31" s="3504"/>
      <c r="BR31" s="3504"/>
      <c r="BS31" s="3504"/>
      <c r="BT31" s="3504"/>
      <c r="BU31" s="3504"/>
      <c r="BV31" s="3504"/>
      <c r="BW31" s="3504"/>
      <c r="BX31" s="3504"/>
      <c r="BY31" s="3504"/>
      <c r="BZ31" s="3504"/>
      <c r="CA31" s="3504"/>
      <c r="CB31" s="3504"/>
      <c r="CC31" s="3504"/>
      <c r="CD31" s="3504"/>
      <c r="CE31" s="3504"/>
      <c r="CF31" s="3504"/>
      <c r="CG31" s="3743"/>
      <c r="CH31" s="3743"/>
      <c r="CI31" s="3743"/>
      <c r="CJ31" s="3743"/>
      <c r="CK31" s="3475"/>
      <c r="CL31" s="439"/>
      <c r="CM31" s="439"/>
      <c r="CN31" s="439"/>
      <c r="CO31" s="439"/>
      <c r="CP31" s="439"/>
      <c r="CQ31" s="439"/>
      <c r="CR31" s="439"/>
      <c r="CS31" s="439"/>
      <c r="CT31" s="439"/>
      <c r="CU31" s="439"/>
      <c r="CV31" s="439"/>
      <c r="CW31" s="439"/>
      <c r="CX31" s="439"/>
      <c r="CY31" s="439"/>
      <c r="CZ31" s="439"/>
      <c r="DA31" s="439"/>
      <c r="DB31" s="439"/>
    </row>
    <row r="32" spans="1:106" ht="11.25" customHeight="1">
      <c r="A32" s="3473"/>
      <c r="B32" s="3473"/>
      <c r="C32" s="3473"/>
      <c r="D32" s="3473"/>
      <c r="E32" s="3473"/>
      <c r="F32" s="3504"/>
      <c r="G32" s="3504"/>
      <c r="H32" s="3504"/>
      <c r="I32" s="3504"/>
      <c r="J32" s="3504"/>
      <c r="K32" s="3504"/>
      <c r="L32" s="3504"/>
      <c r="M32" s="3504"/>
      <c r="N32" s="3504"/>
      <c r="O32" s="3504"/>
      <c r="P32" s="3504"/>
      <c r="Q32" s="3504"/>
      <c r="R32" s="3504"/>
      <c r="S32" s="3504"/>
      <c r="T32" s="3504"/>
      <c r="U32" s="3504"/>
      <c r="V32" s="3504"/>
      <c r="W32" s="3504"/>
      <c r="X32" s="3504"/>
      <c r="Y32" s="3504"/>
      <c r="Z32" s="3504"/>
      <c r="AA32" s="3504"/>
      <c r="AB32" s="3504"/>
      <c r="AC32" s="3504"/>
      <c r="AD32" s="3504"/>
      <c r="AE32" s="3504"/>
      <c r="AF32" s="3504"/>
      <c r="AG32" s="3504"/>
      <c r="AH32" s="3504"/>
      <c r="AI32" s="3504"/>
      <c r="AJ32" s="3504"/>
      <c r="AK32" s="3504"/>
      <c r="AL32" s="3504"/>
      <c r="AM32" s="3504"/>
      <c r="AN32" s="3504"/>
      <c r="AO32" s="3504"/>
      <c r="AP32" s="3504"/>
      <c r="AQ32" s="3504"/>
      <c r="AR32" s="3504"/>
      <c r="AS32" s="3504"/>
      <c r="AT32" s="3504"/>
      <c r="AU32" s="3504"/>
      <c r="AV32" s="3504"/>
      <c r="AW32" s="3504"/>
      <c r="AX32" s="3504"/>
      <c r="AY32" s="3504"/>
      <c r="AZ32" s="3504"/>
      <c r="BA32" s="3504"/>
      <c r="BB32" s="3504"/>
      <c r="BC32" s="3504"/>
      <c r="BD32" s="3504"/>
      <c r="BE32" s="3504"/>
      <c r="BF32" s="3504"/>
      <c r="BG32" s="3504"/>
      <c r="BH32" s="3504"/>
      <c r="BI32" s="3504"/>
      <c r="BJ32" s="3504"/>
      <c r="BK32" s="3504"/>
      <c r="BL32" s="3504"/>
      <c r="BM32" s="3504"/>
      <c r="BN32" s="3504"/>
      <c r="BO32" s="3504"/>
      <c r="BP32" s="3504"/>
      <c r="BQ32" s="3504"/>
      <c r="BR32" s="3504"/>
      <c r="BS32" s="3504"/>
      <c r="BT32" s="3504"/>
      <c r="BU32" s="3504"/>
      <c r="BV32" s="3504"/>
      <c r="BW32" s="3504"/>
      <c r="BX32" s="3504"/>
      <c r="BY32" s="3504"/>
      <c r="BZ32" s="3504"/>
      <c r="CA32" s="3504"/>
      <c r="CB32" s="3504"/>
      <c r="CC32" s="3504"/>
      <c r="CD32" s="3504"/>
      <c r="CE32" s="3504"/>
      <c r="CF32" s="3504"/>
      <c r="CG32" s="3743"/>
      <c r="CH32" s="3743"/>
      <c r="CI32" s="3743"/>
      <c r="CJ32" s="3743"/>
      <c r="CK32" s="3475"/>
      <c r="CL32" s="439"/>
      <c r="CM32" s="439"/>
      <c r="CN32" s="439"/>
      <c r="CO32" s="439"/>
      <c r="CP32" s="439"/>
      <c r="CQ32" s="439"/>
      <c r="CR32" s="439"/>
      <c r="CS32" s="439"/>
      <c r="CT32" s="439"/>
      <c r="CU32" s="439"/>
      <c r="CV32" s="439"/>
      <c r="CW32" s="439"/>
      <c r="CX32" s="439"/>
      <c r="CY32" s="439"/>
      <c r="CZ32" s="439"/>
      <c r="DA32" s="439"/>
      <c r="DB32" s="439"/>
    </row>
    <row r="33" spans="1:113" ht="33.75" customHeight="1">
      <c r="A33" s="3473"/>
      <c r="B33" s="3473"/>
      <c r="C33" s="3473"/>
      <c r="D33" s="3473"/>
      <c r="E33" s="3473"/>
      <c r="F33" s="3504"/>
      <c r="G33" s="3504"/>
      <c r="H33" s="3504"/>
      <c r="I33" s="3504"/>
      <c r="J33" s="3504"/>
      <c r="K33" s="3504"/>
      <c r="L33" s="3513"/>
      <c r="M33" s="3559" t="s">
        <v>3522</v>
      </c>
      <c r="N33" s="3560"/>
      <c r="O33" s="3560"/>
      <c r="P33" s="3560"/>
      <c r="Q33" s="3560"/>
      <c r="R33" s="3560"/>
      <c r="S33" s="3560"/>
      <c r="T33" s="3525"/>
      <c r="U33" s="3526"/>
      <c r="V33" s="3526"/>
      <c r="W33" s="3526"/>
      <c r="X33" s="3526"/>
      <c r="Y33" s="3526"/>
      <c r="Z33" s="3526"/>
      <c r="AA33" s="3526"/>
      <c r="AB33" s="3526"/>
      <c r="AC33" s="3526"/>
      <c r="AD33" s="3526"/>
      <c r="AE33" s="3526"/>
      <c r="AF33" s="3526"/>
      <c r="AG33" s="3526"/>
      <c r="AH33" s="3526"/>
      <c r="AI33" s="3526"/>
      <c r="AJ33" s="3526"/>
      <c r="AK33" s="3526"/>
      <c r="AL33" s="3526"/>
      <c r="AM33" s="3526"/>
      <c r="AN33" s="3526"/>
      <c r="AO33" s="3526"/>
      <c r="AP33" s="3526"/>
      <c r="AQ33" s="3526"/>
      <c r="AR33" s="3526"/>
      <c r="AS33" s="3526"/>
      <c r="AT33" s="3526"/>
      <c r="AU33" s="3526"/>
      <c r="AV33" s="3526"/>
      <c r="AW33" s="3526"/>
      <c r="AX33" s="3526"/>
      <c r="AY33" s="3526"/>
      <c r="AZ33" s="3526"/>
      <c r="BA33" s="3526"/>
      <c r="BB33" s="3526"/>
      <c r="BC33" s="3526"/>
      <c r="BD33" s="3526"/>
      <c r="BE33" s="3526"/>
      <c r="BF33" s="3526"/>
      <c r="BG33" s="3526"/>
      <c r="BH33" s="3526"/>
      <c r="BI33" s="3526"/>
      <c r="BJ33" s="3526"/>
      <c r="BK33" s="3526"/>
      <c r="BL33" s="3526"/>
      <c r="BM33" s="3526"/>
      <c r="BN33" s="3526"/>
      <c r="BO33" s="3526"/>
      <c r="BP33" s="3526"/>
      <c r="BQ33" s="3526"/>
      <c r="BR33" s="3526"/>
      <c r="BS33" s="3526"/>
      <c r="BT33" s="3526"/>
      <c r="BU33" s="3526"/>
      <c r="BV33" s="3526"/>
      <c r="BW33" s="3526"/>
      <c r="BX33" s="3527"/>
      <c r="BY33" s="3561"/>
      <c r="BZ33" s="3561"/>
      <c r="CA33" s="3561"/>
      <c r="CB33" s="3561"/>
      <c r="CC33" s="3561"/>
      <c r="CD33" s="3561"/>
      <c r="CE33" s="3561"/>
      <c r="CF33" s="3561"/>
      <c r="CG33" s="3743"/>
      <c r="CH33" s="3743"/>
      <c r="CI33" s="3743"/>
      <c r="CJ33" s="3743"/>
      <c r="CK33" s="3475"/>
      <c r="CL33" s="439"/>
      <c r="CM33" s="439"/>
      <c r="CN33" s="439"/>
      <c r="CO33" s="439"/>
      <c r="CP33" s="439"/>
      <c r="CQ33" s="439"/>
      <c r="CR33" s="439"/>
      <c r="CS33" s="439"/>
      <c r="CT33" s="439"/>
      <c r="CU33" s="439"/>
      <c r="CV33" s="439"/>
      <c r="CW33" s="439"/>
      <c r="CX33" s="439"/>
      <c r="CY33" s="439"/>
      <c r="CZ33" s="439"/>
      <c r="DA33" s="439"/>
      <c r="DB33" s="439"/>
    </row>
    <row r="34" spans="1:113" ht="3.75" customHeight="1">
      <c r="A34" s="3473"/>
      <c r="B34" s="3473"/>
      <c r="C34" s="3473"/>
      <c r="D34" s="3473"/>
      <c r="E34" s="3473"/>
      <c r="F34" s="3504"/>
      <c r="G34" s="3504"/>
      <c r="H34" s="3504"/>
      <c r="I34" s="3504"/>
      <c r="J34" s="3504"/>
      <c r="K34" s="3504"/>
      <c r="L34" s="3513"/>
      <c r="M34" s="3509" t="s">
        <v>3521</v>
      </c>
      <c r="N34" s="3510"/>
      <c r="O34" s="3510"/>
      <c r="P34" s="3510"/>
      <c r="Q34" s="3510"/>
      <c r="R34" s="3510"/>
      <c r="S34" s="3511"/>
      <c r="T34" s="3509"/>
      <c r="U34" s="3555" t="s">
        <v>3520</v>
      </c>
      <c r="V34" s="3555"/>
      <c r="W34" s="3555"/>
      <c r="X34" s="3555" t="s">
        <v>3519</v>
      </c>
      <c r="Y34" s="3555"/>
      <c r="Z34" s="3555"/>
      <c r="AA34" s="3555" t="s">
        <v>3518</v>
      </c>
      <c r="AB34" s="3555"/>
      <c r="AC34" s="3555"/>
      <c r="AD34" s="3555" t="s">
        <v>3517</v>
      </c>
      <c r="AE34" s="3555"/>
      <c r="AF34" s="3555"/>
      <c r="AG34" s="3556" t="s">
        <v>3516</v>
      </c>
      <c r="AH34" s="3555" t="s">
        <v>3515</v>
      </c>
      <c r="AI34" s="3555"/>
      <c r="AJ34" s="3555"/>
      <c r="AK34" s="3504"/>
      <c r="AL34" s="3504"/>
      <c r="AM34" s="3504"/>
      <c r="AN34" s="3504"/>
      <c r="AO34" s="3504"/>
      <c r="AP34" s="3504"/>
      <c r="AQ34" s="3504"/>
      <c r="AR34" s="3504"/>
      <c r="AS34" s="3504"/>
      <c r="AT34" s="3504"/>
      <c r="AU34" s="3504"/>
      <c r="AV34" s="3504"/>
      <c r="AW34" s="3504"/>
      <c r="AX34" s="3504"/>
      <c r="AY34" s="3504"/>
      <c r="AZ34" s="3545" t="s">
        <v>118</v>
      </c>
      <c r="BA34" s="3545"/>
      <c r="BB34" s="3545"/>
      <c r="BC34" s="3545"/>
      <c r="BD34" s="3547"/>
      <c r="BE34" s="3547"/>
      <c r="BF34" s="3547"/>
      <c r="BG34" s="3547"/>
      <c r="BH34" s="3547"/>
      <c r="BI34" s="3547"/>
      <c r="BJ34" s="3547"/>
      <c r="BK34" s="3548" t="s">
        <v>88</v>
      </c>
      <c r="BL34" s="3548"/>
      <c r="BM34" s="3548"/>
      <c r="BN34" s="3549"/>
      <c r="BO34" s="3549"/>
      <c r="BP34" s="3549"/>
      <c r="BQ34" s="3549"/>
      <c r="BR34" s="3549"/>
      <c r="BS34" s="3549"/>
      <c r="BT34" s="3549"/>
      <c r="BU34" s="3549"/>
      <c r="BV34" s="3548" t="s">
        <v>89</v>
      </c>
      <c r="BW34" s="3548"/>
      <c r="BX34" s="3550"/>
      <c r="BY34" s="3561"/>
      <c r="BZ34" s="3561"/>
      <c r="CA34" s="3561"/>
      <c r="CB34" s="3561"/>
      <c r="CC34" s="3561"/>
      <c r="CD34" s="3561"/>
      <c r="CE34" s="3561"/>
      <c r="CF34" s="3561"/>
      <c r="CG34" s="3743"/>
      <c r="CH34" s="3743"/>
      <c r="CI34" s="3743"/>
      <c r="CJ34" s="3743"/>
      <c r="CK34" s="3475"/>
      <c r="CL34" s="439"/>
      <c r="CM34" s="439"/>
      <c r="CN34" s="439"/>
      <c r="CO34" s="439"/>
      <c r="CP34" s="439"/>
      <c r="CQ34" s="439"/>
      <c r="CR34" s="439"/>
      <c r="CS34" s="439"/>
      <c r="CT34" s="439"/>
      <c r="CU34" s="439"/>
      <c r="CV34" s="439"/>
      <c r="CW34" s="439"/>
      <c r="CX34" s="439"/>
      <c r="CY34" s="439"/>
      <c r="CZ34" s="439"/>
      <c r="DA34" s="439"/>
      <c r="DB34" s="439"/>
      <c r="DI34" s="3504"/>
    </row>
    <row r="35" spans="1:113" ht="7.5" customHeight="1">
      <c r="A35" s="3473"/>
      <c r="B35" s="3473"/>
      <c r="C35" s="3473"/>
      <c r="D35" s="3473"/>
      <c r="E35" s="3473"/>
      <c r="F35" s="3504"/>
      <c r="G35" s="3504"/>
      <c r="H35" s="3504"/>
      <c r="I35" s="3504"/>
      <c r="J35" s="3504"/>
      <c r="K35" s="3504"/>
      <c r="L35" s="3513"/>
      <c r="M35" s="3512"/>
      <c r="N35" s="3504"/>
      <c r="O35" s="3504"/>
      <c r="P35" s="3504"/>
      <c r="Q35" s="3504"/>
      <c r="R35" s="3504"/>
      <c r="S35" s="3513"/>
      <c r="T35" s="3512"/>
      <c r="U35" s="3555"/>
      <c r="V35" s="3555"/>
      <c r="W35" s="3555"/>
      <c r="X35" s="3555"/>
      <c r="Y35" s="3555"/>
      <c r="Z35" s="3555"/>
      <c r="AA35" s="3555"/>
      <c r="AB35" s="3555"/>
      <c r="AC35" s="3555"/>
      <c r="AD35" s="3555"/>
      <c r="AE35" s="3555"/>
      <c r="AF35" s="3555"/>
      <c r="AG35" s="3557"/>
      <c r="AH35" s="3555"/>
      <c r="AI35" s="3555"/>
      <c r="AJ35" s="3555"/>
      <c r="AK35" s="3504"/>
      <c r="AL35" s="3535"/>
      <c r="AM35" s="3536"/>
      <c r="AN35" s="3536"/>
      <c r="AO35" s="3539"/>
      <c r="AP35" s="3539"/>
      <c r="AQ35" s="3539"/>
      <c r="AR35" s="3539"/>
      <c r="AS35" s="3539"/>
      <c r="AT35" s="3539"/>
      <c r="AU35" s="3539"/>
      <c r="AV35" s="3536"/>
      <c r="AW35" s="3536"/>
      <c r="AX35" s="3536"/>
      <c r="AY35" s="3541"/>
      <c r="AZ35" s="3545"/>
      <c r="BA35" s="3545"/>
      <c r="BB35" s="3545"/>
      <c r="BC35" s="3545"/>
      <c r="BD35" s="3535"/>
      <c r="BE35" s="3536"/>
      <c r="BF35" s="3536"/>
      <c r="BG35" s="3543"/>
      <c r="BH35" s="3536"/>
      <c r="BI35" s="3536"/>
      <c r="BJ35" s="3541"/>
      <c r="BK35" s="3545"/>
      <c r="BL35" s="3545"/>
      <c r="BM35" s="3545"/>
      <c r="BN35" s="3535"/>
      <c r="BO35" s="3536"/>
      <c r="BP35" s="3536"/>
      <c r="BQ35" s="3536"/>
      <c r="BR35" s="3543"/>
      <c r="BS35" s="3536"/>
      <c r="BT35" s="3536"/>
      <c r="BU35" s="3541"/>
      <c r="BV35" s="3545"/>
      <c r="BW35" s="3545"/>
      <c r="BX35" s="3551"/>
      <c r="BY35" s="3561"/>
      <c r="BZ35" s="3561"/>
      <c r="CA35" s="3561"/>
      <c r="CB35" s="3561"/>
      <c r="CC35" s="3561"/>
      <c r="CD35" s="3561"/>
      <c r="CE35" s="3561"/>
      <c r="CF35" s="3561"/>
      <c r="CG35" s="3743"/>
      <c r="CH35" s="3743"/>
      <c r="CI35" s="3743"/>
      <c r="CJ35" s="3743"/>
      <c r="CK35" s="3475"/>
      <c r="CL35" s="439"/>
      <c r="CM35" s="439"/>
      <c r="CN35" s="439"/>
      <c r="CO35" s="439"/>
      <c r="CP35" s="439"/>
      <c r="CQ35" s="439"/>
      <c r="CR35" s="439"/>
      <c r="CS35" s="439"/>
      <c r="CT35" s="439"/>
      <c r="CU35" s="439"/>
      <c r="CV35" s="439"/>
      <c r="CW35" s="439"/>
      <c r="CX35" s="439"/>
      <c r="CY35" s="439"/>
      <c r="CZ35" s="439"/>
      <c r="DA35" s="439"/>
      <c r="DB35" s="439"/>
      <c r="DI35" s="3504"/>
    </row>
    <row r="36" spans="1:113" ht="18.75" customHeight="1">
      <c r="A36" s="3473"/>
      <c r="B36" s="3473"/>
      <c r="C36" s="3473"/>
      <c r="D36" s="3473"/>
      <c r="E36" s="3473"/>
      <c r="F36" s="3504"/>
      <c r="G36" s="3504"/>
      <c r="H36" s="3504"/>
      <c r="I36" s="3504"/>
      <c r="J36" s="3504"/>
      <c r="K36" s="3504"/>
      <c r="L36" s="3513"/>
      <c r="M36" s="3512"/>
      <c r="N36" s="3504"/>
      <c r="O36" s="3504"/>
      <c r="P36" s="3504"/>
      <c r="Q36" s="3504"/>
      <c r="R36" s="3504"/>
      <c r="S36" s="3513"/>
      <c r="T36" s="3512"/>
      <c r="U36" s="3517" t="s">
        <v>2875</v>
      </c>
      <c r="V36" s="3517"/>
      <c r="W36" s="3517"/>
      <c r="X36" s="3517" t="s">
        <v>2875</v>
      </c>
      <c r="Y36" s="3517"/>
      <c r="Z36" s="3517"/>
      <c r="AA36" s="3517" t="s">
        <v>2875</v>
      </c>
      <c r="AB36" s="3517"/>
      <c r="AC36" s="3517"/>
      <c r="AD36" s="3517" t="s">
        <v>2875</v>
      </c>
      <c r="AE36" s="3517"/>
      <c r="AF36" s="3517"/>
      <c r="AG36" s="3557"/>
      <c r="AH36" s="3517" t="s">
        <v>2875</v>
      </c>
      <c r="AI36" s="3517"/>
      <c r="AJ36" s="3517"/>
      <c r="AK36" s="3504"/>
      <c r="AL36" s="3537"/>
      <c r="AM36" s="3538"/>
      <c r="AN36" s="3538"/>
      <c r="AO36" s="3540"/>
      <c r="AP36" s="3540"/>
      <c r="AQ36" s="3540"/>
      <c r="AR36" s="3540"/>
      <c r="AS36" s="3540"/>
      <c r="AT36" s="3540"/>
      <c r="AU36" s="3540"/>
      <c r="AV36" s="3538"/>
      <c r="AW36" s="3538"/>
      <c r="AX36" s="3538"/>
      <c r="AY36" s="3542"/>
      <c r="AZ36" s="3545"/>
      <c r="BA36" s="3545"/>
      <c r="BB36" s="3545"/>
      <c r="BC36" s="3545"/>
      <c r="BD36" s="3537"/>
      <c r="BE36" s="3538"/>
      <c r="BF36" s="3538"/>
      <c r="BG36" s="3544"/>
      <c r="BH36" s="3538"/>
      <c r="BI36" s="3538"/>
      <c r="BJ36" s="3542"/>
      <c r="BK36" s="3545"/>
      <c r="BL36" s="3545"/>
      <c r="BM36" s="3545"/>
      <c r="BN36" s="3537"/>
      <c r="BO36" s="3538"/>
      <c r="BP36" s="3538"/>
      <c r="BQ36" s="3538"/>
      <c r="BR36" s="3544"/>
      <c r="BS36" s="3538"/>
      <c r="BT36" s="3538"/>
      <c r="BU36" s="3542"/>
      <c r="BV36" s="3545"/>
      <c r="BW36" s="3545"/>
      <c r="BX36" s="3551"/>
      <c r="BY36" s="3561"/>
      <c r="BZ36" s="3561"/>
      <c r="CA36" s="3561"/>
      <c r="CB36" s="3561"/>
      <c r="CC36" s="3561"/>
      <c r="CD36" s="3561"/>
      <c r="CE36" s="3561"/>
      <c r="CF36" s="3561"/>
      <c r="CG36" s="3743"/>
      <c r="CH36" s="3743"/>
      <c r="CI36" s="3743"/>
      <c r="CJ36" s="3743"/>
      <c r="CK36" s="3475"/>
      <c r="CL36" s="439"/>
      <c r="CM36" s="439"/>
      <c r="CN36" s="439"/>
      <c r="CO36" s="439"/>
      <c r="CP36" s="439"/>
      <c r="CQ36" s="439"/>
      <c r="CR36" s="439"/>
      <c r="CS36" s="439"/>
      <c r="CT36" s="439"/>
      <c r="CU36" s="439"/>
      <c r="CV36" s="439"/>
      <c r="CW36" s="439"/>
      <c r="CX36" s="439"/>
      <c r="CY36" s="439"/>
      <c r="CZ36" s="439"/>
      <c r="DA36" s="439"/>
      <c r="DB36" s="439"/>
      <c r="DI36" s="3504"/>
    </row>
    <row r="37" spans="1:113" ht="3.75" customHeight="1">
      <c r="A37" s="3473"/>
      <c r="B37" s="3473"/>
      <c r="C37" s="3473"/>
      <c r="D37" s="3473"/>
      <c r="E37" s="3473"/>
      <c r="F37" s="3504"/>
      <c r="G37" s="3504"/>
      <c r="H37" s="3504"/>
      <c r="I37" s="3504"/>
      <c r="J37" s="3504"/>
      <c r="K37" s="3504"/>
      <c r="L37" s="3513"/>
      <c r="M37" s="3514"/>
      <c r="N37" s="3508"/>
      <c r="O37" s="3508"/>
      <c r="P37" s="3508"/>
      <c r="Q37" s="3508"/>
      <c r="R37" s="3508"/>
      <c r="S37" s="3515"/>
      <c r="T37" s="3514"/>
      <c r="U37" s="3508"/>
      <c r="V37" s="3508"/>
      <c r="W37" s="3508"/>
      <c r="X37" s="3508"/>
      <c r="Y37" s="3508"/>
      <c r="Z37" s="3508"/>
      <c r="AA37" s="3508"/>
      <c r="AB37" s="3508"/>
      <c r="AC37" s="3508"/>
      <c r="AD37" s="3508"/>
      <c r="AE37" s="3508"/>
      <c r="AF37" s="3508"/>
      <c r="AG37" s="3558"/>
      <c r="AH37" s="3508"/>
      <c r="AI37" s="3508"/>
      <c r="AJ37" s="3508"/>
      <c r="AK37" s="3508"/>
      <c r="AL37" s="3508"/>
      <c r="AM37" s="3508"/>
      <c r="AN37" s="3508"/>
      <c r="AO37" s="3508"/>
      <c r="AP37" s="3508"/>
      <c r="AQ37" s="3508"/>
      <c r="AR37" s="3508"/>
      <c r="AS37" s="3508"/>
      <c r="AT37" s="3508"/>
      <c r="AU37" s="3508"/>
      <c r="AV37" s="3508"/>
      <c r="AW37" s="3508"/>
      <c r="AX37" s="3508"/>
      <c r="AY37" s="3508"/>
      <c r="AZ37" s="3546"/>
      <c r="BA37" s="3546"/>
      <c r="BB37" s="3546"/>
      <c r="BC37" s="3546"/>
      <c r="BD37" s="3553"/>
      <c r="BE37" s="3553"/>
      <c r="BF37" s="3553"/>
      <c r="BG37" s="3553"/>
      <c r="BH37" s="3553"/>
      <c r="BI37" s="3553"/>
      <c r="BJ37" s="3553"/>
      <c r="BK37" s="3546"/>
      <c r="BL37" s="3546"/>
      <c r="BM37" s="3546"/>
      <c r="BN37" s="3554"/>
      <c r="BO37" s="3554"/>
      <c r="BP37" s="3554"/>
      <c r="BQ37" s="3554"/>
      <c r="BR37" s="3554"/>
      <c r="BS37" s="3554"/>
      <c r="BT37" s="3554"/>
      <c r="BU37" s="3554"/>
      <c r="BV37" s="3546"/>
      <c r="BW37" s="3546"/>
      <c r="BX37" s="3552"/>
      <c r="BY37" s="3561"/>
      <c r="BZ37" s="3561"/>
      <c r="CA37" s="3561"/>
      <c r="CB37" s="3561"/>
      <c r="CC37" s="3561"/>
      <c r="CD37" s="3561"/>
      <c r="CE37" s="3561"/>
      <c r="CF37" s="3561"/>
      <c r="CG37" s="3743"/>
      <c r="CH37" s="3743"/>
      <c r="CI37" s="3743"/>
      <c r="CJ37" s="3743"/>
      <c r="CK37" s="3475"/>
      <c r="CL37" s="439"/>
      <c r="CM37" s="439"/>
      <c r="CN37" s="439"/>
      <c r="CO37" s="439"/>
      <c r="CP37" s="439"/>
      <c r="CQ37" s="439"/>
      <c r="CR37" s="439"/>
      <c r="CS37" s="439"/>
      <c r="CT37" s="439"/>
      <c r="CU37" s="439"/>
      <c r="CV37" s="439"/>
      <c r="CW37" s="439"/>
      <c r="CX37" s="439"/>
      <c r="CY37" s="439"/>
      <c r="CZ37" s="439"/>
      <c r="DA37" s="439"/>
      <c r="DB37" s="439"/>
      <c r="DI37" s="3504"/>
    </row>
    <row r="38" spans="1:113" ht="8.25" customHeight="1">
      <c r="A38" s="3473"/>
      <c r="B38" s="3473"/>
      <c r="C38" s="3473"/>
      <c r="D38" s="3473"/>
      <c r="E38" s="3473"/>
      <c r="F38" s="3504"/>
      <c r="G38" s="3504"/>
      <c r="H38" s="3504"/>
      <c r="I38" s="3504"/>
      <c r="J38" s="3504"/>
      <c r="K38" s="3504"/>
      <c r="L38" s="3513"/>
      <c r="M38" s="3509" t="s">
        <v>3514</v>
      </c>
      <c r="N38" s="3510"/>
      <c r="O38" s="3510"/>
      <c r="P38" s="3510"/>
      <c r="Q38" s="3510"/>
      <c r="R38" s="3510"/>
      <c r="S38" s="3510"/>
      <c r="T38" s="3522" t="s">
        <v>3511</v>
      </c>
      <c r="U38" s="3523"/>
      <c r="V38" s="3523"/>
      <c r="W38" s="3523"/>
      <c r="X38" s="3523"/>
      <c r="Y38" s="3523"/>
      <c r="Z38" s="3523"/>
      <c r="AA38" s="3523"/>
      <c r="AB38" s="3523"/>
      <c r="AC38" s="3523"/>
      <c r="AD38" s="3523"/>
      <c r="AE38" s="3523"/>
      <c r="AF38" s="3523"/>
      <c r="AG38" s="3523"/>
      <c r="AH38" s="3523"/>
      <c r="AI38" s="3524"/>
      <c r="AJ38" s="3522" t="s">
        <v>3510</v>
      </c>
      <c r="AK38" s="3523"/>
      <c r="AL38" s="3523"/>
      <c r="AM38" s="3523"/>
      <c r="AN38" s="3523"/>
      <c r="AO38" s="3523"/>
      <c r="AP38" s="3523"/>
      <c r="AQ38" s="3523"/>
      <c r="AR38" s="3523"/>
      <c r="AS38" s="3523"/>
      <c r="AT38" s="3523"/>
      <c r="AU38" s="3523"/>
      <c r="AV38" s="3523"/>
      <c r="AW38" s="3523"/>
      <c r="AX38" s="3523"/>
      <c r="AY38" s="3523"/>
      <c r="AZ38" s="3523"/>
      <c r="BA38" s="3523"/>
      <c r="BB38" s="3523"/>
      <c r="BC38" s="3523"/>
      <c r="BD38" s="3523"/>
      <c r="BE38" s="3523"/>
      <c r="BF38" s="3523"/>
      <c r="BG38" s="3523"/>
      <c r="BH38" s="3523"/>
      <c r="BI38" s="3523"/>
      <c r="BJ38" s="3523"/>
      <c r="BK38" s="3523"/>
      <c r="BL38" s="3523"/>
      <c r="BM38" s="3523"/>
      <c r="BN38" s="3523"/>
      <c r="BO38" s="3523"/>
      <c r="BP38" s="3523"/>
      <c r="BQ38" s="3523"/>
      <c r="BR38" s="3523"/>
      <c r="BS38" s="3523"/>
      <c r="BT38" s="3523"/>
      <c r="BU38" s="3523"/>
      <c r="BV38" s="3523"/>
      <c r="BW38" s="3523"/>
      <c r="BX38" s="3524"/>
      <c r="BY38" s="3561"/>
      <c r="BZ38" s="3561"/>
      <c r="CA38" s="3561"/>
      <c r="CB38" s="3561"/>
      <c r="CC38" s="3561"/>
      <c r="CD38" s="3561"/>
      <c r="CE38" s="3561"/>
      <c r="CF38" s="3561"/>
      <c r="CG38" s="3743"/>
      <c r="CH38" s="3743"/>
      <c r="CI38" s="3743"/>
      <c r="CJ38" s="3743"/>
      <c r="CK38" s="3475"/>
      <c r="CL38" s="439"/>
      <c r="CM38" s="439"/>
      <c r="CN38" s="439"/>
      <c r="CO38" s="439"/>
      <c r="CP38" s="439"/>
      <c r="CQ38" s="439"/>
      <c r="CR38" s="439"/>
      <c r="CS38" s="439"/>
      <c r="CT38" s="439"/>
      <c r="CU38" s="439"/>
      <c r="CV38" s="439"/>
      <c r="CW38" s="439"/>
      <c r="CX38" s="439"/>
      <c r="CY38" s="439"/>
      <c r="CZ38" s="439"/>
      <c r="DA38" s="439"/>
      <c r="DB38" s="439"/>
    </row>
    <row r="39" spans="1:113" ht="30.75" customHeight="1">
      <c r="A39" s="3473"/>
      <c r="B39" s="3473"/>
      <c r="C39" s="3473"/>
      <c r="D39" s="3473"/>
      <c r="E39" s="3473"/>
      <c r="F39" s="3504"/>
      <c r="G39" s="3504"/>
      <c r="H39" s="3504"/>
      <c r="I39" s="3504"/>
      <c r="J39" s="3504"/>
      <c r="K39" s="3504"/>
      <c r="L39" s="3513"/>
      <c r="M39" s="3512"/>
      <c r="N39" s="3504"/>
      <c r="O39" s="3504"/>
      <c r="P39" s="3504"/>
      <c r="Q39" s="3504"/>
      <c r="R39" s="3504"/>
      <c r="S39" s="3504"/>
      <c r="T39" s="3529"/>
      <c r="U39" s="3530"/>
      <c r="V39" s="3530"/>
      <c r="W39" s="3531"/>
      <c r="X39" s="3529"/>
      <c r="Y39" s="3530"/>
      <c r="Z39" s="3530"/>
      <c r="AA39" s="3531"/>
      <c r="AB39" s="3529"/>
      <c r="AC39" s="3530"/>
      <c r="AD39" s="3530"/>
      <c r="AE39" s="3531"/>
      <c r="AF39" s="3529"/>
      <c r="AG39" s="3530"/>
      <c r="AH39" s="3530"/>
      <c r="AI39" s="3531"/>
      <c r="AJ39" s="3532"/>
      <c r="AK39" s="3533"/>
      <c r="AL39" s="3533"/>
      <c r="AM39" s="3533"/>
      <c r="AN39" s="3533"/>
      <c r="AO39" s="3533"/>
      <c r="AP39" s="3533"/>
      <c r="AQ39" s="3533"/>
      <c r="AR39" s="3533"/>
      <c r="AS39" s="3533"/>
      <c r="AT39" s="3533"/>
      <c r="AU39" s="3533"/>
      <c r="AV39" s="3533"/>
      <c r="AW39" s="3533"/>
      <c r="AX39" s="3533"/>
      <c r="AY39" s="3533"/>
      <c r="AZ39" s="3533"/>
      <c r="BA39" s="3533"/>
      <c r="BB39" s="3533"/>
      <c r="BC39" s="3533"/>
      <c r="BD39" s="3533"/>
      <c r="BE39" s="3533"/>
      <c r="BF39" s="3533"/>
      <c r="BG39" s="3533"/>
      <c r="BH39" s="3533"/>
      <c r="BI39" s="3533"/>
      <c r="BJ39" s="3533"/>
      <c r="BK39" s="3533"/>
      <c r="BL39" s="3533"/>
      <c r="BM39" s="3533"/>
      <c r="BN39" s="3533"/>
      <c r="BO39" s="3533"/>
      <c r="BP39" s="3533"/>
      <c r="BQ39" s="3533"/>
      <c r="BR39" s="3533"/>
      <c r="BS39" s="3533"/>
      <c r="BT39" s="3533"/>
      <c r="BU39" s="3533"/>
      <c r="BV39" s="3533"/>
      <c r="BW39" s="3533"/>
      <c r="BX39" s="3534"/>
      <c r="BY39" s="3561"/>
      <c r="BZ39" s="3561"/>
      <c r="CA39" s="3561"/>
      <c r="CB39" s="3561"/>
      <c r="CC39" s="3561"/>
      <c r="CD39" s="3561"/>
      <c r="CE39" s="3561"/>
      <c r="CF39" s="3561"/>
      <c r="CG39" s="3743"/>
      <c r="CH39" s="3743"/>
      <c r="CI39" s="3743"/>
      <c r="CJ39" s="3743"/>
      <c r="CK39" s="3475"/>
      <c r="CL39" s="439"/>
      <c r="CM39" s="439"/>
      <c r="CN39" s="439"/>
      <c r="CO39" s="439"/>
      <c r="CP39" s="439"/>
      <c r="CQ39" s="439"/>
      <c r="CR39" s="439"/>
      <c r="CS39" s="439"/>
      <c r="CT39" s="439"/>
      <c r="CU39" s="439"/>
      <c r="CV39" s="439"/>
      <c r="CW39" s="439"/>
      <c r="CX39" s="439"/>
      <c r="CY39" s="439"/>
      <c r="CZ39" s="439"/>
      <c r="DA39" s="439"/>
      <c r="DB39" s="439"/>
    </row>
    <row r="40" spans="1:113" ht="8.25" customHeight="1">
      <c r="A40" s="3473"/>
      <c r="B40" s="3473"/>
      <c r="C40" s="3473"/>
      <c r="D40" s="3473"/>
      <c r="E40" s="3473"/>
      <c r="F40" s="3504"/>
      <c r="G40" s="3504"/>
      <c r="H40" s="3504"/>
      <c r="I40" s="3504"/>
      <c r="J40" s="3504"/>
      <c r="K40" s="3504"/>
      <c r="L40" s="3513"/>
      <c r="M40" s="3512"/>
      <c r="N40" s="3504"/>
      <c r="O40" s="3504"/>
      <c r="P40" s="3504"/>
      <c r="Q40" s="3504"/>
      <c r="R40" s="3504"/>
      <c r="S40" s="3504"/>
      <c r="T40" s="3522" t="s">
        <v>3513</v>
      </c>
      <c r="U40" s="3523"/>
      <c r="V40" s="3523"/>
      <c r="W40" s="3523"/>
      <c r="X40" s="3523"/>
      <c r="Y40" s="3523"/>
      <c r="Z40" s="3523"/>
      <c r="AA40" s="3523"/>
      <c r="AB40" s="3523"/>
      <c r="AC40" s="3523"/>
      <c r="AD40" s="3523"/>
      <c r="AE40" s="3523"/>
      <c r="AF40" s="3523"/>
      <c r="AG40" s="3523"/>
      <c r="AH40" s="3523"/>
      <c r="AI40" s="3523"/>
      <c r="AJ40" s="3523"/>
      <c r="AK40" s="3523"/>
      <c r="AL40" s="3523"/>
      <c r="AM40" s="3523"/>
      <c r="AN40" s="3523"/>
      <c r="AO40" s="3523"/>
      <c r="AP40" s="3523"/>
      <c r="AQ40" s="3523"/>
      <c r="AR40" s="3523"/>
      <c r="AS40" s="3523"/>
      <c r="AT40" s="3523"/>
      <c r="AU40" s="3523"/>
      <c r="AV40" s="3523"/>
      <c r="AW40" s="3523"/>
      <c r="AX40" s="3523"/>
      <c r="AY40" s="3523"/>
      <c r="AZ40" s="3523"/>
      <c r="BA40" s="3523"/>
      <c r="BB40" s="3523"/>
      <c r="BC40" s="3523"/>
      <c r="BD40" s="3523"/>
      <c r="BE40" s="3523"/>
      <c r="BF40" s="3523"/>
      <c r="BG40" s="3523"/>
      <c r="BH40" s="3523"/>
      <c r="BI40" s="3523"/>
      <c r="BJ40" s="3523"/>
      <c r="BK40" s="3523"/>
      <c r="BL40" s="3523"/>
      <c r="BM40" s="3523"/>
      <c r="BN40" s="3523"/>
      <c r="BO40" s="3523"/>
      <c r="BP40" s="3523"/>
      <c r="BQ40" s="3523"/>
      <c r="BR40" s="3523"/>
      <c r="BS40" s="3523"/>
      <c r="BT40" s="3523"/>
      <c r="BU40" s="3523"/>
      <c r="BV40" s="3523"/>
      <c r="BW40" s="3523"/>
      <c r="BX40" s="3524"/>
      <c r="BY40" s="3561"/>
      <c r="BZ40" s="3561"/>
      <c r="CA40" s="3561"/>
      <c r="CB40" s="3561"/>
      <c r="CC40" s="3561"/>
      <c r="CD40" s="3561"/>
      <c r="CE40" s="3561"/>
      <c r="CF40" s="3561"/>
      <c r="CG40" s="3743"/>
      <c r="CH40" s="3743"/>
      <c r="CI40" s="3743"/>
      <c r="CJ40" s="3743"/>
      <c r="CK40" s="3475"/>
      <c r="CL40" s="439"/>
      <c r="CM40" s="439"/>
      <c r="CN40" s="439"/>
      <c r="CO40" s="439"/>
      <c r="CP40" s="439"/>
      <c r="CQ40" s="439"/>
      <c r="CR40" s="439"/>
      <c r="CS40" s="439"/>
      <c r="CT40" s="439"/>
      <c r="CU40" s="439"/>
      <c r="CV40" s="439"/>
      <c r="CW40" s="439"/>
      <c r="CX40" s="439"/>
      <c r="CY40" s="439"/>
      <c r="CZ40" s="439"/>
      <c r="DA40" s="439"/>
      <c r="DB40" s="439"/>
    </row>
    <row r="41" spans="1:113" ht="30.75" customHeight="1">
      <c r="A41" s="3473"/>
      <c r="B41" s="3473"/>
      <c r="C41" s="3473"/>
      <c r="D41" s="3473"/>
      <c r="E41" s="3473"/>
      <c r="F41" s="3504"/>
      <c r="G41" s="3504"/>
      <c r="H41" s="3504"/>
      <c r="I41" s="3504"/>
      <c r="J41" s="3504"/>
      <c r="K41" s="3504"/>
      <c r="L41" s="3513"/>
      <c r="M41" s="3514"/>
      <c r="N41" s="3508"/>
      <c r="O41" s="3508"/>
      <c r="P41" s="3508"/>
      <c r="Q41" s="3508"/>
      <c r="R41" s="3508"/>
      <c r="S41" s="3508"/>
      <c r="T41" s="3525"/>
      <c r="U41" s="3526"/>
      <c r="V41" s="3526"/>
      <c r="W41" s="3526"/>
      <c r="X41" s="3526"/>
      <c r="Y41" s="3526"/>
      <c r="Z41" s="3526"/>
      <c r="AA41" s="3526"/>
      <c r="AB41" s="3526"/>
      <c r="AC41" s="3526"/>
      <c r="AD41" s="3526"/>
      <c r="AE41" s="3526"/>
      <c r="AF41" s="3526"/>
      <c r="AG41" s="3526"/>
      <c r="AH41" s="3526"/>
      <c r="AI41" s="3526"/>
      <c r="AJ41" s="3526"/>
      <c r="AK41" s="3526"/>
      <c r="AL41" s="3526"/>
      <c r="AM41" s="3526"/>
      <c r="AN41" s="3526"/>
      <c r="AO41" s="3526"/>
      <c r="AP41" s="3526"/>
      <c r="AQ41" s="3526"/>
      <c r="AR41" s="3526"/>
      <c r="AS41" s="3526"/>
      <c r="AT41" s="3526"/>
      <c r="AU41" s="3526"/>
      <c r="AV41" s="3526"/>
      <c r="AW41" s="3526"/>
      <c r="AX41" s="3526"/>
      <c r="AY41" s="3526"/>
      <c r="AZ41" s="3526"/>
      <c r="BA41" s="3526"/>
      <c r="BB41" s="3526"/>
      <c r="BC41" s="3526"/>
      <c r="BD41" s="3526"/>
      <c r="BE41" s="3526"/>
      <c r="BF41" s="3526"/>
      <c r="BG41" s="3526"/>
      <c r="BH41" s="3526"/>
      <c r="BI41" s="3526"/>
      <c r="BJ41" s="3526"/>
      <c r="BK41" s="3526"/>
      <c r="BL41" s="3526"/>
      <c r="BM41" s="3526"/>
      <c r="BN41" s="3526"/>
      <c r="BO41" s="3526"/>
      <c r="BP41" s="3526"/>
      <c r="BQ41" s="3526"/>
      <c r="BR41" s="3526"/>
      <c r="BS41" s="3526"/>
      <c r="BT41" s="3526"/>
      <c r="BU41" s="3526"/>
      <c r="BV41" s="3526"/>
      <c r="BW41" s="3526"/>
      <c r="BX41" s="3527"/>
      <c r="BY41" s="3561"/>
      <c r="BZ41" s="3561"/>
      <c r="CA41" s="3561"/>
      <c r="CB41" s="3561"/>
      <c r="CC41" s="3561"/>
      <c r="CD41" s="3561"/>
      <c r="CE41" s="3561"/>
      <c r="CF41" s="3561"/>
      <c r="CG41" s="3743"/>
      <c r="CH41" s="3743"/>
      <c r="CI41" s="3743"/>
      <c r="CJ41" s="3743"/>
      <c r="CK41" s="3475"/>
      <c r="CL41" s="439"/>
      <c r="CM41" s="439"/>
      <c r="CN41" s="439"/>
      <c r="CO41" s="439"/>
      <c r="CP41" s="439"/>
      <c r="CQ41" s="439"/>
      <c r="CR41" s="439"/>
      <c r="CS41" s="439"/>
      <c r="CT41" s="439"/>
      <c r="CU41" s="439"/>
      <c r="CV41" s="439"/>
      <c r="CW41" s="439"/>
      <c r="CX41" s="439"/>
      <c r="CY41" s="439"/>
      <c r="CZ41" s="439"/>
      <c r="DA41" s="439"/>
      <c r="DB41" s="439"/>
    </row>
    <row r="42" spans="1:113" ht="8.25" customHeight="1">
      <c r="A42" s="3473"/>
      <c r="B42" s="3473"/>
      <c r="C42" s="3473"/>
      <c r="D42" s="3473"/>
      <c r="E42" s="3473"/>
      <c r="F42" s="3504"/>
      <c r="G42" s="3504"/>
      <c r="H42" s="3504"/>
      <c r="I42" s="3504"/>
      <c r="J42" s="3504"/>
      <c r="K42" s="3504"/>
      <c r="L42" s="3513"/>
      <c r="M42" s="3509" t="s">
        <v>3512</v>
      </c>
      <c r="N42" s="3510"/>
      <c r="O42" s="3510"/>
      <c r="P42" s="3510"/>
      <c r="Q42" s="3510"/>
      <c r="R42" s="3510"/>
      <c r="S42" s="3510"/>
      <c r="T42" s="3522" t="s">
        <v>3511</v>
      </c>
      <c r="U42" s="3523"/>
      <c r="V42" s="3523"/>
      <c r="W42" s="3523"/>
      <c r="X42" s="3523"/>
      <c r="Y42" s="3523"/>
      <c r="Z42" s="3523"/>
      <c r="AA42" s="3523"/>
      <c r="AB42" s="3523"/>
      <c r="AC42" s="3523"/>
      <c r="AD42" s="3523"/>
      <c r="AE42" s="3523"/>
      <c r="AF42" s="3523"/>
      <c r="AG42" s="3523"/>
      <c r="AH42" s="3523"/>
      <c r="AI42" s="3524"/>
      <c r="AJ42" s="3522" t="s">
        <v>3510</v>
      </c>
      <c r="AK42" s="3523"/>
      <c r="AL42" s="3523"/>
      <c r="AM42" s="3523"/>
      <c r="AN42" s="3523"/>
      <c r="AO42" s="3523"/>
      <c r="AP42" s="3523"/>
      <c r="AQ42" s="3523"/>
      <c r="AR42" s="3523"/>
      <c r="AS42" s="3523"/>
      <c r="AT42" s="3523"/>
      <c r="AU42" s="3523"/>
      <c r="AV42" s="3523"/>
      <c r="AW42" s="3523"/>
      <c r="AX42" s="3523"/>
      <c r="AY42" s="3523"/>
      <c r="AZ42" s="3523"/>
      <c r="BA42" s="3523"/>
      <c r="BB42" s="3523"/>
      <c r="BC42" s="3523"/>
      <c r="BD42" s="3523"/>
      <c r="BE42" s="3523"/>
      <c r="BF42" s="3523"/>
      <c r="BG42" s="3523"/>
      <c r="BH42" s="3523"/>
      <c r="BI42" s="3523"/>
      <c r="BJ42" s="3523"/>
      <c r="BK42" s="3523"/>
      <c r="BL42" s="3523"/>
      <c r="BM42" s="3523"/>
      <c r="BN42" s="3523"/>
      <c r="BO42" s="3523"/>
      <c r="BP42" s="3523"/>
      <c r="BQ42" s="3523"/>
      <c r="BR42" s="3523"/>
      <c r="BS42" s="3523"/>
      <c r="BT42" s="3523"/>
      <c r="BU42" s="3523"/>
      <c r="BV42" s="3523"/>
      <c r="BW42" s="3523"/>
      <c r="BX42" s="3524"/>
      <c r="BY42" s="3561"/>
      <c r="BZ42" s="3561"/>
      <c r="CA42" s="3561"/>
      <c r="CB42" s="3561"/>
      <c r="CC42" s="3561"/>
      <c r="CD42" s="3561"/>
      <c r="CE42" s="3561"/>
      <c r="CF42" s="3561"/>
      <c r="CG42" s="3743"/>
      <c r="CH42" s="3743"/>
      <c r="CI42" s="3743"/>
      <c r="CJ42" s="3743"/>
      <c r="CK42" s="3475"/>
      <c r="CL42" s="439"/>
      <c r="CM42" s="439"/>
      <c r="CN42" s="439"/>
      <c r="CO42" s="439"/>
      <c r="CP42" s="439"/>
      <c r="CQ42" s="439"/>
      <c r="CR42" s="439"/>
      <c r="CS42" s="439"/>
      <c r="CT42" s="439"/>
      <c r="CU42" s="439"/>
      <c r="CV42" s="439"/>
      <c r="CW42" s="439"/>
      <c r="CX42" s="439"/>
      <c r="CY42" s="439"/>
      <c r="CZ42" s="439"/>
      <c r="DA42" s="439"/>
      <c r="DB42" s="439"/>
    </row>
    <row r="43" spans="1:113" ht="30.75" customHeight="1">
      <c r="A43" s="3473"/>
      <c r="B43" s="3473"/>
      <c r="C43" s="3473"/>
      <c r="D43" s="3473"/>
      <c r="E43" s="3473"/>
      <c r="F43" s="3504"/>
      <c r="G43" s="3504"/>
      <c r="H43" s="3504"/>
      <c r="I43" s="3504"/>
      <c r="J43" s="3504"/>
      <c r="K43" s="3504"/>
      <c r="L43" s="3513"/>
      <c r="M43" s="3512"/>
      <c r="N43" s="3504"/>
      <c r="O43" s="3504"/>
      <c r="P43" s="3504"/>
      <c r="Q43" s="3504"/>
      <c r="R43" s="3504"/>
      <c r="S43" s="3504"/>
      <c r="T43" s="3529"/>
      <c r="U43" s="3530"/>
      <c r="V43" s="3530"/>
      <c r="W43" s="3531"/>
      <c r="X43" s="3529"/>
      <c r="Y43" s="3530"/>
      <c r="Z43" s="3530"/>
      <c r="AA43" s="3531"/>
      <c r="AB43" s="3529"/>
      <c r="AC43" s="3530"/>
      <c r="AD43" s="3530"/>
      <c r="AE43" s="3531"/>
      <c r="AF43" s="3529"/>
      <c r="AG43" s="3530"/>
      <c r="AH43" s="3530"/>
      <c r="AI43" s="3531"/>
      <c r="AJ43" s="3532"/>
      <c r="AK43" s="3533"/>
      <c r="AL43" s="3533"/>
      <c r="AM43" s="3533"/>
      <c r="AN43" s="3533"/>
      <c r="AO43" s="3533"/>
      <c r="AP43" s="3533"/>
      <c r="AQ43" s="3533"/>
      <c r="AR43" s="3533"/>
      <c r="AS43" s="3533"/>
      <c r="AT43" s="3533"/>
      <c r="AU43" s="3533"/>
      <c r="AV43" s="3533"/>
      <c r="AW43" s="3533"/>
      <c r="AX43" s="3533"/>
      <c r="AY43" s="3533"/>
      <c r="AZ43" s="3533"/>
      <c r="BA43" s="3533"/>
      <c r="BB43" s="3533"/>
      <c r="BC43" s="3533"/>
      <c r="BD43" s="3533"/>
      <c r="BE43" s="3533"/>
      <c r="BF43" s="3533"/>
      <c r="BG43" s="3533"/>
      <c r="BH43" s="3533"/>
      <c r="BI43" s="3533"/>
      <c r="BJ43" s="3533"/>
      <c r="BK43" s="3533"/>
      <c r="BL43" s="3533"/>
      <c r="BM43" s="3533"/>
      <c r="BN43" s="3533"/>
      <c r="BO43" s="3533"/>
      <c r="BP43" s="3533"/>
      <c r="BQ43" s="3533"/>
      <c r="BR43" s="3533"/>
      <c r="BS43" s="3533"/>
      <c r="BT43" s="3533"/>
      <c r="BU43" s="3533"/>
      <c r="BV43" s="3533"/>
      <c r="BW43" s="3533"/>
      <c r="BX43" s="3534"/>
      <c r="BY43" s="3561"/>
      <c r="BZ43" s="3561"/>
      <c r="CA43" s="3561"/>
      <c r="CB43" s="3561"/>
      <c r="CC43" s="3561"/>
      <c r="CD43" s="3561"/>
      <c r="CE43" s="3561"/>
      <c r="CF43" s="3561"/>
      <c r="CG43" s="3743"/>
      <c r="CH43" s="3743"/>
      <c r="CI43" s="3743"/>
      <c r="CJ43" s="3743"/>
      <c r="CK43" s="3475"/>
      <c r="CL43" s="439"/>
      <c r="CM43" s="439"/>
      <c r="CN43" s="439"/>
      <c r="CO43" s="439"/>
      <c r="CP43" s="439"/>
      <c r="CQ43" s="439"/>
      <c r="CR43" s="439"/>
      <c r="CS43" s="439"/>
      <c r="CT43" s="439"/>
      <c r="CU43" s="439"/>
      <c r="CV43" s="439"/>
      <c r="CW43" s="439"/>
      <c r="CX43" s="439"/>
      <c r="CY43" s="439"/>
      <c r="CZ43" s="439"/>
      <c r="DA43" s="439"/>
      <c r="DB43" s="439"/>
    </row>
    <row r="44" spans="1:113" ht="8.25" customHeight="1">
      <c r="A44" s="3473"/>
      <c r="B44" s="3473"/>
      <c r="C44" s="3473"/>
      <c r="D44" s="3473"/>
      <c r="E44" s="3473"/>
      <c r="F44" s="3504"/>
      <c r="G44" s="3504"/>
      <c r="H44" s="3504"/>
      <c r="I44" s="3504"/>
      <c r="J44" s="3504"/>
      <c r="K44" s="3504"/>
      <c r="L44" s="3513"/>
      <c r="M44" s="3516" t="s">
        <v>2875</v>
      </c>
      <c r="N44" s="3517"/>
      <c r="O44" s="3517"/>
      <c r="P44" s="3520" t="s">
        <v>3509</v>
      </c>
      <c r="Q44" s="3520"/>
      <c r="R44" s="3520"/>
      <c r="S44" s="3520"/>
      <c r="T44" s="3522" t="s">
        <v>3508</v>
      </c>
      <c r="U44" s="3523"/>
      <c r="V44" s="3523"/>
      <c r="W44" s="3523"/>
      <c r="X44" s="3523"/>
      <c r="Y44" s="3523"/>
      <c r="Z44" s="3523"/>
      <c r="AA44" s="3523"/>
      <c r="AB44" s="3523"/>
      <c r="AC44" s="3523"/>
      <c r="AD44" s="3523"/>
      <c r="AE44" s="3523"/>
      <c r="AF44" s="3523"/>
      <c r="AG44" s="3523"/>
      <c r="AH44" s="3523"/>
      <c r="AI44" s="3523"/>
      <c r="AJ44" s="3523"/>
      <c r="AK44" s="3523"/>
      <c r="AL44" s="3523"/>
      <c r="AM44" s="3523"/>
      <c r="AN44" s="3523"/>
      <c r="AO44" s="3523"/>
      <c r="AP44" s="3523"/>
      <c r="AQ44" s="3523"/>
      <c r="AR44" s="3523"/>
      <c r="AS44" s="3523"/>
      <c r="AT44" s="3523"/>
      <c r="AU44" s="3523"/>
      <c r="AV44" s="3523"/>
      <c r="AW44" s="3523"/>
      <c r="AX44" s="3523"/>
      <c r="AY44" s="3523"/>
      <c r="AZ44" s="3523"/>
      <c r="BA44" s="3523"/>
      <c r="BB44" s="3523"/>
      <c r="BC44" s="3523"/>
      <c r="BD44" s="3523"/>
      <c r="BE44" s="3523"/>
      <c r="BF44" s="3523"/>
      <c r="BG44" s="3523"/>
      <c r="BH44" s="3523"/>
      <c r="BI44" s="3523"/>
      <c r="BJ44" s="3523"/>
      <c r="BK44" s="3523"/>
      <c r="BL44" s="3523"/>
      <c r="BM44" s="3523"/>
      <c r="BN44" s="3523"/>
      <c r="BO44" s="3523"/>
      <c r="BP44" s="3523"/>
      <c r="BQ44" s="3523"/>
      <c r="BR44" s="3523"/>
      <c r="BS44" s="3523"/>
      <c r="BT44" s="3523"/>
      <c r="BU44" s="3523"/>
      <c r="BV44" s="3523"/>
      <c r="BW44" s="3523"/>
      <c r="BX44" s="3524"/>
      <c r="BY44" s="3561"/>
      <c r="BZ44" s="3561"/>
      <c r="CA44" s="3561"/>
      <c r="CB44" s="3561"/>
      <c r="CC44" s="3561"/>
      <c r="CD44" s="3561"/>
      <c r="CE44" s="3561"/>
      <c r="CF44" s="3561"/>
      <c r="CG44" s="3743"/>
      <c r="CH44" s="3743"/>
      <c r="CI44" s="3743"/>
      <c r="CJ44" s="3743"/>
      <c r="CK44" s="3475"/>
      <c r="CL44" s="439"/>
      <c r="CM44" s="439"/>
      <c r="CN44" s="439"/>
      <c r="CO44" s="439"/>
      <c r="CP44" s="439"/>
      <c r="CQ44" s="439"/>
      <c r="CR44" s="439"/>
      <c r="CS44" s="439"/>
      <c r="CT44" s="439"/>
      <c r="CU44" s="439"/>
      <c r="CV44" s="439"/>
      <c r="CW44" s="439"/>
      <c r="CX44" s="439"/>
      <c r="CY44" s="439"/>
      <c r="CZ44" s="439"/>
      <c r="DA44" s="439"/>
      <c r="DB44" s="439"/>
    </row>
    <row r="45" spans="1:113" ht="30.75" customHeight="1">
      <c r="A45" s="3473"/>
      <c r="B45" s="3473"/>
      <c r="C45" s="3473"/>
      <c r="D45" s="3473"/>
      <c r="E45" s="3473"/>
      <c r="F45" s="3504"/>
      <c r="G45" s="3504"/>
      <c r="H45" s="3504"/>
      <c r="I45" s="3504"/>
      <c r="J45" s="3504"/>
      <c r="K45" s="3504"/>
      <c r="L45" s="3513"/>
      <c r="M45" s="3518"/>
      <c r="N45" s="3519"/>
      <c r="O45" s="3519"/>
      <c r="P45" s="3521"/>
      <c r="Q45" s="3521"/>
      <c r="R45" s="3521"/>
      <c r="S45" s="3521"/>
      <c r="T45" s="3525"/>
      <c r="U45" s="3526"/>
      <c r="V45" s="3526"/>
      <c r="W45" s="3526"/>
      <c r="X45" s="3526"/>
      <c r="Y45" s="3526"/>
      <c r="Z45" s="3526"/>
      <c r="AA45" s="3526"/>
      <c r="AB45" s="3526"/>
      <c r="AC45" s="3526"/>
      <c r="AD45" s="3526"/>
      <c r="AE45" s="3526"/>
      <c r="AF45" s="3526"/>
      <c r="AG45" s="3526"/>
      <c r="AH45" s="3526"/>
      <c r="AI45" s="3526"/>
      <c r="AJ45" s="3526"/>
      <c r="AK45" s="3526"/>
      <c r="AL45" s="3526"/>
      <c r="AM45" s="3526"/>
      <c r="AN45" s="3526"/>
      <c r="AO45" s="3526"/>
      <c r="AP45" s="3526"/>
      <c r="AQ45" s="3526"/>
      <c r="AR45" s="3526"/>
      <c r="AS45" s="3526"/>
      <c r="AT45" s="3526"/>
      <c r="AU45" s="3526"/>
      <c r="AV45" s="3526"/>
      <c r="AW45" s="3526"/>
      <c r="AX45" s="3526"/>
      <c r="AY45" s="3526"/>
      <c r="AZ45" s="3526"/>
      <c r="BA45" s="3526"/>
      <c r="BB45" s="3526"/>
      <c r="BC45" s="3526"/>
      <c r="BD45" s="3526"/>
      <c r="BE45" s="3526"/>
      <c r="BF45" s="3526"/>
      <c r="BG45" s="3526"/>
      <c r="BH45" s="3526"/>
      <c r="BI45" s="3526"/>
      <c r="BJ45" s="3526"/>
      <c r="BK45" s="3526"/>
      <c r="BL45" s="3526"/>
      <c r="BM45" s="3526"/>
      <c r="BN45" s="3526"/>
      <c r="BO45" s="3526"/>
      <c r="BP45" s="3526"/>
      <c r="BQ45" s="3526"/>
      <c r="BR45" s="3526"/>
      <c r="BS45" s="3526"/>
      <c r="BT45" s="3526"/>
      <c r="BU45" s="3526"/>
      <c r="BV45" s="3526"/>
      <c r="BW45" s="3526"/>
      <c r="BX45" s="3527"/>
      <c r="BY45" s="3561"/>
      <c r="BZ45" s="3561"/>
      <c r="CA45" s="3561"/>
      <c r="CB45" s="3561"/>
      <c r="CC45" s="3561"/>
      <c r="CD45" s="3561"/>
      <c r="CE45" s="3561"/>
      <c r="CF45" s="3561"/>
      <c r="CG45" s="3743"/>
      <c r="CH45" s="3743"/>
      <c r="CI45" s="3743"/>
      <c r="CJ45" s="3743"/>
      <c r="CK45" s="3475"/>
      <c r="CL45" s="439"/>
      <c r="CM45" s="439"/>
      <c r="CN45" s="439"/>
      <c r="CO45" s="439"/>
      <c r="CP45" s="439"/>
      <c r="CQ45" s="439"/>
      <c r="CR45" s="439"/>
      <c r="CS45" s="439"/>
      <c r="CT45" s="439"/>
      <c r="CU45" s="439"/>
      <c r="CV45" s="439"/>
      <c r="CW45" s="439"/>
      <c r="CX45" s="439"/>
      <c r="CY45" s="439"/>
      <c r="CZ45" s="439"/>
      <c r="DA45" s="439"/>
      <c r="DB45" s="439"/>
    </row>
    <row r="46" spans="1:113" ht="15" customHeight="1" thickBot="1">
      <c r="A46" s="3473"/>
      <c r="B46" s="3473"/>
      <c r="C46" s="3473"/>
      <c r="D46" s="3473"/>
      <c r="E46" s="3473"/>
      <c r="F46" s="3504"/>
      <c r="G46" s="3504"/>
      <c r="H46" s="3504"/>
      <c r="I46" s="3504"/>
      <c r="J46" s="3504"/>
      <c r="K46" s="3504"/>
      <c r="L46" s="3504"/>
      <c r="M46" s="3504"/>
      <c r="N46" s="3504"/>
      <c r="O46" s="3504"/>
      <c r="P46" s="3504"/>
      <c r="Q46" s="3504"/>
      <c r="R46" s="3504"/>
      <c r="S46" s="3504"/>
      <c r="T46" s="3504"/>
      <c r="U46" s="3504"/>
      <c r="V46" s="3504"/>
      <c r="W46" s="3504"/>
      <c r="X46" s="3504"/>
      <c r="Y46" s="3504"/>
      <c r="Z46" s="3504"/>
      <c r="AA46" s="3504"/>
      <c r="AB46" s="3504"/>
      <c r="AC46" s="3504"/>
      <c r="AD46" s="3504"/>
      <c r="AE46" s="3504"/>
      <c r="AF46" s="3504"/>
      <c r="AG46" s="3504"/>
      <c r="AH46" s="3504"/>
      <c r="AI46" s="3504"/>
      <c r="AJ46" s="3504"/>
      <c r="AK46" s="3504"/>
      <c r="AL46" s="3504"/>
      <c r="AM46" s="3504"/>
      <c r="AN46" s="3504"/>
      <c r="AO46" s="3504"/>
      <c r="AP46" s="3504"/>
      <c r="AQ46" s="3504"/>
      <c r="AR46" s="3504"/>
      <c r="AS46" s="3504"/>
      <c r="AT46" s="3504"/>
      <c r="AU46" s="3504"/>
      <c r="AV46" s="3504"/>
      <c r="AW46" s="3504"/>
      <c r="AX46" s="3504"/>
      <c r="AY46" s="3504"/>
      <c r="AZ46" s="3504"/>
      <c r="BA46" s="3504"/>
      <c r="BB46" s="3504"/>
      <c r="BC46" s="3504"/>
      <c r="BD46" s="3504"/>
      <c r="BE46" s="3504"/>
      <c r="BF46" s="3504"/>
      <c r="BG46" s="3504"/>
      <c r="BH46" s="3504"/>
      <c r="BI46" s="3504"/>
      <c r="BJ46" s="3504"/>
      <c r="BK46" s="3504"/>
      <c r="BL46" s="3504"/>
      <c r="BM46" s="3504"/>
      <c r="BN46" s="3504"/>
      <c r="BO46" s="3504"/>
      <c r="BP46" s="3504"/>
      <c r="BQ46" s="3504"/>
      <c r="BR46" s="3504"/>
      <c r="BS46" s="3504"/>
      <c r="BT46" s="3504"/>
      <c r="BU46" s="3504"/>
      <c r="BV46" s="3504"/>
      <c r="BW46" s="3504"/>
      <c r="BX46" s="3504"/>
      <c r="BY46" s="3504"/>
      <c r="BZ46" s="3504"/>
      <c r="CA46" s="3504"/>
      <c r="CB46" s="3504"/>
      <c r="CC46" s="3504"/>
      <c r="CD46" s="3504"/>
      <c r="CE46" s="3504"/>
      <c r="CF46" s="3504"/>
      <c r="CG46" s="3743"/>
      <c r="CH46" s="3743"/>
      <c r="CI46" s="3743"/>
      <c r="CJ46" s="3743"/>
      <c r="CK46" s="3475"/>
      <c r="CL46" s="439"/>
      <c r="CM46" s="439"/>
      <c r="CN46" s="439"/>
      <c r="CO46" s="439"/>
      <c r="CP46" s="439"/>
      <c r="CQ46" s="439"/>
      <c r="CR46" s="439"/>
      <c r="CS46" s="439"/>
      <c r="CT46" s="439"/>
      <c r="CU46" s="439"/>
      <c r="CV46" s="439"/>
      <c r="CW46" s="439"/>
      <c r="CX46" s="439"/>
      <c r="CY46" s="439"/>
      <c r="CZ46" s="439"/>
      <c r="DA46" s="439"/>
      <c r="DB46" s="439"/>
    </row>
    <row r="47" spans="1:113" ht="15" customHeight="1">
      <c r="A47" s="3473"/>
      <c r="B47" s="3473"/>
      <c r="C47" s="3473"/>
      <c r="D47" s="3473"/>
      <c r="E47" s="3473"/>
      <c r="F47" s="3504"/>
      <c r="G47" s="3504"/>
      <c r="H47" s="3504"/>
      <c r="I47" s="3528"/>
      <c r="J47" s="3528"/>
      <c r="K47" s="3504"/>
      <c r="L47" s="3504"/>
      <c r="M47" s="3504"/>
      <c r="N47" s="3504"/>
      <c r="O47" s="3504"/>
      <c r="P47" s="3504"/>
      <c r="Q47" s="3504"/>
      <c r="R47" s="3504"/>
      <c r="S47" s="3504"/>
      <c r="T47" s="3504"/>
      <c r="U47" s="3504"/>
      <c r="V47" s="3504"/>
      <c r="W47" s="3504"/>
      <c r="X47" s="3504"/>
      <c r="Y47" s="3504"/>
      <c r="Z47" s="3504"/>
      <c r="AA47" s="3504"/>
      <c r="AB47" s="3504"/>
      <c r="AC47" s="3504"/>
      <c r="AD47" s="3504"/>
      <c r="AE47" s="3504"/>
      <c r="AF47" s="3504"/>
      <c r="AG47" s="3504"/>
      <c r="AH47" s="3504"/>
      <c r="AI47" s="3504"/>
      <c r="AJ47" s="3504"/>
      <c r="AK47" s="3504"/>
      <c r="AL47" s="3504"/>
      <c r="AM47" s="3504"/>
      <c r="AN47" s="3504"/>
      <c r="AO47" s="3504"/>
      <c r="AP47" s="3504"/>
      <c r="AQ47" s="3504"/>
      <c r="AR47" s="3504"/>
      <c r="AS47" s="3504"/>
      <c r="AT47" s="3504"/>
      <c r="AU47" s="3504"/>
      <c r="AV47" s="3504"/>
      <c r="AW47" s="3504"/>
      <c r="AX47" s="3504"/>
      <c r="AY47" s="3504"/>
      <c r="AZ47" s="3504"/>
      <c r="BA47" s="3504"/>
      <c r="BB47" s="3504"/>
      <c r="BC47" s="3504"/>
      <c r="BD47" s="3504"/>
      <c r="BE47" s="3504"/>
      <c r="BF47" s="3504"/>
      <c r="BG47" s="3504"/>
      <c r="BH47" s="3504"/>
      <c r="BI47" s="3504"/>
      <c r="BJ47" s="3504"/>
      <c r="BK47" s="3504"/>
      <c r="BL47" s="3504"/>
      <c r="BM47" s="3504"/>
      <c r="BN47" s="3504"/>
      <c r="BO47" s="3504"/>
      <c r="BP47" s="3504"/>
      <c r="BQ47" s="3504"/>
      <c r="BR47" s="3504"/>
      <c r="BS47" s="3504"/>
      <c r="BT47" s="3504"/>
      <c r="BU47" s="3504"/>
      <c r="BV47" s="3504"/>
      <c r="BW47" s="3504"/>
      <c r="BX47" s="3504"/>
      <c r="BY47" s="3504"/>
      <c r="BZ47" s="3504"/>
      <c r="CA47" s="3504"/>
      <c r="CB47" s="3504"/>
      <c r="CC47" s="3504"/>
      <c r="CD47" s="3504"/>
      <c r="CE47" s="3504"/>
      <c r="CF47" s="3504"/>
      <c r="CG47" s="3743"/>
      <c r="CH47" s="3743"/>
      <c r="CI47" s="3743"/>
      <c r="CJ47" s="3743"/>
      <c r="CK47" s="3475"/>
      <c r="CL47" s="439"/>
      <c r="CM47" s="439"/>
      <c r="CN47" s="439"/>
      <c r="CO47" s="439"/>
      <c r="CP47" s="439"/>
      <c r="CQ47" s="439"/>
      <c r="CR47" s="439"/>
      <c r="CS47" s="439"/>
      <c r="CT47" s="439"/>
      <c r="CU47" s="439"/>
      <c r="CV47" s="439"/>
      <c r="CW47" s="439"/>
      <c r="CX47" s="439"/>
      <c r="CY47" s="439"/>
      <c r="CZ47" s="439"/>
      <c r="DA47" s="439"/>
      <c r="DB47" s="439"/>
    </row>
    <row r="48" spans="1:113" ht="15" customHeight="1">
      <c r="A48" s="3473"/>
      <c r="B48" s="3473"/>
      <c r="C48" s="3473"/>
      <c r="D48" s="3473"/>
      <c r="E48" s="3473"/>
      <c r="F48" s="3504"/>
      <c r="G48" s="3504"/>
      <c r="H48" s="3504"/>
      <c r="I48" s="3504"/>
      <c r="J48" s="3505" t="s">
        <v>3507</v>
      </c>
      <c r="K48" s="3505"/>
      <c r="L48" s="3505"/>
      <c r="M48" s="3505"/>
      <c r="N48" s="3505"/>
      <c r="O48" s="3505"/>
      <c r="P48" s="3505"/>
      <c r="Q48" s="3505"/>
      <c r="R48" s="3505"/>
      <c r="S48" s="3505"/>
      <c r="T48" s="3505"/>
      <c r="U48" s="3505"/>
      <c r="V48" s="3505"/>
      <c r="W48" s="3505"/>
      <c r="X48" s="3505"/>
      <c r="Y48" s="3505"/>
      <c r="Z48" s="3505"/>
      <c r="AA48" s="3505"/>
      <c r="AB48" s="3505"/>
      <c r="AC48" s="3505"/>
      <c r="AD48" s="3505"/>
      <c r="AE48" s="3505"/>
      <c r="AF48" s="3505"/>
      <c r="AG48" s="3505"/>
      <c r="AH48" s="3505"/>
      <c r="AI48" s="3505"/>
      <c r="AJ48" s="3505"/>
      <c r="AK48" s="3505"/>
      <c r="AL48" s="3505"/>
      <c r="AM48" s="3505"/>
      <c r="AN48" s="3505"/>
      <c r="AO48" s="3505"/>
      <c r="AP48" s="3505"/>
      <c r="AQ48" s="3505"/>
      <c r="AR48" s="3505"/>
      <c r="AS48" s="3505"/>
      <c r="AT48" s="3505"/>
      <c r="AU48" s="3505"/>
      <c r="AV48" s="3505"/>
      <c r="AW48" s="3505"/>
      <c r="AX48" s="3505"/>
      <c r="AY48" s="3505"/>
      <c r="AZ48" s="3505"/>
      <c r="BA48" s="3505"/>
      <c r="BB48" s="3505"/>
      <c r="BC48" s="3505"/>
      <c r="BD48" s="3505"/>
      <c r="BE48" s="3505"/>
      <c r="BF48" s="3505"/>
      <c r="BG48" s="3505"/>
      <c r="BH48" s="3505"/>
      <c r="BI48" s="3505"/>
      <c r="BJ48" s="3505"/>
      <c r="BK48" s="3505"/>
      <c r="BL48" s="3505"/>
      <c r="BM48" s="3505"/>
      <c r="BN48" s="3505"/>
      <c r="BO48" s="3505"/>
      <c r="BP48" s="3505"/>
      <c r="BQ48" s="3505"/>
      <c r="BR48" s="3505"/>
      <c r="BS48" s="3505"/>
      <c r="BT48" s="3505"/>
      <c r="BU48" s="3505"/>
      <c r="BV48" s="3505"/>
      <c r="BW48" s="3505"/>
      <c r="BX48" s="3505"/>
      <c r="BY48" s="3505"/>
      <c r="BZ48" s="3504"/>
      <c r="CA48" s="3504"/>
      <c r="CB48" s="3504"/>
      <c r="CC48" s="3504"/>
      <c r="CD48" s="3504"/>
      <c r="CE48" s="3504"/>
      <c r="CF48" s="3504"/>
      <c r="CG48" s="3743"/>
      <c r="CH48" s="3743"/>
      <c r="CI48" s="3743"/>
      <c r="CJ48" s="3743"/>
      <c r="CK48" s="3475"/>
      <c r="CL48" s="439"/>
      <c r="CM48" s="439"/>
      <c r="CN48" s="439"/>
      <c r="CO48" s="439"/>
      <c r="CP48" s="439"/>
      <c r="CQ48" s="439"/>
      <c r="CR48" s="439"/>
      <c r="CS48" s="439"/>
      <c r="CT48" s="439"/>
      <c r="CU48" s="439"/>
      <c r="CV48" s="439"/>
      <c r="CW48" s="439"/>
      <c r="CX48" s="439"/>
      <c r="CY48" s="439"/>
      <c r="CZ48" s="439"/>
      <c r="DA48" s="439"/>
      <c r="DB48" s="439"/>
    </row>
    <row r="49" spans="1:106" ht="15" customHeight="1">
      <c r="A49" s="3473"/>
      <c r="B49" s="3473"/>
      <c r="C49" s="3473"/>
      <c r="D49" s="3473"/>
      <c r="E49" s="3473"/>
      <c r="F49" s="3504"/>
      <c r="G49" s="3504"/>
      <c r="I49" s="3506" t="s">
        <v>3506</v>
      </c>
      <c r="J49" s="3504"/>
      <c r="K49" s="3504"/>
      <c r="L49" s="3504"/>
      <c r="M49" s="3504"/>
      <c r="N49" s="3504"/>
      <c r="O49" s="3504"/>
      <c r="P49" s="3504"/>
      <c r="Q49" s="3504"/>
      <c r="R49" s="3504"/>
      <c r="S49" s="3504"/>
      <c r="T49" s="3504"/>
      <c r="U49" s="3504"/>
      <c r="V49" s="3504"/>
      <c r="W49" s="3504"/>
      <c r="X49" s="3504"/>
      <c r="Y49" s="3504"/>
      <c r="Z49" s="3504"/>
      <c r="AA49" s="3504"/>
      <c r="AB49" s="3504"/>
      <c r="AC49" s="3504"/>
      <c r="AD49" s="3504"/>
      <c r="AE49" s="3504"/>
      <c r="AF49" s="3504"/>
      <c r="AG49" s="3504"/>
      <c r="AH49" s="3504"/>
      <c r="AI49" s="3504"/>
      <c r="AJ49" s="3504"/>
      <c r="AK49" s="3504"/>
      <c r="AL49" s="3504"/>
      <c r="AM49" s="3504"/>
      <c r="AN49" s="3504"/>
      <c r="AO49" s="3504"/>
      <c r="AP49" s="3504"/>
      <c r="AQ49" s="3504"/>
      <c r="AR49" s="3504"/>
      <c r="AS49" s="3504"/>
      <c r="AT49" s="3504"/>
      <c r="AU49" s="3504"/>
      <c r="AV49" s="3504"/>
      <c r="AW49" s="3504"/>
      <c r="AX49" s="3504"/>
      <c r="AY49" s="3504"/>
      <c r="AZ49" s="3504"/>
      <c r="BA49" s="3504"/>
      <c r="BB49" s="3504"/>
      <c r="BC49" s="3504"/>
      <c r="BD49" s="3504"/>
      <c r="BE49" s="3504"/>
      <c r="BF49" s="3504"/>
      <c r="BG49" s="3504"/>
      <c r="BH49" s="3504"/>
      <c r="BI49" s="3504"/>
      <c r="BJ49" s="3504"/>
      <c r="BK49" s="3504"/>
      <c r="BL49" s="3504"/>
      <c r="BM49" s="3504"/>
      <c r="BN49" s="3504"/>
      <c r="BO49" s="3504"/>
      <c r="BP49" s="3504"/>
      <c r="BQ49" s="3504"/>
      <c r="BR49" s="3504"/>
      <c r="BS49" s="3504"/>
      <c r="BT49" s="3504"/>
      <c r="BU49" s="3504"/>
      <c r="BV49" s="3504"/>
      <c r="BW49" s="3504"/>
      <c r="BX49" s="3504"/>
      <c r="BY49" s="3504"/>
      <c r="BZ49" s="3504"/>
      <c r="CA49" s="3504"/>
      <c r="CB49" s="3504"/>
      <c r="CC49" s="3504"/>
      <c r="CD49" s="3504"/>
      <c r="CE49" s="3504"/>
      <c r="CF49" s="3504"/>
      <c r="CG49" s="3743"/>
      <c r="CH49" s="3743"/>
      <c r="CI49" s="3743"/>
      <c r="CJ49" s="3743"/>
      <c r="CK49" s="3475"/>
      <c r="CL49" s="439"/>
      <c r="CM49" s="439"/>
      <c r="CN49" s="439"/>
      <c r="CO49" s="439"/>
      <c r="CP49" s="439"/>
      <c r="CQ49" s="439"/>
      <c r="CR49" s="439"/>
      <c r="CS49" s="439"/>
      <c r="CT49" s="439"/>
      <c r="CU49" s="439"/>
      <c r="CV49" s="439"/>
      <c r="CW49" s="439"/>
      <c r="CX49" s="439"/>
      <c r="CY49" s="439"/>
      <c r="CZ49" s="439"/>
      <c r="DA49" s="439"/>
      <c r="DB49" s="439"/>
    </row>
    <row r="50" spans="1:106" ht="6.75" customHeight="1">
      <c r="A50" s="3473"/>
      <c r="B50" s="3473"/>
      <c r="C50" s="3507" t="s">
        <v>3505</v>
      </c>
      <c r="D50" s="3507"/>
      <c r="E50" s="3507"/>
      <c r="F50" s="3507"/>
      <c r="G50" s="3507"/>
      <c r="H50" s="3485" t="s">
        <v>3504</v>
      </c>
      <c r="I50" s="3485"/>
      <c r="J50" s="3485"/>
      <c r="K50" s="3485"/>
      <c r="L50" s="3485"/>
      <c r="M50" s="3485"/>
      <c r="N50" s="3485"/>
      <c r="O50" s="3485"/>
      <c r="P50" s="3485"/>
      <c r="Q50" s="3485"/>
      <c r="R50" s="3485"/>
      <c r="S50" s="3485"/>
      <c r="T50" s="3485"/>
      <c r="U50" s="3485"/>
      <c r="V50" s="3485"/>
      <c r="W50" s="3485"/>
      <c r="X50" s="3485"/>
      <c r="Y50" s="3485"/>
      <c r="Z50" s="3485"/>
      <c r="AA50" s="3485"/>
      <c r="AB50" s="3502" t="s">
        <v>3503</v>
      </c>
      <c r="AC50" s="3502"/>
      <c r="AD50" s="3502" t="s">
        <v>3502</v>
      </c>
      <c r="AE50" s="3502"/>
      <c r="AF50" s="3502" t="s">
        <v>3501</v>
      </c>
      <c r="AG50" s="3502"/>
      <c r="AH50" s="3502"/>
      <c r="AI50" s="3502"/>
      <c r="AJ50" s="3502" t="s">
        <v>3500</v>
      </c>
      <c r="AK50" s="3502"/>
      <c r="AL50" s="3502" t="s">
        <v>3499</v>
      </c>
      <c r="AM50" s="3502"/>
      <c r="AN50" s="3502" t="s">
        <v>3498</v>
      </c>
      <c r="AO50" s="3502"/>
      <c r="AP50" s="3503"/>
      <c r="AQ50" s="3503"/>
      <c r="AR50" s="3503"/>
      <c r="AS50" s="3503"/>
      <c r="AT50" s="3503"/>
      <c r="AU50" s="3485" t="s">
        <v>3497</v>
      </c>
      <c r="AV50" s="3485"/>
      <c r="AW50" s="3485"/>
      <c r="AX50" s="3485"/>
      <c r="AY50" s="3485"/>
      <c r="AZ50" s="3485"/>
      <c r="BA50" s="3485"/>
      <c r="BB50" s="3485"/>
      <c r="BC50" s="3485"/>
      <c r="BD50" s="3504" t="s">
        <v>3496</v>
      </c>
      <c r="BE50" s="3504"/>
      <c r="BF50" s="3504"/>
      <c r="BG50" s="3504"/>
      <c r="BH50" s="3504"/>
      <c r="BI50" s="3504"/>
      <c r="BJ50" s="3504"/>
      <c r="BK50" s="3504"/>
      <c r="BL50" s="3504"/>
      <c r="BM50" s="3504"/>
      <c r="BN50" s="3504"/>
      <c r="BO50" s="3504"/>
      <c r="BP50" s="3504"/>
      <c r="BQ50" s="3504"/>
      <c r="BR50" s="3504"/>
      <c r="BS50" s="3504"/>
      <c r="BT50" s="3504"/>
      <c r="BU50" s="3504"/>
      <c r="BV50" s="3504"/>
      <c r="BW50" s="3504"/>
      <c r="BX50" s="3504"/>
      <c r="BY50" s="3504"/>
      <c r="BZ50" s="3504"/>
      <c r="CA50" s="3504"/>
      <c r="CB50" s="3504"/>
      <c r="CC50" s="3504"/>
      <c r="CD50" s="3504"/>
      <c r="CE50" s="3504"/>
      <c r="CF50" s="3504"/>
      <c r="CG50" s="3743"/>
      <c r="CH50" s="3743"/>
      <c r="CI50" s="3743"/>
      <c r="CJ50" s="3743"/>
      <c r="CK50" s="3475"/>
      <c r="CL50" s="439"/>
      <c r="CM50" s="439"/>
      <c r="CN50" s="439"/>
      <c r="CO50" s="439"/>
      <c r="CP50" s="439"/>
      <c r="CQ50" s="439"/>
      <c r="CR50" s="439"/>
      <c r="CS50" s="439"/>
      <c r="CT50" s="439"/>
      <c r="CU50" s="439"/>
      <c r="CV50" s="439"/>
      <c r="CW50" s="439"/>
      <c r="CX50" s="439"/>
      <c r="CY50" s="439"/>
      <c r="CZ50" s="439"/>
      <c r="DA50" s="439"/>
      <c r="DB50" s="439"/>
    </row>
    <row r="51" spans="1:106" ht="6.75" customHeight="1">
      <c r="A51" s="3473"/>
      <c r="B51" s="3473"/>
      <c r="C51" s="3473"/>
      <c r="D51" s="3473"/>
      <c r="E51" s="3473"/>
      <c r="F51" s="3473"/>
      <c r="G51" s="3473"/>
      <c r="H51" s="3484" t="s">
        <v>3495</v>
      </c>
      <c r="I51" s="3484"/>
      <c r="J51" s="3484"/>
      <c r="K51" s="3484"/>
      <c r="L51" s="3484"/>
      <c r="M51" s="3484"/>
      <c r="N51" s="3484"/>
      <c r="O51" s="3484"/>
      <c r="P51" s="3484"/>
      <c r="Q51" s="3484"/>
      <c r="R51" s="3484"/>
      <c r="S51" s="3484"/>
      <c r="T51" s="3484"/>
      <c r="U51" s="3484"/>
      <c r="V51" s="3484"/>
      <c r="W51" s="3484"/>
      <c r="X51" s="3484"/>
      <c r="Y51" s="3484"/>
      <c r="Z51" s="3484"/>
      <c r="AA51" s="3484"/>
      <c r="AB51" s="3484"/>
      <c r="AC51" s="3484"/>
      <c r="AD51" s="3484"/>
      <c r="AE51" s="3484"/>
      <c r="AF51" s="3484"/>
      <c r="AG51" s="3484"/>
      <c r="AH51" s="3484"/>
      <c r="AI51" s="3484"/>
      <c r="AJ51" s="3484"/>
      <c r="AK51" s="3484"/>
      <c r="AL51" s="3484"/>
      <c r="AM51" s="3484"/>
      <c r="AN51" s="3484"/>
      <c r="AO51" s="3484"/>
      <c r="AP51" s="3484"/>
      <c r="AQ51" s="3484"/>
      <c r="AR51" s="3484"/>
      <c r="AS51" s="3484"/>
      <c r="AT51" s="3484"/>
      <c r="AU51" s="3484"/>
      <c r="AV51" s="3484"/>
      <c r="AW51" s="3484"/>
      <c r="AX51" s="3484"/>
      <c r="AY51" s="3484"/>
      <c r="AZ51" s="3484"/>
      <c r="BA51" s="3484"/>
      <c r="BB51" s="3484"/>
      <c r="BC51" s="3484"/>
      <c r="BD51" s="3508"/>
      <c r="BE51" s="3508"/>
      <c r="BF51" s="3508"/>
      <c r="BG51" s="3508"/>
      <c r="BH51" s="3508"/>
      <c r="BI51" s="3508"/>
      <c r="BJ51" s="3508"/>
      <c r="BK51" s="3508"/>
      <c r="BL51" s="3508"/>
      <c r="BM51" s="3508"/>
      <c r="BN51" s="3508"/>
      <c r="BO51" s="3508"/>
      <c r="BP51" s="3508"/>
      <c r="BQ51" s="3508"/>
      <c r="BR51" s="3508"/>
      <c r="BS51" s="3508"/>
      <c r="BT51" s="3508"/>
      <c r="BU51" s="3508"/>
      <c r="BV51" s="3508"/>
      <c r="BW51" s="3508"/>
      <c r="BX51" s="3508"/>
      <c r="BY51" s="3508"/>
      <c r="BZ51" s="3508"/>
      <c r="CA51" s="3508"/>
      <c r="CB51" s="3508"/>
      <c r="CC51" s="3508"/>
      <c r="CD51" s="3508"/>
      <c r="CE51" s="3508"/>
      <c r="CF51" s="3508"/>
      <c r="CG51" s="3743"/>
      <c r="CH51" s="3743"/>
      <c r="CI51" s="3743"/>
      <c r="CJ51" s="3743"/>
      <c r="CK51" s="3475"/>
      <c r="CL51" s="439"/>
      <c r="CM51" s="439"/>
      <c r="CN51" s="439"/>
      <c r="CO51" s="439"/>
      <c r="CP51" s="439"/>
      <c r="CQ51" s="439"/>
      <c r="CR51" s="439"/>
      <c r="CS51" s="439"/>
      <c r="CT51" s="439"/>
      <c r="CU51" s="439"/>
      <c r="CV51" s="439"/>
      <c r="CW51" s="439"/>
      <c r="CX51" s="439"/>
      <c r="CY51" s="439"/>
      <c r="CZ51" s="439"/>
      <c r="DA51" s="439"/>
      <c r="DB51" s="439"/>
    </row>
    <row r="52" spans="1:106" ht="6.75" customHeight="1">
      <c r="A52" s="3473"/>
      <c r="B52" s="3473"/>
      <c r="C52" s="3473"/>
      <c r="D52" s="3473"/>
      <c r="E52" s="3473"/>
      <c r="F52" s="3473"/>
      <c r="G52" s="3473"/>
      <c r="H52" s="3485" t="s">
        <v>3494</v>
      </c>
      <c r="I52" s="3485"/>
      <c r="J52" s="3485"/>
      <c r="K52" s="3485"/>
      <c r="L52" s="3485"/>
      <c r="M52" s="3485"/>
      <c r="N52" s="3485"/>
      <c r="O52" s="3485"/>
      <c r="P52" s="3485"/>
      <c r="Q52" s="3485"/>
      <c r="R52" s="3485"/>
      <c r="S52" s="3485"/>
      <c r="T52" s="3485"/>
      <c r="U52" s="3485"/>
      <c r="V52" s="3485"/>
      <c r="W52" s="3485"/>
      <c r="X52" s="3485"/>
      <c r="Y52" s="3485"/>
      <c r="Z52" s="3485"/>
      <c r="AA52" s="3485"/>
      <c r="AB52" s="3485"/>
      <c r="AC52" s="3485"/>
      <c r="AD52" s="3485"/>
      <c r="AE52" s="3485"/>
      <c r="AF52" s="3485"/>
      <c r="AG52" s="3485"/>
      <c r="AH52" s="3485"/>
      <c r="AI52" s="3485"/>
      <c r="AJ52" s="3485"/>
      <c r="AK52" s="3485"/>
      <c r="AL52" s="3485"/>
      <c r="AM52" s="3485"/>
      <c r="AN52" s="3485"/>
      <c r="AO52" s="3485"/>
      <c r="AP52" s="3485"/>
      <c r="AQ52" s="3485"/>
      <c r="AR52" s="3485"/>
      <c r="AS52" s="3485"/>
      <c r="AT52" s="3485"/>
      <c r="AU52" s="3485"/>
      <c r="AV52" s="3485"/>
      <c r="AW52" s="3485"/>
      <c r="AX52" s="3485"/>
      <c r="AY52" s="3485"/>
      <c r="AZ52" s="3485"/>
      <c r="BA52" s="3485"/>
      <c r="BB52" s="3485"/>
      <c r="BC52" s="3485"/>
      <c r="BD52" s="3486" t="s">
        <v>3493</v>
      </c>
      <c r="BE52" s="3487"/>
      <c r="BF52" s="3487"/>
      <c r="BG52" s="3487"/>
      <c r="BH52" s="3487"/>
      <c r="BI52" s="3487"/>
      <c r="BJ52" s="3487"/>
      <c r="BK52" s="3487"/>
      <c r="BL52" s="3487"/>
      <c r="BM52" s="3487"/>
      <c r="BN52" s="3487"/>
      <c r="BO52" s="3487"/>
      <c r="BP52" s="3487"/>
      <c r="BQ52" s="3487"/>
      <c r="BR52" s="3488"/>
      <c r="BS52" s="3509"/>
      <c r="BT52" s="3510"/>
      <c r="BU52" s="3510"/>
      <c r="BV52" s="3510"/>
      <c r="BW52" s="3510"/>
      <c r="BX52" s="3510"/>
      <c r="BY52" s="3510"/>
      <c r="BZ52" s="3510"/>
      <c r="CA52" s="3510"/>
      <c r="CB52" s="3510"/>
      <c r="CC52" s="3510"/>
      <c r="CD52" s="3510"/>
      <c r="CE52" s="3510"/>
      <c r="CF52" s="3511"/>
      <c r="CG52" s="3743"/>
      <c r="CH52" s="3743"/>
      <c r="CI52" s="3743"/>
      <c r="CJ52" s="3743"/>
      <c r="CK52" s="3475"/>
      <c r="CL52" s="439"/>
      <c r="CM52" s="439"/>
      <c r="CN52" s="439"/>
      <c r="CO52" s="439"/>
      <c r="CP52" s="439"/>
      <c r="CQ52" s="439"/>
      <c r="CR52" s="439"/>
      <c r="CS52" s="439"/>
      <c r="CT52" s="439"/>
      <c r="CU52" s="439"/>
      <c r="CV52" s="439"/>
      <c r="CW52" s="439"/>
      <c r="CX52" s="439"/>
      <c r="CY52" s="439"/>
      <c r="CZ52" s="439"/>
      <c r="DA52" s="439"/>
      <c r="DB52" s="439"/>
    </row>
    <row r="53" spans="1:106" ht="6.75" customHeight="1">
      <c r="A53" s="3473"/>
      <c r="B53" s="3473"/>
      <c r="C53" s="3473"/>
      <c r="D53" s="3473"/>
      <c r="E53" s="3473"/>
      <c r="F53" s="3473"/>
      <c r="G53" s="3473"/>
      <c r="H53" s="3485" t="s">
        <v>3492</v>
      </c>
      <c r="I53" s="3485"/>
      <c r="J53" s="3485"/>
      <c r="K53" s="3485"/>
      <c r="L53" s="3485"/>
      <c r="M53" s="3485"/>
      <c r="N53" s="3485"/>
      <c r="O53" s="3485"/>
      <c r="P53" s="3485"/>
      <c r="Q53" s="3485"/>
      <c r="R53" s="3485"/>
      <c r="S53" s="3485"/>
      <c r="T53" s="3485"/>
      <c r="U53" s="3485"/>
      <c r="V53" s="3485"/>
      <c r="W53" s="3485"/>
      <c r="X53" s="3502"/>
      <c r="Y53" s="3502"/>
      <c r="Z53" s="3502"/>
      <c r="AA53" s="3502"/>
      <c r="AB53" s="3502" t="s">
        <v>3491</v>
      </c>
      <c r="AC53" s="3502"/>
      <c r="AD53" s="3502" t="s">
        <v>3490</v>
      </c>
      <c r="AE53" s="3502"/>
      <c r="AF53" s="3485" t="s">
        <v>118</v>
      </c>
      <c r="AG53" s="3485"/>
      <c r="AH53" s="3502"/>
      <c r="AI53" s="3502"/>
      <c r="AJ53" s="3502" t="s">
        <v>3489</v>
      </c>
      <c r="AK53" s="3502"/>
      <c r="AL53" s="3485" t="s">
        <v>88</v>
      </c>
      <c r="AM53" s="3485"/>
      <c r="AN53" s="3502"/>
      <c r="AO53" s="3502"/>
      <c r="AP53" s="3502" t="s">
        <v>3489</v>
      </c>
      <c r="AQ53" s="3502"/>
      <c r="AR53" s="3502"/>
      <c r="AS53" s="3485" t="s">
        <v>3488</v>
      </c>
      <c r="AT53" s="3485"/>
      <c r="AU53" s="3485"/>
      <c r="AV53" s="3485"/>
      <c r="AW53" s="3485"/>
      <c r="AX53" s="3485"/>
      <c r="AY53" s="3485"/>
      <c r="AZ53" s="3485"/>
      <c r="BA53" s="3485"/>
      <c r="BB53" s="3485"/>
      <c r="BC53" s="3485"/>
      <c r="BD53" s="3489"/>
      <c r="BE53" s="3490"/>
      <c r="BF53" s="3490"/>
      <c r="BG53" s="3490"/>
      <c r="BH53" s="3490"/>
      <c r="BI53" s="3490"/>
      <c r="BJ53" s="3490"/>
      <c r="BK53" s="3490"/>
      <c r="BL53" s="3490"/>
      <c r="BM53" s="3490"/>
      <c r="BN53" s="3490"/>
      <c r="BO53" s="3490"/>
      <c r="BP53" s="3490"/>
      <c r="BQ53" s="3490"/>
      <c r="BR53" s="3491"/>
      <c r="BS53" s="3512"/>
      <c r="BT53" s="3504"/>
      <c r="BU53" s="3504"/>
      <c r="BV53" s="3504"/>
      <c r="BW53" s="3504"/>
      <c r="BX53" s="3504"/>
      <c r="BY53" s="3504"/>
      <c r="BZ53" s="3504"/>
      <c r="CA53" s="3504"/>
      <c r="CB53" s="3504"/>
      <c r="CC53" s="3504"/>
      <c r="CD53" s="3504"/>
      <c r="CE53" s="3504"/>
      <c r="CF53" s="3513"/>
      <c r="CG53" s="3743"/>
      <c r="CH53" s="3743"/>
      <c r="CI53" s="3743"/>
      <c r="CJ53" s="3743"/>
      <c r="CK53" s="3475"/>
      <c r="CL53" s="439"/>
      <c r="CM53" s="439"/>
      <c r="CN53" s="439"/>
      <c r="CO53" s="439"/>
      <c r="CP53" s="439"/>
      <c r="CQ53" s="439"/>
      <c r="CR53" s="439"/>
      <c r="CS53" s="439"/>
      <c r="CT53" s="439"/>
      <c r="CU53" s="439"/>
      <c r="CV53" s="439"/>
      <c r="CW53" s="439"/>
      <c r="CX53" s="439"/>
      <c r="CY53" s="439"/>
      <c r="CZ53" s="439"/>
      <c r="DA53" s="439"/>
      <c r="DB53" s="439"/>
    </row>
    <row r="54" spans="1:106" ht="6.75" customHeight="1">
      <c r="A54" s="3473"/>
      <c r="B54" s="3473"/>
      <c r="C54" s="3473"/>
      <c r="D54" s="3473"/>
      <c r="E54" s="3473"/>
      <c r="F54" s="3473"/>
      <c r="G54" s="3473"/>
      <c r="H54" s="3484" t="s">
        <v>3487</v>
      </c>
      <c r="I54" s="3484"/>
      <c r="J54" s="3484"/>
      <c r="K54" s="3484"/>
      <c r="L54" s="3484"/>
      <c r="M54" s="3484"/>
      <c r="N54" s="3484"/>
      <c r="O54" s="3484"/>
      <c r="P54" s="3484"/>
      <c r="Q54" s="3484"/>
      <c r="R54" s="3484"/>
      <c r="S54" s="3484"/>
      <c r="T54" s="3484"/>
      <c r="U54" s="3484"/>
      <c r="V54" s="3484"/>
      <c r="W54" s="3484"/>
      <c r="X54" s="3484"/>
      <c r="Y54" s="3484"/>
      <c r="Z54" s="3484"/>
      <c r="AA54" s="3484"/>
      <c r="AB54" s="3484"/>
      <c r="AC54" s="3484"/>
      <c r="AD54" s="3484"/>
      <c r="AE54" s="3484"/>
      <c r="AF54" s="3484"/>
      <c r="AG54" s="3484"/>
      <c r="AH54" s="3484"/>
      <c r="AI54" s="3484"/>
      <c r="AJ54" s="3484"/>
      <c r="AK54" s="3484"/>
      <c r="AL54" s="3484"/>
      <c r="AM54" s="3484"/>
      <c r="AN54" s="3484"/>
      <c r="AO54" s="3484"/>
      <c r="AP54" s="3484"/>
      <c r="AQ54" s="3484"/>
      <c r="AR54" s="3484"/>
      <c r="AS54" s="3484"/>
      <c r="AT54" s="3484"/>
      <c r="AU54" s="3484"/>
      <c r="AV54" s="3484"/>
      <c r="AW54" s="3484"/>
      <c r="AX54" s="3484"/>
      <c r="AY54" s="3484"/>
      <c r="AZ54" s="3484"/>
      <c r="BA54" s="3484"/>
      <c r="BB54" s="3484"/>
      <c r="BC54" s="3484"/>
      <c r="BD54" s="3492"/>
      <c r="BE54" s="3493"/>
      <c r="BF54" s="3493"/>
      <c r="BG54" s="3493"/>
      <c r="BH54" s="3493"/>
      <c r="BI54" s="3493"/>
      <c r="BJ54" s="3493"/>
      <c r="BK54" s="3493"/>
      <c r="BL54" s="3493"/>
      <c r="BM54" s="3493"/>
      <c r="BN54" s="3493"/>
      <c r="BO54" s="3493"/>
      <c r="BP54" s="3493"/>
      <c r="BQ54" s="3493"/>
      <c r="BR54" s="3494"/>
      <c r="BS54" s="3512"/>
      <c r="BT54" s="3504"/>
      <c r="BU54" s="3504"/>
      <c r="BV54" s="3504"/>
      <c r="BW54" s="3504"/>
      <c r="BX54" s="3504"/>
      <c r="BY54" s="3504"/>
      <c r="BZ54" s="3504"/>
      <c r="CA54" s="3504"/>
      <c r="CB54" s="3504"/>
      <c r="CC54" s="3504"/>
      <c r="CD54" s="3504"/>
      <c r="CE54" s="3504"/>
      <c r="CF54" s="3513"/>
      <c r="CG54" s="3743"/>
      <c r="CH54" s="3743"/>
      <c r="CI54" s="3743"/>
      <c r="CJ54" s="3743"/>
      <c r="CK54" s="3475"/>
      <c r="CL54" s="439"/>
      <c r="CM54" s="439"/>
      <c r="CN54" s="439"/>
      <c r="CO54" s="439"/>
      <c r="CP54" s="439"/>
      <c r="CQ54" s="439"/>
      <c r="CR54" s="439"/>
      <c r="CS54" s="439"/>
      <c r="CT54" s="439"/>
      <c r="CU54" s="439"/>
      <c r="CV54" s="439"/>
      <c r="CW54" s="439"/>
      <c r="CX54" s="439"/>
      <c r="CY54" s="439"/>
      <c r="CZ54" s="439"/>
      <c r="DA54" s="439"/>
      <c r="DB54" s="439"/>
    </row>
    <row r="55" spans="1:106" ht="6.75" customHeight="1">
      <c r="A55" s="3473"/>
      <c r="B55" s="3473"/>
      <c r="C55" s="3473"/>
      <c r="D55" s="3473"/>
      <c r="E55" s="3473"/>
      <c r="F55" s="3473"/>
      <c r="G55" s="3473"/>
      <c r="H55" s="3485" t="s">
        <v>3486</v>
      </c>
      <c r="I55" s="3485"/>
      <c r="J55" s="3485"/>
      <c r="K55" s="3485"/>
      <c r="L55" s="3485"/>
      <c r="M55" s="3485"/>
      <c r="N55" s="3485"/>
      <c r="O55" s="3485"/>
      <c r="P55" s="3485"/>
      <c r="Q55" s="3485"/>
      <c r="R55" s="3485"/>
      <c r="S55" s="3485"/>
      <c r="T55" s="3485"/>
      <c r="U55" s="3485"/>
      <c r="V55" s="3485"/>
      <c r="W55" s="3485"/>
      <c r="X55" s="3485"/>
      <c r="Y55" s="3485"/>
      <c r="Z55" s="3485"/>
      <c r="AA55" s="3485"/>
      <c r="AB55" s="3485"/>
      <c r="AC55" s="3485"/>
      <c r="AD55" s="3485"/>
      <c r="AE55" s="3485"/>
      <c r="AF55" s="3485"/>
      <c r="AG55" s="3485"/>
      <c r="AH55" s="3485"/>
      <c r="AI55" s="3485"/>
      <c r="AJ55" s="3485"/>
      <c r="AK55" s="3485"/>
      <c r="AL55" s="3485"/>
      <c r="AM55" s="3485"/>
      <c r="AN55" s="3485"/>
      <c r="AO55" s="3485"/>
      <c r="AP55" s="3485"/>
      <c r="AQ55" s="3485"/>
      <c r="AR55" s="3485"/>
      <c r="AS55" s="3485"/>
      <c r="AT55" s="3485"/>
      <c r="AU55" s="3485"/>
      <c r="AV55" s="3485"/>
      <c r="AW55" s="3485"/>
      <c r="AX55" s="3485"/>
      <c r="AY55" s="3485"/>
      <c r="AZ55" s="3485"/>
      <c r="BA55" s="3485"/>
      <c r="BB55" s="3485"/>
      <c r="BC55" s="3485"/>
      <c r="BD55" s="3486" t="s">
        <v>3485</v>
      </c>
      <c r="BE55" s="3487"/>
      <c r="BF55" s="3487"/>
      <c r="BG55" s="3487"/>
      <c r="BH55" s="3487"/>
      <c r="BI55" s="3487"/>
      <c r="BJ55" s="3487"/>
      <c r="BK55" s="3487"/>
      <c r="BL55" s="3487"/>
      <c r="BM55" s="3487"/>
      <c r="BN55" s="3487"/>
      <c r="BO55" s="3487"/>
      <c r="BP55" s="3487"/>
      <c r="BQ55" s="3487"/>
      <c r="BR55" s="3488"/>
      <c r="BS55" s="3512"/>
      <c r="BT55" s="3504"/>
      <c r="BU55" s="3504"/>
      <c r="BV55" s="3504"/>
      <c r="BW55" s="3504"/>
      <c r="BX55" s="3504"/>
      <c r="BY55" s="3504"/>
      <c r="BZ55" s="3504"/>
      <c r="CA55" s="3504"/>
      <c r="CB55" s="3504"/>
      <c r="CC55" s="3504"/>
      <c r="CD55" s="3504"/>
      <c r="CE55" s="3504"/>
      <c r="CF55" s="3513"/>
      <c r="CG55" s="3743"/>
      <c r="CH55" s="3743"/>
      <c r="CI55" s="3743"/>
      <c r="CJ55" s="3743"/>
      <c r="CK55" s="3475"/>
      <c r="CL55" s="439"/>
      <c r="CM55" s="439"/>
      <c r="CN55" s="439"/>
      <c r="CO55" s="439"/>
      <c r="CP55" s="439"/>
      <c r="CQ55" s="439"/>
      <c r="CR55" s="439"/>
      <c r="CS55" s="439"/>
      <c r="CT55" s="439"/>
      <c r="CU55" s="439"/>
      <c r="CV55" s="439"/>
      <c r="CW55" s="439"/>
      <c r="CX55" s="439"/>
      <c r="CY55" s="439"/>
      <c r="CZ55" s="439"/>
      <c r="DA55" s="439"/>
      <c r="DB55" s="439"/>
    </row>
    <row r="56" spans="1:106" ht="6.75" customHeight="1">
      <c r="A56" s="3473"/>
      <c r="B56" s="3473"/>
      <c r="C56" s="3495" t="s">
        <v>3484</v>
      </c>
      <c r="D56" s="3495"/>
      <c r="E56" s="3495"/>
      <c r="F56" s="3495"/>
      <c r="G56" s="3495"/>
      <c r="H56" s="3495"/>
      <c r="I56" s="3495"/>
      <c r="J56" s="3495"/>
      <c r="K56" s="3495"/>
      <c r="L56" s="3495"/>
      <c r="M56" s="3495"/>
      <c r="N56" s="3495"/>
      <c r="O56" s="3495"/>
      <c r="P56" s="3495"/>
      <c r="Q56" s="3495"/>
      <c r="R56" s="3495"/>
      <c r="S56" s="3495"/>
      <c r="T56" s="3495"/>
      <c r="U56" s="3495"/>
      <c r="V56" s="3495"/>
      <c r="W56" s="3495"/>
      <c r="X56" s="3495"/>
      <c r="Y56" s="3495"/>
      <c r="Z56" s="3495"/>
      <c r="AA56" s="3495"/>
      <c r="AB56" s="3495"/>
      <c r="AC56" s="3495"/>
      <c r="AD56" s="3495"/>
      <c r="AE56" s="3495"/>
      <c r="AF56" s="3495"/>
      <c r="AG56" s="3495"/>
      <c r="AH56" s="3495"/>
      <c r="AI56" s="3495"/>
      <c r="AJ56" s="3495"/>
      <c r="AK56" s="3495"/>
      <c r="AL56" s="3495"/>
      <c r="AM56" s="3495"/>
      <c r="AN56" s="3495"/>
      <c r="AO56" s="3495"/>
      <c r="AP56" s="3495"/>
      <c r="AQ56" s="3495"/>
      <c r="AR56" s="3495"/>
      <c r="AS56" s="3495"/>
      <c r="AT56" s="3495"/>
      <c r="AU56" s="3495"/>
      <c r="AV56" s="3495"/>
      <c r="AW56" s="3495"/>
      <c r="AX56" s="3495"/>
      <c r="AY56" s="3495"/>
      <c r="AZ56" s="3495"/>
      <c r="BA56" s="3495"/>
      <c r="BB56" s="3495"/>
      <c r="BC56" s="3495"/>
      <c r="BD56" s="3489"/>
      <c r="BE56" s="3490"/>
      <c r="BF56" s="3490"/>
      <c r="BG56" s="3490"/>
      <c r="BH56" s="3490"/>
      <c r="BI56" s="3490"/>
      <c r="BJ56" s="3490"/>
      <c r="BK56" s="3490"/>
      <c r="BL56" s="3490"/>
      <c r="BM56" s="3490"/>
      <c r="BN56" s="3490"/>
      <c r="BO56" s="3490"/>
      <c r="BP56" s="3490"/>
      <c r="BQ56" s="3490"/>
      <c r="BR56" s="3491"/>
      <c r="BS56" s="3512"/>
      <c r="BT56" s="3504"/>
      <c r="BU56" s="3504"/>
      <c r="BV56" s="3504"/>
      <c r="BW56" s="3504"/>
      <c r="BX56" s="3504"/>
      <c r="BY56" s="3504"/>
      <c r="BZ56" s="3504"/>
      <c r="CA56" s="3504"/>
      <c r="CB56" s="3504"/>
      <c r="CC56" s="3504"/>
      <c r="CD56" s="3504"/>
      <c r="CE56" s="3504"/>
      <c r="CF56" s="3513"/>
      <c r="CG56" s="3743"/>
      <c r="CH56" s="3743"/>
      <c r="CI56" s="3743"/>
      <c r="CJ56" s="3743"/>
      <c r="CK56" s="3475"/>
      <c r="CL56" s="439"/>
      <c r="CM56" s="439"/>
      <c r="CN56" s="439"/>
      <c r="CO56" s="439"/>
      <c r="CP56" s="439"/>
      <c r="CQ56" s="439"/>
      <c r="CR56" s="439"/>
      <c r="CS56" s="439"/>
      <c r="CT56" s="439"/>
      <c r="CU56" s="439"/>
      <c r="CV56" s="439"/>
      <c r="CW56" s="439"/>
      <c r="CX56" s="439"/>
      <c r="CY56" s="439"/>
      <c r="CZ56" s="439"/>
      <c r="DA56" s="439"/>
      <c r="DB56" s="439"/>
    </row>
    <row r="57" spans="1:106" ht="2.25" customHeight="1">
      <c r="A57" s="3473"/>
      <c r="B57" s="3473"/>
      <c r="C57" s="3495"/>
      <c r="D57" s="3495"/>
      <c r="E57" s="3495"/>
      <c r="F57" s="3495"/>
      <c r="G57" s="3495"/>
      <c r="H57" s="3495"/>
      <c r="I57" s="3495"/>
      <c r="J57" s="3495"/>
      <c r="K57" s="3495"/>
      <c r="L57" s="3495"/>
      <c r="M57" s="3495"/>
      <c r="N57" s="3495"/>
      <c r="O57" s="3495"/>
      <c r="P57" s="3495"/>
      <c r="Q57" s="3495"/>
      <c r="R57" s="3495"/>
      <c r="S57" s="3495"/>
      <c r="T57" s="3495"/>
      <c r="U57" s="3495"/>
      <c r="V57" s="3495"/>
      <c r="W57" s="3495"/>
      <c r="X57" s="3495"/>
      <c r="Y57" s="3495"/>
      <c r="Z57" s="3495"/>
      <c r="AA57" s="3495"/>
      <c r="AB57" s="3495"/>
      <c r="AC57" s="3495"/>
      <c r="AD57" s="3495"/>
      <c r="AE57" s="3495"/>
      <c r="AF57" s="3495"/>
      <c r="AG57" s="3495"/>
      <c r="AH57" s="3495"/>
      <c r="AI57" s="3495"/>
      <c r="AJ57" s="3495"/>
      <c r="AK57" s="3495"/>
      <c r="AL57" s="3495"/>
      <c r="AM57" s="3495"/>
      <c r="AN57" s="3495"/>
      <c r="AO57" s="3495"/>
      <c r="AP57" s="3495"/>
      <c r="AQ57" s="3495"/>
      <c r="AR57" s="3495"/>
      <c r="AS57" s="3495"/>
      <c r="AT57" s="3495"/>
      <c r="AU57" s="3495"/>
      <c r="AV57" s="3495"/>
      <c r="AW57" s="3495"/>
      <c r="AX57" s="3495"/>
      <c r="AY57" s="3495"/>
      <c r="AZ57" s="3495"/>
      <c r="BA57" s="3495"/>
      <c r="BB57" s="3495"/>
      <c r="BC57" s="3495"/>
      <c r="BD57" s="3489"/>
      <c r="BE57" s="3490"/>
      <c r="BF57" s="3490"/>
      <c r="BG57" s="3490"/>
      <c r="BH57" s="3490"/>
      <c r="BI57" s="3490"/>
      <c r="BJ57" s="3490"/>
      <c r="BK57" s="3490"/>
      <c r="BL57" s="3490"/>
      <c r="BM57" s="3490"/>
      <c r="BN57" s="3490"/>
      <c r="BO57" s="3490"/>
      <c r="BP57" s="3490"/>
      <c r="BQ57" s="3490"/>
      <c r="BR57" s="3491"/>
      <c r="BS57" s="3512"/>
      <c r="BT57" s="3504"/>
      <c r="BU57" s="3504"/>
      <c r="BV57" s="3504"/>
      <c r="BW57" s="3504"/>
      <c r="BX57" s="3504"/>
      <c r="BY57" s="3504"/>
      <c r="BZ57" s="3504"/>
      <c r="CA57" s="3504"/>
      <c r="CB57" s="3504"/>
      <c r="CC57" s="3504"/>
      <c r="CD57" s="3504"/>
      <c r="CE57" s="3504"/>
      <c r="CF57" s="3513"/>
      <c r="CG57" s="3743"/>
      <c r="CH57" s="3743"/>
      <c r="CI57" s="3743"/>
      <c r="CJ57" s="3743"/>
      <c r="CK57" s="3475"/>
      <c r="CL57" s="439"/>
      <c r="CM57" s="439"/>
      <c r="CN57" s="439"/>
      <c r="CO57" s="439"/>
      <c r="CP57" s="439"/>
      <c r="CQ57" s="439"/>
      <c r="CR57" s="439"/>
      <c r="CS57" s="439"/>
      <c r="CT57" s="439"/>
      <c r="CU57" s="439"/>
      <c r="CV57" s="439"/>
      <c r="CW57" s="439"/>
      <c r="CX57" s="439"/>
      <c r="CY57" s="439"/>
      <c r="CZ57" s="439"/>
      <c r="DA57" s="439"/>
      <c r="DB57" s="439"/>
    </row>
    <row r="58" spans="1:106" ht="22.5" customHeight="1">
      <c r="A58" s="3473"/>
      <c r="B58" s="3473"/>
      <c r="C58" s="3496" t="s">
        <v>3483</v>
      </c>
      <c r="D58" s="3497"/>
      <c r="E58" s="3497"/>
      <c r="F58" s="3497"/>
      <c r="G58" s="3497"/>
      <c r="H58" s="3497"/>
      <c r="I58" s="3497"/>
      <c r="J58" s="3497"/>
      <c r="K58" s="3497"/>
      <c r="L58" s="3497"/>
      <c r="M58" s="3498"/>
      <c r="N58" s="3476" t="s">
        <v>3482</v>
      </c>
      <c r="O58" s="3477"/>
      <c r="P58" s="3477"/>
      <c r="Q58" s="3477"/>
      <c r="R58" s="3477"/>
      <c r="S58" s="3477"/>
      <c r="T58" s="3478"/>
      <c r="U58" s="3476" t="s">
        <v>3481</v>
      </c>
      <c r="V58" s="3477"/>
      <c r="W58" s="3477"/>
      <c r="X58" s="3477"/>
      <c r="Y58" s="3477"/>
      <c r="Z58" s="3477"/>
      <c r="AA58" s="3478"/>
      <c r="AB58" s="3476" t="s">
        <v>240</v>
      </c>
      <c r="AC58" s="3477"/>
      <c r="AD58" s="3477"/>
      <c r="AE58" s="3477"/>
      <c r="AF58" s="3477"/>
      <c r="AG58" s="3477"/>
      <c r="AH58" s="3477"/>
      <c r="AI58" s="3477"/>
      <c r="AJ58" s="3478"/>
      <c r="AK58" s="3479" t="s">
        <v>3480</v>
      </c>
      <c r="AL58" s="3480"/>
      <c r="AM58" s="3481" t="s">
        <v>3478</v>
      </c>
      <c r="AN58" s="3482"/>
      <c r="AO58" s="3482"/>
      <c r="AP58" s="3482"/>
      <c r="AQ58" s="3482"/>
      <c r="AR58" s="3482"/>
      <c r="AS58" s="3482"/>
      <c r="AT58" s="3482"/>
      <c r="AU58" s="3482"/>
      <c r="AV58" s="3482"/>
      <c r="AW58" s="3482"/>
      <c r="AX58" s="3482"/>
      <c r="AY58" s="3482"/>
      <c r="AZ58" s="3482"/>
      <c r="BA58" s="3482"/>
      <c r="BB58" s="3482"/>
      <c r="BC58" s="3483"/>
      <c r="BD58" s="3489"/>
      <c r="BE58" s="3490"/>
      <c r="BF58" s="3490"/>
      <c r="BG58" s="3490"/>
      <c r="BH58" s="3490"/>
      <c r="BI58" s="3490"/>
      <c r="BJ58" s="3490"/>
      <c r="BK58" s="3490"/>
      <c r="BL58" s="3490"/>
      <c r="BM58" s="3490"/>
      <c r="BN58" s="3490"/>
      <c r="BO58" s="3490"/>
      <c r="BP58" s="3490"/>
      <c r="BQ58" s="3490"/>
      <c r="BR58" s="3491"/>
      <c r="BS58" s="3512"/>
      <c r="BT58" s="3504"/>
      <c r="BU58" s="3504"/>
      <c r="BV58" s="3504"/>
      <c r="BW58" s="3504"/>
      <c r="BX58" s="3504"/>
      <c r="BY58" s="3504"/>
      <c r="BZ58" s="3504"/>
      <c r="CA58" s="3504"/>
      <c r="CB58" s="3504"/>
      <c r="CC58" s="3504"/>
      <c r="CD58" s="3504"/>
      <c r="CE58" s="3504"/>
      <c r="CF58" s="3513"/>
      <c r="CG58" s="3743"/>
      <c r="CH58" s="3743"/>
      <c r="CI58" s="3743"/>
      <c r="CJ58" s="3743"/>
      <c r="CK58" s="3475"/>
      <c r="CL58" s="439"/>
      <c r="CM58" s="439"/>
      <c r="CN58" s="439"/>
      <c r="CO58" s="439"/>
      <c r="CP58" s="439"/>
      <c r="CQ58" s="439"/>
      <c r="CR58" s="439"/>
      <c r="CS58" s="439"/>
      <c r="CT58" s="439"/>
      <c r="CU58" s="439"/>
      <c r="CV58" s="439"/>
      <c r="CW58" s="439"/>
      <c r="CX58" s="439"/>
      <c r="CY58" s="439"/>
      <c r="CZ58" s="439"/>
      <c r="DA58" s="439"/>
      <c r="DB58" s="439"/>
    </row>
    <row r="59" spans="1:106" ht="22.5" customHeight="1">
      <c r="A59" s="3473"/>
      <c r="B59" s="3473"/>
      <c r="C59" s="3499"/>
      <c r="D59" s="3500"/>
      <c r="E59" s="3500"/>
      <c r="F59" s="3500"/>
      <c r="G59" s="3500"/>
      <c r="H59" s="3500"/>
      <c r="I59" s="3500"/>
      <c r="J59" s="3500"/>
      <c r="K59" s="3500"/>
      <c r="L59" s="3500"/>
      <c r="M59" s="3501"/>
      <c r="N59" s="3476"/>
      <c r="O59" s="3477"/>
      <c r="P59" s="3477"/>
      <c r="Q59" s="3477"/>
      <c r="R59" s="3477"/>
      <c r="S59" s="3477"/>
      <c r="T59" s="3478"/>
      <c r="U59" s="3476"/>
      <c r="V59" s="3477"/>
      <c r="W59" s="3477"/>
      <c r="X59" s="3477"/>
      <c r="Y59" s="3477"/>
      <c r="Z59" s="3477"/>
      <c r="AA59" s="3478"/>
      <c r="AB59" s="3476"/>
      <c r="AC59" s="3477"/>
      <c r="AD59" s="3477"/>
      <c r="AE59" s="3477"/>
      <c r="AF59" s="3477"/>
      <c r="AG59" s="3477"/>
      <c r="AH59" s="3477"/>
      <c r="AI59" s="3477"/>
      <c r="AJ59" s="3478"/>
      <c r="AK59" s="3479" t="s">
        <v>3479</v>
      </c>
      <c r="AL59" s="3480"/>
      <c r="AM59" s="3481" t="s">
        <v>3478</v>
      </c>
      <c r="AN59" s="3482"/>
      <c r="AO59" s="3482"/>
      <c r="AP59" s="3482"/>
      <c r="AQ59" s="3482"/>
      <c r="AR59" s="3482"/>
      <c r="AS59" s="3482"/>
      <c r="AT59" s="3482"/>
      <c r="AU59" s="3482"/>
      <c r="AV59" s="3482"/>
      <c r="AW59" s="3482"/>
      <c r="AX59" s="3482"/>
      <c r="AY59" s="3482"/>
      <c r="AZ59" s="3482"/>
      <c r="BA59" s="3482"/>
      <c r="BB59" s="3482"/>
      <c r="BC59" s="3483"/>
      <c r="BD59" s="3492"/>
      <c r="BE59" s="3493"/>
      <c r="BF59" s="3493"/>
      <c r="BG59" s="3493"/>
      <c r="BH59" s="3493"/>
      <c r="BI59" s="3493"/>
      <c r="BJ59" s="3493"/>
      <c r="BK59" s="3493"/>
      <c r="BL59" s="3493"/>
      <c r="BM59" s="3493"/>
      <c r="BN59" s="3493"/>
      <c r="BO59" s="3493"/>
      <c r="BP59" s="3493"/>
      <c r="BQ59" s="3493"/>
      <c r="BR59" s="3494"/>
      <c r="BS59" s="3514"/>
      <c r="BT59" s="3508"/>
      <c r="BU59" s="3508"/>
      <c r="BV59" s="3508"/>
      <c r="BW59" s="3508"/>
      <c r="BX59" s="3508"/>
      <c r="BY59" s="3508"/>
      <c r="BZ59" s="3508"/>
      <c r="CA59" s="3508"/>
      <c r="CB59" s="3508"/>
      <c r="CC59" s="3508"/>
      <c r="CD59" s="3508"/>
      <c r="CE59" s="3508"/>
      <c r="CF59" s="3515"/>
      <c r="CG59" s="3743"/>
      <c r="CH59" s="3743"/>
      <c r="CI59" s="3743"/>
      <c r="CJ59" s="3743"/>
      <c r="CK59" s="3475"/>
      <c r="CL59" s="439"/>
      <c r="CM59" s="439"/>
      <c r="CN59" s="439"/>
      <c r="CO59" s="439"/>
      <c r="CP59" s="439"/>
      <c r="CQ59" s="439"/>
      <c r="CR59" s="439"/>
      <c r="CS59" s="439"/>
      <c r="CT59" s="439"/>
      <c r="CU59" s="439"/>
      <c r="CV59" s="439"/>
      <c r="CW59" s="439"/>
      <c r="CX59" s="439"/>
      <c r="CY59" s="439"/>
      <c r="CZ59" s="439"/>
      <c r="DA59" s="439"/>
      <c r="DB59" s="439"/>
    </row>
    <row r="60" spans="1:106" ht="15" customHeight="1">
      <c r="A60" s="3473"/>
      <c r="B60" s="3473"/>
      <c r="C60" s="3474"/>
      <c r="D60" s="3474"/>
      <c r="E60" s="3474"/>
      <c r="F60" s="3474"/>
      <c r="G60" s="3474"/>
      <c r="H60" s="3474"/>
      <c r="I60" s="3474"/>
      <c r="J60" s="3474"/>
      <c r="K60" s="3474"/>
      <c r="L60" s="3474"/>
      <c r="M60" s="3474"/>
      <c r="N60" s="3474"/>
      <c r="O60" s="3474"/>
      <c r="P60" s="3474"/>
      <c r="Q60" s="3474"/>
      <c r="R60" s="3474"/>
      <c r="S60" s="3474"/>
      <c r="T60" s="3474"/>
      <c r="U60" s="3474"/>
      <c r="V60" s="3474"/>
      <c r="W60" s="3474"/>
      <c r="X60" s="3474"/>
      <c r="Y60" s="3474"/>
      <c r="Z60" s="3474"/>
      <c r="AA60" s="3474"/>
      <c r="AB60" s="3474"/>
      <c r="AC60" s="3474"/>
      <c r="AD60" s="3474"/>
      <c r="AE60" s="3474"/>
      <c r="AF60" s="3474"/>
      <c r="AG60" s="3474"/>
      <c r="AH60" s="3474"/>
      <c r="AI60" s="3474"/>
      <c r="AJ60" s="3474"/>
      <c r="AK60" s="3474"/>
      <c r="AL60" s="3474"/>
      <c r="AM60" s="3474"/>
      <c r="AN60" s="3474"/>
      <c r="AO60" s="3474"/>
      <c r="AP60" s="3474"/>
      <c r="AQ60" s="3474"/>
      <c r="AR60" s="3474"/>
      <c r="AS60" s="3474"/>
      <c r="AT60" s="3474"/>
      <c r="AU60" s="3474"/>
      <c r="AV60" s="3474"/>
      <c r="AW60" s="3474"/>
      <c r="AX60" s="3474"/>
      <c r="AY60" s="3474"/>
      <c r="AZ60" s="3474"/>
      <c r="BA60" s="3474"/>
      <c r="BB60" s="3474"/>
      <c r="BC60" s="3474"/>
      <c r="BD60" s="3474"/>
      <c r="BE60" s="3474"/>
      <c r="BF60" s="3474"/>
      <c r="BG60" s="3474"/>
      <c r="BH60" s="3474"/>
      <c r="BI60" s="3474"/>
      <c r="BJ60" s="3474"/>
      <c r="BK60" s="3474"/>
      <c r="BL60" s="3474"/>
      <c r="BM60" s="3474"/>
      <c r="BN60" s="3474"/>
      <c r="BO60" s="3474"/>
      <c r="BP60" s="3474"/>
      <c r="BQ60" s="3474"/>
      <c r="BR60" s="3474"/>
      <c r="BS60" s="3474"/>
      <c r="BT60" s="3474"/>
      <c r="BU60" s="3474"/>
      <c r="BV60" s="3474"/>
      <c r="BW60" s="3474"/>
      <c r="BX60" s="3474"/>
      <c r="BY60" s="3474"/>
      <c r="BZ60" s="3474"/>
      <c r="CA60" s="3474"/>
      <c r="CB60" s="3474"/>
      <c r="CC60" s="3474"/>
      <c r="CD60" s="3474"/>
      <c r="CE60" s="3474"/>
      <c r="CF60" s="3474"/>
      <c r="CG60" s="3743"/>
      <c r="CH60" s="3743"/>
      <c r="CI60" s="3743"/>
      <c r="CJ60" s="3743"/>
      <c r="CK60" s="3475"/>
      <c r="CL60" s="439"/>
      <c r="CM60" s="439"/>
      <c r="CN60" s="439"/>
      <c r="CO60" s="439"/>
      <c r="CP60" s="439"/>
      <c r="CQ60" s="439"/>
      <c r="CR60" s="439"/>
      <c r="CS60" s="439"/>
      <c r="CT60" s="439"/>
      <c r="CU60" s="439"/>
      <c r="CV60" s="439"/>
      <c r="CW60" s="439"/>
      <c r="CX60" s="439"/>
      <c r="CY60" s="439"/>
      <c r="CZ60" s="439"/>
      <c r="DA60" s="439"/>
      <c r="DB60" s="439"/>
    </row>
    <row r="61" spans="1:106" ht="15" customHeight="1">
      <c r="A61" s="3473"/>
      <c r="B61" s="3473"/>
      <c r="C61" s="3473"/>
      <c r="D61" s="3473"/>
      <c r="E61" s="3473"/>
      <c r="F61" s="3473"/>
      <c r="G61" s="3473"/>
      <c r="H61" s="3473"/>
      <c r="I61" s="3473"/>
      <c r="J61" s="3473"/>
      <c r="K61" s="3473"/>
      <c r="L61" s="3473"/>
      <c r="M61" s="3473"/>
      <c r="N61" s="3473"/>
      <c r="O61" s="3473"/>
      <c r="P61" s="3473"/>
      <c r="Q61" s="3473"/>
      <c r="R61" s="3473"/>
      <c r="S61" s="3473"/>
      <c r="T61" s="3473"/>
      <c r="U61" s="3473"/>
      <c r="V61" s="3473"/>
      <c r="W61" s="3473"/>
      <c r="X61" s="3473"/>
      <c r="Y61" s="3473"/>
      <c r="Z61" s="3473"/>
      <c r="AA61" s="3473"/>
      <c r="AB61" s="3473"/>
      <c r="AC61" s="3473"/>
      <c r="AD61" s="3473"/>
      <c r="AE61" s="3473"/>
      <c r="AF61" s="3473"/>
      <c r="AG61" s="3473"/>
      <c r="AH61" s="3473"/>
      <c r="AI61" s="3473"/>
      <c r="AJ61" s="3473"/>
      <c r="AK61" s="3473"/>
      <c r="AL61" s="3473"/>
      <c r="AM61" s="3473"/>
      <c r="AN61" s="3473"/>
      <c r="AO61" s="3473"/>
      <c r="AP61" s="3473"/>
      <c r="AQ61" s="3473"/>
      <c r="AR61" s="3473"/>
      <c r="AS61" s="3473"/>
      <c r="AT61" s="3473"/>
      <c r="AU61" s="3473"/>
      <c r="AV61" s="3473"/>
      <c r="AW61" s="3473"/>
      <c r="AX61" s="3473"/>
      <c r="AY61" s="3473"/>
      <c r="AZ61" s="3473"/>
      <c r="BA61" s="3473"/>
      <c r="BB61" s="3473"/>
      <c r="BC61" s="3473"/>
      <c r="BD61" s="3473"/>
      <c r="BE61" s="3473"/>
      <c r="BF61" s="3473"/>
      <c r="BG61" s="3473"/>
      <c r="BH61" s="3473"/>
      <c r="BI61" s="3473"/>
      <c r="BJ61" s="3473"/>
      <c r="BK61" s="3473"/>
      <c r="BL61" s="3473"/>
      <c r="BM61" s="3473"/>
      <c r="BN61" s="3473"/>
      <c r="BO61" s="3473"/>
      <c r="BP61" s="3473"/>
      <c r="BQ61" s="3473"/>
      <c r="BR61" s="3473"/>
      <c r="BS61" s="3473"/>
      <c r="BT61" s="3473"/>
      <c r="BU61" s="3473"/>
      <c r="BV61" s="3473"/>
      <c r="BW61" s="3473"/>
      <c r="BX61" s="3473"/>
      <c r="BY61" s="3473"/>
      <c r="BZ61" s="3473"/>
      <c r="CA61" s="3473"/>
      <c r="CB61" s="3473"/>
      <c r="CC61" s="3473"/>
      <c r="CD61" s="3473"/>
      <c r="CE61" s="3473"/>
      <c r="CF61" s="3473"/>
      <c r="CG61" s="3743"/>
      <c r="CH61" s="3743"/>
      <c r="CI61" s="3743"/>
      <c r="CJ61" s="3743"/>
      <c r="CK61" s="3475"/>
      <c r="CL61" s="439"/>
      <c r="CM61" s="439"/>
      <c r="CN61" s="439"/>
      <c r="CO61" s="439"/>
      <c r="CP61" s="439"/>
      <c r="CQ61" s="439"/>
      <c r="CR61" s="439"/>
      <c r="CS61" s="439"/>
      <c r="CT61" s="439"/>
      <c r="CU61" s="439"/>
      <c r="CV61" s="439"/>
      <c r="CW61" s="439"/>
      <c r="CX61" s="439"/>
      <c r="CY61" s="439"/>
      <c r="CZ61" s="439"/>
      <c r="DA61" s="439"/>
      <c r="DB61" s="439"/>
    </row>
    <row r="62" spans="1:106" ht="15" customHeight="1">
      <c r="A62" s="3473"/>
      <c r="B62" s="3473"/>
      <c r="C62" s="3473"/>
      <c r="D62" s="3473"/>
      <c r="E62" s="3473"/>
      <c r="F62" s="3473"/>
      <c r="G62" s="3473"/>
      <c r="H62" s="3473"/>
      <c r="I62" s="3473"/>
      <c r="J62" s="3473"/>
      <c r="K62" s="3473"/>
      <c r="L62" s="3473"/>
      <c r="M62" s="3473"/>
      <c r="N62" s="3473"/>
      <c r="O62" s="3473"/>
      <c r="P62" s="3473"/>
      <c r="Q62" s="3473"/>
      <c r="R62" s="3473"/>
      <c r="S62" s="3473"/>
      <c r="T62" s="3473"/>
      <c r="U62" s="3473"/>
      <c r="V62" s="3473"/>
      <c r="W62" s="3473"/>
      <c r="X62" s="3473"/>
      <c r="Y62" s="3473"/>
      <c r="Z62" s="3473"/>
      <c r="AA62" s="3473"/>
      <c r="AB62" s="3473"/>
      <c r="AC62" s="3473"/>
      <c r="AD62" s="3473"/>
      <c r="AE62" s="3473"/>
      <c r="AF62" s="3473"/>
      <c r="AG62" s="3473"/>
      <c r="AH62" s="3473"/>
      <c r="AI62" s="3473"/>
      <c r="AJ62" s="3473"/>
      <c r="AK62" s="3473"/>
      <c r="AL62" s="3473"/>
      <c r="AM62" s="3473"/>
      <c r="AN62" s="3473"/>
      <c r="AO62" s="3473"/>
      <c r="AP62" s="3473"/>
      <c r="AQ62" s="3473"/>
      <c r="AR62" s="3473"/>
      <c r="AS62" s="3473"/>
      <c r="AT62" s="3473"/>
      <c r="AU62" s="3473"/>
      <c r="AV62" s="3473"/>
      <c r="AW62" s="3473"/>
      <c r="AX62" s="3473"/>
      <c r="AY62" s="3473"/>
      <c r="AZ62" s="3473"/>
      <c r="BA62" s="3473"/>
      <c r="BB62" s="3473"/>
      <c r="BC62" s="3473"/>
      <c r="BD62" s="3473"/>
      <c r="BE62" s="3473"/>
      <c r="BF62" s="3473"/>
      <c r="BG62" s="3473"/>
      <c r="BH62" s="3473"/>
      <c r="BI62" s="3473"/>
      <c r="BJ62" s="3473"/>
      <c r="BK62" s="3473"/>
      <c r="BL62" s="3473"/>
      <c r="BM62" s="3473"/>
      <c r="BN62" s="3473"/>
      <c r="BO62" s="3473"/>
      <c r="BP62" s="3473"/>
      <c r="BQ62" s="3473"/>
      <c r="BR62" s="3473"/>
      <c r="BS62" s="3473"/>
      <c r="BT62" s="3473"/>
      <c r="BU62" s="3473"/>
      <c r="BV62" s="3473"/>
      <c r="BW62" s="3473"/>
      <c r="BX62" s="3473"/>
      <c r="BY62" s="3473"/>
      <c r="BZ62" s="3473"/>
      <c r="CA62" s="3473"/>
      <c r="CB62" s="3473"/>
      <c r="CC62" s="3473"/>
      <c r="CD62" s="3473"/>
      <c r="CE62" s="3473"/>
      <c r="CF62" s="3473"/>
      <c r="CG62" s="3743"/>
      <c r="CH62" s="3743"/>
      <c r="CI62" s="3743"/>
      <c r="CJ62" s="3743"/>
      <c r="CK62" s="3475"/>
      <c r="CL62" s="439"/>
      <c r="CM62" s="439"/>
      <c r="CN62" s="439"/>
      <c r="CO62" s="439"/>
      <c r="CP62" s="439"/>
      <c r="CQ62" s="439"/>
      <c r="CR62" s="439"/>
      <c r="CS62" s="439"/>
      <c r="CT62" s="439"/>
      <c r="CU62" s="439"/>
      <c r="CV62" s="439"/>
      <c r="CW62" s="439"/>
      <c r="CX62" s="439"/>
      <c r="CY62" s="439"/>
      <c r="CZ62" s="439"/>
      <c r="DA62" s="439"/>
      <c r="DB62" s="439"/>
    </row>
    <row r="63" spans="1:106" ht="15" customHeight="1">
      <c r="A63" s="3475"/>
      <c r="B63" s="3475"/>
      <c r="C63" s="3475"/>
      <c r="D63" s="3475"/>
      <c r="E63" s="3475"/>
      <c r="F63" s="3475"/>
      <c r="G63" s="3475"/>
      <c r="H63" s="3475"/>
      <c r="I63" s="3475"/>
      <c r="J63" s="3475"/>
      <c r="K63" s="3475"/>
      <c r="L63" s="3475"/>
      <c r="M63" s="3475"/>
      <c r="N63" s="3475"/>
      <c r="O63" s="3475"/>
      <c r="P63" s="3475"/>
      <c r="Q63" s="3475"/>
      <c r="R63" s="3475"/>
      <c r="S63" s="3475"/>
      <c r="T63" s="3475"/>
      <c r="U63" s="3475"/>
      <c r="V63" s="3475"/>
      <c r="W63" s="3475"/>
      <c r="X63" s="3475"/>
      <c r="Y63" s="3475"/>
      <c r="Z63" s="3475"/>
      <c r="AA63" s="3475"/>
      <c r="AB63" s="3475"/>
      <c r="AC63" s="3475"/>
      <c r="AD63" s="3475"/>
      <c r="AE63" s="3475"/>
      <c r="AF63" s="3475"/>
      <c r="AG63" s="3475"/>
      <c r="AH63" s="3475"/>
      <c r="AI63" s="3475"/>
      <c r="AJ63" s="3475"/>
      <c r="AK63" s="3475"/>
      <c r="AL63" s="3475"/>
      <c r="AM63" s="3475"/>
      <c r="AN63" s="3475"/>
      <c r="AO63" s="3475"/>
      <c r="AP63" s="3475"/>
      <c r="AQ63" s="3475"/>
      <c r="AR63" s="3475"/>
      <c r="AS63" s="3475"/>
      <c r="AT63" s="3475"/>
      <c r="AU63" s="3475"/>
      <c r="AV63" s="3475"/>
      <c r="AW63" s="3475"/>
      <c r="AX63" s="3475"/>
      <c r="AY63" s="3475"/>
      <c r="AZ63" s="3475"/>
      <c r="BA63" s="3475"/>
      <c r="BB63" s="3475"/>
      <c r="BC63" s="3475"/>
      <c r="BD63" s="3475"/>
      <c r="BE63" s="3475"/>
      <c r="BF63" s="3475"/>
      <c r="BG63" s="3475"/>
      <c r="BH63" s="3475"/>
      <c r="BI63" s="3475"/>
      <c r="BJ63" s="3475"/>
      <c r="BK63" s="3475"/>
      <c r="BL63" s="3475"/>
      <c r="BM63" s="3475"/>
      <c r="BN63" s="3475"/>
      <c r="BO63" s="3475"/>
      <c r="BP63" s="3475"/>
      <c r="BQ63" s="3475"/>
      <c r="BR63" s="3475"/>
      <c r="BS63" s="3475"/>
      <c r="BT63" s="3475"/>
      <c r="BU63" s="3475"/>
      <c r="BV63" s="3475"/>
      <c r="BW63" s="3475"/>
      <c r="BX63" s="3475"/>
      <c r="BY63" s="3475"/>
      <c r="BZ63" s="3475"/>
      <c r="CA63" s="3475"/>
      <c r="CB63" s="3475"/>
      <c r="CC63" s="3475"/>
      <c r="CD63" s="3475"/>
      <c r="CE63" s="3475"/>
      <c r="CF63" s="3475"/>
      <c r="CG63" s="3475"/>
      <c r="CH63" s="3475"/>
      <c r="CI63" s="3475"/>
      <c r="CJ63" s="3475"/>
      <c r="CK63" s="3475"/>
      <c r="CL63" s="439"/>
      <c r="CM63" s="439"/>
      <c r="CN63" s="439"/>
      <c r="CO63" s="439"/>
      <c r="CP63" s="439"/>
      <c r="CQ63" s="439"/>
      <c r="CR63" s="439"/>
      <c r="CS63" s="439"/>
      <c r="CT63" s="439"/>
      <c r="CU63" s="439"/>
      <c r="CV63" s="439"/>
      <c r="CW63" s="439"/>
      <c r="CX63" s="439"/>
      <c r="CY63" s="439"/>
      <c r="CZ63" s="439"/>
      <c r="DA63" s="439"/>
      <c r="DB63" s="439"/>
    </row>
  </sheetData>
  <sheetProtection algorithmName="SHA-512" hashValue="BsT1uEbbEWWTDYS5F4sxc496H7YgluByPm3cIjdoevQtdY4FyA6k4LWwQOLStjsCRbJaCLfATcVoK1aakrI29w==" saltValue="QBxtK0Tz30sgElMdXAp/lA==" spinCount="100000" sheet="1" objects="1" scenarios="1"/>
  <mergeCells count="257">
    <mergeCell ref="A1:CF1"/>
    <mergeCell ref="CG1:CJ62"/>
    <mergeCell ref="CK1:CK62"/>
    <mergeCell ref="A2:E49"/>
    <mergeCell ref="F2:CF2"/>
    <mergeCell ref="F3:Y3"/>
    <mergeCell ref="Z3:BK3"/>
    <mergeCell ref="BL3:CF3"/>
    <mergeCell ref="H4:I4"/>
    <mergeCell ref="J4:Y4"/>
    <mergeCell ref="Z4:BK4"/>
    <mergeCell ref="BL4:CA4"/>
    <mergeCell ref="CB4:CC4"/>
    <mergeCell ref="CD4:CF4"/>
    <mergeCell ref="F5:P6"/>
    <mergeCell ref="Q5:T6"/>
    <mergeCell ref="U5:W6"/>
    <mergeCell ref="X5:BM5"/>
    <mergeCell ref="BN5:CF5"/>
    <mergeCell ref="X6:BM6"/>
    <mergeCell ref="BN6:CA7"/>
    <mergeCell ref="CB6:CF7"/>
    <mergeCell ref="F7:BM7"/>
    <mergeCell ref="F8:BJ8"/>
    <mergeCell ref="BK8:BN8"/>
    <mergeCell ref="BO8:BQ8"/>
    <mergeCell ref="BR8:BS8"/>
    <mergeCell ref="BT8:BV8"/>
    <mergeCell ref="BW8:BX8"/>
    <mergeCell ref="BY8:CA8"/>
    <mergeCell ref="BL11:BO11"/>
    <mergeCell ref="BP11:BQ13"/>
    <mergeCell ref="CB8:CF8"/>
    <mergeCell ref="F9:N12"/>
    <mergeCell ref="O9:W9"/>
    <mergeCell ref="X9:BO9"/>
    <mergeCell ref="BP9:CF9"/>
    <mergeCell ref="O10:W10"/>
    <mergeCell ref="X10:BO10"/>
    <mergeCell ref="BP10:CB10"/>
    <mergeCell ref="CC10:CD14"/>
    <mergeCell ref="CE10:CF14"/>
    <mergeCell ref="CT12:DA14"/>
    <mergeCell ref="F13:N15"/>
    <mergeCell ref="O13:W13"/>
    <mergeCell ref="X13:BO13"/>
    <mergeCell ref="CP13:CR13"/>
    <mergeCell ref="O14:W14"/>
    <mergeCell ref="X14:BO14"/>
    <mergeCell ref="BP14:CB14"/>
    <mergeCell ref="CO14:CS14"/>
    <mergeCell ref="O15:W15"/>
    <mergeCell ref="BR11:BZ13"/>
    <mergeCell ref="CA11:CB13"/>
    <mergeCell ref="CL11:CS11"/>
    <mergeCell ref="CT11:DA11"/>
    <mergeCell ref="O12:W12"/>
    <mergeCell ref="X12:BA12"/>
    <mergeCell ref="BB12:BL12"/>
    <mergeCell ref="BM12:BO12"/>
    <mergeCell ref="CL12:CN14"/>
    <mergeCell ref="CO12:CS12"/>
    <mergeCell ref="O11:W11"/>
    <mergeCell ref="X11:AN11"/>
    <mergeCell ref="AO11:AW11"/>
    <mergeCell ref="AX11:BJ11"/>
    <mergeCell ref="CO15:CS15"/>
    <mergeCell ref="CT15:DA17"/>
    <mergeCell ref="F16:N18"/>
    <mergeCell ref="O16:W16"/>
    <mergeCell ref="X16:BO16"/>
    <mergeCell ref="BP16:CF16"/>
    <mergeCell ref="CP16:CR16"/>
    <mergeCell ref="O17:W18"/>
    <mergeCell ref="X17:BO17"/>
    <mergeCell ref="BP17:CF17"/>
    <mergeCell ref="X15:AN15"/>
    <mergeCell ref="AO15:AW15"/>
    <mergeCell ref="AX15:BJ15"/>
    <mergeCell ref="BL15:BO15"/>
    <mergeCell ref="BP15:CF15"/>
    <mergeCell ref="CL15:CN17"/>
    <mergeCell ref="CO17:CS17"/>
    <mergeCell ref="X18:BO18"/>
    <mergeCell ref="BP18:CF21"/>
    <mergeCell ref="F19:N21"/>
    <mergeCell ref="O19:P19"/>
    <mergeCell ref="Q19:V19"/>
    <mergeCell ref="W19:BO19"/>
    <mergeCell ref="O20:P20"/>
    <mergeCell ref="Q20:AL20"/>
    <mergeCell ref="AM20:BO20"/>
    <mergeCell ref="O21:P21"/>
    <mergeCell ref="Q21:AK21"/>
    <mergeCell ref="AL21:BO21"/>
    <mergeCell ref="F22:N26"/>
    <mergeCell ref="O22:P22"/>
    <mergeCell ref="Q22:CF22"/>
    <mergeCell ref="O23:P23"/>
    <mergeCell ref="Q23:CF23"/>
    <mergeCell ref="O24:P25"/>
    <mergeCell ref="Q24:CF24"/>
    <mergeCell ref="Q25:CF25"/>
    <mergeCell ref="O26:P26"/>
    <mergeCell ref="Q26:U26"/>
    <mergeCell ref="W26:AQ26"/>
    <mergeCell ref="AS26:CF26"/>
    <mergeCell ref="F27:L30"/>
    <mergeCell ref="M27:T27"/>
    <mergeCell ref="U27:Z30"/>
    <mergeCell ref="AA27:AJ28"/>
    <mergeCell ref="AK27:CF27"/>
    <mergeCell ref="BP28:BR29"/>
    <mergeCell ref="BS28:BV29"/>
    <mergeCell ref="BW28:BY29"/>
    <mergeCell ref="BZ28:CF29"/>
    <mergeCell ref="AA29:AJ30"/>
    <mergeCell ref="M30:T30"/>
    <mergeCell ref="AK30:CF30"/>
    <mergeCell ref="AT28:AW29"/>
    <mergeCell ref="AX28:AZ29"/>
    <mergeCell ref="BA28:BD29"/>
    <mergeCell ref="BE28:BG29"/>
    <mergeCell ref="BH28:BK29"/>
    <mergeCell ref="BL28:BO29"/>
    <mergeCell ref="M28:O29"/>
    <mergeCell ref="P28:R29"/>
    <mergeCell ref="S28:T29"/>
    <mergeCell ref="AK28:AL29"/>
    <mergeCell ref="AM28:AO29"/>
    <mergeCell ref="AP28:AS29"/>
    <mergeCell ref="X34:Z35"/>
    <mergeCell ref="AA34:AC35"/>
    <mergeCell ref="AD34:AF35"/>
    <mergeCell ref="AG34:AG37"/>
    <mergeCell ref="AH34:AJ35"/>
    <mergeCell ref="AK34:AK37"/>
    <mergeCell ref="F31:CF31"/>
    <mergeCell ref="F32:I46"/>
    <mergeCell ref="J32:CF32"/>
    <mergeCell ref="J33:L45"/>
    <mergeCell ref="M33:S33"/>
    <mergeCell ref="T33:BX33"/>
    <mergeCell ref="BY33:CF45"/>
    <mergeCell ref="M34:S37"/>
    <mergeCell ref="T34:T37"/>
    <mergeCell ref="U34:W35"/>
    <mergeCell ref="U36:W36"/>
    <mergeCell ref="X36:Z36"/>
    <mergeCell ref="AA36:AC36"/>
    <mergeCell ref="AD36:AF36"/>
    <mergeCell ref="AH36:AJ36"/>
    <mergeCell ref="U37:AF37"/>
    <mergeCell ref="AH37:AJ37"/>
    <mergeCell ref="M38:S41"/>
    <mergeCell ref="DI34:DI37"/>
    <mergeCell ref="AL35:AN36"/>
    <mergeCell ref="AO35:AR36"/>
    <mergeCell ref="AS35:AU36"/>
    <mergeCell ref="AV35:AY36"/>
    <mergeCell ref="BD35:BF36"/>
    <mergeCell ref="BG35:BJ36"/>
    <mergeCell ref="BN35:BQ36"/>
    <mergeCell ref="BR35:BU36"/>
    <mergeCell ref="AL37:AY37"/>
    <mergeCell ref="AL34:AY34"/>
    <mergeCell ref="AZ34:BC37"/>
    <mergeCell ref="BD34:BJ34"/>
    <mergeCell ref="BK34:BM37"/>
    <mergeCell ref="BN34:BU34"/>
    <mergeCell ref="BV34:BX37"/>
    <mergeCell ref="BD37:BJ37"/>
    <mergeCell ref="BN37:BU37"/>
    <mergeCell ref="T38:AI38"/>
    <mergeCell ref="AJ38:BX38"/>
    <mergeCell ref="T39:W39"/>
    <mergeCell ref="X39:AA39"/>
    <mergeCell ref="AB39:AE39"/>
    <mergeCell ref="AF39:AI39"/>
    <mergeCell ref="AJ39:BX39"/>
    <mergeCell ref="T40:BX40"/>
    <mergeCell ref="T41:BX41"/>
    <mergeCell ref="M44:O45"/>
    <mergeCell ref="P44:S45"/>
    <mergeCell ref="T44:BX44"/>
    <mergeCell ref="T45:BX45"/>
    <mergeCell ref="J46:CF46"/>
    <mergeCell ref="F47:H47"/>
    <mergeCell ref="I47:J47"/>
    <mergeCell ref="K47:CF47"/>
    <mergeCell ref="M42:S43"/>
    <mergeCell ref="T42:AI42"/>
    <mergeCell ref="AJ42:BX42"/>
    <mergeCell ref="T43:W43"/>
    <mergeCell ref="X43:AA43"/>
    <mergeCell ref="AB43:AE43"/>
    <mergeCell ref="AF43:AI43"/>
    <mergeCell ref="AJ43:BX43"/>
    <mergeCell ref="F48:I48"/>
    <mergeCell ref="J48:BY48"/>
    <mergeCell ref="BZ48:CF48"/>
    <mergeCell ref="F49:G49"/>
    <mergeCell ref="I49:CF49"/>
    <mergeCell ref="A50:B59"/>
    <mergeCell ref="C50:G50"/>
    <mergeCell ref="H50:AA50"/>
    <mergeCell ref="AB50:AC50"/>
    <mergeCell ref="AD50:AE50"/>
    <mergeCell ref="AS50:AT50"/>
    <mergeCell ref="AU50:BC50"/>
    <mergeCell ref="BD50:CF51"/>
    <mergeCell ref="C51:G51"/>
    <mergeCell ref="H51:BC51"/>
    <mergeCell ref="C52:G52"/>
    <mergeCell ref="H52:BC52"/>
    <mergeCell ref="BD52:BR54"/>
    <mergeCell ref="BS52:CF59"/>
    <mergeCell ref="C53:G53"/>
    <mergeCell ref="AF50:AG50"/>
    <mergeCell ref="AH50:AI50"/>
    <mergeCell ref="AJ50:AK50"/>
    <mergeCell ref="AL50:AM50"/>
    <mergeCell ref="AN50:AO50"/>
    <mergeCell ref="AP50:AR50"/>
    <mergeCell ref="AH53:AI53"/>
    <mergeCell ref="AJ53:AK53"/>
    <mergeCell ref="AL53:AM53"/>
    <mergeCell ref="AN53:AO53"/>
    <mergeCell ref="AP53:AR53"/>
    <mergeCell ref="AS53:BC53"/>
    <mergeCell ref="H53:W53"/>
    <mergeCell ref="X53:Y53"/>
    <mergeCell ref="Z53:AA53"/>
    <mergeCell ref="AB53:AC53"/>
    <mergeCell ref="AD53:AE53"/>
    <mergeCell ref="AF53:AG53"/>
    <mergeCell ref="C54:G54"/>
    <mergeCell ref="H54:BC54"/>
    <mergeCell ref="C55:G55"/>
    <mergeCell ref="H55:BC55"/>
    <mergeCell ref="BD55:BR59"/>
    <mergeCell ref="C56:BC56"/>
    <mergeCell ref="C57:BC57"/>
    <mergeCell ref="C58:M59"/>
    <mergeCell ref="N58:T58"/>
    <mergeCell ref="U58:AA58"/>
    <mergeCell ref="A60:B62"/>
    <mergeCell ref="C60:CF62"/>
    <mergeCell ref="A63:CK63"/>
    <mergeCell ref="AB58:AJ58"/>
    <mergeCell ref="AK58:AL58"/>
    <mergeCell ref="AM58:BC58"/>
    <mergeCell ref="N59:T59"/>
    <mergeCell ref="U59:AA59"/>
    <mergeCell ref="AB59:AJ59"/>
    <mergeCell ref="AK59:AL59"/>
    <mergeCell ref="AM59:BC59"/>
  </mergeCells>
  <phoneticPr fontId="23"/>
  <dataValidations count="11">
    <dataValidation imeMode="hiragana" allowBlank="1" showInputMessage="1" sqref="A1 H50:H55 DD62:DH1048576 DD1 N58:N59 U58:U59 AB58:AB59 BD55 DI18:DI29 BL3:BL4 CB4 CB8 Q5 X5:X6 BN5:BO6 BD52 F2:F5 CB6 H4 U5 BK8 F7:F9 M27 F13 F16:F17 O9:O17 F19 W19 F22 BP9:BP11 AK27 CC10 BP14:BP18 CE10 AS26 F27 AM20 U27 S28 AA27 AA29 M30 M42 F31:F32 BV34 BK34 AZ34 AG34:AH34 AD34 AA34 U37 X34 U34 AK34:AL34 BD34 T38 M38 Q19:Q26 AL37 X18 BD37 AJ42:AJ43 A63:A1048576 AL21 J48 BZ48 F47:F49 Z3:Z4 X9:BO9 X11:AN11 X13:BO13 X15:AN15 X16:BO17 T40:T42 T44:T45 M33:M34 J32 T33 BS52 AJ38:AJ39 AH37 DI32 DC18:DC32 DI46:XFD1048576 CK1:DA1 DJ18:DT45 B64:DA1048576 DC1:DC10 DU1:XFD45 DI1:DT10 DB16:DB32 DB1:DB8 DB46:DC1048576 DB33:DD45" xr:uid="{BBA939D1-E3D8-4325-A41C-22B4574EEF41}"/>
    <dataValidation type="textLength" imeMode="disabled" operator="equal" allowBlank="1" showInputMessage="1" showErrorMessage="1" errorTitle="文字数制限" error="1枠に1文字の入力" sqref="M28:R29" xr:uid="{78277972-74E0-487E-BB18-6114E6C436E1}">
      <formula1>1</formula1>
    </dataValidation>
    <dataValidation type="textLength" imeMode="fullKatakana" operator="equal" allowBlank="1" showInputMessage="1" showErrorMessage="1" errorTitle="文字数制限" error="1枠に1文字の入力" sqref="AP28 AM28:AO29 AT28 AX28 BA28 BE28 BH28 BL28 BP28 BS28 BW28" xr:uid="{D30A63FF-5693-4BE8-AE74-7524B7FA8BE4}">
      <formula1>1</formula1>
    </dataValidation>
    <dataValidation type="textLength" imeMode="hiragana" operator="equal" allowBlank="1" showInputMessage="1" showErrorMessage="1" errorTitle="文字数制限" error="1枠に1文字の入力" sqref="T43:AI43 AF39 AB39 T39 X39" xr:uid="{BD4D31FD-4544-4CE9-8B3C-51293E911F63}">
      <formula1>1</formula1>
    </dataValidation>
    <dataValidation type="list" imeMode="hiragana" allowBlank="1" showInputMessage="1" showErrorMessage="1" sqref="X12:BA12" xr:uid="{62E2C6D9-54C9-41FC-BED8-4B47B23E6CC3}">
      <formula1>$DD$2:$DD$6</formula1>
    </dataValidation>
    <dataValidation type="list" imeMode="disabled" allowBlank="1" showInputMessage="1" showErrorMessage="1" sqref="M44:O45 O19:P21 AH36:AJ36 U36:AF36" xr:uid="{ECBC50FF-A684-49BC-92F0-A95BE2D55C0A}">
      <formula1>$DE$2:$DE$3</formula1>
    </dataValidation>
    <dataValidation imeMode="disabled" allowBlank="1" showInputMessage="1" showErrorMessage="1" sqref="AX11:BJ11 AX15:BJ15" xr:uid="{CA24DF14-73DD-4344-A90D-3C8ED2892D7C}"/>
    <dataValidation imeMode="fullKatakana" allowBlank="1" showInputMessage="1" sqref="X14:BO14 X10:BO10" xr:uid="{2C72406F-329E-4CA2-B961-00EB7962D250}"/>
    <dataValidation imeMode="hiragana" allowBlank="1" showInputMessage="1" showErrorMessage="1" sqref="W26:AQ26 DB9:DB15 CT15 CL11:CS17 CT11:CT12" xr:uid="{98850283-9B3C-4DD1-8E07-EF2EE1D1C5C0}"/>
    <dataValidation type="textLength" imeMode="disabled" operator="lessThanOrEqual" allowBlank="1" showInputMessage="1" showErrorMessage="1" errorTitle="文字数制限" error="半角数字　2桁以内" sqref="BO8:BQ8 BT8:BV8 BY8:CA8" xr:uid="{B50BCB20-D75B-4A25-AF0E-4C25AD9F064E}">
      <formula1>2</formula1>
    </dataValidation>
    <dataValidation imeMode="off" allowBlank="1" showInputMessage="1" showErrorMessage="1" sqref="AL35:AY36 BD35:BJ36 BN35:BU36" xr:uid="{146E2F4E-DC8B-435B-9425-F13823272F4E}"/>
  </dataValidations>
  <printOptions horizontalCentered="1" verticalCentered="1"/>
  <pageMargins left="0" right="0" top="0" bottom="0" header="0.31496062992125984" footer="0.31496062992125984"/>
  <pageSetup paperSize="9" orientation="portrait" blackAndWhite="1" horizontalDpi="4294967292"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rgb="FF008000"/>
    <pageSetUpPr autoPageBreaks="0" fitToPage="1"/>
  </sheetPr>
  <dimension ref="A1:BK100"/>
  <sheetViews>
    <sheetView showRowColHeaders="0" workbookViewId="0">
      <selection sqref="A1:C60"/>
    </sheetView>
  </sheetViews>
  <sheetFormatPr defaultColWidth="0" defaultRowHeight="0" customHeight="1" zeroHeight="1"/>
  <cols>
    <col min="1" max="39" width="2.5" style="417" customWidth="1"/>
    <col min="40" max="40" width="3.25" style="417" customWidth="1"/>
    <col min="41" max="41" width="2.5" style="422" customWidth="1"/>
    <col min="42" max="49" width="2.5" style="33" customWidth="1"/>
    <col min="50" max="63" width="2.5" style="420" customWidth="1"/>
    <col min="64" max="16384" width="2.5" style="420" hidden="1"/>
  </cols>
  <sheetData>
    <row r="1" spans="1:49" s="418" customFormat="1" ht="17.25">
      <c r="A1" s="3750"/>
      <c r="B1" s="3750"/>
      <c r="C1" s="3750"/>
      <c r="D1" s="3795" t="s">
        <v>4368</v>
      </c>
      <c r="E1" s="3795"/>
      <c r="F1" s="3795"/>
      <c r="G1" s="3795"/>
      <c r="H1" s="3795"/>
      <c r="I1" s="3795"/>
      <c r="J1" s="3795"/>
      <c r="K1" s="3795"/>
      <c r="L1" s="3795"/>
      <c r="M1" s="3795"/>
      <c r="N1" s="3795"/>
      <c r="O1" s="3795"/>
      <c r="P1" s="3795"/>
      <c r="Q1" s="3795"/>
      <c r="R1" s="3795"/>
      <c r="S1" s="3795"/>
      <c r="T1" s="3795"/>
      <c r="U1" s="3795"/>
      <c r="V1" s="3795"/>
      <c r="W1" s="3795"/>
      <c r="X1" s="3795"/>
      <c r="Y1" s="3795"/>
      <c r="Z1" s="3795"/>
      <c r="AA1" s="3795"/>
      <c r="AB1" s="3795"/>
      <c r="AC1" s="3795"/>
      <c r="AD1" s="3795"/>
      <c r="AE1" s="3795"/>
      <c r="AF1" s="3795"/>
      <c r="AG1" s="3795"/>
      <c r="AH1" s="3795"/>
      <c r="AI1" s="3795"/>
      <c r="AJ1" s="3795"/>
      <c r="AK1" s="3795"/>
      <c r="AL1" s="3795"/>
      <c r="AM1" s="3750"/>
      <c r="AN1" s="3750"/>
      <c r="AO1" s="100"/>
      <c r="AP1" s="100"/>
      <c r="AQ1" s="100"/>
      <c r="AR1" s="100"/>
      <c r="AS1" s="100"/>
      <c r="AT1" s="100"/>
      <c r="AU1" s="100"/>
      <c r="AV1" s="100"/>
      <c r="AW1" s="100"/>
    </row>
    <row r="2" spans="1:49" s="418" customFormat="1" ht="15" customHeight="1">
      <c r="A2" s="3750"/>
      <c r="B2" s="3750"/>
      <c r="C2" s="3750"/>
      <c r="D2" s="753"/>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3750"/>
      <c r="AN2" s="3750"/>
      <c r="AO2" s="100"/>
      <c r="AP2" s="100"/>
      <c r="AQ2" s="100"/>
      <c r="AR2" s="100"/>
      <c r="AS2" s="100"/>
      <c r="AT2" s="100"/>
      <c r="AU2" s="100"/>
      <c r="AV2" s="100"/>
      <c r="AW2" s="100"/>
    </row>
    <row r="3" spans="1:49" s="418" customFormat="1" ht="18.75">
      <c r="A3" s="3750"/>
      <c r="B3" s="3750"/>
      <c r="C3" s="3750"/>
      <c r="D3" s="3784" t="s">
        <v>4369</v>
      </c>
      <c r="E3" s="3784"/>
      <c r="F3" s="3784"/>
      <c r="G3" s="3784"/>
      <c r="H3" s="3784"/>
      <c r="I3" s="3784"/>
      <c r="J3" s="3784"/>
      <c r="K3" s="3784"/>
      <c r="L3" s="3784"/>
      <c r="M3" s="3784"/>
      <c r="N3" s="3784"/>
      <c r="O3" s="3784"/>
      <c r="P3" s="3784"/>
      <c r="Q3" s="3784"/>
      <c r="R3" s="3784"/>
      <c r="S3" s="3784"/>
      <c r="T3" s="3784"/>
      <c r="U3" s="3784"/>
      <c r="V3" s="3784"/>
      <c r="W3" s="3784"/>
      <c r="X3" s="3784"/>
      <c r="Y3" s="3784"/>
      <c r="Z3" s="3784"/>
      <c r="AA3" s="3784"/>
      <c r="AB3" s="3784"/>
      <c r="AC3" s="3784"/>
      <c r="AD3" s="3784"/>
      <c r="AE3" s="3784"/>
      <c r="AF3" s="3784"/>
      <c r="AG3" s="3784"/>
      <c r="AH3" s="3784"/>
      <c r="AI3" s="3784"/>
      <c r="AJ3" s="3784"/>
      <c r="AK3" s="3784"/>
      <c r="AL3" s="3784"/>
      <c r="AM3" s="3750"/>
      <c r="AN3" s="3750"/>
      <c r="AO3" s="100"/>
      <c r="AP3" s="100"/>
      <c r="AQ3" s="100"/>
      <c r="AR3" s="100"/>
      <c r="AS3" s="100"/>
      <c r="AT3" s="100"/>
      <c r="AU3" s="100"/>
      <c r="AV3" s="100"/>
      <c r="AW3" s="100"/>
    </row>
    <row r="4" spans="1:49" s="418" customFormat="1" ht="14.25" customHeight="1">
      <c r="A4" s="3750"/>
      <c r="B4" s="3750"/>
      <c r="C4" s="3750"/>
      <c r="D4" s="3785"/>
      <c r="E4" s="3785"/>
      <c r="F4" s="3785"/>
      <c r="G4" s="3785"/>
      <c r="H4" s="3785"/>
      <c r="I4" s="3785"/>
      <c r="J4" s="3785"/>
      <c r="K4" s="3785"/>
      <c r="L4" s="3785"/>
      <c r="M4" s="3785"/>
      <c r="N4" s="3785"/>
      <c r="O4" s="3785"/>
      <c r="P4" s="3785"/>
      <c r="Q4" s="3785"/>
      <c r="R4" s="3785"/>
      <c r="S4" s="3785"/>
      <c r="T4" s="3785"/>
      <c r="U4" s="3785"/>
      <c r="V4" s="3785"/>
      <c r="W4" s="3785"/>
      <c r="X4" s="3785"/>
      <c r="Y4" s="3785"/>
      <c r="Z4" s="3785"/>
      <c r="AA4" s="3785"/>
      <c r="AB4" s="3785"/>
      <c r="AC4" s="3785"/>
      <c r="AD4" s="3785"/>
      <c r="AE4" s="3785"/>
      <c r="AF4" s="3785"/>
      <c r="AG4" s="3785"/>
      <c r="AH4" s="3785"/>
      <c r="AI4" s="3785"/>
      <c r="AJ4" s="3785"/>
      <c r="AK4" s="3785"/>
      <c r="AL4" s="3785"/>
      <c r="AM4" s="3750"/>
      <c r="AN4" s="3750"/>
      <c r="AO4" s="100"/>
      <c r="AP4" s="100"/>
      <c r="AQ4" s="100"/>
      <c r="AR4" s="100"/>
      <c r="AS4" s="100"/>
      <c r="AT4" s="100"/>
      <c r="AU4" s="100"/>
      <c r="AV4" s="100"/>
      <c r="AW4" s="100"/>
    </row>
    <row r="5" spans="1:49" s="418" customFormat="1" ht="14.25" customHeight="1">
      <c r="A5" s="3750"/>
      <c r="B5" s="3750"/>
      <c r="C5" s="3750"/>
      <c r="D5" s="3786"/>
      <c r="E5" s="3786"/>
      <c r="F5" s="3786"/>
      <c r="G5" s="3786"/>
      <c r="H5" s="3786"/>
      <c r="I5" s="3786"/>
      <c r="J5" s="3786"/>
      <c r="K5" s="3786"/>
      <c r="L5" s="3786"/>
      <c r="M5" s="3786"/>
      <c r="N5" s="3786"/>
      <c r="O5" s="3786"/>
      <c r="P5" s="3786"/>
      <c r="Q5" s="3786"/>
      <c r="R5" s="3786"/>
      <c r="S5" s="3786"/>
      <c r="T5" s="3786"/>
      <c r="U5" s="3786"/>
      <c r="V5" s="3786"/>
      <c r="W5" s="3786"/>
      <c r="X5" s="3786"/>
      <c r="Y5" s="3786"/>
      <c r="Z5" s="3786"/>
      <c r="AA5" s="3786"/>
      <c r="AB5" s="3786"/>
      <c r="AC5" s="3786"/>
      <c r="AD5" s="3786"/>
      <c r="AE5" s="3786"/>
      <c r="AF5" s="3786"/>
      <c r="AG5" s="3786"/>
      <c r="AH5" s="3786"/>
      <c r="AI5" s="3786"/>
      <c r="AJ5" s="3786"/>
      <c r="AK5" s="3786"/>
      <c r="AL5" s="3786"/>
      <c r="AM5" s="3750"/>
      <c r="AN5" s="3750"/>
      <c r="AO5" s="100"/>
      <c r="AP5" s="100"/>
      <c r="AQ5" s="100"/>
      <c r="AR5" s="100"/>
      <c r="AS5" s="100"/>
      <c r="AT5" s="100"/>
      <c r="AU5" s="100"/>
      <c r="AV5" s="100"/>
      <c r="AW5" s="100"/>
    </row>
    <row r="6" spans="1:49" s="419" customFormat="1" ht="15" customHeight="1">
      <c r="A6" s="3750"/>
      <c r="B6" s="3750"/>
      <c r="C6" s="3750"/>
      <c r="D6" s="776"/>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8"/>
      <c r="AI6" s="778"/>
      <c r="AJ6" s="778"/>
      <c r="AK6" s="778"/>
      <c r="AL6" s="779"/>
      <c r="AM6" s="3750"/>
      <c r="AN6" s="3750"/>
      <c r="AO6" s="103"/>
      <c r="AP6" s="103"/>
      <c r="AQ6" s="103"/>
      <c r="AR6" s="103"/>
      <c r="AS6" s="103"/>
      <c r="AT6" s="103"/>
      <c r="AU6" s="103"/>
      <c r="AV6" s="103"/>
      <c r="AW6" s="103"/>
    </row>
    <row r="7" spans="1:49" s="419" customFormat="1" ht="15" customHeight="1">
      <c r="A7" s="3750"/>
      <c r="B7" s="3750"/>
      <c r="C7" s="3750"/>
      <c r="D7" s="780"/>
      <c r="E7" s="781"/>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2"/>
      <c r="AI7" s="782"/>
      <c r="AJ7" s="782"/>
      <c r="AK7" s="782"/>
      <c r="AL7" s="783"/>
      <c r="AM7" s="3750"/>
      <c r="AN7" s="3750"/>
      <c r="AO7" s="103"/>
      <c r="AP7" s="103"/>
      <c r="AQ7" s="103"/>
      <c r="AR7" s="103"/>
      <c r="AS7" s="103"/>
      <c r="AT7" s="103"/>
      <c r="AU7" s="103"/>
      <c r="AV7" s="103"/>
      <c r="AW7" s="103"/>
    </row>
    <row r="8" spans="1:49" s="419" customFormat="1" ht="15" customHeight="1" thickBot="1">
      <c r="A8" s="3750"/>
      <c r="B8" s="3750"/>
      <c r="C8" s="3750"/>
      <c r="D8" s="780"/>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2"/>
      <c r="AI8" s="782"/>
      <c r="AJ8" s="782"/>
      <c r="AK8" s="782"/>
      <c r="AL8" s="783"/>
      <c r="AM8" s="3750"/>
      <c r="AN8" s="3750"/>
      <c r="AO8" s="103"/>
      <c r="AP8" s="103"/>
      <c r="AQ8" s="103"/>
      <c r="AR8" s="103"/>
      <c r="AS8" s="103"/>
      <c r="AT8" s="103"/>
      <c r="AU8" s="103"/>
      <c r="AV8" s="103"/>
      <c r="AW8" s="103"/>
    </row>
    <row r="9" spans="1:49" s="419" customFormat="1" ht="15" customHeight="1" thickBot="1">
      <c r="A9" s="3750"/>
      <c r="B9" s="3750"/>
      <c r="C9" s="3750"/>
      <c r="D9" s="780"/>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3"/>
      <c r="AM9" s="3750"/>
      <c r="AN9" s="3750"/>
      <c r="AO9" s="103"/>
      <c r="AP9" s="3751" t="s">
        <v>2957</v>
      </c>
      <c r="AQ9" s="3752"/>
      <c r="AR9" s="3752"/>
      <c r="AS9" s="3752"/>
      <c r="AT9" s="3752"/>
      <c r="AU9" s="3752"/>
      <c r="AV9" s="3753"/>
      <c r="AW9" s="103"/>
    </row>
    <row r="10" spans="1:49" s="419" customFormat="1" ht="15" customHeight="1">
      <c r="A10" s="3750"/>
      <c r="B10" s="3750"/>
      <c r="C10" s="3750"/>
      <c r="D10" s="780"/>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3"/>
      <c r="AM10" s="3750"/>
      <c r="AN10" s="3750"/>
      <c r="AO10" s="103"/>
      <c r="AP10" s="3754" t="s">
        <v>2956</v>
      </c>
      <c r="AQ10" s="3755"/>
      <c r="AR10" s="3755"/>
      <c r="AS10" s="3755"/>
      <c r="AT10" s="3755"/>
      <c r="AU10" s="3755"/>
      <c r="AV10" s="3756"/>
      <c r="AW10" s="103"/>
    </row>
    <row r="11" spans="1:49" s="419" customFormat="1" ht="15" customHeight="1">
      <c r="A11" s="3750"/>
      <c r="B11" s="3750"/>
      <c r="C11" s="3750"/>
      <c r="D11" s="780"/>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3"/>
      <c r="AM11" s="3750"/>
      <c r="AN11" s="3750"/>
      <c r="AO11" s="103"/>
      <c r="AP11" s="3757"/>
      <c r="AQ11" s="3758"/>
      <c r="AR11" s="3758"/>
      <c r="AS11" s="3758"/>
      <c r="AT11" s="3758"/>
      <c r="AU11" s="3758"/>
      <c r="AV11" s="3759"/>
      <c r="AW11" s="103"/>
    </row>
    <row r="12" spans="1:49" s="419" customFormat="1" ht="15" customHeight="1">
      <c r="A12" s="3750"/>
      <c r="B12" s="3750"/>
      <c r="C12" s="3750"/>
      <c r="D12" s="780"/>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3"/>
      <c r="AM12" s="3750"/>
      <c r="AN12" s="3750"/>
      <c r="AO12" s="103"/>
      <c r="AP12" s="3757"/>
      <c r="AQ12" s="3758"/>
      <c r="AR12" s="3758"/>
      <c r="AS12" s="3758"/>
      <c r="AT12" s="3758"/>
      <c r="AU12" s="3758"/>
      <c r="AV12" s="3759"/>
      <c r="AW12" s="103"/>
    </row>
    <row r="13" spans="1:49" s="419" customFormat="1" ht="15" customHeight="1">
      <c r="A13" s="3750"/>
      <c r="B13" s="3750"/>
      <c r="C13" s="3750"/>
      <c r="D13" s="780"/>
      <c r="E13" s="781"/>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3"/>
      <c r="AM13" s="3750"/>
      <c r="AN13" s="3750"/>
      <c r="AO13" s="103"/>
      <c r="AP13" s="3757"/>
      <c r="AQ13" s="3758"/>
      <c r="AR13" s="3758"/>
      <c r="AS13" s="3758"/>
      <c r="AT13" s="3758"/>
      <c r="AU13" s="3758"/>
      <c r="AV13" s="3759"/>
      <c r="AW13" s="103"/>
    </row>
    <row r="14" spans="1:49" s="419" customFormat="1" ht="15" customHeight="1">
      <c r="A14" s="3750"/>
      <c r="B14" s="3750"/>
      <c r="C14" s="3750"/>
      <c r="D14" s="780"/>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3"/>
      <c r="AM14" s="3750"/>
      <c r="AN14" s="3750"/>
      <c r="AO14" s="103"/>
      <c r="AP14" s="3757"/>
      <c r="AQ14" s="3758"/>
      <c r="AR14" s="3758"/>
      <c r="AS14" s="3758"/>
      <c r="AT14" s="3758"/>
      <c r="AU14" s="3758"/>
      <c r="AV14" s="3759"/>
      <c r="AW14" s="103"/>
    </row>
    <row r="15" spans="1:49" s="419" customFormat="1" ht="15" customHeight="1" thickBot="1">
      <c r="A15" s="3750"/>
      <c r="B15" s="3750"/>
      <c r="C15" s="3750"/>
      <c r="D15" s="780"/>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3"/>
      <c r="AM15" s="3750"/>
      <c r="AN15" s="3750"/>
      <c r="AO15" s="103"/>
      <c r="AP15" s="3760"/>
      <c r="AQ15" s="3761"/>
      <c r="AR15" s="3761"/>
      <c r="AS15" s="3761"/>
      <c r="AT15" s="3761"/>
      <c r="AU15" s="3761"/>
      <c r="AV15" s="3762"/>
      <c r="AW15" s="103"/>
    </row>
    <row r="16" spans="1:49" s="419" customFormat="1" ht="15" customHeight="1" thickBot="1">
      <c r="A16" s="3750"/>
      <c r="B16" s="3750"/>
      <c r="C16" s="3750"/>
      <c r="D16" s="780"/>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3"/>
      <c r="AM16" s="3750"/>
      <c r="AN16" s="3750"/>
      <c r="AO16" s="103"/>
      <c r="AW16" s="103"/>
    </row>
    <row r="17" spans="1:49" s="419" customFormat="1" ht="15" customHeight="1" thickBot="1">
      <c r="A17" s="3750"/>
      <c r="B17" s="3750"/>
      <c r="C17" s="3750"/>
      <c r="D17" s="780"/>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3"/>
      <c r="AM17" s="3750"/>
      <c r="AN17" s="3750"/>
      <c r="AO17" s="103"/>
      <c r="AP17" s="3751" t="s">
        <v>2958</v>
      </c>
      <c r="AQ17" s="3752"/>
      <c r="AR17" s="3752"/>
      <c r="AS17" s="3752"/>
      <c r="AT17" s="3752"/>
      <c r="AU17" s="3752"/>
      <c r="AV17" s="3753"/>
      <c r="AW17" s="103"/>
    </row>
    <row r="18" spans="1:49" s="419" customFormat="1" ht="15" customHeight="1">
      <c r="A18" s="3750"/>
      <c r="B18" s="3750"/>
      <c r="C18" s="3750"/>
      <c r="D18" s="780"/>
      <c r="E18" s="781"/>
      <c r="F18" s="781"/>
      <c r="G18" s="781"/>
      <c r="H18" s="781"/>
      <c r="I18" s="781"/>
      <c r="J18" s="781"/>
      <c r="K18" s="781"/>
      <c r="L18" s="781"/>
      <c r="M18" s="781"/>
      <c r="N18" s="781"/>
      <c r="O18" s="784"/>
      <c r="P18" s="784"/>
      <c r="Q18" s="784"/>
      <c r="R18" s="784"/>
      <c r="S18" s="784"/>
      <c r="T18" s="784"/>
      <c r="U18" s="784"/>
      <c r="V18" s="784"/>
      <c r="W18" s="784"/>
      <c r="X18" s="784"/>
      <c r="Y18" s="784"/>
      <c r="Z18" s="784"/>
      <c r="AA18" s="784"/>
      <c r="AB18" s="784"/>
      <c r="AC18" s="784"/>
      <c r="AD18" s="784"/>
      <c r="AE18" s="784"/>
      <c r="AF18" s="784"/>
      <c r="AG18" s="781"/>
      <c r="AH18" s="781"/>
      <c r="AI18" s="781"/>
      <c r="AJ18" s="781"/>
      <c r="AK18" s="781"/>
      <c r="AL18" s="783"/>
      <c r="AM18" s="3750"/>
      <c r="AN18" s="3750"/>
      <c r="AO18" s="103"/>
      <c r="AP18" s="3763" t="s">
        <v>2989</v>
      </c>
      <c r="AQ18" s="3764"/>
      <c r="AR18" s="3764"/>
      <c r="AS18" s="3764"/>
      <c r="AT18" s="3764"/>
      <c r="AU18" s="3764"/>
      <c r="AV18" s="3765"/>
      <c r="AW18" s="103"/>
    </row>
    <row r="19" spans="1:49" s="419" customFormat="1" ht="15" customHeight="1">
      <c r="A19" s="3750"/>
      <c r="B19" s="3750"/>
      <c r="C19" s="3750"/>
      <c r="D19" s="780"/>
      <c r="E19" s="781"/>
      <c r="F19" s="781"/>
      <c r="G19" s="781"/>
      <c r="H19" s="781"/>
      <c r="I19" s="781"/>
      <c r="J19" s="781"/>
      <c r="K19" s="781"/>
      <c r="L19" s="781"/>
      <c r="M19" s="781"/>
      <c r="N19" s="781"/>
      <c r="O19" s="784"/>
      <c r="P19" s="784"/>
      <c r="Q19" s="784"/>
      <c r="R19" s="784"/>
      <c r="S19" s="784"/>
      <c r="T19" s="784"/>
      <c r="U19" s="784"/>
      <c r="V19" s="784"/>
      <c r="W19" s="784"/>
      <c r="X19" s="784"/>
      <c r="Y19" s="784"/>
      <c r="Z19" s="784"/>
      <c r="AA19" s="784"/>
      <c r="AB19" s="784"/>
      <c r="AC19" s="784"/>
      <c r="AD19" s="784"/>
      <c r="AE19" s="784"/>
      <c r="AF19" s="784"/>
      <c r="AG19" s="781"/>
      <c r="AH19" s="781"/>
      <c r="AI19" s="781"/>
      <c r="AJ19" s="781"/>
      <c r="AK19" s="781"/>
      <c r="AL19" s="783"/>
      <c r="AM19" s="3750"/>
      <c r="AN19" s="3750"/>
      <c r="AO19" s="103"/>
      <c r="AP19" s="3766"/>
      <c r="AQ19" s="3767"/>
      <c r="AR19" s="3767"/>
      <c r="AS19" s="3767"/>
      <c r="AT19" s="3767"/>
      <c r="AU19" s="3767"/>
      <c r="AV19" s="3768"/>
      <c r="AW19" s="103"/>
    </row>
    <row r="20" spans="1:49" s="419" customFormat="1" ht="15" customHeight="1" thickBot="1">
      <c r="A20" s="3750"/>
      <c r="B20" s="3750"/>
      <c r="C20" s="3750"/>
      <c r="D20" s="780"/>
      <c r="E20" s="781"/>
      <c r="F20" s="781"/>
      <c r="G20" s="781"/>
      <c r="H20" s="781"/>
      <c r="I20" s="781"/>
      <c r="J20" s="781"/>
      <c r="K20" s="781"/>
      <c r="L20" s="781"/>
      <c r="M20" s="781"/>
      <c r="N20" s="781"/>
      <c r="O20" s="784"/>
      <c r="P20" s="784"/>
      <c r="Q20" s="784"/>
      <c r="R20" s="784"/>
      <c r="S20" s="784"/>
      <c r="T20" s="784"/>
      <c r="U20" s="784"/>
      <c r="V20" s="784"/>
      <c r="W20" s="784"/>
      <c r="X20" s="784"/>
      <c r="Y20" s="784"/>
      <c r="Z20" s="784"/>
      <c r="AA20" s="784"/>
      <c r="AB20" s="784"/>
      <c r="AC20" s="784"/>
      <c r="AD20" s="784"/>
      <c r="AE20" s="784"/>
      <c r="AF20" s="784"/>
      <c r="AG20" s="781"/>
      <c r="AH20" s="781"/>
      <c r="AI20" s="781"/>
      <c r="AJ20" s="781"/>
      <c r="AK20" s="781"/>
      <c r="AL20" s="783"/>
      <c r="AM20" s="3750"/>
      <c r="AN20" s="3750"/>
      <c r="AO20" s="103"/>
      <c r="AP20" s="3769"/>
      <c r="AQ20" s="3770"/>
      <c r="AR20" s="3770"/>
      <c r="AS20" s="3770"/>
      <c r="AT20" s="3770"/>
      <c r="AU20" s="3770"/>
      <c r="AV20" s="3771"/>
      <c r="AW20" s="103"/>
    </row>
    <row r="21" spans="1:49" s="419" customFormat="1" ht="15" customHeight="1" thickBot="1">
      <c r="A21" s="3750"/>
      <c r="B21" s="3750"/>
      <c r="C21" s="3750"/>
      <c r="D21" s="780"/>
      <c r="E21" s="781"/>
      <c r="F21" s="781"/>
      <c r="G21" s="781"/>
      <c r="H21" s="781"/>
      <c r="I21" s="781"/>
      <c r="J21" s="781"/>
      <c r="K21" s="781"/>
      <c r="L21" s="781"/>
      <c r="M21" s="781"/>
      <c r="N21" s="781"/>
      <c r="O21" s="784"/>
      <c r="P21" s="784"/>
      <c r="Q21" s="784"/>
      <c r="R21" s="784"/>
      <c r="S21" s="784"/>
      <c r="T21" s="784"/>
      <c r="U21" s="784"/>
      <c r="V21" s="784"/>
      <c r="W21" s="784"/>
      <c r="X21" s="784"/>
      <c r="Y21" s="784"/>
      <c r="Z21" s="784"/>
      <c r="AA21" s="784"/>
      <c r="AB21" s="784"/>
      <c r="AC21" s="784"/>
      <c r="AD21" s="784"/>
      <c r="AE21" s="784"/>
      <c r="AF21" s="784"/>
      <c r="AG21" s="781"/>
      <c r="AH21" s="781"/>
      <c r="AI21" s="781"/>
      <c r="AJ21" s="781"/>
      <c r="AK21" s="781"/>
      <c r="AL21" s="783"/>
      <c r="AM21" s="3750"/>
      <c r="AN21" s="3750"/>
      <c r="AO21" s="103"/>
      <c r="AW21" s="103"/>
    </row>
    <row r="22" spans="1:49" s="419" customFormat="1" ht="15" customHeight="1" thickTop="1">
      <c r="A22" s="3750"/>
      <c r="B22" s="3750"/>
      <c r="C22" s="3750"/>
      <c r="D22" s="780"/>
      <c r="E22" s="781"/>
      <c r="F22" s="781"/>
      <c r="G22" s="781"/>
      <c r="H22" s="781"/>
      <c r="I22" s="781"/>
      <c r="J22" s="781"/>
      <c r="K22" s="781"/>
      <c r="L22" s="781"/>
      <c r="M22" s="781"/>
      <c r="N22" s="781"/>
      <c r="O22" s="784"/>
      <c r="P22" s="784"/>
      <c r="Q22" s="784"/>
      <c r="R22" s="784"/>
      <c r="S22" s="784"/>
      <c r="T22" s="784"/>
      <c r="U22" s="784"/>
      <c r="V22" s="784"/>
      <c r="W22" s="784"/>
      <c r="X22" s="784"/>
      <c r="Y22" s="784"/>
      <c r="Z22" s="784"/>
      <c r="AA22" s="784"/>
      <c r="AB22" s="784"/>
      <c r="AC22" s="784"/>
      <c r="AD22" s="784"/>
      <c r="AE22" s="784"/>
      <c r="AF22" s="784"/>
      <c r="AG22" s="781"/>
      <c r="AH22" s="781"/>
      <c r="AI22" s="781"/>
      <c r="AJ22" s="781"/>
      <c r="AK22" s="781"/>
      <c r="AL22" s="783"/>
      <c r="AM22" s="3750"/>
      <c r="AN22" s="3750"/>
      <c r="AO22" s="103"/>
      <c r="AP22" s="128"/>
      <c r="AQ22" s="129"/>
      <c r="AR22" s="3779" t="s">
        <v>2969</v>
      </c>
      <c r="AS22" s="3780"/>
      <c r="AT22" s="3780"/>
      <c r="AU22" s="3780"/>
      <c r="AV22" s="3781"/>
      <c r="AW22" s="103"/>
    </row>
    <row r="23" spans="1:49" s="419" customFormat="1" ht="15" customHeight="1">
      <c r="A23" s="3750"/>
      <c r="B23" s="3750"/>
      <c r="C23" s="3750"/>
      <c r="D23" s="780"/>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4"/>
      <c r="AG23" s="781"/>
      <c r="AH23" s="781"/>
      <c r="AI23" s="781"/>
      <c r="AJ23" s="781"/>
      <c r="AK23" s="781"/>
      <c r="AL23" s="783"/>
      <c r="AM23" s="3750"/>
      <c r="AN23" s="3750"/>
      <c r="AO23" s="103"/>
      <c r="AP23" s="130"/>
      <c r="AQ23" s="131"/>
      <c r="AR23" s="3782"/>
      <c r="AS23" s="3782"/>
      <c r="AT23" s="3782"/>
      <c r="AU23" s="3782"/>
      <c r="AV23" s="3783"/>
      <c r="AW23" s="103"/>
    </row>
    <row r="24" spans="1:49" s="419" customFormat="1" ht="15" customHeight="1">
      <c r="A24" s="3750"/>
      <c r="B24" s="3750"/>
      <c r="C24" s="3750"/>
      <c r="D24" s="780"/>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3"/>
      <c r="AM24" s="3750"/>
      <c r="AN24" s="3750"/>
      <c r="AO24" s="103"/>
      <c r="AP24" s="3772" t="s">
        <v>2968</v>
      </c>
      <c r="AQ24" s="3773"/>
      <c r="AR24" s="3773"/>
      <c r="AS24" s="3773"/>
      <c r="AT24" s="3773"/>
      <c r="AU24" s="3773"/>
      <c r="AV24" s="3774"/>
      <c r="AW24" s="103"/>
    </row>
    <row r="25" spans="1:49" s="419" customFormat="1" ht="15" customHeight="1">
      <c r="A25" s="3750"/>
      <c r="B25" s="3750"/>
      <c r="C25" s="3750"/>
      <c r="D25" s="780"/>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3"/>
      <c r="AM25" s="3750"/>
      <c r="AN25" s="3750"/>
      <c r="AO25" s="103"/>
      <c r="AP25" s="3775"/>
      <c r="AQ25" s="3773"/>
      <c r="AR25" s="3773"/>
      <c r="AS25" s="3773"/>
      <c r="AT25" s="3773"/>
      <c r="AU25" s="3773"/>
      <c r="AV25" s="3774"/>
      <c r="AW25" s="103"/>
    </row>
    <row r="26" spans="1:49" s="418" customFormat="1" ht="15" customHeight="1">
      <c r="A26" s="3750"/>
      <c r="B26" s="3750"/>
      <c r="C26" s="3750"/>
      <c r="D26" s="785"/>
      <c r="E26" s="417"/>
      <c r="F26" s="417"/>
      <c r="G26" s="417"/>
      <c r="H26" s="417"/>
      <c r="I26" s="417"/>
      <c r="J26" s="417"/>
      <c r="K26" s="417"/>
      <c r="L26" s="417"/>
      <c r="M26" s="417"/>
      <c r="N26" s="781"/>
      <c r="O26" s="781"/>
      <c r="P26" s="781"/>
      <c r="Q26" s="781"/>
      <c r="R26" s="781"/>
      <c r="S26" s="781"/>
      <c r="T26" s="781"/>
      <c r="U26" s="781"/>
      <c r="V26" s="781"/>
      <c r="W26" s="781"/>
      <c r="X26" s="781"/>
      <c r="Y26" s="781"/>
      <c r="Z26" s="781"/>
      <c r="AA26" s="781"/>
      <c r="AB26" s="781"/>
      <c r="AC26" s="781"/>
      <c r="AD26" s="781"/>
      <c r="AE26" s="781"/>
      <c r="AF26" s="417"/>
      <c r="AG26" s="417"/>
      <c r="AH26" s="417"/>
      <c r="AI26" s="417"/>
      <c r="AJ26" s="417"/>
      <c r="AK26" s="417"/>
      <c r="AL26" s="786"/>
      <c r="AM26" s="3750"/>
      <c r="AN26" s="3750"/>
      <c r="AO26" s="100"/>
      <c r="AP26" s="3775"/>
      <c r="AQ26" s="3773"/>
      <c r="AR26" s="3773"/>
      <c r="AS26" s="3773"/>
      <c r="AT26" s="3773"/>
      <c r="AU26" s="3773"/>
      <c r="AV26" s="3774"/>
      <c r="AW26" s="100"/>
    </row>
    <row r="27" spans="1:49" s="418" customFormat="1" ht="15" customHeight="1">
      <c r="A27" s="3750"/>
      <c r="B27" s="3750"/>
      <c r="C27" s="3750"/>
      <c r="D27" s="785"/>
      <c r="E27" s="417"/>
      <c r="F27" s="417"/>
      <c r="G27" s="417"/>
      <c r="H27" s="417"/>
      <c r="I27" s="417"/>
      <c r="J27" s="417"/>
      <c r="K27" s="417"/>
      <c r="L27" s="417"/>
      <c r="M27" s="417"/>
      <c r="N27" s="781"/>
      <c r="O27" s="781"/>
      <c r="P27" s="781"/>
      <c r="Q27" s="781"/>
      <c r="R27" s="781"/>
      <c r="S27" s="781"/>
      <c r="T27" s="781"/>
      <c r="U27" s="781"/>
      <c r="V27" s="781"/>
      <c r="W27" s="781"/>
      <c r="X27" s="781"/>
      <c r="Y27" s="781"/>
      <c r="Z27" s="781"/>
      <c r="AA27" s="781"/>
      <c r="AB27" s="781"/>
      <c r="AC27" s="781"/>
      <c r="AD27" s="781"/>
      <c r="AE27" s="781"/>
      <c r="AF27" s="417"/>
      <c r="AG27" s="417"/>
      <c r="AH27" s="417"/>
      <c r="AI27" s="417"/>
      <c r="AJ27" s="417"/>
      <c r="AK27" s="417"/>
      <c r="AL27" s="786"/>
      <c r="AM27" s="3750"/>
      <c r="AN27" s="3750"/>
      <c r="AO27" s="100"/>
      <c r="AP27" s="3775"/>
      <c r="AQ27" s="3773"/>
      <c r="AR27" s="3773"/>
      <c r="AS27" s="3773"/>
      <c r="AT27" s="3773"/>
      <c r="AU27" s="3773"/>
      <c r="AV27" s="3774"/>
      <c r="AW27" s="100"/>
    </row>
    <row r="28" spans="1:49" s="418" customFormat="1" ht="15" customHeight="1" thickBot="1">
      <c r="A28" s="3750"/>
      <c r="B28" s="3750"/>
      <c r="C28" s="3750"/>
      <c r="D28" s="785"/>
      <c r="E28" s="417"/>
      <c r="F28" s="417"/>
      <c r="G28" s="417"/>
      <c r="H28" s="417"/>
      <c r="I28" s="417"/>
      <c r="J28" s="417"/>
      <c r="K28" s="417"/>
      <c r="L28" s="417"/>
      <c r="M28" s="417"/>
      <c r="N28" s="781"/>
      <c r="O28" s="781"/>
      <c r="P28" s="781"/>
      <c r="Q28" s="781"/>
      <c r="R28" s="781"/>
      <c r="S28" s="781"/>
      <c r="T28" s="781"/>
      <c r="U28" s="781"/>
      <c r="V28" s="781"/>
      <c r="W28" s="781"/>
      <c r="X28" s="781"/>
      <c r="Y28" s="781"/>
      <c r="Z28" s="781"/>
      <c r="AA28" s="781"/>
      <c r="AB28" s="781"/>
      <c r="AC28" s="781"/>
      <c r="AD28" s="781"/>
      <c r="AE28" s="781"/>
      <c r="AF28" s="417"/>
      <c r="AG28" s="417"/>
      <c r="AH28" s="417"/>
      <c r="AI28" s="417"/>
      <c r="AJ28" s="417"/>
      <c r="AK28" s="417"/>
      <c r="AL28" s="786"/>
      <c r="AM28" s="3750"/>
      <c r="AN28" s="3750"/>
      <c r="AO28" s="100"/>
      <c r="AP28" s="3776"/>
      <c r="AQ28" s="3777"/>
      <c r="AR28" s="3777"/>
      <c r="AS28" s="3777"/>
      <c r="AT28" s="3777"/>
      <c r="AU28" s="3777"/>
      <c r="AV28" s="3778"/>
      <c r="AW28" s="100"/>
    </row>
    <row r="29" spans="1:49" s="418" customFormat="1" ht="15" customHeight="1" thickTop="1">
      <c r="A29" s="3750"/>
      <c r="B29" s="3750"/>
      <c r="C29" s="3750"/>
      <c r="D29" s="785"/>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786"/>
      <c r="AM29" s="3750"/>
      <c r="AN29" s="3750"/>
      <c r="AO29" s="100"/>
      <c r="AW29" s="100"/>
    </row>
    <row r="30" spans="1:49" s="418" customFormat="1" ht="15" customHeight="1">
      <c r="A30" s="3750"/>
      <c r="B30" s="3750"/>
      <c r="C30" s="3750"/>
      <c r="D30" s="785"/>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786"/>
      <c r="AM30" s="3750"/>
      <c r="AN30" s="3750"/>
      <c r="AO30" s="100"/>
      <c r="AW30" s="100"/>
    </row>
    <row r="31" spans="1:49" s="418" customFormat="1" ht="15" customHeight="1">
      <c r="A31" s="3750"/>
      <c r="B31" s="3750"/>
      <c r="C31" s="3750"/>
      <c r="D31" s="785"/>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786"/>
      <c r="AM31" s="3750"/>
      <c r="AN31" s="3750"/>
      <c r="AO31" s="100"/>
      <c r="AW31" s="100"/>
    </row>
    <row r="32" spans="1:49" s="418" customFormat="1" ht="15" customHeight="1">
      <c r="A32" s="3750"/>
      <c r="B32" s="3750"/>
      <c r="C32" s="3750"/>
      <c r="D32" s="785"/>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786"/>
      <c r="AM32" s="3750"/>
      <c r="AN32" s="3750"/>
      <c r="AO32" s="100"/>
      <c r="AW32" s="100"/>
    </row>
    <row r="33" spans="1:49" s="418" customFormat="1" ht="15" customHeight="1">
      <c r="A33" s="3750"/>
      <c r="B33" s="3750"/>
      <c r="C33" s="3750"/>
      <c r="D33" s="785"/>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786"/>
      <c r="AM33" s="3750"/>
      <c r="AN33" s="3750"/>
      <c r="AO33" s="100"/>
      <c r="AW33" s="100"/>
    </row>
    <row r="34" spans="1:49" s="418" customFormat="1" ht="15" customHeight="1">
      <c r="A34" s="3750"/>
      <c r="B34" s="3750"/>
      <c r="C34" s="3750"/>
      <c r="D34" s="785"/>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786"/>
      <c r="AM34" s="3750"/>
      <c r="AN34" s="3750"/>
      <c r="AO34" s="100"/>
      <c r="AP34" s="100"/>
      <c r="AQ34" s="100"/>
      <c r="AR34" s="100"/>
      <c r="AS34" s="100"/>
      <c r="AT34" s="100"/>
      <c r="AU34" s="100"/>
      <c r="AV34" s="100"/>
      <c r="AW34" s="100"/>
    </row>
    <row r="35" spans="1:49" s="418" customFormat="1" ht="15" customHeight="1">
      <c r="A35" s="3750"/>
      <c r="B35" s="3750"/>
      <c r="C35" s="3750"/>
      <c r="D35" s="785"/>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786"/>
      <c r="AM35" s="3750"/>
      <c r="AN35" s="3750"/>
      <c r="AO35" s="100"/>
      <c r="AP35" s="100"/>
      <c r="AQ35" s="100"/>
      <c r="AR35" s="100"/>
      <c r="AS35" s="100"/>
      <c r="AT35" s="100"/>
      <c r="AU35" s="100"/>
      <c r="AV35" s="100"/>
      <c r="AW35" s="100"/>
    </row>
    <row r="36" spans="1:49" s="418" customFormat="1" ht="15" customHeight="1">
      <c r="A36" s="3750"/>
      <c r="B36" s="3750"/>
      <c r="C36" s="3750"/>
      <c r="D36" s="785"/>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786"/>
      <c r="AM36" s="3750"/>
      <c r="AN36" s="3750"/>
      <c r="AO36" s="100"/>
      <c r="AP36" s="100"/>
      <c r="AQ36" s="100"/>
      <c r="AR36" s="100"/>
      <c r="AS36" s="100"/>
      <c r="AT36" s="100"/>
      <c r="AU36" s="100"/>
      <c r="AV36" s="100"/>
      <c r="AW36" s="100"/>
    </row>
    <row r="37" spans="1:49" s="418" customFormat="1" ht="15" customHeight="1">
      <c r="A37" s="3750"/>
      <c r="B37" s="3750"/>
      <c r="C37" s="3750"/>
      <c r="D37" s="785"/>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786"/>
      <c r="AM37" s="3750"/>
      <c r="AN37" s="3750"/>
      <c r="AO37" s="100"/>
      <c r="AP37" s="100"/>
      <c r="AQ37" s="100"/>
      <c r="AR37" s="100"/>
      <c r="AS37" s="100"/>
      <c r="AT37" s="100"/>
      <c r="AU37" s="100"/>
      <c r="AV37" s="100"/>
      <c r="AW37" s="100"/>
    </row>
    <row r="38" spans="1:49" s="418" customFormat="1" ht="15" customHeight="1">
      <c r="A38" s="3750"/>
      <c r="B38" s="3750"/>
      <c r="C38" s="3750"/>
      <c r="D38" s="785"/>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786"/>
      <c r="AM38" s="3750"/>
      <c r="AN38" s="3750"/>
      <c r="AO38" s="100"/>
      <c r="AP38" s="100"/>
      <c r="AQ38" s="100"/>
      <c r="AR38" s="100"/>
      <c r="AS38" s="100"/>
      <c r="AT38" s="100"/>
      <c r="AU38" s="100"/>
      <c r="AV38" s="100"/>
      <c r="AW38" s="100"/>
    </row>
    <row r="39" spans="1:49" s="418" customFormat="1" ht="15" customHeight="1">
      <c r="A39" s="3750"/>
      <c r="B39" s="3750"/>
      <c r="C39" s="3750"/>
      <c r="D39" s="785"/>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786"/>
      <c r="AM39" s="3750"/>
      <c r="AN39" s="3750"/>
      <c r="AO39" s="100"/>
      <c r="AP39" s="100"/>
      <c r="AQ39" s="100"/>
      <c r="AR39" s="100"/>
      <c r="AS39" s="100"/>
      <c r="AT39" s="100"/>
      <c r="AU39" s="100"/>
      <c r="AV39" s="100"/>
      <c r="AW39" s="100"/>
    </row>
    <row r="40" spans="1:49" s="418" customFormat="1" ht="15" customHeight="1">
      <c r="A40" s="3750"/>
      <c r="B40" s="3750"/>
      <c r="C40" s="3750"/>
      <c r="D40" s="785"/>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786"/>
      <c r="AM40" s="3750"/>
      <c r="AN40" s="3750"/>
      <c r="AO40" s="100"/>
      <c r="AP40" s="100"/>
      <c r="AQ40" s="100"/>
      <c r="AR40" s="100"/>
      <c r="AS40" s="100"/>
      <c r="AT40" s="100"/>
      <c r="AU40" s="100"/>
      <c r="AV40" s="100"/>
      <c r="AW40" s="100"/>
    </row>
    <row r="41" spans="1:49" s="418" customFormat="1" ht="15" customHeight="1">
      <c r="A41" s="3750"/>
      <c r="B41" s="3750"/>
      <c r="C41" s="3750"/>
      <c r="D41" s="785"/>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786"/>
      <c r="AM41" s="3750"/>
      <c r="AN41" s="3750"/>
      <c r="AO41" s="100"/>
      <c r="AP41" s="100"/>
      <c r="AQ41" s="100"/>
      <c r="AR41" s="100"/>
      <c r="AS41" s="100"/>
      <c r="AT41" s="100"/>
      <c r="AU41" s="100"/>
      <c r="AV41" s="100"/>
      <c r="AW41" s="100"/>
    </row>
    <row r="42" spans="1:49" s="418" customFormat="1" ht="15" customHeight="1">
      <c r="A42" s="3750"/>
      <c r="B42" s="3750"/>
      <c r="C42" s="3750"/>
      <c r="D42" s="785"/>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786"/>
      <c r="AM42" s="3750"/>
      <c r="AN42" s="3750"/>
      <c r="AO42" s="100"/>
      <c r="AP42" s="100"/>
      <c r="AQ42" s="100"/>
      <c r="AR42" s="100"/>
      <c r="AS42" s="100"/>
      <c r="AT42" s="100"/>
      <c r="AU42" s="100"/>
      <c r="AV42" s="100"/>
      <c r="AW42" s="100"/>
    </row>
    <row r="43" spans="1:49" s="418" customFormat="1" ht="15" customHeight="1">
      <c r="A43" s="3750"/>
      <c r="B43" s="3750"/>
      <c r="C43" s="3750"/>
      <c r="D43" s="785"/>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786"/>
      <c r="AM43" s="3750"/>
      <c r="AN43" s="3750"/>
      <c r="AO43" s="100"/>
      <c r="AP43" s="100"/>
      <c r="AQ43" s="100"/>
      <c r="AR43" s="100"/>
      <c r="AS43" s="100"/>
      <c r="AT43" s="100"/>
      <c r="AU43" s="100"/>
      <c r="AV43" s="100"/>
      <c r="AW43" s="100"/>
    </row>
    <row r="44" spans="1:49" s="418" customFormat="1" ht="15" customHeight="1">
      <c r="A44" s="3750"/>
      <c r="B44" s="3750"/>
      <c r="C44" s="3750"/>
      <c r="D44" s="785"/>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786"/>
      <c r="AM44" s="3750"/>
      <c r="AN44" s="3750"/>
      <c r="AO44" s="100"/>
      <c r="AP44" s="100"/>
      <c r="AQ44" s="100"/>
      <c r="AR44" s="100"/>
      <c r="AS44" s="100"/>
      <c r="AT44" s="100"/>
      <c r="AU44" s="100"/>
      <c r="AV44" s="100"/>
      <c r="AW44" s="100"/>
    </row>
    <row r="45" spans="1:49" s="418" customFormat="1" ht="15" customHeight="1">
      <c r="A45" s="3750"/>
      <c r="B45" s="3750"/>
      <c r="C45" s="3750"/>
      <c r="D45" s="785"/>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786"/>
      <c r="AM45" s="3750"/>
      <c r="AN45" s="3750"/>
      <c r="AO45" s="100"/>
      <c r="AP45" s="100"/>
      <c r="AQ45" s="100"/>
      <c r="AR45" s="100"/>
      <c r="AS45" s="100"/>
      <c r="AT45" s="100"/>
      <c r="AU45" s="100"/>
      <c r="AV45" s="100"/>
      <c r="AW45" s="100"/>
    </row>
    <row r="46" spans="1:49" s="418" customFormat="1" ht="15" customHeight="1">
      <c r="A46" s="3750"/>
      <c r="B46" s="3750"/>
      <c r="C46" s="3750"/>
      <c r="D46" s="785"/>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786"/>
      <c r="AM46" s="3750"/>
      <c r="AN46" s="3750"/>
      <c r="AO46" s="100"/>
      <c r="AP46" s="100"/>
      <c r="AQ46" s="100"/>
      <c r="AR46" s="100"/>
      <c r="AS46" s="100"/>
      <c r="AT46" s="100"/>
      <c r="AU46" s="100"/>
      <c r="AV46" s="100"/>
      <c r="AW46" s="100"/>
    </row>
    <row r="47" spans="1:49" s="418" customFormat="1" ht="15" customHeight="1">
      <c r="A47" s="3750"/>
      <c r="B47" s="3750"/>
      <c r="C47" s="3750"/>
      <c r="D47" s="785"/>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786"/>
      <c r="AM47" s="3750"/>
      <c r="AN47" s="3750"/>
      <c r="AO47" s="100"/>
      <c r="AP47" s="100"/>
      <c r="AQ47" s="100"/>
      <c r="AR47" s="100"/>
      <c r="AS47" s="100"/>
      <c r="AT47" s="100"/>
      <c r="AU47" s="100"/>
      <c r="AV47" s="100"/>
      <c r="AW47" s="100"/>
    </row>
    <row r="48" spans="1:49" s="418" customFormat="1" ht="15" customHeight="1">
      <c r="A48" s="3750"/>
      <c r="B48" s="3750"/>
      <c r="C48" s="3750"/>
      <c r="D48" s="785"/>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786"/>
      <c r="AM48" s="3750"/>
      <c r="AN48" s="3750"/>
      <c r="AO48" s="100"/>
      <c r="AP48" s="100"/>
      <c r="AQ48" s="100"/>
      <c r="AR48" s="100"/>
      <c r="AS48" s="100"/>
      <c r="AT48" s="100"/>
      <c r="AU48" s="100"/>
      <c r="AV48" s="100"/>
      <c r="AW48" s="100"/>
    </row>
    <row r="49" spans="1:49" s="418" customFormat="1" ht="15" customHeight="1">
      <c r="A49" s="3750"/>
      <c r="B49" s="3750"/>
      <c r="C49" s="3750"/>
      <c r="D49" s="785"/>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786"/>
      <c r="AM49" s="3750"/>
      <c r="AN49" s="3750"/>
      <c r="AO49" s="100"/>
      <c r="AP49" s="100"/>
      <c r="AQ49" s="100"/>
      <c r="AR49" s="100"/>
      <c r="AS49" s="100"/>
      <c r="AT49" s="100"/>
      <c r="AU49" s="100"/>
      <c r="AV49" s="100"/>
      <c r="AW49" s="100"/>
    </row>
    <row r="50" spans="1:49" s="418" customFormat="1" ht="15" customHeight="1">
      <c r="A50" s="3750"/>
      <c r="B50" s="3750"/>
      <c r="C50" s="3750"/>
      <c r="D50" s="785"/>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786"/>
      <c r="AM50" s="3750"/>
      <c r="AN50" s="3750"/>
      <c r="AO50" s="100"/>
      <c r="AP50" s="100"/>
      <c r="AQ50" s="100"/>
      <c r="AR50" s="100"/>
      <c r="AS50" s="100"/>
      <c r="AT50" s="100"/>
      <c r="AU50" s="100"/>
      <c r="AV50" s="100"/>
      <c r="AW50" s="100"/>
    </row>
    <row r="51" spans="1:49" s="418" customFormat="1" ht="15" customHeight="1">
      <c r="A51" s="3750"/>
      <c r="B51" s="3750"/>
      <c r="C51" s="3750"/>
      <c r="D51" s="785"/>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786"/>
      <c r="AM51" s="3750"/>
      <c r="AN51" s="3750"/>
      <c r="AO51" s="100"/>
      <c r="AP51" s="100"/>
      <c r="AQ51" s="100"/>
      <c r="AR51" s="100"/>
      <c r="AS51" s="100"/>
      <c r="AT51" s="100"/>
      <c r="AU51" s="100"/>
      <c r="AV51" s="100"/>
      <c r="AW51" s="100"/>
    </row>
    <row r="52" spans="1:49" s="418" customFormat="1" ht="15" customHeight="1">
      <c r="A52" s="3750"/>
      <c r="B52" s="3750"/>
      <c r="C52" s="3750"/>
      <c r="D52" s="785"/>
      <c r="E52" s="417"/>
      <c r="F52" s="417"/>
      <c r="G52" s="417"/>
      <c r="H52" s="417"/>
      <c r="I52" s="417"/>
      <c r="J52" s="417"/>
      <c r="K52" s="417"/>
      <c r="L52" s="417"/>
      <c r="M52" s="417"/>
      <c r="N52" s="417"/>
      <c r="O52" s="417"/>
      <c r="P52" s="417"/>
      <c r="Q52" s="417"/>
      <c r="R52" s="417"/>
      <c r="S52" s="420"/>
      <c r="T52" s="420"/>
      <c r="U52" s="420"/>
      <c r="V52" s="420"/>
      <c r="W52" s="420"/>
      <c r="X52" s="420"/>
      <c r="Y52" s="420"/>
      <c r="Z52" s="420"/>
      <c r="AA52" s="420"/>
      <c r="AB52" s="420"/>
      <c r="AC52" s="420"/>
      <c r="AD52" s="420"/>
      <c r="AE52" s="420"/>
      <c r="AF52" s="420"/>
      <c r="AG52" s="420"/>
      <c r="AH52" s="420"/>
      <c r="AI52" s="420"/>
      <c r="AJ52" s="420"/>
      <c r="AK52" s="417"/>
      <c r="AL52" s="786"/>
      <c r="AM52" s="3750"/>
      <c r="AN52" s="3750"/>
      <c r="AO52" s="100"/>
      <c r="AP52" s="100"/>
      <c r="AQ52" s="100"/>
      <c r="AR52" s="100"/>
      <c r="AS52" s="100"/>
      <c r="AT52" s="100"/>
      <c r="AU52" s="100"/>
      <c r="AV52" s="100"/>
      <c r="AW52" s="100"/>
    </row>
    <row r="53" spans="1:49" s="418" customFormat="1" ht="15" customHeight="1">
      <c r="A53" s="3750"/>
      <c r="B53" s="3750"/>
      <c r="C53" s="3750"/>
      <c r="D53" s="785"/>
      <c r="E53" s="417"/>
      <c r="F53" s="417"/>
      <c r="G53" s="417"/>
      <c r="H53" s="417"/>
      <c r="I53" s="417"/>
      <c r="J53" s="417"/>
      <c r="K53" s="417"/>
      <c r="L53" s="417"/>
      <c r="M53" s="417"/>
      <c r="N53" s="417"/>
      <c r="O53" s="417"/>
      <c r="P53" s="417"/>
      <c r="Q53" s="417"/>
      <c r="R53" s="417"/>
      <c r="S53" s="420"/>
      <c r="T53" s="420"/>
      <c r="U53" s="420"/>
      <c r="V53" s="420"/>
      <c r="W53" s="420"/>
      <c r="X53" s="420"/>
      <c r="Y53" s="420"/>
      <c r="Z53" s="420"/>
      <c r="AA53" s="420"/>
      <c r="AB53" s="420"/>
      <c r="AC53" s="420"/>
      <c r="AD53" s="420"/>
      <c r="AE53" s="420"/>
      <c r="AF53" s="420"/>
      <c r="AG53" s="420"/>
      <c r="AH53" s="420"/>
      <c r="AI53" s="420"/>
      <c r="AJ53" s="420"/>
      <c r="AK53" s="417"/>
      <c r="AL53" s="786"/>
      <c r="AM53" s="3750"/>
      <c r="AN53" s="3750"/>
      <c r="AO53" s="100"/>
      <c r="AP53" s="100"/>
      <c r="AQ53" s="100"/>
      <c r="AR53" s="100"/>
      <c r="AS53" s="100"/>
      <c r="AT53" s="100"/>
      <c r="AU53" s="100"/>
      <c r="AV53" s="100"/>
      <c r="AW53" s="100"/>
    </row>
    <row r="54" spans="1:49" s="418" customFormat="1" ht="15" customHeight="1">
      <c r="A54" s="3750"/>
      <c r="B54" s="3750"/>
      <c r="C54" s="3750"/>
      <c r="D54" s="785"/>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786"/>
      <c r="AM54" s="3750"/>
      <c r="AN54" s="3750"/>
      <c r="AO54" s="100"/>
      <c r="AP54" s="100"/>
      <c r="AQ54" s="100"/>
      <c r="AR54" s="100"/>
      <c r="AS54" s="100"/>
      <c r="AT54" s="100"/>
      <c r="AU54" s="100"/>
      <c r="AV54" s="100"/>
      <c r="AW54" s="100"/>
    </row>
    <row r="55" spans="1:49" s="418" customFormat="1" ht="15" customHeight="1">
      <c r="A55" s="3750"/>
      <c r="B55" s="3750"/>
      <c r="C55" s="3750"/>
      <c r="D55" s="785"/>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20"/>
      <c r="AI55" s="420"/>
      <c r="AJ55" s="420"/>
      <c r="AK55" s="417"/>
      <c r="AL55" s="786"/>
      <c r="AM55" s="3750"/>
      <c r="AN55" s="3750"/>
      <c r="AO55" s="100"/>
      <c r="AP55" s="100"/>
      <c r="AQ55" s="100"/>
      <c r="AR55" s="100"/>
      <c r="AS55" s="100"/>
      <c r="AT55" s="100"/>
      <c r="AU55" s="100"/>
      <c r="AV55" s="100"/>
      <c r="AW55" s="100"/>
    </row>
    <row r="56" spans="1:49" s="418" customFormat="1" ht="15" customHeight="1">
      <c r="A56" s="3750"/>
      <c r="B56" s="3750"/>
      <c r="C56" s="3750"/>
      <c r="D56" s="3791" t="s">
        <v>3124</v>
      </c>
      <c r="E56" s="3792"/>
      <c r="F56" s="3792"/>
      <c r="G56" s="3792"/>
      <c r="H56" s="3792"/>
      <c r="I56" s="3787">
        <f>★入力画面!M125</f>
        <v>0</v>
      </c>
      <c r="J56" s="3787"/>
      <c r="K56" s="3787"/>
      <c r="L56" s="3787"/>
      <c r="M56" s="3787"/>
      <c r="N56" s="3787"/>
      <c r="O56" s="3787"/>
      <c r="P56" s="3787"/>
      <c r="Q56" s="3787"/>
      <c r="R56" s="3787"/>
      <c r="S56" s="3789" t="s">
        <v>3123</v>
      </c>
      <c r="T56" s="3789"/>
      <c r="U56" s="3789"/>
      <c r="V56" s="3789"/>
      <c r="W56" s="3789"/>
      <c r="X56" s="3789"/>
      <c r="Y56" s="3787">
        <f>★入力画面!Y125</f>
        <v>0</v>
      </c>
      <c r="Z56" s="3787"/>
      <c r="AA56" s="3789" t="s">
        <v>2886</v>
      </c>
      <c r="AB56" s="3789"/>
      <c r="AC56" s="3792" t="s">
        <v>3125</v>
      </c>
      <c r="AD56" s="3792"/>
      <c r="AE56" s="3797">
        <f>★入力画面!AD125</f>
        <v>0</v>
      </c>
      <c r="AF56" s="3798"/>
      <c r="AG56" s="3798"/>
      <c r="AH56" s="3789" t="s">
        <v>3126</v>
      </c>
      <c r="AI56" s="3789"/>
      <c r="AJ56" s="3789"/>
      <c r="AK56" s="3789"/>
      <c r="AL56" s="3800"/>
      <c r="AM56" s="3750"/>
      <c r="AN56" s="3750"/>
      <c r="AO56" s="100"/>
      <c r="AP56" s="100"/>
      <c r="AQ56" s="100"/>
      <c r="AR56" s="100"/>
      <c r="AS56" s="100"/>
      <c r="AT56" s="100"/>
      <c r="AU56" s="100"/>
      <c r="AV56" s="100"/>
      <c r="AW56" s="100"/>
    </row>
    <row r="57" spans="1:49" s="418" customFormat="1" ht="15" customHeight="1">
      <c r="A57" s="3750"/>
      <c r="B57" s="3750"/>
      <c r="C57" s="3750"/>
      <c r="D57" s="3793"/>
      <c r="E57" s="3794"/>
      <c r="F57" s="3794"/>
      <c r="G57" s="3794"/>
      <c r="H57" s="3794"/>
      <c r="I57" s="3788"/>
      <c r="J57" s="3788"/>
      <c r="K57" s="3788"/>
      <c r="L57" s="3788"/>
      <c r="M57" s="3788"/>
      <c r="N57" s="3788"/>
      <c r="O57" s="3788"/>
      <c r="P57" s="3788"/>
      <c r="Q57" s="3788"/>
      <c r="R57" s="3788"/>
      <c r="S57" s="3790"/>
      <c r="T57" s="3790"/>
      <c r="U57" s="3790"/>
      <c r="V57" s="3790"/>
      <c r="W57" s="3790"/>
      <c r="X57" s="3790"/>
      <c r="Y57" s="3788"/>
      <c r="Z57" s="3788"/>
      <c r="AA57" s="3790"/>
      <c r="AB57" s="3790"/>
      <c r="AC57" s="3794"/>
      <c r="AD57" s="3794"/>
      <c r="AE57" s="3799"/>
      <c r="AF57" s="3799"/>
      <c r="AG57" s="3799"/>
      <c r="AH57" s="3790"/>
      <c r="AI57" s="3790"/>
      <c r="AJ57" s="3790"/>
      <c r="AK57" s="3790"/>
      <c r="AL57" s="3801"/>
      <c r="AM57" s="3750"/>
      <c r="AN57" s="3750"/>
      <c r="AO57" s="100"/>
      <c r="AP57" s="100"/>
      <c r="AQ57" s="100"/>
      <c r="AR57" s="100"/>
      <c r="AS57" s="100"/>
      <c r="AT57" s="100"/>
      <c r="AU57" s="100"/>
      <c r="AV57" s="100"/>
      <c r="AW57" s="100"/>
    </row>
    <row r="58" spans="1:49" s="418" customFormat="1" ht="15" customHeight="1">
      <c r="A58" s="3750"/>
      <c r="B58" s="3750"/>
      <c r="C58" s="3750"/>
      <c r="D58" s="3796"/>
      <c r="E58" s="3796"/>
      <c r="F58" s="3796"/>
      <c r="G58" s="3796"/>
      <c r="H58" s="3796"/>
      <c r="I58" s="3796"/>
      <c r="J58" s="3796"/>
      <c r="K58" s="3796"/>
      <c r="L58" s="3796"/>
      <c r="M58" s="3796"/>
      <c r="N58" s="3796"/>
      <c r="O58" s="3796"/>
      <c r="P58" s="3796"/>
      <c r="Q58" s="3796"/>
      <c r="R58" s="3796"/>
      <c r="S58" s="3796"/>
      <c r="T58" s="3796"/>
      <c r="U58" s="3796"/>
      <c r="V58" s="3796"/>
      <c r="W58" s="3796"/>
      <c r="X58" s="3796"/>
      <c r="Y58" s="3796"/>
      <c r="Z58" s="3796"/>
      <c r="AA58" s="3796"/>
      <c r="AB58" s="3796"/>
      <c r="AC58" s="3796"/>
      <c r="AD58" s="3796"/>
      <c r="AE58" s="3796"/>
      <c r="AF58" s="3796"/>
      <c r="AG58" s="3796"/>
      <c r="AH58" s="3796"/>
      <c r="AI58" s="3796"/>
      <c r="AJ58" s="3796"/>
      <c r="AK58" s="3796"/>
      <c r="AL58" s="3796"/>
      <c r="AM58" s="3750"/>
      <c r="AN58" s="3750"/>
      <c r="AO58" s="100"/>
      <c r="AP58" s="100"/>
      <c r="AQ58" s="100"/>
      <c r="AR58" s="100"/>
      <c r="AS58" s="100"/>
      <c r="AT58" s="100"/>
      <c r="AU58" s="100"/>
      <c r="AV58" s="100"/>
      <c r="AW58" s="100"/>
    </row>
    <row r="59" spans="1:49" s="418" customFormat="1" ht="15" customHeight="1">
      <c r="A59" s="3750"/>
      <c r="B59" s="3750"/>
      <c r="C59" s="3750"/>
      <c r="D59" s="3796"/>
      <c r="E59" s="3796"/>
      <c r="F59" s="3796"/>
      <c r="G59" s="3796"/>
      <c r="H59" s="3796"/>
      <c r="I59" s="3796"/>
      <c r="J59" s="3796"/>
      <c r="K59" s="3796"/>
      <c r="L59" s="3796"/>
      <c r="M59" s="3796"/>
      <c r="N59" s="3796"/>
      <c r="O59" s="3796"/>
      <c r="P59" s="3796"/>
      <c r="Q59" s="3796"/>
      <c r="R59" s="3796"/>
      <c r="S59" s="3796"/>
      <c r="T59" s="3796"/>
      <c r="U59" s="3796"/>
      <c r="V59" s="3796"/>
      <c r="W59" s="3796"/>
      <c r="X59" s="3796"/>
      <c r="Y59" s="3796"/>
      <c r="Z59" s="3796"/>
      <c r="AA59" s="3796"/>
      <c r="AB59" s="3796"/>
      <c r="AC59" s="3796"/>
      <c r="AD59" s="3796"/>
      <c r="AE59" s="3796"/>
      <c r="AF59" s="3796"/>
      <c r="AG59" s="3796"/>
      <c r="AH59" s="3796"/>
      <c r="AI59" s="3796"/>
      <c r="AJ59" s="3796"/>
      <c r="AK59" s="3796"/>
      <c r="AL59" s="3796"/>
      <c r="AM59" s="3750"/>
      <c r="AN59" s="3750"/>
      <c r="AO59" s="100"/>
      <c r="AP59" s="100"/>
      <c r="AQ59" s="100"/>
      <c r="AR59" s="100"/>
      <c r="AS59" s="100"/>
      <c r="AT59" s="100"/>
      <c r="AU59" s="100"/>
      <c r="AV59" s="100"/>
      <c r="AW59" s="100"/>
    </row>
    <row r="60" spans="1:49" s="418" customFormat="1" ht="15.75" customHeight="1">
      <c r="A60" s="3750"/>
      <c r="B60" s="3750"/>
      <c r="C60" s="3750"/>
      <c r="D60" s="3796"/>
      <c r="E60" s="3796"/>
      <c r="F60" s="3796"/>
      <c r="G60" s="3796"/>
      <c r="H60" s="3796"/>
      <c r="I60" s="3796"/>
      <c r="J60" s="3796"/>
      <c r="K60" s="3796"/>
      <c r="L60" s="3796"/>
      <c r="M60" s="3796"/>
      <c r="N60" s="3796"/>
      <c r="O60" s="3796"/>
      <c r="P60" s="3796"/>
      <c r="Q60" s="3796"/>
      <c r="R60" s="3796"/>
      <c r="S60" s="3796"/>
      <c r="T60" s="3796"/>
      <c r="U60" s="3796"/>
      <c r="V60" s="3796"/>
      <c r="W60" s="3796"/>
      <c r="X60" s="3796"/>
      <c r="Y60" s="3796"/>
      <c r="Z60" s="3796"/>
      <c r="AA60" s="3796"/>
      <c r="AB60" s="3796"/>
      <c r="AC60" s="3796"/>
      <c r="AD60" s="3796"/>
      <c r="AE60" s="3796"/>
      <c r="AF60" s="3796"/>
      <c r="AG60" s="3796"/>
      <c r="AH60" s="3796"/>
      <c r="AI60" s="3796"/>
      <c r="AJ60" s="3796"/>
      <c r="AK60" s="3796"/>
      <c r="AL60" s="3796"/>
      <c r="AM60" s="3750"/>
      <c r="AN60" s="3750"/>
      <c r="AO60" s="100"/>
      <c r="AP60" s="100"/>
      <c r="AQ60" s="100"/>
      <c r="AR60" s="100"/>
      <c r="AS60" s="100"/>
      <c r="AT60" s="100"/>
      <c r="AU60" s="100"/>
      <c r="AV60" s="100"/>
      <c r="AW60" s="100"/>
    </row>
    <row r="61" spans="1:49" s="418" customFormat="1" ht="15" customHeight="1">
      <c r="A61" s="421"/>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row>
    <row r="62" spans="1:49" s="418" customFormat="1" ht="15" hidden="1" customHeight="1">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row>
    <row r="63" spans="1:49" s="418" customFormat="1" ht="15" hidden="1" customHeight="1">
      <c r="A63" s="42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row>
    <row r="64" spans="1:49" s="418" customFormat="1" ht="15" hidden="1" customHeight="1">
      <c r="A64" s="421"/>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100"/>
      <c r="AP64" s="100"/>
      <c r="AQ64" s="100"/>
      <c r="AR64" s="100"/>
      <c r="AS64" s="100"/>
      <c r="AT64" s="100"/>
      <c r="AU64" s="100"/>
      <c r="AV64" s="100"/>
      <c r="AW64" s="100"/>
    </row>
    <row r="65" spans="1:49" s="418" customFormat="1" ht="15" hidden="1" customHeight="1">
      <c r="A65" s="42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100"/>
      <c r="AP65" s="100"/>
      <c r="AQ65" s="100"/>
      <c r="AR65" s="100"/>
      <c r="AS65" s="100"/>
      <c r="AT65" s="100"/>
      <c r="AU65" s="100"/>
      <c r="AV65" s="100"/>
      <c r="AW65" s="100"/>
    </row>
    <row r="66" spans="1:49" s="418" customFormat="1" ht="15" hidden="1" customHeight="1">
      <c r="A66" s="42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100"/>
      <c r="AP66" s="100"/>
      <c r="AQ66" s="100"/>
      <c r="AR66" s="100"/>
      <c r="AS66" s="100"/>
      <c r="AT66" s="100"/>
      <c r="AU66" s="100"/>
      <c r="AV66" s="100"/>
      <c r="AW66" s="100"/>
    </row>
    <row r="67" spans="1:49" s="418" customFormat="1" ht="15" hidden="1" customHeight="1">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100"/>
      <c r="AP67" s="100"/>
      <c r="AQ67" s="100"/>
      <c r="AR67" s="100"/>
      <c r="AS67" s="100"/>
      <c r="AT67" s="100"/>
      <c r="AU67" s="100"/>
      <c r="AV67" s="100"/>
      <c r="AW67" s="100"/>
    </row>
    <row r="68" spans="1:49" s="418" customFormat="1" ht="15" hidden="1" customHeight="1">
      <c r="A68" s="421"/>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100"/>
      <c r="AP68" s="42"/>
      <c r="AQ68" s="42"/>
      <c r="AR68" s="42"/>
      <c r="AS68" s="42"/>
      <c r="AT68" s="42"/>
      <c r="AU68" s="42"/>
      <c r="AV68" s="42"/>
      <c r="AW68" s="42"/>
    </row>
    <row r="69" spans="1:49" s="418" customFormat="1" ht="15" hidden="1" customHeight="1">
      <c r="A69" s="421"/>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100"/>
      <c r="AP69" s="42"/>
      <c r="AQ69" s="42"/>
      <c r="AR69" s="42"/>
      <c r="AS69" s="42"/>
      <c r="AT69" s="42"/>
      <c r="AU69" s="42"/>
      <c r="AV69" s="42"/>
      <c r="AW69" s="42"/>
    </row>
    <row r="70" spans="1:49" s="418" customFormat="1" ht="15" hidden="1" customHeight="1">
      <c r="A70" s="421"/>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100"/>
      <c r="AP70" s="42"/>
      <c r="AQ70" s="42"/>
      <c r="AR70" s="42"/>
      <c r="AS70" s="42"/>
      <c r="AT70" s="42"/>
      <c r="AU70" s="42"/>
      <c r="AV70" s="42"/>
      <c r="AW70" s="42"/>
    </row>
    <row r="71" spans="1:49" s="418" customFormat="1" ht="15" hidden="1" customHeight="1">
      <c r="A71" s="421"/>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100"/>
      <c r="AP71" s="42"/>
      <c r="AQ71" s="42"/>
      <c r="AR71" s="42"/>
      <c r="AS71" s="42"/>
      <c r="AT71" s="42"/>
      <c r="AU71" s="42"/>
      <c r="AV71" s="42"/>
      <c r="AW71" s="42"/>
    </row>
    <row r="72" spans="1:49" s="418" customFormat="1" ht="15" hidden="1" customHeight="1">
      <c r="A72" s="421"/>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100"/>
      <c r="AP72" s="42"/>
      <c r="AQ72" s="42"/>
      <c r="AR72" s="42"/>
      <c r="AS72" s="42"/>
      <c r="AT72" s="42"/>
      <c r="AU72" s="42"/>
      <c r="AV72" s="42"/>
      <c r="AW72" s="42"/>
    </row>
    <row r="73" spans="1:49" s="418" customFormat="1" ht="15" hidden="1" customHeight="1">
      <c r="A73" s="421"/>
      <c r="B73" s="421"/>
      <c r="C73" s="421"/>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100"/>
      <c r="AP73" s="42"/>
      <c r="AQ73" s="42"/>
      <c r="AR73" s="42"/>
      <c r="AS73" s="42"/>
      <c r="AT73" s="42"/>
      <c r="AU73" s="42"/>
      <c r="AV73" s="42"/>
      <c r="AW73" s="42"/>
    </row>
    <row r="74" spans="1:49" s="418" customFormat="1" ht="15" hidden="1" customHeight="1">
      <c r="A74" s="421"/>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100"/>
      <c r="AP74" s="42"/>
      <c r="AQ74" s="42"/>
      <c r="AR74" s="42"/>
      <c r="AS74" s="42"/>
      <c r="AT74" s="42"/>
      <c r="AU74" s="42"/>
      <c r="AV74" s="42"/>
      <c r="AW74" s="42"/>
    </row>
    <row r="75" spans="1:49" s="418" customFormat="1" ht="15" hidden="1" customHeight="1">
      <c r="A75" s="421"/>
      <c r="B75" s="42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100"/>
      <c r="AP75" s="42"/>
      <c r="AQ75" s="42"/>
      <c r="AR75" s="42"/>
      <c r="AS75" s="42"/>
      <c r="AT75" s="42"/>
      <c r="AU75" s="42"/>
      <c r="AV75" s="42"/>
      <c r="AW75" s="42"/>
    </row>
    <row r="76" spans="1:49" s="418" customFormat="1" ht="15" hidden="1" customHeight="1">
      <c r="A76" s="421"/>
      <c r="B76" s="421"/>
      <c r="C76" s="421"/>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100"/>
      <c r="AP76" s="42"/>
      <c r="AQ76" s="42"/>
      <c r="AR76" s="42"/>
      <c r="AS76" s="42"/>
      <c r="AT76" s="42"/>
      <c r="AU76" s="42"/>
      <c r="AV76" s="42"/>
      <c r="AW76" s="42"/>
    </row>
    <row r="77" spans="1:49" s="418" customFormat="1" ht="15" hidden="1" customHeight="1">
      <c r="A77" s="421"/>
      <c r="B77" s="421"/>
      <c r="C77" s="421"/>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100"/>
      <c r="AP77" s="42"/>
      <c r="AQ77" s="42"/>
      <c r="AR77" s="42"/>
      <c r="AS77" s="42"/>
      <c r="AT77" s="42"/>
      <c r="AU77" s="42"/>
      <c r="AV77" s="42"/>
      <c r="AW77" s="42"/>
    </row>
    <row r="78" spans="1:49" s="418" customFormat="1" ht="15" hidden="1" customHeight="1">
      <c r="A78" s="421"/>
      <c r="B78" s="421"/>
      <c r="C78" s="421"/>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100"/>
      <c r="AP78" s="42"/>
      <c r="AQ78" s="42"/>
      <c r="AR78" s="42"/>
      <c r="AS78" s="42"/>
      <c r="AT78" s="42"/>
      <c r="AU78" s="42"/>
      <c r="AV78" s="42"/>
      <c r="AW78" s="42"/>
    </row>
    <row r="79" spans="1:49" s="418" customFormat="1" ht="15" hidden="1" customHeight="1">
      <c r="A79" s="421"/>
      <c r="B79" s="421"/>
      <c r="C79" s="421"/>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100"/>
      <c r="AP79" s="42"/>
      <c r="AQ79" s="42"/>
      <c r="AR79" s="42"/>
      <c r="AS79" s="42"/>
      <c r="AT79" s="42"/>
      <c r="AU79" s="42"/>
      <c r="AV79" s="42"/>
      <c r="AW79" s="42"/>
    </row>
    <row r="80" spans="1:49" s="418" customFormat="1" ht="15" hidden="1" customHeight="1">
      <c r="A80" s="421"/>
      <c r="B80" s="421"/>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100"/>
      <c r="AP80" s="42"/>
      <c r="AQ80" s="42"/>
      <c r="AR80" s="42"/>
      <c r="AS80" s="42"/>
      <c r="AT80" s="42"/>
      <c r="AU80" s="42"/>
      <c r="AV80" s="42"/>
      <c r="AW80" s="42"/>
    </row>
    <row r="81" spans="1:49" s="418" customFormat="1" ht="15" hidden="1" customHeight="1">
      <c r="A81" s="421"/>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100"/>
      <c r="AP81" s="42"/>
      <c r="AQ81" s="42"/>
      <c r="AR81" s="42"/>
      <c r="AS81" s="42"/>
      <c r="AT81" s="42"/>
      <c r="AU81" s="42"/>
      <c r="AV81" s="42"/>
      <c r="AW81" s="42"/>
    </row>
    <row r="82" spans="1:49" s="418" customFormat="1" ht="15" hidden="1" customHeight="1">
      <c r="A82" s="421"/>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100"/>
      <c r="AP82" s="42"/>
      <c r="AQ82" s="42"/>
      <c r="AR82" s="42"/>
      <c r="AS82" s="42"/>
      <c r="AT82" s="42"/>
      <c r="AU82" s="42"/>
      <c r="AV82" s="42"/>
      <c r="AW82" s="42"/>
    </row>
    <row r="83" spans="1:49" s="418" customFormat="1" ht="15" hidden="1" customHeight="1">
      <c r="A83" s="421"/>
      <c r="B83" s="421"/>
      <c r="C83" s="421"/>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100"/>
      <c r="AP83" s="42"/>
      <c r="AQ83" s="42"/>
      <c r="AR83" s="42"/>
      <c r="AS83" s="42"/>
      <c r="AT83" s="42"/>
      <c r="AU83" s="42"/>
      <c r="AV83" s="42"/>
      <c r="AW83" s="42"/>
    </row>
    <row r="84" spans="1:49" s="418" customFormat="1" ht="15" hidden="1" customHeight="1">
      <c r="A84" s="421"/>
      <c r="B84" s="421"/>
      <c r="C84" s="421"/>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100"/>
      <c r="AP84" s="42"/>
      <c r="AQ84" s="42"/>
      <c r="AR84" s="42"/>
      <c r="AS84" s="42"/>
      <c r="AT84" s="42"/>
      <c r="AU84" s="42"/>
      <c r="AV84" s="42"/>
      <c r="AW84" s="42"/>
    </row>
    <row r="85" spans="1:49" s="418" customFormat="1" ht="15" hidden="1" customHeight="1">
      <c r="A85" s="421"/>
      <c r="B85" s="421"/>
      <c r="C85" s="421"/>
      <c r="D85" s="421"/>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100"/>
      <c r="AP85" s="42"/>
      <c r="AQ85" s="42"/>
      <c r="AR85" s="42"/>
      <c r="AS85" s="42"/>
      <c r="AT85" s="42"/>
      <c r="AU85" s="42"/>
      <c r="AV85" s="42"/>
      <c r="AW85" s="42"/>
    </row>
    <row r="86" spans="1:49" s="418" customFormat="1" ht="15" hidden="1" customHeight="1">
      <c r="A86" s="421"/>
      <c r="B86" s="421"/>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100"/>
      <c r="AP86" s="42"/>
      <c r="AQ86" s="42"/>
      <c r="AR86" s="42"/>
      <c r="AS86" s="42"/>
      <c r="AT86" s="42"/>
      <c r="AU86" s="42"/>
      <c r="AV86" s="42"/>
      <c r="AW86" s="42"/>
    </row>
    <row r="87" spans="1:49" s="418" customFormat="1" ht="15" hidden="1" customHeight="1">
      <c r="A87" s="421"/>
      <c r="B87" s="42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100"/>
      <c r="AP87" s="42"/>
      <c r="AQ87" s="42"/>
      <c r="AR87" s="42"/>
      <c r="AS87" s="42"/>
      <c r="AT87" s="42"/>
      <c r="AU87" s="42"/>
      <c r="AV87" s="42"/>
      <c r="AW87" s="42"/>
    </row>
    <row r="88" spans="1:49" s="418" customFormat="1" ht="15" hidden="1" customHeight="1">
      <c r="A88" s="421"/>
      <c r="B88" s="421"/>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100"/>
      <c r="AP88" s="42"/>
      <c r="AQ88" s="42"/>
      <c r="AR88" s="42"/>
      <c r="AS88" s="42"/>
      <c r="AT88" s="42"/>
      <c r="AU88" s="42"/>
      <c r="AV88" s="42"/>
      <c r="AW88" s="42"/>
    </row>
    <row r="89" spans="1:49" s="418" customFormat="1" ht="15" hidden="1" customHeight="1">
      <c r="A89" s="421"/>
      <c r="B89" s="421"/>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100"/>
      <c r="AP89" s="42"/>
      <c r="AQ89" s="42"/>
      <c r="AR89" s="42"/>
      <c r="AS89" s="42"/>
      <c r="AT89" s="42"/>
      <c r="AU89" s="42"/>
      <c r="AV89" s="42"/>
      <c r="AW89" s="42"/>
    </row>
    <row r="90" spans="1:49" s="418" customFormat="1" ht="15" hidden="1" customHeight="1">
      <c r="A90" s="421"/>
      <c r="B90" s="421"/>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100"/>
      <c r="AP90" s="42"/>
      <c r="AQ90" s="42"/>
      <c r="AR90" s="42"/>
      <c r="AS90" s="42"/>
      <c r="AT90" s="42"/>
      <c r="AU90" s="42"/>
      <c r="AV90" s="42"/>
      <c r="AW90" s="42"/>
    </row>
    <row r="91" spans="1:49" s="418" customFormat="1" ht="15" hidden="1" customHeight="1">
      <c r="A91" s="421"/>
      <c r="B91" s="421"/>
      <c r="C91" s="421"/>
      <c r="D91" s="421"/>
      <c r="E91" s="421"/>
      <c r="F91" s="421"/>
      <c r="G91" s="421"/>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100"/>
      <c r="AP91" s="42"/>
      <c r="AQ91" s="42"/>
      <c r="AR91" s="42"/>
      <c r="AS91" s="42"/>
      <c r="AT91" s="42"/>
      <c r="AU91" s="42"/>
      <c r="AV91" s="42"/>
      <c r="AW91" s="42"/>
    </row>
    <row r="92" spans="1:49" s="418" customFormat="1" ht="15" hidden="1" customHeight="1">
      <c r="A92" s="421"/>
      <c r="B92" s="421"/>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100"/>
      <c r="AP92" s="42"/>
      <c r="AQ92" s="42"/>
      <c r="AR92" s="42"/>
      <c r="AS92" s="42"/>
      <c r="AT92" s="42"/>
      <c r="AU92" s="42"/>
      <c r="AV92" s="42"/>
      <c r="AW92" s="42"/>
    </row>
    <row r="93" spans="1:49" s="418" customFormat="1" ht="15" hidden="1" customHeight="1">
      <c r="A93" s="421"/>
      <c r="B93" s="421"/>
      <c r="C93" s="421"/>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100"/>
      <c r="AP93" s="42"/>
      <c r="AQ93" s="42"/>
      <c r="AR93" s="42"/>
      <c r="AS93" s="42"/>
      <c r="AT93" s="42"/>
      <c r="AU93" s="42"/>
      <c r="AV93" s="42"/>
      <c r="AW93" s="42"/>
    </row>
    <row r="94" spans="1:49" s="418" customFormat="1" ht="15" hidden="1" customHeight="1">
      <c r="A94" s="421"/>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100"/>
      <c r="AP94" s="42"/>
      <c r="AQ94" s="42"/>
      <c r="AR94" s="42"/>
      <c r="AS94" s="42"/>
      <c r="AT94" s="42"/>
      <c r="AU94" s="42"/>
      <c r="AV94" s="42"/>
      <c r="AW94" s="42"/>
    </row>
    <row r="95" spans="1:49" s="418" customFormat="1" ht="15" hidden="1" customHeight="1">
      <c r="A95" s="421"/>
      <c r="B95" s="421"/>
      <c r="C95" s="421"/>
      <c r="D95" s="421"/>
      <c r="E95" s="421"/>
      <c r="F95" s="421"/>
      <c r="G95" s="421"/>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100"/>
      <c r="AP95" s="42"/>
      <c r="AQ95" s="42"/>
      <c r="AR95" s="42"/>
      <c r="AS95" s="42"/>
      <c r="AT95" s="42"/>
      <c r="AU95" s="42"/>
      <c r="AV95" s="42"/>
      <c r="AW95" s="42"/>
    </row>
    <row r="96" spans="1:49" s="418" customFormat="1" ht="15" hidden="1" customHeight="1">
      <c r="A96" s="421"/>
      <c r="B96" s="421"/>
      <c r="C96" s="421"/>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100"/>
      <c r="AP96" s="42"/>
      <c r="AQ96" s="42"/>
      <c r="AR96" s="42"/>
      <c r="AS96" s="42"/>
      <c r="AT96" s="42"/>
      <c r="AU96" s="42"/>
      <c r="AV96" s="42"/>
      <c r="AW96" s="42"/>
    </row>
    <row r="97" spans="1:49" s="418" customFormat="1" ht="15" hidden="1" customHeight="1">
      <c r="A97" s="421"/>
      <c r="B97" s="421"/>
      <c r="C97" s="421"/>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100"/>
      <c r="AP97" s="42"/>
      <c r="AQ97" s="42"/>
      <c r="AR97" s="42"/>
      <c r="AS97" s="42"/>
      <c r="AT97" s="42"/>
      <c r="AU97" s="42"/>
      <c r="AV97" s="42"/>
      <c r="AW97" s="42"/>
    </row>
    <row r="98" spans="1:49" s="418" customFormat="1" ht="15" hidden="1" customHeight="1">
      <c r="A98" s="421"/>
      <c r="B98" s="421"/>
      <c r="C98" s="421"/>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100"/>
      <c r="AP98" s="42"/>
      <c r="AQ98" s="42"/>
      <c r="AR98" s="42"/>
      <c r="AS98" s="42"/>
      <c r="AT98" s="42"/>
      <c r="AU98" s="42"/>
      <c r="AV98" s="42"/>
      <c r="AW98" s="42"/>
    </row>
    <row r="99" spans="1:49" s="418" customFormat="1" ht="15" hidden="1" customHeight="1">
      <c r="A99" s="421"/>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100"/>
      <c r="AP99" s="42"/>
      <c r="AQ99" s="42"/>
      <c r="AR99" s="42"/>
      <c r="AS99" s="42"/>
      <c r="AT99" s="42"/>
      <c r="AU99" s="42"/>
      <c r="AV99" s="42"/>
      <c r="AW99" s="42"/>
    </row>
    <row r="100" spans="1:49" ht="15" hidden="1" customHeight="1"/>
  </sheetData>
  <sheetProtection algorithmName="SHA-512" hashValue="FpOdBtC89xkQUWzccZqHdGznpoZ0fxtFLiIJz389ETCeO/v4dH7xM22y9DjF03z61FjfivZ3iGQT/lDUh3JAbA==" saltValue="QKtDD7xPlnlgQxWM5Dg+Cw==" spinCount="100000" sheet="1" scenarios="1"/>
  <mergeCells count="21">
    <mergeCell ref="D58:AL60"/>
    <mergeCell ref="AC56:AD57"/>
    <mergeCell ref="AE56:AG57"/>
    <mergeCell ref="I56:R57"/>
    <mergeCell ref="AH56:AL57"/>
    <mergeCell ref="A1:C60"/>
    <mergeCell ref="AM1:AN60"/>
    <mergeCell ref="AP9:AV9"/>
    <mergeCell ref="AP17:AV17"/>
    <mergeCell ref="AP10:AV15"/>
    <mergeCell ref="AP18:AV20"/>
    <mergeCell ref="AP24:AV28"/>
    <mergeCell ref="AR22:AV23"/>
    <mergeCell ref="D3:AL3"/>
    <mergeCell ref="D4:AL4"/>
    <mergeCell ref="D5:AL5"/>
    <mergeCell ref="Y56:Z57"/>
    <mergeCell ref="S56:X57"/>
    <mergeCell ref="D56:H57"/>
    <mergeCell ref="AA56:AB57"/>
    <mergeCell ref="D1:AL1"/>
  </mergeCells>
  <phoneticPr fontId="23"/>
  <dataValidations count="2">
    <dataValidation imeMode="hiragana" allowBlank="1" showInputMessage="1" sqref="A1:B1 D1 BO61:XFD63 AX64:XFD1048576 AO1 AO64:AO1048576 AO61:BE63 A61:AN1048576 AG18:AL23 AL6:AL17 O6:AG17 AH6:AJ7 AH9:AK17 AE54:AF57 BA1:BG12 BA19:BE21 AY1:AZ21 O54:AD55 AG54:AG55 O23:AE51 D6:N55 AF24:AJ51 AH56 AH54:AJ54 AY29:BE60 BH1:XFD60 BF19:BG60 AX1:AX60 AK24:AL55 I52:R53" xr:uid="{00000000-0002-0000-1600-000000000000}"/>
    <dataValidation imeMode="hiragana" allowBlank="1" showInputMessage="1" showErrorMessage="1" sqref="AP18 AP10" xr:uid="{00000000-0002-0000-1600-000001000000}"/>
  </dataValidations>
  <printOptions horizontalCentered="1" verticalCentered="1"/>
  <pageMargins left="0" right="0" top="0" bottom="0" header="0.31496062992125984" footer="0"/>
  <pageSetup paperSize="9" scale="99" orientation="portrait" blackAndWhite="1" horizontalDpi="4294967292" r:id="rId1"/>
  <drawing r:id="rId2"/>
  <extLst>
    <ext xmlns:x14="http://schemas.microsoft.com/office/spreadsheetml/2009/9/main" uri="{78C0D931-6437-407d-A8EE-F0AAD7539E65}">
      <x14:conditionalFormattings>
        <x14:conditionalFormatting xmlns:xm="http://schemas.microsoft.com/office/excel/2006/main">
          <x14:cfRule type="expression" priority="1" id="{8376E9AA-07B2-43FB-8D7C-8D79233AB4CE}">
            <xm:f>RIGHT(★入力画面!$BL$2,1)="2"</xm:f>
            <x14:dxf>
              <fill>
                <patternFill>
                  <bgColor theme="0" tint="-0.499984740745262"/>
                </patternFill>
              </fill>
            </x14:dxf>
          </x14:cfRule>
          <xm:sqref>A1:D1 AM1:AN1 A2:AN2 A3:D3 AM3:AN3 A4:AN60</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EF1F-58EE-4B51-9964-E22C8EFC0732}">
  <sheetPr codeName="Sheet24">
    <tabColor rgb="FF008000"/>
  </sheetPr>
  <dimension ref="A1:WWI37"/>
  <sheetViews>
    <sheetView showRowColHeaders="0" zoomScaleNormal="100" workbookViewId="0"/>
  </sheetViews>
  <sheetFormatPr defaultColWidth="0" defaultRowHeight="14.25" zeroHeight="1"/>
  <cols>
    <col min="1" max="1" width="9" style="669" customWidth="1"/>
    <col min="2" max="25" width="3.125" style="591" customWidth="1"/>
    <col min="26" max="26" width="9" style="591" customWidth="1"/>
    <col min="27" max="42" width="2.375" style="669" customWidth="1"/>
    <col min="43" max="280" width="9" style="669" hidden="1"/>
    <col min="281" max="281" width="80" style="669" hidden="1"/>
    <col min="282" max="536" width="9" style="669" hidden="1"/>
    <col min="537" max="537" width="80" style="669" hidden="1"/>
    <col min="538" max="792" width="9" style="669" hidden="1"/>
    <col min="793" max="793" width="80" style="669" hidden="1"/>
    <col min="794" max="1048" width="9" style="669" hidden="1"/>
    <col min="1049" max="1049" width="80" style="669" hidden="1"/>
    <col min="1050" max="1304" width="9" style="669" hidden="1"/>
    <col min="1305" max="1305" width="80" style="669" hidden="1"/>
    <col min="1306" max="1560" width="9" style="669" hidden="1"/>
    <col min="1561" max="1561" width="80" style="669" hidden="1"/>
    <col min="1562" max="1816" width="9" style="669" hidden="1"/>
    <col min="1817" max="1817" width="80" style="669" hidden="1"/>
    <col min="1818" max="2072" width="9" style="669" hidden="1"/>
    <col min="2073" max="2073" width="80" style="669" hidden="1"/>
    <col min="2074" max="2328" width="9" style="669" hidden="1"/>
    <col min="2329" max="2329" width="80" style="669" hidden="1"/>
    <col min="2330" max="2584" width="9" style="669" hidden="1"/>
    <col min="2585" max="2585" width="80" style="669" hidden="1"/>
    <col min="2586" max="2840" width="9" style="669" hidden="1"/>
    <col min="2841" max="2841" width="80" style="669" hidden="1"/>
    <col min="2842" max="3096" width="9" style="669" hidden="1"/>
    <col min="3097" max="3097" width="80" style="669" hidden="1"/>
    <col min="3098" max="3352" width="9" style="669" hidden="1"/>
    <col min="3353" max="3353" width="80" style="669" hidden="1"/>
    <col min="3354" max="3608" width="9" style="669" hidden="1"/>
    <col min="3609" max="3609" width="80" style="669" hidden="1"/>
    <col min="3610" max="3864" width="9" style="669" hidden="1"/>
    <col min="3865" max="3865" width="80" style="669" hidden="1"/>
    <col min="3866" max="4120" width="9" style="669" hidden="1"/>
    <col min="4121" max="4121" width="80" style="669" hidden="1"/>
    <col min="4122" max="4376" width="9" style="669" hidden="1"/>
    <col min="4377" max="4377" width="80" style="669" hidden="1"/>
    <col min="4378" max="4632" width="9" style="669" hidden="1"/>
    <col min="4633" max="4633" width="80" style="669" hidden="1"/>
    <col min="4634" max="4888" width="9" style="669" hidden="1"/>
    <col min="4889" max="4889" width="80" style="669" hidden="1"/>
    <col min="4890" max="5144" width="9" style="669" hidden="1"/>
    <col min="5145" max="5145" width="80" style="669" hidden="1"/>
    <col min="5146" max="5400" width="9" style="669" hidden="1"/>
    <col min="5401" max="5401" width="80" style="669" hidden="1"/>
    <col min="5402" max="5656" width="9" style="669" hidden="1"/>
    <col min="5657" max="5657" width="80" style="669" hidden="1"/>
    <col min="5658" max="5912" width="9" style="669" hidden="1"/>
    <col min="5913" max="5913" width="80" style="669" hidden="1"/>
    <col min="5914" max="6168" width="9" style="669" hidden="1"/>
    <col min="6169" max="6169" width="80" style="669" hidden="1"/>
    <col min="6170" max="6424" width="9" style="669" hidden="1"/>
    <col min="6425" max="6425" width="80" style="669" hidden="1"/>
    <col min="6426" max="6680" width="9" style="669" hidden="1"/>
    <col min="6681" max="6681" width="80" style="669" hidden="1"/>
    <col min="6682" max="6936" width="9" style="669" hidden="1"/>
    <col min="6937" max="6937" width="80" style="669" hidden="1"/>
    <col min="6938" max="7192" width="9" style="669" hidden="1"/>
    <col min="7193" max="7193" width="80" style="669" hidden="1"/>
    <col min="7194" max="7448" width="9" style="669" hidden="1"/>
    <col min="7449" max="7449" width="80" style="669" hidden="1"/>
    <col min="7450" max="7704" width="9" style="669" hidden="1"/>
    <col min="7705" max="7705" width="80" style="669" hidden="1"/>
    <col min="7706" max="7960" width="9" style="669" hidden="1"/>
    <col min="7961" max="7961" width="80" style="669" hidden="1"/>
    <col min="7962" max="8216" width="9" style="669" hidden="1"/>
    <col min="8217" max="8217" width="80" style="669" hidden="1"/>
    <col min="8218" max="8472" width="9" style="669" hidden="1"/>
    <col min="8473" max="8473" width="80" style="669" hidden="1"/>
    <col min="8474" max="8728" width="9" style="669" hidden="1"/>
    <col min="8729" max="8729" width="80" style="669" hidden="1"/>
    <col min="8730" max="8984" width="9" style="669" hidden="1"/>
    <col min="8985" max="8985" width="80" style="669" hidden="1"/>
    <col min="8986" max="9240" width="9" style="669" hidden="1"/>
    <col min="9241" max="9241" width="80" style="669" hidden="1"/>
    <col min="9242" max="9496" width="9" style="669" hidden="1"/>
    <col min="9497" max="9497" width="80" style="669" hidden="1"/>
    <col min="9498" max="9752" width="9" style="669" hidden="1"/>
    <col min="9753" max="9753" width="80" style="669" hidden="1"/>
    <col min="9754" max="10008" width="9" style="669" hidden="1"/>
    <col min="10009" max="10009" width="80" style="669" hidden="1"/>
    <col min="10010" max="10264" width="9" style="669" hidden="1"/>
    <col min="10265" max="10265" width="80" style="669" hidden="1"/>
    <col min="10266" max="10520" width="9" style="669" hidden="1"/>
    <col min="10521" max="10521" width="80" style="669" hidden="1"/>
    <col min="10522" max="10776" width="9" style="669" hidden="1"/>
    <col min="10777" max="10777" width="80" style="669" hidden="1"/>
    <col min="10778" max="11032" width="9" style="669" hidden="1"/>
    <col min="11033" max="11033" width="80" style="669" hidden="1"/>
    <col min="11034" max="11288" width="9" style="669" hidden="1"/>
    <col min="11289" max="11289" width="80" style="669" hidden="1"/>
    <col min="11290" max="11544" width="9" style="669" hidden="1"/>
    <col min="11545" max="11545" width="80" style="669" hidden="1"/>
    <col min="11546" max="11800" width="9" style="669" hidden="1"/>
    <col min="11801" max="11801" width="80" style="669" hidden="1"/>
    <col min="11802" max="12056" width="9" style="669" hidden="1"/>
    <col min="12057" max="12057" width="80" style="669" hidden="1"/>
    <col min="12058" max="12312" width="9" style="669" hidden="1"/>
    <col min="12313" max="12313" width="80" style="669" hidden="1"/>
    <col min="12314" max="12568" width="9" style="669" hidden="1"/>
    <col min="12569" max="12569" width="80" style="669" hidden="1"/>
    <col min="12570" max="12824" width="9" style="669" hidden="1"/>
    <col min="12825" max="12825" width="80" style="669" hidden="1"/>
    <col min="12826" max="13080" width="9" style="669" hidden="1"/>
    <col min="13081" max="13081" width="80" style="669" hidden="1"/>
    <col min="13082" max="13336" width="9" style="669" hidden="1"/>
    <col min="13337" max="13337" width="80" style="669" hidden="1"/>
    <col min="13338" max="13592" width="9" style="669" hidden="1"/>
    <col min="13593" max="13593" width="80" style="669" hidden="1"/>
    <col min="13594" max="13848" width="9" style="669" hidden="1"/>
    <col min="13849" max="13849" width="80" style="669" hidden="1"/>
    <col min="13850" max="14104" width="9" style="669" hidden="1"/>
    <col min="14105" max="14105" width="80" style="669" hidden="1"/>
    <col min="14106" max="14360" width="9" style="669" hidden="1"/>
    <col min="14361" max="14361" width="80" style="669" hidden="1"/>
    <col min="14362" max="14616" width="9" style="669" hidden="1"/>
    <col min="14617" max="14617" width="80" style="669" hidden="1"/>
    <col min="14618" max="14872" width="9" style="669" hidden="1"/>
    <col min="14873" max="14873" width="80" style="669" hidden="1"/>
    <col min="14874" max="15128" width="9" style="669" hidden="1"/>
    <col min="15129" max="15129" width="80" style="669" hidden="1"/>
    <col min="15130" max="15384" width="9" style="669" hidden="1"/>
    <col min="15385" max="15385" width="80" style="669" hidden="1"/>
    <col min="15386" max="15640" width="9" style="669" hidden="1"/>
    <col min="15641" max="15641" width="80" style="669" hidden="1"/>
    <col min="15642" max="15896" width="9" style="669" hidden="1"/>
    <col min="15897" max="15897" width="80" style="669" hidden="1"/>
    <col min="15898" max="16152" width="9" style="669" hidden="1"/>
    <col min="16153" max="16155" width="80" style="669" hidden="1"/>
    <col min="16156" max="16384" width="9" style="669" hidden="1"/>
  </cols>
  <sheetData>
    <row r="1" spans="1:34" ht="17.25">
      <c r="A1" s="710"/>
      <c r="B1" s="3802" t="s">
        <v>4359</v>
      </c>
      <c r="C1" s="3802"/>
      <c r="D1" s="3802"/>
      <c r="E1" s="3802"/>
      <c r="F1" s="3802"/>
      <c r="G1" s="3802"/>
      <c r="H1" s="3802"/>
      <c r="I1" s="3802"/>
      <c r="J1" s="3802"/>
      <c r="K1" s="3802"/>
      <c r="L1" s="3802"/>
      <c r="M1" s="3802"/>
      <c r="N1" s="3802"/>
      <c r="O1" s="3802"/>
      <c r="P1" s="3802"/>
      <c r="Q1" s="3802"/>
      <c r="R1" s="3802"/>
      <c r="S1" s="3802"/>
      <c r="T1" s="3802"/>
      <c r="U1" s="3802"/>
      <c r="V1" s="3802"/>
      <c r="W1" s="3802"/>
      <c r="X1" s="3802"/>
      <c r="Y1" s="3802"/>
      <c r="Z1" s="710"/>
    </row>
    <row r="2" spans="1:34">
      <c r="A2" s="710"/>
      <c r="B2" s="678"/>
      <c r="C2" s="678"/>
      <c r="D2" s="678"/>
      <c r="E2" s="678"/>
      <c r="F2" s="678"/>
      <c r="G2" s="678"/>
      <c r="H2" s="678"/>
      <c r="I2" s="678"/>
      <c r="J2" s="678"/>
      <c r="K2" s="714"/>
      <c r="L2" s="678"/>
      <c r="M2" s="678"/>
      <c r="N2" s="678"/>
      <c r="O2" s="678"/>
      <c r="P2" s="678"/>
      <c r="Q2" s="678"/>
      <c r="R2" s="678"/>
      <c r="S2" s="678"/>
      <c r="T2" s="678"/>
      <c r="U2" s="678"/>
      <c r="V2" s="678"/>
      <c r="W2" s="678"/>
      <c r="X2" s="678"/>
      <c r="Y2" s="678"/>
      <c r="Z2" s="710"/>
    </row>
    <row r="3" spans="1:34" ht="18.75">
      <c r="A3" s="710"/>
      <c r="B3" s="3803" t="s">
        <v>4360</v>
      </c>
      <c r="C3" s="3803"/>
      <c r="D3" s="3803"/>
      <c r="E3" s="3803"/>
      <c r="F3" s="3803"/>
      <c r="G3" s="3803"/>
      <c r="H3" s="3803"/>
      <c r="I3" s="3803"/>
      <c r="J3" s="3803"/>
      <c r="K3" s="3803"/>
      <c r="L3" s="3803"/>
      <c r="M3" s="3803"/>
      <c r="N3" s="3803"/>
      <c r="O3" s="3803"/>
      <c r="P3" s="3803"/>
      <c r="Q3" s="3803"/>
      <c r="R3" s="3803"/>
      <c r="S3" s="3803"/>
      <c r="T3" s="3803"/>
      <c r="U3" s="3803"/>
      <c r="V3" s="3803"/>
      <c r="W3" s="3803"/>
      <c r="X3" s="3803"/>
      <c r="Y3" s="3803"/>
      <c r="Z3" s="710"/>
    </row>
    <row r="4" spans="1:34">
      <c r="A4" s="710"/>
      <c r="B4" s="3804" t="s">
        <v>4361</v>
      </c>
      <c r="C4" s="3804"/>
      <c r="D4" s="3804"/>
      <c r="E4" s="3804"/>
      <c r="F4" s="3804"/>
      <c r="G4" s="3804"/>
      <c r="H4" s="3804"/>
      <c r="I4" s="3804"/>
      <c r="J4" s="3804"/>
      <c r="K4" s="3804"/>
      <c r="L4" s="3804"/>
      <c r="M4" s="3804"/>
      <c r="N4" s="3804"/>
      <c r="O4" s="3804"/>
      <c r="P4" s="3804"/>
      <c r="Q4" s="3804"/>
      <c r="R4" s="3804"/>
      <c r="S4" s="3804"/>
      <c r="T4" s="3804"/>
      <c r="U4" s="3804"/>
      <c r="V4" s="3804"/>
      <c r="W4" s="3804"/>
      <c r="X4" s="3804"/>
      <c r="Y4" s="3804"/>
      <c r="Z4" s="710"/>
    </row>
    <row r="5" spans="1:34" ht="27" customHeight="1" thickBot="1">
      <c r="A5" s="710"/>
      <c r="B5" s="711"/>
      <c r="C5" s="711"/>
      <c r="D5" s="711"/>
      <c r="E5" s="711"/>
      <c r="F5" s="711"/>
      <c r="G5" s="711"/>
      <c r="H5" s="711"/>
      <c r="I5" s="711"/>
      <c r="J5" s="711"/>
      <c r="K5" s="711"/>
      <c r="L5" s="711"/>
      <c r="M5" s="711"/>
      <c r="N5" s="711"/>
      <c r="O5" s="711"/>
      <c r="P5" s="711"/>
      <c r="Q5" s="711"/>
      <c r="R5" s="711"/>
      <c r="S5" s="711"/>
      <c r="T5" s="711"/>
      <c r="U5" s="711"/>
      <c r="V5" s="711"/>
      <c r="W5" s="711"/>
      <c r="X5" s="711"/>
      <c r="Y5" s="711"/>
      <c r="Z5" s="710"/>
    </row>
    <row r="6" spans="1:34" ht="22.5" customHeight="1">
      <c r="A6" s="710"/>
      <c r="B6" s="694"/>
      <c r="C6" s="695"/>
      <c r="D6" s="695"/>
      <c r="E6" s="695"/>
      <c r="F6" s="695"/>
      <c r="G6" s="695"/>
      <c r="H6" s="695"/>
      <c r="I6" s="695"/>
      <c r="J6" s="695"/>
      <c r="K6" s="695"/>
      <c r="L6" s="695"/>
      <c r="M6" s="695"/>
      <c r="N6" s="695"/>
      <c r="O6" s="695"/>
      <c r="P6" s="695"/>
      <c r="Q6" s="695"/>
      <c r="R6" s="695"/>
      <c r="S6" s="695"/>
      <c r="T6" s="695"/>
      <c r="U6" s="695"/>
      <c r="V6" s="695"/>
      <c r="W6" s="695"/>
      <c r="X6" s="695"/>
      <c r="Y6" s="696"/>
      <c r="Z6" s="710"/>
    </row>
    <row r="7" spans="1:34" ht="22.5" customHeight="1">
      <c r="A7" s="710"/>
      <c r="B7" s="697"/>
      <c r="C7" s="688"/>
      <c r="D7" s="688"/>
      <c r="E7" s="688"/>
      <c r="F7" s="688"/>
      <c r="G7" s="688"/>
      <c r="H7" s="688"/>
      <c r="I7" s="688"/>
      <c r="J7" s="688"/>
      <c r="K7" s="688"/>
      <c r="L7" s="688"/>
      <c r="M7" s="688"/>
      <c r="N7" s="688"/>
      <c r="O7" s="688"/>
      <c r="P7" s="688"/>
      <c r="Q7" s="688"/>
      <c r="R7" s="688"/>
      <c r="S7" s="688"/>
      <c r="T7" s="688"/>
      <c r="U7" s="688"/>
      <c r="V7" s="688"/>
      <c r="W7" s="688"/>
      <c r="X7" s="688"/>
      <c r="Y7" s="698"/>
      <c r="Z7" s="710"/>
    </row>
    <row r="8" spans="1:34" ht="22.5" customHeight="1">
      <c r="A8" s="710"/>
      <c r="B8" s="697"/>
      <c r="C8" s="688"/>
      <c r="D8" s="688"/>
      <c r="E8" s="688"/>
      <c r="F8" s="688"/>
      <c r="G8" s="688"/>
      <c r="H8" s="688"/>
      <c r="I8" s="688"/>
      <c r="J8" s="688"/>
      <c r="K8" s="688"/>
      <c r="L8" s="688"/>
      <c r="M8" s="688"/>
      <c r="N8" s="688"/>
      <c r="O8" s="688"/>
      <c r="P8" s="688"/>
      <c r="Q8" s="688"/>
      <c r="R8" s="688"/>
      <c r="S8" s="688"/>
      <c r="T8" s="688"/>
      <c r="U8" s="688"/>
      <c r="V8" s="688"/>
      <c r="W8" s="688"/>
      <c r="X8" s="688"/>
      <c r="Y8" s="698"/>
      <c r="Z8" s="710"/>
    </row>
    <row r="9" spans="1:34" ht="22.5" customHeight="1">
      <c r="A9" s="710"/>
      <c r="B9" s="697"/>
      <c r="C9" s="688"/>
      <c r="D9" s="688"/>
      <c r="E9" s="688"/>
      <c r="F9" s="688"/>
      <c r="G9" s="688"/>
      <c r="H9" s="688"/>
      <c r="I9" s="688"/>
      <c r="J9" s="688"/>
      <c r="K9" s="688"/>
      <c r="L9" s="688"/>
      <c r="M9" s="688"/>
      <c r="N9" s="688"/>
      <c r="O9" s="688"/>
      <c r="P9" s="688"/>
      <c r="Q9" s="688"/>
      <c r="R9" s="688"/>
      <c r="S9" s="688"/>
      <c r="T9" s="688"/>
      <c r="U9" s="688"/>
      <c r="V9" s="688"/>
      <c r="W9" s="688"/>
      <c r="X9" s="688"/>
      <c r="Y9" s="698"/>
      <c r="Z9" s="710"/>
    </row>
    <row r="10" spans="1:34" ht="22.5" customHeight="1" thickBot="1">
      <c r="A10" s="710"/>
      <c r="B10" s="697"/>
      <c r="C10" s="688"/>
      <c r="D10" s="688"/>
      <c r="E10" s="688"/>
      <c r="F10" s="688"/>
      <c r="G10" s="688"/>
      <c r="H10" s="688"/>
      <c r="I10" s="688"/>
      <c r="J10" s="688"/>
      <c r="K10" s="688"/>
      <c r="L10" s="688"/>
      <c r="M10" s="688"/>
      <c r="N10" s="688"/>
      <c r="O10" s="688"/>
      <c r="P10" s="688"/>
      <c r="Q10" s="688"/>
      <c r="R10" s="688"/>
      <c r="S10" s="688"/>
      <c r="T10" s="688"/>
      <c r="U10" s="688"/>
      <c r="V10" s="688"/>
      <c r="W10" s="688"/>
      <c r="X10" s="688"/>
      <c r="Y10" s="698"/>
      <c r="Z10" s="710"/>
    </row>
    <row r="11" spans="1:34" ht="22.5" customHeight="1" thickBot="1">
      <c r="A11" s="710"/>
      <c r="B11" s="697"/>
      <c r="C11" s="688"/>
      <c r="D11" s="688"/>
      <c r="E11" s="688"/>
      <c r="F11" s="688"/>
      <c r="G11" s="688"/>
      <c r="H11" s="688"/>
      <c r="I11" s="688"/>
      <c r="J11" s="688"/>
      <c r="K11" s="688"/>
      <c r="L11" s="688"/>
      <c r="M11" s="688"/>
      <c r="N11" s="688"/>
      <c r="O11" s="688"/>
      <c r="P11" s="688"/>
      <c r="Q11" s="688"/>
      <c r="R11" s="688"/>
      <c r="S11" s="688"/>
      <c r="T11" s="688"/>
      <c r="U11" s="688"/>
      <c r="V11" s="688"/>
      <c r="W11" s="688"/>
      <c r="X11" s="688"/>
      <c r="Y11" s="698"/>
      <c r="Z11" s="710"/>
      <c r="AB11" s="3805" t="s">
        <v>4383</v>
      </c>
      <c r="AC11" s="3806"/>
      <c r="AD11" s="3806"/>
      <c r="AE11" s="3806"/>
      <c r="AF11" s="3806"/>
      <c r="AG11" s="3806"/>
      <c r="AH11" s="3807"/>
    </row>
    <row r="12" spans="1:34" ht="22.5" customHeight="1">
      <c r="A12" s="710"/>
      <c r="B12" s="697"/>
      <c r="C12" s="688"/>
      <c r="D12" s="688"/>
      <c r="E12" s="708"/>
      <c r="F12" s="708"/>
      <c r="G12" s="708"/>
      <c r="H12" s="708"/>
      <c r="I12" s="708"/>
      <c r="J12" s="708"/>
      <c r="K12" s="708"/>
      <c r="L12" s="708"/>
      <c r="M12" s="713" t="s">
        <v>4396</v>
      </c>
      <c r="N12" s="708"/>
      <c r="O12" s="708"/>
      <c r="P12" s="708"/>
      <c r="Q12" s="708"/>
      <c r="R12" s="708"/>
      <c r="S12" s="708"/>
      <c r="T12" s="708"/>
      <c r="U12" s="708"/>
      <c r="V12" s="708"/>
      <c r="W12" s="688"/>
      <c r="X12" s="688"/>
      <c r="Y12" s="698"/>
      <c r="Z12" s="710"/>
      <c r="AB12" s="3754" t="s">
        <v>4384</v>
      </c>
      <c r="AC12" s="3755"/>
      <c r="AD12" s="3755"/>
      <c r="AE12" s="3755"/>
      <c r="AF12" s="3755"/>
      <c r="AG12" s="3755"/>
      <c r="AH12" s="3756"/>
    </row>
    <row r="13" spans="1:34" ht="22.5" customHeight="1">
      <c r="A13" s="710"/>
      <c r="B13" s="697"/>
      <c r="C13" s="688"/>
      <c r="D13" s="688"/>
      <c r="E13" s="688"/>
      <c r="F13" s="688"/>
      <c r="G13" s="688"/>
      <c r="H13" s="688"/>
      <c r="I13" s="688"/>
      <c r="J13" s="688"/>
      <c r="K13" s="688"/>
      <c r="L13" s="688"/>
      <c r="M13" s="688"/>
      <c r="N13" s="688"/>
      <c r="O13" s="688"/>
      <c r="P13" s="688"/>
      <c r="Q13" s="688"/>
      <c r="R13" s="688"/>
      <c r="S13" s="688"/>
      <c r="T13" s="688"/>
      <c r="U13" s="688"/>
      <c r="V13" s="688"/>
      <c r="W13" s="688"/>
      <c r="X13" s="688"/>
      <c r="Y13" s="698"/>
      <c r="Z13" s="710"/>
      <c r="AB13" s="3757"/>
      <c r="AC13" s="3758"/>
      <c r="AD13" s="3758"/>
      <c r="AE13" s="3758"/>
      <c r="AF13" s="3758"/>
      <c r="AG13" s="3758"/>
      <c r="AH13" s="3759"/>
    </row>
    <row r="14" spans="1:34" ht="22.5" customHeight="1">
      <c r="A14" s="710"/>
      <c r="B14" s="697"/>
      <c r="C14" s="688"/>
      <c r="D14" s="688"/>
      <c r="E14" s="688"/>
      <c r="F14" s="688"/>
      <c r="G14" s="688"/>
      <c r="H14" s="688"/>
      <c r="I14" s="688"/>
      <c r="J14" s="688"/>
      <c r="K14" s="688"/>
      <c r="L14" s="688"/>
      <c r="M14" s="688"/>
      <c r="N14" s="688"/>
      <c r="O14" s="688"/>
      <c r="P14" s="688"/>
      <c r="Q14" s="688"/>
      <c r="R14" s="688"/>
      <c r="S14" s="688"/>
      <c r="T14" s="688"/>
      <c r="U14" s="688"/>
      <c r="V14" s="688"/>
      <c r="W14" s="688"/>
      <c r="X14" s="688"/>
      <c r="Y14" s="698"/>
      <c r="Z14" s="710"/>
      <c r="AB14" s="3757"/>
      <c r="AC14" s="3758"/>
      <c r="AD14" s="3758"/>
      <c r="AE14" s="3758"/>
      <c r="AF14" s="3758"/>
      <c r="AG14" s="3758"/>
      <c r="AH14" s="3759"/>
    </row>
    <row r="15" spans="1:34" ht="22.5" customHeight="1" thickBot="1">
      <c r="A15" s="710"/>
      <c r="B15" s="697"/>
      <c r="C15" s="688"/>
      <c r="D15" s="688"/>
      <c r="E15" s="688"/>
      <c r="F15" s="688"/>
      <c r="G15" s="688"/>
      <c r="H15" s="688"/>
      <c r="I15" s="688"/>
      <c r="J15" s="688"/>
      <c r="K15" s="688"/>
      <c r="L15" s="688"/>
      <c r="M15" s="688"/>
      <c r="N15" s="688"/>
      <c r="O15" s="688"/>
      <c r="P15" s="688"/>
      <c r="Q15" s="688"/>
      <c r="R15" s="688"/>
      <c r="S15" s="688"/>
      <c r="T15" s="688"/>
      <c r="U15" s="688"/>
      <c r="V15" s="688"/>
      <c r="W15" s="688"/>
      <c r="X15" s="688"/>
      <c r="Y15" s="698"/>
      <c r="Z15" s="710"/>
      <c r="AB15" s="3760"/>
      <c r="AC15" s="3761"/>
      <c r="AD15" s="3761"/>
      <c r="AE15" s="3761"/>
      <c r="AF15" s="3761"/>
      <c r="AG15" s="3761"/>
      <c r="AH15" s="3762"/>
    </row>
    <row r="16" spans="1:34" ht="22.5" customHeight="1">
      <c r="A16" s="710"/>
      <c r="B16" s="697"/>
      <c r="C16" s="688"/>
      <c r="D16" s="688"/>
      <c r="E16" s="688"/>
      <c r="F16" s="688"/>
      <c r="G16" s="688"/>
      <c r="H16" s="688"/>
      <c r="I16" s="688"/>
      <c r="J16" s="688"/>
      <c r="K16" s="688"/>
      <c r="L16" s="688"/>
      <c r="M16" s="688"/>
      <c r="N16" s="688"/>
      <c r="O16" s="688"/>
      <c r="P16" s="688"/>
      <c r="Q16" s="688"/>
      <c r="R16" s="688"/>
      <c r="S16" s="688"/>
      <c r="T16" s="688"/>
      <c r="U16" s="688"/>
      <c r="V16" s="688"/>
      <c r="W16" s="688"/>
      <c r="X16" s="688"/>
      <c r="Y16" s="698"/>
      <c r="Z16" s="710"/>
    </row>
    <row r="17" spans="1:34" ht="22.5" customHeight="1" thickBot="1">
      <c r="A17" s="710"/>
      <c r="B17" s="697"/>
      <c r="C17" s="688"/>
      <c r="D17" s="688"/>
      <c r="E17" s="688"/>
      <c r="F17" s="688"/>
      <c r="G17" s="688"/>
      <c r="H17" s="688"/>
      <c r="I17" s="688"/>
      <c r="J17" s="688"/>
      <c r="K17" s="688"/>
      <c r="L17" s="688"/>
      <c r="M17" s="688"/>
      <c r="N17" s="688"/>
      <c r="O17" s="688"/>
      <c r="P17" s="688"/>
      <c r="Q17" s="688"/>
      <c r="R17" s="688"/>
      <c r="S17" s="688"/>
      <c r="T17" s="688"/>
      <c r="U17" s="688"/>
      <c r="V17" s="688"/>
      <c r="W17" s="688"/>
      <c r="X17" s="688"/>
      <c r="Y17" s="698"/>
      <c r="Z17" s="710"/>
    </row>
    <row r="18" spans="1:34" ht="22.5" customHeight="1" thickBot="1">
      <c r="A18" s="710"/>
      <c r="B18" s="699"/>
      <c r="C18" s="700"/>
      <c r="D18" s="700"/>
      <c r="E18" s="700"/>
      <c r="F18" s="700"/>
      <c r="G18" s="700"/>
      <c r="H18" s="700"/>
      <c r="I18" s="700"/>
      <c r="J18" s="700"/>
      <c r="K18" s="700"/>
      <c r="L18" s="700"/>
      <c r="M18" s="700"/>
      <c r="N18" s="700"/>
      <c r="O18" s="700"/>
      <c r="P18" s="700"/>
      <c r="Q18" s="700"/>
      <c r="R18" s="700"/>
      <c r="S18" s="700"/>
      <c r="T18" s="700"/>
      <c r="U18" s="700"/>
      <c r="V18" s="700"/>
      <c r="W18" s="700"/>
      <c r="X18" s="700"/>
      <c r="Y18" s="701"/>
      <c r="Z18" s="710"/>
      <c r="AB18" s="3805" t="s">
        <v>4385</v>
      </c>
      <c r="AC18" s="3806"/>
      <c r="AD18" s="3806"/>
      <c r="AE18" s="3806"/>
      <c r="AF18" s="3806"/>
      <c r="AG18" s="3806"/>
      <c r="AH18" s="3807"/>
    </row>
    <row r="19" spans="1:34" ht="22.5" customHeight="1">
      <c r="A19" s="710"/>
      <c r="B19" s="712"/>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0"/>
      <c r="AB19" s="3754" t="s">
        <v>4386</v>
      </c>
      <c r="AC19" s="3755"/>
      <c r="AD19" s="3755"/>
      <c r="AE19" s="3755"/>
      <c r="AF19" s="3755"/>
      <c r="AG19" s="3755"/>
      <c r="AH19" s="3756"/>
    </row>
    <row r="20" spans="1:34" ht="22.5" customHeight="1" thickBot="1">
      <c r="A20" s="710"/>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0"/>
      <c r="AB20" s="3757"/>
      <c r="AC20" s="3758"/>
      <c r="AD20" s="3758"/>
      <c r="AE20" s="3758"/>
      <c r="AF20" s="3758"/>
      <c r="AG20" s="3758"/>
      <c r="AH20" s="3759"/>
    </row>
    <row r="21" spans="1:34" ht="22.5" customHeight="1">
      <c r="A21" s="710"/>
      <c r="B21" s="702"/>
      <c r="C21" s="695"/>
      <c r="D21" s="695"/>
      <c r="E21" s="695"/>
      <c r="F21" s="695"/>
      <c r="G21" s="695"/>
      <c r="H21" s="695"/>
      <c r="I21" s="695"/>
      <c r="J21" s="695"/>
      <c r="K21" s="695"/>
      <c r="L21" s="695"/>
      <c r="M21" s="695"/>
      <c r="N21" s="695"/>
      <c r="O21" s="695"/>
      <c r="P21" s="695"/>
      <c r="Q21" s="695"/>
      <c r="R21" s="695"/>
      <c r="S21" s="695"/>
      <c r="T21" s="695"/>
      <c r="U21" s="695"/>
      <c r="V21" s="695"/>
      <c r="W21" s="695"/>
      <c r="X21" s="695"/>
      <c r="Y21" s="696"/>
      <c r="Z21" s="710"/>
      <c r="AB21" s="3757"/>
      <c r="AC21" s="3758"/>
      <c r="AD21" s="3758"/>
      <c r="AE21" s="3758"/>
      <c r="AF21" s="3758"/>
      <c r="AG21" s="3758"/>
      <c r="AH21" s="3759"/>
    </row>
    <row r="22" spans="1:34" ht="22.5" customHeight="1" thickBot="1">
      <c r="A22" s="710"/>
      <c r="B22" s="703"/>
      <c r="Y22" s="704"/>
      <c r="Z22" s="710"/>
      <c r="AB22" s="3760"/>
      <c r="AC22" s="3761"/>
      <c r="AD22" s="3761"/>
      <c r="AE22" s="3761"/>
      <c r="AF22" s="3761"/>
      <c r="AG22" s="3761"/>
      <c r="AH22" s="3762"/>
    </row>
    <row r="23" spans="1:34" ht="22.5" customHeight="1">
      <c r="A23" s="710"/>
      <c r="B23" s="703"/>
      <c r="Y23" s="704"/>
      <c r="Z23" s="710"/>
    </row>
    <row r="24" spans="1:34" ht="22.5" customHeight="1">
      <c r="A24" s="710"/>
      <c r="B24" s="703"/>
      <c r="Y24" s="704"/>
      <c r="Z24" s="710"/>
    </row>
    <row r="25" spans="1:34" ht="22.5" customHeight="1">
      <c r="A25" s="710"/>
      <c r="B25" s="703"/>
      <c r="Y25" s="704"/>
      <c r="Z25" s="710"/>
    </row>
    <row r="26" spans="1:34" ht="22.5" customHeight="1">
      <c r="A26" s="710"/>
      <c r="B26" s="703"/>
      <c r="Y26" s="704"/>
      <c r="Z26" s="710"/>
    </row>
    <row r="27" spans="1:34" ht="22.5" customHeight="1">
      <c r="A27" s="710"/>
      <c r="B27" s="697"/>
      <c r="C27" s="688"/>
      <c r="D27" s="688"/>
      <c r="E27" s="708"/>
      <c r="F27" s="708"/>
      <c r="G27" s="708"/>
      <c r="H27" s="708"/>
      <c r="I27" s="708"/>
      <c r="J27" s="708"/>
      <c r="K27" s="708"/>
      <c r="L27" s="708"/>
      <c r="M27" s="713" t="s">
        <v>4397</v>
      </c>
      <c r="N27" s="708"/>
      <c r="O27" s="708"/>
      <c r="P27" s="708"/>
      <c r="Q27" s="708"/>
      <c r="R27" s="708"/>
      <c r="S27" s="708"/>
      <c r="T27" s="708"/>
      <c r="U27" s="708"/>
      <c r="V27" s="708"/>
      <c r="W27" s="688"/>
      <c r="X27" s="688"/>
      <c r="Y27" s="698"/>
      <c r="Z27" s="710"/>
    </row>
    <row r="28" spans="1:34" ht="22.5" customHeight="1">
      <c r="A28" s="710"/>
      <c r="B28" s="703"/>
      <c r="Y28" s="704"/>
      <c r="Z28" s="710"/>
    </row>
    <row r="29" spans="1:34" ht="22.5" customHeight="1">
      <c r="A29" s="710"/>
      <c r="B29" s="703"/>
      <c r="Y29" s="704"/>
      <c r="Z29" s="710"/>
    </row>
    <row r="30" spans="1:34" ht="22.5" customHeight="1">
      <c r="A30" s="710"/>
      <c r="B30" s="703"/>
      <c r="Y30" s="704"/>
      <c r="Z30" s="710"/>
    </row>
    <row r="31" spans="1:34" ht="22.5" customHeight="1">
      <c r="A31" s="710"/>
      <c r="B31" s="703"/>
      <c r="Y31" s="704"/>
      <c r="Z31" s="710"/>
    </row>
    <row r="32" spans="1:34" ht="22.5" customHeight="1">
      <c r="A32" s="710"/>
      <c r="B32" s="703"/>
      <c r="Y32" s="704"/>
      <c r="Z32" s="710"/>
    </row>
    <row r="33" spans="1:26" ht="22.5" customHeight="1" thickBot="1">
      <c r="A33" s="710"/>
      <c r="B33" s="705"/>
      <c r="C33" s="706"/>
      <c r="D33" s="706"/>
      <c r="E33" s="706"/>
      <c r="F33" s="706"/>
      <c r="G33" s="706"/>
      <c r="H33" s="706"/>
      <c r="I33" s="706"/>
      <c r="J33" s="706"/>
      <c r="K33" s="706"/>
      <c r="L33" s="706"/>
      <c r="M33" s="706"/>
      <c r="N33" s="706"/>
      <c r="O33" s="706"/>
      <c r="P33" s="706"/>
      <c r="Q33" s="706"/>
      <c r="R33" s="706"/>
      <c r="S33" s="706"/>
      <c r="T33" s="706"/>
      <c r="U33" s="706"/>
      <c r="V33" s="706"/>
      <c r="W33" s="706"/>
      <c r="X33" s="706"/>
      <c r="Y33" s="707"/>
      <c r="Z33" s="710"/>
    </row>
    <row r="34" spans="1:26" ht="22.5" customHeight="1">
      <c r="A34" s="710"/>
      <c r="B34" s="710"/>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row>
    <row r="35" spans="1:26" ht="22.5" customHeight="1">
      <c r="A35" s="710"/>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row>
    <row r="36" spans="1:26" ht="14.25" customHeight="1">
      <c r="A36" s="710"/>
      <c r="B36" s="710"/>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row>
    <row r="37" spans="1:26" ht="15" customHeight="1">
      <c r="B37" s="669"/>
      <c r="C37" s="669"/>
      <c r="D37" s="669"/>
      <c r="E37" s="669"/>
      <c r="F37" s="669"/>
      <c r="G37" s="669"/>
      <c r="H37" s="669"/>
      <c r="I37" s="669"/>
      <c r="J37" s="669"/>
      <c r="K37" s="669"/>
      <c r="L37" s="669"/>
      <c r="M37" s="669"/>
      <c r="N37" s="669"/>
      <c r="O37" s="669"/>
      <c r="P37" s="669"/>
      <c r="Q37" s="669"/>
      <c r="R37" s="669"/>
      <c r="S37" s="669"/>
      <c r="T37" s="669"/>
      <c r="U37" s="669"/>
      <c r="V37" s="669"/>
      <c r="W37" s="669"/>
      <c r="X37" s="669"/>
      <c r="Y37" s="669"/>
      <c r="Z37" s="669"/>
    </row>
  </sheetData>
  <sheetProtection algorithmName="SHA-512" hashValue="EV7tmF/8eKCQtadwMB7OPuBK1h5QV+FZHvBEJygh+ISY01IVuIib0ymuvrCvBbKdEDeh4iGVWca7mTzhX8wjDQ==" saltValue="J6iMexhPKYG12q/SU2lQmw==" spinCount="100000" sheet="1" scenarios="1"/>
  <mergeCells count="7">
    <mergeCell ref="B1:Y1"/>
    <mergeCell ref="B3:Y3"/>
    <mergeCell ref="B4:Y4"/>
    <mergeCell ref="AB18:AH18"/>
    <mergeCell ref="AB19:AH22"/>
    <mergeCell ref="AB11:AH11"/>
    <mergeCell ref="AB12:AH15"/>
  </mergeCells>
  <phoneticPr fontId="23"/>
  <dataValidations count="1">
    <dataValidation imeMode="hiragana" allowBlank="1" showInputMessage="1" showErrorMessage="1" sqref="AB12 AB19" xr:uid="{CE557174-1337-4FDF-A0B6-479C49D52FF3}"/>
  </dataValidations>
  <printOptions horizontalCentered="1" verticalCentered="1"/>
  <pageMargins left="0" right="0" top="0" bottom="0" header="0.31496062992125984" footer="0"/>
  <pageSetup paperSize="9"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4966A87F-C71A-4AC6-AEE0-E73C585D5D0D}">
            <xm:f>RIGHT(★入力画面!$BL$2,1)="2"</xm:f>
            <x14:dxf>
              <fill>
                <patternFill>
                  <bgColor theme="0" tint="-0.499984740745262"/>
                </patternFill>
              </fill>
            </x14:dxf>
          </x14:cfRule>
          <xm:sqref>A1:Z36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CE66-2CE8-4D8E-8EA5-5ED6C5D9247D}">
  <sheetPr>
    <tabColor rgb="FF008000"/>
  </sheetPr>
  <dimension ref="A1:WWI37"/>
  <sheetViews>
    <sheetView showRowColHeaders="0" zoomScaleNormal="100" workbookViewId="0"/>
  </sheetViews>
  <sheetFormatPr defaultColWidth="0" defaultRowHeight="14.25" customHeight="1" zeroHeight="1"/>
  <cols>
    <col min="1" max="1" width="9" style="669" customWidth="1"/>
    <col min="2" max="25" width="3.125" style="591" customWidth="1"/>
    <col min="26" max="26" width="9" style="591" customWidth="1"/>
    <col min="27" max="42" width="2.375" style="669" customWidth="1"/>
    <col min="43" max="280" width="9" style="669" hidden="1"/>
    <col min="281" max="281" width="80" style="669" hidden="1"/>
    <col min="282" max="536" width="9" style="669" hidden="1"/>
    <col min="537" max="537" width="80" style="669" hidden="1"/>
    <col min="538" max="792" width="9" style="669" hidden="1"/>
    <col min="793" max="793" width="80" style="669" hidden="1"/>
    <col min="794" max="1048" width="9" style="669" hidden="1"/>
    <col min="1049" max="1049" width="80" style="669" hidden="1"/>
    <col min="1050" max="1304" width="9" style="669" hidden="1"/>
    <col min="1305" max="1305" width="80" style="669" hidden="1"/>
    <col min="1306" max="1560" width="9" style="669" hidden="1"/>
    <col min="1561" max="1561" width="80" style="669" hidden="1"/>
    <col min="1562" max="1816" width="9" style="669" hidden="1"/>
    <col min="1817" max="1817" width="80" style="669" hidden="1"/>
    <col min="1818" max="2072" width="9" style="669" hidden="1"/>
    <col min="2073" max="2073" width="80" style="669" hidden="1"/>
    <col min="2074" max="2328" width="9" style="669" hidden="1"/>
    <col min="2329" max="2329" width="80" style="669" hidden="1"/>
    <col min="2330" max="2584" width="9" style="669" hidden="1"/>
    <col min="2585" max="2585" width="80" style="669" hidden="1"/>
    <col min="2586" max="2840" width="9" style="669" hidden="1"/>
    <col min="2841" max="2841" width="80" style="669" hidden="1"/>
    <col min="2842" max="3096" width="9" style="669" hidden="1"/>
    <col min="3097" max="3097" width="80" style="669" hidden="1"/>
    <col min="3098" max="3352" width="9" style="669" hidden="1"/>
    <col min="3353" max="3353" width="80" style="669" hidden="1"/>
    <col min="3354" max="3608" width="9" style="669" hidden="1"/>
    <col min="3609" max="3609" width="80" style="669" hidden="1"/>
    <col min="3610" max="3864" width="9" style="669" hidden="1"/>
    <col min="3865" max="3865" width="80" style="669" hidden="1"/>
    <col min="3866" max="4120" width="9" style="669" hidden="1"/>
    <col min="4121" max="4121" width="80" style="669" hidden="1"/>
    <col min="4122" max="4376" width="9" style="669" hidden="1"/>
    <col min="4377" max="4377" width="80" style="669" hidden="1"/>
    <col min="4378" max="4632" width="9" style="669" hidden="1"/>
    <col min="4633" max="4633" width="80" style="669" hidden="1"/>
    <col min="4634" max="4888" width="9" style="669" hidden="1"/>
    <col min="4889" max="4889" width="80" style="669" hidden="1"/>
    <col min="4890" max="5144" width="9" style="669" hidden="1"/>
    <col min="5145" max="5145" width="80" style="669" hidden="1"/>
    <col min="5146" max="5400" width="9" style="669" hidden="1"/>
    <col min="5401" max="5401" width="80" style="669" hidden="1"/>
    <col min="5402" max="5656" width="9" style="669" hidden="1"/>
    <col min="5657" max="5657" width="80" style="669" hidden="1"/>
    <col min="5658" max="5912" width="9" style="669" hidden="1"/>
    <col min="5913" max="5913" width="80" style="669" hidden="1"/>
    <col min="5914" max="6168" width="9" style="669" hidden="1"/>
    <col min="6169" max="6169" width="80" style="669" hidden="1"/>
    <col min="6170" max="6424" width="9" style="669" hidden="1"/>
    <col min="6425" max="6425" width="80" style="669" hidden="1"/>
    <col min="6426" max="6680" width="9" style="669" hidden="1"/>
    <col min="6681" max="6681" width="80" style="669" hidden="1"/>
    <col min="6682" max="6936" width="9" style="669" hidden="1"/>
    <col min="6937" max="6937" width="80" style="669" hidden="1"/>
    <col min="6938" max="7192" width="9" style="669" hidden="1"/>
    <col min="7193" max="7193" width="80" style="669" hidden="1"/>
    <col min="7194" max="7448" width="9" style="669" hidden="1"/>
    <col min="7449" max="7449" width="80" style="669" hidden="1"/>
    <col min="7450" max="7704" width="9" style="669" hidden="1"/>
    <col min="7705" max="7705" width="80" style="669" hidden="1"/>
    <col min="7706" max="7960" width="9" style="669" hidden="1"/>
    <col min="7961" max="7961" width="80" style="669" hidden="1"/>
    <col min="7962" max="8216" width="9" style="669" hidden="1"/>
    <col min="8217" max="8217" width="80" style="669" hidden="1"/>
    <col min="8218" max="8472" width="9" style="669" hidden="1"/>
    <col min="8473" max="8473" width="80" style="669" hidden="1"/>
    <col min="8474" max="8728" width="9" style="669" hidden="1"/>
    <col min="8729" max="8729" width="80" style="669" hidden="1"/>
    <col min="8730" max="8984" width="9" style="669" hidden="1"/>
    <col min="8985" max="8985" width="80" style="669" hidden="1"/>
    <col min="8986" max="9240" width="9" style="669" hidden="1"/>
    <col min="9241" max="9241" width="80" style="669" hidden="1"/>
    <col min="9242" max="9496" width="9" style="669" hidden="1"/>
    <col min="9497" max="9497" width="80" style="669" hidden="1"/>
    <col min="9498" max="9752" width="9" style="669" hidden="1"/>
    <col min="9753" max="9753" width="80" style="669" hidden="1"/>
    <col min="9754" max="10008" width="9" style="669" hidden="1"/>
    <col min="10009" max="10009" width="80" style="669" hidden="1"/>
    <col min="10010" max="10264" width="9" style="669" hidden="1"/>
    <col min="10265" max="10265" width="80" style="669" hidden="1"/>
    <col min="10266" max="10520" width="9" style="669" hidden="1"/>
    <col min="10521" max="10521" width="80" style="669" hidden="1"/>
    <col min="10522" max="10776" width="9" style="669" hidden="1"/>
    <col min="10777" max="10777" width="80" style="669" hidden="1"/>
    <col min="10778" max="11032" width="9" style="669" hidden="1"/>
    <col min="11033" max="11033" width="80" style="669" hidden="1"/>
    <col min="11034" max="11288" width="9" style="669" hidden="1"/>
    <col min="11289" max="11289" width="80" style="669" hidden="1"/>
    <col min="11290" max="11544" width="9" style="669" hidden="1"/>
    <col min="11545" max="11545" width="80" style="669" hidden="1"/>
    <col min="11546" max="11800" width="9" style="669" hidden="1"/>
    <col min="11801" max="11801" width="80" style="669" hidden="1"/>
    <col min="11802" max="12056" width="9" style="669" hidden="1"/>
    <col min="12057" max="12057" width="80" style="669" hidden="1"/>
    <col min="12058" max="12312" width="9" style="669" hidden="1"/>
    <col min="12313" max="12313" width="80" style="669" hidden="1"/>
    <col min="12314" max="12568" width="9" style="669" hidden="1"/>
    <col min="12569" max="12569" width="80" style="669" hidden="1"/>
    <col min="12570" max="12824" width="9" style="669" hidden="1"/>
    <col min="12825" max="12825" width="80" style="669" hidden="1"/>
    <col min="12826" max="13080" width="9" style="669" hidden="1"/>
    <col min="13081" max="13081" width="80" style="669" hidden="1"/>
    <col min="13082" max="13336" width="9" style="669" hidden="1"/>
    <col min="13337" max="13337" width="80" style="669" hidden="1"/>
    <col min="13338" max="13592" width="9" style="669" hidden="1"/>
    <col min="13593" max="13593" width="80" style="669" hidden="1"/>
    <col min="13594" max="13848" width="9" style="669" hidden="1"/>
    <col min="13849" max="13849" width="80" style="669" hidden="1"/>
    <col min="13850" max="14104" width="9" style="669" hidden="1"/>
    <col min="14105" max="14105" width="80" style="669" hidden="1"/>
    <col min="14106" max="14360" width="9" style="669" hidden="1"/>
    <col min="14361" max="14361" width="80" style="669" hidden="1"/>
    <col min="14362" max="14616" width="9" style="669" hidden="1"/>
    <col min="14617" max="14617" width="80" style="669" hidden="1"/>
    <col min="14618" max="14872" width="9" style="669" hidden="1"/>
    <col min="14873" max="14873" width="80" style="669" hidden="1"/>
    <col min="14874" max="15128" width="9" style="669" hidden="1"/>
    <col min="15129" max="15129" width="80" style="669" hidden="1"/>
    <col min="15130" max="15384" width="9" style="669" hidden="1"/>
    <col min="15385" max="15385" width="80" style="669" hidden="1"/>
    <col min="15386" max="15640" width="9" style="669" hidden="1"/>
    <col min="15641" max="15641" width="80" style="669" hidden="1"/>
    <col min="15642" max="15896" width="9" style="669" hidden="1"/>
    <col min="15897" max="15897" width="80" style="669" hidden="1"/>
    <col min="15898" max="16152" width="9" style="669" hidden="1"/>
    <col min="16153" max="16155" width="80" style="669" hidden="1"/>
    <col min="16156" max="16384" width="9" style="669" hidden="1"/>
  </cols>
  <sheetData>
    <row r="1" spans="1:34" ht="17.25">
      <c r="A1" s="710"/>
      <c r="B1" s="3802" t="s">
        <v>4359</v>
      </c>
      <c r="C1" s="3802"/>
      <c r="D1" s="3802"/>
      <c r="E1" s="3802"/>
      <c r="F1" s="3802"/>
      <c r="G1" s="3802"/>
      <c r="H1" s="3802"/>
      <c r="I1" s="3802"/>
      <c r="J1" s="3802"/>
      <c r="K1" s="3802"/>
      <c r="L1" s="3802"/>
      <c r="M1" s="3802"/>
      <c r="N1" s="3802"/>
      <c r="O1" s="3802"/>
      <c r="P1" s="3802"/>
      <c r="Q1" s="3802"/>
      <c r="R1" s="3802"/>
      <c r="S1" s="3802"/>
      <c r="T1" s="3802"/>
      <c r="U1" s="3802"/>
      <c r="V1" s="3802"/>
      <c r="W1" s="3802"/>
      <c r="X1" s="3802"/>
      <c r="Y1" s="3802"/>
      <c r="Z1" s="710"/>
    </row>
    <row r="2" spans="1:34">
      <c r="A2" s="710"/>
      <c r="B2" s="678"/>
      <c r="C2" s="678"/>
      <c r="D2" s="678"/>
      <c r="E2" s="678"/>
      <c r="F2" s="678"/>
      <c r="G2" s="678"/>
      <c r="H2" s="678"/>
      <c r="I2" s="678"/>
      <c r="J2" s="678"/>
      <c r="K2" s="678"/>
      <c r="L2" s="678"/>
      <c r="M2" s="678"/>
      <c r="N2" s="678"/>
      <c r="O2" s="678"/>
      <c r="P2" s="678"/>
      <c r="Q2" s="678"/>
      <c r="R2" s="678"/>
      <c r="S2" s="678"/>
      <c r="T2" s="678"/>
      <c r="U2" s="678"/>
      <c r="V2" s="678"/>
      <c r="W2" s="678"/>
      <c r="X2" s="678"/>
      <c r="Y2" s="678"/>
      <c r="Z2" s="710"/>
    </row>
    <row r="3" spans="1:34" ht="18.75">
      <c r="A3" s="710"/>
      <c r="B3" s="3803" t="s">
        <v>4360</v>
      </c>
      <c r="C3" s="3803"/>
      <c r="D3" s="3803"/>
      <c r="E3" s="3803"/>
      <c r="F3" s="3803"/>
      <c r="G3" s="3803"/>
      <c r="H3" s="3803"/>
      <c r="I3" s="3803"/>
      <c r="J3" s="3803"/>
      <c r="K3" s="3803"/>
      <c r="L3" s="3803"/>
      <c r="M3" s="3803"/>
      <c r="N3" s="3803"/>
      <c r="O3" s="3803"/>
      <c r="P3" s="3803"/>
      <c r="Q3" s="3803"/>
      <c r="R3" s="3803"/>
      <c r="S3" s="3803"/>
      <c r="T3" s="3803"/>
      <c r="U3" s="3803"/>
      <c r="V3" s="3803"/>
      <c r="W3" s="3803"/>
      <c r="X3" s="3803"/>
      <c r="Y3" s="3803"/>
      <c r="Z3" s="710"/>
    </row>
    <row r="4" spans="1:34">
      <c r="A4" s="710"/>
      <c r="B4" s="3804" t="s">
        <v>4395</v>
      </c>
      <c r="C4" s="3804"/>
      <c r="D4" s="3804"/>
      <c r="E4" s="3804"/>
      <c r="F4" s="3804"/>
      <c r="G4" s="3804"/>
      <c r="H4" s="3804"/>
      <c r="I4" s="3804"/>
      <c r="J4" s="3804"/>
      <c r="K4" s="3804"/>
      <c r="L4" s="3804"/>
      <c r="M4" s="3804"/>
      <c r="N4" s="3804"/>
      <c r="O4" s="3804"/>
      <c r="P4" s="3804"/>
      <c r="Q4" s="3804"/>
      <c r="R4" s="3804"/>
      <c r="S4" s="3804"/>
      <c r="T4" s="3804"/>
      <c r="U4" s="3804"/>
      <c r="V4" s="3804"/>
      <c r="W4" s="3804"/>
      <c r="X4" s="3804"/>
      <c r="Y4" s="3804"/>
      <c r="Z4" s="710"/>
    </row>
    <row r="5" spans="1:34" ht="27" customHeight="1" thickBot="1">
      <c r="A5" s="710"/>
      <c r="B5" s="711"/>
      <c r="C5" s="711"/>
      <c r="D5" s="711"/>
      <c r="E5" s="711"/>
      <c r="F5" s="711"/>
      <c r="G5" s="711"/>
      <c r="H5" s="711"/>
      <c r="I5" s="711"/>
      <c r="J5" s="711"/>
      <c r="K5" s="711"/>
      <c r="L5" s="711"/>
      <c r="M5" s="711"/>
      <c r="N5" s="711"/>
      <c r="O5" s="711"/>
      <c r="P5" s="711"/>
      <c r="Q5" s="711"/>
      <c r="R5" s="711"/>
      <c r="S5" s="711"/>
      <c r="T5" s="711"/>
      <c r="U5" s="711"/>
      <c r="V5" s="711"/>
      <c r="W5" s="711"/>
      <c r="X5" s="711"/>
      <c r="Y5" s="711"/>
      <c r="Z5" s="710"/>
    </row>
    <row r="6" spans="1:34" ht="22.5" customHeight="1">
      <c r="A6" s="710"/>
      <c r="B6" s="694"/>
      <c r="C6" s="695"/>
      <c r="D6" s="695"/>
      <c r="E6" s="695"/>
      <c r="F6" s="695"/>
      <c r="G6" s="695"/>
      <c r="H6" s="695"/>
      <c r="I6" s="695"/>
      <c r="J6" s="695"/>
      <c r="K6" s="695"/>
      <c r="L6" s="695"/>
      <c r="M6" s="695"/>
      <c r="N6" s="695"/>
      <c r="O6" s="695"/>
      <c r="P6" s="695"/>
      <c r="Q6" s="695"/>
      <c r="R6" s="695"/>
      <c r="S6" s="695"/>
      <c r="T6" s="695"/>
      <c r="U6" s="695"/>
      <c r="V6" s="695"/>
      <c r="W6" s="695"/>
      <c r="X6" s="695"/>
      <c r="Y6" s="696"/>
      <c r="Z6" s="710"/>
    </row>
    <row r="7" spans="1:34" ht="22.5" customHeight="1">
      <c r="A7" s="710"/>
      <c r="B7" s="697"/>
      <c r="C7" s="688"/>
      <c r="D7" s="688"/>
      <c r="E7" s="688"/>
      <c r="F7" s="688"/>
      <c r="G7" s="688"/>
      <c r="H7" s="688"/>
      <c r="I7" s="688"/>
      <c r="J7" s="688"/>
      <c r="K7" s="688"/>
      <c r="L7" s="688"/>
      <c r="M7" s="688"/>
      <c r="N7" s="688"/>
      <c r="O7" s="688"/>
      <c r="P7" s="688"/>
      <c r="Q7" s="688"/>
      <c r="R7" s="688"/>
      <c r="S7" s="688"/>
      <c r="T7" s="688"/>
      <c r="U7" s="688"/>
      <c r="V7" s="688"/>
      <c r="W7" s="688"/>
      <c r="X7" s="688"/>
      <c r="Y7" s="698"/>
      <c r="Z7" s="710"/>
    </row>
    <row r="8" spans="1:34" ht="22.5" customHeight="1">
      <c r="A8" s="710"/>
      <c r="B8" s="697"/>
      <c r="C8" s="688"/>
      <c r="D8" s="688"/>
      <c r="E8" s="688"/>
      <c r="F8" s="688"/>
      <c r="G8" s="688"/>
      <c r="H8" s="688"/>
      <c r="I8" s="688"/>
      <c r="J8" s="688"/>
      <c r="K8" s="688"/>
      <c r="L8" s="688"/>
      <c r="M8" s="688"/>
      <c r="N8" s="688"/>
      <c r="O8" s="688"/>
      <c r="P8" s="688"/>
      <c r="Q8" s="688"/>
      <c r="R8" s="688"/>
      <c r="S8" s="688"/>
      <c r="T8" s="688"/>
      <c r="U8" s="688"/>
      <c r="V8" s="688"/>
      <c r="W8" s="688"/>
      <c r="X8" s="688"/>
      <c r="Y8" s="698"/>
      <c r="Z8" s="710"/>
    </row>
    <row r="9" spans="1:34" ht="22.5" customHeight="1">
      <c r="A9" s="710"/>
      <c r="B9" s="697"/>
      <c r="C9" s="688"/>
      <c r="D9" s="688"/>
      <c r="E9" s="688"/>
      <c r="F9" s="688"/>
      <c r="G9" s="688"/>
      <c r="H9" s="688"/>
      <c r="I9" s="688"/>
      <c r="J9" s="688"/>
      <c r="K9" s="688"/>
      <c r="L9" s="688"/>
      <c r="M9" s="688"/>
      <c r="N9" s="688"/>
      <c r="O9" s="688"/>
      <c r="P9" s="688"/>
      <c r="Q9" s="688"/>
      <c r="R9" s="688"/>
      <c r="S9" s="688"/>
      <c r="T9" s="688"/>
      <c r="U9" s="688"/>
      <c r="V9" s="688"/>
      <c r="W9" s="688"/>
      <c r="X9" s="688"/>
      <c r="Y9" s="698"/>
      <c r="Z9" s="710"/>
    </row>
    <row r="10" spans="1:34" ht="22.5" customHeight="1" thickBot="1">
      <c r="A10" s="710"/>
      <c r="B10" s="697"/>
      <c r="C10" s="688"/>
      <c r="D10" s="688"/>
      <c r="E10" s="688"/>
      <c r="F10" s="688"/>
      <c r="G10" s="688"/>
      <c r="H10" s="688"/>
      <c r="I10" s="688"/>
      <c r="J10" s="688"/>
      <c r="K10" s="688"/>
      <c r="L10" s="688"/>
      <c r="M10" s="688"/>
      <c r="N10" s="688"/>
      <c r="O10" s="688"/>
      <c r="P10" s="688"/>
      <c r="Q10" s="688"/>
      <c r="R10" s="688"/>
      <c r="S10" s="688"/>
      <c r="T10" s="688"/>
      <c r="U10" s="688"/>
      <c r="V10" s="688"/>
      <c r="W10" s="688"/>
      <c r="X10" s="688"/>
      <c r="Y10" s="698"/>
      <c r="Z10" s="710"/>
    </row>
    <row r="11" spans="1:34" ht="22.5" customHeight="1" thickBot="1">
      <c r="A11" s="710"/>
      <c r="B11" s="697"/>
      <c r="C11" s="688"/>
      <c r="D11" s="688"/>
      <c r="E11" s="708"/>
      <c r="F11" s="708"/>
      <c r="G11" s="708"/>
      <c r="H11" s="708"/>
      <c r="I11" s="708"/>
      <c r="J11" s="708"/>
      <c r="K11" s="708"/>
      <c r="L11" s="708"/>
      <c r="M11" s="713" t="s">
        <v>4399</v>
      </c>
      <c r="N11" s="708"/>
      <c r="O11" s="708"/>
      <c r="P11" s="708"/>
      <c r="Q11" s="708"/>
      <c r="R11" s="708"/>
      <c r="S11" s="708"/>
      <c r="T11" s="708"/>
      <c r="U11" s="708"/>
      <c r="V11" s="708"/>
      <c r="W11" s="688"/>
      <c r="X11" s="688"/>
      <c r="Y11" s="698"/>
      <c r="Z11" s="710"/>
      <c r="AB11" s="3805" t="s">
        <v>4383</v>
      </c>
      <c r="AC11" s="3806"/>
      <c r="AD11" s="3806"/>
      <c r="AE11" s="3806"/>
      <c r="AF11" s="3806"/>
      <c r="AG11" s="3806"/>
      <c r="AH11" s="3807"/>
    </row>
    <row r="12" spans="1:34" ht="22.5" customHeight="1">
      <c r="A12" s="710"/>
      <c r="B12" s="697"/>
      <c r="C12" s="688"/>
      <c r="D12" s="688"/>
      <c r="E12" s="708"/>
      <c r="F12" s="708"/>
      <c r="G12" s="708"/>
      <c r="H12" s="708"/>
      <c r="I12" s="708"/>
      <c r="J12" s="708"/>
      <c r="K12" s="708"/>
      <c r="L12" s="708"/>
      <c r="M12" s="708"/>
      <c r="N12" s="708"/>
      <c r="O12" s="708"/>
      <c r="P12" s="708"/>
      <c r="Q12" s="708"/>
      <c r="R12" s="708"/>
      <c r="S12" s="708"/>
      <c r="T12" s="708"/>
      <c r="U12" s="708"/>
      <c r="V12" s="708"/>
      <c r="W12" s="688"/>
      <c r="X12" s="688"/>
      <c r="Y12" s="698"/>
      <c r="Z12" s="710"/>
      <c r="AB12" s="3754" t="s">
        <v>4384</v>
      </c>
      <c r="AC12" s="3755"/>
      <c r="AD12" s="3755"/>
      <c r="AE12" s="3755"/>
      <c r="AF12" s="3755"/>
      <c r="AG12" s="3755"/>
      <c r="AH12" s="3756"/>
    </row>
    <row r="13" spans="1:34" ht="22.5" customHeight="1">
      <c r="A13" s="710"/>
      <c r="B13" s="697"/>
      <c r="C13" s="688"/>
      <c r="D13" s="688"/>
      <c r="E13" s="708"/>
      <c r="F13" s="708"/>
      <c r="G13" s="708"/>
      <c r="H13" s="708"/>
      <c r="I13" s="708"/>
      <c r="J13" s="708"/>
      <c r="K13" s="708"/>
      <c r="L13" s="708"/>
      <c r="M13" s="713" t="s">
        <v>4398</v>
      </c>
      <c r="N13" s="708"/>
      <c r="O13" s="708"/>
      <c r="P13" s="708"/>
      <c r="Q13" s="708"/>
      <c r="R13" s="708"/>
      <c r="S13" s="708"/>
      <c r="T13" s="708"/>
      <c r="U13" s="708"/>
      <c r="V13" s="708"/>
      <c r="W13" s="688"/>
      <c r="X13" s="688"/>
      <c r="Y13" s="698"/>
      <c r="Z13" s="710"/>
      <c r="AB13" s="3757"/>
      <c r="AC13" s="3758"/>
      <c r="AD13" s="3758"/>
      <c r="AE13" s="3758"/>
      <c r="AF13" s="3758"/>
      <c r="AG13" s="3758"/>
      <c r="AH13" s="3759"/>
    </row>
    <row r="14" spans="1:34" ht="22.5" customHeight="1">
      <c r="A14" s="710"/>
      <c r="B14" s="697"/>
      <c r="C14" s="688"/>
      <c r="D14" s="688"/>
      <c r="E14" s="688"/>
      <c r="F14" s="688"/>
      <c r="G14" s="688"/>
      <c r="H14" s="688"/>
      <c r="I14" s="688"/>
      <c r="J14" s="688"/>
      <c r="K14" s="688"/>
      <c r="L14" s="688"/>
      <c r="M14" s="688"/>
      <c r="N14" s="688"/>
      <c r="O14" s="688"/>
      <c r="P14" s="688"/>
      <c r="Q14" s="688"/>
      <c r="R14" s="688"/>
      <c r="S14" s="688"/>
      <c r="T14" s="688"/>
      <c r="U14" s="688"/>
      <c r="V14" s="688"/>
      <c r="W14" s="688"/>
      <c r="X14" s="688"/>
      <c r="Y14" s="698"/>
      <c r="Z14" s="710"/>
      <c r="AB14" s="3757"/>
      <c r="AC14" s="3758"/>
      <c r="AD14" s="3758"/>
      <c r="AE14" s="3758"/>
      <c r="AF14" s="3758"/>
      <c r="AG14" s="3758"/>
      <c r="AH14" s="3759"/>
    </row>
    <row r="15" spans="1:34" ht="22.5" customHeight="1" thickBot="1">
      <c r="A15" s="710"/>
      <c r="B15" s="697"/>
      <c r="C15" s="688"/>
      <c r="D15" s="688"/>
      <c r="E15" s="688"/>
      <c r="F15" s="688"/>
      <c r="G15" s="688"/>
      <c r="H15" s="688"/>
      <c r="I15" s="688"/>
      <c r="J15" s="688"/>
      <c r="K15" s="688"/>
      <c r="L15" s="688"/>
      <c r="M15" s="688"/>
      <c r="N15" s="688"/>
      <c r="O15" s="688"/>
      <c r="P15" s="688"/>
      <c r="Q15" s="688"/>
      <c r="R15" s="688"/>
      <c r="S15" s="688"/>
      <c r="T15" s="688"/>
      <c r="U15" s="688"/>
      <c r="V15" s="688"/>
      <c r="W15" s="688"/>
      <c r="X15" s="688"/>
      <c r="Y15" s="698"/>
      <c r="Z15" s="710"/>
      <c r="AB15" s="3760"/>
      <c r="AC15" s="3761"/>
      <c r="AD15" s="3761"/>
      <c r="AE15" s="3761"/>
      <c r="AF15" s="3761"/>
      <c r="AG15" s="3761"/>
      <c r="AH15" s="3762"/>
    </row>
    <row r="16" spans="1:34" ht="22.5" customHeight="1">
      <c r="A16" s="710"/>
      <c r="B16" s="697"/>
      <c r="C16" s="688"/>
      <c r="D16" s="688"/>
      <c r="E16" s="688"/>
      <c r="F16" s="688"/>
      <c r="G16" s="688"/>
      <c r="H16" s="688"/>
      <c r="I16" s="688"/>
      <c r="J16" s="688"/>
      <c r="K16" s="688"/>
      <c r="L16" s="688"/>
      <c r="M16" s="688"/>
      <c r="N16" s="688"/>
      <c r="O16" s="688"/>
      <c r="P16" s="688"/>
      <c r="Q16" s="688"/>
      <c r="R16" s="688"/>
      <c r="S16" s="688"/>
      <c r="T16" s="688"/>
      <c r="U16" s="688"/>
      <c r="V16" s="688"/>
      <c r="W16" s="688"/>
      <c r="X16" s="688"/>
      <c r="Y16" s="698"/>
      <c r="Z16" s="710"/>
    </row>
    <row r="17" spans="1:34" ht="22.5" customHeight="1" thickBot="1">
      <c r="A17" s="710"/>
      <c r="B17" s="697"/>
      <c r="C17" s="688"/>
      <c r="D17" s="688"/>
      <c r="E17" s="688"/>
      <c r="F17" s="688"/>
      <c r="G17" s="688"/>
      <c r="H17" s="688"/>
      <c r="I17" s="688"/>
      <c r="J17" s="688"/>
      <c r="K17" s="688"/>
      <c r="L17" s="688"/>
      <c r="M17" s="688"/>
      <c r="N17" s="688"/>
      <c r="O17" s="688"/>
      <c r="P17" s="688"/>
      <c r="Q17" s="688"/>
      <c r="R17" s="688"/>
      <c r="S17" s="688"/>
      <c r="T17" s="688"/>
      <c r="U17" s="688"/>
      <c r="V17" s="688"/>
      <c r="W17" s="688"/>
      <c r="X17" s="688"/>
      <c r="Y17" s="698"/>
      <c r="Z17" s="710"/>
    </row>
    <row r="18" spans="1:34" ht="22.5" customHeight="1" thickBot="1">
      <c r="A18" s="710"/>
      <c r="B18" s="699"/>
      <c r="C18" s="700"/>
      <c r="D18" s="700"/>
      <c r="E18" s="700"/>
      <c r="F18" s="700"/>
      <c r="G18" s="700"/>
      <c r="H18" s="700"/>
      <c r="I18" s="700"/>
      <c r="J18" s="700"/>
      <c r="K18" s="700"/>
      <c r="L18" s="700"/>
      <c r="M18" s="700"/>
      <c r="N18" s="700"/>
      <c r="O18" s="700"/>
      <c r="P18" s="700"/>
      <c r="Q18" s="700"/>
      <c r="R18" s="700"/>
      <c r="S18" s="700"/>
      <c r="T18" s="700"/>
      <c r="U18" s="700"/>
      <c r="V18" s="700"/>
      <c r="W18" s="700"/>
      <c r="X18" s="700"/>
      <c r="Y18" s="701"/>
      <c r="Z18" s="710"/>
      <c r="AB18" s="3805" t="s">
        <v>4385</v>
      </c>
      <c r="AC18" s="3806"/>
      <c r="AD18" s="3806"/>
      <c r="AE18" s="3806"/>
      <c r="AF18" s="3806"/>
      <c r="AG18" s="3806"/>
      <c r="AH18" s="3807"/>
    </row>
    <row r="19" spans="1:34" ht="22.5" customHeight="1">
      <c r="A19" s="710"/>
      <c r="B19" s="712"/>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0"/>
      <c r="AB19" s="3754" t="s">
        <v>4386</v>
      </c>
      <c r="AC19" s="3755"/>
      <c r="AD19" s="3755"/>
      <c r="AE19" s="3755"/>
      <c r="AF19" s="3755"/>
      <c r="AG19" s="3755"/>
      <c r="AH19" s="3756"/>
    </row>
    <row r="20" spans="1:34" ht="22.5" customHeight="1" thickBot="1">
      <c r="A20" s="710"/>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0"/>
      <c r="AB20" s="3757"/>
      <c r="AC20" s="3758"/>
      <c r="AD20" s="3758"/>
      <c r="AE20" s="3758"/>
      <c r="AF20" s="3758"/>
      <c r="AG20" s="3758"/>
      <c r="AH20" s="3759"/>
    </row>
    <row r="21" spans="1:34" ht="22.5" customHeight="1">
      <c r="A21" s="710"/>
      <c r="B21" s="702"/>
      <c r="C21" s="695"/>
      <c r="D21" s="695"/>
      <c r="E21" s="695"/>
      <c r="F21" s="695"/>
      <c r="G21" s="695"/>
      <c r="H21" s="695"/>
      <c r="I21" s="695"/>
      <c r="J21" s="695"/>
      <c r="K21" s="695"/>
      <c r="L21" s="695"/>
      <c r="M21" s="695"/>
      <c r="N21" s="695"/>
      <c r="O21" s="695"/>
      <c r="P21" s="695"/>
      <c r="Q21" s="695"/>
      <c r="R21" s="695"/>
      <c r="S21" s="695"/>
      <c r="T21" s="695"/>
      <c r="U21" s="695"/>
      <c r="V21" s="695"/>
      <c r="W21" s="695"/>
      <c r="X21" s="695"/>
      <c r="Y21" s="696"/>
      <c r="Z21" s="710"/>
      <c r="AB21" s="3757"/>
      <c r="AC21" s="3758"/>
      <c r="AD21" s="3758"/>
      <c r="AE21" s="3758"/>
      <c r="AF21" s="3758"/>
      <c r="AG21" s="3758"/>
      <c r="AH21" s="3759"/>
    </row>
    <row r="22" spans="1:34" ht="22.5" customHeight="1" thickBot="1">
      <c r="A22" s="710"/>
      <c r="B22" s="703"/>
      <c r="Y22" s="704"/>
      <c r="Z22" s="710"/>
      <c r="AB22" s="3760"/>
      <c r="AC22" s="3761"/>
      <c r="AD22" s="3761"/>
      <c r="AE22" s="3761"/>
      <c r="AF22" s="3761"/>
      <c r="AG22" s="3761"/>
      <c r="AH22" s="3762"/>
    </row>
    <row r="23" spans="1:34" ht="22.5" customHeight="1">
      <c r="A23" s="710"/>
      <c r="B23" s="703"/>
      <c r="Y23" s="704"/>
      <c r="Z23" s="710"/>
    </row>
    <row r="24" spans="1:34" ht="22.5" customHeight="1">
      <c r="A24" s="710"/>
      <c r="B24" s="703"/>
      <c r="Y24" s="704"/>
      <c r="Z24" s="710"/>
    </row>
    <row r="25" spans="1:34" ht="22.5" customHeight="1">
      <c r="A25" s="710"/>
      <c r="B25" s="703"/>
      <c r="M25" s="709" t="s">
        <v>4400</v>
      </c>
      <c r="Y25" s="704"/>
      <c r="Z25" s="710"/>
    </row>
    <row r="26" spans="1:34" ht="22.5" customHeight="1">
      <c r="A26" s="710"/>
      <c r="B26" s="703"/>
      <c r="C26" s="708"/>
      <c r="D26" s="708"/>
      <c r="E26" s="708"/>
      <c r="F26" s="708"/>
      <c r="G26" s="708"/>
      <c r="H26" s="708"/>
      <c r="I26" s="708"/>
      <c r="J26" s="708"/>
      <c r="K26" s="708"/>
      <c r="L26" s="708"/>
      <c r="M26" s="713" t="s">
        <v>4401</v>
      </c>
      <c r="N26" s="708"/>
      <c r="O26" s="708"/>
      <c r="P26" s="708"/>
      <c r="Q26" s="708"/>
      <c r="R26" s="708"/>
      <c r="S26" s="708"/>
      <c r="T26" s="708"/>
      <c r="U26" s="708"/>
      <c r="V26" s="708"/>
      <c r="W26" s="708"/>
      <c r="X26" s="708"/>
      <c r="Y26" s="704"/>
      <c r="Z26" s="710"/>
    </row>
    <row r="27" spans="1:34" ht="22.5" customHeight="1">
      <c r="A27" s="710"/>
      <c r="B27" s="697"/>
      <c r="Y27" s="698"/>
      <c r="Z27" s="710"/>
    </row>
    <row r="28" spans="1:34" ht="22.5" customHeight="1">
      <c r="A28" s="710"/>
      <c r="B28" s="703"/>
      <c r="C28" s="590"/>
      <c r="D28" s="590"/>
      <c r="E28" s="590"/>
      <c r="F28" s="590"/>
      <c r="G28" s="590"/>
      <c r="H28" s="590"/>
      <c r="I28" s="590"/>
      <c r="J28" s="590"/>
      <c r="K28" s="590"/>
      <c r="L28" s="590"/>
      <c r="M28" s="589" t="s">
        <v>4402</v>
      </c>
      <c r="N28" s="590"/>
      <c r="O28" s="590"/>
      <c r="P28" s="590"/>
      <c r="Q28" s="590"/>
      <c r="R28" s="590"/>
      <c r="S28" s="590"/>
      <c r="T28" s="590"/>
      <c r="U28" s="590"/>
      <c r="V28" s="590"/>
      <c r="W28" s="590"/>
      <c r="X28" s="590"/>
      <c r="Y28" s="704"/>
      <c r="Z28" s="710"/>
    </row>
    <row r="29" spans="1:34" ht="22.5" customHeight="1">
      <c r="A29" s="710"/>
      <c r="B29" s="703"/>
      <c r="Y29" s="704"/>
      <c r="Z29" s="710"/>
    </row>
    <row r="30" spans="1:34" ht="22.5" customHeight="1">
      <c r="A30" s="710"/>
      <c r="B30" s="703"/>
      <c r="Y30" s="704"/>
      <c r="Z30" s="710"/>
    </row>
    <row r="31" spans="1:34" ht="22.5" customHeight="1">
      <c r="A31" s="710"/>
      <c r="B31" s="703"/>
      <c r="Y31" s="704"/>
      <c r="Z31" s="710"/>
    </row>
    <row r="32" spans="1:34" ht="22.5" customHeight="1">
      <c r="A32" s="710"/>
      <c r="B32" s="703"/>
      <c r="Y32" s="704"/>
      <c r="Z32" s="710"/>
    </row>
    <row r="33" spans="1:26" ht="22.5" customHeight="1" thickBot="1">
      <c r="A33" s="710"/>
      <c r="B33" s="705"/>
      <c r="C33" s="706"/>
      <c r="D33" s="706"/>
      <c r="E33" s="706"/>
      <c r="F33" s="706"/>
      <c r="G33" s="706"/>
      <c r="H33" s="706"/>
      <c r="I33" s="706"/>
      <c r="J33" s="706"/>
      <c r="K33" s="706"/>
      <c r="L33" s="706"/>
      <c r="M33" s="706"/>
      <c r="N33" s="706"/>
      <c r="O33" s="706"/>
      <c r="P33" s="706"/>
      <c r="Q33" s="706"/>
      <c r="R33" s="706"/>
      <c r="S33" s="706"/>
      <c r="T33" s="706"/>
      <c r="U33" s="706"/>
      <c r="V33" s="706"/>
      <c r="W33" s="706"/>
      <c r="X33" s="706"/>
      <c r="Y33" s="707"/>
      <c r="Z33" s="710"/>
    </row>
    <row r="34" spans="1:26" ht="22.5" customHeight="1">
      <c r="A34" s="710"/>
      <c r="B34" s="710"/>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row>
    <row r="35" spans="1:26" ht="22.5" customHeight="1">
      <c r="A35" s="710"/>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row>
    <row r="36" spans="1:26" ht="14.25" customHeight="1">
      <c r="A36" s="710"/>
      <c r="B36" s="710"/>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row>
    <row r="37" spans="1:26" ht="15" customHeight="1">
      <c r="B37" s="669"/>
      <c r="C37" s="669"/>
      <c r="D37" s="669"/>
      <c r="E37" s="669"/>
      <c r="F37" s="669"/>
      <c r="G37" s="669"/>
      <c r="H37" s="669"/>
      <c r="I37" s="669"/>
      <c r="J37" s="669"/>
      <c r="K37" s="669"/>
      <c r="L37" s="669"/>
      <c r="M37" s="669"/>
      <c r="N37" s="669"/>
      <c r="O37" s="669"/>
      <c r="P37" s="669"/>
      <c r="Q37" s="669"/>
      <c r="R37" s="669"/>
      <c r="S37" s="669"/>
      <c r="T37" s="669"/>
      <c r="U37" s="669"/>
      <c r="V37" s="669"/>
      <c r="W37" s="669"/>
      <c r="X37" s="669"/>
      <c r="Y37" s="669"/>
      <c r="Z37" s="669"/>
    </row>
  </sheetData>
  <sheetProtection algorithmName="SHA-512" hashValue="Wv5o5o6MxAn5Z4dAMzdKfRIHoHX+uwwQWfuETbRpSgTTpJC74BogVKN4CR7YOsmxRLBgipY8+ITm+k73GTi3zg==" saltValue="9H2iax7i0/zWbEx5zLdASA==" spinCount="100000" sheet="1" scenarios="1"/>
  <mergeCells count="7">
    <mergeCell ref="AB18:AH18"/>
    <mergeCell ref="AB19:AH22"/>
    <mergeCell ref="B1:Y1"/>
    <mergeCell ref="B3:Y3"/>
    <mergeCell ref="B4:Y4"/>
    <mergeCell ref="AB11:AH11"/>
    <mergeCell ref="AB12:AH15"/>
  </mergeCells>
  <phoneticPr fontId="23"/>
  <dataValidations count="1">
    <dataValidation imeMode="hiragana" allowBlank="1" showInputMessage="1" showErrorMessage="1" sqref="AB12 AB19" xr:uid="{922AE5D6-E1F3-4AE4-AB32-6B15472D0630}"/>
  </dataValidations>
  <printOptions horizontalCentered="1" verticalCentered="1"/>
  <pageMargins left="0" right="0" top="0" bottom="0" header="0.31496062992125984" footer="0"/>
  <pageSetup paperSize="9"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44480D1-4F85-4D2F-8AB4-44020A6EC8BA}">
            <xm:f>RIGHT(★入力画面!$BL$2,1)="2"</xm:f>
            <x14:dxf>
              <fill>
                <patternFill>
                  <bgColor theme="0" tint="-0.499984740745262"/>
                </patternFill>
              </fill>
            </x14:dxf>
          </x14:cfRule>
          <xm:sqref>A1:Z36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F8EC-990C-4C83-B23C-3EDFA6A204F8}">
  <sheetPr codeName="Sheet26">
    <tabColor rgb="FF008000"/>
  </sheetPr>
  <dimension ref="A1:W60"/>
  <sheetViews>
    <sheetView showGridLines="0" showRowColHeaders="0" zoomScaleNormal="100" workbookViewId="0">
      <selection sqref="A1:I1"/>
    </sheetView>
  </sheetViews>
  <sheetFormatPr defaultColWidth="0" defaultRowHeight="13.5" zeroHeight="1"/>
  <cols>
    <col min="1" max="9" width="9" style="590" customWidth="1"/>
    <col min="10" max="21" width="2.375" style="668" customWidth="1"/>
    <col min="22" max="23" width="2.375" style="668" hidden="1" customWidth="1"/>
    <col min="24" max="16384" width="9" style="668" hidden="1"/>
  </cols>
  <sheetData>
    <row r="1" spans="1:9" ht="17.25">
      <c r="A1" s="3808" t="s">
        <v>4343</v>
      </c>
      <c r="B1" s="3808"/>
      <c r="C1" s="3808"/>
      <c r="D1" s="3808"/>
      <c r="E1" s="3808"/>
      <c r="F1" s="3808"/>
      <c r="G1" s="3808"/>
      <c r="H1" s="3808"/>
      <c r="I1" s="3808"/>
    </row>
    <row r="2" spans="1:9" ht="14.25">
      <c r="A2" s="754"/>
      <c r="B2" s="715"/>
      <c r="C2" s="715"/>
      <c r="D2" s="715"/>
      <c r="E2" s="715"/>
      <c r="F2" s="715"/>
      <c r="G2" s="715"/>
      <c r="H2" s="715"/>
      <c r="I2" s="715"/>
    </row>
    <row r="3" spans="1:9" ht="18.75">
      <c r="A3" s="3809" t="s">
        <v>4344</v>
      </c>
      <c r="B3" s="3809"/>
      <c r="C3" s="3809"/>
      <c r="D3" s="3809"/>
      <c r="E3" s="3809"/>
      <c r="F3" s="3809"/>
      <c r="G3" s="3809"/>
      <c r="H3" s="3809"/>
      <c r="I3" s="3809"/>
    </row>
    <row r="4" spans="1:9" ht="14.25">
      <c r="A4" s="722"/>
      <c r="B4" s="715"/>
      <c r="C4" s="715"/>
      <c r="D4" s="715"/>
      <c r="E4" s="715"/>
      <c r="F4" s="715"/>
      <c r="G4" s="715"/>
      <c r="H4" s="715"/>
      <c r="I4" s="715"/>
    </row>
    <row r="5" spans="1:9">
      <c r="A5" s="715"/>
      <c r="B5" s="715"/>
      <c r="C5" s="715"/>
      <c r="D5" s="715"/>
      <c r="E5" s="715"/>
      <c r="F5" s="715"/>
      <c r="G5" s="715"/>
      <c r="H5" s="715"/>
      <c r="I5" s="715"/>
    </row>
    <row r="6" spans="1:9">
      <c r="A6" s="715"/>
      <c r="B6" s="715"/>
      <c r="C6" s="715"/>
      <c r="D6" s="715"/>
      <c r="E6" s="715"/>
      <c r="F6" s="715"/>
      <c r="G6" s="715"/>
      <c r="H6" s="715"/>
      <c r="I6" s="715"/>
    </row>
    <row r="7" spans="1:9">
      <c r="A7" s="715"/>
      <c r="B7" s="715"/>
      <c r="C7" s="715"/>
      <c r="D7" s="715"/>
      <c r="E7" s="715"/>
      <c r="F7" s="715"/>
      <c r="G7" s="715"/>
      <c r="H7" s="715"/>
      <c r="I7" s="715"/>
    </row>
    <row r="8" spans="1:9">
      <c r="A8" s="715"/>
      <c r="B8" s="715"/>
      <c r="C8" s="715"/>
      <c r="D8" s="715"/>
      <c r="E8" s="715"/>
      <c r="F8" s="715"/>
      <c r="G8" s="715"/>
      <c r="H8" s="715"/>
      <c r="I8" s="715"/>
    </row>
    <row r="9" spans="1:9">
      <c r="A9" s="715"/>
      <c r="B9" s="715"/>
      <c r="C9" s="715"/>
      <c r="D9" s="715"/>
      <c r="E9" s="715"/>
      <c r="F9" s="715"/>
      <c r="G9" s="715"/>
      <c r="H9" s="715"/>
      <c r="I9" s="715"/>
    </row>
    <row r="10" spans="1:9">
      <c r="A10" s="715"/>
      <c r="B10" s="715"/>
      <c r="C10" s="715"/>
      <c r="D10" s="715"/>
      <c r="E10" s="715"/>
      <c r="F10" s="715"/>
      <c r="G10" s="715"/>
      <c r="H10" s="715"/>
      <c r="I10" s="715"/>
    </row>
    <row r="11" spans="1:9">
      <c r="A11" s="715"/>
      <c r="B11" s="715"/>
      <c r="C11" s="715"/>
      <c r="D11" s="715"/>
      <c r="E11" s="715"/>
      <c r="F11" s="715"/>
      <c r="G11" s="715"/>
      <c r="H11" s="715"/>
      <c r="I11" s="715"/>
    </row>
    <row r="12" spans="1:9">
      <c r="A12" s="715"/>
      <c r="B12" s="715"/>
      <c r="C12" s="715"/>
      <c r="D12" s="715"/>
      <c r="E12" s="715"/>
      <c r="F12" s="715"/>
      <c r="G12" s="715"/>
      <c r="H12" s="715"/>
      <c r="I12" s="715"/>
    </row>
    <row r="13" spans="1:9">
      <c r="A13" s="715"/>
      <c r="B13" s="715"/>
      <c r="C13" s="715"/>
      <c r="D13" s="715"/>
      <c r="E13" s="715"/>
      <c r="F13" s="715"/>
      <c r="G13" s="715"/>
      <c r="H13" s="715"/>
      <c r="I13" s="715"/>
    </row>
    <row r="14" spans="1:9">
      <c r="A14" s="715"/>
      <c r="B14" s="715"/>
      <c r="C14" s="715"/>
      <c r="D14" s="715"/>
      <c r="E14" s="715"/>
      <c r="F14" s="715"/>
      <c r="G14" s="715"/>
      <c r="H14" s="715"/>
      <c r="I14" s="715"/>
    </row>
    <row r="15" spans="1:9">
      <c r="A15" s="715"/>
      <c r="B15" s="715"/>
      <c r="C15" s="715"/>
      <c r="D15" s="715"/>
      <c r="E15" s="715"/>
      <c r="F15" s="715"/>
      <c r="G15" s="715"/>
      <c r="H15" s="715"/>
      <c r="I15" s="715"/>
    </row>
    <row r="16" spans="1:9">
      <c r="A16" s="715"/>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row r="27" spans="1:9">
      <c r="A27" s="715"/>
      <c r="B27" s="715"/>
      <c r="C27" s="715"/>
      <c r="D27" s="715"/>
      <c r="E27" s="715"/>
      <c r="F27" s="715"/>
      <c r="G27" s="715"/>
      <c r="H27" s="715"/>
      <c r="I27" s="715"/>
    </row>
    <row r="28" spans="1:9">
      <c r="A28" s="715"/>
      <c r="B28" s="715"/>
      <c r="C28" s="715"/>
      <c r="D28" s="715"/>
      <c r="E28" s="715"/>
      <c r="F28" s="715"/>
      <c r="G28" s="715"/>
      <c r="H28" s="715"/>
      <c r="I28" s="715"/>
    </row>
    <row r="29" spans="1:9">
      <c r="A29" s="715"/>
      <c r="B29" s="715"/>
      <c r="C29" s="715"/>
      <c r="D29" s="715"/>
      <c r="E29" s="715"/>
      <c r="F29" s="715"/>
      <c r="G29" s="715"/>
      <c r="H29" s="715"/>
      <c r="I29" s="715"/>
    </row>
    <row r="30" spans="1:9">
      <c r="A30" s="715"/>
      <c r="B30" s="715"/>
      <c r="C30" s="715"/>
      <c r="D30" s="715"/>
      <c r="E30" s="715"/>
      <c r="F30" s="715"/>
      <c r="G30" s="715"/>
      <c r="H30" s="715"/>
      <c r="I30" s="715"/>
    </row>
    <row r="31" spans="1:9">
      <c r="A31" s="715"/>
      <c r="B31" s="715"/>
      <c r="C31" s="715"/>
      <c r="D31" s="715"/>
      <c r="E31" s="715"/>
      <c r="F31" s="715"/>
      <c r="G31" s="715"/>
      <c r="H31" s="715"/>
      <c r="I31" s="715"/>
    </row>
    <row r="32" spans="1:9">
      <c r="A32" s="715"/>
      <c r="B32" s="715"/>
      <c r="C32" s="715"/>
      <c r="D32" s="715"/>
      <c r="E32" s="715"/>
      <c r="F32" s="715"/>
      <c r="G32" s="715"/>
      <c r="H32" s="715"/>
      <c r="I32" s="715"/>
    </row>
    <row r="33" spans="1:9">
      <c r="A33" s="715"/>
      <c r="B33" s="715"/>
      <c r="C33" s="715"/>
      <c r="D33" s="715"/>
      <c r="E33" s="715"/>
      <c r="F33" s="715"/>
      <c r="G33" s="715"/>
      <c r="H33" s="715"/>
      <c r="I33" s="715"/>
    </row>
    <row r="34" spans="1:9">
      <c r="A34" s="715"/>
      <c r="B34" s="715"/>
      <c r="C34" s="715"/>
      <c r="D34" s="715"/>
      <c r="E34" s="715"/>
      <c r="F34" s="715"/>
      <c r="G34" s="715"/>
      <c r="H34" s="715"/>
      <c r="I34" s="715"/>
    </row>
    <row r="35" spans="1:9">
      <c r="A35" s="715"/>
      <c r="B35" s="715"/>
      <c r="C35" s="715"/>
      <c r="D35" s="715"/>
      <c r="E35" s="715"/>
      <c r="F35" s="715"/>
      <c r="G35" s="715"/>
      <c r="H35" s="715"/>
      <c r="I35" s="715"/>
    </row>
    <row r="36" spans="1:9">
      <c r="A36" s="715"/>
      <c r="B36" s="715"/>
      <c r="C36" s="715"/>
      <c r="D36" s="715"/>
      <c r="E36" s="715"/>
      <c r="F36" s="715"/>
      <c r="G36" s="715"/>
      <c r="H36" s="715"/>
      <c r="I36" s="715"/>
    </row>
    <row r="37" spans="1:9">
      <c r="A37" s="715"/>
      <c r="B37" s="715"/>
      <c r="C37" s="715"/>
      <c r="D37" s="715"/>
      <c r="E37" s="715"/>
      <c r="F37" s="715"/>
      <c r="G37" s="715"/>
      <c r="H37" s="715"/>
      <c r="I37" s="715"/>
    </row>
    <row r="38" spans="1:9">
      <c r="A38" s="715"/>
      <c r="B38" s="715"/>
      <c r="C38" s="715"/>
      <c r="D38" s="715"/>
      <c r="E38" s="715"/>
      <c r="F38" s="715"/>
      <c r="G38" s="715"/>
      <c r="H38" s="715"/>
      <c r="I38" s="715"/>
    </row>
    <row r="39" spans="1:9">
      <c r="A39" s="715"/>
      <c r="B39" s="715"/>
      <c r="C39" s="715"/>
      <c r="D39" s="715"/>
      <c r="E39" s="715"/>
      <c r="F39" s="715"/>
      <c r="G39" s="715"/>
      <c r="H39" s="715"/>
      <c r="I39" s="715"/>
    </row>
    <row r="40" spans="1:9">
      <c r="A40" s="715"/>
      <c r="B40" s="715"/>
      <c r="C40" s="715"/>
      <c r="D40" s="715"/>
      <c r="E40" s="715"/>
      <c r="F40" s="715"/>
      <c r="G40" s="715"/>
      <c r="H40" s="715"/>
      <c r="I40" s="715"/>
    </row>
    <row r="41" spans="1:9">
      <c r="A41" s="715"/>
      <c r="B41" s="715"/>
      <c r="C41" s="715"/>
      <c r="D41" s="715"/>
      <c r="E41" s="715"/>
      <c r="F41" s="715"/>
      <c r="G41" s="715"/>
      <c r="H41" s="715"/>
      <c r="I41" s="715"/>
    </row>
    <row r="42" spans="1:9">
      <c r="A42" s="715"/>
      <c r="B42" s="715"/>
      <c r="C42" s="715"/>
      <c r="D42" s="715"/>
      <c r="E42" s="715"/>
      <c r="F42" s="715"/>
      <c r="G42" s="715"/>
      <c r="H42" s="715"/>
      <c r="I42" s="715"/>
    </row>
    <row r="43" spans="1:9">
      <c r="A43" s="715"/>
      <c r="B43" s="715"/>
      <c r="C43" s="715"/>
      <c r="D43" s="715"/>
      <c r="E43" s="715"/>
      <c r="F43" s="715"/>
      <c r="G43" s="715"/>
      <c r="H43" s="715"/>
      <c r="I43" s="715"/>
    </row>
    <row r="44" spans="1:9">
      <c r="A44" s="715"/>
      <c r="B44" s="715"/>
      <c r="C44" s="715"/>
      <c r="D44" s="715"/>
      <c r="E44" s="715"/>
      <c r="F44" s="715"/>
      <c r="G44" s="715"/>
      <c r="H44" s="715"/>
      <c r="I44" s="715"/>
    </row>
    <row r="45" spans="1:9">
      <c r="A45" s="715"/>
      <c r="B45" s="715"/>
      <c r="C45" s="715"/>
      <c r="D45" s="715"/>
      <c r="E45" s="715"/>
      <c r="F45" s="715"/>
      <c r="G45" s="715"/>
      <c r="H45" s="715"/>
      <c r="I45" s="715"/>
    </row>
    <row r="46" spans="1:9">
      <c r="A46" s="715"/>
      <c r="B46" s="715"/>
      <c r="C46" s="715"/>
      <c r="D46" s="715"/>
      <c r="E46" s="715"/>
      <c r="F46" s="715"/>
      <c r="G46" s="715"/>
      <c r="H46" s="715"/>
      <c r="I46" s="715"/>
    </row>
    <row r="47" spans="1:9">
      <c r="A47" s="715"/>
      <c r="B47" s="715"/>
      <c r="C47" s="715"/>
      <c r="D47" s="715"/>
      <c r="E47" s="715"/>
      <c r="F47" s="715"/>
      <c r="G47" s="715"/>
      <c r="H47" s="715"/>
      <c r="I47" s="715"/>
    </row>
    <row r="48" spans="1:9">
      <c r="A48" s="715"/>
      <c r="B48" s="715"/>
      <c r="C48" s="715"/>
      <c r="D48" s="715"/>
      <c r="E48" s="715"/>
      <c r="F48" s="715"/>
      <c r="G48" s="715"/>
      <c r="H48" s="715"/>
      <c r="I48" s="715"/>
    </row>
    <row r="49" spans="1:9">
      <c r="A49" s="715"/>
      <c r="B49" s="715"/>
      <c r="C49" s="715"/>
      <c r="D49" s="715"/>
      <c r="E49" s="715"/>
      <c r="F49" s="715"/>
      <c r="G49" s="715"/>
      <c r="H49" s="715"/>
      <c r="I49" s="715"/>
    </row>
    <row r="50" spans="1:9">
      <c r="A50" s="715"/>
      <c r="B50" s="715"/>
      <c r="C50" s="715"/>
      <c r="D50" s="715"/>
      <c r="E50" s="715"/>
      <c r="F50" s="715"/>
      <c r="G50" s="715"/>
      <c r="H50" s="715"/>
      <c r="I50" s="715"/>
    </row>
    <row r="51" spans="1:9">
      <c r="A51" s="715"/>
      <c r="B51" s="715"/>
      <c r="C51" s="715"/>
      <c r="D51" s="715"/>
      <c r="E51" s="715"/>
      <c r="F51" s="715"/>
      <c r="G51" s="715"/>
      <c r="H51" s="715"/>
      <c r="I51" s="715"/>
    </row>
    <row r="52" spans="1:9">
      <c r="A52" s="715"/>
      <c r="B52" s="715"/>
      <c r="C52" s="715"/>
      <c r="D52" s="715"/>
      <c r="E52" s="715"/>
      <c r="F52" s="715"/>
      <c r="G52" s="715"/>
      <c r="H52" s="715"/>
      <c r="I52" s="715"/>
    </row>
    <row r="53" spans="1:9">
      <c r="A53" s="715"/>
      <c r="B53" s="715"/>
      <c r="C53" s="715"/>
      <c r="D53" s="715"/>
      <c r="E53" s="715"/>
      <c r="F53" s="715"/>
      <c r="G53" s="715"/>
      <c r="H53" s="715"/>
      <c r="I53" s="715"/>
    </row>
    <row r="54" spans="1:9">
      <c r="A54" s="715"/>
      <c r="B54" s="715"/>
      <c r="C54" s="715"/>
      <c r="D54" s="715"/>
      <c r="E54" s="715"/>
      <c r="F54" s="715"/>
      <c r="G54" s="715"/>
      <c r="H54" s="715"/>
      <c r="I54" s="715"/>
    </row>
    <row r="55" spans="1:9">
      <c r="A55" s="715"/>
      <c r="B55" s="715"/>
      <c r="C55" s="715"/>
      <c r="D55" s="715"/>
      <c r="E55" s="715"/>
      <c r="F55" s="715"/>
      <c r="G55" s="715"/>
      <c r="H55" s="715"/>
      <c r="I55" s="715"/>
    </row>
    <row r="56" spans="1:9">
      <c r="A56" s="715"/>
      <c r="B56" s="715"/>
      <c r="C56" s="715"/>
      <c r="D56" s="715"/>
      <c r="E56" s="715"/>
      <c r="F56" s="715"/>
      <c r="G56" s="715"/>
      <c r="H56" s="715"/>
      <c r="I56" s="715"/>
    </row>
    <row r="57" spans="1:9">
      <c r="A57" s="715"/>
      <c r="B57" s="715"/>
      <c r="C57" s="715"/>
      <c r="D57" s="715"/>
      <c r="E57" s="715"/>
      <c r="F57" s="715"/>
      <c r="G57" s="715"/>
      <c r="H57" s="715"/>
      <c r="I57" s="715"/>
    </row>
    <row r="58" spans="1:9">
      <c r="A58" s="715"/>
      <c r="B58" s="715"/>
      <c r="C58" s="715"/>
      <c r="D58" s="715"/>
      <c r="E58" s="715"/>
      <c r="F58" s="715"/>
      <c r="G58" s="715"/>
      <c r="H58" s="715"/>
      <c r="I58" s="715"/>
    </row>
    <row r="59" spans="1:9">
      <c r="A59" s="715"/>
      <c r="B59" s="715"/>
      <c r="C59" s="715"/>
      <c r="D59" s="715"/>
      <c r="E59" s="715"/>
      <c r="F59" s="715"/>
      <c r="G59" s="715"/>
      <c r="H59" s="715"/>
      <c r="I59" s="715"/>
    </row>
    <row r="60" spans="1:9">
      <c r="A60" s="668"/>
      <c r="B60" s="668"/>
      <c r="C60" s="668"/>
      <c r="D60" s="668"/>
      <c r="E60" s="668"/>
      <c r="F60" s="668"/>
      <c r="G60" s="668"/>
      <c r="H60" s="668"/>
      <c r="I60" s="668"/>
    </row>
  </sheetData>
  <sheetProtection algorithmName="SHA-512" hashValue="yGfaDzXEw7ueLx/74PmYQFZgZSyh3Nqk4sJ+fuVHbImj0xgSxcPQTSM1jry63HOIMYF8nnVpHiOWvoX31pHTiQ==" saltValue="uNKg+gtWuBRt5/CoZJsiYw==" spinCount="100000" sheet="1" objects="1" scenarios="1"/>
  <mergeCells count="2">
    <mergeCell ref="A1:I1"/>
    <mergeCell ref="A3:I3"/>
  </mergeCells>
  <phoneticPr fontId="23"/>
  <printOptions horizontalCentered="1" verticalCentered="1"/>
  <pageMargins left="0" right="0" top="0" bottom="0" header="0.31496062992125984" footer="0"/>
  <pageSetup paperSize="9"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9D25B8BD-BA62-47D5-8E4F-941B21574D64}">
            <xm:f>NOT(★入力画面!$BL$2=11)</xm:f>
            <x14:dxf>
              <fill>
                <patternFill>
                  <bgColor theme="0" tint="-0.499984740745262"/>
                </patternFill>
              </fill>
            </x14:dxf>
          </x14:cfRule>
          <xm:sqref>A1:I59</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A3BB-5308-407E-80F6-C48E2AA117C9}">
  <sheetPr codeName="Sheet29">
    <tabColor rgb="FF008000"/>
  </sheetPr>
  <dimension ref="A1:AA60"/>
  <sheetViews>
    <sheetView showGridLines="0" showRowColHeaders="0" workbookViewId="0">
      <selection sqref="A1:I1"/>
    </sheetView>
  </sheetViews>
  <sheetFormatPr defaultColWidth="0" defaultRowHeight="13.5" zeroHeight="1"/>
  <cols>
    <col min="1" max="9" width="9" style="590" customWidth="1"/>
    <col min="10" max="24" width="2.375" style="668" customWidth="1"/>
    <col min="25" max="27" width="2.375" style="668" hidden="1" customWidth="1"/>
    <col min="28" max="16384" width="9" style="668" hidden="1"/>
  </cols>
  <sheetData>
    <row r="1" spans="1:9" ht="17.25">
      <c r="A1" s="3808" t="s">
        <v>4345</v>
      </c>
      <c r="B1" s="3808"/>
      <c r="C1" s="3808"/>
      <c r="D1" s="3808"/>
      <c r="E1" s="3808"/>
      <c r="F1" s="3808"/>
      <c r="G1" s="3808"/>
      <c r="H1" s="3808"/>
      <c r="I1" s="3808"/>
    </row>
    <row r="2" spans="1:9" ht="14.25">
      <c r="A2" s="754"/>
      <c r="B2" s="715"/>
      <c r="C2" s="715"/>
      <c r="D2" s="715"/>
      <c r="E2" s="715"/>
      <c r="F2" s="715"/>
      <c r="G2" s="715"/>
      <c r="H2" s="715"/>
      <c r="I2" s="715"/>
    </row>
    <row r="3" spans="1:9" ht="18.75">
      <c r="A3" s="3809" t="s">
        <v>4257</v>
      </c>
      <c r="B3" s="3809"/>
      <c r="C3" s="3809"/>
      <c r="D3" s="3809"/>
      <c r="E3" s="3809"/>
      <c r="F3" s="3809"/>
      <c r="G3" s="3809"/>
      <c r="H3" s="3809"/>
      <c r="I3" s="3809"/>
    </row>
    <row r="4" spans="1:9">
      <c r="A4" s="715"/>
      <c r="B4" s="715"/>
      <c r="C4" s="715"/>
      <c r="D4" s="715"/>
      <c r="E4" s="715"/>
      <c r="F4" s="715"/>
      <c r="G4" s="715"/>
      <c r="H4" s="715"/>
      <c r="I4" s="715"/>
    </row>
    <row r="5" spans="1:9">
      <c r="A5" s="715"/>
      <c r="B5" s="715"/>
      <c r="C5" s="715"/>
      <c r="D5" s="715"/>
      <c r="E5" s="715"/>
      <c r="F5" s="715"/>
      <c r="G5" s="715"/>
      <c r="H5" s="715"/>
      <c r="I5" s="715"/>
    </row>
    <row r="6" spans="1:9">
      <c r="A6" s="715"/>
      <c r="B6" s="715"/>
      <c r="C6" s="715"/>
      <c r="D6" s="715"/>
      <c r="E6" s="715"/>
      <c r="F6" s="715"/>
      <c r="G6" s="715"/>
      <c r="H6" s="715"/>
      <c r="I6" s="715"/>
    </row>
    <row r="7" spans="1:9">
      <c r="A7" s="715"/>
      <c r="B7" s="715"/>
      <c r="C7" s="715"/>
      <c r="D7" s="715"/>
      <c r="E7" s="715"/>
      <c r="F7" s="715"/>
      <c r="G7" s="715"/>
      <c r="H7" s="715"/>
      <c r="I7" s="715"/>
    </row>
    <row r="8" spans="1:9">
      <c r="A8" s="715"/>
      <c r="B8" s="715"/>
      <c r="C8" s="715"/>
      <c r="D8" s="715"/>
      <c r="E8" s="715"/>
      <c r="F8" s="715"/>
      <c r="G8" s="715"/>
      <c r="H8" s="715"/>
      <c r="I8" s="715"/>
    </row>
    <row r="9" spans="1:9">
      <c r="A9" s="715"/>
      <c r="B9" s="715"/>
      <c r="C9" s="715"/>
      <c r="D9" s="715"/>
      <c r="E9" s="715"/>
      <c r="F9" s="715"/>
      <c r="G9" s="715"/>
      <c r="H9" s="715"/>
      <c r="I9" s="715"/>
    </row>
    <row r="10" spans="1:9">
      <c r="A10" s="715"/>
      <c r="B10" s="715"/>
      <c r="C10" s="715"/>
      <c r="D10" s="715"/>
      <c r="E10" s="715"/>
      <c r="F10" s="715"/>
      <c r="G10" s="715"/>
      <c r="H10" s="715"/>
      <c r="I10" s="715"/>
    </row>
    <row r="11" spans="1:9">
      <c r="A11" s="715"/>
      <c r="B11" s="715"/>
      <c r="C11" s="715"/>
      <c r="D11" s="715"/>
      <c r="E11" s="715"/>
      <c r="F11" s="715"/>
      <c r="G11" s="715"/>
      <c r="H11" s="715"/>
      <c r="I11" s="715"/>
    </row>
    <row r="12" spans="1:9">
      <c r="A12" s="715"/>
      <c r="B12" s="715"/>
      <c r="C12" s="715"/>
      <c r="D12" s="715"/>
      <c r="E12" s="715"/>
      <c r="F12" s="715"/>
      <c r="G12" s="715"/>
      <c r="H12" s="715"/>
      <c r="I12" s="715"/>
    </row>
    <row r="13" spans="1:9">
      <c r="A13" s="715"/>
      <c r="B13" s="715"/>
      <c r="C13" s="715"/>
      <c r="D13" s="715"/>
      <c r="E13" s="715"/>
      <c r="F13" s="715"/>
      <c r="G13" s="715"/>
      <c r="H13" s="715"/>
      <c r="I13" s="715"/>
    </row>
    <row r="14" spans="1:9">
      <c r="A14" s="715"/>
      <c r="B14" s="715"/>
      <c r="C14" s="715"/>
      <c r="D14" s="715"/>
      <c r="E14" s="715"/>
      <c r="F14" s="715"/>
      <c r="G14" s="715"/>
      <c r="H14" s="715"/>
      <c r="I14" s="715"/>
    </row>
    <row r="15" spans="1:9">
      <c r="A15" s="715"/>
      <c r="B15" s="715"/>
      <c r="C15" s="715"/>
      <c r="D15" s="715"/>
      <c r="E15" s="715"/>
      <c r="F15" s="715"/>
      <c r="G15" s="715"/>
      <c r="H15" s="715"/>
      <c r="I15" s="715"/>
    </row>
    <row r="16" spans="1:9">
      <c r="A16" s="715"/>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row r="27" spans="1:9">
      <c r="A27" s="715"/>
      <c r="B27" s="715"/>
      <c r="C27" s="715"/>
      <c r="D27" s="715"/>
      <c r="E27" s="715"/>
      <c r="F27" s="715"/>
      <c r="G27" s="715"/>
      <c r="H27" s="715"/>
      <c r="I27" s="715"/>
    </row>
    <row r="28" spans="1:9">
      <c r="A28" s="715"/>
      <c r="B28" s="715"/>
      <c r="C28" s="715"/>
      <c r="D28" s="715"/>
      <c r="E28" s="715"/>
      <c r="F28" s="715"/>
      <c r="G28" s="715"/>
      <c r="H28" s="715"/>
      <c r="I28" s="715"/>
    </row>
    <row r="29" spans="1:9">
      <c r="A29" s="715"/>
      <c r="B29" s="715"/>
      <c r="C29" s="715"/>
      <c r="D29" s="715"/>
      <c r="E29" s="715"/>
      <c r="F29" s="715"/>
      <c r="G29" s="715"/>
      <c r="H29" s="715"/>
      <c r="I29" s="715"/>
    </row>
    <row r="30" spans="1:9">
      <c r="A30" s="715"/>
      <c r="B30" s="715"/>
      <c r="C30" s="715"/>
      <c r="D30" s="715"/>
      <c r="E30" s="715"/>
      <c r="F30" s="715"/>
      <c r="G30" s="715"/>
      <c r="H30" s="715"/>
      <c r="I30" s="715"/>
    </row>
    <row r="31" spans="1:9">
      <c r="A31" s="715"/>
      <c r="B31" s="715"/>
      <c r="C31" s="715"/>
      <c r="D31" s="715"/>
      <c r="E31" s="715"/>
      <c r="F31" s="715"/>
      <c r="G31" s="715"/>
      <c r="H31" s="715"/>
      <c r="I31" s="715"/>
    </row>
    <row r="32" spans="1:9">
      <c r="A32" s="715"/>
      <c r="B32" s="715"/>
      <c r="C32" s="715"/>
      <c r="D32" s="715"/>
      <c r="E32" s="715"/>
      <c r="F32" s="715"/>
      <c r="G32" s="715"/>
      <c r="H32" s="715"/>
      <c r="I32" s="715"/>
    </row>
    <row r="33" spans="1:9">
      <c r="A33" s="715"/>
      <c r="B33" s="715"/>
      <c r="C33" s="715"/>
      <c r="D33" s="715"/>
      <c r="E33" s="715"/>
      <c r="F33" s="715"/>
      <c r="G33" s="715"/>
      <c r="H33" s="715"/>
      <c r="I33" s="715"/>
    </row>
    <row r="34" spans="1:9">
      <c r="A34" s="715"/>
      <c r="B34" s="715"/>
      <c r="C34" s="715"/>
      <c r="D34" s="715"/>
      <c r="E34" s="715"/>
      <c r="F34" s="715"/>
      <c r="G34" s="715"/>
      <c r="H34" s="715"/>
      <c r="I34" s="715"/>
    </row>
    <row r="35" spans="1:9">
      <c r="A35" s="715"/>
      <c r="B35" s="715"/>
      <c r="C35" s="715"/>
      <c r="D35" s="715"/>
      <c r="E35" s="715"/>
      <c r="F35" s="715"/>
      <c r="G35" s="715"/>
      <c r="H35" s="715"/>
      <c r="I35" s="715"/>
    </row>
    <row r="36" spans="1:9">
      <c r="A36" s="715"/>
      <c r="B36" s="715"/>
      <c r="C36" s="715"/>
      <c r="D36" s="715"/>
      <c r="E36" s="715"/>
      <c r="F36" s="715"/>
      <c r="G36" s="715"/>
      <c r="H36" s="715"/>
      <c r="I36" s="715"/>
    </row>
    <row r="37" spans="1:9">
      <c r="A37" s="715"/>
      <c r="B37" s="715"/>
      <c r="C37" s="715"/>
      <c r="D37" s="715"/>
      <c r="E37" s="715"/>
      <c r="F37" s="715"/>
      <c r="G37" s="715"/>
      <c r="H37" s="715"/>
      <c r="I37" s="715"/>
    </row>
    <row r="38" spans="1:9">
      <c r="A38" s="715"/>
      <c r="B38" s="715"/>
      <c r="C38" s="715"/>
      <c r="D38" s="715"/>
      <c r="E38" s="715"/>
      <c r="F38" s="715"/>
      <c r="G38" s="715"/>
      <c r="H38" s="715"/>
      <c r="I38" s="715"/>
    </row>
    <row r="39" spans="1:9">
      <c r="A39" s="715"/>
      <c r="B39" s="715"/>
      <c r="C39" s="715"/>
      <c r="D39" s="715"/>
      <c r="E39" s="715"/>
      <c r="F39" s="715"/>
      <c r="G39" s="715"/>
      <c r="H39" s="715"/>
      <c r="I39" s="715"/>
    </row>
    <row r="40" spans="1:9">
      <c r="A40" s="715"/>
      <c r="B40" s="715"/>
      <c r="C40" s="715"/>
      <c r="D40" s="715"/>
      <c r="E40" s="715"/>
      <c r="F40" s="715"/>
      <c r="G40" s="715"/>
      <c r="H40" s="715"/>
      <c r="I40" s="715"/>
    </row>
    <row r="41" spans="1:9">
      <c r="A41" s="715"/>
      <c r="B41" s="715"/>
      <c r="C41" s="715"/>
      <c r="D41" s="715"/>
      <c r="E41" s="715"/>
      <c r="F41" s="715"/>
      <c r="G41" s="715"/>
      <c r="H41" s="715"/>
      <c r="I41" s="715"/>
    </row>
    <row r="42" spans="1:9">
      <c r="A42" s="715"/>
      <c r="B42" s="715"/>
      <c r="C42" s="715"/>
      <c r="D42" s="715"/>
      <c r="E42" s="715"/>
      <c r="F42" s="715"/>
      <c r="G42" s="715"/>
      <c r="H42" s="715"/>
      <c r="I42" s="715"/>
    </row>
    <row r="43" spans="1:9">
      <c r="A43" s="715"/>
      <c r="B43" s="715"/>
      <c r="C43" s="715"/>
      <c r="D43" s="715"/>
      <c r="E43" s="715"/>
      <c r="F43" s="715"/>
      <c r="G43" s="715"/>
      <c r="H43" s="715"/>
      <c r="I43" s="715"/>
    </row>
    <row r="44" spans="1:9">
      <c r="A44" s="715"/>
      <c r="B44" s="715"/>
      <c r="C44" s="715"/>
      <c r="D44" s="715"/>
      <c r="E44" s="715"/>
      <c r="F44" s="715"/>
      <c r="G44" s="715"/>
      <c r="H44" s="715"/>
      <c r="I44" s="715"/>
    </row>
    <row r="45" spans="1:9">
      <c r="A45" s="715"/>
      <c r="B45" s="715"/>
      <c r="C45" s="715"/>
      <c r="D45" s="715"/>
      <c r="E45" s="715"/>
      <c r="F45" s="715"/>
      <c r="G45" s="715"/>
      <c r="H45" s="715"/>
      <c r="I45" s="715"/>
    </row>
    <row r="46" spans="1:9">
      <c r="A46" s="715"/>
      <c r="B46" s="715"/>
      <c r="C46" s="715"/>
      <c r="D46" s="715"/>
      <c r="E46" s="715"/>
      <c r="F46" s="715"/>
      <c r="G46" s="715"/>
      <c r="H46" s="715"/>
      <c r="I46" s="715"/>
    </row>
    <row r="47" spans="1:9">
      <c r="A47" s="715"/>
      <c r="B47" s="715"/>
      <c r="C47" s="715"/>
      <c r="D47" s="715"/>
      <c r="E47" s="715"/>
      <c r="F47" s="715"/>
      <c r="G47" s="715"/>
      <c r="H47" s="715"/>
      <c r="I47" s="715"/>
    </row>
    <row r="48" spans="1:9">
      <c r="A48" s="715"/>
      <c r="B48" s="715"/>
      <c r="C48" s="715"/>
      <c r="D48" s="715"/>
      <c r="E48" s="715"/>
      <c r="F48" s="715"/>
      <c r="G48" s="715"/>
      <c r="H48" s="715"/>
      <c r="I48" s="715"/>
    </row>
    <row r="49" spans="1:9">
      <c r="A49" s="715"/>
      <c r="B49" s="715"/>
      <c r="C49" s="715"/>
      <c r="D49" s="715"/>
      <c r="E49" s="715"/>
      <c r="F49" s="715"/>
      <c r="G49" s="715"/>
      <c r="H49" s="715"/>
      <c r="I49" s="715"/>
    </row>
    <row r="50" spans="1:9">
      <c r="A50" s="715"/>
      <c r="B50" s="715"/>
      <c r="C50" s="715"/>
      <c r="D50" s="715"/>
      <c r="E50" s="715"/>
      <c r="F50" s="715"/>
      <c r="G50" s="715"/>
      <c r="H50" s="715"/>
      <c r="I50" s="715"/>
    </row>
    <row r="51" spans="1:9">
      <c r="A51" s="715"/>
      <c r="B51" s="715"/>
      <c r="C51" s="715"/>
      <c r="D51" s="715"/>
      <c r="E51" s="715"/>
      <c r="F51" s="715"/>
      <c r="G51" s="715"/>
      <c r="H51" s="715"/>
      <c r="I51" s="715"/>
    </row>
    <row r="52" spans="1:9">
      <c r="A52" s="715"/>
      <c r="B52" s="715"/>
      <c r="C52" s="715"/>
      <c r="D52" s="715"/>
      <c r="E52" s="715"/>
      <c r="F52" s="715"/>
      <c r="G52" s="715"/>
      <c r="H52" s="715"/>
      <c r="I52" s="715"/>
    </row>
    <row r="53" spans="1:9">
      <c r="A53" s="715"/>
      <c r="B53" s="715"/>
      <c r="C53" s="715"/>
      <c r="D53" s="715"/>
      <c r="E53" s="715"/>
      <c r="F53" s="715"/>
      <c r="G53" s="715"/>
      <c r="H53" s="715"/>
      <c r="I53" s="715"/>
    </row>
    <row r="54" spans="1:9">
      <c r="A54" s="715"/>
      <c r="B54" s="715"/>
      <c r="C54" s="715"/>
      <c r="D54" s="715"/>
      <c r="E54" s="715"/>
      <c r="F54" s="715"/>
      <c r="G54" s="715"/>
      <c r="H54" s="715"/>
      <c r="I54" s="715"/>
    </row>
    <row r="55" spans="1:9">
      <c r="A55" s="715"/>
      <c r="B55" s="715"/>
      <c r="C55" s="715"/>
      <c r="D55" s="715"/>
      <c r="E55" s="715"/>
      <c r="F55" s="715"/>
      <c r="G55" s="715"/>
      <c r="H55" s="715"/>
      <c r="I55" s="715"/>
    </row>
    <row r="56" spans="1:9">
      <c r="A56" s="715"/>
      <c r="B56" s="715"/>
      <c r="C56" s="715"/>
      <c r="D56" s="715"/>
      <c r="E56" s="715"/>
      <c r="F56" s="715"/>
      <c r="G56" s="715"/>
      <c r="H56" s="715"/>
      <c r="I56" s="715"/>
    </row>
    <row r="57" spans="1:9">
      <c r="A57" s="715"/>
      <c r="B57" s="715"/>
      <c r="C57" s="715"/>
      <c r="D57" s="715"/>
      <c r="E57" s="715"/>
      <c r="F57" s="715"/>
      <c r="G57" s="715"/>
      <c r="H57" s="715"/>
      <c r="I57" s="715"/>
    </row>
    <row r="58" spans="1:9">
      <c r="A58" s="715"/>
      <c r="B58" s="715"/>
      <c r="C58" s="715"/>
      <c r="D58" s="715"/>
      <c r="E58" s="715"/>
      <c r="F58" s="715"/>
      <c r="G58" s="715"/>
      <c r="H58" s="715"/>
      <c r="I58" s="715"/>
    </row>
    <row r="59" spans="1:9">
      <c r="A59" s="715"/>
      <c r="B59" s="715"/>
      <c r="C59" s="715"/>
      <c r="D59" s="715"/>
      <c r="E59" s="715"/>
      <c r="F59" s="715"/>
      <c r="G59" s="715"/>
      <c r="H59" s="715"/>
      <c r="I59" s="715"/>
    </row>
    <row r="60" spans="1:9">
      <c r="A60" s="668"/>
      <c r="B60" s="668"/>
      <c r="C60" s="668"/>
      <c r="D60" s="668"/>
      <c r="E60" s="668"/>
      <c r="F60" s="668"/>
      <c r="G60" s="668"/>
      <c r="H60" s="668"/>
      <c r="I60" s="668"/>
    </row>
  </sheetData>
  <sheetProtection algorithmName="SHA-512" hashValue="Tv7BDnpzFrsKvMmlFogsaJT29T5xkkAgo1QPuyVtkOhQa1x5yuecsrtvO5jTbiGwOmduCmSAmB99zzvfAJIWng==" saltValue="oTt0CGawr4Tsh6yGR7Q5Gg==" spinCount="100000" sheet="1" objects="1" scenarios="1"/>
  <mergeCells count="2">
    <mergeCell ref="A1:I1"/>
    <mergeCell ref="A3:I3"/>
  </mergeCells>
  <phoneticPr fontId="23"/>
  <printOptions horizontalCentered="1" verticalCentered="1"/>
  <pageMargins left="0" right="0" top="0" bottom="0" header="0.31496062992125984" footer="0"/>
  <pageSetup paperSize="9"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446BC3E-C8BC-411A-BEE8-44524504DE18}">
            <xm:f>RIGHT(★入力画面!$BL$2,1)="2"</xm:f>
            <x14:dxf>
              <fill>
                <patternFill>
                  <bgColor theme="0" tint="-0.499984740745262"/>
                </patternFill>
              </fill>
            </x14:dxf>
          </x14:cfRule>
          <xm:sqref>A1:I59</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C87A-549A-43EA-BC36-0CF74AE7AE1E}">
  <sheetPr codeName="Sheet30">
    <tabColor rgb="FF008000"/>
  </sheetPr>
  <dimension ref="A1:S60"/>
  <sheetViews>
    <sheetView showGridLines="0" showRowColHeaders="0" workbookViewId="0">
      <selection sqref="A1:I1"/>
    </sheetView>
  </sheetViews>
  <sheetFormatPr defaultColWidth="0" defaultRowHeight="13.5" zeroHeight="1"/>
  <cols>
    <col min="1" max="9" width="9" style="590" customWidth="1"/>
    <col min="10" max="18" width="2.375" style="668" customWidth="1"/>
    <col min="19" max="19" width="2.375" style="590" hidden="1" customWidth="1"/>
    <col min="20" max="16384" width="9" style="590" hidden="1"/>
  </cols>
  <sheetData>
    <row r="1" spans="1:9" ht="17.25">
      <c r="A1" s="3808" t="s">
        <v>4346</v>
      </c>
      <c r="B1" s="3808"/>
      <c r="C1" s="3808"/>
      <c r="D1" s="3808"/>
      <c r="E1" s="3808"/>
      <c r="F1" s="3808"/>
      <c r="G1" s="3808"/>
      <c r="H1" s="3808"/>
      <c r="I1" s="3808"/>
    </row>
    <row r="2" spans="1:9" ht="14.25">
      <c r="A2" s="754"/>
      <c r="B2" s="715"/>
      <c r="C2" s="715"/>
      <c r="D2" s="715"/>
      <c r="E2" s="715"/>
      <c r="F2" s="715"/>
      <c r="G2" s="715"/>
      <c r="H2" s="715"/>
      <c r="I2" s="715"/>
    </row>
    <row r="3" spans="1:9" ht="18.75">
      <c r="A3" s="3809" t="s">
        <v>4258</v>
      </c>
      <c r="B3" s="3809"/>
      <c r="C3" s="3809"/>
      <c r="D3" s="3809"/>
      <c r="E3" s="3809"/>
      <c r="F3" s="3809"/>
      <c r="G3" s="3809"/>
      <c r="H3" s="3809"/>
      <c r="I3" s="3809"/>
    </row>
    <row r="4" spans="1:9">
      <c r="A4" s="715"/>
      <c r="B4" s="715"/>
      <c r="C4" s="715"/>
      <c r="D4" s="715"/>
      <c r="E4" s="715"/>
      <c r="F4" s="715"/>
      <c r="G4" s="715"/>
      <c r="H4" s="715"/>
      <c r="I4" s="715"/>
    </row>
    <row r="5" spans="1:9">
      <c r="A5" s="715"/>
      <c r="B5" s="715"/>
      <c r="C5" s="715"/>
      <c r="D5" s="715"/>
      <c r="E5" s="715"/>
      <c r="F5" s="715"/>
      <c r="G5" s="715"/>
      <c r="H5" s="715"/>
      <c r="I5" s="715"/>
    </row>
    <row r="6" spans="1:9">
      <c r="A6" s="715"/>
      <c r="B6" s="715"/>
      <c r="C6" s="715"/>
      <c r="D6" s="715"/>
      <c r="E6" s="715"/>
      <c r="F6" s="715"/>
      <c r="G6" s="715"/>
      <c r="H6" s="715"/>
      <c r="I6" s="715"/>
    </row>
    <row r="7" spans="1:9">
      <c r="A7" s="715"/>
      <c r="B7" s="715"/>
      <c r="C7" s="715"/>
      <c r="D7" s="715"/>
      <c r="E7" s="715"/>
      <c r="F7" s="715"/>
      <c r="G7" s="715"/>
      <c r="H7" s="715"/>
      <c r="I7" s="715"/>
    </row>
    <row r="8" spans="1:9">
      <c r="A8" s="715"/>
      <c r="B8" s="715"/>
      <c r="C8" s="715"/>
      <c r="D8" s="715"/>
      <c r="E8" s="715"/>
      <c r="F8" s="715"/>
      <c r="G8" s="715"/>
      <c r="H8" s="715"/>
      <c r="I8" s="715"/>
    </row>
    <row r="9" spans="1:9">
      <c r="A9" s="715"/>
      <c r="B9" s="715"/>
      <c r="C9" s="715"/>
      <c r="D9" s="715"/>
      <c r="E9" s="715"/>
      <c r="F9" s="715"/>
      <c r="G9" s="715"/>
      <c r="H9" s="715"/>
      <c r="I9" s="715"/>
    </row>
    <row r="10" spans="1:9">
      <c r="A10" s="715"/>
      <c r="B10" s="715"/>
      <c r="C10" s="715"/>
      <c r="D10" s="715"/>
      <c r="E10" s="715"/>
      <c r="F10" s="715"/>
      <c r="G10" s="715"/>
      <c r="H10" s="715"/>
      <c r="I10" s="715"/>
    </row>
    <row r="11" spans="1:9">
      <c r="A11" s="715"/>
      <c r="B11" s="715"/>
      <c r="C11" s="715"/>
      <c r="D11" s="715"/>
      <c r="E11" s="715"/>
      <c r="F11" s="715"/>
      <c r="G11" s="715"/>
      <c r="H11" s="715"/>
      <c r="I11" s="715"/>
    </row>
    <row r="12" spans="1:9">
      <c r="A12" s="715"/>
      <c r="B12" s="715"/>
      <c r="C12" s="715"/>
      <c r="D12" s="715"/>
      <c r="E12" s="715"/>
      <c r="F12" s="715"/>
      <c r="G12" s="715"/>
      <c r="H12" s="715"/>
      <c r="I12" s="715"/>
    </row>
    <row r="13" spans="1:9">
      <c r="A13" s="715"/>
      <c r="B13" s="715"/>
      <c r="C13" s="715"/>
      <c r="D13" s="715"/>
      <c r="E13" s="715"/>
      <c r="F13" s="715"/>
      <c r="G13" s="715"/>
      <c r="H13" s="715"/>
      <c r="I13" s="715"/>
    </row>
    <row r="14" spans="1:9">
      <c r="A14" s="715"/>
      <c r="B14" s="715"/>
      <c r="C14" s="715"/>
      <c r="D14" s="715"/>
      <c r="E14" s="715"/>
      <c r="F14" s="715"/>
      <c r="G14" s="715"/>
      <c r="H14" s="715"/>
      <c r="I14" s="715"/>
    </row>
    <row r="15" spans="1:9">
      <c r="A15" s="715"/>
      <c r="B15" s="715"/>
      <c r="C15" s="715"/>
      <c r="D15" s="715"/>
      <c r="E15" s="715"/>
      <c r="F15" s="715"/>
      <c r="G15" s="715"/>
      <c r="H15" s="715"/>
      <c r="I15" s="715"/>
    </row>
    <row r="16" spans="1:9">
      <c r="A16" s="715"/>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row r="27" spans="1:9">
      <c r="A27" s="715"/>
      <c r="B27" s="715"/>
      <c r="C27" s="715"/>
      <c r="D27" s="715"/>
      <c r="E27" s="715"/>
      <c r="F27" s="715"/>
      <c r="G27" s="715"/>
      <c r="H27" s="715"/>
      <c r="I27" s="715"/>
    </row>
    <row r="28" spans="1:9">
      <c r="A28" s="715"/>
      <c r="B28" s="715"/>
      <c r="C28" s="715"/>
      <c r="D28" s="715"/>
      <c r="E28" s="715"/>
      <c r="F28" s="715"/>
      <c r="G28" s="715"/>
      <c r="H28" s="715"/>
      <c r="I28" s="715"/>
    </row>
    <row r="29" spans="1:9">
      <c r="A29" s="715"/>
      <c r="B29" s="715"/>
      <c r="C29" s="715"/>
      <c r="D29" s="715"/>
      <c r="E29" s="715"/>
      <c r="F29" s="715"/>
      <c r="G29" s="715"/>
      <c r="H29" s="715"/>
      <c r="I29" s="715"/>
    </row>
    <row r="30" spans="1:9">
      <c r="A30" s="715"/>
      <c r="B30" s="715"/>
      <c r="C30" s="715"/>
      <c r="D30" s="715"/>
      <c r="E30" s="715"/>
      <c r="F30" s="715"/>
      <c r="G30" s="715"/>
      <c r="H30" s="715"/>
      <c r="I30" s="715"/>
    </row>
    <row r="31" spans="1:9">
      <c r="A31" s="715"/>
      <c r="B31" s="715"/>
      <c r="C31" s="715"/>
      <c r="D31" s="715"/>
      <c r="E31" s="715"/>
      <c r="F31" s="715"/>
      <c r="G31" s="715"/>
      <c r="H31" s="715"/>
      <c r="I31" s="715"/>
    </row>
    <row r="32" spans="1:9">
      <c r="A32" s="715"/>
      <c r="B32" s="715"/>
      <c r="C32" s="715"/>
      <c r="D32" s="715"/>
      <c r="E32" s="715"/>
      <c r="F32" s="715"/>
      <c r="G32" s="715"/>
      <c r="H32" s="715"/>
      <c r="I32" s="715"/>
    </row>
    <row r="33" spans="1:9">
      <c r="A33" s="715"/>
      <c r="B33" s="715"/>
      <c r="C33" s="715"/>
      <c r="D33" s="715"/>
      <c r="E33" s="715"/>
      <c r="F33" s="715"/>
      <c r="G33" s="715"/>
      <c r="H33" s="715"/>
      <c r="I33" s="715"/>
    </row>
    <row r="34" spans="1:9">
      <c r="A34" s="715"/>
      <c r="B34" s="715"/>
      <c r="C34" s="715"/>
      <c r="D34" s="715"/>
      <c r="E34" s="715"/>
      <c r="F34" s="715"/>
      <c r="G34" s="715"/>
      <c r="H34" s="715"/>
      <c r="I34" s="715"/>
    </row>
    <row r="35" spans="1:9">
      <c r="A35" s="715"/>
      <c r="B35" s="715"/>
      <c r="C35" s="715"/>
      <c r="D35" s="715"/>
      <c r="E35" s="715"/>
      <c r="F35" s="715"/>
      <c r="G35" s="715"/>
      <c r="H35" s="715"/>
      <c r="I35" s="715"/>
    </row>
    <row r="36" spans="1:9">
      <c r="A36" s="715"/>
      <c r="B36" s="715"/>
      <c r="C36" s="715"/>
      <c r="D36" s="715"/>
      <c r="E36" s="715"/>
      <c r="F36" s="715"/>
      <c r="G36" s="715"/>
      <c r="H36" s="715"/>
      <c r="I36" s="715"/>
    </row>
    <row r="37" spans="1:9">
      <c r="A37" s="715"/>
      <c r="B37" s="715"/>
      <c r="C37" s="715"/>
      <c r="D37" s="715"/>
      <c r="E37" s="715"/>
      <c r="F37" s="715"/>
      <c r="G37" s="715"/>
      <c r="H37" s="715"/>
      <c r="I37" s="715"/>
    </row>
    <row r="38" spans="1:9">
      <c r="A38" s="715"/>
      <c r="B38" s="715"/>
      <c r="C38" s="715"/>
      <c r="D38" s="715"/>
      <c r="E38" s="715"/>
      <c r="F38" s="715"/>
      <c r="G38" s="715"/>
      <c r="H38" s="715"/>
      <c r="I38" s="715"/>
    </row>
    <row r="39" spans="1:9">
      <c r="A39" s="715"/>
      <c r="B39" s="715"/>
      <c r="C39" s="715"/>
      <c r="D39" s="715"/>
      <c r="E39" s="715"/>
      <c r="F39" s="715"/>
      <c r="G39" s="715"/>
      <c r="H39" s="715"/>
      <c r="I39" s="715"/>
    </row>
    <row r="40" spans="1:9">
      <c r="A40" s="715"/>
      <c r="B40" s="715"/>
      <c r="C40" s="715"/>
      <c r="D40" s="715"/>
      <c r="E40" s="715"/>
      <c r="F40" s="715"/>
      <c r="G40" s="715"/>
      <c r="H40" s="715"/>
      <c r="I40" s="715"/>
    </row>
    <row r="41" spans="1:9">
      <c r="A41" s="715"/>
      <c r="B41" s="715"/>
      <c r="C41" s="715"/>
      <c r="D41" s="715"/>
      <c r="E41" s="715"/>
      <c r="F41" s="715"/>
      <c r="G41" s="715"/>
      <c r="H41" s="715"/>
      <c r="I41" s="715"/>
    </row>
    <row r="42" spans="1:9">
      <c r="A42" s="715"/>
      <c r="B42" s="715"/>
      <c r="C42" s="715"/>
      <c r="D42" s="715"/>
      <c r="E42" s="715"/>
      <c r="F42" s="715"/>
      <c r="G42" s="715"/>
      <c r="H42" s="715"/>
      <c r="I42" s="715"/>
    </row>
    <row r="43" spans="1:9">
      <c r="A43" s="715"/>
      <c r="B43" s="715"/>
      <c r="C43" s="715"/>
      <c r="D43" s="715"/>
      <c r="E43" s="715"/>
      <c r="F43" s="715"/>
      <c r="G43" s="715"/>
      <c r="H43" s="715"/>
      <c r="I43" s="715"/>
    </row>
    <row r="44" spans="1:9">
      <c r="A44" s="715"/>
      <c r="B44" s="715"/>
      <c r="C44" s="715"/>
      <c r="D44" s="715"/>
      <c r="E44" s="715"/>
      <c r="F44" s="715"/>
      <c r="G44" s="715"/>
      <c r="H44" s="715"/>
      <c r="I44" s="715"/>
    </row>
    <row r="45" spans="1:9">
      <c r="A45" s="715"/>
      <c r="B45" s="715"/>
      <c r="C45" s="715"/>
      <c r="D45" s="715"/>
      <c r="E45" s="715"/>
      <c r="F45" s="715"/>
      <c r="G45" s="715"/>
      <c r="H45" s="715"/>
      <c r="I45" s="715"/>
    </row>
    <row r="46" spans="1:9">
      <c r="A46" s="715"/>
      <c r="B46" s="715"/>
      <c r="C46" s="715"/>
      <c r="D46" s="715"/>
      <c r="E46" s="715"/>
      <c r="F46" s="715"/>
      <c r="G46" s="715"/>
      <c r="H46" s="715"/>
      <c r="I46" s="715"/>
    </row>
    <row r="47" spans="1:9">
      <c r="A47" s="715"/>
      <c r="B47" s="715"/>
      <c r="C47" s="715"/>
      <c r="D47" s="715"/>
      <c r="E47" s="715"/>
      <c r="F47" s="715"/>
      <c r="G47" s="715"/>
      <c r="H47" s="715"/>
      <c r="I47" s="715"/>
    </row>
    <row r="48" spans="1:9">
      <c r="A48" s="715"/>
      <c r="B48" s="715"/>
      <c r="C48" s="715"/>
      <c r="D48" s="715"/>
      <c r="E48" s="715"/>
      <c r="F48" s="715"/>
      <c r="G48" s="715"/>
      <c r="H48" s="715"/>
      <c r="I48" s="715"/>
    </row>
    <row r="49" spans="1:9">
      <c r="A49" s="715"/>
      <c r="B49" s="715"/>
      <c r="C49" s="715"/>
      <c r="D49" s="715"/>
      <c r="E49" s="715"/>
      <c r="F49" s="715"/>
      <c r="G49" s="715"/>
      <c r="H49" s="715"/>
      <c r="I49" s="715"/>
    </row>
    <row r="50" spans="1:9">
      <c r="A50" s="715" t="s">
        <v>4347</v>
      </c>
      <c r="B50" s="715"/>
      <c r="C50" s="715"/>
      <c r="D50" s="715"/>
      <c r="E50" s="715"/>
      <c r="F50" s="715"/>
      <c r="G50" s="715"/>
      <c r="H50" s="715"/>
      <c r="I50" s="715"/>
    </row>
    <row r="51" spans="1:9">
      <c r="A51" s="715" t="s">
        <v>4348</v>
      </c>
      <c r="B51" s="715"/>
      <c r="C51" s="715"/>
      <c r="D51" s="715"/>
      <c r="E51" s="715"/>
      <c r="F51" s="715"/>
      <c r="G51" s="715"/>
      <c r="H51" s="715"/>
      <c r="I51" s="715"/>
    </row>
    <row r="52" spans="1:9">
      <c r="A52" s="3810" t="s">
        <v>4349</v>
      </c>
      <c r="B52" s="3810"/>
      <c r="C52" s="3810"/>
      <c r="D52" s="3810"/>
      <c r="E52" s="3810"/>
      <c r="F52" s="3810"/>
      <c r="G52" s="3810"/>
      <c r="H52" s="3810"/>
      <c r="I52" s="3810"/>
    </row>
    <row r="53" spans="1:9">
      <c r="A53" s="3810"/>
      <c r="B53" s="3810"/>
      <c r="C53" s="3810"/>
      <c r="D53" s="3810"/>
      <c r="E53" s="3810"/>
      <c r="F53" s="3810"/>
      <c r="G53" s="3810"/>
      <c r="H53" s="3810"/>
      <c r="I53" s="3810"/>
    </row>
    <row r="54" spans="1:9">
      <c r="A54" s="3810" t="s">
        <v>4350</v>
      </c>
      <c r="B54" s="3810"/>
      <c r="C54" s="3810"/>
      <c r="D54" s="3810"/>
      <c r="E54" s="3810"/>
      <c r="F54" s="3810"/>
      <c r="G54" s="3810"/>
      <c r="H54" s="3810"/>
      <c r="I54" s="3810"/>
    </row>
    <row r="55" spans="1:9" ht="13.5" customHeight="1">
      <c r="A55" s="3810"/>
      <c r="B55" s="3810"/>
      <c r="C55" s="3810"/>
      <c r="D55" s="3810"/>
      <c r="E55" s="3810"/>
      <c r="F55" s="3810"/>
      <c r="G55" s="3810"/>
      <c r="H55" s="3810"/>
      <c r="I55" s="3810"/>
    </row>
    <row r="56" spans="1:9">
      <c r="A56" s="755"/>
      <c r="B56" s="755"/>
      <c r="C56" s="755"/>
      <c r="D56" s="755"/>
      <c r="E56" s="755"/>
      <c r="F56" s="755"/>
      <c r="G56" s="755"/>
      <c r="H56" s="755"/>
      <c r="I56" s="755"/>
    </row>
    <row r="57" spans="1:9">
      <c r="A57" s="715"/>
      <c r="B57" s="715"/>
      <c r="C57" s="715"/>
      <c r="D57" s="715"/>
      <c r="E57" s="715"/>
      <c r="F57" s="715"/>
      <c r="G57" s="715"/>
      <c r="H57" s="715"/>
      <c r="I57" s="715"/>
    </row>
    <row r="58" spans="1:9">
      <c r="A58" s="715"/>
      <c r="B58" s="715"/>
      <c r="C58" s="715"/>
      <c r="D58" s="715"/>
      <c r="E58" s="715"/>
      <c r="F58" s="715"/>
      <c r="G58" s="715"/>
      <c r="H58" s="715"/>
      <c r="I58" s="715"/>
    </row>
    <row r="59" spans="1:9">
      <c r="A59" s="715"/>
      <c r="B59" s="715"/>
      <c r="C59" s="715"/>
      <c r="D59" s="715"/>
      <c r="E59" s="715"/>
      <c r="F59" s="715"/>
      <c r="G59" s="715"/>
      <c r="H59" s="715"/>
      <c r="I59" s="715"/>
    </row>
    <row r="60" spans="1:9" s="668" customFormat="1"/>
  </sheetData>
  <sheetProtection algorithmName="SHA-512" hashValue="B13apzpoLAW18nz76JzXEnydcP9o9dffMcD1SmlyynTwyNG0vtQtSIiEfGJN4pWLa4KxU5U3Jh6A2eWTzI3JZA==" saltValue="8xccoBnsgRWwCHyXteA4cA==" spinCount="100000" sheet="1" objects="1" scenarios="1"/>
  <mergeCells count="4">
    <mergeCell ref="A1:I1"/>
    <mergeCell ref="A3:I3"/>
    <mergeCell ref="A52:I53"/>
    <mergeCell ref="A54:I55"/>
  </mergeCells>
  <phoneticPr fontId="23"/>
  <printOptions horizontalCentered="1" verticalCentered="1"/>
  <pageMargins left="0" right="0" top="0" bottom="0" header="0.31496062992125984" footer="0"/>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05E8B434-F13E-4AAB-8B86-599EFFFAE64A}">
            <xm:f>NOT(★入力画面!$BL$2=11)</xm:f>
            <x14:dxf>
              <fill>
                <patternFill>
                  <bgColor theme="0" tint="-0.499984740745262"/>
                </patternFill>
              </fill>
            </x14:dxf>
          </x14:cfRule>
          <xm:sqref>A1:I59</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8609-05FD-4758-9999-13864640A79A}">
  <sheetPr codeName="Sheet31">
    <tabColor rgb="FF008000"/>
  </sheetPr>
  <dimension ref="A1:U60"/>
  <sheetViews>
    <sheetView showGridLines="0" showRowColHeaders="0" workbookViewId="0">
      <selection sqref="A1:I1"/>
    </sheetView>
  </sheetViews>
  <sheetFormatPr defaultColWidth="0" defaultRowHeight="13.5" zeroHeight="1"/>
  <cols>
    <col min="1" max="9" width="9" style="590" customWidth="1"/>
    <col min="10" max="18" width="2.375" style="668" customWidth="1"/>
    <col min="19" max="21" width="2.375" style="590" hidden="1" customWidth="1"/>
    <col min="22" max="16384" width="9" style="590" hidden="1"/>
  </cols>
  <sheetData>
    <row r="1" spans="1:9" ht="17.25">
      <c r="A1" s="3808" t="s">
        <v>4332</v>
      </c>
      <c r="B1" s="3808"/>
      <c r="C1" s="3808"/>
      <c r="D1" s="3808"/>
      <c r="E1" s="3808"/>
      <c r="F1" s="3808"/>
      <c r="G1" s="3808"/>
      <c r="H1" s="3808"/>
      <c r="I1" s="3808"/>
    </row>
    <row r="2" spans="1:9" ht="14.25">
      <c r="A2" s="754"/>
      <c r="B2" s="715"/>
      <c r="C2" s="715"/>
      <c r="D2" s="715"/>
      <c r="E2" s="715"/>
      <c r="F2" s="715"/>
      <c r="G2" s="715"/>
      <c r="H2" s="715"/>
      <c r="I2" s="715"/>
    </row>
    <row r="3" spans="1:9" ht="18.75">
      <c r="A3" s="3809" t="s">
        <v>4259</v>
      </c>
      <c r="B3" s="3809"/>
      <c r="C3" s="3809"/>
      <c r="D3" s="3809"/>
      <c r="E3" s="3809"/>
      <c r="F3" s="3809"/>
      <c r="G3" s="3809"/>
      <c r="H3" s="3809"/>
      <c r="I3" s="3809"/>
    </row>
    <row r="4" spans="1:9">
      <c r="A4" s="715"/>
      <c r="B4" s="715"/>
      <c r="C4" s="715"/>
      <c r="D4" s="715"/>
      <c r="E4" s="715"/>
      <c r="F4" s="715"/>
      <c r="G4" s="715"/>
      <c r="H4" s="715"/>
      <c r="I4" s="715"/>
    </row>
    <row r="5" spans="1:9">
      <c r="A5" s="715"/>
      <c r="B5" s="715"/>
      <c r="C5" s="715"/>
      <c r="D5" s="715"/>
      <c r="E5" s="715"/>
      <c r="F5" s="715"/>
      <c r="G5" s="715"/>
      <c r="H5" s="715"/>
      <c r="I5" s="715"/>
    </row>
    <row r="6" spans="1:9">
      <c r="A6" s="715"/>
      <c r="B6" s="715"/>
      <c r="C6" s="715"/>
      <c r="D6" s="715"/>
      <c r="E6" s="715"/>
      <c r="F6" s="715"/>
      <c r="G6" s="715"/>
      <c r="H6" s="715"/>
      <c r="I6" s="715"/>
    </row>
    <row r="7" spans="1:9">
      <c r="A7" s="715"/>
      <c r="B7" s="715"/>
      <c r="C7" s="715"/>
      <c r="D7" s="715"/>
      <c r="E7" s="715"/>
      <c r="F7" s="715"/>
      <c r="G7" s="715"/>
      <c r="H7" s="715"/>
      <c r="I7" s="715"/>
    </row>
    <row r="8" spans="1:9">
      <c r="A8" s="715"/>
      <c r="B8" s="715"/>
      <c r="C8" s="715"/>
      <c r="D8" s="715"/>
      <c r="E8" s="715"/>
      <c r="F8" s="715"/>
      <c r="G8" s="715"/>
      <c r="H8" s="715"/>
      <c r="I8" s="715"/>
    </row>
    <row r="9" spans="1:9">
      <c r="A9" s="715"/>
      <c r="B9" s="715"/>
      <c r="C9" s="715"/>
      <c r="D9" s="715"/>
      <c r="E9" s="715"/>
      <c r="F9" s="715"/>
      <c r="G9" s="715"/>
      <c r="H9" s="715"/>
      <c r="I9" s="715"/>
    </row>
    <row r="10" spans="1:9">
      <c r="A10" s="715"/>
      <c r="B10" s="715"/>
      <c r="C10" s="715"/>
      <c r="D10" s="715"/>
      <c r="E10" s="715"/>
      <c r="F10" s="715"/>
      <c r="G10" s="715"/>
      <c r="H10" s="715"/>
      <c r="I10" s="715"/>
    </row>
    <row r="11" spans="1:9">
      <c r="A11" s="715"/>
      <c r="B11" s="715"/>
      <c r="C11" s="715"/>
      <c r="D11" s="715"/>
      <c r="E11" s="715"/>
      <c r="F11" s="715"/>
      <c r="G11" s="715"/>
      <c r="H11" s="715"/>
      <c r="I11" s="715"/>
    </row>
    <row r="12" spans="1:9">
      <c r="A12" s="715"/>
      <c r="B12" s="715"/>
      <c r="C12" s="715"/>
      <c r="D12" s="715"/>
      <c r="E12" s="715"/>
      <c r="F12" s="715"/>
      <c r="G12" s="715"/>
      <c r="H12" s="715"/>
      <c r="I12" s="715"/>
    </row>
    <row r="13" spans="1:9">
      <c r="A13" s="715"/>
      <c r="B13" s="715"/>
      <c r="C13" s="715"/>
      <c r="D13" s="715"/>
      <c r="E13" s="715"/>
      <c r="F13" s="715"/>
      <c r="G13" s="715"/>
      <c r="H13" s="715"/>
      <c r="I13" s="715"/>
    </row>
    <row r="14" spans="1:9">
      <c r="A14" s="715"/>
      <c r="B14" s="715"/>
      <c r="C14" s="715"/>
      <c r="D14" s="715"/>
      <c r="E14" s="715"/>
      <c r="F14" s="715"/>
      <c r="G14" s="715"/>
      <c r="H14" s="715"/>
      <c r="I14" s="715"/>
    </row>
    <row r="15" spans="1:9">
      <c r="A15" s="715"/>
      <c r="B15" s="715"/>
      <c r="C15" s="715"/>
      <c r="D15" s="715"/>
      <c r="E15" s="715"/>
      <c r="F15" s="715"/>
      <c r="G15" s="715"/>
      <c r="H15" s="715"/>
      <c r="I15" s="715"/>
    </row>
    <row r="16" spans="1:9">
      <c r="A16" s="715"/>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row r="27" spans="1:9">
      <c r="A27" s="715"/>
      <c r="B27" s="715"/>
      <c r="C27" s="715"/>
      <c r="D27" s="715"/>
      <c r="E27" s="715"/>
      <c r="F27" s="715"/>
      <c r="G27" s="715"/>
      <c r="H27" s="715"/>
      <c r="I27" s="715"/>
    </row>
    <row r="28" spans="1:9">
      <c r="A28" s="715"/>
      <c r="B28" s="715"/>
      <c r="C28" s="715"/>
      <c r="D28" s="715"/>
      <c r="E28" s="715"/>
      <c r="F28" s="715"/>
      <c r="G28" s="715"/>
      <c r="H28" s="715"/>
      <c r="I28" s="715"/>
    </row>
    <row r="29" spans="1:9">
      <c r="A29" s="715"/>
      <c r="B29" s="715"/>
      <c r="C29" s="715"/>
      <c r="D29" s="715"/>
      <c r="E29" s="715"/>
      <c r="F29" s="715"/>
      <c r="G29" s="715"/>
      <c r="H29" s="715"/>
      <c r="I29" s="715"/>
    </row>
    <row r="30" spans="1:9">
      <c r="A30" s="715"/>
      <c r="B30" s="715"/>
      <c r="C30" s="715"/>
      <c r="D30" s="715"/>
      <c r="E30" s="715"/>
      <c r="F30" s="715"/>
      <c r="G30" s="715"/>
      <c r="H30" s="715"/>
      <c r="I30" s="715"/>
    </row>
    <row r="31" spans="1:9">
      <c r="A31" s="715"/>
      <c r="B31" s="715"/>
      <c r="C31" s="715"/>
      <c r="D31" s="715"/>
      <c r="E31" s="715"/>
      <c r="F31" s="715"/>
      <c r="G31" s="715"/>
      <c r="H31" s="715"/>
      <c r="I31" s="715"/>
    </row>
    <row r="32" spans="1:9">
      <c r="A32" s="715"/>
      <c r="B32" s="715"/>
      <c r="C32" s="715"/>
      <c r="D32" s="715"/>
      <c r="E32" s="715"/>
      <c r="F32" s="715"/>
      <c r="G32" s="715"/>
      <c r="H32" s="715"/>
      <c r="I32" s="715"/>
    </row>
    <row r="33" spans="1:9">
      <c r="A33" s="715"/>
      <c r="B33" s="715"/>
      <c r="C33" s="715"/>
      <c r="D33" s="715"/>
      <c r="E33" s="715"/>
      <c r="F33" s="715"/>
      <c r="G33" s="715"/>
      <c r="H33" s="715"/>
      <c r="I33" s="715"/>
    </row>
    <row r="34" spans="1:9">
      <c r="A34" s="715"/>
      <c r="B34" s="715"/>
      <c r="C34" s="715"/>
      <c r="D34" s="715"/>
      <c r="E34" s="715"/>
      <c r="F34" s="715"/>
      <c r="G34" s="715"/>
      <c r="H34" s="715"/>
      <c r="I34" s="715"/>
    </row>
    <row r="35" spans="1:9">
      <c r="A35" s="715"/>
      <c r="B35" s="715"/>
      <c r="C35" s="715"/>
      <c r="D35" s="715"/>
      <c r="E35" s="715"/>
      <c r="F35" s="715"/>
      <c r="G35" s="715"/>
      <c r="H35" s="715"/>
      <c r="I35" s="715"/>
    </row>
    <row r="36" spans="1:9">
      <c r="A36" s="715"/>
      <c r="B36" s="715"/>
      <c r="C36" s="715"/>
      <c r="D36" s="715"/>
      <c r="E36" s="715"/>
      <c r="F36" s="715"/>
      <c r="G36" s="715"/>
      <c r="H36" s="715"/>
      <c r="I36" s="715"/>
    </row>
    <row r="37" spans="1:9">
      <c r="A37" s="715"/>
      <c r="B37" s="715"/>
      <c r="C37" s="715"/>
      <c r="D37" s="715"/>
      <c r="E37" s="715"/>
      <c r="F37" s="715"/>
      <c r="G37" s="715"/>
      <c r="H37" s="715"/>
      <c r="I37" s="715"/>
    </row>
    <row r="38" spans="1:9">
      <c r="A38" s="715"/>
      <c r="B38" s="715"/>
      <c r="C38" s="715"/>
      <c r="D38" s="715"/>
      <c r="E38" s="715"/>
      <c r="F38" s="715"/>
      <c r="G38" s="715"/>
      <c r="H38" s="715"/>
      <c r="I38" s="715"/>
    </row>
    <row r="39" spans="1:9">
      <c r="A39" s="715"/>
      <c r="B39" s="715"/>
      <c r="C39" s="715"/>
      <c r="D39" s="715"/>
      <c r="E39" s="715"/>
      <c r="F39" s="715"/>
      <c r="G39" s="715"/>
      <c r="H39" s="715"/>
      <c r="I39" s="715"/>
    </row>
    <row r="40" spans="1:9">
      <c r="A40" s="715"/>
      <c r="B40" s="715"/>
      <c r="C40" s="715"/>
      <c r="D40" s="715"/>
      <c r="E40" s="715"/>
      <c r="F40" s="715"/>
      <c r="G40" s="715"/>
      <c r="H40" s="715"/>
      <c r="I40" s="715"/>
    </row>
    <row r="41" spans="1:9">
      <c r="A41" s="715"/>
      <c r="B41" s="715"/>
      <c r="C41" s="715"/>
      <c r="D41" s="715"/>
      <c r="E41" s="715"/>
      <c r="F41" s="715"/>
      <c r="G41" s="715"/>
      <c r="H41" s="715"/>
      <c r="I41" s="715"/>
    </row>
    <row r="42" spans="1:9">
      <c r="A42" s="715"/>
      <c r="B42" s="715"/>
      <c r="C42" s="715"/>
      <c r="D42" s="715"/>
      <c r="E42" s="715"/>
      <c r="F42" s="715"/>
      <c r="G42" s="715"/>
      <c r="H42" s="715"/>
      <c r="I42" s="715"/>
    </row>
    <row r="43" spans="1:9">
      <c r="A43" s="715"/>
      <c r="B43" s="715"/>
      <c r="C43" s="715"/>
      <c r="D43" s="715"/>
      <c r="E43" s="715"/>
      <c r="F43" s="715"/>
      <c r="G43" s="715"/>
      <c r="H43" s="715"/>
      <c r="I43" s="715"/>
    </row>
    <row r="44" spans="1:9">
      <c r="A44" s="715"/>
      <c r="B44" s="715"/>
      <c r="C44" s="715"/>
      <c r="D44" s="715"/>
      <c r="E44" s="715"/>
      <c r="F44" s="715"/>
      <c r="G44" s="715"/>
      <c r="H44" s="715"/>
      <c r="I44" s="715"/>
    </row>
    <row r="45" spans="1:9">
      <c r="A45" s="715"/>
      <c r="B45" s="715"/>
      <c r="C45" s="715"/>
      <c r="D45" s="715"/>
      <c r="E45" s="715"/>
      <c r="F45" s="715"/>
      <c r="G45" s="715"/>
      <c r="H45" s="715"/>
      <c r="I45" s="715"/>
    </row>
    <row r="46" spans="1:9">
      <c r="A46" s="715"/>
      <c r="B46" s="715"/>
      <c r="C46" s="715"/>
      <c r="D46" s="715"/>
      <c r="E46" s="715"/>
      <c r="F46" s="715"/>
      <c r="G46" s="715"/>
      <c r="H46" s="715"/>
      <c r="I46" s="715"/>
    </row>
    <row r="47" spans="1:9">
      <c r="A47" s="715"/>
      <c r="B47" s="715"/>
      <c r="C47" s="715"/>
      <c r="D47" s="715"/>
      <c r="E47" s="715"/>
      <c r="F47" s="715"/>
      <c r="G47" s="715"/>
      <c r="H47" s="715"/>
      <c r="I47" s="715"/>
    </row>
    <row r="48" spans="1:9">
      <c r="A48" s="715"/>
      <c r="B48" s="715"/>
      <c r="C48" s="715"/>
      <c r="D48" s="715"/>
      <c r="E48" s="715"/>
      <c r="F48" s="715"/>
      <c r="G48" s="715"/>
      <c r="H48" s="715"/>
      <c r="I48" s="715"/>
    </row>
    <row r="49" spans="1:9">
      <c r="A49" s="715"/>
      <c r="B49" s="715"/>
      <c r="C49" s="715"/>
      <c r="D49" s="715"/>
      <c r="E49" s="715"/>
      <c r="F49" s="715"/>
      <c r="G49" s="715"/>
      <c r="H49" s="715"/>
      <c r="I49" s="715"/>
    </row>
    <row r="50" spans="1:9">
      <c r="A50" s="715"/>
      <c r="B50" s="715"/>
      <c r="C50" s="715"/>
      <c r="D50" s="715"/>
      <c r="E50" s="715"/>
      <c r="F50" s="715"/>
      <c r="G50" s="715"/>
      <c r="H50" s="715"/>
      <c r="I50" s="715"/>
    </row>
    <row r="51" spans="1:9">
      <c r="A51" s="715"/>
      <c r="B51" s="715"/>
      <c r="C51" s="715"/>
      <c r="D51" s="715"/>
      <c r="E51" s="715"/>
      <c r="F51" s="715"/>
      <c r="G51" s="715"/>
      <c r="H51" s="715"/>
      <c r="I51" s="715"/>
    </row>
    <row r="52" spans="1:9">
      <c r="A52" s="715"/>
      <c r="B52" s="715"/>
      <c r="C52" s="715"/>
      <c r="D52" s="715"/>
      <c r="E52" s="715"/>
      <c r="F52" s="715"/>
      <c r="G52" s="715"/>
      <c r="H52" s="715"/>
      <c r="I52" s="715"/>
    </row>
    <row r="53" spans="1:9">
      <c r="A53" s="3811" t="s">
        <v>4331</v>
      </c>
      <c r="B53" s="3811"/>
      <c r="C53" s="3811"/>
      <c r="D53" s="3811"/>
      <c r="E53" s="3811"/>
      <c r="F53" s="3811"/>
      <c r="G53" s="3811"/>
      <c r="H53" s="3811"/>
      <c r="I53" s="3811"/>
    </row>
    <row r="54" spans="1:9">
      <c r="A54" s="3812" t="s">
        <v>4330</v>
      </c>
      <c r="B54" s="3812"/>
      <c r="C54" s="3812"/>
      <c r="D54" s="3812"/>
      <c r="E54" s="3812"/>
      <c r="F54" s="3812"/>
      <c r="G54" s="3812"/>
      <c r="H54" s="3812"/>
      <c r="I54" s="3812"/>
    </row>
    <row r="55" spans="1:9">
      <c r="A55" s="3812" t="s">
        <v>4329</v>
      </c>
      <c r="B55" s="3812"/>
      <c r="C55" s="3812"/>
      <c r="D55" s="3812"/>
      <c r="E55" s="3812"/>
      <c r="F55" s="3812"/>
      <c r="G55" s="3812"/>
      <c r="H55" s="3812"/>
      <c r="I55" s="3812"/>
    </row>
    <row r="56" spans="1:9">
      <c r="A56" s="715"/>
      <c r="B56" s="715"/>
      <c r="C56" s="715"/>
      <c r="D56" s="715"/>
      <c r="E56" s="715"/>
      <c r="F56" s="715"/>
      <c r="G56" s="715"/>
      <c r="H56" s="715"/>
      <c r="I56" s="715"/>
    </row>
    <row r="57" spans="1:9">
      <c r="A57" s="715"/>
      <c r="B57" s="715"/>
      <c r="C57" s="715"/>
      <c r="D57" s="715"/>
      <c r="E57" s="715"/>
      <c r="F57" s="715"/>
      <c r="G57" s="715"/>
      <c r="H57" s="715"/>
      <c r="I57" s="715"/>
    </row>
    <row r="58" spans="1:9">
      <c r="A58" s="715"/>
      <c r="B58" s="715"/>
      <c r="C58" s="715"/>
      <c r="D58" s="715"/>
      <c r="E58" s="715"/>
      <c r="F58" s="715"/>
      <c r="G58" s="715"/>
      <c r="H58" s="715"/>
      <c r="I58" s="715"/>
    </row>
    <row r="59" spans="1:9">
      <c r="A59" s="715"/>
      <c r="B59" s="715"/>
      <c r="C59" s="715"/>
      <c r="D59" s="715"/>
      <c r="E59" s="715"/>
      <c r="F59" s="715"/>
      <c r="G59" s="715"/>
      <c r="H59" s="715"/>
      <c r="I59" s="715"/>
    </row>
    <row r="60" spans="1:9" s="668" customFormat="1"/>
  </sheetData>
  <sheetProtection algorithmName="SHA-512" hashValue="uw6MX5VBgVl3fBP+lNu7XxlX9uHMUq4gvpg04PUCo8I11MwCPjFGv9dkCH+iejDStyLzRuPho1hK7FUBiPkWzA==" saltValue="MkbC1mIA//DiFIIN9PvzzQ==" spinCount="100000" sheet="1" objects="1" scenarios="1"/>
  <mergeCells count="5">
    <mergeCell ref="A1:I1"/>
    <mergeCell ref="A3:I3"/>
    <mergeCell ref="A53:I53"/>
    <mergeCell ref="A54:I54"/>
    <mergeCell ref="A55:I55"/>
  </mergeCells>
  <phoneticPr fontId="23"/>
  <printOptions horizontalCentered="1" verticalCentered="1"/>
  <pageMargins left="0" right="0" top="0" bottom="0" header="0.31496062992125984" footer="0"/>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1" id="{346B13D6-F6F0-47AE-A98A-FE4E9182773D}">
            <xm:f>NOT(★入力画面!$BL$2=21)</xm:f>
            <x14:dxf>
              <fill>
                <patternFill>
                  <bgColor theme="0" tint="-0.499984740745262"/>
                </patternFill>
              </fill>
            </x14:dxf>
          </x14:cfRule>
          <xm:sqref>A1:I59</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9B38-CA90-4A12-816C-82034855AEFE}">
  <sheetPr codeName="Sheet74">
    <tabColor rgb="FF6666FF"/>
    <pageSetUpPr fitToPage="1"/>
  </sheetPr>
  <dimension ref="A1:BB52"/>
  <sheetViews>
    <sheetView showGridLines="0" showRowColHeaders="0" workbookViewId="0">
      <selection sqref="A1:C51"/>
    </sheetView>
  </sheetViews>
  <sheetFormatPr defaultColWidth="0" defaultRowHeight="15" customHeight="1" zeroHeight="1"/>
  <cols>
    <col min="1" max="1" width="2.75" style="394" customWidth="1"/>
    <col min="2" max="40" width="2.5" style="394" customWidth="1"/>
    <col min="41" max="41" width="2.75" style="394" customWidth="1"/>
    <col min="42" max="50" width="2.5" style="394" customWidth="1"/>
    <col min="51" max="16384" width="9" style="394" hidden="1"/>
  </cols>
  <sheetData>
    <row r="1" spans="1:54" ht="15" customHeight="1">
      <c r="A1" s="3813"/>
      <c r="B1" s="3813"/>
      <c r="C1" s="3813"/>
      <c r="D1" s="3813"/>
      <c r="E1" s="3813"/>
      <c r="F1" s="3813"/>
      <c r="G1" s="3813"/>
      <c r="H1" s="3813"/>
      <c r="I1" s="3813"/>
      <c r="J1" s="3813"/>
      <c r="K1" s="3813"/>
      <c r="L1" s="3813"/>
      <c r="M1" s="3813"/>
      <c r="N1" s="3813"/>
      <c r="O1" s="3813"/>
      <c r="P1" s="3813"/>
      <c r="Q1" s="3813"/>
      <c r="R1" s="3813"/>
      <c r="S1" s="3813"/>
      <c r="T1" s="3813"/>
      <c r="U1" s="3813"/>
      <c r="V1" s="3813"/>
      <c r="W1" s="3813"/>
      <c r="X1" s="3813"/>
      <c r="Y1" s="3813"/>
      <c r="Z1" s="3813"/>
      <c r="AA1" s="3813"/>
      <c r="AB1" s="3813"/>
      <c r="AC1" s="3813"/>
      <c r="AD1" s="3813"/>
      <c r="AE1" s="3813"/>
      <c r="AF1" s="3813"/>
      <c r="AG1" s="3813"/>
      <c r="AH1" s="3813"/>
      <c r="AI1" s="3813"/>
      <c r="AJ1" s="3813"/>
      <c r="AK1" s="3813"/>
      <c r="AL1" s="3813"/>
      <c r="AM1" s="3813"/>
      <c r="AN1" s="3813"/>
      <c r="AO1" s="3813"/>
      <c r="AP1" s="122"/>
      <c r="AQ1" s="122"/>
      <c r="AR1" s="122"/>
      <c r="AS1" s="122"/>
      <c r="AT1" s="122"/>
      <c r="AU1" s="122"/>
      <c r="AV1" s="122"/>
      <c r="AW1" s="122"/>
      <c r="AX1" s="122"/>
      <c r="AY1" s="444" t="s">
        <v>3</v>
      </c>
      <c r="AZ1" s="445" t="s">
        <v>808</v>
      </c>
      <c r="BA1" s="446" t="s">
        <v>2937</v>
      </c>
      <c r="BB1" s="446" t="s">
        <v>2938</v>
      </c>
    </row>
    <row r="2" spans="1:54" ht="15" customHeight="1">
      <c r="A2" s="3813"/>
      <c r="B2" s="3813"/>
      <c r="C2" s="3813"/>
      <c r="D2" s="3813"/>
      <c r="E2" s="3813"/>
      <c r="F2" s="3813"/>
      <c r="G2" s="3813"/>
      <c r="H2" s="3813"/>
      <c r="I2" s="3813"/>
      <c r="J2" s="3813"/>
      <c r="K2" s="3813"/>
      <c r="L2" s="3813"/>
      <c r="M2" s="3813"/>
      <c r="N2" s="3813"/>
      <c r="O2" s="3813"/>
      <c r="P2" s="3813"/>
      <c r="Q2" s="3813"/>
      <c r="R2" s="3813"/>
      <c r="S2" s="3813"/>
      <c r="T2" s="3813"/>
      <c r="U2" s="3813"/>
      <c r="V2" s="3813"/>
      <c r="W2" s="3813"/>
      <c r="X2" s="3813"/>
      <c r="Y2" s="3813"/>
      <c r="Z2" s="3813"/>
      <c r="AA2" s="3813"/>
      <c r="AB2" s="3813"/>
      <c r="AC2" s="3813"/>
      <c r="AD2" s="3813"/>
      <c r="AE2" s="3813"/>
      <c r="AF2" s="3813"/>
      <c r="AG2" s="3813"/>
      <c r="AH2" s="3813"/>
      <c r="AI2" s="3813"/>
      <c r="AJ2" s="3813"/>
      <c r="AK2" s="3813"/>
      <c r="AL2" s="3813"/>
      <c r="AM2" s="3813"/>
      <c r="AN2" s="3813"/>
      <c r="AO2" s="3813"/>
      <c r="AP2" s="122"/>
      <c r="AQ2" s="122"/>
      <c r="AR2" s="122"/>
      <c r="AS2" s="122"/>
      <c r="AT2" s="122"/>
      <c r="AU2" s="122"/>
      <c r="AV2" s="122"/>
      <c r="AW2" s="122"/>
      <c r="AX2" s="122"/>
      <c r="AZ2" s="447" t="s">
        <v>2888</v>
      </c>
      <c r="BA2" s="447" t="s">
        <v>2889</v>
      </c>
      <c r="BB2" s="447" t="s">
        <v>2902</v>
      </c>
    </row>
    <row r="3" spans="1:54" ht="7.5" customHeight="1">
      <c r="A3" s="3813"/>
      <c r="B3" s="3813"/>
      <c r="C3" s="3813"/>
      <c r="D3" s="3813"/>
      <c r="E3" s="3813"/>
      <c r="F3" s="3813"/>
      <c r="G3" s="3813"/>
      <c r="H3" s="3813"/>
      <c r="I3" s="3813"/>
      <c r="J3" s="3813"/>
      <c r="K3" s="3813"/>
      <c r="L3" s="3813"/>
      <c r="M3" s="3813"/>
      <c r="N3" s="3813"/>
      <c r="O3" s="3813"/>
      <c r="P3" s="3813"/>
      <c r="Q3" s="3813"/>
      <c r="R3" s="3813"/>
      <c r="S3" s="3813"/>
      <c r="T3" s="3813"/>
      <c r="U3" s="3813"/>
      <c r="V3" s="3813"/>
      <c r="W3" s="3813"/>
      <c r="X3" s="3813"/>
      <c r="Y3" s="3813"/>
      <c r="Z3" s="3813"/>
      <c r="AA3" s="3813"/>
      <c r="AB3" s="3813"/>
      <c r="AC3" s="3813"/>
      <c r="AD3" s="3813"/>
      <c r="AE3" s="3813"/>
      <c r="AF3" s="3813"/>
      <c r="AG3" s="3813"/>
      <c r="AH3" s="3813"/>
      <c r="AI3" s="3813"/>
      <c r="AJ3" s="3813"/>
      <c r="AK3" s="3813"/>
      <c r="AL3" s="3813"/>
      <c r="AM3" s="3813"/>
      <c r="AN3" s="3813"/>
      <c r="AO3" s="3813"/>
      <c r="AP3" s="122"/>
      <c r="AQ3" s="122"/>
      <c r="AR3" s="122"/>
      <c r="AS3" s="122"/>
      <c r="AT3" s="122"/>
      <c r="AU3" s="122"/>
      <c r="AV3" s="122"/>
      <c r="AW3" s="122"/>
      <c r="AX3" s="122"/>
      <c r="AY3" s="394" t="s">
        <v>3</v>
      </c>
      <c r="AZ3" s="447" t="s">
        <v>3591</v>
      </c>
      <c r="BA3" s="447" t="s">
        <v>2890</v>
      </c>
      <c r="BB3" s="447" t="s">
        <v>2903</v>
      </c>
    </row>
    <row r="4" spans="1:54" ht="15" customHeight="1">
      <c r="A4" s="3813"/>
      <c r="B4" s="3813"/>
      <c r="C4" s="3813"/>
      <c r="D4" s="3814"/>
      <c r="E4" s="3814"/>
      <c r="F4" s="3814"/>
      <c r="G4" s="3814"/>
      <c r="H4" s="3814"/>
      <c r="I4" s="3814"/>
      <c r="J4" s="3814"/>
      <c r="K4" s="3814"/>
      <c r="L4" s="3814"/>
      <c r="M4" s="3814"/>
      <c r="N4" s="3814"/>
      <c r="O4" s="3814"/>
      <c r="P4" s="3814"/>
      <c r="Q4" s="3814"/>
      <c r="R4" s="3814"/>
      <c r="S4" s="3814"/>
      <c r="T4" s="3814"/>
      <c r="U4" s="3814"/>
      <c r="V4" s="3814"/>
      <c r="W4" s="3814"/>
      <c r="X4" s="3814"/>
      <c r="Y4" s="3814"/>
      <c r="Z4" s="3814"/>
      <c r="AA4" s="3814"/>
      <c r="AB4" s="3814"/>
      <c r="AC4" s="3814"/>
      <c r="AD4" s="3814"/>
      <c r="AE4" s="3814"/>
      <c r="AF4" s="3814"/>
      <c r="AG4" s="3814"/>
      <c r="AH4" s="3814"/>
      <c r="AI4" s="3814"/>
      <c r="AJ4" s="3814"/>
      <c r="AK4" s="3814"/>
      <c r="AL4" s="3814"/>
      <c r="AM4" s="3813"/>
      <c r="AN4" s="3813"/>
      <c r="AO4" s="3813"/>
      <c r="AP4" s="122"/>
      <c r="AQ4" s="122"/>
      <c r="AR4" s="122"/>
      <c r="AS4" s="122"/>
      <c r="AT4" s="122"/>
      <c r="AU4" s="122"/>
      <c r="AV4" s="122"/>
      <c r="AW4" s="122"/>
      <c r="AX4" s="122"/>
      <c r="AZ4" s="447" t="s">
        <v>3590</v>
      </c>
      <c r="BA4" s="447" t="s">
        <v>2891</v>
      </c>
      <c r="BB4" s="447" t="s">
        <v>2904</v>
      </c>
    </row>
    <row r="5" spans="1:54" ht="15" customHeight="1">
      <c r="A5" s="3813"/>
      <c r="B5" s="3813"/>
      <c r="C5" s="3813"/>
      <c r="D5" s="3813"/>
      <c r="E5" s="3813"/>
      <c r="F5" s="3813"/>
      <c r="G5" s="3813"/>
      <c r="H5" s="3813"/>
      <c r="I5" s="3813"/>
      <c r="J5" s="3813"/>
      <c r="K5" s="3813"/>
      <c r="L5" s="3813"/>
      <c r="M5" s="3813"/>
      <c r="N5" s="3813"/>
      <c r="O5" s="3813"/>
      <c r="P5" s="3813"/>
      <c r="Q5" s="3813"/>
      <c r="R5" s="3813"/>
      <c r="S5" s="3813"/>
      <c r="T5" s="3813"/>
      <c r="U5" s="3813"/>
      <c r="V5" s="3813"/>
      <c r="W5" s="3813"/>
      <c r="X5" s="3813"/>
      <c r="Y5" s="3813"/>
      <c r="Z5" s="3813"/>
      <c r="AA5" s="3813"/>
      <c r="AB5" s="3813"/>
      <c r="AC5" s="3813"/>
      <c r="AD5" s="3813"/>
      <c r="AE5" s="3813"/>
      <c r="AF5" s="3813"/>
      <c r="AG5" s="3813"/>
      <c r="AH5" s="3813"/>
      <c r="AI5" s="3813"/>
      <c r="AJ5" s="3813"/>
      <c r="AK5" s="3813"/>
      <c r="AL5" s="3813"/>
      <c r="AM5" s="3813"/>
      <c r="AN5" s="3813"/>
      <c r="AO5" s="3813"/>
      <c r="AP5" s="122"/>
      <c r="AQ5" s="122"/>
      <c r="AR5" s="122"/>
      <c r="AS5" s="122"/>
      <c r="AT5" s="122"/>
      <c r="AU5" s="122"/>
      <c r="AV5" s="122"/>
      <c r="AW5" s="122"/>
      <c r="AX5" s="122"/>
      <c r="AZ5" s="447" t="s">
        <v>3589</v>
      </c>
      <c r="BA5" s="447" t="s">
        <v>2892</v>
      </c>
      <c r="BB5" s="447" t="s">
        <v>2905</v>
      </c>
    </row>
    <row r="6" spans="1:54" ht="15" customHeight="1">
      <c r="A6" s="3813"/>
      <c r="B6" s="3813"/>
      <c r="C6" s="3813"/>
      <c r="D6" s="3813"/>
      <c r="E6" s="3813"/>
      <c r="F6" s="3813"/>
      <c r="G6" s="3813"/>
      <c r="H6" s="3813"/>
      <c r="I6" s="3813"/>
      <c r="J6" s="3813"/>
      <c r="K6" s="3813"/>
      <c r="L6" s="3813"/>
      <c r="M6" s="3813"/>
      <c r="N6" s="3813"/>
      <c r="O6" s="3813"/>
      <c r="P6" s="3815" t="s">
        <v>3588</v>
      </c>
      <c r="Q6" s="3815"/>
      <c r="R6" s="3815"/>
      <c r="S6" s="3815"/>
      <c r="T6" s="3815"/>
      <c r="U6" s="3815"/>
      <c r="V6" s="3815"/>
      <c r="W6" s="3815"/>
      <c r="X6" s="3815"/>
      <c r="Y6" s="3815"/>
      <c r="Z6" s="3815"/>
      <c r="AA6" s="3813"/>
      <c r="AB6" s="3813"/>
      <c r="AC6" s="3813"/>
      <c r="AD6" s="3813"/>
      <c r="AE6" s="3813"/>
      <c r="AF6" s="3813"/>
      <c r="AG6" s="3813"/>
      <c r="AH6" s="3813"/>
      <c r="AI6" s="3813"/>
      <c r="AJ6" s="3813"/>
      <c r="AK6" s="3813"/>
      <c r="AL6" s="3813"/>
      <c r="AM6" s="3813"/>
      <c r="AN6" s="3813"/>
      <c r="AO6" s="3813"/>
      <c r="AP6" s="122"/>
      <c r="AQ6" s="122"/>
      <c r="AR6" s="122"/>
      <c r="AS6" s="122"/>
      <c r="AT6" s="122"/>
      <c r="AU6" s="122"/>
      <c r="AV6" s="122"/>
      <c r="AW6" s="122"/>
      <c r="AX6" s="122"/>
      <c r="AZ6" s="447" t="s">
        <v>3587</v>
      </c>
      <c r="BA6" s="447" t="s">
        <v>2893</v>
      </c>
      <c r="BB6" s="447" t="s">
        <v>2906</v>
      </c>
    </row>
    <row r="7" spans="1:54" ht="15" customHeight="1">
      <c r="A7" s="3813"/>
      <c r="B7" s="3813"/>
      <c r="C7" s="3813"/>
      <c r="D7" s="3813"/>
      <c r="E7" s="3813"/>
      <c r="F7" s="3813"/>
      <c r="G7" s="3813"/>
      <c r="H7" s="3813"/>
      <c r="I7" s="3813"/>
      <c r="J7" s="3813"/>
      <c r="K7" s="3813"/>
      <c r="L7" s="3813"/>
      <c r="M7" s="3813"/>
      <c r="N7" s="3813"/>
      <c r="O7" s="3813"/>
      <c r="P7" s="3815"/>
      <c r="Q7" s="3815"/>
      <c r="R7" s="3815"/>
      <c r="S7" s="3815"/>
      <c r="T7" s="3815"/>
      <c r="U7" s="3815"/>
      <c r="V7" s="3815"/>
      <c r="W7" s="3815"/>
      <c r="X7" s="3815"/>
      <c r="Y7" s="3815"/>
      <c r="Z7" s="3815"/>
      <c r="AA7" s="3813"/>
      <c r="AB7" s="3813"/>
      <c r="AC7" s="3813"/>
      <c r="AD7" s="3813"/>
      <c r="AE7" s="3813"/>
      <c r="AF7" s="3813"/>
      <c r="AG7" s="3813"/>
      <c r="AH7" s="3813"/>
      <c r="AI7" s="3813"/>
      <c r="AJ7" s="3813"/>
      <c r="AK7" s="3813"/>
      <c r="AL7" s="3813"/>
      <c r="AM7" s="3813"/>
      <c r="AN7" s="3813"/>
      <c r="AO7" s="3813"/>
      <c r="AP7" s="122"/>
      <c r="AQ7" s="122"/>
      <c r="AR7" s="122"/>
      <c r="AS7" s="122"/>
      <c r="AT7" s="122"/>
      <c r="AU7" s="122"/>
      <c r="AV7" s="122"/>
      <c r="AW7" s="122"/>
      <c r="AX7" s="122"/>
      <c r="AZ7" s="447" t="s">
        <v>3586</v>
      </c>
      <c r="BA7" s="447" t="s">
        <v>2894</v>
      </c>
      <c r="BB7" s="447" t="s">
        <v>2907</v>
      </c>
    </row>
    <row r="8" spans="1:54" ht="18.75" customHeight="1">
      <c r="A8" s="3813"/>
      <c r="B8" s="3813"/>
      <c r="C8" s="3813"/>
      <c r="D8" s="3813"/>
      <c r="E8" s="3813"/>
      <c r="F8" s="3813"/>
      <c r="G8" s="3813"/>
      <c r="H8" s="3813"/>
      <c r="I8" s="3813"/>
      <c r="J8" s="3813"/>
      <c r="K8" s="3813"/>
      <c r="L8" s="3813"/>
      <c r="M8" s="3813"/>
      <c r="N8" s="3813"/>
      <c r="O8" s="3813"/>
      <c r="P8" s="3813"/>
      <c r="Q8" s="3813"/>
      <c r="R8" s="3813"/>
      <c r="S8" s="3813"/>
      <c r="T8" s="3813"/>
      <c r="U8" s="3813"/>
      <c r="V8" s="3813"/>
      <c r="W8" s="3813"/>
      <c r="X8" s="3813"/>
      <c r="Y8" s="3813"/>
      <c r="Z8" s="3813"/>
      <c r="AA8" s="3813"/>
      <c r="AB8" s="3813"/>
      <c r="AC8" s="3813"/>
      <c r="AD8" s="3813"/>
      <c r="AE8" s="3813"/>
      <c r="AF8" s="3813"/>
      <c r="AG8" s="3813"/>
      <c r="AH8" s="3813"/>
      <c r="AI8" s="3813"/>
      <c r="AJ8" s="3813"/>
      <c r="AK8" s="3813"/>
      <c r="AL8" s="3813"/>
      <c r="AM8" s="3813"/>
      <c r="AN8" s="3813"/>
      <c r="AO8" s="3813"/>
      <c r="AP8" s="122"/>
      <c r="AQ8" s="122"/>
      <c r="AR8" s="122"/>
      <c r="AS8" s="122"/>
      <c r="AT8" s="122"/>
      <c r="AU8" s="122"/>
      <c r="AV8" s="122"/>
      <c r="AW8" s="122"/>
      <c r="AX8" s="122"/>
      <c r="AZ8" s="447" t="s">
        <v>3585</v>
      </c>
      <c r="BA8" s="447" t="s">
        <v>2895</v>
      </c>
      <c r="BB8" s="447" t="s">
        <v>2908</v>
      </c>
    </row>
    <row r="9" spans="1:54" ht="18.75" customHeight="1">
      <c r="A9" s="3813"/>
      <c r="B9" s="3813"/>
      <c r="C9" s="3813"/>
      <c r="D9" s="3816" t="str">
        <f>IF(★入力画面!A1="対象協会名選択　▼", "　　　　　　　　　　", ★入力画面!A1)&amp;"会長　殿"</f>
        <v>（公社）鹿児島県宅地建物取引業協会会長　殿</v>
      </c>
      <c r="E9" s="3817"/>
      <c r="F9" s="3817"/>
      <c r="G9" s="3817"/>
      <c r="H9" s="3817"/>
      <c r="I9" s="3817"/>
      <c r="J9" s="3817"/>
      <c r="K9" s="3817"/>
      <c r="L9" s="3817"/>
      <c r="M9" s="3817"/>
      <c r="N9" s="3817"/>
      <c r="O9" s="3817"/>
      <c r="P9" s="3817"/>
      <c r="Q9" s="3817"/>
      <c r="R9" s="3817"/>
      <c r="S9" s="3817"/>
      <c r="T9" s="3817"/>
      <c r="U9" s="3817"/>
      <c r="V9" s="3817"/>
      <c r="W9" s="3817"/>
      <c r="X9" s="3817"/>
      <c r="Y9" s="3817"/>
      <c r="Z9" s="3817"/>
      <c r="AA9" s="3817"/>
      <c r="AB9" s="3817"/>
      <c r="AC9" s="3817"/>
      <c r="AD9" s="3817"/>
      <c r="AE9" s="3817"/>
      <c r="AF9" s="3817"/>
      <c r="AG9" s="3817"/>
      <c r="AH9" s="3817"/>
      <c r="AI9" s="3817"/>
      <c r="AJ9" s="3817"/>
      <c r="AK9" s="3817"/>
      <c r="AL9" s="3817"/>
      <c r="AM9" s="3813"/>
      <c r="AN9" s="3813"/>
      <c r="AO9" s="3813"/>
      <c r="AP9" s="122"/>
      <c r="AQ9" s="122"/>
      <c r="AR9" s="122"/>
      <c r="AS9" s="122"/>
      <c r="AT9" s="122"/>
      <c r="AU9" s="122"/>
      <c r="AV9" s="122"/>
      <c r="AW9" s="122"/>
      <c r="AX9" s="122"/>
      <c r="AZ9" s="447" t="s">
        <v>3584</v>
      </c>
      <c r="BA9" s="447" t="s">
        <v>2896</v>
      </c>
      <c r="BB9" s="447" t="s">
        <v>2909</v>
      </c>
    </row>
    <row r="10" spans="1:54" ht="7.5" customHeight="1" thickBot="1">
      <c r="A10" s="3813"/>
      <c r="B10" s="3813"/>
      <c r="C10" s="3813"/>
      <c r="D10" s="3813"/>
      <c r="E10" s="3813"/>
      <c r="F10" s="3813"/>
      <c r="G10" s="3813"/>
      <c r="H10" s="3813"/>
      <c r="I10" s="3813"/>
      <c r="J10" s="3813"/>
      <c r="K10" s="3813"/>
      <c r="L10" s="3813"/>
      <c r="M10" s="3813"/>
      <c r="N10" s="3813"/>
      <c r="O10" s="3813"/>
      <c r="P10" s="3813"/>
      <c r="Q10" s="3813"/>
      <c r="R10" s="3813"/>
      <c r="S10" s="3813"/>
      <c r="T10" s="3813"/>
      <c r="U10" s="3813"/>
      <c r="V10" s="3813"/>
      <c r="W10" s="3813"/>
      <c r="X10" s="3813"/>
      <c r="Y10" s="3813"/>
      <c r="Z10" s="3813"/>
      <c r="AA10" s="3813"/>
      <c r="AB10" s="3813"/>
      <c r="AC10" s="3813"/>
      <c r="AD10" s="3813"/>
      <c r="AE10" s="3813"/>
      <c r="AF10" s="3813"/>
      <c r="AG10" s="3813"/>
      <c r="AH10" s="3813"/>
      <c r="AI10" s="3813"/>
      <c r="AJ10" s="3813"/>
      <c r="AK10" s="3813"/>
      <c r="AL10" s="3813"/>
      <c r="AM10" s="3813"/>
      <c r="AN10" s="3813"/>
      <c r="AO10" s="3813"/>
      <c r="AP10" s="122"/>
      <c r="AQ10" s="122"/>
      <c r="AR10" s="122"/>
      <c r="AS10" s="122"/>
      <c r="AT10" s="122"/>
      <c r="AU10" s="122"/>
      <c r="AV10" s="122"/>
      <c r="AW10" s="122"/>
      <c r="AX10" s="122"/>
      <c r="AZ10" s="447" t="s">
        <v>3583</v>
      </c>
      <c r="BA10" s="447" t="s">
        <v>2897</v>
      </c>
      <c r="BB10" s="447" t="s">
        <v>2910</v>
      </c>
    </row>
    <row r="11" spans="1:54" ht="15" customHeight="1" thickTop="1">
      <c r="A11" s="3813"/>
      <c r="B11" s="3813"/>
      <c r="C11" s="3813"/>
      <c r="D11" s="3813"/>
      <c r="E11" s="3818" t="s">
        <v>3582</v>
      </c>
      <c r="F11" s="3819"/>
      <c r="G11" s="3824" t="s">
        <v>3581</v>
      </c>
      <c r="H11" s="3825"/>
      <c r="I11" s="3825"/>
      <c r="J11" s="3825"/>
      <c r="K11" s="3825"/>
      <c r="L11" s="3825"/>
      <c r="M11" s="3825"/>
      <c r="N11" s="3825"/>
      <c r="O11" s="3825"/>
      <c r="P11" s="3825"/>
      <c r="Q11" s="3825"/>
      <c r="R11" s="3825"/>
      <c r="S11" s="3825"/>
      <c r="T11" s="3825"/>
      <c r="U11" s="3825"/>
      <c r="V11" s="3825"/>
      <c r="W11" s="3825"/>
      <c r="X11" s="3825"/>
      <c r="Y11" s="3825"/>
      <c r="Z11" s="3825"/>
      <c r="AA11" s="3825"/>
      <c r="AB11" s="3825"/>
      <c r="AC11" s="3825"/>
      <c r="AD11" s="3825"/>
      <c r="AE11" s="3825"/>
      <c r="AF11" s="3825"/>
      <c r="AG11" s="3825"/>
      <c r="AH11" s="3825"/>
      <c r="AI11" s="3825"/>
      <c r="AJ11" s="3825"/>
      <c r="AK11" s="3826"/>
      <c r="AL11" s="3833"/>
      <c r="AM11" s="3813"/>
      <c r="AN11" s="3813"/>
      <c r="AO11" s="3813"/>
      <c r="AP11" s="122"/>
      <c r="AQ11" s="122"/>
      <c r="AR11" s="122"/>
      <c r="AS11" s="122"/>
      <c r="AT11" s="122"/>
      <c r="AU11" s="122"/>
      <c r="AV11" s="122"/>
      <c r="AW11" s="122"/>
      <c r="AX11" s="122"/>
      <c r="AZ11" s="447" t="s">
        <v>3580</v>
      </c>
      <c r="BA11" s="447" t="s">
        <v>2898</v>
      </c>
      <c r="BB11" s="447" t="s">
        <v>2911</v>
      </c>
    </row>
    <row r="12" spans="1:54" ht="15" customHeight="1">
      <c r="A12" s="3813"/>
      <c r="B12" s="3813"/>
      <c r="C12" s="3813"/>
      <c r="D12" s="3813"/>
      <c r="E12" s="3820"/>
      <c r="F12" s="3821"/>
      <c r="G12" s="3827"/>
      <c r="H12" s="3828"/>
      <c r="I12" s="3828"/>
      <c r="J12" s="3828"/>
      <c r="K12" s="3828"/>
      <c r="L12" s="3828"/>
      <c r="M12" s="3828"/>
      <c r="N12" s="3828"/>
      <c r="O12" s="3828"/>
      <c r="P12" s="3828"/>
      <c r="Q12" s="3828"/>
      <c r="R12" s="3828"/>
      <c r="S12" s="3828"/>
      <c r="T12" s="3828"/>
      <c r="U12" s="3828"/>
      <c r="V12" s="3828"/>
      <c r="W12" s="3828"/>
      <c r="X12" s="3828"/>
      <c r="Y12" s="3828"/>
      <c r="Z12" s="3828"/>
      <c r="AA12" s="3828"/>
      <c r="AB12" s="3828"/>
      <c r="AC12" s="3828"/>
      <c r="AD12" s="3828"/>
      <c r="AE12" s="3828"/>
      <c r="AF12" s="3828"/>
      <c r="AG12" s="3828"/>
      <c r="AH12" s="3828"/>
      <c r="AI12" s="3828"/>
      <c r="AJ12" s="3828"/>
      <c r="AK12" s="3829"/>
      <c r="AL12" s="3833"/>
      <c r="AM12" s="3813"/>
      <c r="AN12" s="3813"/>
      <c r="AO12" s="3813"/>
      <c r="AP12" s="122"/>
      <c r="AQ12" s="122"/>
      <c r="AR12" s="122"/>
      <c r="AS12" s="122"/>
      <c r="AT12" s="122"/>
      <c r="AU12" s="122"/>
      <c r="AV12" s="122"/>
      <c r="AW12" s="122"/>
      <c r="AX12" s="122"/>
      <c r="AZ12" s="447"/>
      <c r="BA12" s="447" t="s">
        <v>2899</v>
      </c>
      <c r="BB12" s="447" t="s">
        <v>2912</v>
      </c>
    </row>
    <row r="13" spans="1:54" ht="15" customHeight="1">
      <c r="A13" s="3813"/>
      <c r="B13" s="3813"/>
      <c r="C13" s="3813"/>
      <c r="D13" s="3813"/>
      <c r="E13" s="3820"/>
      <c r="F13" s="3821"/>
      <c r="G13" s="3827"/>
      <c r="H13" s="3828"/>
      <c r="I13" s="3828"/>
      <c r="J13" s="3828"/>
      <c r="K13" s="3828"/>
      <c r="L13" s="3828"/>
      <c r="M13" s="3828"/>
      <c r="N13" s="3828"/>
      <c r="O13" s="3828"/>
      <c r="P13" s="3828"/>
      <c r="Q13" s="3828"/>
      <c r="R13" s="3828"/>
      <c r="S13" s="3828"/>
      <c r="T13" s="3828"/>
      <c r="U13" s="3828"/>
      <c r="V13" s="3828"/>
      <c r="W13" s="3828"/>
      <c r="X13" s="3828"/>
      <c r="Y13" s="3828"/>
      <c r="Z13" s="3828"/>
      <c r="AA13" s="3828"/>
      <c r="AB13" s="3828"/>
      <c r="AC13" s="3828"/>
      <c r="AD13" s="3828"/>
      <c r="AE13" s="3828"/>
      <c r="AF13" s="3828"/>
      <c r="AG13" s="3828"/>
      <c r="AH13" s="3828"/>
      <c r="AI13" s="3828"/>
      <c r="AJ13" s="3828"/>
      <c r="AK13" s="3829"/>
      <c r="AL13" s="3833"/>
      <c r="AM13" s="3813"/>
      <c r="AN13" s="3813"/>
      <c r="AO13" s="3813"/>
      <c r="AP13" s="122"/>
      <c r="AQ13" s="122"/>
      <c r="AR13" s="122"/>
      <c r="AS13" s="122"/>
      <c r="AT13" s="122"/>
      <c r="AU13" s="122"/>
      <c r="AV13" s="122"/>
      <c r="AW13" s="122"/>
      <c r="AX13" s="122"/>
      <c r="AZ13" s="447"/>
      <c r="BA13" s="447" t="s">
        <v>2900</v>
      </c>
      <c r="BB13" s="447" t="s">
        <v>2913</v>
      </c>
    </row>
    <row r="14" spans="1:54" ht="15" customHeight="1">
      <c r="A14" s="3813"/>
      <c r="B14" s="3813"/>
      <c r="C14" s="3813"/>
      <c r="D14" s="3813"/>
      <c r="E14" s="3820"/>
      <c r="F14" s="3821"/>
      <c r="G14" s="3827"/>
      <c r="H14" s="3828"/>
      <c r="I14" s="3828"/>
      <c r="J14" s="3828"/>
      <c r="K14" s="3828"/>
      <c r="L14" s="3828"/>
      <c r="M14" s="3828"/>
      <c r="N14" s="3828"/>
      <c r="O14" s="3828"/>
      <c r="P14" s="3828"/>
      <c r="Q14" s="3828"/>
      <c r="R14" s="3828"/>
      <c r="S14" s="3828"/>
      <c r="T14" s="3828"/>
      <c r="U14" s="3828"/>
      <c r="V14" s="3828"/>
      <c r="W14" s="3828"/>
      <c r="X14" s="3828"/>
      <c r="Y14" s="3828"/>
      <c r="Z14" s="3828"/>
      <c r="AA14" s="3828"/>
      <c r="AB14" s="3828"/>
      <c r="AC14" s="3828"/>
      <c r="AD14" s="3828"/>
      <c r="AE14" s="3828"/>
      <c r="AF14" s="3828"/>
      <c r="AG14" s="3828"/>
      <c r="AH14" s="3828"/>
      <c r="AI14" s="3828"/>
      <c r="AJ14" s="3828"/>
      <c r="AK14" s="3829"/>
      <c r="AL14" s="3833"/>
      <c r="AM14" s="3813"/>
      <c r="AN14" s="3813"/>
      <c r="AO14" s="3813"/>
      <c r="AP14" s="122"/>
      <c r="AQ14" s="122"/>
      <c r="AR14" s="122"/>
      <c r="AS14" s="122"/>
      <c r="AT14" s="122"/>
      <c r="AU14" s="122"/>
      <c r="AV14" s="122"/>
      <c r="AW14" s="122"/>
      <c r="AX14" s="122"/>
      <c r="AZ14" s="447"/>
      <c r="BA14" s="447" t="s">
        <v>2901</v>
      </c>
      <c r="BB14" s="447" t="s">
        <v>2914</v>
      </c>
    </row>
    <row r="15" spans="1:54" ht="15" customHeight="1">
      <c r="A15" s="3813"/>
      <c r="B15" s="3813"/>
      <c r="C15" s="3813"/>
      <c r="D15" s="3813"/>
      <c r="E15" s="3820"/>
      <c r="F15" s="3821"/>
      <c r="G15" s="3827"/>
      <c r="H15" s="3828"/>
      <c r="I15" s="3828"/>
      <c r="J15" s="3828"/>
      <c r="K15" s="3828"/>
      <c r="L15" s="3828"/>
      <c r="M15" s="3828"/>
      <c r="N15" s="3828"/>
      <c r="O15" s="3828"/>
      <c r="P15" s="3828"/>
      <c r="Q15" s="3828"/>
      <c r="R15" s="3828"/>
      <c r="S15" s="3828"/>
      <c r="T15" s="3828"/>
      <c r="U15" s="3828"/>
      <c r="V15" s="3828"/>
      <c r="W15" s="3828"/>
      <c r="X15" s="3828"/>
      <c r="Y15" s="3828"/>
      <c r="Z15" s="3828"/>
      <c r="AA15" s="3828"/>
      <c r="AB15" s="3828"/>
      <c r="AC15" s="3828"/>
      <c r="AD15" s="3828"/>
      <c r="AE15" s="3828"/>
      <c r="AF15" s="3828"/>
      <c r="AG15" s="3828"/>
      <c r="AH15" s="3828"/>
      <c r="AI15" s="3828"/>
      <c r="AJ15" s="3828"/>
      <c r="AK15" s="3829"/>
      <c r="AL15" s="3833"/>
      <c r="AM15" s="3813"/>
      <c r="AN15" s="3813"/>
      <c r="AO15" s="3813"/>
      <c r="AP15" s="122"/>
      <c r="AQ15" s="122"/>
      <c r="AR15" s="122"/>
      <c r="AS15" s="122"/>
      <c r="AT15" s="122"/>
      <c r="AU15" s="122"/>
      <c r="AV15" s="122"/>
      <c r="AW15" s="122"/>
      <c r="AX15" s="122"/>
      <c r="AZ15" s="447"/>
      <c r="BA15" s="447"/>
      <c r="BB15" s="447" t="s">
        <v>2915</v>
      </c>
    </row>
    <row r="16" spans="1:54" ht="15" customHeight="1">
      <c r="A16" s="3813"/>
      <c r="B16" s="3813"/>
      <c r="C16" s="3813"/>
      <c r="D16" s="3813"/>
      <c r="E16" s="3820"/>
      <c r="F16" s="3821"/>
      <c r="G16" s="3827"/>
      <c r="H16" s="3828"/>
      <c r="I16" s="3828"/>
      <c r="J16" s="3828"/>
      <c r="K16" s="3828"/>
      <c r="L16" s="3828"/>
      <c r="M16" s="3828"/>
      <c r="N16" s="3828"/>
      <c r="O16" s="3828"/>
      <c r="P16" s="3828"/>
      <c r="Q16" s="3828"/>
      <c r="R16" s="3828"/>
      <c r="S16" s="3828"/>
      <c r="T16" s="3828"/>
      <c r="U16" s="3828"/>
      <c r="V16" s="3828"/>
      <c r="W16" s="3828"/>
      <c r="X16" s="3828"/>
      <c r="Y16" s="3828"/>
      <c r="Z16" s="3828"/>
      <c r="AA16" s="3828"/>
      <c r="AB16" s="3828"/>
      <c r="AC16" s="3828"/>
      <c r="AD16" s="3828"/>
      <c r="AE16" s="3828"/>
      <c r="AF16" s="3828"/>
      <c r="AG16" s="3828"/>
      <c r="AH16" s="3828"/>
      <c r="AI16" s="3828"/>
      <c r="AJ16" s="3828"/>
      <c r="AK16" s="3829"/>
      <c r="AL16" s="3833"/>
      <c r="AM16" s="3813"/>
      <c r="AN16" s="3813"/>
      <c r="AO16" s="3813"/>
      <c r="AP16" s="122"/>
      <c r="AQ16" s="122"/>
      <c r="AR16" s="122"/>
      <c r="AS16" s="122"/>
      <c r="AT16" s="122"/>
      <c r="AU16" s="122"/>
      <c r="AV16" s="122"/>
      <c r="AW16" s="122"/>
      <c r="AX16" s="122"/>
      <c r="AZ16" s="447"/>
      <c r="BA16" s="447"/>
      <c r="BB16" s="447" t="s">
        <v>2916</v>
      </c>
    </row>
    <row r="17" spans="1:54" ht="15" customHeight="1">
      <c r="A17" s="3813"/>
      <c r="B17" s="3813"/>
      <c r="C17" s="3813"/>
      <c r="D17" s="3813"/>
      <c r="E17" s="3820"/>
      <c r="F17" s="3821"/>
      <c r="G17" s="3827"/>
      <c r="H17" s="3828"/>
      <c r="I17" s="3828"/>
      <c r="J17" s="3828"/>
      <c r="K17" s="3828"/>
      <c r="L17" s="3828"/>
      <c r="M17" s="3828"/>
      <c r="N17" s="3828"/>
      <c r="O17" s="3828"/>
      <c r="P17" s="3828"/>
      <c r="Q17" s="3828"/>
      <c r="R17" s="3828"/>
      <c r="S17" s="3828"/>
      <c r="T17" s="3828"/>
      <c r="U17" s="3828"/>
      <c r="V17" s="3828"/>
      <c r="W17" s="3828"/>
      <c r="X17" s="3828"/>
      <c r="Y17" s="3828"/>
      <c r="Z17" s="3828"/>
      <c r="AA17" s="3828"/>
      <c r="AB17" s="3828"/>
      <c r="AC17" s="3828"/>
      <c r="AD17" s="3828"/>
      <c r="AE17" s="3828"/>
      <c r="AF17" s="3828"/>
      <c r="AG17" s="3828"/>
      <c r="AH17" s="3828"/>
      <c r="AI17" s="3828"/>
      <c r="AJ17" s="3828"/>
      <c r="AK17" s="3829"/>
      <c r="AL17" s="3833"/>
      <c r="AM17" s="3813"/>
      <c r="AN17" s="3813"/>
      <c r="AO17" s="3813"/>
      <c r="AP17" s="122"/>
      <c r="AQ17" s="122"/>
      <c r="AR17" s="122"/>
      <c r="AS17" s="122"/>
      <c r="AT17" s="122"/>
      <c r="AU17" s="122"/>
      <c r="AV17" s="122"/>
      <c r="AW17" s="122"/>
      <c r="AX17" s="122"/>
      <c r="AZ17" s="447"/>
      <c r="BA17" s="447"/>
      <c r="BB17" s="447" t="s">
        <v>2917</v>
      </c>
    </row>
    <row r="18" spans="1:54" ht="15" customHeight="1">
      <c r="A18" s="3813"/>
      <c r="B18" s="3813"/>
      <c r="C18" s="3813"/>
      <c r="D18" s="3813"/>
      <c r="E18" s="3820"/>
      <c r="F18" s="3821"/>
      <c r="G18" s="3827"/>
      <c r="H18" s="3828"/>
      <c r="I18" s="3828"/>
      <c r="J18" s="3828"/>
      <c r="K18" s="3828"/>
      <c r="L18" s="3828"/>
      <c r="M18" s="3828"/>
      <c r="N18" s="3828"/>
      <c r="O18" s="3828"/>
      <c r="P18" s="3828"/>
      <c r="Q18" s="3828"/>
      <c r="R18" s="3828"/>
      <c r="S18" s="3828"/>
      <c r="T18" s="3828"/>
      <c r="U18" s="3828"/>
      <c r="V18" s="3828"/>
      <c r="W18" s="3828"/>
      <c r="X18" s="3828"/>
      <c r="Y18" s="3828"/>
      <c r="Z18" s="3828"/>
      <c r="AA18" s="3828"/>
      <c r="AB18" s="3828"/>
      <c r="AC18" s="3828"/>
      <c r="AD18" s="3828"/>
      <c r="AE18" s="3828"/>
      <c r="AF18" s="3828"/>
      <c r="AG18" s="3828"/>
      <c r="AH18" s="3828"/>
      <c r="AI18" s="3828"/>
      <c r="AJ18" s="3828"/>
      <c r="AK18" s="3829"/>
      <c r="AL18" s="3833"/>
      <c r="AM18" s="3813"/>
      <c r="AN18" s="3813"/>
      <c r="AO18" s="3813"/>
      <c r="AP18" s="122"/>
      <c r="AQ18" s="122"/>
      <c r="AR18" s="122"/>
      <c r="AS18" s="122"/>
      <c r="AT18" s="122"/>
      <c r="AU18" s="122"/>
      <c r="AV18" s="122"/>
      <c r="AW18" s="122"/>
      <c r="AX18" s="122"/>
      <c r="AZ18" s="447"/>
      <c r="BA18" s="447"/>
      <c r="BB18" s="447" t="s">
        <v>2918</v>
      </c>
    </row>
    <row r="19" spans="1:54" ht="15" customHeight="1" thickBot="1">
      <c r="A19" s="3813"/>
      <c r="B19" s="3813"/>
      <c r="C19" s="3813"/>
      <c r="D19" s="3813"/>
      <c r="E19" s="3822"/>
      <c r="F19" s="3823"/>
      <c r="G19" s="3830"/>
      <c r="H19" s="3831"/>
      <c r="I19" s="3831"/>
      <c r="J19" s="3831"/>
      <c r="K19" s="3831"/>
      <c r="L19" s="3831"/>
      <c r="M19" s="3831"/>
      <c r="N19" s="3831"/>
      <c r="O19" s="3831"/>
      <c r="P19" s="3831"/>
      <c r="Q19" s="3831"/>
      <c r="R19" s="3831"/>
      <c r="S19" s="3831"/>
      <c r="T19" s="3831"/>
      <c r="U19" s="3831"/>
      <c r="V19" s="3831"/>
      <c r="W19" s="3831"/>
      <c r="X19" s="3831"/>
      <c r="Y19" s="3831"/>
      <c r="Z19" s="3831"/>
      <c r="AA19" s="3831"/>
      <c r="AB19" s="3831"/>
      <c r="AC19" s="3831"/>
      <c r="AD19" s="3831"/>
      <c r="AE19" s="3831"/>
      <c r="AF19" s="3831"/>
      <c r="AG19" s="3831"/>
      <c r="AH19" s="3831"/>
      <c r="AI19" s="3831"/>
      <c r="AJ19" s="3831"/>
      <c r="AK19" s="3832"/>
      <c r="AL19" s="3833"/>
      <c r="AM19" s="3813"/>
      <c r="AN19" s="3813"/>
      <c r="AO19" s="3813"/>
      <c r="AP19" s="122"/>
      <c r="AQ19" s="122"/>
      <c r="AR19" s="122"/>
      <c r="AS19" s="122"/>
      <c r="AT19" s="122"/>
      <c r="AU19" s="122"/>
      <c r="AV19" s="122"/>
      <c r="AW19" s="122"/>
      <c r="AX19" s="122"/>
      <c r="AZ19" s="447"/>
      <c r="BA19" s="447"/>
      <c r="BB19" s="447" t="s">
        <v>2919</v>
      </c>
    </row>
    <row r="20" spans="1:54" ht="18.75" customHeight="1" thickTop="1">
      <c r="A20" s="3813"/>
      <c r="B20" s="3813"/>
      <c r="C20" s="3813"/>
      <c r="D20" s="3813"/>
      <c r="E20" s="3813"/>
      <c r="F20" s="3813"/>
      <c r="G20" s="3813"/>
      <c r="H20" s="3813"/>
      <c r="I20" s="3813"/>
      <c r="J20" s="3813"/>
      <c r="K20" s="3813"/>
      <c r="L20" s="3813"/>
      <c r="M20" s="3813"/>
      <c r="N20" s="3813"/>
      <c r="O20" s="3813"/>
      <c r="P20" s="3813"/>
      <c r="Q20" s="3813"/>
      <c r="R20" s="3813"/>
      <c r="S20" s="3813"/>
      <c r="T20" s="3813"/>
      <c r="U20" s="3813"/>
      <c r="V20" s="3813"/>
      <c r="W20" s="3813"/>
      <c r="X20" s="3813"/>
      <c r="Y20" s="3813"/>
      <c r="Z20" s="3813"/>
      <c r="AA20" s="3813"/>
      <c r="AB20" s="3813"/>
      <c r="AC20" s="3813"/>
      <c r="AD20" s="3813"/>
      <c r="AE20" s="3813"/>
      <c r="AF20" s="3813"/>
      <c r="AG20" s="3813"/>
      <c r="AH20" s="3813"/>
      <c r="AI20" s="3813"/>
      <c r="AJ20" s="3813"/>
      <c r="AK20" s="3813"/>
      <c r="AL20" s="3813"/>
      <c r="AM20" s="3813"/>
      <c r="AN20" s="3813"/>
      <c r="AO20" s="3813"/>
      <c r="AP20" s="122"/>
      <c r="AQ20" s="122"/>
      <c r="AR20" s="122"/>
      <c r="AS20" s="122"/>
      <c r="AT20" s="122"/>
      <c r="AU20" s="122"/>
      <c r="AV20" s="122"/>
      <c r="AW20" s="122"/>
      <c r="AX20" s="122"/>
      <c r="AZ20" s="447"/>
      <c r="BA20" s="447"/>
      <c r="BB20" s="447" t="s">
        <v>2920</v>
      </c>
    </row>
    <row r="21" spans="1:54" ht="18.75" customHeight="1">
      <c r="A21" s="3813"/>
      <c r="B21" s="3813"/>
      <c r="C21" s="3813"/>
      <c r="D21" s="3834" t="s">
        <v>3579</v>
      </c>
      <c r="E21" s="3834"/>
      <c r="F21" s="3834"/>
      <c r="G21" s="3834"/>
      <c r="H21" s="3834"/>
      <c r="I21" s="3834"/>
      <c r="J21" s="3834"/>
      <c r="K21" s="3834"/>
      <c r="L21" s="3834"/>
      <c r="M21" s="3834"/>
      <c r="N21" s="3834"/>
      <c r="O21" s="3834"/>
      <c r="P21" s="3834"/>
      <c r="Q21" s="3834"/>
      <c r="R21" s="3834"/>
      <c r="S21" s="3834"/>
      <c r="T21" s="3834"/>
      <c r="U21" s="3834"/>
      <c r="V21" s="3834"/>
      <c r="W21" s="3834"/>
      <c r="X21" s="3834"/>
      <c r="Y21" s="3834"/>
      <c r="Z21" s="3834"/>
      <c r="AA21" s="3834"/>
      <c r="AB21" s="3834"/>
      <c r="AC21" s="3834"/>
      <c r="AD21" s="3834"/>
      <c r="AE21" s="3834"/>
      <c r="AF21" s="3834"/>
      <c r="AG21" s="3834"/>
      <c r="AH21" s="3834"/>
      <c r="AI21" s="3834"/>
      <c r="AJ21" s="3834"/>
      <c r="AK21" s="3834"/>
      <c r="AL21" s="3834"/>
      <c r="AM21" s="3813"/>
      <c r="AN21" s="3813"/>
      <c r="AO21" s="3813"/>
      <c r="AP21" s="122"/>
      <c r="AQ21" s="122"/>
      <c r="AR21" s="122"/>
      <c r="AS21" s="122"/>
      <c r="AT21" s="122"/>
      <c r="AU21" s="122"/>
      <c r="AV21" s="122"/>
      <c r="AW21" s="122"/>
      <c r="AX21" s="122"/>
      <c r="AZ21" s="447"/>
      <c r="BA21" s="447"/>
      <c r="BB21" s="447" t="s">
        <v>2921</v>
      </c>
    </row>
    <row r="22" spans="1:54" ht="18.75" customHeight="1">
      <c r="A22" s="3813"/>
      <c r="B22" s="3813"/>
      <c r="C22" s="3813"/>
      <c r="D22" s="3834"/>
      <c r="E22" s="3834"/>
      <c r="F22" s="3834"/>
      <c r="G22" s="3834"/>
      <c r="H22" s="3834"/>
      <c r="I22" s="3834"/>
      <c r="J22" s="3834"/>
      <c r="K22" s="3834"/>
      <c r="L22" s="3834"/>
      <c r="M22" s="3834"/>
      <c r="N22" s="3834"/>
      <c r="O22" s="3834"/>
      <c r="P22" s="3834"/>
      <c r="Q22" s="3834"/>
      <c r="R22" s="3834"/>
      <c r="S22" s="3834"/>
      <c r="T22" s="3834"/>
      <c r="U22" s="3834"/>
      <c r="V22" s="3834"/>
      <c r="W22" s="3834"/>
      <c r="X22" s="3834"/>
      <c r="Y22" s="3834"/>
      <c r="Z22" s="3834"/>
      <c r="AA22" s="3834"/>
      <c r="AB22" s="3834"/>
      <c r="AC22" s="3834"/>
      <c r="AD22" s="3834"/>
      <c r="AE22" s="3834"/>
      <c r="AF22" s="3834"/>
      <c r="AG22" s="3834"/>
      <c r="AH22" s="3834"/>
      <c r="AI22" s="3834"/>
      <c r="AJ22" s="3834"/>
      <c r="AK22" s="3834"/>
      <c r="AL22" s="3834"/>
      <c r="AM22" s="3813"/>
      <c r="AN22" s="3813"/>
      <c r="AO22" s="3813"/>
      <c r="AP22" s="122"/>
      <c r="AQ22" s="122"/>
      <c r="AR22" s="122"/>
      <c r="AS22" s="122"/>
      <c r="AT22" s="122"/>
      <c r="AU22" s="122"/>
      <c r="AV22" s="122"/>
      <c r="AW22" s="122"/>
      <c r="AX22" s="122"/>
      <c r="AZ22" s="447"/>
      <c r="BA22" s="447"/>
      <c r="BB22" s="447" t="s">
        <v>2922</v>
      </c>
    </row>
    <row r="23" spans="1:54" ht="18.75" customHeight="1" thickBot="1">
      <c r="A23" s="3813"/>
      <c r="B23" s="3813"/>
      <c r="C23" s="3813"/>
      <c r="D23" s="3813"/>
      <c r="E23" s="3813"/>
      <c r="F23" s="3813"/>
      <c r="G23" s="3813"/>
      <c r="H23" s="3813"/>
      <c r="I23" s="3813"/>
      <c r="J23" s="3813"/>
      <c r="K23" s="3813"/>
      <c r="L23" s="3813"/>
      <c r="M23" s="3813"/>
      <c r="N23" s="3813"/>
      <c r="O23" s="3813"/>
      <c r="P23" s="3813"/>
      <c r="Q23" s="3813"/>
      <c r="R23" s="3813"/>
      <c r="S23" s="3813"/>
      <c r="T23" s="3813"/>
      <c r="U23" s="3813"/>
      <c r="V23" s="3813"/>
      <c r="W23" s="3813"/>
      <c r="X23" s="3813"/>
      <c r="Y23" s="3813"/>
      <c r="Z23" s="3813"/>
      <c r="AA23" s="3813"/>
      <c r="AB23" s="3813"/>
      <c r="AC23" s="3813"/>
      <c r="AD23" s="3813"/>
      <c r="AE23" s="3813"/>
      <c r="AF23" s="3813"/>
      <c r="AG23" s="3813"/>
      <c r="AH23" s="3813"/>
      <c r="AI23" s="3813"/>
      <c r="AJ23" s="3813"/>
      <c r="AK23" s="3813"/>
      <c r="AL23" s="3813"/>
      <c r="AM23" s="3813"/>
      <c r="AN23" s="3813"/>
      <c r="AO23" s="3813"/>
      <c r="AP23" s="122"/>
      <c r="AQ23" s="122"/>
      <c r="AR23" s="122"/>
      <c r="AS23" s="122"/>
      <c r="AT23" s="122"/>
      <c r="AU23" s="122"/>
      <c r="AV23" s="122"/>
      <c r="AW23" s="122"/>
      <c r="AX23" s="122"/>
      <c r="AZ23" s="447"/>
      <c r="BA23" s="447"/>
      <c r="BB23" s="447" t="s">
        <v>2923</v>
      </c>
    </row>
    <row r="24" spans="1:54" ht="27.75" customHeight="1">
      <c r="A24" s="3813"/>
      <c r="B24" s="3813"/>
      <c r="C24" s="3813"/>
      <c r="D24" s="3835" t="s">
        <v>3578</v>
      </c>
      <c r="E24" s="3836"/>
      <c r="F24" s="3836"/>
      <c r="G24" s="3836"/>
      <c r="H24" s="3836"/>
      <c r="I24" s="3836"/>
      <c r="J24" s="3837" t="str">
        <f>IF(RIGHT(★入力画面!$BL$2,1)="1","正会員",IF(RIGHT(★入力画面!$BL$2,1)="2","準会員","□正会員　□準会員"))</f>
        <v>□正会員　□準会員</v>
      </c>
      <c r="K24" s="3838"/>
      <c r="L24" s="3838"/>
      <c r="M24" s="3838"/>
      <c r="N24" s="3838"/>
      <c r="O24" s="3838"/>
      <c r="P24" s="3838"/>
      <c r="Q24" s="3838"/>
      <c r="R24" s="3838"/>
      <c r="S24" s="3838"/>
      <c r="T24" s="3838"/>
      <c r="U24" s="3838"/>
      <c r="V24" s="3838"/>
      <c r="W24" s="3838"/>
      <c r="X24" s="3839"/>
      <c r="Y24" s="3840" t="s">
        <v>3381</v>
      </c>
      <c r="Z24" s="3841"/>
      <c r="AA24" s="3841"/>
      <c r="AB24" s="3841"/>
      <c r="AC24" s="3841"/>
      <c r="AD24" s="3842"/>
      <c r="AE24" s="3843" t="str">
        <f>IF(★入力画面!$U$240="","　　　年　　月　　日",★入力画面!$BL$240)</f>
        <v>　　　年　　月　　日</v>
      </c>
      <c r="AF24" s="3844"/>
      <c r="AG24" s="3844"/>
      <c r="AH24" s="3844"/>
      <c r="AI24" s="3844"/>
      <c r="AJ24" s="3844"/>
      <c r="AK24" s="3844"/>
      <c r="AL24" s="3845"/>
      <c r="AM24" s="3813"/>
      <c r="AN24" s="3813"/>
      <c r="AO24" s="3813"/>
      <c r="AP24" s="122"/>
      <c r="AQ24" s="122"/>
      <c r="AR24" s="122"/>
      <c r="AS24" s="122"/>
      <c r="AT24" s="122"/>
      <c r="AU24" s="122"/>
      <c r="AV24" s="122"/>
      <c r="AW24" s="122"/>
      <c r="AX24" s="122"/>
      <c r="AZ24" s="447"/>
      <c r="BA24" s="447"/>
      <c r="BB24" s="447" t="s">
        <v>2924</v>
      </c>
    </row>
    <row r="25" spans="1:54" ht="27.75" customHeight="1">
      <c r="A25" s="3813"/>
      <c r="B25" s="3813"/>
      <c r="C25" s="3813"/>
      <c r="D25" s="3846" t="s">
        <v>3577</v>
      </c>
      <c r="E25" s="3847"/>
      <c r="F25" s="3847"/>
      <c r="G25" s="3847"/>
      <c r="H25" s="3847"/>
      <c r="I25" s="3847"/>
      <c r="J25" s="3848" t="str">
        <f>IF(★入力画面!$W$291="","□大臣 □都知事（　　）第　　　　号",★入力画面!$BL$291)</f>
        <v>□大臣 □都知事（　　）第　　　　号</v>
      </c>
      <c r="K25" s="3849"/>
      <c r="L25" s="3849"/>
      <c r="M25" s="3849"/>
      <c r="N25" s="3849"/>
      <c r="O25" s="3849"/>
      <c r="P25" s="3849"/>
      <c r="Q25" s="3849"/>
      <c r="R25" s="3849"/>
      <c r="S25" s="3849"/>
      <c r="T25" s="3849"/>
      <c r="U25" s="3849"/>
      <c r="V25" s="3849"/>
      <c r="W25" s="3849"/>
      <c r="X25" s="3850"/>
      <c r="Y25" s="3851" t="s">
        <v>66</v>
      </c>
      <c r="Z25" s="3852"/>
      <c r="AA25" s="3852"/>
      <c r="AB25" s="3852"/>
      <c r="AC25" s="3852"/>
      <c r="AD25" s="3853"/>
      <c r="AE25" s="3854" t="str">
        <f>IF(★入力画面!$BL$292="","　　　年　　月　　日",★入力画面!$BL$292)</f>
        <v>　　　年　　月　　日</v>
      </c>
      <c r="AF25" s="3855"/>
      <c r="AG25" s="3855"/>
      <c r="AH25" s="3855"/>
      <c r="AI25" s="3855"/>
      <c r="AJ25" s="3855"/>
      <c r="AK25" s="3855"/>
      <c r="AL25" s="3856"/>
      <c r="AM25" s="3813"/>
      <c r="AN25" s="3813"/>
      <c r="AO25" s="3813"/>
      <c r="AP25" s="122"/>
      <c r="AQ25" s="122"/>
      <c r="AR25" s="122"/>
      <c r="AS25" s="122"/>
      <c r="AT25" s="122"/>
      <c r="AU25" s="122"/>
      <c r="AV25" s="122"/>
      <c r="AW25" s="122"/>
      <c r="AX25" s="122"/>
      <c r="AZ25" s="447"/>
      <c r="BA25" s="447"/>
      <c r="BB25" s="447" t="s">
        <v>2925</v>
      </c>
    </row>
    <row r="26" spans="1:54" ht="15" customHeight="1">
      <c r="A26" s="3813"/>
      <c r="B26" s="3813"/>
      <c r="C26" s="3813"/>
      <c r="D26" s="3857" t="s">
        <v>116</v>
      </c>
      <c r="E26" s="3858"/>
      <c r="F26" s="3858"/>
      <c r="G26" s="3858"/>
      <c r="H26" s="3858"/>
      <c r="I26" s="3858"/>
      <c r="J26" s="3859" t="str">
        <f>IF(RIGHT(★入力画面!$BL$2,1)="1",★入力画面!$M$15,IF(RIGHT(★入力画面!$BL$2,1)="2",★入力画面!$M$15&amp;"　"&amp;★入力画面!$M$54,""))</f>
        <v/>
      </c>
      <c r="K26" s="3860"/>
      <c r="L26" s="3860"/>
      <c r="M26" s="3860"/>
      <c r="N26" s="3860"/>
      <c r="O26" s="3860"/>
      <c r="P26" s="3860"/>
      <c r="Q26" s="3860"/>
      <c r="R26" s="3860"/>
      <c r="S26" s="3860"/>
      <c r="T26" s="3860"/>
      <c r="U26" s="3860"/>
      <c r="V26" s="3860"/>
      <c r="W26" s="3860"/>
      <c r="X26" s="3860"/>
      <c r="Y26" s="3861"/>
      <c r="Z26" s="3861"/>
      <c r="AA26" s="3861"/>
      <c r="AB26" s="3861"/>
      <c r="AC26" s="3861"/>
      <c r="AD26" s="3861"/>
      <c r="AE26" s="3860"/>
      <c r="AF26" s="3860"/>
      <c r="AG26" s="3860"/>
      <c r="AH26" s="3860"/>
      <c r="AI26" s="3860"/>
      <c r="AJ26" s="3860"/>
      <c r="AK26" s="3860"/>
      <c r="AL26" s="3862"/>
      <c r="AM26" s="3813"/>
      <c r="AN26" s="3813"/>
      <c r="AO26" s="3813"/>
      <c r="AP26" s="122"/>
      <c r="AQ26" s="122"/>
      <c r="AR26" s="122"/>
      <c r="AS26" s="122"/>
      <c r="AT26" s="122"/>
      <c r="AU26" s="122"/>
      <c r="AV26" s="122"/>
      <c r="AW26" s="122"/>
      <c r="AX26" s="122"/>
      <c r="AZ26" s="447"/>
      <c r="BA26" s="447"/>
      <c r="BB26" s="447" t="s">
        <v>2926</v>
      </c>
    </row>
    <row r="27" spans="1:54" ht="30" customHeight="1">
      <c r="A27" s="3813"/>
      <c r="B27" s="3813"/>
      <c r="C27" s="3813"/>
      <c r="D27" s="3863" t="s">
        <v>74</v>
      </c>
      <c r="E27" s="3864"/>
      <c r="F27" s="3864"/>
      <c r="G27" s="3864"/>
      <c r="H27" s="3864"/>
      <c r="I27" s="3864"/>
      <c r="J27" s="3865" t="str">
        <f>IF(RIGHT(★入力画面!$BL$2,1)="1",★入力画面!$M$18,IF(RIGHT(★入力画面!$BL$2,1)="2",★入力画面!$M$18&amp;"　"&amp;★入力画面!$M$56,""))</f>
        <v/>
      </c>
      <c r="K27" s="3866"/>
      <c r="L27" s="3866"/>
      <c r="M27" s="3866"/>
      <c r="N27" s="3866"/>
      <c r="O27" s="3866"/>
      <c r="P27" s="3866"/>
      <c r="Q27" s="3866"/>
      <c r="R27" s="3866"/>
      <c r="S27" s="3866"/>
      <c r="T27" s="3866"/>
      <c r="U27" s="3866"/>
      <c r="V27" s="3866"/>
      <c r="W27" s="3866"/>
      <c r="X27" s="3866"/>
      <c r="Y27" s="3866"/>
      <c r="Z27" s="3866"/>
      <c r="AA27" s="3866"/>
      <c r="AB27" s="3866"/>
      <c r="AC27" s="3866"/>
      <c r="AD27" s="3866"/>
      <c r="AE27" s="3866"/>
      <c r="AF27" s="3866"/>
      <c r="AG27" s="3866"/>
      <c r="AH27" s="3866"/>
      <c r="AI27" s="3866"/>
      <c r="AJ27" s="3867"/>
      <c r="AK27" s="3867"/>
      <c r="AL27" s="3868"/>
      <c r="AM27" s="3813"/>
      <c r="AN27" s="3813"/>
      <c r="AO27" s="3813"/>
      <c r="AP27" s="122"/>
      <c r="AQ27" s="122"/>
      <c r="AR27" s="122"/>
      <c r="AS27" s="122"/>
      <c r="AT27" s="122"/>
      <c r="AU27" s="122"/>
      <c r="AV27" s="122"/>
      <c r="AW27" s="122"/>
      <c r="AX27" s="122"/>
      <c r="AZ27" s="447"/>
      <c r="BA27" s="447"/>
      <c r="BB27" s="447" t="s">
        <v>2927</v>
      </c>
    </row>
    <row r="28" spans="1:54" ht="15" customHeight="1">
      <c r="A28" s="3813"/>
      <c r="B28" s="3813"/>
      <c r="C28" s="3813"/>
      <c r="D28" s="3869" t="s">
        <v>3576</v>
      </c>
      <c r="E28" s="3870"/>
      <c r="F28" s="3870"/>
      <c r="G28" s="3870"/>
      <c r="H28" s="3870"/>
      <c r="I28" s="3870"/>
      <c r="J28" s="448" t="s">
        <v>3</v>
      </c>
      <c r="K28" s="3871" t="str">
        <f>IF(RIGHT(★入力画面!$BL$2,1)="1",★入力画面!$BL$24,IF(RIGHT(★入力画面!$BL$2,1)="2",★入力画面!$BL$58,""))</f>
        <v/>
      </c>
      <c r="L28" s="3872"/>
      <c r="M28" s="3872"/>
      <c r="N28" s="3872"/>
      <c r="O28" s="3872"/>
      <c r="P28" s="3872"/>
      <c r="Q28" s="3872"/>
      <c r="R28" s="3873"/>
      <c r="S28" s="3873"/>
      <c r="T28" s="3873"/>
      <c r="U28" s="3873"/>
      <c r="V28" s="3873"/>
      <c r="W28" s="3873"/>
      <c r="X28" s="3873"/>
      <c r="Y28" s="3873"/>
      <c r="Z28" s="3873"/>
      <c r="AA28" s="3873"/>
      <c r="AB28" s="3873"/>
      <c r="AC28" s="3873"/>
      <c r="AD28" s="3873"/>
      <c r="AE28" s="3873"/>
      <c r="AF28" s="3873"/>
      <c r="AG28" s="3873"/>
      <c r="AH28" s="3873"/>
      <c r="AI28" s="3873"/>
      <c r="AJ28" s="3873"/>
      <c r="AK28" s="3873"/>
      <c r="AL28" s="3874"/>
      <c r="AM28" s="3813"/>
      <c r="AN28" s="3813"/>
      <c r="AO28" s="3813"/>
      <c r="AP28" s="122"/>
      <c r="AQ28" s="122"/>
      <c r="AR28" s="122"/>
      <c r="AS28" s="122"/>
      <c r="AT28" s="122"/>
      <c r="AU28" s="122"/>
      <c r="AV28" s="122"/>
      <c r="AW28" s="122"/>
      <c r="AX28" s="122"/>
      <c r="AZ28" s="447"/>
      <c r="BA28" s="447"/>
      <c r="BB28" s="447" t="s">
        <v>2928</v>
      </c>
    </row>
    <row r="29" spans="1:54" ht="30.75" customHeight="1">
      <c r="A29" s="3813"/>
      <c r="B29" s="3813"/>
      <c r="C29" s="3813"/>
      <c r="D29" s="3863"/>
      <c r="E29" s="3864"/>
      <c r="F29" s="3864"/>
      <c r="G29" s="3864"/>
      <c r="H29" s="3864"/>
      <c r="I29" s="3864"/>
      <c r="J29" s="3875" t="str">
        <f>IF(RIGHT(★入力画面!$BL$2,1)="1",★入力画面!$BL$30,IF(RIGHT(★入力画面!$BL$2,1)="2",★入力画面!$BL$64,""))</f>
        <v/>
      </c>
      <c r="K29" s="3876"/>
      <c r="L29" s="3876"/>
      <c r="M29" s="3876"/>
      <c r="N29" s="3876"/>
      <c r="O29" s="3876"/>
      <c r="P29" s="3876"/>
      <c r="Q29" s="3876"/>
      <c r="R29" s="3876"/>
      <c r="S29" s="3876"/>
      <c r="T29" s="3876"/>
      <c r="U29" s="3876"/>
      <c r="V29" s="3876"/>
      <c r="W29" s="3876"/>
      <c r="X29" s="3876"/>
      <c r="Y29" s="3876"/>
      <c r="Z29" s="3876"/>
      <c r="AA29" s="3876"/>
      <c r="AB29" s="3876"/>
      <c r="AC29" s="3876"/>
      <c r="AD29" s="3876"/>
      <c r="AE29" s="3876"/>
      <c r="AF29" s="3876"/>
      <c r="AG29" s="3876"/>
      <c r="AH29" s="3876"/>
      <c r="AI29" s="3876"/>
      <c r="AJ29" s="3876"/>
      <c r="AK29" s="3876"/>
      <c r="AL29" s="3877"/>
      <c r="AM29" s="3813"/>
      <c r="AN29" s="3813"/>
      <c r="AO29" s="3813"/>
      <c r="AP29" s="122"/>
      <c r="AQ29" s="122"/>
      <c r="AR29" s="122"/>
      <c r="AS29" s="122"/>
      <c r="AT29" s="122"/>
      <c r="AU29" s="122"/>
      <c r="AV29" s="122"/>
      <c r="AW29" s="122"/>
      <c r="AX29" s="122"/>
      <c r="AZ29" s="447"/>
      <c r="BA29" s="447"/>
      <c r="BB29" s="447" t="s">
        <v>2929</v>
      </c>
    </row>
    <row r="30" spans="1:54" ht="27.75" customHeight="1">
      <c r="A30" s="3813"/>
      <c r="B30" s="3813"/>
      <c r="C30" s="3813"/>
      <c r="D30" s="3846" t="s">
        <v>82</v>
      </c>
      <c r="E30" s="3847"/>
      <c r="F30" s="3847"/>
      <c r="G30" s="3847"/>
      <c r="H30" s="3847"/>
      <c r="I30" s="3878"/>
      <c r="J30" s="3879" t="str">
        <f>IF(RIGHT(★入力画面!$BL$2,1)="1",★入力画面!$BL$34,IF(RIGHT(★入力画面!$BL$2,1)="2",★入力画面!$BL$68,""))</f>
        <v/>
      </c>
      <c r="K30" s="3880"/>
      <c r="L30" s="3880"/>
      <c r="M30" s="3880"/>
      <c r="N30" s="3880"/>
      <c r="O30" s="3880"/>
      <c r="P30" s="3880"/>
      <c r="Q30" s="3880"/>
      <c r="R30" s="3880"/>
      <c r="S30" s="3880"/>
      <c r="T30" s="3880"/>
      <c r="U30" s="3880"/>
      <c r="V30" s="3881" t="s">
        <v>3575</v>
      </c>
      <c r="W30" s="3882"/>
      <c r="X30" s="3882"/>
      <c r="Y30" s="3882"/>
      <c r="Z30" s="3882"/>
      <c r="AA30" s="3882"/>
      <c r="AB30" s="3883" t="str">
        <f>IF(RIGHT(★入力画面!$BL$2,1)="1",★入力画面!$BL$36,IF(RIGHT(★入力画面!$BL$2,1)="2",★入力画面!$BL$70,""))</f>
        <v/>
      </c>
      <c r="AC30" s="3884"/>
      <c r="AD30" s="3884"/>
      <c r="AE30" s="3884"/>
      <c r="AF30" s="3884"/>
      <c r="AG30" s="3884"/>
      <c r="AH30" s="3884"/>
      <c r="AI30" s="3884"/>
      <c r="AJ30" s="3884"/>
      <c r="AK30" s="3884"/>
      <c r="AL30" s="3885"/>
      <c r="AM30" s="3813"/>
      <c r="AN30" s="3813"/>
      <c r="AO30" s="3813"/>
      <c r="AP30" s="122"/>
      <c r="AQ30" s="122"/>
      <c r="AR30" s="122"/>
      <c r="AS30" s="122"/>
      <c r="AT30" s="122"/>
      <c r="AU30" s="122"/>
      <c r="AV30" s="122"/>
      <c r="AW30" s="122"/>
      <c r="AX30" s="122"/>
      <c r="AZ30" s="447"/>
      <c r="BA30" s="447"/>
      <c r="BB30" s="447" t="s">
        <v>2930</v>
      </c>
    </row>
    <row r="31" spans="1:54" ht="27.75" customHeight="1">
      <c r="A31" s="3813"/>
      <c r="B31" s="3813"/>
      <c r="C31" s="3813"/>
      <c r="D31" s="3886" t="s">
        <v>3574</v>
      </c>
      <c r="E31" s="3887"/>
      <c r="F31" s="3887"/>
      <c r="G31" s="3887"/>
      <c r="H31" s="3887"/>
      <c r="I31" s="3887"/>
      <c r="J31" s="3888">
        <f>★入力画面!BL246</f>
        <v>0</v>
      </c>
      <c r="K31" s="3889"/>
      <c r="L31" s="3889"/>
      <c r="M31" s="3889"/>
      <c r="N31" s="3889"/>
      <c r="O31" s="3889"/>
      <c r="P31" s="3889"/>
      <c r="Q31" s="3889"/>
      <c r="R31" s="3889"/>
      <c r="S31" s="3889"/>
      <c r="T31" s="3889"/>
      <c r="U31" s="3889"/>
      <c r="V31" s="3889"/>
      <c r="W31" s="3889"/>
      <c r="X31" s="3889"/>
      <c r="Y31" s="3889"/>
      <c r="Z31" s="3889"/>
      <c r="AA31" s="3889"/>
      <c r="AB31" s="3889"/>
      <c r="AC31" s="3889"/>
      <c r="AD31" s="3889"/>
      <c r="AE31" s="3889"/>
      <c r="AF31" s="3889"/>
      <c r="AG31" s="3889"/>
      <c r="AH31" s="3889"/>
      <c r="AI31" s="3889"/>
      <c r="AJ31" s="3889"/>
      <c r="AK31" s="3889"/>
      <c r="AL31" s="3890"/>
      <c r="AM31" s="3813"/>
      <c r="AN31" s="3813"/>
      <c r="AO31" s="3813"/>
      <c r="AP31" s="122"/>
      <c r="AQ31" s="122"/>
      <c r="AR31" s="122"/>
      <c r="AS31" s="122"/>
      <c r="AT31" s="122"/>
      <c r="AU31" s="122"/>
      <c r="AV31" s="122"/>
      <c r="AW31" s="122"/>
      <c r="AX31" s="122"/>
      <c r="AZ31" s="447"/>
      <c r="BA31" s="447"/>
      <c r="BB31" s="447" t="s">
        <v>2931</v>
      </c>
    </row>
    <row r="32" spans="1:54" ht="27.75" customHeight="1">
      <c r="A32" s="3813"/>
      <c r="B32" s="3813"/>
      <c r="C32" s="3813"/>
      <c r="D32" s="3886" t="s">
        <v>3573</v>
      </c>
      <c r="E32" s="3887"/>
      <c r="F32" s="3887"/>
      <c r="G32" s="3887"/>
      <c r="H32" s="3887"/>
      <c r="I32" s="3887"/>
      <c r="J32" s="3888" t="str">
        <f>★入力画面!BL248</f>
        <v/>
      </c>
      <c r="K32" s="3889"/>
      <c r="L32" s="3889"/>
      <c r="M32" s="3889"/>
      <c r="N32" s="3889"/>
      <c r="O32" s="3889"/>
      <c r="P32" s="3889"/>
      <c r="Q32" s="3889"/>
      <c r="R32" s="3889"/>
      <c r="S32" s="3889"/>
      <c r="T32" s="3889"/>
      <c r="U32" s="3889"/>
      <c r="V32" s="3889"/>
      <c r="W32" s="3889"/>
      <c r="X32" s="3889"/>
      <c r="Y32" s="3889"/>
      <c r="Z32" s="3889"/>
      <c r="AA32" s="3889"/>
      <c r="AB32" s="3889"/>
      <c r="AC32" s="3889"/>
      <c r="AD32" s="3889"/>
      <c r="AE32" s="3889"/>
      <c r="AF32" s="3889"/>
      <c r="AG32" s="3889"/>
      <c r="AH32" s="3889"/>
      <c r="AI32" s="3889"/>
      <c r="AJ32" s="3889"/>
      <c r="AK32" s="3889"/>
      <c r="AL32" s="3890"/>
      <c r="AM32" s="3813"/>
      <c r="AN32" s="3813"/>
      <c r="AO32" s="3813"/>
      <c r="AP32" s="122"/>
      <c r="AQ32" s="122"/>
      <c r="AR32" s="122"/>
      <c r="AS32" s="122"/>
      <c r="AT32" s="122"/>
      <c r="AU32" s="122"/>
      <c r="AV32" s="122"/>
      <c r="AW32" s="122"/>
      <c r="AX32" s="122"/>
      <c r="AZ32" s="447"/>
      <c r="BA32" s="447"/>
      <c r="BB32" s="447" t="s">
        <v>2932</v>
      </c>
    </row>
    <row r="33" spans="1:54" ht="27.75" customHeight="1">
      <c r="A33" s="3813"/>
      <c r="B33" s="3813"/>
      <c r="C33" s="3813"/>
      <c r="D33" s="3846" t="s">
        <v>3572</v>
      </c>
      <c r="E33" s="3847"/>
      <c r="F33" s="3847"/>
      <c r="G33" s="3847"/>
      <c r="H33" s="3847"/>
      <c r="I33" s="3847"/>
      <c r="J33" s="3911" t="str">
        <f>IF(RIGHT(★入力画面!$BL$2,1)="1","代表者",IF(RIGHT(★入力画面!$BL$2,1)="2","政令で定める使用人","□代表者　□政令で定める使用人"))</f>
        <v>□代表者　□政令で定める使用人</v>
      </c>
      <c r="K33" s="3912"/>
      <c r="L33" s="3912"/>
      <c r="M33" s="3912"/>
      <c r="N33" s="3912"/>
      <c r="O33" s="3912"/>
      <c r="P33" s="3912"/>
      <c r="Q33" s="3912"/>
      <c r="R33" s="3912"/>
      <c r="S33" s="3912"/>
      <c r="T33" s="3912"/>
      <c r="U33" s="3912"/>
      <c r="V33" s="3912"/>
      <c r="W33" s="3912"/>
      <c r="X33" s="3912"/>
      <c r="Y33" s="3912"/>
      <c r="Z33" s="3912"/>
      <c r="AA33" s="3912"/>
      <c r="AB33" s="3912"/>
      <c r="AC33" s="3912"/>
      <c r="AD33" s="3912"/>
      <c r="AE33" s="3912"/>
      <c r="AF33" s="3912"/>
      <c r="AG33" s="3912"/>
      <c r="AH33" s="3912"/>
      <c r="AI33" s="3912"/>
      <c r="AJ33" s="3912"/>
      <c r="AK33" s="3912"/>
      <c r="AL33" s="3913"/>
      <c r="AM33" s="3813"/>
      <c r="AN33" s="3813"/>
      <c r="AO33" s="3813"/>
      <c r="AP33" s="122"/>
      <c r="AQ33" s="122"/>
      <c r="AR33" s="122"/>
      <c r="AS33" s="122"/>
      <c r="AT33" s="122"/>
      <c r="AU33" s="122"/>
      <c r="AV33" s="122"/>
      <c r="AW33" s="122"/>
      <c r="AX33" s="122"/>
      <c r="BA33" s="447"/>
      <c r="BB33" s="447" t="s">
        <v>2933</v>
      </c>
    </row>
    <row r="34" spans="1:54" ht="15" customHeight="1">
      <c r="A34" s="3813"/>
      <c r="B34" s="3813"/>
      <c r="C34" s="3813"/>
      <c r="D34" s="3857" t="s">
        <v>116</v>
      </c>
      <c r="E34" s="3858"/>
      <c r="F34" s="3858"/>
      <c r="G34" s="3858"/>
      <c r="H34" s="3858"/>
      <c r="I34" s="3858"/>
      <c r="J34" s="3859" t="str">
        <f>IF(RIGHT(★入力画面!$BL$2,1)="1",★入力画面!M72,IF(RIGHT(★入力画面!$BL$2,1)="2",★その他入力!M56,""))</f>
        <v/>
      </c>
      <c r="K34" s="3860"/>
      <c r="L34" s="3860"/>
      <c r="M34" s="3860"/>
      <c r="N34" s="3860"/>
      <c r="O34" s="3860"/>
      <c r="P34" s="3860"/>
      <c r="Q34" s="3860"/>
      <c r="R34" s="3860"/>
      <c r="S34" s="3860"/>
      <c r="T34" s="3860"/>
      <c r="U34" s="3860"/>
      <c r="V34" s="3860"/>
      <c r="W34" s="3860"/>
      <c r="X34" s="3860"/>
      <c r="Y34" s="3860"/>
      <c r="Z34" s="3860"/>
      <c r="AA34" s="3860"/>
      <c r="AB34" s="3860"/>
      <c r="AC34" s="3860"/>
      <c r="AD34" s="3860"/>
      <c r="AE34" s="3860"/>
      <c r="AF34" s="3860"/>
      <c r="AG34" s="3860"/>
      <c r="AH34" s="3860"/>
      <c r="AI34" s="3860"/>
      <c r="AJ34" s="3860"/>
      <c r="AK34" s="3860"/>
      <c r="AL34" s="3862"/>
      <c r="AM34" s="3813"/>
      <c r="AN34" s="3813"/>
      <c r="AO34" s="3813"/>
      <c r="AP34" s="122"/>
      <c r="AQ34" s="122"/>
      <c r="AR34" s="122"/>
      <c r="AS34" s="122"/>
      <c r="AT34" s="122"/>
      <c r="AU34" s="122"/>
      <c r="AV34" s="122"/>
      <c r="AW34" s="122"/>
      <c r="AX34" s="122"/>
    </row>
    <row r="35" spans="1:54" ht="30" customHeight="1">
      <c r="A35" s="3813"/>
      <c r="B35" s="3813"/>
      <c r="C35" s="3813"/>
      <c r="D35" s="3891" t="s">
        <v>80</v>
      </c>
      <c r="E35" s="3892"/>
      <c r="F35" s="3892"/>
      <c r="G35" s="3892"/>
      <c r="H35" s="3892"/>
      <c r="I35" s="3892"/>
      <c r="J35" s="3893" t="str">
        <f>IF(RIGHT(★入力画面!$BL$2,1)="1",★入力画面!M74,IF(RIGHT(★入力画面!$BL$2,1)="2",★その他入力!M58,""))</f>
        <v/>
      </c>
      <c r="K35" s="3894"/>
      <c r="L35" s="3894"/>
      <c r="M35" s="3894"/>
      <c r="N35" s="3894"/>
      <c r="O35" s="3894"/>
      <c r="P35" s="3894"/>
      <c r="Q35" s="3894"/>
      <c r="R35" s="3894"/>
      <c r="S35" s="3894"/>
      <c r="T35" s="3894"/>
      <c r="U35" s="3894"/>
      <c r="V35" s="3894"/>
      <c r="W35" s="3894"/>
      <c r="X35" s="3894"/>
      <c r="Y35" s="3894"/>
      <c r="Z35" s="3894"/>
      <c r="AA35" s="3894"/>
      <c r="AB35" s="3894"/>
      <c r="AC35" s="3894"/>
      <c r="AD35" s="3894"/>
      <c r="AE35" s="3894"/>
      <c r="AF35" s="3894"/>
      <c r="AG35" s="3894"/>
      <c r="AH35" s="3894"/>
      <c r="AI35" s="3894"/>
      <c r="AJ35" s="3894"/>
      <c r="AK35" s="3894"/>
      <c r="AL35" s="3895"/>
      <c r="AM35" s="3813"/>
      <c r="AN35" s="3813"/>
      <c r="AO35" s="3813"/>
      <c r="AP35" s="122"/>
      <c r="AQ35" s="122"/>
      <c r="AR35" s="122"/>
      <c r="AS35" s="122"/>
      <c r="AT35" s="122"/>
      <c r="AU35" s="122"/>
      <c r="AV35" s="122"/>
      <c r="AW35" s="122"/>
      <c r="AX35" s="122"/>
    </row>
    <row r="36" spans="1:54" ht="22.5" customHeight="1">
      <c r="A36" s="3813"/>
      <c r="B36" s="3813"/>
      <c r="C36" s="3813"/>
      <c r="D36" s="3896" t="s">
        <v>117</v>
      </c>
      <c r="E36" s="3882"/>
      <c r="F36" s="3882"/>
      <c r="G36" s="3882"/>
      <c r="H36" s="3882"/>
      <c r="I36" s="3882"/>
      <c r="J36" s="3897" t="str">
        <f>IF(RIGHT(★入力画面!$BL$2,1)="1",★入力画面!BL76,IF(RIGHT(★入力画面!$BL$2,1)="2",★その他入力!BL60,""))</f>
        <v/>
      </c>
      <c r="K36" s="3898"/>
      <c r="L36" s="3898"/>
      <c r="M36" s="3898"/>
      <c r="N36" s="3898"/>
      <c r="O36" s="3898"/>
      <c r="P36" s="3898"/>
      <c r="Q36" s="3898"/>
      <c r="R36" s="3898"/>
      <c r="S36" s="3898"/>
      <c r="T36" s="3898"/>
      <c r="U36" s="3898"/>
      <c r="V36" s="3898"/>
      <c r="W36" s="3898"/>
      <c r="X36" s="3898"/>
      <c r="Y36" s="3898"/>
      <c r="Z36" s="3898"/>
      <c r="AA36" s="3898"/>
      <c r="AB36" s="3898"/>
      <c r="AC36" s="3898"/>
      <c r="AD36" s="3898"/>
      <c r="AE36" s="3898"/>
      <c r="AF36" s="3898"/>
      <c r="AG36" s="3898"/>
      <c r="AH36" s="3898"/>
      <c r="AI36" s="3898"/>
      <c r="AJ36" s="3898"/>
      <c r="AK36" s="3898"/>
      <c r="AL36" s="3899"/>
      <c r="AM36" s="3813"/>
      <c r="AN36" s="3813"/>
      <c r="AO36" s="3813"/>
      <c r="AP36" s="122"/>
      <c r="AQ36" s="122"/>
      <c r="AR36" s="122"/>
      <c r="AS36" s="122"/>
      <c r="AT36" s="122"/>
      <c r="AU36" s="122"/>
      <c r="AV36" s="122"/>
      <c r="AW36" s="122"/>
      <c r="AX36" s="122"/>
    </row>
    <row r="37" spans="1:54" ht="22.5" customHeight="1" thickBot="1">
      <c r="A37" s="3813"/>
      <c r="B37" s="3813"/>
      <c r="C37" s="3813"/>
      <c r="D37" s="3906" t="s">
        <v>4411</v>
      </c>
      <c r="E37" s="3907"/>
      <c r="F37" s="3907"/>
      <c r="G37" s="3907"/>
      <c r="H37" s="3907"/>
      <c r="I37" s="3907"/>
      <c r="J37" s="3908" t="str">
        <f>★入力画面!BO286</f>
        <v/>
      </c>
      <c r="K37" s="3909"/>
      <c r="L37" s="3909"/>
      <c r="M37" s="3909"/>
      <c r="N37" s="3909"/>
      <c r="O37" s="3909"/>
      <c r="P37" s="3909"/>
      <c r="Q37" s="3909"/>
      <c r="R37" s="3909"/>
      <c r="S37" s="3909"/>
      <c r="T37" s="3909"/>
      <c r="U37" s="3909"/>
      <c r="V37" s="3909"/>
      <c r="W37" s="3909"/>
      <c r="X37" s="3909"/>
      <c r="Y37" s="3909"/>
      <c r="Z37" s="3909"/>
      <c r="AA37" s="3909"/>
      <c r="AB37" s="3909"/>
      <c r="AC37" s="3909"/>
      <c r="AD37" s="3909"/>
      <c r="AE37" s="3909"/>
      <c r="AF37" s="3909"/>
      <c r="AG37" s="3909"/>
      <c r="AH37" s="3909"/>
      <c r="AI37" s="3909"/>
      <c r="AJ37" s="3909"/>
      <c r="AK37" s="3909"/>
      <c r="AL37" s="3910"/>
      <c r="AM37" s="3813"/>
      <c r="AN37" s="3813"/>
      <c r="AO37" s="3813"/>
      <c r="AP37" s="122"/>
      <c r="AQ37" s="122"/>
      <c r="AR37" s="122"/>
      <c r="AS37" s="122"/>
      <c r="AT37" s="122"/>
      <c r="AU37" s="122"/>
      <c r="AV37" s="122"/>
      <c r="AW37" s="122"/>
      <c r="AX37" s="122"/>
    </row>
    <row r="38" spans="1:54" ht="24.75" customHeight="1">
      <c r="A38" s="3813"/>
      <c r="B38" s="3813"/>
      <c r="C38" s="3813"/>
      <c r="D38" s="3900" t="s">
        <v>4200</v>
      </c>
      <c r="E38" s="3901"/>
      <c r="F38" s="3901"/>
      <c r="G38" s="3901"/>
      <c r="H38" s="3901"/>
      <c r="I38" s="3902"/>
      <c r="J38" s="3903">
        <v>1</v>
      </c>
      <c r="K38" s="3904"/>
      <c r="L38" s="3904"/>
      <c r="M38" s="3904"/>
      <c r="N38" s="3904"/>
      <c r="O38" s="3904"/>
      <c r="P38" s="3904"/>
      <c r="Q38" s="3904"/>
      <c r="R38" s="3904"/>
      <c r="S38" s="3904"/>
      <c r="T38" s="3904"/>
      <c r="U38" s="3905"/>
      <c r="V38" s="3922" t="s">
        <v>4200</v>
      </c>
      <c r="W38" s="3901"/>
      <c r="X38" s="3901"/>
      <c r="Y38" s="3901"/>
      <c r="Z38" s="3901"/>
      <c r="AA38" s="3902"/>
      <c r="AB38" s="3903">
        <v>2</v>
      </c>
      <c r="AC38" s="3904"/>
      <c r="AD38" s="3904"/>
      <c r="AE38" s="3904"/>
      <c r="AF38" s="3904"/>
      <c r="AG38" s="3904"/>
      <c r="AH38" s="3904"/>
      <c r="AI38" s="3904"/>
      <c r="AJ38" s="3904"/>
      <c r="AK38" s="3904"/>
      <c r="AL38" s="3923"/>
      <c r="AM38" s="3813"/>
      <c r="AN38" s="3813"/>
      <c r="AO38" s="3813"/>
      <c r="AP38" s="122"/>
      <c r="AQ38" s="122"/>
      <c r="AR38" s="122"/>
      <c r="AS38" s="122"/>
      <c r="AT38" s="122"/>
      <c r="AU38" s="122"/>
      <c r="AV38" s="122"/>
      <c r="AW38" s="122"/>
      <c r="AX38" s="122"/>
    </row>
    <row r="39" spans="1:54" ht="24.75" customHeight="1">
      <c r="A39" s="3813"/>
      <c r="B39" s="3813"/>
      <c r="C39" s="3813"/>
      <c r="D39" s="3924" t="s">
        <v>2</v>
      </c>
      <c r="E39" s="3925"/>
      <c r="F39" s="3925"/>
      <c r="G39" s="3925"/>
      <c r="H39" s="3925"/>
      <c r="I39" s="3926"/>
      <c r="J39" s="3932" t="str">
        <f>★入力画面!BL140</f>
        <v/>
      </c>
      <c r="K39" s="3933"/>
      <c r="L39" s="3933"/>
      <c r="M39" s="3933"/>
      <c r="N39" s="3933"/>
      <c r="O39" s="3933"/>
      <c r="P39" s="3933"/>
      <c r="Q39" s="3933"/>
      <c r="R39" s="3933"/>
      <c r="S39" s="3933"/>
      <c r="T39" s="3933"/>
      <c r="U39" s="3934"/>
      <c r="V39" s="3930" t="s">
        <v>2</v>
      </c>
      <c r="W39" s="3925"/>
      <c r="X39" s="3925"/>
      <c r="Y39" s="3925"/>
      <c r="Z39" s="3925"/>
      <c r="AA39" s="3926"/>
      <c r="AB39" s="3935">
        <f>★その他入力!M71</f>
        <v>0</v>
      </c>
      <c r="AC39" s="3935"/>
      <c r="AD39" s="3935"/>
      <c r="AE39" s="3935"/>
      <c r="AF39" s="3935"/>
      <c r="AG39" s="3935"/>
      <c r="AH39" s="3935"/>
      <c r="AI39" s="3935"/>
      <c r="AJ39" s="3935"/>
      <c r="AK39" s="3935"/>
      <c r="AL39" s="3936"/>
      <c r="AM39" s="3813"/>
      <c r="AN39" s="3813"/>
      <c r="AO39" s="3813"/>
      <c r="AP39" s="122"/>
      <c r="AQ39" s="122"/>
      <c r="AR39" s="122"/>
      <c r="AS39" s="122"/>
      <c r="AT39" s="122"/>
      <c r="AU39" s="122"/>
      <c r="AV39" s="122"/>
      <c r="AW39" s="122"/>
      <c r="AX39" s="122"/>
    </row>
    <row r="40" spans="1:54" ht="24.75" customHeight="1">
      <c r="A40" s="3813"/>
      <c r="B40" s="3813"/>
      <c r="C40" s="3813"/>
      <c r="D40" s="3924" t="s">
        <v>2871</v>
      </c>
      <c r="E40" s="3925"/>
      <c r="F40" s="3925"/>
      <c r="G40" s="3925"/>
      <c r="H40" s="3925"/>
      <c r="I40" s="3926"/>
      <c r="J40" s="3927" t="str">
        <f>★入力画面!BL142</f>
        <v/>
      </c>
      <c r="K40" s="3928"/>
      <c r="L40" s="3928"/>
      <c r="M40" s="3928"/>
      <c r="N40" s="3928"/>
      <c r="O40" s="3928"/>
      <c r="P40" s="3928"/>
      <c r="Q40" s="3928"/>
      <c r="R40" s="3928"/>
      <c r="S40" s="3928"/>
      <c r="T40" s="3928"/>
      <c r="U40" s="3929"/>
      <c r="V40" s="3930" t="s">
        <v>2871</v>
      </c>
      <c r="W40" s="3925"/>
      <c r="X40" s="3925"/>
      <c r="Y40" s="3925"/>
      <c r="Z40" s="3925"/>
      <c r="AA40" s="3926"/>
      <c r="AB40" s="3928">
        <f>★その他入力!M73</f>
        <v>0</v>
      </c>
      <c r="AC40" s="3928"/>
      <c r="AD40" s="3928"/>
      <c r="AE40" s="3928"/>
      <c r="AF40" s="3928"/>
      <c r="AG40" s="3928"/>
      <c r="AH40" s="3928"/>
      <c r="AI40" s="3928"/>
      <c r="AJ40" s="3928"/>
      <c r="AK40" s="3928"/>
      <c r="AL40" s="3931"/>
      <c r="AM40" s="3813"/>
      <c r="AN40" s="3813"/>
      <c r="AO40" s="3813"/>
      <c r="AP40" s="122"/>
      <c r="AQ40" s="122"/>
      <c r="AR40" s="122"/>
      <c r="AS40" s="122"/>
      <c r="AT40" s="122"/>
      <c r="AU40" s="122"/>
      <c r="AV40" s="122"/>
      <c r="AW40" s="122"/>
      <c r="AX40" s="122"/>
    </row>
    <row r="41" spans="1:54" ht="24.75" customHeight="1" thickBot="1">
      <c r="A41" s="3813"/>
      <c r="B41" s="3813"/>
      <c r="C41" s="3813"/>
      <c r="D41" s="3914" t="s">
        <v>4201</v>
      </c>
      <c r="E41" s="3915"/>
      <c r="F41" s="3915"/>
      <c r="G41" s="3915"/>
      <c r="H41" s="3915"/>
      <c r="I41" s="3916"/>
      <c r="J41" s="689"/>
      <c r="K41" s="689" t="s">
        <v>5</v>
      </c>
      <c r="L41" s="3917" t="str">
        <f>★入力画面!BQ145</f>
        <v/>
      </c>
      <c r="M41" s="3917"/>
      <c r="N41" s="3917"/>
      <c r="O41" s="3917"/>
      <c r="P41" s="3917"/>
      <c r="Q41" s="3917"/>
      <c r="R41" s="3917"/>
      <c r="S41" s="690" t="s">
        <v>4</v>
      </c>
      <c r="T41" s="689"/>
      <c r="U41" s="691"/>
      <c r="V41" s="3918" t="s">
        <v>4201</v>
      </c>
      <c r="W41" s="3919"/>
      <c r="X41" s="3919"/>
      <c r="Y41" s="3919"/>
      <c r="Z41" s="3919"/>
      <c r="AA41" s="3920"/>
      <c r="AB41" s="689"/>
      <c r="AC41" s="689" t="s">
        <v>5</v>
      </c>
      <c r="AD41" s="3921" t="str">
        <f>★その他入力!BN76</f>
        <v/>
      </c>
      <c r="AE41" s="3921"/>
      <c r="AF41" s="3921"/>
      <c r="AG41" s="3921"/>
      <c r="AH41" s="3921"/>
      <c r="AI41" s="3921"/>
      <c r="AJ41" s="3921"/>
      <c r="AK41" s="689" t="s">
        <v>4</v>
      </c>
      <c r="AL41" s="692"/>
      <c r="AM41" s="3813"/>
      <c r="AN41" s="3813"/>
      <c r="AO41" s="3813"/>
      <c r="AP41" s="122"/>
      <c r="AQ41" s="122"/>
      <c r="AR41" s="122"/>
      <c r="AS41" s="122"/>
      <c r="AT41" s="122"/>
      <c r="AU41" s="122"/>
      <c r="AV41" s="122"/>
      <c r="AW41" s="122"/>
      <c r="AX41" s="122"/>
    </row>
    <row r="42" spans="1:54" ht="15" customHeight="1">
      <c r="A42" s="3813"/>
      <c r="B42" s="3813"/>
      <c r="C42" s="3813"/>
      <c r="D42" s="581"/>
      <c r="E42" s="581"/>
      <c r="F42" s="581"/>
      <c r="G42" s="581"/>
      <c r="H42" s="582"/>
      <c r="I42" s="582"/>
      <c r="J42" s="582"/>
      <c r="K42" s="582"/>
      <c r="L42" s="582"/>
      <c r="M42" s="582"/>
      <c r="N42" s="582"/>
      <c r="O42" s="582"/>
      <c r="P42" s="582"/>
      <c r="Q42" s="582"/>
      <c r="R42" s="582"/>
      <c r="S42" s="582"/>
      <c r="T42" s="581"/>
      <c r="U42" s="581"/>
      <c r="V42" s="581"/>
      <c r="W42" s="581"/>
      <c r="X42" s="581"/>
      <c r="Y42" s="581"/>
      <c r="Z42" s="581"/>
      <c r="AA42" s="581"/>
      <c r="AB42" s="581"/>
      <c r="AC42" s="581"/>
      <c r="AD42" s="581"/>
      <c r="AE42" s="581"/>
      <c r="AF42" s="581"/>
      <c r="AG42" s="581"/>
      <c r="AH42" s="581"/>
      <c r="AI42" s="581"/>
      <c r="AJ42" s="581"/>
      <c r="AK42" s="581"/>
      <c r="AL42" s="581"/>
      <c r="AM42" s="3813"/>
      <c r="AN42" s="3813"/>
      <c r="AO42" s="3813"/>
      <c r="AP42" s="122"/>
      <c r="AQ42" s="122"/>
      <c r="AR42" s="122"/>
      <c r="AS42" s="122"/>
      <c r="AT42" s="122"/>
      <c r="AU42" s="122"/>
      <c r="AV42" s="122"/>
      <c r="AW42" s="122"/>
      <c r="AX42" s="122"/>
    </row>
    <row r="43" spans="1:54" ht="15" customHeight="1">
      <c r="A43" s="3813"/>
      <c r="B43" s="3813"/>
      <c r="C43" s="3813"/>
      <c r="D43" s="581"/>
      <c r="E43" s="581"/>
      <c r="F43" s="581"/>
      <c r="G43" s="581"/>
      <c r="H43" s="582"/>
      <c r="I43" s="582"/>
      <c r="J43" s="582"/>
      <c r="K43" s="582"/>
      <c r="L43" s="582"/>
      <c r="M43" s="582"/>
      <c r="N43" s="582"/>
      <c r="O43" s="582"/>
      <c r="P43" s="582"/>
      <c r="Q43" s="582"/>
      <c r="R43" s="582"/>
      <c r="S43" s="582"/>
      <c r="T43" s="581"/>
      <c r="U43" s="581"/>
      <c r="V43" s="581"/>
      <c r="W43" s="581"/>
      <c r="X43" s="581"/>
      <c r="Y43" s="582"/>
      <c r="Z43" s="582"/>
      <c r="AA43" s="582"/>
      <c r="AB43" s="582"/>
      <c r="AC43" s="582"/>
      <c r="AD43" s="582"/>
      <c r="AE43" s="582"/>
      <c r="AF43" s="582"/>
      <c r="AG43" s="582"/>
      <c r="AH43" s="582"/>
      <c r="AI43" s="582"/>
      <c r="AJ43" s="582"/>
      <c r="AK43" s="582"/>
      <c r="AL43" s="582"/>
      <c r="AM43" s="3813"/>
      <c r="AN43" s="3813"/>
      <c r="AO43" s="3813"/>
      <c r="AP43" s="122"/>
      <c r="AQ43" s="122"/>
      <c r="AR43" s="122"/>
      <c r="AS43" s="122"/>
      <c r="AT43" s="122"/>
      <c r="AU43" s="122"/>
      <c r="AV43" s="122"/>
      <c r="AW43" s="122"/>
      <c r="AX43" s="122"/>
    </row>
    <row r="44" spans="1:54" ht="15" customHeight="1">
      <c r="A44" s="3813"/>
      <c r="B44" s="3813"/>
      <c r="C44" s="3813"/>
      <c r="D44" s="581"/>
      <c r="E44" s="581"/>
      <c r="F44" s="581"/>
      <c r="G44" s="581"/>
      <c r="H44" s="582"/>
      <c r="I44" s="582"/>
      <c r="J44" s="582"/>
      <c r="K44" s="582"/>
      <c r="L44" s="582"/>
      <c r="M44" s="582"/>
      <c r="N44" s="582"/>
      <c r="O44" s="582"/>
      <c r="P44" s="582"/>
      <c r="Q44" s="582"/>
      <c r="R44" s="582"/>
      <c r="S44" s="582"/>
      <c r="T44" s="581"/>
      <c r="U44" s="581"/>
      <c r="V44" s="581"/>
      <c r="W44" s="581"/>
      <c r="X44" s="581"/>
      <c r="Y44" s="582"/>
      <c r="Z44" s="582"/>
      <c r="AA44" s="582"/>
      <c r="AB44" s="582"/>
      <c r="AC44" s="582"/>
      <c r="AD44" s="582"/>
      <c r="AE44" s="582"/>
      <c r="AF44" s="582"/>
      <c r="AG44" s="582"/>
      <c r="AH44" s="582"/>
      <c r="AI44" s="582"/>
      <c r="AJ44" s="582"/>
      <c r="AK44" s="582"/>
      <c r="AL44" s="582"/>
      <c r="AM44" s="3813"/>
      <c r="AN44" s="3813"/>
      <c r="AO44" s="3813"/>
      <c r="AP44" s="122"/>
      <c r="AQ44" s="122"/>
      <c r="AR44" s="122"/>
      <c r="AS44" s="122"/>
      <c r="AT44" s="122"/>
      <c r="AU44" s="122"/>
      <c r="AV44" s="122"/>
      <c r="AW44" s="122"/>
      <c r="AX44" s="122"/>
    </row>
    <row r="45" spans="1:54" ht="15" customHeight="1">
      <c r="A45" s="3813"/>
      <c r="B45" s="3813"/>
      <c r="C45" s="3813"/>
      <c r="D45" s="581"/>
      <c r="E45" s="581"/>
      <c r="F45" s="581"/>
      <c r="G45" s="581"/>
      <c r="H45" s="582"/>
      <c r="I45" s="582"/>
      <c r="J45" s="582"/>
      <c r="K45" s="582"/>
      <c r="L45" s="582"/>
      <c r="M45" s="582"/>
      <c r="N45" s="582"/>
      <c r="O45" s="582"/>
      <c r="P45" s="582"/>
      <c r="Q45" s="582"/>
      <c r="R45" s="582"/>
      <c r="S45" s="582"/>
      <c r="T45" s="581"/>
      <c r="U45" s="581"/>
      <c r="V45" s="581"/>
      <c r="W45" s="581"/>
      <c r="X45" s="581"/>
      <c r="Y45" s="582"/>
      <c r="Z45" s="582"/>
      <c r="AA45" s="582"/>
      <c r="AB45" s="582"/>
      <c r="AC45" s="582"/>
      <c r="AD45" s="582"/>
      <c r="AE45" s="582"/>
      <c r="AF45" s="582"/>
      <c r="AG45" s="582"/>
      <c r="AH45" s="582"/>
      <c r="AI45" s="582"/>
      <c r="AJ45" s="582"/>
      <c r="AK45" s="582"/>
      <c r="AL45" s="582"/>
      <c r="AM45" s="3813"/>
      <c r="AN45" s="3813"/>
      <c r="AO45" s="3813"/>
      <c r="AP45" s="122"/>
      <c r="AQ45" s="122"/>
      <c r="AR45" s="122"/>
      <c r="AS45" s="122"/>
      <c r="AT45" s="122"/>
      <c r="AU45" s="122"/>
      <c r="AV45" s="122"/>
      <c r="AW45" s="122"/>
      <c r="AX45" s="122"/>
    </row>
    <row r="46" spans="1:54" ht="15" customHeight="1">
      <c r="A46" s="3813"/>
      <c r="B46" s="3813"/>
      <c r="C46" s="3813"/>
      <c r="D46" s="581"/>
      <c r="E46" s="581"/>
      <c r="F46" s="581"/>
      <c r="G46" s="581"/>
      <c r="H46" s="582"/>
      <c r="I46" s="582"/>
      <c r="J46" s="582"/>
      <c r="K46" s="582"/>
      <c r="L46" s="582"/>
      <c r="M46" s="582"/>
      <c r="N46" s="582"/>
      <c r="O46" s="582"/>
      <c r="P46" s="582"/>
      <c r="Q46" s="582"/>
      <c r="R46" s="582"/>
      <c r="S46" s="582"/>
      <c r="T46" s="581"/>
      <c r="U46" s="581"/>
      <c r="V46" s="581"/>
      <c r="W46" s="581"/>
      <c r="X46" s="581"/>
      <c r="Y46" s="583"/>
      <c r="Z46" s="583"/>
      <c r="AA46" s="583"/>
      <c r="AB46" s="583"/>
      <c r="AC46" s="583"/>
      <c r="AD46" s="583"/>
      <c r="AE46" s="583"/>
      <c r="AF46" s="583"/>
      <c r="AG46" s="583"/>
      <c r="AH46" s="583"/>
      <c r="AI46" s="583"/>
      <c r="AJ46" s="581"/>
      <c r="AK46" s="581"/>
      <c r="AL46" s="581"/>
      <c r="AM46" s="3813"/>
      <c r="AN46" s="3813"/>
      <c r="AO46" s="3813"/>
      <c r="AP46" s="122"/>
      <c r="AQ46" s="122"/>
      <c r="AR46" s="122"/>
      <c r="AS46" s="122"/>
      <c r="AT46" s="122"/>
      <c r="AU46" s="122"/>
      <c r="AV46" s="122"/>
      <c r="AW46" s="122"/>
      <c r="AX46" s="122"/>
    </row>
    <row r="47" spans="1:54" ht="15" customHeight="1">
      <c r="A47" s="3813"/>
      <c r="B47" s="3813"/>
      <c r="C47" s="3813"/>
      <c r="D47" s="581"/>
      <c r="E47" s="581"/>
      <c r="F47" s="581"/>
      <c r="G47" s="581"/>
      <c r="H47" s="582"/>
      <c r="I47" s="582"/>
      <c r="J47" s="582"/>
      <c r="K47" s="582"/>
      <c r="L47" s="582"/>
      <c r="M47" s="582"/>
      <c r="N47" s="582"/>
      <c r="O47" s="582"/>
      <c r="P47" s="582"/>
      <c r="Q47" s="582"/>
      <c r="R47" s="582"/>
      <c r="S47" s="582"/>
      <c r="T47" s="581"/>
      <c r="U47" s="581"/>
      <c r="V47" s="581"/>
      <c r="W47" s="581"/>
      <c r="X47" s="581"/>
      <c r="Y47" s="583"/>
      <c r="Z47" s="583"/>
      <c r="AA47" s="583"/>
      <c r="AB47" s="583"/>
      <c r="AC47" s="583"/>
      <c r="AD47" s="583"/>
      <c r="AE47" s="583"/>
      <c r="AF47" s="583"/>
      <c r="AG47" s="583"/>
      <c r="AH47" s="583"/>
      <c r="AI47" s="583"/>
      <c r="AJ47" s="581"/>
      <c r="AK47" s="581"/>
      <c r="AL47" s="581"/>
      <c r="AM47" s="3813"/>
      <c r="AN47" s="3813"/>
      <c r="AO47" s="3813"/>
      <c r="AP47" s="122"/>
      <c r="AQ47" s="122"/>
      <c r="AR47" s="122"/>
      <c r="AS47" s="122"/>
      <c r="AT47" s="122"/>
      <c r="AU47" s="122"/>
      <c r="AV47" s="122"/>
      <c r="AW47" s="122"/>
      <c r="AX47" s="122"/>
    </row>
    <row r="48" spans="1:54" ht="15" customHeight="1">
      <c r="A48" s="3813"/>
      <c r="B48" s="3813"/>
      <c r="C48" s="3813"/>
      <c r="D48" s="581"/>
      <c r="E48" s="581"/>
      <c r="F48" s="581"/>
      <c r="G48" s="581"/>
      <c r="H48" s="582"/>
      <c r="I48" s="582"/>
      <c r="J48" s="582"/>
      <c r="K48" s="582"/>
      <c r="L48" s="582"/>
      <c r="M48" s="582"/>
      <c r="N48" s="582"/>
      <c r="O48" s="582"/>
      <c r="P48" s="582"/>
      <c r="Q48" s="582"/>
      <c r="R48" s="582"/>
      <c r="S48" s="582"/>
      <c r="T48" s="581"/>
      <c r="U48" s="581"/>
      <c r="V48" s="581"/>
      <c r="W48" s="581"/>
      <c r="X48" s="581"/>
      <c r="Y48" s="581"/>
      <c r="Z48" s="581"/>
      <c r="AA48" s="581"/>
      <c r="AB48" s="581"/>
      <c r="AC48" s="581"/>
      <c r="AD48" s="581"/>
      <c r="AE48" s="581"/>
      <c r="AF48" s="581"/>
      <c r="AG48" s="581"/>
      <c r="AH48" s="581"/>
      <c r="AI48" s="581"/>
      <c r="AJ48" s="581"/>
      <c r="AK48" s="581"/>
      <c r="AL48" s="581"/>
      <c r="AM48" s="3813"/>
      <c r="AN48" s="3813"/>
      <c r="AO48" s="3813"/>
      <c r="AP48" s="122"/>
      <c r="AQ48" s="122"/>
      <c r="AR48" s="122"/>
      <c r="AS48" s="122"/>
      <c r="AT48" s="122"/>
      <c r="AU48" s="122"/>
      <c r="AV48" s="122"/>
      <c r="AW48" s="122"/>
      <c r="AX48" s="122"/>
    </row>
    <row r="49" spans="1:52" ht="15" customHeight="1">
      <c r="A49" s="3813"/>
      <c r="B49" s="3813"/>
      <c r="C49" s="3813"/>
      <c r="AM49" s="3813"/>
      <c r="AN49" s="3813"/>
      <c r="AO49" s="3813"/>
      <c r="AP49" s="122"/>
      <c r="AQ49" s="122"/>
      <c r="AR49" s="122"/>
      <c r="AS49" s="122"/>
      <c r="AT49" s="122"/>
      <c r="AU49" s="122"/>
      <c r="AV49" s="122"/>
      <c r="AW49" s="122"/>
      <c r="AX49" s="122"/>
    </row>
    <row r="50" spans="1:52" ht="15" customHeight="1">
      <c r="A50" s="3813"/>
      <c r="B50" s="3813"/>
      <c r="C50" s="3813"/>
      <c r="AM50" s="3813"/>
      <c r="AN50" s="3813"/>
      <c r="AO50" s="3813"/>
      <c r="AP50" s="122"/>
      <c r="AQ50" s="122"/>
      <c r="AR50" s="122"/>
      <c r="AS50" s="122"/>
      <c r="AT50" s="122"/>
      <c r="AU50" s="122"/>
      <c r="AV50" s="122"/>
      <c r="AW50" s="122"/>
      <c r="AX50" s="122"/>
    </row>
    <row r="51" spans="1:52" ht="20.25" customHeight="1">
      <c r="A51" s="3813"/>
      <c r="B51" s="3813"/>
      <c r="C51" s="3813"/>
      <c r="AM51" s="3813"/>
      <c r="AN51" s="3813"/>
      <c r="AO51" s="3813"/>
      <c r="AP51" s="122"/>
      <c r="AQ51" s="122"/>
      <c r="AR51" s="122"/>
      <c r="AS51" s="122"/>
      <c r="AT51" s="122"/>
      <c r="AU51" s="122"/>
      <c r="AV51" s="122"/>
      <c r="AW51" s="122"/>
      <c r="AX51" s="122"/>
      <c r="AZ51" s="122"/>
    </row>
    <row r="52" spans="1:52" s="122" customFormat="1" ht="15" customHeight="1">
      <c r="AZ52" s="394"/>
    </row>
  </sheetData>
  <sheetProtection algorithmName="SHA-512" hashValue="IiLSZEYNtbZXAP5qgCkLRuofpp0nkFItMc2pQqQf8i9xdVKtZl/CVjzCMKQt4tariFH4Pi2MI64dJt4ZE2Ys8A==" saltValue="tzfWIPOCZqxiwd+RUc90rQ==" spinCount="100000" sheet="1" objects="1" scenarios="1"/>
  <mergeCells count="69">
    <mergeCell ref="D41:I41"/>
    <mergeCell ref="L41:R41"/>
    <mergeCell ref="V41:AA41"/>
    <mergeCell ref="AD41:AJ41"/>
    <mergeCell ref="V38:AA38"/>
    <mergeCell ref="AB38:AL38"/>
    <mergeCell ref="D40:I40"/>
    <mergeCell ref="J40:U40"/>
    <mergeCell ref="V40:AA40"/>
    <mergeCell ref="AB40:AL40"/>
    <mergeCell ref="D39:I39"/>
    <mergeCell ref="J39:U39"/>
    <mergeCell ref="V39:AA39"/>
    <mergeCell ref="AB39:AL39"/>
    <mergeCell ref="D32:I32"/>
    <mergeCell ref="J32:AL32"/>
    <mergeCell ref="D33:I33"/>
    <mergeCell ref="J33:AL33"/>
    <mergeCell ref="D34:I34"/>
    <mergeCell ref="J34:AL34"/>
    <mergeCell ref="D35:I35"/>
    <mergeCell ref="J35:AL35"/>
    <mergeCell ref="D36:I36"/>
    <mergeCell ref="J36:AL36"/>
    <mergeCell ref="D38:I38"/>
    <mergeCell ref="J38:U38"/>
    <mergeCell ref="D37:I37"/>
    <mergeCell ref="J37:AL37"/>
    <mergeCell ref="D30:I30"/>
    <mergeCell ref="J30:U30"/>
    <mergeCell ref="V30:AA30"/>
    <mergeCell ref="AB30:AL30"/>
    <mergeCell ref="D31:I31"/>
    <mergeCell ref="J31:AL31"/>
    <mergeCell ref="D27:I27"/>
    <mergeCell ref="J27:AI27"/>
    <mergeCell ref="AJ27:AL27"/>
    <mergeCell ref="D28:I29"/>
    <mergeCell ref="K28:Q28"/>
    <mergeCell ref="R28:AL28"/>
    <mergeCell ref="J29:AL29"/>
    <mergeCell ref="D25:I25"/>
    <mergeCell ref="J25:X25"/>
    <mergeCell ref="Y25:AD25"/>
    <mergeCell ref="AE25:AL25"/>
    <mergeCell ref="D26:I26"/>
    <mergeCell ref="J26:AL26"/>
    <mergeCell ref="D21:AL22"/>
    <mergeCell ref="D23:AL23"/>
    <mergeCell ref="D24:I24"/>
    <mergeCell ref="J24:X24"/>
    <mergeCell ref="Y24:AD24"/>
    <mergeCell ref="AE24:AL24"/>
    <mergeCell ref="D20:AL20"/>
    <mergeCell ref="A1:C51"/>
    <mergeCell ref="D1:AL3"/>
    <mergeCell ref="AM1:AO51"/>
    <mergeCell ref="D4:AL4"/>
    <mergeCell ref="D5:AL5"/>
    <mergeCell ref="D6:O7"/>
    <mergeCell ref="P6:Z7"/>
    <mergeCell ref="AA6:AL7"/>
    <mergeCell ref="D8:AL8"/>
    <mergeCell ref="D9:AL9"/>
    <mergeCell ref="D10:AL10"/>
    <mergeCell ref="D11:D19"/>
    <mergeCell ref="E11:F19"/>
    <mergeCell ref="G11:AK19"/>
    <mergeCell ref="AL11:AL19"/>
  </mergeCells>
  <phoneticPr fontId="23"/>
  <dataValidations count="3">
    <dataValidation imeMode="hiragana" allowBlank="1" showInputMessage="1" sqref="AZ1 BA1:BB33 AZ3:AZ32" xr:uid="{481A2C7F-534A-41E8-B5C6-D55143CEA88B}"/>
    <dataValidation imeMode="off" allowBlank="1" showInputMessage="1" showErrorMessage="1" sqref="J39:J41 I45:L45 H47:S48 K41:L41 T41:U41 AC41:AD41 AK41:AL41 AB39:AB41 J34:AL37" xr:uid="{C131502A-BC23-477A-A33D-BAA05F858FCE}"/>
    <dataValidation imeMode="hiragana" allowBlank="1" showInputMessage="1" showErrorMessage="1" sqref="A52:AO1048576 A1 AM1 D1 G11 AA6 D6 P6 D8:D11 E11 D20:D21 AL11 Y24:Y25 D23:D28 V30 AJ27 AB30 J25:J32 D49 BG1:XFD1048576 D47 AY35:AY1048576 D43 D45 AY1:AY32 AP1:AX1048576 U48 H46:S46 H42:S44 U43 U46 BA40:BF1048576 AE24:AE25 BC1:BF37 AZ39:AZ1048576 AZ33:AZ35 BA34:BB37 V38:V41 D30:D41" xr:uid="{C3ACE7D1-6318-48EF-A00E-C7E71111A897}"/>
  </dataValidations>
  <printOptions horizontalCentered="1" verticalCentered="1"/>
  <pageMargins left="0" right="0" top="0" bottom="0" header="0.31496062992125984" footer="0"/>
  <pageSetup paperSize="9" scale="96" orientation="portrait" blackAndWhite="1" horizontalDpi="4294967292"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3687-3219-42B7-832A-514FD9DFF63A}">
  <sheetPr codeName="Sheet75">
    <tabColor rgb="FF6666FF"/>
    <pageSetUpPr fitToPage="1"/>
  </sheetPr>
  <dimension ref="A1:AX60"/>
  <sheetViews>
    <sheetView showGridLines="0" showRowColHeaders="0" workbookViewId="0">
      <selection sqref="A1:C59"/>
    </sheetView>
  </sheetViews>
  <sheetFormatPr defaultColWidth="0" defaultRowHeight="15" customHeight="1" zeroHeight="1"/>
  <cols>
    <col min="1" max="1" width="2.75" style="394" customWidth="1"/>
    <col min="2" max="40" width="2.5" style="394" customWidth="1"/>
    <col min="41" max="41" width="2.75" style="394" customWidth="1"/>
    <col min="42" max="50" width="2.5" style="394" customWidth="1"/>
    <col min="51" max="16384" width="9" style="394" hidden="1"/>
  </cols>
  <sheetData>
    <row r="1" spans="1:50" ht="15" customHeight="1">
      <c r="A1" s="3813"/>
      <c r="B1" s="3813"/>
      <c r="C1" s="3813"/>
      <c r="D1" s="3813"/>
      <c r="E1" s="3813"/>
      <c r="F1" s="3813"/>
      <c r="G1" s="3813"/>
      <c r="H1" s="3813"/>
      <c r="I1" s="3813"/>
      <c r="J1" s="3813"/>
      <c r="K1" s="3813"/>
      <c r="L1" s="3813"/>
      <c r="M1" s="3813"/>
      <c r="N1" s="3813"/>
      <c r="O1" s="3813"/>
      <c r="P1" s="3813"/>
      <c r="Q1" s="3813"/>
      <c r="R1" s="3813"/>
      <c r="S1" s="3813"/>
      <c r="T1" s="3813"/>
      <c r="U1" s="3813"/>
      <c r="V1" s="3813"/>
      <c r="W1" s="3813"/>
      <c r="X1" s="3813"/>
      <c r="Y1" s="3813"/>
      <c r="Z1" s="3813"/>
      <c r="AA1" s="3813"/>
      <c r="AB1" s="3813"/>
      <c r="AC1" s="3813"/>
      <c r="AD1" s="3813"/>
      <c r="AE1" s="3813"/>
      <c r="AF1" s="3813"/>
      <c r="AG1" s="3813"/>
      <c r="AH1" s="3813"/>
      <c r="AI1" s="3813"/>
      <c r="AJ1" s="3813"/>
      <c r="AK1" s="3813"/>
      <c r="AL1" s="3813"/>
      <c r="AM1" s="3813"/>
      <c r="AN1" s="3813"/>
      <c r="AO1" s="3813"/>
      <c r="AP1" s="122"/>
      <c r="AQ1" s="122"/>
      <c r="AR1" s="122"/>
      <c r="AS1" s="122"/>
      <c r="AT1" s="122"/>
      <c r="AU1" s="122"/>
      <c r="AV1" s="122"/>
      <c r="AW1" s="122"/>
      <c r="AX1" s="122"/>
    </row>
    <row r="2" spans="1:50" ht="15" customHeight="1">
      <c r="A2" s="3813"/>
      <c r="B2" s="3813"/>
      <c r="C2" s="3813"/>
      <c r="D2" s="3813"/>
      <c r="E2" s="3813"/>
      <c r="F2" s="3813"/>
      <c r="G2" s="3813"/>
      <c r="H2" s="3813"/>
      <c r="I2" s="3813"/>
      <c r="J2" s="3813"/>
      <c r="K2" s="3813"/>
      <c r="L2" s="3813"/>
      <c r="M2" s="3813"/>
      <c r="N2" s="3813"/>
      <c r="O2" s="3813"/>
      <c r="P2" s="3813"/>
      <c r="Q2" s="3813"/>
      <c r="R2" s="3813"/>
      <c r="S2" s="3813"/>
      <c r="T2" s="3813"/>
      <c r="U2" s="3813"/>
      <c r="V2" s="3813"/>
      <c r="W2" s="3813"/>
      <c r="X2" s="3813"/>
      <c r="Y2" s="3813"/>
      <c r="Z2" s="3813"/>
      <c r="AA2" s="3813"/>
      <c r="AB2" s="3813"/>
      <c r="AC2" s="3813"/>
      <c r="AD2" s="3813"/>
      <c r="AE2" s="3813"/>
      <c r="AF2" s="3813"/>
      <c r="AG2" s="3813"/>
      <c r="AH2" s="3813"/>
      <c r="AI2" s="3813"/>
      <c r="AJ2" s="3813"/>
      <c r="AK2" s="3813"/>
      <c r="AL2" s="3813"/>
      <c r="AM2" s="3813"/>
      <c r="AN2" s="3813"/>
      <c r="AO2" s="3813"/>
      <c r="AP2" s="122"/>
      <c r="AQ2" s="122"/>
      <c r="AR2" s="122"/>
      <c r="AS2" s="122"/>
      <c r="AT2" s="122"/>
      <c r="AU2" s="122"/>
      <c r="AV2" s="122"/>
      <c r="AW2" s="122"/>
      <c r="AX2" s="122"/>
    </row>
    <row r="3" spans="1:50" ht="15" customHeight="1">
      <c r="A3" s="3813"/>
      <c r="B3" s="3813"/>
      <c r="C3" s="3813"/>
      <c r="D3" s="3813"/>
      <c r="E3" s="3813"/>
      <c r="F3" s="3813"/>
      <c r="G3" s="3813"/>
      <c r="H3" s="3813"/>
      <c r="I3" s="3813"/>
      <c r="J3" s="3813"/>
      <c r="K3" s="3813"/>
      <c r="L3" s="3813"/>
      <c r="M3" s="3813"/>
      <c r="N3" s="3813"/>
      <c r="O3" s="3813"/>
      <c r="P3" s="3813"/>
      <c r="Q3" s="3813"/>
      <c r="R3" s="3813"/>
      <c r="S3" s="3813"/>
      <c r="T3" s="3813"/>
      <c r="U3" s="3813"/>
      <c r="V3" s="3813"/>
      <c r="W3" s="3813"/>
      <c r="X3" s="3813"/>
      <c r="Y3" s="3813"/>
      <c r="Z3" s="3813"/>
      <c r="AA3" s="3813"/>
      <c r="AB3" s="3813"/>
      <c r="AC3" s="3813"/>
      <c r="AD3" s="3813"/>
      <c r="AE3" s="3813"/>
      <c r="AF3" s="3813"/>
      <c r="AG3" s="3813"/>
      <c r="AH3" s="3813"/>
      <c r="AI3" s="3813"/>
      <c r="AJ3" s="3813"/>
      <c r="AK3" s="3813"/>
      <c r="AL3" s="3813"/>
      <c r="AM3" s="3813"/>
      <c r="AN3" s="3813"/>
      <c r="AO3" s="3813"/>
      <c r="AP3" s="122"/>
      <c r="AQ3" s="122"/>
      <c r="AR3" s="122"/>
      <c r="AS3" s="122"/>
      <c r="AT3" s="122"/>
      <c r="AU3" s="122"/>
      <c r="AV3" s="122"/>
      <c r="AW3" s="122"/>
      <c r="AX3" s="122"/>
    </row>
    <row r="4" spans="1:50" ht="15" customHeight="1">
      <c r="A4" s="3813"/>
      <c r="B4" s="3813"/>
      <c r="C4" s="3813"/>
      <c r="D4" s="3813"/>
      <c r="E4" s="3813"/>
      <c r="F4" s="3813"/>
      <c r="G4" s="3813"/>
      <c r="H4" s="3813"/>
      <c r="I4" s="3813"/>
      <c r="J4" s="3813"/>
      <c r="K4" s="3813"/>
      <c r="L4" s="3813"/>
      <c r="M4" s="3813"/>
      <c r="N4" s="3813"/>
      <c r="O4" s="3813"/>
      <c r="P4" s="3813"/>
      <c r="Q4" s="3813"/>
      <c r="R4" s="3813"/>
      <c r="S4" s="3813"/>
      <c r="T4" s="3813"/>
      <c r="U4" s="3813"/>
      <c r="V4" s="3813"/>
      <c r="W4" s="3813"/>
      <c r="X4" s="3813"/>
      <c r="Y4" s="3813"/>
      <c r="Z4" s="3813"/>
      <c r="AA4" s="3813"/>
      <c r="AB4" s="3813"/>
      <c r="AC4" s="3813"/>
      <c r="AD4" s="3813"/>
      <c r="AE4" s="3813"/>
      <c r="AF4" s="3813"/>
      <c r="AG4" s="3813"/>
      <c r="AH4" s="3813"/>
      <c r="AI4" s="3813"/>
      <c r="AJ4" s="3813"/>
      <c r="AK4" s="3813"/>
      <c r="AL4" s="3813"/>
      <c r="AM4" s="3813"/>
      <c r="AN4" s="3813"/>
      <c r="AO4" s="3813"/>
      <c r="AP4" s="122"/>
      <c r="AQ4" s="122"/>
      <c r="AR4" s="122"/>
      <c r="AS4" s="122"/>
      <c r="AT4" s="122"/>
      <c r="AU4" s="122"/>
      <c r="AV4" s="122"/>
      <c r="AW4" s="122"/>
      <c r="AX4" s="122"/>
    </row>
    <row r="5" spans="1:50" ht="15" customHeight="1">
      <c r="A5" s="3813"/>
      <c r="B5" s="3813"/>
      <c r="C5" s="3813"/>
      <c r="D5" s="3813"/>
      <c r="E5" s="3813"/>
      <c r="F5" s="3813"/>
      <c r="G5" s="3813"/>
      <c r="H5" s="3813"/>
      <c r="I5" s="3813"/>
      <c r="J5" s="3813"/>
      <c r="K5" s="3813"/>
      <c r="L5" s="3813"/>
      <c r="M5" s="3813"/>
      <c r="N5" s="3813"/>
      <c r="O5" s="3813"/>
      <c r="P5" s="3813"/>
      <c r="Q5" s="3813"/>
      <c r="R5" s="3813"/>
      <c r="S5" s="3813"/>
      <c r="T5" s="3813"/>
      <c r="U5" s="3813"/>
      <c r="V5" s="3813"/>
      <c r="W5" s="3813"/>
      <c r="X5" s="3813"/>
      <c r="Y5" s="3813"/>
      <c r="Z5" s="3813"/>
      <c r="AA5" s="3813"/>
      <c r="AB5" s="3813"/>
      <c r="AC5" s="3813"/>
      <c r="AD5" s="3813"/>
      <c r="AE5" s="3813"/>
      <c r="AF5" s="3813"/>
      <c r="AG5" s="3813"/>
      <c r="AH5" s="3813"/>
      <c r="AI5" s="3813"/>
      <c r="AJ5" s="3813"/>
      <c r="AK5" s="3813"/>
      <c r="AL5" s="3813"/>
      <c r="AM5" s="3813"/>
      <c r="AN5" s="3813"/>
      <c r="AO5" s="3813"/>
      <c r="AP5" s="122"/>
      <c r="AQ5" s="122"/>
      <c r="AR5" s="122"/>
      <c r="AS5" s="122"/>
      <c r="AT5" s="122"/>
      <c r="AU5" s="122"/>
      <c r="AV5" s="122"/>
      <c r="AW5" s="122"/>
      <c r="AX5" s="122"/>
    </row>
    <row r="6" spans="1:50" ht="15" customHeight="1">
      <c r="A6" s="3813"/>
      <c r="B6" s="3813"/>
      <c r="C6" s="3813"/>
      <c r="D6" s="3813"/>
      <c r="E6" s="3937" t="s">
        <v>3623</v>
      </c>
      <c r="F6" s="3937"/>
      <c r="G6" s="3937"/>
      <c r="H6" s="3937"/>
      <c r="I6" s="3937"/>
      <c r="J6" s="3937"/>
      <c r="K6" s="3937"/>
      <c r="L6" s="3937"/>
      <c r="M6" s="3937"/>
      <c r="N6" s="3937"/>
      <c r="O6" s="3937"/>
      <c r="P6" s="3937"/>
      <c r="Q6" s="3937"/>
      <c r="R6" s="3937"/>
      <c r="S6" s="3937"/>
      <c r="T6" s="3937"/>
      <c r="U6" s="3937"/>
      <c r="V6" s="3937"/>
      <c r="W6" s="3937"/>
      <c r="X6" s="3937"/>
      <c r="Y6" s="3937"/>
      <c r="Z6" s="3937"/>
      <c r="AA6" s="3937"/>
      <c r="AB6" s="3937"/>
      <c r="AC6" s="3937"/>
      <c r="AD6" s="3937"/>
      <c r="AE6" s="3937"/>
      <c r="AF6" s="3937"/>
      <c r="AG6" s="3937"/>
      <c r="AH6" s="3937"/>
      <c r="AI6" s="3937"/>
      <c r="AJ6" s="3937"/>
      <c r="AK6" s="3937"/>
      <c r="AL6" s="3813"/>
      <c r="AM6" s="3813"/>
      <c r="AN6" s="3813"/>
      <c r="AO6" s="3813"/>
      <c r="AP6" s="122"/>
      <c r="AQ6" s="122"/>
      <c r="AR6" s="122"/>
      <c r="AS6" s="122"/>
      <c r="AT6" s="122"/>
      <c r="AU6" s="122"/>
      <c r="AV6" s="122"/>
      <c r="AW6" s="122"/>
      <c r="AX6" s="122"/>
    </row>
    <row r="7" spans="1:50" ht="15" customHeight="1">
      <c r="A7" s="3813"/>
      <c r="B7" s="3813"/>
      <c r="C7" s="3813"/>
      <c r="D7" s="3813"/>
      <c r="E7" s="3937"/>
      <c r="F7" s="3937"/>
      <c r="G7" s="3937"/>
      <c r="H7" s="3937"/>
      <c r="I7" s="3937"/>
      <c r="J7" s="3937"/>
      <c r="K7" s="3937"/>
      <c r="L7" s="3937"/>
      <c r="M7" s="3937"/>
      <c r="N7" s="3937"/>
      <c r="O7" s="3937"/>
      <c r="P7" s="3937"/>
      <c r="Q7" s="3937"/>
      <c r="R7" s="3937"/>
      <c r="S7" s="3937"/>
      <c r="T7" s="3937"/>
      <c r="U7" s="3937"/>
      <c r="V7" s="3937"/>
      <c r="W7" s="3937"/>
      <c r="X7" s="3937"/>
      <c r="Y7" s="3937"/>
      <c r="Z7" s="3937"/>
      <c r="AA7" s="3937"/>
      <c r="AB7" s="3937"/>
      <c r="AC7" s="3937"/>
      <c r="AD7" s="3937"/>
      <c r="AE7" s="3937"/>
      <c r="AF7" s="3937"/>
      <c r="AG7" s="3937"/>
      <c r="AH7" s="3937"/>
      <c r="AI7" s="3937"/>
      <c r="AJ7" s="3937"/>
      <c r="AK7" s="3937"/>
      <c r="AL7" s="3813"/>
      <c r="AM7" s="3813"/>
      <c r="AN7" s="3813"/>
      <c r="AO7" s="3813"/>
      <c r="AP7" s="122"/>
      <c r="AQ7" s="122"/>
      <c r="AR7" s="122"/>
      <c r="AS7" s="122"/>
      <c r="AT7" s="122"/>
      <c r="AU7" s="122"/>
      <c r="AV7" s="122"/>
      <c r="AW7" s="122"/>
      <c r="AX7" s="122"/>
    </row>
    <row r="8" spans="1:50" ht="15" customHeight="1">
      <c r="A8" s="3813"/>
      <c r="B8" s="3813"/>
      <c r="C8" s="3813"/>
      <c r="D8" s="3813"/>
      <c r="E8" s="3813"/>
      <c r="F8" s="3813"/>
      <c r="G8" s="3813"/>
      <c r="H8" s="3813"/>
      <c r="I8" s="3813"/>
      <c r="J8" s="3813"/>
      <c r="K8" s="3813"/>
      <c r="L8" s="3813"/>
      <c r="M8" s="3813"/>
      <c r="N8" s="3813"/>
      <c r="O8" s="3813"/>
      <c r="P8" s="3813"/>
      <c r="Q8" s="3813"/>
      <c r="R8" s="3813"/>
      <c r="S8" s="3813"/>
      <c r="T8" s="3813"/>
      <c r="U8" s="3813"/>
      <c r="V8" s="3813"/>
      <c r="W8" s="3813"/>
      <c r="X8" s="3813"/>
      <c r="Y8" s="3813"/>
      <c r="Z8" s="3813"/>
      <c r="AA8" s="3813"/>
      <c r="AB8" s="3813"/>
      <c r="AC8" s="3813"/>
      <c r="AD8" s="3813"/>
      <c r="AE8" s="3813"/>
      <c r="AF8" s="3813"/>
      <c r="AG8" s="3813"/>
      <c r="AH8" s="3813"/>
      <c r="AI8" s="3813"/>
      <c r="AJ8" s="3813"/>
      <c r="AK8" s="3813"/>
      <c r="AL8" s="3813"/>
      <c r="AM8" s="3813"/>
      <c r="AN8" s="3813"/>
      <c r="AO8" s="3813"/>
      <c r="AP8" s="122"/>
      <c r="AQ8" s="122"/>
      <c r="AR8" s="122"/>
      <c r="AS8" s="122"/>
      <c r="AT8" s="122"/>
      <c r="AU8" s="122"/>
      <c r="AV8" s="122"/>
      <c r="AW8" s="122"/>
      <c r="AX8" s="122"/>
    </row>
    <row r="9" spans="1:50" ht="15" customHeight="1">
      <c r="A9" s="3813"/>
      <c r="B9" s="3813"/>
      <c r="C9" s="3813"/>
      <c r="D9" s="3813"/>
      <c r="E9" s="3813"/>
      <c r="F9" s="3813"/>
      <c r="G9" s="3813"/>
      <c r="H9" s="3813"/>
      <c r="I9" s="3813"/>
      <c r="J9" s="3813"/>
      <c r="K9" s="3813"/>
      <c r="L9" s="3813"/>
      <c r="M9" s="3813"/>
      <c r="N9" s="3813"/>
      <c r="O9" s="3813"/>
      <c r="P9" s="3813"/>
      <c r="Q9" s="3813"/>
      <c r="R9" s="3813"/>
      <c r="S9" s="3813"/>
      <c r="T9" s="3813"/>
      <c r="U9" s="3813"/>
      <c r="V9" s="3813"/>
      <c r="W9" s="3813"/>
      <c r="X9" s="3813"/>
      <c r="Y9" s="3813"/>
      <c r="Z9" s="3813"/>
      <c r="AA9" s="3813"/>
      <c r="AB9" s="3813"/>
      <c r="AC9" s="3813"/>
      <c r="AD9" s="3813"/>
      <c r="AE9" s="3813"/>
      <c r="AF9" s="3813"/>
      <c r="AG9" s="3813"/>
      <c r="AH9" s="3813"/>
      <c r="AI9" s="3813"/>
      <c r="AJ9" s="3813"/>
      <c r="AK9" s="3813"/>
      <c r="AL9" s="3813"/>
      <c r="AM9" s="3813"/>
      <c r="AN9" s="3813"/>
      <c r="AO9" s="3813"/>
      <c r="AP9" s="122"/>
      <c r="AQ9" s="122"/>
      <c r="AR9" s="122"/>
      <c r="AS9" s="122"/>
      <c r="AT9" s="122"/>
      <c r="AU9" s="122"/>
      <c r="AV9" s="122"/>
      <c r="AW9" s="122"/>
      <c r="AX9" s="122"/>
    </row>
    <row r="10" spans="1:50" ht="15" customHeight="1">
      <c r="A10" s="3813"/>
      <c r="B10" s="3813"/>
      <c r="C10" s="3813"/>
      <c r="D10" s="3813"/>
      <c r="E10" s="3813"/>
      <c r="F10" s="3813"/>
      <c r="G10" s="3813"/>
      <c r="H10" s="3813"/>
      <c r="I10" s="3813"/>
      <c r="J10" s="3813"/>
      <c r="K10" s="3813"/>
      <c r="L10" s="3813"/>
      <c r="M10" s="3813"/>
      <c r="N10" s="3813"/>
      <c r="O10" s="3813"/>
      <c r="P10" s="3813"/>
      <c r="Q10" s="3813"/>
      <c r="R10" s="3813"/>
      <c r="S10" s="3813"/>
      <c r="T10" s="3813"/>
      <c r="U10" s="3813"/>
      <c r="V10" s="3813"/>
      <c r="W10" s="3813"/>
      <c r="X10" s="3813"/>
      <c r="Y10" s="3813"/>
      <c r="Z10" s="3813"/>
      <c r="AA10" s="3813"/>
      <c r="AB10" s="3813"/>
      <c r="AC10" s="3813"/>
      <c r="AD10" s="3813"/>
      <c r="AE10" s="3813"/>
      <c r="AF10" s="3813"/>
      <c r="AG10" s="3813"/>
      <c r="AH10" s="3813"/>
      <c r="AI10" s="3813"/>
      <c r="AJ10" s="3813"/>
      <c r="AK10" s="3813"/>
      <c r="AL10" s="3813"/>
      <c r="AM10" s="3813"/>
      <c r="AN10" s="3813"/>
      <c r="AO10" s="3813"/>
      <c r="AP10" s="122"/>
      <c r="AQ10" s="122"/>
      <c r="AR10" s="122"/>
      <c r="AS10" s="122"/>
      <c r="AT10" s="122"/>
      <c r="AU10" s="122"/>
      <c r="AV10" s="122"/>
      <c r="AW10" s="122"/>
      <c r="AX10" s="122"/>
    </row>
    <row r="11" spans="1:50" ht="15" customHeight="1">
      <c r="A11" s="3813"/>
      <c r="B11" s="3813"/>
      <c r="C11" s="3813"/>
      <c r="D11" s="3813"/>
      <c r="E11" s="3813"/>
      <c r="F11" s="3813"/>
      <c r="G11" s="3813"/>
      <c r="H11" s="3813"/>
      <c r="I11" s="3813"/>
      <c r="J11" s="3813"/>
      <c r="K11" s="3813"/>
      <c r="L11" s="3813"/>
      <c r="M11" s="3813"/>
      <c r="N11" s="3813"/>
      <c r="O11" s="3813"/>
      <c r="P11" s="3813"/>
      <c r="Q11" s="3813"/>
      <c r="R11" s="3813"/>
      <c r="S11" s="3813"/>
      <c r="T11" s="3813"/>
      <c r="U11" s="3813"/>
      <c r="V11" s="3813"/>
      <c r="W11" s="3813"/>
      <c r="X11" s="3813"/>
      <c r="Y11" s="3813"/>
      <c r="Z11" s="3813"/>
      <c r="AA11" s="3813"/>
      <c r="AB11" s="3813"/>
      <c r="AC11" s="3813"/>
      <c r="AD11" s="3813"/>
      <c r="AE11" s="3813"/>
      <c r="AF11" s="3813"/>
      <c r="AG11" s="3813"/>
      <c r="AH11" s="3813"/>
      <c r="AI11" s="3813"/>
      <c r="AJ11" s="3813"/>
      <c r="AK11" s="3813"/>
      <c r="AL11" s="3813"/>
      <c r="AM11" s="3813"/>
      <c r="AN11" s="3813"/>
      <c r="AO11" s="3813"/>
      <c r="AP11" s="122"/>
      <c r="AQ11" s="122"/>
      <c r="AR11" s="122"/>
      <c r="AS11" s="122"/>
      <c r="AT11" s="122"/>
      <c r="AU11" s="122"/>
      <c r="AV11" s="122"/>
      <c r="AW11" s="122"/>
      <c r="AX11" s="122"/>
    </row>
    <row r="12" spans="1:50" ht="15" customHeight="1">
      <c r="A12" s="3813"/>
      <c r="B12" s="3813"/>
      <c r="C12" s="3813"/>
      <c r="D12" s="3813"/>
      <c r="E12" s="3938" t="str">
        <f>IF(★入力画面!A1="対象協会名選択　▼", "　　　　　　　　　　", ★入力画面!A1)&amp;"会長　殿"</f>
        <v>（公社）鹿児島県宅地建物取引業協会会長　殿</v>
      </c>
      <c r="F12" s="3939"/>
      <c r="G12" s="3939"/>
      <c r="H12" s="3939"/>
      <c r="I12" s="3939"/>
      <c r="J12" s="3939"/>
      <c r="K12" s="3939"/>
      <c r="L12" s="3939"/>
      <c r="M12" s="3939"/>
      <c r="N12" s="3939"/>
      <c r="O12" s="3939"/>
      <c r="P12" s="3939"/>
      <c r="Q12" s="3939"/>
      <c r="R12" s="3939"/>
      <c r="S12" s="3939"/>
      <c r="T12" s="3939"/>
      <c r="U12" s="3939"/>
      <c r="V12" s="3939"/>
      <c r="W12" s="3939"/>
      <c r="X12" s="3939"/>
      <c r="Y12" s="3939"/>
      <c r="Z12" s="3939"/>
      <c r="AA12" s="3939"/>
      <c r="AB12" s="3939"/>
      <c r="AC12" s="3939"/>
      <c r="AD12" s="3939"/>
      <c r="AE12" s="3939"/>
      <c r="AF12" s="3939"/>
      <c r="AG12" s="3939"/>
      <c r="AH12" s="3939"/>
      <c r="AI12" s="3939"/>
      <c r="AJ12" s="3939"/>
      <c r="AK12" s="3939"/>
      <c r="AL12" s="3813"/>
      <c r="AM12" s="3813"/>
      <c r="AN12" s="3813"/>
      <c r="AO12" s="3813"/>
      <c r="AP12" s="122"/>
      <c r="AQ12" s="122"/>
      <c r="AR12" s="122"/>
      <c r="AS12" s="122"/>
      <c r="AT12" s="122"/>
      <c r="AU12" s="122"/>
      <c r="AV12" s="122"/>
      <c r="AW12" s="122"/>
      <c r="AX12" s="122"/>
    </row>
    <row r="13" spans="1:50" ht="15" customHeight="1">
      <c r="A13" s="3813"/>
      <c r="B13" s="3813"/>
      <c r="C13" s="3813"/>
      <c r="D13" s="3813"/>
      <c r="E13" s="3940"/>
      <c r="F13" s="3940"/>
      <c r="G13" s="3940"/>
      <c r="H13" s="3940"/>
      <c r="I13" s="3940"/>
      <c r="J13" s="3940"/>
      <c r="K13" s="3940"/>
      <c r="L13" s="3940"/>
      <c r="M13" s="3940"/>
      <c r="N13" s="3940"/>
      <c r="O13" s="3940"/>
      <c r="P13" s="3940"/>
      <c r="Q13" s="3941"/>
      <c r="R13" s="3941"/>
      <c r="S13" s="3940"/>
      <c r="T13" s="3940"/>
      <c r="U13" s="3940"/>
      <c r="V13" s="3940"/>
      <c r="W13" s="3940"/>
      <c r="X13" s="3940"/>
      <c r="Y13" s="3940"/>
      <c r="Z13" s="3940"/>
      <c r="AA13" s="3940"/>
      <c r="AB13" s="3940"/>
      <c r="AC13" s="3940"/>
      <c r="AD13" s="3940"/>
      <c r="AE13" s="3940"/>
      <c r="AF13" s="3940"/>
      <c r="AG13" s="3940"/>
      <c r="AH13" s="3940"/>
      <c r="AI13" s="3940"/>
      <c r="AJ13" s="3940"/>
      <c r="AK13" s="3940"/>
      <c r="AL13" s="3813"/>
      <c r="AM13" s="3813"/>
      <c r="AN13" s="3813"/>
      <c r="AO13" s="3813"/>
      <c r="AP13" s="122"/>
      <c r="AQ13" s="122"/>
      <c r="AR13" s="122"/>
      <c r="AS13" s="122"/>
      <c r="AT13" s="122"/>
      <c r="AU13" s="122"/>
      <c r="AV13" s="122"/>
      <c r="AW13" s="122"/>
      <c r="AX13" s="122"/>
    </row>
    <row r="14" spans="1:50" ht="37.5" customHeight="1">
      <c r="A14" s="3813"/>
      <c r="B14" s="3813"/>
      <c r="C14" s="3813"/>
      <c r="D14" s="3813"/>
      <c r="E14" s="3813"/>
      <c r="F14" s="3813"/>
      <c r="G14" s="3813"/>
      <c r="H14" s="3813"/>
      <c r="I14" s="3813"/>
      <c r="J14" s="3813"/>
      <c r="K14" s="3813"/>
      <c r="L14" s="3813"/>
      <c r="M14" s="3813"/>
      <c r="N14" s="3813"/>
      <c r="O14" s="3813"/>
      <c r="P14" s="3813"/>
      <c r="Q14" s="3813"/>
      <c r="R14" s="3813"/>
      <c r="S14" s="3813"/>
      <c r="T14" s="3813"/>
      <c r="U14" s="3813"/>
      <c r="V14" s="3813"/>
      <c r="W14" s="3813"/>
      <c r="X14" s="3813"/>
      <c r="Y14" s="3813"/>
      <c r="Z14" s="3813"/>
      <c r="AA14" s="3813"/>
      <c r="AB14" s="3813"/>
      <c r="AC14" s="3813"/>
      <c r="AD14" s="3813"/>
      <c r="AE14" s="3813"/>
      <c r="AF14" s="3813"/>
      <c r="AG14" s="3813"/>
      <c r="AH14" s="3813"/>
      <c r="AI14" s="3813"/>
      <c r="AJ14" s="3813"/>
      <c r="AK14" s="3813"/>
      <c r="AL14" s="3813"/>
      <c r="AM14" s="3813"/>
      <c r="AN14" s="3813"/>
      <c r="AO14" s="3813"/>
      <c r="AP14" s="122"/>
      <c r="AQ14" s="122"/>
      <c r="AR14" s="122"/>
      <c r="AS14" s="122"/>
      <c r="AT14" s="122"/>
      <c r="AU14" s="122"/>
      <c r="AV14" s="122"/>
      <c r="AW14" s="122"/>
      <c r="AX14" s="122"/>
    </row>
    <row r="15" spans="1:50" ht="15" customHeight="1">
      <c r="A15" s="3813"/>
      <c r="B15" s="3813"/>
      <c r="C15" s="3813"/>
      <c r="D15" s="3813"/>
      <c r="E15" s="3834" t="s">
        <v>3622</v>
      </c>
      <c r="F15" s="3813"/>
      <c r="G15" s="3813"/>
      <c r="H15" s="3813"/>
      <c r="I15" s="3813"/>
      <c r="J15" s="3813"/>
      <c r="K15" s="3813"/>
      <c r="L15" s="3813"/>
      <c r="M15" s="3813"/>
      <c r="N15" s="3813"/>
      <c r="O15" s="3813"/>
      <c r="P15" s="3813"/>
      <c r="Q15" s="3813"/>
      <c r="R15" s="3813"/>
      <c r="S15" s="3813"/>
      <c r="T15" s="3813"/>
      <c r="U15" s="3813"/>
      <c r="V15" s="3813"/>
      <c r="W15" s="3813"/>
      <c r="X15" s="3813"/>
      <c r="Y15" s="3813"/>
      <c r="Z15" s="3813"/>
      <c r="AA15" s="3813"/>
      <c r="AB15" s="3813"/>
      <c r="AC15" s="3813"/>
      <c r="AD15" s="3813"/>
      <c r="AE15" s="3813"/>
      <c r="AF15" s="3813"/>
      <c r="AG15" s="3813"/>
      <c r="AH15" s="3813"/>
      <c r="AI15" s="3813"/>
      <c r="AJ15" s="3813"/>
      <c r="AK15" s="3813"/>
      <c r="AL15" s="3813"/>
      <c r="AM15" s="3813"/>
      <c r="AN15" s="3813"/>
      <c r="AO15" s="3813"/>
      <c r="AP15" s="122"/>
      <c r="AQ15" s="122"/>
      <c r="AR15" s="122"/>
      <c r="AS15" s="122"/>
      <c r="AT15" s="122"/>
      <c r="AU15" s="122"/>
      <c r="AV15" s="122"/>
      <c r="AW15" s="122"/>
      <c r="AX15" s="122"/>
    </row>
    <row r="16" spans="1:50" ht="15" customHeight="1">
      <c r="A16" s="3813"/>
      <c r="B16" s="3813"/>
      <c r="C16" s="3813"/>
      <c r="D16" s="3813"/>
      <c r="E16" s="3813"/>
      <c r="F16" s="3813"/>
      <c r="G16" s="3813"/>
      <c r="H16" s="3813"/>
      <c r="I16" s="3813"/>
      <c r="J16" s="3813"/>
      <c r="K16" s="3813"/>
      <c r="L16" s="3813"/>
      <c r="M16" s="3813"/>
      <c r="N16" s="3813"/>
      <c r="O16" s="3813"/>
      <c r="P16" s="3813"/>
      <c r="Q16" s="3813"/>
      <c r="R16" s="3813"/>
      <c r="S16" s="3813"/>
      <c r="T16" s="3813"/>
      <c r="U16" s="3813"/>
      <c r="V16" s="3813"/>
      <c r="W16" s="3813"/>
      <c r="X16" s="3813"/>
      <c r="Y16" s="3813"/>
      <c r="Z16" s="3813"/>
      <c r="AA16" s="3813"/>
      <c r="AB16" s="3813"/>
      <c r="AC16" s="3813"/>
      <c r="AD16" s="3813"/>
      <c r="AE16" s="3813"/>
      <c r="AF16" s="3813"/>
      <c r="AG16" s="3813"/>
      <c r="AH16" s="3813"/>
      <c r="AI16" s="3813"/>
      <c r="AJ16" s="3813"/>
      <c r="AK16" s="3813"/>
      <c r="AL16" s="3813"/>
      <c r="AM16" s="3813"/>
      <c r="AN16" s="3813"/>
      <c r="AO16" s="3813"/>
      <c r="AP16" s="122"/>
      <c r="AQ16" s="122"/>
      <c r="AR16" s="122"/>
      <c r="AS16" s="122"/>
      <c r="AT16" s="122"/>
      <c r="AU16" s="122"/>
      <c r="AV16" s="122"/>
      <c r="AW16" s="122"/>
      <c r="AX16" s="122"/>
    </row>
    <row r="17" spans="1:50" ht="22.5" customHeight="1">
      <c r="A17" s="3813"/>
      <c r="B17" s="3813"/>
      <c r="C17" s="3813"/>
      <c r="D17" s="3813"/>
      <c r="E17" s="3813"/>
      <c r="F17" s="3813"/>
      <c r="G17" s="3813"/>
      <c r="H17" s="3813"/>
      <c r="I17" s="3813"/>
      <c r="J17" s="3813"/>
      <c r="K17" s="3813"/>
      <c r="L17" s="3813"/>
      <c r="M17" s="3813"/>
      <c r="N17" s="3813"/>
      <c r="O17" s="3813"/>
      <c r="P17" s="3813"/>
      <c r="Q17" s="3813"/>
      <c r="R17" s="3813"/>
      <c r="S17" s="3813"/>
      <c r="T17" s="3813"/>
      <c r="U17" s="3813"/>
      <c r="V17" s="3813"/>
      <c r="W17" s="3813"/>
      <c r="X17" s="3813"/>
      <c r="Y17" s="3813"/>
      <c r="Z17" s="3813"/>
      <c r="AA17" s="3813"/>
      <c r="AB17" s="3813"/>
      <c r="AC17" s="3813"/>
      <c r="AD17" s="3813"/>
      <c r="AE17" s="3813"/>
      <c r="AF17" s="3813"/>
      <c r="AG17" s="3813"/>
      <c r="AH17" s="3813"/>
      <c r="AI17" s="3813"/>
      <c r="AJ17" s="3813"/>
      <c r="AK17" s="3813"/>
      <c r="AL17" s="3813"/>
      <c r="AM17" s="3813"/>
      <c r="AN17" s="3813"/>
      <c r="AO17" s="3813"/>
      <c r="AP17" s="122"/>
      <c r="AQ17" s="122"/>
      <c r="AR17" s="122"/>
      <c r="AS17" s="122"/>
      <c r="AT17" s="122"/>
      <c r="AU17" s="122"/>
      <c r="AV17" s="122"/>
      <c r="AW17" s="122"/>
      <c r="AX17" s="122"/>
    </row>
    <row r="18" spans="1:50" ht="15" customHeight="1">
      <c r="A18" s="3813"/>
      <c r="B18" s="3813"/>
      <c r="C18" s="3813"/>
      <c r="D18" s="3813"/>
      <c r="E18" s="3940" t="s">
        <v>3621</v>
      </c>
      <c r="F18" s="3940"/>
      <c r="G18" s="3940"/>
      <c r="H18" s="3940"/>
      <c r="I18" s="3940"/>
      <c r="J18" s="3940"/>
      <c r="K18" s="3940"/>
      <c r="L18" s="3940"/>
      <c r="M18" s="3940"/>
      <c r="N18" s="3940"/>
      <c r="O18" s="3940"/>
      <c r="P18" s="3940"/>
      <c r="Q18" s="3940"/>
      <c r="R18" s="3940"/>
      <c r="S18" s="3940"/>
      <c r="T18" s="3940"/>
      <c r="U18" s="3940"/>
      <c r="V18" s="3940"/>
      <c r="W18" s="3940"/>
      <c r="X18" s="3940"/>
      <c r="Y18" s="3940"/>
      <c r="Z18" s="3940"/>
      <c r="AA18" s="3940"/>
      <c r="AB18" s="3940"/>
      <c r="AC18" s="3940"/>
      <c r="AD18" s="3940"/>
      <c r="AE18" s="3940"/>
      <c r="AF18" s="3940"/>
      <c r="AG18" s="3940"/>
      <c r="AH18" s="3940"/>
      <c r="AI18" s="3940"/>
      <c r="AJ18" s="3940"/>
      <c r="AK18" s="3940"/>
      <c r="AL18" s="3813"/>
      <c r="AM18" s="3813"/>
      <c r="AN18" s="3813"/>
      <c r="AO18" s="3813"/>
      <c r="AP18" s="122"/>
      <c r="AQ18" s="122"/>
      <c r="AR18" s="122"/>
      <c r="AS18" s="122"/>
      <c r="AT18" s="122"/>
      <c r="AU18" s="122"/>
      <c r="AV18" s="122"/>
      <c r="AW18" s="122"/>
      <c r="AX18" s="122"/>
    </row>
    <row r="19" spans="1:50" ht="15" customHeight="1">
      <c r="A19" s="3813"/>
      <c r="B19" s="3813"/>
      <c r="C19" s="3813"/>
      <c r="D19" s="3813"/>
      <c r="E19" s="3813" t="s">
        <v>3620</v>
      </c>
      <c r="F19" s="3813"/>
      <c r="G19" s="3813" t="s">
        <v>3619</v>
      </c>
      <c r="H19" s="3813"/>
      <c r="I19" s="3813"/>
      <c r="J19" s="3813"/>
      <c r="K19" s="3813"/>
      <c r="L19" s="3813"/>
      <c r="M19" s="3813"/>
      <c r="N19" s="3813"/>
      <c r="O19" s="3813"/>
      <c r="P19" s="3813"/>
      <c r="Q19" s="3813"/>
      <c r="R19" s="3813"/>
      <c r="S19" s="3813"/>
      <c r="T19" s="3813"/>
      <c r="U19" s="3813"/>
      <c r="V19" s="3813"/>
      <c r="W19" s="3813"/>
      <c r="X19" s="3813"/>
      <c r="Y19" s="3813"/>
      <c r="Z19" s="3813"/>
      <c r="AA19" s="3813"/>
      <c r="AB19" s="3813"/>
      <c r="AC19" s="3813"/>
      <c r="AD19" s="3813"/>
      <c r="AE19" s="3813"/>
      <c r="AF19" s="3813"/>
      <c r="AG19" s="3813"/>
      <c r="AH19" s="3813"/>
      <c r="AI19" s="3813"/>
      <c r="AJ19" s="3813"/>
      <c r="AK19" s="3813"/>
      <c r="AL19" s="3813"/>
      <c r="AM19" s="3813"/>
      <c r="AN19" s="3813"/>
      <c r="AO19" s="3813"/>
      <c r="AP19" s="122"/>
      <c r="AQ19" s="122"/>
      <c r="AR19" s="122"/>
      <c r="AS19" s="122"/>
      <c r="AT19" s="122"/>
      <c r="AU19" s="122"/>
      <c r="AV19" s="122"/>
      <c r="AW19" s="122"/>
      <c r="AX19" s="122"/>
    </row>
    <row r="20" spans="1:50" ht="15" customHeight="1">
      <c r="A20" s="3813"/>
      <c r="B20" s="3813"/>
      <c r="C20" s="3813"/>
      <c r="D20" s="3813"/>
      <c r="E20" s="3813"/>
      <c r="F20" s="3813"/>
      <c r="G20" s="3813" t="s">
        <v>3618</v>
      </c>
      <c r="H20" s="3813"/>
      <c r="I20" s="3813"/>
      <c r="J20" s="3813"/>
      <c r="K20" s="3813"/>
      <c r="L20" s="3813"/>
      <c r="M20" s="3813"/>
      <c r="N20" s="3813"/>
      <c r="O20" s="3813"/>
      <c r="P20" s="3813"/>
      <c r="Q20" s="3813"/>
      <c r="R20" s="3813"/>
      <c r="S20" s="3813"/>
      <c r="T20" s="3813"/>
      <c r="U20" s="3813"/>
      <c r="V20" s="3813"/>
      <c r="W20" s="3813"/>
      <c r="X20" s="3813"/>
      <c r="Y20" s="3813"/>
      <c r="Z20" s="3813"/>
      <c r="AA20" s="3813"/>
      <c r="AB20" s="3813"/>
      <c r="AC20" s="3813"/>
      <c r="AD20" s="3813"/>
      <c r="AE20" s="3813"/>
      <c r="AF20" s="3813"/>
      <c r="AG20" s="3813"/>
      <c r="AH20" s="3813"/>
      <c r="AI20" s="3813"/>
      <c r="AJ20" s="3813"/>
      <c r="AK20" s="3813"/>
      <c r="AL20" s="3813"/>
      <c r="AM20" s="3813"/>
      <c r="AN20" s="3813"/>
      <c r="AO20" s="3813"/>
      <c r="AP20" s="122"/>
      <c r="AQ20" s="122"/>
      <c r="AR20" s="122"/>
      <c r="AS20" s="122"/>
      <c r="AT20" s="122"/>
      <c r="AU20" s="122"/>
      <c r="AV20" s="122"/>
      <c r="AW20" s="122"/>
      <c r="AX20" s="122"/>
    </row>
    <row r="21" spans="1:50" ht="15" customHeight="1">
      <c r="A21" s="3813"/>
      <c r="B21" s="3813"/>
      <c r="C21" s="3813"/>
      <c r="D21" s="3813"/>
      <c r="E21" s="3813"/>
      <c r="F21" s="3813"/>
      <c r="G21" s="3813" t="s">
        <v>3617</v>
      </c>
      <c r="H21" s="3813"/>
      <c r="I21" s="3813"/>
      <c r="J21" s="3813"/>
      <c r="K21" s="3813"/>
      <c r="L21" s="3813"/>
      <c r="M21" s="3813"/>
      <c r="N21" s="3813"/>
      <c r="O21" s="3813"/>
      <c r="P21" s="3813"/>
      <c r="Q21" s="3813"/>
      <c r="R21" s="3813"/>
      <c r="S21" s="3813"/>
      <c r="T21" s="3813"/>
      <c r="U21" s="3813"/>
      <c r="V21" s="3813"/>
      <c r="W21" s="3813"/>
      <c r="X21" s="3813"/>
      <c r="Y21" s="3813"/>
      <c r="Z21" s="3813"/>
      <c r="AA21" s="3813"/>
      <c r="AB21" s="3813"/>
      <c r="AC21" s="3813"/>
      <c r="AD21" s="3813"/>
      <c r="AE21" s="3813"/>
      <c r="AF21" s="3813"/>
      <c r="AG21" s="3813"/>
      <c r="AH21" s="3813"/>
      <c r="AI21" s="3813"/>
      <c r="AJ21" s="3813"/>
      <c r="AK21" s="3813"/>
      <c r="AL21" s="3813"/>
      <c r="AM21" s="3813"/>
      <c r="AN21" s="3813"/>
      <c r="AO21" s="3813"/>
      <c r="AP21" s="122"/>
      <c r="AQ21" s="122"/>
      <c r="AR21" s="122"/>
      <c r="AS21" s="122"/>
      <c r="AT21" s="122"/>
      <c r="AU21" s="122"/>
      <c r="AV21" s="122"/>
      <c r="AW21" s="122"/>
      <c r="AX21" s="122"/>
    </row>
    <row r="22" spans="1:50" ht="15" customHeight="1">
      <c r="A22" s="3813"/>
      <c r="B22" s="3813"/>
      <c r="C22" s="3813"/>
      <c r="D22" s="3813"/>
      <c r="E22" s="3813"/>
      <c r="F22" s="3813"/>
      <c r="G22" s="3813" t="s">
        <v>3616</v>
      </c>
      <c r="H22" s="3813"/>
      <c r="I22" s="3813"/>
      <c r="J22" s="3813"/>
      <c r="K22" s="3813"/>
      <c r="L22" s="3813"/>
      <c r="M22" s="3813"/>
      <c r="N22" s="3813"/>
      <c r="O22" s="3813"/>
      <c r="P22" s="3813"/>
      <c r="Q22" s="3813"/>
      <c r="R22" s="3813"/>
      <c r="S22" s="3813"/>
      <c r="T22" s="3813"/>
      <c r="U22" s="3813"/>
      <c r="V22" s="3813"/>
      <c r="W22" s="3813"/>
      <c r="X22" s="3813"/>
      <c r="Y22" s="3813"/>
      <c r="Z22" s="3813"/>
      <c r="AA22" s="3813"/>
      <c r="AB22" s="3813"/>
      <c r="AC22" s="3813"/>
      <c r="AD22" s="3813"/>
      <c r="AE22" s="3813"/>
      <c r="AF22" s="3813"/>
      <c r="AG22" s="3813"/>
      <c r="AH22" s="3813"/>
      <c r="AI22" s="3813"/>
      <c r="AJ22" s="3813"/>
      <c r="AK22" s="3813"/>
      <c r="AL22" s="3813"/>
      <c r="AM22" s="3813"/>
      <c r="AN22" s="3813"/>
      <c r="AO22" s="3813"/>
      <c r="AP22" s="122"/>
      <c r="AQ22" s="122"/>
      <c r="AR22" s="122"/>
      <c r="AS22" s="122"/>
      <c r="AT22" s="122"/>
      <c r="AU22" s="122"/>
      <c r="AV22" s="122"/>
      <c r="AW22" s="122"/>
      <c r="AX22" s="122"/>
    </row>
    <row r="23" spans="1:50" ht="15" customHeight="1">
      <c r="A23" s="3813"/>
      <c r="B23" s="3813"/>
      <c r="C23" s="3813"/>
      <c r="D23" s="3813"/>
      <c r="E23" s="3813"/>
      <c r="F23" s="3813"/>
      <c r="G23" s="3813" t="s">
        <v>3615</v>
      </c>
      <c r="H23" s="3813"/>
      <c r="I23" s="3813"/>
      <c r="J23" s="3813"/>
      <c r="K23" s="3813"/>
      <c r="L23" s="3813"/>
      <c r="M23" s="3813"/>
      <c r="N23" s="3813"/>
      <c r="O23" s="3813"/>
      <c r="P23" s="3813"/>
      <c r="Q23" s="3813"/>
      <c r="R23" s="3813"/>
      <c r="S23" s="3813"/>
      <c r="T23" s="3813"/>
      <c r="U23" s="3813"/>
      <c r="V23" s="3813"/>
      <c r="W23" s="3813"/>
      <c r="X23" s="3813"/>
      <c r="Y23" s="3813"/>
      <c r="Z23" s="3813"/>
      <c r="AA23" s="3813"/>
      <c r="AB23" s="3813"/>
      <c r="AC23" s="3813"/>
      <c r="AD23" s="3813"/>
      <c r="AE23" s="3813"/>
      <c r="AF23" s="3813"/>
      <c r="AG23" s="3813"/>
      <c r="AH23" s="3813"/>
      <c r="AI23" s="3813"/>
      <c r="AJ23" s="3813"/>
      <c r="AK23" s="3813"/>
      <c r="AL23" s="3813"/>
      <c r="AM23" s="3813"/>
      <c r="AN23" s="3813"/>
      <c r="AO23" s="3813"/>
      <c r="AP23" s="122"/>
      <c r="AQ23" s="122"/>
      <c r="AR23" s="122"/>
      <c r="AS23" s="122"/>
      <c r="AT23" s="122"/>
      <c r="AU23" s="122"/>
      <c r="AV23" s="122"/>
      <c r="AW23" s="122"/>
      <c r="AX23" s="122"/>
    </row>
    <row r="24" spans="1:50" ht="15" customHeight="1">
      <c r="A24" s="3813"/>
      <c r="B24" s="3813"/>
      <c r="C24" s="3813"/>
      <c r="D24" s="3813"/>
      <c r="E24" s="3813"/>
      <c r="F24" s="3813"/>
      <c r="G24" s="3813"/>
      <c r="H24" s="3813"/>
      <c r="I24" s="3813"/>
      <c r="J24" s="3813"/>
      <c r="K24" s="3813"/>
      <c r="L24" s="3813"/>
      <c r="M24" s="3813"/>
      <c r="N24" s="3813"/>
      <c r="O24" s="3813"/>
      <c r="P24" s="3813"/>
      <c r="Q24" s="3813"/>
      <c r="R24" s="3813"/>
      <c r="S24" s="3813"/>
      <c r="T24" s="3813"/>
      <c r="U24" s="3813"/>
      <c r="V24" s="3813"/>
      <c r="W24" s="3813"/>
      <c r="X24" s="3813"/>
      <c r="Y24" s="3813"/>
      <c r="Z24" s="3813"/>
      <c r="AA24" s="3813"/>
      <c r="AB24" s="3813"/>
      <c r="AC24" s="3813"/>
      <c r="AD24" s="3813"/>
      <c r="AE24" s="3813"/>
      <c r="AF24" s="3813"/>
      <c r="AG24" s="3813"/>
      <c r="AH24" s="3813"/>
      <c r="AI24" s="3813"/>
      <c r="AJ24" s="3813"/>
      <c r="AK24" s="3813"/>
      <c r="AL24" s="3813"/>
      <c r="AM24" s="3813"/>
      <c r="AN24" s="3813"/>
      <c r="AO24" s="3813"/>
      <c r="AP24" s="122"/>
      <c r="AQ24" s="122"/>
      <c r="AR24" s="122"/>
      <c r="AS24" s="122"/>
      <c r="AT24" s="122"/>
      <c r="AU24" s="122"/>
      <c r="AV24" s="122"/>
      <c r="AW24" s="122"/>
      <c r="AX24" s="122"/>
    </row>
    <row r="25" spans="1:50" ht="15" customHeight="1">
      <c r="A25" s="3813"/>
      <c r="B25" s="3813"/>
      <c r="C25" s="3813"/>
      <c r="D25" s="3813"/>
      <c r="E25" s="3813" t="s">
        <v>3614</v>
      </c>
      <c r="F25" s="3813"/>
      <c r="G25" s="3813" t="s">
        <v>3613</v>
      </c>
      <c r="H25" s="3813"/>
      <c r="I25" s="3813"/>
      <c r="J25" s="3813"/>
      <c r="K25" s="3813"/>
      <c r="L25" s="3813"/>
      <c r="M25" s="3813"/>
      <c r="N25" s="3813"/>
      <c r="O25" s="3813"/>
      <c r="P25" s="3813"/>
      <c r="Q25" s="3813"/>
      <c r="R25" s="3813"/>
      <c r="S25" s="3813"/>
      <c r="T25" s="3813"/>
      <c r="U25" s="3813"/>
      <c r="V25" s="3813"/>
      <c r="W25" s="3813"/>
      <c r="X25" s="3813"/>
      <c r="Y25" s="3813"/>
      <c r="Z25" s="3813"/>
      <c r="AA25" s="3813"/>
      <c r="AB25" s="3813"/>
      <c r="AC25" s="3813"/>
      <c r="AD25" s="3813"/>
      <c r="AE25" s="3813"/>
      <c r="AF25" s="3813"/>
      <c r="AG25" s="3813"/>
      <c r="AH25" s="3813"/>
      <c r="AI25" s="3813"/>
      <c r="AJ25" s="3813"/>
      <c r="AK25" s="3813"/>
      <c r="AL25" s="3813"/>
      <c r="AM25" s="3813"/>
      <c r="AN25" s="3813"/>
      <c r="AO25" s="3813"/>
      <c r="AP25" s="122"/>
      <c r="AQ25" s="122"/>
      <c r="AR25" s="122"/>
      <c r="AS25" s="122"/>
      <c r="AT25" s="122"/>
      <c r="AU25" s="122"/>
      <c r="AV25" s="122"/>
      <c r="AW25" s="122"/>
      <c r="AX25" s="122"/>
    </row>
    <row r="26" spans="1:50" ht="15" customHeight="1">
      <c r="A26" s="3813"/>
      <c r="B26" s="3813"/>
      <c r="C26" s="3813"/>
      <c r="D26" s="3813"/>
      <c r="E26" s="3813"/>
      <c r="F26" s="3813"/>
      <c r="G26" s="3813" t="s">
        <v>3612</v>
      </c>
      <c r="H26" s="3813"/>
      <c r="I26" s="3813"/>
      <c r="J26" s="3813"/>
      <c r="K26" s="3813"/>
      <c r="L26" s="3813"/>
      <c r="M26" s="3813"/>
      <c r="N26" s="3813"/>
      <c r="O26" s="3813"/>
      <c r="P26" s="3813"/>
      <c r="Q26" s="3813"/>
      <c r="R26" s="3813"/>
      <c r="S26" s="3813"/>
      <c r="T26" s="3813"/>
      <c r="U26" s="3813"/>
      <c r="V26" s="3813"/>
      <c r="W26" s="3813"/>
      <c r="X26" s="3813"/>
      <c r="Y26" s="3813"/>
      <c r="Z26" s="3813"/>
      <c r="AA26" s="3813"/>
      <c r="AB26" s="3813"/>
      <c r="AC26" s="3813"/>
      <c r="AD26" s="3813"/>
      <c r="AE26" s="3813"/>
      <c r="AF26" s="3813"/>
      <c r="AG26" s="3813"/>
      <c r="AH26" s="3813"/>
      <c r="AI26" s="3813"/>
      <c r="AJ26" s="3813"/>
      <c r="AK26" s="3813"/>
      <c r="AL26" s="3813"/>
      <c r="AM26" s="3813"/>
      <c r="AN26" s="3813"/>
      <c r="AO26" s="3813"/>
      <c r="AP26" s="122"/>
      <c r="AQ26" s="122"/>
      <c r="AR26" s="122"/>
      <c r="AS26" s="122"/>
      <c r="AT26" s="122"/>
      <c r="AU26" s="122"/>
      <c r="AV26" s="122"/>
      <c r="AW26" s="122"/>
      <c r="AX26" s="122"/>
    </row>
    <row r="27" spans="1:50" ht="15" customHeight="1">
      <c r="A27" s="3813"/>
      <c r="B27" s="3813"/>
      <c r="C27" s="3813"/>
      <c r="D27" s="3813"/>
      <c r="E27" s="3813"/>
      <c r="F27" s="3813"/>
      <c r="G27" s="3813" t="s">
        <v>3611</v>
      </c>
      <c r="H27" s="3813"/>
      <c r="I27" s="3813"/>
      <c r="J27" s="3813"/>
      <c r="K27" s="3813"/>
      <c r="L27" s="3813"/>
      <c r="M27" s="3813"/>
      <c r="N27" s="3813"/>
      <c r="O27" s="3813"/>
      <c r="P27" s="3813"/>
      <c r="Q27" s="3813"/>
      <c r="R27" s="3813"/>
      <c r="S27" s="3813"/>
      <c r="T27" s="3813"/>
      <c r="U27" s="3813"/>
      <c r="V27" s="3813"/>
      <c r="W27" s="3813"/>
      <c r="X27" s="3813"/>
      <c r="Y27" s="3813"/>
      <c r="Z27" s="3813"/>
      <c r="AA27" s="3813"/>
      <c r="AB27" s="3813"/>
      <c r="AC27" s="3813"/>
      <c r="AD27" s="3813"/>
      <c r="AE27" s="3813"/>
      <c r="AF27" s="3813"/>
      <c r="AG27" s="3813"/>
      <c r="AH27" s="3813"/>
      <c r="AI27" s="3813"/>
      <c r="AJ27" s="3813"/>
      <c r="AK27" s="3813"/>
      <c r="AL27" s="3813"/>
      <c r="AM27" s="3813"/>
      <c r="AN27" s="3813"/>
      <c r="AO27" s="3813"/>
      <c r="AP27" s="122"/>
      <c r="AQ27" s="122"/>
      <c r="AR27" s="122"/>
      <c r="AS27" s="122"/>
      <c r="AT27" s="122"/>
      <c r="AU27" s="122"/>
      <c r="AV27" s="122"/>
      <c r="AW27" s="122"/>
      <c r="AX27" s="122"/>
    </row>
    <row r="28" spans="1:50" ht="15" customHeight="1">
      <c r="A28" s="3813"/>
      <c r="B28" s="3813"/>
      <c r="C28" s="3813"/>
      <c r="D28" s="3813"/>
      <c r="E28" s="3813"/>
      <c r="F28" s="3813"/>
      <c r="G28" s="3813" t="s">
        <v>3610</v>
      </c>
      <c r="H28" s="3813"/>
      <c r="I28" s="3813"/>
      <c r="J28" s="3813"/>
      <c r="K28" s="3813"/>
      <c r="L28" s="3813"/>
      <c r="M28" s="3813"/>
      <c r="N28" s="3813"/>
      <c r="O28" s="3813"/>
      <c r="P28" s="3813"/>
      <c r="Q28" s="3813"/>
      <c r="R28" s="3813"/>
      <c r="S28" s="3813"/>
      <c r="T28" s="3813"/>
      <c r="U28" s="3813"/>
      <c r="V28" s="3813"/>
      <c r="W28" s="3813"/>
      <c r="X28" s="3813"/>
      <c r="Y28" s="3813"/>
      <c r="Z28" s="3813"/>
      <c r="AA28" s="3813"/>
      <c r="AB28" s="3813"/>
      <c r="AC28" s="3813"/>
      <c r="AD28" s="3813"/>
      <c r="AE28" s="3813"/>
      <c r="AF28" s="3813"/>
      <c r="AG28" s="3813"/>
      <c r="AH28" s="3813"/>
      <c r="AI28" s="3813"/>
      <c r="AJ28" s="3813"/>
      <c r="AK28" s="3813"/>
      <c r="AL28" s="3813"/>
      <c r="AM28" s="3813"/>
      <c r="AN28" s="3813"/>
      <c r="AO28" s="3813"/>
      <c r="AP28" s="122"/>
      <c r="AQ28" s="122"/>
      <c r="AR28" s="122"/>
      <c r="AS28" s="122"/>
      <c r="AT28" s="122"/>
      <c r="AU28" s="122"/>
      <c r="AV28" s="122"/>
      <c r="AW28" s="122"/>
      <c r="AX28" s="122"/>
    </row>
    <row r="29" spans="1:50" ht="15" customHeight="1">
      <c r="A29" s="3813"/>
      <c r="B29" s="3813"/>
      <c r="C29" s="3813"/>
      <c r="D29" s="3813"/>
      <c r="E29" s="3813"/>
      <c r="F29" s="3813"/>
      <c r="G29" s="3813" t="s">
        <v>3609</v>
      </c>
      <c r="H29" s="3813"/>
      <c r="I29" s="3813"/>
      <c r="J29" s="3813"/>
      <c r="K29" s="3813"/>
      <c r="L29" s="3813"/>
      <c r="M29" s="3813"/>
      <c r="N29" s="3813"/>
      <c r="O29" s="3813"/>
      <c r="P29" s="3813"/>
      <c r="Q29" s="3813"/>
      <c r="R29" s="3813"/>
      <c r="S29" s="3813"/>
      <c r="T29" s="3813"/>
      <c r="U29" s="3813"/>
      <c r="V29" s="3813"/>
      <c r="W29" s="3813"/>
      <c r="X29" s="3813"/>
      <c r="Y29" s="3813"/>
      <c r="Z29" s="3813"/>
      <c r="AA29" s="3813"/>
      <c r="AB29" s="3813"/>
      <c r="AC29" s="3813"/>
      <c r="AD29" s="3813"/>
      <c r="AE29" s="3813"/>
      <c r="AF29" s="3813"/>
      <c r="AG29" s="3813"/>
      <c r="AH29" s="3813"/>
      <c r="AI29" s="3813"/>
      <c r="AJ29" s="3813"/>
      <c r="AK29" s="3813"/>
      <c r="AL29" s="3813"/>
      <c r="AM29" s="3813"/>
      <c r="AN29" s="3813"/>
      <c r="AO29" s="3813"/>
      <c r="AP29" s="122"/>
      <c r="AQ29" s="122"/>
      <c r="AR29" s="122"/>
      <c r="AS29" s="122"/>
      <c r="AT29" s="122"/>
      <c r="AU29" s="122"/>
      <c r="AV29" s="122"/>
      <c r="AW29" s="122"/>
      <c r="AX29" s="122"/>
    </row>
    <row r="30" spans="1:50" ht="15" customHeight="1">
      <c r="A30" s="3813"/>
      <c r="B30" s="3813"/>
      <c r="C30" s="3813"/>
      <c r="D30" s="3813"/>
      <c r="E30" s="3813"/>
      <c r="F30" s="3813"/>
      <c r="G30" s="3813" t="s">
        <v>3608</v>
      </c>
      <c r="H30" s="3813"/>
      <c r="I30" s="3813"/>
      <c r="J30" s="3813"/>
      <c r="K30" s="3813"/>
      <c r="L30" s="3813"/>
      <c r="M30" s="3813"/>
      <c r="N30" s="3813"/>
      <c r="O30" s="3813"/>
      <c r="P30" s="3813"/>
      <c r="Q30" s="3813"/>
      <c r="R30" s="3813"/>
      <c r="S30" s="3813"/>
      <c r="T30" s="3813"/>
      <c r="U30" s="3813"/>
      <c r="V30" s="3813"/>
      <c r="W30" s="3813"/>
      <c r="X30" s="3813"/>
      <c r="Y30" s="3813"/>
      <c r="Z30" s="3813"/>
      <c r="AA30" s="3813"/>
      <c r="AB30" s="3813"/>
      <c r="AC30" s="3813"/>
      <c r="AD30" s="3813"/>
      <c r="AE30" s="3813"/>
      <c r="AF30" s="3813"/>
      <c r="AG30" s="3813"/>
      <c r="AH30" s="3813"/>
      <c r="AI30" s="3813"/>
      <c r="AJ30" s="3813"/>
      <c r="AK30" s="3813"/>
      <c r="AL30" s="3813"/>
      <c r="AM30" s="3813"/>
      <c r="AN30" s="3813"/>
      <c r="AO30" s="3813"/>
      <c r="AP30" s="122"/>
      <c r="AQ30" s="122"/>
      <c r="AR30" s="122"/>
      <c r="AS30" s="122"/>
      <c r="AT30" s="122"/>
      <c r="AU30" s="122"/>
      <c r="AV30" s="122"/>
      <c r="AW30" s="122"/>
      <c r="AX30" s="122"/>
    </row>
    <row r="31" spans="1:50" ht="15" customHeight="1">
      <c r="A31" s="3813"/>
      <c r="B31" s="3813"/>
      <c r="C31" s="3813"/>
      <c r="D31" s="3813"/>
      <c r="E31" s="3813"/>
      <c r="F31" s="3813"/>
      <c r="G31" s="3813" t="s">
        <v>3607</v>
      </c>
      <c r="H31" s="3813"/>
      <c r="I31" s="3813"/>
      <c r="J31" s="3813"/>
      <c r="K31" s="3813"/>
      <c r="L31" s="3813"/>
      <c r="M31" s="3813"/>
      <c r="N31" s="3813"/>
      <c r="O31" s="3813"/>
      <c r="P31" s="3813"/>
      <c r="Q31" s="3813"/>
      <c r="R31" s="3813"/>
      <c r="S31" s="3813"/>
      <c r="T31" s="3813"/>
      <c r="U31" s="3813"/>
      <c r="V31" s="3813"/>
      <c r="W31" s="3813"/>
      <c r="X31" s="3813"/>
      <c r="Y31" s="3813"/>
      <c r="Z31" s="3813"/>
      <c r="AA31" s="3813"/>
      <c r="AB31" s="3813"/>
      <c r="AC31" s="3813"/>
      <c r="AD31" s="3813"/>
      <c r="AE31" s="3813"/>
      <c r="AF31" s="3813"/>
      <c r="AG31" s="3813"/>
      <c r="AH31" s="3813"/>
      <c r="AI31" s="3813"/>
      <c r="AJ31" s="3813"/>
      <c r="AK31" s="3813"/>
      <c r="AL31" s="3813"/>
      <c r="AM31" s="3813"/>
      <c r="AN31" s="3813"/>
      <c r="AO31" s="3813"/>
      <c r="AP31" s="122"/>
      <c r="AQ31" s="122"/>
      <c r="AR31" s="122"/>
      <c r="AS31" s="122"/>
      <c r="AT31" s="122"/>
      <c r="AU31" s="122"/>
      <c r="AV31" s="122"/>
      <c r="AW31" s="122"/>
      <c r="AX31" s="122"/>
    </row>
    <row r="32" spans="1:50" ht="15" customHeight="1">
      <c r="A32" s="3813"/>
      <c r="B32" s="3813"/>
      <c r="C32" s="3813"/>
      <c r="D32" s="3813"/>
      <c r="E32" s="3813"/>
      <c r="F32" s="3813"/>
      <c r="G32" s="3813" t="s">
        <v>3606</v>
      </c>
      <c r="H32" s="3813"/>
      <c r="I32" s="3813"/>
      <c r="J32" s="3813"/>
      <c r="K32" s="3813"/>
      <c r="L32" s="3813"/>
      <c r="M32" s="3813"/>
      <c r="N32" s="3813"/>
      <c r="O32" s="3813"/>
      <c r="P32" s="3813"/>
      <c r="Q32" s="3813"/>
      <c r="R32" s="3813"/>
      <c r="S32" s="3813"/>
      <c r="T32" s="3813"/>
      <c r="U32" s="3813"/>
      <c r="V32" s="3813"/>
      <c r="W32" s="3813"/>
      <c r="X32" s="3813"/>
      <c r="Y32" s="3813"/>
      <c r="Z32" s="3813"/>
      <c r="AA32" s="3813"/>
      <c r="AB32" s="3813"/>
      <c r="AC32" s="3813"/>
      <c r="AD32" s="3813"/>
      <c r="AE32" s="3813"/>
      <c r="AF32" s="3813"/>
      <c r="AG32" s="3813"/>
      <c r="AH32" s="3813"/>
      <c r="AI32" s="3813"/>
      <c r="AJ32" s="3813"/>
      <c r="AK32" s="3813"/>
      <c r="AL32" s="3813"/>
      <c r="AM32" s="3813"/>
      <c r="AN32" s="3813"/>
      <c r="AO32" s="3813"/>
      <c r="AP32" s="122"/>
      <c r="AQ32" s="122"/>
      <c r="AR32" s="122"/>
      <c r="AS32" s="122"/>
      <c r="AT32" s="122"/>
      <c r="AU32" s="122"/>
      <c r="AV32" s="122"/>
      <c r="AW32" s="122"/>
      <c r="AX32" s="122"/>
    </row>
    <row r="33" spans="1:50" ht="15" customHeight="1">
      <c r="A33" s="3813"/>
      <c r="B33" s="3813"/>
      <c r="C33" s="3813"/>
      <c r="D33" s="3813"/>
      <c r="E33" s="3813"/>
      <c r="F33" s="3813"/>
      <c r="G33" s="3813"/>
      <c r="H33" s="3813"/>
      <c r="I33" s="3813"/>
      <c r="J33" s="3813"/>
      <c r="K33" s="3813"/>
      <c r="L33" s="3813"/>
      <c r="M33" s="3813"/>
      <c r="N33" s="3813"/>
      <c r="O33" s="3813"/>
      <c r="P33" s="3813"/>
      <c r="Q33" s="3813"/>
      <c r="R33" s="3813"/>
      <c r="S33" s="3813"/>
      <c r="T33" s="3813"/>
      <c r="U33" s="3813"/>
      <c r="V33" s="3813"/>
      <c r="W33" s="3813"/>
      <c r="X33" s="3813"/>
      <c r="Y33" s="3813"/>
      <c r="Z33" s="3813"/>
      <c r="AA33" s="3813"/>
      <c r="AB33" s="3813"/>
      <c r="AC33" s="3813"/>
      <c r="AD33" s="3813"/>
      <c r="AE33" s="3813"/>
      <c r="AF33" s="3813"/>
      <c r="AG33" s="3813"/>
      <c r="AH33" s="3813"/>
      <c r="AI33" s="3813"/>
      <c r="AJ33" s="3813"/>
      <c r="AK33" s="3813"/>
      <c r="AL33" s="3813"/>
      <c r="AM33" s="3813"/>
      <c r="AN33" s="3813"/>
      <c r="AO33" s="3813"/>
      <c r="AP33" s="122"/>
      <c r="AQ33" s="122"/>
      <c r="AR33" s="122"/>
      <c r="AS33" s="122"/>
      <c r="AT33" s="122"/>
      <c r="AU33" s="122"/>
      <c r="AV33" s="122"/>
      <c r="AW33" s="122"/>
      <c r="AX33" s="122"/>
    </row>
    <row r="34" spans="1:50" ht="15" customHeight="1">
      <c r="A34" s="3813"/>
      <c r="B34" s="3813"/>
      <c r="C34" s="3813"/>
      <c r="D34" s="3813"/>
      <c r="E34" s="3813" t="s">
        <v>3605</v>
      </c>
      <c r="F34" s="3813"/>
      <c r="G34" s="3813" t="s">
        <v>3604</v>
      </c>
      <c r="H34" s="3813"/>
      <c r="I34" s="3813"/>
      <c r="J34" s="3813"/>
      <c r="K34" s="3813"/>
      <c r="L34" s="3813"/>
      <c r="M34" s="3813"/>
      <c r="N34" s="3813"/>
      <c r="O34" s="3813"/>
      <c r="P34" s="3813"/>
      <c r="Q34" s="3813"/>
      <c r="R34" s="3813"/>
      <c r="S34" s="3813"/>
      <c r="T34" s="3813"/>
      <c r="U34" s="3813"/>
      <c r="V34" s="3813"/>
      <c r="W34" s="3813"/>
      <c r="X34" s="3813"/>
      <c r="Y34" s="3813"/>
      <c r="Z34" s="3813"/>
      <c r="AA34" s="3813"/>
      <c r="AB34" s="3813"/>
      <c r="AC34" s="3813"/>
      <c r="AD34" s="3813"/>
      <c r="AE34" s="3813"/>
      <c r="AF34" s="3813"/>
      <c r="AG34" s="3813"/>
      <c r="AH34" s="3813"/>
      <c r="AI34" s="3813"/>
      <c r="AJ34" s="3813"/>
      <c r="AK34" s="3813"/>
      <c r="AL34" s="3813"/>
      <c r="AM34" s="3813"/>
      <c r="AN34" s="3813"/>
      <c r="AO34" s="3813"/>
      <c r="AP34" s="122"/>
      <c r="AQ34" s="122"/>
      <c r="AR34" s="122"/>
      <c r="AS34" s="122"/>
      <c r="AT34" s="122"/>
      <c r="AU34" s="122"/>
      <c r="AV34" s="122"/>
      <c r="AW34" s="122"/>
      <c r="AX34" s="122"/>
    </row>
    <row r="35" spans="1:50" ht="15" customHeight="1">
      <c r="A35" s="3813"/>
      <c r="B35" s="3813"/>
      <c r="C35" s="3813"/>
      <c r="D35" s="3813"/>
      <c r="E35" s="3813"/>
      <c r="F35" s="3813"/>
      <c r="G35" s="3813" t="s">
        <v>3603</v>
      </c>
      <c r="H35" s="3813"/>
      <c r="I35" s="3813"/>
      <c r="J35" s="3813"/>
      <c r="K35" s="3813"/>
      <c r="L35" s="3813"/>
      <c r="M35" s="3813"/>
      <c r="N35" s="3813"/>
      <c r="O35" s="3813"/>
      <c r="P35" s="3813"/>
      <c r="Q35" s="3813"/>
      <c r="R35" s="3813"/>
      <c r="S35" s="3813"/>
      <c r="T35" s="3813"/>
      <c r="U35" s="3813"/>
      <c r="V35" s="3813"/>
      <c r="W35" s="3813"/>
      <c r="X35" s="3813"/>
      <c r="Y35" s="3813"/>
      <c r="Z35" s="3813"/>
      <c r="AA35" s="3813"/>
      <c r="AB35" s="3813"/>
      <c r="AC35" s="3813"/>
      <c r="AD35" s="3813"/>
      <c r="AE35" s="3813"/>
      <c r="AF35" s="3813"/>
      <c r="AG35" s="3813"/>
      <c r="AH35" s="3813"/>
      <c r="AI35" s="3813"/>
      <c r="AJ35" s="3813"/>
      <c r="AK35" s="3813"/>
      <c r="AL35" s="3813"/>
      <c r="AM35" s="3813"/>
      <c r="AN35" s="3813"/>
      <c r="AO35" s="3813"/>
      <c r="AP35" s="122"/>
      <c r="AQ35" s="122"/>
      <c r="AR35" s="122"/>
      <c r="AS35" s="122"/>
      <c r="AT35" s="122"/>
      <c r="AU35" s="122"/>
      <c r="AV35" s="122"/>
      <c r="AW35" s="122"/>
      <c r="AX35" s="122"/>
    </row>
    <row r="36" spans="1:50" ht="15" customHeight="1">
      <c r="A36" s="3813"/>
      <c r="B36" s="3813"/>
      <c r="C36" s="3813"/>
      <c r="D36" s="3813"/>
      <c r="E36" s="3813"/>
      <c r="F36" s="3813"/>
      <c r="G36" s="3813" t="s">
        <v>3602</v>
      </c>
      <c r="H36" s="3813"/>
      <c r="I36" s="3813"/>
      <c r="J36" s="3813"/>
      <c r="K36" s="3813"/>
      <c r="L36" s="3813"/>
      <c r="M36" s="3813"/>
      <c r="N36" s="3813"/>
      <c r="O36" s="3813"/>
      <c r="P36" s="3813"/>
      <c r="Q36" s="3813"/>
      <c r="R36" s="3813"/>
      <c r="S36" s="3813"/>
      <c r="T36" s="3813"/>
      <c r="U36" s="3813"/>
      <c r="V36" s="3813"/>
      <c r="W36" s="3813"/>
      <c r="X36" s="3813"/>
      <c r="Y36" s="3813"/>
      <c r="Z36" s="3813"/>
      <c r="AA36" s="3813"/>
      <c r="AB36" s="3813"/>
      <c r="AC36" s="3813"/>
      <c r="AD36" s="3813"/>
      <c r="AE36" s="3813"/>
      <c r="AF36" s="3813"/>
      <c r="AG36" s="3813"/>
      <c r="AH36" s="3813"/>
      <c r="AI36" s="3813"/>
      <c r="AJ36" s="3813"/>
      <c r="AK36" s="3813"/>
      <c r="AL36" s="3813"/>
      <c r="AM36" s="3813"/>
      <c r="AN36" s="3813"/>
      <c r="AO36" s="3813"/>
      <c r="AP36" s="122"/>
      <c r="AQ36" s="122"/>
      <c r="AR36" s="122"/>
      <c r="AS36" s="122"/>
      <c r="AT36" s="122"/>
      <c r="AU36" s="122"/>
      <c r="AV36" s="122"/>
      <c r="AW36" s="122"/>
      <c r="AX36" s="122"/>
    </row>
    <row r="37" spans="1:50" ht="15" customHeight="1">
      <c r="A37" s="3813"/>
      <c r="B37" s="3813"/>
      <c r="C37" s="3813"/>
      <c r="D37" s="3813"/>
      <c r="E37" s="3813"/>
      <c r="F37" s="3813"/>
      <c r="G37" s="3813"/>
      <c r="H37" s="3813"/>
      <c r="I37" s="3813"/>
      <c r="J37" s="3813"/>
      <c r="K37" s="3813"/>
      <c r="L37" s="3813"/>
      <c r="M37" s="3813"/>
      <c r="N37" s="3813"/>
      <c r="O37" s="3813"/>
      <c r="P37" s="3813"/>
      <c r="Q37" s="3813"/>
      <c r="R37" s="3813"/>
      <c r="S37" s="3813"/>
      <c r="T37" s="3813"/>
      <c r="U37" s="3813"/>
      <c r="V37" s="3813"/>
      <c r="W37" s="3813"/>
      <c r="X37" s="3813"/>
      <c r="Y37" s="3813"/>
      <c r="Z37" s="3813"/>
      <c r="AA37" s="3813"/>
      <c r="AB37" s="3813"/>
      <c r="AC37" s="3813"/>
      <c r="AD37" s="3813"/>
      <c r="AE37" s="3813"/>
      <c r="AF37" s="3813"/>
      <c r="AG37" s="3813"/>
      <c r="AH37" s="3813"/>
      <c r="AI37" s="3813"/>
      <c r="AJ37" s="3813"/>
      <c r="AK37" s="3813"/>
      <c r="AL37" s="3813"/>
      <c r="AM37" s="3813"/>
      <c r="AN37" s="3813"/>
      <c r="AO37" s="3813"/>
      <c r="AP37" s="122"/>
      <c r="AQ37" s="122"/>
      <c r="AR37" s="122"/>
      <c r="AS37" s="122"/>
      <c r="AT37" s="122"/>
      <c r="AU37" s="122"/>
      <c r="AV37" s="122"/>
      <c r="AW37" s="122"/>
      <c r="AX37" s="122"/>
    </row>
    <row r="38" spans="1:50" ht="15" customHeight="1">
      <c r="A38" s="3813"/>
      <c r="B38" s="3813"/>
      <c r="C38" s="3813"/>
      <c r="D38" s="3813"/>
      <c r="E38" s="3813" t="s">
        <v>3601</v>
      </c>
      <c r="F38" s="3813"/>
      <c r="G38" s="3813" t="s">
        <v>3600</v>
      </c>
      <c r="H38" s="3813"/>
      <c r="I38" s="3813"/>
      <c r="J38" s="3813"/>
      <c r="K38" s="3813"/>
      <c r="L38" s="3813"/>
      <c r="M38" s="3813"/>
      <c r="N38" s="3813"/>
      <c r="O38" s="3813"/>
      <c r="P38" s="3813"/>
      <c r="Q38" s="3813"/>
      <c r="R38" s="3813"/>
      <c r="S38" s="3813"/>
      <c r="T38" s="3813"/>
      <c r="U38" s="3813"/>
      <c r="V38" s="3813"/>
      <c r="W38" s="3813"/>
      <c r="X38" s="3813"/>
      <c r="Y38" s="3813"/>
      <c r="Z38" s="3813"/>
      <c r="AA38" s="3813"/>
      <c r="AB38" s="3813"/>
      <c r="AC38" s="3813"/>
      <c r="AD38" s="3813"/>
      <c r="AE38" s="3813"/>
      <c r="AF38" s="3813"/>
      <c r="AG38" s="3813"/>
      <c r="AH38" s="3813"/>
      <c r="AI38" s="3813"/>
      <c r="AJ38" s="3813"/>
      <c r="AK38" s="3813"/>
      <c r="AL38" s="3813"/>
      <c r="AM38" s="3813"/>
      <c r="AN38" s="3813"/>
      <c r="AO38" s="3813"/>
      <c r="AP38" s="122"/>
      <c r="AQ38" s="122"/>
      <c r="AR38" s="122"/>
      <c r="AS38" s="122"/>
      <c r="AT38" s="122"/>
      <c r="AU38" s="122"/>
      <c r="AV38" s="122"/>
      <c r="AW38" s="122"/>
      <c r="AX38" s="122"/>
    </row>
    <row r="39" spans="1:50" ht="15" customHeight="1">
      <c r="A39" s="3813"/>
      <c r="B39" s="3813"/>
      <c r="C39" s="3813"/>
      <c r="D39" s="3813"/>
      <c r="E39" s="3813"/>
      <c r="F39" s="3813"/>
      <c r="G39" s="3813" t="s">
        <v>3599</v>
      </c>
      <c r="H39" s="3813"/>
      <c r="I39" s="3813"/>
      <c r="J39" s="3813"/>
      <c r="K39" s="3813"/>
      <c r="L39" s="3813"/>
      <c r="M39" s="3813"/>
      <c r="N39" s="3813"/>
      <c r="O39" s="3813"/>
      <c r="P39" s="3813"/>
      <c r="Q39" s="3813"/>
      <c r="R39" s="3813"/>
      <c r="S39" s="3813"/>
      <c r="T39" s="3813"/>
      <c r="U39" s="3813"/>
      <c r="V39" s="3813"/>
      <c r="W39" s="3813"/>
      <c r="X39" s="3813"/>
      <c r="Y39" s="3813"/>
      <c r="Z39" s="3813"/>
      <c r="AA39" s="3813"/>
      <c r="AB39" s="3813"/>
      <c r="AC39" s="3813"/>
      <c r="AD39" s="3813"/>
      <c r="AE39" s="3813"/>
      <c r="AF39" s="3813"/>
      <c r="AG39" s="3813"/>
      <c r="AH39" s="3813"/>
      <c r="AI39" s="3813"/>
      <c r="AJ39" s="3813"/>
      <c r="AK39" s="3813"/>
      <c r="AL39" s="3813"/>
      <c r="AM39" s="3813"/>
      <c r="AN39" s="3813"/>
      <c r="AO39" s="3813"/>
      <c r="AP39" s="122"/>
      <c r="AQ39" s="122"/>
      <c r="AR39" s="122"/>
      <c r="AS39" s="122"/>
      <c r="AT39" s="122"/>
      <c r="AU39" s="122"/>
      <c r="AV39" s="122"/>
      <c r="AW39" s="122"/>
      <c r="AX39" s="122"/>
    </row>
    <row r="40" spans="1:50" ht="15" customHeight="1">
      <c r="A40" s="3813"/>
      <c r="B40" s="3813"/>
      <c r="C40" s="3813"/>
      <c r="D40" s="3813"/>
      <c r="E40" s="3813"/>
      <c r="F40" s="3813"/>
      <c r="G40" s="3813" t="s">
        <v>3598</v>
      </c>
      <c r="H40" s="3813"/>
      <c r="I40" s="3813"/>
      <c r="J40" s="3813"/>
      <c r="K40" s="3813"/>
      <c r="L40" s="3813"/>
      <c r="M40" s="3813"/>
      <c r="N40" s="3813"/>
      <c r="O40" s="3813"/>
      <c r="P40" s="3813"/>
      <c r="Q40" s="3813"/>
      <c r="R40" s="3813"/>
      <c r="S40" s="3813"/>
      <c r="T40" s="3813"/>
      <c r="U40" s="3813"/>
      <c r="V40" s="3813"/>
      <c r="W40" s="3813"/>
      <c r="X40" s="3813"/>
      <c r="Y40" s="3813"/>
      <c r="Z40" s="3813"/>
      <c r="AA40" s="3813"/>
      <c r="AB40" s="3813"/>
      <c r="AC40" s="3813"/>
      <c r="AD40" s="3813"/>
      <c r="AE40" s="3813"/>
      <c r="AF40" s="3813"/>
      <c r="AG40" s="3813"/>
      <c r="AH40" s="3813"/>
      <c r="AI40" s="3813"/>
      <c r="AJ40" s="3813"/>
      <c r="AK40" s="3813"/>
      <c r="AL40" s="3813"/>
      <c r="AM40" s="3813"/>
      <c r="AN40" s="3813"/>
      <c r="AO40" s="3813"/>
      <c r="AP40" s="122"/>
      <c r="AQ40" s="122"/>
      <c r="AR40" s="122"/>
      <c r="AS40" s="122"/>
      <c r="AT40" s="122"/>
      <c r="AU40" s="122"/>
      <c r="AV40" s="122"/>
      <c r="AW40" s="122"/>
      <c r="AX40" s="122"/>
    </row>
    <row r="41" spans="1:50" ht="15" customHeight="1">
      <c r="A41" s="3813"/>
      <c r="B41" s="3813"/>
      <c r="C41" s="3813"/>
      <c r="D41" s="3813"/>
      <c r="E41" s="3813"/>
      <c r="F41" s="3813"/>
      <c r="G41" s="3813"/>
      <c r="H41" s="3813"/>
      <c r="I41" s="3813"/>
      <c r="J41" s="3813"/>
      <c r="K41" s="3813"/>
      <c r="L41" s="3813"/>
      <c r="M41" s="3813"/>
      <c r="N41" s="3813"/>
      <c r="O41" s="3813"/>
      <c r="P41" s="3813"/>
      <c r="Q41" s="3813"/>
      <c r="R41" s="3813"/>
      <c r="S41" s="3813"/>
      <c r="T41" s="3813"/>
      <c r="U41" s="3813"/>
      <c r="V41" s="3813"/>
      <c r="W41" s="3813"/>
      <c r="X41" s="3813"/>
      <c r="Y41" s="3813"/>
      <c r="Z41" s="3813"/>
      <c r="AA41" s="3813"/>
      <c r="AB41" s="3813"/>
      <c r="AC41" s="3813"/>
      <c r="AD41" s="3813"/>
      <c r="AE41" s="3813"/>
      <c r="AF41" s="3813"/>
      <c r="AG41" s="3813"/>
      <c r="AH41" s="3813"/>
      <c r="AI41" s="3813"/>
      <c r="AJ41" s="3813"/>
      <c r="AK41" s="3813"/>
      <c r="AL41" s="3813"/>
      <c r="AM41" s="3813"/>
      <c r="AN41" s="3813"/>
      <c r="AO41" s="3813"/>
      <c r="AP41" s="122"/>
      <c r="AQ41" s="122"/>
      <c r="AR41" s="122"/>
      <c r="AS41" s="122"/>
      <c r="AT41" s="122"/>
      <c r="AU41" s="122"/>
      <c r="AV41" s="122"/>
      <c r="AW41" s="122"/>
      <c r="AX41" s="122"/>
    </row>
    <row r="42" spans="1:50" ht="15" customHeight="1">
      <c r="A42" s="3813"/>
      <c r="B42" s="3813"/>
      <c r="C42" s="3813"/>
      <c r="D42" s="3813"/>
      <c r="E42" s="3813" t="s">
        <v>3597</v>
      </c>
      <c r="F42" s="3813"/>
      <c r="G42" s="3813" t="s">
        <v>3596</v>
      </c>
      <c r="H42" s="3813"/>
      <c r="I42" s="3813"/>
      <c r="J42" s="3813"/>
      <c r="K42" s="3813"/>
      <c r="L42" s="3813"/>
      <c r="M42" s="3813"/>
      <c r="N42" s="3813"/>
      <c r="O42" s="3813"/>
      <c r="P42" s="3813"/>
      <c r="Q42" s="3813"/>
      <c r="R42" s="3813"/>
      <c r="S42" s="3813"/>
      <c r="T42" s="3813"/>
      <c r="U42" s="3813"/>
      <c r="V42" s="3813"/>
      <c r="W42" s="3813"/>
      <c r="X42" s="3813"/>
      <c r="Y42" s="3813"/>
      <c r="Z42" s="3813"/>
      <c r="AA42" s="3813"/>
      <c r="AB42" s="3813"/>
      <c r="AC42" s="3813"/>
      <c r="AD42" s="3813"/>
      <c r="AE42" s="3813"/>
      <c r="AF42" s="3813"/>
      <c r="AG42" s="3813"/>
      <c r="AH42" s="3813"/>
      <c r="AI42" s="3813"/>
      <c r="AJ42" s="3813"/>
      <c r="AK42" s="3813"/>
      <c r="AL42" s="3813"/>
      <c r="AM42" s="3813"/>
      <c r="AN42" s="3813"/>
      <c r="AO42" s="3813"/>
      <c r="AP42" s="122"/>
      <c r="AQ42" s="122"/>
      <c r="AR42" s="122"/>
      <c r="AS42" s="122"/>
      <c r="AT42" s="122"/>
      <c r="AU42" s="122"/>
      <c r="AV42" s="122"/>
      <c r="AW42" s="122"/>
      <c r="AX42" s="122"/>
    </row>
    <row r="43" spans="1:50" ht="15" customHeight="1">
      <c r="A43" s="3813"/>
      <c r="B43" s="3813"/>
      <c r="C43" s="3813"/>
      <c r="D43" s="3813"/>
      <c r="E43" s="3813"/>
      <c r="F43" s="3813"/>
      <c r="G43" s="3813" t="s">
        <v>3595</v>
      </c>
      <c r="H43" s="3813"/>
      <c r="I43" s="3813"/>
      <c r="J43" s="3813"/>
      <c r="K43" s="3813"/>
      <c r="L43" s="3813"/>
      <c r="M43" s="3813"/>
      <c r="N43" s="3813"/>
      <c r="O43" s="3813"/>
      <c r="P43" s="3813"/>
      <c r="Q43" s="3813"/>
      <c r="R43" s="3813"/>
      <c r="S43" s="3813"/>
      <c r="T43" s="3813"/>
      <c r="U43" s="3813"/>
      <c r="V43" s="3813"/>
      <c r="W43" s="3813"/>
      <c r="X43" s="3813"/>
      <c r="Y43" s="3813"/>
      <c r="Z43" s="3813"/>
      <c r="AA43" s="3813"/>
      <c r="AB43" s="3813"/>
      <c r="AC43" s="3813"/>
      <c r="AD43" s="3813"/>
      <c r="AE43" s="3813"/>
      <c r="AF43" s="3813"/>
      <c r="AG43" s="3813"/>
      <c r="AH43" s="3813"/>
      <c r="AI43" s="3813"/>
      <c r="AJ43" s="3813"/>
      <c r="AK43" s="3813"/>
      <c r="AL43" s="3813"/>
      <c r="AM43" s="3813"/>
      <c r="AN43" s="3813"/>
      <c r="AO43" s="3813"/>
      <c r="AP43" s="122"/>
      <c r="AQ43" s="122"/>
      <c r="AR43" s="122"/>
      <c r="AS43" s="122"/>
      <c r="AT43" s="122"/>
      <c r="AU43" s="122"/>
      <c r="AV43" s="122"/>
      <c r="AW43" s="122"/>
      <c r="AX43" s="122"/>
    </row>
    <row r="44" spans="1:50" ht="15" customHeight="1">
      <c r="A44" s="3813"/>
      <c r="B44" s="3813"/>
      <c r="C44" s="3813"/>
      <c r="D44" s="3813"/>
      <c r="E44" s="3813"/>
      <c r="F44" s="3813"/>
      <c r="G44" s="3813" t="s">
        <v>3594</v>
      </c>
      <c r="H44" s="3813"/>
      <c r="I44" s="3813"/>
      <c r="J44" s="3813"/>
      <c r="K44" s="3813"/>
      <c r="L44" s="3813"/>
      <c r="M44" s="3813"/>
      <c r="N44" s="3813"/>
      <c r="O44" s="3813"/>
      <c r="P44" s="3813"/>
      <c r="Q44" s="3813"/>
      <c r="R44" s="3813"/>
      <c r="S44" s="3813"/>
      <c r="T44" s="3813"/>
      <c r="U44" s="3813"/>
      <c r="V44" s="3813"/>
      <c r="W44" s="3813"/>
      <c r="X44" s="3813"/>
      <c r="Y44" s="3813"/>
      <c r="Z44" s="3813"/>
      <c r="AA44" s="3813"/>
      <c r="AB44" s="3813"/>
      <c r="AC44" s="3813"/>
      <c r="AD44" s="3813"/>
      <c r="AE44" s="3813"/>
      <c r="AF44" s="3813"/>
      <c r="AG44" s="3813"/>
      <c r="AH44" s="3813"/>
      <c r="AI44" s="3813"/>
      <c r="AJ44" s="3813"/>
      <c r="AK44" s="3813"/>
      <c r="AL44" s="3813"/>
      <c r="AM44" s="3813"/>
      <c r="AN44" s="3813"/>
      <c r="AO44" s="3813"/>
      <c r="AP44" s="122"/>
      <c r="AQ44" s="122"/>
      <c r="AR44" s="122"/>
      <c r="AS44" s="122"/>
      <c r="AT44" s="122"/>
      <c r="AU44" s="122"/>
      <c r="AV44" s="122"/>
      <c r="AW44" s="122"/>
      <c r="AX44" s="122"/>
    </row>
    <row r="45" spans="1:50" ht="12" customHeight="1">
      <c r="A45" s="3813"/>
      <c r="B45" s="3813"/>
      <c r="C45" s="3813"/>
      <c r="D45" s="3813"/>
      <c r="E45" s="3943"/>
      <c r="F45" s="3943"/>
      <c r="G45" s="3943"/>
      <c r="H45" s="3943"/>
      <c r="I45" s="3943"/>
      <c r="J45" s="3943"/>
      <c r="K45" s="3943"/>
      <c r="L45" s="3943"/>
      <c r="M45" s="3943"/>
      <c r="N45" s="3943"/>
      <c r="O45" s="3943"/>
      <c r="P45" s="3943"/>
      <c r="Q45" s="3943"/>
      <c r="R45" s="3943"/>
      <c r="S45" s="3943"/>
      <c r="T45" s="3943"/>
      <c r="U45" s="3943"/>
      <c r="V45" s="3943"/>
      <c r="W45" s="3943"/>
      <c r="X45" s="3943"/>
      <c r="Y45" s="3943"/>
      <c r="Z45" s="3943"/>
      <c r="AA45" s="3943"/>
      <c r="AB45" s="3943"/>
      <c r="AC45" s="3943"/>
      <c r="AD45" s="3943"/>
      <c r="AE45" s="3943"/>
      <c r="AF45" s="3943"/>
      <c r="AG45" s="3943"/>
      <c r="AH45" s="3943"/>
      <c r="AI45" s="3943"/>
      <c r="AJ45" s="3943"/>
      <c r="AK45" s="3943"/>
      <c r="AL45" s="3813"/>
      <c r="AM45" s="3813"/>
      <c r="AN45" s="3813"/>
      <c r="AO45" s="3813"/>
      <c r="AP45" s="122"/>
      <c r="AQ45" s="122"/>
      <c r="AR45" s="122"/>
      <c r="AS45" s="122"/>
      <c r="AT45" s="122"/>
      <c r="AU45" s="122"/>
      <c r="AV45" s="122"/>
      <c r="AW45" s="122"/>
      <c r="AX45" s="122"/>
    </row>
    <row r="46" spans="1:50" ht="15" customHeight="1">
      <c r="A46" s="3813"/>
      <c r="B46" s="3813"/>
      <c r="C46" s="3813"/>
      <c r="D46" s="3813"/>
      <c r="E46" s="3942" t="s">
        <v>3593</v>
      </c>
      <c r="F46" s="3942"/>
      <c r="G46" s="3942"/>
      <c r="H46" s="3942"/>
      <c r="I46" s="3942"/>
      <c r="J46" s="3942"/>
      <c r="K46" s="3942"/>
      <c r="L46" s="3942"/>
      <c r="M46" s="3942"/>
      <c r="N46" s="3942"/>
      <c r="O46" s="3942"/>
      <c r="P46" s="3942"/>
      <c r="Q46" s="3942"/>
      <c r="R46" s="3942"/>
      <c r="S46" s="3942"/>
      <c r="T46" s="3942"/>
      <c r="U46" s="3942"/>
      <c r="V46" s="3942"/>
      <c r="W46" s="3942"/>
      <c r="X46" s="3942"/>
      <c r="Y46" s="3942"/>
      <c r="Z46" s="3942"/>
      <c r="AA46" s="3942"/>
      <c r="AB46" s="3942"/>
      <c r="AC46" s="3942"/>
      <c r="AD46" s="3942"/>
      <c r="AE46" s="3942"/>
      <c r="AF46" s="3942"/>
      <c r="AG46" s="3942"/>
      <c r="AH46" s="3942"/>
      <c r="AI46" s="3942"/>
      <c r="AJ46" s="3942"/>
      <c r="AK46" s="3942"/>
      <c r="AL46" s="3813"/>
      <c r="AM46" s="3813"/>
      <c r="AN46" s="3813"/>
      <c r="AO46" s="3813"/>
      <c r="AP46" s="122"/>
      <c r="AQ46" s="122"/>
      <c r="AR46" s="122"/>
      <c r="AS46" s="122"/>
      <c r="AT46" s="122"/>
      <c r="AU46" s="122"/>
      <c r="AV46" s="122"/>
      <c r="AW46" s="122"/>
      <c r="AX46" s="122"/>
    </row>
    <row r="47" spans="1:50" ht="15" customHeight="1">
      <c r="A47" s="3813"/>
      <c r="B47" s="3813"/>
      <c r="C47" s="3813"/>
      <c r="D47" s="3813"/>
      <c r="E47" s="3943"/>
      <c r="F47" s="3943"/>
      <c r="G47" s="3943"/>
      <c r="H47" s="3943"/>
      <c r="I47" s="3943"/>
      <c r="J47" s="3943"/>
      <c r="K47" s="3943"/>
      <c r="L47" s="3943"/>
      <c r="M47" s="3943"/>
      <c r="N47" s="3943"/>
      <c r="O47" s="3943"/>
      <c r="P47" s="3943"/>
      <c r="Q47" s="3943"/>
      <c r="R47" s="3943"/>
      <c r="S47" s="3943"/>
      <c r="T47" s="3943"/>
      <c r="U47" s="3943"/>
      <c r="V47" s="3944" t="str">
        <f>IF(★入力画面!$U$240="","　　　年　　月　　日",★入力画面!$BL$240)</f>
        <v>　　　年　　月　　日</v>
      </c>
      <c r="W47" s="3945"/>
      <c r="X47" s="3945"/>
      <c r="Y47" s="3945"/>
      <c r="Z47" s="3945"/>
      <c r="AA47" s="3945"/>
      <c r="AB47" s="3945"/>
      <c r="AC47" s="3945"/>
      <c r="AD47" s="3945"/>
      <c r="AE47" s="3945"/>
      <c r="AF47" s="3945"/>
      <c r="AG47" s="3945"/>
      <c r="AH47" s="3945"/>
      <c r="AI47" s="3945"/>
      <c r="AJ47" s="3945"/>
      <c r="AK47" s="3945"/>
      <c r="AL47" s="3813"/>
      <c r="AM47" s="3813"/>
      <c r="AN47" s="3813"/>
      <c r="AO47" s="3813"/>
      <c r="AP47" s="122"/>
      <c r="AQ47" s="122"/>
      <c r="AR47" s="122"/>
      <c r="AS47" s="122"/>
      <c r="AT47" s="122"/>
      <c r="AU47" s="122"/>
      <c r="AV47" s="122"/>
      <c r="AW47" s="122"/>
      <c r="AX47" s="122"/>
    </row>
    <row r="48" spans="1:50" ht="15" customHeight="1">
      <c r="A48" s="3813"/>
      <c r="B48" s="3813"/>
      <c r="C48" s="3813"/>
      <c r="D48" s="3813"/>
      <c r="E48" s="3943"/>
      <c r="F48" s="3943"/>
      <c r="G48" s="3943"/>
      <c r="H48" s="3943"/>
      <c r="I48" s="3943"/>
      <c r="J48" s="3943"/>
      <c r="K48" s="3943"/>
      <c r="L48" s="3943"/>
      <c r="M48" s="3943"/>
      <c r="N48" s="3943"/>
      <c r="O48" s="3943"/>
      <c r="P48" s="3943"/>
      <c r="Q48" s="3943"/>
      <c r="R48" s="3943"/>
      <c r="S48" s="3943"/>
      <c r="T48" s="3943"/>
      <c r="U48" s="3943"/>
      <c r="V48" s="3943"/>
      <c r="W48" s="3943"/>
      <c r="X48" s="3943"/>
      <c r="Y48" s="3943"/>
      <c r="Z48" s="3943"/>
      <c r="AA48" s="3943"/>
      <c r="AB48" s="3943"/>
      <c r="AC48" s="3943"/>
      <c r="AD48" s="3943"/>
      <c r="AE48" s="3943"/>
      <c r="AF48" s="3943"/>
      <c r="AG48" s="3943"/>
      <c r="AH48" s="3943"/>
      <c r="AI48" s="3943"/>
      <c r="AJ48" s="3943"/>
      <c r="AK48" s="3943"/>
      <c r="AL48" s="3813"/>
      <c r="AM48" s="3813"/>
      <c r="AN48" s="3813"/>
      <c r="AO48" s="3813"/>
      <c r="AP48" s="122"/>
      <c r="AQ48" s="122"/>
      <c r="AR48" s="122"/>
      <c r="AS48" s="122"/>
      <c r="AT48" s="122"/>
      <c r="AU48" s="122"/>
      <c r="AV48" s="122"/>
      <c r="AW48" s="122"/>
      <c r="AX48" s="122"/>
    </row>
    <row r="49" spans="1:50" ht="15" customHeight="1">
      <c r="A49" s="3813"/>
      <c r="B49" s="3813"/>
      <c r="C49" s="3813"/>
      <c r="D49" s="3813"/>
      <c r="E49" s="3943"/>
      <c r="F49" s="3943"/>
      <c r="G49" s="3943"/>
      <c r="H49" s="3943"/>
      <c r="I49" s="3943"/>
      <c r="J49" s="3943"/>
      <c r="K49" s="3943"/>
      <c r="L49" s="3943"/>
      <c r="M49" s="3943"/>
      <c r="N49" s="3943"/>
      <c r="O49" s="3943"/>
      <c r="P49" s="3943"/>
      <c r="Q49" s="3943"/>
      <c r="R49" s="3943"/>
      <c r="S49" s="3946" t="s">
        <v>3592</v>
      </c>
      <c r="T49" s="3946"/>
      <c r="U49" s="3946"/>
      <c r="V49" s="3946"/>
      <c r="W49" s="3946"/>
      <c r="X49" s="3946"/>
      <c r="Y49" s="3947" t="str">
        <f>IF(RIGHT(★入力画面!$BL$2,1)="1",★入力画面!$M$18,IF(RIGHT(★入力画面!$BL$2,1)="2",★入力画面!$M$18&amp;"　"&amp;★入力画面!$M$56,""))</f>
        <v/>
      </c>
      <c r="Z49" s="3948"/>
      <c r="AA49" s="3948"/>
      <c r="AB49" s="3948"/>
      <c r="AC49" s="3948"/>
      <c r="AD49" s="3948"/>
      <c r="AE49" s="3948"/>
      <c r="AF49" s="3948"/>
      <c r="AG49" s="3948"/>
      <c r="AH49" s="3948"/>
      <c r="AI49" s="3948"/>
      <c r="AJ49" s="3948"/>
      <c r="AK49" s="3948"/>
      <c r="AL49" s="3813"/>
      <c r="AM49" s="3813"/>
      <c r="AN49" s="3813"/>
      <c r="AO49" s="3813"/>
      <c r="AP49" s="122"/>
      <c r="AQ49" s="122"/>
      <c r="AR49" s="122"/>
      <c r="AS49" s="122"/>
      <c r="AT49" s="122"/>
      <c r="AU49" s="122"/>
      <c r="AV49" s="122"/>
      <c r="AW49" s="122"/>
      <c r="AX49" s="122"/>
    </row>
    <row r="50" spans="1:50" ht="15" customHeight="1">
      <c r="A50" s="3813"/>
      <c r="B50" s="3813"/>
      <c r="C50" s="3813"/>
      <c r="D50" s="3813"/>
      <c r="E50" s="3943"/>
      <c r="F50" s="3943"/>
      <c r="G50" s="3943"/>
      <c r="H50" s="3943"/>
      <c r="I50" s="3943"/>
      <c r="J50" s="3943"/>
      <c r="K50" s="3943"/>
      <c r="L50" s="3943"/>
      <c r="M50" s="3943"/>
      <c r="N50" s="3943"/>
      <c r="O50" s="3943"/>
      <c r="P50" s="3943"/>
      <c r="Q50" s="3943"/>
      <c r="R50" s="3943"/>
      <c r="S50" s="3946"/>
      <c r="T50" s="3946"/>
      <c r="U50" s="3946"/>
      <c r="V50" s="3946"/>
      <c r="W50" s="3946"/>
      <c r="X50" s="3946"/>
      <c r="Y50" s="3948"/>
      <c r="Z50" s="3948"/>
      <c r="AA50" s="3948"/>
      <c r="AB50" s="3948"/>
      <c r="AC50" s="3948"/>
      <c r="AD50" s="3948"/>
      <c r="AE50" s="3948"/>
      <c r="AF50" s="3948"/>
      <c r="AG50" s="3948"/>
      <c r="AH50" s="3948"/>
      <c r="AI50" s="3948"/>
      <c r="AJ50" s="3948"/>
      <c r="AK50" s="3948"/>
      <c r="AL50" s="3813"/>
      <c r="AM50" s="3813"/>
      <c r="AN50" s="3813"/>
      <c r="AO50" s="3813"/>
      <c r="AP50" s="122"/>
      <c r="AQ50" s="122"/>
      <c r="AR50" s="122"/>
      <c r="AS50" s="122"/>
      <c r="AT50" s="122"/>
      <c r="AU50" s="122"/>
      <c r="AV50" s="122"/>
      <c r="AW50" s="122"/>
      <c r="AX50" s="122"/>
    </row>
    <row r="51" spans="1:50" ht="7.5" customHeight="1">
      <c r="A51" s="3813"/>
      <c r="B51" s="3813"/>
      <c r="C51" s="3813"/>
      <c r="D51" s="3813"/>
      <c r="E51" s="3943"/>
      <c r="F51" s="3943"/>
      <c r="G51" s="3943"/>
      <c r="H51" s="3943"/>
      <c r="I51" s="3943"/>
      <c r="J51" s="3943"/>
      <c r="K51" s="3943"/>
      <c r="L51" s="3943"/>
      <c r="M51" s="3943"/>
      <c r="N51" s="3943"/>
      <c r="O51" s="3943"/>
      <c r="P51" s="3943"/>
      <c r="Q51" s="3943"/>
      <c r="R51" s="3943"/>
      <c r="S51" s="3943"/>
      <c r="T51" s="3943"/>
      <c r="U51" s="3943"/>
      <c r="V51" s="3943"/>
      <c r="W51" s="3943"/>
      <c r="X51" s="3943"/>
      <c r="Y51" s="3943"/>
      <c r="Z51" s="3943"/>
      <c r="AA51" s="3943"/>
      <c r="AB51" s="3943"/>
      <c r="AC51" s="3943"/>
      <c r="AD51" s="3943"/>
      <c r="AE51" s="3943"/>
      <c r="AF51" s="3943"/>
      <c r="AG51" s="3943"/>
      <c r="AH51" s="3943"/>
      <c r="AI51" s="3943"/>
      <c r="AJ51" s="3943"/>
      <c r="AK51" s="3943"/>
      <c r="AL51" s="3813"/>
      <c r="AM51" s="3813"/>
      <c r="AN51" s="3813"/>
      <c r="AO51" s="3813"/>
      <c r="AP51" s="122"/>
      <c r="AQ51" s="122"/>
      <c r="AR51" s="122"/>
      <c r="AS51" s="122"/>
      <c r="AT51" s="122"/>
      <c r="AU51" s="122"/>
      <c r="AV51" s="122"/>
      <c r="AW51" s="122"/>
      <c r="AX51" s="122"/>
    </row>
    <row r="52" spans="1:50" ht="15" customHeight="1">
      <c r="A52" s="3813"/>
      <c r="B52" s="3813"/>
      <c r="C52" s="3813"/>
      <c r="D52" s="3813"/>
      <c r="E52" s="3943"/>
      <c r="F52" s="3943"/>
      <c r="G52" s="3943"/>
      <c r="H52" s="3943"/>
      <c r="I52" s="3943"/>
      <c r="J52" s="3943"/>
      <c r="K52" s="3943"/>
      <c r="L52" s="3943"/>
      <c r="M52" s="3943"/>
      <c r="N52" s="3943"/>
      <c r="O52" s="3943"/>
      <c r="P52" s="3943"/>
      <c r="Q52" s="3943"/>
      <c r="R52" s="3943"/>
      <c r="S52" s="3949" t="s">
        <v>2873</v>
      </c>
      <c r="T52" s="3949"/>
      <c r="U52" s="3949"/>
      <c r="V52" s="3949"/>
      <c r="W52" s="3949"/>
      <c r="X52" s="3949"/>
      <c r="Y52" s="3947" t="str">
        <f>IF(RIGHT(★入力画面!$BL$2,1)="1",★入力画面!$BL$29,IF(RIGHT(★入力画面!$BL$2,1)="2",★入力画面!$BL$63,""))</f>
        <v/>
      </c>
      <c r="Z52" s="3948"/>
      <c r="AA52" s="3948"/>
      <c r="AB52" s="3948"/>
      <c r="AC52" s="3948"/>
      <c r="AD52" s="3948"/>
      <c r="AE52" s="3948"/>
      <c r="AF52" s="3948"/>
      <c r="AG52" s="3948"/>
      <c r="AH52" s="3948"/>
      <c r="AI52" s="3948"/>
      <c r="AJ52" s="3948"/>
      <c r="AK52" s="3948"/>
      <c r="AL52" s="3813"/>
      <c r="AM52" s="3813"/>
      <c r="AN52" s="3813"/>
      <c r="AO52" s="3813"/>
      <c r="AP52" s="122"/>
      <c r="AQ52" s="122"/>
      <c r="AR52" s="122"/>
      <c r="AS52" s="122"/>
      <c r="AT52" s="122"/>
      <c r="AU52" s="122"/>
      <c r="AV52" s="122"/>
      <c r="AW52" s="122"/>
      <c r="AX52" s="122"/>
    </row>
    <row r="53" spans="1:50" ht="15" customHeight="1">
      <c r="A53" s="3813"/>
      <c r="B53" s="3813"/>
      <c r="C53" s="3813"/>
      <c r="D53" s="3813"/>
      <c r="E53" s="3943"/>
      <c r="F53" s="3943"/>
      <c r="G53" s="3943"/>
      <c r="H53" s="3943"/>
      <c r="I53" s="3943"/>
      <c r="J53" s="3943"/>
      <c r="K53" s="3943"/>
      <c r="L53" s="3943"/>
      <c r="M53" s="3943"/>
      <c r="N53" s="3943"/>
      <c r="O53" s="3943"/>
      <c r="P53" s="3943"/>
      <c r="Q53" s="3943"/>
      <c r="R53" s="3943"/>
      <c r="S53" s="3949"/>
      <c r="T53" s="3949"/>
      <c r="U53" s="3949"/>
      <c r="V53" s="3949"/>
      <c r="W53" s="3949"/>
      <c r="X53" s="3949"/>
      <c r="Y53" s="3947" t="str">
        <f>IF(RIGHT(★入力画面!$BL$2,1)="1",★入力画面!$M$33,IF(RIGHT(★入力画面!$BL$2,1)="2",★入力画面!$M$67,""))</f>
        <v/>
      </c>
      <c r="Z53" s="3948"/>
      <c r="AA53" s="3948"/>
      <c r="AB53" s="3948"/>
      <c r="AC53" s="3948"/>
      <c r="AD53" s="3948"/>
      <c r="AE53" s="3948"/>
      <c r="AF53" s="3948"/>
      <c r="AG53" s="3948"/>
      <c r="AH53" s="3948"/>
      <c r="AI53" s="3948"/>
      <c r="AJ53" s="3948"/>
      <c r="AK53" s="3948"/>
      <c r="AL53" s="3813"/>
      <c r="AM53" s="3813"/>
      <c r="AN53" s="3813"/>
      <c r="AO53" s="3813"/>
      <c r="AP53" s="122"/>
      <c r="AQ53" s="122"/>
      <c r="AR53" s="122"/>
      <c r="AS53" s="122"/>
      <c r="AT53" s="122"/>
      <c r="AU53" s="122"/>
      <c r="AV53" s="122"/>
      <c r="AW53" s="122"/>
      <c r="AX53" s="122"/>
    </row>
    <row r="54" spans="1:50" ht="7.5" customHeight="1">
      <c r="A54" s="3813"/>
      <c r="B54" s="3813"/>
      <c r="C54" s="3813"/>
      <c r="D54" s="3813"/>
      <c r="E54" s="3943"/>
      <c r="F54" s="3943"/>
      <c r="G54" s="3943"/>
      <c r="H54" s="3943"/>
      <c r="I54" s="3943"/>
      <c r="J54" s="3943"/>
      <c r="K54" s="3943"/>
      <c r="L54" s="3943"/>
      <c r="M54" s="3943"/>
      <c r="N54" s="3943"/>
      <c r="O54" s="3943"/>
      <c r="P54" s="3943"/>
      <c r="Q54" s="3943"/>
      <c r="R54" s="3943"/>
      <c r="S54" s="3943"/>
      <c r="T54" s="3943"/>
      <c r="U54" s="3943"/>
      <c r="V54" s="3943"/>
      <c r="W54" s="3943"/>
      <c r="X54" s="3943"/>
      <c r="Y54" s="3943"/>
      <c r="Z54" s="3943"/>
      <c r="AA54" s="3943"/>
      <c r="AB54" s="3943"/>
      <c r="AC54" s="3943"/>
      <c r="AD54" s="3943"/>
      <c r="AE54" s="3943"/>
      <c r="AF54" s="3943"/>
      <c r="AG54" s="3943"/>
      <c r="AH54" s="3943"/>
      <c r="AI54" s="3943"/>
      <c r="AJ54" s="3943"/>
      <c r="AK54" s="3943"/>
      <c r="AL54" s="3813"/>
      <c r="AM54" s="3813"/>
      <c r="AN54" s="3813"/>
      <c r="AO54" s="3813"/>
      <c r="AP54" s="122"/>
      <c r="AQ54" s="122"/>
      <c r="AR54" s="122"/>
      <c r="AS54" s="122"/>
      <c r="AT54" s="122"/>
      <c r="AU54" s="122"/>
      <c r="AV54" s="122"/>
      <c r="AW54" s="122"/>
      <c r="AX54" s="122"/>
    </row>
    <row r="55" spans="1:50" ht="15" customHeight="1">
      <c r="A55" s="3813"/>
      <c r="B55" s="3813"/>
      <c r="C55" s="3813"/>
      <c r="D55" s="3813"/>
      <c r="E55" s="3943"/>
      <c r="F55" s="3943"/>
      <c r="G55" s="3943"/>
      <c r="H55" s="3943"/>
      <c r="I55" s="3943"/>
      <c r="J55" s="3943"/>
      <c r="K55" s="3943"/>
      <c r="L55" s="3943"/>
      <c r="M55" s="3943"/>
      <c r="N55" s="3943"/>
      <c r="O55" s="3943"/>
      <c r="P55" s="3943"/>
      <c r="Q55" s="3943"/>
      <c r="R55" s="3943"/>
      <c r="S55" s="3946" t="s">
        <v>1</v>
      </c>
      <c r="T55" s="3946"/>
      <c r="U55" s="3946"/>
      <c r="V55" s="3946"/>
      <c r="W55" s="3946"/>
      <c r="X55" s="3946"/>
      <c r="Y55" s="3947" t="str">
        <f>IF(RIGHT(★入力画面!$BL$2,1)="1",★入力画面!M74,IF(RIGHT(★入力画面!$BL$2,1)="2",★その他入力!M58,""))</f>
        <v/>
      </c>
      <c r="Z55" s="3948"/>
      <c r="AA55" s="3948"/>
      <c r="AB55" s="3948"/>
      <c r="AC55" s="3948"/>
      <c r="AD55" s="3948"/>
      <c r="AE55" s="3948"/>
      <c r="AF55" s="3948"/>
      <c r="AG55" s="3948"/>
      <c r="AH55" s="3948"/>
      <c r="AI55" s="3940"/>
      <c r="AJ55" s="3940"/>
      <c r="AK55" s="3813"/>
      <c r="AL55" s="3813"/>
      <c r="AM55" s="3813"/>
      <c r="AN55" s="3813"/>
      <c r="AO55" s="3813"/>
      <c r="AP55" s="122"/>
      <c r="AQ55" s="122"/>
      <c r="AR55" s="122"/>
      <c r="AS55" s="122"/>
      <c r="AT55" s="122"/>
      <c r="AU55" s="122"/>
      <c r="AV55" s="122"/>
      <c r="AW55" s="122"/>
      <c r="AX55" s="122"/>
    </row>
    <row r="56" spans="1:50" ht="15" customHeight="1">
      <c r="A56" s="3813"/>
      <c r="B56" s="3813"/>
      <c r="C56" s="3813"/>
      <c r="D56" s="3813"/>
      <c r="E56" s="3943"/>
      <c r="F56" s="3943"/>
      <c r="G56" s="3943"/>
      <c r="H56" s="3943"/>
      <c r="I56" s="3943"/>
      <c r="J56" s="3943"/>
      <c r="K56" s="3943"/>
      <c r="L56" s="3943"/>
      <c r="M56" s="3943"/>
      <c r="N56" s="3943"/>
      <c r="O56" s="3943"/>
      <c r="P56" s="3943"/>
      <c r="Q56" s="3943"/>
      <c r="R56" s="3943"/>
      <c r="S56" s="3946"/>
      <c r="T56" s="3946"/>
      <c r="U56" s="3946"/>
      <c r="V56" s="3946"/>
      <c r="W56" s="3946"/>
      <c r="X56" s="3946"/>
      <c r="Y56" s="3948"/>
      <c r="Z56" s="3948"/>
      <c r="AA56" s="3948"/>
      <c r="AB56" s="3948"/>
      <c r="AC56" s="3948"/>
      <c r="AD56" s="3948"/>
      <c r="AE56" s="3948"/>
      <c r="AF56" s="3948"/>
      <c r="AG56" s="3948"/>
      <c r="AH56" s="3948"/>
      <c r="AI56" s="3940"/>
      <c r="AJ56" s="3940"/>
      <c r="AK56" s="3813"/>
      <c r="AL56" s="3813"/>
      <c r="AM56" s="3813"/>
      <c r="AN56" s="3813"/>
      <c r="AO56" s="3813"/>
      <c r="AP56" s="122"/>
      <c r="AQ56" s="122"/>
      <c r="AR56" s="122"/>
      <c r="AS56" s="122"/>
      <c r="AT56" s="122"/>
      <c r="AU56" s="122"/>
      <c r="AV56" s="122"/>
      <c r="AW56" s="122"/>
      <c r="AX56" s="122"/>
    </row>
    <row r="57" spans="1:50" ht="15" customHeight="1">
      <c r="A57" s="3813"/>
      <c r="B57" s="3813"/>
      <c r="C57" s="3813"/>
      <c r="D57" s="3813"/>
      <c r="E57" s="3813"/>
      <c r="F57" s="3813"/>
      <c r="G57" s="3813"/>
      <c r="H57" s="3813"/>
      <c r="I57" s="3813"/>
      <c r="J57" s="3813"/>
      <c r="K57" s="3813"/>
      <c r="L57" s="3813"/>
      <c r="M57" s="3813"/>
      <c r="N57" s="3813"/>
      <c r="O57" s="3813"/>
      <c r="P57" s="3813"/>
      <c r="Q57" s="3813"/>
      <c r="R57" s="3813"/>
      <c r="S57" s="3813"/>
      <c r="T57" s="3813"/>
      <c r="U57" s="3813"/>
      <c r="V57" s="3813"/>
      <c r="W57" s="3813"/>
      <c r="X57" s="3813"/>
      <c r="Y57" s="3813"/>
      <c r="Z57" s="3813"/>
      <c r="AA57" s="3813"/>
      <c r="AB57" s="3813"/>
      <c r="AC57" s="3813"/>
      <c r="AD57" s="3813"/>
      <c r="AE57" s="3813"/>
      <c r="AF57" s="3813"/>
      <c r="AG57" s="3813"/>
      <c r="AH57" s="3813"/>
      <c r="AI57" s="3813"/>
      <c r="AJ57" s="3813"/>
      <c r="AK57" s="3813"/>
      <c r="AL57" s="3813"/>
      <c r="AM57" s="3813"/>
      <c r="AN57" s="3813"/>
      <c r="AO57" s="3813"/>
      <c r="AP57" s="122"/>
      <c r="AQ57" s="122"/>
      <c r="AR57" s="122"/>
      <c r="AS57" s="122"/>
      <c r="AT57" s="122"/>
      <c r="AU57" s="122"/>
      <c r="AV57" s="122"/>
      <c r="AW57" s="122"/>
      <c r="AX57" s="122"/>
    </row>
    <row r="58" spans="1:50" ht="15" customHeight="1">
      <c r="A58" s="3813"/>
      <c r="B58" s="3813"/>
      <c r="C58" s="3813"/>
      <c r="D58" s="3813"/>
      <c r="E58" s="3813"/>
      <c r="F58" s="3813"/>
      <c r="G58" s="3813"/>
      <c r="H58" s="3813"/>
      <c r="I58" s="3813"/>
      <c r="J58" s="3813"/>
      <c r="K58" s="3813"/>
      <c r="L58" s="3813"/>
      <c r="M58" s="3813"/>
      <c r="N58" s="3813"/>
      <c r="O58" s="3813"/>
      <c r="P58" s="3813"/>
      <c r="Q58" s="3813"/>
      <c r="R58" s="3813"/>
      <c r="S58" s="3813"/>
      <c r="T58" s="3813"/>
      <c r="U58" s="3813"/>
      <c r="V58" s="3813"/>
      <c r="W58" s="3813"/>
      <c r="X58" s="3813"/>
      <c r="Y58" s="3813"/>
      <c r="Z58" s="3813"/>
      <c r="AA58" s="3813"/>
      <c r="AB58" s="3813"/>
      <c r="AC58" s="3813"/>
      <c r="AD58" s="3813"/>
      <c r="AE58" s="3813"/>
      <c r="AF58" s="3813"/>
      <c r="AG58" s="3813"/>
      <c r="AH58" s="3813"/>
      <c r="AI58" s="3813"/>
      <c r="AJ58" s="3813"/>
      <c r="AK58" s="3813"/>
      <c r="AL58" s="3813"/>
      <c r="AM58" s="3813"/>
      <c r="AN58" s="3813"/>
      <c r="AO58" s="3813"/>
      <c r="AP58" s="122"/>
      <c r="AQ58" s="122"/>
      <c r="AR58" s="122"/>
      <c r="AS58" s="122"/>
      <c r="AT58" s="122"/>
      <c r="AU58" s="122"/>
      <c r="AV58" s="122"/>
      <c r="AW58" s="122"/>
      <c r="AX58" s="122"/>
    </row>
    <row r="59" spans="1:50" ht="18" customHeight="1">
      <c r="A59" s="3813"/>
      <c r="B59" s="3813"/>
      <c r="C59" s="3813"/>
      <c r="D59" s="3813"/>
      <c r="E59" s="3813"/>
      <c r="F59" s="3813"/>
      <c r="G59" s="3813"/>
      <c r="H59" s="3813"/>
      <c r="I59" s="3813"/>
      <c r="J59" s="3813"/>
      <c r="K59" s="3813"/>
      <c r="L59" s="3813"/>
      <c r="M59" s="3813"/>
      <c r="N59" s="3813"/>
      <c r="O59" s="3813"/>
      <c r="P59" s="3813"/>
      <c r="Q59" s="3813"/>
      <c r="R59" s="3813"/>
      <c r="S59" s="3813"/>
      <c r="T59" s="3813"/>
      <c r="U59" s="3813"/>
      <c r="V59" s="3813"/>
      <c r="W59" s="3813"/>
      <c r="X59" s="3813"/>
      <c r="Y59" s="3813"/>
      <c r="Z59" s="3813"/>
      <c r="AA59" s="3813"/>
      <c r="AB59" s="3813"/>
      <c r="AC59" s="3813"/>
      <c r="AD59" s="3813"/>
      <c r="AE59" s="3813"/>
      <c r="AF59" s="3813"/>
      <c r="AG59" s="3813"/>
      <c r="AH59" s="3813"/>
      <c r="AI59" s="3813"/>
      <c r="AJ59" s="3813"/>
      <c r="AK59" s="3813"/>
      <c r="AL59" s="3813"/>
      <c r="AM59" s="3813"/>
      <c r="AN59" s="3813"/>
      <c r="AO59" s="3813"/>
      <c r="AP59" s="122"/>
      <c r="AQ59" s="122"/>
      <c r="AR59" s="122"/>
      <c r="AS59" s="122"/>
      <c r="AT59" s="122"/>
      <c r="AU59" s="122"/>
      <c r="AV59" s="122"/>
      <c r="AW59" s="122"/>
      <c r="AX59" s="122"/>
    </row>
    <row r="60" spans="1:50" s="122" customFormat="1" ht="15" customHeight="1"/>
  </sheetData>
  <sheetProtection algorithmName="SHA-512" hashValue="iGl8c1jmVWqpzBkCVekAC2neb/53OsaM3xjMHTIpXiKqdGWg/OHoSmfwAtofcqKXw39WOrL/bCiizx/FrIoRog==" saltValue="buwo7pgLUvnraaRnwjgWZg==" spinCount="100000" sheet="1" objects="1" scenarios="1"/>
  <mergeCells count="87">
    <mergeCell ref="E57:AK59"/>
    <mergeCell ref="Y53:AK53"/>
    <mergeCell ref="S54:AK54"/>
    <mergeCell ref="S55:X56"/>
    <mergeCell ref="Y55:AH56"/>
    <mergeCell ref="AI55:AJ56"/>
    <mergeCell ref="AK55:AK56"/>
    <mergeCell ref="E47:U47"/>
    <mergeCell ref="V47:AK47"/>
    <mergeCell ref="E48:AK48"/>
    <mergeCell ref="E49:R56"/>
    <mergeCell ref="S49:X50"/>
    <mergeCell ref="Y49:AK50"/>
    <mergeCell ref="S51:AK51"/>
    <mergeCell ref="S52:X52"/>
    <mergeCell ref="Y52:AK52"/>
    <mergeCell ref="S53:X53"/>
    <mergeCell ref="E39:F39"/>
    <mergeCell ref="G39:AK39"/>
    <mergeCell ref="E46:AK46"/>
    <mergeCell ref="E40:F40"/>
    <mergeCell ref="G40:AK40"/>
    <mergeCell ref="E41:F41"/>
    <mergeCell ref="G41:AK41"/>
    <mergeCell ref="E42:F42"/>
    <mergeCell ref="G42:AK42"/>
    <mergeCell ref="E43:F43"/>
    <mergeCell ref="G43:AK43"/>
    <mergeCell ref="E44:F44"/>
    <mergeCell ref="G44:AK44"/>
    <mergeCell ref="E45:AK45"/>
    <mergeCell ref="E36:F36"/>
    <mergeCell ref="G36:AK36"/>
    <mergeCell ref="E37:F37"/>
    <mergeCell ref="G37:AK37"/>
    <mergeCell ref="E38:F38"/>
    <mergeCell ref="G38:AK38"/>
    <mergeCell ref="E33:F33"/>
    <mergeCell ref="G33:AK33"/>
    <mergeCell ref="E34:F34"/>
    <mergeCell ref="G34:AK34"/>
    <mergeCell ref="E35:F35"/>
    <mergeCell ref="G35:AK35"/>
    <mergeCell ref="E30:F30"/>
    <mergeCell ref="G30:AK30"/>
    <mergeCell ref="E31:F31"/>
    <mergeCell ref="G31:AK31"/>
    <mergeCell ref="E32:F32"/>
    <mergeCell ref="G32:AK32"/>
    <mergeCell ref="E27:F27"/>
    <mergeCell ref="G27:AK27"/>
    <mergeCell ref="E28:F28"/>
    <mergeCell ref="G28:AK28"/>
    <mergeCell ref="E29:F29"/>
    <mergeCell ref="G29:AK29"/>
    <mergeCell ref="A1:C59"/>
    <mergeCell ref="D1:D59"/>
    <mergeCell ref="E1:AK5"/>
    <mergeCell ref="AL1:AL59"/>
    <mergeCell ref="Q13:R13"/>
    <mergeCell ref="S13:AK13"/>
    <mergeCell ref="E14:AK14"/>
    <mergeCell ref="E15:AK16"/>
    <mergeCell ref="E17:AK17"/>
    <mergeCell ref="E19:F19"/>
    <mergeCell ref="G19:AK19"/>
    <mergeCell ref="E20:F20"/>
    <mergeCell ref="G20:AK20"/>
    <mergeCell ref="E21:F21"/>
    <mergeCell ref="G21:AK21"/>
    <mergeCell ref="E22:F22"/>
    <mergeCell ref="AM1:AO59"/>
    <mergeCell ref="E6:AK7"/>
    <mergeCell ref="E8:AK11"/>
    <mergeCell ref="E12:AK12"/>
    <mergeCell ref="E13:I13"/>
    <mergeCell ref="J13:P13"/>
    <mergeCell ref="E18:AK18"/>
    <mergeCell ref="G22:AK22"/>
    <mergeCell ref="E23:F23"/>
    <mergeCell ref="G23:AK23"/>
    <mergeCell ref="E24:F24"/>
    <mergeCell ref="G24:AK24"/>
    <mergeCell ref="E25:F25"/>
    <mergeCell ref="G25:AK25"/>
    <mergeCell ref="E26:F26"/>
    <mergeCell ref="G26:AK26"/>
  </mergeCells>
  <phoneticPr fontId="23"/>
  <dataValidations count="1">
    <dataValidation imeMode="hiragana" allowBlank="1" showInputMessage="1" showErrorMessage="1" sqref="A60:AO1048576 A1 AL1:AM1 D1:E1 E6 E8 Q13 J13 E12:E15 AP1:XFD1048576 AI55 AK55 E57 G19:G44 E17:E46" xr:uid="{00D846A3-6CC4-4593-8C99-DCEB2F58A0EC}"/>
  </dataValidations>
  <printOptions horizontalCentered="1" verticalCentered="1"/>
  <pageMargins left="0" right="0" top="0" bottom="0" header="0.31496062992125984" footer="0"/>
  <pageSetup paperSize="9" orientation="portrait" blackAndWhite="1" horizontalDpi="4294967292"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54F38-6437-4159-A7BF-B9FF63487002}">
  <sheetPr codeName="Sheet61">
    <tabColor rgb="FF6666FF"/>
    <pageSetUpPr autoPageBreaks="0" fitToPage="1"/>
  </sheetPr>
  <dimension ref="A1:AX53"/>
  <sheetViews>
    <sheetView showGridLines="0" showRowColHeaders="0" workbookViewId="0">
      <selection sqref="A1:C52"/>
    </sheetView>
  </sheetViews>
  <sheetFormatPr defaultColWidth="0" defaultRowHeight="15" customHeight="1" zeroHeight="1"/>
  <cols>
    <col min="1" max="1" width="2.75" style="172" customWidth="1"/>
    <col min="2" max="40" width="2.5" style="172" customWidth="1"/>
    <col min="41" max="41" width="2.75" style="172" customWidth="1"/>
    <col min="42" max="50" width="2.5" style="172" customWidth="1"/>
    <col min="51" max="16384" width="9" style="172" hidden="1"/>
  </cols>
  <sheetData>
    <row r="1" spans="1:50" ht="15" customHeight="1">
      <c r="A1" s="3950"/>
      <c r="B1" s="3950"/>
      <c r="C1" s="3950"/>
      <c r="D1" s="3950"/>
      <c r="E1" s="3950"/>
      <c r="F1" s="3950"/>
      <c r="G1" s="3950"/>
      <c r="H1" s="3950"/>
      <c r="I1" s="3950"/>
      <c r="J1" s="3950"/>
      <c r="K1" s="3950"/>
      <c r="L1" s="3950"/>
      <c r="M1" s="3950"/>
      <c r="N1" s="3950"/>
      <c r="O1" s="3950"/>
      <c r="P1" s="3950"/>
      <c r="Q1" s="3950"/>
      <c r="R1" s="3950"/>
      <c r="S1" s="3950"/>
      <c r="T1" s="3950"/>
      <c r="U1" s="3950"/>
      <c r="V1" s="3950"/>
      <c r="W1" s="3950"/>
      <c r="X1" s="3950"/>
      <c r="Y1" s="3950"/>
      <c r="Z1" s="3950"/>
      <c r="AA1" s="3950"/>
      <c r="AB1" s="3950"/>
      <c r="AC1" s="3950"/>
      <c r="AD1" s="3950"/>
      <c r="AE1" s="3950"/>
      <c r="AF1" s="3950"/>
      <c r="AG1" s="3950"/>
      <c r="AH1" s="3950"/>
      <c r="AI1" s="3950"/>
      <c r="AJ1" s="3950"/>
      <c r="AK1" s="3950"/>
      <c r="AL1" s="3950"/>
      <c r="AM1" s="3950"/>
      <c r="AN1" s="3950"/>
      <c r="AO1" s="3950"/>
      <c r="AP1" s="140"/>
      <c r="AQ1" s="140"/>
      <c r="AR1" s="140"/>
      <c r="AS1" s="140"/>
      <c r="AT1" s="140"/>
      <c r="AU1" s="140"/>
      <c r="AV1" s="140"/>
      <c r="AW1" s="140"/>
      <c r="AX1" s="140"/>
    </row>
    <row r="2" spans="1:50" ht="15" customHeight="1">
      <c r="A2" s="3950"/>
      <c r="B2" s="3950"/>
      <c r="C2" s="3950"/>
      <c r="D2" s="3950"/>
      <c r="E2" s="3950"/>
      <c r="F2" s="3950"/>
      <c r="G2" s="3950"/>
      <c r="H2" s="3950"/>
      <c r="I2" s="3950"/>
      <c r="J2" s="3950"/>
      <c r="K2" s="3950"/>
      <c r="L2" s="3950"/>
      <c r="M2" s="3950"/>
      <c r="N2" s="3950"/>
      <c r="O2" s="3950"/>
      <c r="P2" s="3950"/>
      <c r="Q2" s="3950"/>
      <c r="R2" s="3950"/>
      <c r="S2" s="3950"/>
      <c r="T2" s="3950"/>
      <c r="U2" s="3950"/>
      <c r="V2" s="3950"/>
      <c r="W2" s="3950"/>
      <c r="X2" s="3950"/>
      <c r="Y2" s="3950"/>
      <c r="Z2" s="3950"/>
      <c r="AA2" s="3950"/>
      <c r="AB2" s="3950"/>
      <c r="AC2" s="3950"/>
      <c r="AD2" s="3950"/>
      <c r="AE2" s="3950"/>
      <c r="AF2" s="3950"/>
      <c r="AG2" s="3950"/>
      <c r="AH2" s="3950"/>
      <c r="AI2" s="3950"/>
      <c r="AJ2" s="3950"/>
      <c r="AK2" s="3950"/>
      <c r="AL2" s="3950"/>
      <c r="AM2" s="3950"/>
      <c r="AN2" s="3950"/>
      <c r="AO2" s="3950"/>
      <c r="AP2" s="140"/>
      <c r="AQ2" s="140"/>
      <c r="AR2" s="140"/>
      <c r="AS2" s="140"/>
      <c r="AT2" s="140"/>
      <c r="AU2" s="140"/>
      <c r="AV2" s="140"/>
      <c r="AW2" s="140"/>
      <c r="AX2" s="140"/>
    </row>
    <row r="3" spans="1:50" ht="15" customHeight="1">
      <c r="A3" s="3950"/>
      <c r="B3" s="3950"/>
      <c r="C3" s="3950"/>
      <c r="D3" s="3951" t="s">
        <v>3150</v>
      </c>
      <c r="E3" s="3951"/>
      <c r="F3" s="3951"/>
      <c r="G3" s="3951"/>
      <c r="H3" s="3951"/>
      <c r="I3" s="3951"/>
      <c r="J3" s="3951"/>
      <c r="K3" s="3951"/>
      <c r="L3" s="3951"/>
      <c r="M3" s="822" t="s">
        <v>3240</v>
      </c>
      <c r="N3" s="822"/>
      <c r="O3" s="822"/>
      <c r="P3" s="822"/>
      <c r="Q3" s="822"/>
      <c r="R3" s="822"/>
      <c r="S3" s="822"/>
      <c r="T3" s="822"/>
      <c r="U3" s="822"/>
      <c r="V3" s="822"/>
      <c r="W3" s="822"/>
      <c r="X3" s="822"/>
      <c r="Y3" s="822"/>
      <c r="Z3" s="822"/>
      <c r="AA3" s="822"/>
      <c r="AB3" s="822"/>
      <c r="AC3" s="822"/>
      <c r="AD3" s="822"/>
      <c r="AE3" s="822"/>
      <c r="AF3" s="822"/>
      <c r="AG3" s="822"/>
      <c r="AH3" s="822"/>
      <c r="AI3" s="822"/>
      <c r="AJ3" s="3952" t="s">
        <v>3239</v>
      </c>
      <c r="AK3" s="3952"/>
      <c r="AL3" s="3952"/>
      <c r="AM3" s="3950"/>
      <c r="AN3" s="3950"/>
      <c r="AO3" s="3950"/>
      <c r="AP3" s="140"/>
      <c r="AQ3" s="140"/>
      <c r="AR3" s="140"/>
      <c r="AS3" s="140"/>
      <c r="AT3" s="140"/>
      <c r="AU3" s="140"/>
      <c r="AV3" s="140"/>
      <c r="AW3" s="140"/>
      <c r="AX3" s="140"/>
    </row>
    <row r="4" spans="1:50" ht="15" customHeight="1">
      <c r="A4" s="3950"/>
      <c r="B4" s="3950"/>
      <c r="C4" s="3950"/>
      <c r="D4" s="3953"/>
      <c r="E4" s="3953"/>
      <c r="F4" s="3953"/>
      <c r="G4" s="3953"/>
      <c r="H4" s="3953"/>
      <c r="I4" s="3953"/>
      <c r="J4" s="3953"/>
      <c r="K4" s="3953"/>
      <c r="L4" s="3953"/>
      <c r="M4" s="3953"/>
      <c r="N4" s="3953"/>
      <c r="O4" s="3953"/>
      <c r="P4" s="3953"/>
      <c r="Q4" s="3953"/>
      <c r="R4" s="3953"/>
      <c r="S4" s="3953"/>
      <c r="T4" s="3953"/>
      <c r="U4" s="3953"/>
      <c r="V4" s="3953"/>
      <c r="W4" s="3953"/>
      <c r="X4" s="3953"/>
      <c r="Y4" s="3953"/>
      <c r="Z4" s="3953"/>
      <c r="AA4" s="3953"/>
      <c r="AB4" s="3953"/>
      <c r="AC4" s="3953"/>
      <c r="AD4" s="3953"/>
      <c r="AE4" s="3953"/>
      <c r="AF4" s="3953"/>
      <c r="AG4" s="3953"/>
      <c r="AH4" s="3953"/>
      <c r="AI4" s="3953"/>
      <c r="AJ4" s="3953"/>
      <c r="AK4" s="3953"/>
      <c r="AL4" s="3953"/>
      <c r="AM4" s="3950"/>
      <c r="AN4" s="3950"/>
      <c r="AO4" s="3950"/>
      <c r="AP4" s="140"/>
      <c r="AQ4" s="140"/>
      <c r="AR4" s="140"/>
      <c r="AS4" s="140"/>
      <c r="AT4" s="140"/>
      <c r="AU4" s="140"/>
      <c r="AV4" s="140"/>
      <c r="AW4" s="140"/>
      <c r="AX4" s="140"/>
    </row>
    <row r="5" spans="1:50" ht="19.5" customHeight="1">
      <c r="A5" s="3950"/>
      <c r="B5" s="3950"/>
      <c r="C5" s="3950"/>
      <c r="D5" s="3954" t="s">
        <v>3128</v>
      </c>
      <c r="E5" s="3954"/>
      <c r="F5" s="3954"/>
      <c r="G5" s="3954"/>
      <c r="H5" s="3954"/>
      <c r="I5" s="3954"/>
      <c r="J5" s="3954"/>
      <c r="K5" s="3954"/>
      <c r="L5" s="3954"/>
      <c r="M5" s="3954"/>
      <c r="N5" s="3954"/>
      <c r="O5" s="3954"/>
      <c r="P5" s="3954"/>
      <c r="Q5" s="3954"/>
      <c r="R5" s="3954"/>
      <c r="S5" s="3954"/>
      <c r="T5" s="3954"/>
      <c r="U5" s="3954"/>
      <c r="V5" s="3954"/>
      <c r="W5" s="3954"/>
      <c r="X5" s="3954"/>
      <c r="Y5" s="3954"/>
      <c r="Z5" s="3954"/>
      <c r="AA5" s="3954"/>
      <c r="AB5" s="3954"/>
      <c r="AC5" s="3954"/>
      <c r="AD5" s="3954"/>
      <c r="AE5" s="3954"/>
      <c r="AF5" s="3954"/>
      <c r="AG5" s="3954"/>
      <c r="AH5" s="3954"/>
      <c r="AI5" s="3954"/>
      <c r="AJ5" s="3954"/>
      <c r="AK5" s="3954"/>
      <c r="AL5" s="3954"/>
      <c r="AM5" s="3950"/>
      <c r="AN5" s="3950"/>
      <c r="AO5" s="3950"/>
      <c r="AP5" s="140"/>
      <c r="AQ5" s="140"/>
      <c r="AR5" s="140"/>
      <c r="AS5" s="140"/>
      <c r="AT5" s="140"/>
      <c r="AU5" s="140"/>
      <c r="AV5" s="140"/>
      <c r="AW5" s="140"/>
      <c r="AX5" s="140"/>
    </row>
    <row r="6" spans="1:50" ht="18.75" customHeight="1">
      <c r="A6" s="3950"/>
      <c r="B6" s="3950"/>
      <c r="C6" s="3950"/>
      <c r="D6" s="3954"/>
      <c r="E6" s="3954"/>
      <c r="F6" s="3954"/>
      <c r="G6" s="3954"/>
      <c r="H6" s="3954"/>
      <c r="I6" s="3954"/>
      <c r="J6" s="3954"/>
      <c r="K6" s="3954"/>
      <c r="L6" s="3954"/>
      <c r="M6" s="3954"/>
      <c r="N6" s="3954"/>
      <c r="O6" s="3954"/>
      <c r="P6" s="3954"/>
      <c r="Q6" s="3954"/>
      <c r="R6" s="3954"/>
      <c r="S6" s="3954"/>
      <c r="T6" s="3954"/>
      <c r="U6" s="3954"/>
      <c r="V6" s="3954"/>
      <c r="W6" s="3954"/>
      <c r="X6" s="3954"/>
      <c r="Y6" s="3954"/>
      <c r="Z6" s="3954"/>
      <c r="AA6" s="3954"/>
      <c r="AB6" s="3954"/>
      <c r="AC6" s="3954"/>
      <c r="AD6" s="3954"/>
      <c r="AE6" s="3954"/>
      <c r="AF6" s="3954"/>
      <c r="AG6" s="3954"/>
      <c r="AH6" s="3954"/>
      <c r="AI6" s="3954"/>
      <c r="AJ6" s="3954"/>
      <c r="AK6" s="3954"/>
      <c r="AL6" s="3954"/>
      <c r="AM6" s="3950"/>
      <c r="AN6" s="3950"/>
      <c r="AO6" s="3950"/>
      <c r="AP6" s="140"/>
      <c r="AQ6" s="140"/>
      <c r="AR6" s="140"/>
      <c r="AS6" s="140"/>
      <c r="AT6" s="140"/>
      <c r="AU6" s="140"/>
      <c r="AV6" s="140"/>
      <c r="AW6" s="140"/>
      <c r="AX6" s="140"/>
    </row>
    <row r="7" spans="1:50" ht="15" customHeight="1">
      <c r="A7" s="3950"/>
      <c r="B7" s="3950"/>
      <c r="C7" s="3950"/>
      <c r="D7" s="3955" t="s">
        <v>3129</v>
      </c>
      <c r="E7" s="3955"/>
      <c r="F7" s="3955"/>
      <c r="G7" s="3955"/>
      <c r="H7" s="3955"/>
      <c r="I7" s="3955"/>
      <c r="J7" s="3955"/>
      <c r="K7" s="3955"/>
      <c r="L7" s="3955"/>
      <c r="M7" s="3955"/>
      <c r="N7" s="3955"/>
      <c r="O7" s="3955"/>
      <c r="P7" s="3955"/>
      <c r="Q7" s="3955"/>
      <c r="R7" s="3955"/>
      <c r="S7" s="3955"/>
      <c r="T7" s="3955"/>
      <c r="U7" s="3955"/>
      <c r="V7" s="3955"/>
      <c r="W7" s="3955"/>
      <c r="X7" s="3955"/>
      <c r="Y7" s="3955"/>
      <c r="Z7" s="3955"/>
      <c r="AA7" s="3955"/>
      <c r="AB7" s="3955"/>
      <c r="AC7" s="3955"/>
      <c r="AD7" s="3955"/>
      <c r="AE7" s="3955"/>
      <c r="AF7" s="3950"/>
      <c r="AG7" s="3950"/>
      <c r="AH7" s="3950"/>
      <c r="AI7" s="3950"/>
      <c r="AJ7" s="3950"/>
      <c r="AK7" s="3950"/>
      <c r="AL7" s="3950"/>
      <c r="AM7" s="3950"/>
      <c r="AN7" s="3950"/>
      <c r="AO7" s="3950"/>
      <c r="AP7" s="140"/>
      <c r="AQ7" s="140"/>
      <c r="AR7" s="140"/>
      <c r="AS7" s="140"/>
      <c r="AT7" s="140"/>
      <c r="AU7" s="140"/>
      <c r="AV7" s="140"/>
      <c r="AW7" s="140"/>
      <c r="AX7" s="140"/>
    </row>
    <row r="8" spans="1:50" ht="2.25" customHeight="1">
      <c r="A8" s="3950"/>
      <c r="B8" s="3950"/>
      <c r="C8" s="3950"/>
      <c r="D8" s="3955"/>
      <c r="E8" s="3955"/>
      <c r="F8" s="3955"/>
      <c r="G8" s="3955"/>
      <c r="H8" s="3955"/>
      <c r="I8" s="3955"/>
      <c r="J8" s="3955"/>
      <c r="K8" s="3955"/>
      <c r="L8" s="3955"/>
      <c r="M8" s="3955"/>
      <c r="N8" s="3955"/>
      <c r="O8" s="3955"/>
      <c r="P8" s="3955"/>
      <c r="Q8" s="3955"/>
      <c r="R8" s="3955"/>
      <c r="S8" s="3955"/>
      <c r="T8" s="3955"/>
      <c r="U8" s="3955"/>
      <c r="V8" s="3955"/>
      <c r="W8" s="3955"/>
      <c r="X8" s="3955"/>
      <c r="Y8" s="3955"/>
      <c r="Z8" s="3955"/>
      <c r="AA8" s="3955"/>
      <c r="AB8" s="3955"/>
      <c r="AC8" s="3955"/>
      <c r="AD8" s="3955"/>
      <c r="AE8" s="3955"/>
      <c r="AF8" s="3956"/>
      <c r="AG8" s="3956"/>
      <c r="AH8" s="3956"/>
      <c r="AI8" s="3956"/>
      <c r="AJ8" s="3956"/>
      <c r="AK8" s="3956"/>
      <c r="AL8" s="3956"/>
      <c r="AM8" s="3950"/>
      <c r="AN8" s="3950"/>
      <c r="AO8" s="3950"/>
      <c r="AP8" s="140"/>
      <c r="AQ8" s="140"/>
      <c r="AR8" s="140"/>
      <c r="AS8" s="140"/>
      <c r="AT8" s="140"/>
      <c r="AU8" s="140"/>
      <c r="AV8" s="140"/>
      <c r="AW8" s="140"/>
      <c r="AX8" s="140"/>
    </row>
    <row r="9" spans="1:50" ht="10.5" customHeight="1">
      <c r="A9" s="3950"/>
      <c r="B9" s="3950"/>
      <c r="C9" s="3950"/>
      <c r="D9" s="3955"/>
      <c r="E9" s="3955"/>
      <c r="F9" s="3955"/>
      <c r="G9" s="3955"/>
      <c r="H9" s="3955"/>
      <c r="I9" s="3955"/>
      <c r="J9" s="3955"/>
      <c r="K9" s="3955"/>
      <c r="L9" s="3955"/>
      <c r="M9" s="3955"/>
      <c r="N9" s="3955"/>
      <c r="O9" s="3955"/>
      <c r="P9" s="3955"/>
      <c r="Q9" s="3955"/>
      <c r="R9" s="3955"/>
      <c r="S9" s="3955"/>
      <c r="T9" s="3955"/>
      <c r="U9" s="3955"/>
      <c r="V9" s="3955"/>
      <c r="W9" s="3955"/>
      <c r="X9" s="3955"/>
      <c r="Y9" s="3955"/>
      <c r="Z9" s="3955"/>
      <c r="AA9" s="3955"/>
      <c r="AB9" s="3955"/>
      <c r="AC9" s="3955"/>
      <c r="AD9" s="3955"/>
      <c r="AE9" s="3955"/>
      <c r="AF9" s="3957" t="s">
        <v>3130</v>
      </c>
      <c r="AG9" s="3958"/>
      <c r="AH9" s="3958"/>
      <c r="AI9" s="3958"/>
      <c r="AJ9" s="3958"/>
      <c r="AK9" s="3958"/>
      <c r="AL9" s="3959"/>
      <c r="AM9" s="3950"/>
      <c r="AN9" s="3950"/>
      <c r="AO9" s="3950"/>
      <c r="AP9" s="140"/>
      <c r="AQ9" s="140"/>
      <c r="AR9" s="140"/>
      <c r="AS9" s="140"/>
      <c r="AT9" s="140"/>
      <c r="AU9" s="140"/>
      <c r="AV9" s="140"/>
      <c r="AW9" s="140"/>
      <c r="AX9" s="140"/>
    </row>
    <row r="10" spans="1:50" ht="5.25" customHeight="1" thickBot="1">
      <c r="A10" s="3950"/>
      <c r="B10" s="3950"/>
      <c r="C10" s="3950"/>
      <c r="D10" s="3955"/>
      <c r="E10" s="3955"/>
      <c r="F10" s="3955"/>
      <c r="G10" s="3955"/>
      <c r="H10" s="3955"/>
      <c r="I10" s="3955"/>
      <c r="J10" s="3955"/>
      <c r="K10" s="3955"/>
      <c r="L10" s="3955"/>
      <c r="M10" s="3955"/>
      <c r="N10" s="3955"/>
      <c r="O10" s="3955"/>
      <c r="P10" s="3955"/>
      <c r="Q10" s="3955"/>
      <c r="R10" s="3955"/>
      <c r="S10" s="3955"/>
      <c r="T10" s="3955"/>
      <c r="U10" s="3955"/>
      <c r="V10" s="3955"/>
      <c r="W10" s="3955"/>
      <c r="X10" s="3955"/>
      <c r="Y10" s="3955"/>
      <c r="Z10" s="3955"/>
      <c r="AA10" s="3955"/>
      <c r="AB10" s="3955"/>
      <c r="AC10" s="3955"/>
      <c r="AD10" s="3955"/>
      <c r="AE10" s="3955"/>
      <c r="AF10" s="3960"/>
      <c r="AG10" s="3960"/>
      <c r="AH10" s="3960"/>
      <c r="AI10" s="3960"/>
      <c r="AJ10" s="3960"/>
      <c r="AK10" s="3960"/>
      <c r="AL10" s="3960"/>
      <c r="AM10" s="3950"/>
      <c r="AN10" s="3950"/>
      <c r="AO10" s="3950"/>
      <c r="AP10" s="140"/>
      <c r="AQ10" s="140"/>
      <c r="AR10" s="140"/>
      <c r="AS10" s="140"/>
      <c r="AT10" s="140"/>
      <c r="AU10" s="140"/>
      <c r="AV10" s="140"/>
      <c r="AW10" s="140"/>
      <c r="AX10" s="140"/>
    </row>
    <row r="11" spans="1:50" ht="15" customHeight="1">
      <c r="A11" s="3950"/>
      <c r="B11" s="3950"/>
      <c r="C11" s="3950"/>
      <c r="D11" s="3950" t="s">
        <v>3244</v>
      </c>
      <c r="E11" s="3950"/>
      <c r="F11" s="3950"/>
      <c r="G11" s="3950"/>
      <c r="H11" s="3950"/>
      <c r="I11" s="3950"/>
      <c r="J11" s="3950"/>
      <c r="K11" s="3950"/>
      <c r="L11" s="3950"/>
      <c r="M11" s="3950"/>
      <c r="N11" s="3950"/>
      <c r="O11" s="3950"/>
      <c r="P11" s="3950"/>
      <c r="Q11" s="3950"/>
      <c r="R11" s="3950"/>
      <c r="S11" s="3950"/>
      <c r="T11" s="3950"/>
      <c r="U11" s="3950"/>
      <c r="V11" s="3950"/>
      <c r="W11" s="3950"/>
      <c r="X11" s="3950"/>
      <c r="Y11" s="3950"/>
      <c r="Z11" s="3950"/>
      <c r="AB11" s="3961" t="s">
        <v>3131</v>
      </c>
      <c r="AC11" s="3962"/>
      <c r="AD11" s="3962"/>
      <c r="AE11" s="3963"/>
      <c r="AF11" s="3967"/>
      <c r="AG11" s="3968"/>
      <c r="AH11" s="3968"/>
      <c r="AI11" s="3968"/>
      <c r="AJ11" s="3968"/>
      <c r="AK11" s="3968"/>
      <c r="AL11" s="3969"/>
      <c r="AM11" s="3950"/>
      <c r="AN11" s="3950"/>
      <c r="AO11" s="3950"/>
      <c r="AP11" s="140"/>
      <c r="AQ11" s="140"/>
      <c r="AR11" s="140"/>
      <c r="AS11" s="140"/>
      <c r="AT11" s="140"/>
      <c r="AU11" s="140"/>
      <c r="AV11" s="140"/>
      <c r="AW11" s="140"/>
      <c r="AX11" s="140"/>
    </row>
    <row r="12" spans="1:50" ht="15" customHeight="1" thickBot="1">
      <c r="A12" s="3950"/>
      <c r="B12" s="3950"/>
      <c r="C12" s="3950"/>
      <c r="D12" s="3950" t="s">
        <v>3245</v>
      </c>
      <c r="E12" s="3950"/>
      <c r="F12" s="3950"/>
      <c r="G12" s="3950"/>
      <c r="H12" s="3950"/>
      <c r="I12" s="3950"/>
      <c r="J12" s="3950"/>
      <c r="K12" s="3950"/>
      <c r="L12" s="3950"/>
      <c r="M12" s="3950"/>
      <c r="N12" s="3950"/>
      <c r="O12" s="3950"/>
      <c r="P12" s="3950"/>
      <c r="Q12" s="3950"/>
      <c r="R12" s="3950"/>
      <c r="S12" s="3950"/>
      <c r="T12" s="3950"/>
      <c r="U12" s="3950"/>
      <c r="V12" s="3950"/>
      <c r="W12" s="3950"/>
      <c r="X12" s="3950"/>
      <c r="Y12" s="3950"/>
      <c r="Z12" s="3950"/>
      <c r="AB12" s="3964"/>
      <c r="AC12" s="3965"/>
      <c r="AD12" s="3965"/>
      <c r="AE12" s="3966"/>
      <c r="AF12" s="3970"/>
      <c r="AG12" s="3971"/>
      <c r="AH12" s="3971"/>
      <c r="AI12" s="3971"/>
      <c r="AJ12" s="3971"/>
      <c r="AK12" s="3971"/>
      <c r="AL12" s="3972"/>
      <c r="AM12" s="3950"/>
      <c r="AN12" s="3950"/>
      <c r="AO12" s="3950"/>
      <c r="AP12" s="140"/>
      <c r="AQ12" s="140"/>
      <c r="AR12" s="140"/>
      <c r="AS12" s="140"/>
      <c r="AT12" s="140"/>
      <c r="AU12" s="140"/>
      <c r="AV12" s="140"/>
      <c r="AW12" s="140"/>
      <c r="AX12" s="140"/>
    </row>
    <row r="13" spans="1:50" ht="7.5" customHeight="1">
      <c r="A13" s="3950"/>
      <c r="B13" s="3950"/>
      <c r="C13" s="3950"/>
      <c r="D13" s="3950"/>
      <c r="E13" s="3950"/>
      <c r="F13" s="3950"/>
      <c r="G13" s="3950"/>
      <c r="H13" s="3950"/>
      <c r="I13" s="3950"/>
      <c r="J13" s="3950"/>
      <c r="K13" s="3950"/>
      <c r="L13" s="3950"/>
      <c r="M13" s="3950"/>
      <c r="N13" s="3950"/>
      <c r="O13" s="3950"/>
      <c r="P13" s="3950"/>
      <c r="Q13" s="3950"/>
      <c r="R13" s="3950"/>
      <c r="S13" s="3950"/>
      <c r="T13" s="3950"/>
      <c r="U13" s="3950"/>
      <c r="V13" s="3950"/>
      <c r="W13" s="3950"/>
      <c r="X13" s="3950"/>
      <c r="Y13" s="3950"/>
      <c r="Z13" s="3950"/>
      <c r="AA13" s="3950"/>
      <c r="AB13" s="3950"/>
      <c r="AC13" s="3950"/>
      <c r="AD13" s="3950"/>
      <c r="AE13" s="3950"/>
      <c r="AF13" s="3950"/>
      <c r="AG13" s="3950"/>
      <c r="AH13" s="3950"/>
      <c r="AI13" s="3950"/>
      <c r="AJ13" s="3950"/>
      <c r="AK13" s="3950"/>
      <c r="AL13" s="3950"/>
      <c r="AM13" s="3950"/>
      <c r="AN13" s="3950"/>
      <c r="AO13" s="3950"/>
      <c r="AP13" s="140"/>
      <c r="AQ13" s="140"/>
      <c r="AR13" s="140"/>
      <c r="AS13" s="140"/>
      <c r="AT13" s="140"/>
      <c r="AU13" s="140"/>
      <c r="AV13" s="140"/>
      <c r="AW13" s="140"/>
      <c r="AX13" s="140"/>
    </row>
    <row r="14" spans="1:50" ht="15" customHeight="1">
      <c r="A14" s="3950"/>
      <c r="B14" s="3950"/>
      <c r="C14" s="3950"/>
      <c r="D14" s="3973" t="s">
        <v>3132</v>
      </c>
      <c r="E14" s="3973"/>
      <c r="F14" s="3973"/>
      <c r="G14" s="3973"/>
      <c r="H14" s="3973"/>
      <c r="I14" s="3973"/>
      <c r="J14" s="3973"/>
      <c r="K14" s="3973"/>
      <c r="L14" s="3973"/>
      <c r="M14" s="3973"/>
      <c r="N14" s="3973"/>
      <c r="O14" s="3973"/>
      <c r="P14" s="3973"/>
      <c r="Q14" s="3973"/>
      <c r="R14" s="3973"/>
      <c r="S14" s="3973"/>
      <c r="T14" s="3973"/>
      <c r="U14" s="3973"/>
      <c r="V14" s="3973"/>
      <c r="W14" s="3973"/>
      <c r="X14" s="3973"/>
      <c r="Y14" s="3973"/>
      <c r="Z14" s="3973"/>
      <c r="AA14" s="3973"/>
      <c r="AB14" s="3973"/>
      <c r="AC14" s="3974" t="str">
        <f>IF(★入力画面!$U$240="","　　　　年　　　月　　　日",★入力画面!$BL$240)</f>
        <v>　　　　年　　　月　　　日</v>
      </c>
      <c r="AD14" s="3975"/>
      <c r="AE14" s="3975"/>
      <c r="AF14" s="3975"/>
      <c r="AG14" s="3975"/>
      <c r="AH14" s="3975"/>
      <c r="AI14" s="3975"/>
      <c r="AJ14" s="3975"/>
      <c r="AK14" s="3975"/>
      <c r="AL14" s="3975"/>
      <c r="AM14" s="3950"/>
      <c r="AN14" s="3950"/>
      <c r="AO14" s="3950"/>
      <c r="AP14" s="140"/>
      <c r="AQ14" s="140"/>
      <c r="AR14" s="140"/>
      <c r="AS14" s="140"/>
      <c r="AT14" s="140"/>
      <c r="AU14" s="140"/>
      <c r="AV14" s="140"/>
      <c r="AW14" s="140"/>
      <c r="AX14" s="140"/>
    </row>
    <row r="15" spans="1:50" ht="15" customHeight="1">
      <c r="A15" s="3950"/>
      <c r="B15" s="3950"/>
      <c r="C15" s="3950"/>
      <c r="D15" s="3976" t="s">
        <v>2962</v>
      </c>
      <c r="E15" s="3977"/>
      <c r="F15" s="3977"/>
      <c r="G15" s="3977"/>
      <c r="H15" s="3978"/>
      <c r="I15" s="3982" t="s">
        <v>3133</v>
      </c>
      <c r="J15" s="3983"/>
      <c r="K15" s="3983"/>
      <c r="L15" s="3984">
        <f>★入力画面!M256</f>
        <v>0</v>
      </c>
      <c r="M15" s="3985"/>
      <c r="N15" s="3985"/>
      <c r="O15" s="3985"/>
      <c r="P15" s="3985"/>
      <c r="Q15" s="3985"/>
      <c r="R15" s="3985"/>
      <c r="S15" s="3985"/>
      <c r="T15" s="3985"/>
      <c r="U15" s="3985"/>
      <c r="V15" s="3985"/>
      <c r="W15" s="3985"/>
      <c r="X15" s="3985"/>
      <c r="Y15" s="3985"/>
      <c r="Z15" s="3985"/>
      <c r="AA15" s="3985"/>
      <c r="AB15" s="3985"/>
      <c r="AC15" s="3985"/>
      <c r="AD15" s="3985"/>
      <c r="AE15" s="3985"/>
      <c r="AF15" s="3985"/>
      <c r="AG15" s="3985"/>
      <c r="AH15" s="3986"/>
      <c r="AI15" s="3986"/>
      <c r="AJ15" s="3986"/>
      <c r="AK15" s="3986"/>
      <c r="AL15" s="3987"/>
      <c r="AM15" s="3950"/>
      <c r="AN15" s="3950"/>
      <c r="AO15" s="3950"/>
      <c r="AP15" s="140"/>
      <c r="AQ15" s="140"/>
      <c r="AR15" s="140"/>
      <c r="AS15" s="140"/>
      <c r="AT15" s="140"/>
      <c r="AU15" s="140"/>
      <c r="AV15" s="140"/>
      <c r="AW15" s="140"/>
      <c r="AX15" s="140"/>
    </row>
    <row r="16" spans="1:50" ht="33.75" customHeight="1">
      <c r="A16" s="3950"/>
      <c r="B16" s="3950"/>
      <c r="C16" s="3950"/>
      <c r="D16" s="3979"/>
      <c r="E16" s="3980"/>
      <c r="F16" s="3980"/>
      <c r="G16" s="3980"/>
      <c r="H16" s="3981"/>
      <c r="I16" s="3988">
        <f>★入力画面!M257</f>
        <v>0</v>
      </c>
      <c r="J16" s="3989"/>
      <c r="K16" s="3989"/>
      <c r="L16" s="3989"/>
      <c r="M16" s="3989"/>
      <c r="N16" s="3989"/>
      <c r="O16" s="3989"/>
      <c r="P16" s="3989"/>
      <c r="Q16" s="3989"/>
      <c r="R16" s="3989"/>
      <c r="S16" s="3989"/>
      <c r="T16" s="3989"/>
      <c r="U16" s="3989"/>
      <c r="V16" s="3989"/>
      <c r="W16" s="3989"/>
      <c r="X16" s="3989"/>
      <c r="Y16" s="3989"/>
      <c r="Z16" s="3989"/>
      <c r="AA16" s="3989"/>
      <c r="AB16" s="3989"/>
      <c r="AC16" s="3989"/>
      <c r="AD16" s="3989"/>
      <c r="AE16" s="3989"/>
      <c r="AF16" s="3989"/>
      <c r="AG16" s="3989"/>
      <c r="AH16" s="3990"/>
      <c r="AI16" s="3990"/>
      <c r="AJ16" s="3990"/>
      <c r="AK16" s="3990"/>
      <c r="AL16" s="3991"/>
      <c r="AM16" s="3950"/>
      <c r="AN16" s="3950"/>
      <c r="AO16" s="3950"/>
      <c r="AP16" s="140"/>
      <c r="AQ16" s="140"/>
      <c r="AR16" s="140"/>
      <c r="AS16" s="140"/>
      <c r="AT16" s="140"/>
      <c r="AU16" s="140"/>
      <c r="AV16" s="140"/>
      <c r="AW16" s="140"/>
      <c r="AX16" s="140"/>
    </row>
    <row r="17" spans="1:50" ht="20.100000000000001" customHeight="1">
      <c r="A17" s="3950"/>
      <c r="B17" s="3950"/>
      <c r="C17" s="3950"/>
      <c r="D17" s="3993" t="s">
        <v>3134</v>
      </c>
      <c r="E17" s="3994"/>
      <c r="F17" s="3994"/>
      <c r="G17" s="3994"/>
      <c r="H17" s="3995"/>
      <c r="I17" s="3996" t="str">
        <f>IF(★入力画面!M258="選択　▼","男　　・　　女",★入力画面!BL257)</f>
        <v>男　　・　　女</v>
      </c>
      <c r="J17" s="3997"/>
      <c r="K17" s="3997"/>
      <c r="L17" s="3997"/>
      <c r="M17" s="3997"/>
      <c r="N17" s="3997"/>
      <c r="O17" s="3997"/>
      <c r="P17" s="3997"/>
      <c r="Q17" s="3997"/>
      <c r="R17" s="3997"/>
      <c r="S17" s="3997"/>
      <c r="T17" s="3997"/>
      <c r="U17" s="3998"/>
      <c r="V17" s="3993" t="s">
        <v>61</v>
      </c>
      <c r="W17" s="3994"/>
      <c r="X17" s="3994"/>
      <c r="Y17" s="3994"/>
      <c r="Z17" s="3995"/>
      <c r="AA17" s="3993" t="s">
        <v>3135</v>
      </c>
      <c r="AB17" s="3994"/>
      <c r="AC17" s="3994"/>
      <c r="AD17" s="3999" t="str">
        <f>★入力画面!BL258</f>
        <v/>
      </c>
      <c r="AE17" s="3997"/>
      <c r="AF17" s="3997"/>
      <c r="AG17" s="3997"/>
      <c r="AH17" s="3997"/>
      <c r="AI17" s="3997"/>
      <c r="AJ17" s="3997"/>
      <c r="AK17" s="3997"/>
      <c r="AL17" s="3998"/>
      <c r="AM17" s="3950"/>
      <c r="AN17" s="3950"/>
      <c r="AO17" s="3950"/>
      <c r="AP17" s="140"/>
      <c r="AQ17" s="140"/>
      <c r="AR17" s="140"/>
      <c r="AS17" s="140"/>
      <c r="AT17" s="140"/>
      <c r="AU17" s="140"/>
      <c r="AV17" s="140"/>
      <c r="AW17" s="140"/>
      <c r="AX17" s="140"/>
    </row>
    <row r="18" spans="1:50" ht="15" customHeight="1">
      <c r="A18" s="3950"/>
      <c r="B18" s="3950"/>
      <c r="C18" s="3950"/>
      <c r="D18" s="3976" t="s">
        <v>3127</v>
      </c>
      <c r="E18" s="3977"/>
      <c r="F18" s="3977"/>
      <c r="G18" s="3977"/>
      <c r="H18" s="3978"/>
      <c r="I18" s="3982" t="s">
        <v>3133</v>
      </c>
      <c r="J18" s="3983"/>
      <c r="K18" s="3983"/>
      <c r="L18" s="3984">
        <f>★入力画面!W259</f>
        <v>0</v>
      </c>
      <c r="M18" s="3985"/>
      <c r="N18" s="3985"/>
      <c r="O18" s="3985"/>
      <c r="P18" s="3985"/>
      <c r="Q18" s="3985"/>
      <c r="R18" s="3985"/>
      <c r="S18" s="3985"/>
      <c r="T18" s="3985"/>
      <c r="U18" s="3985"/>
      <c r="V18" s="3985"/>
      <c r="W18" s="3985"/>
      <c r="X18" s="3985"/>
      <c r="Y18" s="3985"/>
      <c r="Z18" s="3985"/>
      <c r="AA18" s="3985"/>
      <c r="AB18" s="3985"/>
      <c r="AC18" s="3985"/>
      <c r="AD18" s="3985"/>
      <c r="AE18" s="3985"/>
      <c r="AF18" s="3985"/>
      <c r="AG18" s="3985"/>
      <c r="AH18" s="3985"/>
      <c r="AI18" s="3985"/>
      <c r="AJ18" s="3985"/>
      <c r="AK18" s="3985"/>
      <c r="AL18" s="4003"/>
      <c r="AM18" s="3950"/>
      <c r="AN18" s="3950"/>
      <c r="AO18" s="3950"/>
      <c r="AP18" s="140"/>
      <c r="AQ18" s="140"/>
      <c r="AR18" s="140"/>
      <c r="AS18" s="140"/>
      <c r="AT18" s="140"/>
      <c r="AU18" s="140"/>
      <c r="AV18" s="140"/>
      <c r="AW18" s="140"/>
      <c r="AX18" s="140"/>
    </row>
    <row r="19" spans="1:50" ht="15" customHeight="1">
      <c r="A19" s="3950"/>
      <c r="B19" s="3950"/>
      <c r="C19" s="3950"/>
      <c r="D19" s="4000"/>
      <c r="E19" s="4001"/>
      <c r="F19" s="4001"/>
      <c r="G19" s="4001"/>
      <c r="H19" s="4002"/>
      <c r="I19" s="4004" t="s">
        <v>3</v>
      </c>
      <c r="J19" s="4005"/>
      <c r="K19" s="4006" t="str">
        <f>★入力画面!BL259</f>
        <v/>
      </c>
      <c r="L19" s="4007"/>
      <c r="M19" s="4007"/>
      <c r="N19" s="4007"/>
      <c r="O19" s="4007"/>
      <c r="P19" s="4008" t="s">
        <v>3136</v>
      </c>
      <c r="Q19" s="4008"/>
      <c r="R19" s="4008"/>
      <c r="S19" s="4008"/>
      <c r="T19" s="4008"/>
      <c r="U19" s="4008"/>
      <c r="V19" s="4008"/>
      <c r="W19" s="4008"/>
      <c r="X19" s="4008"/>
      <c r="Y19" s="4008"/>
      <c r="Z19" s="4008"/>
      <c r="AA19" s="4008"/>
      <c r="AB19" s="4008"/>
      <c r="AC19" s="4008"/>
      <c r="AD19" s="4008"/>
      <c r="AE19" s="4008"/>
      <c r="AF19" s="4008"/>
      <c r="AG19" s="4008"/>
      <c r="AH19" s="4008"/>
      <c r="AI19" s="4008"/>
      <c r="AJ19" s="4008"/>
      <c r="AK19" s="4008"/>
      <c r="AL19" s="4009"/>
      <c r="AM19" s="3950"/>
      <c r="AN19" s="3950"/>
      <c r="AO19" s="3950"/>
      <c r="AP19" s="140"/>
      <c r="AQ19" s="140"/>
      <c r="AR19" s="140"/>
      <c r="AS19" s="140"/>
      <c r="AT19" s="140"/>
      <c r="AU19" s="140"/>
      <c r="AV19" s="140"/>
      <c r="AW19" s="140"/>
      <c r="AX19" s="140"/>
    </row>
    <row r="20" spans="1:50" ht="33.75" customHeight="1">
      <c r="A20" s="3950"/>
      <c r="B20" s="3950"/>
      <c r="C20" s="3950"/>
      <c r="D20" s="3979"/>
      <c r="E20" s="3980"/>
      <c r="F20" s="3980"/>
      <c r="G20" s="3980"/>
      <c r="H20" s="3981"/>
      <c r="I20" s="4010">
        <f>★入力画面!M260</f>
        <v>0</v>
      </c>
      <c r="J20" s="4011"/>
      <c r="K20" s="4011"/>
      <c r="L20" s="4011"/>
      <c r="M20" s="4011"/>
      <c r="N20" s="4011"/>
      <c r="O20" s="4011"/>
      <c r="P20" s="4011"/>
      <c r="Q20" s="4011"/>
      <c r="R20" s="4011"/>
      <c r="S20" s="4011"/>
      <c r="T20" s="4011"/>
      <c r="U20" s="4011"/>
      <c r="V20" s="4011"/>
      <c r="W20" s="4011"/>
      <c r="X20" s="4011"/>
      <c r="Y20" s="4011"/>
      <c r="Z20" s="4011"/>
      <c r="AA20" s="4011"/>
      <c r="AB20" s="4011"/>
      <c r="AC20" s="4011"/>
      <c r="AD20" s="4011"/>
      <c r="AE20" s="4011"/>
      <c r="AF20" s="4011"/>
      <c r="AG20" s="4011"/>
      <c r="AH20" s="4011"/>
      <c r="AI20" s="4011"/>
      <c r="AJ20" s="4011"/>
      <c r="AK20" s="4011"/>
      <c r="AL20" s="4012"/>
      <c r="AM20" s="3950"/>
      <c r="AN20" s="3950"/>
      <c r="AO20" s="3950"/>
      <c r="AP20" s="140"/>
      <c r="AQ20" s="140"/>
      <c r="AR20" s="140"/>
      <c r="AS20" s="140"/>
      <c r="AT20" s="140"/>
      <c r="AU20" s="140"/>
      <c r="AV20" s="140"/>
      <c r="AW20" s="140"/>
      <c r="AX20" s="140"/>
    </row>
    <row r="21" spans="1:50" ht="30" customHeight="1">
      <c r="A21" s="3950"/>
      <c r="B21" s="3950"/>
      <c r="C21" s="3950"/>
      <c r="D21" s="4013" t="s">
        <v>3736</v>
      </c>
      <c r="E21" s="4014"/>
      <c r="F21" s="4014"/>
      <c r="G21" s="4014"/>
      <c r="H21" s="4014"/>
      <c r="I21" s="4014"/>
      <c r="J21" s="4014"/>
      <c r="K21" s="4014"/>
      <c r="L21" s="4014"/>
      <c r="M21" s="4014"/>
      <c r="N21" s="4014"/>
      <c r="O21" s="4014"/>
      <c r="P21" s="4014"/>
      <c r="Q21" s="4014"/>
      <c r="R21" s="4014"/>
      <c r="S21" s="4014"/>
      <c r="T21" s="4014"/>
      <c r="U21" s="4015"/>
      <c r="V21" s="3993" t="s">
        <v>2872</v>
      </c>
      <c r="W21" s="3994"/>
      <c r="X21" s="3994"/>
      <c r="Y21" s="3994"/>
      <c r="Z21" s="3995"/>
      <c r="AA21" s="3996" t="str">
        <f>★入力画面!BL261</f>
        <v/>
      </c>
      <c r="AB21" s="3997"/>
      <c r="AC21" s="3997"/>
      <c r="AD21" s="3997"/>
      <c r="AE21" s="3997"/>
      <c r="AF21" s="3997"/>
      <c r="AG21" s="3997"/>
      <c r="AH21" s="3997"/>
      <c r="AI21" s="3997"/>
      <c r="AJ21" s="3997"/>
      <c r="AK21" s="3997"/>
      <c r="AL21" s="3998"/>
      <c r="AM21" s="3950"/>
      <c r="AN21" s="3950"/>
      <c r="AO21" s="3950"/>
      <c r="AP21" s="140"/>
      <c r="AQ21" s="140"/>
      <c r="AR21" s="140"/>
      <c r="AS21" s="140"/>
      <c r="AT21" s="140"/>
      <c r="AU21" s="140"/>
      <c r="AV21" s="140"/>
      <c r="AW21" s="140"/>
      <c r="AX21" s="140"/>
    </row>
    <row r="22" spans="1:50" ht="11.25" customHeight="1">
      <c r="A22" s="3950"/>
      <c r="B22" s="3950"/>
      <c r="C22" s="3950"/>
      <c r="D22" s="3992"/>
      <c r="E22" s="3992"/>
      <c r="F22" s="3992"/>
      <c r="G22" s="3992"/>
      <c r="H22" s="3992"/>
      <c r="I22" s="3992"/>
      <c r="J22" s="3992"/>
      <c r="K22" s="3992"/>
      <c r="L22" s="3992"/>
      <c r="M22" s="3992"/>
      <c r="N22" s="3992"/>
      <c r="O22" s="3992"/>
      <c r="P22" s="3992"/>
      <c r="Q22" s="3992"/>
      <c r="R22" s="3992"/>
      <c r="S22" s="3992"/>
      <c r="T22" s="3992"/>
      <c r="U22" s="3992"/>
      <c r="V22" s="3992"/>
      <c r="W22" s="3992"/>
      <c r="X22" s="3992"/>
      <c r="Y22" s="3992"/>
      <c r="Z22" s="3992"/>
      <c r="AA22" s="3992"/>
      <c r="AB22" s="3992"/>
      <c r="AC22" s="3992"/>
      <c r="AD22" s="3992"/>
      <c r="AE22" s="3992"/>
      <c r="AF22" s="3992"/>
      <c r="AG22" s="3992"/>
      <c r="AH22" s="3992"/>
      <c r="AI22" s="3992"/>
      <c r="AJ22" s="3992"/>
      <c r="AK22" s="3992"/>
      <c r="AL22" s="3992"/>
      <c r="AM22" s="3950"/>
      <c r="AN22" s="3950"/>
      <c r="AO22" s="3950"/>
      <c r="AP22" s="140"/>
      <c r="AQ22" s="140"/>
      <c r="AR22" s="140"/>
      <c r="AS22" s="140"/>
      <c r="AT22" s="140"/>
      <c r="AU22" s="140"/>
      <c r="AV22" s="140"/>
      <c r="AW22" s="140"/>
      <c r="AX22" s="140"/>
    </row>
    <row r="23" spans="1:50" ht="15" customHeight="1">
      <c r="A23" s="3950"/>
      <c r="B23" s="3950"/>
      <c r="C23" s="3950"/>
      <c r="D23" s="4016" t="s">
        <v>3137</v>
      </c>
      <c r="E23" s="4017"/>
      <c r="F23" s="4017"/>
      <c r="G23" s="4017"/>
      <c r="H23" s="4018"/>
      <c r="I23" s="3982" t="s">
        <v>3133</v>
      </c>
      <c r="J23" s="3983"/>
      <c r="K23" s="3983"/>
      <c r="L23" s="3984" t="str">
        <f>IF(RIGHT(★入力画面!$BL$2,1)="1",★入力画面!$M$15,IF(RIGHT(★入力画面!$BL$2,1)="2",★入力画面!$M$15&amp;"　"&amp;★入力画面!$M$54,""))</f>
        <v/>
      </c>
      <c r="M23" s="3985"/>
      <c r="N23" s="3985"/>
      <c r="O23" s="3985"/>
      <c r="P23" s="3985"/>
      <c r="Q23" s="3985"/>
      <c r="R23" s="3985"/>
      <c r="S23" s="3985"/>
      <c r="T23" s="3985"/>
      <c r="U23" s="3985"/>
      <c r="V23" s="3985"/>
      <c r="W23" s="3985"/>
      <c r="X23" s="3985"/>
      <c r="Y23" s="3985"/>
      <c r="Z23" s="3985"/>
      <c r="AA23" s="3985"/>
      <c r="AB23" s="3985"/>
      <c r="AC23" s="3985"/>
      <c r="AD23" s="3985"/>
      <c r="AE23" s="3985"/>
      <c r="AF23" s="3985"/>
      <c r="AG23" s="3985"/>
      <c r="AH23" s="3985"/>
      <c r="AI23" s="3985"/>
      <c r="AJ23" s="3985"/>
      <c r="AK23" s="3985"/>
      <c r="AL23" s="4003"/>
      <c r="AM23" s="3950"/>
      <c r="AN23" s="3950"/>
      <c r="AO23" s="3950"/>
      <c r="AP23" s="140"/>
      <c r="AQ23" s="140"/>
      <c r="AR23" s="140"/>
      <c r="AS23" s="140"/>
      <c r="AT23" s="140"/>
      <c r="AU23" s="140"/>
      <c r="AV23" s="140"/>
      <c r="AW23" s="140"/>
      <c r="AX23" s="140"/>
    </row>
    <row r="24" spans="1:50" ht="33.75" customHeight="1">
      <c r="A24" s="3950"/>
      <c r="B24" s="3950"/>
      <c r="C24" s="3950"/>
      <c r="D24" s="4019"/>
      <c r="E24" s="4020"/>
      <c r="F24" s="4020"/>
      <c r="G24" s="4020"/>
      <c r="H24" s="4021"/>
      <c r="I24" s="4010" t="str">
        <f>IF(RIGHT(★入力画面!$BL$2,1)="1",★入力画面!$M$18,IF(RIGHT(★入力画面!$BL$2,1)="2",★入力画面!$M$18&amp;"　"&amp;★入力画面!$M$56,""))</f>
        <v/>
      </c>
      <c r="J24" s="4011"/>
      <c r="K24" s="4011"/>
      <c r="L24" s="4011"/>
      <c r="M24" s="4011"/>
      <c r="N24" s="4011"/>
      <c r="O24" s="4011"/>
      <c r="P24" s="4011"/>
      <c r="Q24" s="4011"/>
      <c r="R24" s="4011"/>
      <c r="S24" s="4011"/>
      <c r="T24" s="4011"/>
      <c r="U24" s="4011"/>
      <c r="V24" s="4011"/>
      <c r="W24" s="4011"/>
      <c r="X24" s="4011"/>
      <c r="Y24" s="4011"/>
      <c r="Z24" s="4011"/>
      <c r="AA24" s="4011"/>
      <c r="AB24" s="4011"/>
      <c r="AC24" s="4011"/>
      <c r="AD24" s="4011"/>
      <c r="AE24" s="4011"/>
      <c r="AF24" s="4011"/>
      <c r="AG24" s="4011"/>
      <c r="AH24" s="4011"/>
      <c r="AI24" s="4011"/>
      <c r="AJ24" s="4011"/>
      <c r="AK24" s="4011"/>
      <c r="AL24" s="4012"/>
      <c r="AM24" s="3950"/>
      <c r="AN24" s="3950"/>
      <c r="AO24" s="3950"/>
      <c r="AP24" s="140"/>
      <c r="AQ24" s="140"/>
      <c r="AR24" s="140"/>
      <c r="AS24" s="140"/>
      <c r="AT24" s="140"/>
      <c r="AU24" s="140"/>
      <c r="AV24" s="140"/>
      <c r="AW24" s="140"/>
      <c r="AX24" s="140"/>
    </row>
    <row r="25" spans="1:50" ht="15" customHeight="1">
      <c r="A25" s="3950"/>
      <c r="B25" s="3950"/>
      <c r="C25" s="3950"/>
      <c r="D25" s="3976" t="s">
        <v>3138</v>
      </c>
      <c r="E25" s="3977"/>
      <c r="F25" s="3977"/>
      <c r="G25" s="3977"/>
      <c r="H25" s="3978"/>
      <c r="I25" s="3982" t="s">
        <v>3133</v>
      </c>
      <c r="J25" s="3983"/>
      <c r="K25" s="3983"/>
      <c r="L25" s="4022">
        <f>★入力画面!M243</f>
        <v>0</v>
      </c>
      <c r="M25" s="4023"/>
      <c r="N25" s="4023"/>
      <c r="O25" s="4023"/>
      <c r="P25" s="4023"/>
      <c r="Q25" s="4023"/>
      <c r="R25" s="4023"/>
      <c r="S25" s="4023"/>
      <c r="T25" s="4023"/>
      <c r="U25" s="4023"/>
      <c r="V25" s="4023"/>
      <c r="W25" s="4023"/>
      <c r="X25" s="4023"/>
      <c r="Y25" s="4023"/>
      <c r="Z25" s="4023"/>
      <c r="AA25" s="4023"/>
      <c r="AB25" s="4023"/>
      <c r="AC25" s="4023"/>
      <c r="AD25" s="4023"/>
      <c r="AE25" s="4023"/>
      <c r="AF25" s="4023"/>
      <c r="AG25" s="4023"/>
      <c r="AH25" s="4023"/>
      <c r="AI25" s="4023"/>
      <c r="AJ25" s="4023"/>
      <c r="AK25" s="4023"/>
      <c r="AL25" s="4024"/>
      <c r="AM25" s="3950"/>
      <c r="AN25" s="3950"/>
      <c r="AO25" s="3950"/>
      <c r="AP25" s="140"/>
      <c r="AQ25" s="140"/>
      <c r="AR25" s="140"/>
      <c r="AS25" s="140"/>
      <c r="AT25" s="140"/>
      <c r="AU25" s="140"/>
      <c r="AV25" s="140"/>
      <c r="AW25" s="140"/>
      <c r="AX25" s="140"/>
    </row>
    <row r="26" spans="1:50" ht="15" customHeight="1">
      <c r="A26" s="3950"/>
      <c r="B26" s="3950"/>
      <c r="C26" s="3950"/>
      <c r="D26" s="4000"/>
      <c r="E26" s="4001"/>
      <c r="F26" s="4001"/>
      <c r="G26" s="4001"/>
      <c r="H26" s="4002"/>
      <c r="I26" s="4004" t="s">
        <v>3</v>
      </c>
      <c r="J26" s="4005"/>
      <c r="K26" s="4006" t="str">
        <f>IF(RIGHT(★入力画面!$BL$2,1)="1",★入力画面!$BL$24,IF(RIGHT(★入力画面!$BL$2,1)="2",★入力画面!$BL$58,""))</f>
        <v/>
      </c>
      <c r="L26" s="4007"/>
      <c r="M26" s="4007"/>
      <c r="N26" s="4007"/>
      <c r="O26" s="4007"/>
      <c r="P26" s="4008" t="s">
        <v>3136</v>
      </c>
      <c r="Q26" s="4008"/>
      <c r="R26" s="4008"/>
      <c r="S26" s="4008"/>
      <c r="T26" s="4008"/>
      <c r="U26" s="4008"/>
      <c r="V26" s="4008"/>
      <c r="W26" s="4008"/>
      <c r="X26" s="4008"/>
      <c r="Y26" s="4008"/>
      <c r="Z26" s="4008"/>
      <c r="AA26" s="4008"/>
      <c r="AB26" s="4008"/>
      <c r="AC26" s="4008"/>
      <c r="AD26" s="4008"/>
      <c r="AE26" s="4008"/>
      <c r="AF26" s="4008"/>
      <c r="AG26" s="4008"/>
      <c r="AH26" s="4008"/>
      <c r="AI26" s="4008"/>
      <c r="AJ26" s="4008"/>
      <c r="AK26" s="4008"/>
      <c r="AL26" s="4009"/>
      <c r="AM26" s="3950"/>
      <c r="AN26" s="3950"/>
      <c r="AO26" s="3950"/>
      <c r="AP26" s="140"/>
      <c r="AQ26" s="140"/>
      <c r="AR26" s="140"/>
      <c r="AS26" s="140"/>
      <c r="AT26" s="140"/>
      <c r="AU26" s="140"/>
      <c r="AV26" s="140"/>
      <c r="AW26" s="140"/>
      <c r="AX26" s="140"/>
    </row>
    <row r="27" spans="1:50" ht="33.75" customHeight="1">
      <c r="A27" s="3950"/>
      <c r="B27" s="3950"/>
      <c r="C27" s="3950"/>
      <c r="D27" s="3979"/>
      <c r="E27" s="3980"/>
      <c r="F27" s="3980"/>
      <c r="G27" s="3980"/>
      <c r="H27" s="3981"/>
      <c r="I27" s="4010" t="str">
        <f>IF(RIGHT(★入力画面!$BL$2,1)="1",★入力画面!$BL$30,IF(RIGHT(★入力画面!$BL$2,1)="2",★入力画面!$BL$64,""))</f>
        <v/>
      </c>
      <c r="J27" s="4011"/>
      <c r="K27" s="4011"/>
      <c r="L27" s="4011"/>
      <c r="M27" s="4011"/>
      <c r="N27" s="4011"/>
      <c r="O27" s="4011"/>
      <c r="P27" s="4011"/>
      <c r="Q27" s="4011"/>
      <c r="R27" s="4011"/>
      <c r="S27" s="4011"/>
      <c r="T27" s="4011"/>
      <c r="U27" s="4011"/>
      <c r="V27" s="4011"/>
      <c r="W27" s="4011"/>
      <c r="X27" s="4011"/>
      <c r="Y27" s="4011"/>
      <c r="Z27" s="4011"/>
      <c r="AA27" s="4011"/>
      <c r="AB27" s="4011"/>
      <c r="AC27" s="4011"/>
      <c r="AD27" s="4011"/>
      <c r="AE27" s="4011"/>
      <c r="AF27" s="4011"/>
      <c r="AG27" s="4011"/>
      <c r="AH27" s="4011"/>
      <c r="AI27" s="4011"/>
      <c r="AJ27" s="4011"/>
      <c r="AK27" s="4011"/>
      <c r="AL27" s="4012"/>
      <c r="AM27" s="3950"/>
      <c r="AN27" s="3950"/>
      <c r="AO27" s="3950"/>
      <c r="AP27" s="140"/>
      <c r="AQ27" s="140"/>
      <c r="AR27" s="140"/>
      <c r="AS27" s="140"/>
      <c r="AT27" s="140"/>
      <c r="AU27" s="140"/>
      <c r="AV27" s="140"/>
      <c r="AW27" s="140"/>
      <c r="AX27" s="140"/>
    </row>
    <row r="28" spans="1:50" ht="30" customHeight="1">
      <c r="A28" s="3950"/>
      <c r="B28" s="3950"/>
      <c r="C28" s="3950"/>
      <c r="D28" s="3993" t="s">
        <v>2872</v>
      </c>
      <c r="E28" s="3994"/>
      <c r="F28" s="3994"/>
      <c r="G28" s="3994"/>
      <c r="H28" s="3995"/>
      <c r="I28" s="3996" t="str">
        <f>IF(RIGHT(★入力画面!$BL$2,1)="1",★入力画面!$BL$34,IF(RIGHT(★入力画面!$BL$2,1)="2",★入力画面!$BL$68,""))</f>
        <v/>
      </c>
      <c r="J28" s="3997"/>
      <c r="K28" s="3997"/>
      <c r="L28" s="3997"/>
      <c r="M28" s="3997"/>
      <c r="N28" s="3997"/>
      <c r="O28" s="3997"/>
      <c r="P28" s="3997"/>
      <c r="Q28" s="3997"/>
      <c r="R28" s="3997"/>
      <c r="S28" s="3997"/>
      <c r="T28" s="3997"/>
      <c r="U28" s="3998"/>
      <c r="V28" s="3993" t="s">
        <v>2963</v>
      </c>
      <c r="W28" s="3994"/>
      <c r="X28" s="3994"/>
      <c r="Y28" s="3994"/>
      <c r="Z28" s="3995"/>
      <c r="AA28" s="3996" t="str">
        <f>IF(RIGHT(★入力画面!$BL$2,1)="1",★入力画面!$BL$36,IF(RIGHT(★入力画面!$BL$2,1)="2",★入力画面!$BL$70,""))</f>
        <v/>
      </c>
      <c r="AB28" s="3997"/>
      <c r="AC28" s="3997"/>
      <c r="AD28" s="3997"/>
      <c r="AE28" s="3997"/>
      <c r="AF28" s="3997"/>
      <c r="AG28" s="3997"/>
      <c r="AH28" s="3997"/>
      <c r="AI28" s="3997"/>
      <c r="AJ28" s="3997"/>
      <c r="AK28" s="3997"/>
      <c r="AL28" s="3998"/>
      <c r="AM28" s="3950"/>
      <c r="AN28" s="3950"/>
      <c r="AO28" s="3950"/>
      <c r="AP28" s="140"/>
      <c r="AQ28" s="140"/>
      <c r="AR28" s="140"/>
      <c r="AS28" s="140"/>
      <c r="AT28" s="140"/>
      <c r="AU28" s="140"/>
      <c r="AV28" s="140"/>
      <c r="AW28" s="140"/>
      <c r="AX28" s="140"/>
    </row>
    <row r="29" spans="1:50" ht="11.25" customHeight="1">
      <c r="A29" s="3950"/>
      <c r="B29" s="3950"/>
      <c r="C29" s="3950"/>
      <c r="D29" s="3992"/>
      <c r="E29" s="3992"/>
      <c r="F29" s="3992"/>
      <c r="G29" s="3992"/>
      <c r="H29" s="3992"/>
      <c r="I29" s="3992"/>
      <c r="J29" s="3992"/>
      <c r="K29" s="3992"/>
      <c r="L29" s="3992"/>
      <c r="M29" s="3992"/>
      <c r="N29" s="3992"/>
      <c r="O29" s="3992"/>
      <c r="P29" s="3992"/>
      <c r="Q29" s="3992"/>
      <c r="R29" s="3992"/>
      <c r="S29" s="3992"/>
      <c r="T29" s="3992"/>
      <c r="U29" s="3992"/>
      <c r="V29" s="3992"/>
      <c r="W29" s="3992"/>
      <c r="X29" s="3992"/>
      <c r="Y29" s="3992"/>
      <c r="Z29" s="3992"/>
      <c r="AA29" s="3992"/>
      <c r="AB29" s="3992"/>
      <c r="AC29" s="3992"/>
      <c r="AD29" s="3992"/>
      <c r="AE29" s="3992"/>
      <c r="AF29" s="3992"/>
      <c r="AG29" s="3992"/>
      <c r="AH29" s="3992"/>
      <c r="AI29" s="3992"/>
      <c r="AJ29" s="3992"/>
      <c r="AK29" s="3992"/>
      <c r="AL29" s="3992"/>
      <c r="AM29" s="3950"/>
      <c r="AN29" s="3950"/>
      <c r="AO29" s="3950"/>
      <c r="AP29" s="140"/>
      <c r="AQ29" s="140"/>
      <c r="AR29" s="140"/>
      <c r="AS29" s="140"/>
      <c r="AT29" s="140"/>
      <c r="AU29" s="140"/>
      <c r="AV29" s="140"/>
      <c r="AW29" s="140"/>
      <c r="AX29" s="140"/>
    </row>
    <row r="30" spans="1:50" ht="30" customHeight="1">
      <c r="A30" s="3950"/>
      <c r="B30" s="3950"/>
      <c r="C30" s="3950"/>
      <c r="D30" s="3993" t="s">
        <v>3139</v>
      </c>
      <c r="E30" s="3994"/>
      <c r="F30" s="3994"/>
      <c r="G30" s="3994"/>
      <c r="H30" s="3994"/>
      <c r="I30" s="3994"/>
      <c r="J30" s="3994"/>
      <c r="K30" s="3994"/>
      <c r="L30" s="3995"/>
      <c r="M30" s="4025" t="s">
        <v>3246</v>
      </c>
      <c r="N30" s="4026"/>
      <c r="O30" s="4026"/>
      <c r="P30" s="4026"/>
      <c r="Q30" s="4026"/>
      <c r="R30" s="4026"/>
      <c r="S30" s="4026"/>
      <c r="T30" s="4026"/>
      <c r="U30" s="4026"/>
      <c r="V30" s="4026"/>
      <c r="W30" s="4026"/>
      <c r="X30" s="4026"/>
      <c r="Y30" s="4026"/>
      <c r="Z30" s="4027"/>
      <c r="AA30" s="4028" t="str">
        <f>★入力画面!M262</f>
        <v>□現住所　　□勤務先</v>
      </c>
      <c r="AB30" s="4029"/>
      <c r="AC30" s="4029"/>
      <c r="AD30" s="4029"/>
      <c r="AE30" s="4029"/>
      <c r="AF30" s="4029"/>
      <c r="AG30" s="4029"/>
      <c r="AH30" s="4029"/>
      <c r="AI30" s="4029"/>
      <c r="AJ30" s="4029"/>
      <c r="AK30" s="4029"/>
      <c r="AL30" s="4030"/>
      <c r="AM30" s="3950"/>
      <c r="AN30" s="3950"/>
      <c r="AO30" s="3950"/>
      <c r="AP30" s="140"/>
      <c r="AQ30" s="140"/>
      <c r="AR30" s="140"/>
      <c r="AS30" s="140"/>
      <c r="AT30" s="140"/>
      <c r="AU30" s="140"/>
      <c r="AV30" s="140"/>
      <c r="AW30" s="140"/>
      <c r="AX30" s="140"/>
    </row>
    <row r="31" spans="1:50" ht="30" customHeight="1">
      <c r="A31" s="3950"/>
      <c r="B31" s="3950"/>
      <c r="C31" s="3950"/>
      <c r="D31" s="3979" t="s">
        <v>3140</v>
      </c>
      <c r="E31" s="3980"/>
      <c r="F31" s="3980"/>
      <c r="G31" s="3980"/>
      <c r="H31" s="3980"/>
      <c r="I31" s="3980"/>
      <c r="J31" s="3980"/>
      <c r="K31" s="3980"/>
      <c r="L31" s="3980"/>
      <c r="M31" s="4031" t="str">
        <f>★入力画面!BL248</f>
        <v/>
      </c>
      <c r="N31" s="4032"/>
      <c r="O31" s="4032"/>
      <c r="P31" s="4032"/>
      <c r="Q31" s="4032"/>
      <c r="R31" s="4032"/>
      <c r="S31" s="4032"/>
      <c r="T31" s="4032"/>
      <c r="U31" s="4032"/>
      <c r="V31" s="4032"/>
      <c r="W31" s="4032"/>
      <c r="X31" s="4032"/>
      <c r="Y31" s="4032"/>
      <c r="Z31" s="4032"/>
      <c r="AA31" s="4032"/>
      <c r="AB31" s="4032"/>
      <c r="AC31" s="4032"/>
      <c r="AD31" s="4032"/>
      <c r="AE31" s="4032"/>
      <c r="AF31" s="4032"/>
      <c r="AG31" s="4032"/>
      <c r="AH31" s="4032"/>
      <c r="AI31" s="4032"/>
      <c r="AJ31" s="4032"/>
      <c r="AK31" s="4032"/>
      <c r="AL31" s="4033"/>
      <c r="AM31" s="3950"/>
      <c r="AN31" s="3950"/>
      <c r="AO31" s="3950"/>
      <c r="AP31" s="140"/>
      <c r="AQ31" s="140"/>
      <c r="AR31" s="140"/>
      <c r="AS31" s="140"/>
      <c r="AT31" s="140"/>
      <c r="AU31" s="140"/>
      <c r="AV31" s="140"/>
      <c r="AW31" s="140"/>
      <c r="AX31" s="140"/>
    </row>
    <row r="32" spans="1:50" ht="11.25" customHeight="1">
      <c r="A32" s="3950"/>
      <c r="B32" s="3950"/>
      <c r="C32" s="3950"/>
      <c r="D32" s="3992"/>
      <c r="E32" s="3992"/>
      <c r="F32" s="3992"/>
      <c r="G32" s="3992"/>
      <c r="H32" s="3992"/>
      <c r="I32" s="3992"/>
      <c r="J32" s="3992"/>
      <c r="K32" s="3992"/>
      <c r="L32" s="3992"/>
      <c r="M32" s="3992"/>
      <c r="N32" s="3992"/>
      <c r="O32" s="3992"/>
      <c r="P32" s="3992"/>
      <c r="Q32" s="3992"/>
      <c r="R32" s="3992"/>
      <c r="S32" s="3992"/>
      <c r="T32" s="3992"/>
      <c r="U32" s="3992"/>
      <c r="V32" s="3992"/>
      <c r="W32" s="3992"/>
      <c r="X32" s="3992"/>
      <c r="Y32" s="3992"/>
      <c r="Z32" s="3992"/>
      <c r="AA32" s="3992"/>
      <c r="AB32" s="3992"/>
      <c r="AC32" s="3992"/>
      <c r="AD32" s="3992"/>
      <c r="AE32" s="3992"/>
      <c r="AF32" s="3992"/>
      <c r="AG32" s="3992"/>
      <c r="AH32" s="3992"/>
      <c r="AI32" s="3992"/>
      <c r="AJ32" s="3992"/>
      <c r="AK32" s="3992"/>
      <c r="AL32" s="3992"/>
      <c r="AM32" s="3950"/>
      <c r="AN32" s="3950"/>
      <c r="AO32" s="3950"/>
      <c r="AP32" s="140"/>
      <c r="AQ32" s="140"/>
      <c r="AR32" s="140"/>
      <c r="AS32" s="140"/>
      <c r="AT32" s="140"/>
      <c r="AU32" s="140"/>
      <c r="AV32" s="140"/>
      <c r="AW32" s="140"/>
      <c r="AX32" s="140"/>
    </row>
    <row r="33" spans="1:50" ht="30" customHeight="1">
      <c r="A33" s="3950"/>
      <c r="B33" s="3950"/>
      <c r="C33" s="3950"/>
      <c r="D33" s="4035" t="s">
        <v>3141</v>
      </c>
      <c r="E33" s="4036"/>
      <c r="F33" s="4036"/>
      <c r="G33" s="4036"/>
      <c r="H33" s="4037"/>
      <c r="I33" s="4038" t="str">
        <f>IF(★入力画面!W291="","知事 ・ 大臣　 免許　（　 　）第　  　    　　 　号",★入力画面!BL291)</f>
        <v>知事 ・ 大臣　 免許　（　 　）第　  　    　　 　号</v>
      </c>
      <c r="J33" s="4039"/>
      <c r="K33" s="4039"/>
      <c r="L33" s="4039"/>
      <c r="M33" s="4039"/>
      <c r="N33" s="4039"/>
      <c r="O33" s="4039"/>
      <c r="P33" s="4039"/>
      <c r="Q33" s="4039"/>
      <c r="R33" s="4039"/>
      <c r="S33" s="4039"/>
      <c r="T33" s="4039"/>
      <c r="U33" s="4039"/>
      <c r="V33" s="4039"/>
      <c r="W33" s="4039"/>
      <c r="X33" s="4039"/>
      <c r="Y33" s="4039"/>
      <c r="Z33" s="4040"/>
      <c r="AA33" s="4016" t="s">
        <v>3737</v>
      </c>
      <c r="AB33" s="4017"/>
      <c r="AC33" s="4017"/>
      <c r="AD33" s="4017"/>
      <c r="AE33" s="4017"/>
      <c r="AF33" s="4018"/>
      <c r="AG33" s="4041" t="str">
        <f>IF(★入力画面!M263="選択　▼","有　・　無",★入力画面!M263)</f>
        <v>有　・　無</v>
      </c>
      <c r="AH33" s="4042"/>
      <c r="AI33" s="4042"/>
      <c r="AJ33" s="4042"/>
      <c r="AK33" s="4042"/>
      <c r="AL33" s="4043"/>
      <c r="AM33" s="3950"/>
      <c r="AN33" s="3950"/>
      <c r="AO33" s="3950"/>
      <c r="AP33" s="140"/>
      <c r="AQ33" s="140"/>
      <c r="AR33" s="140"/>
      <c r="AS33" s="140"/>
      <c r="AT33" s="140"/>
      <c r="AU33" s="140"/>
      <c r="AV33" s="140"/>
      <c r="AW33" s="140"/>
      <c r="AX33" s="140"/>
    </row>
    <row r="34" spans="1:50" ht="15" customHeight="1">
      <c r="A34" s="3950"/>
      <c r="B34" s="3950"/>
      <c r="C34" s="3950"/>
      <c r="D34" s="3976" t="s">
        <v>3142</v>
      </c>
      <c r="E34" s="3977"/>
      <c r="F34" s="3977"/>
      <c r="G34" s="3977"/>
      <c r="H34" s="3978"/>
      <c r="I34" s="4045" t="str">
        <f>IF(★入力画面!M264="選択　▼","宅建業（経営者）／宅建業（従業者）／建設業／金融業／学生／公務員／団体職員"&amp;CHAR(10)&amp;"その他（　　　　　　　　　　　　　　　　　　　　）",★入力画面!BL264)</f>
        <v>宅建業（経営者）／宅建業（従業者）／建設業／金融業／学生／公務員／団体職員
その他（　　　　　　　　　　　　　　　　　　　　）</v>
      </c>
      <c r="J34" s="4046"/>
      <c r="K34" s="4046"/>
      <c r="L34" s="4046"/>
      <c r="M34" s="4046"/>
      <c r="N34" s="4046"/>
      <c r="O34" s="4046"/>
      <c r="P34" s="4046"/>
      <c r="Q34" s="4046"/>
      <c r="R34" s="4046"/>
      <c r="S34" s="4046"/>
      <c r="T34" s="4046"/>
      <c r="U34" s="4046"/>
      <c r="V34" s="4046"/>
      <c r="W34" s="4046"/>
      <c r="X34" s="4046"/>
      <c r="Y34" s="4046"/>
      <c r="Z34" s="4046"/>
      <c r="AA34" s="4046"/>
      <c r="AB34" s="4046"/>
      <c r="AC34" s="4046"/>
      <c r="AD34" s="4046"/>
      <c r="AE34" s="4046"/>
      <c r="AF34" s="4046"/>
      <c r="AG34" s="4046"/>
      <c r="AH34" s="4046"/>
      <c r="AI34" s="4046"/>
      <c r="AJ34" s="4046"/>
      <c r="AK34" s="4046"/>
      <c r="AL34" s="4047"/>
      <c r="AM34" s="3950"/>
      <c r="AN34" s="3950"/>
      <c r="AO34" s="3950"/>
      <c r="AP34" s="140"/>
      <c r="AQ34" s="140"/>
      <c r="AR34" s="140"/>
      <c r="AS34" s="140"/>
      <c r="AT34" s="140"/>
      <c r="AU34" s="140"/>
      <c r="AV34" s="140"/>
      <c r="AW34" s="140"/>
      <c r="AX34" s="140"/>
    </row>
    <row r="35" spans="1:50" ht="15" customHeight="1">
      <c r="A35" s="3950"/>
      <c r="B35" s="3950"/>
      <c r="C35" s="3950"/>
      <c r="D35" s="3979"/>
      <c r="E35" s="3980"/>
      <c r="F35" s="3980"/>
      <c r="G35" s="3980"/>
      <c r="H35" s="3981"/>
      <c r="I35" s="4048"/>
      <c r="J35" s="4049"/>
      <c r="K35" s="4049"/>
      <c r="L35" s="4049"/>
      <c r="M35" s="4049"/>
      <c r="N35" s="4049"/>
      <c r="O35" s="4049"/>
      <c r="P35" s="4049"/>
      <c r="Q35" s="4049"/>
      <c r="R35" s="4049"/>
      <c r="S35" s="4049"/>
      <c r="T35" s="4049"/>
      <c r="U35" s="4049"/>
      <c r="V35" s="4049"/>
      <c r="W35" s="4049"/>
      <c r="X35" s="4049"/>
      <c r="Y35" s="4049"/>
      <c r="Z35" s="4049"/>
      <c r="AA35" s="4049"/>
      <c r="AB35" s="4049"/>
      <c r="AC35" s="4049"/>
      <c r="AD35" s="4049"/>
      <c r="AE35" s="4049"/>
      <c r="AF35" s="4049"/>
      <c r="AG35" s="4049"/>
      <c r="AH35" s="4049"/>
      <c r="AI35" s="4049"/>
      <c r="AJ35" s="4049"/>
      <c r="AK35" s="4049"/>
      <c r="AL35" s="4050"/>
      <c r="AM35" s="3950"/>
      <c r="AN35" s="3950"/>
      <c r="AO35" s="3950"/>
      <c r="AP35" s="140"/>
      <c r="AQ35" s="140"/>
      <c r="AR35" s="140"/>
      <c r="AS35" s="140"/>
      <c r="AT35" s="140"/>
      <c r="AU35" s="140"/>
      <c r="AV35" s="140"/>
      <c r="AW35" s="140"/>
      <c r="AX35" s="140"/>
    </row>
    <row r="36" spans="1:50" ht="7.5" customHeight="1">
      <c r="A36" s="3950"/>
      <c r="B36" s="3950"/>
      <c r="C36" s="3950"/>
      <c r="D36" s="3960"/>
      <c r="E36" s="3960"/>
      <c r="F36" s="3960"/>
      <c r="G36" s="3960"/>
      <c r="H36" s="3960"/>
      <c r="I36" s="3960"/>
      <c r="J36" s="3960"/>
      <c r="K36" s="3960"/>
      <c r="L36" s="3960"/>
      <c r="M36" s="3960"/>
      <c r="N36" s="3960"/>
      <c r="O36" s="3960"/>
      <c r="P36" s="3960"/>
      <c r="Q36" s="3960"/>
      <c r="R36" s="3960"/>
      <c r="S36" s="3960"/>
      <c r="T36" s="3960"/>
      <c r="U36" s="3960"/>
      <c r="V36" s="3960"/>
      <c r="W36" s="3960"/>
      <c r="X36" s="3960"/>
      <c r="Y36" s="3960"/>
      <c r="Z36" s="3960"/>
      <c r="AA36" s="3960"/>
      <c r="AB36" s="3960"/>
      <c r="AC36" s="3960"/>
      <c r="AD36" s="3960"/>
      <c r="AE36" s="3960"/>
      <c r="AF36" s="3960"/>
      <c r="AG36" s="3960"/>
      <c r="AH36" s="3960"/>
      <c r="AI36" s="3960"/>
      <c r="AJ36" s="3960"/>
      <c r="AK36" s="3960"/>
      <c r="AL36" s="3960"/>
      <c r="AM36" s="3950"/>
      <c r="AN36" s="3950"/>
      <c r="AO36" s="3950"/>
      <c r="AP36" s="140"/>
      <c r="AQ36" s="140"/>
      <c r="AR36" s="140"/>
      <c r="AS36" s="140"/>
      <c r="AT36" s="140"/>
      <c r="AU36" s="140"/>
      <c r="AV36" s="140"/>
      <c r="AW36" s="140"/>
      <c r="AX36" s="140"/>
    </row>
    <row r="37" spans="1:50" ht="12" customHeight="1">
      <c r="A37" s="3950"/>
      <c r="B37" s="3950"/>
      <c r="C37" s="3950"/>
      <c r="D37" s="4044" t="s">
        <v>3248</v>
      </c>
      <c r="E37" s="4044"/>
      <c r="F37" s="4044"/>
      <c r="G37" s="4044"/>
      <c r="H37" s="4044"/>
      <c r="I37" s="4044"/>
      <c r="J37" s="4044"/>
      <c r="K37" s="4044"/>
      <c r="L37" s="4044"/>
      <c r="M37" s="4044"/>
      <c r="N37" s="4044"/>
      <c r="O37" s="4044"/>
      <c r="P37" s="4044"/>
      <c r="Q37" s="4044"/>
      <c r="R37" s="4044"/>
      <c r="S37" s="4044"/>
      <c r="T37" s="4044"/>
      <c r="U37" s="4044"/>
      <c r="V37" s="4044"/>
      <c r="W37" s="4044"/>
      <c r="X37" s="4044"/>
      <c r="Y37" s="4044"/>
      <c r="Z37" s="4044"/>
      <c r="AA37" s="4044"/>
      <c r="AB37" s="4044"/>
      <c r="AC37" s="4044"/>
      <c r="AD37" s="4044"/>
      <c r="AE37" s="4044"/>
      <c r="AF37" s="4044"/>
      <c r="AG37" s="4044"/>
      <c r="AH37" s="4044"/>
      <c r="AI37" s="4044"/>
      <c r="AJ37" s="4044"/>
      <c r="AK37" s="4044"/>
      <c r="AL37" s="4044"/>
      <c r="AM37" s="3950"/>
      <c r="AN37" s="3950"/>
      <c r="AO37" s="3950"/>
      <c r="AP37" s="140"/>
      <c r="AQ37" s="140"/>
      <c r="AR37" s="140"/>
      <c r="AS37" s="140"/>
      <c r="AT37" s="140"/>
      <c r="AU37" s="140"/>
      <c r="AV37" s="140"/>
      <c r="AW37" s="140"/>
      <c r="AX37" s="140"/>
    </row>
    <row r="38" spans="1:50" ht="12" customHeight="1">
      <c r="A38" s="3950"/>
      <c r="B38" s="3950"/>
      <c r="C38" s="3950"/>
      <c r="D38" s="4034" t="s">
        <v>3249</v>
      </c>
      <c r="E38" s="4034"/>
      <c r="F38" s="4034"/>
      <c r="G38" s="4034"/>
      <c r="H38" s="4034"/>
      <c r="I38" s="4034"/>
      <c r="J38" s="4034"/>
      <c r="K38" s="4034"/>
      <c r="L38" s="4034"/>
      <c r="M38" s="4034"/>
      <c r="N38" s="4034"/>
      <c r="O38" s="4034"/>
      <c r="P38" s="4034"/>
      <c r="Q38" s="4034"/>
      <c r="R38" s="4034"/>
      <c r="S38" s="4034"/>
      <c r="T38" s="4034"/>
      <c r="U38" s="4034"/>
      <c r="V38" s="4034"/>
      <c r="W38" s="4034"/>
      <c r="X38" s="4034"/>
      <c r="Y38" s="4034"/>
      <c r="Z38" s="4034"/>
      <c r="AA38" s="4034"/>
      <c r="AB38" s="4034"/>
      <c r="AC38" s="4034"/>
      <c r="AD38" s="4034"/>
      <c r="AE38" s="4034"/>
      <c r="AF38" s="4034"/>
      <c r="AG38" s="4034"/>
      <c r="AH38" s="4034"/>
      <c r="AI38" s="4034"/>
      <c r="AJ38" s="4034"/>
      <c r="AK38" s="4034"/>
      <c r="AL38" s="4034"/>
      <c r="AM38" s="3950"/>
      <c r="AN38" s="3950"/>
      <c r="AO38" s="3950"/>
      <c r="AP38" s="140"/>
      <c r="AQ38" s="140"/>
      <c r="AR38" s="140"/>
      <c r="AS38" s="140"/>
      <c r="AT38" s="140"/>
      <c r="AU38" s="140"/>
      <c r="AV38" s="140"/>
      <c r="AW38" s="140"/>
      <c r="AX38" s="140"/>
    </row>
    <row r="39" spans="1:50" ht="12" customHeight="1">
      <c r="A39" s="3950"/>
      <c r="B39" s="3950"/>
      <c r="C39" s="3950"/>
      <c r="D39" s="4034" t="s">
        <v>3738</v>
      </c>
      <c r="E39" s="4034"/>
      <c r="F39" s="4034"/>
      <c r="G39" s="4034"/>
      <c r="H39" s="4034"/>
      <c r="I39" s="4034"/>
      <c r="J39" s="4034"/>
      <c r="K39" s="4034"/>
      <c r="L39" s="4034"/>
      <c r="M39" s="4034"/>
      <c r="N39" s="4034"/>
      <c r="O39" s="4034"/>
      <c r="P39" s="4034"/>
      <c r="Q39" s="4034"/>
      <c r="R39" s="4034"/>
      <c r="S39" s="4034"/>
      <c r="T39" s="4034"/>
      <c r="U39" s="4034"/>
      <c r="V39" s="4034"/>
      <c r="W39" s="4034"/>
      <c r="X39" s="4034"/>
      <c r="Y39" s="4034"/>
      <c r="Z39" s="4034"/>
      <c r="AA39" s="4034"/>
      <c r="AB39" s="4034"/>
      <c r="AC39" s="4034"/>
      <c r="AD39" s="4034"/>
      <c r="AE39" s="4034"/>
      <c r="AF39" s="4034"/>
      <c r="AG39" s="4034"/>
      <c r="AH39" s="4034"/>
      <c r="AI39" s="4034"/>
      <c r="AJ39" s="4034"/>
      <c r="AK39" s="4034"/>
      <c r="AL39" s="4034"/>
      <c r="AM39" s="3950"/>
      <c r="AN39" s="3950"/>
      <c r="AO39" s="3950"/>
      <c r="AP39" s="140"/>
      <c r="AQ39" s="140"/>
      <c r="AR39" s="140"/>
      <c r="AS39" s="140"/>
      <c r="AT39" s="140"/>
      <c r="AU39" s="140"/>
      <c r="AV39" s="140"/>
      <c r="AW39" s="140"/>
      <c r="AX39" s="140"/>
    </row>
    <row r="40" spans="1:50" ht="12" customHeight="1">
      <c r="A40" s="3950"/>
      <c r="B40" s="3950"/>
      <c r="C40" s="3950"/>
      <c r="D40" s="4034" t="s">
        <v>3739</v>
      </c>
      <c r="E40" s="4034"/>
      <c r="F40" s="4034"/>
      <c r="G40" s="4034"/>
      <c r="H40" s="4034"/>
      <c r="I40" s="4034"/>
      <c r="J40" s="4034"/>
      <c r="K40" s="4034"/>
      <c r="L40" s="4034"/>
      <c r="M40" s="4034"/>
      <c r="N40" s="4034"/>
      <c r="O40" s="4034"/>
      <c r="P40" s="4034"/>
      <c r="Q40" s="4034"/>
      <c r="R40" s="4034"/>
      <c r="S40" s="4034"/>
      <c r="T40" s="4034"/>
      <c r="U40" s="4034"/>
      <c r="V40" s="4034"/>
      <c r="W40" s="4034"/>
      <c r="X40" s="4034"/>
      <c r="Y40" s="4034"/>
      <c r="Z40" s="4034"/>
      <c r="AA40" s="4034"/>
      <c r="AB40" s="4034"/>
      <c r="AC40" s="4034"/>
      <c r="AD40" s="4034"/>
      <c r="AE40" s="4034"/>
      <c r="AF40" s="4034"/>
      <c r="AG40" s="4034"/>
      <c r="AH40" s="4034"/>
      <c r="AI40" s="4034"/>
      <c r="AJ40" s="4034"/>
      <c r="AK40" s="4034"/>
      <c r="AL40" s="4034"/>
      <c r="AM40" s="3950"/>
      <c r="AN40" s="3950"/>
      <c r="AO40" s="3950"/>
      <c r="AP40" s="140"/>
      <c r="AQ40" s="140"/>
      <c r="AR40" s="140"/>
      <c r="AS40" s="140"/>
      <c r="AT40" s="140"/>
      <c r="AU40" s="140"/>
      <c r="AV40" s="140"/>
      <c r="AW40" s="140"/>
      <c r="AX40" s="140"/>
    </row>
    <row r="41" spans="1:50" ht="12" customHeight="1">
      <c r="A41" s="3950"/>
      <c r="B41" s="3950"/>
      <c r="C41" s="3950"/>
      <c r="D41" s="4034" t="s">
        <v>3740</v>
      </c>
      <c r="E41" s="4034"/>
      <c r="F41" s="4034"/>
      <c r="G41" s="4034"/>
      <c r="H41" s="4034"/>
      <c r="I41" s="4034"/>
      <c r="J41" s="4034"/>
      <c r="K41" s="4034"/>
      <c r="L41" s="4034"/>
      <c r="M41" s="4034"/>
      <c r="N41" s="4034"/>
      <c r="O41" s="4034"/>
      <c r="P41" s="4034"/>
      <c r="Q41" s="4034"/>
      <c r="R41" s="4034"/>
      <c r="S41" s="4034"/>
      <c r="T41" s="4034"/>
      <c r="U41" s="4034"/>
      <c r="V41" s="4034"/>
      <c r="W41" s="4034"/>
      <c r="X41" s="4034"/>
      <c r="Y41" s="4034"/>
      <c r="Z41" s="4034"/>
      <c r="AA41" s="4034"/>
      <c r="AB41" s="4034"/>
      <c r="AC41" s="4034"/>
      <c r="AD41" s="4034"/>
      <c r="AE41" s="4034"/>
      <c r="AF41" s="4034"/>
      <c r="AG41" s="4034"/>
      <c r="AH41" s="4034"/>
      <c r="AI41" s="4034"/>
      <c r="AJ41" s="4034"/>
      <c r="AK41" s="4034"/>
      <c r="AL41" s="4034"/>
      <c r="AM41" s="3950"/>
      <c r="AN41" s="3950"/>
      <c r="AO41" s="3950"/>
      <c r="AP41" s="140"/>
      <c r="AQ41" s="140"/>
      <c r="AR41" s="140"/>
      <c r="AS41" s="140"/>
      <c r="AT41" s="140"/>
      <c r="AU41" s="140"/>
      <c r="AV41" s="140"/>
      <c r="AW41" s="140"/>
      <c r="AX41" s="140"/>
    </row>
    <row r="42" spans="1:50" ht="12" customHeight="1">
      <c r="A42" s="3950"/>
      <c r="B42" s="3950"/>
      <c r="C42" s="3950"/>
      <c r="D42" s="4034" t="s">
        <v>3250</v>
      </c>
      <c r="E42" s="4034"/>
      <c r="F42" s="4034"/>
      <c r="G42" s="4034"/>
      <c r="H42" s="4034"/>
      <c r="I42" s="4034"/>
      <c r="J42" s="4034"/>
      <c r="K42" s="4034"/>
      <c r="L42" s="4034"/>
      <c r="M42" s="4034"/>
      <c r="N42" s="4034"/>
      <c r="O42" s="4034"/>
      <c r="P42" s="4034"/>
      <c r="Q42" s="4034"/>
      <c r="R42" s="4034"/>
      <c r="S42" s="4034"/>
      <c r="T42" s="4034"/>
      <c r="U42" s="4034"/>
      <c r="V42" s="4034"/>
      <c r="W42" s="4034"/>
      <c r="X42" s="4034"/>
      <c r="Y42" s="4034"/>
      <c r="Z42" s="4034"/>
      <c r="AA42" s="4034"/>
      <c r="AB42" s="4034"/>
      <c r="AC42" s="4034"/>
      <c r="AD42" s="4034"/>
      <c r="AE42" s="4034"/>
      <c r="AF42" s="4034"/>
      <c r="AG42" s="4034"/>
      <c r="AH42" s="4034"/>
      <c r="AI42" s="4034"/>
      <c r="AJ42" s="4034"/>
      <c r="AK42" s="4034"/>
      <c r="AL42" s="4034"/>
      <c r="AM42" s="3950"/>
      <c r="AN42" s="3950"/>
      <c r="AO42" s="3950"/>
      <c r="AP42" s="140"/>
      <c r="AQ42" s="140"/>
      <c r="AR42" s="140"/>
      <c r="AS42" s="140"/>
      <c r="AT42" s="140"/>
      <c r="AU42" s="140"/>
      <c r="AV42" s="140"/>
      <c r="AW42" s="140"/>
      <c r="AX42" s="140"/>
    </row>
    <row r="43" spans="1:50" ht="12" customHeight="1">
      <c r="A43" s="3950"/>
      <c r="B43" s="3950"/>
      <c r="C43" s="3950"/>
      <c r="D43" s="4034" t="s">
        <v>3251</v>
      </c>
      <c r="E43" s="4034"/>
      <c r="F43" s="4034"/>
      <c r="G43" s="4034"/>
      <c r="H43" s="4034"/>
      <c r="I43" s="4034"/>
      <c r="J43" s="4034"/>
      <c r="K43" s="4034"/>
      <c r="L43" s="4034"/>
      <c r="M43" s="4034"/>
      <c r="N43" s="4034"/>
      <c r="O43" s="4034"/>
      <c r="P43" s="4034"/>
      <c r="Q43" s="4034"/>
      <c r="R43" s="4034"/>
      <c r="S43" s="4034"/>
      <c r="T43" s="4034"/>
      <c r="U43" s="4034"/>
      <c r="V43" s="4034"/>
      <c r="W43" s="4034"/>
      <c r="X43" s="4034"/>
      <c r="Y43" s="4034"/>
      <c r="Z43" s="4034"/>
      <c r="AA43" s="4034"/>
      <c r="AB43" s="4034"/>
      <c r="AC43" s="4034"/>
      <c r="AD43" s="4034"/>
      <c r="AE43" s="4034"/>
      <c r="AF43" s="4034"/>
      <c r="AG43" s="4034"/>
      <c r="AH43" s="4034"/>
      <c r="AI43" s="4034"/>
      <c r="AJ43" s="4034"/>
      <c r="AK43" s="4034"/>
      <c r="AL43" s="4034"/>
      <c r="AM43" s="3950"/>
      <c r="AN43" s="3950"/>
      <c r="AO43" s="3950"/>
      <c r="AP43" s="140"/>
      <c r="AQ43" s="140"/>
      <c r="AR43" s="140"/>
      <c r="AS43" s="140"/>
      <c r="AT43" s="140"/>
      <c r="AU43" s="140"/>
      <c r="AV43" s="140"/>
      <c r="AW43" s="140"/>
      <c r="AX43" s="140"/>
    </row>
    <row r="44" spans="1:50" ht="12" customHeight="1">
      <c r="A44" s="3950"/>
      <c r="B44" s="3950"/>
      <c r="C44" s="3950"/>
      <c r="D44" s="4034" t="s">
        <v>3252</v>
      </c>
      <c r="E44" s="4034"/>
      <c r="F44" s="4034"/>
      <c r="G44" s="4034"/>
      <c r="H44" s="4034"/>
      <c r="I44" s="4034"/>
      <c r="J44" s="4034"/>
      <c r="K44" s="4034"/>
      <c r="L44" s="4034"/>
      <c r="M44" s="4034"/>
      <c r="N44" s="4034"/>
      <c r="O44" s="4034"/>
      <c r="P44" s="4034"/>
      <c r="Q44" s="4034"/>
      <c r="R44" s="4034"/>
      <c r="S44" s="4034"/>
      <c r="T44" s="4034"/>
      <c r="U44" s="4034"/>
      <c r="V44" s="4034"/>
      <c r="W44" s="4034"/>
      <c r="X44" s="4034"/>
      <c r="Y44" s="4034"/>
      <c r="Z44" s="4034"/>
      <c r="AA44" s="4034"/>
      <c r="AB44" s="4034"/>
      <c r="AC44" s="4034"/>
      <c r="AD44" s="4034"/>
      <c r="AE44" s="4034"/>
      <c r="AF44" s="4034"/>
      <c r="AG44" s="4034"/>
      <c r="AH44" s="4034"/>
      <c r="AI44" s="4034"/>
      <c r="AJ44" s="4034"/>
      <c r="AK44" s="4034"/>
      <c r="AL44" s="4034"/>
      <c r="AM44" s="3950"/>
      <c r="AN44" s="3950"/>
      <c r="AO44" s="3950"/>
      <c r="AP44" s="140"/>
      <c r="AQ44" s="140"/>
      <c r="AR44" s="140"/>
      <c r="AS44" s="140"/>
      <c r="AT44" s="140"/>
      <c r="AU44" s="140"/>
      <c r="AV44" s="140"/>
      <c r="AW44" s="140"/>
      <c r="AX44" s="140"/>
    </row>
    <row r="45" spans="1:50" ht="15" customHeight="1">
      <c r="A45" s="3950"/>
      <c r="B45" s="3950"/>
      <c r="C45" s="3950"/>
      <c r="D45" s="4051" t="s">
        <v>3143</v>
      </c>
      <c r="E45" s="4052"/>
      <c r="F45" s="4052"/>
      <c r="G45" s="4052"/>
      <c r="H45" s="4052"/>
      <c r="I45" s="4052"/>
      <c r="J45" s="4052"/>
      <c r="K45" s="4052"/>
      <c r="L45" s="4052"/>
      <c r="M45" s="4052"/>
      <c r="N45" s="4052"/>
      <c r="O45" s="4052"/>
      <c r="P45" s="4052"/>
      <c r="Q45" s="4052"/>
      <c r="R45" s="4052"/>
      <c r="S45" s="4052"/>
      <c r="T45" s="4052"/>
      <c r="U45" s="4052"/>
      <c r="V45" s="4052"/>
      <c r="W45" s="4052"/>
      <c r="X45" s="4052"/>
      <c r="Y45" s="4052"/>
      <c r="Z45" s="4052"/>
      <c r="AA45" s="4052"/>
      <c r="AB45" s="4052"/>
      <c r="AC45" s="4052"/>
      <c r="AD45" s="4052"/>
      <c r="AE45" s="4052"/>
      <c r="AF45" s="4052"/>
      <c r="AG45" s="4052"/>
      <c r="AH45" s="4052"/>
      <c r="AI45" s="4052"/>
      <c r="AJ45" s="4052"/>
      <c r="AK45" s="4052"/>
      <c r="AL45" s="4052"/>
      <c r="AM45" s="3950"/>
      <c r="AN45" s="3950"/>
      <c r="AO45" s="3950"/>
      <c r="AP45" s="140"/>
      <c r="AQ45" s="140"/>
      <c r="AR45" s="140"/>
      <c r="AS45" s="140"/>
      <c r="AT45" s="140"/>
      <c r="AU45" s="140"/>
      <c r="AV45" s="140"/>
      <c r="AW45" s="140"/>
      <c r="AX45" s="140"/>
    </row>
    <row r="46" spans="1:50" ht="8.25" customHeight="1">
      <c r="A46" s="3950"/>
      <c r="B46" s="3950"/>
      <c r="C46" s="3950"/>
      <c r="D46" s="4053"/>
      <c r="E46" s="4053"/>
      <c r="F46" s="4053"/>
      <c r="G46" s="4053"/>
      <c r="H46" s="4053"/>
      <c r="I46" s="4053"/>
      <c r="J46" s="4053"/>
      <c r="K46" s="4053"/>
      <c r="L46" s="4053"/>
      <c r="M46" s="4053"/>
      <c r="N46" s="4053"/>
      <c r="O46" s="4053"/>
      <c r="P46" s="4053"/>
      <c r="Q46" s="4053"/>
      <c r="R46" s="4053"/>
      <c r="S46" s="4053"/>
      <c r="T46" s="4053"/>
      <c r="U46" s="4053"/>
      <c r="V46" s="4053"/>
      <c r="W46" s="4053"/>
      <c r="X46" s="4053"/>
      <c r="Y46" s="4053"/>
      <c r="Z46" s="4053"/>
      <c r="AA46" s="4053"/>
      <c r="AB46" s="4053"/>
      <c r="AC46" s="4053"/>
      <c r="AD46" s="4053"/>
      <c r="AE46" s="4053"/>
      <c r="AF46" s="4053"/>
      <c r="AG46" s="4053"/>
      <c r="AH46" s="4053"/>
      <c r="AI46" s="4053"/>
      <c r="AJ46" s="4053"/>
      <c r="AK46" s="4053"/>
      <c r="AL46" s="4053"/>
      <c r="AM46" s="3950"/>
      <c r="AN46" s="3950"/>
      <c r="AO46" s="3950"/>
      <c r="AP46" s="140"/>
      <c r="AQ46" s="140"/>
      <c r="AR46" s="140"/>
      <c r="AS46" s="140"/>
      <c r="AT46" s="140"/>
      <c r="AU46" s="140"/>
      <c r="AV46" s="140"/>
      <c r="AW46" s="140"/>
      <c r="AX46" s="140"/>
    </row>
    <row r="47" spans="1:50" ht="20.100000000000001" customHeight="1">
      <c r="A47" s="3950"/>
      <c r="B47" s="3950"/>
      <c r="C47" s="3950"/>
      <c r="D47" s="4054" t="s">
        <v>3144</v>
      </c>
      <c r="E47" s="4055"/>
      <c r="F47" s="4055"/>
      <c r="G47" s="4055"/>
      <c r="H47" s="4056"/>
      <c r="I47" s="4057" t="s">
        <v>3145</v>
      </c>
      <c r="J47" s="4058"/>
      <c r="K47" s="4058"/>
      <c r="L47" s="4058"/>
      <c r="M47" s="4058"/>
      <c r="N47" s="4058"/>
      <c r="O47" s="4058"/>
      <c r="P47" s="4058"/>
      <c r="Q47" s="4058"/>
      <c r="R47" s="4058"/>
      <c r="S47" s="4058"/>
      <c r="T47" s="4059" t="s">
        <v>3146</v>
      </c>
      <c r="U47" s="4059"/>
      <c r="V47" s="4059"/>
      <c r="W47" s="4059"/>
      <c r="X47" s="4059"/>
      <c r="Y47" s="4060"/>
      <c r="Z47" s="4061" t="s">
        <v>3147</v>
      </c>
      <c r="AA47" s="4062"/>
      <c r="AB47" s="4062"/>
      <c r="AC47" s="4062"/>
      <c r="AD47" s="4062"/>
      <c r="AE47" s="4062"/>
      <c r="AF47" s="4062"/>
      <c r="AG47" s="4062"/>
      <c r="AH47" s="4062"/>
      <c r="AI47" s="4063"/>
      <c r="AJ47" s="4064" t="s">
        <v>2959</v>
      </c>
      <c r="AK47" s="4065"/>
      <c r="AL47" s="4066"/>
      <c r="AM47" s="3950"/>
      <c r="AN47" s="3950"/>
      <c r="AO47" s="3950"/>
      <c r="AP47" s="140"/>
      <c r="AQ47" s="140"/>
      <c r="AR47" s="140"/>
      <c r="AS47" s="140"/>
      <c r="AT47" s="140"/>
      <c r="AU47" s="140"/>
      <c r="AV47" s="140"/>
      <c r="AW47" s="140"/>
      <c r="AX47" s="140"/>
    </row>
    <row r="48" spans="1:50" ht="20.100000000000001" customHeight="1">
      <c r="A48" s="3950"/>
      <c r="B48" s="3950"/>
      <c r="C48" s="3950"/>
      <c r="D48" s="4067" t="s">
        <v>3148</v>
      </c>
      <c r="E48" s="4068"/>
      <c r="F48" s="4068"/>
      <c r="G48" s="4068"/>
      <c r="H48" s="4069"/>
      <c r="I48" s="4070" t="s">
        <v>4092</v>
      </c>
      <c r="J48" s="4071"/>
      <c r="K48" s="4071"/>
      <c r="L48" s="4071"/>
      <c r="M48" s="4071"/>
      <c r="N48" s="4071"/>
      <c r="O48" s="4071"/>
      <c r="P48" s="4071"/>
      <c r="Q48" s="4071"/>
      <c r="R48" s="4071"/>
      <c r="S48" s="4071"/>
      <c r="T48" s="4071"/>
      <c r="U48" s="4071"/>
      <c r="V48" s="4071"/>
      <c r="W48" s="4071"/>
      <c r="X48" s="4071"/>
      <c r="Y48" s="4071"/>
      <c r="Z48" s="4071"/>
      <c r="AA48" s="4071"/>
      <c r="AB48" s="4071"/>
      <c r="AC48" s="4071"/>
      <c r="AD48" s="4071"/>
      <c r="AE48" s="4071"/>
      <c r="AF48" s="4071"/>
      <c r="AG48" s="4071"/>
      <c r="AH48" s="4071"/>
      <c r="AI48" s="4071"/>
      <c r="AJ48" s="4071"/>
      <c r="AK48" s="4071"/>
      <c r="AL48" s="4072"/>
      <c r="AM48" s="3950"/>
      <c r="AN48" s="3950"/>
      <c r="AO48" s="3950"/>
      <c r="AP48" s="140"/>
      <c r="AQ48" s="140"/>
      <c r="AR48" s="140"/>
      <c r="AS48" s="140"/>
      <c r="AT48" s="140"/>
      <c r="AU48" s="140"/>
      <c r="AV48" s="140"/>
      <c r="AW48" s="140"/>
      <c r="AX48" s="140"/>
    </row>
    <row r="49" spans="1:50" ht="19.5" customHeight="1">
      <c r="A49" s="3950"/>
      <c r="B49" s="3950"/>
      <c r="C49" s="3950"/>
      <c r="D49" s="4073" t="s">
        <v>3149</v>
      </c>
      <c r="E49" s="4074"/>
      <c r="F49" s="4074"/>
      <c r="G49" s="4074"/>
      <c r="H49" s="4075"/>
      <c r="I49" s="4082" t="str">
        <f>IF(★入力画面!A1="対象協会名選択　▼", "　　　　　　　　　　", ★入力画面!A1)</f>
        <v>（公社）鹿児島県宅地建物取引業協会</v>
      </c>
      <c r="J49" s="4083"/>
      <c r="K49" s="4083"/>
      <c r="L49" s="4083"/>
      <c r="M49" s="4083"/>
      <c r="N49" s="4083"/>
      <c r="O49" s="4083"/>
      <c r="P49" s="4083"/>
      <c r="Q49" s="4083"/>
      <c r="R49" s="4080"/>
      <c r="S49" s="4080"/>
      <c r="T49" s="4080"/>
      <c r="U49" s="4079" t="s">
        <v>3741</v>
      </c>
      <c r="V49" s="4080"/>
      <c r="W49" s="4080"/>
      <c r="X49" s="4080"/>
      <c r="Y49" s="4080"/>
      <c r="Z49" s="4080"/>
      <c r="AA49" s="4080"/>
      <c r="AB49" s="4080"/>
      <c r="AC49" s="4080"/>
      <c r="AD49" s="4080"/>
      <c r="AE49" s="4080"/>
      <c r="AF49" s="4080"/>
      <c r="AG49" s="4080"/>
      <c r="AH49" s="4080"/>
      <c r="AI49" s="4080"/>
      <c r="AJ49" s="4080"/>
      <c r="AK49" s="4080"/>
      <c r="AL49" s="4081"/>
      <c r="AM49" s="3950"/>
      <c r="AN49" s="3950"/>
      <c r="AO49" s="3950"/>
      <c r="AP49" s="140"/>
      <c r="AQ49" s="140"/>
      <c r="AR49" s="140"/>
      <c r="AS49" s="140"/>
      <c r="AT49" s="140"/>
      <c r="AU49" s="140"/>
      <c r="AV49" s="140"/>
      <c r="AW49" s="140"/>
      <c r="AX49" s="140"/>
    </row>
    <row r="50" spans="1:50" ht="1.5" customHeight="1">
      <c r="A50" s="3950"/>
      <c r="B50" s="3950"/>
      <c r="C50" s="3950"/>
      <c r="D50" s="141"/>
      <c r="E50" s="141"/>
      <c r="F50" s="141"/>
      <c r="G50" s="141"/>
      <c r="H50" s="141"/>
      <c r="AK50" s="4076" t="s">
        <v>3247</v>
      </c>
      <c r="AL50" s="4076"/>
      <c r="AM50" s="3950"/>
      <c r="AN50" s="3950"/>
      <c r="AO50" s="3950"/>
      <c r="AP50" s="140"/>
      <c r="AQ50" s="140"/>
      <c r="AR50" s="140"/>
      <c r="AS50" s="140"/>
      <c r="AT50" s="140"/>
      <c r="AU50" s="140"/>
      <c r="AV50" s="140"/>
      <c r="AW50" s="140"/>
      <c r="AX50" s="140"/>
    </row>
    <row r="51" spans="1:50" ht="12.75" customHeight="1">
      <c r="A51" s="3950"/>
      <c r="B51" s="3950"/>
      <c r="C51" s="3950"/>
      <c r="D51" s="3950"/>
      <c r="E51" s="3950"/>
      <c r="F51" s="3950"/>
      <c r="G51" s="3950"/>
      <c r="H51" s="3950"/>
      <c r="I51" s="3950"/>
      <c r="J51" s="3950"/>
      <c r="K51" s="3950"/>
      <c r="L51" s="3950"/>
      <c r="M51" s="3950"/>
      <c r="N51" s="3950"/>
      <c r="O51" s="3950"/>
      <c r="P51" s="3950"/>
      <c r="Q51" s="3950"/>
      <c r="R51" s="3950"/>
      <c r="S51" s="3950"/>
      <c r="T51" s="3950"/>
      <c r="U51" s="3950"/>
      <c r="V51" s="3950"/>
      <c r="W51" s="3950"/>
      <c r="X51" s="3950"/>
      <c r="Y51" s="3950"/>
      <c r="Z51" s="3950"/>
      <c r="AA51" s="3950"/>
      <c r="AB51" s="3950"/>
      <c r="AC51" s="3950"/>
      <c r="AD51" s="4078"/>
      <c r="AE51" s="4067" t="s">
        <v>3241</v>
      </c>
      <c r="AF51" s="4068"/>
      <c r="AG51" s="4068"/>
      <c r="AH51" s="4068"/>
      <c r="AI51" s="4068"/>
      <c r="AJ51" s="4069"/>
      <c r="AK51" s="4077"/>
      <c r="AL51" s="4077"/>
      <c r="AM51" s="3950"/>
      <c r="AN51" s="3950"/>
      <c r="AO51" s="3950"/>
      <c r="AP51" s="140"/>
      <c r="AQ51" s="140"/>
      <c r="AR51" s="140"/>
      <c r="AS51" s="140"/>
      <c r="AT51" s="140"/>
      <c r="AU51" s="140"/>
      <c r="AV51" s="140"/>
      <c r="AW51" s="140"/>
      <c r="AX51" s="140"/>
    </row>
    <row r="52" spans="1:50" ht="57" customHeight="1">
      <c r="A52" s="3950"/>
      <c r="B52" s="3950"/>
      <c r="C52" s="3950"/>
      <c r="D52" s="3950"/>
      <c r="E52" s="3950"/>
      <c r="F52" s="3950"/>
      <c r="G52" s="3950"/>
      <c r="H52" s="3950"/>
      <c r="I52" s="3950"/>
      <c r="J52" s="3950"/>
      <c r="K52" s="3950"/>
      <c r="L52" s="3950"/>
      <c r="M52" s="3950"/>
      <c r="N52" s="3950"/>
      <c r="O52" s="3950"/>
      <c r="P52" s="3950"/>
      <c r="Q52" s="3950"/>
      <c r="R52" s="3950"/>
      <c r="S52" s="3950"/>
      <c r="T52" s="3950"/>
      <c r="U52" s="3950"/>
      <c r="V52" s="3950"/>
      <c r="W52" s="3950"/>
      <c r="X52" s="3950"/>
      <c r="Y52" s="3950"/>
      <c r="Z52" s="3950"/>
      <c r="AA52" s="3950"/>
      <c r="AB52" s="3950"/>
      <c r="AC52" s="3950"/>
      <c r="AD52" s="3950"/>
      <c r="AE52" s="3950"/>
      <c r="AF52" s="3950"/>
      <c r="AG52" s="3950"/>
      <c r="AH52" s="3950"/>
      <c r="AI52" s="3950"/>
      <c r="AJ52" s="3950"/>
      <c r="AK52" s="3950"/>
      <c r="AL52" s="3950"/>
      <c r="AM52" s="3950"/>
      <c r="AN52" s="3950"/>
      <c r="AO52" s="3950"/>
      <c r="AP52" s="140"/>
      <c r="AQ52" s="140"/>
      <c r="AR52" s="140"/>
      <c r="AS52" s="140"/>
      <c r="AT52" s="140"/>
      <c r="AU52" s="140"/>
      <c r="AV52" s="140"/>
      <c r="AW52" s="140"/>
      <c r="AX52" s="140"/>
    </row>
    <row r="53" spans="1:50" s="140" customFormat="1" ht="15" customHeight="1"/>
  </sheetData>
  <sheetProtection algorithmName="SHA-512" hashValue="OyZ9m6tJRqGZ03kRy5gHsZBYRhrgeLAx5PhbSoyjVgRhvCQle+L0+Hy58DVVJhqGSJQZwYW2nnxVCOjVqCONPQ==" saltValue="d5VK672aVgj23kgJx8swgw==" spinCount="100000" sheet="1" objects="1" scenarios="1"/>
  <mergeCells count="94">
    <mergeCell ref="D52:AL52"/>
    <mergeCell ref="D48:H48"/>
    <mergeCell ref="I48:AL48"/>
    <mergeCell ref="D49:H49"/>
    <mergeCell ref="AK50:AL51"/>
    <mergeCell ref="D51:AD51"/>
    <mergeCell ref="AE51:AJ51"/>
    <mergeCell ref="U49:AL49"/>
    <mergeCell ref="I49:T49"/>
    <mergeCell ref="D42:AL42"/>
    <mergeCell ref="D43:AL43"/>
    <mergeCell ref="D44:AL44"/>
    <mergeCell ref="D45:AL46"/>
    <mergeCell ref="D47:H47"/>
    <mergeCell ref="I47:S47"/>
    <mergeCell ref="T47:Y47"/>
    <mergeCell ref="Z47:AI47"/>
    <mergeCell ref="AJ47:AL47"/>
    <mergeCell ref="D41:AL41"/>
    <mergeCell ref="D33:H33"/>
    <mergeCell ref="I33:Z33"/>
    <mergeCell ref="AA33:AF33"/>
    <mergeCell ref="AG33:AL33"/>
    <mergeCell ref="D34:H35"/>
    <mergeCell ref="D36:AL36"/>
    <mergeCell ref="D37:AL37"/>
    <mergeCell ref="D38:AL38"/>
    <mergeCell ref="D39:AL39"/>
    <mergeCell ref="D40:AL40"/>
    <mergeCell ref="I34:AL35"/>
    <mergeCell ref="D32:AL32"/>
    <mergeCell ref="I27:AL27"/>
    <mergeCell ref="D28:H28"/>
    <mergeCell ref="I28:U28"/>
    <mergeCell ref="V28:Z28"/>
    <mergeCell ref="AA28:AL28"/>
    <mergeCell ref="D29:AL29"/>
    <mergeCell ref="D30:L30"/>
    <mergeCell ref="M30:Z30"/>
    <mergeCell ref="AA30:AL30"/>
    <mergeCell ref="D31:L31"/>
    <mergeCell ref="M31:AL31"/>
    <mergeCell ref="D23:H24"/>
    <mergeCell ref="I23:K23"/>
    <mergeCell ref="L23:AL23"/>
    <mergeCell ref="I24:AL24"/>
    <mergeCell ref="D25:H27"/>
    <mergeCell ref="I25:K25"/>
    <mergeCell ref="L25:AL25"/>
    <mergeCell ref="I26:J26"/>
    <mergeCell ref="K26:O26"/>
    <mergeCell ref="P26:AL26"/>
    <mergeCell ref="D22:AL22"/>
    <mergeCell ref="D17:H17"/>
    <mergeCell ref="I17:U17"/>
    <mergeCell ref="V17:Z17"/>
    <mergeCell ref="AA17:AC17"/>
    <mergeCell ref="AD17:AL17"/>
    <mergeCell ref="D18:H20"/>
    <mergeCell ref="I18:K18"/>
    <mergeCell ref="L18:AL18"/>
    <mergeCell ref="I19:J19"/>
    <mergeCell ref="K19:O19"/>
    <mergeCell ref="P19:AL19"/>
    <mergeCell ref="I20:AL20"/>
    <mergeCell ref="D21:U21"/>
    <mergeCell ref="V21:Z21"/>
    <mergeCell ref="AA21:AL21"/>
    <mergeCell ref="D12:Z12"/>
    <mergeCell ref="D13:AL13"/>
    <mergeCell ref="D14:AB14"/>
    <mergeCell ref="AC14:AL14"/>
    <mergeCell ref="D15:H16"/>
    <mergeCell ref="I15:K15"/>
    <mergeCell ref="L15:AG15"/>
    <mergeCell ref="AH15:AL15"/>
    <mergeCell ref="I16:AG16"/>
    <mergeCell ref="AH16:AL16"/>
    <mergeCell ref="A1:C52"/>
    <mergeCell ref="D1:AL2"/>
    <mergeCell ref="AM1:AO52"/>
    <mergeCell ref="D3:L3"/>
    <mergeCell ref="M3:AI3"/>
    <mergeCell ref="AJ3:AL3"/>
    <mergeCell ref="D4:AL4"/>
    <mergeCell ref="D5:AL6"/>
    <mergeCell ref="D7:AE10"/>
    <mergeCell ref="AF7:AL7"/>
    <mergeCell ref="AF8:AL8"/>
    <mergeCell ref="AF9:AL9"/>
    <mergeCell ref="AF10:AL10"/>
    <mergeCell ref="D11:Z11"/>
    <mergeCell ref="AB11:AE12"/>
    <mergeCell ref="AF11:AL12"/>
  </mergeCells>
  <phoneticPr fontId="23"/>
  <dataValidations count="2">
    <dataValidation imeMode="hiragana" allowBlank="1" showInputMessage="1" showErrorMessage="1" sqref="A1 AM1 D1 AB11 AF8:AF11 AA11:AA12 D7 I47:I50 D11:D14 T47 Z47 AJ47 AC14 A53:A1048576 AM53:AO1048576 B54:AL1048576 B53:C53 E53:AL53 AP1:XFD1048576 D47:D53 AJ3 D36:D45" xr:uid="{409621BB-8D82-4B92-9110-B7D6651E0DC0}"/>
    <dataValidation imeMode="off" allowBlank="1" showInputMessage="1" showErrorMessage="1" sqref="AG18:AL34 I15:I34 AA15:AF34 AG15:AL16 J15:Z32 D15:H35 J34:Z34" xr:uid="{C7033E33-92EC-4E34-8081-E61D7DF4B693}"/>
  </dataValidations>
  <printOptions horizontalCentered="1" verticalCentered="1"/>
  <pageMargins left="0" right="0" top="0" bottom="0" header="0.31496062992125984" footer="0.31496062992125984"/>
  <pageSetup paperSize="9" scale="97" orientation="portrait" blackAndWhite="1" horizontalDpi="4294967294"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43E8-C834-43D0-AA52-FA86C3847CCE}">
  <sheetPr codeName="Sheet62">
    <tabColor rgb="FF6666FF"/>
    <pageSetUpPr fitToPage="1"/>
  </sheetPr>
  <dimension ref="A1:AZ54"/>
  <sheetViews>
    <sheetView showGridLines="0" showRowColHeaders="0" zoomScaleNormal="100" workbookViewId="0">
      <selection sqref="A1:B53"/>
    </sheetView>
  </sheetViews>
  <sheetFormatPr defaultColWidth="0" defaultRowHeight="15" customHeight="1" zeroHeight="1"/>
  <cols>
    <col min="1" max="1" width="2.75" style="394" customWidth="1"/>
    <col min="2" max="2" width="2.5" style="394" customWidth="1"/>
    <col min="3" max="39" width="2.5" style="449" customWidth="1"/>
    <col min="40" max="40" width="2.5" style="394" customWidth="1"/>
    <col min="41" max="41" width="2.75" style="394" customWidth="1"/>
    <col min="42" max="50" width="2.5" style="394" customWidth="1"/>
    <col min="51" max="52" width="0" style="394" hidden="1" customWidth="1"/>
    <col min="53" max="16384" width="9" style="394" hidden="1"/>
  </cols>
  <sheetData>
    <row r="1" spans="1:50" ht="15" customHeight="1">
      <c r="A1" s="3813"/>
      <c r="B1" s="3813"/>
      <c r="C1" s="3952"/>
      <c r="D1" s="3952"/>
      <c r="E1" s="3952"/>
      <c r="F1" s="3952"/>
      <c r="G1" s="3952"/>
      <c r="H1" s="3952"/>
      <c r="I1" s="3952"/>
      <c r="J1" s="3952"/>
      <c r="K1" s="3952"/>
      <c r="L1" s="3952"/>
      <c r="M1" s="3952"/>
      <c r="N1" s="3952"/>
      <c r="O1" s="3952"/>
      <c r="P1" s="3952"/>
      <c r="Q1" s="3952"/>
      <c r="R1" s="3952"/>
      <c r="S1" s="3952"/>
      <c r="T1" s="3952"/>
      <c r="U1" s="3952"/>
      <c r="V1" s="3952"/>
      <c r="W1" s="3952"/>
      <c r="X1" s="3952"/>
      <c r="Y1" s="3952"/>
      <c r="Z1" s="3952"/>
      <c r="AA1" s="3952"/>
      <c r="AB1" s="3952"/>
      <c r="AC1" s="3952"/>
      <c r="AD1" s="3952"/>
      <c r="AE1" s="3952"/>
      <c r="AF1" s="3952"/>
      <c r="AG1" s="3952"/>
      <c r="AH1" s="3952"/>
      <c r="AI1" s="3952"/>
      <c r="AJ1" s="3952"/>
      <c r="AK1" s="3952"/>
      <c r="AL1" s="3952"/>
      <c r="AM1" s="3952"/>
      <c r="AN1" s="3813"/>
      <c r="AO1" s="3813"/>
      <c r="AP1" s="122"/>
      <c r="AQ1" s="122"/>
      <c r="AR1" s="122"/>
      <c r="AS1" s="122"/>
      <c r="AT1" s="122"/>
      <c r="AU1" s="122"/>
      <c r="AV1" s="122"/>
      <c r="AW1" s="122"/>
      <c r="AX1" s="122"/>
    </row>
    <row r="2" spans="1:50" ht="15" customHeight="1">
      <c r="A2" s="3813"/>
      <c r="B2" s="3813"/>
      <c r="C2" s="3952"/>
      <c r="D2" s="3952"/>
      <c r="E2" s="3952"/>
      <c r="F2" s="3952"/>
      <c r="G2" s="3952"/>
      <c r="H2" s="3952"/>
      <c r="I2" s="3952"/>
      <c r="J2" s="3952"/>
      <c r="K2" s="3952"/>
      <c r="L2" s="3952"/>
      <c r="M2" s="3952"/>
      <c r="N2" s="3952"/>
      <c r="O2" s="3952"/>
      <c r="P2" s="3952"/>
      <c r="Q2" s="3952"/>
      <c r="R2" s="3952"/>
      <c r="S2" s="3952"/>
      <c r="T2" s="3952"/>
      <c r="U2" s="3952"/>
      <c r="V2" s="3952"/>
      <c r="W2" s="3952"/>
      <c r="X2" s="3952"/>
      <c r="Y2" s="3952"/>
      <c r="Z2" s="3952"/>
      <c r="AA2" s="3952"/>
      <c r="AB2" s="3952"/>
      <c r="AC2" s="3952"/>
      <c r="AD2" s="3952"/>
      <c r="AE2" s="3952"/>
      <c r="AF2" s="3952"/>
      <c r="AG2" s="3952"/>
      <c r="AH2" s="3952"/>
      <c r="AI2" s="3952"/>
      <c r="AJ2" s="3952"/>
      <c r="AK2" s="3952"/>
      <c r="AL2" s="3952"/>
      <c r="AM2" s="3952"/>
      <c r="AN2" s="3813"/>
      <c r="AO2" s="3813"/>
      <c r="AP2" s="122"/>
      <c r="AQ2" s="122"/>
      <c r="AR2" s="122"/>
      <c r="AS2" s="122"/>
      <c r="AT2" s="122"/>
      <c r="AU2" s="122"/>
      <c r="AV2" s="122"/>
      <c r="AW2" s="122"/>
      <c r="AX2" s="122"/>
    </row>
    <row r="3" spans="1:50" ht="15" customHeight="1">
      <c r="A3" s="3813"/>
      <c r="B3" s="3813"/>
      <c r="C3" s="3952"/>
      <c r="D3" s="3952"/>
      <c r="E3" s="3952"/>
      <c r="F3" s="3952"/>
      <c r="G3" s="3952"/>
      <c r="H3" s="3952"/>
      <c r="I3" s="3952"/>
      <c r="J3" s="3952"/>
      <c r="K3" s="3952"/>
      <c r="L3" s="3952"/>
      <c r="M3" s="3952"/>
      <c r="N3" s="3952"/>
      <c r="O3" s="3952"/>
      <c r="P3" s="3952"/>
      <c r="Q3" s="3952"/>
      <c r="R3" s="3952"/>
      <c r="S3" s="3952"/>
      <c r="T3" s="3952"/>
      <c r="U3" s="3952"/>
      <c r="V3" s="3952"/>
      <c r="W3" s="3952"/>
      <c r="X3" s="3952"/>
      <c r="Y3" s="3952"/>
      <c r="Z3" s="3952"/>
      <c r="AA3" s="3952"/>
      <c r="AB3" s="3952"/>
      <c r="AC3" s="3952"/>
      <c r="AD3" s="3952"/>
      <c r="AE3" s="3952"/>
      <c r="AF3" s="3952"/>
      <c r="AG3" s="3952"/>
      <c r="AH3" s="3952"/>
      <c r="AI3" s="3952"/>
      <c r="AJ3" s="3952"/>
      <c r="AK3" s="3952" t="s">
        <v>3182</v>
      </c>
      <c r="AL3" s="3952"/>
      <c r="AM3" s="3952"/>
      <c r="AN3" s="3813"/>
      <c r="AO3" s="3813"/>
      <c r="AP3" s="122"/>
      <c r="AQ3" s="122"/>
      <c r="AR3" s="122"/>
      <c r="AS3" s="122"/>
      <c r="AT3" s="122"/>
      <c r="AU3" s="122"/>
      <c r="AV3" s="122"/>
      <c r="AW3" s="122"/>
      <c r="AX3" s="122"/>
    </row>
    <row r="4" spans="1:50" ht="15" customHeight="1">
      <c r="A4" s="3813"/>
      <c r="B4" s="3813"/>
      <c r="C4" s="3952"/>
      <c r="D4" s="3952"/>
      <c r="E4" s="3952"/>
      <c r="F4" s="3952"/>
      <c r="G4" s="3952"/>
      <c r="H4" s="3952"/>
      <c r="I4" s="3952"/>
      <c r="J4" s="3952"/>
      <c r="K4" s="3952"/>
      <c r="L4" s="3952"/>
      <c r="M4" s="3952"/>
      <c r="N4" s="3952"/>
      <c r="O4" s="3952"/>
      <c r="P4" s="3952"/>
      <c r="Q4" s="3952"/>
      <c r="R4" s="3952"/>
      <c r="S4" s="3952"/>
      <c r="T4" s="3952"/>
      <c r="U4" s="3952"/>
      <c r="V4" s="3952"/>
      <c r="W4" s="3952"/>
      <c r="X4" s="3952"/>
      <c r="Y4" s="3952"/>
      <c r="Z4" s="3952"/>
      <c r="AA4" s="3952"/>
      <c r="AB4" s="3952"/>
      <c r="AC4" s="3952"/>
      <c r="AD4" s="3952"/>
      <c r="AE4" s="3952"/>
      <c r="AF4" s="3952"/>
      <c r="AG4" s="3952"/>
      <c r="AH4" s="3952"/>
      <c r="AI4" s="3952"/>
      <c r="AJ4" s="3952"/>
      <c r="AK4" s="3952"/>
      <c r="AL4" s="3952"/>
      <c r="AM4" s="3952"/>
      <c r="AN4" s="3813"/>
      <c r="AO4" s="3813"/>
      <c r="AP4" s="122"/>
      <c r="AQ4" s="122"/>
      <c r="AR4" s="122"/>
      <c r="AS4" s="122"/>
      <c r="AT4" s="122"/>
      <c r="AU4" s="122"/>
      <c r="AV4" s="122"/>
      <c r="AW4" s="122"/>
      <c r="AX4" s="122"/>
    </row>
    <row r="5" spans="1:50" ht="11.25" customHeight="1">
      <c r="A5" s="3813"/>
      <c r="B5" s="3813"/>
      <c r="C5" s="3952"/>
      <c r="D5" s="3952"/>
      <c r="E5" s="3952"/>
      <c r="F5" s="3952"/>
      <c r="G5" s="3952"/>
      <c r="H5" s="3952"/>
      <c r="I5" s="3952"/>
      <c r="J5" s="3952"/>
      <c r="K5" s="3952"/>
      <c r="L5" s="3952"/>
      <c r="M5" s="3952"/>
      <c r="N5" s="3952"/>
      <c r="O5" s="3952"/>
      <c r="P5" s="3952"/>
      <c r="Q5" s="3952"/>
      <c r="R5" s="3952"/>
      <c r="S5" s="3952"/>
      <c r="T5" s="3952"/>
      <c r="U5" s="3952"/>
      <c r="V5" s="3952"/>
      <c r="W5" s="3952"/>
      <c r="X5" s="3952"/>
      <c r="Y5" s="3952"/>
      <c r="Z5" s="3952"/>
      <c r="AA5" s="3952"/>
      <c r="AB5" s="3952"/>
      <c r="AC5" s="3952"/>
      <c r="AD5" s="3952"/>
      <c r="AE5" s="3952"/>
      <c r="AF5" s="3952"/>
      <c r="AG5" s="3952"/>
      <c r="AH5" s="3952"/>
      <c r="AI5" s="3952"/>
      <c r="AJ5" s="3952"/>
      <c r="AK5" s="3952"/>
      <c r="AL5" s="3952"/>
      <c r="AM5" s="3952"/>
      <c r="AN5" s="3813"/>
      <c r="AO5" s="3813"/>
      <c r="AP5" s="122"/>
      <c r="AQ5" s="122"/>
      <c r="AR5" s="122"/>
      <c r="AS5" s="122"/>
      <c r="AT5" s="122"/>
      <c r="AU5" s="122"/>
      <c r="AV5" s="122"/>
      <c r="AW5" s="122"/>
      <c r="AX5" s="122"/>
    </row>
    <row r="6" spans="1:50" ht="18.75" customHeight="1">
      <c r="A6" s="3813"/>
      <c r="B6" s="3813"/>
      <c r="C6" s="4085" t="s">
        <v>3183</v>
      </c>
      <c r="D6" s="4085"/>
      <c r="E6" s="4085"/>
      <c r="F6" s="4085"/>
      <c r="G6" s="4085"/>
      <c r="H6" s="4085"/>
      <c r="I6" s="4085"/>
      <c r="J6" s="4085"/>
      <c r="K6" s="4085"/>
      <c r="L6" s="4085"/>
      <c r="M6" s="4085"/>
      <c r="N6" s="4085"/>
      <c r="O6" s="4085"/>
      <c r="P6" s="4085"/>
      <c r="Q6" s="4085"/>
      <c r="R6" s="4085"/>
      <c r="S6" s="4085"/>
      <c r="T6" s="4085"/>
      <c r="U6" s="4085"/>
      <c r="V6" s="4085"/>
      <c r="W6" s="4085"/>
      <c r="X6" s="4085"/>
      <c r="Y6" s="4085"/>
      <c r="Z6" s="4085"/>
      <c r="AA6" s="4085"/>
      <c r="AB6" s="4085"/>
      <c r="AC6" s="4085"/>
      <c r="AD6" s="4085"/>
      <c r="AE6" s="4085"/>
      <c r="AF6" s="4085"/>
      <c r="AG6" s="4085"/>
      <c r="AH6" s="4085"/>
      <c r="AI6" s="4085"/>
      <c r="AJ6" s="4085"/>
      <c r="AK6" s="4085"/>
      <c r="AL6" s="4085"/>
      <c r="AM6" s="4085"/>
      <c r="AN6" s="3813"/>
      <c r="AO6" s="3813"/>
      <c r="AP6" s="122"/>
      <c r="AQ6" s="122"/>
      <c r="AR6" s="122"/>
      <c r="AS6" s="122"/>
      <c r="AT6" s="122"/>
      <c r="AU6" s="122"/>
      <c r="AV6" s="122"/>
      <c r="AW6" s="122"/>
      <c r="AX6" s="122"/>
    </row>
    <row r="7" spans="1:50" ht="15" customHeight="1">
      <c r="A7" s="3813"/>
      <c r="B7" s="3813"/>
      <c r="C7" s="3952"/>
      <c r="D7" s="3952"/>
      <c r="E7" s="3952"/>
      <c r="F7" s="3952"/>
      <c r="G7" s="3952"/>
      <c r="H7" s="3952"/>
      <c r="I7" s="3952"/>
      <c r="J7" s="3952"/>
      <c r="K7" s="3952"/>
      <c r="L7" s="3952"/>
      <c r="M7" s="3952"/>
      <c r="N7" s="3952"/>
      <c r="O7" s="3952"/>
      <c r="P7" s="3952"/>
      <c r="Q7" s="3952"/>
      <c r="R7" s="3952"/>
      <c r="S7" s="3952"/>
      <c r="T7" s="3952"/>
      <c r="U7" s="3952"/>
      <c r="V7" s="3952"/>
      <c r="W7" s="3952"/>
      <c r="X7" s="3952"/>
      <c r="Y7" s="3952"/>
      <c r="Z7" s="3952"/>
      <c r="AA7" s="3952"/>
      <c r="AB7" s="3952"/>
      <c r="AC7" s="3952"/>
      <c r="AD7" s="3952"/>
      <c r="AE7" s="3952"/>
      <c r="AF7" s="3952"/>
      <c r="AG7" s="3952"/>
      <c r="AH7" s="3952"/>
      <c r="AI7" s="3952"/>
      <c r="AJ7" s="3952"/>
      <c r="AK7" s="3952"/>
      <c r="AL7" s="3952"/>
      <c r="AM7" s="3952"/>
      <c r="AN7" s="3813"/>
      <c r="AO7" s="3813"/>
      <c r="AP7" s="122"/>
      <c r="AQ7" s="122"/>
      <c r="AR7" s="122"/>
      <c r="AS7" s="122"/>
      <c r="AT7" s="122"/>
      <c r="AU7" s="122"/>
      <c r="AV7" s="122"/>
      <c r="AW7" s="122"/>
      <c r="AX7" s="122"/>
    </row>
    <row r="8" spans="1:50" ht="16.5" customHeight="1">
      <c r="A8" s="3813"/>
      <c r="B8" s="3813"/>
      <c r="C8" s="3813" t="s">
        <v>3184</v>
      </c>
      <c r="D8" s="3813"/>
      <c r="E8" s="3813"/>
      <c r="F8" s="3813"/>
      <c r="G8" s="3813"/>
      <c r="H8" s="3813"/>
      <c r="I8" s="3813"/>
      <c r="J8" s="3813"/>
      <c r="K8" s="3813"/>
      <c r="L8" s="3813"/>
      <c r="M8" s="3813"/>
      <c r="N8" s="3813"/>
      <c r="O8" s="3813"/>
      <c r="P8" s="3813"/>
      <c r="Q8" s="3813"/>
      <c r="R8" s="3813"/>
      <c r="S8" s="3813"/>
      <c r="T8" s="3813"/>
      <c r="U8" s="3813"/>
      <c r="V8" s="3813"/>
      <c r="W8" s="3813"/>
      <c r="X8" s="3813"/>
      <c r="Y8" s="3813"/>
      <c r="Z8" s="3813"/>
      <c r="AA8" s="3813"/>
      <c r="AB8" s="3813"/>
      <c r="AC8" s="3813"/>
      <c r="AD8" s="3813"/>
      <c r="AE8" s="3813"/>
      <c r="AF8" s="3813"/>
      <c r="AG8" s="3813"/>
      <c r="AH8" s="3813"/>
      <c r="AI8" s="3813"/>
      <c r="AJ8" s="3813"/>
      <c r="AK8" s="3813"/>
      <c r="AL8" s="3813"/>
      <c r="AM8" s="3813"/>
      <c r="AN8" s="3813"/>
      <c r="AO8" s="3813"/>
      <c r="AP8" s="122"/>
      <c r="AQ8" s="122"/>
      <c r="AR8" s="122"/>
      <c r="AS8" s="122"/>
      <c r="AT8" s="122"/>
      <c r="AU8" s="122"/>
      <c r="AV8" s="122"/>
      <c r="AW8" s="122"/>
      <c r="AX8" s="122"/>
    </row>
    <row r="9" spans="1:50" ht="16.5" customHeight="1">
      <c r="A9" s="3813"/>
      <c r="B9" s="3813"/>
      <c r="C9" s="3813" t="s">
        <v>3185</v>
      </c>
      <c r="D9" s="3813"/>
      <c r="E9" s="3813"/>
      <c r="F9" s="3813"/>
      <c r="G9" s="3813"/>
      <c r="H9" s="3813"/>
      <c r="I9" s="3813"/>
      <c r="J9" s="3813"/>
      <c r="K9" s="3813"/>
      <c r="L9" s="3813"/>
      <c r="M9" s="3813"/>
      <c r="N9" s="3813"/>
      <c r="O9" s="3813"/>
      <c r="P9" s="3813"/>
      <c r="Q9" s="3813"/>
      <c r="R9" s="3813"/>
      <c r="S9" s="3813"/>
      <c r="T9" s="3813"/>
      <c r="U9" s="3813"/>
      <c r="V9" s="3813"/>
      <c r="W9" s="3813"/>
      <c r="X9" s="3813"/>
      <c r="Y9" s="3813"/>
      <c r="Z9" s="3813"/>
      <c r="AA9" s="3813"/>
      <c r="AB9" s="3813"/>
      <c r="AC9" s="3813"/>
      <c r="AD9" s="3813"/>
      <c r="AE9" s="3813"/>
      <c r="AF9" s="3813"/>
      <c r="AG9" s="3813"/>
      <c r="AH9" s="3813"/>
      <c r="AI9" s="3813"/>
      <c r="AJ9" s="3813"/>
      <c r="AK9" s="3813"/>
      <c r="AL9" s="3813"/>
      <c r="AM9" s="3813"/>
      <c r="AN9" s="3813"/>
      <c r="AO9" s="3813"/>
      <c r="AP9" s="122"/>
      <c r="AQ9" s="122"/>
      <c r="AR9" s="122"/>
      <c r="AS9" s="122"/>
      <c r="AT9" s="122"/>
      <c r="AU9" s="122"/>
      <c r="AV9" s="122"/>
      <c r="AW9" s="122"/>
      <c r="AX9" s="122"/>
    </row>
    <row r="10" spans="1:50" ht="16.5" customHeight="1">
      <c r="A10" s="3813"/>
      <c r="B10" s="3813"/>
      <c r="C10" s="3813"/>
      <c r="D10" s="3813"/>
      <c r="E10" s="3813"/>
      <c r="F10" s="3813"/>
      <c r="G10" s="3813"/>
      <c r="H10" s="3813"/>
      <c r="I10" s="3813"/>
      <c r="J10" s="3813"/>
      <c r="K10" s="3813"/>
      <c r="L10" s="3813"/>
      <c r="M10" s="3813"/>
      <c r="N10" s="3813"/>
      <c r="O10" s="3813"/>
      <c r="P10" s="3813"/>
      <c r="Q10" s="3813"/>
      <c r="R10" s="3813"/>
      <c r="S10" s="3813"/>
      <c r="T10" s="3813"/>
      <c r="U10" s="3813"/>
      <c r="V10" s="3813"/>
      <c r="W10" s="3813"/>
      <c r="X10" s="3813"/>
      <c r="Y10" s="3813"/>
      <c r="Z10" s="3813"/>
      <c r="AA10" s="3813"/>
      <c r="AB10" s="3813"/>
      <c r="AC10" s="3813"/>
      <c r="AD10" s="3813"/>
      <c r="AE10" s="3813"/>
      <c r="AF10" s="3813"/>
      <c r="AG10" s="3813"/>
      <c r="AH10" s="3813"/>
      <c r="AI10" s="3813"/>
      <c r="AJ10" s="3813"/>
      <c r="AK10" s="3813"/>
      <c r="AL10" s="3813"/>
      <c r="AM10" s="3813"/>
      <c r="AN10" s="3813"/>
      <c r="AO10" s="3813"/>
      <c r="AP10" s="122"/>
      <c r="AQ10" s="122"/>
      <c r="AR10" s="122"/>
      <c r="AS10" s="122"/>
      <c r="AT10" s="122"/>
      <c r="AU10" s="122"/>
      <c r="AV10" s="122"/>
      <c r="AW10" s="122"/>
      <c r="AX10" s="122"/>
    </row>
    <row r="11" spans="1:50" ht="16.5" customHeight="1">
      <c r="A11" s="3813"/>
      <c r="B11" s="3813"/>
      <c r="C11" s="3813" t="s">
        <v>3186</v>
      </c>
      <c r="D11" s="3813"/>
      <c r="E11" s="3813"/>
      <c r="F11" s="3813"/>
      <c r="G11" s="3813"/>
      <c r="H11" s="3813"/>
      <c r="I11" s="3813"/>
      <c r="J11" s="3813"/>
      <c r="K11" s="3813"/>
      <c r="L11" s="3813"/>
      <c r="M11" s="3813"/>
      <c r="N11" s="3813"/>
      <c r="O11" s="3813"/>
      <c r="P11" s="3813"/>
      <c r="Q11" s="3813"/>
      <c r="R11" s="3813"/>
      <c r="S11" s="3813"/>
      <c r="T11" s="3813"/>
      <c r="U11" s="3813"/>
      <c r="V11" s="3813"/>
      <c r="W11" s="3813"/>
      <c r="X11" s="3813"/>
      <c r="Y11" s="3813"/>
      <c r="Z11" s="3813"/>
      <c r="AA11" s="3813"/>
      <c r="AB11" s="3813"/>
      <c r="AC11" s="3813"/>
      <c r="AD11" s="3813"/>
      <c r="AE11" s="3813"/>
      <c r="AF11" s="3813"/>
      <c r="AG11" s="3813"/>
      <c r="AH11" s="3813"/>
      <c r="AI11" s="3813"/>
      <c r="AJ11" s="3813"/>
      <c r="AK11" s="3813"/>
      <c r="AL11" s="3813"/>
      <c r="AM11" s="3813"/>
      <c r="AN11" s="3813"/>
      <c r="AO11" s="3813"/>
      <c r="AP11" s="122"/>
      <c r="AQ11" s="122"/>
      <c r="AR11" s="122"/>
      <c r="AS11" s="122"/>
      <c r="AT11" s="122"/>
      <c r="AU11" s="122"/>
      <c r="AV11" s="122"/>
      <c r="AW11" s="122"/>
      <c r="AX11" s="122"/>
    </row>
    <row r="12" spans="1:50" ht="16.5" customHeight="1">
      <c r="A12" s="3813"/>
      <c r="B12" s="3813"/>
      <c r="C12" s="4084" t="s">
        <v>3187</v>
      </c>
      <c r="D12" s="4084"/>
      <c r="E12" s="4084"/>
      <c r="F12" s="4084"/>
      <c r="G12" s="4084"/>
      <c r="H12" s="4084"/>
      <c r="I12" s="4084"/>
      <c r="J12" s="4084"/>
      <c r="K12" s="4084"/>
      <c r="L12" s="4084"/>
      <c r="M12" s="4084"/>
      <c r="N12" s="4084"/>
      <c r="O12" s="4084"/>
      <c r="P12" s="4084"/>
      <c r="Q12" s="4084"/>
      <c r="R12" s="4084"/>
      <c r="S12" s="4084"/>
      <c r="T12" s="4084"/>
      <c r="U12" s="4084"/>
      <c r="V12" s="4084"/>
      <c r="W12" s="4084"/>
      <c r="X12" s="4084"/>
      <c r="Y12" s="4084"/>
      <c r="Z12" s="4084"/>
      <c r="AA12" s="4084"/>
      <c r="AB12" s="4084"/>
      <c r="AC12" s="4084"/>
      <c r="AD12" s="4084"/>
      <c r="AE12" s="4084"/>
      <c r="AF12" s="4084"/>
      <c r="AG12" s="4084"/>
      <c r="AH12" s="4084"/>
      <c r="AI12" s="4084"/>
      <c r="AJ12" s="4084"/>
      <c r="AK12" s="4084"/>
      <c r="AL12" s="4084"/>
      <c r="AM12" s="4084"/>
      <c r="AN12" s="3813"/>
      <c r="AO12" s="3813"/>
      <c r="AP12" s="122"/>
      <c r="AQ12" s="122"/>
      <c r="AR12" s="122"/>
      <c r="AS12" s="122"/>
      <c r="AT12" s="122"/>
      <c r="AU12" s="122"/>
      <c r="AV12" s="122"/>
      <c r="AW12" s="122"/>
      <c r="AX12" s="122"/>
    </row>
    <row r="13" spans="1:50" ht="16.5" customHeight="1">
      <c r="A13" s="3813"/>
      <c r="B13" s="3813"/>
      <c r="C13" s="4084" t="s">
        <v>3188</v>
      </c>
      <c r="D13" s="4084"/>
      <c r="E13" s="4084"/>
      <c r="F13" s="4084"/>
      <c r="G13" s="4084"/>
      <c r="H13" s="4084"/>
      <c r="I13" s="4084"/>
      <c r="J13" s="4084"/>
      <c r="K13" s="4084"/>
      <c r="L13" s="4084"/>
      <c r="M13" s="4084"/>
      <c r="N13" s="4084"/>
      <c r="O13" s="4084"/>
      <c r="P13" s="4084"/>
      <c r="Q13" s="4084"/>
      <c r="R13" s="4084"/>
      <c r="S13" s="4084"/>
      <c r="T13" s="4084"/>
      <c r="U13" s="4084"/>
      <c r="V13" s="4084"/>
      <c r="W13" s="4084"/>
      <c r="X13" s="4084"/>
      <c r="Y13" s="4084"/>
      <c r="Z13" s="4084"/>
      <c r="AA13" s="4084"/>
      <c r="AB13" s="4084"/>
      <c r="AC13" s="4084"/>
      <c r="AD13" s="4084"/>
      <c r="AE13" s="4084"/>
      <c r="AF13" s="4084"/>
      <c r="AG13" s="4084"/>
      <c r="AH13" s="4084"/>
      <c r="AI13" s="4084"/>
      <c r="AJ13" s="4084"/>
      <c r="AK13" s="4084"/>
      <c r="AL13" s="4084"/>
      <c r="AM13" s="4084"/>
      <c r="AN13" s="3813"/>
      <c r="AO13" s="3813"/>
      <c r="AP13" s="122"/>
      <c r="AQ13" s="122"/>
      <c r="AR13" s="122"/>
      <c r="AS13" s="122"/>
      <c r="AT13" s="122"/>
      <c r="AU13" s="122"/>
      <c r="AV13" s="122"/>
      <c r="AW13" s="122"/>
      <c r="AX13" s="122"/>
    </row>
    <row r="14" spans="1:50" ht="16.5" customHeight="1">
      <c r="A14" s="3813"/>
      <c r="B14" s="3813"/>
      <c r="C14" s="4084" t="s">
        <v>3189</v>
      </c>
      <c r="D14" s="4084"/>
      <c r="E14" s="4084"/>
      <c r="F14" s="4084"/>
      <c r="G14" s="4084"/>
      <c r="H14" s="4084"/>
      <c r="I14" s="4084"/>
      <c r="J14" s="4084"/>
      <c r="K14" s="4084"/>
      <c r="L14" s="4084"/>
      <c r="M14" s="4084"/>
      <c r="N14" s="4084"/>
      <c r="O14" s="4084"/>
      <c r="P14" s="4084"/>
      <c r="Q14" s="4084"/>
      <c r="R14" s="4084"/>
      <c r="S14" s="4084"/>
      <c r="T14" s="4084"/>
      <c r="U14" s="4084"/>
      <c r="V14" s="4084"/>
      <c r="W14" s="4084"/>
      <c r="X14" s="4084"/>
      <c r="Y14" s="4084"/>
      <c r="Z14" s="4084"/>
      <c r="AA14" s="4084"/>
      <c r="AB14" s="4084"/>
      <c r="AC14" s="4084"/>
      <c r="AD14" s="4084"/>
      <c r="AE14" s="4084"/>
      <c r="AF14" s="4084"/>
      <c r="AG14" s="4084"/>
      <c r="AH14" s="4084"/>
      <c r="AI14" s="4084"/>
      <c r="AJ14" s="4084"/>
      <c r="AK14" s="4084"/>
      <c r="AL14" s="4084"/>
      <c r="AM14" s="4084"/>
      <c r="AN14" s="3813"/>
      <c r="AO14" s="3813"/>
      <c r="AP14" s="122"/>
      <c r="AQ14" s="122"/>
      <c r="AR14" s="122"/>
      <c r="AS14" s="122"/>
      <c r="AT14" s="122"/>
      <c r="AU14" s="122"/>
      <c r="AV14" s="122"/>
      <c r="AW14" s="122"/>
      <c r="AX14" s="122"/>
    </row>
    <row r="15" spans="1:50" ht="16.5" customHeight="1">
      <c r="A15" s="3813"/>
      <c r="B15" s="3813"/>
      <c r="C15" s="3813" t="s">
        <v>3190</v>
      </c>
      <c r="D15" s="3813"/>
      <c r="E15" s="3813"/>
      <c r="F15" s="3813"/>
      <c r="G15" s="3813"/>
      <c r="H15" s="3813"/>
      <c r="I15" s="3813"/>
      <c r="J15" s="3813"/>
      <c r="K15" s="3813"/>
      <c r="L15" s="3813"/>
      <c r="M15" s="3813"/>
      <c r="N15" s="3813"/>
      <c r="O15" s="3813"/>
      <c r="P15" s="3813"/>
      <c r="Q15" s="3813"/>
      <c r="R15" s="3813"/>
      <c r="S15" s="3813"/>
      <c r="T15" s="3813"/>
      <c r="U15" s="3813"/>
      <c r="V15" s="3813"/>
      <c r="W15" s="3813"/>
      <c r="X15" s="3813"/>
      <c r="Y15" s="3813"/>
      <c r="Z15" s="3813"/>
      <c r="AA15" s="3813"/>
      <c r="AB15" s="3813"/>
      <c r="AC15" s="3813"/>
      <c r="AD15" s="3813"/>
      <c r="AE15" s="3813"/>
      <c r="AF15" s="3813"/>
      <c r="AG15" s="3813"/>
      <c r="AH15" s="3813"/>
      <c r="AI15" s="3813"/>
      <c r="AJ15" s="3813"/>
      <c r="AK15" s="3813"/>
      <c r="AL15" s="3813"/>
      <c r="AM15" s="3813"/>
      <c r="AN15" s="3813"/>
      <c r="AO15" s="3813"/>
      <c r="AP15" s="122"/>
      <c r="AQ15" s="122"/>
      <c r="AR15" s="122"/>
      <c r="AS15" s="122"/>
      <c r="AT15" s="122"/>
      <c r="AU15" s="122"/>
      <c r="AV15" s="122"/>
      <c r="AW15" s="122"/>
      <c r="AX15" s="122"/>
    </row>
    <row r="16" spans="1:50" ht="16.5" customHeight="1">
      <c r="A16" s="3813"/>
      <c r="B16" s="3813"/>
      <c r="C16" s="4084" t="s">
        <v>3191</v>
      </c>
      <c r="D16" s="4084"/>
      <c r="E16" s="4084"/>
      <c r="F16" s="4084"/>
      <c r="G16" s="4084"/>
      <c r="H16" s="4084"/>
      <c r="I16" s="4084"/>
      <c r="J16" s="4084"/>
      <c r="K16" s="4084"/>
      <c r="L16" s="4084"/>
      <c r="M16" s="4084"/>
      <c r="N16" s="4084"/>
      <c r="O16" s="4084"/>
      <c r="P16" s="4084"/>
      <c r="Q16" s="4084"/>
      <c r="R16" s="4084"/>
      <c r="S16" s="4084"/>
      <c r="T16" s="4084"/>
      <c r="U16" s="4084"/>
      <c r="V16" s="4084"/>
      <c r="W16" s="4084"/>
      <c r="X16" s="4084"/>
      <c r="Y16" s="4084"/>
      <c r="Z16" s="4084"/>
      <c r="AA16" s="4084"/>
      <c r="AB16" s="4084"/>
      <c r="AC16" s="4084"/>
      <c r="AD16" s="4084"/>
      <c r="AE16" s="4084"/>
      <c r="AF16" s="4084"/>
      <c r="AG16" s="4084"/>
      <c r="AH16" s="4084"/>
      <c r="AI16" s="4084"/>
      <c r="AJ16" s="4084"/>
      <c r="AK16" s="4084"/>
      <c r="AL16" s="4084"/>
      <c r="AM16" s="4084"/>
      <c r="AN16" s="3813"/>
      <c r="AO16" s="3813"/>
      <c r="AP16" s="122"/>
      <c r="AQ16" s="122"/>
      <c r="AR16" s="122"/>
      <c r="AS16" s="122"/>
      <c r="AT16" s="122"/>
      <c r="AU16" s="122"/>
      <c r="AV16" s="122"/>
      <c r="AW16" s="122"/>
      <c r="AX16" s="122"/>
    </row>
    <row r="17" spans="1:50" ht="16.5" customHeight="1">
      <c r="A17" s="3813"/>
      <c r="B17" s="3813"/>
      <c r="C17" s="4084" t="s">
        <v>3192</v>
      </c>
      <c r="D17" s="4084"/>
      <c r="E17" s="4084"/>
      <c r="F17" s="4084"/>
      <c r="G17" s="4084"/>
      <c r="H17" s="4084"/>
      <c r="I17" s="4084"/>
      <c r="J17" s="4084"/>
      <c r="K17" s="4084"/>
      <c r="L17" s="4084"/>
      <c r="M17" s="4084"/>
      <c r="N17" s="4084"/>
      <c r="O17" s="4084"/>
      <c r="P17" s="4084"/>
      <c r="Q17" s="4084"/>
      <c r="R17" s="4084"/>
      <c r="S17" s="4084"/>
      <c r="T17" s="4084"/>
      <c r="U17" s="4084"/>
      <c r="V17" s="4084"/>
      <c r="W17" s="4084"/>
      <c r="X17" s="4084"/>
      <c r="Y17" s="4084"/>
      <c r="Z17" s="4084"/>
      <c r="AA17" s="4084"/>
      <c r="AB17" s="4084"/>
      <c r="AC17" s="4084"/>
      <c r="AD17" s="4084"/>
      <c r="AE17" s="4084"/>
      <c r="AF17" s="4084"/>
      <c r="AG17" s="4084"/>
      <c r="AH17" s="4084"/>
      <c r="AI17" s="4084"/>
      <c r="AJ17" s="4084"/>
      <c r="AK17" s="4084"/>
      <c r="AL17" s="4084"/>
      <c r="AM17" s="4084"/>
      <c r="AN17" s="3813"/>
      <c r="AO17" s="3813"/>
      <c r="AP17" s="122"/>
      <c r="AQ17" s="122"/>
      <c r="AR17" s="122"/>
      <c r="AS17" s="122"/>
      <c r="AT17" s="122"/>
      <c r="AU17" s="122"/>
      <c r="AV17" s="122"/>
      <c r="AW17" s="122"/>
      <c r="AX17" s="122"/>
    </row>
    <row r="18" spans="1:50" ht="16.5" customHeight="1">
      <c r="A18" s="3813"/>
      <c r="B18" s="3813"/>
      <c r="C18" s="4084" t="s">
        <v>3193</v>
      </c>
      <c r="D18" s="4084"/>
      <c r="E18" s="4084"/>
      <c r="F18" s="4084"/>
      <c r="G18" s="4084"/>
      <c r="H18" s="4084"/>
      <c r="I18" s="4084"/>
      <c r="J18" s="4084"/>
      <c r="K18" s="4084"/>
      <c r="L18" s="4084"/>
      <c r="M18" s="4084"/>
      <c r="N18" s="4084"/>
      <c r="O18" s="4084"/>
      <c r="P18" s="4084"/>
      <c r="Q18" s="4084"/>
      <c r="R18" s="4084"/>
      <c r="S18" s="4084"/>
      <c r="T18" s="4084"/>
      <c r="U18" s="4084"/>
      <c r="V18" s="4084"/>
      <c r="W18" s="4084"/>
      <c r="X18" s="4084"/>
      <c r="Y18" s="4084"/>
      <c r="Z18" s="4084"/>
      <c r="AA18" s="4084"/>
      <c r="AB18" s="4084"/>
      <c r="AC18" s="4084"/>
      <c r="AD18" s="4084"/>
      <c r="AE18" s="4084"/>
      <c r="AF18" s="4084"/>
      <c r="AG18" s="4084"/>
      <c r="AH18" s="4084"/>
      <c r="AI18" s="4084"/>
      <c r="AJ18" s="4084"/>
      <c r="AK18" s="4084"/>
      <c r="AL18" s="4084"/>
      <c r="AM18" s="4084"/>
      <c r="AN18" s="3813"/>
      <c r="AO18" s="3813"/>
      <c r="AP18" s="122"/>
      <c r="AQ18" s="122"/>
      <c r="AR18" s="122"/>
      <c r="AS18" s="122"/>
      <c r="AT18" s="122"/>
      <c r="AU18" s="122"/>
      <c r="AV18" s="122"/>
      <c r="AW18" s="122"/>
      <c r="AX18" s="122"/>
    </row>
    <row r="19" spans="1:50" ht="16.5" customHeight="1">
      <c r="A19" s="3813"/>
      <c r="B19" s="3813"/>
      <c r="C19" s="4084" t="s">
        <v>3194</v>
      </c>
      <c r="D19" s="4084"/>
      <c r="E19" s="4084"/>
      <c r="F19" s="4084"/>
      <c r="G19" s="4084"/>
      <c r="H19" s="4084"/>
      <c r="I19" s="4084"/>
      <c r="J19" s="4084"/>
      <c r="K19" s="4084"/>
      <c r="L19" s="4084"/>
      <c r="M19" s="4084"/>
      <c r="N19" s="4084"/>
      <c r="O19" s="4084"/>
      <c r="P19" s="4084"/>
      <c r="Q19" s="4084"/>
      <c r="R19" s="4084"/>
      <c r="S19" s="4084"/>
      <c r="T19" s="4084"/>
      <c r="U19" s="4084"/>
      <c r="V19" s="4084"/>
      <c r="W19" s="4084"/>
      <c r="X19" s="4084"/>
      <c r="Y19" s="4084"/>
      <c r="Z19" s="4084"/>
      <c r="AA19" s="4084"/>
      <c r="AB19" s="4084"/>
      <c r="AC19" s="4084"/>
      <c r="AD19" s="4084"/>
      <c r="AE19" s="4084"/>
      <c r="AF19" s="4084"/>
      <c r="AG19" s="4084"/>
      <c r="AH19" s="4084"/>
      <c r="AI19" s="4084"/>
      <c r="AJ19" s="4084"/>
      <c r="AK19" s="4084"/>
      <c r="AL19" s="4084"/>
      <c r="AM19" s="4084"/>
      <c r="AN19" s="3813"/>
      <c r="AO19" s="3813"/>
      <c r="AP19" s="122"/>
      <c r="AQ19" s="122"/>
      <c r="AR19" s="122"/>
      <c r="AS19" s="122"/>
      <c r="AT19" s="122"/>
      <c r="AU19" s="122"/>
      <c r="AV19" s="122"/>
      <c r="AW19" s="122"/>
      <c r="AX19" s="122"/>
    </row>
    <row r="20" spans="1:50" ht="16.5" customHeight="1">
      <c r="A20" s="3813"/>
      <c r="B20" s="3813"/>
      <c r="C20" s="4084" t="s">
        <v>3195</v>
      </c>
      <c r="D20" s="4084"/>
      <c r="E20" s="4084"/>
      <c r="F20" s="4084"/>
      <c r="G20" s="4084"/>
      <c r="H20" s="4084"/>
      <c r="I20" s="4084"/>
      <c r="J20" s="4084"/>
      <c r="K20" s="4084"/>
      <c r="L20" s="4084"/>
      <c r="M20" s="4084"/>
      <c r="N20" s="4084"/>
      <c r="O20" s="4084"/>
      <c r="P20" s="4084"/>
      <c r="Q20" s="4084"/>
      <c r="R20" s="4084"/>
      <c r="S20" s="4084"/>
      <c r="T20" s="4084"/>
      <c r="U20" s="4084"/>
      <c r="V20" s="4084"/>
      <c r="W20" s="4084"/>
      <c r="X20" s="4084"/>
      <c r="Y20" s="4084"/>
      <c r="Z20" s="4084"/>
      <c r="AA20" s="4084"/>
      <c r="AB20" s="4084"/>
      <c r="AC20" s="4084"/>
      <c r="AD20" s="4084"/>
      <c r="AE20" s="4084"/>
      <c r="AF20" s="4084"/>
      <c r="AG20" s="4084"/>
      <c r="AH20" s="4084"/>
      <c r="AI20" s="4084"/>
      <c r="AJ20" s="4084"/>
      <c r="AK20" s="4084"/>
      <c r="AL20" s="4084"/>
      <c r="AM20" s="4084"/>
      <c r="AN20" s="3813"/>
      <c r="AO20" s="3813"/>
      <c r="AP20" s="122"/>
      <c r="AQ20" s="122"/>
      <c r="AR20" s="122"/>
      <c r="AS20" s="122"/>
      <c r="AT20" s="122"/>
      <c r="AU20" s="122"/>
      <c r="AV20" s="122"/>
      <c r="AW20" s="122"/>
      <c r="AX20" s="122"/>
    </row>
    <row r="21" spans="1:50" ht="16.5" customHeight="1">
      <c r="A21" s="3813"/>
      <c r="B21" s="3813"/>
      <c r="C21" s="3813" t="s">
        <v>3196</v>
      </c>
      <c r="D21" s="3813"/>
      <c r="E21" s="3813"/>
      <c r="F21" s="3813"/>
      <c r="G21" s="3813"/>
      <c r="H21" s="3813"/>
      <c r="I21" s="3813"/>
      <c r="J21" s="3813"/>
      <c r="K21" s="3813"/>
      <c r="L21" s="3813"/>
      <c r="M21" s="3813"/>
      <c r="N21" s="3813"/>
      <c r="O21" s="3813"/>
      <c r="P21" s="3813"/>
      <c r="Q21" s="3813"/>
      <c r="R21" s="3813"/>
      <c r="S21" s="3813"/>
      <c r="T21" s="3813"/>
      <c r="U21" s="3813"/>
      <c r="V21" s="3813"/>
      <c r="W21" s="3813"/>
      <c r="X21" s="3813"/>
      <c r="Y21" s="3813"/>
      <c r="Z21" s="3813"/>
      <c r="AA21" s="3813"/>
      <c r="AB21" s="3813"/>
      <c r="AC21" s="3813"/>
      <c r="AD21" s="3813"/>
      <c r="AE21" s="3813"/>
      <c r="AF21" s="3813"/>
      <c r="AG21" s="3813"/>
      <c r="AH21" s="3813"/>
      <c r="AI21" s="3813"/>
      <c r="AJ21" s="3813"/>
      <c r="AK21" s="3813"/>
      <c r="AL21" s="3813"/>
      <c r="AM21" s="3813"/>
      <c r="AN21" s="3813"/>
      <c r="AO21" s="3813"/>
      <c r="AP21" s="122"/>
      <c r="AQ21" s="122"/>
      <c r="AR21" s="122"/>
      <c r="AS21" s="122"/>
      <c r="AT21" s="122"/>
      <c r="AU21" s="122"/>
      <c r="AV21" s="122"/>
      <c r="AW21" s="122"/>
      <c r="AX21" s="122"/>
    </row>
    <row r="22" spans="1:50" ht="16.5" customHeight="1">
      <c r="A22" s="3813"/>
      <c r="B22" s="3813"/>
      <c r="C22" s="4084" t="s">
        <v>3197</v>
      </c>
      <c r="D22" s="4084"/>
      <c r="E22" s="4084"/>
      <c r="F22" s="4084"/>
      <c r="G22" s="4084"/>
      <c r="H22" s="4084"/>
      <c r="I22" s="4084"/>
      <c r="J22" s="4084"/>
      <c r="K22" s="4084"/>
      <c r="L22" s="4084"/>
      <c r="M22" s="4084"/>
      <c r="N22" s="4084"/>
      <c r="O22" s="4084"/>
      <c r="P22" s="4084"/>
      <c r="Q22" s="4084"/>
      <c r="R22" s="4084"/>
      <c r="S22" s="4084"/>
      <c r="T22" s="4084"/>
      <c r="U22" s="4084"/>
      <c r="V22" s="4084"/>
      <c r="W22" s="4084"/>
      <c r="X22" s="4084"/>
      <c r="Y22" s="4084"/>
      <c r="Z22" s="4084"/>
      <c r="AA22" s="4084"/>
      <c r="AB22" s="4084"/>
      <c r="AC22" s="4084"/>
      <c r="AD22" s="4084"/>
      <c r="AE22" s="4084"/>
      <c r="AF22" s="4084"/>
      <c r="AG22" s="4084"/>
      <c r="AH22" s="4084"/>
      <c r="AI22" s="4084"/>
      <c r="AJ22" s="4084"/>
      <c r="AK22" s="4084"/>
      <c r="AL22" s="4084"/>
      <c r="AM22" s="4084"/>
      <c r="AN22" s="3813"/>
      <c r="AO22" s="3813"/>
      <c r="AP22" s="122"/>
      <c r="AQ22" s="122"/>
      <c r="AR22" s="122"/>
      <c r="AS22" s="122"/>
      <c r="AT22" s="122"/>
      <c r="AU22" s="122"/>
      <c r="AV22" s="122"/>
      <c r="AW22" s="122"/>
      <c r="AX22" s="122"/>
    </row>
    <row r="23" spans="1:50" ht="16.5" customHeight="1">
      <c r="A23" s="3813"/>
      <c r="B23" s="3813"/>
      <c r="C23" s="4084" t="s">
        <v>3198</v>
      </c>
      <c r="D23" s="4084"/>
      <c r="E23" s="4084"/>
      <c r="F23" s="4084"/>
      <c r="G23" s="4084"/>
      <c r="H23" s="4084"/>
      <c r="I23" s="4084"/>
      <c r="J23" s="4084"/>
      <c r="K23" s="4084"/>
      <c r="L23" s="4084"/>
      <c r="M23" s="4084"/>
      <c r="N23" s="4084"/>
      <c r="O23" s="4084"/>
      <c r="P23" s="4084"/>
      <c r="Q23" s="4084"/>
      <c r="R23" s="4084"/>
      <c r="S23" s="4084"/>
      <c r="T23" s="4084"/>
      <c r="U23" s="4084"/>
      <c r="V23" s="4084"/>
      <c r="W23" s="4084"/>
      <c r="X23" s="4084"/>
      <c r="Y23" s="4084"/>
      <c r="Z23" s="4084"/>
      <c r="AA23" s="4084"/>
      <c r="AB23" s="4084"/>
      <c r="AC23" s="4084"/>
      <c r="AD23" s="4084"/>
      <c r="AE23" s="4084"/>
      <c r="AF23" s="4084"/>
      <c r="AG23" s="4084"/>
      <c r="AH23" s="4084"/>
      <c r="AI23" s="4084"/>
      <c r="AJ23" s="4084"/>
      <c r="AK23" s="4084"/>
      <c r="AL23" s="4084"/>
      <c r="AM23" s="4084"/>
      <c r="AN23" s="3813"/>
      <c r="AO23" s="3813"/>
      <c r="AP23" s="122"/>
      <c r="AQ23" s="122"/>
      <c r="AR23" s="122"/>
      <c r="AS23" s="122"/>
      <c r="AT23" s="122"/>
      <c r="AU23" s="122"/>
      <c r="AV23" s="122"/>
      <c r="AW23" s="122"/>
      <c r="AX23" s="122"/>
    </row>
    <row r="24" spans="1:50" ht="16.5" customHeight="1">
      <c r="A24" s="3813"/>
      <c r="B24" s="3813"/>
      <c r="C24" s="4084" t="s">
        <v>3199</v>
      </c>
      <c r="D24" s="4084"/>
      <c r="E24" s="4084"/>
      <c r="F24" s="4084"/>
      <c r="G24" s="4084"/>
      <c r="H24" s="4084"/>
      <c r="I24" s="4084"/>
      <c r="J24" s="4084"/>
      <c r="K24" s="4084"/>
      <c r="L24" s="4084"/>
      <c r="M24" s="4084"/>
      <c r="N24" s="4084"/>
      <c r="O24" s="4084"/>
      <c r="P24" s="4084"/>
      <c r="Q24" s="4084"/>
      <c r="R24" s="4084"/>
      <c r="S24" s="4084"/>
      <c r="T24" s="4084"/>
      <c r="U24" s="4084"/>
      <c r="V24" s="4084"/>
      <c r="W24" s="4084"/>
      <c r="X24" s="4084"/>
      <c r="Y24" s="4084"/>
      <c r="Z24" s="4084"/>
      <c r="AA24" s="4084"/>
      <c r="AB24" s="4084"/>
      <c r="AC24" s="4084"/>
      <c r="AD24" s="4084"/>
      <c r="AE24" s="4084"/>
      <c r="AF24" s="4084"/>
      <c r="AG24" s="4084"/>
      <c r="AH24" s="4084"/>
      <c r="AI24" s="4084"/>
      <c r="AJ24" s="4084"/>
      <c r="AK24" s="4084"/>
      <c r="AL24" s="4084"/>
      <c r="AM24" s="4084"/>
      <c r="AN24" s="3813"/>
      <c r="AO24" s="3813"/>
      <c r="AP24" s="122"/>
      <c r="AQ24" s="122"/>
      <c r="AR24" s="122"/>
      <c r="AS24" s="122"/>
      <c r="AT24" s="122"/>
      <c r="AU24" s="122"/>
      <c r="AV24" s="122"/>
      <c r="AW24" s="122"/>
      <c r="AX24" s="122"/>
    </row>
    <row r="25" spans="1:50" ht="16.5" customHeight="1">
      <c r="A25" s="3813"/>
      <c r="B25" s="3813"/>
      <c r="C25" s="4084" t="s">
        <v>3200</v>
      </c>
      <c r="D25" s="4084"/>
      <c r="E25" s="4084"/>
      <c r="F25" s="4084"/>
      <c r="G25" s="4084"/>
      <c r="H25" s="4084"/>
      <c r="I25" s="4084"/>
      <c r="J25" s="4084"/>
      <c r="K25" s="4084"/>
      <c r="L25" s="4084"/>
      <c r="M25" s="4084"/>
      <c r="N25" s="4084"/>
      <c r="O25" s="4084"/>
      <c r="P25" s="4084"/>
      <c r="Q25" s="4084"/>
      <c r="R25" s="4084"/>
      <c r="S25" s="4084"/>
      <c r="T25" s="4084"/>
      <c r="U25" s="4084"/>
      <c r="V25" s="4084"/>
      <c r="W25" s="4084"/>
      <c r="X25" s="4084"/>
      <c r="Y25" s="4084"/>
      <c r="Z25" s="4084"/>
      <c r="AA25" s="4084"/>
      <c r="AB25" s="4084"/>
      <c r="AC25" s="4084"/>
      <c r="AD25" s="4084"/>
      <c r="AE25" s="4084"/>
      <c r="AF25" s="4084"/>
      <c r="AG25" s="4084"/>
      <c r="AH25" s="4084"/>
      <c r="AI25" s="4084"/>
      <c r="AJ25" s="4084"/>
      <c r="AK25" s="4084"/>
      <c r="AL25" s="4084"/>
      <c r="AM25" s="4084"/>
      <c r="AN25" s="3813"/>
      <c r="AO25" s="3813"/>
      <c r="AP25" s="122"/>
      <c r="AQ25" s="122"/>
      <c r="AR25" s="122"/>
      <c r="AS25" s="122"/>
      <c r="AT25" s="122"/>
      <c r="AU25" s="122"/>
      <c r="AV25" s="122"/>
      <c r="AW25" s="122"/>
      <c r="AX25" s="122"/>
    </row>
    <row r="26" spans="1:50" ht="16.5" customHeight="1">
      <c r="A26" s="3813"/>
      <c r="B26" s="3813"/>
      <c r="C26" s="4084" t="s">
        <v>3201</v>
      </c>
      <c r="D26" s="4084"/>
      <c r="E26" s="4084"/>
      <c r="F26" s="4084"/>
      <c r="G26" s="4084"/>
      <c r="H26" s="4084"/>
      <c r="I26" s="4084"/>
      <c r="J26" s="4084"/>
      <c r="K26" s="4084"/>
      <c r="L26" s="4084"/>
      <c r="M26" s="4084"/>
      <c r="N26" s="4084"/>
      <c r="O26" s="4084"/>
      <c r="P26" s="4084"/>
      <c r="Q26" s="4084"/>
      <c r="R26" s="4084"/>
      <c r="S26" s="4084"/>
      <c r="T26" s="4084"/>
      <c r="U26" s="4084"/>
      <c r="V26" s="4084"/>
      <c r="W26" s="4084"/>
      <c r="X26" s="4084"/>
      <c r="Y26" s="4084"/>
      <c r="Z26" s="4084"/>
      <c r="AA26" s="4084"/>
      <c r="AB26" s="4084"/>
      <c r="AC26" s="4084"/>
      <c r="AD26" s="4084"/>
      <c r="AE26" s="4084"/>
      <c r="AF26" s="4084"/>
      <c r="AG26" s="4084"/>
      <c r="AH26" s="4084"/>
      <c r="AI26" s="4084"/>
      <c r="AJ26" s="4084"/>
      <c r="AK26" s="4084"/>
      <c r="AL26" s="4084"/>
      <c r="AM26" s="4084"/>
      <c r="AN26" s="3813"/>
      <c r="AO26" s="3813"/>
      <c r="AP26" s="122"/>
      <c r="AQ26" s="122"/>
      <c r="AR26" s="122"/>
      <c r="AS26" s="122"/>
      <c r="AT26" s="122"/>
      <c r="AU26" s="122"/>
      <c r="AV26" s="122"/>
      <c r="AW26" s="122"/>
      <c r="AX26" s="122"/>
    </row>
    <row r="27" spans="1:50" ht="16.5" customHeight="1">
      <c r="A27" s="3813"/>
      <c r="B27" s="3813"/>
      <c r="C27" s="4084" t="s">
        <v>3202</v>
      </c>
      <c r="D27" s="4084"/>
      <c r="E27" s="4084"/>
      <c r="F27" s="4084"/>
      <c r="G27" s="4084"/>
      <c r="H27" s="4084"/>
      <c r="I27" s="4084"/>
      <c r="J27" s="4084"/>
      <c r="K27" s="4084"/>
      <c r="L27" s="4084"/>
      <c r="M27" s="4084"/>
      <c r="N27" s="4084"/>
      <c r="O27" s="4084"/>
      <c r="P27" s="4084"/>
      <c r="Q27" s="4084"/>
      <c r="R27" s="4084"/>
      <c r="S27" s="4084"/>
      <c r="T27" s="4084"/>
      <c r="U27" s="4084"/>
      <c r="V27" s="4084"/>
      <c r="W27" s="4084"/>
      <c r="X27" s="4084"/>
      <c r="Y27" s="4084"/>
      <c r="Z27" s="4084"/>
      <c r="AA27" s="4084"/>
      <c r="AB27" s="4084"/>
      <c r="AC27" s="4084"/>
      <c r="AD27" s="4084"/>
      <c r="AE27" s="4084"/>
      <c r="AF27" s="4084"/>
      <c r="AG27" s="4084"/>
      <c r="AH27" s="4084"/>
      <c r="AI27" s="4084"/>
      <c r="AJ27" s="4084"/>
      <c r="AK27" s="4084"/>
      <c r="AL27" s="4084"/>
      <c r="AM27" s="4084"/>
      <c r="AN27" s="3813"/>
      <c r="AO27" s="3813"/>
      <c r="AP27" s="122"/>
      <c r="AQ27" s="122"/>
      <c r="AR27" s="122"/>
      <c r="AS27" s="122"/>
      <c r="AT27" s="122"/>
      <c r="AU27" s="122"/>
      <c r="AV27" s="122"/>
      <c r="AW27" s="122"/>
      <c r="AX27" s="122"/>
    </row>
    <row r="28" spans="1:50" ht="16.5" customHeight="1">
      <c r="A28" s="3813"/>
      <c r="B28" s="3813"/>
      <c r="C28" s="3813" t="s">
        <v>3203</v>
      </c>
      <c r="D28" s="3813"/>
      <c r="E28" s="3813"/>
      <c r="F28" s="3813"/>
      <c r="G28" s="3813"/>
      <c r="H28" s="3813"/>
      <c r="I28" s="3813"/>
      <c r="J28" s="3813"/>
      <c r="K28" s="3813"/>
      <c r="L28" s="3813"/>
      <c r="M28" s="3813"/>
      <c r="N28" s="3813"/>
      <c r="O28" s="3813"/>
      <c r="P28" s="3813"/>
      <c r="Q28" s="3813"/>
      <c r="R28" s="3813"/>
      <c r="S28" s="3813"/>
      <c r="T28" s="3813"/>
      <c r="U28" s="3813"/>
      <c r="V28" s="3813"/>
      <c r="W28" s="3813"/>
      <c r="X28" s="3813"/>
      <c r="Y28" s="3813"/>
      <c r="Z28" s="3813"/>
      <c r="AA28" s="3813"/>
      <c r="AB28" s="3813"/>
      <c r="AC28" s="3813"/>
      <c r="AD28" s="3813"/>
      <c r="AE28" s="3813"/>
      <c r="AF28" s="3813"/>
      <c r="AG28" s="3813"/>
      <c r="AH28" s="3813"/>
      <c r="AI28" s="3813"/>
      <c r="AJ28" s="3813"/>
      <c r="AK28" s="3813"/>
      <c r="AL28" s="3813"/>
      <c r="AM28" s="3813"/>
      <c r="AN28" s="3813"/>
      <c r="AO28" s="3813"/>
      <c r="AP28" s="122"/>
      <c r="AQ28" s="122"/>
      <c r="AR28" s="122"/>
      <c r="AS28" s="122"/>
      <c r="AT28" s="122"/>
      <c r="AU28" s="122"/>
      <c r="AV28" s="122"/>
      <c r="AW28" s="122"/>
      <c r="AX28" s="122"/>
    </row>
    <row r="29" spans="1:50" ht="16.5" customHeight="1">
      <c r="A29" s="3813"/>
      <c r="B29" s="3813"/>
      <c r="C29" s="4084" t="s">
        <v>3204</v>
      </c>
      <c r="D29" s="4084"/>
      <c r="E29" s="4084"/>
      <c r="F29" s="4084"/>
      <c r="G29" s="4084"/>
      <c r="H29" s="4084"/>
      <c r="I29" s="4084"/>
      <c r="J29" s="4084"/>
      <c r="K29" s="4084"/>
      <c r="L29" s="4084"/>
      <c r="M29" s="4084"/>
      <c r="N29" s="4084"/>
      <c r="O29" s="4084"/>
      <c r="P29" s="4084"/>
      <c r="Q29" s="4084"/>
      <c r="R29" s="4084"/>
      <c r="S29" s="4084"/>
      <c r="T29" s="4084"/>
      <c r="U29" s="4084"/>
      <c r="V29" s="4084"/>
      <c r="W29" s="4084"/>
      <c r="X29" s="4084"/>
      <c r="Y29" s="4084"/>
      <c r="Z29" s="4084"/>
      <c r="AA29" s="4084"/>
      <c r="AB29" s="4084"/>
      <c r="AC29" s="4084"/>
      <c r="AD29" s="4084"/>
      <c r="AE29" s="4084"/>
      <c r="AF29" s="4084"/>
      <c r="AG29" s="4084"/>
      <c r="AH29" s="4084"/>
      <c r="AI29" s="4084"/>
      <c r="AJ29" s="4084"/>
      <c r="AK29" s="4084"/>
      <c r="AL29" s="4084"/>
      <c r="AM29" s="4084"/>
      <c r="AN29" s="3813"/>
      <c r="AO29" s="3813"/>
      <c r="AP29" s="122"/>
      <c r="AQ29" s="122"/>
      <c r="AR29" s="122"/>
      <c r="AS29" s="122"/>
      <c r="AT29" s="122"/>
      <c r="AU29" s="122"/>
      <c r="AV29" s="122"/>
      <c r="AW29" s="122"/>
      <c r="AX29" s="122"/>
    </row>
    <row r="30" spans="1:50" ht="16.5" customHeight="1">
      <c r="A30" s="3813"/>
      <c r="B30" s="3813"/>
      <c r="C30" s="4084" t="s">
        <v>3205</v>
      </c>
      <c r="D30" s="4084"/>
      <c r="E30" s="4084"/>
      <c r="F30" s="4084"/>
      <c r="G30" s="4084"/>
      <c r="H30" s="4084"/>
      <c r="I30" s="4084"/>
      <c r="J30" s="4084"/>
      <c r="K30" s="4084"/>
      <c r="L30" s="4084"/>
      <c r="M30" s="4084"/>
      <c r="N30" s="4084"/>
      <c r="O30" s="4084"/>
      <c r="P30" s="4084"/>
      <c r="Q30" s="4084"/>
      <c r="R30" s="4084"/>
      <c r="S30" s="4084"/>
      <c r="T30" s="4084"/>
      <c r="U30" s="4084"/>
      <c r="V30" s="4084"/>
      <c r="W30" s="4084"/>
      <c r="X30" s="4084"/>
      <c r="Y30" s="4084"/>
      <c r="Z30" s="4084"/>
      <c r="AA30" s="4084"/>
      <c r="AB30" s="4084"/>
      <c r="AC30" s="4084"/>
      <c r="AD30" s="4084"/>
      <c r="AE30" s="4084"/>
      <c r="AF30" s="4084"/>
      <c r="AG30" s="4084"/>
      <c r="AH30" s="4084"/>
      <c r="AI30" s="4084"/>
      <c r="AJ30" s="4084"/>
      <c r="AK30" s="4084"/>
      <c r="AL30" s="4084"/>
      <c r="AM30" s="4084"/>
      <c r="AN30" s="3813"/>
      <c r="AO30" s="3813"/>
      <c r="AP30" s="122"/>
      <c r="AQ30" s="122"/>
      <c r="AR30" s="122"/>
      <c r="AS30" s="122"/>
      <c r="AT30" s="122"/>
      <c r="AU30" s="122"/>
      <c r="AV30" s="122"/>
      <c r="AW30" s="122"/>
      <c r="AX30" s="122"/>
    </row>
    <row r="31" spans="1:50" ht="16.5" customHeight="1">
      <c r="A31" s="3813"/>
      <c r="B31" s="3813"/>
      <c r="C31" s="4084" t="s">
        <v>3206</v>
      </c>
      <c r="D31" s="4084"/>
      <c r="E31" s="4084"/>
      <c r="F31" s="4084"/>
      <c r="G31" s="4084"/>
      <c r="H31" s="4084"/>
      <c r="I31" s="4084"/>
      <c r="J31" s="4084"/>
      <c r="K31" s="4084"/>
      <c r="L31" s="4084"/>
      <c r="M31" s="4084"/>
      <c r="N31" s="4084"/>
      <c r="O31" s="4084"/>
      <c r="P31" s="4084"/>
      <c r="Q31" s="4084"/>
      <c r="R31" s="4084"/>
      <c r="S31" s="4084"/>
      <c r="T31" s="4084"/>
      <c r="U31" s="4084"/>
      <c r="V31" s="4084"/>
      <c r="W31" s="4084"/>
      <c r="X31" s="4084"/>
      <c r="Y31" s="4084"/>
      <c r="Z31" s="4084"/>
      <c r="AA31" s="4084"/>
      <c r="AB31" s="4084"/>
      <c r="AC31" s="4084"/>
      <c r="AD31" s="4084"/>
      <c r="AE31" s="4084"/>
      <c r="AF31" s="4084"/>
      <c r="AG31" s="4084"/>
      <c r="AH31" s="4084"/>
      <c r="AI31" s="4084"/>
      <c r="AJ31" s="4084"/>
      <c r="AK31" s="4084"/>
      <c r="AL31" s="4084"/>
      <c r="AM31" s="4084"/>
      <c r="AN31" s="3813"/>
      <c r="AO31" s="3813"/>
      <c r="AP31" s="122"/>
      <c r="AQ31" s="122"/>
      <c r="AR31" s="122"/>
      <c r="AS31" s="122"/>
      <c r="AT31" s="122"/>
      <c r="AU31" s="122"/>
      <c r="AV31" s="122"/>
      <c r="AW31" s="122"/>
      <c r="AX31" s="122"/>
    </row>
    <row r="32" spans="1:50" ht="16.5" customHeight="1">
      <c r="A32" s="3813"/>
      <c r="B32" s="3813"/>
      <c r="C32" s="4084" t="s">
        <v>3207</v>
      </c>
      <c r="D32" s="4084"/>
      <c r="E32" s="4084"/>
      <c r="F32" s="4084"/>
      <c r="G32" s="4084"/>
      <c r="H32" s="4084"/>
      <c r="I32" s="4084"/>
      <c r="J32" s="4084"/>
      <c r="K32" s="4084"/>
      <c r="L32" s="4084"/>
      <c r="M32" s="4084"/>
      <c r="N32" s="4084"/>
      <c r="O32" s="4084"/>
      <c r="P32" s="4084"/>
      <c r="Q32" s="4084"/>
      <c r="R32" s="4084"/>
      <c r="S32" s="4084"/>
      <c r="T32" s="4084"/>
      <c r="U32" s="4084"/>
      <c r="V32" s="4084"/>
      <c r="W32" s="4084"/>
      <c r="X32" s="4084"/>
      <c r="Y32" s="4084"/>
      <c r="Z32" s="4084"/>
      <c r="AA32" s="4084"/>
      <c r="AB32" s="4084"/>
      <c r="AC32" s="4084"/>
      <c r="AD32" s="4084"/>
      <c r="AE32" s="4084"/>
      <c r="AF32" s="4084"/>
      <c r="AG32" s="4084"/>
      <c r="AH32" s="4084"/>
      <c r="AI32" s="4084"/>
      <c r="AJ32" s="4084"/>
      <c r="AK32" s="4084"/>
      <c r="AL32" s="4084"/>
      <c r="AM32" s="4084"/>
      <c r="AN32" s="3813"/>
      <c r="AO32" s="3813"/>
      <c r="AP32" s="122"/>
      <c r="AQ32" s="122"/>
      <c r="AR32" s="122"/>
      <c r="AS32" s="122"/>
      <c r="AT32" s="122"/>
      <c r="AU32" s="122"/>
      <c r="AV32" s="122"/>
      <c r="AW32" s="122"/>
      <c r="AX32" s="122"/>
    </row>
    <row r="33" spans="1:50" ht="16.5" customHeight="1">
      <c r="A33" s="3813"/>
      <c r="B33" s="3813"/>
      <c r="C33" s="4086" t="s">
        <v>3208</v>
      </c>
      <c r="D33" s="4086"/>
      <c r="E33" s="4086"/>
      <c r="F33" s="4086"/>
      <c r="G33" s="4086"/>
      <c r="H33" s="4086"/>
      <c r="I33" s="4086"/>
      <c r="J33" s="4086"/>
      <c r="K33" s="4086"/>
      <c r="L33" s="4086"/>
      <c r="M33" s="4086"/>
      <c r="N33" s="4086"/>
      <c r="O33" s="4086"/>
      <c r="P33" s="4086"/>
      <c r="Q33" s="4086"/>
      <c r="R33" s="4086"/>
      <c r="S33" s="4086"/>
      <c r="T33" s="4086"/>
      <c r="U33" s="4086"/>
      <c r="V33" s="4086"/>
      <c r="W33" s="4086"/>
      <c r="X33" s="4086"/>
      <c r="Y33" s="4086"/>
      <c r="Z33" s="4086"/>
      <c r="AA33" s="4086"/>
      <c r="AB33" s="4086"/>
      <c r="AC33" s="4086"/>
      <c r="AD33" s="4086"/>
      <c r="AE33" s="4086"/>
      <c r="AF33" s="4086"/>
      <c r="AG33" s="4086"/>
      <c r="AH33" s="4086"/>
      <c r="AI33" s="4086"/>
      <c r="AJ33" s="4086"/>
      <c r="AK33" s="4086"/>
      <c r="AL33" s="4086"/>
      <c r="AM33" s="4086"/>
      <c r="AN33" s="3813"/>
      <c r="AO33" s="3813"/>
      <c r="AP33" s="122"/>
      <c r="AQ33" s="122"/>
      <c r="AR33" s="122"/>
      <c r="AS33" s="122"/>
      <c r="AT33" s="122"/>
      <c r="AU33" s="122"/>
      <c r="AV33" s="122"/>
      <c r="AW33" s="122"/>
      <c r="AX33" s="122"/>
    </row>
    <row r="34" spans="1:50" ht="16.5" customHeight="1">
      <c r="A34" s="3813"/>
      <c r="B34" s="3813"/>
      <c r="C34" s="4084" t="s">
        <v>3209</v>
      </c>
      <c r="D34" s="4084"/>
      <c r="E34" s="4084"/>
      <c r="F34" s="4084"/>
      <c r="G34" s="4084"/>
      <c r="H34" s="4084"/>
      <c r="I34" s="4084"/>
      <c r="J34" s="4084"/>
      <c r="K34" s="4084"/>
      <c r="L34" s="4084"/>
      <c r="M34" s="4084"/>
      <c r="N34" s="4084"/>
      <c r="O34" s="4084"/>
      <c r="P34" s="4084"/>
      <c r="Q34" s="4084"/>
      <c r="R34" s="4084"/>
      <c r="S34" s="4084"/>
      <c r="T34" s="4084"/>
      <c r="U34" s="4084"/>
      <c r="V34" s="4084"/>
      <c r="W34" s="4084"/>
      <c r="X34" s="4084"/>
      <c r="Y34" s="4084"/>
      <c r="Z34" s="4084"/>
      <c r="AA34" s="4084"/>
      <c r="AB34" s="4084"/>
      <c r="AC34" s="4084"/>
      <c r="AD34" s="4084"/>
      <c r="AE34" s="4084"/>
      <c r="AF34" s="4084"/>
      <c r="AG34" s="4084"/>
      <c r="AH34" s="4084"/>
      <c r="AI34" s="4084"/>
      <c r="AJ34" s="4084"/>
      <c r="AK34" s="4084"/>
      <c r="AL34" s="4084"/>
      <c r="AM34" s="4084"/>
      <c r="AN34" s="3813"/>
      <c r="AO34" s="3813"/>
      <c r="AP34" s="122"/>
      <c r="AQ34" s="122"/>
      <c r="AR34" s="122"/>
      <c r="AS34" s="122"/>
      <c r="AT34" s="122"/>
      <c r="AU34" s="122"/>
      <c r="AV34" s="122"/>
      <c r="AW34" s="122"/>
      <c r="AX34" s="122"/>
    </row>
    <row r="35" spans="1:50" ht="16.5" customHeight="1">
      <c r="A35" s="3813"/>
      <c r="B35" s="3813"/>
      <c r="C35" s="4086" t="s">
        <v>3210</v>
      </c>
      <c r="D35" s="4086"/>
      <c r="E35" s="4086"/>
      <c r="F35" s="4086"/>
      <c r="G35" s="4086"/>
      <c r="H35" s="4086"/>
      <c r="I35" s="4086"/>
      <c r="J35" s="4086"/>
      <c r="K35" s="4086"/>
      <c r="L35" s="4086"/>
      <c r="M35" s="4086"/>
      <c r="N35" s="4086"/>
      <c r="O35" s="4086"/>
      <c r="P35" s="4086"/>
      <c r="Q35" s="4086"/>
      <c r="R35" s="4086"/>
      <c r="S35" s="4086"/>
      <c r="T35" s="4086"/>
      <c r="U35" s="4086"/>
      <c r="V35" s="4086"/>
      <c r="W35" s="4086"/>
      <c r="X35" s="4086"/>
      <c r="Y35" s="4086"/>
      <c r="Z35" s="4086"/>
      <c r="AA35" s="4086"/>
      <c r="AB35" s="4086"/>
      <c r="AC35" s="4086"/>
      <c r="AD35" s="4086"/>
      <c r="AE35" s="4086"/>
      <c r="AF35" s="4086"/>
      <c r="AG35" s="4086"/>
      <c r="AH35" s="4086"/>
      <c r="AI35" s="4086"/>
      <c r="AJ35" s="4086"/>
      <c r="AK35" s="4086"/>
      <c r="AL35" s="4086"/>
      <c r="AM35" s="4086"/>
      <c r="AN35" s="3813"/>
      <c r="AO35" s="3813"/>
      <c r="AP35" s="122"/>
      <c r="AQ35" s="122"/>
      <c r="AR35" s="122"/>
      <c r="AS35" s="122"/>
      <c r="AT35" s="122"/>
      <c r="AU35" s="122"/>
      <c r="AV35" s="122"/>
      <c r="AW35" s="122"/>
      <c r="AX35" s="122"/>
    </row>
    <row r="36" spans="1:50" ht="16.5" customHeight="1">
      <c r="A36" s="3813"/>
      <c r="B36" s="3813"/>
      <c r="C36" s="4086" t="s">
        <v>3211</v>
      </c>
      <c r="D36" s="4086"/>
      <c r="E36" s="4086"/>
      <c r="F36" s="4086"/>
      <c r="G36" s="4086"/>
      <c r="H36" s="4086"/>
      <c r="I36" s="4086"/>
      <c r="J36" s="4086"/>
      <c r="K36" s="4086"/>
      <c r="L36" s="4086"/>
      <c r="M36" s="4086"/>
      <c r="N36" s="4086"/>
      <c r="O36" s="4086"/>
      <c r="P36" s="4086"/>
      <c r="Q36" s="4086"/>
      <c r="R36" s="4086"/>
      <c r="S36" s="4086"/>
      <c r="T36" s="4086"/>
      <c r="U36" s="4086"/>
      <c r="V36" s="4086"/>
      <c r="W36" s="4086"/>
      <c r="X36" s="4086"/>
      <c r="Y36" s="4086"/>
      <c r="Z36" s="4086"/>
      <c r="AA36" s="4086"/>
      <c r="AB36" s="4086"/>
      <c r="AC36" s="4086"/>
      <c r="AD36" s="4086"/>
      <c r="AE36" s="4086"/>
      <c r="AF36" s="4086"/>
      <c r="AG36" s="4086"/>
      <c r="AH36" s="4086"/>
      <c r="AI36" s="4086"/>
      <c r="AJ36" s="4086"/>
      <c r="AK36" s="4086"/>
      <c r="AL36" s="4086"/>
      <c r="AM36" s="4086"/>
      <c r="AN36" s="3813"/>
      <c r="AO36" s="3813"/>
      <c r="AP36" s="122"/>
      <c r="AQ36" s="122"/>
      <c r="AR36" s="122"/>
      <c r="AS36" s="122"/>
      <c r="AT36" s="122"/>
      <c r="AU36" s="122"/>
      <c r="AV36" s="122"/>
      <c r="AW36" s="122"/>
      <c r="AX36" s="122"/>
    </row>
    <row r="37" spans="1:50" ht="16.5" customHeight="1">
      <c r="A37" s="3813"/>
      <c r="B37" s="3813"/>
      <c r="C37" s="3813" t="s">
        <v>3212</v>
      </c>
      <c r="D37" s="3813"/>
      <c r="E37" s="3813"/>
      <c r="F37" s="3813"/>
      <c r="G37" s="3813"/>
      <c r="H37" s="3813"/>
      <c r="I37" s="3813"/>
      <c r="J37" s="3813"/>
      <c r="K37" s="3813"/>
      <c r="L37" s="3813"/>
      <c r="M37" s="3813"/>
      <c r="N37" s="3813"/>
      <c r="O37" s="3813"/>
      <c r="P37" s="3813"/>
      <c r="Q37" s="3813"/>
      <c r="R37" s="3813"/>
      <c r="S37" s="3813"/>
      <c r="T37" s="3813"/>
      <c r="U37" s="3813"/>
      <c r="V37" s="3813"/>
      <c r="W37" s="3813"/>
      <c r="X37" s="3813"/>
      <c r="Y37" s="3813"/>
      <c r="Z37" s="3813"/>
      <c r="AA37" s="3813"/>
      <c r="AB37" s="3813"/>
      <c r="AC37" s="3813"/>
      <c r="AD37" s="3813"/>
      <c r="AE37" s="3813"/>
      <c r="AF37" s="3813"/>
      <c r="AG37" s="3813"/>
      <c r="AH37" s="3813"/>
      <c r="AI37" s="3813"/>
      <c r="AJ37" s="3813"/>
      <c r="AK37" s="3813"/>
      <c r="AL37" s="3813"/>
      <c r="AM37" s="3813"/>
      <c r="AN37" s="3813"/>
      <c r="AO37" s="3813"/>
      <c r="AP37" s="122"/>
      <c r="AQ37" s="122"/>
      <c r="AR37" s="122"/>
      <c r="AS37" s="122"/>
      <c r="AT37" s="122"/>
      <c r="AU37" s="122"/>
      <c r="AV37" s="122"/>
      <c r="AW37" s="122"/>
      <c r="AX37" s="122"/>
    </row>
    <row r="38" spans="1:50" ht="16.5" customHeight="1">
      <c r="A38" s="3813"/>
      <c r="B38" s="3813"/>
      <c r="C38" s="4084" t="s">
        <v>3213</v>
      </c>
      <c r="D38" s="4084"/>
      <c r="E38" s="4084"/>
      <c r="F38" s="4084"/>
      <c r="G38" s="4084"/>
      <c r="H38" s="4084"/>
      <c r="I38" s="4084"/>
      <c r="J38" s="4084"/>
      <c r="K38" s="4084"/>
      <c r="L38" s="4084"/>
      <c r="M38" s="4084"/>
      <c r="N38" s="4084"/>
      <c r="O38" s="4084"/>
      <c r="P38" s="4084"/>
      <c r="Q38" s="4084"/>
      <c r="R38" s="4084"/>
      <c r="S38" s="4084"/>
      <c r="T38" s="4084"/>
      <c r="U38" s="4084"/>
      <c r="V38" s="4084"/>
      <c r="W38" s="4084"/>
      <c r="X38" s="4084"/>
      <c r="Y38" s="4084"/>
      <c r="Z38" s="4084"/>
      <c r="AA38" s="4084"/>
      <c r="AB38" s="4084"/>
      <c r="AC38" s="4084"/>
      <c r="AD38" s="4084"/>
      <c r="AE38" s="4084"/>
      <c r="AF38" s="4084"/>
      <c r="AG38" s="4084"/>
      <c r="AH38" s="4084"/>
      <c r="AI38" s="4084"/>
      <c r="AJ38" s="4084"/>
      <c r="AK38" s="4084"/>
      <c r="AL38" s="4084"/>
      <c r="AM38" s="4084"/>
      <c r="AN38" s="3813"/>
      <c r="AO38" s="3813"/>
      <c r="AP38" s="122"/>
      <c r="AQ38" s="122"/>
      <c r="AR38" s="122"/>
      <c r="AS38" s="122"/>
      <c r="AT38" s="122"/>
      <c r="AU38" s="122"/>
      <c r="AV38" s="122"/>
      <c r="AW38" s="122"/>
      <c r="AX38" s="122"/>
    </row>
    <row r="39" spans="1:50" ht="16.5" customHeight="1">
      <c r="A39" s="3813"/>
      <c r="B39" s="3813"/>
      <c r="C39" s="4084" t="s">
        <v>3214</v>
      </c>
      <c r="D39" s="4084"/>
      <c r="E39" s="4084"/>
      <c r="F39" s="4084"/>
      <c r="G39" s="4084"/>
      <c r="H39" s="4084"/>
      <c r="I39" s="4084"/>
      <c r="J39" s="4084"/>
      <c r="K39" s="4084"/>
      <c r="L39" s="4084"/>
      <c r="M39" s="4084"/>
      <c r="N39" s="4084"/>
      <c r="O39" s="4084"/>
      <c r="P39" s="4084"/>
      <c r="Q39" s="4084"/>
      <c r="R39" s="4084"/>
      <c r="S39" s="4084"/>
      <c r="T39" s="4084"/>
      <c r="U39" s="4084"/>
      <c r="V39" s="4084"/>
      <c r="W39" s="4084"/>
      <c r="X39" s="4084"/>
      <c r="Y39" s="4084"/>
      <c r="Z39" s="4084"/>
      <c r="AA39" s="4084"/>
      <c r="AB39" s="4084"/>
      <c r="AC39" s="4084"/>
      <c r="AD39" s="4084"/>
      <c r="AE39" s="4084"/>
      <c r="AF39" s="4084"/>
      <c r="AG39" s="4084"/>
      <c r="AH39" s="4084"/>
      <c r="AI39" s="4084"/>
      <c r="AJ39" s="4084"/>
      <c r="AK39" s="4084"/>
      <c r="AL39" s="4084"/>
      <c r="AM39" s="4084"/>
      <c r="AN39" s="3813"/>
      <c r="AO39" s="3813"/>
      <c r="AP39" s="122"/>
      <c r="AQ39" s="122"/>
      <c r="AR39" s="122"/>
      <c r="AS39" s="122"/>
      <c r="AT39" s="122"/>
      <c r="AU39" s="122"/>
      <c r="AV39" s="122"/>
      <c r="AW39" s="122"/>
      <c r="AX39" s="122"/>
    </row>
    <row r="40" spans="1:50" ht="16.5" customHeight="1">
      <c r="A40" s="3813"/>
      <c r="B40" s="3813"/>
      <c r="C40" s="3813" t="s">
        <v>3215</v>
      </c>
      <c r="D40" s="3813"/>
      <c r="E40" s="3813"/>
      <c r="F40" s="3813"/>
      <c r="G40" s="3813"/>
      <c r="H40" s="3813"/>
      <c r="I40" s="3813"/>
      <c r="J40" s="3813"/>
      <c r="K40" s="3813"/>
      <c r="L40" s="3813"/>
      <c r="M40" s="3813"/>
      <c r="N40" s="3813"/>
      <c r="O40" s="3813"/>
      <c r="P40" s="3813"/>
      <c r="Q40" s="3813"/>
      <c r="R40" s="3813"/>
      <c r="S40" s="3813"/>
      <c r="T40" s="3813"/>
      <c r="U40" s="3813"/>
      <c r="V40" s="3813"/>
      <c r="W40" s="3813"/>
      <c r="X40" s="3813"/>
      <c r="Y40" s="3813"/>
      <c r="Z40" s="3813"/>
      <c r="AA40" s="3813"/>
      <c r="AB40" s="3813"/>
      <c r="AC40" s="3813"/>
      <c r="AD40" s="3813"/>
      <c r="AE40" s="3813"/>
      <c r="AF40" s="3813"/>
      <c r="AG40" s="3813"/>
      <c r="AH40" s="3813"/>
      <c r="AI40" s="3813"/>
      <c r="AJ40" s="3813"/>
      <c r="AK40" s="3813"/>
      <c r="AL40" s="3813"/>
      <c r="AM40" s="3813"/>
      <c r="AN40" s="3813"/>
      <c r="AO40" s="3813"/>
      <c r="AP40" s="122"/>
      <c r="AQ40" s="122"/>
      <c r="AR40" s="122"/>
      <c r="AS40" s="122"/>
      <c r="AT40" s="122"/>
      <c r="AU40" s="122"/>
      <c r="AV40" s="122"/>
      <c r="AW40" s="122"/>
      <c r="AX40" s="122"/>
    </row>
    <row r="41" spans="1:50" ht="16.5" customHeight="1">
      <c r="A41" s="3813"/>
      <c r="B41" s="3813"/>
      <c r="C41" s="4084" t="s">
        <v>3216</v>
      </c>
      <c r="D41" s="4084"/>
      <c r="E41" s="4084"/>
      <c r="F41" s="4084"/>
      <c r="G41" s="4084"/>
      <c r="H41" s="4084"/>
      <c r="I41" s="4084"/>
      <c r="J41" s="4084"/>
      <c r="K41" s="4084"/>
      <c r="L41" s="4084"/>
      <c r="M41" s="4084"/>
      <c r="N41" s="4084"/>
      <c r="O41" s="4084"/>
      <c r="P41" s="4084"/>
      <c r="Q41" s="4084"/>
      <c r="R41" s="4084"/>
      <c r="S41" s="4084"/>
      <c r="T41" s="4084"/>
      <c r="U41" s="4084"/>
      <c r="V41" s="4084"/>
      <c r="W41" s="4084"/>
      <c r="X41" s="4084"/>
      <c r="Y41" s="4084"/>
      <c r="Z41" s="4084"/>
      <c r="AA41" s="4084"/>
      <c r="AB41" s="4084"/>
      <c r="AC41" s="4084"/>
      <c r="AD41" s="4084"/>
      <c r="AE41" s="4084"/>
      <c r="AF41" s="4084"/>
      <c r="AG41" s="4084"/>
      <c r="AH41" s="4084"/>
      <c r="AI41" s="4084"/>
      <c r="AJ41" s="4084"/>
      <c r="AK41" s="4084"/>
      <c r="AL41" s="4084"/>
      <c r="AM41" s="4084"/>
      <c r="AN41" s="3813"/>
      <c r="AO41" s="3813"/>
      <c r="AP41" s="122"/>
      <c r="AQ41" s="122"/>
      <c r="AR41" s="122"/>
      <c r="AS41" s="122"/>
      <c r="AT41" s="122"/>
      <c r="AU41" s="122"/>
      <c r="AV41" s="122"/>
      <c r="AW41" s="122"/>
      <c r="AX41" s="122"/>
    </row>
    <row r="42" spans="1:50" ht="16.5" customHeight="1">
      <c r="A42" s="3813"/>
      <c r="B42" s="3813"/>
      <c r="C42" s="4084" t="s">
        <v>3217</v>
      </c>
      <c r="D42" s="4084"/>
      <c r="E42" s="4084"/>
      <c r="F42" s="4084"/>
      <c r="G42" s="4084"/>
      <c r="H42" s="4084"/>
      <c r="I42" s="4084"/>
      <c r="J42" s="4084"/>
      <c r="K42" s="4084"/>
      <c r="L42" s="4084"/>
      <c r="M42" s="4084"/>
      <c r="N42" s="4084"/>
      <c r="O42" s="4084"/>
      <c r="P42" s="4084"/>
      <c r="Q42" s="4084"/>
      <c r="R42" s="4084"/>
      <c r="S42" s="4084"/>
      <c r="T42" s="4084"/>
      <c r="U42" s="4084"/>
      <c r="V42" s="4084"/>
      <c r="W42" s="4084"/>
      <c r="X42" s="4084"/>
      <c r="Y42" s="4084"/>
      <c r="Z42" s="4084"/>
      <c r="AA42" s="4084"/>
      <c r="AB42" s="4084"/>
      <c r="AC42" s="4084"/>
      <c r="AD42" s="4084"/>
      <c r="AE42" s="4084"/>
      <c r="AF42" s="4084"/>
      <c r="AG42" s="4084"/>
      <c r="AH42" s="4084"/>
      <c r="AI42" s="4084"/>
      <c r="AJ42" s="4084"/>
      <c r="AK42" s="4084"/>
      <c r="AL42" s="4084"/>
      <c r="AM42" s="4084"/>
      <c r="AN42" s="3813"/>
      <c r="AO42" s="3813"/>
      <c r="AP42" s="122"/>
      <c r="AQ42" s="122"/>
      <c r="AR42" s="122"/>
      <c r="AS42" s="122"/>
      <c r="AT42" s="122"/>
      <c r="AU42" s="122"/>
      <c r="AV42" s="122"/>
      <c r="AW42" s="122"/>
      <c r="AX42" s="122"/>
    </row>
    <row r="43" spans="1:50" ht="16.5" customHeight="1">
      <c r="A43" s="3813"/>
      <c r="B43" s="3813"/>
      <c r="C43" s="3813" t="s">
        <v>3218</v>
      </c>
      <c r="D43" s="3813"/>
      <c r="E43" s="3813"/>
      <c r="F43" s="3813"/>
      <c r="G43" s="3813"/>
      <c r="H43" s="3813"/>
      <c r="I43" s="3813"/>
      <c r="J43" s="3813"/>
      <c r="K43" s="3813"/>
      <c r="L43" s="3813"/>
      <c r="M43" s="3813"/>
      <c r="N43" s="3813"/>
      <c r="O43" s="3813"/>
      <c r="P43" s="3813"/>
      <c r="Q43" s="3813"/>
      <c r="R43" s="3813"/>
      <c r="S43" s="3813"/>
      <c r="T43" s="3813"/>
      <c r="U43" s="3813"/>
      <c r="V43" s="3813"/>
      <c r="W43" s="3813"/>
      <c r="X43" s="3813"/>
      <c r="Y43" s="3813"/>
      <c r="Z43" s="3813"/>
      <c r="AA43" s="3813"/>
      <c r="AB43" s="3813"/>
      <c r="AC43" s="3813"/>
      <c r="AD43" s="3813"/>
      <c r="AE43" s="3813"/>
      <c r="AF43" s="3813"/>
      <c r="AG43" s="3813"/>
      <c r="AH43" s="3813"/>
      <c r="AI43" s="3813"/>
      <c r="AJ43" s="3813"/>
      <c r="AK43" s="3813"/>
      <c r="AL43" s="3813"/>
      <c r="AM43" s="3813"/>
      <c r="AN43" s="3813"/>
      <c r="AO43" s="3813"/>
      <c r="AP43" s="122"/>
      <c r="AQ43" s="122"/>
      <c r="AR43" s="122"/>
      <c r="AS43" s="122"/>
      <c r="AT43" s="122"/>
      <c r="AU43" s="122"/>
      <c r="AV43" s="122"/>
      <c r="AW43" s="122"/>
      <c r="AX43" s="122"/>
    </row>
    <row r="44" spans="1:50" ht="16.5" customHeight="1">
      <c r="A44" s="3813"/>
      <c r="B44" s="3813"/>
      <c r="C44" s="4084" t="s">
        <v>3219</v>
      </c>
      <c r="D44" s="4084"/>
      <c r="E44" s="4084"/>
      <c r="F44" s="4084"/>
      <c r="G44" s="4084"/>
      <c r="H44" s="4084"/>
      <c r="I44" s="4084"/>
      <c r="J44" s="4084"/>
      <c r="K44" s="4084"/>
      <c r="L44" s="4084"/>
      <c r="M44" s="4084"/>
      <c r="N44" s="4084"/>
      <c r="O44" s="4084"/>
      <c r="P44" s="4084"/>
      <c r="Q44" s="4084"/>
      <c r="R44" s="4084"/>
      <c r="S44" s="4084"/>
      <c r="T44" s="4084"/>
      <c r="U44" s="4084"/>
      <c r="V44" s="4084"/>
      <c r="W44" s="4084"/>
      <c r="X44" s="4084"/>
      <c r="Y44" s="4084"/>
      <c r="Z44" s="4084"/>
      <c r="AA44" s="4084"/>
      <c r="AB44" s="4084"/>
      <c r="AC44" s="4084"/>
      <c r="AD44" s="4084"/>
      <c r="AE44" s="4084"/>
      <c r="AF44" s="4084"/>
      <c r="AG44" s="4084"/>
      <c r="AH44" s="4084"/>
      <c r="AI44" s="4084"/>
      <c r="AJ44" s="4084"/>
      <c r="AK44" s="4084"/>
      <c r="AL44" s="4084"/>
      <c r="AM44" s="4084"/>
      <c r="AN44" s="3813"/>
      <c r="AO44" s="3813"/>
      <c r="AP44" s="122"/>
      <c r="AQ44" s="122"/>
      <c r="AR44" s="122"/>
      <c r="AS44" s="122"/>
      <c r="AT44" s="122"/>
      <c r="AU44" s="122"/>
      <c r="AV44" s="122"/>
      <c r="AW44" s="122"/>
      <c r="AX44" s="122"/>
    </row>
    <row r="45" spans="1:50" ht="16.5" customHeight="1">
      <c r="A45" s="3813"/>
      <c r="B45" s="3813"/>
      <c r="C45" s="4086" t="s">
        <v>3220</v>
      </c>
      <c r="D45" s="4086"/>
      <c r="E45" s="4086"/>
      <c r="F45" s="4086"/>
      <c r="G45" s="4086"/>
      <c r="H45" s="4086"/>
      <c r="I45" s="4086"/>
      <c r="J45" s="4086"/>
      <c r="K45" s="4086"/>
      <c r="L45" s="4086"/>
      <c r="M45" s="4086"/>
      <c r="N45" s="4086"/>
      <c r="O45" s="4086"/>
      <c r="P45" s="4086"/>
      <c r="Q45" s="4086"/>
      <c r="R45" s="4086"/>
      <c r="S45" s="4086"/>
      <c r="T45" s="4086"/>
      <c r="U45" s="4086"/>
      <c r="V45" s="4086"/>
      <c r="W45" s="4086"/>
      <c r="X45" s="4086"/>
      <c r="Y45" s="4086"/>
      <c r="Z45" s="4086"/>
      <c r="AA45" s="4086"/>
      <c r="AB45" s="4086"/>
      <c r="AC45" s="4086"/>
      <c r="AD45" s="4086"/>
      <c r="AE45" s="4086"/>
      <c r="AF45" s="4086"/>
      <c r="AG45" s="4086"/>
      <c r="AH45" s="4086"/>
      <c r="AI45" s="4086"/>
      <c r="AJ45" s="4086"/>
      <c r="AK45" s="4086"/>
      <c r="AL45" s="4086"/>
      <c r="AM45" s="4086"/>
      <c r="AN45" s="3813"/>
      <c r="AO45" s="3813"/>
      <c r="AP45" s="122"/>
      <c r="AQ45" s="122"/>
      <c r="AR45" s="122"/>
      <c r="AS45" s="122"/>
      <c r="AT45" s="122"/>
      <c r="AU45" s="122"/>
      <c r="AV45" s="122"/>
      <c r="AW45" s="122"/>
      <c r="AX45" s="122"/>
    </row>
    <row r="46" spans="1:50" ht="16.5" customHeight="1">
      <c r="A46" s="3813"/>
      <c r="B46" s="3813"/>
      <c r="C46" s="4084" t="s">
        <v>3221</v>
      </c>
      <c r="D46" s="4084"/>
      <c r="E46" s="4084"/>
      <c r="F46" s="4084"/>
      <c r="G46" s="4084"/>
      <c r="H46" s="4084"/>
      <c r="I46" s="4084"/>
      <c r="J46" s="4084"/>
      <c r="K46" s="4084"/>
      <c r="L46" s="4084"/>
      <c r="M46" s="4084"/>
      <c r="N46" s="4084"/>
      <c r="O46" s="4084"/>
      <c r="P46" s="4084"/>
      <c r="Q46" s="4084"/>
      <c r="R46" s="4084"/>
      <c r="S46" s="4084"/>
      <c r="T46" s="4084"/>
      <c r="U46" s="4084"/>
      <c r="V46" s="4084"/>
      <c r="W46" s="4084"/>
      <c r="X46" s="4084"/>
      <c r="Y46" s="4084"/>
      <c r="Z46" s="4084"/>
      <c r="AA46" s="4084"/>
      <c r="AB46" s="4084"/>
      <c r="AC46" s="4084"/>
      <c r="AD46" s="4084"/>
      <c r="AE46" s="4084"/>
      <c r="AF46" s="4084"/>
      <c r="AG46" s="4084"/>
      <c r="AH46" s="4084"/>
      <c r="AI46" s="4084"/>
      <c r="AJ46" s="4084"/>
      <c r="AK46" s="4084"/>
      <c r="AL46" s="4084"/>
      <c r="AM46" s="4084"/>
      <c r="AN46" s="3813"/>
      <c r="AO46" s="3813"/>
      <c r="AP46" s="122"/>
      <c r="AQ46" s="122"/>
      <c r="AR46" s="122"/>
      <c r="AS46" s="122"/>
      <c r="AT46" s="122"/>
      <c r="AU46" s="122"/>
      <c r="AV46" s="122"/>
      <c r="AW46" s="122"/>
      <c r="AX46" s="122"/>
    </row>
    <row r="47" spans="1:50" ht="16.5" customHeight="1">
      <c r="A47" s="3813"/>
      <c r="B47" s="3813"/>
      <c r="C47" s="4086" t="s">
        <v>3222</v>
      </c>
      <c r="D47" s="4086"/>
      <c r="E47" s="4086"/>
      <c r="F47" s="4086"/>
      <c r="G47" s="4086"/>
      <c r="H47" s="4086"/>
      <c r="I47" s="4086"/>
      <c r="J47" s="4086"/>
      <c r="K47" s="4086"/>
      <c r="L47" s="4086"/>
      <c r="M47" s="4086"/>
      <c r="N47" s="4086"/>
      <c r="O47" s="4086"/>
      <c r="P47" s="4086"/>
      <c r="Q47" s="4086"/>
      <c r="R47" s="4086"/>
      <c r="S47" s="4086"/>
      <c r="T47" s="4086"/>
      <c r="U47" s="4086"/>
      <c r="V47" s="4086"/>
      <c r="W47" s="4086"/>
      <c r="X47" s="4086"/>
      <c r="Y47" s="4086"/>
      <c r="Z47" s="4086"/>
      <c r="AA47" s="4086"/>
      <c r="AB47" s="4086"/>
      <c r="AC47" s="4086"/>
      <c r="AD47" s="4086"/>
      <c r="AE47" s="4086"/>
      <c r="AF47" s="4086"/>
      <c r="AG47" s="4086"/>
      <c r="AH47" s="4086"/>
      <c r="AI47" s="4086"/>
      <c r="AJ47" s="4086"/>
      <c r="AK47" s="4086"/>
      <c r="AL47" s="4086"/>
      <c r="AM47" s="4086"/>
      <c r="AN47" s="3813"/>
      <c r="AO47" s="3813"/>
      <c r="AP47" s="122"/>
      <c r="AQ47" s="122"/>
      <c r="AR47" s="122"/>
      <c r="AS47" s="122"/>
      <c r="AT47" s="122"/>
      <c r="AU47" s="122"/>
      <c r="AV47" s="122"/>
      <c r="AW47" s="122"/>
      <c r="AX47" s="122"/>
    </row>
    <row r="48" spans="1:50" ht="16.5" customHeight="1">
      <c r="A48" s="3813"/>
      <c r="B48" s="3813"/>
      <c r="C48" s="4086" t="s">
        <v>3223</v>
      </c>
      <c r="D48" s="4086"/>
      <c r="E48" s="4086"/>
      <c r="F48" s="4086"/>
      <c r="G48" s="4086"/>
      <c r="H48" s="4086"/>
      <c r="I48" s="4086"/>
      <c r="J48" s="4086"/>
      <c r="K48" s="4086"/>
      <c r="L48" s="4086"/>
      <c r="M48" s="4086"/>
      <c r="N48" s="4086"/>
      <c r="O48" s="4086"/>
      <c r="P48" s="4086"/>
      <c r="Q48" s="4086"/>
      <c r="R48" s="4086"/>
      <c r="S48" s="4086"/>
      <c r="T48" s="4086"/>
      <c r="U48" s="4086"/>
      <c r="V48" s="4086"/>
      <c r="W48" s="4086"/>
      <c r="X48" s="4086"/>
      <c r="Y48" s="4086"/>
      <c r="Z48" s="4086"/>
      <c r="AA48" s="4086"/>
      <c r="AB48" s="4086"/>
      <c r="AC48" s="4086"/>
      <c r="AD48" s="4086"/>
      <c r="AE48" s="4086"/>
      <c r="AF48" s="4086"/>
      <c r="AG48" s="4086"/>
      <c r="AH48" s="4086"/>
      <c r="AI48" s="4086"/>
      <c r="AJ48" s="4086"/>
      <c r="AK48" s="4086"/>
      <c r="AL48" s="4086"/>
      <c r="AM48" s="4086"/>
      <c r="AN48" s="3813"/>
      <c r="AO48" s="3813"/>
      <c r="AP48" s="122"/>
      <c r="AQ48" s="122"/>
      <c r="AR48" s="122"/>
      <c r="AS48" s="122"/>
      <c r="AT48" s="122"/>
      <c r="AU48" s="122"/>
      <c r="AV48" s="122"/>
      <c r="AW48" s="122"/>
      <c r="AX48" s="122"/>
    </row>
    <row r="49" spans="1:50" ht="16.5" customHeight="1">
      <c r="A49" s="3813"/>
      <c r="B49" s="3813"/>
      <c r="C49" s="4084" t="s">
        <v>3224</v>
      </c>
      <c r="D49" s="4084"/>
      <c r="E49" s="4084"/>
      <c r="F49" s="4084"/>
      <c r="G49" s="4084"/>
      <c r="H49" s="4084"/>
      <c r="I49" s="4084"/>
      <c r="J49" s="4084"/>
      <c r="K49" s="4084"/>
      <c r="L49" s="4084"/>
      <c r="M49" s="4084"/>
      <c r="N49" s="4084"/>
      <c r="O49" s="4084"/>
      <c r="P49" s="4084"/>
      <c r="Q49" s="4084"/>
      <c r="R49" s="4084"/>
      <c r="S49" s="4084"/>
      <c r="T49" s="4084"/>
      <c r="U49" s="4084"/>
      <c r="V49" s="4084"/>
      <c r="W49" s="4084"/>
      <c r="X49" s="4084"/>
      <c r="Y49" s="4084"/>
      <c r="Z49" s="4084"/>
      <c r="AA49" s="4084"/>
      <c r="AB49" s="4084"/>
      <c r="AC49" s="4084"/>
      <c r="AD49" s="4084"/>
      <c r="AE49" s="4084"/>
      <c r="AF49" s="4084"/>
      <c r="AG49" s="4084"/>
      <c r="AH49" s="4084"/>
      <c r="AI49" s="4084"/>
      <c r="AJ49" s="4084"/>
      <c r="AK49" s="4084"/>
      <c r="AL49" s="4084"/>
      <c r="AM49" s="4084"/>
      <c r="AN49" s="3813"/>
      <c r="AO49" s="3813"/>
      <c r="AP49" s="122"/>
      <c r="AQ49" s="122"/>
      <c r="AR49" s="122"/>
      <c r="AS49" s="122"/>
      <c r="AT49" s="122"/>
      <c r="AU49" s="122"/>
      <c r="AV49" s="122"/>
      <c r="AW49" s="122"/>
      <c r="AX49" s="122"/>
    </row>
    <row r="50" spans="1:50" ht="16.5" customHeight="1">
      <c r="A50" s="3813"/>
      <c r="B50" s="3813"/>
      <c r="C50" s="4086" t="s">
        <v>3225</v>
      </c>
      <c r="D50" s="4086"/>
      <c r="E50" s="4086"/>
      <c r="F50" s="4086"/>
      <c r="G50" s="4086"/>
      <c r="H50" s="4086"/>
      <c r="I50" s="4086"/>
      <c r="J50" s="4086"/>
      <c r="K50" s="4086"/>
      <c r="L50" s="4086"/>
      <c r="M50" s="4086"/>
      <c r="N50" s="4086"/>
      <c r="O50" s="4086"/>
      <c r="P50" s="4086"/>
      <c r="Q50" s="4086"/>
      <c r="R50" s="4086"/>
      <c r="S50" s="4086"/>
      <c r="T50" s="4086"/>
      <c r="U50" s="4086"/>
      <c r="V50" s="4086"/>
      <c r="W50" s="4086"/>
      <c r="X50" s="4086"/>
      <c r="Y50" s="4086"/>
      <c r="Z50" s="4086"/>
      <c r="AA50" s="4086"/>
      <c r="AB50" s="4086"/>
      <c r="AC50" s="4086"/>
      <c r="AD50" s="4086"/>
      <c r="AE50" s="4086"/>
      <c r="AF50" s="4086"/>
      <c r="AG50" s="4086"/>
      <c r="AH50" s="4086"/>
      <c r="AI50" s="4086"/>
      <c r="AJ50" s="4086"/>
      <c r="AK50" s="4086"/>
      <c r="AL50" s="4086"/>
      <c r="AM50" s="4086"/>
      <c r="AN50" s="3813"/>
      <c r="AO50" s="3813"/>
      <c r="AP50" s="122"/>
      <c r="AQ50" s="122"/>
      <c r="AR50" s="122"/>
      <c r="AS50" s="122"/>
      <c r="AT50" s="122"/>
      <c r="AU50" s="122"/>
      <c r="AV50" s="122"/>
      <c r="AW50" s="122"/>
      <c r="AX50" s="122"/>
    </row>
    <row r="51" spans="1:50" ht="16.5" customHeight="1">
      <c r="A51" s="3813"/>
      <c r="B51" s="3813"/>
      <c r="C51" s="4086" t="s">
        <v>3226</v>
      </c>
      <c r="D51" s="4086"/>
      <c r="E51" s="4086"/>
      <c r="F51" s="4086"/>
      <c r="G51" s="4086"/>
      <c r="H51" s="4086"/>
      <c r="I51" s="4086"/>
      <c r="J51" s="4086"/>
      <c r="K51" s="4086"/>
      <c r="L51" s="4086"/>
      <c r="M51" s="4086"/>
      <c r="N51" s="4086"/>
      <c r="O51" s="4086"/>
      <c r="P51" s="4086"/>
      <c r="Q51" s="4086"/>
      <c r="R51" s="4086"/>
      <c r="S51" s="4086"/>
      <c r="T51" s="4086"/>
      <c r="U51" s="4086"/>
      <c r="V51" s="4086"/>
      <c r="W51" s="4086"/>
      <c r="X51" s="4086"/>
      <c r="Y51" s="4086"/>
      <c r="Z51" s="4086"/>
      <c r="AA51" s="4086"/>
      <c r="AB51" s="4086"/>
      <c r="AC51" s="4086"/>
      <c r="AD51" s="4086"/>
      <c r="AE51" s="4086"/>
      <c r="AF51" s="4086"/>
      <c r="AG51" s="4086"/>
      <c r="AH51" s="4086"/>
      <c r="AI51" s="4086"/>
      <c r="AJ51" s="4086"/>
      <c r="AK51" s="4086"/>
      <c r="AL51" s="4086"/>
      <c r="AM51" s="4086"/>
      <c r="AN51" s="3813"/>
      <c r="AO51" s="3813"/>
      <c r="AP51" s="122"/>
      <c r="AQ51" s="122"/>
      <c r="AR51" s="122"/>
      <c r="AS51" s="122"/>
      <c r="AT51" s="122"/>
      <c r="AU51" s="122"/>
      <c r="AV51" s="122"/>
      <c r="AW51" s="122"/>
      <c r="AX51" s="122"/>
    </row>
    <row r="52" spans="1:50" ht="15.75" customHeight="1">
      <c r="A52" s="3813"/>
      <c r="B52" s="3813"/>
      <c r="C52" s="3952"/>
      <c r="D52" s="3952"/>
      <c r="E52" s="3952"/>
      <c r="F52" s="3952"/>
      <c r="G52" s="3952"/>
      <c r="H52" s="3952"/>
      <c r="I52" s="3952"/>
      <c r="J52" s="3952"/>
      <c r="K52" s="3952"/>
      <c r="L52" s="3952"/>
      <c r="M52" s="3952"/>
      <c r="N52" s="3952"/>
      <c r="O52" s="3952"/>
      <c r="P52" s="3952"/>
      <c r="Q52" s="3952"/>
      <c r="R52" s="3952"/>
      <c r="S52" s="3952"/>
      <c r="T52" s="3952"/>
      <c r="U52" s="3952"/>
      <c r="V52" s="3952"/>
      <c r="W52" s="3952"/>
      <c r="X52" s="3952"/>
      <c r="Y52" s="3952"/>
      <c r="Z52" s="3952"/>
      <c r="AA52" s="3952"/>
      <c r="AB52" s="3952"/>
      <c r="AC52" s="3952"/>
      <c r="AD52" s="3952"/>
      <c r="AE52" s="3952"/>
      <c r="AF52" s="4087" t="s">
        <v>3227</v>
      </c>
      <c r="AG52" s="4088"/>
      <c r="AH52" s="4088"/>
      <c r="AI52" s="4088"/>
      <c r="AJ52" s="4088"/>
      <c r="AK52" s="4089"/>
      <c r="AL52" s="4090" t="s">
        <v>3247</v>
      </c>
      <c r="AM52" s="4090"/>
      <c r="AN52" s="3813"/>
      <c r="AO52" s="3813"/>
      <c r="AP52" s="122"/>
      <c r="AQ52" s="122"/>
      <c r="AR52" s="122"/>
      <c r="AS52" s="122"/>
      <c r="AT52" s="122"/>
      <c r="AU52" s="122"/>
      <c r="AV52" s="122"/>
      <c r="AW52" s="122"/>
      <c r="AX52" s="122"/>
    </row>
    <row r="53" spans="1:50" ht="52.5" customHeight="1">
      <c r="A53" s="3813"/>
      <c r="B53" s="3813"/>
      <c r="C53" s="3952"/>
      <c r="D53" s="3952"/>
      <c r="E53" s="3952"/>
      <c r="F53" s="3952"/>
      <c r="G53" s="3952"/>
      <c r="H53" s="3952"/>
      <c r="I53" s="3952"/>
      <c r="J53" s="3952"/>
      <c r="K53" s="3952"/>
      <c r="L53" s="3952"/>
      <c r="M53" s="3952"/>
      <c r="N53" s="3952"/>
      <c r="O53" s="3952"/>
      <c r="P53" s="3952"/>
      <c r="Q53" s="3952"/>
      <c r="R53" s="3952"/>
      <c r="S53" s="3952"/>
      <c r="T53" s="3952"/>
      <c r="U53" s="3952"/>
      <c r="V53" s="3952"/>
      <c r="W53" s="3952"/>
      <c r="X53" s="3952"/>
      <c r="Y53" s="3952"/>
      <c r="Z53" s="3952"/>
      <c r="AA53" s="3952"/>
      <c r="AB53" s="3952"/>
      <c r="AC53" s="3952"/>
      <c r="AD53" s="3952"/>
      <c r="AE53" s="3952"/>
      <c r="AF53" s="3952"/>
      <c r="AG53" s="3952"/>
      <c r="AH53" s="3952"/>
      <c r="AI53" s="3952"/>
      <c r="AJ53" s="3952"/>
      <c r="AK53" s="3952"/>
      <c r="AL53" s="3952"/>
      <c r="AM53" s="3952"/>
      <c r="AN53" s="3813"/>
      <c r="AO53" s="3813"/>
      <c r="AP53" s="122"/>
      <c r="AQ53" s="122"/>
      <c r="AR53" s="122"/>
      <c r="AS53" s="122"/>
      <c r="AT53" s="122"/>
      <c r="AU53" s="122"/>
      <c r="AV53" s="122"/>
      <c r="AW53" s="122"/>
      <c r="AX53" s="122"/>
    </row>
    <row r="54" spans="1:50" s="122" customFormat="1" ht="15" customHeight="1">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row>
  </sheetData>
  <sheetProtection algorithmName="SHA-512" hashValue="2kyrVsbuvpMi+pNSW2uP8StxqYK8UbkTQRoTOZtUqnr2SxYHCgt6iN1p8eBi3NWGtR3BkaSmP9W4o1YDVLEMDA==" saltValue="Nue20cFX4I/aPIaJfg3kFg==" spinCount="100000" sheet="1" objects="1" scenarios="1"/>
  <mergeCells count="57">
    <mergeCell ref="C51:AM51"/>
    <mergeCell ref="C52:AE52"/>
    <mergeCell ref="AF52:AK52"/>
    <mergeCell ref="AL52:AM52"/>
    <mergeCell ref="C53:AM53"/>
    <mergeCell ref="C50:AM50"/>
    <mergeCell ref="C39:AM39"/>
    <mergeCell ref="C40:AM40"/>
    <mergeCell ref="C41:AM41"/>
    <mergeCell ref="C42:AM42"/>
    <mergeCell ref="C43:AM43"/>
    <mergeCell ref="C44:AM44"/>
    <mergeCell ref="C45:AM45"/>
    <mergeCell ref="C46:AM46"/>
    <mergeCell ref="C47:AM47"/>
    <mergeCell ref="C48:AM48"/>
    <mergeCell ref="C49:AM49"/>
    <mergeCell ref="C38:AM38"/>
    <mergeCell ref="C27:AM27"/>
    <mergeCell ref="C28:AM28"/>
    <mergeCell ref="C29:AM29"/>
    <mergeCell ref="C30:AM30"/>
    <mergeCell ref="C31:AM31"/>
    <mergeCell ref="C32:AM32"/>
    <mergeCell ref="C33:AM33"/>
    <mergeCell ref="C34:AM34"/>
    <mergeCell ref="C35:AM35"/>
    <mergeCell ref="C36:AM36"/>
    <mergeCell ref="C37:AM37"/>
    <mergeCell ref="C26:AM26"/>
    <mergeCell ref="C15:AM15"/>
    <mergeCell ref="C16:AM16"/>
    <mergeCell ref="C17:AM17"/>
    <mergeCell ref="C18:AM18"/>
    <mergeCell ref="C19:AM19"/>
    <mergeCell ref="C20:AM20"/>
    <mergeCell ref="C21:AM21"/>
    <mergeCell ref="C22:AM22"/>
    <mergeCell ref="C23:AM23"/>
    <mergeCell ref="C24:AM24"/>
    <mergeCell ref="C25:AM25"/>
    <mergeCell ref="C14:AM14"/>
    <mergeCell ref="A1:B53"/>
    <mergeCell ref="C1:AM1"/>
    <mergeCell ref="AN1:AO53"/>
    <mergeCell ref="C2:AM2"/>
    <mergeCell ref="C3:AJ3"/>
    <mergeCell ref="AK3:AM3"/>
    <mergeCell ref="C4:AM5"/>
    <mergeCell ref="C6:AM6"/>
    <mergeCell ref="C7:AM7"/>
    <mergeCell ref="C8:AM8"/>
    <mergeCell ref="C9:AM9"/>
    <mergeCell ref="C10:AM10"/>
    <mergeCell ref="C11:AM11"/>
    <mergeCell ref="C12:AM12"/>
    <mergeCell ref="C13:AM13"/>
  </mergeCells>
  <phoneticPr fontId="23"/>
  <dataValidations count="1">
    <dataValidation imeMode="hiragana" allowBlank="1" showInputMessage="1" showErrorMessage="1" sqref="A1 AN1 A54:AO1048576 AF52 AK3 C1:C4 C6:C53 AL52 AP1:XFD1048576" xr:uid="{61E1E0B8-3FA8-48BB-869D-A796102ADB40}"/>
  </dataValidations>
  <printOptions horizontalCentered="1" verticalCentered="1"/>
  <pageMargins left="0" right="0" top="0" bottom="0" header="0.31496062992125984" footer="0"/>
  <pageSetup paperSize="9" orientation="portrait" blackAndWhite="1" horizontalDpi="4294967292"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1E7F-A660-458A-AC5C-461B270EE38D}">
  <sheetPr codeName="Sheet32">
    <tabColor rgb="FF6666FF"/>
  </sheetPr>
  <dimension ref="A1:T33"/>
  <sheetViews>
    <sheetView showGridLines="0" showRowColHeaders="0" zoomScaleNormal="100" workbookViewId="0"/>
  </sheetViews>
  <sheetFormatPr defaultColWidth="0" defaultRowHeight="13.5" zeroHeight="1"/>
  <cols>
    <col min="1" max="9" width="9" style="590" customWidth="1"/>
    <col min="10" max="18" width="2.375" style="668" customWidth="1"/>
    <col min="19" max="20" width="2.375" style="668" hidden="1" customWidth="1"/>
    <col min="21" max="16384" width="9" style="668" hidden="1"/>
  </cols>
  <sheetData>
    <row r="1" spans="1:9">
      <c r="A1" s="715"/>
      <c r="B1" s="715"/>
      <c r="C1" s="715"/>
      <c r="D1" s="715"/>
      <c r="E1" s="715"/>
      <c r="F1" s="715"/>
      <c r="G1" s="715"/>
      <c r="H1" s="715"/>
      <c r="I1" s="715"/>
    </row>
    <row r="2" spans="1:9" ht="21">
      <c r="A2" s="4094" t="s">
        <v>4351</v>
      </c>
      <c r="B2" s="4094"/>
      <c r="C2" s="4094"/>
      <c r="D2" s="4094"/>
      <c r="E2" s="4094"/>
      <c r="F2" s="4094"/>
      <c r="G2" s="4094"/>
      <c r="H2" s="4094"/>
      <c r="I2" s="4094"/>
    </row>
    <row r="3" spans="1:9" ht="13.5" customHeight="1">
      <c r="A3" s="716"/>
      <c r="B3" s="716"/>
      <c r="C3" s="716"/>
      <c r="D3" s="716"/>
      <c r="E3" s="716"/>
      <c r="F3" s="716"/>
      <c r="G3" s="716"/>
      <c r="H3" s="716"/>
      <c r="I3" s="716"/>
    </row>
    <row r="4" spans="1:9">
      <c r="A4" s="717"/>
      <c r="B4" s="717"/>
      <c r="C4" s="717"/>
      <c r="D4" s="717"/>
      <c r="E4" s="717"/>
      <c r="F4" s="717"/>
      <c r="G4" s="717"/>
      <c r="H4" s="717"/>
      <c r="I4" s="717"/>
    </row>
    <row r="5" spans="1:9">
      <c r="A5" s="717"/>
      <c r="B5" s="717"/>
      <c r="C5" s="717"/>
      <c r="D5" s="717"/>
      <c r="E5" s="717"/>
      <c r="F5" s="717"/>
      <c r="G5" s="717"/>
      <c r="H5" s="717"/>
      <c r="I5" s="717"/>
    </row>
    <row r="6" spans="1:9" ht="130.5" customHeight="1">
      <c r="A6" s="4095" t="s">
        <v>4352</v>
      </c>
      <c r="B6" s="4095"/>
      <c r="C6" s="4095"/>
      <c r="D6" s="4095"/>
      <c r="E6" s="4095"/>
      <c r="F6" s="4095"/>
      <c r="G6" s="4095"/>
      <c r="H6" s="4095"/>
      <c r="I6" s="4095"/>
    </row>
    <row r="7" spans="1:9" ht="13.5" customHeight="1">
      <c r="A7" s="718"/>
      <c r="B7" s="718"/>
      <c r="C7" s="718"/>
      <c r="D7" s="718"/>
      <c r="E7" s="718"/>
      <c r="F7" s="718"/>
      <c r="G7" s="718"/>
      <c r="H7" s="718"/>
      <c r="I7" s="718"/>
    </row>
    <row r="8" spans="1:9" ht="13.5" customHeight="1">
      <c r="A8" s="718"/>
      <c r="B8" s="718"/>
      <c r="C8" s="718"/>
      <c r="D8" s="718"/>
      <c r="E8" s="718"/>
      <c r="F8" s="718"/>
      <c r="G8" s="718"/>
      <c r="H8" s="718"/>
      <c r="I8" s="718"/>
    </row>
    <row r="9" spans="1:9" ht="14.25">
      <c r="A9" s="719"/>
      <c r="B9" s="715"/>
      <c r="C9" s="715"/>
      <c r="D9" s="715"/>
      <c r="E9" s="715"/>
      <c r="F9" s="715"/>
      <c r="G9" s="715"/>
      <c r="H9" s="715"/>
      <c r="I9" s="715"/>
    </row>
    <row r="10" spans="1:9" ht="25.5" customHeight="1">
      <c r="A10" s="715"/>
      <c r="B10" s="4352" t="str">
        <f>★入力画面!BN241</f>
        <v>令和</v>
      </c>
      <c r="C10" s="720" t="str">
        <f>★入力画面!BO240</f>
        <v/>
      </c>
      <c r="D10" s="721" t="s">
        <v>808</v>
      </c>
      <c r="E10" s="720" t="str">
        <f>★入力画面!BP240</f>
        <v/>
      </c>
      <c r="F10" s="721" t="s">
        <v>2937</v>
      </c>
      <c r="G10" s="720" t="str">
        <f>★入力画面!BQ240</f>
        <v/>
      </c>
      <c r="H10" s="719" t="s">
        <v>2938</v>
      </c>
      <c r="I10" s="715"/>
    </row>
    <row r="11" spans="1:9" ht="25.5" customHeight="1">
      <c r="A11" s="715"/>
      <c r="B11" s="721"/>
      <c r="C11" s="721"/>
      <c r="D11" s="721"/>
      <c r="E11" s="721"/>
      <c r="F11" s="721"/>
      <c r="G11" s="719"/>
      <c r="H11" s="715"/>
      <c r="I11" s="715"/>
    </row>
    <row r="12" spans="1:9" ht="25.5" customHeight="1">
      <c r="A12" s="715"/>
      <c r="B12" s="721"/>
      <c r="C12" s="721"/>
      <c r="D12" s="721"/>
      <c r="E12" s="721"/>
      <c r="F12" s="721"/>
      <c r="G12" s="719"/>
      <c r="H12" s="715"/>
      <c r="I12" s="715"/>
    </row>
    <row r="13" spans="1:9" ht="25.5" customHeight="1">
      <c r="A13" s="715"/>
      <c r="B13" s="715"/>
      <c r="C13" s="715"/>
      <c r="D13" s="715"/>
      <c r="E13" s="715"/>
      <c r="F13" s="715"/>
      <c r="G13" s="715"/>
      <c r="H13" s="715"/>
      <c r="I13" s="715"/>
    </row>
    <row r="14" spans="1:9" ht="25.5" customHeight="1">
      <c r="A14" s="4091" t="s">
        <v>4353</v>
      </c>
      <c r="B14" s="4091"/>
      <c r="C14" s="4096" t="str">
        <f>★入力画面!BL29</f>
        <v>鹿児島県</v>
      </c>
      <c r="D14" s="4096"/>
      <c r="E14" s="4096"/>
      <c r="F14" s="4096"/>
      <c r="G14" s="4096"/>
      <c r="H14" s="4096"/>
      <c r="I14" s="4096"/>
    </row>
    <row r="15" spans="1:9" ht="25.5" customHeight="1">
      <c r="A15" s="721"/>
      <c r="B15" s="721"/>
      <c r="C15" s="715"/>
      <c r="D15" s="715"/>
      <c r="E15" s="715"/>
      <c r="F15" s="715"/>
      <c r="G15" s="715"/>
      <c r="H15" s="715"/>
      <c r="I15" s="715"/>
    </row>
    <row r="16" spans="1:9" ht="25.5" customHeight="1">
      <c r="A16" s="721"/>
      <c r="B16" s="721"/>
      <c r="C16" s="715"/>
      <c r="D16" s="715"/>
      <c r="E16" s="715"/>
      <c r="F16" s="715"/>
      <c r="G16" s="715"/>
      <c r="H16" s="715"/>
      <c r="I16" s="715"/>
    </row>
    <row r="17" spans="1:9" ht="25.5" customHeight="1">
      <c r="A17" s="721"/>
      <c r="B17" s="721"/>
      <c r="C17" s="715"/>
      <c r="D17" s="715"/>
      <c r="E17" s="715"/>
      <c r="F17" s="715"/>
      <c r="G17" s="715"/>
      <c r="H17" s="715"/>
      <c r="I17" s="715"/>
    </row>
    <row r="18" spans="1:9" ht="25.5" customHeight="1">
      <c r="A18" s="4091" t="s">
        <v>4354</v>
      </c>
      <c r="B18" s="4091"/>
      <c r="C18" s="4092" t="str">
        <f>★入力画面!BL18</f>
        <v/>
      </c>
      <c r="D18" s="4092"/>
      <c r="E18" s="4092"/>
      <c r="F18" s="4092"/>
      <c r="G18" s="4092"/>
      <c r="H18" s="4092"/>
      <c r="I18" s="4092"/>
    </row>
    <row r="19" spans="1:9" ht="25.5" customHeight="1">
      <c r="A19" s="722"/>
      <c r="B19" s="722"/>
      <c r="C19" s="723"/>
      <c r="D19" s="723"/>
      <c r="E19" s="723"/>
      <c r="F19" s="723"/>
      <c r="G19" s="723"/>
      <c r="H19" s="723"/>
      <c r="I19" s="723"/>
    </row>
    <row r="20" spans="1:9" ht="25.5" customHeight="1">
      <c r="A20" s="721"/>
      <c r="B20" s="721"/>
      <c r="C20" s="715"/>
      <c r="D20" s="715"/>
      <c r="E20" s="715"/>
      <c r="F20" s="715"/>
      <c r="G20" s="715"/>
      <c r="H20" s="715"/>
      <c r="I20" s="715"/>
    </row>
    <row r="21" spans="1:9" ht="25.5" customHeight="1">
      <c r="A21" s="721"/>
      <c r="B21" s="721"/>
      <c r="C21" s="715"/>
      <c r="D21" s="715"/>
      <c r="E21" s="715"/>
      <c r="F21" s="715"/>
      <c r="G21" s="715"/>
      <c r="H21" s="715"/>
      <c r="I21" s="715"/>
    </row>
    <row r="22" spans="1:9" ht="25.5" customHeight="1">
      <c r="A22" s="4091" t="s">
        <v>1</v>
      </c>
      <c r="B22" s="4091"/>
      <c r="C22" s="4092" t="str">
        <f>★入力画面!BM74</f>
        <v/>
      </c>
      <c r="D22" s="4092"/>
      <c r="E22" s="4092"/>
      <c r="F22" s="4092"/>
      <c r="G22" s="4092"/>
      <c r="H22" s="724" t="s">
        <v>4260</v>
      </c>
      <c r="I22" s="715"/>
    </row>
    <row r="23" spans="1:9" ht="25.5" customHeight="1">
      <c r="A23" s="715"/>
      <c r="B23" s="715"/>
      <c r="C23" s="715"/>
      <c r="D23" s="715"/>
      <c r="E23" s="715"/>
      <c r="F23" s="715"/>
      <c r="G23" s="715"/>
      <c r="H23" s="715"/>
      <c r="I23" s="715"/>
    </row>
    <row r="24" spans="1:9" ht="25.5" customHeight="1">
      <c r="A24" s="715"/>
      <c r="B24" s="715"/>
      <c r="C24" s="715"/>
      <c r="D24" s="715"/>
      <c r="E24" s="715"/>
      <c r="F24" s="715"/>
      <c r="G24" s="715"/>
      <c r="H24" s="715"/>
      <c r="I24" s="715"/>
    </row>
    <row r="25" spans="1:9" ht="25.5" customHeight="1">
      <c r="A25" s="715"/>
      <c r="B25" s="715"/>
      <c r="C25" s="715"/>
      <c r="D25" s="715"/>
      <c r="E25" s="715"/>
      <c r="F25" s="715"/>
      <c r="G25" s="715"/>
      <c r="H25" s="715"/>
      <c r="I25" s="715"/>
    </row>
    <row r="26" spans="1:9" ht="25.5" customHeight="1">
      <c r="A26" s="4093" t="s">
        <v>4355</v>
      </c>
      <c r="B26" s="4093"/>
      <c r="C26" s="4093"/>
      <c r="D26" s="4093"/>
      <c r="E26" s="4093"/>
      <c r="F26" s="4093"/>
      <c r="G26" s="4093"/>
      <c r="H26" s="4093"/>
      <c r="I26" s="4093"/>
    </row>
    <row r="27" spans="1:9">
      <c r="A27" s="715"/>
      <c r="B27" s="715"/>
      <c r="C27" s="715"/>
      <c r="D27" s="715"/>
      <c r="E27" s="715"/>
      <c r="F27" s="715"/>
      <c r="G27" s="715"/>
      <c r="H27" s="715"/>
      <c r="I27" s="715"/>
    </row>
    <row r="28" spans="1:9">
      <c r="A28" s="715"/>
      <c r="B28" s="715"/>
      <c r="C28" s="715"/>
      <c r="D28" s="715"/>
      <c r="E28" s="715"/>
      <c r="F28" s="715"/>
      <c r="G28" s="715"/>
      <c r="H28" s="715"/>
      <c r="I28" s="715"/>
    </row>
    <row r="29" spans="1:9">
      <c r="A29" s="715"/>
      <c r="B29" s="715"/>
      <c r="C29" s="715"/>
      <c r="D29" s="715"/>
      <c r="E29" s="715"/>
      <c r="F29" s="715"/>
      <c r="G29" s="715"/>
      <c r="H29" s="715"/>
      <c r="I29" s="715"/>
    </row>
    <row r="30" spans="1:9">
      <c r="A30" s="715"/>
      <c r="B30" s="715"/>
      <c r="C30" s="715"/>
      <c r="D30" s="715"/>
      <c r="E30" s="715"/>
      <c r="F30" s="715"/>
      <c r="G30" s="715"/>
      <c r="H30" s="715"/>
      <c r="I30" s="715"/>
    </row>
    <row r="31" spans="1:9">
      <c r="A31" s="715"/>
      <c r="B31" s="715"/>
      <c r="C31" s="715"/>
      <c r="D31" s="715"/>
      <c r="E31" s="715"/>
      <c r="F31" s="715"/>
      <c r="G31" s="715"/>
      <c r="H31" s="715"/>
      <c r="I31" s="715"/>
    </row>
    <row r="32" spans="1:9">
      <c r="A32" s="715"/>
      <c r="B32" s="715"/>
      <c r="C32" s="715"/>
      <c r="D32" s="715"/>
      <c r="E32" s="715"/>
      <c r="F32" s="715"/>
      <c r="G32" s="715"/>
      <c r="H32" s="715"/>
      <c r="I32" s="715"/>
    </row>
    <row r="33" s="668" customFormat="1"/>
  </sheetData>
  <sheetProtection algorithmName="SHA-512" hashValue="MxOqv5hmFRfLPxZe9fuR2sr4ks829+kTeoVNBWaZoxVPSVP867FXnYodryg6jKUhdu/iliaqmu+GSCddOu26Ag==" saltValue="Ugqr+WYpqL4ZwQPwmN88Wg==" spinCount="100000" sheet="1" objects="1" scenarios="1"/>
  <mergeCells count="9">
    <mergeCell ref="A22:B22"/>
    <mergeCell ref="C22:G22"/>
    <mergeCell ref="A26:I26"/>
    <mergeCell ref="A2:I2"/>
    <mergeCell ref="A6:I6"/>
    <mergeCell ref="A14:B14"/>
    <mergeCell ref="C14:I14"/>
    <mergeCell ref="A18:B18"/>
    <mergeCell ref="C18:I18"/>
  </mergeCells>
  <phoneticPr fontId="23"/>
  <printOptions horizontalCentered="1" verticalCentered="1"/>
  <pageMargins left="0" right="0" top="0" bottom="0" header="0.31496062992125984" footer="0"/>
  <pageSetup paperSize="9" orientation="portrait" blackAndWhite="1"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C345B-1E2B-4A1E-99F4-FCEF08C01573}">
  <sheetPr codeName="Sheet33">
    <tabColor rgb="FF6666FF"/>
  </sheetPr>
  <dimension ref="A1:WVU30"/>
  <sheetViews>
    <sheetView showGridLines="0" showRowColHeaders="0" workbookViewId="0"/>
  </sheetViews>
  <sheetFormatPr defaultColWidth="0" defaultRowHeight="13.5" zeroHeight="1"/>
  <cols>
    <col min="1" max="1" width="4.625" style="590" customWidth="1"/>
    <col min="2" max="2" width="23.625" style="590" customWidth="1"/>
    <col min="3" max="3" width="7.625" style="590" customWidth="1"/>
    <col min="4" max="5" width="17.625" style="590" customWidth="1"/>
    <col min="6" max="7" width="7.625" style="590" customWidth="1"/>
    <col min="8" max="8" width="9.625" style="590" customWidth="1"/>
    <col min="9" max="9" width="11.625" style="590" customWidth="1"/>
    <col min="10" max="10" width="7.625" style="590" customWidth="1"/>
    <col min="11" max="12" width="9.625" style="590" customWidth="1"/>
    <col min="13" max="13" width="4.75" style="590" customWidth="1"/>
    <col min="14" max="22" width="2.5" style="668" customWidth="1"/>
    <col min="23" max="256" width="9" style="668" hidden="1"/>
    <col min="257" max="257" width="4.625" style="668" hidden="1"/>
    <col min="258" max="258" width="23.625" style="668" hidden="1"/>
    <col min="259" max="259" width="7.625" style="668" hidden="1"/>
    <col min="260" max="261" width="17.625" style="668" hidden="1"/>
    <col min="262" max="263" width="7.625" style="668" hidden="1"/>
    <col min="264" max="264" width="9.625" style="668" hidden="1"/>
    <col min="265" max="265" width="11.625" style="668" hidden="1"/>
    <col min="266" max="266" width="7.625" style="668" hidden="1"/>
    <col min="267" max="268" width="9.625" style="668" hidden="1"/>
    <col min="269" max="269" width="4.75" style="668" hidden="1"/>
    <col min="270" max="512" width="9" style="668" hidden="1"/>
    <col min="513" max="513" width="4.625" style="668" hidden="1"/>
    <col min="514" max="514" width="23.625" style="668" hidden="1"/>
    <col min="515" max="515" width="7.625" style="668" hidden="1"/>
    <col min="516" max="517" width="17.625" style="668" hidden="1"/>
    <col min="518" max="519" width="7.625" style="668" hidden="1"/>
    <col min="520" max="520" width="9.625" style="668" hidden="1"/>
    <col min="521" max="521" width="11.625" style="668" hidden="1"/>
    <col min="522" max="522" width="7.625" style="668" hidden="1"/>
    <col min="523" max="524" width="9.625" style="668" hidden="1"/>
    <col min="525" max="525" width="4.75" style="668" hidden="1"/>
    <col min="526" max="768" width="9" style="668" hidden="1"/>
    <col min="769" max="769" width="4.625" style="668" hidden="1"/>
    <col min="770" max="770" width="23.625" style="668" hidden="1"/>
    <col min="771" max="771" width="7.625" style="668" hidden="1"/>
    <col min="772" max="773" width="17.625" style="668" hidden="1"/>
    <col min="774" max="775" width="7.625" style="668" hidden="1"/>
    <col min="776" max="776" width="9.625" style="668" hidden="1"/>
    <col min="777" max="777" width="11.625" style="668" hidden="1"/>
    <col min="778" max="778" width="7.625" style="668" hidden="1"/>
    <col min="779" max="780" width="9.625" style="668" hidden="1"/>
    <col min="781" max="781" width="4.75" style="668" hidden="1"/>
    <col min="782" max="1024" width="9" style="668" hidden="1"/>
    <col min="1025" max="1025" width="4.625" style="668" hidden="1"/>
    <col min="1026" max="1026" width="23.625" style="668" hidden="1"/>
    <col min="1027" max="1027" width="7.625" style="668" hidden="1"/>
    <col min="1028" max="1029" width="17.625" style="668" hidden="1"/>
    <col min="1030" max="1031" width="7.625" style="668" hidden="1"/>
    <col min="1032" max="1032" width="9.625" style="668" hidden="1"/>
    <col min="1033" max="1033" width="11.625" style="668" hidden="1"/>
    <col min="1034" max="1034" width="7.625" style="668" hidden="1"/>
    <col min="1035" max="1036" width="9.625" style="668" hidden="1"/>
    <col min="1037" max="1037" width="4.75" style="668" hidden="1"/>
    <col min="1038" max="1280" width="9" style="668" hidden="1"/>
    <col min="1281" max="1281" width="4.625" style="668" hidden="1"/>
    <col min="1282" max="1282" width="23.625" style="668" hidden="1"/>
    <col min="1283" max="1283" width="7.625" style="668" hidden="1"/>
    <col min="1284" max="1285" width="17.625" style="668" hidden="1"/>
    <col min="1286" max="1287" width="7.625" style="668" hidden="1"/>
    <col min="1288" max="1288" width="9.625" style="668" hidden="1"/>
    <col min="1289" max="1289" width="11.625" style="668" hidden="1"/>
    <col min="1290" max="1290" width="7.625" style="668" hidden="1"/>
    <col min="1291" max="1292" width="9.625" style="668" hidden="1"/>
    <col min="1293" max="1293" width="4.75" style="668" hidden="1"/>
    <col min="1294" max="1536" width="9" style="668" hidden="1"/>
    <col min="1537" max="1537" width="4.625" style="668" hidden="1"/>
    <col min="1538" max="1538" width="23.625" style="668" hidden="1"/>
    <col min="1539" max="1539" width="7.625" style="668" hidden="1"/>
    <col min="1540" max="1541" width="17.625" style="668" hidden="1"/>
    <col min="1542" max="1543" width="7.625" style="668" hidden="1"/>
    <col min="1544" max="1544" width="9.625" style="668" hidden="1"/>
    <col min="1545" max="1545" width="11.625" style="668" hidden="1"/>
    <col min="1546" max="1546" width="7.625" style="668" hidden="1"/>
    <col min="1547" max="1548" width="9.625" style="668" hidden="1"/>
    <col min="1549" max="1549" width="4.75" style="668" hidden="1"/>
    <col min="1550" max="1792" width="9" style="668" hidden="1"/>
    <col min="1793" max="1793" width="4.625" style="668" hidden="1"/>
    <col min="1794" max="1794" width="23.625" style="668" hidden="1"/>
    <col min="1795" max="1795" width="7.625" style="668" hidden="1"/>
    <col min="1796" max="1797" width="17.625" style="668" hidden="1"/>
    <col min="1798" max="1799" width="7.625" style="668" hidden="1"/>
    <col min="1800" max="1800" width="9.625" style="668" hidden="1"/>
    <col min="1801" max="1801" width="11.625" style="668" hidden="1"/>
    <col min="1802" max="1802" width="7.625" style="668" hidden="1"/>
    <col min="1803" max="1804" width="9.625" style="668" hidden="1"/>
    <col min="1805" max="1805" width="4.75" style="668" hidden="1"/>
    <col min="1806" max="2048" width="9" style="668" hidden="1"/>
    <col min="2049" max="2049" width="4.625" style="668" hidden="1"/>
    <col min="2050" max="2050" width="23.625" style="668" hidden="1"/>
    <col min="2051" max="2051" width="7.625" style="668" hidden="1"/>
    <col min="2052" max="2053" width="17.625" style="668" hidden="1"/>
    <col min="2054" max="2055" width="7.625" style="668" hidden="1"/>
    <col min="2056" max="2056" width="9.625" style="668" hidden="1"/>
    <col min="2057" max="2057" width="11.625" style="668" hidden="1"/>
    <col min="2058" max="2058" width="7.625" style="668" hidden="1"/>
    <col min="2059" max="2060" width="9.625" style="668" hidden="1"/>
    <col min="2061" max="2061" width="4.75" style="668" hidden="1"/>
    <col min="2062" max="2304" width="9" style="668" hidden="1"/>
    <col min="2305" max="2305" width="4.625" style="668" hidden="1"/>
    <col min="2306" max="2306" width="23.625" style="668" hidden="1"/>
    <col min="2307" max="2307" width="7.625" style="668" hidden="1"/>
    <col min="2308" max="2309" width="17.625" style="668" hidden="1"/>
    <col min="2310" max="2311" width="7.625" style="668" hidden="1"/>
    <col min="2312" max="2312" width="9.625" style="668" hidden="1"/>
    <col min="2313" max="2313" width="11.625" style="668" hidden="1"/>
    <col min="2314" max="2314" width="7.625" style="668" hidden="1"/>
    <col min="2315" max="2316" width="9.625" style="668" hidden="1"/>
    <col min="2317" max="2317" width="4.75" style="668" hidden="1"/>
    <col min="2318" max="2560" width="9" style="668" hidden="1"/>
    <col min="2561" max="2561" width="4.625" style="668" hidden="1"/>
    <col min="2562" max="2562" width="23.625" style="668" hidden="1"/>
    <col min="2563" max="2563" width="7.625" style="668" hidden="1"/>
    <col min="2564" max="2565" width="17.625" style="668" hidden="1"/>
    <col min="2566" max="2567" width="7.625" style="668" hidden="1"/>
    <col min="2568" max="2568" width="9.625" style="668" hidden="1"/>
    <col min="2569" max="2569" width="11.625" style="668" hidden="1"/>
    <col min="2570" max="2570" width="7.625" style="668" hidden="1"/>
    <col min="2571" max="2572" width="9.625" style="668" hidden="1"/>
    <col min="2573" max="2573" width="4.75" style="668" hidden="1"/>
    <col min="2574" max="2816" width="9" style="668" hidden="1"/>
    <col min="2817" max="2817" width="4.625" style="668" hidden="1"/>
    <col min="2818" max="2818" width="23.625" style="668" hidden="1"/>
    <col min="2819" max="2819" width="7.625" style="668" hidden="1"/>
    <col min="2820" max="2821" width="17.625" style="668" hidden="1"/>
    <col min="2822" max="2823" width="7.625" style="668" hidden="1"/>
    <col min="2824" max="2824" width="9.625" style="668" hidden="1"/>
    <col min="2825" max="2825" width="11.625" style="668" hidden="1"/>
    <col min="2826" max="2826" width="7.625" style="668" hidden="1"/>
    <col min="2827" max="2828" width="9.625" style="668" hidden="1"/>
    <col min="2829" max="2829" width="4.75" style="668" hidden="1"/>
    <col min="2830" max="3072" width="9" style="668" hidden="1"/>
    <col min="3073" max="3073" width="4.625" style="668" hidden="1"/>
    <col min="3074" max="3074" width="23.625" style="668" hidden="1"/>
    <col min="3075" max="3075" width="7.625" style="668" hidden="1"/>
    <col min="3076" max="3077" width="17.625" style="668" hidden="1"/>
    <col min="3078" max="3079" width="7.625" style="668" hidden="1"/>
    <col min="3080" max="3080" width="9.625" style="668" hidden="1"/>
    <col min="3081" max="3081" width="11.625" style="668" hidden="1"/>
    <col min="3082" max="3082" width="7.625" style="668" hidden="1"/>
    <col min="3083" max="3084" width="9.625" style="668" hidden="1"/>
    <col min="3085" max="3085" width="4.75" style="668" hidden="1"/>
    <col min="3086" max="3328" width="9" style="668" hidden="1"/>
    <col min="3329" max="3329" width="4.625" style="668" hidden="1"/>
    <col min="3330" max="3330" width="23.625" style="668" hidden="1"/>
    <col min="3331" max="3331" width="7.625" style="668" hidden="1"/>
    <col min="3332" max="3333" width="17.625" style="668" hidden="1"/>
    <col min="3334" max="3335" width="7.625" style="668" hidden="1"/>
    <col min="3336" max="3336" width="9.625" style="668" hidden="1"/>
    <col min="3337" max="3337" width="11.625" style="668" hidden="1"/>
    <col min="3338" max="3338" width="7.625" style="668" hidden="1"/>
    <col min="3339" max="3340" width="9.625" style="668" hidden="1"/>
    <col min="3341" max="3341" width="4.75" style="668" hidden="1"/>
    <col min="3342" max="3584" width="9" style="668" hidden="1"/>
    <col min="3585" max="3585" width="4.625" style="668" hidden="1"/>
    <col min="3586" max="3586" width="23.625" style="668" hidden="1"/>
    <col min="3587" max="3587" width="7.625" style="668" hidden="1"/>
    <col min="3588" max="3589" width="17.625" style="668" hidden="1"/>
    <col min="3590" max="3591" width="7.625" style="668" hidden="1"/>
    <col min="3592" max="3592" width="9.625" style="668" hidden="1"/>
    <col min="3593" max="3593" width="11.625" style="668" hidden="1"/>
    <col min="3594" max="3594" width="7.625" style="668" hidden="1"/>
    <col min="3595" max="3596" width="9.625" style="668" hidden="1"/>
    <col min="3597" max="3597" width="4.75" style="668" hidden="1"/>
    <col min="3598" max="3840" width="9" style="668" hidden="1"/>
    <col min="3841" max="3841" width="4.625" style="668" hidden="1"/>
    <col min="3842" max="3842" width="23.625" style="668" hidden="1"/>
    <col min="3843" max="3843" width="7.625" style="668" hidden="1"/>
    <col min="3844" max="3845" width="17.625" style="668" hidden="1"/>
    <col min="3846" max="3847" width="7.625" style="668" hidden="1"/>
    <col min="3848" max="3848" width="9.625" style="668" hidden="1"/>
    <col min="3849" max="3849" width="11.625" style="668" hidden="1"/>
    <col min="3850" max="3850" width="7.625" style="668" hidden="1"/>
    <col min="3851" max="3852" width="9.625" style="668" hidden="1"/>
    <col min="3853" max="3853" width="4.75" style="668" hidden="1"/>
    <col min="3854" max="4096" width="9" style="668" hidden="1"/>
    <col min="4097" max="4097" width="4.625" style="668" hidden="1"/>
    <col min="4098" max="4098" width="23.625" style="668" hidden="1"/>
    <col min="4099" max="4099" width="7.625" style="668" hidden="1"/>
    <col min="4100" max="4101" width="17.625" style="668" hidden="1"/>
    <col min="4102" max="4103" width="7.625" style="668" hidden="1"/>
    <col min="4104" max="4104" width="9.625" style="668" hidden="1"/>
    <col min="4105" max="4105" width="11.625" style="668" hidden="1"/>
    <col min="4106" max="4106" width="7.625" style="668" hidden="1"/>
    <col min="4107" max="4108" width="9.625" style="668" hidden="1"/>
    <col min="4109" max="4109" width="4.75" style="668" hidden="1"/>
    <col min="4110" max="4352" width="9" style="668" hidden="1"/>
    <col min="4353" max="4353" width="4.625" style="668" hidden="1"/>
    <col min="4354" max="4354" width="23.625" style="668" hidden="1"/>
    <col min="4355" max="4355" width="7.625" style="668" hidden="1"/>
    <col min="4356" max="4357" width="17.625" style="668" hidden="1"/>
    <col min="4358" max="4359" width="7.625" style="668" hidden="1"/>
    <col min="4360" max="4360" width="9.625" style="668" hidden="1"/>
    <col min="4361" max="4361" width="11.625" style="668" hidden="1"/>
    <col min="4362" max="4362" width="7.625" style="668" hidden="1"/>
    <col min="4363" max="4364" width="9.625" style="668" hidden="1"/>
    <col min="4365" max="4365" width="4.75" style="668" hidden="1"/>
    <col min="4366" max="4608" width="9" style="668" hidden="1"/>
    <col min="4609" max="4609" width="4.625" style="668" hidden="1"/>
    <col min="4610" max="4610" width="23.625" style="668" hidden="1"/>
    <col min="4611" max="4611" width="7.625" style="668" hidden="1"/>
    <col min="4612" max="4613" width="17.625" style="668" hidden="1"/>
    <col min="4614" max="4615" width="7.625" style="668" hidden="1"/>
    <col min="4616" max="4616" width="9.625" style="668" hidden="1"/>
    <col min="4617" max="4617" width="11.625" style="668" hidden="1"/>
    <col min="4618" max="4618" width="7.625" style="668" hidden="1"/>
    <col min="4619" max="4620" width="9.625" style="668" hidden="1"/>
    <col min="4621" max="4621" width="4.75" style="668" hidden="1"/>
    <col min="4622" max="4864" width="9" style="668" hidden="1"/>
    <col min="4865" max="4865" width="4.625" style="668" hidden="1"/>
    <col min="4866" max="4866" width="23.625" style="668" hidden="1"/>
    <col min="4867" max="4867" width="7.625" style="668" hidden="1"/>
    <col min="4868" max="4869" width="17.625" style="668" hidden="1"/>
    <col min="4870" max="4871" width="7.625" style="668" hidden="1"/>
    <col min="4872" max="4872" width="9.625" style="668" hidden="1"/>
    <col min="4873" max="4873" width="11.625" style="668" hidden="1"/>
    <col min="4874" max="4874" width="7.625" style="668" hidden="1"/>
    <col min="4875" max="4876" width="9.625" style="668" hidden="1"/>
    <col min="4877" max="4877" width="4.75" style="668" hidden="1"/>
    <col min="4878" max="5120" width="9" style="668" hidden="1"/>
    <col min="5121" max="5121" width="4.625" style="668" hidden="1"/>
    <col min="5122" max="5122" width="23.625" style="668" hidden="1"/>
    <col min="5123" max="5123" width="7.625" style="668" hidden="1"/>
    <col min="5124" max="5125" width="17.625" style="668" hidden="1"/>
    <col min="5126" max="5127" width="7.625" style="668" hidden="1"/>
    <col min="5128" max="5128" width="9.625" style="668" hidden="1"/>
    <col min="5129" max="5129" width="11.625" style="668" hidden="1"/>
    <col min="5130" max="5130" width="7.625" style="668" hidden="1"/>
    <col min="5131" max="5132" width="9.625" style="668" hidden="1"/>
    <col min="5133" max="5133" width="4.75" style="668" hidden="1"/>
    <col min="5134" max="5376" width="9" style="668" hidden="1"/>
    <col min="5377" max="5377" width="4.625" style="668" hidden="1"/>
    <col min="5378" max="5378" width="23.625" style="668" hidden="1"/>
    <col min="5379" max="5379" width="7.625" style="668" hidden="1"/>
    <col min="5380" max="5381" width="17.625" style="668" hidden="1"/>
    <col min="5382" max="5383" width="7.625" style="668" hidden="1"/>
    <col min="5384" max="5384" width="9.625" style="668" hidden="1"/>
    <col min="5385" max="5385" width="11.625" style="668" hidden="1"/>
    <col min="5386" max="5386" width="7.625" style="668" hidden="1"/>
    <col min="5387" max="5388" width="9.625" style="668" hidden="1"/>
    <col min="5389" max="5389" width="4.75" style="668" hidden="1"/>
    <col min="5390" max="5632" width="9" style="668" hidden="1"/>
    <col min="5633" max="5633" width="4.625" style="668" hidden="1"/>
    <col min="5634" max="5634" width="23.625" style="668" hidden="1"/>
    <col min="5635" max="5635" width="7.625" style="668" hidden="1"/>
    <col min="5636" max="5637" width="17.625" style="668" hidden="1"/>
    <col min="5638" max="5639" width="7.625" style="668" hidden="1"/>
    <col min="5640" max="5640" width="9.625" style="668" hidden="1"/>
    <col min="5641" max="5641" width="11.625" style="668" hidden="1"/>
    <col min="5642" max="5642" width="7.625" style="668" hidden="1"/>
    <col min="5643" max="5644" width="9.625" style="668" hidden="1"/>
    <col min="5645" max="5645" width="4.75" style="668" hidden="1"/>
    <col min="5646" max="5888" width="9" style="668" hidden="1"/>
    <col min="5889" max="5889" width="4.625" style="668" hidden="1"/>
    <col min="5890" max="5890" width="23.625" style="668" hidden="1"/>
    <col min="5891" max="5891" width="7.625" style="668" hidden="1"/>
    <col min="5892" max="5893" width="17.625" style="668" hidden="1"/>
    <col min="5894" max="5895" width="7.625" style="668" hidden="1"/>
    <col min="5896" max="5896" width="9.625" style="668" hidden="1"/>
    <col min="5897" max="5897" width="11.625" style="668" hidden="1"/>
    <col min="5898" max="5898" width="7.625" style="668" hidden="1"/>
    <col min="5899" max="5900" width="9.625" style="668" hidden="1"/>
    <col min="5901" max="5901" width="4.75" style="668" hidden="1"/>
    <col min="5902" max="6144" width="9" style="668" hidden="1"/>
    <col min="6145" max="6145" width="4.625" style="668" hidden="1"/>
    <col min="6146" max="6146" width="23.625" style="668" hidden="1"/>
    <col min="6147" max="6147" width="7.625" style="668" hidden="1"/>
    <col min="6148" max="6149" width="17.625" style="668" hidden="1"/>
    <col min="6150" max="6151" width="7.625" style="668" hidden="1"/>
    <col min="6152" max="6152" width="9.625" style="668" hidden="1"/>
    <col min="6153" max="6153" width="11.625" style="668" hidden="1"/>
    <col min="6154" max="6154" width="7.625" style="668" hidden="1"/>
    <col min="6155" max="6156" width="9.625" style="668" hidden="1"/>
    <col min="6157" max="6157" width="4.75" style="668" hidden="1"/>
    <col min="6158" max="6400" width="9" style="668" hidden="1"/>
    <col min="6401" max="6401" width="4.625" style="668" hidden="1"/>
    <col min="6402" max="6402" width="23.625" style="668" hidden="1"/>
    <col min="6403" max="6403" width="7.625" style="668" hidden="1"/>
    <col min="6404" max="6405" width="17.625" style="668" hidden="1"/>
    <col min="6406" max="6407" width="7.625" style="668" hidden="1"/>
    <col min="6408" max="6408" width="9.625" style="668" hidden="1"/>
    <col min="6409" max="6409" width="11.625" style="668" hidden="1"/>
    <col min="6410" max="6410" width="7.625" style="668" hidden="1"/>
    <col min="6411" max="6412" width="9.625" style="668" hidden="1"/>
    <col min="6413" max="6413" width="4.75" style="668" hidden="1"/>
    <col min="6414" max="6656" width="9" style="668" hidden="1"/>
    <col min="6657" max="6657" width="4.625" style="668" hidden="1"/>
    <col min="6658" max="6658" width="23.625" style="668" hidden="1"/>
    <col min="6659" max="6659" width="7.625" style="668" hidden="1"/>
    <col min="6660" max="6661" width="17.625" style="668" hidden="1"/>
    <col min="6662" max="6663" width="7.625" style="668" hidden="1"/>
    <col min="6664" max="6664" width="9.625" style="668" hidden="1"/>
    <col min="6665" max="6665" width="11.625" style="668" hidden="1"/>
    <col min="6666" max="6666" width="7.625" style="668" hidden="1"/>
    <col min="6667" max="6668" width="9.625" style="668" hidden="1"/>
    <col min="6669" max="6669" width="4.75" style="668" hidden="1"/>
    <col min="6670" max="6912" width="9" style="668" hidden="1"/>
    <col min="6913" max="6913" width="4.625" style="668" hidden="1"/>
    <col min="6914" max="6914" width="23.625" style="668" hidden="1"/>
    <col min="6915" max="6915" width="7.625" style="668" hidden="1"/>
    <col min="6916" max="6917" width="17.625" style="668" hidden="1"/>
    <col min="6918" max="6919" width="7.625" style="668" hidden="1"/>
    <col min="6920" max="6920" width="9.625" style="668" hidden="1"/>
    <col min="6921" max="6921" width="11.625" style="668" hidden="1"/>
    <col min="6922" max="6922" width="7.625" style="668" hidden="1"/>
    <col min="6923" max="6924" width="9.625" style="668" hidden="1"/>
    <col min="6925" max="6925" width="4.75" style="668" hidden="1"/>
    <col min="6926" max="7168" width="9" style="668" hidden="1"/>
    <col min="7169" max="7169" width="4.625" style="668" hidden="1"/>
    <col min="7170" max="7170" width="23.625" style="668" hidden="1"/>
    <col min="7171" max="7171" width="7.625" style="668" hidden="1"/>
    <col min="7172" max="7173" width="17.625" style="668" hidden="1"/>
    <col min="7174" max="7175" width="7.625" style="668" hidden="1"/>
    <col min="7176" max="7176" width="9.625" style="668" hidden="1"/>
    <col min="7177" max="7177" width="11.625" style="668" hidden="1"/>
    <col min="7178" max="7178" width="7.625" style="668" hidden="1"/>
    <col min="7179" max="7180" width="9.625" style="668" hidden="1"/>
    <col min="7181" max="7181" width="4.75" style="668" hidden="1"/>
    <col min="7182" max="7424" width="9" style="668" hidden="1"/>
    <col min="7425" max="7425" width="4.625" style="668" hidden="1"/>
    <col min="7426" max="7426" width="23.625" style="668" hidden="1"/>
    <col min="7427" max="7427" width="7.625" style="668" hidden="1"/>
    <col min="7428" max="7429" width="17.625" style="668" hidden="1"/>
    <col min="7430" max="7431" width="7.625" style="668" hidden="1"/>
    <col min="7432" max="7432" width="9.625" style="668" hidden="1"/>
    <col min="7433" max="7433" width="11.625" style="668" hidden="1"/>
    <col min="7434" max="7434" width="7.625" style="668" hidden="1"/>
    <col min="7435" max="7436" width="9.625" style="668" hidden="1"/>
    <col min="7437" max="7437" width="4.75" style="668" hidden="1"/>
    <col min="7438" max="7680" width="9" style="668" hidden="1"/>
    <col min="7681" max="7681" width="4.625" style="668" hidden="1"/>
    <col min="7682" max="7682" width="23.625" style="668" hidden="1"/>
    <col min="7683" max="7683" width="7.625" style="668" hidden="1"/>
    <col min="7684" max="7685" width="17.625" style="668" hidden="1"/>
    <col min="7686" max="7687" width="7.625" style="668" hidden="1"/>
    <col min="7688" max="7688" width="9.625" style="668" hidden="1"/>
    <col min="7689" max="7689" width="11.625" style="668" hidden="1"/>
    <col min="7690" max="7690" width="7.625" style="668" hidden="1"/>
    <col min="7691" max="7692" width="9.625" style="668" hidden="1"/>
    <col min="7693" max="7693" width="4.75" style="668" hidden="1"/>
    <col min="7694" max="7936" width="9" style="668" hidden="1"/>
    <col min="7937" max="7937" width="4.625" style="668" hidden="1"/>
    <col min="7938" max="7938" width="23.625" style="668" hidden="1"/>
    <col min="7939" max="7939" width="7.625" style="668" hidden="1"/>
    <col min="7940" max="7941" width="17.625" style="668" hidden="1"/>
    <col min="7942" max="7943" width="7.625" style="668" hidden="1"/>
    <col min="7944" max="7944" width="9.625" style="668" hidden="1"/>
    <col min="7945" max="7945" width="11.625" style="668" hidden="1"/>
    <col min="7946" max="7946" width="7.625" style="668" hidden="1"/>
    <col min="7947" max="7948" width="9.625" style="668" hidden="1"/>
    <col min="7949" max="7949" width="4.75" style="668" hidden="1"/>
    <col min="7950" max="8192" width="9" style="668" hidden="1"/>
    <col min="8193" max="8193" width="4.625" style="668" hidden="1"/>
    <col min="8194" max="8194" width="23.625" style="668" hidden="1"/>
    <col min="8195" max="8195" width="7.625" style="668" hidden="1"/>
    <col min="8196" max="8197" width="17.625" style="668" hidden="1"/>
    <col min="8198" max="8199" width="7.625" style="668" hidden="1"/>
    <col min="8200" max="8200" width="9.625" style="668" hidden="1"/>
    <col min="8201" max="8201" width="11.625" style="668" hidden="1"/>
    <col min="8202" max="8202" width="7.625" style="668" hidden="1"/>
    <col min="8203" max="8204" width="9.625" style="668" hidden="1"/>
    <col min="8205" max="8205" width="4.75" style="668" hidden="1"/>
    <col min="8206" max="8448" width="9" style="668" hidden="1"/>
    <col min="8449" max="8449" width="4.625" style="668" hidden="1"/>
    <col min="8450" max="8450" width="23.625" style="668" hidden="1"/>
    <col min="8451" max="8451" width="7.625" style="668" hidden="1"/>
    <col min="8452" max="8453" width="17.625" style="668" hidden="1"/>
    <col min="8454" max="8455" width="7.625" style="668" hidden="1"/>
    <col min="8456" max="8456" width="9.625" style="668" hidden="1"/>
    <col min="8457" max="8457" width="11.625" style="668" hidden="1"/>
    <col min="8458" max="8458" width="7.625" style="668" hidden="1"/>
    <col min="8459" max="8460" width="9.625" style="668" hidden="1"/>
    <col min="8461" max="8461" width="4.75" style="668" hidden="1"/>
    <col min="8462" max="8704" width="9" style="668" hidden="1"/>
    <col min="8705" max="8705" width="4.625" style="668" hidden="1"/>
    <col min="8706" max="8706" width="23.625" style="668" hidden="1"/>
    <col min="8707" max="8707" width="7.625" style="668" hidden="1"/>
    <col min="8708" max="8709" width="17.625" style="668" hidden="1"/>
    <col min="8710" max="8711" width="7.625" style="668" hidden="1"/>
    <col min="8712" max="8712" width="9.625" style="668" hidden="1"/>
    <col min="8713" max="8713" width="11.625" style="668" hidden="1"/>
    <col min="8714" max="8714" width="7.625" style="668" hidden="1"/>
    <col min="8715" max="8716" width="9.625" style="668" hidden="1"/>
    <col min="8717" max="8717" width="4.75" style="668" hidden="1"/>
    <col min="8718" max="8960" width="9" style="668" hidden="1"/>
    <col min="8961" max="8961" width="4.625" style="668" hidden="1"/>
    <col min="8962" max="8962" width="23.625" style="668" hidden="1"/>
    <col min="8963" max="8963" width="7.625" style="668" hidden="1"/>
    <col min="8964" max="8965" width="17.625" style="668" hidden="1"/>
    <col min="8966" max="8967" width="7.625" style="668" hidden="1"/>
    <col min="8968" max="8968" width="9.625" style="668" hidden="1"/>
    <col min="8969" max="8969" width="11.625" style="668" hidden="1"/>
    <col min="8970" max="8970" width="7.625" style="668" hidden="1"/>
    <col min="8971" max="8972" width="9.625" style="668" hidden="1"/>
    <col min="8973" max="8973" width="4.75" style="668" hidden="1"/>
    <col min="8974" max="9216" width="9" style="668" hidden="1"/>
    <col min="9217" max="9217" width="4.625" style="668" hidden="1"/>
    <col min="9218" max="9218" width="23.625" style="668" hidden="1"/>
    <col min="9219" max="9219" width="7.625" style="668" hidden="1"/>
    <col min="9220" max="9221" width="17.625" style="668" hidden="1"/>
    <col min="9222" max="9223" width="7.625" style="668" hidden="1"/>
    <col min="9224" max="9224" width="9.625" style="668" hidden="1"/>
    <col min="9225" max="9225" width="11.625" style="668" hidden="1"/>
    <col min="9226" max="9226" width="7.625" style="668" hidden="1"/>
    <col min="9227" max="9228" width="9.625" style="668" hidden="1"/>
    <col min="9229" max="9229" width="4.75" style="668" hidden="1"/>
    <col min="9230" max="9472" width="9" style="668" hidden="1"/>
    <col min="9473" max="9473" width="4.625" style="668" hidden="1"/>
    <col min="9474" max="9474" width="23.625" style="668" hidden="1"/>
    <col min="9475" max="9475" width="7.625" style="668" hidden="1"/>
    <col min="9476" max="9477" width="17.625" style="668" hidden="1"/>
    <col min="9478" max="9479" width="7.625" style="668" hidden="1"/>
    <col min="9480" max="9480" width="9.625" style="668" hidden="1"/>
    <col min="9481" max="9481" width="11.625" style="668" hidden="1"/>
    <col min="9482" max="9482" width="7.625" style="668" hidden="1"/>
    <col min="9483" max="9484" width="9.625" style="668" hidden="1"/>
    <col min="9485" max="9485" width="4.75" style="668" hidden="1"/>
    <col min="9486" max="9728" width="9" style="668" hidden="1"/>
    <col min="9729" max="9729" width="4.625" style="668" hidden="1"/>
    <col min="9730" max="9730" width="23.625" style="668" hidden="1"/>
    <col min="9731" max="9731" width="7.625" style="668" hidden="1"/>
    <col min="9732" max="9733" width="17.625" style="668" hidden="1"/>
    <col min="9734" max="9735" width="7.625" style="668" hidden="1"/>
    <col min="9736" max="9736" width="9.625" style="668" hidden="1"/>
    <col min="9737" max="9737" width="11.625" style="668" hidden="1"/>
    <col min="9738" max="9738" width="7.625" style="668" hidden="1"/>
    <col min="9739" max="9740" width="9.625" style="668" hidden="1"/>
    <col min="9741" max="9741" width="4.75" style="668" hidden="1"/>
    <col min="9742" max="9984" width="9" style="668" hidden="1"/>
    <col min="9985" max="9985" width="4.625" style="668" hidden="1"/>
    <col min="9986" max="9986" width="23.625" style="668" hidden="1"/>
    <col min="9987" max="9987" width="7.625" style="668" hidden="1"/>
    <col min="9988" max="9989" width="17.625" style="668" hidden="1"/>
    <col min="9990" max="9991" width="7.625" style="668" hidden="1"/>
    <col min="9992" max="9992" width="9.625" style="668" hidden="1"/>
    <col min="9993" max="9993" width="11.625" style="668" hidden="1"/>
    <col min="9994" max="9994" width="7.625" style="668" hidden="1"/>
    <col min="9995" max="9996" width="9.625" style="668" hidden="1"/>
    <col min="9997" max="9997" width="4.75" style="668" hidden="1"/>
    <col min="9998" max="10240" width="9" style="668" hidden="1"/>
    <col min="10241" max="10241" width="4.625" style="668" hidden="1"/>
    <col min="10242" max="10242" width="23.625" style="668" hidden="1"/>
    <col min="10243" max="10243" width="7.625" style="668" hidden="1"/>
    <col min="10244" max="10245" width="17.625" style="668" hidden="1"/>
    <col min="10246" max="10247" width="7.625" style="668" hidden="1"/>
    <col min="10248" max="10248" width="9.625" style="668" hidden="1"/>
    <col min="10249" max="10249" width="11.625" style="668" hidden="1"/>
    <col min="10250" max="10250" width="7.625" style="668" hidden="1"/>
    <col min="10251" max="10252" width="9.625" style="668" hidden="1"/>
    <col min="10253" max="10253" width="4.75" style="668" hidden="1"/>
    <col min="10254" max="10496" width="9" style="668" hidden="1"/>
    <col min="10497" max="10497" width="4.625" style="668" hidden="1"/>
    <col min="10498" max="10498" width="23.625" style="668" hidden="1"/>
    <col min="10499" max="10499" width="7.625" style="668" hidden="1"/>
    <col min="10500" max="10501" width="17.625" style="668" hidden="1"/>
    <col min="10502" max="10503" width="7.625" style="668" hidden="1"/>
    <col min="10504" max="10504" width="9.625" style="668" hidden="1"/>
    <col min="10505" max="10505" width="11.625" style="668" hidden="1"/>
    <col min="10506" max="10506" width="7.625" style="668" hidden="1"/>
    <col min="10507" max="10508" width="9.625" style="668" hidden="1"/>
    <col min="10509" max="10509" width="4.75" style="668" hidden="1"/>
    <col min="10510" max="10752" width="9" style="668" hidden="1"/>
    <col min="10753" max="10753" width="4.625" style="668" hidden="1"/>
    <col min="10754" max="10754" width="23.625" style="668" hidden="1"/>
    <col min="10755" max="10755" width="7.625" style="668" hidden="1"/>
    <col min="10756" max="10757" width="17.625" style="668" hidden="1"/>
    <col min="10758" max="10759" width="7.625" style="668" hidden="1"/>
    <col min="10760" max="10760" width="9.625" style="668" hidden="1"/>
    <col min="10761" max="10761" width="11.625" style="668" hidden="1"/>
    <col min="10762" max="10762" width="7.625" style="668" hidden="1"/>
    <col min="10763" max="10764" width="9.625" style="668" hidden="1"/>
    <col min="10765" max="10765" width="4.75" style="668" hidden="1"/>
    <col min="10766" max="11008" width="9" style="668" hidden="1"/>
    <col min="11009" max="11009" width="4.625" style="668" hidden="1"/>
    <col min="11010" max="11010" width="23.625" style="668" hidden="1"/>
    <col min="11011" max="11011" width="7.625" style="668" hidden="1"/>
    <col min="11012" max="11013" width="17.625" style="668" hidden="1"/>
    <col min="11014" max="11015" width="7.625" style="668" hidden="1"/>
    <col min="11016" max="11016" width="9.625" style="668" hidden="1"/>
    <col min="11017" max="11017" width="11.625" style="668" hidden="1"/>
    <col min="11018" max="11018" width="7.625" style="668" hidden="1"/>
    <col min="11019" max="11020" width="9.625" style="668" hidden="1"/>
    <col min="11021" max="11021" width="4.75" style="668" hidden="1"/>
    <col min="11022" max="11264" width="9" style="668" hidden="1"/>
    <col min="11265" max="11265" width="4.625" style="668" hidden="1"/>
    <col min="11266" max="11266" width="23.625" style="668" hidden="1"/>
    <col min="11267" max="11267" width="7.625" style="668" hidden="1"/>
    <col min="11268" max="11269" width="17.625" style="668" hidden="1"/>
    <col min="11270" max="11271" width="7.625" style="668" hidden="1"/>
    <col min="11272" max="11272" width="9.625" style="668" hidden="1"/>
    <col min="11273" max="11273" width="11.625" style="668" hidden="1"/>
    <col min="11274" max="11274" width="7.625" style="668" hidden="1"/>
    <col min="11275" max="11276" width="9.625" style="668" hidden="1"/>
    <col min="11277" max="11277" width="4.75" style="668" hidden="1"/>
    <col min="11278" max="11520" width="9" style="668" hidden="1"/>
    <col min="11521" max="11521" width="4.625" style="668" hidden="1"/>
    <col min="11522" max="11522" width="23.625" style="668" hidden="1"/>
    <col min="11523" max="11523" width="7.625" style="668" hidden="1"/>
    <col min="11524" max="11525" width="17.625" style="668" hidden="1"/>
    <col min="11526" max="11527" width="7.625" style="668" hidden="1"/>
    <col min="11528" max="11528" width="9.625" style="668" hidden="1"/>
    <col min="11529" max="11529" width="11.625" style="668" hidden="1"/>
    <col min="11530" max="11530" width="7.625" style="668" hidden="1"/>
    <col min="11531" max="11532" width="9.625" style="668" hidden="1"/>
    <col min="11533" max="11533" width="4.75" style="668" hidden="1"/>
    <col min="11534" max="11776" width="9" style="668" hidden="1"/>
    <col min="11777" max="11777" width="4.625" style="668" hidden="1"/>
    <col min="11778" max="11778" width="23.625" style="668" hidden="1"/>
    <col min="11779" max="11779" width="7.625" style="668" hidden="1"/>
    <col min="11780" max="11781" width="17.625" style="668" hidden="1"/>
    <col min="11782" max="11783" width="7.625" style="668" hidden="1"/>
    <col min="11784" max="11784" width="9.625" style="668" hidden="1"/>
    <col min="11785" max="11785" width="11.625" style="668" hidden="1"/>
    <col min="11786" max="11786" width="7.625" style="668" hidden="1"/>
    <col min="11787" max="11788" width="9.625" style="668" hidden="1"/>
    <col min="11789" max="11789" width="4.75" style="668" hidden="1"/>
    <col min="11790" max="12032" width="9" style="668" hidden="1"/>
    <col min="12033" max="12033" width="4.625" style="668" hidden="1"/>
    <col min="12034" max="12034" width="23.625" style="668" hidden="1"/>
    <col min="12035" max="12035" width="7.625" style="668" hidden="1"/>
    <col min="12036" max="12037" width="17.625" style="668" hidden="1"/>
    <col min="12038" max="12039" width="7.625" style="668" hidden="1"/>
    <col min="12040" max="12040" width="9.625" style="668" hidden="1"/>
    <col min="12041" max="12041" width="11.625" style="668" hidden="1"/>
    <col min="12042" max="12042" width="7.625" style="668" hidden="1"/>
    <col min="12043" max="12044" width="9.625" style="668" hidden="1"/>
    <col min="12045" max="12045" width="4.75" style="668" hidden="1"/>
    <col min="12046" max="12288" width="9" style="668" hidden="1"/>
    <col min="12289" max="12289" width="4.625" style="668" hidden="1"/>
    <col min="12290" max="12290" width="23.625" style="668" hidden="1"/>
    <col min="12291" max="12291" width="7.625" style="668" hidden="1"/>
    <col min="12292" max="12293" width="17.625" style="668" hidden="1"/>
    <col min="12294" max="12295" width="7.625" style="668" hidden="1"/>
    <col min="12296" max="12296" width="9.625" style="668" hidden="1"/>
    <col min="12297" max="12297" width="11.625" style="668" hidden="1"/>
    <col min="12298" max="12298" width="7.625" style="668" hidden="1"/>
    <col min="12299" max="12300" width="9.625" style="668" hidden="1"/>
    <col min="12301" max="12301" width="4.75" style="668" hidden="1"/>
    <col min="12302" max="12544" width="9" style="668" hidden="1"/>
    <col min="12545" max="12545" width="4.625" style="668" hidden="1"/>
    <col min="12546" max="12546" width="23.625" style="668" hidden="1"/>
    <col min="12547" max="12547" width="7.625" style="668" hidden="1"/>
    <col min="12548" max="12549" width="17.625" style="668" hidden="1"/>
    <col min="12550" max="12551" width="7.625" style="668" hidden="1"/>
    <col min="12552" max="12552" width="9.625" style="668" hidden="1"/>
    <col min="12553" max="12553" width="11.625" style="668" hidden="1"/>
    <col min="12554" max="12554" width="7.625" style="668" hidden="1"/>
    <col min="12555" max="12556" width="9.625" style="668" hidden="1"/>
    <col min="12557" max="12557" width="4.75" style="668" hidden="1"/>
    <col min="12558" max="12800" width="9" style="668" hidden="1"/>
    <col min="12801" max="12801" width="4.625" style="668" hidden="1"/>
    <col min="12802" max="12802" width="23.625" style="668" hidden="1"/>
    <col min="12803" max="12803" width="7.625" style="668" hidden="1"/>
    <col min="12804" max="12805" width="17.625" style="668" hidden="1"/>
    <col min="12806" max="12807" width="7.625" style="668" hidden="1"/>
    <col min="12808" max="12808" width="9.625" style="668" hidden="1"/>
    <col min="12809" max="12809" width="11.625" style="668" hidden="1"/>
    <col min="12810" max="12810" width="7.625" style="668" hidden="1"/>
    <col min="12811" max="12812" width="9.625" style="668" hidden="1"/>
    <col min="12813" max="12813" width="4.75" style="668" hidden="1"/>
    <col min="12814" max="13056" width="9" style="668" hidden="1"/>
    <col min="13057" max="13057" width="4.625" style="668" hidden="1"/>
    <col min="13058" max="13058" width="23.625" style="668" hidden="1"/>
    <col min="13059" max="13059" width="7.625" style="668" hidden="1"/>
    <col min="13060" max="13061" width="17.625" style="668" hidden="1"/>
    <col min="13062" max="13063" width="7.625" style="668" hidden="1"/>
    <col min="13064" max="13064" width="9.625" style="668" hidden="1"/>
    <col min="13065" max="13065" width="11.625" style="668" hidden="1"/>
    <col min="13066" max="13066" width="7.625" style="668" hidden="1"/>
    <col min="13067" max="13068" width="9.625" style="668" hidden="1"/>
    <col min="13069" max="13069" width="4.75" style="668" hidden="1"/>
    <col min="13070" max="13312" width="9" style="668" hidden="1"/>
    <col min="13313" max="13313" width="4.625" style="668" hidden="1"/>
    <col min="13314" max="13314" width="23.625" style="668" hidden="1"/>
    <col min="13315" max="13315" width="7.625" style="668" hidden="1"/>
    <col min="13316" max="13317" width="17.625" style="668" hidden="1"/>
    <col min="13318" max="13319" width="7.625" style="668" hidden="1"/>
    <col min="13320" max="13320" width="9.625" style="668" hidden="1"/>
    <col min="13321" max="13321" width="11.625" style="668" hidden="1"/>
    <col min="13322" max="13322" width="7.625" style="668" hidden="1"/>
    <col min="13323" max="13324" width="9.625" style="668" hidden="1"/>
    <col min="13325" max="13325" width="4.75" style="668" hidden="1"/>
    <col min="13326" max="13568" width="9" style="668" hidden="1"/>
    <col min="13569" max="13569" width="4.625" style="668" hidden="1"/>
    <col min="13570" max="13570" width="23.625" style="668" hidden="1"/>
    <col min="13571" max="13571" width="7.625" style="668" hidden="1"/>
    <col min="13572" max="13573" width="17.625" style="668" hidden="1"/>
    <col min="13574" max="13575" width="7.625" style="668" hidden="1"/>
    <col min="13576" max="13576" width="9.625" style="668" hidden="1"/>
    <col min="13577" max="13577" width="11.625" style="668" hidden="1"/>
    <col min="13578" max="13578" width="7.625" style="668" hidden="1"/>
    <col min="13579" max="13580" width="9.625" style="668" hidden="1"/>
    <col min="13581" max="13581" width="4.75" style="668" hidden="1"/>
    <col min="13582" max="13824" width="9" style="668" hidden="1"/>
    <col min="13825" max="13825" width="4.625" style="668" hidden="1"/>
    <col min="13826" max="13826" width="23.625" style="668" hidden="1"/>
    <col min="13827" max="13827" width="7.625" style="668" hidden="1"/>
    <col min="13828" max="13829" width="17.625" style="668" hidden="1"/>
    <col min="13830" max="13831" width="7.625" style="668" hidden="1"/>
    <col min="13832" max="13832" width="9.625" style="668" hidden="1"/>
    <col min="13833" max="13833" width="11.625" style="668" hidden="1"/>
    <col min="13834" max="13834" width="7.625" style="668" hidden="1"/>
    <col min="13835" max="13836" width="9.625" style="668" hidden="1"/>
    <col min="13837" max="13837" width="4.75" style="668" hidden="1"/>
    <col min="13838" max="14080" width="9" style="668" hidden="1"/>
    <col min="14081" max="14081" width="4.625" style="668" hidden="1"/>
    <col min="14082" max="14082" width="23.625" style="668" hidden="1"/>
    <col min="14083" max="14083" width="7.625" style="668" hidden="1"/>
    <col min="14084" max="14085" width="17.625" style="668" hidden="1"/>
    <col min="14086" max="14087" width="7.625" style="668" hidden="1"/>
    <col min="14088" max="14088" width="9.625" style="668" hidden="1"/>
    <col min="14089" max="14089" width="11.625" style="668" hidden="1"/>
    <col min="14090" max="14090" width="7.625" style="668" hidden="1"/>
    <col min="14091" max="14092" width="9.625" style="668" hidden="1"/>
    <col min="14093" max="14093" width="4.75" style="668" hidden="1"/>
    <col min="14094" max="14336" width="9" style="668" hidden="1"/>
    <col min="14337" max="14337" width="4.625" style="668" hidden="1"/>
    <col min="14338" max="14338" width="23.625" style="668" hidden="1"/>
    <col min="14339" max="14339" width="7.625" style="668" hidden="1"/>
    <col min="14340" max="14341" width="17.625" style="668" hidden="1"/>
    <col min="14342" max="14343" width="7.625" style="668" hidden="1"/>
    <col min="14344" max="14344" width="9.625" style="668" hidden="1"/>
    <col min="14345" max="14345" width="11.625" style="668" hidden="1"/>
    <col min="14346" max="14346" width="7.625" style="668" hidden="1"/>
    <col min="14347" max="14348" width="9.625" style="668" hidden="1"/>
    <col min="14349" max="14349" width="4.75" style="668" hidden="1"/>
    <col min="14350" max="14592" width="9" style="668" hidden="1"/>
    <col min="14593" max="14593" width="4.625" style="668" hidden="1"/>
    <col min="14594" max="14594" width="23.625" style="668" hidden="1"/>
    <col min="14595" max="14595" width="7.625" style="668" hidden="1"/>
    <col min="14596" max="14597" width="17.625" style="668" hidden="1"/>
    <col min="14598" max="14599" width="7.625" style="668" hidden="1"/>
    <col min="14600" max="14600" width="9.625" style="668" hidden="1"/>
    <col min="14601" max="14601" width="11.625" style="668" hidden="1"/>
    <col min="14602" max="14602" width="7.625" style="668" hidden="1"/>
    <col min="14603" max="14604" width="9.625" style="668" hidden="1"/>
    <col min="14605" max="14605" width="4.75" style="668" hidden="1"/>
    <col min="14606" max="14848" width="9" style="668" hidden="1"/>
    <col min="14849" max="14849" width="4.625" style="668" hidden="1"/>
    <col min="14850" max="14850" width="23.625" style="668" hidden="1"/>
    <col min="14851" max="14851" width="7.625" style="668" hidden="1"/>
    <col min="14852" max="14853" width="17.625" style="668" hidden="1"/>
    <col min="14854" max="14855" width="7.625" style="668" hidden="1"/>
    <col min="14856" max="14856" width="9.625" style="668" hidden="1"/>
    <col min="14857" max="14857" width="11.625" style="668" hidden="1"/>
    <col min="14858" max="14858" width="7.625" style="668" hidden="1"/>
    <col min="14859" max="14860" width="9.625" style="668" hidden="1"/>
    <col min="14861" max="14861" width="4.75" style="668" hidden="1"/>
    <col min="14862" max="15104" width="9" style="668" hidden="1"/>
    <col min="15105" max="15105" width="4.625" style="668" hidden="1"/>
    <col min="15106" max="15106" width="23.625" style="668" hidden="1"/>
    <col min="15107" max="15107" width="7.625" style="668" hidden="1"/>
    <col min="15108" max="15109" width="17.625" style="668" hidden="1"/>
    <col min="15110" max="15111" width="7.625" style="668" hidden="1"/>
    <col min="15112" max="15112" width="9.625" style="668" hidden="1"/>
    <col min="15113" max="15113" width="11.625" style="668" hidden="1"/>
    <col min="15114" max="15114" width="7.625" style="668" hidden="1"/>
    <col min="15115" max="15116" width="9.625" style="668" hidden="1"/>
    <col min="15117" max="15117" width="4.75" style="668" hidden="1"/>
    <col min="15118" max="15360" width="9" style="668" hidden="1"/>
    <col min="15361" max="15361" width="4.625" style="668" hidden="1"/>
    <col min="15362" max="15362" width="23.625" style="668" hidden="1"/>
    <col min="15363" max="15363" width="7.625" style="668" hidden="1"/>
    <col min="15364" max="15365" width="17.625" style="668" hidden="1"/>
    <col min="15366" max="15367" width="7.625" style="668" hidden="1"/>
    <col min="15368" max="15368" width="9.625" style="668" hidden="1"/>
    <col min="15369" max="15369" width="11.625" style="668" hidden="1"/>
    <col min="15370" max="15370" width="7.625" style="668" hidden="1"/>
    <col min="15371" max="15372" width="9.625" style="668" hidden="1"/>
    <col min="15373" max="15373" width="4.75" style="668" hidden="1"/>
    <col min="15374" max="15616" width="9" style="668" hidden="1"/>
    <col min="15617" max="15617" width="4.625" style="668" hidden="1"/>
    <col min="15618" max="15618" width="23.625" style="668" hidden="1"/>
    <col min="15619" max="15619" width="7.625" style="668" hidden="1"/>
    <col min="15620" max="15621" width="17.625" style="668" hidden="1"/>
    <col min="15622" max="15623" width="7.625" style="668" hidden="1"/>
    <col min="15624" max="15624" width="9.625" style="668" hidden="1"/>
    <col min="15625" max="15625" width="11.625" style="668" hidden="1"/>
    <col min="15626" max="15626" width="7.625" style="668" hidden="1"/>
    <col min="15627" max="15628" width="9.625" style="668" hidden="1"/>
    <col min="15629" max="15629" width="4.75" style="668" hidden="1"/>
    <col min="15630" max="15872" width="9" style="668" hidden="1"/>
    <col min="15873" max="15873" width="4.625" style="668" hidden="1"/>
    <col min="15874" max="15874" width="23.625" style="668" hidden="1"/>
    <col min="15875" max="15875" width="7.625" style="668" hidden="1"/>
    <col min="15876" max="15877" width="17.625" style="668" hidden="1"/>
    <col min="15878" max="15879" width="7.625" style="668" hidden="1"/>
    <col min="15880" max="15880" width="9.625" style="668" hidden="1"/>
    <col min="15881" max="15881" width="11.625" style="668" hidden="1"/>
    <col min="15882" max="15882" width="7.625" style="668" hidden="1"/>
    <col min="15883" max="15884" width="9.625" style="668" hidden="1"/>
    <col min="15885" max="15885" width="4.75" style="668" hidden="1"/>
    <col min="15886" max="16128" width="9" style="668" hidden="1"/>
    <col min="16129" max="16129" width="4.625" style="668" hidden="1"/>
    <col min="16130" max="16130" width="23.625" style="668" hidden="1"/>
    <col min="16131" max="16131" width="7.625" style="668" hidden="1"/>
    <col min="16132" max="16133" width="17.625" style="668" hidden="1"/>
    <col min="16134" max="16135" width="7.625" style="668" hidden="1"/>
    <col min="16136" max="16136" width="9.625" style="668" hidden="1"/>
    <col min="16137" max="16137" width="11.625" style="668" hidden="1"/>
    <col min="16138" max="16138" width="7.625" style="668" hidden="1"/>
    <col min="16139" max="16140" width="9.625" style="668" hidden="1"/>
    <col min="16141" max="16141" width="4.75" style="668" hidden="1"/>
    <col min="16142" max="16384" width="9" style="668" hidden="1"/>
  </cols>
  <sheetData>
    <row r="1" spans="1:13" ht="16.5" customHeight="1">
      <c r="A1" s="715"/>
      <c r="B1" s="726"/>
      <c r="C1" s="726"/>
      <c r="D1" s="726"/>
      <c r="E1" s="726"/>
      <c r="F1" s="726"/>
      <c r="G1" s="726"/>
      <c r="H1" s="726"/>
      <c r="I1" s="726"/>
      <c r="J1" s="726"/>
      <c r="K1" s="726"/>
      <c r="L1" s="726"/>
      <c r="M1" s="724"/>
    </row>
    <row r="2" spans="1:13" ht="26.1" customHeight="1">
      <c r="A2" s="715"/>
      <c r="B2" s="4101" t="s">
        <v>4261</v>
      </c>
      <c r="C2" s="4101"/>
      <c r="D2" s="4101"/>
      <c r="E2" s="4101"/>
      <c r="F2" s="4102" t="s">
        <v>4262</v>
      </c>
      <c r="G2" s="4102"/>
      <c r="H2" s="4103" t="str">
        <f>★入力画面!BL18</f>
        <v/>
      </c>
      <c r="I2" s="4104"/>
      <c r="J2" s="4104"/>
      <c r="K2" s="4104"/>
      <c r="L2" s="4105"/>
      <c r="M2" s="724"/>
    </row>
    <row r="3" spans="1:13" ht="26.1" customHeight="1">
      <c r="A3" s="715"/>
      <c r="B3" s="4101"/>
      <c r="C3" s="4101"/>
      <c r="D3" s="4101"/>
      <c r="E3" s="4101"/>
      <c r="F3" s="4102" t="s">
        <v>4263</v>
      </c>
      <c r="G3" s="4102"/>
      <c r="H3" s="4103" t="str">
        <f>★入力画面!BM74</f>
        <v/>
      </c>
      <c r="I3" s="4104"/>
      <c r="J3" s="4104"/>
      <c r="K3" s="4104"/>
      <c r="L3" s="4105"/>
      <c r="M3" s="724"/>
    </row>
    <row r="4" spans="1:13" ht="26.1" customHeight="1">
      <c r="A4" s="715"/>
      <c r="B4" s="727"/>
      <c r="C4" s="727"/>
      <c r="D4" s="727"/>
      <c r="E4" s="727"/>
      <c r="F4" s="4097" t="s">
        <v>4264</v>
      </c>
      <c r="G4" s="4097"/>
      <c r="H4" s="4098" t="str">
        <f>★入力画面!BL291</f>
        <v/>
      </c>
      <c r="I4" s="4099"/>
      <c r="J4" s="4099"/>
      <c r="K4" s="4099"/>
      <c r="L4" s="4100"/>
      <c r="M4" s="715"/>
    </row>
    <row r="5" spans="1:13" ht="26.1" customHeight="1">
      <c r="A5" s="715"/>
      <c r="B5" s="727"/>
      <c r="C5" s="727"/>
      <c r="D5" s="727"/>
      <c r="E5" s="727"/>
      <c r="F5" s="4102" t="s">
        <v>4265</v>
      </c>
      <c r="G5" s="4102"/>
      <c r="H5" s="4124" t="str">
        <f>★入力画面!BL240</f>
        <v xml:space="preserve">    年  月  日</v>
      </c>
      <c r="I5" s="4125"/>
      <c r="J5" s="4126" t="str">
        <f>★入力画面!BL286</f>
        <v/>
      </c>
      <c r="K5" s="4127"/>
      <c r="L5" s="725" t="s">
        <v>4387</v>
      </c>
      <c r="M5" s="715"/>
    </row>
    <row r="6" spans="1:13" ht="20.25" customHeight="1" thickBot="1">
      <c r="A6" s="715"/>
      <c r="B6" s="715" t="s">
        <v>4266</v>
      </c>
      <c r="C6" s="727"/>
      <c r="D6" s="727"/>
      <c r="E6" s="727"/>
      <c r="F6" s="727"/>
      <c r="G6" s="728"/>
      <c r="H6" s="728"/>
      <c r="I6" s="728"/>
      <c r="J6" s="729"/>
      <c r="K6" s="729"/>
      <c r="L6" s="730"/>
      <c r="M6" s="715"/>
    </row>
    <row r="7" spans="1:13" ht="12.6" customHeight="1">
      <c r="A7" s="715"/>
      <c r="B7" s="4106" t="s">
        <v>4267</v>
      </c>
      <c r="C7" s="4108" t="s">
        <v>4268</v>
      </c>
      <c r="D7" s="4110" t="s">
        <v>61</v>
      </c>
      <c r="E7" s="4112" t="s">
        <v>4269</v>
      </c>
      <c r="F7" s="4114" t="s">
        <v>4270</v>
      </c>
      <c r="G7" s="4115"/>
      <c r="H7" s="731" t="s">
        <v>4271</v>
      </c>
      <c r="I7" s="4128" t="s">
        <v>4272</v>
      </c>
      <c r="J7" s="4129"/>
      <c r="K7" s="4128" t="s">
        <v>4273</v>
      </c>
      <c r="L7" s="4134"/>
      <c r="M7" s="715"/>
    </row>
    <row r="8" spans="1:13" ht="12.6" customHeight="1">
      <c r="A8" s="715"/>
      <c r="B8" s="4107"/>
      <c r="C8" s="4109"/>
      <c r="D8" s="4111"/>
      <c r="E8" s="4113"/>
      <c r="F8" s="4116"/>
      <c r="G8" s="4117"/>
      <c r="H8" s="732" t="s">
        <v>4274</v>
      </c>
      <c r="I8" s="4130"/>
      <c r="J8" s="4131"/>
      <c r="K8" s="4130"/>
      <c r="L8" s="4135"/>
      <c r="M8" s="715"/>
    </row>
    <row r="9" spans="1:13" ht="12.6" customHeight="1">
      <c r="A9" s="715"/>
      <c r="B9" s="4107"/>
      <c r="C9" s="4109"/>
      <c r="D9" s="4111"/>
      <c r="E9" s="4118" t="s">
        <v>4275</v>
      </c>
      <c r="F9" s="4137" t="s">
        <v>4276</v>
      </c>
      <c r="G9" s="4138"/>
      <c r="H9" s="732" t="s">
        <v>4277</v>
      </c>
      <c r="I9" s="4130"/>
      <c r="J9" s="4131"/>
      <c r="K9" s="4130"/>
      <c r="L9" s="4135"/>
      <c r="M9" s="715"/>
    </row>
    <row r="10" spans="1:13" ht="12.6" customHeight="1">
      <c r="A10" s="715"/>
      <c r="B10" s="4107"/>
      <c r="C10" s="4109"/>
      <c r="D10" s="4111"/>
      <c r="E10" s="4119"/>
      <c r="F10" s="4139"/>
      <c r="G10" s="4140"/>
      <c r="H10" s="733" t="s">
        <v>4278</v>
      </c>
      <c r="I10" s="4132"/>
      <c r="J10" s="4133"/>
      <c r="K10" s="4132"/>
      <c r="L10" s="4136"/>
      <c r="M10" s="715"/>
    </row>
    <row r="11" spans="1:13" ht="26.1" customHeight="1">
      <c r="A11" s="715"/>
      <c r="B11" s="734" t="str">
        <f>★入力画面!BM74</f>
        <v/>
      </c>
      <c r="C11" s="735" t="str">
        <f>★入力画面!BP83</f>
        <v/>
      </c>
      <c r="D11" s="736" t="str">
        <f>★入力画面!BL77</f>
        <v/>
      </c>
      <c r="E11" s="736" t="str">
        <f>★入力画面!BM100</f>
        <v/>
      </c>
      <c r="F11" s="4120" t="str">
        <f>★入力画面!BO83</f>
        <v/>
      </c>
      <c r="G11" s="4121"/>
      <c r="H11" s="737" t="str">
        <f>★入力画面!BL87</f>
        <v/>
      </c>
      <c r="I11" s="4120" t="str">
        <f>★入力画面!BL101</f>
        <v/>
      </c>
      <c r="J11" s="4121"/>
      <c r="K11" s="4122"/>
      <c r="L11" s="4123"/>
      <c r="M11" s="715"/>
    </row>
    <row r="12" spans="1:13" ht="26.1" customHeight="1">
      <c r="A12" s="715"/>
      <c r="B12" s="734" t="str">
        <f>★その他入力!BL235</f>
        <v/>
      </c>
      <c r="C12" s="735" t="str">
        <f>★その他入力!BL238</f>
        <v/>
      </c>
      <c r="D12" s="736" t="str">
        <f>★その他入力!BL237</f>
        <v/>
      </c>
      <c r="E12" s="736" t="str">
        <f>★その他入力!BL239</f>
        <v/>
      </c>
      <c r="F12" s="4120" t="str">
        <f>★その他入力!BL240</f>
        <v/>
      </c>
      <c r="G12" s="4121"/>
      <c r="H12" s="737" t="str">
        <f>★その他入力!BL241</f>
        <v/>
      </c>
      <c r="I12" s="4120" t="str">
        <f>★その他入力!BL243</f>
        <v/>
      </c>
      <c r="J12" s="4121"/>
      <c r="K12" s="4122"/>
      <c r="L12" s="4123"/>
      <c r="M12" s="715"/>
    </row>
    <row r="13" spans="1:13" ht="26.1" customHeight="1">
      <c r="A13" s="715"/>
      <c r="B13" s="734" t="str">
        <f>★その他入力!BL244</f>
        <v/>
      </c>
      <c r="C13" s="735" t="str">
        <f>★その他入力!BL247</f>
        <v/>
      </c>
      <c r="D13" s="736" t="str">
        <f>★その他入力!BL246</f>
        <v/>
      </c>
      <c r="E13" s="736" t="str">
        <f>★その他入力!BL248</f>
        <v/>
      </c>
      <c r="F13" s="4120" t="str">
        <f>★その他入力!BL249</f>
        <v/>
      </c>
      <c r="G13" s="4121"/>
      <c r="H13" s="737" t="str">
        <f>★その他入力!BL250</f>
        <v/>
      </c>
      <c r="I13" s="4120" t="str">
        <f>★その他入力!BL252</f>
        <v/>
      </c>
      <c r="J13" s="4121"/>
      <c r="K13" s="4122"/>
      <c r="L13" s="4123"/>
      <c r="M13" s="715"/>
    </row>
    <row r="14" spans="1:13" ht="26.1" customHeight="1">
      <c r="A14" s="715"/>
      <c r="B14" s="734" t="str">
        <f>★その他入力!BL253</f>
        <v/>
      </c>
      <c r="C14" s="735" t="str">
        <f>★その他入力!BL256</f>
        <v/>
      </c>
      <c r="D14" s="736" t="str">
        <f>★その他入力!BL255</f>
        <v/>
      </c>
      <c r="E14" s="736" t="str">
        <f>★その他入力!BL257</f>
        <v/>
      </c>
      <c r="F14" s="4120" t="str">
        <f>★その他入力!BL258</f>
        <v/>
      </c>
      <c r="G14" s="4121"/>
      <c r="H14" s="737" t="str">
        <f>★その他入力!BL259</f>
        <v/>
      </c>
      <c r="I14" s="4120" t="str">
        <f>★その他入力!BL261</f>
        <v/>
      </c>
      <c r="J14" s="4121"/>
      <c r="K14" s="4122"/>
      <c r="L14" s="4123"/>
      <c r="M14" s="715"/>
    </row>
    <row r="15" spans="1:13" ht="26.1" customHeight="1">
      <c r="A15" s="715"/>
      <c r="B15" s="734" t="str">
        <f>★その他入力!BL262</f>
        <v/>
      </c>
      <c r="C15" s="735" t="str">
        <f>★その他入力!BL265</f>
        <v/>
      </c>
      <c r="D15" s="736" t="str">
        <f>★その他入力!BL264</f>
        <v/>
      </c>
      <c r="E15" s="736" t="str">
        <f>★その他入力!BL266</f>
        <v/>
      </c>
      <c r="F15" s="4120" t="str">
        <f>★その他入力!BL267</f>
        <v/>
      </c>
      <c r="G15" s="4121"/>
      <c r="H15" s="737" t="str">
        <f>★その他入力!BL268</f>
        <v/>
      </c>
      <c r="I15" s="4120" t="str">
        <f>★その他入力!BL270</f>
        <v/>
      </c>
      <c r="J15" s="4121"/>
      <c r="K15" s="4122"/>
      <c r="L15" s="4123"/>
      <c r="M15" s="715"/>
    </row>
    <row r="16" spans="1:13" ht="26.1" customHeight="1">
      <c r="A16" s="715"/>
      <c r="B16" s="734" t="str">
        <f>★その他入力!BL271</f>
        <v/>
      </c>
      <c r="C16" s="735" t="str">
        <f>★その他入力!BL274</f>
        <v/>
      </c>
      <c r="D16" s="736" t="str">
        <f>★その他入力!BL273</f>
        <v/>
      </c>
      <c r="E16" s="736" t="str">
        <f>★その他入力!BL275</f>
        <v/>
      </c>
      <c r="F16" s="4120" t="str">
        <f>★その他入力!BL276</f>
        <v/>
      </c>
      <c r="G16" s="4121"/>
      <c r="H16" s="737" t="str">
        <f>★その他入力!BL277</f>
        <v/>
      </c>
      <c r="I16" s="4120" t="str">
        <f>★その他入力!BL279</f>
        <v/>
      </c>
      <c r="J16" s="4121"/>
      <c r="K16" s="4122"/>
      <c r="L16" s="4123"/>
      <c r="M16" s="715"/>
    </row>
    <row r="17" spans="1:13" ht="26.1" customHeight="1">
      <c r="A17" s="715"/>
      <c r="B17" s="734" t="str">
        <f>★その他入力!BL280</f>
        <v/>
      </c>
      <c r="C17" s="735" t="str">
        <f>★その他入力!BL283</f>
        <v/>
      </c>
      <c r="D17" s="736" t="str">
        <f>★その他入力!BL282</f>
        <v/>
      </c>
      <c r="E17" s="736" t="str">
        <f>★その他入力!BL284</f>
        <v/>
      </c>
      <c r="F17" s="4120" t="str">
        <f>★その他入力!BL285</f>
        <v/>
      </c>
      <c r="G17" s="4121"/>
      <c r="H17" s="737" t="str">
        <f>★その他入力!BL286</f>
        <v/>
      </c>
      <c r="I17" s="4120" t="str">
        <f>★その他入力!BL288</f>
        <v/>
      </c>
      <c r="J17" s="4121"/>
      <c r="K17" s="4122"/>
      <c r="L17" s="4123"/>
      <c r="M17" s="715"/>
    </row>
    <row r="18" spans="1:13" ht="26.1" customHeight="1">
      <c r="A18" s="715"/>
      <c r="B18" s="734" t="str">
        <f>★その他入力!BL289</f>
        <v/>
      </c>
      <c r="C18" s="735" t="str">
        <f>★その他入力!BL292</f>
        <v/>
      </c>
      <c r="D18" s="736" t="str">
        <f>★その他入力!BL291</f>
        <v/>
      </c>
      <c r="E18" s="736" t="str">
        <f>★その他入力!BL293</f>
        <v/>
      </c>
      <c r="F18" s="4120" t="str">
        <f>★その他入力!BL294</f>
        <v/>
      </c>
      <c r="G18" s="4121"/>
      <c r="H18" s="737" t="str">
        <f>★その他入力!BL295</f>
        <v/>
      </c>
      <c r="I18" s="4120" t="str">
        <f>★その他入力!BL297</f>
        <v/>
      </c>
      <c r="J18" s="4121"/>
      <c r="K18" s="4122"/>
      <c r="L18" s="4123"/>
      <c r="M18" s="715"/>
    </row>
    <row r="19" spans="1:13" ht="26.1" customHeight="1">
      <c r="A19" s="715"/>
      <c r="B19" s="734" t="str">
        <f>★その他入力!BL298</f>
        <v/>
      </c>
      <c r="C19" s="735" t="str">
        <f>★その他入力!BL301</f>
        <v/>
      </c>
      <c r="D19" s="736" t="str">
        <f>★その他入力!BL300</f>
        <v/>
      </c>
      <c r="E19" s="736" t="str">
        <f>★その他入力!BL302</f>
        <v/>
      </c>
      <c r="F19" s="4120" t="str">
        <f>★その他入力!BL303</f>
        <v/>
      </c>
      <c r="G19" s="4121"/>
      <c r="H19" s="737" t="str">
        <f>★その他入力!BL304</f>
        <v/>
      </c>
      <c r="I19" s="4120" t="str">
        <f>★その他入力!BL306</f>
        <v/>
      </c>
      <c r="J19" s="4121"/>
      <c r="K19" s="4122"/>
      <c r="L19" s="4123"/>
      <c r="M19" s="715"/>
    </row>
    <row r="20" spans="1:13" ht="26.1" customHeight="1">
      <c r="A20" s="715"/>
      <c r="B20" s="734" t="str">
        <f>★その他入力!BL307</f>
        <v/>
      </c>
      <c r="C20" s="735" t="str">
        <f>★その他入力!BL310</f>
        <v/>
      </c>
      <c r="D20" s="736" t="str">
        <f>★その他入力!BL309</f>
        <v/>
      </c>
      <c r="E20" s="736" t="str">
        <f>★その他入力!BL311</f>
        <v/>
      </c>
      <c r="F20" s="4120" t="str">
        <f>★その他入力!BL312</f>
        <v/>
      </c>
      <c r="G20" s="4121"/>
      <c r="H20" s="737" t="str">
        <f>★その他入力!BL313</f>
        <v/>
      </c>
      <c r="I20" s="4120" t="str">
        <f>★その他入力!BL315</f>
        <v/>
      </c>
      <c r="J20" s="4121"/>
      <c r="K20" s="4122"/>
      <c r="L20" s="4123"/>
      <c r="M20" s="715"/>
    </row>
    <row r="21" spans="1:13" ht="26.1" customHeight="1">
      <c r="A21" s="715"/>
      <c r="B21" s="734" t="str">
        <f>★その他入力!BL316</f>
        <v/>
      </c>
      <c r="C21" s="735" t="str">
        <f>★その他入力!BL319</f>
        <v/>
      </c>
      <c r="D21" s="736" t="str">
        <f>★その他入力!BL318</f>
        <v/>
      </c>
      <c r="E21" s="736" t="str">
        <f>★その他入力!BL320</f>
        <v/>
      </c>
      <c r="F21" s="4120" t="str">
        <f>★その他入力!BL321</f>
        <v/>
      </c>
      <c r="G21" s="4121"/>
      <c r="H21" s="737" t="str">
        <f>★その他入力!BL322</f>
        <v/>
      </c>
      <c r="I21" s="4120" t="str">
        <f>★その他入力!BL324</f>
        <v/>
      </c>
      <c r="J21" s="4121"/>
      <c r="K21" s="4122"/>
      <c r="L21" s="4123"/>
      <c r="M21" s="715"/>
    </row>
    <row r="22" spans="1:13" ht="26.1" customHeight="1" thickBot="1">
      <c r="A22" s="715"/>
      <c r="B22" s="738" t="str">
        <f>★その他入力!BL325</f>
        <v/>
      </c>
      <c r="C22" s="739" t="str">
        <f>★その他入力!BL328</f>
        <v/>
      </c>
      <c r="D22" s="740" t="str">
        <f>★その他入力!BL327</f>
        <v/>
      </c>
      <c r="E22" s="740" t="str">
        <f>★その他入力!BL329</f>
        <v/>
      </c>
      <c r="F22" s="4141" t="str">
        <f>★その他入力!BL330</f>
        <v/>
      </c>
      <c r="G22" s="4142"/>
      <c r="H22" s="741" t="str">
        <f>★その他入力!BL331</f>
        <v/>
      </c>
      <c r="I22" s="4141" t="str">
        <f>★その他入力!BL333</f>
        <v/>
      </c>
      <c r="J22" s="4142"/>
      <c r="K22" s="4143"/>
      <c r="L22" s="4144"/>
      <c r="M22" s="715"/>
    </row>
    <row r="23" spans="1:13" ht="6.75" customHeight="1">
      <c r="A23" s="715"/>
      <c r="B23" s="742"/>
      <c r="C23" s="743"/>
      <c r="D23" s="742"/>
      <c r="E23" s="743"/>
      <c r="F23" s="743"/>
      <c r="G23" s="742"/>
      <c r="H23" s="742"/>
      <c r="I23" s="742"/>
      <c r="J23" s="742"/>
      <c r="K23" s="742"/>
      <c r="L23" s="742"/>
      <c r="M23" s="715"/>
    </row>
    <row r="24" spans="1:13" s="670" customFormat="1" ht="12.95" customHeight="1">
      <c r="A24" s="744"/>
      <c r="B24" s="744" t="s">
        <v>4279</v>
      </c>
      <c r="C24" s="744"/>
      <c r="D24" s="744"/>
      <c r="E24" s="744"/>
      <c r="F24" s="744"/>
      <c r="G24" s="744"/>
      <c r="H24" s="744"/>
      <c r="I24" s="744"/>
      <c r="J24" s="744"/>
      <c r="K24" s="744"/>
      <c r="L24" s="744"/>
      <c r="M24" s="744"/>
    </row>
    <row r="25" spans="1:13" s="670" customFormat="1" ht="12.95" customHeight="1">
      <c r="A25" s="744"/>
      <c r="B25" s="4145" t="s">
        <v>4280</v>
      </c>
      <c r="C25" s="4145"/>
      <c r="D25" s="4145"/>
      <c r="E25" s="4145"/>
      <c r="F25" s="4145"/>
      <c r="G25" s="4145"/>
      <c r="H25" s="4145"/>
      <c r="I25" s="4145"/>
      <c r="J25" s="4145"/>
      <c r="K25" s="4145"/>
      <c r="L25" s="4145"/>
      <c r="M25" s="744"/>
    </row>
    <row r="26" spans="1:13" s="670" customFormat="1" ht="12.95" customHeight="1">
      <c r="A26" s="744"/>
      <c r="B26" s="4145" t="s">
        <v>4281</v>
      </c>
      <c r="C26" s="4145"/>
      <c r="D26" s="4145"/>
      <c r="E26" s="4145"/>
      <c r="F26" s="4145"/>
      <c r="G26" s="4145"/>
      <c r="H26" s="4145"/>
      <c r="I26" s="4145"/>
      <c r="J26" s="4145"/>
      <c r="K26" s="4145"/>
      <c r="L26" s="4145"/>
      <c r="M26" s="744"/>
    </row>
    <row r="27" spans="1:13" s="670" customFormat="1" ht="12.95" customHeight="1">
      <c r="A27" s="744"/>
      <c r="B27" s="4145" t="s">
        <v>4282</v>
      </c>
      <c r="C27" s="4145"/>
      <c r="D27" s="4145"/>
      <c r="E27" s="4145"/>
      <c r="F27" s="4145"/>
      <c r="G27" s="4145"/>
      <c r="H27" s="4145"/>
      <c r="I27" s="4145"/>
      <c r="J27" s="4145"/>
      <c r="K27" s="4145"/>
      <c r="L27" s="4145"/>
      <c r="M27" s="744"/>
    </row>
    <row r="28" spans="1:13" s="670" customFormat="1" ht="12.95" customHeight="1">
      <c r="A28" s="744"/>
      <c r="B28" s="4145" t="s">
        <v>4283</v>
      </c>
      <c r="C28" s="4145"/>
      <c r="D28" s="4145"/>
      <c r="E28" s="4145"/>
      <c r="F28" s="4145"/>
      <c r="G28" s="4145"/>
      <c r="H28" s="4145"/>
      <c r="I28" s="4145"/>
      <c r="J28" s="4145"/>
      <c r="K28" s="4145"/>
      <c r="L28" s="4145"/>
      <c r="M28" s="744"/>
    </row>
    <row r="29" spans="1:13" s="670" customFormat="1" ht="12.95" customHeight="1">
      <c r="A29" s="744"/>
      <c r="B29" s="4145" t="s">
        <v>4284</v>
      </c>
      <c r="C29" s="4145"/>
      <c r="D29" s="4145"/>
      <c r="E29" s="4145"/>
      <c r="F29" s="4145"/>
      <c r="G29" s="4145"/>
      <c r="H29" s="4145"/>
      <c r="I29" s="4145"/>
      <c r="J29" s="4145"/>
      <c r="K29" s="4145"/>
      <c r="L29" s="4145"/>
      <c r="M29" s="744"/>
    </row>
    <row r="30" spans="1:13" ht="14.25">
      <c r="A30" s="668"/>
      <c r="B30" s="671"/>
      <c r="C30" s="671"/>
      <c r="D30" s="671"/>
      <c r="E30" s="671"/>
      <c r="F30" s="671"/>
      <c r="G30" s="671"/>
      <c r="H30" s="671"/>
      <c r="I30" s="671"/>
      <c r="J30" s="671"/>
      <c r="K30" s="671"/>
      <c r="L30" s="671"/>
      <c r="M30" s="668"/>
    </row>
  </sheetData>
  <sheetProtection algorithmName="SHA-512" hashValue="nGQ/ufbPNAndf3k7ELuONjcMJXOLq7m+pEaKvjNB7E/G9JJZevyAzJWuBcVLQ/qyLeMnlVMj5qpwk0JcM7Zs4g==" saltValue="6gHinqlzg9PTPJPUzadVUA==" spinCount="100000" sheet="1" objects="1" scenarios="1"/>
  <mergeCells count="60">
    <mergeCell ref="B25:L25"/>
    <mergeCell ref="B26:L26"/>
    <mergeCell ref="B27:L27"/>
    <mergeCell ref="B28:L28"/>
    <mergeCell ref="B29:L29"/>
    <mergeCell ref="F21:G21"/>
    <mergeCell ref="I21:J21"/>
    <mergeCell ref="K21:L21"/>
    <mergeCell ref="F22:G22"/>
    <mergeCell ref="I22:J22"/>
    <mergeCell ref="K22:L22"/>
    <mergeCell ref="F19:G19"/>
    <mergeCell ref="I19:J19"/>
    <mergeCell ref="K19:L19"/>
    <mergeCell ref="F20:G20"/>
    <mergeCell ref="I20:J20"/>
    <mergeCell ref="K20:L20"/>
    <mergeCell ref="F17:G17"/>
    <mergeCell ref="I17:J17"/>
    <mergeCell ref="K17:L17"/>
    <mergeCell ref="F18:G18"/>
    <mergeCell ref="I18:J18"/>
    <mergeCell ref="K18:L18"/>
    <mergeCell ref="F15:G15"/>
    <mergeCell ref="I15:J15"/>
    <mergeCell ref="K15:L15"/>
    <mergeCell ref="F16:G16"/>
    <mergeCell ref="I16:J16"/>
    <mergeCell ref="K16:L16"/>
    <mergeCell ref="F13:G13"/>
    <mergeCell ref="I13:J13"/>
    <mergeCell ref="K13:L13"/>
    <mergeCell ref="F14:G14"/>
    <mergeCell ref="I14:J14"/>
    <mergeCell ref="K14:L14"/>
    <mergeCell ref="F12:G12"/>
    <mergeCell ref="I12:J12"/>
    <mergeCell ref="K12:L12"/>
    <mergeCell ref="F5:G5"/>
    <mergeCell ref="H5:I5"/>
    <mergeCell ref="J5:K5"/>
    <mergeCell ref="I7:J10"/>
    <mergeCell ref="K7:L10"/>
    <mergeCell ref="F9:G10"/>
    <mergeCell ref="F11:G11"/>
    <mergeCell ref="I11:J11"/>
    <mergeCell ref="K11:L11"/>
    <mergeCell ref="B7:B10"/>
    <mergeCell ref="C7:C10"/>
    <mergeCell ref="D7:D10"/>
    <mergeCell ref="E7:E8"/>
    <mergeCell ref="F7:G8"/>
    <mergeCell ref="E9:E10"/>
    <mergeCell ref="F4:G4"/>
    <mergeCell ref="H4:L4"/>
    <mergeCell ref="B2:E3"/>
    <mergeCell ref="F2:G2"/>
    <mergeCell ref="H2:L2"/>
    <mergeCell ref="F3:G3"/>
    <mergeCell ref="H3:L3"/>
  </mergeCells>
  <phoneticPr fontId="23"/>
  <dataValidations count="2">
    <dataValidation type="list" allowBlank="1" showInputMessage="1" showErrorMessage="1" sqref="WVP983051:WVP983062 JD11:JD22 SZ11:SZ22 ACV11:ACV22 AMR11:AMR22 AWN11:AWN22 BGJ11:BGJ22 BQF11:BQF22 CAB11:CAB22 CJX11:CJX22 CTT11:CTT22 DDP11:DDP22 DNL11:DNL22 DXH11:DXH22 EHD11:EHD22 EQZ11:EQZ22 FAV11:FAV22 FKR11:FKR22 FUN11:FUN22 GEJ11:GEJ22 GOF11:GOF22 GYB11:GYB22 HHX11:HHX22 HRT11:HRT22 IBP11:IBP22 ILL11:ILL22 IVH11:IVH22 JFD11:JFD22 JOZ11:JOZ22 JYV11:JYV22 KIR11:KIR22 KSN11:KSN22 LCJ11:LCJ22 LMF11:LMF22 LWB11:LWB22 MFX11:MFX22 MPT11:MPT22 MZP11:MZP22 NJL11:NJL22 NTH11:NTH22 ODD11:ODD22 OMZ11:OMZ22 OWV11:OWV22 PGR11:PGR22 PQN11:PQN22 QAJ11:QAJ22 QKF11:QKF22 QUB11:QUB22 RDX11:RDX22 RNT11:RNT22 RXP11:RXP22 SHL11:SHL22 SRH11:SRH22 TBD11:TBD22 TKZ11:TKZ22 TUV11:TUV22 UER11:UER22 UON11:UON22 UYJ11:UYJ22 VIF11:VIF22 VSB11:VSB22 WBX11:WBX22 WLT11:WLT22 WVP11:WVP22 H65547:H65558 JD65547:JD65558 SZ65547:SZ65558 ACV65547:ACV65558 AMR65547:AMR65558 AWN65547:AWN65558 BGJ65547:BGJ65558 BQF65547:BQF65558 CAB65547:CAB65558 CJX65547:CJX65558 CTT65547:CTT65558 DDP65547:DDP65558 DNL65547:DNL65558 DXH65547:DXH65558 EHD65547:EHD65558 EQZ65547:EQZ65558 FAV65547:FAV65558 FKR65547:FKR65558 FUN65547:FUN65558 GEJ65547:GEJ65558 GOF65547:GOF65558 GYB65547:GYB65558 HHX65547:HHX65558 HRT65547:HRT65558 IBP65547:IBP65558 ILL65547:ILL65558 IVH65547:IVH65558 JFD65547:JFD65558 JOZ65547:JOZ65558 JYV65547:JYV65558 KIR65547:KIR65558 KSN65547:KSN65558 LCJ65547:LCJ65558 LMF65547:LMF65558 LWB65547:LWB65558 MFX65547:MFX65558 MPT65547:MPT65558 MZP65547:MZP65558 NJL65547:NJL65558 NTH65547:NTH65558 ODD65547:ODD65558 OMZ65547:OMZ65558 OWV65547:OWV65558 PGR65547:PGR65558 PQN65547:PQN65558 QAJ65547:QAJ65558 QKF65547:QKF65558 QUB65547:QUB65558 RDX65547:RDX65558 RNT65547:RNT65558 RXP65547:RXP65558 SHL65547:SHL65558 SRH65547:SRH65558 TBD65547:TBD65558 TKZ65547:TKZ65558 TUV65547:TUV65558 UER65547:UER65558 UON65547:UON65558 UYJ65547:UYJ65558 VIF65547:VIF65558 VSB65547:VSB65558 WBX65547:WBX65558 WLT65547:WLT65558 WVP65547:WVP65558 H131083:H131094 JD131083:JD131094 SZ131083:SZ131094 ACV131083:ACV131094 AMR131083:AMR131094 AWN131083:AWN131094 BGJ131083:BGJ131094 BQF131083:BQF131094 CAB131083:CAB131094 CJX131083:CJX131094 CTT131083:CTT131094 DDP131083:DDP131094 DNL131083:DNL131094 DXH131083:DXH131094 EHD131083:EHD131094 EQZ131083:EQZ131094 FAV131083:FAV131094 FKR131083:FKR131094 FUN131083:FUN131094 GEJ131083:GEJ131094 GOF131083:GOF131094 GYB131083:GYB131094 HHX131083:HHX131094 HRT131083:HRT131094 IBP131083:IBP131094 ILL131083:ILL131094 IVH131083:IVH131094 JFD131083:JFD131094 JOZ131083:JOZ131094 JYV131083:JYV131094 KIR131083:KIR131094 KSN131083:KSN131094 LCJ131083:LCJ131094 LMF131083:LMF131094 LWB131083:LWB131094 MFX131083:MFX131094 MPT131083:MPT131094 MZP131083:MZP131094 NJL131083:NJL131094 NTH131083:NTH131094 ODD131083:ODD131094 OMZ131083:OMZ131094 OWV131083:OWV131094 PGR131083:PGR131094 PQN131083:PQN131094 QAJ131083:QAJ131094 QKF131083:QKF131094 QUB131083:QUB131094 RDX131083:RDX131094 RNT131083:RNT131094 RXP131083:RXP131094 SHL131083:SHL131094 SRH131083:SRH131094 TBD131083:TBD131094 TKZ131083:TKZ131094 TUV131083:TUV131094 UER131083:UER131094 UON131083:UON131094 UYJ131083:UYJ131094 VIF131083:VIF131094 VSB131083:VSB131094 WBX131083:WBX131094 WLT131083:WLT131094 WVP131083:WVP131094 H196619:H196630 JD196619:JD196630 SZ196619:SZ196630 ACV196619:ACV196630 AMR196619:AMR196630 AWN196619:AWN196630 BGJ196619:BGJ196630 BQF196619:BQF196630 CAB196619:CAB196630 CJX196619:CJX196630 CTT196619:CTT196630 DDP196619:DDP196630 DNL196619:DNL196630 DXH196619:DXH196630 EHD196619:EHD196630 EQZ196619:EQZ196630 FAV196619:FAV196630 FKR196619:FKR196630 FUN196619:FUN196630 GEJ196619:GEJ196630 GOF196619:GOF196630 GYB196619:GYB196630 HHX196619:HHX196630 HRT196619:HRT196630 IBP196619:IBP196630 ILL196619:ILL196630 IVH196619:IVH196630 JFD196619:JFD196630 JOZ196619:JOZ196630 JYV196619:JYV196630 KIR196619:KIR196630 KSN196619:KSN196630 LCJ196619:LCJ196630 LMF196619:LMF196630 LWB196619:LWB196630 MFX196619:MFX196630 MPT196619:MPT196630 MZP196619:MZP196630 NJL196619:NJL196630 NTH196619:NTH196630 ODD196619:ODD196630 OMZ196619:OMZ196630 OWV196619:OWV196630 PGR196619:PGR196630 PQN196619:PQN196630 QAJ196619:QAJ196630 QKF196619:QKF196630 QUB196619:QUB196630 RDX196619:RDX196630 RNT196619:RNT196630 RXP196619:RXP196630 SHL196619:SHL196630 SRH196619:SRH196630 TBD196619:TBD196630 TKZ196619:TKZ196630 TUV196619:TUV196630 UER196619:UER196630 UON196619:UON196630 UYJ196619:UYJ196630 VIF196619:VIF196630 VSB196619:VSB196630 WBX196619:WBX196630 WLT196619:WLT196630 WVP196619:WVP196630 H262155:H262166 JD262155:JD262166 SZ262155:SZ262166 ACV262155:ACV262166 AMR262155:AMR262166 AWN262155:AWN262166 BGJ262155:BGJ262166 BQF262155:BQF262166 CAB262155:CAB262166 CJX262155:CJX262166 CTT262155:CTT262166 DDP262155:DDP262166 DNL262155:DNL262166 DXH262155:DXH262166 EHD262155:EHD262166 EQZ262155:EQZ262166 FAV262155:FAV262166 FKR262155:FKR262166 FUN262155:FUN262166 GEJ262155:GEJ262166 GOF262155:GOF262166 GYB262155:GYB262166 HHX262155:HHX262166 HRT262155:HRT262166 IBP262155:IBP262166 ILL262155:ILL262166 IVH262155:IVH262166 JFD262155:JFD262166 JOZ262155:JOZ262166 JYV262155:JYV262166 KIR262155:KIR262166 KSN262155:KSN262166 LCJ262155:LCJ262166 LMF262155:LMF262166 LWB262155:LWB262166 MFX262155:MFX262166 MPT262155:MPT262166 MZP262155:MZP262166 NJL262155:NJL262166 NTH262155:NTH262166 ODD262155:ODD262166 OMZ262155:OMZ262166 OWV262155:OWV262166 PGR262155:PGR262166 PQN262155:PQN262166 QAJ262155:QAJ262166 QKF262155:QKF262166 QUB262155:QUB262166 RDX262155:RDX262166 RNT262155:RNT262166 RXP262155:RXP262166 SHL262155:SHL262166 SRH262155:SRH262166 TBD262155:TBD262166 TKZ262155:TKZ262166 TUV262155:TUV262166 UER262155:UER262166 UON262155:UON262166 UYJ262155:UYJ262166 VIF262155:VIF262166 VSB262155:VSB262166 WBX262155:WBX262166 WLT262155:WLT262166 WVP262155:WVP262166 H327691:H327702 JD327691:JD327702 SZ327691:SZ327702 ACV327691:ACV327702 AMR327691:AMR327702 AWN327691:AWN327702 BGJ327691:BGJ327702 BQF327691:BQF327702 CAB327691:CAB327702 CJX327691:CJX327702 CTT327691:CTT327702 DDP327691:DDP327702 DNL327691:DNL327702 DXH327691:DXH327702 EHD327691:EHD327702 EQZ327691:EQZ327702 FAV327691:FAV327702 FKR327691:FKR327702 FUN327691:FUN327702 GEJ327691:GEJ327702 GOF327691:GOF327702 GYB327691:GYB327702 HHX327691:HHX327702 HRT327691:HRT327702 IBP327691:IBP327702 ILL327691:ILL327702 IVH327691:IVH327702 JFD327691:JFD327702 JOZ327691:JOZ327702 JYV327691:JYV327702 KIR327691:KIR327702 KSN327691:KSN327702 LCJ327691:LCJ327702 LMF327691:LMF327702 LWB327691:LWB327702 MFX327691:MFX327702 MPT327691:MPT327702 MZP327691:MZP327702 NJL327691:NJL327702 NTH327691:NTH327702 ODD327691:ODD327702 OMZ327691:OMZ327702 OWV327691:OWV327702 PGR327691:PGR327702 PQN327691:PQN327702 QAJ327691:QAJ327702 QKF327691:QKF327702 QUB327691:QUB327702 RDX327691:RDX327702 RNT327691:RNT327702 RXP327691:RXP327702 SHL327691:SHL327702 SRH327691:SRH327702 TBD327691:TBD327702 TKZ327691:TKZ327702 TUV327691:TUV327702 UER327691:UER327702 UON327691:UON327702 UYJ327691:UYJ327702 VIF327691:VIF327702 VSB327691:VSB327702 WBX327691:WBX327702 WLT327691:WLT327702 WVP327691:WVP327702 H393227:H393238 JD393227:JD393238 SZ393227:SZ393238 ACV393227:ACV393238 AMR393227:AMR393238 AWN393227:AWN393238 BGJ393227:BGJ393238 BQF393227:BQF393238 CAB393227:CAB393238 CJX393227:CJX393238 CTT393227:CTT393238 DDP393227:DDP393238 DNL393227:DNL393238 DXH393227:DXH393238 EHD393227:EHD393238 EQZ393227:EQZ393238 FAV393227:FAV393238 FKR393227:FKR393238 FUN393227:FUN393238 GEJ393227:GEJ393238 GOF393227:GOF393238 GYB393227:GYB393238 HHX393227:HHX393238 HRT393227:HRT393238 IBP393227:IBP393238 ILL393227:ILL393238 IVH393227:IVH393238 JFD393227:JFD393238 JOZ393227:JOZ393238 JYV393227:JYV393238 KIR393227:KIR393238 KSN393227:KSN393238 LCJ393227:LCJ393238 LMF393227:LMF393238 LWB393227:LWB393238 MFX393227:MFX393238 MPT393227:MPT393238 MZP393227:MZP393238 NJL393227:NJL393238 NTH393227:NTH393238 ODD393227:ODD393238 OMZ393227:OMZ393238 OWV393227:OWV393238 PGR393227:PGR393238 PQN393227:PQN393238 QAJ393227:QAJ393238 QKF393227:QKF393238 QUB393227:QUB393238 RDX393227:RDX393238 RNT393227:RNT393238 RXP393227:RXP393238 SHL393227:SHL393238 SRH393227:SRH393238 TBD393227:TBD393238 TKZ393227:TKZ393238 TUV393227:TUV393238 UER393227:UER393238 UON393227:UON393238 UYJ393227:UYJ393238 VIF393227:VIF393238 VSB393227:VSB393238 WBX393227:WBX393238 WLT393227:WLT393238 WVP393227:WVP393238 H458763:H458774 JD458763:JD458774 SZ458763:SZ458774 ACV458763:ACV458774 AMR458763:AMR458774 AWN458763:AWN458774 BGJ458763:BGJ458774 BQF458763:BQF458774 CAB458763:CAB458774 CJX458763:CJX458774 CTT458763:CTT458774 DDP458763:DDP458774 DNL458763:DNL458774 DXH458763:DXH458774 EHD458763:EHD458774 EQZ458763:EQZ458774 FAV458763:FAV458774 FKR458763:FKR458774 FUN458763:FUN458774 GEJ458763:GEJ458774 GOF458763:GOF458774 GYB458763:GYB458774 HHX458763:HHX458774 HRT458763:HRT458774 IBP458763:IBP458774 ILL458763:ILL458774 IVH458763:IVH458774 JFD458763:JFD458774 JOZ458763:JOZ458774 JYV458763:JYV458774 KIR458763:KIR458774 KSN458763:KSN458774 LCJ458763:LCJ458774 LMF458763:LMF458774 LWB458763:LWB458774 MFX458763:MFX458774 MPT458763:MPT458774 MZP458763:MZP458774 NJL458763:NJL458774 NTH458763:NTH458774 ODD458763:ODD458774 OMZ458763:OMZ458774 OWV458763:OWV458774 PGR458763:PGR458774 PQN458763:PQN458774 QAJ458763:QAJ458774 QKF458763:QKF458774 QUB458763:QUB458774 RDX458763:RDX458774 RNT458763:RNT458774 RXP458763:RXP458774 SHL458763:SHL458774 SRH458763:SRH458774 TBD458763:TBD458774 TKZ458763:TKZ458774 TUV458763:TUV458774 UER458763:UER458774 UON458763:UON458774 UYJ458763:UYJ458774 VIF458763:VIF458774 VSB458763:VSB458774 WBX458763:WBX458774 WLT458763:WLT458774 WVP458763:WVP458774 H524299:H524310 JD524299:JD524310 SZ524299:SZ524310 ACV524299:ACV524310 AMR524299:AMR524310 AWN524299:AWN524310 BGJ524299:BGJ524310 BQF524299:BQF524310 CAB524299:CAB524310 CJX524299:CJX524310 CTT524299:CTT524310 DDP524299:DDP524310 DNL524299:DNL524310 DXH524299:DXH524310 EHD524299:EHD524310 EQZ524299:EQZ524310 FAV524299:FAV524310 FKR524299:FKR524310 FUN524299:FUN524310 GEJ524299:GEJ524310 GOF524299:GOF524310 GYB524299:GYB524310 HHX524299:HHX524310 HRT524299:HRT524310 IBP524299:IBP524310 ILL524299:ILL524310 IVH524299:IVH524310 JFD524299:JFD524310 JOZ524299:JOZ524310 JYV524299:JYV524310 KIR524299:KIR524310 KSN524299:KSN524310 LCJ524299:LCJ524310 LMF524299:LMF524310 LWB524299:LWB524310 MFX524299:MFX524310 MPT524299:MPT524310 MZP524299:MZP524310 NJL524299:NJL524310 NTH524299:NTH524310 ODD524299:ODD524310 OMZ524299:OMZ524310 OWV524299:OWV524310 PGR524299:PGR524310 PQN524299:PQN524310 QAJ524299:QAJ524310 QKF524299:QKF524310 QUB524299:QUB524310 RDX524299:RDX524310 RNT524299:RNT524310 RXP524299:RXP524310 SHL524299:SHL524310 SRH524299:SRH524310 TBD524299:TBD524310 TKZ524299:TKZ524310 TUV524299:TUV524310 UER524299:UER524310 UON524299:UON524310 UYJ524299:UYJ524310 VIF524299:VIF524310 VSB524299:VSB524310 WBX524299:WBX524310 WLT524299:WLT524310 WVP524299:WVP524310 H589835:H589846 JD589835:JD589846 SZ589835:SZ589846 ACV589835:ACV589846 AMR589835:AMR589846 AWN589835:AWN589846 BGJ589835:BGJ589846 BQF589835:BQF589846 CAB589835:CAB589846 CJX589835:CJX589846 CTT589835:CTT589846 DDP589835:DDP589846 DNL589835:DNL589846 DXH589835:DXH589846 EHD589835:EHD589846 EQZ589835:EQZ589846 FAV589835:FAV589846 FKR589835:FKR589846 FUN589835:FUN589846 GEJ589835:GEJ589846 GOF589835:GOF589846 GYB589835:GYB589846 HHX589835:HHX589846 HRT589835:HRT589846 IBP589835:IBP589846 ILL589835:ILL589846 IVH589835:IVH589846 JFD589835:JFD589846 JOZ589835:JOZ589846 JYV589835:JYV589846 KIR589835:KIR589846 KSN589835:KSN589846 LCJ589835:LCJ589846 LMF589835:LMF589846 LWB589835:LWB589846 MFX589835:MFX589846 MPT589835:MPT589846 MZP589835:MZP589846 NJL589835:NJL589846 NTH589835:NTH589846 ODD589835:ODD589846 OMZ589835:OMZ589846 OWV589835:OWV589846 PGR589835:PGR589846 PQN589835:PQN589846 QAJ589835:QAJ589846 QKF589835:QKF589846 QUB589835:QUB589846 RDX589835:RDX589846 RNT589835:RNT589846 RXP589835:RXP589846 SHL589835:SHL589846 SRH589835:SRH589846 TBD589835:TBD589846 TKZ589835:TKZ589846 TUV589835:TUV589846 UER589835:UER589846 UON589835:UON589846 UYJ589835:UYJ589846 VIF589835:VIF589846 VSB589835:VSB589846 WBX589835:WBX589846 WLT589835:WLT589846 WVP589835:WVP589846 H655371:H655382 JD655371:JD655382 SZ655371:SZ655382 ACV655371:ACV655382 AMR655371:AMR655382 AWN655371:AWN655382 BGJ655371:BGJ655382 BQF655371:BQF655382 CAB655371:CAB655382 CJX655371:CJX655382 CTT655371:CTT655382 DDP655371:DDP655382 DNL655371:DNL655382 DXH655371:DXH655382 EHD655371:EHD655382 EQZ655371:EQZ655382 FAV655371:FAV655382 FKR655371:FKR655382 FUN655371:FUN655382 GEJ655371:GEJ655382 GOF655371:GOF655382 GYB655371:GYB655382 HHX655371:HHX655382 HRT655371:HRT655382 IBP655371:IBP655382 ILL655371:ILL655382 IVH655371:IVH655382 JFD655371:JFD655382 JOZ655371:JOZ655382 JYV655371:JYV655382 KIR655371:KIR655382 KSN655371:KSN655382 LCJ655371:LCJ655382 LMF655371:LMF655382 LWB655371:LWB655382 MFX655371:MFX655382 MPT655371:MPT655382 MZP655371:MZP655382 NJL655371:NJL655382 NTH655371:NTH655382 ODD655371:ODD655382 OMZ655371:OMZ655382 OWV655371:OWV655382 PGR655371:PGR655382 PQN655371:PQN655382 QAJ655371:QAJ655382 QKF655371:QKF655382 QUB655371:QUB655382 RDX655371:RDX655382 RNT655371:RNT655382 RXP655371:RXP655382 SHL655371:SHL655382 SRH655371:SRH655382 TBD655371:TBD655382 TKZ655371:TKZ655382 TUV655371:TUV655382 UER655371:UER655382 UON655371:UON655382 UYJ655371:UYJ655382 VIF655371:VIF655382 VSB655371:VSB655382 WBX655371:WBX655382 WLT655371:WLT655382 WVP655371:WVP655382 H720907:H720918 JD720907:JD720918 SZ720907:SZ720918 ACV720907:ACV720918 AMR720907:AMR720918 AWN720907:AWN720918 BGJ720907:BGJ720918 BQF720907:BQF720918 CAB720907:CAB720918 CJX720907:CJX720918 CTT720907:CTT720918 DDP720907:DDP720918 DNL720907:DNL720918 DXH720907:DXH720918 EHD720907:EHD720918 EQZ720907:EQZ720918 FAV720907:FAV720918 FKR720907:FKR720918 FUN720907:FUN720918 GEJ720907:GEJ720918 GOF720907:GOF720918 GYB720907:GYB720918 HHX720907:HHX720918 HRT720907:HRT720918 IBP720907:IBP720918 ILL720907:ILL720918 IVH720907:IVH720918 JFD720907:JFD720918 JOZ720907:JOZ720918 JYV720907:JYV720918 KIR720907:KIR720918 KSN720907:KSN720918 LCJ720907:LCJ720918 LMF720907:LMF720918 LWB720907:LWB720918 MFX720907:MFX720918 MPT720907:MPT720918 MZP720907:MZP720918 NJL720907:NJL720918 NTH720907:NTH720918 ODD720907:ODD720918 OMZ720907:OMZ720918 OWV720907:OWV720918 PGR720907:PGR720918 PQN720907:PQN720918 QAJ720907:QAJ720918 QKF720907:QKF720918 QUB720907:QUB720918 RDX720907:RDX720918 RNT720907:RNT720918 RXP720907:RXP720918 SHL720907:SHL720918 SRH720907:SRH720918 TBD720907:TBD720918 TKZ720907:TKZ720918 TUV720907:TUV720918 UER720907:UER720918 UON720907:UON720918 UYJ720907:UYJ720918 VIF720907:VIF720918 VSB720907:VSB720918 WBX720907:WBX720918 WLT720907:WLT720918 WVP720907:WVP720918 H786443:H786454 JD786443:JD786454 SZ786443:SZ786454 ACV786443:ACV786454 AMR786443:AMR786454 AWN786443:AWN786454 BGJ786443:BGJ786454 BQF786443:BQF786454 CAB786443:CAB786454 CJX786443:CJX786454 CTT786443:CTT786454 DDP786443:DDP786454 DNL786443:DNL786454 DXH786443:DXH786454 EHD786443:EHD786454 EQZ786443:EQZ786454 FAV786443:FAV786454 FKR786443:FKR786454 FUN786443:FUN786454 GEJ786443:GEJ786454 GOF786443:GOF786454 GYB786443:GYB786454 HHX786443:HHX786454 HRT786443:HRT786454 IBP786443:IBP786454 ILL786443:ILL786454 IVH786443:IVH786454 JFD786443:JFD786454 JOZ786443:JOZ786454 JYV786443:JYV786454 KIR786443:KIR786454 KSN786443:KSN786454 LCJ786443:LCJ786454 LMF786443:LMF786454 LWB786443:LWB786454 MFX786443:MFX786454 MPT786443:MPT786454 MZP786443:MZP786454 NJL786443:NJL786454 NTH786443:NTH786454 ODD786443:ODD786454 OMZ786443:OMZ786454 OWV786443:OWV786454 PGR786443:PGR786454 PQN786443:PQN786454 QAJ786443:QAJ786454 QKF786443:QKF786454 QUB786443:QUB786454 RDX786443:RDX786454 RNT786443:RNT786454 RXP786443:RXP786454 SHL786443:SHL786454 SRH786443:SRH786454 TBD786443:TBD786454 TKZ786443:TKZ786454 TUV786443:TUV786454 UER786443:UER786454 UON786443:UON786454 UYJ786443:UYJ786454 VIF786443:VIF786454 VSB786443:VSB786454 WBX786443:WBX786454 WLT786443:WLT786454 WVP786443:WVP786454 H851979:H851990 JD851979:JD851990 SZ851979:SZ851990 ACV851979:ACV851990 AMR851979:AMR851990 AWN851979:AWN851990 BGJ851979:BGJ851990 BQF851979:BQF851990 CAB851979:CAB851990 CJX851979:CJX851990 CTT851979:CTT851990 DDP851979:DDP851990 DNL851979:DNL851990 DXH851979:DXH851990 EHD851979:EHD851990 EQZ851979:EQZ851990 FAV851979:FAV851990 FKR851979:FKR851990 FUN851979:FUN851990 GEJ851979:GEJ851990 GOF851979:GOF851990 GYB851979:GYB851990 HHX851979:HHX851990 HRT851979:HRT851990 IBP851979:IBP851990 ILL851979:ILL851990 IVH851979:IVH851990 JFD851979:JFD851990 JOZ851979:JOZ851990 JYV851979:JYV851990 KIR851979:KIR851990 KSN851979:KSN851990 LCJ851979:LCJ851990 LMF851979:LMF851990 LWB851979:LWB851990 MFX851979:MFX851990 MPT851979:MPT851990 MZP851979:MZP851990 NJL851979:NJL851990 NTH851979:NTH851990 ODD851979:ODD851990 OMZ851979:OMZ851990 OWV851979:OWV851990 PGR851979:PGR851990 PQN851979:PQN851990 QAJ851979:QAJ851990 QKF851979:QKF851990 QUB851979:QUB851990 RDX851979:RDX851990 RNT851979:RNT851990 RXP851979:RXP851990 SHL851979:SHL851990 SRH851979:SRH851990 TBD851979:TBD851990 TKZ851979:TKZ851990 TUV851979:TUV851990 UER851979:UER851990 UON851979:UON851990 UYJ851979:UYJ851990 VIF851979:VIF851990 VSB851979:VSB851990 WBX851979:WBX851990 WLT851979:WLT851990 WVP851979:WVP851990 H917515:H917526 JD917515:JD917526 SZ917515:SZ917526 ACV917515:ACV917526 AMR917515:AMR917526 AWN917515:AWN917526 BGJ917515:BGJ917526 BQF917515:BQF917526 CAB917515:CAB917526 CJX917515:CJX917526 CTT917515:CTT917526 DDP917515:DDP917526 DNL917515:DNL917526 DXH917515:DXH917526 EHD917515:EHD917526 EQZ917515:EQZ917526 FAV917515:FAV917526 FKR917515:FKR917526 FUN917515:FUN917526 GEJ917515:GEJ917526 GOF917515:GOF917526 GYB917515:GYB917526 HHX917515:HHX917526 HRT917515:HRT917526 IBP917515:IBP917526 ILL917515:ILL917526 IVH917515:IVH917526 JFD917515:JFD917526 JOZ917515:JOZ917526 JYV917515:JYV917526 KIR917515:KIR917526 KSN917515:KSN917526 LCJ917515:LCJ917526 LMF917515:LMF917526 LWB917515:LWB917526 MFX917515:MFX917526 MPT917515:MPT917526 MZP917515:MZP917526 NJL917515:NJL917526 NTH917515:NTH917526 ODD917515:ODD917526 OMZ917515:OMZ917526 OWV917515:OWV917526 PGR917515:PGR917526 PQN917515:PQN917526 QAJ917515:QAJ917526 QKF917515:QKF917526 QUB917515:QUB917526 RDX917515:RDX917526 RNT917515:RNT917526 RXP917515:RXP917526 SHL917515:SHL917526 SRH917515:SRH917526 TBD917515:TBD917526 TKZ917515:TKZ917526 TUV917515:TUV917526 UER917515:UER917526 UON917515:UON917526 UYJ917515:UYJ917526 VIF917515:VIF917526 VSB917515:VSB917526 WBX917515:WBX917526 WLT917515:WLT917526 WVP917515:WVP917526 H983051:H983062 JD983051:JD983062 SZ983051:SZ983062 ACV983051:ACV983062 AMR983051:AMR983062 AWN983051:AWN983062 BGJ983051:BGJ983062 BQF983051:BQF983062 CAB983051:CAB983062 CJX983051:CJX983062 CTT983051:CTT983062 DDP983051:DDP983062 DNL983051:DNL983062 DXH983051:DXH983062 EHD983051:EHD983062 EQZ983051:EQZ983062 FAV983051:FAV983062 FKR983051:FKR983062 FUN983051:FUN983062 GEJ983051:GEJ983062 GOF983051:GOF983062 GYB983051:GYB983062 HHX983051:HHX983062 HRT983051:HRT983062 IBP983051:IBP983062 ILL983051:ILL983062 IVH983051:IVH983062 JFD983051:JFD983062 JOZ983051:JOZ983062 JYV983051:JYV983062 KIR983051:KIR983062 KSN983051:KSN983062 LCJ983051:LCJ983062 LMF983051:LMF983062 LWB983051:LWB983062 MFX983051:MFX983062 MPT983051:MPT983062 MZP983051:MZP983062 NJL983051:NJL983062 NTH983051:NTH983062 ODD983051:ODD983062 OMZ983051:OMZ983062 OWV983051:OWV983062 PGR983051:PGR983062 PQN983051:PQN983062 QAJ983051:QAJ983062 QKF983051:QKF983062 QUB983051:QUB983062 RDX983051:RDX983062 RNT983051:RNT983062 RXP983051:RXP983062 SHL983051:SHL983062 SRH983051:SRH983062 TBD983051:TBD983062 TKZ983051:TKZ983062 TUV983051:TUV983062 UER983051:UER983062 UON983051:UON983062 UYJ983051:UYJ983062 VIF983051:VIF983062 VSB983051:VSB983062 WBX983051:WBX983062 WLT983051:WLT983062" xr:uid="{83A0FD46-E623-452C-AFEA-A542CCE31680}">
      <formula1>"○"</formula1>
    </dataValidation>
    <dataValidation type="list" allowBlank="1" showInputMessage="1" sqref="H11:H22" xr:uid="{6091BCFE-DCF1-4E37-87B5-BDFA32E07054}">
      <formula1>"○"</formula1>
    </dataValidation>
  </dataValidations>
  <printOptions horizontalCentered="1" verticalCentered="1"/>
  <pageMargins left="0" right="0" top="0" bottom="0" header="0.31496062992125984" footer="0"/>
  <pageSetup paperSize="9" orientation="landscape" blackAndWhite="1"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055D-B490-490D-A297-457A4118C612}">
  <sheetPr codeName="Sheet35">
    <tabColor rgb="FF6666FF"/>
  </sheetPr>
  <dimension ref="A1:WVR65"/>
  <sheetViews>
    <sheetView showGridLines="0" showRowColHeaders="0" zoomScaleNormal="100" workbookViewId="0"/>
  </sheetViews>
  <sheetFormatPr defaultColWidth="0" defaultRowHeight="14.25" zeroHeight="1"/>
  <cols>
    <col min="1" max="1" width="2.875" style="590" customWidth="1"/>
    <col min="2" max="10" width="9.625" style="591" customWidth="1"/>
    <col min="11" max="12" width="2.375" style="672" customWidth="1"/>
    <col min="13" max="19" width="2.375" style="668" customWidth="1"/>
    <col min="20" max="22" width="2.375" style="590" hidden="1"/>
    <col min="23" max="256" width="9" style="590" hidden="1"/>
    <col min="257" max="257" width="2.875" style="590" hidden="1"/>
    <col min="258" max="266" width="9.625" style="590" hidden="1"/>
    <col min="267" max="512" width="9" style="590" hidden="1"/>
    <col min="513" max="513" width="2.875" style="590" hidden="1"/>
    <col min="514" max="522" width="9.625" style="590" hidden="1"/>
    <col min="523" max="768" width="9" style="590" hidden="1"/>
    <col min="769" max="769" width="2.875" style="590" hidden="1"/>
    <col min="770" max="778" width="9.625" style="590" hidden="1"/>
    <col min="779" max="1024" width="9" style="590" hidden="1"/>
    <col min="1025" max="1025" width="2.875" style="590" hidden="1"/>
    <col min="1026" max="1034" width="9.625" style="590" hidden="1"/>
    <col min="1035" max="1280" width="9" style="590" hidden="1"/>
    <col min="1281" max="1281" width="2.875" style="590" hidden="1"/>
    <col min="1282" max="1290" width="9.625" style="590" hidden="1"/>
    <col min="1291" max="1536" width="9" style="590" hidden="1"/>
    <col min="1537" max="1537" width="2.875" style="590" hidden="1"/>
    <col min="1538" max="1546" width="9.625" style="590" hidden="1"/>
    <col min="1547" max="1792" width="9" style="590" hidden="1"/>
    <col min="1793" max="1793" width="2.875" style="590" hidden="1"/>
    <col min="1794" max="1802" width="9.625" style="590" hidden="1"/>
    <col min="1803" max="2048" width="9" style="590" hidden="1"/>
    <col min="2049" max="2049" width="2.875" style="590" hidden="1"/>
    <col min="2050" max="2058" width="9.625" style="590" hidden="1"/>
    <col min="2059" max="2304" width="9" style="590" hidden="1"/>
    <col min="2305" max="2305" width="2.875" style="590" hidden="1"/>
    <col min="2306" max="2314" width="9.625" style="590" hidden="1"/>
    <col min="2315" max="2560" width="9" style="590" hidden="1"/>
    <col min="2561" max="2561" width="2.875" style="590" hidden="1"/>
    <col min="2562" max="2570" width="9.625" style="590" hidden="1"/>
    <col min="2571" max="2816" width="9" style="590" hidden="1"/>
    <col min="2817" max="2817" width="2.875" style="590" hidden="1"/>
    <col min="2818" max="2826" width="9.625" style="590" hidden="1"/>
    <col min="2827" max="3072" width="9" style="590" hidden="1"/>
    <col min="3073" max="3073" width="2.875" style="590" hidden="1"/>
    <col min="3074" max="3082" width="9.625" style="590" hidden="1"/>
    <col min="3083" max="3328" width="9" style="590" hidden="1"/>
    <col min="3329" max="3329" width="2.875" style="590" hidden="1"/>
    <col min="3330" max="3338" width="9.625" style="590" hidden="1"/>
    <col min="3339" max="3584" width="9" style="590" hidden="1"/>
    <col min="3585" max="3585" width="2.875" style="590" hidden="1"/>
    <col min="3586" max="3594" width="9.625" style="590" hidden="1"/>
    <col min="3595" max="3840" width="9" style="590" hidden="1"/>
    <col min="3841" max="3841" width="2.875" style="590" hidden="1"/>
    <col min="3842" max="3850" width="9.625" style="590" hidden="1"/>
    <col min="3851" max="4096" width="9" style="590" hidden="1"/>
    <col min="4097" max="4097" width="2.875" style="590" hidden="1"/>
    <col min="4098" max="4106" width="9.625" style="590" hidden="1"/>
    <col min="4107" max="4352" width="9" style="590" hidden="1"/>
    <col min="4353" max="4353" width="2.875" style="590" hidden="1"/>
    <col min="4354" max="4362" width="9.625" style="590" hidden="1"/>
    <col min="4363" max="4608" width="9" style="590" hidden="1"/>
    <col min="4609" max="4609" width="2.875" style="590" hidden="1"/>
    <col min="4610" max="4618" width="9.625" style="590" hidden="1"/>
    <col min="4619" max="4864" width="9" style="590" hidden="1"/>
    <col min="4865" max="4865" width="2.875" style="590" hidden="1"/>
    <col min="4866" max="4874" width="9.625" style="590" hidden="1"/>
    <col min="4875" max="5120" width="9" style="590" hidden="1"/>
    <col min="5121" max="5121" width="2.875" style="590" hidden="1"/>
    <col min="5122" max="5130" width="9.625" style="590" hidden="1"/>
    <col min="5131" max="5376" width="9" style="590" hidden="1"/>
    <col min="5377" max="5377" width="2.875" style="590" hidden="1"/>
    <col min="5378" max="5386" width="9.625" style="590" hidden="1"/>
    <col min="5387" max="5632" width="9" style="590" hidden="1"/>
    <col min="5633" max="5633" width="2.875" style="590" hidden="1"/>
    <col min="5634" max="5642" width="9.625" style="590" hidden="1"/>
    <col min="5643" max="5888" width="9" style="590" hidden="1"/>
    <col min="5889" max="5889" width="2.875" style="590" hidden="1"/>
    <col min="5890" max="5898" width="9.625" style="590" hidden="1"/>
    <col min="5899" max="6144" width="9" style="590" hidden="1"/>
    <col min="6145" max="6145" width="2.875" style="590" hidden="1"/>
    <col min="6146" max="6154" width="9.625" style="590" hidden="1"/>
    <col min="6155" max="6400" width="9" style="590" hidden="1"/>
    <col min="6401" max="6401" width="2.875" style="590" hidden="1"/>
    <col min="6402" max="6410" width="9.625" style="590" hidden="1"/>
    <col min="6411" max="6656" width="9" style="590" hidden="1"/>
    <col min="6657" max="6657" width="2.875" style="590" hidden="1"/>
    <col min="6658" max="6666" width="9.625" style="590" hidden="1"/>
    <col min="6667" max="6912" width="9" style="590" hidden="1"/>
    <col min="6913" max="6913" width="2.875" style="590" hidden="1"/>
    <col min="6914" max="6922" width="9.625" style="590" hidden="1"/>
    <col min="6923" max="7168" width="9" style="590" hidden="1"/>
    <col min="7169" max="7169" width="2.875" style="590" hidden="1"/>
    <col min="7170" max="7178" width="9.625" style="590" hidden="1"/>
    <col min="7179" max="7424" width="9" style="590" hidden="1"/>
    <col min="7425" max="7425" width="2.875" style="590" hidden="1"/>
    <col min="7426" max="7434" width="9.625" style="590" hidden="1"/>
    <col min="7435" max="7680" width="9" style="590" hidden="1"/>
    <col min="7681" max="7681" width="2.875" style="590" hidden="1"/>
    <col min="7682" max="7690" width="9.625" style="590" hidden="1"/>
    <col min="7691" max="7936" width="9" style="590" hidden="1"/>
    <col min="7937" max="7937" width="2.875" style="590" hidden="1"/>
    <col min="7938" max="7946" width="9.625" style="590" hidden="1"/>
    <col min="7947" max="8192" width="9" style="590" hidden="1"/>
    <col min="8193" max="8193" width="2.875" style="590" hidden="1"/>
    <col min="8194" max="8202" width="9.625" style="590" hidden="1"/>
    <col min="8203" max="8448" width="9" style="590" hidden="1"/>
    <col min="8449" max="8449" width="2.875" style="590" hidden="1"/>
    <col min="8450" max="8458" width="9.625" style="590" hidden="1"/>
    <col min="8459" max="8704" width="9" style="590" hidden="1"/>
    <col min="8705" max="8705" width="2.875" style="590" hidden="1"/>
    <col min="8706" max="8714" width="9.625" style="590" hidden="1"/>
    <col min="8715" max="8960" width="9" style="590" hidden="1"/>
    <col min="8961" max="8961" width="2.875" style="590" hidden="1"/>
    <col min="8962" max="8970" width="9.625" style="590" hidden="1"/>
    <col min="8971" max="9216" width="9" style="590" hidden="1"/>
    <col min="9217" max="9217" width="2.875" style="590" hidden="1"/>
    <col min="9218" max="9226" width="9.625" style="590" hidden="1"/>
    <col min="9227" max="9472" width="9" style="590" hidden="1"/>
    <col min="9473" max="9473" width="2.875" style="590" hidden="1"/>
    <col min="9474" max="9482" width="9.625" style="590" hidden="1"/>
    <col min="9483" max="9728" width="9" style="590" hidden="1"/>
    <col min="9729" max="9729" width="2.875" style="590" hidden="1"/>
    <col min="9730" max="9738" width="9.625" style="590" hidden="1"/>
    <col min="9739" max="9984" width="9" style="590" hidden="1"/>
    <col min="9985" max="9985" width="2.875" style="590" hidden="1"/>
    <col min="9986" max="9994" width="9.625" style="590" hidden="1"/>
    <col min="9995" max="10240" width="9" style="590" hidden="1"/>
    <col min="10241" max="10241" width="2.875" style="590" hidden="1"/>
    <col min="10242" max="10250" width="9.625" style="590" hidden="1"/>
    <col min="10251" max="10496" width="9" style="590" hidden="1"/>
    <col min="10497" max="10497" width="2.875" style="590" hidden="1"/>
    <col min="10498" max="10506" width="9.625" style="590" hidden="1"/>
    <col min="10507" max="10752" width="9" style="590" hidden="1"/>
    <col min="10753" max="10753" width="2.875" style="590" hidden="1"/>
    <col min="10754" max="10762" width="9.625" style="590" hidden="1"/>
    <col min="10763" max="11008" width="9" style="590" hidden="1"/>
    <col min="11009" max="11009" width="2.875" style="590" hidden="1"/>
    <col min="11010" max="11018" width="9.625" style="590" hidden="1"/>
    <col min="11019" max="11264" width="9" style="590" hidden="1"/>
    <col min="11265" max="11265" width="2.875" style="590" hidden="1"/>
    <col min="11266" max="11274" width="9.625" style="590" hidden="1"/>
    <col min="11275" max="11520" width="9" style="590" hidden="1"/>
    <col min="11521" max="11521" width="2.875" style="590" hidden="1"/>
    <col min="11522" max="11530" width="9.625" style="590" hidden="1"/>
    <col min="11531" max="11776" width="9" style="590" hidden="1"/>
    <col min="11777" max="11777" width="2.875" style="590" hidden="1"/>
    <col min="11778" max="11786" width="9.625" style="590" hidden="1"/>
    <col min="11787" max="12032" width="9" style="590" hidden="1"/>
    <col min="12033" max="12033" width="2.875" style="590" hidden="1"/>
    <col min="12034" max="12042" width="9.625" style="590" hidden="1"/>
    <col min="12043" max="12288" width="9" style="590" hidden="1"/>
    <col min="12289" max="12289" width="2.875" style="590" hidden="1"/>
    <col min="12290" max="12298" width="9.625" style="590" hidden="1"/>
    <col min="12299" max="12544" width="9" style="590" hidden="1"/>
    <col min="12545" max="12545" width="2.875" style="590" hidden="1"/>
    <col min="12546" max="12554" width="9.625" style="590" hidden="1"/>
    <col min="12555" max="12800" width="9" style="590" hidden="1"/>
    <col min="12801" max="12801" width="2.875" style="590" hidden="1"/>
    <col min="12802" max="12810" width="9.625" style="590" hidden="1"/>
    <col min="12811" max="13056" width="9" style="590" hidden="1"/>
    <col min="13057" max="13057" width="2.875" style="590" hidden="1"/>
    <col min="13058" max="13066" width="9.625" style="590" hidden="1"/>
    <col min="13067" max="13312" width="9" style="590" hidden="1"/>
    <col min="13313" max="13313" width="2.875" style="590" hidden="1"/>
    <col min="13314" max="13322" width="9.625" style="590" hidden="1"/>
    <col min="13323" max="13568" width="9" style="590" hidden="1"/>
    <col min="13569" max="13569" width="2.875" style="590" hidden="1"/>
    <col min="13570" max="13578" width="9.625" style="590" hidden="1"/>
    <col min="13579" max="13824" width="9" style="590" hidden="1"/>
    <col min="13825" max="13825" width="2.875" style="590" hidden="1"/>
    <col min="13826" max="13834" width="9.625" style="590" hidden="1"/>
    <col min="13835" max="14080" width="9" style="590" hidden="1"/>
    <col min="14081" max="14081" width="2.875" style="590" hidden="1"/>
    <col min="14082" max="14090" width="9.625" style="590" hidden="1"/>
    <col min="14091" max="14336" width="9" style="590" hidden="1"/>
    <col min="14337" max="14337" width="2.875" style="590" hidden="1"/>
    <col min="14338" max="14346" width="9.625" style="590" hidden="1"/>
    <col min="14347" max="14592" width="9" style="590" hidden="1"/>
    <col min="14593" max="14593" width="2.875" style="590" hidden="1"/>
    <col min="14594" max="14602" width="9.625" style="590" hidden="1"/>
    <col min="14603" max="14848" width="9" style="590" hidden="1"/>
    <col min="14849" max="14849" width="2.875" style="590" hidden="1"/>
    <col min="14850" max="14858" width="9.625" style="590" hidden="1"/>
    <col min="14859" max="15104" width="9" style="590" hidden="1"/>
    <col min="15105" max="15105" width="2.875" style="590" hidden="1"/>
    <col min="15106" max="15114" width="9.625" style="590" hidden="1"/>
    <col min="15115" max="15360" width="9" style="590" hidden="1"/>
    <col min="15361" max="15361" width="2.875" style="590" hidden="1"/>
    <col min="15362" max="15370" width="9.625" style="590" hidden="1"/>
    <col min="15371" max="15616" width="9" style="590" hidden="1"/>
    <col min="15617" max="15617" width="2.875" style="590" hidden="1"/>
    <col min="15618" max="15626" width="9.625" style="590" hidden="1"/>
    <col min="15627" max="15872" width="9" style="590" hidden="1"/>
    <col min="15873" max="15873" width="2.875" style="590" hidden="1"/>
    <col min="15874" max="15882" width="9.625" style="590" hidden="1"/>
    <col min="15883" max="16128" width="9" style="590" hidden="1"/>
    <col min="16129" max="16129" width="2.875" style="590" hidden="1"/>
    <col min="16130" max="16138" width="9.625" style="590" hidden="1"/>
    <col min="16139" max="16384" width="9" style="590" hidden="1"/>
  </cols>
  <sheetData>
    <row r="1" spans="1:11" ht="20.25" customHeight="1">
      <c r="A1" s="715"/>
      <c r="B1" s="4146" t="s">
        <v>4285</v>
      </c>
      <c r="C1" s="4146"/>
      <c r="D1" s="4146"/>
      <c r="E1" s="4146"/>
      <c r="F1" s="4146"/>
      <c r="G1" s="4146"/>
      <c r="H1" s="4146"/>
      <c r="I1" s="4146"/>
      <c r="J1" s="4146"/>
    </row>
    <row r="2" spans="1:11" ht="15" customHeight="1">
      <c r="A2" s="715"/>
      <c r="B2" s="723"/>
      <c r="C2" s="723"/>
      <c r="D2" s="723"/>
      <c r="E2" s="723"/>
      <c r="F2" s="723"/>
      <c r="G2" s="723"/>
      <c r="H2" s="723"/>
      <c r="I2" s="723"/>
      <c r="J2" s="723"/>
    </row>
    <row r="3" spans="1:11" ht="20.25" customHeight="1">
      <c r="A3" s="715"/>
      <c r="B3" s="745" t="s">
        <v>4286</v>
      </c>
      <c r="C3" s="746" t="str">
        <f>★入力画面!BO240</f>
        <v/>
      </c>
      <c r="D3" s="745" t="s">
        <v>808</v>
      </c>
      <c r="E3" s="746" t="str">
        <f>★入力画面!BP240</f>
        <v/>
      </c>
      <c r="F3" s="745" t="s">
        <v>2937</v>
      </c>
      <c r="G3" s="746" t="str">
        <f>★入力画面!BQ240</f>
        <v/>
      </c>
      <c r="H3" s="747" t="s">
        <v>2938</v>
      </c>
      <c r="I3" s="719"/>
      <c r="J3" s="719"/>
    </row>
    <row r="4" spans="1:11" ht="15" customHeight="1">
      <c r="A4" s="715"/>
      <c r="B4" s="748"/>
      <c r="C4" s="748"/>
      <c r="D4" s="748"/>
      <c r="E4" s="748"/>
      <c r="F4" s="748"/>
      <c r="G4" s="748"/>
      <c r="H4" s="748"/>
      <c r="I4" s="748"/>
      <c r="J4" s="748"/>
    </row>
    <row r="5" spans="1:11" ht="28.5" customHeight="1">
      <c r="A5" s="715"/>
      <c r="B5" s="745" t="s">
        <v>4287</v>
      </c>
      <c r="C5" s="4147" t="str">
        <f>★入力画面!BL18</f>
        <v/>
      </c>
      <c r="D5" s="4147"/>
      <c r="E5" s="4147"/>
      <c r="F5" s="4147"/>
      <c r="G5" s="4147"/>
      <c r="H5" s="4147"/>
      <c r="I5" s="4147"/>
      <c r="J5" s="723"/>
    </row>
    <row r="6" spans="1:11" ht="28.5" customHeight="1">
      <c r="A6" s="715"/>
      <c r="B6" s="749" t="s">
        <v>4288</v>
      </c>
      <c r="C6" s="749"/>
      <c r="D6" s="749"/>
      <c r="E6" s="4148"/>
      <c r="F6" s="4148"/>
      <c r="G6" s="4148"/>
      <c r="H6" s="4148"/>
      <c r="I6" s="4148"/>
      <c r="J6" s="723" t="s">
        <v>4260</v>
      </c>
    </row>
    <row r="7" spans="1:11" ht="15" customHeight="1">
      <c r="A7" s="715"/>
      <c r="B7" s="719"/>
      <c r="C7" s="719"/>
      <c r="D7" s="719"/>
      <c r="E7" s="719"/>
      <c r="F7" s="719"/>
      <c r="G7" s="719"/>
      <c r="H7" s="719"/>
      <c r="I7" s="719"/>
      <c r="J7" s="719"/>
    </row>
    <row r="8" spans="1:11" ht="20.25" customHeight="1">
      <c r="A8" s="715"/>
      <c r="B8" s="4149" t="s">
        <v>4289</v>
      </c>
      <c r="C8" s="4149"/>
      <c r="D8" s="4149"/>
      <c r="E8" s="4149"/>
      <c r="F8" s="4149"/>
      <c r="G8" s="4149"/>
      <c r="H8" s="4149"/>
      <c r="I8" s="4149"/>
      <c r="J8" s="4149"/>
    </row>
    <row r="9" spans="1:11" ht="15" customHeight="1">
      <c r="A9" s="715"/>
      <c r="B9" s="719"/>
      <c r="C9" s="719"/>
      <c r="D9" s="719"/>
      <c r="E9" s="719"/>
      <c r="F9" s="719"/>
      <c r="G9" s="719"/>
      <c r="H9" s="719"/>
      <c r="I9" s="719"/>
      <c r="J9" s="719"/>
    </row>
    <row r="10" spans="1:11" ht="20.25" customHeight="1">
      <c r="A10" s="715"/>
      <c r="B10" s="750" t="s">
        <v>4290</v>
      </c>
      <c r="C10" s="715"/>
      <c r="D10" s="715"/>
      <c r="E10" s="719"/>
      <c r="F10" s="719"/>
      <c r="G10" s="719"/>
      <c r="H10" s="719"/>
      <c r="I10" s="2127" t="s">
        <v>4291</v>
      </c>
      <c r="J10" s="2127"/>
    </row>
    <row r="11" spans="1:11" ht="20.25" customHeight="1">
      <c r="A11" s="4151" t="s">
        <v>4292</v>
      </c>
      <c r="B11" s="4151"/>
      <c r="C11" s="4151"/>
      <c r="D11" s="4151"/>
      <c r="E11" s="4151"/>
      <c r="F11" s="4151"/>
      <c r="G11" s="4151"/>
      <c r="H11" s="4151"/>
      <c r="I11" s="4151"/>
      <c r="J11" s="4151"/>
      <c r="K11" s="673"/>
    </row>
    <row r="12" spans="1:11" ht="20.25" customHeight="1">
      <c r="A12" s="715"/>
      <c r="B12" s="719"/>
      <c r="C12" s="748" t="s">
        <v>4293</v>
      </c>
      <c r="D12" s="748"/>
      <c r="E12" s="719"/>
      <c r="F12" s="748" t="s">
        <v>4294</v>
      </c>
      <c r="G12" s="719"/>
      <c r="H12" s="719"/>
      <c r="I12" s="719"/>
      <c r="J12" s="719"/>
    </row>
    <row r="13" spans="1:11" ht="15" customHeight="1">
      <c r="A13" s="715"/>
      <c r="B13" s="719"/>
      <c r="C13" s="748"/>
      <c r="D13" s="748"/>
      <c r="E13" s="748"/>
      <c r="F13" s="748"/>
      <c r="G13" s="748"/>
      <c r="H13" s="748"/>
      <c r="I13" s="719"/>
      <c r="J13" s="719"/>
    </row>
    <row r="14" spans="1:11" ht="20.25" customHeight="1">
      <c r="A14" s="715"/>
      <c r="B14" s="751" t="s">
        <v>4295</v>
      </c>
      <c r="C14" s="751"/>
      <c r="D14" s="751"/>
      <c r="E14" s="719"/>
      <c r="F14" s="719"/>
      <c r="G14" s="719"/>
      <c r="H14" s="719"/>
      <c r="I14" s="719"/>
      <c r="J14" s="719"/>
    </row>
    <row r="15" spans="1:11" ht="20.25" customHeight="1">
      <c r="A15" s="4152" t="s">
        <v>4296</v>
      </c>
      <c r="B15" s="4152"/>
      <c r="C15" s="4152"/>
      <c r="D15" s="4152"/>
      <c r="E15" s="4152"/>
      <c r="F15" s="4152"/>
      <c r="G15" s="4152"/>
      <c r="H15" s="4152"/>
      <c r="I15" s="4152"/>
      <c r="J15" s="4152"/>
      <c r="K15" s="673"/>
    </row>
    <row r="16" spans="1:11" ht="20.25" customHeight="1">
      <c r="A16" s="715"/>
      <c r="B16" s="719"/>
      <c r="C16" s="748" t="s">
        <v>4297</v>
      </c>
      <c r="D16" s="748"/>
      <c r="E16" s="719"/>
      <c r="F16" s="748" t="s">
        <v>4298</v>
      </c>
      <c r="G16" s="719"/>
      <c r="H16" s="748"/>
      <c r="I16" s="748" t="s">
        <v>4299</v>
      </c>
      <c r="J16" s="719"/>
    </row>
    <row r="17" spans="1:11" ht="15" customHeight="1">
      <c r="A17" s="715"/>
      <c r="B17" s="719"/>
      <c r="C17" s="719"/>
      <c r="D17" s="719"/>
      <c r="E17" s="719"/>
      <c r="F17" s="719"/>
      <c r="G17" s="719"/>
      <c r="H17" s="719"/>
      <c r="I17" s="719"/>
      <c r="J17" s="719"/>
    </row>
    <row r="18" spans="1:11" ht="20.25" customHeight="1">
      <c r="A18" s="715"/>
      <c r="B18" s="751" t="s">
        <v>4300</v>
      </c>
      <c r="C18" s="751"/>
      <c r="D18" s="751"/>
      <c r="E18" s="751"/>
      <c r="F18" s="719"/>
      <c r="G18" s="719"/>
      <c r="H18" s="719"/>
      <c r="I18" s="719"/>
      <c r="J18" s="719"/>
    </row>
    <row r="19" spans="1:11" ht="20.25" customHeight="1">
      <c r="A19" s="4152" t="s">
        <v>4301</v>
      </c>
      <c r="B19" s="4152"/>
      <c r="C19" s="4152"/>
      <c r="D19" s="4152"/>
      <c r="E19" s="4152"/>
      <c r="F19" s="4152"/>
      <c r="G19" s="4152"/>
      <c r="H19" s="4152"/>
      <c r="I19" s="4152"/>
      <c r="J19" s="4152"/>
      <c r="K19" s="673"/>
    </row>
    <row r="20" spans="1:11" ht="20.25" customHeight="1">
      <c r="A20" s="4152" t="s">
        <v>4302</v>
      </c>
      <c r="B20" s="4152"/>
      <c r="C20" s="4152"/>
      <c r="D20" s="4152"/>
      <c r="E20" s="4152"/>
      <c r="F20" s="4152"/>
      <c r="G20" s="4152"/>
      <c r="H20" s="4152"/>
      <c r="I20" s="4152"/>
      <c r="J20" s="4152"/>
    </row>
    <row r="21" spans="1:11" ht="20.25" customHeight="1">
      <c r="A21" s="715"/>
      <c r="B21" s="719"/>
      <c r="C21" s="748" t="s">
        <v>4293</v>
      </c>
      <c r="D21" s="748"/>
      <c r="E21" s="719"/>
      <c r="F21" s="748" t="s">
        <v>4294</v>
      </c>
      <c r="G21" s="719"/>
      <c r="H21" s="719"/>
      <c r="I21" s="719"/>
      <c r="J21" s="719"/>
    </row>
    <row r="22" spans="1:11" ht="15" customHeight="1">
      <c r="A22" s="715"/>
      <c r="B22" s="719"/>
      <c r="C22" s="748"/>
      <c r="D22" s="748"/>
      <c r="E22" s="748"/>
      <c r="F22" s="719"/>
      <c r="G22" s="719"/>
      <c r="H22" s="719"/>
      <c r="I22" s="719"/>
      <c r="J22" s="719"/>
    </row>
    <row r="23" spans="1:11" ht="20.25" customHeight="1">
      <c r="A23" s="715"/>
      <c r="B23" s="4153" t="s">
        <v>4300</v>
      </c>
      <c r="C23" s="4153"/>
      <c r="D23" s="4153"/>
      <c r="E23" s="4153"/>
      <c r="F23" s="4153"/>
      <c r="G23" s="719"/>
      <c r="H23" s="719"/>
      <c r="I23" s="719"/>
      <c r="J23" s="719"/>
    </row>
    <row r="24" spans="1:11" ht="20.25" customHeight="1">
      <c r="A24" s="4152" t="s">
        <v>4303</v>
      </c>
      <c r="B24" s="4152"/>
      <c r="C24" s="4152"/>
      <c r="D24" s="4152"/>
      <c r="E24" s="4152"/>
      <c r="F24" s="4152"/>
      <c r="G24" s="4152"/>
      <c r="H24" s="4152"/>
      <c r="I24" s="4152"/>
      <c r="J24" s="4152"/>
      <c r="K24" s="673"/>
    </row>
    <row r="25" spans="1:11" ht="20.25" customHeight="1">
      <c r="A25" s="4152" t="s">
        <v>4304</v>
      </c>
      <c r="B25" s="4152"/>
      <c r="C25" s="4152"/>
      <c r="D25" s="4152"/>
      <c r="E25" s="4152"/>
      <c r="F25" s="4152"/>
      <c r="G25" s="4152"/>
      <c r="H25" s="4152"/>
      <c r="I25" s="4152"/>
      <c r="J25" s="4152"/>
      <c r="K25" s="674"/>
    </row>
    <row r="26" spans="1:11" ht="20.25" customHeight="1">
      <c r="A26" s="715"/>
      <c r="B26" s="719"/>
      <c r="C26" s="748" t="s">
        <v>4293</v>
      </c>
      <c r="D26" s="748"/>
      <c r="E26" s="719"/>
      <c r="F26" s="748" t="s">
        <v>4294</v>
      </c>
      <c r="G26" s="719"/>
      <c r="H26" s="719"/>
      <c r="I26" s="719"/>
      <c r="J26" s="719"/>
    </row>
    <row r="27" spans="1:11" ht="15" customHeight="1">
      <c r="A27" s="715"/>
      <c r="B27" s="719"/>
      <c r="C27" s="723"/>
      <c r="D27" s="723"/>
      <c r="E27" s="719"/>
      <c r="F27" s="719"/>
      <c r="G27" s="719"/>
      <c r="H27" s="719"/>
      <c r="I27" s="719"/>
      <c r="J27" s="719"/>
    </row>
    <row r="28" spans="1:11" ht="20.25" customHeight="1">
      <c r="A28" s="715"/>
      <c r="B28" s="750" t="s">
        <v>4290</v>
      </c>
      <c r="C28" s="715"/>
      <c r="D28" s="715"/>
      <c r="E28" s="719"/>
      <c r="F28" s="719"/>
      <c r="G28" s="719"/>
      <c r="H28" s="719"/>
      <c r="I28" s="719"/>
      <c r="J28" s="719"/>
    </row>
    <row r="29" spans="1:11" ht="20.25" customHeight="1">
      <c r="A29" s="4152" t="s">
        <v>4305</v>
      </c>
      <c r="B29" s="4152"/>
      <c r="C29" s="4152"/>
      <c r="D29" s="4152"/>
      <c r="E29" s="4152"/>
      <c r="F29" s="4152"/>
      <c r="G29" s="4152"/>
      <c r="H29" s="4152"/>
      <c r="I29" s="4152"/>
      <c r="J29" s="4152"/>
    </row>
    <row r="30" spans="1:11" ht="20.25" customHeight="1">
      <c r="A30" s="715"/>
      <c r="B30" s="719"/>
      <c r="C30" s="748" t="s">
        <v>4293</v>
      </c>
      <c r="D30" s="748"/>
      <c r="E30" s="719"/>
      <c r="F30" s="748" t="s">
        <v>4294</v>
      </c>
      <c r="G30" s="719"/>
      <c r="H30" s="719"/>
      <c r="I30" s="719"/>
      <c r="J30" s="719"/>
    </row>
    <row r="31" spans="1:11" ht="15" customHeight="1">
      <c r="A31" s="715"/>
      <c r="B31" s="719"/>
      <c r="C31" s="748"/>
      <c r="D31" s="748"/>
      <c r="E31" s="719"/>
      <c r="F31" s="748"/>
      <c r="G31" s="719"/>
      <c r="H31" s="719"/>
      <c r="I31" s="719"/>
      <c r="J31" s="719"/>
    </row>
    <row r="32" spans="1:11" ht="20.25" customHeight="1">
      <c r="A32" s="715"/>
      <c r="B32" s="750" t="s">
        <v>4290</v>
      </c>
      <c r="C32" s="748"/>
      <c r="D32" s="748"/>
      <c r="E32" s="719"/>
      <c r="F32" s="748"/>
      <c r="G32" s="719"/>
      <c r="H32" s="719"/>
      <c r="I32" s="719"/>
      <c r="J32" s="719"/>
    </row>
    <row r="33" spans="1:12" ht="20.25" customHeight="1">
      <c r="A33" s="4152" t="s">
        <v>4306</v>
      </c>
      <c r="B33" s="4152"/>
      <c r="C33" s="4152"/>
      <c r="D33" s="4152"/>
      <c r="E33" s="4152"/>
      <c r="F33" s="4152"/>
      <c r="G33" s="4152"/>
      <c r="H33" s="4152"/>
      <c r="I33" s="4152"/>
      <c r="J33" s="4152"/>
    </row>
    <row r="34" spans="1:12" ht="20.25" customHeight="1">
      <c r="A34" s="715"/>
      <c r="B34" s="719"/>
      <c r="C34" s="748" t="s">
        <v>4293</v>
      </c>
      <c r="D34" s="748"/>
      <c r="E34" s="787"/>
      <c r="F34" s="748" t="s">
        <v>4294</v>
      </c>
      <c r="G34" s="719"/>
      <c r="H34" s="719"/>
      <c r="I34" s="719"/>
      <c r="J34" s="719"/>
    </row>
    <row r="35" spans="1:12" ht="15" customHeight="1">
      <c r="A35" s="715"/>
      <c r="B35" s="719"/>
      <c r="C35" s="748"/>
      <c r="D35" s="748"/>
      <c r="E35" s="719"/>
      <c r="F35" s="748"/>
      <c r="G35" s="719"/>
      <c r="H35" s="719"/>
      <c r="I35" s="719"/>
      <c r="J35" s="719"/>
    </row>
    <row r="36" spans="1:12" ht="20.25" customHeight="1">
      <c r="A36" s="715"/>
      <c r="B36" s="751" t="s">
        <v>4307</v>
      </c>
      <c r="C36" s="752"/>
      <c r="D36" s="752"/>
      <c r="E36" s="752"/>
      <c r="F36" s="719"/>
      <c r="G36" s="719"/>
      <c r="H36" s="719"/>
      <c r="I36" s="719"/>
      <c r="J36" s="719"/>
    </row>
    <row r="37" spans="1:12" ht="20.25" customHeight="1">
      <c r="A37" s="4152" t="s">
        <v>4308</v>
      </c>
      <c r="B37" s="4152"/>
      <c r="C37" s="4152"/>
      <c r="D37" s="4152"/>
      <c r="E37" s="4152"/>
      <c r="F37" s="4152"/>
      <c r="G37" s="4152"/>
      <c r="H37" s="4152"/>
      <c r="I37" s="4152"/>
      <c r="J37" s="4152"/>
      <c r="K37" s="673"/>
    </row>
    <row r="38" spans="1:12" ht="20.25" customHeight="1">
      <c r="A38" s="715"/>
      <c r="B38" s="719"/>
      <c r="C38" s="745" t="s">
        <v>4309</v>
      </c>
      <c r="D38" s="4154"/>
      <c r="E38" s="4154"/>
      <c r="F38" s="4154"/>
      <c r="G38" s="4154"/>
      <c r="H38" s="4154"/>
      <c r="I38" s="4154"/>
      <c r="J38" s="4154"/>
    </row>
    <row r="39" spans="1:12" ht="20.25" customHeight="1">
      <c r="A39" s="715"/>
      <c r="B39" s="719"/>
      <c r="C39" s="749" t="s">
        <v>4310</v>
      </c>
      <c r="D39" s="4150"/>
      <c r="E39" s="4150"/>
      <c r="F39" s="4150"/>
      <c r="G39" s="4150"/>
      <c r="H39" s="4150"/>
      <c r="I39" s="4150"/>
      <c r="J39" s="4150"/>
    </row>
    <row r="40" spans="1:12" ht="20.25" customHeight="1">
      <c r="A40" s="715"/>
      <c r="B40" s="719"/>
      <c r="C40" s="4155" t="s">
        <v>4311</v>
      </c>
      <c r="D40" s="4155"/>
      <c r="E40" s="4150"/>
      <c r="F40" s="4150"/>
      <c r="G40" s="4150"/>
      <c r="H40" s="4150"/>
      <c r="I40" s="4150"/>
      <c r="J40" s="4150"/>
    </row>
    <row r="41" spans="1:12" ht="20.25" customHeight="1">
      <c r="A41" s="715"/>
      <c r="B41" s="719"/>
      <c r="C41" s="4150"/>
      <c r="D41" s="4150"/>
      <c r="E41" s="4150"/>
      <c r="F41" s="4150"/>
      <c r="G41" s="4150"/>
      <c r="H41" s="4150"/>
      <c r="I41" s="4150"/>
      <c r="J41" s="4150"/>
    </row>
    <row r="42" spans="1:12" ht="20.25" customHeight="1">
      <c r="A42" s="715"/>
      <c r="B42" s="719"/>
      <c r="C42" s="4150"/>
      <c r="D42" s="4150"/>
      <c r="E42" s="4150"/>
      <c r="F42" s="4150"/>
      <c r="G42" s="4150"/>
      <c r="H42" s="4150"/>
      <c r="I42" s="4150"/>
      <c r="J42" s="4150"/>
    </row>
    <row r="43" spans="1:12" ht="15" customHeight="1">
      <c r="A43" s="715"/>
      <c r="B43" s="719"/>
      <c r="C43" s="748"/>
      <c r="D43" s="748"/>
      <c r="E43" s="719"/>
      <c r="F43" s="719"/>
      <c r="G43" s="748"/>
      <c r="H43" s="748"/>
      <c r="I43" s="719"/>
      <c r="J43" s="719"/>
    </row>
    <row r="44" spans="1:12" ht="20.25" customHeight="1">
      <c r="A44" s="715"/>
      <c r="B44" s="4152" t="s">
        <v>4312</v>
      </c>
      <c r="C44" s="4152"/>
      <c r="D44" s="4152"/>
      <c r="E44" s="4152"/>
      <c r="F44" s="4152"/>
      <c r="G44" s="4152"/>
      <c r="H44" s="4152"/>
      <c r="I44" s="4152"/>
      <c r="J44" s="4152"/>
      <c r="K44" s="673"/>
    </row>
    <row r="45" spans="1:12" s="668" customFormat="1" ht="18.75" customHeight="1">
      <c r="B45" s="669"/>
      <c r="C45" s="669"/>
      <c r="D45" s="669"/>
      <c r="E45" s="669"/>
      <c r="F45" s="669"/>
      <c r="G45" s="669"/>
      <c r="H45" s="669"/>
      <c r="I45" s="669"/>
      <c r="J45" s="669"/>
      <c r="K45" s="672"/>
      <c r="L45" s="672"/>
    </row>
    <row r="46" spans="1:12" ht="18.75" hidden="1" customHeight="1"/>
    <row r="47" spans="1:12" ht="18.75" hidden="1" customHeight="1"/>
    <row r="48" spans="1:12" ht="18.75" hidden="1" customHeight="1"/>
    <row r="49" ht="18.75" hidden="1" customHeight="1"/>
    <row r="50" ht="18.75" hidden="1" customHeight="1"/>
    <row r="51" ht="18.75" hidden="1" customHeight="1"/>
    <row r="52" ht="18.75" hidden="1" customHeight="1"/>
    <row r="53" ht="18.75" hidden="1" customHeight="1"/>
    <row r="54" ht="18.75" hidden="1" customHeight="1"/>
    <row r="55" ht="18.75" hidden="1" customHeight="1"/>
    <row r="56" ht="18.75" hidden="1" customHeight="1"/>
    <row r="57" ht="18.75" hidden="1" customHeight="1"/>
    <row r="58" ht="18.75" hidden="1" customHeight="1"/>
    <row r="59" ht="18.75" hidden="1" customHeight="1"/>
    <row r="60" ht="18.75" hidden="1" customHeight="1"/>
    <row r="61" ht="18.75" hidden="1" customHeight="1"/>
    <row r="62" ht="18.75" hidden="1" customHeight="1"/>
    <row r="63" ht="18.75" hidden="1" customHeight="1"/>
    <row r="64" ht="18.75" hidden="1" customHeight="1"/>
    <row r="65" ht="18.75" hidden="1" customHeight="1"/>
  </sheetData>
  <sheetProtection algorithmName="SHA-512" hashValue="BhAgStm0Gg7MVPVPEjjP6/NhBH8Z7rrK0Hg93v3joQS6+epDKG+Z9QrbmUwC/BHt42aQE4VJv4mjRWT8JXsEBQ==" saltValue="KAhe7fU5yxFK5VTytJlDWA==" spinCount="100000" sheet="1" objects="1" scenarios="1"/>
  <mergeCells count="23">
    <mergeCell ref="C40:D40"/>
    <mergeCell ref="E40:J40"/>
    <mergeCell ref="C41:J41"/>
    <mergeCell ref="C42:J42"/>
    <mergeCell ref="B44:J44"/>
    <mergeCell ref="D39:J39"/>
    <mergeCell ref="A11:J11"/>
    <mergeCell ref="A15:J15"/>
    <mergeCell ref="A19:J19"/>
    <mergeCell ref="A20:J20"/>
    <mergeCell ref="B23:F23"/>
    <mergeCell ref="A24:J24"/>
    <mergeCell ref="A25:J25"/>
    <mergeCell ref="A29:J29"/>
    <mergeCell ref="A33:J33"/>
    <mergeCell ref="A37:J37"/>
    <mergeCell ref="D38:J38"/>
    <mergeCell ref="I10:J10"/>
    <mergeCell ref="B1:J1"/>
    <mergeCell ref="C5:I5"/>
    <mergeCell ref="E6:F6"/>
    <mergeCell ref="G6:I6"/>
    <mergeCell ref="B8:J8"/>
  </mergeCells>
  <phoneticPr fontId="23"/>
  <printOptions horizontalCentered="1" verticalCentered="1"/>
  <pageMargins left="0" right="0" top="0" bottom="0" header="0.31496062992125984"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Check Box 1">
              <controlPr locked="0" defaultSize="0" autoFill="0" autoLine="0" autoPict="0">
                <anchor moveWithCells="1">
                  <from>
                    <xdr:col>1</xdr:col>
                    <xdr:colOff>485775</xdr:colOff>
                    <xdr:row>10</xdr:row>
                    <xdr:rowOff>209550</xdr:rowOff>
                  </from>
                  <to>
                    <xdr:col>2</xdr:col>
                    <xdr:colOff>104775</xdr:colOff>
                    <xdr:row>12</xdr:row>
                    <xdr:rowOff>28575</xdr:rowOff>
                  </to>
                </anchor>
              </controlPr>
            </control>
          </mc:Choice>
        </mc:AlternateContent>
        <mc:AlternateContent xmlns:mc="http://schemas.openxmlformats.org/markup-compatibility/2006">
          <mc:Choice Requires="x14">
            <control shapeId="285698" r:id="rId5" name="Check Box 2">
              <controlPr locked="0" defaultSize="0" autoFill="0" autoLine="0" autoPict="0">
                <anchor moveWithCells="1">
                  <from>
                    <xdr:col>4</xdr:col>
                    <xdr:colOff>466725</xdr:colOff>
                    <xdr:row>11</xdr:row>
                    <xdr:rowOff>9525</xdr:rowOff>
                  </from>
                  <to>
                    <xdr:col>5</xdr:col>
                    <xdr:colOff>38100</xdr:colOff>
                    <xdr:row>12</xdr:row>
                    <xdr:rowOff>0</xdr:rowOff>
                  </to>
                </anchor>
              </controlPr>
            </control>
          </mc:Choice>
        </mc:AlternateContent>
        <mc:AlternateContent xmlns:mc="http://schemas.openxmlformats.org/markup-compatibility/2006">
          <mc:Choice Requires="x14">
            <control shapeId="285699" r:id="rId6" name="Check Box 3">
              <controlPr locked="0" defaultSize="0" autoFill="0" autoLine="0" autoPict="0">
                <anchor moveWithCells="1">
                  <from>
                    <xdr:col>1</xdr:col>
                    <xdr:colOff>485775</xdr:colOff>
                    <xdr:row>14</xdr:row>
                    <xdr:rowOff>200025</xdr:rowOff>
                  </from>
                  <to>
                    <xdr:col>2</xdr:col>
                    <xdr:colOff>142875</xdr:colOff>
                    <xdr:row>16</xdr:row>
                    <xdr:rowOff>76200</xdr:rowOff>
                  </to>
                </anchor>
              </controlPr>
            </control>
          </mc:Choice>
        </mc:AlternateContent>
        <mc:AlternateContent xmlns:mc="http://schemas.openxmlformats.org/markup-compatibility/2006">
          <mc:Choice Requires="x14">
            <control shapeId="285700" r:id="rId7" name="Check Box 4">
              <controlPr locked="0" defaultSize="0" autoFill="0" autoLine="0" autoPict="0">
                <anchor moveWithCells="1">
                  <from>
                    <xdr:col>4</xdr:col>
                    <xdr:colOff>485775</xdr:colOff>
                    <xdr:row>14</xdr:row>
                    <xdr:rowOff>190500</xdr:rowOff>
                  </from>
                  <to>
                    <xdr:col>5</xdr:col>
                    <xdr:colOff>76200</xdr:colOff>
                    <xdr:row>16</xdr:row>
                    <xdr:rowOff>47625</xdr:rowOff>
                  </to>
                </anchor>
              </controlPr>
            </control>
          </mc:Choice>
        </mc:AlternateContent>
        <mc:AlternateContent xmlns:mc="http://schemas.openxmlformats.org/markup-compatibility/2006">
          <mc:Choice Requires="x14">
            <control shapeId="285701" r:id="rId8" name="Check Box 5">
              <controlPr locked="0" defaultSize="0" autoFill="0" autoLine="0" autoPict="0">
                <anchor moveWithCells="1">
                  <from>
                    <xdr:col>7</xdr:col>
                    <xdr:colOff>504825</xdr:colOff>
                    <xdr:row>14</xdr:row>
                    <xdr:rowOff>200025</xdr:rowOff>
                  </from>
                  <to>
                    <xdr:col>8</xdr:col>
                    <xdr:colOff>85725</xdr:colOff>
                    <xdr:row>16</xdr:row>
                    <xdr:rowOff>85725</xdr:rowOff>
                  </to>
                </anchor>
              </controlPr>
            </control>
          </mc:Choice>
        </mc:AlternateContent>
        <mc:AlternateContent xmlns:mc="http://schemas.openxmlformats.org/markup-compatibility/2006">
          <mc:Choice Requires="x14">
            <control shapeId="285702" r:id="rId9" name="Check Box 6">
              <controlPr locked="0" defaultSize="0" autoFill="0" autoLine="0" autoPict="0">
                <anchor moveWithCells="1">
                  <from>
                    <xdr:col>1</xdr:col>
                    <xdr:colOff>495300</xdr:colOff>
                    <xdr:row>19</xdr:row>
                    <xdr:rowOff>209550</xdr:rowOff>
                  </from>
                  <to>
                    <xdr:col>2</xdr:col>
                    <xdr:colOff>114300</xdr:colOff>
                    <xdr:row>21</xdr:row>
                    <xdr:rowOff>28575</xdr:rowOff>
                  </to>
                </anchor>
              </controlPr>
            </control>
          </mc:Choice>
        </mc:AlternateContent>
        <mc:AlternateContent xmlns:mc="http://schemas.openxmlformats.org/markup-compatibility/2006">
          <mc:Choice Requires="x14">
            <control shapeId="285703" r:id="rId10" name="Check Box 7">
              <controlPr locked="0" defaultSize="0" autoFill="0" autoLine="0" autoPict="0">
                <anchor moveWithCells="1">
                  <from>
                    <xdr:col>4</xdr:col>
                    <xdr:colOff>485775</xdr:colOff>
                    <xdr:row>19</xdr:row>
                    <xdr:rowOff>209550</xdr:rowOff>
                  </from>
                  <to>
                    <xdr:col>5</xdr:col>
                    <xdr:colOff>57150</xdr:colOff>
                    <xdr:row>21</xdr:row>
                    <xdr:rowOff>38100</xdr:rowOff>
                  </to>
                </anchor>
              </controlPr>
            </control>
          </mc:Choice>
        </mc:AlternateContent>
        <mc:AlternateContent xmlns:mc="http://schemas.openxmlformats.org/markup-compatibility/2006">
          <mc:Choice Requires="x14">
            <control shapeId="285704" r:id="rId11" name="Check Box 8">
              <controlPr locked="0" defaultSize="0" autoFill="0" autoLine="0" autoPict="0">
                <anchor moveWithCells="1">
                  <from>
                    <xdr:col>1</xdr:col>
                    <xdr:colOff>504825</xdr:colOff>
                    <xdr:row>24</xdr:row>
                    <xdr:rowOff>219075</xdr:rowOff>
                  </from>
                  <to>
                    <xdr:col>2</xdr:col>
                    <xdr:colOff>171450</xdr:colOff>
                    <xdr:row>26</xdr:row>
                    <xdr:rowOff>47625</xdr:rowOff>
                  </to>
                </anchor>
              </controlPr>
            </control>
          </mc:Choice>
        </mc:AlternateContent>
        <mc:AlternateContent xmlns:mc="http://schemas.openxmlformats.org/markup-compatibility/2006">
          <mc:Choice Requires="x14">
            <control shapeId="285705" r:id="rId12" name="Check Box 9">
              <controlPr locked="0" defaultSize="0" autoFill="0" autoLine="0" autoPict="0">
                <anchor moveWithCells="1">
                  <from>
                    <xdr:col>4</xdr:col>
                    <xdr:colOff>495300</xdr:colOff>
                    <xdr:row>24</xdr:row>
                    <xdr:rowOff>209550</xdr:rowOff>
                  </from>
                  <to>
                    <xdr:col>5</xdr:col>
                    <xdr:colOff>66675</xdr:colOff>
                    <xdr:row>26</xdr:row>
                    <xdr:rowOff>28575</xdr:rowOff>
                  </to>
                </anchor>
              </controlPr>
            </control>
          </mc:Choice>
        </mc:AlternateContent>
        <mc:AlternateContent xmlns:mc="http://schemas.openxmlformats.org/markup-compatibility/2006">
          <mc:Choice Requires="x14">
            <control shapeId="285706" r:id="rId13" name="Check Box 10">
              <controlPr locked="0" defaultSize="0" autoFill="0" autoLine="0" autoPict="0">
                <anchor moveWithCells="1">
                  <from>
                    <xdr:col>1</xdr:col>
                    <xdr:colOff>495300</xdr:colOff>
                    <xdr:row>28</xdr:row>
                    <xdr:rowOff>219075</xdr:rowOff>
                  </from>
                  <to>
                    <xdr:col>2</xdr:col>
                    <xdr:colOff>114300</xdr:colOff>
                    <xdr:row>30</xdr:row>
                    <xdr:rowOff>38100</xdr:rowOff>
                  </to>
                </anchor>
              </controlPr>
            </control>
          </mc:Choice>
        </mc:AlternateContent>
        <mc:AlternateContent xmlns:mc="http://schemas.openxmlformats.org/markup-compatibility/2006">
          <mc:Choice Requires="x14">
            <control shapeId="285707" r:id="rId14" name="Check Box 11">
              <controlPr locked="0" defaultSize="0" autoFill="0" autoLine="0" autoPict="0">
                <anchor moveWithCells="1">
                  <from>
                    <xdr:col>4</xdr:col>
                    <xdr:colOff>476250</xdr:colOff>
                    <xdr:row>28</xdr:row>
                    <xdr:rowOff>209550</xdr:rowOff>
                  </from>
                  <to>
                    <xdr:col>5</xdr:col>
                    <xdr:colOff>95250</xdr:colOff>
                    <xdr:row>30</xdr:row>
                    <xdr:rowOff>28575</xdr:rowOff>
                  </to>
                </anchor>
              </controlPr>
            </control>
          </mc:Choice>
        </mc:AlternateContent>
        <mc:AlternateContent xmlns:mc="http://schemas.openxmlformats.org/markup-compatibility/2006">
          <mc:Choice Requires="x14">
            <control shapeId="285708" r:id="rId15" name="Check Box 12">
              <controlPr locked="0" defaultSize="0" autoFill="0" autoLine="0" autoPict="0">
                <anchor moveWithCells="1">
                  <from>
                    <xdr:col>1</xdr:col>
                    <xdr:colOff>504825</xdr:colOff>
                    <xdr:row>32</xdr:row>
                    <xdr:rowOff>219075</xdr:rowOff>
                  </from>
                  <to>
                    <xdr:col>2</xdr:col>
                    <xdr:colOff>123825</xdr:colOff>
                    <xdr:row>34</xdr:row>
                    <xdr:rowOff>38100</xdr:rowOff>
                  </to>
                </anchor>
              </controlPr>
            </control>
          </mc:Choice>
        </mc:AlternateContent>
        <mc:AlternateContent xmlns:mc="http://schemas.openxmlformats.org/markup-compatibility/2006">
          <mc:Choice Requires="x14">
            <control shapeId="285709" r:id="rId16" name="Check Box 13">
              <controlPr locked="0" defaultSize="0" autoFill="0" autoLine="0" autoPict="0">
                <anchor moveWithCells="1">
                  <from>
                    <xdr:col>4</xdr:col>
                    <xdr:colOff>485775</xdr:colOff>
                    <xdr:row>32</xdr:row>
                    <xdr:rowOff>228600</xdr:rowOff>
                  </from>
                  <to>
                    <xdr:col>5</xdr:col>
                    <xdr:colOff>104775</xdr:colOff>
                    <xdr:row>34</xdr:row>
                    <xdr:rowOff>47625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0B1B-FF67-4E2F-AD25-3E4317BFFDD6}">
  <sheetPr codeName="Sheet63">
    <tabColor rgb="FF9999FF"/>
    <pageSetUpPr fitToPage="1"/>
  </sheetPr>
  <dimension ref="A1:CD130"/>
  <sheetViews>
    <sheetView showGridLines="0" showRowColHeaders="0" zoomScaleNormal="100" workbookViewId="0">
      <selection sqref="A1:AF2"/>
    </sheetView>
  </sheetViews>
  <sheetFormatPr defaultColWidth="0" defaultRowHeight="12" zeroHeight="1"/>
  <cols>
    <col min="1" max="1" width="0.5" style="452" customWidth="1"/>
    <col min="2" max="2" width="1.625" style="452" customWidth="1"/>
    <col min="3" max="3" width="1.875" style="452" customWidth="1"/>
    <col min="4" max="4" width="0.5" style="452" customWidth="1"/>
    <col min="5" max="9" width="1.875" style="452" customWidth="1"/>
    <col min="10" max="10" width="1.625" style="452" customWidth="1"/>
    <col min="11" max="12" width="0.5" style="452" customWidth="1"/>
    <col min="13" max="13" width="1.5" style="452" customWidth="1"/>
    <col min="14" max="51" width="1.875" style="452" customWidth="1"/>
    <col min="52" max="60" width="2.5" style="394" customWidth="1"/>
    <col min="61" max="82" width="1.875" style="452" hidden="1" customWidth="1"/>
    <col min="83" max="16384" width="9" style="452" hidden="1"/>
  </cols>
  <sheetData>
    <row r="1" spans="1:60" ht="15" customHeight="1">
      <c r="A1" s="4194" t="s">
        <v>3637</v>
      </c>
      <c r="B1" s="4194"/>
      <c r="C1" s="4194"/>
      <c r="D1" s="4194"/>
      <c r="E1" s="4194"/>
      <c r="F1" s="4194"/>
      <c r="G1" s="4194"/>
      <c r="H1" s="4194"/>
      <c r="I1" s="4194"/>
      <c r="J1" s="4194"/>
      <c r="K1" s="4194"/>
      <c r="L1" s="4194"/>
      <c r="M1" s="4194"/>
      <c r="N1" s="4194"/>
      <c r="O1" s="4194"/>
      <c r="P1" s="4194"/>
      <c r="Q1" s="4194"/>
      <c r="R1" s="4194"/>
      <c r="S1" s="4194"/>
      <c r="T1" s="4194"/>
      <c r="U1" s="4194"/>
      <c r="V1" s="4194"/>
      <c r="W1" s="4194"/>
      <c r="X1" s="4194"/>
      <c r="Y1" s="4194"/>
      <c r="Z1" s="4194"/>
      <c r="AA1" s="4194"/>
      <c r="AB1" s="4194"/>
      <c r="AC1" s="4194"/>
      <c r="AD1" s="4194"/>
      <c r="AE1" s="4194"/>
      <c r="AF1" s="4195"/>
      <c r="AG1" s="4189" t="s">
        <v>3633</v>
      </c>
      <c r="AH1" s="4190"/>
      <c r="AI1" s="4190"/>
      <c r="AJ1" s="4190"/>
      <c r="AK1" s="4190"/>
      <c r="AL1" s="4191"/>
      <c r="AM1" s="4196">
        <v>0</v>
      </c>
      <c r="AN1" s="4197"/>
      <c r="AO1" s="4197"/>
      <c r="AP1" s="4197"/>
      <c r="AQ1" s="4197"/>
      <c r="AR1" s="4197"/>
      <c r="AS1" s="4197"/>
      <c r="AT1" s="4197"/>
      <c r="AU1" s="4197"/>
      <c r="AV1" s="4197"/>
      <c r="AW1" s="4190" t="s">
        <v>3634</v>
      </c>
      <c r="AX1" s="4191"/>
      <c r="AZ1" s="122"/>
      <c r="BA1" s="122"/>
      <c r="BB1" s="122"/>
      <c r="BC1" s="122"/>
      <c r="BD1" s="122"/>
      <c r="BE1" s="122"/>
      <c r="BF1" s="122"/>
      <c r="BG1" s="122"/>
      <c r="BH1" s="122"/>
    </row>
    <row r="2" spans="1:60" ht="15" customHeight="1">
      <c r="A2" s="4194"/>
      <c r="B2" s="4194"/>
      <c r="C2" s="4194"/>
      <c r="D2" s="4194"/>
      <c r="E2" s="4194"/>
      <c r="F2" s="4194"/>
      <c r="G2" s="4194"/>
      <c r="H2" s="4194"/>
      <c r="I2" s="4194"/>
      <c r="J2" s="4194"/>
      <c r="K2" s="4194"/>
      <c r="L2" s="4194"/>
      <c r="M2" s="4194"/>
      <c r="N2" s="4194"/>
      <c r="O2" s="4194"/>
      <c r="P2" s="4194"/>
      <c r="Q2" s="4194"/>
      <c r="R2" s="4194"/>
      <c r="S2" s="4194"/>
      <c r="T2" s="4194"/>
      <c r="U2" s="4194"/>
      <c r="V2" s="4194"/>
      <c r="W2" s="4194"/>
      <c r="X2" s="4194"/>
      <c r="Y2" s="4194"/>
      <c r="Z2" s="4194"/>
      <c r="AA2" s="4194"/>
      <c r="AB2" s="4194"/>
      <c r="AC2" s="4194"/>
      <c r="AD2" s="4194"/>
      <c r="AE2" s="4194"/>
      <c r="AF2" s="4195"/>
      <c r="AG2" s="4189" t="s">
        <v>3638</v>
      </c>
      <c r="AH2" s="4190"/>
      <c r="AI2" s="4190"/>
      <c r="AJ2" s="4190"/>
      <c r="AK2" s="4190"/>
      <c r="AL2" s="4191"/>
      <c r="AM2" s="4196">
        <v>0</v>
      </c>
      <c r="AN2" s="4197"/>
      <c r="AO2" s="4197"/>
      <c r="AP2" s="4197"/>
      <c r="AQ2" s="4197"/>
      <c r="AR2" s="4197"/>
      <c r="AS2" s="4197"/>
      <c r="AT2" s="4197"/>
      <c r="AU2" s="4197"/>
      <c r="AV2" s="4197"/>
      <c r="AW2" s="4197"/>
      <c r="AX2" s="4198"/>
      <c r="AZ2" s="122"/>
      <c r="BA2" s="122"/>
      <c r="BB2" s="122"/>
      <c r="BC2" s="122"/>
      <c r="BD2" s="122"/>
      <c r="BE2" s="122"/>
      <c r="BF2" s="122"/>
      <c r="BG2" s="122"/>
      <c r="BH2" s="122"/>
    </row>
    <row r="3" spans="1:60" ht="15" customHeight="1">
      <c r="A3" s="4156" t="s">
        <v>3639</v>
      </c>
      <c r="B3" s="4156"/>
      <c r="C3" s="4156"/>
      <c r="D3" s="4156"/>
      <c r="E3" s="4156"/>
      <c r="F3" s="4156"/>
      <c r="G3" s="4156"/>
      <c r="H3" s="4156"/>
      <c r="I3" s="4156"/>
      <c r="J3" s="4156"/>
      <c r="K3" s="4156"/>
      <c r="L3" s="4156"/>
      <c r="M3" s="4156"/>
      <c r="N3" s="4156"/>
      <c r="O3" s="4156"/>
      <c r="P3" s="4156"/>
      <c r="Q3" s="4156"/>
      <c r="R3" s="4156"/>
      <c r="S3" s="4156"/>
      <c r="T3" s="4156"/>
      <c r="U3" s="4156"/>
      <c r="V3" s="4156"/>
      <c r="W3" s="4156"/>
      <c r="X3" s="4156"/>
      <c r="Y3" s="4156"/>
      <c r="Z3" s="4156"/>
      <c r="AA3" s="4156"/>
      <c r="AB3" s="4156"/>
      <c r="AC3" s="4156"/>
      <c r="AD3" s="4156"/>
      <c r="AE3" s="4156"/>
      <c r="AF3" s="4156"/>
      <c r="AG3" s="4189" t="s">
        <v>3640</v>
      </c>
      <c r="AH3" s="4190"/>
      <c r="AI3" s="4190"/>
      <c r="AJ3" s="4190"/>
      <c r="AK3" s="4190"/>
      <c r="AL3" s="4191"/>
      <c r="AM3" s="4192">
        <v>0</v>
      </c>
      <c r="AN3" s="4193"/>
      <c r="AO3" s="4197">
        <v>0</v>
      </c>
      <c r="AP3" s="1297"/>
      <c r="AQ3" s="455" t="s">
        <v>118</v>
      </c>
      <c r="AR3" s="4199"/>
      <c r="AS3" s="1363"/>
      <c r="AT3" s="455" t="s">
        <v>88</v>
      </c>
      <c r="AU3" s="4199"/>
      <c r="AV3" s="1363"/>
      <c r="AW3" s="454" t="s">
        <v>810</v>
      </c>
      <c r="AX3" s="456"/>
      <c r="AZ3" s="122"/>
      <c r="BA3" s="122"/>
      <c r="BB3" s="122"/>
      <c r="BC3" s="122"/>
      <c r="BD3" s="122"/>
      <c r="BE3" s="122"/>
      <c r="BF3" s="122"/>
      <c r="BG3" s="122"/>
      <c r="BH3" s="122"/>
    </row>
    <row r="4" spans="1:60" ht="5.0999999999999996" customHeight="1">
      <c r="A4" s="4156"/>
      <c r="B4" s="4156"/>
      <c r="C4" s="4156"/>
      <c r="D4" s="4156"/>
      <c r="E4" s="4156"/>
      <c r="F4" s="4156"/>
      <c r="G4" s="4156"/>
      <c r="H4" s="4156"/>
      <c r="I4" s="4156"/>
      <c r="J4" s="4156"/>
      <c r="K4" s="4156"/>
      <c r="L4" s="4156"/>
      <c r="M4" s="4156"/>
      <c r="N4" s="4156"/>
      <c r="O4" s="4156"/>
      <c r="P4" s="4156"/>
      <c r="Q4" s="4156"/>
      <c r="R4" s="4156"/>
      <c r="S4" s="4156"/>
      <c r="T4" s="4156"/>
      <c r="U4" s="4156"/>
      <c r="V4" s="4156"/>
      <c r="W4" s="4156"/>
      <c r="X4" s="4156"/>
      <c r="Y4" s="4156"/>
      <c r="Z4" s="4156"/>
      <c r="AA4" s="4156"/>
      <c r="AB4" s="4156"/>
      <c r="AC4" s="4156"/>
      <c r="AD4" s="4156"/>
      <c r="AE4" s="4156"/>
      <c r="AF4" s="4156"/>
      <c r="AG4" s="457"/>
      <c r="AZ4" s="122"/>
      <c r="BA4" s="122"/>
      <c r="BB4" s="122"/>
      <c r="BC4" s="122"/>
      <c r="BD4" s="122"/>
      <c r="BE4" s="122"/>
      <c r="BF4" s="122"/>
      <c r="BG4" s="122"/>
      <c r="BH4" s="122"/>
    </row>
    <row r="5" spans="1:60" ht="14.1" customHeight="1">
      <c r="E5" s="4156" t="s">
        <v>3641</v>
      </c>
      <c r="F5" s="4156"/>
      <c r="G5" s="4156"/>
      <c r="H5" s="4156"/>
      <c r="I5" s="4156"/>
      <c r="J5" s="4156"/>
      <c r="K5" s="4156"/>
      <c r="L5" s="4156"/>
      <c r="M5" s="4156"/>
      <c r="N5" s="4156"/>
      <c r="O5" s="4156"/>
      <c r="P5" s="4156"/>
      <c r="Q5" s="4156"/>
      <c r="R5" s="4156"/>
      <c r="S5" s="4156"/>
      <c r="T5" s="4156"/>
      <c r="U5" s="4156"/>
      <c r="V5" s="4156"/>
      <c r="W5" s="4156"/>
      <c r="X5" s="4156"/>
      <c r="Y5" s="4156"/>
      <c r="Z5" s="4156"/>
      <c r="AA5" s="4156"/>
      <c r="AB5" s="4156"/>
      <c r="AC5" s="4156"/>
      <c r="AD5" s="4156"/>
      <c r="AE5" s="4156"/>
      <c r="AF5" s="4156"/>
      <c r="AG5" s="4156"/>
      <c r="AH5" s="4156"/>
      <c r="AI5" s="4156"/>
      <c r="AJ5" s="4156"/>
      <c r="AK5" s="4156"/>
      <c r="AL5" s="4156"/>
      <c r="AM5" s="4156"/>
      <c r="AN5" s="4156"/>
      <c r="AO5" s="4156"/>
      <c r="AP5" s="4156"/>
      <c r="AQ5" s="4156"/>
      <c r="AR5" s="4156"/>
      <c r="AS5" s="4156"/>
      <c r="AT5" s="4156"/>
      <c r="AU5" s="4156"/>
      <c r="AV5" s="4156"/>
      <c r="AW5" s="4156"/>
      <c r="AX5" s="4156"/>
      <c r="AZ5" s="122"/>
      <c r="BA5" s="122"/>
      <c r="BB5" s="122"/>
      <c r="BC5" s="122"/>
      <c r="BD5" s="122"/>
      <c r="BE5" s="122"/>
      <c r="BF5" s="122"/>
      <c r="BG5" s="122"/>
      <c r="BH5" s="122"/>
    </row>
    <row r="6" spans="1:60" ht="14.1" customHeight="1">
      <c r="E6" s="4156" t="s">
        <v>3642</v>
      </c>
      <c r="F6" s="4156"/>
      <c r="G6" s="4156"/>
      <c r="H6" s="4156"/>
      <c r="I6" s="4156"/>
      <c r="J6" s="4156"/>
      <c r="K6" s="4156"/>
      <c r="L6" s="4156"/>
      <c r="M6" s="4156"/>
      <c r="N6" s="4156"/>
      <c r="O6" s="4156"/>
      <c r="P6" s="4156"/>
      <c r="Q6" s="4156"/>
      <c r="R6" s="4156"/>
      <c r="S6" s="4156"/>
      <c r="T6" s="4156"/>
      <c r="U6" s="4156"/>
      <c r="V6" s="4156"/>
      <c r="W6" s="4156"/>
      <c r="X6" s="4156"/>
      <c r="Y6" s="4156"/>
      <c r="Z6" s="4156"/>
      <c r="AA6" s="4156"/>
      <c r="AB6" s="4157">
        <f>★入力画面!Q276</f>
        <v>0</v>
      </c>
      <c r="AC6" s="4158"/>
      <c r="AD6" s="4158"/>
      <c r="AE6" s="4158"/>
      <c r="AF6" s="4158"/>
      <c r="AG6" s="4158"/>
      <c r="AH6" s="4158"/>
      <c r="AI6" s="4159" t="s">
        <v>3643</v>
      </c>
      <c r="AJ6" s="4159"/>
      <c r="AK6" s="4159"/>
      <c r="AL6" s="4159"/>
      <c r="AM6" s="4159"/>
      <c r="AN6" s="4159"/>
      <c r="AO6" s="4159"/>
      <c r="AP6" s="4159"/>
      <c r="AQ6" s="4157">
        <f>★入力画面!AE276</f>
        <v>0</v>
      </c>
      <c r="AR6" s="4158"/>
      <c r="AS6" s="4158"/>
      <c r="AT6" s="4158"/>
      <c r="AU6" s="4158"/>
      <c r="AV6" s="4160" t="s">
        <v>3644</v>
      </c>
      <c r="AW6" s="4160"/>
      <c r="AX6" s="4160"/>
      <c r="AZ6" s="122"/>
      <c r="BA6" s="122"/>
      <c r="BB6" s="122"/>
      <c r="BC6" s="122"/>
      <c r="BD6" s="122"/>
      <c r="BE6" s="122"/>
      <c r="BF6" s="122"/>
      <c r="BG6" s="122"/>
      <c r="BH6" s="122"/>
    </row>
    <row r="7" spans="1:60" ht="14.1" customHeight="1">
      <c r="E7" s="453" t="s">
        <v>3645</v>
      </c>
      <c r="F7" s="457"/>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7"/>
      <c r="AK7" s="457"/>
      <c r="AL7" s="457"/>
      <c r="AM7" s="457"/>
      <c r="AN7" s="457"/>
      <c r="AO7" s="457"/>
      <c r="AP7" s="457"/>
      <c r="AQ7" s="457"/>
      <c r="AR7" s="457"/>
      <c r="AS7" s="457"/>
      <c r="AT7" s="457"/>
      <c r="AU7" s="457"/>
      <c r="AV7" s="457"/>
      <c r="AW7" s="457"/>
      <c r="AX7" s="457"/>
      <c r="AZ7" s="122"/>
      <c r="BA7" s="122"/>
      <c r="BB7" s="122"/>
      <c r="BC7" s="122"/>
      <c r="BD7" s="122"/>
      <c r="BE7" s="122"/>
      <c r="BF7" s="122"/>
      <c r="BG7" s="122"/>
      <c r="BH7" s="122"/>
    </row>
    <row r="8" spans="1:60" ht="15" customHeight="1">
      <c r="C8" s="4180">
        <v>0</v>
      </c>
      <c r="D8" s="4180"/>
      <c r="E8" s="4180"/>
      <c r="F8" s="4175" t="str">
        <f>★入力画面!BL241</f>
        <v xml:space="preserve">    年  月  日</v>
      </c>
      <c r="G8" s="4169"/>
      <c r="H8" s="4169"/>
      <c r="I8" s="1337"/>
      <c r="J8" s="1337"/>
      <c r="K8" s="1337"/>
      <c r="L8" s="1337"/>
      <c r="M8" s="1337"/>
      <c r="N8" s="1337"/>
      <c r="O8" s="1337"/>
      <c r="P8" s="1337"/>
      <c r="Q8" s="1337"/>
      <c r="AZ8" s="122"/>
      <c r="BA8" s="122"/>
      <c r="BB8" s="122"/>
      <c r="BC8" s="122"/>
      <c r="BD8" s="122"/>
      <c r="BE8" s="122"/>
      <c r="BF8" s="122"/>
      <c r="BG8" s="122"/>
      <c r="BH8" s="122"/>
    </row>
    <row r="9" spans="1:60" ht="5.0999999999999996" customHeight="1">
      <c r="A9" s="459"/>
      <c r="B9" s="460"/>
      <c r="C9" s="460"/>
      <c r="D9" s="460"/>
      <c r="E9" s="460"/>
      <c r="F9" s="460"/>
      <c r="G9" s="460"/>
      <c r="H9" s="460"/>
      <c r="I9" s="460"/>
      <c r="J9" s="460"/>
      <c r="K9" s="460"/>
      <c r="L9" s="460"/>
      <c r="M9" s="460"/>
      <c r="N9" s="460"/>
      <c r="O9" s="460"/>
      <c r="P9" s="460"/>
      <c r="Q9" s="460"/>
      <c r="R9" s="460"/>
      <c r="S9" s="460"/>
      <c r="T9" s="460"/>
      <c r="U9" s="460"/>
      <c r="V9" s="460"/>
      <c r="W9" s="460"/>
      <c r="X9" s="460"/>
      <c r="Y9" s="460"/>
      <c r="Z9" s="461"/>
      <c r="AZ9" s="122"/>
      <c r="BA9" s="122"/>
      <c r="BB9" s="122"/>
      <c r="BC9" s="122"/>
      <c r="BD9" s="122"/>
      <c r="BE9" s="122"/>
      <c r="BF9" s="122"/>
      <c r="BG9" s="122"/>
      <c r="BH9" s="122"/>
    </row>
    <row r="10" spans="1:60" ht="15" customHeight="1">
      <c r="A10" s="4161" t="s">
        <v>3646</v>
      </c>
      <c r="B10" s="4162"/>
      <c r="C10" s="4162"/>
      <c r="D10" s="4162"/>
      <c r="E10" s="4162"/>
      <c r="F10" s="4162"/>
      <c r="G10" s="4162"/>
      <c r="H10" s="4162"/>
      <c r="J10" s="4176" t="str">
        <f>IF(RIGHT(★入力画面!BL2,1)="1","○","")</f>
        <v/>
      </c>
      <c r="K10" s="4177"/>
      <c r="L10" s="4161" t="s">
        <v>3647</v>
      </c>
      <c r="M10" s="4162"/>
      <c r="N10" s="4162"/>
      <c r="O10" s="4162"/>
      <c r="P10" s="4162"/>
      <c r="Q10" s="4162"/>
      <c r="R10" s="4162"/>
      <c r="T10" s="463" t="str">
        <f>IF(RIGHT(★入力画面!BL2,1)="2","○","")</f>
        <v/>
      </c>
      <c r="U10" s="4161" t="s">
        <v>3648</v>
      </c>
      <c r="V10" s="4162"/>
      <c r="W10" s="4162"/>
      <c r="X10" s="4162"/>
      <c r="Y10" s="4162"/>
      <c r="Z10" s="4163"/>
      <c r="AF10" s="4172" t="s">
        <v>3649</v>
      </c>
      <c r="AG10" s="4172"/>
      <c r="AH10" s="4172"/>
      <c r="AI10" s="4172"/>
      <c r="AJ10" s="4172"/>
      <c r="AK10" s="4172"/>
      <c r="AL10" s="4173">
        <f>★入力画面!M18</f>
        <v>0</v>
      </c>
      <c r="AM10" s="4174"/>
      <c r="AN10" s="4174"/>
      <c r="AO10" s="4174"/>
      <c r="AP10" s="4174"/>
      <c r="AQ10" s="4174"/>
      <c r="AR10" s="4174"/>
      <c r="AS10" s="4174"/>
      <c r="AT10" s="4174"/>
      <c r="AU10" s="4174"/>
      <c r="AV10" s="4174"/>
      <c r="AW10" s="4174"/>
      <c r="AX10" s="4174"/>
      <c r="AZ10" s="122"/>
      <c r="BA10" s="122"/>
      <c r="BB10" s="122"/>
      <c r="BC10" s="122"/>
      <c r="BD10" s="122"/>
      <c r="BE10" s="122"/>
      <c r="BF10" s="122"/>
      <c r="BG10" s="122"/>
      <c r="BH10" s="122"/>
    </row>
    <row r="11" spans="1:60" ht="5.0999999999999996" customHeight="1">
      <c r="A11" s="464"/>
      <c r="B11" s="465"/>
      <c r="C11" s="465"/>
      <c r="D11" s="465"/>
      <c r="E11" s="465"/>
      <c r="F11" s="465"/>
      <c r="G11" s="465"/>
      <c r="H11" s="465"/>
      <c r="I11" s="466"/>
      <c r="J11" s="466"/>
      <c r="K11" s="466"/>
      <c r="L11" s="466"/>
      <c r="M11" s="466"/>
      <c r="N11" s="466"/>
      <c r="O11" s="466"/>
      <c r="P11" s="466"/>
      <c r="Q11" s="466"/>
      <c r="R11" s="466"/>
      <c r="S11" s="466"/>
      <c r="T11" s="466"/>
      <c r="U11" s="466"/>
      <c r="V11" s="466"/>
      <c r="W11" s="466"/>
      <c r="X11" s="466"/>
      <c r="Y11" s="466"/>
      <c r="Z11" s="467"/>
      <c r="AF11" s="4172"/>
      <c r="AG11" s="4172"/>
      <c r="AH11" s="4172"/>
      <c r="AI11" s="4172"/>
      <c r="AJ11" s="4172"/>
      <c r="AK11" s="4172"/>
      <c r="AL11" s="4174"/>
      <c r="AM11" s="4174"/>
      <c r="AN11" s="4174"/>
      <c r="AO11" s="4174"/>
      <c r="AP11" s="4174"/>
      <c r="AQ11" s="4174"/>
      <c r="AR11" s="4174"/>
      <c r="AS11" s="4174"/>
      <c r="AT11" s="4174"/>
      <c r="AU11" s="4174"/>
      <c r="AV11" s="4174"/>
      <c r="AW11" s="4174"/>
      <c r="AX11" s="4174"/>
      <c r="AZ11" s="122"/>
      <c r="BA11" s="122"/>
      <c r="BB11" s="122"/>
      <c r="BC11" s="122"/>
      <c r="BD11" s="122"/>
      <c r="BE11" s="122"/>
      <c r="BF11" s="122"/>
      <c r="BG11" s="122"/>
      <c r="BH11" s="122"/>
    </row>
    <row r="12" spans="1:60" ht="5.0999999999999996" customHeight="1">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172"/>
      <c r="AG12" s="4172"/>
      <c r="AH12" s="4172"/>
      <c r="AI12" s="4172"/>
      <c r="AJ12" s="4172"/>
      <c r="AK12" s="4172"/>
      <c r="AL12" s="4174"/>
      <c r="AM12" s="4174"/>
      <c r="AN12" s="4174"/>
      <c r="AO12" s="4174"/>
      <c r="AP12" s="4174"/>
      <c r="AQ12" s="4174"/>
      <c r="AR12" s="4174"/>
      <c r="AS12" s="4174"/>
      <c r="AT12" s="4174"/>
      <c r="AU12" s="4174"/>
      <c r="AV12" s="4174"/>
      <c r="AW12" s="4174"/>
      <c r="AX12" s="4174"/>
      <c r="AZ12" s="122"/>
      <c r="BA12" s="122"/>
      <c r="BB12" s="122"/>
      <c r="BC12" s="122"/>
      <c r="BD12" s="122"/>
      <c r="BE12" s="122"/>
      <c r="BF12" s="122"/>
      <c r="BG12" s="122"/>
      <c r="BH12" s="122"/>
    </row>
    <row r="13" spans="1:60" ht="5.0999999999999996" customHeight="1">
      <c r="A13" s="459"/>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1"/>
      <c r="AZ13" s="122"/>
      <c r="BA13" s="122"/>
      <c r="BB13" s="122"/>
      <c r="BC13" s="122"/>
      <c r="BD13" s="122"/>
      <c r="BE13" s="122"/>
      <c r="BF13" s="122"/>
      <c r="BG13" s="122"/>
      <c r="BH13" s="122"/>
    </row>
    <row r="14" spans="1:60" ht="15" customHeight="1">
      <c r="A14" s="4161" t="s">
        <v>3650</v>
      </c>
      <c r="B14" s="4162"/>
      <c r="C14" s="4162"/>
      <c r="D14" s="4162"/>
      <c r="E14" s="4162"/>
      <c r="F14" s="4162"/>
      <c r="G14" s="4162"/>
      <c r="H14" s="4162"/>
      <c r="J14" s="4176" t="str">
        <f>IF(LEFT(★入力画面!BL2,1)="1","○","")</f>
        <v/>
      </c>
      <c r="K14" s="4177"/>
      <c r="L14" s="4161" t="s">
        <v>3625</v>
      </c>
      <c r="M14" s="4162"/>
      <c r="N14" s="4162"/>
      <c r="O14" s="4162"/>
      <c r="P14" s="4162"/>
      <c r="Q14" s="4162"/>
      <c r="R14" s="4162"/>
      <c r="T14" s="463" t="str">
        <f>IF(LEFT(★入力画面!BL2,1)="2","○","")</f>
        <v/>
      </c>
      <c r="U14" s="4161" t="s">
        <v>3626</v>
      </c>
      <c r="V14" s="4162"/>
      <c r="W14" s="4162"/>
      <c r="X14" s="4162"/>
      <c r="Y14" s="4162"/>
      <c r="Z14" s="4163"/>
      <c r="AF14" s="4162" t="s">
        <v>3651</v>
      </c>
      <c r="AG14" s="4162"/>
      <c r="AH14" s="4162"/>
      <c r="AI14" s="4162"/>
      <c r="AJ14" s="4162"/>
      <c r="AK14" s="4162"/>
      <c r="AL14" s="4178">
        <f>★入力画面!M74</f>
        <v>0</v>
      </c>
      <c r="AM14" s="4179"/>
      <c r="AN14" s="4179"/>
      <c r="AO14" s="4179"/>
      <c r="AP14" s="4179"/>
      <c r="AQ14" s="4179"/>
      <c r="AR14" s="4179"/>
      <c r="AS14" s="4179"/>
      <c r="AT14" s="4179"/>
      <c r="AU14" s="4179"/>
      <c r="AV14" s="4179"/>
      <c r="AW14" s="4179"/>
      <c r="AX14" s="4179"/>
      <c r="AZ14" s="122"/>
      <c r="BA14" s="122"/>
      <c r="BB14" s="122"/>
      <c r="BC14" s="122"/>
      <c r="BD14" s="122"/>
      <c r="BE14" s="122"/>
      <c r="BF14" s="122"/>
      <c r="BG14" s="122"/>
      <c r="BH14" s="122"/>
    </row>
    <row r="15" spans="1:60" ht="5.0999999999999996" customHeight="1">
      <c r="A15" s="464"/>
      <c r="B15" s="465"/>
      <c r="C15" s="465"/>
      <c r="D15" s="465"/>
      <c r="E15" s="465"/>
      <c r="F15" s="465"/>
      <c r="G15" s="465"/>
      <c r="H15" s="465"/>
      <c r="I15" s="466"/>
      <c r="J15" s="466"/>
      <c r="K15" s="466"/>
      <c r="L15" s="466"/>
      <c r="M15" s="466"/>
      <c r="N15" s="466"/>
      <c r="O15" s="466"/>
      <c r="P15" s="466"/>
      <c r="Q15" s="466"/>
      <c r="R15" s="466"/>
      <c r="S15" s="466"/>
      <c r="T15" s="466"/>
      <c r="U15" s="466"/>
      <c r="V15" s="466"/>
      <c r="W15" s="466"/>
      <c r="X15" s="466"/>
      <c r="Y15" s="466"/>
      <c r="Z15" s="467"/>
      <c r="AZ15" s="122"/>
      <c r="BA15" s="122"/>
      <c r="BB15" s="122"/>
      <c r="BC15" s="122"/>
      <c r="BD15" s="122"/>
      <c r="BE15" s="122"/>
      <c r="BF15" s="122"/>
      <c r="BG15" s="122"/>
      <c r="BH15" s="122"/>
    </row>
    <row r="16" spans="1:60" ht="5.0999999999999996" customHeight="1">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Z16" s="122"/>
      <c r="BA16" s="122"/>
      <c r="BB16" s="122"/>
      <c r="BC16" s="122"/>
      <c r="BD16" s="122"/>
      <c r="BE16" s="122"/>
      <c r="BF16" s="122"/>
      <c r="BG16" s="122"/>
      <c r="BH16" s="122"/>
    </row>
    <row r="17" spans="1:68" ht="15" customHeight="1">
      <c r="A17" s="459"/>
      <c r="B17" s="4200" t="s">
        <v>93</v>
      </c>
      <c r="C17" s="4200"/>
      <c r="D17" s="4200"/>
      <c r="E17" s="4200"/>
      <c r="F17" s="4200"/>
      <c r="G17" s="4200"/>
      <c r="H17" s="4200"/>
      <c r="I17" s="4200"/>
      <c r="J17" s="4200"/>
      <c r="K17" s="461"/>
      <c r="L17" s="459"/>
      <c r="M17" s="4206" t="str">
        <f>★入力画面!BL291</f>
        <v/>
      </c>
      <c r="N17" s="4207"/>
      <c r="O17" s="4207"/>
      <c r="P17" s="4207"/>
      <c r="Q17" s="4207"/>
      <c r="R17" s="4207"/>
      <c r="S17" s="4207"/>
      <c r="T17" s="4207"/>
      <c r="U17" s="4207"/>
      <c r="V17" s="4207"/>
      <c r="W17" s="4207"/>
      <c r="X17" s="4207"/>
      <c r="Y17" s="4207"/>
      <c r="Z17" s="4207"/>
      <c r="AA17" s="4207"/>
      <c r="AB17" s="4207"/>
      <c r="AC17" s="4207"/>
      <c r="AD17" s="4207"/>
      <c r="AE17" s="4207"/>
      <c r="AF17" s="4207"/>
      <c r="AG17" s="4207"/>
      <c r="AH17" s="4207"/>
      <c r="AI17" s="4207"/>
      <c r="AJ17" s="4207"/>
      <c r="AK17" s="4207"/>
      <c r="AL17" s="4207"/>
      <c r="AM17" s="4207"/>
      <c r="AN17" s="4207"/>
      <c r="AO17" s="4207"/>
      <c r="AP17" s="4207"/>
      <c r="AQ17" s="4207"/>
      <c r="AR17" s="4207"/>
      <c r="AS17" s="4207"/>
      <c r="AT17" s="4207"/>
      <c r="AU17" s="4207"/>
      <c r="AV17" s="4207"/>
      <c r="AW17" s="4207"/>
      <c r="AX17" s="4208"/>
      <c r="AY17" s="468"/>
      <c r="AZ17" s="122"/>
      <c r="BA17" s="122"/>
      <c r="BB17" s="122"/>
      <c r="BC17" s="122"/>
      <c r="BD17" s="122"/>
      <c r="BE17" s="122"/>
      <c r="BF17" s="122"/>
      <c r="BG17" s="122"/>
      <c r="BH17" s="122"/>
      <c r="BJ17" s="469"/>
      <c r="BK17" s="469"/>
      <c r="BL17" s="469"/>
      <c r="BM17" s="469"/>
      <c r="BN17" s="469"/>
      <c r="BO17" s="469"/>
      <c r="BP17" s="469"/>
    </row>
    <row r="18" spans="1:68" ht="15" customHeight="1">
      <c r="A18" s="459"/>
      <c r="B18" s="4200" t="s">
        <v>3653</v>
      </c>
      <c r="C18" s="4200"/>
      <c r="D18" s="4200"/>
      <c r="E18" s="4200"/>
      <c r="F18" s="4200"/>
      <c r="G18" s="4200"/>
      <c r="H18" s="4200"/>
      <c r="I18" s="4200"/>
      <c r="J18" s="4200"/>
      <c r="K18" s="461"/>
      <c r="L18" s="459"/>
      <c r="M18" s="4209" t="str">
        <f>★入力画面!BM293&amp;" から "&amp;★入力画面!BN293&amp;" まで"</f>
        <v xml:space="preserve"> から  まで</v>
      </c>
      <c r="N18" s="4210"/>
      <c r="O18" s="4210"/>
      <c r="P18" s="4211"/>
      <c r="Q18" s="4211"/>
      <c r="R18" s="4211"/>
      <c r="S18" s="4211"/>
      <c r="T18" s="4211"/>
      <c r="U18" s="4211"/>
      <c r="V18" s="4211"/>
      <c r="W18" s="4211"/>
      <c r="X18" s="4211"/>
      <c r="Y18" s="4211"/>
      <c r="Z18" s="4211"/>
      <c r="AA18" s="4211"/>
      <c r="AB18" s="4211"/>
      <c r="AC18" s="4211"/>
      <c r="AD18" s="4211"/>
      <c r="AE18" s="4211"/>
      <c r="AF18" s="4211"/>
      <c r="AG18" s="4211"/>
      <c r="AH18" s="4211"/>
      <c r="AI18" s="4211"/>
      <c r="AJ18" s="4211"/>
      <c r="AK18" s="4211"/>
      <c r="AL18" s="4211"/>
      <c r="AM18" s="4211"/>
      <c r="AN18" s="4211"/>
      <c r="AO18" s="4211"/>
      <c r="AP18" s="4211"/>
      <c r="AQ18" s="4211"/>
      <c r="AR18" s="4211"/>
      <c r="AS18" s="4211"/>
      <c r="AT18" s="4211"/>
      <c r="AU18" s="4211"/>
      <c r="AV18" s="4211"/>
      <c r="AW18" s="4211"/>
      <c r="AX18" s="4212"/>
      <c r="AZ18" s="122"/>
      <c r="BA18" s="122"/>
      <c r="BB18" s="122"/>
      <c r="BC18" s="122"/>
      <c r="BD18" s="122"/>
      <c r="BE18" s="122"/>
      <c r="BF18" s="122"/>
      <c r="BG18" s="122"/>
      <c r="BH18" s="122"/>
    </row>
    <row r="19" spans="1:68" ht="12" customHeight="1">
      <c r="A19" s="459"/>
      <c r="B19" s="4181" t="s">
        <v>3654</v>
      </c>
      <c r="C19" s="4181"/>
      <c r="D19" s="4181"/>
      <c r="E19" s="4181"/>
      <c r="F19" s="4181"/>
      <c r="G19" s="4181"/>
      <c r="H19" s="4181"/>
      <c r="I19" s="4181"/>
      <c r="J19" s="4181"/>
      <c r="K19" s="461"/>
      <c r="L19" s="4184" t="s">
        <v>116</v>
      </c>
      <c r="M19" s="4185"/>
      <c r="N19" s="4185"/>
      <c r="O19" s="4185"/>
      <c r="P19" s="4185"/>
      <c r="Q19" s="4186">
        <f>★入力画面!M15</f>
        <v>0</v>
      </c>
      <c r="R19" s="4187"/>
      <c r="S19" s="4187"/>
      <c r="T19" s="4187"/>
      <c r="U19" s="4187"/>
      <c r="V19" s="4187"/>
      <c r="W19" s="4187"/>
      <c r="X19" s="4187"/>
      <c r="Y19" s="4187"/>
      <c r="Z19" s="4187"/>
      <c r="AA19" s="4187"/>
      <c r="AB19" s="4187"/>
      <c r="AC19" s="4187"/>
      <c r="AD19" s="4187"/>
      <c r="AE19" s="4187"/>
      <c r="AF19" s="4187"/>
      <c r="AG19" s="4187"/>
      <c r="AH19" s="4188"/>
      <c r="AI19" s="470"/>
      <c r="AJ19" s="471"/>
      <c r="AK19" s="471"/>
      <c r="AL19" s="471"/>
      <c r="AM19" s="471"/>
      <c r="AN19" s="4200" t="s">
        <v>3655</v>
      </c>
      <c r="AO19" s="4200"/>
      <c r="AP19" s="4200"/>
      <c r="AQ19" s="4200"/>
      <c r="AR19" s="4200"/>
      <c r="AS19" s="4200"/>
      <c r="AT19" s="471"/>
      <c r="AU19" s="471"/>
      <c r="AV19" s="471"/>
      <c r="AW19" s="471"/>
      <c r="AX19" s="472"/>
      <c r="AZ19" s="122"/>
      <c r="BA19" s="122"/>
      <c r="BB19" s="122"/>
      <c r="BC19" s="122"/>
      <c r="BD19" s="122"/>
      <c r="BE19" s="122"/>
      <c r="BF19" s="122"/>
      <c r="BG19" s="122"/>
      <c r="BH19" s="122"/>
    </row>
    <row r="20" spans="1:68" ht="12" customHeight="1">
      <c r="A20" s="468"/>
      <c r="B20" s="4182"/>
      <c r="C20" s="4182"/>
      <c r="D20" s="4182"/>
      <c r="E20" s="4182"/>
      <c r="F20" s="4182"/>
      <c r="G20" s="4182"/>
      <c r="H20" s="4182"/>
      <c r="I20" s="4182"/>
      <c r="J20" s="4182"/>
      <c r="K20" s="473"/>
      <c r="L20" s="468"/>
      <c r="Q20" s="4201">
        <f>★入力画面!M18</f>
        <v>0</v>
      </c>
      <c r="R20" s="4202"/>
      <c r="S20" s="4202"/>
      <c r="T20" s="4202"/>
      <c r="U20" s="4202"/>
      <c r="V20" s="4202"/>
      <c r="W20" s="4202"/>
      <c r="X20" s="4202"/>
      <c r="Y20" s="4202"/>
      <c r="Z20" s="4202"/>
      <c r="AA20" s="4202"/>
      <c r="AB20" s="4202"/>
      <c r="AC20" s="4202"/>
      <c r="AD20" s="4202"/>
      <c r="AE20" s="4202"/>
      <c r="AF20" s="4202"/>
      <c r="AG20" s="4202"/>
      <c r="AH20" s="4203"/>
      <c r="AI20" s="4164" t="str">
        <f>★入力画面!BL38</f>
        <v xml:space="preserve">    年  月  日</v>
      </c>
      <c r="AJ20" s="4165"/>
      <c r="AK20" s="4166"/>
      <c r="AL20" s="4166"/>
      <c r="AM20" s="4166"/>
      <c r="AN20" s="4166"/>
      <c r="AO20" s="4166"/>
      <c r="AP20" s="4166"/>
      <c r="AQ20" s="4166"/>
      <c r="AR20" s="4166"/>
      <c r="AS20" s="4166"/>
      <c r="AT20" s="4166"/>
      <c r="AU20" s="4166"/>
      <c r="AV20" s="4166"/>
      <c r="AW20" s="4166"/>
      <c r="AX20" s="4167"/>
      <c r="AZ20" s="122"/>
      <c r="BA20" s="122"/>
      <c r="BB20" s="122"/>
      <c r="BC20" s="122"/>
      <c r="BD20" s="122"/>
      <c r="BE20" s="122"/>
      <c r="BF20" s="122"/>
      <c r="BG20" s="122"/>
      <c r="BH20" s="122"/>
    </row>
    <row r="21" spans="1:68" ht="12" customHeight="1">
      <c r="A21" s="474"/>
      <c r="B21" s="4183"/>
      <c r="C21" s="4183"/>
      <c r="D21" s="4183"/>
      <c r="E21" s="4183"/>
      <c r="F21" s="4183"/>
      <c r="G21" s="4183"/>
      <c r="H21" s="4183"/>
      <c r="I21" s="4183"/>
      <c r="J21" s="4183"/>
      <c r="K21" s="473"/>
      <c r="L21" s="475"/>
      <c r="M21" s="466"/>
      <c r="N21" s="466"/>
      <c r="O21" s="466"/>
      <c r="P21" s="466"/>
      <c r="Q21" s="4204"/>
      <c r="R21" s="4204"/>
      <c r="S21" s="4204"/>
      <c r="T21" s="4204"/>
      <c r="U21" s="4204"/>
      <c r="V21" s="4204"/>
      <c r="W21" s="4204"/>
      <c r="X21" s="4204"/>
      <c r="Y21" s="4204"/>
      <c r="Z21" s="4204"/>
      <c r="AA21" s="4204"/>
      <c r="AB21" s="4204"/>
      <c r="AC21" s="4204"/>
      <c r="AD21" s="4204"/>
      <c r="AE21" s="4204"/>
      <c r="AF21" s="4204"/>
      <c r="AG21" s="4204"/>
      <c r="AH21" s="4205"/>
      <c r="AI21" s="4168"/>
      <c r="AJ21" s="4169"/>
      <c r="AK21" s="4170"/>
      <c r="AL21" s="4170"/>
      <c r="AM21" s="4170"/>
      <c r="AN21" s="4170"/>
      <c r="AO21" s="4170"/>
      <c r="AP21" s="4170"/>
      <c r="AQ21" s="4170"/>
      <c r="AR21" s="4170"/>
      <c r="AS21" s="4170"/>
      <c r="AT21" s="4170"/>
      <c r="AU21" s="4170"/>
      <c r="AV21" s="4170"/>
      <c r="AW21" s="4170"/>
      <c r="AX21" s="4171"/>
      <c r="AZ21" s="122"/>
      <c r="BA21" s="122"/>
      <c r="BB21" s="122"/>
      <c r="BC21" s="122"/>
      <c r="BD21" s="122"/>
      <c r="BE21" s="122"/>
      <c r="BF21" s="122"/>
      <c r="BG21" s="122"/>
      <c r="BH21" s="122"/>
    </row>
    <row r="22" spans="1:68" ht="12" customHeight="1">
      <c r="A22" s="476"/>
      <c r="B22" s="4181" t="s">
        <v>3656</v>
      </c>
      <c r="C22" s="4181"/>
      <c r="D22" s="4181"/>
      <c r="E22" s="4181"/>
      <c r="F22" s="4181"/>
      <c r="G22" s="4181"/>
      <c r="H22" s="4181"/>
      <c r="I22" s="4181"/>
      <c r="J22" s="4181"/>
      <c r="K22" s="461"/>
      <c r="L22" s="4184" t="s">
        <v>116</v>
      </c>
      <c r="M22" s="4185"/>
      <c r="N22" s="4185"/>
      <c r="O22" s="4185"/>
      <c r="P22" s="4185"/>
      <c r="Q22" s="4227">
        <f>★入力画面!M72</f>
        <v>0</v>
      </c>
      <c r="R22" s="4228"/>
      <c r="S22" s="4228"/>
      <c r="T22" s="4228"/>
      <c r="U22" s="4228"/>
      <c r="V22" s="4228"/>
      <c r="W22" s="4228"/>
      <c r="X22" s="4228"/>
      <c r="Y22" s="4228"/>
      <c r="Z22" s="4228"/>
      <c r="AA22" s="4228"/>
      <c r="AB22" s="4228"/>
      <c r="AC22" s="4228"/>
      <c r="AD22" s="4228"/>
      <c r="AE22" s="4228"/>
      <c r="AF22" s="4228"/>
      <c r="AG22" s="4228"/>
      <c r="AH22" s="4229"/>
      <c r="AI22" s="470"/>
      <c r="AJ22" s="471"/>
      <c r="AK22" s="471"/>
      <c r="AL22" s="471"/>
      <c r="AM22" s="471"/>
      <c r="AN22" s="4200" t="s">
        <v>117</v>
      </c>
      <c r="AO22" s="4200"/>
      <c r="AP22" s="4200"/>
      <c r="AQ22" s="4200"/>
      <c r="AR22" s="4200"/>
      <c r="AS22" s="4200"/>
      <c r="AT22" s="471"/>
      <c r="AU22" s="471"/>
      <c r="AV22" s="471"/>
      <c r="AW22" s="471"/>
      <c r="AX22" s="472"/>
      <c r="AZ22" s="122"/>
      <c r="BA22" s="122"/>
      <c r="BB22" s="122"/>
      <c r="BC22" s="122"/>
      <c r="BD22" s="122"/>
      <c r="BE22" s="122"/>
      <c r="BF22" s="122"/>
      <c r="BG22" s="122"/>
      <c r="BH22" s="122"/>
    </row>
    <row r="23" spans="1:68" ht="12" customHeight="1">
      <c r="A23" s="474"/>
      <c r="B23" s="4182"/>
      <c r="C23" s="4182"/>
      <c r="D23" s="4182"/>
      <c r="E23" s="4182"/>
      <c r="F23" s="4182"/>
      <c r="G23" s="4182"/>
      <c r="H23" s="4182"/>
      <c r="I23" s="4182"/>
      <c r="J23" s="4182"/>
      <c r="K23" s="473"/>
      <c r="L23" s="468"/>
      <c r="Q23" s="4230">
        <f>★入力画面!M74</f>
        <v>0</v>
      </c>
      <c r="R23" s="4231"/>
      <c r="S23" s="4231"/>
      <c r="T23" s="4231"/>
      <c r="U23" s="4231"/>
      <c r="V23" s="4231"/>
      <c r="W23" s="4231"/>
      <c r="X23" s="4231"/>
      <c r="Y23" s="4231"/>
      <c r="Z23" s="4231"/>
      <c r="AA23" s="4231"/>
      <c r="AB23" s="4231"/>
      <c r="AC23" s="4231"/>
      <c r="AD23" s="4231"/>
      <c r="AE23" s="4231"/>
      <c r="AF23" s="4231"/>
      <c r="AG23" s="4231"/>
      <c r="AH23" s="4232"/>
      <c r="AI23" s="4164" t="str">
        <f>★入力画面!BL72</f>
        <v xml:space="preserve">    年  月  日</v>
      </c>
      <c r="AJ23" s="4165"/>
      <c r="AK23" s="4234"/>
      <c r="AL23" s="4234"/>
      <c r="AM23" s="4234"/>
      <c r="AN23" s="4234"/>
      <c r="AO23" s="4234"/>
      <c r="AP23" s="4234"/>
      <c r="AQ23" s="4234"/>
      <c r="AR23" s="4234"/>
      <c r="AS23" s="4234"/>
      <c r="AT23" s="4234"/>
      <c r="AU23" s="4234"/>
      <c r="AV23" s="4234"/>
      <c r="AW23" s="4234"/>
      <c r="AX23" s="4235"/>
      <c r="AZ23" s="122"/>
      <c r="BA23" s="122"/>
      <c r="BB23" s="122"/>
      <c r="BC23" s="122"/>
      <c r="BD23" s="122"/>
      <c r="BE23" s="122"/>
      <c r="BF23" s="122"/>
      <c r="BG23" s="122"/>
      <c r="BH23" s="122"/>
    </row>
    <row r="24" spans="1:68" ht="12" customHeight="1">
      <c r="A24" s="477"/>
      <c r="B24" s="4183"/>
      <c r="C24" s="4183"/>
      <c r="D24" s="4183"/>
      <c r="E24" s="4183"/>
      <c r="F24" s="4183"/>
      <c r="G24" s="4183"/>
      <c r="H24" s="4183"/>
      <c r="I24" s="4183"/>
      <c r="J24" s="4183"/>
      <c r="K24" s="467"/>
      <c r="L24" s="475"/>
      <c r="M24" s="466"/>
      <c r="N24" s="466"/>
      <c r="O24" s="466"/>
      <c r="P24" s="466"/>
      <c r="Q24" s="4217"/>
      <c r="R24" s="4217"/>
      <c r="S24" s="4217"/>
      <c r="T24" s="4217"/>
      <c r="U24" s="4217"/>
      <c r="V24" s="4217"/>
      <c r="W24" s="4217"/>
      <c r="X24" s="4217"/>
      <c r="Y24" s="4217"/>
      <c r="Z24" s="4217"/>
      <c r="AA24" s="4217"/>
      <c r="AB24" s="4217"/>
      <c r="AC24" s="4217"/>
      <c r="AD24" s="4217"/>
      <c r="AE24" s="4217"/>
      <c r="AF24" s="4217"/>
      <c r="AG24" s="4217"/>
      <c r="AH24" s="4233"/>
      <c r="AI24" s="4168"/>
      <c r="AJ24" s="4169"/>
      <c r="AK24" s="4236"/>
      <c r="AL24" s="4236"/>
      <c r="AM24" s="4236"/>
      <c r="AN24" s="4236"/>
      <c r="AO24" s="4236"/>
      <c r="AP24" s="4236"/>
      <c r="AQ24" s="4236"/>
      <c r="AR24" s="4236"/>
      <c r="AS24" s="4236"/>
      <c r="AT24" s="4236"/>
      <c r="AU24" s="4236"/>
      <c r="AV24" s="4236"/>
      <c r="AW24" s="4236"/>
      <c r="AX24" s="4237"/>
      <c r="AZ24" s="122"/>
      <c r="BA24" s="122"/>
      <c r="BB24" s="122"/>
      <c r="BC24" s="122"/>
      <c r="BD24" s="122"/>
      <c r="BE24" s="122"/>
      <c r="BF24" s="122"/>
      <c r="BG24" s="122"/>
      <c r="BH24" s="122"/>
    </row>
    <row r="25" spans="1:68" ht="12" customHeight="1">
      <c r="A25" s="478"/>
      <c r="B25" s="4213" t="s">
        <v>3628</v>
      </c>
      <c r="C25" s="4213"/>
      <c r="D25" s="4213"/>
      <c r="E25" s="4213"/>
      <c r="F25" s="4213"/>
      <c r="G25" s="4213"/>
      <c r="H25" s="4213"/>
      <c r="I25" s="4213"/>
      <c r="J25" s="4213"/>
      <c r="K25" s="461"/>
      <c r="L25" s="479" t="s">
        <v>3627</v>
      </c>
      <c r="M25" s="480"/>
      <c r="N25" s="4221" t="str">
        <f>★入力画面!BL78</f>
        <v/>
      </c>
      <c r="O25" s="4222"/>
      <c r="P25" s="4222"/>
      <c r="Q25" s="4222"/>
      <c r="R25" s="4222"/>
      <c r="S25" s="460"/>
      <c r="T25" s="460"/>
      <c r="U25" s="460"/>
      <c r="V25" s="460"/>
      <c r="W25" s="460"/>
      <c r="X25" s="460"/>
      <c r="Y25" s="460"/>
      <c r="Z25" s="460"/>
      <c r="AA25" s="460"/>
      <c r="AB25" s="460"/>
      <c r="AC25" s="460"/>
      <c r="AD25" s="460"/>
      <c r="AE25" s="460"/>
      <c r="AF25" s="460"/>
      <c r="AG25" s="460"/>
      <c r="AH25" s="460"/>
      <c r="AI25" s="4223" t="s">
        <v>3657</v>
      </c>
      <c r="AJ25" s="4181"/>
      <c r="AK25" s="4181"/>
      <c r="AL25" s="4224"/>
      <c r="AM25" s="4164" t="str">
        <f>IF(★入力画面!BL81&lt;&gt;"", ★入力画面!BL81, ★入力画面!BO82)</f>
        <v/>
      </c>
      <c r="AN25" s="4165"/>
      <c r="AO25" s="4165"/>
      <c r="AP25" s="4218"/>
      <c r="AQ25" s="4218"/>
      <c r="AR25" s="4218"/>
      <c r="AS25" s="4218"/>
      <c r="AT25" s="4218"/>
      <c r="AU25" s="4218"/>
      <c r="AV25" s="4218"/>
      <c r="AW25" s="4218"/>
      <c r="AX25" s="481"/>
      <c r="AZ25" s="122"/>
      <c r="BA25" s="122"/>
      <c r="BB25" s="122"/>
      <c r="BC25" s="122"/>
      <c r="BD25" s="122"/>
      <c r="BE25" s="122"/>
      <c r="BF25" s="122"/>
      <c r="BG25" s="122"/>
      <c r="BH25" s="122"/>
    </row>
    <row r="26" spans="1:68" ht="6.95" customHeight="1">
      <c r="A26" s="482"/>
      <c r="B26" s="4220"/>
      <c r="C26" s="4220"/>
      <c r="D26" s="4220"/>
      <c r="E26" s="4220"/>
      <c r="F26" s="4220"/>
      <c r="G26" s="4220"/>
      <c r="H26" s="4220"/>
      <c r="I26" s="4220"/>
      <c r="J26" s="4220"/>
      <c r="K26" s="473"/>
      <c r="L26" s="479"/>
      <c r="M26" s="480"/>
      <c r="N26" s="4230">
        <f>★入力画面!M80</f>
        <v>0</v>
      </c>
      <c r="O26" s="4231"/>
      <c r="P26" s="4231"/>
      <c r="Q26" s="4231"/>
      <c r="R26" s="4231"/>
      <c r="S26" s="4231"/>
      <c r="T26" s="4231"/>
      <c r="U26" s="4231"/>
      <c r="V26" s="4231"/>
      <c r="W26" s="4231"/>
      <c r="X26" s="4231"/>
      <c r="Y26" s="4231"/>
      <c r="Z26" s="4231"/>
      <c r="AA26" s="4231"/>
      <c r="AB26" s="4231"/>
      <c r="AC26" s="4231"/>
      <c r="AD26" s="4231"/>
      <c r="AE26" s="4231"/>
      <c r="AF26" s="4231"/>
      <c r="AG26" s="4231"/>
      <c r="AH26" s="4232"/>
      <c r="AI26" s="4225"/>
      <c r="AJ26" s="4183"/>
      <c r="AK26" s="4183"/>
      <c r="AL26" s="4226"/>
      <c r="AM26" s="4168"/>
      <c r="AN26" s="4169"/>
      <c r="AO26" s="4169"/>
      <c r="AP26" s="4219"/>
      <c r="AQ26" s="4219"/>
      <c r="AR26" s="4219"/>
      <c r="AS26" s="4219"/>
      <c r="AT26" s="4219"/>
      <c r="AU26" s="4219"/>
      <c r="AV26" s="4219"/>
      <c r="AW26" s="4219"/>
      <c r="AX26" s="483"/>
      <c r="AZ26" s="122"/>
      <c r="BA26" s="122"/>
      <c r="BB26" s="122"/>
      <c r="BC26" s="122"/>
      <c r="BD26" s="122"/>
      <c r="BE26" s="122"/>
      <c r="BF26" s="122"/>
      <c r="BG26" s="122"/>
      <c r="BH26" s="122"/>
    </row>
    <row r="27" spans="1:68" ht="6.95" customHeight="1">
      <c r="A27" s="482"/>
      <c r="B27" s="4220"/>
      <c r="C27" s="4220"/>
      <c r="D27" s="4220"/>
      <c r="E27" s="4220"/>
      <c r="F27" s="4220"/>
      <c r="G27" s="4220"/>
      <c r="H27" s="4220"/>
      <c r="I27" s="4220"/>
      <c r="J27" s="4220"/>
      <c r="K27" s="473"/>
      <c r="L27" s="479"/>
      <c r="M27" s="480"/>
      <c r="N27" s="4231"/>
      <c r="O27" s="4231"/>
      <c r="P27" s="4231"/>
      <c r="Q27" s="4231"/>
      <c r="R27" s="4231"/>
      <c r="S27" s="4231"/>
      <c r="T27" s="4231"/>
      <c r="U27" s="4231"/>
      <c r="V27" s="4231"/>
      <c r="W27" s="4231"/>
      <c r="X27" s="4231"/>
      <c r="Y27" s="4231"/>
      <c r="Z27" s="4231"/>
      <c r="AA27" s="4231"/>
      <c r="AB27" s="4231"/>
      <c r="AC27" s="4231"/>
      <c r="AD27" s="4231"/>
      <c r="AE27" s="4231"/>
      <c r="AF27" s="4231"/>
      <c r="AG27" s="4231"/>
      <c r="AH27" s="4232"/>
      <c r="AI27" s="4223" t="s">
        <v>3658</v>
      </c>
      <c r="AJ27" s="4181"/>
      <c r="AK27" s="4181"/>
      <c r="AL27" s="4224"/>
      <c r="AM27" s="4164" t="str">
        <f>★入力画面!BL82</f>
        <v/>
      </c>
      <c r="AN27" s="4165"/>
      <c r="AO27" s="4165"/>
      <c r="AP27" s="4218"/>
      <c r="AQ27" s="4218"/>
      <c r="AR27" s="4218"/>
      <c r="AS27" s="4218"/>
      <c r="AT27" s="4218"/>
      <c r="AU27" s="4218"/>
      <c r="AV27" s="4218"/>
      <c r="AW27" s="4218"/>
      <c r="AX27" s="481"/>
      <c r="AZ27" s="122"/>
      <c r="BA27" s="122"/>
      <c r="BB27" s="122"/>
      <c r="BC27" s="122"/>
      <c r="BD27" s="122"/>
      <c r="BE27" s="122"/>
      <c r="BF27" s="122"/>
      <c r="BG27" s="122"/>
      <c r="BH27" s="122"/>
    </row>
    <row r="28" spans="1:68" ht="12" customHeight="1">
      <c r="A28" s="475"/>
      <c r="B28" s="4214"/>
      <c r="C28" s="4214"/>
      <c r="D28" s="4214"/>
      <c r="E28" s="4214"/>
      <c r="F28" s="4214"/>
      <c r="G28" s="4214"/>
      <c r="H28" s="4214"/>
      <c r="I28" s="4214"/>
      <c r="J28" s="4214"/>
      <c r="K28" s="473"/>
      <c r="L28" s="468"/>
      <c r="N28" s="4217"/>
      <c r="O28" s="4217"/>
      <c r="P28" s="4217"/>
      <c r="Q28" s="4217"/>
      <c r="R28" s="4217"/>
      <c r="S28" s="4217"/>
      <c r="T28" s="4217"/>
      <c r="U28" s="4217"/>
      <c r="V28" s="4217"/>
      <c r="W28" s="4217"/>
      <c r="X28" s="4217"/>
      <c r="Y28" s="4217"/>
      <c r="Z28" s="4217"/>
      <c r="AA28" s="4217"/>
      <c r="AB28" s="4217"/>
      <c r="AC28" s="4217"/>
      <c r="AD28" s="4217"/>
      <c r="AE28" s="4217"/>
      <c r="AF28" s="4217"/>
      <c r="AG28" s="4217"/>
      <c r="AH28" s="4233"/>
      <c r="AI28" s="4225"/>
      <c r="AJ28" s="4183"/>
      <c r="AK28" s="4183"/>
      <c r="AL28" s="4226"/>
      <c r="AM28" s="4168"/>
      <c r="AN28" s="4169"/>
      <c r="AO28" s="4169"/>
      <c r="AP28" s="4219"/>
      <c r="AQ28" s="4219"/>
      <c r="AR28" s="4219"/>
      <c r="AS28" s="4219"/>
      <c r="AT28" s="4219"/>
      <c r="AU28" s="4219"/>
      <c r="AV28" s="4219"/>
      <c r="AW28" s="4219"/>
      <c r="AX28" s="484"/>
      <c r="AZ28" s="122"/>
      <c r="BA28" s="122"/>
      <c r="BB28" s="122"/>
      <c r="BC28" s="122"/>
      <c r="BD28" s="122"/>
      <c r="BE28" s="122"/>
      <c r="BF28" s="122"/>
      <c r="BG28" s="122"/>
      <c r="BH28" s="122"/>
    </row>
    <row r="29" spans="1:68" ht="12" customHeight="1">
      <c r="A29" s="478"/>
      <c r="B29" s="4213" t="s">
        <v>3659</v>
      </c>
      <c r="C29" s="4213"/>
      <c r="D29" s="4213"/>
      <c r="E29" s="4213"/>
      <c r="F29" s="4213"/>
      <c r="G29" s="4213"/>
      <c r="H29" s="4213"/>
      <c r="I29" s="4213"/>
      <c r="J29" s="4213"/>
      <c r="K29" s="461"/>
      <c r="L29" s="485" t="s">
        <v>3627</v>
      </c>
      <c r="M29" s="486"/>
      <c r="N29" s="4221" t="str">
        <f>★入力画面!BL24</f>
        <v/>
      </c>
      <c r="O29" s="4222"/>
      <c r="P29" s="4222"/>
      <c r="Q29" s="4222"/>
      <c r="R29" s="4222"/>
      <c r="S29" s="460"/>
      <c r="T29" s="460"/>
      <c r="U29" s="460"/>
      <c r="V29" s="460"/>
      <c r="W29" s="460"/>
      <c r="X29" s="460"/>
      <c r="Y29" s="460"/>
      <c r="Z29" s="460"/>
      <c r="AA29" s="460"/>
      <c r="AB29" s="460"/>
      <c r="AC29" s="460"/>
      <c r="AD29" s="460"/>
      <c r="AE29" s="460"/>
      <c r="AF29" s="460"/>
      <c r="AG29" s="460"/>
      <c r="AH29" s="461"/>
      <c r="AI29" s="4223" t="s">
        <v>3657</v>
      </c>
      <c r="AJ29" s="4181"/>
      <c r="AK29" s="4181"/>
      <c r="AL29" s="4224"/>
      <c r="AM29" s="4164" t="str">
        <f>★入力画面!BL34</f>
        <v/>
      </c>
      <c r="AN29" s="4165"/>
      <c r="AO29" s="4165"/>
      <c r="AP29" s="4218"/>
      <c r="AQ29" s="4218"/>
      <c r="AR29" s="4218"/>
      <c r="AS29" s="4218"/>
      <c r="AT29" s="4218"/>
      <c r="AU29" s="4218"/>
      <c r="AV29" s="4218"/>
      <c r="AW29" s="4218"/>
      <c r="AX29" s="481"/>
      <c r="AZ29" s="122"/>
      <c r="BA29" s="122"/>
      <c r="BB29" s="122"/>
      <c r="BC29" s="122"/>
      <c r="BD29" s="122"/>
      <c r="BE29" s="122"/>
      <c r="BF29" s="122"/>
      <c r="BG29" s="122"/>
      <c r="BH29" s="122"/>
    </row>
    <row r="30" spans="1:68" ht="6.95" customHeight="1">
      <c r="A30" s="482"/>
      <c r="B30" s="4220"/>
      <c r="C30" s="4220"/>
      <c r="D30" s="4220"/>
      <c r="E30" s="4220"/>
      <c r="F30" s="4220"/>
      <c r="G30" s="4220"/>
      <c r="H30" s="4220"/>
      <c r="I30" s="4220"/>
      <c r="J30" s="4220"/>
      <c r="K30" s="473"/>
      <c r="L30" s="479"/>
      <c r="M30" s="480"/>
      <c r="N30" s="4201" t="str">
        <f>★入力画面!BL30</f>
        <v/>
      </c>
      <c r="O30" s="4202"/>
      <c r="P30" s="4202"/>
      <c r="Q30" s="4202"/>
      <c r="R30" s="4202"/>
      <c r="S30" s="4202"/>
      <c r="T30" s="4202"/>
      <c r="U30" s="4202"/>
      <c r="V30" s="4202"/>
      <c r="W30" s="4202"/>
      <c r="X30" s="4202"/>
      <c r="Y30" s="4202"/>
      <c r="Z30" s="4202"/>
      <c r="AA30" s="4202"/>
      <c r="AB30" s="4202"/>
      <c r="AC30" s="4202"/>
      <c r="AD30" s="4202"/>
      <c r="AE30" s="4202"/>
      <c r="AF30" s="4202"/>
      <c r="AG30" s="4202"/>
      <c r="AH30" s="4203"/>
      <c r="AI30" s="4225"/>
      <c r="AJ30" s="4183"/>
      <c r="AK30" s="4183"/>
      <c r="AL30" s="4226"/>
      <c r="AM30" s="4168"/>
      <c r="AN30" s="4169"/>
      <c r="AO30" s="4169"/>
      <c r="AP30" s="4219"/>
      <c r="AQ30" s="4219"/>
      <c r="AR30" s="4219"/>
      <c r="AS30" s="4219"/>
      <c r="AT30" s="4219"/>
      <c r="AU30" s="4219"/>
      <c r="AV30" s="4219"/>
      <c r="AW30" s="4219"/>
      <c r="AX30" s="483"/>
      <c r="AZ30" s="122"/>
      <c r="BA30" s="122"/>
      <c r="BB30" s="122"/>
      <c r="BC30" s="122"/>
      <c r="BD30" s="122"/>
      <c r="BE30" s="122"/>
      <c r="BF30" s="122"/>
      <c r="BG30" s="122"/>
      <c r="BH30" s="122"/>
    </row>
    <row r="31" spans="1:68" ht="6.95" customHeight="1">
      <c r="A31" s="482"/>
      <c r="B31" s="4220"/>
      <c r="C31" s="4220"/>
      <c r="D31" s="4220"/>
      <c r="E31" s="4220"/>
      <c r="F31" s="4220"/>
      <c r="G31" s="4220"/>
      <c r="H31" s="4220"/>
      <c r="I31" s="4220"/>
      <c r="J31" s="4220"/>
      <c r="K31" s="473"/>
      <c r="L31" s="479"/>
      <c r="M31" s="480"/>
      <c r="N31" s="4202"/>
      <c r="O31" s="4202"/>
      <c r="P31" s="4202"/>
      <c r="Q31" s="4202"/>
      <c r="R31" s="4202"/>
      <c r="S31" s="4202"/>
      <c r="T31" s="4202"/>
      <c r="U31" s="4202"/>
      <c r="V31" s="4202"/>
      <c r="W31" s="4202"/>
      <c r="X31" s="4202"/>
      <c r="Y31" s="4202"/>
      <c r="Z31" s="4202"/>
      <c r="AA31" s="4202"/>
      <c r="AB31" s="4202"/>
      <c r="AC31" s="4202"/>
      <c r="AD31" s="4202"/>
      <c r="AE31" s="4202"/>
      <c r="AF31" s="4202"/>
      <c r="AG31" s="4202"/>
      <c r="AH31" s="4203"/>
      <c r="AI31" s="4223" t="s">
        <v>3658</v>
      </c>
      <c r="AJ31" s="4181"/>
      <c r="AK31" s="4181"/>
      <c r="AL31" s="4224"/>
      <c r="AM31" s="4164" t="str">
        <f>★入力画面!BL36</f>
        <v/>
      </c>
      <c r="AN31" s="4165"/>
      <c r="AO31" s="4165"/>
      <c r="AP31" s="4218"/>
      <c r="AQ31" s="4218"/>
      <c r="AR31" s="4218"/>
      <c r="AS31" s="4218"/>
      <c r="AT31" s="4218"/>
      <c r="AU31" s="4218"/>
      <c r="AV31" s="4218"/>
      <c r="AW31" s="4218"/>
      <c r="AX31" s="481"/>
      <c r="AZ31" s="122"/>
      <c r="BA31" s="122"/>
      <c r="BB31" s="122"/>
      <c r="BC31" s="122"/>
      <c r="BD31" s="122"/>
      <c r="BE31" s="122"/>
      <c r="BF31" s="122"/>
      <c r="BG31" s="122"/>
      <c r="BH31" s="122"/>
    </row>
    <row r="32" spans="1:68" ht="12" customHeight="1">
      <c r="A32" s="475"/>
      <c r="B32" s="4214"/>
      <c r="C32" s="4214"/>
      <c r="D32" s="4214"/>
      <c r="E32" s="4214"/>
      <c r="F32" s="4214"/>
      <c r="G32" s="4214"/>
      <c r="H32" s="4214"/>
      <c r="I32" s="4214"/>
      <c r="J32" s="4214"/>
      <c r="K32" s="467"/>
      <c r="L32" s="475"/>
      <c r="M32" s="466"/>
      <c r="N32" s="4204"/>
      <c r="O32" s="4204"/>
      <c r="P32" s="4204"/>
      <c r="Q32" s="4204"/>
      <c r="R32" s="4204"/>
      <c r="S32" s="4204"/>
      <c r="T32" s="4204"/>
      <c r="U32" s="4204"/>
      <c r="V32" s="4204"/>
      <c r="W32" s="4204"/>
      <c r="X32" s="4204"/>
      <c r="Y32" s="4204"/>
      <c r="Z32" s="4204"/>
      <c r="AA32" s="4204"/>
      <c r="AB32" s="4204"/>
      <c r="AC32" s="4204"/>
      <c r="AD32" s="4204"/>
      <c r="AE32" s="4204"/>
      <c r="AF32" s="4204"/>
      <c r="AG32" s="4204"/>
      <c r="AH32" s="4205"/>
      <c r="AI32" s="4225"/>
      <c r="AJ32" s="4183"/>
      <c r="AK32" s="4183"/>
      <c r="AL32" s="4226"/>
      <c r="AM32" s="4168"/>
      <c r="AN32" s="4169"/>
      <c r="AO32" s="4169"/>
      <c r="AP32" s="4219"/>
      <c r="AQ32" s="4219"/>
      <c r="AR32" s="4219"/>
      <c r="AS32" s="4219"/>
      <c r="AT32" s="4219"/>
      <c r="AU32" s="4219"/>
      <c r="AV32" s="4219"/>
      <c r="AW32" s="4219"/>
      <c r="AX32" s="484"/>
      <c r="AZ32" s="122"/>
      <c r="BA32" s="122"/>
      <c r="BB32" s="122"/>
      <c r="BC32" s="122"/>
      <c r="BD32" s="122"/>
      <c r="BE32" s="122"/>
      <c r="BF32" s="122"/>
      <c r="BG32" s="122"/>
      <c r="BH32" s="122"/>
    </row>
    <row r="33" spans="1:60" ht="12" customHeight="1">
      <c r="A33" s="478"/>
      <c r="B33" s="4213" t="s">
        <v>3660</v>
      </c>
      <c r="C33" s="4213"/>
      <c r="D33" s="4213"/>
      <c r="E33" s="4213"/>
      <c r="F33" s="4213"/>
      <c r="G33" s="4213"/>
      <c r="H33" s="4213"/>
      <c r="I33" s="4213"/>
      <c r="J33" s="4213"/>
      <c r="K33" s="461"/>
      <c r="L33" s="459"/>
      <c r="M33" s="460"/>
      <c r="N33" s="4215">
        <f>★入力画面!M56</f>
        <v>0</v>
      </c>
      <c r="O33" s="4216"/>
      <c r="P33" s="4216"/>
      <c r="Q33" s="4216"/>
      <c r="R33" s="4216"/>
      <c r="S33" s="4216"/>
      <c r="T33" s="4216"/>
      <c r="U33" s="4216"/>
      <c r="V33" s="4216"/>
      <c r="W33" s="4216"/>
      <c r="X33" s="4216"/>
      <c r="Y33" s="4216"/>
      <c r="Z33" s="4216"/>
      <c r="AA33" s="4216"/>
      <c r="AB33" s="4216"/>
      <c r="AC33" s="4216"/>
      <c r="AD33" s="4216"/>
      <c r="AE33" s="4216"/>
      <c r="AF33" s="4216"/>
      <c r="AG33" s="4216"/>
      <c r="AH33" s="4216"/>
      <c r="AI33" s="4216"/>
      <c r="AJ33" s="4216"/>
      <c r="AK33" s="4216"/>
      <c r="AL33" s="4216"/>
      <c r="AM33" s="4216"/>
      <c r="AN33" s="4216"/>
      <c r="AO33" s="4216"/>
      <c r="AP33" s="4216"/>
      <c r="AQ33" s="4216"/>
      <c r="AR33" s="4216"/>
      <c r="AS33" s="4216"/>
      <c r="AT33" s="4216"/>
      <c r="AU33" s="4216"/>
      <c r="AV33" s="4216"/>
      <c r="AW33" s="4216"/>
      <c r="AX33" s="461"/>
      <c r="AZ33" s="122"/>
      <c r="BA33" s="122"/>
      <c r="BB33" s="122"/>
      <c r="BC33" s="122"/>
      <c r="BD33" s="122"/>
      <c r="BE33" s="122"/>
      <c r="BF33" s="122"/>
      <c r="BG33" s="122"/>
      <c r="BH33" s="122"/>
    </row>
    <row r="34" spans="1:60" ht="12" customHeight="1">
      <c r="A34" s="475"/>
      <c r="B34" s="4214"/>
      <c r="C34" s="4214"/>
      <c r="D34" s="4214"/>
      <c r="E34" s="4214"/>
      <c r="F34" s="4214"/>
      <c r="G34" s="4214"/>
      <c r="H34" s="4214"/>
      <c r="I34" s="4214"/>
      <c r="J34" s="4214"/>
      <c r="K34" s="467"/>
      <c r="L34" s="475"/>
      <c r="M34" s="466"/>
      <c r="N34" s="4217"/>
      <c r="O34" s="4217"/>
      <c r="P34" s="4217"/>
      <c r="Q34" s="4217"/>
      <c r="R34" s="4217"/>
      <c r="S34" s="4217"/>
      <c r="T34" s="4217"/>
      <c r="U34" s="4217"/>
      <c r="V34" s="4217"/>
      <c r="W34" s="4217"/>
      <c r="X34" s="4217"/>
      <c r="Y34" s="4217"/>
      <c r="Z34" s="4217"/>
      <c r="AA34" s="4217"/>
      <c r="AB34" s="4217"/>
      <c r="AC34" s="4217"/>
      <c r="AD34" s="4217"/>
      <c r="AE34" s="4217"/>
      <c r="AF34" s="4217"/>
      <c r="AG34" s="4217"/>
      <c r="AH34" s="4217"/>
      <c r="AI34" s="4217"/>
      <c r="AJ34" s="4217"/>
      <c r="AK34" s="4217"/>
      <c r="AL34" s="4217"/>
      <c r="AM34" s="4217"/>
      <c r="AN34" s="4217"/>
      <c r="AO34" s="4217"/>
      <c r="AP34" s="4217"/>
      <c r="AQ34" s="4217"/>
      <c r="AR34" s="4217"/>
      <c r="AS34" s="4217"/>
      <c r="AT34" s="4217"/>
      <c r="AU34" s="4217"/>
      <c r="AV34" s="4217"/>
      <c r="AW34" s="4217"/>
      <c r="AX34" s="467"/>
      <c r="AZ34" s="122"/>
      <c r="BA34" s="122"/>
      <c r="BB34" s="122"/>
      <c r="BC34" s="122"/>
      <c r="BD34" s="122"/>
      <c r="BE34" s="122"/>
      <c r="BF34" s="122"/>
      <c r="BG34" s="122"/>
      <c r="BH34" s="122"/>
    </row>
    <row r="35" spans="1:60" ht="12" customHeight="1">
      <c r="A35" s="482"/>
      <c r="B35" s="4213" t="s">
        <v>3661</v>
      </c>
      <c r="C35" s="4213"/>
      <c r="D35" s="4213"/>
      <c r="E35" s="4213"/>
      <c r="F35" s="4213"/>
      <c r="G35" s="4213"/>
      <c r="H35" s="4213"/>
      <c r="I35" s="4213"/>
      <c r="J35" s="4213"/>
      <c r="K35" s="473"/>
      <c r="L35" s="479" t="s">
        <v>3627</v>
      </c>
      <c r="M35" s="480"/>
      <c r="N35" s="4221" t="str">
        <f>★入力画面!BL58</f>
        <v/>
      </c>
      <c r="O35" s="4222"/>
      <c r="P35" s="4222"/>
      <c r="Q35" s="4222"/>
      <c r="R35" s="4222"/>
      <c r="S35" s="460"/>
      <c r="T35" s="460"/>
      <c r="U35" s="460"/>
      <c r="V35" s="460"/>
      <c r="W35" s="460"/>
      <c r="X35" s="460"/>
      <c r="Y35" s="460"/>
      <c r="Z35" s="460"/>
      <c r="AA35" s="460"/>
      <c r="AB35" s="460"/>
      <c r="AC35" s="460"/>
      <c r="AD35" s="460"/>
      <c r="AE35" s="460"/>
      <c r="AF35" s="460"/>
      <c r="AG35" s="460"/>
      <c r="AH35" s="460"/>
      <c r="AI35" s="4223" t="s">
        <v>3657</v>
      </c>
      <c r="AJ35" s="4181"/>
      <c r="AK35" s="4181"/>
      <c r="AL35" s="4224"/>
      <c r="AM35" s="4164" t="str">
        <f>★入力画面!BL68</f>
        <v/>
      </c>
      <c r="AN35" s="4165"/>
      <c r="AO35" s="4165"/>
      <c r="AP35" s="4218"/>
      <c r="AQ35" s="4218"/>
      <c r="AR35" s="4218"/>
      <c r="AS35" s="4218"/>
      <c r="AT35" s="4218"/>
      <c r="AU35" s="4218"/>
      <c r="AV35" s="4218"/>
      <c r="AW35" s="4218"/>
      <c r="AX35" s="481"/>
      <c r="AZ35" s="122"/>
      <c r="BA35" s="122"/>
      <c r="BB35" s="122"/>
      <c r="BC35" s="122"/>
      <c r="BD35" s="122"/>
      <c r="BE35" s="122"/>
      <c r="BF35" s="122"/>
      <c r="BG35" s="122"/>
      <c r="BH35" s="122"/>
    </row>
    <row r="36" spans="1:60" ht="6.95" customHeight="1">
      <c r="A36" s="482"/>
      <c r="B36" s="4220"/>
      <c r="C36" s="4220"/>
      <c r="D36" s="4220"/>
      <c r="E36" s="4220"/>
      <c r="F36" s="4220"/>
      <c r="G36" s="4220"/>
      <c r="H36" s="4220"/>
      <c r="I36" s="4220"/>
      <c r="J36" s="4220"/>
      <c r="K36" s="473"/>
      <c r="L36" s="479"/>
      <c r="M36" s="480"/>
      <c r="N36" s="4201" t="str">
        <f>★入力画面!BL64</f>
        <v/>
      </c>
      <c r="O36" s="4202"/>
      <c r="P36" s="4202"/>
      <c r="Q36" s="4202"/>
      <c r="R36" s="4202"/>
      <c r="S36" s="4202"/>
      <c r="T36" s="4202"/>
      <c r="U36" s="4202"/>
      <c r="V36" s="4202"/>
      <c r="W36" s="4202"/>
      <c r="X36" s="4202"/>
      <c r="Y36" s="4202"/>
      <c r="Z36" s="4202"/>
      <c r="AA36" s="4202"/>
      <c r="AB36" s="4202"/>
      <c r="AC36" s="4202"/>
      <c r="AD36" s="4202"/>
      <c r="AE36" s="4202"/>
      <c r="AF36" s="4202"/>
      <c r="AG36" s="4202"/>
      <c r="AH36" s="4203"/>
      <c r="AI36" s="4225"/>
      <c r="AJ36" s="4183"/>
      <c r="AK36" s="4183"/>
      <c r="AL36" s="4226"/>
      <c r="AM36" s="4168"/>
      <c r="AN36" s="4169"/>
      <c r="AO36" s="4169"/>
      <c r="AP36" s="4219"/>
      <c r="AQ36" s="4219"/>
      <c r="AR36" s="4219"/>
      <c r="AS36" s="4219"/>
      <c r="AT36" s="4219"/>
      <c r="AU36" s="4219"/>
      <c r="AV36" s="4219"/>
      <c r="AW36" s="4219"/>
      <c r="AX36" s="483"/>
      <c r="AZ36" s="122"/>
      <c r="BA36" s="122"/>
      <c r="BB36" s="122"/>
      <c r="BC36" s="122"/>
      <c r="BD36" s="122"/>
      <c r="BE36" s="122"/>
      <c r="BF36" s="122"/>
      <c r="BG36" s="122"/>
      <c r="BH36" s="122"/>
    </row>
    <row r="37" spans="1:60" ht="6.95" customHeight="1">
      <c r="A37" s="482"/>
      <c r="B37" s="4220"/>
      <c r="C37" s="4220"/>
      <c r="D37" s="4220"/>
      <c r="E37" s="4220"/>
      <c r="F37" s="4220"/>
      <c r="G37" s="4220"/>
      <c r="H37" s="4220"/>
      <c r="I37" s="4220"/>
      <c r="J37" s="4220"/>
      <c r="K37" s="473"/>
      <c r="L37" s="479"/>
      <c r="M37" s="480"/>
      <c r="N37" s="4202"/>
      <c r="O37" s="4202"/>
      <c r="P37" s="4202"/>
      <c r="Q37" s="4202"/>
      <c r="R37" s="4202"/>
      <c r="S37" s="4202"/>
      <c r="T37" s="4202"/>
      <c r="U37" s="4202"/>
      <c r="V37" s="4202"/>
      <c r="W37" s="4202"/>
      <c r="X37" s="4202"/>
      <c r="Y37" s="4202"/>
      <c r="Z37" s="4202"/>
      <c r="AA37" s="4202"/>
      <c r="AB37" s="4202"/>
      <c r="AC37" s="4202"/>
      <c r="AD37" s="4202"/>
      <c r="AE37" s="4202"/>
      <c r="AF37" s="4202"/>
      <c r="AG37" s="4202"/>
      <c r="AH37" s="4203"/>
      <c r="AI37" s="4223" t="s">
        <v>3658</v>
      </c>
      <c r="AJ37" s="4181"/>
      <c r="AK37" s="4181"/>
      <c r="AL37" s="4224"/>
      <c r="AM37" s="4164" t="str">
        <f>★入力画面!BL70</f>
        <v/>
      </c>
      <c r="AN37" s="4165"/>
      <c r="AO37" s="4165"/>
      <c r="AP37" s="4218"/>
      <c r="AQ37" s="4218"/>
      <c r="AR37" s="4218"/>
      <c r="AS37" s="4218"/>
      <c r="AT37" s="4218"/>
      <c r="AU37" s="4218"/>
      <c r="AV37" s="4218"/>
      <c r="AW37" s="4218"/>
      <c r="AX37" s="481"/>
      <c r="AZ37" s="122"/>
      <c r="BA37" s="122"/>
      <c r="BB37" s="122"/>
      <c r="BC37" s="122"/>
      <c r="BD37" s="122"/>
      <c r="BE37" s="122"/>
      <c r="BF37" s="122"/>
      <c r="BG37" s="122"/>
      <c r="BH37" s="122"/>
    </row>
    <row r="38" spans="1:60" ht="12" customHeight="1">
      <c r="A38" s="468"/>
      <c r="B38" s="4214"/>
      <c r="C38" s="4214"/>
      <c r="D38" s="4214"/>
      <c r="E38" s="4214"/>
      <c r="F38" s="4214"/>
      <c r="G38" s="4214"/>
      <c r="H38" s="4214"/>
      <c r="I38" s="4214"/>
      <c r="J38" s="4214"/>
      <c r="K38" s="473"/>
      <c r="L38" s="468"/>
      <c r="N38" s="4204"/>
      <c r="O38" s="4204"/>
      <c r="P38" s="4204"/>
      <c r="Q38" s="4204"/>
      <c r="R38" s="4204"/>
      <c r="S38" s="4204"/>
      <c r="T38" s="4204"/>
      <c r="U38" s="4204"/>
      <c r="V38" s="4204"/>
      <c r="W38" s="4204"/>
      <c r="X38" s="4204"/>
      <c r="Y38" s="4204"/>
      <c r="Z38" s="4204"/>
      <c r="AA38" s="4204"/>
      <c r="AB38" s="4204"/>
      <c r="AC38" s="4204"/>
      <c r="AD38" s="4204"/>
      <c r="AE38" s="4204"/>
      <c r="AF38" s="4204"/>
      <c r="AG38" s="4204"/>
      <c r="AH38" s="4205"/>
      <c r="AI38" s="4225"/>
      <c r="AJ38" s="4183"/>
      <c r="AK38" s="4183"/>
      <c r="AL38" s="4226"/>
      <c r="AM38" s="4168"/>
      <c r="AN38" s="4169"/>
      <c r="AO38" s="4169"/>
      <c r="AP38" s="4219"/>
      <c r="AQ38" s="4219"/>
      <c r="AR38" s="4219"/>
      <c r="AS38" s="4219"/>
      <c r="AT38" s="4219"/>
      <c r="AU38" s="4219"/>
      <c r="AV38" s="4219"/>
      <c r="AW38" s="4219"/>
      <c r="AX38" s="484"/>
      <c r="AZ38" s="122"/>
      <c r="BA38" s="122"/>
      <c r="BB38" s="122"/>
      <c r="BC38" s="122"/>
      <c r="BD38" s="122"/>
      <c r="BE38" s="122"/>
      <c r="BF38" s="122"/>
      <c r="BG38" s="122"/>
      <c r="BH38" s="122"/>
    </row>
    <row r="39" spans="1:60" ht="12" customHeight="1">
      <c r="A39" s="478"/>
      <c r="B39" s="4213" t="s">
        <v>4096</v>
      </c>
      <c r="C39" s="4213"/>
      <c r="D39" s="4213"/>
      <c r="E39" s="4213"/>
      <c r="F39" s="4213"/>
      <c r="G39" s="4213"/>
      <c r="H39" s="4213"/>
      <c r="I39" s="4213"/>
      <c r="J39" s="4213"/>
      <c r="K39" s="461"/>
      <c r="L39" s="4184" t="s">
        <v>116</v>
      </c>
      <c r="M39" s="4185"/>
      <c r="N39" s="4185"/>
      <c r="O39" s="4185"/>
      <c r="P39" s="4185"/>
      <c r="Q39" s="4186">
        <f>★入力画面!M140</f>
        <v>0</v>
      </c>
      <c r="R39" s="4187"/>
      <c r="S39" s="4187"/>
      <c r="T39" s="4187"/>
      <c r="U39" s="4187"/>
      <c r="V39" s="4187"/>
      <c r="W39" s="4187"/>
      <c r="X39" s="4187"/>
      <c r="Y39" s="4187"/>
      <c r="Z39" s="4187"/>
      <c r="AA39" s="4187"/>
      <c r="AB39" s="4187"/>
      <c r="AC39" s="4187"/>
      <c r="AD39" s="4187"/>
      <c r="AE39" s="4187"/>
      <c r="AF39" s="4187"/>
      <c r="AG39" s="4187"/>
      <c r="AH39" s="4188"/>
      <c r="AI39" s="4238" t="s">
        <v>115</v>
      </c>
      <c r="AJ39" s="4239"/>
      <c r="AK39" s="4239"/>
      <c r="AL39" s="4240"/>
      <c r="AM39" s="487"/>
      <c r="AN39" s="4247" t="str">
        <f>★入力画面!BP145</f>
        <v/>
      </c>
      <c r="AO39" s="4165"/>
      <c r="AP39" s="4165"/>
      <c r="AQ39" s="4165"/>
      <c r="AR39" s="4165"/>
      <c r="AS39" s="4165"/>
      <c r="AT39" s="4165"/>
      <c r="AU39" s="4165"/>
      <c r="AV39" s="4165"/>
      <c r="AW39" s="4165"/>
      <c r="AX39" s="481"/>
      <c r="AZ39" s="122"/>
      <c r="BA39" s="122"/>
      <c r="BB39" s="122"/>
      <c r="BC39" s="122"/>
      <c r="BD39" s="122"/>
      <c r="BE39" s="122"/>
      <c r="BF39" s="122"/>
      <c r="BG39" s="122"/>
      <c r="BH39" s="122"/>
    </row>
    <row r="40" spans="1:60" ht="12" customHeight="1">
      <c r="A40" s="482"/>
      <c r="B40" s="4220"/>
      <c r="C40" s="4220"/>
      <c r="D40" s="4220"/>
      <c r="E40" s="4220"/>
      <c r="F40" s="4220"/>
      <c r="G40" s="4220"/>
      <c r="H40" s="4220"/>
      <c r="I40" s="4220"/>
      <c r="J40" s="4220"/>
      <c r="K40" s="473"/>
      <c r="L40" s="479"/>
      <c r="M40" s="480"/>
      <c r="N40" s="488"/>
      <c r="O40" s="488"/>
      <c r="P40" s="488"/>
      <c r="Q40" s="4201">
        <f>★入力画面!M142</f>
        <v>0</v>
      </c>
      <c r="R40" s="4202"/>
      <c r="S40" s="4202"/>
      <c r="T40" s="4202"/>
      <c r="U40" s="4202"/>
      <c r="V40" s="4202"/>
      <c r="W40" s="4202"/>
      <c r="X40" s="4202"/>
      <c r="Y40" s="4202"/>
      <c r="Z40" s="4202"/>
      <c r="AA40" s="4202"/>
      <c r="AB40" s="4202"/>
      <c r="AC40" s="4202"/>
      <c r="AD40" s="4202"/>
      <c r="AE40" s="4202"/>
      <c r="AF40" s="4202"/>
      <c r="AG40" s="4202"/>
      <c r="AH40" s="4203"/>
      <c r="AI40" s="4241"/>
      <c r="AJ40" s="4242"/>
      <c r="AK40" s="4242"/>
      <c r="AL40" s="4243"/>
      <c r="AM40" s="489"/>
      <c r="AN40" s="4248"/>
      <c r="AO40" s="4248"/>
      <c r="AP40" s="4248"/>
      <c r="AQ40" s="4248"/>
      <c r="AR40" s="4248"/>
      <c r="AS40" s="4248"/>
      <c r="AT40" s="4248"/>
      <c r="AU40" s="4248"/>
      <c r="AV40" s="4248"/>
      <c r="AW40" s="4248"/>
      <c r="AX40" s="483"/>
      <c r="AZ40" s="122"/>
      <c r="BA40" s="122"/>
      <c r="BB40" s="122"/>
      <c r="BC40" s="122"/>
      <c r="BD40" s="122"/>
      <c r="BE40" s="122"/>
      <c r="BF40" s="122"/>
      <c r="BG40" s="122"/>
      <c r="BH40" s="122"/>
    </row>
    <row r="41" spans="1:60" ht="12" customHeight="1">
      <c r="A41" s="475"/>
      <c r="B41" s="4214"/>
      <c r="C41" s="4214"/>
      <c r="D41" s="4214"/>
      <c r="E41" s="4214"/>
      <c r="F41" s="4214"/>
      <c r="G41" s="4214"/>
      <c r="H41" s="4214"/>
      <c r="I41" s="4214"/>
      <c r="J41" s="4214"/>
      <c r="K41" s="467"/>
      <c r="L41" s="468"/>
      <c r="N41" s="490"/>
      <c r="O41" s="490"/>
      <c r="P41" s="490"/>
      <c r="Q41" s="4204"/>
      <c r="R41" s="4204"/>
      <c r="S41" s="4204"/>
      <c r="T41" s="4204"/>
      <c r="U41" s="4204"/>
      <c r="V41" s="4204"/>
      <c r="W41" s="4204"/>
      <c r="X41" s="4204"/>
      <c r="Y41" s="4204"/>
      <c r="Z41" s="4204"/>
      <c r="AA41" s="4204"/>
      <c r="AB41" s="4204"/>
      <c r="AC41" s="4204"/>
      <c r="AD41" s="4204"/>
      <c r="AE41" s="4204"/>
      <c r="AF41" s="4204"/>
      <c r="AG41" s="4204"/>
      <c r="AH41" s="4205"/>
      <c r="AI41" s="4244"/>
      <c r="AJ41" s="4245"/>
      <c r="AK41" s="4245"/>
      <c r="AL41" s="4246"/>
      <c r="AM41" s="491"/>
      <c r="AN41" s="4169"/>
      <c r="AO41" s="4169"/>
      <c r="AP41" s="4169"/>
      <c r="AQ41" s="4169"/>
      <c r="AR41" s="4169"/>
      <c r="AS41" s="4169"/>
      <c r="AT41" s="4169"/>
      <c r="AU41" s="4169"/>
      <c r="AV41" s="4169"/>
      <c r="AW41" s="4169"/>
      <c r="AX41" s="484"/>
      <c r="AZ41" s="122"/>
      <c r="BA41" s="122"/>
      <c r="BB41" s="122"/>
      <c r="BC41" s="122"/>
      <c r="BD41" s="122"/>
      <c r="BE41" s="122"/>
      <c r="BF41" s="122"/>
      <c r="BG41" s="122"/>
      <c r="BH41" s="122"/>
    </row>
    <row r="42" spans="1:60" ht="5.0999999999999996" customHeight="1">
      <c r="A42" s="478"/>
      <c r="B42" s="4213" t="s">
        <v>4097</v>
      </c>
      <c r="C42" s="4213"/>
      <c r="D42" s="4213"/>
      <c r="E42" s="4213"/>
      <c r="F42" s="4213"/>
      <c r="G42" s="4213"/>
      <c r="H42" s="4213"/>
      <c r="I42" s="4213"/>
      <c r="J42" s="4213"/>
      <c r="K42" s="461"/>
      <c r="L42" s="459"/>
      <c r="M42" s="460"/>
      <c r="N42" s="460"/>
      <c r="O42" s="460"/>
      <c r="P42" s="460"/>
      <c r="Q42" s="460"/>
      <c r="R42" s="460"/>
      <c r="S42" s="492"/>
      <c r="T42" s="492"/>
      <c r="U42" s="492"/>
      <c r="V42" s="492"/>
      <c r="W42" s="492"/>
      <c r="X42" s="492"/>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1"/>
      <c r="AZ42" s="122"/>
      <c r="BA42" s="122"/>
      <c r="BB42" s="122"/>
      <c r="BC42" s="122"/>
      <c r="BD42" s="122"/>
      <c r="BE42" s="122"/>
      <c r="BF42" s="122"/>
      <c r="BG42" s="122"/>
      <c r="BH42" s="122"/>
    </row>
    <row r="43" spans="1:60" ht="9.9499999999999993" customHeight="1">
      <c r="A43" s="482"/>
      <c r="B43" s="4220"/>
      <c r="C43" s="4220"/>
      <c r="D43" s="4220"/>
      <c r="E43" s="4220"/>
      <c r="F43" s="4220"/>
      <c r="G43" s="4220"/>
      <c r="H43" s="4220"/>
      <c r="I43" s="4220"/>
      <c r="J43" s="4220"/>
      <c r="K43" s="473"/>
      <c r="L43" s="468"/>
      <c r="M43" s="4256" t="str">
        <f>★入力画面!M252</f>
        <v>□無</v>
      </c>
      <c r="N43" s="4248"/>
      <c r="O43" s="4257"/>
      <c r="P43" s="4257"/>
      <c r="Q43" s="4255" t="s">
        <v>3652</v>
      </c>
      <c r="R43" s="4256" t="str">
        <f>★入力画面!Q252</f>
        <v>□有</v>
      </c>
      <c r="S43" s="4248"/>
      <c r="T43" s="4258"/>
      <c r="U43" s="4258"/>
      <c r="V43" s="4162" t="s">
        <v>3662</v>
      </c>
      <c r="W43" s="4162"/>
      <c r="X43" s="4162"/>
      <c r="Y43" s="4256" t="str">
        <f>★入力画面!Z252</f>
        <v>　年</v>
      </c>
      <c r="Z43" s="4248"/>
      <c r="AA43" s="4259"/>
      <c r="AB43" s="4259"/>
      <c r="AC43" s="4259"/>
      <c r="AD43" s="4259"/>
      <c r="AE43" s="493"/>
      <c r="AF43" s="4256" t="str">
        <f>★入力画面!AC252</f>
        <v>　月</v>
      </c>
      <c r="AG43" s="4248"/>
      <c r="AH43" s="4248"/>
      <c r="AI43" s="4257"/>
      <c r="AJ43" s="493"/>
      <c r="AK43" s="4256" t="str">
        <f>★入力画面!AE252</f>
        <v>　日</v>
      </c>
      <c r="AL43" s="4248"/>
      <c r="AM43" s="4248"/>
      <c r="AN43" s="4257"/>
      <c r="AP43" s="4162" t="s">
        <v>3663</v>
      </c>
      <c r="AQ43" s="4162"/>
      <c r="AR43" s="4162"/>
      <c r="AS43" s="4249">
        <f>★入力画面!AI252</f>
        <v>0</v>
      </c>
      <c r="AT43" s="4250"/>
      <c r="AU43" s="4250"/>
      <c r="AV43" s="4250"/>
      <c r="AW43" s="4162" t="s">
        <v>3631</v>
      </c>
      <c r="AX43" s="4163"/>
      <c r="AZ43" s="122"/>
      <c r="BA43" s="122"/>
      <c r="BB43" s="122"/>
      <c r="BC43" s="122"/>
      <c r="BD43" s="122"/>
      <c r="BE43" s="122"/>
      <c r="BF43" s="122"/>
      <c r="BG43" s="122"/>
      <c r="BH43" s="122"/>
    </row>
    <row r="44" spans="1:60" ht="9.9499999999999993" customHeight="1">
      <c r="A44" s="482"/>
      <c r="B44" s="4220"/>
      <c r="C44" s="4220"/>
      <c r="D44" s="4220"/>
      <c r="E44" s="4220"/>
      <c r="F44" s="4220"/>
      <c r="G44" s="4220"/>
      <c r="H44" s="4220"/>
      <c r="I44" s="4220"/>
      <c r="J44" s="4220"/>
      <c r="K44" s="473"/>
      <c r="L44" s="468"/>
      <c r="M44" s="4248"/>
      <c r="N44" s="4248"/>
      <c r="O44" s="4257"/>
      <c r="P44" s="4257"/>
      <c r="Q44" s="4255"/>
      <c r="R44" s="4248"/>
      <c r="S44" s="4248"/>
      <c r="T44" s="4258"/>
      <c r="U44" s="4258"/>
      <c r="V44" s="4162"/>
      <c r="W44" s="4162"/>
      <c r="X44" s="4162"/>
      <c r="Y44" s="4248"/>
      <c r="Z44" s="4248"/>
      <c r="AA44" s="4259"/>
      <c r="AB44" s="4259"/>
      <c r="AC44" s="4259"/>
      <c r="AD44" s="4259"/>
      <c r="AE44" s="493"/>
      <c r="AF44" s="4248"/>
      <c r="AG44" s="4248"/>
      <c r="AH44" s="4248"/>
      <c r="AI44" s="4257"/>
      <c r="AJ44" s="493"/>
      <c r="AK44" s="4248"/>
      <c r="AL44" s="4248"/>
      <c r="AM44" s="4248"/>
      <c r="AN44" s="4257"/>
      <c r="AP44" s="4162"/>
      <c r="AQ44" s="4162"/>
      <c r="AR44" s="4162"/>
      <c r="AS44" s="4250"/>
      <c r="AT44" s="4250"/>
      <c r="AU44" s="4250"/>
      <c r="AV44" s="4250"/>
      <c r="AW44" s="4162"/>
      <c r="AX44" s="4163"/>
      <c r="AZ44" s="122"/>
      <c r="BA44" s="122"/>
      <c r="BB44" s="122"/>
      <c r="BC44" s="122"/>
      <c r="BD44" s="122"/>
      <c r="BE44" s="122"/>
      <c r="BF44" s="122"/>
      <c r="BG44" s="122"/>
      <c r="BH44" s="122"/>
    </row>
    <row r="45" spans="1:60" ht="5.0999999999999996" customHeight="1">
      <c r="A45" s="475"/>
      <c r="B45" s="4214"/>
      <c r="C45" s="4214"/>
      <c r="D45" s="4214"/>
      <c r="E45" s="4214"/>
      <c r="F45" s="4214"/>
      <c r="G45" s="4214"/>
      <c r="H45" s="4214"/>
      <c r="I45" s="4214"/>
      <c r="J45" s="4214"/>
      <c r="K45" s="467"/>
      <c r="L45" s="475"/>
      <c r="M45" s="466"/>
      <c r="N45" s="466"/>
      <c r="O45" s="466"/>
      <c r="P45" s="466"/>
      <c r="Q45" s="466"/>
      <c r="R45" s="466"/>
      <c r="S45" s="494"/>
      <c r="T45" s="494"/>
      <c r="U45" s="494"/>
      <c r="V45" s="494"/>
      <c r="W45" s="494"/>
      <c r="X45" s="494"/>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7"/>
      <c r="AZ45" s="122"/>
      <c r="BA45" s="122"/>
      <c r="BB45" s="122"/>
      <c r="BC45" s="122"/>
      <c r="BD45" s="122"/>
      <c r="BE45" s="122"/>
      <c r="BF45" s="122"/>
      <c r="BG45" s="122"/>
      <c r="BH45" s="122"/>
    </row>
    <row r="46" spans="1:60" ht="48.75" customHeight="1">
      <c r="A46" s="478"/>
      <c r="B46" s="4213" t="s">
        <v>3664</v>
      </c>
      <c r="C46" s="4213"/>
      <c r="D46" s="4213"/>
      <c r="E46" s="4213"/>
      <c r="F46" s="4213"/>
      <c r="G46" s="4213"/>
      <c r="H46" s="4213"/>
      <c r="I46" s="4213"/>
      <c r="J46" s="4213"/>
      <c r="K46" s="461"/>
      <c r="L46" s="459"/>
      <c r="M46" s="460"/>
      <c r="N46" s="4251" t="str">
        <f>★入力画面!BL104&amp;IF(★入力画面!BL104&lt;&gt;"","～","")&amp;★入力画面!BL105&amp;" "&amp;★入力画面!Y104&amp;CHAR(10)&amp;★入力画面!BL106&amp;IF(★入力画面!BL106&lt;&gt;"","～","")&amp;★入力画面!BL107&amp;" "&amp;★入力画面!Y106&amp;CHAR(10)&amp;★入力画面!BL108&amp;IF(★入力画面!BL108&lt;&gt;"","～","")&amp;★入力画面!BL109&amp;" "&amp;★入力画面!Y108&amp;CHAR(10)&amp;★入力画面!BL110&amp;IF(★入力画面!BL110&lt;&gt;"","～","")&amp;★入力画面!BL111&amp;" "&amp;★入力画面!Y110&amp;CHAR(10)&amp;★入力画面!BL112&amp;IF(★入力画面!BL112&lt;&gt;"","～","")&amp;★入力画面!BL113&amp;" "&amp;★入力画面!Y112&amp;CHAR(10)&amp;★入力画面!BL114&amp;IF(★入力画面!BL114&lt;&gt;"","～","")&amp;★入力画面!BL115&amp;" "&amp;★入力画面!Y114&amp;CHAR(10)&amp;★入力画面!BL116&amp;IF(★入力画面!BL116&lt;&gt;"","～","")&amp;★入力画面!BL117&amp;" "&amp;★入力画面!Y116&amp;CHAR(10)&amp;★入力画面!BL118&amp;IF(★入力画面!BL118&lt;&gt;"","～","")&amp;★入力画面!BL119&amp;" "&amp;★入力画面!Y118&amp;CHAR(10)&amp;★入力画面!BL120&amp;IF(★入力画面!BL120&lt;&gt;"","～","")&amp;★入力画面!BL121&amp;" "&amp;★入力画面!Y120&amp;CHAR(10)&amp;★入力画面!BL122&amp;IF(★入力画面!BL122&lt;&gt;"","～","")&amp;★入力画面!BL123&amp;" "&amp;★入力画面!Y122</f>
        <v xml:space="preserve"> 
 </v>
      </c>
      <c r="O46" s="4252"/>
      <c r="P46" s="4252"/>
      <c r="Q46" s="4252"/>
      <c r="R46" s="4252"/>
      <c r="S46" s="4252"/>
      <c r="T46" s="4252"/>
      <c r="U46" s="4252"/>
      <c r="V46" s="4252"/>
      <c r="W46" s="4252"/>
      <c r="X46" s="4252"/>
      <c r="Y46" s="4252"/>
      <c r="Z46" s="4252"/>
      <c r="AA46" s="4252"/>
      <c r="AB46" s="4252"/>
      <c r="AC46" s="4252"/>
      <c r="AD46" s="4252"/>
      <c r="AE46" s="4252"/>
      <c r="AF46" s="4252"/>
      <c r="AG46" s="4252"/>
      <c r="AH46" s="4252"/>
      <c r="AI46" s="4252"/>
      <c r="AJ46" s="4252"/>
      <c r="AK46" s="4252"/>
      <c r="AL46" s="4252"/>
      <c r="AM46" s="4252"/>
      <c r="AN46" s="4252"/>
      <c r="AO46" s="4252"/>
      <c r="AP46" s="4252"/>
      <c r="AQ46" s="4252"/>
      <c r="AR46" s="4252"/>
      <c r="AS46" s="4252"/>
      <c r="AT46" s="4252"/>
      <c r="AU46" s="4252"/>
      <c r="AV46" s="4252"/>
      <c r="AW46" s="4252"/>
      <c r="AX46" s="461"/>
      <c r="AZ46" s="122"/>
      <c r="BA46" s="122"/>
      <c r="BB46" s="122"/>
      <c r="BC46" s="122"/>
      <c r="BD46" s="122"/>
      <c r="BE46" s="122"/>
      <c r="BF46" s="122"/>
      <c r="BG46" s="122"/>
      <c r="BH46" s="122"/>
    </row>
    <row r="47" spans="1:60" ht="48.75" customHeight="1">
      <c r="A47" s="482"/>
      <c r="B47" s="4220"/>
      <c r="C47" s="4220"/>
      <c r="D47" s="4220"/>
      <c r="E47" s="4220"/>
      <c r="F47" s="4220"/>
      <c r="G47" s="4220"/>
      <c r="H47" s="4220"/>
      <c r="I47" s="4220"/>
      <c r="J47" s="4220"/>
      <c r="K47" s="473"/>
      <c r="L47" s="468"/>
      <c r="N47" s="4253"/>
      <c r="O47" s="4253"/>
      <c r="P47" s="4253"/>
      <c r="Q47" s="4253"/>
      <c r="R47" s="4253"/>
      <c r="S47" s="4253"/>
      <c r="T47" s="4253"/>
      <c r="U47" s="4253"/>
      <c r="V47" s="4253"/>
      <c r="W47" s="4253"/>
      <c r="X47" s="4253"/>
      <c r="Y47" s="4253"/>
      <c r="Z47" s="4253"/>
      <c r="AA47" s="4253"/>
      <c r="AB47" s="4253"/>
      <c r="AC47" s="4253"/>
      <c r="AD47" s="4253"/>
      <c r="AE47" s="4253"/>
      <c r="AF47" s="4253"/>
      <c r="AG47" s="4253"/>
      <c r="AH47" s="4253"/>
      <c r="AI47" s="4253"/>
      <c r="AJ47" s="4253"/>
      <c r="AK47" s="4253"/>
      <c r="AL47" s="4253"/>
      <c r="AM47" s="4253"/>
      <c r="AN47" s="4253"/>
      <c r="AO47" s="4253"/>
      <c r="AP47" s="4253"/>
      <c r="AQ47" s="4253"/>
      <c r="AR47" s="4253"/>
      <c r="AS47" s="4253"/>
      <c r="AT47" s="4253"/>
      <c r="AU47" s="4253"/>
      <c r="AV47" s="4253"/>
      <c r="AW47" s="4253"/>
      <c r="AX47" s="473"/>
      <c r="AZ47" s="122"/>
      <c r="BA47" s="122"/>
      <c r="BB47" s="122"/>
      <c r="BC47" s="122"/>
      <c r="BD47" s="122"/>
      <c r="BE47" s="122"/>
      <c r="BF47" s="122"/>
      <c r="BG47" s="122"/>
      <c r="BH47" s="122"/>
    </row>
    <row r="48" spans="1:60" ht="48.75" customHeight="1">
      <c r="A48" s="475"/>
      <c r="B48" s="4214"/>
      <c r="C48" s="4214"/>
      <c r="D48" s="4214"/>
      <c r="E48" s="4214"/>
      <c r="F48" s="4214"/>
      <c r="G48" s="4214"/>
      <c r="H48" s="4214"/>
      <c r="I48" s="4214"/>
      <c r="J48" s="4214"/>
      <c r="K48" s="467"/>
      <c r="L48" s="475"/>
      <c r="M48" s="466"/>
      <c r="N48" s="4254"/>
      <c r="O48" s="4254"/>
      <c r="P48" s="4254"/>
      <c r="Q48" s="4254"/>
      <c r="R48" s="4254"/>
      <c r="S48" s="4254"/>
      <c r="T48" s="4254"/>
      <c r="U48" s="4254"/>
      <c r="V48" s="4254"/>
      <c r="W48" s="4254"/>
      <c r="X48" s="4254"/>
      <c r="Y48" s="4254"/>
      <c r="Z48" s="4254"/>
      <c r="AA48" s="4254"/>
      <c r="AB48" s="4254"/>
      <c r="AC48" s="4254"/>
      <c r="AD48" s="4254"/>
      <c r="AE48" s="4254"/>
      <c r="AF48" s="4254"/>
      <c r="AG48" s="4254"/>
      <c r="AH48" s="4254"/>
      <c r="AI48" s="4254"/>
      <c r="AJ48" s="4254"/>
      <c r="AK48" s="4254"/>
      <c r="AL48" s="4254"/>
      <c r="AM48" s="4254"/>
      <c r="AN48" s="4254"/>
      <c r="AO48" s="4254"/>
      <c r="AP48" s="4254"/>
      <c r="AQ48" s="4254"/>
      <c r="AR48" s="4254"/>
      <c r="AS48" s="4254"/>
      <c r="AT48" s="4254"/>
      <c r="AU48" s="4254"/>
      <c r="AV48" s="4254"/>
      <c r="AW48" s="4254"/>
      <c r="AX48" s="467"/>
      <c r="AZ48" s="122"/>
      <c r="BA48" s="122"/>
      <c r="BB48" s="122"/>
      <c r="BC48" s="122"/>
      <c r="BD48" s="122"/>
      <c r="BE48" s="122"/>
      <c r="BF48" s="122"/>
      <c r="BG48" s="122"/>
      <c r="BH48" s="122"/>
    </row>
    <row r="49" spans="1:60" ht="9.9499999999999993" customHeight="1">
      <c r="A49" s="459"/>
      <c r="B49" s="4213" t="s">
        <v>3665</v>
      </c>
      <c r="C49" s="4213"/>
      <c r="D49" s="4213"/>
      <c r="E49" s="4213"/>
      <c r="F49" s="4213"/>
      <c r="G49" s="4213"/>
      <c r="H49" s="4213"/>
      <c r="I49" s="4213"/>
      <c r="J49" s="4213"/>
      <c r="K49" s="461"/>
      <c r="L49" s="459"/>
      <c r="M49" s="460"/>
      <c r="N49" s="4260">
        <f>★入力画面!V282</f>
        <v>0</v>
      </c>
      <c r="O49" s="4261"/>
      <c r="P49" s="4261"/>
      <c r="Q49" s="4261"/>
      <c r="R49" s="4261"/>
      <c r="S49" s="4261"/>
      <c r="T49" s="4261"/>
      <c r="U49" s="4261"/>
      <c r="V49" s="4261"/>
      <c r="W49" s="4261"/>
      <c r="X49" s="4261"/>
      <c r="Y49" s="4261"/>
      <c r="Z49" s="4261"/>
      <c r="AA49" s="4261"/>
      <c r="AB49" s="4261"/>
      <c r="AC49" s="4261"/>
      <c r="AD49" s="4261"/>
      <c r="AE49" s="4261"/>
      <c r="AF49" s="4261"/>
      <c r="AG49" s="4261"/>
      <c r="AH49" s="4261"/>
      <c r="AI49" s="4261"/>
      <c r="AJ49" s="4261"/>
      <c r="AK49" s="4261"/>
      <c r="AL49" s="4261"/>
      <c r="AM49" s="4261"/>
      <c r="AN49" s="4261"/>
      <c r="AO49" s="4261"/>
      <c r="AP49" s="4261"/>
      <c r="AQ49" s="4261"/>
      <c r="AR49" s="4261"/>
      <c r="AS49" s="4261"/>
      <c r="AT49" s="4261"/>
      <c r="AU49" s="4261"/>
      <c r="AV49" s="4261"/>
      <c r="AW49" s="4261"/>
      <c r="AX49" s="461"/>
      <c r="AZ49" s="122"/>
      <c r="BA49" s="122"/>
      <c r="BB49" s="122"/>
      <c r="BC49" s="122"/>
      <c r="BD49" s="122"/>
      <c r="BE49" s="122"/>
      <c r="BF49" s="122"/>
      <c r="BG49" s="122"/>
      <c r="BH49" s="122"/>
    </row>
    <row r="50" spans="1:60" ht="9.9499999999999993" customHeight="1">
      <c r="A50" s="468"/>
      <c r="B50" s="4220"/>
      <c r="C50" s="4220"/>
      <c r="D50" s="4220"/>
      <c r="E50" s="4220"/>
      <c r="F50" s="4220"/>
      <c r="G50" s="4220"/>
      <c r="H50" s="4220"/>
      <c r="I50" s="4220"/>
      <c r="J50" s="4220"/>
      <c r="K50" s="473"/>
      <c r="L50" s="468"/>
      <c r="N50" s="4262"/>
      <c r="O50" s="4262"/>
      <c r="P50" s="4262"/>
      <c r="Q50" s="4262"/>
      <c r="R50" s="4262"/>
      <c r="S50" s="4262"/>
      <c r="T50" s="4262"/>
      <c r="U50" s="4262"/>
      <c r="V50" s="4262"/>
      <c r="W50" s="4262"/>
      <c r="X50" s="4262"/>
      <c r="Y50" s="4262"/>
      <c r="Z50" s="4262"/>
      <c r="AA50" s="4262"/>
      <c r="AB50" s="4262"/>
      <c r="AC50" s="4262"/>
      <c r="AD50" s="4262"/>
      <c r="AE50" s="4262"/>
      <c r="AF50" s="4262"/>
      <c r="AG50" s="4262"/>
      <c r="AH50" s="4262"/>
      <c r="AI50" s="4262"/>
      <c r="AJ50" s="4262"/>
      <c r="AK50" s="4262"/>
      <c r="AL50" s="4262"/>
      <c r="AM50" s="4262"/>
      <c r="AN50" s="4262"/>
      <c r="AO50" s="4262"/>
      <c r="AP50" s="4262"/>
      <c r="AQ50" s="4262"/>
      <c r="AR50" s="4262"/>
      <c r="AS50" s="4262"/>
      <c r="AT50" s="4262"/>
      <c r="AU50" s="4262"/>
      <c r="AV50" s="4262"/>
      <c r="AW50" s="4262"/>
      <c r="AX50" s="473"/>
      <c r="AZ50" s="122"/>
      <c r="BA50" s="122"/>
      <c r="BB50" s="122"/>
      <c r="BC50" s="122"/>
      <c r="BD50" s="122"/>
      <c r="BE50" s="122"/>
      <c r="BF50" s="122"/>
      <c r="BG50" s="122"/>
      <c r="BH50" s="122"/>
    </row>
    <row r="51" spans="1:60" ht="9.9499999999999993" customHeight="1">
      <c r="A51" s="475"/>
      <c r="B51" s="4214"/>
      <c r="C51" s="4214"/>
      <c r="D51" s="4214"/>
      <c r="E51" s="4214"/>
      <c r="F51" s="4214"/>
      <c r="G51" s="4214"/>
      <c r="H51" s="4214"/>
      <c r="I51" s="4214"/>
      <c r="J51" s="4214"/>
      <c r="K51" s="467"/>
      <c r="L51" s="475"/>
      <c r="M51" s="466"/>
      <c r="N51" s="4263"/>
      <c r="O51" s="4263"/>
      <c r="P51" s="4263"/>
      <c r="Q51" s="4263"/>
      <c r="R51" s="4263"/>
      <c r="S51" s="4263"/>
      <c r="T51" s="4263"/>
      <c r="U51" s="4263"/>
      <c r="V51" s="4263"/>
      <c r="W51" s="4263"/>
      <c r="X51" s="4263"/>
      <c r="Y51" s="4263"/>
      <c r="Z51" s="4263"/>
      <c r="AA51" s="4263"/>
      <c r="AB51" s="4263"/>
      <c r="AC51" s="4263"/>
      <c r="AD51" s="4263"/>
      <c r="AE51" s="4263"/>
      <c r="AF51" s="4263"/>
      <c r="AG51" s="4263"/>
      <c r="AH51" s="4263"/>
      <c r="AI51" s="4263"/>
      <c r="AJ51" s="4263"/>
      <c r="AK51" s="4263"/>
      <c r="AL51" s="4263"/>
      <c r="AM51" s="4263"/>
      <c r="AN51" s="4263"/>
      <c r="AO51" s="4263"/>
      <c r="AP51" s="4263"/>
      <c r="AQ51" s="4263"/>
      <c r="AR51" s="4263"/>
      <c r="AS51" s="4263"/>
      <c r="AT51" s="4263"/>
      <c r="AU51" s="4263"/>
      <c r="AV51" s="4263"/>
      <c r="AW51" s="4263"/>
      <c r="AX51" s="467"/>
      <c r="AZ51" s="122"/>
      <c r="BA51" s="122"/>
      <c r="BB51" s="122"/>
      <c r="BC51" s="122"/>
      <c r="BD51" s="122"/>
      <c r="BE51" s="122"/>
      <c r="BF51" s="122"/>
      <c r="BG51" s="122"/>
      <c r="BH51" s="122"/>
    </row>
    <row r="52" spans="1:60" ht="15" customHeight="1">
      <c r="A52" s="459"/>
      <c r="B52" s="4213" t="s">
        <v>3666</v>
      </c>
      <c r="C52" s="4213"/>
      <c r="D52" s="4213"/>
      <c r="E52" s="4213"/>
      <c r="F52" s="4213"/>
      <c r="G52" s="4213"/>
      <c r="H52" s="4213"/>
      <c r="I52" s="4213"/>
      <c r="J52" s="4213"/>
      <c r="K52" s="461"/>
      <c r="L52" s="4238" t="s">
        <v>3667</v>
      </c>
      <c r="M52" s="4239"/>
      <c r="N52" s="4239"/>
      <c r="O52" s="4239"/>
      <c r="P52" s="4239"/>
      <c r="Q52" s="4239"/>
      <c r="R52" s="4239"/>
      <c r="S52" s="4239"/>
      <c r="T52" s="4239"/>
      <c r="U52" s="4239"/>
      <c r="V52" s="4239"/>
      <c r="W52" s="4239"/>
      <c r="X52" s="4239"/>
      <c r="Y52" s="4239"/>
      <c r="Z52" s="4239"/>
      <c r="AA52" s="4239"/>
      <c r="AB52" s="4239"/>
      <c r="AC52" s="4239"/>
      <c r="AD52" s="4239"/>
      <c r="AE52" s="4239"/>
      <c r="AF52" s="4239"/>
      <c r="AG52" s="4239"/>
      <c r="AH52" s="4239"/>
      <c r="AI52" s="4239"/>
      <c r="AJ52" s="4239"/>
      <c r="AK52" s="4239"/>
      <c r="AL52" s="4239"/>
      <c r="AM52" s="4239"/>
      <c r="AN52" s="4239"/>
      <c r="AO52" s="4239"/>
      <c r="AP52" s="4239"/>
      <c r="AQ52" s="4239"/>
      <c r="AR52" s="4239"/>
      <c r="AS52" s="4239"/>
      <c r="AT52" s="4239"/>
      <c r="AU52" s="4239"/>
      <c r="AV52" s="4239"/>
      <c r="AW52" s="4239"/>
      <c r="AX52" s="4240"/>
      <c r="AZ52" s="122"/>
      <c r="BA52" s="122"/>
      <c r="BB52" s="122"/>
      <c r="BC52" s="122"/>
      <c r="BD52" s="122"/>
      <c r="BE52" s="122"/>
      <c r="BF52" s="122"/>
      <c r="BG52" s="122"/>
      <c r="BH52" s="122"/>
    </row>
    <row r="53" spans="1:60" ht="15" customHeight="1">
      <c r="A53" s="475"/>
      <c r="B53" s="4214"/>
      <c r="C53" s="4214"/>
      <c r="D53" s="4214"/>
      <c r="E53" s="4214"/>
      <c r="F53" s="4214"/>
      <c r="G53" s="4214"/>
      <c r="H53" s="4214"/>
      <c r="I53" s="4214"/>
      <c r="J53" s="4214"/>
      <c r="K53" s="467"/>
      <c r="L53" s="4264">
        <v>0</v>
      </c>
      <c r="M53" s="4180"/>
      <c r="N53" s="4180"/>
      <c r="O53" s="4265">
        <v>0</v>
      </c>
      <c r="P53" s="4265"/>
      <c r="Q53" s="4265"/>
      <c r="R53" s="495" t="s">
        <v>118</v>
      </c>
      <c r="S53" s="4265">
        <v>0</v>
      </c>
      <c r="T53" s="4265"/>
      <c r="U53" s="495" t="s">
        <v>88</v>
      </c>
      <c r="V53" s="4265">
        <v>0</v>
      </c>
      <c r="W53" s="4265"/>
      <c r="X53" s="496" t="s">
        <v>89</v>
      </c>
      <c r="Y53" s="4265">
        <v>0</v>
      </c>
      <c r="Z53" s="4265"/>
      <c r="AA53" s="4265"/>
      <c r="AB53" s="4265"/>
      <c r="AC53" s="4266" t="s">
        <v>3634</v>
      </c>
      <c r="AD53" s="4266"/>
      <c r="AE53" s="4266"/>
      <c r="AF53" s="4266" t="s">
        <v>3636</v>
      </c>
      <c r="AG53" s="4266"/>
      <c r="AH53" s="4266"/>
      <c r="AI53" s="4266"/>
      <c r="AJ53" s="4266"/>
      <c r="AK53" s="4266"/>
      <c r="AL53" s="4266"/>
      <c r="AM53" s="4265">
        <v>0</v>
      </c>
      <c r="AN53" s="4265"/>
      <c r="AO53" s="4265"/>
      <c r="AP53" s="4265"/>
      <c r="AQ53" s="4265"/>
      <c r="AR53" s="4265"/>
      <c r="AS53" s="4265"/>
      <c r="AT53" s="4265"/>
      <c r="AU53" s="4265"/>
      <c r="AV53" s="4267"/>
      <c r="AW53" s="4267"/>
      <c r="AX53" s="4268"/>
      <c r="AZ53" s="122"/>
      <c r="BA53" s="122"/>
      <c r="BB53" s="122"/>
      <c r="BC53" s="122"/>
      <c r="BD53" s="122"/>
      <c r="BE53" s="122"/>
      <c r="BF53" s="122"/>
      <c r="BG53" s="122"/>
      <c r="BH53" s="122"/>
    </row>
    <row r="54" spans="1:60" ht="12" customHeight="1">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Z54" s="122"/>
      <c r="BA54" s="122"/>
      <c r="BB54" s="122"/>
      <c r="BC54" s="122"/>
      <c r="BD54" s="122"/>
      <c r="BE54" s="122"/>
      <c r="BF54" s="122"/>
      <c r="BG54" s="122"/>
      <c r="BH54" s="122"/>
    </row>
    <row r="55" spans="1:60" ht="15" customHeight="1">
      <c r="A55" s="498"/>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9"/>
      <c r="AZ55" s="122"/>
      <c r="BA55" s="122"/>
      <c r="BB55" s="122"/>
      <c r="BC55" s="122"/>
      <c r="BD55" s="122"/>
      <c r="BE55" s="122"/>
      <c r="BF55" s="122"/>
      <c r="BG55" s="122"/>
      <c r="BH55" s="122"/>
    </row>
    <row r="56" spans="1:60" ht="15" hidden="1" customHeight="1"/>
    <row r="57" spans="1:60" ht="15" hidden="1" customHeight="1"/>
    <row r="58" spans="1:60" ht="15" hidden="1" customHeight="1"/>
    <row r="59" spans="1:60" ht="15" hidden="1" customHeight="1"/>
    <row r="60" spans="1:60" ht="15" hidden="1" customHeight="1"/>
    <row r="61" spans="1:60" ht="15" hidden="1" customHeight="1"/>
    <row r="62" spans="1:60" ht="15" hidden="1" customHeight="1"/>
    <row r="63" spans="1:60" ht="15" hidden="1" customHeight="1"/>
    <row r="64" spans="1:60"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sheetData>
  <sheetProtection algorithmName="SHA-512" hashValue="kOL7dWAUXu7rZr/mThXk4M+s/uCORishyxA70qpoC7HKyg8+xBtqNUzDLzvRXyIUVYjT+dFVPKLM8e09f7tqcQ==" saltValue="gQrlkThaqrBWbo4BPw2fwg==" spinCount="100000" sheet="1" objects="1" scenarios="1"/>
  <mergeCells count="103">
    <mergeCell ref="B49:J51"/>
    <mergeCell ref="N49:AW51"/>
    <mergeCell ref="B52:J53"/>
    <mergeCell ref="L52:AX52"/>
    <mergeCell ref="L53:N53"/>
    <mergeCell ref="O53:Q53"/>
    <mergeCell ref="S53:T53"/>
    <mergeCell ref="V53:W53"/>
    <mergeCell ref="Y53:AB53"/>
    <mergeCell ref="AC53:AE53"/>
    <mergeCell ref="AF53:AL53"/>
    <mergeCell ref="AM53:AU53"/>
    <mergeCell ref="AV53:AX53"/>
    <mergeCell ref="AP43:AR44"/>
    <mergeCell ref="AS43:AV44"/>
    <mergeCell ref="AW43:AX44"/>
    <mergeCell ref="B46:J48"/>
    <mergeCell ref="N46:AW48"/>
    <mergeCell ref="V43:X44"/>
    <mergeCell ref="B42:J45"/>
    <mergeCell ref="Q43:Q44"/>
    <mergeCell ref="M43:P44"/>
    <mergeCell ref="R43:U44"/>
    <mergeCell ref="AF43:AI44"/>
    <mergeCell ref="AK43:AN44"/>
    <mergeCell ref="Y43:AD44"/>
    <mergeCell ref="N26:AH28"/>
    <mergeCell ref="AI27:AL28"/>
    <mergeCell ref="AI23:AX24"/>
    <mergeCell ref="AM25:AW26"/>
    <mergeCell ref="B39:J41"/>
    <mergeCell ref="L39:P39"/>
    <mergeCell ref="Q39:AH39"/>
    <mergeCell ref="AI39:AL41"/>
    <mergeCell ref="AN39:AW41"/>
    <mergeCell ref="Q40:AH41"/>
    <mergeCell ref="N36:AH38"/>
    <mergeCell ref="AI37:AL38"/>
    <mergeCell ref="AM35:AW36"/>
    <mergeCell ref="AM37:AW38"/>
    <mergeCell ref="B35:J38"/>
    <mergeCell ref="N35:R35"/>
    <mergeCell ref="AI35:AL36"/>
    <mergeCell ref="AN19:AS19"/>
    <mergeCell ref="Q20:AH21"/>
    <mergeCell ref="B18:J18"/>
    <mergeCell ref="B17:J17"/>
    <mergeCell ref="M17:AX17"/>
    <mergeCell ref="M18:AX18"/>
    <mergeCell ref="B33:J34"/>
    <mergeCell ref="N33:AW34"/>
    <mergeCell ref="AN22:AS22"/>
    <mergeCell ref="AM29:AW30"/>
    <mergeCell ref="AM31:AW32"/>
    <mergeCell ref="AM27:AW28"/>
    <mergeCell ref="B25:J28"/>
    <mergeCell ref="N25:R25"/>
    <mergeCell ref="AI25:AL26"/>
    <mergeCell ref="B22:J24"/>
    <mergeCell ref="L22:P22"/>
    <mergeCell ref="Q22:AH22"/>
    <mergeCell ref="Q23:AH24"/>
    <mergeCell ref="AI31:AL32"/>
    <mergeCell ref="B29:J32"/>
    <mergeCell ref="N29:R29"/>
    <mergeCell ref="AI29:AL30"/>
    <mergeCell ref="N30:AH32"/>
    <mergeCell ref="A3:AF4"/>
    <mergeCell ref="AG3:AL3"/>
    <mergeCell ref="AM3:AN3"/>
    <mergeCell ref="A1:AF2"/>
    <mergeCell ref="AG1:AL1"/>
    <mergeCell ref="AM1:AV1"/>
    <mergeCell ref="AW1:AX1"/>
    <mergeCell ref="AG2:AL2"/>
    <mergeCell ref="AM2:AX2"/>
    <mergeCell ref="AO3:AP3"/>
    <mergeCell ref="AR3:AS3"/>
    <mergeCell ref="AU3:AV3"/>
    <mergeCell ref="E5:AX5"/>
    <mergeCell ref="E6:AA6"/>
    <mergeCell ref="AB6:AH6"/>
    <mergeCell ref="AI6:AP6"/>
    <mergeCell ref="AQ6:AU6"/>
    <mergeCell ref="AV6:AX6"/>
    <mergeCell ref="U10:Z10"/>
    <mergeCell ref="AI20:AX21"/>
    <mergeCell ref="AF10:AK12"/>
    <mergeCell ref="AL10:AX12"/>
    <mergeCell ref="F8:Q8"/>
    <mergeCell ref="A14:H14"/>
    <mergeCell ref="J14:K14"/>
    <mergeCell ref="L14:R14"/>
    <mergeCell ref="U14:Z14"/>
    <mergeCell ref="AF14:AK14"/>
    <mergeCell ref="AL14:AX14"/>
    <mergeCell ref="C8:E8"/>
    <mergeCell ref="A10:H10"/>
    <mergeCell ref="J10:K10"/>
    <mergeCell ref="L10:R10"/>
    <mergeCell ref="B19:J21"/>
    <mergeCell ref="L19:P19"/>
    <mergeCell ref="Q19:AH19"/>
  </mergeCells>
  <phoneticPr fontId="23"/>
  <conditionalFormatting sqref="BC17:BD17">
    <cfRule type="expression" dxfId="424" priority="53">
      <formula>#REF!="沖縄"</formula>
    </cfRule>
    <cfRule type="expression" dxfId="423" priority="54">
      <formula>#REF!="鹿児島"</formula>
    </cfRule>
    <cfRule type="expression" dxfId="422" priority="55">
      <formula>#REF!="宮崎"</formula>
    </cfRule>
    <cfRule type="expression" dxfId="421" priority="56">
      <formula>#REF!="大分"</formula>
    </cfRule>
    <cfRule type="expression" dxfId="420" priority="57">
      <formula>#REF!="熊本"</formula>
    </cfRule>
    <cfRule type="expression" dxfId="419" priority="58">
      <formula>#REF!="長崎"</formula>
    </cfRule>
    <cfRule type="expression" dxfId="418" priority="59">
      <formula>#REF!="佐賀"</formula>
    </cfRule>
    <cfRule type="expression" dxfId="417" priority="60">
      <formula>#REF!="福岡"</formula>
    </cfRule>
    <cfRule type="expression" dxfId="416" priority="61">
      <formula>#REF!="高知"</formula>
    </cfRule>
    <cfRule type="expression" dxfId="415" priority="62">
      <formula>#REF!="愛媛"</formula>
    </cfRule>
    <cfRule type="expression" dxfId="414" priority="63">
      <formula>#REF!="香川"</formula>
    </cfRule>
    <cfRule type="expression" dxfId="413" priority="64">
      <formula>#REF!="徳島"</formula>
    </cfRule>
    <cfRule type="expression" dxfId="412" priority="65">
      <formula>#REF!="山口"</formula>
    </cfRule>
    <cfRule type="expression" dxfId="411" priority="66">
      <formula>#REF!="広島"</formula>
    </cfRule>
    <cfRule type="expression" dxfId="410" priority="67">
      <formula>#REF!="岡山"</formula>
    </cfRule>
    <cfRule type="expression" dxfId="409" priority="68">
      <formula>#REF!="島根"</formula>
    </cfRule>
    <cfRule type="expression" dxfId="408" priority="69">
      <formula>#REF!="鳥取"</formula>
    </cfRule>
    <cfRule type="expression" dxfId="407" priority="70">
      <formula>#REF!="和歌山"</formula>
    </cfRule>
    <cfRule type="expression" dxfId="406" priority="71">
      <formula>#REF!="奈良"</formula>
    </cfRule>
    <cfRule type="expression" dxfId="405" priority="72">
      <formula>#REF!="兵庫"</formula>
    </cfRule>
    <cfRule type="expression" dxfId="404" priority="73">
      <formula>#REF!="大阪"</formula>
    </cfRule>
    <cfRule type="expression" dxfId="403" priority="74">
      <formula>#REF!="京都"</formula>
    </cfRule>
    <cfRule type="expression" dxfId="402" priority="75">
      <formula>#REF!="滋賀"</formula>
    </cfRule>
    <cfRule type="expression" dxfId="401" priority="76">
      <formula>#REF!="福井"</formula>
    </cfRule>
    <cfRule type="expression" dxfId="400" priority="77">
      <formula>#REF!="三重"</formula>
    </cfRule>
    <cfRule type="expression" dxfId="399" priority="78">
      <formula>#REF!="愛知"</formula>
    </cfRule>
    <cfRule type="expression" dxfId="398" priority="79">
      <formula>#REF!="静岡"</formula>
    </cfRule>
    <cfRule type="expression" dxfId="397" priority="80">
      <formula>#REF!="岐阜"</formula>
    </cfRule>
    <cfRule type="expression" dxfId="396" priority="81">
      <formula>#REF!="石川"</formula>
    </cfRule>
    <cfRule type="expression" dxfId="395" priority="82">
      <formula>#REF!="富山"</formula>
    </cfRule>
    <cfRule type="expression" dxfId="394" priority="83">
      <formula>#REF!="長野"</formula>
    </cfRule>
    <cfRule type="expression" dxfId="393" priority="84">
      <formula>#REF!="山梨"</formula>
    </cfRule>
    <cfRule type="expression" dxfId="392" priority="85">
      <formula>#REF!="新潟"</formula>
    </cfRule>
    <cfRule type="expression" dxfId="391" priority="86">
      <formula>#REF!="神奈川"</formula>
    </cfRule>
    <cfRule type="expression" dxfId="390" priority="87">
      <formula>#REF!="東京"</formula>
    </cfRule>
    <cfRule type="expression" dxfId="389" priority="88">
      <formula>#REF!="千葉"</formula>
    </cfRule>
    <cfRule type="expression" dxfId="388" priority="89">
      <formula>#REF!="埼玉"</formula>
    </cfRule>
    <cfRule type="expression" dxfId="387" priority="90">
      <formula>#REF!="群馬"</formula>
    </cfRule>
    <cfRule type="expression" dxfId="386" priority="91">
      <formula>#REF!="栃木"</formula>
    </cfRule>
    <cfRule type="expression" dxfId="385" priority="92">
      <formula>#REF!="茨城"</formula>
    </cfRule>
    <cfRule type="expression" dxfId="384" priority="93">
      <formula>#REF!="福島"</formula>
    </cfRule>
    <cfRule type="expression" dxfId="383" priority="94">
      <formula>#REF!="宮城"</formula>
    </cfRule>
    <cfRule type="expression" dxfId="382" priority="95">
      <formula>#REF!="山形"</formula>
    </cfRule>
    <cfRule type="expression" dxfId="381" priority="96">
      <formula>#REF!="秋田"</formula>
    </cfRule>
    <cfRule type="expression" dxfId="380" priority="97">
      <formula>#REF!="岩手"</formula>
    </cfRule>
    <cfRule type="expression" dxfId="379" priority="98">
      <formula>#REF!="青森"</formula>
    </cfRule>
    <cfRule type="expression" dxfId="378" priority="99">
      <formula>#REF!="北海道"</formula>
    </cfRule>
  </conditionalFormatting>
  <dataValidations count="1">
    <dataValidation imeMode="hiragana" allowBlank="1" showInputMessage="1" showErrorMessage="1" sqref="AZ1:BH1048576" xr:uid="{57699927-2482-4526-9BEC-343A11E46D32}"/>
  </dataValidations>
  <printOptions horizontalCentered="1"/>
  <pageMargins left="0" right="0" top="0.78740157480314965" bottom="0" header="0.31496062992125984" footer="0"/>
  <pageSetup paperSize="9" orientation="portrait" blackAndWhite="1"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B05F-1154-46DA-88DD-2D623E01B1A5}">
  <sheetPr codeName="Sheet64">
    <tabColor rgb="FF9999FF"/>
    <pageSetUpPr fitToPage="1"/>
  </sheetPr>
  <dimension ref="A1:CI141"/>
  <sheetViews>
    <sheetView showGridLines="0" showRowColHeaders="0" zoomScaleNormal="100" workbookViewId="0">
      <selection sqref="A1:AH2"/>
    </sheetView>
  </sheetViews>
  <sheetFormatPr defaultColWidth="0" defaultRowHeight="12" zeroHeight="1"/>
  <cols>
    <col min="1" max="1" width="0.5" style="452" customWidth="1"/>
    <col min="2" max="2" width="1.625" style="452" customWidth="1"/>
    <col min="3" max="3" width="1.875" style="452" customWidth="1"/>
    <col min="4" max="4" width="0.5" style="452" customWidth="1"/>
    <col min="5" max="9" width="1.875" style="452" customWidth="1"/>
    <col min="10" max="10" width="1.625" style="452" customWidth="1"/>
    <col min="11" max="12" width="0.5" style="452" customWidth="1"/>
    <col min="13" max="13" width="1.5" style="452" customWidth="1"/>
    <col min="14" max="14" width="1.875" style="452" customWidth="1"/>
    <col min="15" max="15" width="0.5" style="452" customWidth="1"/>
    <col min="16" max="16" width="1.5" style="452" customWidth="1"/>
    <col min="17" max="18" width="1.875" style="452" customWidth="1"/>
    <col min="19" max="19" width="1.5" style="452" customWidth="1"/>
    <col min="20" max="20" width="0.5" style="452" customWidth="1"/>
    <col min="21" max="23" width="1.875" style="452" customWidth="1"/>
    <col min="24" max="24" width="0.5" style="452" customWidth="1"/>
    <col min="25" max="25" width="1.5" style="452" customWidth="1"/>
    <col min="26" max="44" width="1.875" style="452" customWidth="1"/>
    <col min="45" max="45" width="0.5" style="452" customWidth="1"/>
    <col min="46" max="46" width="1.5" style="452" customWidth="1"/>
    <col min="47" max="50" width="1.875" style="452" customWidth="1"/>
    <col min="51" max="51" width="0.5" style="452" customWidth="1"/>
    <col min="52" max="52" width="1.5" style="452" customWidth="1"/>
    <col min="53" max="56" width="1.875" style="452" customWidth="1"/>
    <col min="57" max="65" width="2.5" style="394" customWidth="1"/>
    <col min="66" max="87" width="1.875" style="452" hidden="1" customWidth="1"/>
    <col min="88" max="16384" width="9" style="452" hidden="1"/>
  </cols>
  <sheetData>
    <row r="1" spans="1:65" ht="15" customHeight="1">
      <c r="A1" s="4194" t="s">
        <v>3637</v>
      </c>
      <c r="B1" s="4194"/>
      <c r="C1" s="4194"/>
      <c r="D1" s="4194"/>
      <c r="E1" s="4194"/>
      <c r="F1" s="4194"/>
      <c r="G1" s="4194"/>
      <c r="H1" s="4194"/>
      <c r="I1" s="4194"/>
      <c r="J1" s="4194"/>
      <c r="K1" s="4194"/>
      <c r="L1" s="4194"/>
      <c r="M1" s="4194"/>
      <c r="N1" s="4194"/>
      <c r="O1" s="4194"/>
      <c r="P1" s="4194"/>
      <c r="Q1" s="4194"/>
      <c r="R1" s="4194"/>
      <c r="S1" s="4194"/>
      <c r="T1" s="4194"/>
      <c r="U1" s="4194"/>
      <c r="V1" s="4194"/>
      <c r="W1" s="4194"/>
      <c r="X1" s="4194"/>
      <c r="Y1" s="4194"/>
      <c r="Z1" s="4194"/>
      <c r="AA1" s="4194"/>
      <c r="AB1" s="4194"/>
      <c r="AC1" s="4194"/>
      <c r="AD1" s="4194"/>
      <c r="AE1" s="4194"/>
      <c r="AF1" s="4194"/>
      <c r="AG1" s="4194"/>
      <c r="AH1" s="4195"/>
      <c r="AI1" s="470"/>
      <c r="AJ1" s="4269" t="s">
        <v>3669</v>
      </c>
      <c r="AK1" s="4269"/>
      <c r="AL1" s="4269"/>
      <c r="AM1" s="4269"/>
      <c r="AN1" s="4269"/>
      <c r="AO1" s="472"/>
      <c r="AP1" s="4196">
        <v>0</v>
      </c>
      <c r="AQ1" s="4197"/>
      <c r="AR1" s="4197"/>
      <c r="AS1" s="4197"/>
      <c r="AT1" s="4197"/>
      <c r="AU1" s="4197"/>
      <c r="AV1" s="4197"/>
      <c r="AW1" s="4197"/>
      <c r="AX1" s="4197"/>
      <c r="AY1" s="4197"/>
      <c r="AZ1" s="4197"/>
      <c r="BA1" s="4197"/>
      <c r="BB1" s="4190" t="s">
        <v>3634</v>
      </c>
      <c r="BC1" s="4191"/>
      <c r="BE1" s="122"/>
      <c r="BF1" s="122"/>
      <c r="BG1" s="122"/>
      <c r="BH1" s="122"/>
      <c r="BI1" s="122"/>
      <c r="BJ1" s="122"/>
      <c r="BK1" s="122"/>
      <c r="BL1" s="122"/>
      <c r="BM1" s="122"/>
    </row>
    <row r="2" spans="1:65" ht="15" customHeight="1">
      <c r="A2" s="4194"/>
      <c r="B2" s="4194"/>
      <c r="C2" s="4194"/>
      <c r="D2" s="4194"/>
      <c r="E2" s="4194"/>
      <c r="F2" s="4194"/>
      <c r="G2" s="4194"/>
      <c r="H2" s="4194"/>
      <c r="I2" s="4194"/>
      <c r="J2" s="4194"/>
      <c r="K2" s="4194"/>
      <c r="L2" s="4194"/>
      <c r="M2" s="4194"/>
      <c r="N2" s="4194"/>
      <c r="O2" s="4194"/>
      <c r="P2" s="4194"/>
      <c r="Q2" s="4194"/>
      <c r="R2" s="4194"/>
      <c r="S2" s="4194"/>
      <c r="T2" s="4194"/>
      <c r="U2" s="4194"/>
      <c r="V2" s="4194"/>
      <c r="W2" s="4194"/>
      <c r="X2" s="4194"/>
      <c r="Y2" s="4194"/>
      <c r="Z2" s="4194"/>
      <c r="AA2" s="4194"/>
      <c r="AB2" s="4194"/>
      <c r="AC2" s="4194"/>
      <c r="AD2" s="4194"/>
      <c r="AE2" s="4194"/>
      <c r="AF2" s="4194"/>
      <c r="AG2" s="4194"/>
      <c r="AH2" s="4195"/>
      <c r="AI2" s="500"/>
      <c r="AJ2" s="4269" t="s">
        <v>3638</v>
      </c>
      <c r="AK2" s="4269"/>
      <c r="AL2" s="4269"/>
      <c r="AM2" s="4269"/>
      <c r="AN2" s="4269"/>
      <c r="AO2" s="467"/>
      <c r="AP2" s="4196">
        <v>0</v>
      </c>
      <c r="AQ2" s="4197"/>
      <c r="AR2" s="4197"/>
      <c r="AS2" s="4197"/>
      <c r="AT2" s="4197"/>
      <c r="AU2" s="4197"/>
      <c r="AV2" s="4197"/>
      <c r="AW2" s="4197"/>
      <c r="AX2" s="4197"/>
      <c r="AY2" s="4197"/>
      <c r="AZ2" s="4197"/>
      <c r="BA2" s="4197"/>
      <c r="BB2" s="4197"/>
      <c r="BC2" s="4198"/>
      <c r="BE2" s="122"/>
      <c r="BF2" s="122"/>
      <c r="BG2" s="122"/>
      <c r="BH2" s="122"/>
      <c r="BI2" s="122"/>
      <c r="BJ2" s="122"/>
      <c r="BK2" s="122"/>
      <c r="BL2" s="122"/>
      <c r="BM2" s="122"/>
    </row>
    <row r="3" spans="1:65" ht="15" customHeight="1">
      <c r="A3" s="4156" t="s">
        <v>3670</v>
      </c>
      <c r="B3" s="4156"/>
      <c r="C3" s="4156"/>
      <c r="D3" s="4156"/>
      <c r="E3" s="4156"/>
      <c r="F3" s="4156"/>
      <c r="G3" s="4156"/>
      <c r="H3" s="4156"/>
      <c r="I3" s="4156"/>
      <c r="J3" s="4156"/>
      <c r="K3" s="4156"/>
      <c r="L3" s="4156"/>
      <c r="M3" s="4156"/>
      <c r="N3" s="4156"/>
      <c r="O3" s="4156"/>
      <c r="P3" s="4156"/>
      <c r="Q3" s="4156"/>
      <c r="R3" s="4156"/>
      <c r="S3" s="4156"/>
      <c r="T3" s="4156"/>
      <c r="U3" s="4156"/>
      <c r="V3" s="4156"/>
      <c r="W3" s="4156"/>
      <c r="X3" s="4156"/>
      <c r="Y3" s="4156"/>
      <c r="Z3" s="4156"/>
      <c r="AA3" s="4156"/>
      <c r="AB3" s="4156"/>
      <c r="AC3" s="4156"/>
      <c r="AD3" s="4156"/>
      <c r="AE3" s="4156"/>
      <c r="AF3" s="4156"/>
      <c r="AG3" s="4156"/>
      <c r="AH3" s="4156"/>
      <c r="AI3" s="501"/>
      <c r="AJ3" s="4269" t="s">
        <v>3640</v>
      </c>
      <c r="AK3" s="4269"/>
      <c r="AL3" s="4269"/>
      <c r="AM3" s="4269"/>
      <c r="AN3" s="4269"/>
      <c r="AO3" s="472"/>
      <c r="AP3" s="4192">
        <v>0</v>
      </c>
      <c r="AQ3" s="4193"/>
      <c r="AR3" s="4197">
        <v>0</v>
      </c>
      <c r="AS3" s="1297"/>
      <c r="AT3" s="1297"/>
      <c r="AU3" s="455" t="s">
        <v>118</v>
      </c>
      <c r="AV3" s="4199"/>
      <c r="AW3" s="1363"/>
      <c r="AX3" s="454" t="s">
        <v>4118</v>
      </c>
      <c r="AY3" s="4272"/>
      <c r="AZ3" s="1297"/>
      <c r="BA3" s="1297"/>
      <c r="BB3" s="454" t="s">
        <v>810</v>
      </c>
      <c r="BC3" s="502"/>
      <c r="BE3" s="122"/>
      <c r="BF3" s="122"/>
      <c r="BG3" s="122"/>
      <c r="BH3" s="122"/>
      <c r="BI3" s="122"/>
      <c r="BJ3" s="122"/>
      <c r="BK3" s="122"/>
      <c r="BL3" s="122"/>
      <c r="BM3" s="122"/>
    </row>
    <row r="4" spans="1:65" ht="5.0999999999999996" customHeight="1">
      <c r="A4" s="4156"/>
      <c r="B4" s="4156"/>
      <c r="C4" s="4156"/>
      <c r="D4" s="4156"/>
      <c r="E4" s="4156"/>
      <c r="F4" s="4156"/>
      <c r="G4" s="4156"/>
      <c r="H4" s="4156"/>
      <c r="I4" s="4156"/>
      <c r="J4" s="4156"/>
      <c r="K4" s="4156"/>
      <c r="L4" s="4156"/>
      <c r="M4" s="4156"/>
      <c r="N4" s="4156"/>
      <c r="O4" s="4156"/>
      <c r="P4" s="4156"/>
      <c r="Q4" s="4156"/>
      <c r="R4" s="4156"/>
      <c r="S4" s="4156"/>
      <c r="T4" s="4156"/>
      <c r="U4" s="4156"/>
      <c r="V4" s="4156"/>
      <c r="W4" s="4156"/>
      <c r="X4" s="4156"/>
      <c r="Y4" s="4156"/>
      <c r="Z4" s="4156"/>
      <c r="AA4" s="4156"/>
      <c r="AB4" s="4156"/>
      <c r="AC4" s="4156"/>
      <c r="AD4" s="4156"/>
      <c r="AE4" s="4156"/>
      <c r="AF4" s="4156"/>
      <c r="AG4" s="4156"/>
      <c r="AH4" s="4156"/>
      <c r="AI4" s="457"/>
      <c r="AJ4" s="451"/>
      <c r="BE4" s="122"/>
      <c r="BF4" s="122"/>
      <c r="BG4" s="122"/>
      <c r="BH4" s="122"/>
      <c r="BI4" s="122"/>
      <c r="BJ4" s="122"/>
      <c r="BK4" s="122"/>
      <c r="BL4" s="122"/>
      <c r="BM4" s="122"/>
    </row>
    <row r="5" spans="1:65" ht="14.1" customHeight="1">
      <c r="D5" s="457"/>
      <c r="E5" s="4270" t="s">
        <v>3671</v>
      </c>
      <c r="F5" s="4270"/>
      <c r="G5" s="4270"/>
      <c r="H5" s="4270"/>
      <c r="I5" s="4270"/>
      <c r="J5" s="4270"/>
      <c r="K5" s="4270"/>
      <c r="L5" s="4270"/>
      <c r="M5" s="4270"/>
      <c r="N5" s="4270"/>
      <c r="O5" s="4270"/>
      <c r="P5" s="4270"/>
      <c r="Q5" s="4270"/>
      <c r="R5" s="4270"/>
      <c r="S5" s="4270"/>
      <c r="T5" s="4270"/>
      <c r="U5" s="4270"/>
      <c r="V5" s="4270"/>
      <c r="W5" s="4270"/>
      <c r="X5" s="4270"/>
      <c r="Y5" s="4270"/>
      <c r="Z5" s="4270"/>
      <c r="AA5" s="4270"/>
      <c r="AB5" s="4270"/>
      <c r="AC5" s="4270"/>
      <c r="AD5" s="4270"/>
      <c r="AE5" s="4270"/>
      <c r="AF5" s="4270"/>
      <c r="AG5" s="4270"/>
      <c r="AH5" s="4270"/>
      <c r="AI5" s="4270"/>
      <c r="AJ5" s="4270"/>
      <c r="AK5" s="4270"/>
      <c r="AL5" s="4270"/>
      <c r="AM5" s="4270"/>
      <c r="AN5" s="4270"/>
      <c r="AO5" s="4270"/>
      <c r="AP5" s="4270"/>
      <c r="AQ5" s="4270"/>
      <c r="AR5" s="4270"/>
      <c r="AS5" s="4270"/>
      <c r="AT5" s="4270"/>
      <c r="AU5" s="4270"/>
      <c r="AV5" s="4270"/>
      <c r="AW5" s="4270"/>
      <c r="AX5" s="4270"/>
      <c r="AY5" s="4270"/>
      <c r="AZ5" s="4270"/>
      <c r="BA5" s="4270"/>
      <c r="BB5" s="4270"/>
      <c r="BC5" s="4270"/>
      <c r="BE5" s="122"/>
      <c r="BF5" s="122"/>
      <c r="BG5" s="122"/>
      <c r="BH5" s="122"/>
      <c r="BI5" s="122"/>
      <c r="BJ5" s="122"/>
      <c r="BK5" s="122"/>
      <c r="BL5" s="122"/>
      <c r="BM5" s="122"/>
    </row>
    <row r="6" spans="1:65" ht="14.1" customHeight="1">
      <c r="E6" s="4156" t="s">
        <v>3672</v>
      </c>
      <c r="F6" s="4156"/>
      <c r="G6" s="4156"/>
      <c r="H6" s="4156"/>
      <c r="I6" s="4156"/>
      <c r="J6" s="4156"/>
      <c r="K6" s="4156"/>
      <c r="L6" s="4156"/>
      <c r="M6" s="4156"/>
      <c r="N6" s="4156"/>
      <c r="O6" s="4156"/>
      <c r="P6" s="4156"/>
      <c r="Q6" s="4156"/>
      <c r="R6" s="4156"/>
      <c r="S6" s="4156"/>
      <c r="T6" s="4156"/>
      <c r="U6" s="4156"/>
      <c r="V6" s="4156"/>
      <c r="W6" s="4156"/>
      <c r="X6" s="4156"/>
      <c r="Y6" s="4156"/>
      <c r="Z6" s="4156"/>
      <c r="AA6" s="4156"/>
      <c r="AB6" s="4156"/>
      <c r="AC6" s="4156"/>
      <c r="AD6" s="4156"/>
      <c r="AE6" s="4156"/>
      <c r="AF6" s="4156"/>
      <c r="AG6" s="4156"/>
      <c r="AH6" s="4156"/>
      <c r="AI6" s="4156"/>
      <c r="AJ6" s="4156"/>
      <c r="AK6" s="4156"/>
      <c r="AL6" s="4156"/>
      <c r="AM6" s="4156"/>
      <c r="AN6" s="4156"/>
      <c r="AO6" s="4156"/>
      <c r="AP6" s="4156"/>
      <c r="AQ6" s="4156"/>
      <c r="AR6" s="4156"/>
      <c r="AS6" s="4156"/>
      <c r="AT6" s="4156"/>
      <c r="AU6" s="4156"/>
      <c r="AV6" s="4156"/>
      <c r="AW6" s="4156"/>
      <c r="AX6" s="4156"/>
      <c r="AY6" s="4156"/>
      <c r="AZ6" s="4156"/>
      <c r="BA6" s="4156"/>
      <c r="BB6" s="4156"/>
      <c r="BC6" s="4156"/>
      <c r="BE6" s="122"/>
      <c r="BF6" s="122"/>
      <c r="BG6" s="122"/>
      <c r="BH6" s="122"/>
      <c r="BI6" s="122"/>
      <c r="BJ6" s="122"/>
      <c r="BK6" s="122"/>
      <c r="BL6" s="122"/>
      <c r="BM6" s="122"/>
    </row>
    <row r="7" spans="1:65" ht="5.0999999999999996" customHeight="1">
      <c r="BE7" s="122"/>
      <c r="BF7" s="122"/>
      <c r="BG7" s="122"/>
      <c r="BH7" s="122"/>
      <c r="BI7" s="122"/>
      <c r="BJ7" s="122"/>
      <c r="BK7" s="122"/>
      <c r="BL7" s="122"/>
      <c r="BM7" s="122"/>
    </row>
    <row r="8" spans="1:65" ht="15" customHeight="1">
      <c r="C8" s="4271">
        <v>0</v>
      </c>
      <c r="D8" s="4271"/>
      <c r="E8" s="4271"/>
      <c r="F8" s="4256" t="str">
        <f>★入力画面!BL241</f>
        <v xml:space="preserve">    年  月  日</v>
      </c>
      <c r="G8" s="4248"/>
      <c r="H8" s="4248"/>
      <c r="I8" s="906"/>
      <c r="J8" s="906"/>
      <c r="K8" s="906"/>
      <c r="L8" s="906"/>
      <c r="M8" s="906"/>
      <c r="N8" s="906"/>
      <c r="O8" s="906"/>
      <c r="P8" s="906"/>
      <c r="Q8" s="906"/>
      <c r="R8" s="906"/>
      <c r="AI8" s="4162" t="s">
        <v>3673</v>
      </c>
      <c r="AJ8" s="4162"/>
      <c r="AK8" s="4162"/>
      <c r="AL8" s="4162"/>
      <c r="AM8" s="4162"/>
      <c r="AN8" s="4162"/>
      <c r="AO8" s="4201">
        <f>★入力画面!M18</f>
        <v>0</v>
      </c>
      <c r="AP8" s="4202"/>
      <c r="AQ8" s="4202"/>
      <c r="AR8" s="4202"/>
      <c r="AS8" s="4202"/>
      <c r="AT8" s="4202"/>
      <c r="AU8" s="4202"/>
      <c r="AV8" s="4202"/>
      <c r="AW8" s="4202"/>
      <c r="AX8" s="4202"/>
      <c r="AY8" s="4202"/>
      <c r="AZ8" s="4202"/>
      <c r="BA8" s="4202"/>
      <c r="BB8" s="4202"/>
      <c r="BC8" s="4202"/>
      <c r="BE8" s="122"/>
      <c r="BF8" s="122"/>
      <c r="BG8" s="122"/>
      <c r="BH8" s="122"/>
      <c r="BI8" s="122"/>
      <c r="BJ8" s="122"/>
      <c r="BK8" s="122"/>
      <c r="BL8" s="122"/>
      <c r="BM8" s="122"/>
    </row>
    <row r="9" spans="1:65" ht="5.0999999999999996" customHeight="1">
      <c r="BE9" s="122"/>
      <c r="BF9" s="122"/>
      <c r="BG9" s="122"/>
      <c r="BH9" s="122"/>
      <c r="BI9" s="122"/>
      <c r="BJ9" s="122"/>
      <c r="BK9" s="122"/>
      <c r="BL9" s="122"/>
      <c r="BM9" s="122"/>
    </row>
    <row r="10" spans="1:65" ht="15" customHeight="1">
      <c r="V10" s="493"/>
      <c r="AI10" s="4162" t="s">
        <v>3651</v>
      </c>
      <c r="AJ10" s="4162"/>
      <c r="AK10" s="4162"/>
      <c r="AL10" s="4162"/>
      <c r="AM10" s="4162"/>
      <c r="AN10" s="4162"/>
      <c r="AO10" s="4230">
        <f>★入力画面!M74</f>
        <v>0</v>
      </c>
      <c r="AP10" s="4231"/>
      <c r="AQ10" s="4231"/>
      <c r="AR10" s="4231"/>
      <c r="AS10" s="4231"/>
      <c r="AT10" s="4231"/>
      <c r="AU10" s="4231"/>
      <c r="AV10" s="4231"/>
      <c r="AW10" s="4231"/>
      <c r="AX10" s="4231"/>
      <c r="AY10" s="4231"/>
      <c r="AZ10" s="4231"/>
      <c r="BA10" s="4231"/>
      <c r="BB10" s="4231"/>
      <c r="BC10" s="4231"/>
      <c r="BE10" s="122"/>
      <c r="BF10" s="122"/>
      <c r="BG10" s="122"/>
      <c r="BH10" s="122"/>
      <c r="BI10" s="122"/>
      <c r="BJ10" s="122"/>
      <c r="BK10" s="122"/>
      <c r="BL10" s="122"/>
      <c r="BM10" s="122"/>
    </row>
    <row r="11" spans="1:65" ht="5.0999999999999996" customHeight="1">
      <c r="A11" s="462"/>
      <c r="B11" s="462"/>
      <c r="C11" s="462"/>
      <c r="D11" s="462"/>
      <c r="E11" s="462"/>
      <c r="F11" s="462"/>
      <c r="G11" s="462"/>
      <c r="H11" s="462"/>
      <c r="BE11" s="122"/>
      <c r="BF11" s="122"/>
      <c r="BG11" s="122"/>
      <c r="BH11" s="122"/>
      <c r="BI11" s="122"/>
      <c r="BJ11" s="122"/>
      <c r="BK11" s="122"/>
      <c r="BL11" s="122"/>
      <c r="BM11" s="122"/>
    </row>
    <row r="12" spans="1:65" ht="15" customHeight="1">
      <c r="A12" s="470"/>
      <c r="B12" s="4200" t="s">
        <v>3674</v>
      </c>
      <c r="C12" s="4200"/>
      <c r="D12" s="4200"/>
      <c r="E12" s="4200"/>
      <c r="F12" s="4200"/>
      <c r="G12" s="4200"/>
      <c r="H12" s="4200"/>
      <c r="I12" s="4200"/>
      <c r="J12" s="4200"/>
      <c r="K12" s="471"/>
      <c r="L12" s="4189" t="s">
        <v>3629</v>
      </c>
      <c r="M12" s="4190"/>
      <c r="N12" s="4190"/>
      <c r="O12" s="4190"/>
      <c r="P12" s="4190"/>
      <c r="Q12" s="4190"/>
      <c r="R12" s="4190"/>
      <c r="S12" s="4190"/>
      <c r="T12" s="4190"/>
      <c r="U12" s="4190"/>
      <c r="V12" s="4190"/>
      <c r="W12" s="4190"/>
      <c r="X12" s="4190"/>
      <c r="Y12" s="4190"/>
      <c r="Z12" s="4190"/>
      <c r="AA12" s="4190"/>
      <c r="AB12" s="4190"/>
      <c r="AC12" s="4190"/>
      <c r="AD12" s="4190"/>
      <c r="AE12" s="4190"/>
      <c r="AF12" s="4190"/>
      <c r="AG12" s="4190"/>
      <c r="AH12" s="4190"/>
      <c r="AI12" s="4190"/>
      <c r="AJ12" s="4190"/>
      <c r="AK12" s="4191"/>
      <c r="AL12" s="4190" t="s">
        <v>3675</v>
      </c>
      <c r="AM12" s="4190"/>
      <c r="AN12" s="4190"/>
      <c r="AO12" s="4190"/>
      <c r="AP12" s="4190"/>
      <c r="AQ12" s="4190"/>
      <c r="AR12" s="4190"/>
      <c r="AS12" s="4190"/>
      <c r="AT12" s="4190"/>
      <c r="AU12" s="4190"/>
      <c r="AV12" s="4190"/>
      <c r="AW12" s="4190"/>
      <c r="AX12" s="4190"/>
      <c r="AY12" s="4190"/>
      <c r="AZ12" s="4190"/>
      <c r="BA12" s="4190"/>
      <c r="BB12" s="4190"/>
      <c r="BC12" s="4191"/>
      <c r="BE12" s="122"/>
      <c r="BF12" s="122"/>
      <c r="BG12" s="122"/>
      <c r="BH12" s="122"/>
      <c r="BI12" s="122"/>
      <c r="BJ12" s="122"/>
      <c r="BK12" s="122"/>
      <c r="BL12" s="122"/>
      <c r="BM12" s="122"/>
    </row>
    <row r="13" spans="1:65" ht="5.0999999999999996" customHeight="1">
      <c r="A13" s="468"/>
      <c r="L13" s="468"/>
      <c r="Q13" s="4273" t="s">
        <v>3676</v>
      </c>
      <c r="R13" s="4273"/>
      <c r="S13" s="4273"/>
      <c r="T13" s="4273"/>
      <c r="U13" s="4273"/>
      <c r="V13" s="4273"/>
      <c r="W13" s="4273"/>
      <c r="X13" s="462"/>
      <c r="AA13" s="459"/>
      <c r="AB13" s="4273" t="s">
        <v>3677</v>
      </c>
      <c r="AC13" s="4273"/>
      <c r="AD13" s="4273"/>
      <c r="AE13" s="4273"/>
      <c r="AF13" s="4273"/>
      <c r="AG13" s="4273"/>
      <c r="AH13" s="4273"/>
      <c r="AI13" s="4273"/>
      <c r="AJ13" s="4273"/>
      <c r="AK13" s="473"/>
      <c r="BC13" s="461"/>
      <c r="BE13" s="122"/>
      <c r="BF13" s="122"/>
      <c r="BG13" s="122"/>
      <c r="BH13" s="122"/>
      <c r="BI13" s="122"/>
      <c r="BJ13" s="122"/>
      <c r="BK13" s="122"/>
      <c r="BL13" s="122"/>
      <c r="BM13" s="122"/>
    </row>
    <row r="14" spans="1:65" ht="12" customHeight="1">
      <c r="A14" s="468"/>
      <c r="C14" s="4176" t="str">
        <f>IF(RIGHT(★入力画面!BL2,1)="1","○","")</f>
        <v/>
      </c>
      <c r="D14" s="4177"/>
      <c r="E14" s="4161" t="s">
        <v>3647</v>
      </c>
      <c r="F14" s="4162"/>
      <c r="G14" s="4162"/>
      <c r="H14" s="4162"/>
      <c r="I14" s="4162"/>
      <c r="J14" s="4162"/>
      <c r="L14" s="468"/>
      <c r="N14" s="4176" t="str">
        <f>IF(COUNTIF(★入力画面!M266,"*一括*"),"○","")</f>
        <v/>
      </c>
      <c r="O14" s="4274"/>
      <c r="P14" s="468"/>
      <c r="Q14" s="4162"/>
      <c r="R14" s="4162"/>
      <c r="S14" s="4162"/>
      <c r="T14" s="4162"/>
      <c r="U14" s="4162"/>
      <c r="V14" s="4162"/>
      <c r="W14" s="4162"/>
      <c r="X14" s="462"/>
      <c r="AA14" s="468"/>
      <c r="AB14" s="4162"/>
      <c r="AC14" s="4162"/>
      <c r="AD14" s="4162"/>
      <c r="AE14" s="4162"/>
      <c r="AF14" s="4162"/>
      <c r="AG14" s="4162"/>
      <c r="AH14" s="4162"/>
      <c r="AI14" s="4162"/>
      <c r="AJ14" s="4162"/>
      <c r="AK14" s="473"/>
      <c r="AM14" s="4275" t="s">
        <v>3678</v>
      </c>
      <c r="AN14" s="4162"/>
      <c r="AO14" s="4162"/>
      <c r="AP14" s="4162"/>
      <c r="AQ14" s="4162"/>
      <c r="AR14" s="4162"/>
      <c r="AS14" s="4162"/>
      <c r="AT14" s="4162"/>
      <c r="AU14" s="4162"/>
      <c r="AV14" s="4162"/>
      <c r="AW14" s="4162"/>
      <c r="AX14" s="4162"/>
      <c r="AY14" s="4162"/>
      <c r="AZ14" s="4162"/>
      <c r="BA14" s="4162"/>
      <c r="BB14" s="4162"/>
      <c r="BC14" s="473"/>
      <c r="BE14" s="122"/>
      <c r="BF14" s="122"/>
      <c r="BG14" s="122"/>
      <c r="BH14" s="122"/>
      <c r="BI14" s="122"/>
      <c r="BJ14" s="122"/>
      <c r="BK14" s="122"/>
      <c r="BL14" s="122"/>
      <c r="BM14" s="122"/>
    </row>
    <row r="15" spans="1:65" ht="5.0999999999999996" customHeight="1" thickBot="1">
      <c r="A15" s="468"/>
      <c r="L15" s="468"/>
      <c r="Q15" s="4162"/>
      <c r="R15" s="4162"/>
      <c r="S15" s="4162"/>
      <c r="T15" s="4162"/>
      <c r="U15" s="4162"/>
      <c r="V15" s="4162"/>
      <c r="W15" s="4162"/>
      <c r="X15" s="462"/>
      <c r="AA15" s="475"/>
      <c r="AB15" s="4266"/>
      <c r="AC15" s="4266"/>
      <c r="AD15" s="4266"/>
      <c r="AE15" s="4266"/>
      <c r="AF15" s="4266"/>
      <c r="AG15" s="4266"/>
      <c r="AH15" s="4266"/>
      <c r="AI15" s="4266"/>
      <c r="AJ15" s="4266"/>
      <c r="AK15" s="473"/>
      <c r="AL15" s="468"/>
      <c r="AM15" s="4162"/>
      <c r="AN15" s="4162"/>
      <c r="AO15" s="4162"/>
      <c r="AP15" s="4162"/>
      <c r="AQ15" s="4162"/>
      <c r="AR15" s="4162"/>
      <c r="AS15" s="4162"/>
      <c r="AT15" s="4162"/>
      <c r="AU15" s="4162"/>
      <c r="AV15" s="4162"/>
      <c r="AW15" s="4162"/>
      <c r="AX15" s="4162"/>
      <c r="AY15" s="4162"/>
      <c r="AZ15" s="4162"/>
      <c r="BA15" s="4162"/>
      <c r="BB15" s="4162"/>
      <c r="BC15" s="473"/>
      <c r="BE15" s="122"/>
      <c r="BF15" s="122"/>
      <c r="BG15" s="122"/>
      <c r="BH15" s="122"/>
      <c r="BI15" s="122"/>
      <c r="BJ15" s="122"/>
      <c r="BK15" s="122"/>
      <c r="BL15" s="122"/>
      <c r="BM15" s="122"/>
    </row>
    <row r="16" spans="1:65" ht="5.0999999999999996" customHeight="1">
      <c r="A16" s="468"/>
      <c r="L16" s="503"/>
      <c r="M16" s="504"/>
      <c r="N16" s="504"/>
      <c r="O16" s="504"/>
      <c r="P16" s="504"/>
      <c r="Q16" s="4276" t="s">
        <v>3679</v>
      </c>
      <c r="R16" s="4276"/>
      <c r="S16" s="4276"/>
      <c r="T16" s="4276"/>
      <c r="U16" s="4276"/>
      <c r="V16" s="4276"/>
      <c r="W16" s="4276"/>
      <c r="X16" s="505"/>
      <c r="Y16" s="504"/>
      <c r="Z16" s="506"/>
      <c r="AA16" s="460"/>
      <c r="AB16" s="4273" t="s">
        <v>3680</v>
      </c>
      <c r="AC16" s="4273"/>
      <c r="AD16" s="4273"/>
      <c r="AE16" s="4273"/>
      <c r="AF16" s="4273"/>
      <c r="AG16" s="4273"/>
      <c r="AH16" s="4273"/>
      <c r="AI16" s="4273"/>
      <c r="AJ16" s="4273"/>
      <c r="AK16" s="461"/>
      <c r="AM16" s="4162"/>
      <c r="AN16" s="4162"/>
      <c r="AO16" s="4162"/>
      <c r="AP16" s="4162"/>
      <c r="AQ16" s="4162"/>
      <c r="AR16" s="4162"/>
      <c r="AS16" s="4162"/>
      <c r="AT16" s="4162"/>
      <c r="AU16" s="4162"/>
      <c r="AV16" s="4162"/>
      <c r="AW16" s="4162"/>
      <c r="AX16" s="4162"/>
      <c r="AY16" s="4162"/>
      <c r="AZ16" s="4162"/>
      <c r="BA16" s="4162"/>
      <c r="BB16" s="4162"/>
      <c r="BC16" s="473"/>
      <c r="BE16" s="122"/>
      <c r="BF16" s="122"/>
      <c r="BG16" s="122"/>
      <c r="BH16" s="122"/>
      <c r="BI16" s="122"/>
      <c r="BJ16" s="122"/>
      <c r="BK16" s="122"/>
      <c r="BL16" s="122"/>
      <c r="BM16" s="122"/>
    </row>
    <row r="17" spans="1:73" ht="12" customHeight="1">
      <c r="A17" s="468"/>
      <c r="L17" s="507"/>
      <c r="N17" s="4176" t="str">
        <f>IF(COUNTIF(★入力画面!M266,"*分割*"),"○","")</f>
        <v/>
      </c>
      <c r="O17" s="4177"/>
      <c r="Q17" s="4162"/>
      <c r="R17" s="4162"/>
      <c r="S17" s="4162"/>
      <c r="T17" s="4162"/>
      <c r="U17" s="4162"/>
      <c r="V17" s="4162"/>
      <c r="W17" s="4162"/>
      <c r="X17" s="462"/>
      <c r="Z17" s="508"/>
      <c r="AB17" s="4162"/>
      <c r="AC17" s="4162"/>
      <c r="AD17" s="4162"/>
      <c r="AE17" s="4162"/>
      <c r="AF17" s="4162"/>
      <c r="AG17" s="4162"/>
      <c r="AH17" s="4162"/>
      <c r="AI17" s="4162"/>
      <c r="AJ17" s="4162"/>
      <c r="AK17" s="473"/>
      <c r="AM17" s="4162"/>
      <c r="AN17" s="4162"/>
      <c r="AO17" s="4162"/>
      <c r="AP17" s="4162"/>
      <c r="AQ17" s="4162"/>
      <c r="AR17" s="4162"/>
      <c r="AS17" s="4162"/>
      <c r="AT17" s="4162"/>
      <c r="AU17" s="4162"/>
      <c r="AV17" s="4162"/>
      <c r="AW17" s="4162"/>
      <c r="AX17" s="4162"/>
      <c r="AY17" s="4162"/>
      <c r="AZ17" s="4162"/>
      <c r="BA17" s="4162"/>
      <c r="BB17" s="4162"/>
      <c r="BC17" s="473"/>
      <c r="BE17" s="122"/>
      <c r="BF17" s="122"/>
      <c r="BG17" s="122"/>
      <c r="BH17" s="122"/>
      <c r="BI17" s="122"/>
      <c r="BJ17" s="122"/>
      <c r="BK17" s="122"/>
      <c r="BL17" s="122"/>
      <c r="BM17" s="122"/>
      <c r="BO17" s="469"/>
    </row>
    <row r="18" spans="1:73" ht="5.0999999999999996" customHeight="1" thickBot="1">
      <c r="A18" s="468"/>
      <c r="L18" s="509"/>
      <c r="M18" s="510"/>
      <c r="N18" s="510"/>
      <c r="O18" s="510"/>
      <c r="P18" s="510"/>
      <c r="Q18" s="4277"/>
      <c r="R18" s="4277"/>
      <c r="S18" s="4277"/>
      <c r="T18" s="4277"/>
      <c r="U18" s="4277"/>
      <c r="V18" s="4277"/>
      <c r="W18" s="4277"/>
      <c r="X18" s="511"/>
      <c r="Y18" s="510"/>
      <c r="Z18" s="512"/>
      <c r="AA18" s="466"/>
      <c r="AB18" s="4266"/>
      <c r="AC18" s="4266"/>
      <c r="AD18" s="4266"/>
      <c r="AE18" s="4266"/>
      <c r="AF18" s="4266"/>
      <c r="AG18" s="4266"/>
      <c r="AH18" s="4266"/>
      <c r="AI18" s="4266"/>
      <c r="AJ18" s="4266"/>
      <c r="AK18" s="467"/>
      <c r="AL18" s="466"/>
      <c r="AM18" s="466"/>
      <c r="AN18" s="466"/>
      <c r="AO18" s="466"/>
      <c r="AP18" s="466"/>
      <c r="AQ18" s="466"/>
      <c r="AR18" s="466"/>
      <c r="AS18" s="466"/>
      <c r="AT18" s="466"/>
      <c r="AU18" s="466"/>
      <c r="AV18" s="466"/>
      <c r="AW18" s="466"/>
      <c r="AX18" s="466"/>
      <c r="AY18" s="466"/>
      <c r="AZ18" s="466"/>
      <c r="BA18" s="466"/>
      <c r="BB18" s="466"/>
      <c r="BC18" s="467"/>
      <c r="BE18" s="122"/>
      <c r="BF18" s="122"/>
      <c r="BG18" s="122"/>
      <c r="BH18" s="122"/>
      <c r="BI18" s="122"/>
      <c r="BJ18" s="122"/>
      <c r="BK18" s="122"/>
      <c r="BL18" s="122"/>
      <c r="BM18" s="122"/>
    </row>
    <row r="19" spans="1:73" ht="5.0999999999999996" customHeight="1">
      <c r="A19" s="468"/>
      <c r="L19" s="468"/>
      <c r="M19" s="513" t="s">
        <v>3681</v>
      </c>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4"/>
      <c r="BE19" s="122"/>
      <c r="BF19" s="122"/>
      <c r="BG19" s="122"/>
      <c r="BH19" s="122"/>
      <c r="BI19" s="122"/>
      <c r="BJ19" s="122"/>
      <c r="BK19" s="122"/>
      <c r="BL19" s="122"/>
      <c r="BM19" s="122"/>
    </row>
    <row r="20" spans="1:73" ht="12" customHeight="1">
      <c r="A20" s="468"/>
      <c r="C20" s="4176" t="str">
        <f>IF(LEFT(★入力画面!BL2,1)="1","○","")</f>
        <v/>
      </c>
      <c r="D20" s="4177"/>
      <c r="F20" s="4162" t="s">
        <v>3682</v>
      </c>
      <c r="G20" s="4162"/>
      <c r="H20" s="4162"/>
      <c r="L20" s="468"/>
      <c r="M20" s="4278" t="s">
        <v>4098</v>
      </c>
      <c r="N20" s="4278"/>
      <c r="O20" s="4278"/>
      <c r="P20" s="4278"/>
      <c r="Q20" s="4278"/>
      <c r="R20" s="4278"/>
      <c r="S20" s="4278"/>
      <c r="T20" s="4278"/>
      <c r="U20" s="4278"/>
      <c r="V20" s="4278"/>
      <c r="W20" s="4278"/>
      <c r="X20" s="4278"/>
      <c r="Y20" s="4278"/>
      <c r="Z20" s="4278"/>
      <c r="AA20" s="4278"/>
      <c r="AB20" s="4278"/>
      <c r="AC20" s="4278"/>
      <c r="AD20" s="4278"/>
      <c r="AE20" s="4278"/>
      <c r="AF20" s="4278"/>
      <c r="AG20" s="4278"/>
      <c r="AH20" s="4278"/>
      <c r="AI20" s="4278"/>
      <c r="AJ20" s="4278"/>
      <c r="AK20" s="4278"/>
      <c r="AL20" s="4278"/>
      <c r="AM20" s="4278"/>
      <c r="AN20" s="4278"/>
      <c r="AO20" s="4278"/>
      <c r="AP20" s="4278"/>
      <c r="AQ20" s="4278"/>
      <c r="AR20" s="4278"/>
      <c r="AS20" s="4278"/>
      <c r="AT20" s="4278"/>
      <c r="AU20" s="4278"/>
      <c r="AV20" s="4278"/>
      <c r="AW20" s="4278"/>
      <c r="AX20" s="4278"/>
      <c r="AY20" s="4278"/>
      <c r="AZ20" s="4278"/>
      <c r="BA20" s="4278"/>
      <c r="BB20" s="4278"/>
      <c r="BC20" s="4279"/>
      <c r="BE20" s="122"/>
      <c r="BF20" s="122"/>
      <c r="BG20" s="122"/>
      <c r="BH20" s="122"/>
      <c r="BI20" s="122"/>
      <c r="BJ20" s="122"/>
      <c r="BK20" s="122"/>
      <c r="BL20" s="122"/>
      <c r="BM20" s="122"/>
    </row>
    <row r="21" spans="1:73" ht="15" customHeight="1">
      <c r="A21" s="468"/>
      <c r="L21" s="468"/>
      <c r="M21" s="4278"/>
      <c r="N21" s="4278"/>
      <c r="O21" s="4278"/>
      <c r="P21" s="4278"/>
      <c r="Q21" s="4278"/>
      <c r="R21" s="4278"/>
      <c r="S21" s="4278"/>
      <c r="T21" s="4278"/>
      <c r="U21" s="4278"/>
      <c r="V21" s="4278"/>
      <c r="W21" s="4278"/>
      <c r="X21" s="4278"/>
      <c r="Y21" s="4278"/>
      <c r="Z21" s="4278"/>
      <c r="AA21" s="4278"/>
      <c r="AB21" s="4278"/>
      <c r="AC21" s="4278"/>
      <c r="AD21" s="4278"/>
      <c r="AE21" s="4278"/>
      <c r="AF21" s="4278"/>
      <c r="AG21" s="4278"/>
      <c r="AH21" s="4278"/>
      <c r="AI21" s="4278"/>
      <c r="AJ21" s="4278"/>
      <c r="AK21" s="4278"/>
      <c r="AL21" s="4278"/>
      <c r="AM21" s="4278"/>
      <c r="AN21" s="4278"/>
      <c r="AO21" s="4278"/>
      <c r="AP21" s="4278"/>
      <c r="AQ21" s="4278"/>
      <c r="AR21" s="4278"/>
      <c r="AS21" s="4278"/>
      <c r="AT21" s="4278"/>
      <c r="AU21" s="4278"/>
      <c r="AV21" s="4278"/>
      <c r="AW21" s="4278"/>
      <c r="AX21" s="4278"/>
      <c r="AY21" s="4278"/>
      <c r="AZ21" s="4278"/>
      <c r="BA21" s="4278"/>
      <c r="BB21" s="4278"/>
      <c r="BC21" s="4279"/>
      <c r="BE21" s="122"/>
      <c r="BF21" s="122"/>
      <c r="BG21" s="122"/>
      <c r="BH21" s="122"/>
      <c r="BI21" s="122"/>
      <c r="BJ21" s="122"/>
      <c r="BK21" s="122"/>
      <c r="BL21" s="122"/>
      <c r="BM21" s="122"/>
    </row>
    <row r="22" spans="1:73" ht="12" customHeight="1">
      <c r="A22" s="468"/>
      <c r="C22" s="4176" t="str">
        <f>IF(LEFT(★入力画面!BL2,1)="2","○","")</f>
        <v/>
      </c>
      <c r="D22" s="4177"/>
      <c r="F22" s="4162" t="s">
        <v>3683</v>
      </c>
      <c r="G22" s="4162"/>
      <c r="H22" s="4162"/>
      <c r="L22" s="468"/>
      <c r="M22" s="4278"/>
      <c r="N22" s="4278"/>
      <c r="O22" s="4278"/>
      <c r="P22" s="4278"/>
      <c r="Q22" s="4278"/>
      <c r="R22" s="4278"/>
      <c r="S22" s="4278"/>
      <c r="T22" s="4278"/>
      <c r="U22" s="4278"/>
      <c r="V22" s="4278"/>
      <c r="W22" s="4278"/>
      <c r="X22" s="4278"/>
      <c r="Y22" s="4278"/>
      <c r="Z22" s="4278"/>
      <c r="AA22" s="4278"/>
      <c r="AB22" s="4278"/>
      <c r="AC22" s="4278"/>
      <c r="AD22" s="4278"/>
      <c r="AE22" s="4278"/>
      <c r="AF22" s="4278"/>
      <c r="AG22" s="4278"/>
      <c r="AH22" s="4278"/>
      <c r="AI22" s="4278"/>
      <c r="AJ22" s="4278"/>
      <c r="AK22" s="4278"/>
      <c r="AL22" s="4278"/>
      <c r="AM22" s="4278"/>
      <c r="AN22" s="4278"/>
      <c r="AO22" s="4278"/>
      <c r="AP22" s="4278"/>
      <c r="AQ22" s="4278"/>
      <c r="AR22" s="4278"/>
      <c r="AS22" s="4278"/>
      <c r="AT22" s="4278"/>
      <c r="AU22" s="4278"/>
      <c r="AV22" s="4278"/>
      <c r="AW22" s="4278"/>
      <c r="AX22" s="4278"/>
      <c r="AY22" s="4278"/>
      <c r="AZ22" s="4278"/>
      <c r="BA22" s="4278"/>
      <c r="BB22" s="4278"/>
      <c r="BC22" s="4279"/>
      <c r="BE22" s="122"/>
      <c r="BF22" s="122"/>
      <c r="BG22" s="122"/>
      <c r="BH22" s="122"/>
      <c r="BI22" s="122"/>
      <c r="BJ22" s="122"/>
      <c r="BK22" s="122"/>
      <c r="BL22" s="122"/>
      <c r="BM22" s="122"/>
    </row>
    <row r="23" spans="1:73" ht="15" customHeight="1">
      <c r="A23" s="468"/>
      <c r="L23" s="468"/>
      <c r="M23" s="4278"/>
      <c r="N23" s="4278"/>
      <c r="O23" s="4278"/>
      <c r="P23" s="4278"/>
      <c r="Q23" s="4278"/>
      <c r="R23" s="4278"/>
      <c r="S23" s="4278"/>
      <c r="T23" s="4278"/>
      <c r="U23" s="4278"/>
      <c r="V23" s="4278"/>
      <c r="W23" s="4278"/>
      <c r="X23" s="4278"/>
      <c r="Y23" s="4278"/>
      <c r="Z23" s="4278"/>
      <c r="AA23" s="4278"/>
      <c r="AB23" s="4278"/>
      <c r="AC23" s="4278"/>
      <c r="AD23" s="4278"/>
      <c r="AE23" s="4278"/>
      <c r="AF23" s="4278"/>
      <c r="AG23" s="4278"/>
      <c r="AH23" s="4278"/>
      <c r="AI23" s="4278"/>
      <c r="AJ23" s="4278"/>
      <c r="AK23" s="4278"/>
      <c r="AL23" s="4278"/>
      <c r="AM23" s="4278"/>
      <c r="AN23" s="4278"/>
      <c r="AO23" s="4278"/>
      <c r="AP23" s="4278"/>
      <c r="AQ23" s="4278"/>
      <c r="AR23" s="4278"/>
      <c r="AS23" s="4278"/>
      <c r="AT23" s="4278"/>
      <c r="AU23" s="4278"/>
      <c r="AV23" s="4278"/>
      <c r="AW23" s="4278"/>
      <c r="AX23" s="4278"/>
      <c r="AY23" s="4278"/>
      <c r="AZ23" s="4278"/>
      <c r="BA23" s="4278"/>
      <c r="BB23" s="4278"/>
      <c r="BC23" s="4279"/>
      <c r="BE23" s="122"/>
      <c r="BF23" s="122"/>
      <c r="BG23" s="122"/>
      <c r="BH23" s="122"/>
      <c r="BI23" s="122"/>
      <c r="BJ23" s="122"/>
      <c r="BK23" s="122"/>
      <c r="BL23" s="122"/>
      <c r="BM23" s="122"/>
    </row>
    <row r="24" spans="1:73" ht="15" customHeight="1">
      <c r="A24" s="468"/>
      <c r="L24" s="468"/>
      <c r="M24" s="4278"/>
      <c r="N24" s="4278"/>
      <c r="O24" s="4278"/>
      <c r="P24" s="4278"/>
      <c r="Q24" s="4278"/>
      <c r="R24" s="4278"/>
      <c r="S24" s="4278"/>
      <c r="T24" s="4278"/>
      <c r="U24" s="4278"/>
      <c r="V24" s="4278"/>
      <c r="W24" s="4278"/>
      <c r="X24" s="4278"/>
      <c r="Y24" s="4278"/>
      <c r="Z24" s="4278"/>
      <c r="AA24" s="4278"/>
      <c r="AB24" s="4278"/>
      <c r="AC24" s="4278"/>
      <c r="AD24" s="4278"/>
      <c r="AE24" s="4278"/>
      <c r="AF24" s="4278"/>
      <c r="AG24" s="4278"/>
      <c r="AH24" s="4278"/>
      <c r="AI24" s="4278"/>
      <c r="AJ24" s="4278"/>
      <c r="AK24" s="4278"/>
      <c r="AL24" s="4278"/>
      <c r="AM24" s="4278"/>
      <c r="AN24" s="4278"/>
      <c r="AO24" s="4278"/>
      <c r="AP24" s="4278"/>
      <c r="AQ24" s="4278"/>
      <c r="AR24" s="4278"/>
      <c r="AS24" s="4278"/>
      <c r="AT24" s="4278"/>
      <c r="AU24" s="4278"/>
      <c r="AV24" s="4278"/>
      <c r="AW24" s="4278"/>
      <c r="AX24" s="4278"/>
      <c r="AY24" s="4278"/>
      <c r="AZ24" s="4278"/>
      <c r="BA24" s="4278"/>
      <c r="BB24" s="4278"/>
      <c r="BC24" s="4279"/>
      <c r="BE24" s="122"/>
      <c r="BF24" s="122"/>
      <c r="BG24" s="122"/>
      <c r="BH24" s="122"/>
      <c r="BI24" s="122"/>
      <c r="BJ24" s="122"/>
      <c r="BK24" s="122"/>
      <c r="BL24" s="122"/>
      <c r="BM24" s="122"/>
    </row>
    <row r="25" spans="1:73" ht="5.0999999999999996" customHeight="1">
      <c r="A25" s="468"/>
      <c r="L25" s="515"/>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7"/>
      <c r="BE25" s="122"/>
      <c r="BF25" s="122"/>
      <c r="BG25" s="122"/>
      <c r="BH25" s="122"/>
      <c r="BI25" s="122"/>
      <c r="BJ25" s="122"/>
      <c r="BK25" s="122"/>
      <c r="BL25" s="122"/>
      <c r="BM25" s="122"/>
    </row>
    <row r="26" spans="1:73" ht="12" customHeight="1">
      <c r="A26" s="468"/>
      <c r="L26" s="468"/>
      <c r="M26" s="518"/>
      <c r="N26" s="4282">
        <f>★入力画面!N274</f>
        <v>0</v>
      </c>
      <c r="O26" s="4283"/>
      <c r="P26" s="4284" t="s">
        <v>3684</v>
      </c>
      <c r="Q26" s="4285"/>
      <c r="R26" s="4285"/>
      <c r="S26" s="4285"/>
      <c r="T26" s="4285"/>
      <c r="U26" s="4285"/>
      <c r="V26" s="4285"/>
      <c r="W26" s="4285"/>
      <c r="X26" s="4285"/>
      <c r="Y26" s="4285"/>
      <c r="Z26" s="4285"/>
      <c r="AA26" s="4285"/>
      <c r="AB26" s="4285"/>
      <c r="AC26" s="4285"/>
      <c r="AD26" s="4285"/>
      <c r="AE26" s="4285"/>
      <c r="AF26" s="4285"/>
      <c r="AG26" s="4285"/>
      <c r="AH26" s="4285"/>
      <c r="AI26" s="4285"/>
      <c r="AJ26" s="4285"/>
      <c r="AK26" s="4285"/>
      <c r="AL26" s="4285"/>
      <c r="AM26" s="4285"/>
      <c r="AN26" s="4285"/>
      <c r="AO26" s="4285"/>
      <c r="AP26" s="4285"/>
      <c r="AQ26" s="4285"/>
      <c r="AR26" s="4285"/>
      <c r="AS26" s="4285"/>
      <c r="AT26" s="4285"/>
      <c r="AU26" s="4285"/>
      <c r="AV26" s="4285"/>
      <c r="AW26" s="4285"/>
      <c r="AX26" s="4285"/>
      <c r="AY26" s="4285"/>
      <c r="AZ26" s="4285"/>
      <c r="BA26" s="4285"/>
      <c r="BB26" s="4285"/>
      <c r="BC26" s="4286"/>
      <c r="BE26" s="122"/>
      <c r="BF26" s="122"/>
      <c r="BG26" s="122"/>
      <c r="BH26" s="122"/>
      <c r="BI26" s="122"/>
      <c r="BJ26" s="122"/>
      <c r="BK26" s="122"/>
      <c r="BL26" s="122"/>
      <c r="BM26" s="122"/>
    </row>
    <row r="27" spans="1:73" ht="5.0999999999999996" customHeight="1">
      <c r="A27" s="475"/>
      <c r="B27" s="466"/>
      <c r="C27" s="466"/>
      <c r="D27" s="466"/>
      <c r="E27" s="466"/>
      <c r="F27" s="466"/>
      <c r="G27" s="466"/>
      <c r="H27" s="466"/>
      <c r="I27" s="466"/>
      <c r="J27" s="466"/>
      <c r="K27" s="466"/>
      <c r="L27" s="475"/>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20"/>
      <c r="BE27" s="122"/>
      <c r="BF27" s="122"/>
      <c r="BG27" s="122"/>
      <c r="BH27" s="122"/>
      <c r="BI27" s="122"/>
      <c r="BJ27" s="122"/>
      <c r="BK27" s="122"/>
      <c r="BL27" s="122"/>
      <c r="BM27" s="122"/>
    </row>
    <row r="28" spans="1:73" ht="5.0999999999999996" customHeight="1">
      <c r="A28" s="459"/>
      <c r="B28" s="460"/>
      <c r="C28" s="460"/>
      <c r="D28" s="460"/>
      <c r="E28" s="460"/>
      <c r="F28" s="460"/>
      <c r="G28" s="460"/>
      <c r="H28" s="460"/>
      <c r="I28" s="460"/>
      <c r="J28" s="460"/>
      <c r="K28" s="460"/>
      <c r="L28" s="459"/>
      <c r="M28" s="4287" t="s">
        <v>3685</v>
      </c>
      <c r="N28" s="4287"/>
      <c r="O28" s="4287"/>
      <c r="P28" s="4287"/>
      <c r="Q28" s="4287"/>
      <c r="R28" s="4287"/>
      <c r="S28" s="4287"/>
      <c r="T28" s="4287"/>
      <c r="U28" s="4287"/>
      <c r="V28" s="4287"/>
      <c r="W28" s="4287"/>
      <c r="X28" s="4287"/>
      <c r="Y28" s="4287"/>
      <c r="Z28" s="4273" t="s">
        <v>3686</v>
      </c>
      <c r="AA28" s="4273"/>
      <c r="AB28" s="4289" t="s">
        <v>3687</v>
      </c>
      <c r="AC28" s="4289"/>
      <c r="AD28" s="4289"/>
      <c r="AE28" s="4273" t="s">
        <v>76</v>
      </c>
      <c r="AF28" s="4247">
        <f>★入力画面!P278</f>
        <v>0</v>
      </c>
      <c r="AG28" s="4165"/>
      <c r="AH28" s="4273" t="s">
        <v>77</v>
      </c>
      <c r="AI28" s="521"/>
      <c r="AJ28" s="521"/>
      <c r="AK28" s="522"/>
      <c r="AL28" s="4292" t="s">
        <v>3688</v>
      </c>
      <c r="AM28" s="4287"/>
      <c r="AN28" s="4287"/>
      <c r="AO28" s="4287"/>
      <c r="AP28" s="4287"/>
      <c r="AQ28" s="4287"/>
      <c r="AR28" s="4287"/>
      <c r="AS28" s="4287"/>
      <c r="AT28" s="4273" t="s">
        <v>3686</v>
      </c>
      <c r="AU28" s="4273"/>
      <c r="AV28" s="4273" t="s">
        <v>3687</v>
      </c>
      <c r="AW28" s="4273"/>
      <c r="AX28" s="4273"/>
      <c r="AY28" s="4273" t="s">
        <v>76</v>
      </c>
      <c r="AZ28" s="4273"/>
      <c r="BA28" s="4247">
        <f>★入力画面!P278</f>
        <v>0</v>
      </c>
      <c r="BB28" s="4165"/>
      <c r="BC28" s="4280" t="s">
        <v>77</v>
      </c>
      <c r="BE28" s="122"/>
      <c r="BF28" s="122"/>
      <c r="BG28" s="122"/>
      <c r="BH28" s="122"/>
      <c r="BI28" s="122"/>
      <c r="BJ28" s="122"/>
      <c r="BK28" s="122"/>
      <c r="BL28" s="122"/>
      <c r="BM28" s="122"/>
    </row>
    <row r="29" spans="1:73" ht="12" customHeight="1">
      <c r="A29" s="468"/>
      <c r="C29" s="4176" t="str">
        <f>IF(RIGHT(★入力画面!BL2,1)="2","○","")</f>
        <v/>
      </c>
      <c r="D29" s="4177"/>
      <c r="E29" s="4161" t="s">
        <v>3648</v>
      </c>
      <c r="F29" s="4162"/>
      <c r="G29" s="4162"/>
      <c r="H29" s="4162"/>
      <c r="I29" s="4162"/>
      <c r="J29" s="4162"/>
      <c r="L29" s="468"/>
      <c r="M29" s="4255"/>
      <c r="N29" s="4255"/>
      <c r="O29" s="4255"/>
      <c r="P29" s="4255"/>
      <c r="Q29" s="4255"/>
      <c r="R29" s="4255"/>
      <c r="S29" s="4255"/>
      <c r="T29" s="4255"/>
      <c r="U29" s="4255"/>
      <c r="V29" s="4255"/>
      <c r="W29" s="4255"/>
      <c r="X29" s="4255"/>
      <c r="Y29" s="4255"/>
      <c r="Z29" s="4162"/>
      <c r="AA29" s="4162"/>
      <c r="AB29" s="4290"/>
      <c r="AC29" s="4290"/>
      <c r="AD29" s="4290"/>
      <c r="AE29" s="4162"/>
      <c r="AF29" s="4248"/>
      <c r="AG29" s="4248"/>
      <c r="AH29" s="4162"/>
      <c r="AI29" s="523"/>
      <c r="AJ29" s="523"/>
      <c r="AK29" s="524"/>
      <c r="AL29" s="4293"/>
      <c r="AM29" s="4255"/>
      <c r="AN29" s="4255"/>
      <c r="AO29" s="4255"/>
      <c r="AP29" s="4255"/>
      <c r="AQ29" s="4255"/>
      <c r="AR29" s="4255"/>
      <c r="AS29" s="4255"/>
      <c r="AT29" s="4162"/>
      <c r="AU29" s="4162"/>
      <c r="AV29" s="4162"/>
      <c r="AW29" s="4162"/>
      <c r="AX29" s="4162"/>
      <c r="AY29" s="4162"/>
      <c r="AZ29" s="4162"/>
      <c r="BA29" s="4248"/>
      <c r="BB29" s="4248"/>
      <c r="BC29" s="4163"/>
      <c r="BE29" s="122"/>
      <c r="BF29" s="122"/>
      <c r="BG29" s="122"/>
      <c r="BH29" s="122"/>
      <c r="BI29" s="122"/>
      <c r="BJ29" s="122"/>
      <c r="BK29" s="122"/>
      <c r="BL29" s="122"/>
      <c r="BM29" s="122"/>
    </row>
    <row r="30" spans="1:73" ht="5.0999999999999996" customHeight="1">
      <c r="A30" s="475"/>
      <c r="B30" s="466"/>
      <c r="C30" s="466"/>
      <c r="D30" s="466"/>
      <c r="E30" s="466"/>
      <c r="F30" s="466"/>
      <c r="G30" s="466"/>
      <c r="H30" s="466"/>
      <c r="I30" s="466"/>
      <c r="J30" s="466"/>
      <c r="K30" s="466"/>
      <c r="L30" s="475"/>
      <c r="M30" s="4288"/>
      <c r="N30" s="4288"/>
      <c r="O30" s="4288"/>
      <c r="P30" s="4288"/>
      <c r="Q30" s="4288"/>
      <c r="R30" s="4288"/>
      <c r="S30" s="4288"/>
      <c r="T30" s="4288"/>
      <c r="U30" s="4288"/>
      <c r="V30" s="4288"/>
      <c r="W30" s="4288"/>
      <c r="X30" s="4288"/>
      <c r="Y30" s="4288"/>
      <c r="Z30" s="4266"/>
      <c r="AA30" s="4266"/>
      <c r="AB30" s="4291"/>
      <c r="AC30" s="4291"/>
      <c r="AD30" s="4291"/>
      <c r="AE30" s="4266"/>
      <c r="AF30" s="4169"/>
      <c r="AG30" s="4169"/>
      <c r="AH30" s="4266"/>
      <c r="AI30" s="525"/>
      <c r="AJ30" s="525"/>
      <c r="AK30" s="526"/>
      <c r="AL30" s="4294"/>
      <c r="AM30" s="4288"/>
      <c r="AN30" s="4288"/>
      <c r="AO30" s="4288"/>
      <c r="AP30" s="4288"/>
      <c r="AQ30" s="4288"/>
      <c r="AR30" s="4288"/>
      <c r="AS30" s="4288"/>
      <c r="AT30" s="4266"/>
      <c r="AU30" s="4266"/>
      <c r="AV30" s="4266"/>
      <c r="AW30" s="4266"/>
      <c r="AX30" s="4266"/>
      <c r="AY30" s="4266"/>
      <c r="AZ30" s="4266"/>
      <c r="BA30" s="4169"/>
      <c r="BB30" s="4169"/>
      <c r="BC30" s="4281"/>
      <c r="BE30" s="122"/>
      <c r="BF30" s="122"/>
      <c r="BG30" s="122"/>
      <c r="BH30" s="122"/>
      <c r="BI30" s="122"/>
      <c r="BJ30" s="122"/>
      <c r="BK30" s="122"/>
      <c r="BL30" s="122"/>
      <c r="BM30" s="122"/>
    </row>
    <row r="31" spans="1:73" ht="5.0999999999999996" customHeight="1">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523"/>
      <c r="BE31" s="122"/>
      <c r="BF31" s="122"/>
      <c r="BG31" s="122"/>
      <c r="BH31" s="122"/>
      <c r="BI31" s="122"/>
      <c r="BJ31" s="122"/>
      <c r="BK31" s="122"/>
      <c r="BL31" s="122"/>
      <c r="BM31" s="122"/>
    </row>
    <row r="32" spans="1:73" ht="15" customHeight="1">
      <c r="A32" s="459"/>
      <c r="B32" s="4181" t="s">
        <v>93</v>
      </c>
      <c r="C32" s="4181"/>
      <c r="D32" s="4181"/>
      <c r="E32" s="4181"/>
      <c r="F32" s="4181"/>
      <c r="G32" s="4181"/>
      <c r="H32" s="4181"/>
      <c r="I32" s="4181"/>
      <c r="J32" s="4181"/>
      <c r="K32" s="461"/>
      <c r="L32" s="459"/>
      <c r="M32" s="4295" t="str">
        <f>★入力画面!BL291</f>
        <v/>
      </c>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P32" s="1363"/>
      <c r="AQ32" s="1363"/>
      <c r="AR32" s="1363"/>
      <c r="AS32" s="1363"/>
      <c r="AT32" s="1363"/>
      <c r="AU32" s="1363"/>
      <c r="AV32" s="1363"/>
      <c r="AW32" s="1363"/>
      <c r="AX32" s="1363"/>
      <c r="AY32" s="1363"/>
      <c r="AZ32" s="1363"/>
      <c r="BA32" s="1363"/>
      <c r="BB32" s="1363"/>
      <c r="BC32" s="1364"/>
      <c r="BD32" s="468"/>
      <c r="BE32" s="122"/>
      <c r="BF32" s="122"/>
      <c r="BG32" s="122"/>
      <c r="BH32" s="122"/>
      <c r="BI32" s="122"/>
      <c r="BJ32" s="122"/>
      <c r="BK32" s="122"/>
      <c r="BL32" s="122"/>
      <c r="BM32" s="122"/>
      <c r="BP32" s="469"/>
      <c r="BQ32" s="469"/>
      <c r="BR32" s="469"/>
      <c r="BS32" s="469"/>
      <c r="BT32" s="469"/>
      <c r="BU32" s="469"/>
    </row>
    <row r="33" spans="1:65" ht="15" customHeight="1">
      <c r="A33" s="459"/>
      <c r="B33" s="4181" t="s">
        <v>3653</v>
      </c>
      <c r="C33" s="4181"/>
      <c r="D33" s="4181"/>
      <c r="E33" s="4181"/>
      <c r="F33" s="4181"/>
      <c r="G33" s="4181"/>
      <c r="H33" s="4181"/>
      <c r="I33" s="4181"/>
      <c r="J33" s="4181"/>
      <c r="K33" s="461"/>
      <c r="L33" s="459"/>
      <c r="M33" s="4209" t="str">
        <f>★入力画面!BM293&amp;" から "&amp;★入力画面!BN293&amp;" まで"</f>
        <v xml:space="preserve"> から  まで</v>
      </c>
      <c r="N33" s="4210"/>
      <c r="O33" s="4210"/>
      <c r="P33" s="4210"/>
      <c r="Q33" s="4211"/>
      <c r="R33" s="4211"/>
      <c r="S33" s="4211"/>
      <c r="T33" s="4211"/>
      <c r="U33" s="4211"/>
      <c r="V33" s="4211"/>
      <c r="W33" s="4211"/>
      <c r="X33" s="4211"/>
      <c r="Y33" s="4211"/>
      <c r="Z33" s="4211"/>
      <c r="AA33" s="4211"/>
      <c r="AB33" s="4211"/>
      <c r="AC33" s="4211"/>
      <c r="AD33" s="4211"/>
      <c r="AE33" s="4211"/>
      <c r="AF33" s="4211"/>
      <c r="AG33" s="4211"/>
      <c r="AH33" s="4211"/>
      <c r="AI33" s="4211"/>
      <c r="AJ33" s="4211"/>
      <c r="AK33" s="4211"/>
      <c r="AL33" s="4211"/>
      <c r="AM33" s="4211"/>
      <c r="AN33" s="4211"/>
      <c r="AO33" s="4211"/>
      <c r="AP33" s="4211"/>
      <c r="AQ33" s="4211"/>
      <c r="AR33" s="4211"/>
      <c r="AS33" s="4211"/>
      <c r="AT33" s="4211"/>
      <c r="AU33" s="4211"/>
      <c r="AV33" s="4211"/>
      <c r="AW33" s="4211"/>
      <c r="AX33" s="4211"/>
      <c r="AY33" s="4211"/>
      <c r="AZ33" s="4211"/>
      <c r="BA33" s="4211"/>
      <c r="BB33" s="4211"/>
      <c r="BC33" s="4212"/>
      <c r="BE33" s="122"/>
      <c r="BF33" s="122"/>
      <c r="BG33" s="122"/>
      <c r="BH33" s="122"/>
      <c r="BI33" s="122"/>
      <c r="BJ33" s="122"/>
      <c r="BK33" s="122"/>
      <c r="BL33" s="122"/>
      <c r="BM33" s="122"/>
    </row>
    <row r="34" spans="1:65" ht="12" customHeight="1">
      <c r="A34" s="459"/>
      <c r="B34" s="4181" t="s">
        <v>3654</v>
      </c>
      <c r="C34" s="4181"/>
      <c r="D34" s="4181"/>
      <c r="E34" s="4181"/>
      <c r="F34" s="4181"/>
      <c r="G34" s="4181"/>
      <c r="H34" s="4181"/>
      <c r="I34" s="4181"/>
      <c r="J34" s="4181"/>
      <c r="K34" s="461"/>
      <c r="L34" s="4184" t="s">
        <v>116</v>
      </c>
      <c r="M34" s="4185"/>
      <c r="N34" s="4185"/>
      <c r="O34" s="4185"/>
      <c r="P34" s="4185"/>
      <c r="Q34" s="4185"/>
      <c r="R34" s="4186">
        <f>★入力画面!M15</f>
        <v>0</v>
      </c>
      <c r="S34" s="4187"/>
      <c r="T34" s="4187"/>
      <c r="U34" s="4187"/>
      <c r="V34" s="4187"/>
      <c r="W34" s="4187"/>
      <c r="X34" s="4187"/>
      <c r="Y34" s="4187"/>
      <c r="Z34" s="4187"/>
      <c r="AA34" s="4187"/>
      <c r="AB34" s="4187"/>
      <c r="AC34" s="4187"/>
      <c r="AD34" s="4187"/>
      <c r="AE34" s="4187"/>
      <c r="AF34" s="4187"/>
      <c r="AG34" s="4187"/>
      <c r="AH34" s="4187"/>
      <c r="AI34" s="4187"/>
      <c r="AJ34" s="4187"/>
      <c r="AK34" s="4188"/>
      <c r="AL34" s="470"/>
      <c r="AM34" s="471"/>
      <c r="AN34" s="471"/>
      <c r="AO34" s="471"/>
      <c r="AP34" s="471"/>
      <c r="AQ34" s="4200" t="s">
        <v>3655</v>
      </c>
      <c r="AR34" s="4200"/>
      <c r="AS34" s="4200"/>
      <c r="AT34" s="4200"/>
      <c r="AU34" s="4200"/>
      <c r="AV34" s="4200"/>
      <c r="AW34" s="4200"/>
      <c r="AX34" s="471"/>
      <c r="AY34" s="471"/>
      <c r="AZ34" s="471"/>
      <c r="BA34" s="471"/>
      <c r="BB34" s="471"/>
      <c r="BC34" s="472"/>
      <c r="BE34" s="122"/>
      <c r="BF34" s="122"/>
      <c r="BG34" s="122"/>
      <c r="BH34" s="122"/>
      <c r="BI34" s="122"/>
      <c r="BJ34" s="122"/>
      <c r="BK34" s="122"/>
      <c r="BL34" s="122"/>
      <c r="BM34" s="122"/>
    </row>
    <row r="35" spans="1:65" ht="9.9499999999999993" customHeight="1">
      <c r="A35" s="468"/>
      <c r="B35" s="4182"/>
      <c r="C35" s="4182"/>
      <c r="D35" s="4182"/>
      <c r="E35" s="4182"/>
      <c r="F35" s="4182"/>
      <c r="G35" s="4182"/>
      <c r="H35" s="4182"/>
      <c r="I35" s="4182"/>
      <c r="J35" s="4182"/>
      <c r="K35" s="473"/>
      <c r="L35" s="468"/>
      <c r="R35" s="4201">
        <f>★入力画面!M18</f>
        <v>0</v>
      </c>
      <c r="S35" s="4202"/>
      <c r="T35" s="4202"/>
      <c r="U35" s="4202"/>
      <c r="V35" s="4202"/>
      <c r="W35" s="4202"/>
      <c r="X35" s="4202"/>
      <c r="Y35" s="4202"/>
      <c r="Z35" s="4202"/>
      <c r="AA35" s="4202"/>
      <c r="AB35" s="4202"/>
      <c r="AC35" s="4202"/>
      <c r="AD35" s="4202"/>
      <c r="AE35" s="4202"/>
      <c r="AF35" s="4202"/>
      <c r="AG35" s="4202"/>
      <c r="AH35" s="4202"/>
      <c r="AI35" s="4202"/>
      <c r="AJ35" s="4202"/>
      <c r="AK35" s="4203"/>
      <c r="AL35" s="4164" t="str">
        <f>★入力画面!BL38</f>
        <v xml:space="preserve">    年  月  日</v>
      </c>
      <c r="AM35" s="4165"/>
      <c r="AN35" s="4234"/>
      <c r="AO35" s="4234"/>
      <c r="AP35" s="4234"/>
      <c r="AQ35" s="4234"/>
      <c r="AR35" s="4234"/>
      <c r="AS35" s="4234"/>
      <c r="AT35" s="4234"/>
      <c r="AU35" s="4234"/>
      <c r="AV35" s="4234"/>
      <c r="AW35" s="4234"/>
      <c r="AX35" s="4234"/>
      <c r="AY35" s="4234"/>
      <c r="AZ35" s="4234"/>
      <c r="BA35" s="4234"/>
      <c r="BB35" s="4234"/>
      <c r="BC35" s="4235"/>
      <c r="BE35" s="122"/>
      <c r="BF35" s="122"/>
      <c r="BG35" s="122"/>
      <c r="BH35" s="122"/>
      <c r="BI35" s="122"/>
      <c r="BJ35" s="122"/>
      <c r="BK35" s="122"/>
      <c r="BL35" s="122"/>
      <c r="BM35" s="122"/>
    </row>
    <row r="36" spans="1:65" ht="9.9499999999999993" customHeight="1">
      <c r="A36" s="474"/>
      <c r="B36" s="4182"/>
      <c r="C36" s="4182"/>
      <c r="D36" s="4182"/>
      <c r="E36" s="4182"/>
      <c r="F36" s="4182"/>
      <c r="G36" s="4182"/>
      <c r="H36" s="4182"/>
      <c r="I36" s="4182"/>
      <c r="J36" s="4182"/>
      <c r="K36" s="473"/>
      <c r="L36" s="475"/>
      <c r="M36" s="466"/>
      <c r="N36" s="466"/>
      <c r="O36" s="466"/>
      <c r="P36" s="466"/>
      <c r="Q36" s="466"/>
      <c r="R36" s="4204"/>
      <c r="S36" s="4204"/>
      <c r="T36" s="4204"/>
      <c r="U36" s="4204"/>
      <c r="V36" s="4204"/>
      <c r="W36" s="4204"/>
      <c r="X36" s="4204"/>
      <c r="Y36" s="4204"/>
      <c r="Z36" s="4204"/>
      <c r="AA36" s="4204"/>
      <c r="AB36" s="4204"/>
      <c r="AC36" s="4204"/>
      <c r="AD36" s="4204"/>
      <c r="AE36" s="4204"/>
      <c r="AF36" s="4204"/>
      <c r="AG36" s="4204"/>
      <c r="AH36" s="4204"/>
      <c r="AI36" s="4204"/>
      <c r="AJ36" s="4204"/>
      <c r="AK36" s="4205"/>
      <c r="AL36" s="4168"/>
      <c r="AM36" s="4169"/>
      <c r="AN36" s="4236"/>
      <c r="AO36" s="4236"/>
      <c r="AP36" s="4236"/>
      <c r="AQ36" s="4236"/>
      <c r="AR36" s="4236"/>
      <c r="AS36" s="4236"/>
      <c r="AT36" s="4236"/>
      <c r="AU36" s="4236"/>
      <c r="AV36" s="4236"/>
      <c r="AW36" s="4236"/>
      <c r="AX36" s="4236"/>
      <c r="AY36" s="4236"/>
      <c r="AZ36" s="4236"/>
      <c r="BA36" s="4236"/>
      <c r="BB36" s="4236"/>
      <c r="BC36" s="4237"/>
      <c r="BE36" s="122"/>
      <c r="BF36" s="122"/>
      <c r="BG36" s="122"/>
      <c r="BH36" s="122"/>
      <c r="BI36" s="122"/>
      <c r="BJ36" s="122"/>
      <c r="BK36" s="122"/>
      <c r="BL36" s="122"/>
      <c r="BM36" s="122"/>
    </row>
    <row r="37" spans="1:65" ht="12" customHeight="1">
      <c r="A37" s="476"/>
      <c r="B37" s="4181" t="s">
        <v>3656</v>
      </c>
      <c r="C37" s="4181"/>
      <c r="D37" s="4181"/>
      <c r="E37" s="4181"/>
      <c r="F37" s="4181"/>
      <c r="G37" s="4181"/>
      <c r="H37" s="4181"/>
      <c r="I37" s="4181"/>
      <c r="J37" s="4181"/>
      <c r="K37" s="461"/>
      <c r="L37" s="4184" t="s">
        <v>116</v>
      </c>
      <c r="M37" s="4185"/>
      <c r="N37" s="4185"/>
      <c r="O37" s="4185"/>
      <c r="P37" s="4185"/>
      <c r="Q37" s="4185"/>
      <c r="R37" s="4227">
        <f>★入力画面!M72</f>
        <v>0</v>
      </c>
      <c r="S37" s="4228"/>
      <c r="T37" s="4228"/>
      <c r="U37" s="4228"/>
      <c r="V37" s="4228"/>
      <c r="W37" s="4228"/>
      <c r="X37" s="4228"/>
      <c r="Y37" s="4228"/>
      <c r="Z37" s="4228"/>
      <c r="AA37" s="4228"/>
      <c r="AB37" s="4228"/>
      <c r="AC37" s="4228"/>
      <c r="AD37" s="4228"/>
      <c r="AE37" s="4228"/>
      <c r="AF37" s="4228"/>
      <c r="AG37" s="4228"/>
      <c r="AH37" s="4228"/>
      <c r="AI37" s="4228"/>
      <c r="AJ37" s="4228"/>
      <c r="AK37" s="4229"/>
      <c r="AL37" s="470"/>
      <c r="AM37" s="471"/>
      <c r="AN37" s="471"/>
      <c r="AO37" s="471"/>
      <c r="AP37" s="471"/>
      <c r="AQ37" s="4200" t="s">
        <v>117</v>
      </c>
      <c r="AR37" s="4200"/>
      <c r="AS37" s="4200"/>
      <c r="AT37" s="4200"/>
      <c r="AU37" s="4200"/>
      <c r="AV37" s="4200"/>
      <c r="AW37" s="4200"/>
      <c r="AX37" s="471"/>
      <c r="AY37" s="471"/>
      <c r="AZ37" s="471"/>
      <c r="BA37" s="471"/>
      <c r="BB37" s="471"/>
      <c r="BC37" s="472"/>
      <c r="BE37" s="122"/>
      <c r="BF37" s="122"/>
      <c r="BG37" s="122"/>
      <c r="BH37" s="122"/>
      <c r="BI37" s="122"/>
      <c r="BJ37" s="122"/>
      <c r="BK37" s="122"/>
      <c r="BL37" s="122"/>
      <c r="BM37" s="122"/>
    </row>
    <row r="38" spans="1:65" ht="9.9499999999999993" customHeight="1">
      <c r="A38" s="474"/>
      <c r="B38" s="4182"/>
      <c r="C38" s="4182"/>
      <c r="D38" s="4182"/>
      <c r="E38" s="4182"/>
      <c r="F38" s="4182"/>
      <c r="G38" s="4182"/>
      <c r="H38" s="4182"/>
      <c r="I38" s="4182"/>
      <c r="J38" s="4182"/>
      <c r="K38" s="473"/>
      <c r="L38" s="468"/>
      <c r="R38" s="4230">
        <f>★入力画面!M74</f>
        <v>0</v>
      </c>
      <c r="S38" s="4231"/>
      <c r="T38" s="4231"/>
      <c r="U38" s="4231"/>
      <c r="V38" s="4231"/>
      <c r="W38" s="4231"/>
      <c r="X38" s="4231"/>
      <c r="Y38" s="4231"/>
      <c r="Z38" s="4231"/>
      <c r="AA38" s="4231"/>
      <c r="AB38" s="4231"/>
      <c r="AC38" s="4231"/>
      <c r="AD38" s="4231"/>
      <c r="AE38" s="4231"/>
      <c r="AF38" s="4231"/>
      <c r="AG38" s="4231"/>
      <c r="AH38" s="4231"/>
      <c r="AI38" s="4231"/>
      <c r="AJ38" s="4231"/>
      <c r="AK38" s="4232"/>
      <c r="AL38" s="4164" t="str">
        <f>★入力画面!BL72</f>
        <v xml:space="preserve">    年  月  日</v>
      </c>
      <c r="AM38" s="4165"/>
      <c r="AN38" s="4234"/>
      <c r="AO38" s="4234"/>
      <c r="AP38" s="4234"/>
      <c r="AQ38" s="4234"/>
      <c r="AR38" s="4234"/>
      <c r="AS38" s="4234"/>
      <c r="AT38" s="4234"/>
      <c r="AU38" s="4234"/>
      <c r="AV38" s="4234"/>
      <c r="AW38" s="4234"/>
      <c r="AX38" s="4234"/>
      <c r="AY38" s="4234"/>
      <c r="AZ38" s="4234"/>
      <c r="BA38" s="4234"/>
      <c r="BB38" s="4234"/>
      <c r="BC38" s="4235"/>
      <c r="BE38" s="122"/>
      <c r="BF38" s="122"/>
      <c r="BG38" s="122"/>
      <c r="BH38" s="122"/>
      <c r="BI38" s="122"/>
      <c r="BJ38" s="122"/>
      <c r="BK38" s="122"/>
      <c r="BL38" s="122"/>
      <c r="BM38" s="122"/>
    </row>
    <row r="39" spans="1:65" ht="9.9499999999999993" customHeight="1">
      <c r="A39" s="477"/>
      <c r="B39" s="4183"/>
      <c r="C39" s="4183"/>
      <c r="D39" s="4183"/>
      <c r="E39" s="4183"/>
      <c r="F39" s="4183"/>
      <c r="G39" s="4183"/>
      <c r="H39" s="4183"/>
      <c r="I39" s="4183"/>
      <c r="J39" s="4183"/>
      <c r="K39" s="467"/>
      <c r="L39" s="475"/>
      <c r="M39" s="466"/>
      <c r="N39" s="466"/>
      <c r="O39" s="466"/>
      <c r="P39" s="466"/>
      <c r="Q39" s="466"/>
      <c r="R39" s="4217"/>
      <c r="S39" s="4217"/>
      <c r="T39" s="4217"/>
      <c r="U39" s="4217"/>
      <c r="V39" s="4217"/>
      <c r="W39" s="4217"/>
      <c r="X39" s="4217"/>
      <c r="Y39" s="4217"/>
      <c r="Z39" s="4217"/>
      <c r="AA39" s="4217"/>
      <c r="AB39" s="4217"/>
      <c r="AC39" s="4217"/>
      <c r="AD39" s="4217"/>
      <c r="AE39" s="4217"/>
      <c r="AF39" s="4217"/>
      <c r="AG39" s="4217"/>
      <c r="AH39" s="4217"/>
      <c r="AI39" s="4217"/>
      <c r="AJ39" s="4217"/>
      <c r="AK39" s="4233"/>
      <c r="AL39" s="4168"/>
      <c r="AM39" s="4169"/>
      <c r="AN39" s="4236"/>
      <c r="AO39" s="4236"/>
      <c r="AP39" s="4236"/>
      <c r="AQ39" s="4236"/>
      <c r="AR39" s="4236"/>
      <c r="AS39" s="4236"/>
      <c r="AT39" s="4236"/>
      <c r="AU39" s="4236"/>
      <c r="AV39" s="4236"/>
      <c r="AW39" s="4236"/>
      <c r="AX39" s="4236"/>
      <c r="AY39" s="4236"/>
      <c r="AZ39" s="4236"/>
      <c r="BA39" s="4236"/>
      <c r="BB39" s="4236"/>
      <c r="BC39" s="4237"/>
      <c r="BE39" s="122"/>
      <c r="BF39" s="122"/>
      <c r="BG39" s="122"/>
      <c r="BH39" s="122"/>
      <c r="BI39" s="122"/>
      <c r="BJ39" s="122"/>
      <c r="BK39" s="122"/>
      <c r="BL39" s="122"/>
      <c r="BM39" s="122"/>
    </row>
    <row r="40" spans="1:65" ht="12" customHeight="1">
      <c r="A40" s="478"/>
      <c r="B40" s="4213" t="s">
        <v>3628</v>
      </c>
      <c r="C40" s="4213"/>
      <c r="D40" s="4213"/>
      <c r="E40" s="4213"/>
      <c r="F40" s="4213"/>
      <c r="G40" s="4213"/>
      <c r="H40" s="4213"/>
      <c r="I40" s="4213"/>
      <c r="J40" s="4213"/>
      <c r="K40" s="461"/>
      <c r="L40" s="479" t="s">
        <v>3627</v>
      </c>
      <c r="M40" s="480"/>
      <c r="N40" s="4296" t="str">
        <f>★入力画面!BL78</f>
        <v/>
      </c>
      <c r="O40" s="4297"/>
      <c r="P40" s="4297"/>
      <c r="Q40" s="4297"/>
      <c r="R40" s="4297"/>
      <c r="S40" s="4297"/>
      <c r="T40" s="527"/>
      <c r="U40" s="460"/>
      <c r="V40" s="460"/>
      <c r="W40" s="460"/>
      <c r="X40" s="460"/>
      <c r="Y40" s="460"/>
      <c r="Z40" s="460"/>
      <c r="AA40" s="460"/>
      <c r="AB40" s="460"/>
      <c r="AC40" s="460"/>
      <c r="AD40" s="460"/>
      <c r="AE40" s="460"/>
      <c r="AF40" s="460"/>
      <c r="AG40" s="460"/>
      <c r="AH40" s="460"/>
      <c r="AI40" s="460"/>
      <c r="AJ40" s="460"/>
      <c r="AK40" s="460"/>
      <c r="AL40" s="4223" t="s">
        <v>3657</v>
      </c>
      <c r="AM40" s="4181"/>
      <c r="AN40" s="4181"/>
      <c r="AO40" s="4224"/>
      <c r="AP40" s="4164" t="str">
        <f>IF(★入力画面!BL81&lt;&gt;"", ★入力画面!BL81, ★入力画面!BO82)</f>
        <v/>
      </c>
      <c r="AQ40" s="4165"/>
      <c r="AR40" s="4165"/>
      <c r="AS40" s="4218"/>
      <c r="AT40" s="4218"/>
      <c r="AU40" s="4218"/>
      <c r="AV40" s="4218"/>
      <c r="AW40" s="4218"/>
      <c r="AX40" s="4218"/>
      <c r="AY40" s="4218"/>
      <c r="AZ40" s="4218"/>
      <c r="BA40" s="4218"/>
      <c r="BB40" s="4218"/>
      <c r="BC40" s="481"/>
      <c r="BE40" s="122"/>
      <c r="BF40" s="122"/>
      <c r="BG40" s="122"/>
      <c r="BH40" s="122"/>
      <c r="BI40" s="122"/>
      <c r="BJ40" s="122"/>
      <c r="BK40" s="122"/>
      <c r="BL40" s="122"/>
      <c r="BM40" s="122"/>
    </row>
    <row r="41" spans="1:65" ht="6.95" customHeight="1">
      <c r="A41" s="482"/>
      <c r="B41" s="4220"/>
      <c r="C41" s="4220"/>
      <c r="D41" s="4220"/>
      <c r="E41" s="4220"/>
      <c r="F41" s="4220"/>
      <c r="G41" s="4220"/>
      <c r="H41" s="4220"/>
      <c r="I41" s="4220"/>
      <c r="J41" s="4220"/>
      <c r="K41" s="473"/>
      <c r="L41" s="479"/>
      <c r="M41" s="480"/>
      <c r="N41" s="4230">
        <f>★入力画面!M80</f>
        <v>0</v>
      </c>
      <c r="O41" s="4231"/>
      <c r="P41" s="4231"/>
      <c r="Q41" s="4231"/>
      <c r="R41" s="4231"/>
      <c r="S41" s="4231"/>
      <c r="T41" s="4231"/>
      <c r="U41" s="4231"/>
      <c r="V41" s="4231"/>
      <c r="W41" s="4231"/>
      <c r="X41" s="4231"/>
      <c r="Y41" s="4231"/>
      <c r="Z41" s="4231"/>
      <c r="AA41" s="4231"/>
      <c r="AB41" s="4231"/>
      <c r="AC41" s="4231"/>
      <c r="AD41" s="4231"/>
      <c r="AE41" s="4231"/>
      <c r="AF41" s="4231"/>
      <c r="AG41" s="4231"/>
      <c r="AH41" s="4231"/>
      <c r="AI41" s="4231"/>
      <c r="AJ41" s="4231"/>
      <c r="AK41" s="4232"/>
      <c r="AL41" s="4298"/>
      <c r="AM41" s="4182"/>
      <c r="AN41" s="4182"/>
      <c r="AO41" s="4299"/>
      <c r="AP41" s="4168"/>
      <c r="AQ41" s="4169"/>
      <c r="AR41" s="4169"/>
      <c r="AS41" s="4219"/>
      <c r="AT41" s="4219"/>
      <c r="AU41" s="4219"/>
      <c r="AV41" s="4219"/>
      <c r="AW41" s="4219"/>
      <c r="AX41" s="4219"/>
      <c r="AY41" s="4219"/>
      <c r="AZ41" s="4219"/>
      <c r="BA41" s="4219"/>
      <c r="BB41" s="4219"/>
      <c r="BC41" s="483"/>
      <c r="BE41" s="122"/>
      <c r="BF41" s="122"/>
      <c r="BG41" s="122"/>
      <c r="BH41" s="122"/>
      <c r="BI41" s="122"/>
      <c r="BJ41" s="122"/>
      <c r="BK41" s="122"/>
      <c r="BL41" s="122"/>
      <c r="BM41" s="122"/>
    </row>
    <row r="42" spans="1:65" ht="6.95" customHeight="1">
      <c r="A42" s="482"/>
      <c r="B42" s="4220"/>
      <c r="C42" s="4220"/>
      <c r="D42" s="4220"/>
      <c r="E42" s="4220"/>
      <c r="F42" s="4220"/>
      <c r="G42" s="4220"/>
      <c r="H42" s="4220"/>
      <c r="I42" s="4220"/>
      <c r="J42" s="4220"/>
      <c r="K42" s="473"/>
      <c r="L42" s="479"/>
      <c r="M42" s="480"/>
      <c r="N42" s="4231"/>
      <c r="O42" s="4231"/>
      <c r="P42" s="4231"/>
      <c r="Q42" s="4231"/>
      <c r="R42" s="4231"/>
      <c r="S42" s="4231"/>
      <c r="T42" s="4231"/>
      <c r="U42" s="4231"/>
      <c r="V42" s="4231"/>
      <c r="W42" s="4231"/>
      <c r="X42" s="4231"/>
      <c r="Y42" s="4231"/>
      <c r="Z42" s="4231"/>
      <c r="AA42" s="4231"/>
      <c r="AB42" s="4231"/>
      <c r="AC42" s="4231"/>
      <c r="AD42" s="4231"/>
      <c r="AE42" s="4231"/>
      <c r="AF42" s="4231"/>
      <c r="AG42" s="4231"/>
      <c r="AH42" s="4231"/>
      <c r="AI42" s="4231"/>
      <c r="AJ42" s="4231"/>
      <c r="AK42" s="4232"/>
      <c r="AL42" s="4223" t="s">
        <v>3658</v>
      </c>
      <c r="AM42" s="4181"/>
      <c r="AN42" s="4181"/>
      <c r="AO42" s="4224"/>
      <c r="AP42" s="4164" t="str">
        <f>★入力画面!BL82</f>
        <v/>
      </c>
      <c r="AQ42" s="4165"/>
      <c r="AR42" s="4165"/>
      <c r="AS42" s="4218"/>
      <c r="AT42" s="4218"/>
      <c r="AU42" s="4218"/>
      <c r="AV42" s="4218"/>
      <c r="AW42" s="4218"/>
      <c r="AX42" s="4218"/>
      <c r="AY42" s="4218"/>
      <c r="AZ42" s="4218"/>
      <c r="BA42" s="4218"/>
      <c r="BB42" s="4218"/>
      <c r="BC42" s="481"/>
      <c r="BE42" s="122"/>
      <c r="BF42" s="122"/>
      <c r="BG42" s="122"/>
      <c r="BH42" s="122"/>
      <c r="BI42" s="122"/>
      <c r="BJ42" s="122"/>
      <c r="BK42" s="122"/>
      <c r="BL42" s="122"/>
      <c r="BM42" s="122"/>
    </row>
    <row r="43" spans="1:65" ht="12" customHeight="1">
      <c r="A43" s="475"/>
      <c r="B43" s="4220"/>
      <c r="C43" s="4220"/>
      <c r="D43" s="4220"/>
      <c r="E43" s="4220"/>
      <c r="F43" s="4220"/>
      <c r="G43" s="4220"/>
      <c r="H43" s="4220"/>
      <c r="I43" s="4220"/>
      <c r="J43" s="4220"/>
      <c r="K43" s="473"/>
      <c r="L43" s="468"/>
      <c r="N43" s="4231"/>
      <c r="O43" s="4231"/>
      <c r="P43" s="4231"/>
      <c r="Q43" s="4231"/>
      <c r="R43" s="4231"/>
      <c r="S43" s="4231"/>
      <c r="T43" s="4231"/>
      <c r="U43" s="4231"/>
      <c r="V43" s="4231"/>
      <c r="W43" s="4231"/>
      <c r="X43" s="4231"/>
      <c r="Y43" s="4231"/>
      <c r="Z43" s="4231"/>
      <c r="AA43" s="4231"/>
      <c r="AB43" s="4231"/>
      <c r="AC43" s="4231"/>
      <c r="AD43" s="4231"/>
      <c r="AE43" s="4231"/>
      <c r="AF43" s="4231"/>
      <c r="AG43" s="4231"/>
      <c r="AH43" s="4231"/>
      <c r="AI43" s="4231"/>
      <c r="AJ43" s="4231"/>
      <c r="AK43" s="4232"/>
      <c r="AL43" s="4225"/>
      <c r="AM43" s="4183"/>
      <c r="AN43" s="4183"/>
      <c r="AO43" s="4226"/>
      <c r="AP43" s="4168"/>
      <c r="AQ43" s="4169"/>
      <c r="AR43" s="4169"/>
      <c r="AS43" s="4219"/>
      <c r="AT43" s="4219"/>
      <c r="AU43" s="4219"/>
      <c r="AV43" s="4219"/>
      <c r="AW43" s="4219"/>
      <c r="AX43" s="4219"/>
      <c r="AY43" s="4219"/>
      <c r="AZ43" s="4219"/>
      <c r="BA43" s="4219"/>
      <c r="BB43" s="4219"/>
      <c r="BC43" s="484"/>
      <c r="BE43" s="122"/>
      <c r="BF43" s="122"/>
      <c r="BG43" s="122"/>
      <c r="BH43" s="122"/>
      <c r="BI43" s="122"/>
      <c r="BJ43" s="122"/>
      <c r="BK43" s="122"/>
      <c r="BL43" s="122"/>
      <c r="BM43" s="122"/>
    </row>
    <row r="44" spans="1:65" ht="12" customHeight="1">
      <c r="A44" s="478"/>
      <c r="B44" s="4213" t="s">
        <v>3659</v>
      </c>
      <c r="C44" s="4213"/>
      <c r="D44" s="4213"/>
      <c r="E44" s="4213"/>
      <c r="F44" s="4213"/>
      <c r="G44" s="4213"/>
      <c r="H44" s="4213"/>
      <c r="I44" s="4213"/>
      <c r="J44" s="4213"/>
      <c r="K44" s="461"/>
      <c r="L44" s="485" t="s">
        <v>3627</v>
      </c>
      <c r="M44" s="486"/>
      <c r="N44" s="4221" t="str">
        <f>★入力画面!BL24</f>
        <v/>
      </c>
      <c r="O44" s="4222"/>
      <c r="P44" s="4222"/>
      <c r="Q44" s="4222"/>
      <c r="R44" s="4222"/>
      <c r="S44" s="4222"/>
      <c r="T44" s="528"/>
      <c r="U44" s="460"/>
      <c r="V44" s="460"/>
      <c r="W44" s="460"/>
      <c r="X44" s="460"/>
      <c r="Y44" s="460"/>
      <c r="Z44" s="460"/>
      <c r="AA44" s="460"/>
      <c r="AB44" s="460"/>
      <c r="AC44" s="460"/>
      <c r="AD44" s="460"/>
      <c r="AE44" s="460"/>
      <c r="AF44" s="460"/>
      <c r="AG44" s="460"/>
      <c r="AH44" s="460"/>
      <c r="AI44" s="460"/>
      <c r="AJ44" s="460"/>
      <c r="AK44" s="461"/>
      <c r="AL44" s="4223" t="s">
        <v>3657</v>
      </c>
      <c r="AM44" s="4181"/>
      <c r="AN44" s="4181"/>
      <c r="AO44" s="4224"/>
      <c r="AP44" s="4164" t="str">
        <f>★入力画面!BL34</f>
        <v/>
      </c>
      <c r="AQ44" s="4165"/>
      <c r="AR44" s="4165"/>
      <c r="AS44" s="4218"/>
      <c r="AT44" s="4218"/>
      <c r="AU44" s="4218"/>
      <c r="AV44" s="4218"/>
      <c r="AW44" s="4218"/>
      <c r="AX44" s="4218"/>
      <c r="AY44" s="4218"/>
      <c r="AZ44" s="4218"/>
      <c r="BA44" s="4218"/>
      <c r="BB44" s="4218"/>
      <c r="BC44" s="481"/>
      <c r="BE44" s="122"/>
      <c r="BF44" s="122"/>
      <c r="BG44" s="122"/>
      <c r="BH44" s="122"/>
      <c r="BI44" s="122"/>
      <c r="BJ44" s="122"/>
      <c r="BK44" s="122"/>
      <c r="BL44" s="122"/>
      <c r="BM44" s="122"/>
    </row>
    <row r="45" spans="1:65" ht="6.95" customHeight="1">
      <c r="A45" s="482"/>
      <c r="B45" s="4220"/>
      <c r="C45" s="4220"/>
      <c r="D45" s="4220"/>
      <c r="E45" s="4220"/>
      <c r="F45" s="4220"/>
      <c r="G45" s="4220"/>
      <c r="H45" s="4220"/>
      <c r="I45" s="4220"/>
      <c r="J45" s="4220"/>
      <c r="K45" s="473"/>
      <c r="L45" s="479"/>
      <c r="M45" s="480"/>
      <c r="N45" s="4201" t="str">
        <f>★入力画面!BL30</f>
        <v/>
      </c>
      <c r="O45" s="4202"/>
      <c r="P45" s="4202"/>
      <c r="Q45" s="4202"/>
      <c r="R45" s="4202"/>
      <c r="S45" s="4202"/>
      <c r="T45" s="4202"/>
      <c r="U45" s="4202"/>
      <c r="V45" s="4202"/>
      <c r="W45" s="4202"/>
      <c r="X45" s="4202"/>
      <c r="Y45" s="4202"/>
      <c r="Z45" s="4202"/>
      <c r="AA45" s="4202"/>
      <c r="AB45" s="4202"/>
      <c r="AC45" s="4202"/>
      <c r="AD45" s="4202"/>
      <c r="AE45" s="4202"/>
      <c r="AF45" s="4202"/>
      <c r="AG45" s="4202"/>
      <c r="AH45" s="4202"/>
      <c r="AI45" s="4202"/>
      <c r="AJ45" s="4202"/>
      <c r="AK45" s="4203"/>
      <c r="AL45" s="4298"/>
      <c r="AM45" s="4182"/>
      <c r="AN45" s="4182"/>
      <c r="AO45" s="4299"/>
      <c r="AP45" s="4168"/>
      <c r="AQ45" s="4169"/>
      <c r="AR45" s="4169"/>
      <c r="AS45" s="4219"/>
      <c r="AT45" s="4219"/>
      <c r="AU45" s="4219"/>
      <c r="AV45" s="4219"/>
      <c r="AW45" s="4219"/>
      <c r="AX45" s="4219"/>
      <c r="AY45" s="4219"/>
      <c r="AZ45" s="4219"/>
      <c r="BA45" s="4219"/>
      <c r="BB45" s="4219"/>
      <c r="BC45" s="483"/>
      <c r="BE45" s="122"/>
      <c r="BF45" s="122"/>
      <c r="BG45" s="122"/>
      <c r="BH45" s="122"/>
      <c r="BI45" s="122"/>
      <c r="BJ45" s="122"/>
      <c r="BK45" s="122"/>
      <c r="BL45" s="122"/>
      <c r="BM45" s="122"/>
    </row>
    <row r="46" spans="1:65" ht="6.95" customHeight="1">
      <c r="A46" s="482"/>
      <c r="B46" s="4220"/>
      <c r="C46" s="4220"/>
      <c r="D46" s="4220"/>
      <c r="E46" s="4220"/>
      <c r="F46" s="4220"/>
      <c r="G46" s="4220"/>
      <c r="H46" s="4220"/>
      <c r="I46" s="4220"/>
      <c r="J46" s="4220"/>
      <c r="K46" s="473"/>
      <c r="L46" s="479"/>
      <c r="M46" s="480"/>
      <c r="N46" s="4202"/>
      <c r="O46" s="4202"/>
      <c r="P46" s="4202"/>
      <c r="Q46" s="4202"/>
      <c r="R46" s="4202"/>
      <c r="S46" s="4202"/>
      <c r="T46" s="4202"/>
      <c r="U46" s="4202"/>
      <c r="V46" s="4202"/>
      <c r="W46" s="4202"/>
      <c r="X46" s="4202"/>
      <c r="Y46" s="4202"/>
      <c r="Z46" s="4202"/>
      <c r="AA46" s="4202"/>
      <c r="AB46" s="4202"/>
      <c r="AC46" s="4202"/>
      <c r="AD46" s="4202"/>
      <c r="AE46" s="4202"/>
      <c r="AF46" s="4202"/>
      <c r="AG46" s="4202"/>
      <c r="AH46" s="4202"/>
      <c r="AI46" s="4202"/>
      <c r="AJ46" s="4202"/>
      <c r="AK46" s="4203"/>
      <c r="AL46" s="4223" t="s">
        <v>3658</v>
      </c>
      <c r="AM46" s="4181"/>
      <c r="AN46" s="4181"/>
      <c r="AO46" s="4224"/>
      <c r="AP46" s="4164" t="str">
        <f>★入力画面!BL36</f>
        <v/>
      </c>
      <c r="AQ46" s="4165"/>
      <c r="AR46" s="4165"/>
      <c r="AS46" s="4218"/>
      <c r="AT46" s="4218"/>
      <c r="AU46" s="4218"/>
      <c r="AV46" s="4218"/>
      <c r="AW46" s="4218"/>
      <c r="AX46" s="4218"/>
      <c r="AY46" s="4218"/>
      <c r="AZ46" s="4218"/>
      <c r="BA46" s="4218"/>
      <c r="BB46" s="4218"/>
      <c r="BC46" s="481"/>
      <c r="BE46" s="122"/>
      <c r="BF46" s="122"/>
      <c r="BG46" s="122"/>
      <c r="BH46" s="122"/>
      <c r="BI46" s="122"/>
      <c r="BJ46" s="122"/>
      <c r="BK46" s="122"/>
      <c r="BL46" s="122"/>
      <c r="BM46" s="122"/>
    </row>
    <row r="47" spans="1:65" ht="12" customHeight="1">
      <c r="A47" s="475"/>
      <c r="B47" s="4214"/>
      <c r="C47" s="4214"/>
      <c r="D47" s="4214"/>
      <c r="E47" s="4214"/>
      <c r="F47" s="4214"/>
      <c r="G47" s="4214"/>
      <c r="H47" s="4214"/>
      <c r="I47" s="4214"/>
      <c r="J47" s="4214"/>
      <c r="K47" s="467"/>
      <c r="L47" s="475"/>
      <c r="M47" s="466"/>
      <c r="N47" s="4204"/>
      <c r="O47" s="4204"/>
      <c r="P47" s="4204"/>
      <c r="Q47" s="4204"/>
      <c r="R47" s="4204"/>
      <c r="S47" s="4204"/>
      <c r="T47" s="4204"/>
      <c r="U47" s="4204"/>
      <c r="V47" s="4204"/>
      <c r="W47" s="4204"/>
      <c r="X47" s="4204"/>
      <c r="Y47" s="4204"/>
      <c r="Z47" s="4204"/>
      <c r="AA47" s="4204"/>
      <c r="AB47" s="4204"/>
      <c r="AC47" s="4204"/>
      <c r="AD47" s="4204"/>
      <c r="AE47" s="4204"/>
      <c r="AF47" s="4204"/>
      <c r="AG47" s="4204"/>
      <c r="AH47" s="4204"/>
      <c r="AI47" s="4204"/>
      <c r="AJ47" s="4204"/>
      <c r="AK47" s="4205"/>
      <c r="AL47" s="4225"/>
      <c r="AM47" s="4183"/>
      <c r="AN47" s="4183"/>
      <c r="AO47" s="4226"/>
      <c r="AP47" s="4168"/>
      <c r="AQ47" s="4169"/>
      <c r="AR47" s="4169"/>
      <c r="AS47" s="4219"/>
      <c r="AT47" s="4219"/>
      <c r="AU47" s="4219"/>
      <c r="AV47" s="4219"/>
      <c r="AW47" s="4219"/>
      <c r="AX47" s="4219"/>
      <c r="AY47" s="4219"/>
      <c r="AZ47" s="4219"/>
      <c r="BA47" s="4219"/>
      <c r="BB47" s="4219"/>
      <c r="BC47" s="484"/>
      <c r="BE47" s="122"/>
      <c r="BF47" s="122"/>
      <c r="BG47" s="122"/>
      <c r="BH47" s="122"/>
      <c r="BI47" s="122"/>
      <c r="BJ47" s="122"/>
      <c r="BK47" s="122"/>
      <c r="BL47" s="122"/>
      <c r="BM47" s="122"/>
    </row>
    <row r="48" spans="1:65" ht="12" customHeight="1">
      <c r="A48" s="478"/>
      <c r="B48" s="4213" t="s">
        <v>3660</v>
      </c>
      <c r="C48" s="4213"/>
      <c r="D48" s="4213"/>
      <c r="E48" s="4213"/>
      <c r="F48" s="4213"/>
      <c r="G48" s="4213"/>
      <c r="H48" s="4213"/>
      <c r="I48" s="4213"/>
      <c r="J48" s="4213"/>
      <c r="K48" s="461"/>
      <c r="L48" s="459"/>
      <c r="M48" s="460"/>
      <c r="N48" s="4215">
        <f>★入力画面!M56</f>
        <v>0</v>
      </c>
      <c r="O48" s="4216"/>
      <c r="P48" s="4216"/>
      <c r="Q48" s="4216"/>
      <c r="R48" s="4216"/>
      <c r="S48" s="4216"/>
      <c r="T48" s="4216"/>
      <c r="U48" s="4216"/>
      <c r="V48" s="4216"/>
      <c r="W48" s="4216"/>
      <c r="X48" s="4216"/>
      <c r="Y48" s="4216"/>
      <c r="Z48" s="4216"/>
      <c r="AA48" s="4216"/>
      <c r="AB48" s="4216"/>
      <c r="AC48" s="4216"/>
      <c r="AD48" s="4216"/>
      <c r="AE48" s="4216"/>
      <c r="AF48" s="4216"/>
      <c r="AG48" s="4216"/>
      <c r="AH48" s="4216"/>
      <c r="AI48" s="4216"/>
      <c r="AJ48" s="4216"/>
      <c r="AK48" s="4216"/>
      <c r="AL48" s="4216"/>
      <c r="AM48" s="4216"/>
      <c r="AN48" s="4216"/>
      <c r="AO48" s="4216"/>
      <c r="AP48" s="4216"/>
      <c r="AQ48" s="4216"/>
      <c r="AR48" s="4216"/>
      <c r="AS48" s="4216"/>
      <c r="AT48" s="4216"/>
      <c r="AU48" s="4216"/>
      <c r="AV48" s="4216"/>
      <c r="AW48" s="4216"/>
      <c r="AX48" s="4216"/>
      <c r="AY48" s="4216"/>
      <c r="AZ48" s="4216"/>
      <c r="BA48" s="4216"/>
      <c r="BB48" s="4216"/>
      <c r="BC48" s="461"/>
      <c r="BE48" s="122"/>
      <c r="BF48" s="122"/>
      <c r="BG48" s="122"/>
      <c r="BH48" s="122"/>
      <c r="BI48" s="122"/>
      <c r="BJ48" s="122"/>
      <c r="BK48" s="122"/>
      <c r="BL48" s="122"/>
      <c r="BM48" s="122"/>
    </row>
    <row r="49" spans="1:65" ht="12" customHeight="1">
      <c r="A49" s="475"/>
      <c r="B49" s="4214"/>
      <c r="C49" s="4214"/>
      <c r="D49" s="4214"/>
      <c r="E49" s="4214"/>
      <c r="F49" s="4214"/>
      <c r="G49" s="4214"/>
      <c r="H49" s="4214"/>
      <c r="I49" s="4214"/>
      <c r="J49" s="4214"/>
      <c r="K49" s="467"/>
      <c r="L49" s="475"/>
      <c r="M49" s="466"/>
      <c r="N49" s="4217"/>
      <c r="O49" s="4217"/>
      <c r="P49" s="4217"/>
      <c r="Q49" s="4217"/>
      <c r="R49" s="4217"/>
      <c r="S49" s="4217"/>
      <c r="T49" s="4217"/>
      <c r="U49" s="4217"/>
      <c r="V49" s="4217"/>
      <c r="W49" s="4217"/>
      <c r="X49" s="4217"/>
      <c r="Y49" s="4217"/>
      <c r="Z49" s="4217"/>
      <c r="AA49" s="4217"/>
      <c r="AB49" s="4217"/>
      <c r="AC49" s="4217"/>
      <c r="AD49" s="4217"/>
      <c r="AE49" s="4217"/>
      <c r="AF49" s="4217"/>
      <c r="AG49" s="4217"/>
      <c r="AH49" s="4217"/>
      <c r="AI49" s="4217"/>
      <c r="AJ49" s="4217"/>
      <c r="AK49" s="4217"/>
      <c r="AL49" s="4217"/>
      <c r="AM49" s="4217"/>
      <c r="AN49" s="4217"/>
      <c r="AO49" s="4217"/>
      <c r="AP49" s="4217"/>
      <c r="AQ49" s="4217"/>
      <c r="AR49" s="4217"/>
      <c r="AS49" s="4217"/>
      <c r="AT49" s="4217"/>
      <c r="AU49" s="4217"/>
      <c r="AV49" s="4217"/>
      <c r="AW49" s="4217"/>
      <c r="AX49" s="4217"/>
      <c r="AY49" s="4217"/>
      <c r="AZ49" s="4217"/>
      <c r="BA49" s="4217"/>
      <c r="BB49" s="4217"/>
      <c r="BC49" s="467"/>
      <c r="BE49" s="122"/>
      <c r="BF49" s="122"/>
      <c r="BG49" s="122"/>
      <c r="BH49" s="122"/>
      <c r="BI49" s="122"/>
      <c r="BJ49" s="122"/>
      <c r="BK49" s="122"/>
      <c r="BL49" s="122"/>
      <c r="BM49" s="122"/>
    </row>
    <row r="50" spans="1:65" ht="12" customHeight="1">
      <c r="A50" s="482"/>
      <c r="B50" s="4213" t="s">
        <v>3661</v>
      </c>
      <c r="C50" s="4213"/>
      <c r="D50" s="4213"/>
      <c r="E50" s="4213"/>
      <c r="F50" s="4213"/>
      <c r="G50" s="4213"/>
      <c r="H50" s="4213"/>
      <c r="I50" s="4213"/>
      <c r="J50" s="4213"/>
      <c r="K50" s="473"/>
      <c r="L50" s="479" t="s">
        <v>3627</v>
      </c>
      <c r="M50" s="480"/>
      <c r="N50" s="4296" t="str">
        <f>★入力画面!BL58</f>
        <v/>
      </c>
      <c r="O50" s="4297"/>
      <c r="P50" s="4297"/>
      <c r="Q50" s="4297"/>
      <c r="R50" s="4297"/>
      <c r="S50" s="4297"/>
      <c r="T50" s="527"/>
      <c r="U50" s="460"/>
      <c r="V50" s="460"/>
      <c r="W50" s="460"/>
      <c r="X50" s="460"/>
      <c r="Y50" s="460"/>
      <c r="Z50" s="460"/>
      <c r="AA50" s="460"/>
      <c r="AB50" s="460"/>
      <c r="AC50" s="460"/>
      <c r="AD50" s="460"/>
      <c r="AE50" s="460"/>
      <c r="AF50" s="460"/>
      <c r="AG50" s="460"/>
      <c r="AH50" s="460"/>
      <c r="AI50" s="460"/>
      <c r="AJ50" s="460"/>
      <c r="AK50" s="460"/>
      <c r="AL50" s="4223" t="s">
        <v>3657</v>
      </c>
      <c r="AM50" s="4181"/>
      <c r="AN50" s="4181"/>
      <c r="AO50" s="4224"/>
      <c r="AP50" s="4164" t="str">
        <f>★入力画面!BL68</f>
        <v/>
      </c>
      <c r="AQ50" s="4165"/>
      <c r="AR50" s="4165"/>
      <c r="AS50" s="4218"/>
      <c r="AT50" s="4218"/>
      <c r="AU50" s="4218"/>
      <c r="AV50" s="4218"/>
      <c r="AW50" s="4218"/>
      <c r="AX50" s="4218"/>
      <c r="AY50" s="4218"/>
      <c r="AZ50" s="4218"/>
      <c r="BA50" s="4218"/>
      <c r="BB50" s="4218"/>
      <c r="BC50" s="481"/>
      <c r="BE50" s="122"/>
      <c r="BF50" s="122"/>
      <c r="BG50" s="122"/>
      <c r="BH50" s="122"/>
      <c r="BI50" s="122"/>
      <c r="BJ50" s="122"/>
      <c r="BK50" s="122"/>
      <c r="BL50" s="122"/>
      <c r="BM50" s="122"/>
    </row>
    <row r="51" spans="1:65" ht="6.95" customHeight="1">
      <c r="A51" s="482"/>
      <c r="B51" s="4220"/>
      <c r="C51" s="4220"/>
      <c r="D51" s="4220"/>
      <c r="E51" s="4220"/>
      <c r="F51" s="4220"/>
      <c r="G51" s="4220"/>
      <c r="H51" s="4220"/>
      <c r="I51" s="4220"/>
      <c r="J51" s="4220"/>
      <c r="K51" s="473"/>
      <c r="L51" s="479"/>
      <c r="M51" s="480"/>
      <c r="N51" s="4201" t="str">
        <f>★入力画面!BL64</f>
        <v/>
      </c>
      <c r="O51" s="4202"/>
      <c r="P51" s="4202"/>
      <c r="Q51" s="4202"/>
      <c r="R51" s="4202"/>
      <c r="S51" s="4202"/>
      <c r="T51" s="4202"/>
      <c r="U51" s="4202"/>
      <c r="V51" s="4202"/>
      <c r="W51" s="4202"/>
      <c r="X51" s="4202"/>
      <c r="Y51" s="4202"/>
      <c r="Z51" s="4202"/>
      <c r="AA51" s="4202"/>
      <c r="AB51" s="4202"/>
      <c r="AC51" s="4202"/>
      <c r="AD51" s="4202"/>
      <c r="AE51" s="4202"/>
      <c r="AF51" s="4202"/>
      <c r="AG51" s="4202"/>
      <c r="AH51" s="4202"/>
      <c r="AI51" s="4202"/>
      <c r="AJ51" s="4202"/>
      <c r="AK51" s="4203"/>
      <c r="AL51" s="4298"/>
      <c r="AM51" s="4182"/>
      <c r="AN51" s="4182"/>
      <c r="AO51" s="4299"/>
      <c r="AP51" s="4168"/>
      <c r="AQ51" s="4169"/>
      <c r="AR51" s="4169"/>
      <c r="AS51" s="4219"/>
      <c r="AT51" s="4219"/>
      <c r="AU51" s="4219"/>
      <c r="AV51" s="4219"/>
      <c r="AW51" s="4219"/>
      <c r="AX51" s="4219"/>
      <c r="AY51" s="4219"/>
      <c r="AZ51" s="4219"/>
      <c r="BA51" s="4219"/>
      <c r="BB51" s="4219"/>
      <c r="BC51" s="483"/>
      <c r="BE51" s="122"/>
      <c r="BF51" s="122"/>
      <c r="BG51" s="122"/>
      <c r="BH51" s="122"/>
      <c r="BI51" s="122"/>
      <c r="BJ51" s="122"/>
      <c r="BK51" s="122"/>
      <c r="BL51" s="122"/>
      <c r="BM51" s="122"/>
    </row>
    <row r="52" spans="1:65" ht="6.95" customHeight="1">
      <c r="A52" s="482"/>
      <c r="B52" s="4220"/>
      <c r="C52" s="4220"/>
      <c r="D52" s="4220"/>
      <c r="E52" s="4220"/>
      <c r="F52" s="4220"/>
      <c r="G52" s="4220"/>
      <c r="H52" s="4220"/>
      <c r="I52" s="4220"/>
      <c r="J52" s="4220"/>
      <c r="K52" s="473"/>
      <c r="L52" s="479"/>
      <c r="M52" s="480"/>
      <c r="N52" s="4202"/>
      <c r="O52" s="4202"/>
      <c r="P52" s="4202"/>
      <c r="Q52" s="4202"/>
      <c r="R52" s="4202"/>
      <c r="S52" s="4202"/>
      <c r="T52" s="4202"/>
      <c r="U52" s="4202"/>
      <c r="V52" s="4202"/>
      <c r="W52" s="4202"/>
      <c r="X52" s="4202"/>
      <c r="Y52" s="4202"/>
      <c r="Z52" s="4202"/>
      <c r="AA52" s="4202"/>
      <c r="AB52" s="4202"/>
      <c r="AC52" s="4202"/>
      <c r="AD52" s="4202"/>
      <c r="AE52" s="4202"/>
      <c r="AF52" s="4202"/>
      <c r="AG52" s="4202"/>
      <c r="AH52" s="4202"/>
      <c r="AI52" s="4202"/>
      <c r="AJ52" s="4202"/>
      <c r="AK52" s="4203"/>
      <c r="AL52" s="4223" t="s">
        <v>3658</v>
      </c>
      <c r="AM52" s="4181"/>
      <c r="AN52" s="4181"/>
      <c r="AO52" s="4224"/>
      <c r="AP52" s="4164" t="str">
        <f>★入力画面!BL70</f>
        <v/>
      </c>
      <c r="AQ52" s="4165"/>
      <c r="AR52" s="4165"/>
      <c r="AS52" s="4218"/>
      <c r="AT52" s="4218"/>
      <c r="AU52" s="4218"/>
      <c r="AV52" s="4218"/>
      <c r="AW52" s="4218"/>
      <c r="AX52" s="4218"/>
      <c r="AY52" s="4218"/>
      <c r="AZ52" s="4218"/>
      <c r="BA52" s="4218"/>
      <c r="BB52" s="4218"/>
      <c r="BC52" s="481"/>
      <c r="BE52" s="122"/>
      <c r="BF52" s="122"/>
      <c r="BG52" s="122"/>
      <c r="BH52" s="122"/>
      <c r="BI52" s="122"/>
      <c r="BJ52" s="122"/>
      <c r="BK52" s="122"/>
      <c r="BL52" s="122"/>
      <c r="BM52" s="122"/>
    </row>
    <row r="53" spans="1:65" ht="12" customHeight="1">
      <c r="A53" s="468"/>
      <c r="B53" s="4220"/>
      <c r="C53" s="4220"/>
      <c r="D53" s="4220"/>
      <c r="E53" s="4220"/>
      <c r="F53" s="4220"/>
      <c r="G53" s="4220"/>
      <c r="H53" s="4220"/>
      <c r="I53" s="4220"/>
      <c r="J53" s="4220"/>
      <c r="K53" s="473"/>
      <c r="L53" s="468"/>
      <c r="N53" s="4204"/>
      <c r="O53" s="4204"/>
      <c r="P53" s="4204"/>
      <c r="Q53" s="4204"/>
      <c r="R53" s="4204"/>
      <c r="S53" s="4204"/>
      <c r="T53" s="4204"/>
      <c r="U53" s="4204"/>
      <c r="V53" s="4204"/>
      <c r="W53" s="4204"/>
      <c r="X53" s="4204"/>
      <c r="Y53" s="4204"/>
      <c r="Z53" s="4204"/>
      <c r="AA53" s="4204"/>
      <c r="AB53" s="4204"/>
      <c r="AC53" s="4204"/>
      <c r="AD53" s="4204"/>
      <c r="AE53" s="4204"/>
      <c r="AF53" s="4204"/>
      <c r="AG53" s="4204"/>
      <c r="AH53" s="4204"/>
      <c r="AI53" s="4204"/>
      <c r="AJ53" s="4204"/>
      <c r="AK53" s="4205"/>
      <c r="AL53" s="4225"/>
      <c r="AM53" s="4183"/>
      <c r="AN53" s="4183"/>
      <c r="AO53" s="4226"/>
      <c r="AP53" s="4168"/>
      <c r="AQ53" s="4169"/>
      <c r="AR53" s="4169"/>
      <c r="AS53" s="4219"/>
      <c r="AT53" s="4219"/>
      <c r="AU53" s="4219"/>
      <c r="AV53" s="4219"/>
      <c r="AW53" s="4219"/>
      <c r="AX53" s="4219"/>
      <c r="AY53" s="4219"/>
      <c r="AZ53" s="4219"/>
      <c r="BA53" s="4219"/>
      <c r="BB53" s="4219"/>
      <c r="BC53" s="484"/>
      <c r="BE53" s="122"/>
      <c r="BF53" s="122"/>
      <c r="BG53" s="122"/>
      <c r="BH53" s="122"/>
      <c r="BI53" s="122"/>
      <c r="BJ53" s="122"/>
      <c r="BK53" s="122"/>
      <c r="BL53" s="122"/>
      <c r="BM53" s="122"/>
    </row>
    <row r="54" spans="1:65" ht="12" customHeight="1">
      <c r="A54" s="478"/>
      <c r="B54" s="4213" t="s">
        <v>4099</v>
      </c>
      <c r="C54" s="4213"/>
      <c r="D54" s="4213"/>
      <c r="E54" s="4213"/>
      <c r="F54" s="4213"/>
      <c r="G54" s="4213"/>
      <c r="H54" s="4213"/>
      <c r="I54" s="4213"/>
      <c r="J54" s="4213"/>
      <c r="K54" s="461"/>
      <c r="L54" s="4184" t="s">
        <v>116</v>
      </c>
      <c r="M54" s="4185"/>
      <c r="N54" s="4185"/>
      <c r="O54" s="4185"/>
      <c r="P54" s="4185"/>
      <c r="Q54" s="4185"/>
      <c r="R54" s="4227">
        <f>★入力画面!M140</f>
        <v>0</v>
      </c>
      <c r="S54" s="4228"/>
      <c r="T54" s="4228"/>
      <c r="U54" s="4228"/>
      <c r="V54" s="4228"/>
      <c r="W54" s="4228"/>
      <c r="X54" s="4228"/>
      <c r="Y54" s="4228"/>
      <c r="Z54" s="4228"/>
      <c r="AA54" s="4228"/>
      <c r="AB54" s="4228"/>
      <c r="AC54" s="4228"/>
      <c r="AD54" s="4228"/>
      <c r="AE54" s="4228"/>
      <c r="AF54" s="4228"/>
      <c r="AG54" s="4228"/>
      <c r="AH54" s="4228"/>
      <c r="AI54" s="4228"/>
      <c r="AJ54" s="4228"/>
      <c r="AK54" s="4229"/>
      <c r="AL54" s="4238" t="s">
        <v>115</v>
      </c>
      <c r="AM54" s="4239"/>
      <c r="AN54" s="4239"/>
      <c r="AO54" s="4240"/>
      <c r="AP54" s="487"/>
      <c r="AQ54" s="4247" t="str">
        <f>★入力画面!BP145</f>
        <v/>
      </c>
      <c r="AR54" s="4165"/>
      <c r="AS54" s="4165"/>
      <c r="AT54" s="4165"/>
      <c r="AU54" s="4165"/>
      <c r="AV54" s="4165"/>
      <c r="AW54" s="4165"/>
      <c r="AX54" s="4165"/>
      <c r="AY54" s="4165"/>
      <c r="AZ54" s="4165"/>
      <c r="BA54" s="4165"/>
      <c r="BB54" s="4165"/>
      <c r="BC54" s="481"/>
      <c r="BE54" s="122"/>
      <c r="BF54" s="122"/>
      <c r="BG54" s="122"/>
      <c r="BH54" s="122"/>
      <c r="BI54" s="122"/>
      <c r="BJ54" s="122"/>
      <c r="BK54" s="122"/>
      <c r="BL54" s="122"/>
      <c r="BM54" s="122"/>
    </row>
    <row r="55" spans="1:65" ht="9.9499999999999993" customHeight="1">
      <c r="A55" s="482"/>
      <c r="B55" s="4220"/>
      <c r="C55" s="4220"/>
      <c r="D55" s="4220"/>
      <c r="E55" s="4220"/>
      <c r="F55" s="4220"/>
      <c r="G55" s="4220"/>
      <c r="H55" s="4220"/>
      <c r="I55" s="4220"/>
      <c r="J55" s="4220"/>
      <c r="K55" s="473"/>
      <c r="L55" s="479"/>
      <c r="M55" s="480"/>
      <c r="N55" s="488"/>
      <c r="O55" s="488"/>
      <c r="P55" s="488"/>
      <c r="Q55" s="488"/>
      <c r="R55" s="4201">
        <f>★入力画面!M142</f>
        <v>0</v>
      </c>
      <c r="S55" s="4202"/>
      <c r="T55" s="4202"/>
      <c r="U55" s="4202"/>
      <c r="V55" s="4202"/>
      <c r="W55" s="4202"/>
      <c r="X55" s="4202"/>
      <c r="Y55" s="4202"/>
      <c r="Z55" s="4202"/>
      <c r="AA55" s="4202"/>
      <c r="AB55" s="4202"/>
      <c r="AC55" s="4202"/>
      <c r="AD55" s="4202"/>
      <c r="AE55" s="4202"/>
      <c r="AF55" s="4202"/>
      <c r="AG55" s="4202"/>
      <c r="AH55" s="4202"/>
      <c r="AI55" s="4202"/>
      <c r="AJ55" s="4202"/>
      <c r="AK55" s="4203"/>
      <c r="AL55" s="4241"/>
      <c r="AM55" s="4242"/>
      <c r="AN55" s="4242"/>
      <c r="AO55" s="4243"/>
      <c r="AP55" s="489"/>
      <c r="AQ55" s="4248"/>
      <c r="AR55" s="4248"/>
      <c r="AS55" s="4248"/>
      <c r="AT55" s="4248"/>
      <c r="AU55" s="4248"/>
      <c r="AV55" s="4248"/>
      <c r="AW55" s="4248"/>
      <c r="AX55" s="4248"/>
      <c r="AY55" s="4248"/>
      <c r="AZ55" s="4248"/>
      <c r="BA55" s="4248"/>
      <c r="BB55" s="4248"/>
      <c r="BC55" s="483"/>
      <c r="BE55" s="122"/>
      <c r="BF55" s="122"/>
      <c r="BG55" s="122"/>
      <c r="BH55" s="122"/>
      <c r="BI55" s="122"/>
      <c r="BJ55" s="122"/>
      <c r="BK55" s="122"/>
      <c r="BL55" s="122"/>
      <c r="BM55" s="122"/>
    </row>
    <row r="56" spans="1:65" ht="9.9499999999999993" customHeight="1">
      <c r="A56" s="475"/>
      <c r="B56" s="4214"/>
      <c r="C56" s="4214"/>
      <c r="D56" s="4214"/>
      <c r="E56" s="4214"/>
      <c r="F56" s="4214"/>
      <c r="G56" s="4214"/>
      <c r="H56" s="4214"/>
      <c r="I56" s="4214"/>
      <c r="J56" s="4214"/>
      <c r="K56" s="467"/>
      <c r="L56" s="468"/>
      <c r="N56" s="490"/>
      <c r="O56" s="490"/>
      <c r="P56" s="490"/>
      <c r="Q56" s="490"/>
      <c r="R56" s="4204"/>
      <c r="S56" s="4204"/>
      <c r="T56" s="4204"/>
      <c r="U56" s="4204"/>
      <c r="V56" s="4204"/>
      <c r="W56" s="4204"/>
      <c r="X56" s="4204"/>
      <c r="Y56" s="4204"/>
      <c r="Z56" s="4204"/>
      <c r="AA56" s="4204"/>
      <c r="AB56" s="4204"/>
      <c r="AC56" s="4204"/>
      <c r="AD56" s="4204"/>
      <c r="AE56" s="4204"/>
      <c r="AF56" s="4204"/>
      <c r="AG56" s="4204"/>
      <c r="AH56" s="4204"/>
      <c r="AI56" s="4204"/>
      <c r="AJ56" s="4204"/>
      <c r="AK56" s="4205"/>
      <c r="AL56" s="4244"/>
      <c r="AM56" s="4245"/>
      <c r="AN56" s="4245"/>
      <c r="AO56" s="4246"/>
      <c r="AP56" s="491"/>
      <c r="AQ56" s="4169"/>
      <c r="AR56" s="4169"/>
      <c r="AS56" s="4169"/>
      <c r="AT56" s="4169"/>
      <c r="AU56" s="4169"/>
      <c r="AV56" s="4169"/>
      <c r="AW56" s="4169"/>
      <c r="AX56" s="4169"/>
      <c r="AY56" s="4169"/>
      <c r="AZ56" s="4169"/>
      <c r="BA56" s="4169"/>
      <c r="BB56" s="4169"/>
      <c r="BC56" s="484"/>
      <c r="BE56" s="122"/>
      <c r="BF56" s="122"/>
      <c r="BG56" s="122"/>
      <c r="BH56" s="122"/>
      <c r="BI56" s="122"/>
      <c r="BJ56" s="122"/>
      <c r="BK56" s="122"/>
      <c r="BL56" s="122"/>
      <c r="BM56" s="122"/>
    </row>
    <row r="57" spans="1:65" ht="5.0999999999999996" customHeight="1">
      <c r="A57" s="478"/>
      <c r="B57" s="4213" t="s">
        <v>4097</v>
      </c>
      <c r="C57" s="4213"/>
      <c r="D57" s="4213"/>
      <c r="E57" s="4213"/>
      <c r="F57" s="4213"/>
      <c r="G57" s="4213"/>
      <c r="H57" s="4213"/>
      <c r="I57" s="4213"/>
      <c r="J57" s="4213"/>
      <c r="K57" s="461"/>
      <c r="L57" s="459"/>
      <c r="M57" s="460"/>
      <c r="N57" s="460"/>
      <c r="O57" s="460"/>
      <c r="P57" s="460"/>
      <c r="Q57" s="460"/>
      <c r="R57" s="460"/>
      <c r="S57" s="460"/>
      <c r="T57" s="460"/>
      <c r="U57" s="492"/>
      <c r="V57" s="492"/>
      <c r="W57" s="492"/>
      <c r="X57" s="492"/>
      <c r="Y57" s="492"/>
      <c r="Z57" s="492"/>
      <c r="AA57" s="492"/>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0"/>
      <c r="AZ57" s="460"/>
      <c r="BA57" s="460"/>
      <c r="BB57" s="460"/>
      <c r="BC57" s="461"/>
      <c r="BE57" s="122"/>
      <c r="BF57" s="122"/>
      <c r="BG57" s="122"/>
      <c r="BH57" s="122"/>
      <c r="BI57" s="122"/>
      <c r="BJ57" s="122"/>
      <c r="BK57" s="122"/>
      <c r="BL57" s="122"/>
      <c r="BM57" s="122"/>
    </row>
    <row r="58" spans="1:65" ht="8.1" customHeight="1">
      <c r="A58" s="482"/>
      <c r="B58" s="4220"/>
      <c r="C58" s="4220"/>
      <c r="D58" s="4220"/>
      <c r="E58" s="4220"/>
      <c r="F58" s="4220"/>
      <c r="G58" s="4220"/>
      <c r="H58" s="4220"/>
      <c r="I58" s="4220"/>
      <c r="J58" s="4220"/>
      <c r="K58" s="473"/>
      <c r="L58" s="468"/>
      <c r="N58" s="4256" t="str">
        <f>★入力画面!M252</f>
        <v>□無</v>
      </c>
      <c r="O58" s="4248"/>
      <c r="P58" s="4257"/>
      <c r="Q58" s="4257"/>
      <c r="R58" s="4290" t="s">
        <v>3652</v>
      </c>
      <c r="S58" s="4290"/>
      <c r="T58" s="4256" t="str">
        <f>★入力画面!Q252</f>
        <v>□有</v>
      </c>
      <c r="U58" s="4248"/>
      <c r="V58" s="4257"/>
      <c r="W58" s="4257"/>
      <c r="X58" s="4162" t="s">
        <v>3662</v>
      </c>
      <c r="Y58" s="4162"/>
      <c r="Z58" s="4162"/>
      <c r="AA58" s="4162"/>
      <c r="AB58" s="4256" t="str">
        <f>★入力画面!Z252</f>
        <v>　年</v>
      </c>
      <c r="AC58" s="4248"/>
      <c r="AD58" s="4259"/>
      <c r="AE58" s="4259"/>
      <c r="AF58" s="4259"/>
      <c r="AG58" s="4258"/>
      <c r="AH58" s="493"/>
      <c r="AI58" s="4256" t="str">
        <f>★入力画面!AC252</f>
        <v>　月</v>
      </c>
      <c r="AJ58" s="4248"/>
      <c r="AK58" s="4248"/>
      <c r="AL58" s="4257"/>
      <c r="AM58" s="493"/>
      <c r="AN58" s="4256" t="str">
        <f>★入力画面!AE252</f>
        <v>　日</v>
      </c>
      <c r="AO58" s="4248"/>
      <c r="AP58" s="4248"/>
      <c r="AQ58" s="4257"/>
      <c r="AS58" s="4162" t="s">
        <v>3663</v>
      </c>
      <c r="AT58" s="4162"/>
      <c r="AU58" s="4162"/>
      <c r="AV58" s="4162"/>
      <c r="AW58" s="4249">
        <f>★入力画面!AI252</f>
        <v>0</v>
      </c>
      <c r="AX58" s="4250"/>
      <c r="AY58" s="4250"/>
      <c r="AZ58" s="4250"/>
      <c r="BA58" s="4250"/>
      <c r="BB58" s="4162" t="s">
        <v>3631</v>
      </c>
      <c r="BC58" s="4163"/>
      <c r="BE58" s="122"/>
      <c r="BF58" s="122"/>
      <c r="BG58" s="122"/>
      <c r="BH58" s="122"/>
      <c r="BI58" s="122"/>
      <c r="BJ58" s="122"/>
      <c r="BK58" s="122"/>
      <c r="BL58" s="122"/>
      <c r="BM58" s="122"/>
    </row>
    <row r="59" spans="1:65" ht="8.1" customHeight="1">
      <c r="A59" s="482"/>
      <c r="B59" s="4220"/>
      <c r="C59" s="4220"/>
      <c r="D59" s="4220"/>
      <c r="E59" s="4220"/>
      <c r="F59" s="4220"/>
      <c r="G59" s="4220"/>
      <c r="H59" s="4220"/>
      <c r="I59" s="4220"/>
      <c r="J59" s="4220"/>
      <c r="K59" s="473"/>
      <c r="L59" s="468"/>
      <c r="N59" s="4248"/>
      <c r="O59" s="4248"/>
      <c r="P59" s="4257"/>
      <c r="Q59" s="4257"/>
      <c r="R59" s="4290"/>
      <c r="S59" s="4290"/>
      <c r="T59" s="4248"/>
      <c r="U59" s="4248"/>
      <c r="V59" s="4257"/>
      <c r="W59" s="4257"/>
      <c r="X59" s="4162"/>
      <c r="Y59" s="4162"/>
      <c r="Z59" s="4162"/>
      <c r="AA59" s="4162"/>
      <c r="AB59" s="4248"/>
      <c r="AC59" s="4248"/>
      <c r="AD59" s="4259"/>
      <c r="AE59" s="4259"/>
      <c r="AF59" s="4259"/>
      <c r="AG59" s="4258"/>
      <c r="AH59" s="493"/>
      <c r="AI59" s="4248"/>
      <c r="AJ59" s="4248"/>
      <c r="AK59" s="4248"/>
      <c r="AL59" s="4257"/>
      <c r="AM59" s="493"/>
      <c r="AN59" s="4248"/>
      <c r="AO59" s="4248"/>
      <c r="AP59" s="4248"/>
      <c r="AQ59" s="4257"/>
      <c r="AS59" s="4162"/>
      <c r="AT59" s="4162"/>
      <c r="AU59" s="4162"/>
      <c r="AV59" s="4162"/>
      <c r="AW59" s="4250"/>
      <c r="AX59" s="4250"/>
      <c r="AY59" s="4250"/>
      <c r="AZ59" s="4250"/>
      <c r="BA59" s="4250"/>
      <c r="BB59" s="4162"/>
      <c r="BC59" s="4163"/>
      <c r="BE59" s="122"/>
      <c r="BF59" s="122"/>
      <c r="BG59" s="122"/>
      <c r="BH59" s="122"/>
      <c r="BI59" s="122"/>
      <c r="BJ59" s="122"/>
      <c r="BK59" s="122"/>
      <c r="BL59" s="122"/>
      <c r="BM59" s="122"/>
    </row>
    <row r="60" spans="1:65" ht="5.0999999999999996" customHeight="1">
      <c r="A60" s="475"/>
      <c r="B60" s="4214"/>
      <c r="C60" s="4214"/>
      <c r="D60" s="4214"/>
      <c r="E60" s="4214"/>
      <c r="F60" s="4214"/>
      <c r="G60" s="4214"/>
      <c r="H60" s="4214"/>
      <c r="I60" s="4214"/>
      <c r="J60" s="4214"/>
      <c r="K60" s="467"/>
      <c r="L60" s="475"/>
      <c r="M60" s="466"/>
      <c r="N60" s="466"/>
      <c r="O60" s="466"/>
      <c r="P60" s="466"/>
      <c r="Q60" s="466"/>
      <c r="R60" s="466"/>
      <c r="S60" s="466"/>
      <c r="T60" s="466"/>
      <c r="U60" s="494"/>
      <c r="V60" s="494"/>
      <c r="W60" s="494"/>
      <c r="X60" s="494"/>
      <c r="Y60" s="494"/>
      <c r="Z60" s="494"/>
      <c r="AA60" s="494"/>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7"/>
      <c r="BE60" s="122"/>
      <c r="BF60" s="122"/>
      <c r="BG60" s="122"/>
      <c r="BH60" s="122"/>
      <c r="BI60" s="122"/>
      <c r="BJ60" s="122"/>
      <c r="BK60" s="122"/>
      <c r="BL60" s="122"/>
      <c r="BM60" s="122"/>
    </row>
    <row r="61" spans="1:65" ht="9.9499999999999993" customHeight="1">
      <c r="A61" s="459"/>
      <c r="B61" s="4213" t="s">
        <v>3665</v>
      </c>
      <c r="C61" s="4213"/>
      <c r="D61" s="4213"/>
      <c r="E61" s="4213"/>
      <c r="F61" s="4213"/>
      <c r="G61" s="4213"/>
      <c r="H61" s="4213"/>
      <c r="I61" s="4213"/>
      <c r="J61" s="4213"/>
      <c r="K61" s="461"/>
      <c r="L61" s="4300">
        <f>★入力画面!V282</f>
        <v>0</v>
      </c>
      <c r="M61" s="4301"/>
      <c r="N61" s="4301"/>
      <c r="O61" s="4301"/>
      <c r="P61" s="4301"/>
      <c r="Q61" s="4301"/>
      <c r="R61" s="4301"/>
      <c r="S61" s="4301"/>
      <c r="T61" s="4301"/>
      <c r="U61" s="4301"/>
      <c r="V61" s="4301"/>
      <c r="W61" s="4301"/>
      <c r="X61" s="4301"/>
      <c r="Y61" s="4301"/>
      <c r="Z61" s="4301"/>
      <c r="AA61" s="4301"/>
      <c r="AB61" s="4301"/>
      <c r="AC61" s="4301"/>
      <c r="AD61" s="4301"/>
      <c r="AE61" s="4301"/>
      <c r="AF61" s="4301"/>
      <c r="AG61" s="4301"/>
      <c r="AH61" s="4301"/>
      <c r="AI61" s="4301"/>
      <c r="AJ61" s="4301"/>
      <c r="AK61" s="4301"/>
      <c r="AL61" s="4301"/>
      <c r="AM61" s="4301"/>
      <c r="AN61" s="4301"/>
      <c r="AO61" s="4301"/>
      <c r="AP61" s="4301"/>
      <c r="AQ61" s="4301"/>
      <c r="AR61" s="4301"/>
      <c r="AS61" s="4301"/>
      <c r="AT61" s="4301"/>
      <c r="AU61" s="4301"/>
      <c r="AV61" s="4301"/>
      <c r="AW61" s="4301"/>
      <c r="AX61" s="4301"/>
      <c r="AY61" s="4301"/>
      <c r="AZ61" s="4301"/>
      <c r="BA61" s="4301"/>
      <c r="BB61" s="4301"/>
      <c r="BC61" s="4302"/>
      <c r="BE61" s="122"/>
      <c r="BF61" s="122"/>
      <c r="BG61" s="122"/>
      <c r="BH61" s="122"/>
      <c r="BI61" s="122"/>
      <c r="BJ61" s="122"/>
      <c r="BK61" s="122"/>
      <c r="BL61" s="122"/>
      <c r="BM61" s="122"/>
    </row>
    <row r="62" spans="1:65" ht="9.9499999999999993" customHeight="1">
      <c r="A62" s="475"/>
      <c r="B62" s="4214"/>
      <c r="C62" s="4214"/>
      <c r="D62" s="4214"/>
      <c r="E62" s="4214"/>
      <c r="F62" s="4214"/>
      <c r="G62" s="4214"/>
      <c r="H62" s="4214"/>
      <c r="I62" s="4214"/>
      <c r="J62" s="4214"/>
      <c r="K62" s="467"/>
      <c r="L62" s="4303"/>
      <c r="M62" s="4304"/>
      <c r="N62" s="4304"/>
      <c r="O62" s="4304"/>
      <c r="P62" s="4304"/>
      <c r="Q62" s="4304"/>
      <c r="R62" s="4304"/>
      <c r="S62" s="4304"/>
      <c r="T62" s="4304"/>
      <c r="U62" s="4304"/>
      <c r="V62" s="4304"/>
      <c r="W62" s="4304"/>
      <c r="X62" s="4304"/>
      <c r="Y62" s="4304"/>
      <c r="Z62" s="4304"/>
      <c r="AA62" s="4304"/>
      <c r="AB62" s="4304"/>
      <c r="AC62" s="4304"/>
      <c r="AD62" s="4304"/>
      <c r="AE62" s="4304"/>
      <c r="AF62" s="4304"/>
      <c r="AG62" s="4304"/>
      <c r="AH62" s="4304"/>
      <c r="AI62" s="4304"/>
      <c r="AJ62" s="4304"/>
      <c r="AK62" s="4304"/>
      <c r="AL62" s="4304"/>
      <c r="AM62" s="4304"/>
      <c r="AN62" s="4304"/>
      <c r="AO62" s="4304"/>
      <c r="AP62" s="4304"/>
      <c r="AQ62" s="4304"/>
      <c r="AR62" s="4304"/>
      <c r="AS62" s="4304"/>
      <c r="AT62" s="4304"/>
      <c r="AU62" s="4304"/>
      <c r="AV62" s="4304"/>
      <c r="AW62" s="4304"/>
      <c r="AX62" s="4304"/>
      <c r="AY62" s="4304"/>
      <c r="AZ62" s="4304"/>
      <c r="BA62" s="4304"/>
      <c r="BB62" s="4304"/>
      <c r="BC62" s="4305"/>
      <c r="BE62" s="122"/>
      <c r="BF62" s="122"/>
      <c r="BG62" s="122"/>
      <c r="BH62" s="122"/>
      <c r="BI62" s="122"/>
      <c r="BJ62" s="122"/>
      <c r="BK62" s="122"/>
      <c r="BL62" s="122"/>
      <c r="BM62" s="122"/>
    </row>
    <row r="63" spans="1:65" ht="15" customHeight="1">
      <c r="A63" s="459"/>
      <c r="B63" s="4213" t="s">
        <v>3666</v>
      </c>
      <c r="C63" s="4213"/>
      <c r="D63" s="4213"/>
      <c r="E63" s="4213"/>
      <c r="F63" s="4213"/>
      <c r="G63" s="4213"/>
      <c r="H63" s="4213"/>
      <c r="I63" s="4213"/>
      <c r="J63" s="4213"/>
      <c r="K63" s="461"/>
      <c r="L63" s="4238" t="s">
        <v>3667</v>
      </c>
      <c r="M63" s="4239"/>
      <c r="N63" s="4239"/>
      <c r="O63" s="4239"/>
      <c r="P63" s="4239"/>
      <c r="Q63" s="4239"/>
      <c r="R63" s="4239"/>
      <c r="S63" s="4239"/>
      <c r="T63" s="4239"/>
      <c r="U63" s="4239"/>
      <c r="V63" s="4239"/>
      <c r="W63" s="4239"/>
      <c r="X63" s="4239"/>
      <c r="Y63" s="4239"/>
      <c r="Z63" s="4239"/>
      <c r="AA63" s="4239"/>
      <c r="AB63" s="4239"/>
      <c r="AC63" s="4239"/>
      <c r="AD63" s="4239"/>
      <c r="AE63" s="4239"/>
      <c r="AF63" s="4239"/>
      <c r="AG63" s="4239"/>
      <c r="AH63" s="4239"/>
      <c r="AI63" s="4239"/>
      <c r="AJ63" s="4239"/>
      <c r="AK63" s="4239"/>
      <c r="AL63" s="4239"/>
      <c r="AM63" s="4239"/>
      <c r="AN63" s="4239"/>
      <c r="AO63" s="4239"/>
      <c r="AP63" s="4239"/>
      <c r="AQ63" s="4239"/>
      <c r="AR63" s="4239"/>
      <c r="AS63" s="4239"/>
      <c r="AT63" s="4239"/>
      <c r="AU63" s="4239"/>
      <c r="AV63" s="4239"/>
      <c r="AW63" s="4239"/>
      <c r="AX63" s="4239"/>
      <c r="AY63" s="4239"/>
      <c r="AZ63" s="4239"/>
      <c r="BA63" s="4239"/>
      <c r="BB63" s="4239"/>
      <c r="BC63" s="4240"/>
      <c r="BE63" s="122"/>
      <c r="BF63" s="122"/>
      <c r="BG63" s="122"/>
      <c r="BH63" s="122"/>
      <c r="BI63" s="122"/>
      <c r="BJ63" s="122"/>
      <c r="BK63" s="122"/>
      <c r="BL63" s="122"/>
      <c r="BM63" s="122"/>
    </row>
    <row r="64" spans="1:65" ht="15" customHeight="1">
      <c r="A64" s="475"/>
      <c r="B64" s="4214"/>
      <c r="C64" s="4214"/>
      <c r="D64" s="4214"/>
      <c r="E64" s="4214"/>
      <c r="F64" s="4214"/>
      <c r="G64" s="4214"/>
      <c r="H64" s="4214"/>
      <c r="I64" s="4214"/>
      <c r="J64" s="4214"/>
      <c r="K64" s="467"/>
      <c r="L64" s="4264">
        <v>0</v>
      </c>
      <c r="M64" s="4180"/>
      <c r="N64" s="4180"/>
      <c r="O64" s="4265">
        <v>0</v>
      </c>
      <c r="P64" s="4265"/>
      <c r="Q64" s="4265"/>
      <c r="R64" s="4265"/>
      <c r="S64" s="4306" t="s">
        <v>118</v>
      </c>
      <c r="T64" s="4306"/>
      <c r="U64" s="4265">
        <v>0</v>
      </c>
      <c r="V64" s="4265"/>
      <c r="W64" s="495" t="s">
        <v>88</v>
      </c>
      <c r="X64" s="4265">
        <v>0</v>
      </c>
      <c r="Y64" s="4265"/>
      <c r="Z64" s="4265"/>
      <c r="AA64" s="496" t="s">
        <v>89</v>
      </c>
      <c r="AB64" s="4265">
        <v>0</v>
      </c>
      <c r="AC64" s="4265"/>
      <c r="AD64" s="4265"/>
      <c r="AE64" s="4265"/>
      <c r="AF64" s="4266" t="s">
        <v>3634</v>
      </c>
      <c r="AG64" s="4266"/>
      <c r="AH64" s="4266"/>
      <c r="AI64" s="4266" t="s">
        <v>3636</v>
      </c>
      <c r="AJ64" s="4266"/>
      <c r="AK64" s="4266"/>
      <c r="AL64" s="4266"/>
      <c r="AM64" s="4266"/>
      <c r="AN64" s="4266"/>
      <c r="AO64" s="4266"/>
      <c r="AP64" s="4265">
        <v>0</v>
      </c>
      <c r="AQ64" s="4265"/>
      <c r="AR64" s="4265"/>
      <c r="AS64" s="4265"/>
      <c r="AT64" s="4265"/>
      <c r="AU64" s="4265"/>
      <c r="AV64" s="4265"/>
      <c r="AW64" s="4265"/>
      <c r="AX64" s="4265"/>
      <c r="AY64" s="4265"/>
      <c r="AZ64" s="4265"/>
      <c r="BA64" s="4267"/>
      <c r="BB64" s="4267"/>
      <c r="BC64" s="4268"/>
      <c r="BE64" s="122"/>
      <c r="BF64" s="122"/>
      <c r="BG64" s="122"/>
      <c r="BH64" s="122"/>
      <c r="BI64" s="122"/>
      <c r="BJ64" s="122"/>
      <c r="BK64" s="122"/>
      <c r="BL64" s="122"/>
      <c r="BM64" s="122"/>
    </row>
    <row r="65" spans="1:65" ht="5.0999999999999996" customHeight="1">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E65" s="122"/>
      <c r="BF65" s="122"/>
      <c r="BG65" s="122"/>
      <c r="BH65" s="122"/>
      <c r="BI65" s="122"/>
      <c r="BJ65" s="122"/>
      <c r="BK65" s="122"/>
      <c r="BL65" s="122"/>
      <c r="BM65" s="122"/>
    </row>
    <row r="66" spans="1:65" ht="15" customHeight="1">
      <c r="A66" s="513"/>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513"/>
      <c r="AZ66" s="513"/>
      <c r="BA66" s="513"/>
      <c r="BB66" s="513"/>
      <c r="BC66" s="513"/>
      <c r="BE66" s="122"/>
      <c r="BF66" s="122"/>
      <c r="BG66" s="122"/>
      <c r="BH66" s="122"/>
      <c r="BI66" s="122"/>
      <c r="BJ66" s="122"/>
      <c r="BK66" s="122"/>
      <c r="BL66" s="122"/>
      <c r="BM66" s="122"/>
    </row>
    <row r="67" spans="1:65" ht="15" customHeight="1">
      <c r="A67" s="499"/>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D67" s="499"/>
      <c r="BE67" s="122"/>
      <c r="BF67" s="122"/>
      <c r="BG67" s="122"/>
      <c r="BH67" s="122"/>
      <c r="BI67" s="122"/>
      <c r="BJ67" s="122"/>
      <c r="BK67" s="122"/>
      <c r="BL67" s="122"/>
      <c r="BM67" s="122"/>
    </row>
    <row r="68" spans="1:65" ht="15" hidden="1" customHeight="1"/>
    <row r="69" spans="1:65" ht="15" hidden="1" customHeight="1"/>
    <row r="70" spans="1:65" ht="15" hidden="1" customHeight="1"/>
    <row r="71" spans="1:65" ht="15" hidden="1" customHeight="1"/>
    <row r="72" spans="1:65" ht="15" hidden="1" customHeight="1"/>
    <row r="73" spans="1:65" ht="15" hidden="1" customHeight="1"/>
    <row r="74" spans="1:65" ht="15" hidden="1" customHeight="1"/>
    <row r="75" spans="1:65" ht="15" hidden="1" customHeight="1"/>
    <row r="76" spans="1:65" ht="15" hidden="1" customHeight="1"/>
    <row r="77" spans="1:65" ht="15" hidden="1" customHeight="1"/>
    <row r="78" spans="1:65" ht="15" hidden="1" customHeight="1"/>
    <row r="79" spans="1:65" ht="15" hidden="1" customHeight="1"/>
    <row r="80" spans="1:65"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sheetData>
  <sheetProtection algorithmName="SHA-512" hashValue="DQpdd6XGMrpupOo8QwuCnOInFRK9qNMLg7UD/I4/eY/VIhNOA6rnRq0MKQqejCO7bezqfY4Cwv7ugWH+bhNCDA==" saltValue="0uGcs6n198aCIXGyX6w3EQ==" spinCount="100000" sheet="1" objects="1" scenarios="1"/>
  <mergeCells count="123">
    <mergeCell ref="B61:J62"/>
    <mergeCell ref="L61:BC62"/>
    <mergeCell ref="X58:AA59"/>
    <mergeCell ref="B57:J60"/>
    <mergeCell ref="R58:S59"/>
    <mergeCell ref="N58:Q59"/>
    <mergeCell ref="T58:W59"/>
    <mergeCell ref="B63:J64"/>
    <mergeCell ref="L63:BC63"/>
    <mergeCell ref="L64:N64"/>
    <mergeCell ref="O64:R64"/>
    <mergeCell ref="S64:T64"/>
    <mergeCell ref="U64:V64"/>
    <mergeCell ref="X64:Z64"/>
    <mergeCell ref="AB64:AE64"/>
    <mergeCell ref="AF64:AH64"/>
    <mergeCell ref="AI64:AO64"/>
    <mergeCell ref="AS58:AV59"/>
    <mergeCell ref="AW58:BA59"/>
    <mergeCell ref="BB58:BC59"/>
    <mergeCell ref="AB58:AG59"/>
    <mergeCell ref="AI58:AL59"/>
    <mergeCell ref="AN58:AQ59"/>
    <mergeCell ref="AP64:AZ64"/>
    <mergeCell ref="B54:J56"/>
    <mergeCell ref="L54:Q54"/>
    <mergeCell ref="R54:AK54"/>
    <mergeCell ref="AL54:AO56"/>
    <mergeCell ref="AQ54:BB56"/>
    <mergeCell ref="R55:AK56"/>
    <mergeCell ref="N51:AK53"/>
    <mergeCell ref="AL52:AO53"/>
    <mergeCell ref="AP50:BB51"/>
    <mergeCell ref="AP52:BB53"/>
    <mergeCell ref="BA64:BC64"/>
    <mergeCell ref="B48:J49"/>
    <mergeCell ref="N48:BB49"/>
    <mergeCell ref="B50:J53"/>
    <mergeCell ref="N50:S50"/>
    <mergeCell ref="AL50:AO51"/>
    <mergeCell ref="AL40:AO41"/>
    <mergeCell ref="AL38:BC39"/>
    <mergeCell ref="AP40:BB41"/>
    <mergeCell ref="B37:J39"/>
    <mergeCell ref="L37:Q37"/>
    <mergeCell ref="R37:AK37"/>
    <mergeCell ref="AQ37:AW37"/>
    <mergeCell ref="R38:AK39"/>
    <mergeCell ref="AL46:AO47"/>
    <mergeCell ref="B44:J47"/>
    <mergeCell ref="N44:S44"/>
    <mergeCell ref="AL44:AO45"/>
    <mergeCell ref="N45:AK47"/>
    <mergeCell ref="N41:AK43"/>
    <mergeCell ref="AL42:AO43"/>
    <mergeCell ref="B40:J43"/>
    <mergeCell ref="N40:S40"/>
    <mergeCell ref="AP44:BB45"/>
    <mergeCell ref="AP46:BB47"/>
    <mergeCell ref="AP42:BB43"/>
    <mergeCell ref="B34:J36"/>
    <mergeCell ref="L34:Q34"/>
    <mergeCell ref="R34:AK34"/>
    <mergeCell ref="AQ34:AW34"/>
    <mergeCell ref="R35:AK36"/>
    <mergeCell ref="B33:J33"/>
    <mergeCell ref="B32:J32"/>
    <mergeCell ref="M32:BC32"/>
    <mergeCell ref="M33:BC33"/>
    <mergeCell ref="AL35:BC36"/>
    <mergeCell ref="C20:D20"/>
    <mergeCell ref="F20:H20"/>
    <mergeCell ref="M20:BC24"/>
    <mergeCell ref="C22:D22"/>
    <mergeCell ref="F22:H22"/>
    <mergeCell ref="AV28:AX30"/>
    <mergeCell ref="AY28:AZ30"/>
    <mergeCell ref="BA28:BB30"/>
    <mergeCell ref="BC28:BC30"/>
    <mergeCell ref="C29:D29"/>
    <mergeCell ref="E29:J29"/>
    <mergeCell ref="N26:O26"/>
    <mergeCell ref="P26:BC26"/>
    <mergeCell ref="M28:Y30"/>
    <mergeCell ref="Z28:AA30"/>
    <mergeCell ref="AB28:AD30"/>
    <mergeCell ref="AE28:AE30"/>
    <mergeCell ref="AF28:AG30"/>
    <mergeCell ref="AH28:AH30"/>
    <mergeCell ref="AL28:AS30"/>
    <mergeCell ref="AT28:AU30"/>
    <mergeCell ref="B12:J12"/>
    <mergeCell ref="L12:AK12"/>
    <mergeCell ref="AL12:BC12"/>
    <mergeCell ref="Q13:W15"/>
    <mergeCell ref="AB13:AJ15"/>
    <mergeCell ref="C14:D14"/>
    <mergeCell ref="E14:J14"/>
    <mergeCell ref="N14:O14"/>
    <mergeCell ref="AM14:BB17"/>
    <mergeCell ref="Q16:W18"/>
    <mergeCell ref="AB16:AJ18"/>
    <mergeCell ref="N17:O17"/>
    <mergeCell ref="A1:AH2"/>
    <mergeCell ref="AJ1:AN1"/>
    <mergeCell ref="AP1:BA1"/>
    <mergeCell ref="BB1:BC1"/>
    <mergeCell ref="AJ2:AN2"/>
    <mergeCell ref="AP2:BC2"/>
    <mergeCell ref="E5:BC5"/>
    <mergeCell ref="E6:BC6"/>
    <mergeCell ref="AO10:BC10"/>
    <mergeCell ref="AI10:AN10"/>
    <mergeCell ref="C8:E8"/>
    <mergeCell ref="AI8:AN8"/>
    <mergeCell ref="AO8:BC8"/>
    <mergeCell ref="A3:AH4"/>
    <mergeCell ref="AJ3:AN3"/>
    <mergeCell ref="AP3:AQ3"/>
    <mergeCell ref="F8:R8"/>
    <mergeCell ref="AR3:AT3"/>
    <mergeCell ref="AV3:AW3"/>
    <mergeCell ref="AY3:BA3"/>
  </mergeCells>
  <phoneticPr fontId="23"/>
  <conditionalFormatting sqref="BH17:BI17">
    <cfRule type="expression" dxfId="377" priority="1">
      <formula>#REF!="沖縄"</formula>
    </cfRule>
    <cfRule type="expression" dxfId="376" priority="2">
      <formula>#REF!="鹿児島"</formula>
    </cfRule>
    <cfRule type="expression" dxfId="375" priority="3">
      <formula>#REF!="宮崎"</formula>
    </cfRule>
    <cfRule type="expression" dxfId="374" priority="4">
      <formula>#REF!="大分"</formula>
    </cfRule>
    <cfRule type="expression" dxfId="373" priority="5">
      <formula>#REF!="熊本"</formula>
    </cfRule>
    <cfRule type="expression" dxfId="372" priority="6">
      <formula>#REF!="長崎"</formula>
    </cfRule>
    <cfRule type="expression" dxfId="371" priority="7">
      <formula>#REF!="佐賀"</formula>
    </cfRule>
    <cfRule type="expression" dxfId="370" priority="8">
      <formula>#REF!="福岡"</formula>
    </cfRule>
    <cfRule type="expression" dxfId="369" priority="9">
      <formula>#REF!="高知"</formula>
    </cfRule>
    <cfRule type="expression" dxfId="368" priority="10">
      <formula>#REF!="愛媛"</formula>
    </cfRule>
    <cfRule type="expression" dxfId="367" priority="11">
      <formula>#REF!="香川"</formula>
    </cfRule>
    <cfRule type="expression" dxfId="366" priority="12">
      <formula>#REF!="徳島"</formula>
    </cfRule>
    <cfRule type="expression" dxfId="365" priority="13">
      <formula>#REF!="山口"</formula>
    </cfRule>
    <cfRule type="expression" dxfId="364" priority="14">
      <formula>#REF!="広島"</formula>
    </cfRule>
    <cfRule type="expression" dxfId="363" priority="15">
      <formula>#REF!="岡山"</formula>
    </cfRule>
    <cfRule type="expression" dxfId="362" priority="16">
      <formula>#REF!="島根"</formula>
    </cfRule>
    <cfRule type="expression" dxfId="361" priority="17">
      <formula>#REF!="鳥取"</formula>
    </cfRule>
    <cfRule type="expression" dxfId="360" priority="18">
      <formula>#REF!="和歌山"</formula>
    </cfRule>
    <cfRule type="expression" dxfId="359" priority="19">
      <formula>#REF!="奈良"</formula>
    </cfRule>
    <cfRule type="expression" dxfId="358" priority="20">
      <formula>#REF!="兵庫"</formula>
    </cfRule>
    <cfRule type="expression" dxfId="357" priority="21">
      <formula>#REF!="大阪"</formula>
    </cfRule>
    <cfRule type="expression" dxfId="356" priority="22">
      <formula>#REF!="京都"</formula>
    </cfRule>
    <cfRule type="expression" dxfId="355" priority="23">
      <formula>#REF!="滋賀"</formula>
    </cfRule>
    <cfRule type="expression" dxfId="354" priority="24">
      <formula>#REF!="福井"</formula>
    </cfRule>
    <cfRule type="expression" dxfId="353" priority="25">
      <formula>#REF!="三重"</formula>
    </cfRule>
    <cfRule type="expression" dxfId="352" priority="26">
      <formula>#REF!="愛知"</formula>
    </cfRule>
    <cfRule type="expression" dxfId="351" priority="27">
      <formula>#REF!="静岡"</formula>
    </cfRule>
    <cfRule type="expression" dxfId="350" priority="28">
      <formula>#REF!="岐阜"</formula>
    </cfRule>
    <cfRule type="expression" dxfId="349" priority="29">
      <formula>#REF!="石川"</formula>
    </cfRule>
    <cfRule type="expression" dxfId="348" priority="30">
      <formula>#REF!="富山"</formula>
    </cfRule>
    <cfRule type="expression" dxfId="347" priority="31">
      <formula>#REF!="長野"</formula>
    </cfRule>
    <cfRule type="expression" dxfId="346" priority="32">
      <formula>#REF!="山梨"</formula>
    </cfRule>
    <cfRule type="expression" dxfId="345" priority="33">
      <formula>#REF!="新潟"</formula>
    </cfRule>
    <cfRule type="expression" dxfId="344" priority="34">
      <formula>#REF!="神奈川"</formula>
    </cfRule>
    <cfRule type="expression" dxfId="343" priority="35">
      <formula>#REF!="東京"</formula>
    </cfRule>
    <cfRule type="expression" dxfId="342" priority="36">
      <formula>#REF!="千葉"</formula>
    </cfRule>
    <cfRule type="expression" dxfId="341" priority="37">
      <formula>#REF!="埼玉"</formula>
    </cfRule>
    <cfRule type="expression" dxfId="340" priority="38">
      <formula>#REF!="群馬"</formula>
    </cfRule>
    <cfRule type="expression" dxfId="339" priority="39">
      <formula>#REF!="栃木"</formula>
    </cfRule>
    <cfRule type="expression" dxfId="338" priority="40">
      <formula>#REF!="茨城"</formula>
    </cfRule>
    <cfRule type="expression" dxfId="337" priority="41">
      <formula>#REF!="福島"</formula>
    </cfRule>
    <cfRule type="expression" dxfId="336" priority="42">
      <formula>#REF!="宮城"</formula>
    </cfRule>
    <cfRule type="expression" dxfId="335" priority="43">
      <formula>#REF!="山形"</formula>
    </cfRule>
    <cfRule type="expression" dxfId="334" priority="44">
      <formula>#REF!="秋田"</formula>
    </cfRule>
    <cfRule type="expression" dxfId="333" priority="45">
      <formula>#REF!="岩手"</formula>
    </cfRule>
    <cfRule type="expression" dxfId="332" priority="46">
      <formula>#REF!="青森"</formula>
    </cfRule>
    <cfRule type="expression" dxfId="331" priority="47">
      <formula>#REF!="北海道"</formula>
    </cfRule>
  </conditionalFormatting>
  <dataValidations count="1">
    <dataValidation imeMode="hiragana" allowBlank="1" showInputMessage="1" showErrorMessage="1" sqref="BE1:BM1048576" xr:uid="{3A24D53F-398A-499C-B22C-B57B8A7753B0}"/>
  </dataValidations>
  <printOptions horizontalCentered="1"/>
  <pageMargins left="0" right="0" top="0.78740157480314965" bottom="0" header="0.31496062992125984" footer="0"/>
  <pageSetup paperSize="9" orientation="portrait" blackAndWhite="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A9C9-9100-4C9E-8C39-9031C5A9B3A6}">
  <sheetPr codeName="Sheet66">
    <tabColor rgb="FF9999FF"/>
  </sheetPr>
  <dimension ref="A1:K34"/>
  <sheetViews>
    <sheetView showGridLines="0" showRowColHeaders="0" zoomScaleNormal="100" workbookViewId="0"/>
  </sheetViews>
  <sheetFormatPr defaultColWidth="0" defaultRowHeight="13.5" zeroHeight="1"/>
  <cols>
    <col min="1" max="1" width="85.25" customWidth="1"/>
    <col min="2" max="2" width="2.5" customWidth="1"/>
    <col min="3" max="11" width="2.5" style="121" customWidth="1"/>
    <col min="12" max="16384" width="9" hidden="1"/>
  </cols>
  <sheetData>
    <row r="1" spans="1:11" ht="18.75">
      <c r="A1" s="163"/>
      <c r="C1" s="122"/>
      <c r="D1" s="122"/>
      <c r="E1" s="122"/>
      <c r="F1" s="122"/>
      <c r="G1" s="122"/>
      <c r="H1" s="122"/>
      <c r="I1" s="122"/>
      <c r="J1" s="122"/>
      <c r="K1" s="122"/>
    </row>
    <row r="2" spans="1:11" ht="18.75">
      <c r="A2" s="163" t="s">
        <v>3710</v>
      </c>
      <c r="C2" s="122"/>
      <c r="D2" s="122"/>
      <c r="E2" s="122"/>
      <c r="F2" s="122"/>
      <c r="G2" s="122"/>
      <c r="H2" s="122"/>
      <c r="I2" s="122"/>
      <c r="J2" s="122"/>
      <c r="K2" s="122"/>
    </row>
    <row r="3" spans="1:11">
      <c r="A3" s="164"/>
      <c r="C3" s="122"/>
      <c r="D3" s="122"/>
      <c r="E3" s="122"/>
      <c r="F3" s="122"/>
      <c r="G3" s="122"/>
      <c r="H3" s="122"/>
      <c r="I3" s="122"/>
      <c r="J3" s="122"/>
      <c r="K3" s="122"/>
    </row>
    <row r="4" spans="1:11">
      <c r="A4" s="165" t="s">
        <v>3668</v>
      </c>
      <c r="C4" s="122"/>
      <c r="D4" s="122"/>
      <c r="E4" s="122"/>
      <c r="F4" s="122"/>
      <c r="G4" s="122"/>
      <c r="H4" s="122"/>
      <c r="I4" s="122"/>
      <c r="J4" s="122"/>
      <c r="K4" s="122"/>
    </row>
    <row r="5" spans="1:11">
      <c r="A5" s="166"/>
      <c r="C5" s="122"/>
      <c r="D5" s="122"/>
      <c r="E5" s="122"/>
      <c r="F5" s="122"/>
      <c r="G5" s="122"/>
      <c r="H5" s="122"/>
      <c r="I5" s="122"/>
      <c r="J5" s="122"/>
      <c r="K5" s="122"/>
    </row>
    <row r="6" spans="1:11">
      <c r="A6" s="167" t="s">
        <v>3711</v>
      </c>
      <c r="C6" s="122"/>
      <c r="D6" s="122"/>
      <c r="E6" s="122"/>
      <c r="F6" s="122"/>
      <c r="G6" s="122"/>
      <c r="H6" s="122"/>
      <c r="I6" s="122"/>
      <c r="J6" s="122"/>
      <c r="K6" s="122"/>
    </row>
    <row r="7" spans="1:11" ht="27">
      <c r="A7" s="166" t="s">
        <v>3712</v>
      </c>
      <c r="C7" s="122"/>
      <c r="D7" s="122"/>
      <c r="E7" s="122"/>
      <c r="F7" s="122"/>
      <c r="G7" s="122"/>
      <c r="H7" s="122"/>
      <c r="I7" s="122"/>
      <c r="J7" s="122"/>
      <c r="K7" s="122"/>
    </row>
    <row r="8" spans="1:11">
      <c r="A8" s="166"/>
      <c r="C8" s="122"/>
      <c r="D8" s="122"/>
      <c r="E8" s="122"/>
      <c r="F8" s="122"/>
      <c r="G8" s="122"/>
      <c r="H8" s="122"/>
      <c r="I8" s="122"/>
      <c r="J8" s="122"/>
      <c r="K8" s="122"/>
    </row>
    <row r="9" spans="1:11">
      <c r="A9" s="168" t="s">
        <v>3713</v>
      </c>
      <c r="C9" s="122"/>
      <c r="D9" s="122"/>
      <c r="E9" s="122"/>
      <c r="F9" s="122"/>
      <c r="G9" s="122"/>
      <c r="H9" s="122"/>
      <c r="I9" s="122"/>
      <c r="J9" s="122"/>
      <c r="K9" s="122"/>
    </row>
    <row r="10" spans="1:11">
      <c r="A10" s="169" t="s">
        <v>3714</v>
      </c>
      <c r="C10" s="122"/>
      <c r="D10" s="122"/>
      <c r="E10" s="122"/>
      <c r="F10" s="122"/>
      <c r="G10" s="122"/>
      <c r="H10" s="122"/>
      <c r="I10" s="122"/>
      <c r="J10" s="122"/>
      <c r="K10" s="122"/>
    </row>
    <row r="11" spans="1:11" ht="40.5">
      <c r="A11" s="169" t="s">
        <v>3715</v>
      </c>
      <c r="C11" s="122"/>
      <c r="D11" s="122"/>
      <c r="E11" s="122"/>
      <c r="F11" s="122"/>
      <c r="G11" s="122"/>
      <c r="H11" s="122"/>
      <c r="I11" s="122"/>
      <c r="J11" s="122"/>
      <c r="K11" s="122"/>
    </row>
    <row r="12" spans="1:11" ht="27">
      <c r="A12" s="169" t="s">
        <v>3716</v>
      </c>
      <c r="C12" s="122"/>
      <c r="D12" s="122"/>
      <c r="E12" s="122"/>
      <c r="F12" s="122"/>
      <c r="G12" s="122"/>
      <c r="H12" s="122"/>
      <c r="I12" s="122"/>
      <c r="J12" s="122"/>
      <c r="K12" s="122"/>
    </row>
    <row r="13" spans="1:11">
      <c r="A13" s="169" t="s">
        <v>3717</v>
      </c>
      <c r="C13" s="122"/>
      <c r="D13" s="122"/>
      <c r="E13" s="122"/>
      <c r="F13" s="122"/>
      <c r="G13" s="122"/>
      <c r="H13" s="122"/>
      <c r="I13" s="122"/>
      <c r="J13" s="122"/>
      <c r="K13" s="122"/>
    </row>
    <row r="14" spans="1:11">
      <c r="A14" s="169" t="s">
        <v>3718</v>
      </c>
      <c r="C14" s="122"/>
      <c r="D14" s="122"/>
      <c r="E14" s="122"/>
      <c r="F14" s="122"/>
      <c r="G14" s="122"/>
      <c r="H14" s="122"/>
      <c r="I14" s="122"/>
      <c r="J14" s="122"/>
      <c r="K14" s="122"/>
    </row>
    <row r="15" spans="1:11" ht="40.5">
      <c r="A15" s="169" t="s">
        <v>3719</v>
      </c>
      <c r="C15" s="122"/>
      <c r="D15" s="122"/>
      <c r="E15" s="122"/>
      <c r="F15" s="122"/>
      <c r="G15" s="122"/>
      <c r="H15" s="122"/>
      <c r="I15" s="122"/>
      <c r="J15" s="122"/>
      <c r="K15" s="122"/>
    </row>
    <row r="16" spans="1:11">
      <c r="A16" s="168"/>
      <c r="C16" s="122"/>
      <c r="D16" s="122"/>
      <c r="E16" s="122"/>
      <c r="F16" s="122"/>
      <c r="G16" s="122"/>
      <c r="H16" s="122"/>
      <c r="I16" s="122"/>
      <c r="J16" s="122"/>
      <c r="K16" s="122"/>
    </row>
    <row r="17" spans="1:11">
      <c r="A17" s="168" t="s">
        <v>3720</v>
      </c>
      <c r="C17" s="122"/>
      <c r="D17" s="122"/>
      <c r="E17" s="122"/>
      <c r="F17" s="122"/>
      <c r="G17" s="122"/>
      <c r="H17" s="122"/>
      <c r="I17" s="122"/>
      <c r="J17" s="122"/>
      <c r="K17" s="122"/>
    </row>
    <row r="18" spans="1:11" ht="27">
      <c r="A18" s="169" t="s">
        <v>3721</v>
      </c>
      <c r="C18" s="122"/>
      <c r="D18" s="122"/>
      <c r="E18" s="122"/>
      <c r="F18" s="122"/>
      <c r="G18" s="122"/>
      <c r="H18" s="122"/>
      <c r="I18" s="122"/>
      <c r="J18" s="122"/>
      <c r="K18" s="122"/>
    </row>
    <row r="19" spans="1:11">
      <c r="A19" s="168"/>
      <c r="C19" s="122"/>
      <c r="D19" s="122"/>
      <c r="E19" s="122"/>
      <c r="F19" s="122"/>
      <c r="G19" s="122"/>
      <c r="H19" s="122"/>
      <c r="I19" s="122"/>
      <c r="J19" s="122"/>
      <c r="K19" s="122"/>
    </row>
    <row r="20" spans="1:11">
      <c r="A20" s="168" t="s">
        <v>3722</v>
      </c>
      <c r="C20" s="122"/>
      <c r="D20" s="122"/>
      <c r="E20" s="122"/>
      <c r="F20" s="122"/>
      <c r="G20" s="122"/>
      <c r="H20" s="122"/>
      <c r="I20" s="122"/>
      <c r="J20" s="122"/>
      <c r="K20" s="122"/>
    </row>
    <row r="21" spans="1:11" ht="27">
      <c r="A21" s="195" t="s">
        <v>4100</v>
      </c>
      <c r="C21" s="122"/>
      <c r="D21" s="122"/>
      <c r="E21" s="122"/>
      <c r="F21" s="122"/>
      <c r="G21" s="122"/>
      <c r="H21" s="122"/>
      <c r="I21" s="122"/>
      <c r="J21" s="122"/>
      <c r="K21" s="122"/>
    </row>
    <row r="22" spans="1:11">
      <c r="A22" s="170" t="s">
        <v>3339</v>
      </c>
      <c r="C22" s="122"/>
      <c r="D22" s="122"/>
      <c r="E22" s="122"/>
      <c r="F22" s="122"/>
      <c r="G22" s="122"/>
      <c r="H22" s="122"/>
      <c r="I22" s="122"/>
      <c r="J22" s="122"/>
      <c r="K22" s="122"/>
    </row>
    <row r="23" spans="1:11">
      <c r="A23" s="171" t="s">
        <v>3723</v>
      </c>
      <c r="C23" s="122"/>
      <c r="D23" s="122"/>
      <c r="E23" s="122"/>
      <c r="F23" s="122"/>
      <c r="G23" s="122"/>
      <c r="H23" s="122"/>
      <c r="I23" s="122"/>
      <c r="J23" s="122"/>
      <c r="K23" s="122"/>
    </row>
    <row r="24" spans="1:11">
      <c r="A24" s="280" t="str">
        <f>★入力画面!AR1&amp;"本部　入会担当"</f>
        <v>鹿児島県本部　入会担当</v>
      </c>
      <c r="C24" s="122"/>
      <c r="D24" s="122"/>
      <c r="E24" s="122"/>
      <c r="F24" s="122"/>
      <c r="G24" s="122"/>
      <c r="H24" s="122"/>
      <c r="I24" s="122"/>
      <c r="J24" s="122"/>
      <c r="K24" s="122"/>
    </row>
    <row r="25" spans="1:11">
      <c r="A25" s="171" t="s">
        <v>3724</v>
      </c>
      <c r="C25" s="122"/>
      <c r="D25" s="122"/>
      <c r="E25" s="122"/>
      <c r="F25" s="122"/>
      <c r="G25" s="122"/>
      <c r="H25" s="122"/>
      <c r="I25" s="122"/>
      <c r="J25" s="122"/>
      <c r="K25" s="122"/>
    </row>
    <row r="26" spans="1:11">
      <c r="A26" s="171" t="s">
        <v>3725</v>
      </c>
      <c r="C26" s="122"/>
      <c r="D26" s="122"/>
      <c r="E26" s="122"/>
      <c r="F26" s="122"/>
      <c r="G26" s="122"/>
      <c r="H26" s="122"/>
      <c r="I26" s="122"/>
      <c r="J26" s="122"/>
      <c r="K26" s="122"/>
    </row>
    <row r="27" spans="1:11">
      <c r="A27" s="171" t="s">
        <v>3726</v>
      </c>
      <c r="C27" s="122"/>
      <c r="D27" s="122"/>
      <c r="E27" s="122"/>
      <c r="F27" s="122"/>
      <c r="G27" s="122"/>
      <c r="H27" s="122"/>
      <c r="I27" s="122"/>
      <c r="J27" s="122"/>
      <c r="K27" s="122"/>
    </row>
    <row r="28" spans="1:11">
      <c r="C28" s="122"/>
      <c r="D28" s="122"/>
      <c r="E28" s="122"/>
      <c r="F28" s="122"/>
      <c r="G28" s="122"/>
      <c r="H28" s="122"/>
      <c r="I28" s="122"/>
      <c r="J28" s="122"/>
      <c r="K28" s="122"/>
    </row>
    <row r="29" spans="1:11">
      <c r="C29" s="120"/>
      <c r="D29" s="120"/>
      <c r="E29" s="120"/>
      <c r="F29" s="120"/>
      <c r="G29" s="120"/>
      <c r="H29" s="120"/>
      <c r="I29" s="120"/>
      <c r="J29" s="120"/>
      <c r="K29" s="120"/>
    </row>
    <row r="30" spans="1:11">
      <c r="C30" s="120"/>
      <c r="D30" s="120"/>
      <c r="E30" s="120"/>
      <c r="F30" s="120"/>
      <c r="G30" s="120"/>
      <c r="H30" s="120"/>
      <c r="I30" s="120"/>
      <c r="J30" s="120"/>
      <c r="K30" s="120"/>
    </row>
    <row r="31" spans="1:11">
      <c r="C31" s="120"/>
      <c r="D31" s="120"/>
      <c r="E31" s="120"/>
      <c r="F31" s="120"/>
      <c r="G31" s="120"/>
      <c r="H31" s="120"/>
      <c r="I31" s="120"/>
      <c r="J31" s="120"/>
      <c r="K31" s="120"/>
    </row>
    <row r="32" spans="1:11">
      <c r="C32" s="120"/>
      <c r="D32" s="120"/>
      <c r="E32" s="120"/>
      <c r="F32" s="120"/>
      <c r="G32" s="120"/>
      <c r="H32" s="120"/>
      <c r="I32" s="120"/>
      <c r="J32" s="120"/>
      <c r="K32" s="120"/>
    </row>
    <row r="33" spans="1:11">
      <c r="C33" s="120"/>
      <c r="D33" s="120"/>
      <c r="E33" s="120"/>
      <c r="F33" s="120"/>
      <c r="G33" s="120"/>
      <c r="H33" s="120"/>
      <c r="I33" s="120"/>
      <c r="J33" s="120"/>
      <c r="K33" s="120"/>
    </row>
    <row r="34" spans="1:11">
      <c r="A34" s="529"/>
      <c r="B34" s="529"/>
      <c r="C34" s="120"/>
      <c r="D34" s="120"/>
      <c r="E34" s="120"/>
      <c r="F34" s="120"/>
      <c r="G34" s="120"/>
      <c r="H34" s="120"/>
      <c r="I34" s="120"/>
      <c r="J34" s="120"/>
      <c r="K34" s="120"/>
    </row>
  </sheetData>
  <sheetProtection algorithmName="SHA-512" hashValue="8X3wKAQzN07BjGhHBDVptX9SExJrVxUZ3WnWpygr79Gyf2TiqDrXgr3t4lbtVxKwXpf4gxOJxkNL03xO20aDBw==" saltValue="c2nRkF7RmOtJ0TfQC4/ZGw==" spinCount="100000" sheet="1" objects="1" scenarios="1"/>
  <phoneticPr fontId="23"/>
  <conditionalFormatting sqref="F17:G17">
    <cfRule type="expression" dxfId="330" priority="1">
      <formula>#REF!="沖縄"</formula>
    </cfRule>
    <cfRule type="expression" dxfId="329" priority="2">
      <formula>#REF!="鹿児島"</formula>
    </cfRule>
    <cfRule type="expression" dxfId="328" priority="3">
      <formula>#REF!="宮崎"</formula>
    </cfRule>
    <cfRule type="expression" dxfId="327" priority="4">
      <formula>#REF!="大分"</formula>
    </cfRule>
    <cfRule type="expression" dxfId="326" priority="5">
      <formula>#REF!="熊本"</formula>
    </cfRule>
    <cfRule type="expression" dxfId="325" priority="6">
      <formula>#REF!="長崎"</formula>
    </cfRule>
    <cfRule type="expression" dxfId="324" priority="7">
      <formula>#REF!="佐賀"</formula>
    </cfRule>
    <cfRule type="expression" dxfId="323" priority="8">
      <formula>#REF!="福岡"</formula>
    </cfRule>
    <cfRule type="expression" dxfId="322" priority="9">
      <formula>#REF!="高知"</formula>
    </cfRule>
    <cfRule type="expression" dxfId="321" priority="10">
      <formula>#REF!="愛媛"</formula>
    </cfRule>
    <cfRule type="expression" dxfId="320" priority="11">
      <formula>#REF!="香川"</formula>
    </cfRule>
    <cfRule type="expression" dxfId="319" priority="12">
      <formula>#REF!="徳島"</formula>
    </cfRule>
    <cfRule type="expression" dxfId="318" priority="13">
      <formula>#REF!="山口"</formula>
    </cfRule>
    <cfRule type="expression" dxfId="317" priority="14">
      <formula>#REF!="広島"</formula>
    </cfRule>
    <cfRule type="expression" dxfId="316" priority="15">
      <formula>#REF!="岡山"</formula>
    </cfRule>
    <cfRule type="expression" dxfId="315" priority="16">
      <formula>#REF!="島根"</formula>
    </cfRule>
    <cfRule type="expression" dxfId="314" priority="17">
      <formula>#REF!="鳥取"</formula>
    </cfRule>
    <cfRule type="expression" dxfId="313" priority="18">
      <formula>#REF!="和歌山"</formula>
    </cfRule>
    <cfRule type="expression" dxfId="312" priority="19">
      <formula>#REF!="奈良"</formula>
    </cfRule>
    <cfRule type="expression" dxfId="311" priority="20">
      <formula>#REF!="兵庫"</formula>
    </cfRule>
    <cfRule type="expression" dxfId="310" priority="21">
      <formula>#REF!="大阪"</formula>
    </cfRule>
    <cfRule type="expression" dxfId="309" priority="22">
      <formula>#REF!="京都"</formula>
    </cfRule>
    <cfRule type="expression" dxfId="308" priority="23">
      <formula>#REF!="滋賀"</formula>
    </cfRule>
    <cfRule type="expression" dxfId="307" priority="24">
      <formula>#REF!="福井"</formula>
    </cfRule>
    <cfRule type="expression" dxfId="306" priority="25">
      <formula>#REF!="三重"</formula>
    </cfRule>
    <cfRule type="expression" dxfId="305" priority="26">
      <formula>#REF!="愛知"</formula>
    </cfRule>
    <cfRule type="expression" dxfId="304" priority="27">
      <formula>#REF!="静岡"</formula>
    </cfRule>
    <cfRule type="expression" dxfId="303" priority="28">
      <formula>#REF!="岐阜"</formula>
    </cfRule>
    <cfRule type="expression" dxfId="302" priority="29">
      <formula>#REF!="石川"</formula>
    </cfRule>
    <cfRule type="expression" dxfId="301" priority="30">
      <formula>#REF!="富山"</formula>
    </cfRule>
    <cfRule type="expression" dxfId="300" priority="31">
      <formula>#REF!="長野"</formula>
    </cfRule>
    <cfRule type="expression" dxfId="299" priority="32">
      <formula>#REF!="山梨"</formula>
    </cfRule>
    <cfRule type="expression" dxfId="298" priority="33">
      <formula>#REF!="新潟"</formula>
    </cfRule>
    <cfRule type="expression" dxfId="297" priority="34">
      <formula>#REF!="神奈川"</formula>
    </cfRule>
    <cfRule type="expression" dxfId="296" priority="35">
      <formula>#REF!="東京"</formula>
    </cfRule>
    <cfRule type="expression" dxfId="295" priority="36">
      <formula>#REF!="千葉"</formula>
    </cfRule>
    <cfRule type="expression" dxfId="294" priority="37">
      <formula>#REF!="埼玉"</formula>
    </cfRule>
    <cfRule type="expression" dxfId="293" priority="38">
      <formula>#REF!="群馬"</formula>
    </cfRule>
    <cfRule type="expression" dxfId="292" priority="39">
      <formula>#REF!="栃木"</formula>
    </cfRule>
    <cfRule type="expression" dxfId="291" priority="40">
      <formula>#REF!="茨城"</formula>
    </cfRule>
    <cfRule type="expression" dxfId="290" priority="41">
      <formula>#REF!="福島"</formula>
    </cfRule>
    <cfRule type="expression" dxfId="289" priority="42">
      <formula>#REF!="宮城"</formula>
    </cfRule>
    <cfRule type="expression" dxfId="288" priority="43">
      <formula>#REF!="山形"</formula>
    </cfRule>
    <cfRule type="expression" dxfId="287" priority="44">
      <formula>#REF!="秋田"</formula>
    </cfRule>
    <cfRule type="expression" dxfId="286" priority="45">
      <formula>#REF!="岩手"</formula>
    </cfRule>
    <cfRule type="expression" dxfId="285" priority="46">
      <formula>#REF!="青森"</formula>
    </cfRule>
    <cfRule type="expression" dxfId="284" priority="47">
      <formula>#REF!="北海道"</formula>
    </cfRule>
  </conditionalFormatting>
  <dataValidations count="1">
    <dataValidation imeMode="hiragana" allowBlank="1" showInputMessage="1" showErrorMessage="1" sqref="C1:K1048576" xr:uid="{10B655C1-7AF1-4F5E-88CA-F9D56B01BE71}"/>
  </dataValidations>
  <printOptions horizontalCentered="1"/>
  <pageMargins left="0" right="0" top="0.78740157480314965" bottom="0" header="0.31496062992125984" footer="0"/>
  <pageSetup paperSize="9" orientation="portrait" blackAndWhite="1" r:id="rId1"/>
  <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3A7D-7B3B-4F09-99A7-49786B56F612}">
  <sheetPr codeName="Sheet68">
    <tabColor rgb="FF9999FF"/>
  </sheetPr>
  <dimension ref="A1:R344"/>
  <sheetViews>
    <sheetView showGridLines="0" showRowColHeaders="0" zoomScaleNormal="100" zoomScaleSheetLayoutView="100" workbookViewId="0"/>
  </sheetViews>
  <sheetFormatPr defaultColWidth="0" defaultRowHeight="13.5" zeroHeight="1"/>
  <cols>
    <col min="1" max="1" width="1.125" style="530" customWidth="1"/>
    <col min="2" max="2" width="13.375" style="530" customWidth="1"/>
    <col min="3" max="3" width="11.875" style="530" customWidth="1"/>
    <col min="4" max="4" width="6.125" style="530" customWidth="1"/>
    <col min="5" max="5" width="29.375" style="530" customWidth="1"/>
    <col min="6" max="6" width="15.375" style="530" customWidth="1"/>
    <col min="7" max="7" width="14" style="530" customWidth="1"/>
    <col min="8" max="8" width="0.75" style="530" customWidth="1"/>
    <col min="9" max="17" width="2.5" style="394" customWidth="1"/>
    <col min="18" max="18" width="0" style="530" hidden="1" customWidth="1"/>
    <col min="19" max="16384" width="9" style="530" hidden="1"/>
  </cols>
  <sheetData>
    <row r="1" spans="1:17" ht="27.95" customHeight="1">
      <c r="F1" s="531" t="s">
        <v>811</v>
      </c>
      <c r="G1" s="532" t="s">
        <v>3701</v>
      </c>
      <c r="H1" s="533"/>
      <c r="I1" s="122"/>
      <c r="J1" s="122"/>
      <c r="K1" s="122"/>
      <c r="L1" s="122"/>
      <c r="M1" s="122"/>
      <c r="N1" s="122"/>
      <c r="O1" s="122"/>
      <c r="P1" s="122"/>
      <c r="Q1" s="122"/>
    </row>
    <row r="2" spans="1:17" ht="18.95" customHeight="1">
      <c r="A2" s="534"/>
      <c r="B2" s="535"/>
      <c r="C2" s="535"/>
      <c r="D2" s="535"/>
      <c r="E2" s="535"/>
      <c r="F2" s="536"/>
      <c r="G2" s="536"/>
      <c r="H2" s="537"/>
      <c r="I2" s="122"/>
      <c r="J2" s="122"/>
      <c r="K2" s="122"/>
      <c r="L2" s="122"/>
      <c r="M2" s="122"/>
      <c r="N2" s="122"/>
      <c r="O2" s="122"/>
      <c r="P2" s="122"/>
      <c r="Q2" s="122"/>
    </row>
    <row r="3" spans="1:17" ht="63.6" customHeight="1">
      <c r="A3" s="538"/>
      <c r="B3" s="4308" t="s">
        <v>3709</v>
      </c>
      <c r="C3" s="4308"/>
      <c r="D3" s="4308"/>
      <c r="E3" s="4308"/>
      <c r="F3" s="4308"/>
      <c r="G3" s="4308"/>
      <c r="H3" s="539"/>
      <c r="I3" s="122"/>
      <c r="J3" s="122"/>
      <c r="K3" s="122"/>
      <c r="L3" s="122"/>
      <c r="M3" s="122"/>
      <c r="N3" s="122"/>
      <c r="O3" s="122"/>
      <c r="P3" s="122"/>
      <c r="Q3" s="122"/>
    </row>
    <row r="4" spans="1:17" ht="27.6" customHeight="1">
      <c r="A4" s="538"/>
      <c r="B4" s="540" t="s">
        <v>4093</v>
      </c>
      <c r="C4" s="540"/>
      <c r="D4" s="540"/>
      <c r="E4" s="540"/>
      <c r="H4" s="539"/>
      <c r="I4" s="122"/>
      <c r="J4" s="122"/>
      <c r="K4" s="122"/>
      <c r="L4" s="122"/>
      <c r="M4" s="122"/>
      <c r="N4" s="122"/>
      <c r="O4" s="122"/>
      <c r="P4" s="122"/>
      <c r="Q4" s="122"/>
    </row>
    <row r="5" spans="1:17" ht="21.6" customHeight="1">
      <c r="A5" s="538"/>
      <c r="H5" s="539"/>
      <c r="I5" s="122"/>
      <c r="J5" s="122"/>
      <c r="K5" s="122"/>
      <c r="L5" s="122"/>
      <c r="M5" s="122"/>
      <c r="N5" s="122"/>
      <c r="O5" s="122"/>
      <c r="P5" s="122"/>
      <c r="Q5" s="122"/>
    </row>
    <row r="6" spans="1:17" s="543" customFormat="1" ht="19.7" customHeight="1">
      <c r="A6" s="541"/>
      <c r="B6" s="4309" t="s">
        <v>3939</v>
      </c>
      <c r="C6" s="4309"/>
      <c r="D6" s="4309"/>
      <c r="E6" s="4309"/>
      <c r="F6" s="4309"/>
      <c r="G6" s="4309"/>
      <c r="H6" s="542"/>
      <c r="I6" s="122"/>
      <c r="J6" s="122"/>
      <c r="K6" s="122"/>
      <c r="L6" s="122"/>
      <c r="M6" s="122"/>
      <c r="N6" s="122"/>
      <c r="O6" s="122"/>
      <c r="P6" s="122"/>
      <c r="Q6" s="122"/>
    </row>
    <row r="7" spans="1:17" s="543" customFormat="1" ht="19.7" customHeight="1">
      <c r="A7" s="541"/>
      <c r="B7" s="4310" t="str">
        <f>" "&amp;★入力画面!M18</f>
        <v xml:space="preserve"> </v>
      </c>
      <c r="C7" s="4311"/>
      <c r="D7" s="4311"/>
      <c r="E7" s="4311"/>
      <c r="F7" s="4311"/>
      <c r="G7" s="4311"/>
      <c r="H7" s="542"/>
      <c r="I7" s="122"/>
      <c r="J7" s="122"/>
      <c r="K7" s="122"/>
      <c r="L7" s="122"/>
      <c r="M7" s="122"/>
      <c r="N7" s="122"/>
      <c r="O7" s="122"/>
      <c r="P7" s="122"/>
      <c r="Q7" s="122"/>
    </row>
    <row r="8" spans="1:17" s="543" customFormat="1" ht="19.7" customHeight="1">
      <c r="A8" s="541"/>
      <c r="B8" s="4307" t="s">
        <v>4101</v>
      </c>
      <c r="C8" s="4307"/>
      <c r="D8" s="4307"/>
      <c r="E8" s="4307"/>
      <c r="F8" s="4307"/>
      <c r="G8" s="4307"/>
      <c r="H8" s="542"/>
      <c r="I8" s="122"/>
      <c r="J8" s="122"/>
      <c r="K8" s="122"/>
      <c r="L8" s="122"/>
      <c r="M8" s="122"/>
      <c r="N8" s="122"/>
      <c r="O8" s="122"/>
      <c r="P8" s="122"/>
      <c r="Q8" s="122"/>
    </row>
    <row r="9" spans="1:17" s="543" customFormat="1" ht="21.4" customHeight="1">
      <c r="A9" s="541"/>
      <c r="B9" s="4307" t="s">
        <v>4116</v>
      </c>
      <c r="C9" s="4307"/>
      <c r="D9" s="4307"/>
      <c r="E9" s="4307"/>
      <c r="F9" s="4307"/>
      <c r="G9" s="4307"/>
      <c r="H9" s="542"/>
      <c r="I9" s="122"/>
      <c r="J9" s="122"/>
      <c r="K9" s="122"/>
      <c r="L9" s="122"/>
      <c r="M9" s="122"/>
      <c r="N9" s="122"/>
      <c r="O9" s="122"/>
      <c r="P9" s="122"/>
      <c r="Q9" s="122"/>
    </row>
    <row r="10" spans="1:17" s="543" customFormat="1" ht="21.4" customHeight="1">
      <c r="A10" s="541"/>
      <c r="B10" s="4307" t="s">
        <v>4115</v>
      </c>
      <c r="C10" s="4307"/>
      <c r="D10" s="4307"/>
      <c r="E10" s="4307"/>
      <c r="F10" s="4307"/>
      <c r="G10" s="4307"/>
      <c r="H10" s="542"/>
      <c r="I10" s="122"/>
      <c r="J10" s="122"/>
      <c r="K10" s="122"/>
      <c r="L10" s="122"/>
      <c r="M10" s="122"/>
      <c r="N10" s="122"/>
      <c r="O10" s="122"/>
      <c r="P10" s="122"/>
      <c r="Q10" s="122"/>
    </row>
    <row r="11" spans="1:17" s="543" customFormat="1" ht="21.4" customHeight="1">
      <c r="A11" s="541"/>
      <c r="B11" s="4307" t="s">
        <v>4102</v>
      </c>
      <c r="C11" s="4307"/>
      <c r="D11" s="4307"/>
      <c r="E11" s="4307"/>
      <c r="F11" s="4307"/>
      <c r="G11" s="4307"/>
      <c r="H11" s="542"/>
      <c r="I11" s="122"/>
      <c r="J11" s="122"/>
      <c r="K11" s="122"/>
      <c r="L11" s="122"/>
      <c r="M11" s="122"/>
      <c r="N11" s="122"/>
      <c r="O11" s="122"/>
      <c r="P11" s="122"/>
      <c r="Q11" s="122"/>
    </row>
    <row r="12" spans="1:17" s="543" customFormat="1" ht="21.4" customHeight="1">
      <c r="A12" s="541"/>
      <c r="B12" s="4307" t="s">
        <v>4103</v>
      </c>
      <c r="C12" s="4312"/>
      <c r="D12" s="544"/>
      <c r="E12" s="544"/>
      <c r="F12" s="544"/>
      <c r="G12" s="544"/>
      <c r="H12" s="542"/>
      <c r="I12" s="122"/>
      <c r="J12" s="122"/>
      <c r="K12" s="122"/>
      <c r="L12" s="122"/>
      <c r="M12" s="122"/>
      <c r="N12" s="122"/>
      <c r="O12" s="122"/>
      <c r="P12" s="122"/>
      <c r="Q12" s="122"/>
    </row>
    <row r="13" spans="1:17" s="543" customFormat="1" ht="6.6" customHeight="1">
      <c r="A13" s="541"/>
      <c r="B13" s="544"/>
      <c r="C13" s="544"/>
      <c r="D13" s="544"/>
      <c r="E13" s="544"/>
      <c r="F13" s="544"/>
      <c r="G13" s="544"/>
      <c r="H13" s="542"/>
      <c r="I13" s="122"/>
      <c r="J13" s="122"/>
      <c r="K13" s="122"/>
      <c r="L13" s="122"/>
      <c r="M13" s="122"/>
      <c r="N13" s="122"/>
      <c r="O13" s="122"/>
      <c r="P13" s="122"/>
      <c r="Q13" s="122"/>
    </row>
    <row r="14" spans="1:17" s="543" customFormat="1" ht="19.899999999999999" customHeight="1">
      <c r="A14" s="541"/>
      <c r="B14" s="4307" t="s">
        <v>4117</v>
      </c>
      <c r="C14" s="4307"/>
      <c r="D14" s="4307"/>
      <c r="E14" s="4307"/>
      <c r="F14" s="4307"/>
      <c r="G14" s="4307"/>
      <c r="H14" s="542"/>
      <c r="I14" s="122"/>
      <c r="J14" s="122"/>
      <c r="K14" s="122"/>
      <c r="L14" s="122"/>
      <c r="M14" s="122"/>
      <c r="N14" s="122"/>
      <c r="O14" s="122"/>
      <c r="P14" s="122"/>
      <c r="Q14" s="122"/>
    </row>
    <row r="15" spans="1:17" s="543" customFormat="1" ht="19.899999999999999" customHeight="1">
      <c r="A15" s="541"/>
      <c r="B15" s="4307" t="s">
        <v>4178</v>
      </c>
      <c r="C15" s="4307"/>
      <c r="D15" s="4307"/>
      <c r="E15" s="4307"/>
      <c r="F15" s="4307"/>
      <c r="G15" s="4307"/>
      <c r="H15" s="542"/>
      <c r="I15" s="122"/>
      <c r="J15" s="122"/>
      <c r="K15" s="122"/>
      <c r="L15" s="122"/>
      <c r="M15" s="122"/>
      <c r="N15" s="122"/>
      <c r="O15" s="122"/>
      <c r="P15" s="122"/>
      <c r="Q15" s="122"/>
    </row>
    <row r="16" spans="1:17" s="543" customFormat="1" ht="19.899999999999999" customHeight="1">
      <c r="A16" s="541"/>
      <c r="B16" s="4307" t="s">
        <v>4104</v>
      </c>
      <c r="C16" s="4307"/>
      <c r="D16" s="4307"/>
      <c r="E16" s="4307"/>
      <c r="F16" s="4307"/>
      <c r="G16" s="4307"/>
      <c r="H16" s="542"/>
      <c r="I16" s="122"/>
      <c r="J16" s="122"/>
      <c r="K16" s="122"/>
      <c r="L16" s="122"/>
      <c r="M16" s="122"/>
      <c r="N16" s="122"/>
      <c r="O16" s="122"/>
      <c r="P16" s="122"/>
      <c r="Q16" s="122"/>
    </row>
    <row r="17" spans="1:17" s="543" customFormat="1" ht="19.899999999999999" customHeight="1">
      <c r="A17" s="541"/>
      <c r="B17" s="4307" t="s">
        <v>4105</v>
      </c>
      <c r="C17" s="4307"/>
      <c r="D17" s="4307"/>
      <c r="E17" s="4307"/>
      <c r="F17" s="4307"/>
      <c r="G17" s="4307"/>
      <c r="H17" s="542"/>
      <c r="I17" s="122"/>
      <c r="J17" s="122"/>
      <c r="K17" s="122"/>
      <c r="L17" s="122"/>
      <c r="M17" s="122"/>
      <c r="N17" s="122"/>
      <c r="O17" s="122"/>
      <c r="P17" s="122"/>
      <c r="Q17" s="122"/>
    </row>
    <row r="18" spans="1:17" s="543" customFormat="1" ht="19.899999999999999" customHeight="1">
      <c r="A18" s="541"/>
      <c r="B18" s="4307" t="s">
        <v>4106</v>
      </c>
      <c r="C18" s="4307"/>
      <c r="D18" s="4307"/>
      <c r="E18" s="4307"/>
      <c r="F18" s="4307"/>
      <c r="G18" s="4307"/>
      <c r="H18" s="542"/>
      <c r="I18" s="122"/>
      <c r="J18" s="122"/>
      <c r="K18" s="122"/>
      <c r="L18" s="122"/>
      <c r="M18" s="122"/>
      <c r="N18" s="122"/>
      <c r="O18" s="122"/>
      <c r="P18" s="122"/>
      <c r="Q18" s="122"/>
    </row>
    <row r="19" spans="1:17" s="543" customFormat="1" ht="19.899999999999999" customHeight="1">
      <c r="A19" s="541"/>
      <c r="B19" s="4307" t="s">
        <v>4107</v>
      </c>
      <c r="C19" s="4307"/>
      <c r="D19" s="4307"/>
      <c r="E19" s="4307"/>
      <c r="F19" s="4307"/>
      <c r="G19" s="4307"/>
      <c r="H19" s="542"/>
      <c r="I19" s="122"/>
      <c r="J19" s="122"/>
      <c r="K19" s="122"/>
      <c r="L19" s="122"/>
      <c r="M19" s="122"/>
      <c r="N19" s="122"/>
      <c r="O19" s="122"/>
      <c r="P19" s="122"/>
      <c r="Q19" s="122"/>
    </row>
    <row r="20" spans="1:17" s="543" customFormat="1" ht="19.899999999999999" customHeight="1">
      <c r="A20" s="541"/>
      <c r="B20" s="4307" t="s">
        <v>4108</v>
      </c>
      <c r="C20" s="4307"/>
      <c r="D20" s="4307"/>
      <c r="E20" s="4307"/>
      <c r="F20" s="4307"/>
      <c r="G20" s="4307"/>
      <c r="H20" s="542"/>
      <c r="I20" s="122"/>
      <c r="J20" s="122"/>
      <c r="K20" s="122"/>
      <c r="L20" s="122"/>
      <c r="M20" s="122"/>
      <c r="N20" s="122"/>
      <c r="O20" s="122"/>
      <c r="P20" s="122"/>
      <c r="Q20" s="122"/>
    </row>
    <row r="21" spans="1:17" s="543" customFormat="1" ht="19.899999999999999" customHeight="1">
      <c r="A21" s="541"/>
      <c r="B21" s="4307" t="s">
        <v>4109</v>
      </c>
      <c r="C21" s="4307"/>
      <c r="D21" s="4307"/>
      <c r="E21" s="4307"/>
      <c r="F21" s="4307"/>
      <c r="G21" s="4307"/>
      <c r="H21" s="542"/>
      <c r="I21" s="122"/>
      <c r="J21" s="122"/>
      <c r="K21" s="122"/>
      <c r="L21" s="122"/>
      <c r="M21" s="122"/>
      <c r="N21" s="122"/>
      <c r="O21" s="122"/>
      <c r="P21" s="122"/>
      <c r="Q21" s="122"/>
    </row>
    <row r="22" spans="1:17" s="543" customFormat="1" ht="19.899999999999999" customHeight="1">
      <c r="A22" s="541"/>
      <c r="B22" s="4307" t="s">
        <v>4110</v>
      </c>
      <c r="C22" s="4307"/>
      <c r="D22" s="4307"/>
      <c r="E22" s="4307"/>
      <c r="F22" s="4307"/>
      <c r="G22" s="4307"/>
      <c r="H22" s="542"/>
      <c r="I22" s="122"/>
      <c r="J22" s="122"/>
      <c r="K22" s="122"/>
      <c r="L22" s="122"/>
      <c r="M22" s="122"/>
      <c r="N22" s="122"/>
      <c r="O22" s="122"/>
      <c r="P22" s="122"/>
      <c r="Q22" s="122"/>
    </row>
    <row r="23" spans="1:17" s="543" customFormat="1" ht="19.899999999999999" customHeight="1">
      <c r="A23" s="541"/>
      <c r="B23" s="4307" t="s">
        <v>4111</v>
      </c>
      <c r="C23" s="4307"/>
      <c r="D23" s="4307"/>
      <c r="E23" s="4307"/>
      <c r="F23" s="4307"/>
      <c r="G23" s="4307"/>
      <c r="H23" s="542"/>
      <c r="I23" s="122"/>
      <c r="J23" s="122"/>
      <c r="K23" s="122"/>
      <c r="L23" s="122"/>
      <c r="M23" s="122"/>
      <c r="N23" s="122"/>
      <c r="O23" s="122"/>
      <c r="P23" s="122"/>
      <c r="Q23" s="122"/>
    </row>
    <row r="24" spans="1:17" s="543" customFormat="1" ht="10.5" customHeight="1">
      <c r="A24" s="541"/>
      <c r="B24" s="545"/>
      <c r="C24" s="545"/>
      <c r="D24" s="545"/>
      <c r="E24" s="545"/>
      <c r="F24" s="545"/>
      <c r="G24" s="545"/>
      <c r="H24" s="542"/>
      <c r="I24" s="122"/>
      <c r="J24" s="122"/>
      <c r="K24" s="122"/>
      <c r="L24" s="122"/>
      <c r="M24" s="122"/>
      <c r="N24" s="122"/>
      <c r="O24" s="122"/>
      <c r="P24" s="122"/>
      <c r="Q24" s="122"/>
    </row>
    <row r="25" spans="1:17" s="549" customFormat="1" ht="20.25" customHeight="1">
      <c r="A25" s="546"/>
      <c r="B25" s="547" t="s">
        <v>3708</v>
      </c>
      <c r="C25" s="788"/>
      <c r="D25" s="548" t="s">
        <v>3707</v>
      </c>
      <c r="E25" s="4314" t="s">
        <v>3706</v>
      </c>
      <c r="F25" s="4314"/>
      <c r="G25" s="4314"/>
      <c r="H25" s="4315"/>
      <c r="I25" s="122"/>
      <c r="J25" s="122"/>
      <c r="K25" s="122"/>
      <c r="L25" s="122"/>
      <c r="M25" s="122"/>
      <c r="N25" s="122"/>
      <c r="O25" s="122"/>
      <c r="P25" s="122"/>
      <c r="Q25" s="122"/>
    </row>
    <row r="26" spans="1:17" s="552" customFormat="1" ht="15" customHeight="1">
      <c r="A26" s="550"/>
      <c r="B26" s="551"/>
      <c r="C26" s="551"/>
      <c r="D26" s="551"/>
      <c r="E26" s="4314"/>
      <c r="F26" s="4314"/>
      <c r="G26" s="4314"/>
      <c r="H26" s="4315"/>
      <c r="I26" s="122"/>
      <c r="J26" s="122"/>
      <c r="K26" s="122"/>
      <c r="L26" s="122"/>
      <c r="M26" s="122"/>
      <c r="N26" s="122"/>
      <c r="O26" s="122"/>
      <c r="P26" s="122"/>
      <c r="Q26" s="122"/>
    </row>
    <row r="27" spans="1:17" s="543" customFormat="1" ht="19.7" customHeight="1">
      <c r="A27" s="541"/>
      <c r="B27" s="4307" t="s">
        <v>3940</v>
      </c>
      <c r="C27" s="4307"/>
      <c r="D27" s="4307"/>
      <c r="E27" s="4307"/>
      <c r="F27" s="4307"/>
      <c r="G27" s="4307"/>
      <c r="H27" s="542"/>
      <c r="I27" s="122"/>
      <c r="J27" s="122"/>
      <c r="K27" s="122"/>
      <c r="L27" s="122"/>
      <c r="M27" s="122"/>
      <c r="N27" s="122"/>
      <c r="O27" s="122"/>
      <c r="P27" s="122"/>
      <c r="Q27" s="122"/>
    </row>
    <row r="28" spans="1:17" s="543" customFormat="1" ht="19.7" customHeight="1">
      <c r="A28" s="541"/>
      <c r="B28" s="4310" t="str">
        <f>" "&amp;★入力画面!M18</f>
        <v xml:space="preserve"> </v>
      </c>
      <c r="C28" s="4311"/>
      <c r="D28" s="4311"/>
      <c r="E28" s="4311"/>
      <c r="F28" s="4311"/>
      <c r="G28" s="4311"/>
      <c r="H28" s="542"/>
      <c r="I28" s="122"/>
      <c r="J28" s="122"/>
      <c r="K28" s="122"/>
      <c r="L28" s="122"/>
      <c r="M28" s="122"/>
      <c r="N28" s="122"/>
      <c r="O28" s="122"/>
      <c r="P28" s="122"/>
      <c r="Q28" s="122"/>
    </row>
    <row r="29" spans="1:17" s="543" customFormat="1" ht="19.7" customHeight="1">
      <c r="A29" s="541"/>
      <c r="B29" s="4307" t="s">
        <v>4112</v>
      </c>
      <c r="C29" s="4307"/>
      <c r="D29" s="4307"/>
      <c r="E29" s="4307"/>
      <c r="F29" s="4307"/>
      <c r="G29" s="4307"/>
      <c r="H29" s="542"/>
      <c r="I29" s="122"/>
      <c r="J29" s="122"/>
      <c r="K29" s="122"/>
      <c r="L29" s="122"/>
      <c r="M29" s="122"/>
      <c r="N29" s="122"/>
      <c r="O29" s="122"/>
      <c r="P29" s="122"/>
      <c r="Q29" s="122"/>
    </row>
    <row r="30" spans="1:17" s="543" customFormat="1" ht="21.4" customHeight="1">
      <c r="A30" s="541"/>
      <c r="B30" s="4307" t="s">
        <v>4113</v>
      </c>
      <c r="C30" s="4307"/>
      <c r="D30" s="4307"/>
      <c r="E30" s="4307"/>
      <c r="F30" s="4307"/>
      <c r="G30" s="4307"/>
      <c r="H30" s="542"/>
      <c r="I30" s="122"/>
      <c r="J30" s="122"/>
      <c r="K30" s="122"/>
      <c r="L30" s="122"/>
      <c r="M30" s="122"/>
      <c r="N30" s="122"/>
      <c r="O30" s="122"/>
      <c r="P30" s="122"/>
      <c r="Q30" s="122"/>
    </row>
    <row r="31" spans="1:17" s="543" customFormat="1" ht="21.4" customHeight="1">
      <c r="A31" s="541"/>
      <c r="B31" s="4307" t="s">
        <v>4114</v>
      </c>
      <c r="C31" s="4307"/>
      <c r="D31" s="4307"/>
      <c r="E31" s="4307"/>
      <c r="F31" s="4307"/>
      <c r="G31" s="4307"/>
      <c r="H31" s="542"/>
      <c r="I31" s="122"/>
      <c r="J31" s="122"/>
      <c r="K31" s="122"/>
      <c r="L31" s="122"/>
      <c r="M31" s="122"/>
      <c r="N31" s="122"/>
      <c r="O31" s="122"/>
      <c r="P31" s="122"/>
      <c r="Q31" s="122"/>
    </row>
    <row r="32" spans="1:17" s="543" customFormat="1" ht="21.4" customHeight="1">
      <c r="A32" s="541"/>
      <c r="B32" s="4307" t="s">
        <v>3702</v>
      </c>
      <c r="C32" s="4307"/>
      <c r="D32" s="4307"/>
      <c r="E32" s="4307"/>
      <c r="F32" s="4307"/>
      <c r="G32" s="4307"/>
      <c r="H32" s="542"/>
      <c r="I32" s="122"/>
      <c r="J32" s="122"/>
      <c r="K32" s="122"/>
      <c r="L32" s="122"/>
      <c r="M32" s="122"/>
      <c r="N32" s="122"/>
      <c r="O32" s="122"/>
      <c r="P32" s="122"/>
      <c r="Q32" s="122"/>
    </row>
    <row r="33" spans="1:17" ht="46.5" customHeight="1">
      <c r="A33" s="538"/>
      <c r="B33" s="4316" t="s">
        <v>4173</v>
      </c>
      <c r="C33" s="4312"/>
      <c r="D33" s="4312"/>
      <c r="E33" s="553"/>
      <c r="F33" s="540"/>
      <c r="G33" s="540"/>
      <c r="H33" s="539"/>
      <c r="I33" s="122"/>
      <c r="J33" s="122"/>
      <c r="K33" s="122"/>
      <c r="L33" s="122"/>
      <c r="M33" s="122"/>
      <c r="N33" s="122"/>
      <c r="O33" s="122"/>
      <c r="P33" s="122"/>
      <c r="Q33" s="122"/>
    </row>
    <row r="34" spans="1:17" s="549" customFormat="1" ht="30.4" customHeight="1">
      <c r="A34" s="546"/>
      <c r="B34" s="4313" t="s">
        <v>3705</v>
      </c>
      <c r="C34" s="4313"/>
      <c r="D34" s="4313"/>
      <c r="E34" s="4313"/>
      <c r="F34" s="4313"/>
      <c r="G34" s="4313"/>
      <c r="H34" s="554"/>
      <c r="I34" s="122"/>
      <c r="J34" s="122"/>
      <c r="K34" s="122"/>
      <c r="L34" s="122"/>
      <c r="M34" s="122"/>
      <c r="N34" s="122"/>
      <c r="O34" s="122"/>
      <c r="P34" s="122"/>
      <c r="Q34" s="122"/>
    </row>
    <row r="35" spans="1:17" s="549" customFormat="1" ht="34.700000000000003" customHeight="1">
      <c r="A35" s="546"/>
      <c r="B35" s="4313" t="s">
        <v>3704</v>
      </c>
      <c r="C35" s="4313"/>
      <c r="D35" s="4313"/>
      <c r="E35" s="4313"/>
      <c r="F35" s="4313"/>
      <c r="G35" s="4313"/>
      <c r="H35" s="554"/>
      <c r="I35" s="122"/>
      <c r="J35" s="122"/>
      <c r="K35" s="122"/>
      <c r="L35" s="122"/>
      <c r="M35" s="122"/>
      <c r="N35" s="122"/>
      <c r="O35" s="122"/>
      <c r="P35" s="122"/>
      <c r="Q35" s="122"/>
    </row>
    <row r="36" spans="1:17" ht="33.4" customHeight="1">
      <c r="A36" s="538"/>
      <c r="B36" s="540"/>
      <c r="C36" s="540"/>
      <c r="D36" s="540"/>
      <c r="E36" s="540"/>
      <c r="F36" s="540"/>
      <c r="G36" s="540"/>
      <c r="H36" s="539"/>
      <c r="I36" s="122"/>
      <c r="J36" s="122"/>
      <c r="K36" s="122"/>
      <c r="L36" s="122"/>
      <c r="M36" s="122"/>
      <c r="N36" s="122"/>
      <c r="O36" s="122"/>
      <c r="P36" s="122"/>
      <c r="Q36" s="122"/>
    </row>
    <row r="37" spans="1:17" ht="15" customHeight="1">
      <c r="A37" s="535"/>
      <c r="B37" s="535"/>
      <c r="C37" s="535"/>
      <c r="D37" s="535"/>
      <c r="E37" s="535"/>
      <c r="F37" s="535"/>
      <c r="G37" s="555" t="s">
        <v>3703</v>
      </c>
      <c r="H37" s="535"/>
      <c r="I37" s="122"/>
      <c r="J37" s="122"/>
      <c r="K37" s="122"/>
      <c r="L37" s="122"/>
      <c r="M37" s="122"/>
      <c r="N37" s="122"/>
      <c r="O37" s="122"/>
      <c r="P37" s="122"/>
      <c r="Q37" s="122"/>
    </row>
    <row r="38" spans="1:17" ht="15" customHeight="1">
      <c r="G38" s="556"/>
      <c r="I38" s="122"/>
      <c r="J38" s="122"/>
      <c r="K38" s="122"/>
      <c r="L38" s="122"/>
      <c r="M38" s="122"/>
      <c r="N38" s="122"/>
      <c r="O38" s="122"/>
      <c r="P38" s="122"/>
      <c r="Q38" s="122"/>
    </row>
    <row r="39" spans="1:17" ht="11.25" customHeight="1">
      <c r="A39" s="557"/>
      <c r="B39" s="557"/>
      <c r="C39" s="557"/>
      <c r="D39" s="557"/>
      <c r="E39" s="557"/>
      <c r="F39" s="557"/>
      <c r="G39" s="557"/>
      <c r="H39" s="557"/>
      <c r="I39" s="122"/>
      <c r="J39" s="122"/>
      <c r="K39" s="122"/>
      <c r="L39" s="122"/>
      <c r="M39" s="122"/>
      <c r="N39" s="122"/>
      <c r="O39" s="122"/>
      <c r="P39" s="122"/>
      <c r="Q39" s="122"/>
    </row>
    <row r="40" spans="1:17" ht="11.25" hidden="1" customHeight="1">
      <c r="B40" s="530" t="s">
        <v>3702</v>
      </c>
    </row>
    <row r="41" spans="1:17" ht="11.25" hidden="1" customHeight="1"/>
    <row r="42" spans="1:17" ht="11.25" hidden="1" customHeight="1"/>
    <row r="43" spans="1:17" ht="11.25" hidden="1" customHeight="1"/>
    <row r="44" spans="1:17" ht="11.25" hidden="1" customHeight="1"/>
    <row r="45" spans="1:17" ht="11.25" hidden="1" customHeight="1"/>
    <row r="46" spans="1:17" ht="11.25" hidden="1" customHeight="1"/>
    <row r="47" spans="1:17" ht="11.25" hidden="1" customHeight="1"/>
    <row r="48" spans="1:17" ht="11.25" hidden="1" customHeight="1"/>
    <row r="49" ht="11.25" hidden="1" customHeight="1"/>
    <row r="50" ht="11.25" hidden="1" customHeight="1"/>
    <row r="51" ht="11.25" hidden="1" customHeight="1"/>
    <row r="52" ht="11.25" hidden="1" customHeight="1"/>
    <row r="53" ht="11.25" hidden="1" customHeight="1"/>
    <row r="54" ht="11.25" hidden="1" customHeight="1"/>
    <row r="55" ht="11.25" hidden="1" customHeight="1"/>
    <row r="56" ht="11.25" hidden="1" customHeight="1"/>
    <row r="57" ht="11.25" hidden="1" customHeight="1"/>
    <row r="58" ht="11.25" hidden="1" customHeight="1"/>
    <row r="59" ht="11.25" hidden="1" customHeight="1"/>
    <row r="60" ht="11.25" hidden="1" customHeight="1"/>
    <row r="61" ht="11.25" hidden="1" customHeight="1"/>
    <row r="62" ht="11.25" hidden="1" customHeight="1"/>
    <row r="63" ht="11.25" hidden="1" customHeight="1"/>
    <row r="64" ht="11.25" hidden="1" customHeight="1"/>
    <row r="65" ht="11.25" hidden="1" customHeight="1"/>
    <row r="66" ht="11.25" hidden="1" customHeight="1"/>
    <row r="67" ht="11.25" hidden="1" customHeight="1"/>
    <row r="68" ht="11.25" hidden="1" customHeight="1"/>
    <row r="69" ht="11.25" hidden="1" customHeight="1"/>
    <row r="70" ht="11.25" hidden="1" customHeight="1"/>
    <row r="71" ht="11.25" hidden="1" customHeight="1"/>
    <row r="72" ht="11.25" hidden="1" customHeight="1"/>
    <row r="73" ht="11.25" hidden="1" customHeight="1"/>
    <row r="74" ht="11.25" hidden="1" customHeight="1"/>
    <row r="75" ht="11.25" hidden="1" customHeight="1"/>
    <row r="76" ht="11.25" hidden="1" customHeight="1"/>
    <row r="77" ht="11.25" hidden="1" customHeight="1"/>
    <row r="78" ht="11.25" hidden="1" customHeight="1"/>
    <row r="79" ht="11.25" hidden="1" customHeight="1"/>
    <row r="80"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row r="117" ht="11.25" hidden="1" customHeight="1"/>
    <row r="118" ht="11.25" hidden="1" customHeight="1"/>
    <row r="119" ht="11.25" hidden="1" customHeight="1"/>
    <row r="120" ht="11.25" hidden="1" customHeight="1"/>
    <row r="121" ht="11.25" hidden="1" customHeight="1"/>
    <row r="122" ht="11.25" hidden="1" customHeight="1"/>
    <row r="123" ht="11.25" hidden="1" customHeight="1"/>
    <row r="124" ht="11.25" hidden="1" customHeight="1"/>
    <row r="125" ht="11.25" hidden="1" customHeight="1"/>
    <row r="126" ht="11.25" hidden="1" customHeight="1"/>
    <row r="127" ht="11.25" hidden="1" customHeight="1"/>
    <row r="128" ht="11.25" hidden="1" customHeight="1"/>
    <row r="129" ht="11.25" hidden="1" customHeight="1"/>
    <row r="130" ht="11.25" hidden="1" customHeight="1"/>
    <row r="131" ht="11.25" hidden="1" customHeight="1"/>
    <row r="132" ht="11.25" hidden="1" customHeight="1"/>
    <row r="133" ht="11.25" hidden="1" customHeight="1"/>
    <row r="134" ht="11.25" hidden="1" customHeight="1"/>
    <row r="135" ht="11.25" hidden="1" customHeight="1"/>
    <row r="136" ht="11.25" hidden="1" customHeight="1"/>
    <row r="137" ht="11.25" hidden="1" customHeight="1"/>
    <row r="138" ht="11.25" hidden="1" customHeight="1"/>
    <row r="139" ht="11.25" hidden="1" customHeight="1"/>
    <row r="140" ht="11.25" hidden="1" customHeight="1"/>
    <row r="141" ht="11.25" hidden="1" customHeight="1"/>
    <row r="142" ht="11.25" hidden="1" customHeight="1"/>
    <row r="143" ht="11.25" hidden="1" customHeight="1"/>
    <row r="144" ht="11.25" hidden="1" customHeight="1"/>
    <row r="145" ht="11.25" hidden="1" customHeight="1"/>
    <row r="146" ht="11.25" hidden="1" customHeight="1"/>
    <row r="147" ht="11.25" hidden="1" customHeight="1"/>
    <row r="148" ht="11.25" hidden="1" customHeight="1"/>
    <row r="149" ht="11.25" hidden="1" customHeight="1"/>
    <row r="150" ht="11.25" hidden="1" customHeight="1"/>
    <row r="151" ht="11.25" hidden="1" customHeight="1"/>
    <row r="152" ht="11.25" hidden="1" customHeight="1"/>
    <row r="153" ht="11.25" hidden="1" customHeight="1"/>
    <row r="154" ht="11.25" hidden="1" customHeight="1"/>
    <row r="155" ht="11.25" hidden="1" customHeight="1"/>
    <row r="156" ht="11.25" hidden="1" customHeight="1"/>
    <row r="157" ht="11.25" hidden="1" customHeight="1"/>
    <row r="158" ht="11.25" hidden="1" customHeight="1"/>
    <row r="159" ht="11.25" hidden="1" customHeight="1"/>
    <row r="160" ht="11.25" hidden="1" customHeight="1"/>
    <row r="161" ht="11.25" hidden="1" customHeight="1"/>
    <row r="162" ht="11.25" hidden="1" customHeight="1"/>
    <row r="163" ht="11.25" hidden="1" customHeight="1"/>
    <row r="164" ht="11.25" hidden="1" customHeight="1"/>
    <row r="165" ht="11.25" hidden="1" customHeight="1"/>
    <row r="166" ht="11.25" hidden="1" customHeight="1"/>
    <row r="167" ht="11.25" hidden="1" customHeight="1"/>
    <row r="168" ht="11.25" hidden="1" customHeight="1"/>
    <row r="169" ht="11.25" hidden="1" customHeight="1"/>
    <row r="170" ht="11.25" hidden="1" customHeight="1"/>
    <row r="171" ht="11.25" hidden="1" customHeight="1"/>
    <row r="172" ht="11.25" hidden="1" customHeight="1"/>
    <row r="173" ht="11.25" hidden="1" customHeight="1"/>
    <row r="174" ht="11.25" hidden="1" customHeight="1"/>
    <row r="175" ht="11.25" hidden="1" customHeight="1"/>
    <row r="176" ht="11.25" hidden="1" customHeight="1"/>
    <row r="177" ht="11.25" hidden="1" customHeight="1"/>
    <row r="178" ht="11.25" hidden="1" customHeight="1"/>
    <row r="179" ht="11.25" hidden="1" customHeight="1"/>
    <row r="180" ht="11.25" hidden="1" customHeight="1"/>
    <row r="181" ht="11.25" hidden="1" customHeight="1"/>
    <row r="182" ht="11.25" hidden="1" customHeight="1"/>
    <row r="183" ht="11.25" hidden="1" customHeight="1"/>
    <row r="184" ht="11.25" hidden="1" customHeight="1"/>
    <row r="185" ht="11.25" hidden="1" customHeight="1"/>
    <row r="186" ht="11.25" hidden="1" customHeight="1"/>
    <row r="187" ht="11.25" hidden="1" customHeight="1"/>
    <row r="188" ht="11.25" hidden="1" customHeight="1"/>
    <row r="189" ht="11.25" hidden="1" customHeight="1"/>
    <row r="190" ht="11.25" hidden="1" customHeight="1"/>
    <row r="191" ht="11.25" hidden="1" customHeight="1"/>
    <row r="192" ht="11.25" hidden="1" customHeight="1"/>
    <row r="193" ht="11.25" hidden="1" customHeight="1"/>
    <row r="194" ht="11.25" hidden="1" customHeight="1"/>
    <row r="195" ht="11.25" hidden="1" customHeight="1"/>
    <row r="196" ht="11.25" hidden="1" customHeight="1"/>
    <row r="197" ht="11.25" hidden="1" customHeight="1"/>
    <row r="198" ht="11.25" hidden="1" customHeight="1"/>
    <row r="199" ht="11.25" hidden="1" customHeight="1"/>
    <row r="200" ht="11.25" hidden="1" customHeight="1"/>
    <row r="201" ht="11.25" hidden="1" customHeight="1"/>
    <row r="202" ht="11.25" hidden="1" customHeight="1"/>
    <row r="203" ht="11.25" hidden="1" customHeight="1"/>
    <row r="204" ht="11.25" hidden="1" customHeight="1"/>
    <row r="205" ht="11.25" hidden="1" customHeight="1"/>
    <row r="206" ht="11.25" hidden="1" customHeight="1"/>
    <row r="207" ht="11.25" hidden="1" customHeight="1"/>
    <row r="208" ht="11.25" hidden="1" customHeight="1"/>
    <row r="209" ht="11.25" hidden="1" customHeight="1"/>
    <row r="210" ht="11.25" hidden="1" customHeight="1"/>
    <row r="211" ht="11.25" hidden="1" customHeight="1"/>
    <row r="212" ht="11.25" hidden="1" customHeight="1"/>
    <row r="213" ht="11.25" hidden="1" customHeight="1"/>
    <row r="214" ht="11.25" hidden="1" customHeight="1"/>
    <row r="215" ht="11.25" hidden="1" customHeight="1"/>
    <row r="216" ht="11.25" hidden="1" customHeight="1"/>
    <row r="217" ht="11.25" hidden="1" customHeight="1"/>
    <row r="218" ht="11.25" hidden="1" customHeight="1"/>
    <row r="219" ht="11.25" hidden="1" customHeight="1"/>
    <row r="220" ht="11.25" hidden="1" customHeight="1"/>
    <row r="221" ht="11.25" hidden="1" customHeight="1"/>
    <row r="222" ht="11.25" hidden="1" customHeight="1"/>
    <row r="223" ht="11.25" hidden="1" customHeight="1"/>
    <row r="224" ht="11.25" hidden="1" customHeight="1"/>
    <row r="225" ht="11.25" hidden="1" customHeight="1"/>
    <row r="226" ht="11.25" hidden="1" customHeight="1"/>
    <row r="227" ht="11.25" hidden="1" customHeight="1"/>
    <row r="228" ht="11.25" hidden="1" customHeight="1"/>
    <row r="229" ht="11.25" hidden="1" customHeight="1"/>
    <row r="230" ht="11.25" hidden="1" customHeight="1"/>
    <row r="231" ht="11.25" hidden="1" customHeight="1"/>
    <row r="232" ht="11.25" hidden="1" customHeight="1"/>
    <row r="233" ht="11.25" hidden="1" customHeight="1"/>
    <row r="234" ht="11.25" hidden="1" customHeight="1"/>
    <row r="235" ht="11.25" hidden="1" customHeight="1"/>
    <row r="236" ht="11.25" hidden="1" customHeight="1"/>
    <row r="237" ht="11.25" hidden="1" customHeight="1"/>
    <row r="238" ht="11.25" hidden="1" customHeight="1"/>
    <row r="239" ht="11.25" hidden="1" customHeight="1"/>
    <row r="240" ht="11.25" hidden="1" customHeight="1"/>
    <row r="241" ht="11.25" hidden="1" customHeight="1"/>
    <row r="242" ht="11.25" hidden="1" customHeight="1"/>
    <row r="243" ht="11.25" hidden="1" customHeight="1"/>
    <row r="244" ht="11.25" hidden="1" customHeight="1"/>
    <row r="245" ht="11.25" hidden="1" customHeight="1"/>
    <row r="246" ht="11.25" hidden="1" customHeight="1"/>
    <row r="247" ht="11.25" hidden="1" customHeight="1"/>
    <row r="248" ht="11.25" hidden="1" customHeight="1"/>
    <row r="249" ht="11.25" hidden="1" customHeight="1"/>
    <row r="250" ht="11.25" hidden="1" customHeight="1"/>
    <row r="251" ht="11.25" hidden="1" customHeight="1"/>
    <row r="252" ht="11.25" hidden="1" customHeight="1"/>
    <row r="253" ht="11.25" hidden="1" customHeight="1"/>
    <row r="254" ht="11.25" hidden="1" customHeight="1"/>
    <row r="255" ht="11.25" hidden="1" customHeight="1"/>
    <row r="256" ht="11.25" hidden="1" customHeight="1"/>
    <row r="257" ht="11.25" hidden="1" customHeight="1"/>
    <row r="258" ht="11.25" hidden="1" customHeight="1"/>
    <row r="259" ht="11.25" hidden="1" customHeight="1"/>
    <row r="260" ht="11.25" hidden="1" customHeight="1"/>
    <row r="261" ht="11.25" hidden="1" customHeight="1"/>
    <row r="262" ht="11.25" hidden="1" customHeight="1"/>
    <row r="263" ht="11.25" hidden="1" customHeight="1"/>
    <row r="264" ht="11.25" hidden="1" customHeight="1"/>
    <row r="265" ht="11.25" hidden="1" customHeight="1"/>
    <row r="266" ht="11.25" hidden="1" customHeight="1"/>
    <row r="267" ht="11.25" hidden="1" customHeight="1"/>
    <row r="268" ht="11.25" hidden="1" customHeight="1"/>
    <row r="269" ht="11.25" hidden="1" customHeight="1"/>
    <row r="270" ht="11.25" hidden="1" customHeight="1"/>
    <row r="271" ht="11.25" hidden="1" customHeight="1"/>
    <row r="272" ht="11.25" hidden="1" customHeight="1"/>
    <row r="273" ht="11.25" hidden="1" customHeight="1"/>
    <row r="274" ht="11.25" hidden="1" customHeight="1"/>
    <row r="275" ht="11.25" hidden="1" customHeight="1"/>
    <row r="276" ht="11.25" hidden="1" customHeight="1"/>
    <row r="277" ht="11.25" hidden="1" customHeight="1"/>
    <row r="278" ht="11.25" hidden="1" customHeight="1"/>
    <row r="279" ht="11.25" hidden="1" customHeight="1"/>
    <row r="280" ht="11.25" hidden="1" customHeight="1"/>
    <row r="281" ht="11.25" hidden="1" customHeight="1"/>
    <row r="282" ht="11.25" hidden="1" customHeight="1"/>
    <row r="283" ht="11.25" hidden="1" customHeight="1"/>
    <row r="284" ht="11.25" hidden="1" customHeight="1"/>
    <row r="285" ht="11.25" hidden="1" customHeight="1"/>
    <row r="286" ht="11.25" hidden="1" customHeight="1"/>
    <row r="287" ht="11.25" hidden="1" customHeight="1"/>
    <row r="288" ht="11.25" hidden="1" customHeight="1"/>
    <row r="289" ht="11.25" hidden="1" customHeight="1"/>
    <row r="290" ht="11.25" hidden="1" customHeight="1"/>
    <row r="291" ht="11.25" hidden="1" customHeight="1"/>
    <row r="292" ht="11.25" hidden="1" customHeight="1"/>
    <row r="293" ht="11.25" hidden="1" customHeight="1"/>
    <row r="294" ht="11.25" hidden="1" customHeight="1"/>
    <row r="295" ht="11.25" hidden="1" customHeight="1"/>
    <row r="296" ht="11.25" hidden="1" customHeight="1"/>
    <row r="297" ht="11.25" hidden="1" customHeight="1"/>
    <row r="298" ht="11.25" hidden="1" customHeight="1"/>
    <row r="299" ht="11.25" hidden="1" customHeight="1"/>
    <row r="300" ht="11.25" hidden="1" customHeight="1"/>
    <row r="301" ht="11.25" hidden="1" customHeight="1"/>
    <row r="302" ht="11.25" hidden="1" customHeight="1"/>
    <row r="303" ht="11.25" hidden="1" customHeight="1"/>
    <row r="304" ht="11.25" hidden="1" customHeight="1"/>
    <row r="305" ht="11.25" hidden="1" customHeight="1"/>
    <row r="306" ht="11.25" hidden="1" customHeight="1"/>
    <row r="307" ht="11.25" hidden="1" customHeight="1"/>
    <row r="308" ht="11.25" hidden="1" customHeight="1"/>
    <row r="309" ht="11.25" hidden="1" customHeight="1"/>
    <row r="310" ht="11.25" hidden="1" customHeight="1"/>
    <row r="311" ht="11.25" hidden="1" customHeight="1"/>
    <row r="312" ht="11.25" hidden="1" customHeight="1"/>
    <row r="313" ht="11.25" hidden="1" customHeight="1"/>
    <row r="314" ht="11.25" hidden="1" customHeight="1"/>
    <row r="315" ht="11.25" hidden="1" customHeight="1"/>
    <row r="316" ht="11.25" hidden="1" customHeight="1"/>
    <row r="317" ht="11.25" hidden="1" customHeight="1"/>
    <row r="318" ht="11.25" hidden="1" customHeight="1"/>
    <row r="319" ht="11.25" hidden="1" customHeight="1"/>
    <row r="320" ht="11.25" hidden="1" customHeight="1"/>
    <row r="321" ht="11.25" hidden="1" customHeight="1"/>
    <row r="322" ht="11.25" hidden="1" customHeight="1"/>
    <row r="323" ht="11.25" hidden="1" customHeight="1"/>
    <row r="324" ht="11.25" hidden="1" customHeight="1"/>
    <row r="325" ht="11.25" hidden="1" customHeight="1"/>
    <row r="326" ht="11.25" hidden="1" customHeight="1"/>
    <row r="327" ht="11.25" hidden="1" customHeight="1"/>
    <row r="328" ht="11.25" hidden="1" customHeight="1"/>
    <row r="329" ht="11.25" hidden="1" customHeight="1"/>
    <row r="330" ht="11.25" hidden="1" customHeight="1"/>
    <row r="331" ht="11.25" hidden="1" customHeight="1"/>
    <row r="332" ht="11.25" hidden="1" customHeight="1"/>
    <row r="333" ht="11.25" hidden="1" customHeight="1"/>
    <row r="334" ht="11.25" hidden="1" customHeight="1"/>
    <row r="335" ht="11.25" hidden="1" customHeight="1"/>
    <row r="336" ht="11.25" hidden="1" customHeight="1"/>
    <row r="337" ht="11.25" hidden="1" customHeight="1"/>
    <row r="338" ht="11.25" hidden="1" customHeight="1"/>
    <row r="339" ht="11.25" hidden="1" customHeight="1"/>
    <row r="340" ht="11.25" hidden="1" customHeight="1"/>
    <row r="341" ht="11.25" hidden="1" customHeight="1"/>
    <row r="342" ht="11.25" hidden="1" customHeight="1"/>
    <row r="343" ht="11.25" hidden="1" customHeight="1"/>
    <row r="344" ht="11.25" hidden="1" customHeight="1"/>
  </sheetData>
  <sheetProtection algorithmName="SHA-512" hashValue="5bF2c6WlhIQtOFTtM5uF1HAH06OgoLG47IVLR1m3hj+Av5UMk9UlV4Drv8rjwmZ17OcBCkV+861qevI7ETCp9Q==" saltValue="3yPYzvEc1sO4bwyTBkGGDw==" spinCount="100000" sheet="1" objects="1" scenarios="1"/>
  <mergeCells count="28">
    <mergeCell ref="B35:G35"/>
    <mergeCell ref="B19:G19"/>
    <mergeCell ref="B20:G20"/>
    <mergeCell ref="B21:G21"/>
    <mergeCell ref="B22:G22"/>
    <mergeCell ref="B23:G23"/>
    <mergeCell ref="E25:H26"/>
    <mergeCell ref="B27:G27"/>
    <mergeCell ref="B30:G30"/>
    <mergeCell ref="B31:G31"/>
    <mergeCell ref="B32:G32"/>
    <mergeCell ref="B34:G34"/>
    <mergeCell ref="B33:D33"/>
    <mergeCell ref="B29:G29"/>
    <mergeCell ref="B28:G28"/>
    <mergeCell ref="B18:G18"/>
    <mergeCell ref="B3:G3"/>
    <mergeCell ref="B6:G6"/>
    <mergeCell ref="B9:G9"/>
    <mergeCell ref="B10:G10"/>
    <mergeCell ref="B11:G11"/>
    <mergeCell ref="B14:G14"/>
    <mergeCell ref="B15:G15"/>
    <mergeCell ref="B16:G16"/>
    <mergeCell ref="B17:G17"/>
    <mergeCell ref="B8:G8"/>
    <mergeCell ref="B7:G7"/>
    <mergeCell ref="B12:C12"/>
  </mergeCells>
  <phoneticPr fontId="23"/>
  <conditionalFormatting sqref="L17:M17">
    <cfRule type="expression" dxfId="282" priority="2">
      <formula>#REF!="沖縄"</formula>
    </cfRule>
    <cfRule type="expression" dxfId="281" priority="3">
      <formula>#REF!="鹿児島"</formula>
    </cfRule>
    <cfRule type="expression" dxfId="280" priority="4">
      <formula>#REF!="宮崎"</formula>
    </cfRule>
    <cfRule type="expression" dxfId="279" priority="5">
      <formula>#REF!="大分"</formula>
    </cfRule>
    <cfRule type="expression" dxfId="278" priority="6">
      <formula>#REF!="熊本"</formula>
    </cfRule>
    <cfRule type="expression" dxfId="277" priority="7">
      <formula>#REF!="長崎"</formula>
    </cfRule>
    <cfRule type="expression" dxfId="276" priority="8">
      <formula>#REF!="佐賀"</formula>
    </cfRule>
    <cfRule type="expression" dxfId="275" priority="9">
      <formula>#REF!="福岡"</formula>
    </cfRule>
    <cfRule type="expression" dxfId="274" priority="10">
      <formula>#REF!="高知"</formula>
    </cfRule>
    <cfRule type="expression" dxfId="273" priority="11">
      <formula>#REF!="愛媛"</formula>
    </cfRule>
    <cfRule type="expression" dxfId="272" priority="12">
      <formula>#REF!="香川"</formula>
    </cfRule>
    <cfRule type="expression" dxfId="271" priority="13">
      <formula>#REF!="徳島"</formula>
    </cfRule>
    <cfRule type="expression" dxfId="270" priority="14">
      <formula>#REF!="山口"</formula>
    </cfRule>
    <cfRule type="expression" dxfId="269" priority="15">
      <formula>#REF!="広島"</formula>
    </cfRule>
    <cfRule type="expression" dxfId="268" priority="16">
      <formula>#REF!="岡山"</formula>
    </cfRule>
    <cfRule type="expression" dxfId="267" priority="17">
      <formula>#REF!="島根"</formula>
    </cfRule>
    <cfRule type="expression" dxfId="266" priority="18">
      <formula>#REF!="鳥取"</formula>
    </cfRule>
    <cfRule type="expression" dxfId="265" priority="19">
      <formula>#REF!="和歌山"</formula>
    </cfRule>
    <cfRule type="expression" dxfId="264" priority="20">
      <formula>#REF!="奈良"</formula>
    </cfRule>
    <cfRule type="expression" dxfId="263" priority="21">
      <formula>#REF!="兵庫"</formula>
    </cfRule>
    <cfRule type="expression" dxfId="262" priority="22">
      <formula>#REF!="大阪"</formula>
    </cfRule>
    <cfRule type="expression" dxfId="261" priority="23">
      <formula>#REF!="京都"</formula>
    </cfRule>
    <cfRule type="expression" dxfId="260" priority="24">
      <formula>#REF!="滋賀"</formula>
    </cfRule>
    <cfRule type="expression" dxfId="259" priority="25">
      <formula>#REF!="福井"</formula>
    </cfRule>
    <cfRule type="expression" dxfId="258" priority="26">
      <formula>#REF!="三重"</formula>
    </cfRule>
    <cfRule type="expression" dxfId="257" priority="27">
      <formula>#REF!="愛知"</formula>
    </cfRule>
    <cfRule type="expression" dxfId="256" priority="28">
      <formula>#REF!="静岡"</formula>
    </cfRule>
    <cfRule type="expression" dxfId="255" priority="29">
      <formula>#REF!="岐阜"</formula>
    </cfRule>
    <cfRule type="expression" dxfId="254" priority="30">
      <formula>#REF!="石川"</formula>
    </cfRule>
    <cfRule type="expression" dxfId="253" priority="31">
      <formula>#REF!="富山"</formula>
    </cfRule>
    <cfRule type="expression" dxfId="252" priority="32">
      <formula>#REF!="長野"</formula>
    </cfRule>
    <cfRule type="expression" dxfId="251" priority="33">
      <formula>#REF!="山梨"</formula>
    </cfRule>
    <cfRule type="expression" dxfId="250" priority="34">
      <formula>#REF!="新潟"</formula>
    </cfRule>
    <cfRule type="expression" dxfId="249" priority="35">
      <formula>#REF!="神奈川"</formula>
    </cfRule>
    <cfRule type="expression" dxfId="248" priority="36">
      <formula>#REF!="東京"</formula>
    </cfRule>
    <cfRule type="expression" dxfId="247" priority="37">
      <formula>#REF!="千葉"</formula>
    </cfRule>
    <cfRule type="expression" dxfId="246" priority="38">
      <formula>#REF!="埼玉"</formula>
    </cfRule>
    <cfRule type="expression" dxfId="245" priority="39">
      <formula>#REF!="群馬"</formula>
    </cfRule>
    <cfRule type="expression" dxfId="244" priority="40">
      <formula>#REF!="栃木"</formula>
    </cfRule>
    <cfRule type="expression" dxfId="243" priority="41">
      <formula>#REF!="茨城"</formula>
    </cfRule>
    <cfRule type="expression" dxfId="242" priority="42">
      <formula>#REF!="福島"</formula>
    </cfRule>
    <cfRule type="expression" dxfId="241" priority="43">
      <formula>#REF!="宮城"</formula>
    </cfRule>
    <cfRule type="expression" dxfId="240" priority="44">
      <formula>#REF!="山形"</formula>
    </cfRule>
    <cfRule type="expression" dxfId="239" priority="45">
      <formula>#REF!="秋田"</formula>
    </cfRule>
    <cfRule type="expression" dxfId="238" priority="46">
      <formula>#REF!="岩手"</formula>
    </cfRule>
    <cfRule type="expression" dxfId="237" priority="47">
      <formula>#REF!="青森"</formula>
    </cfRule>
    <cfRule type="expression" dxfId="236" priority="48">
      <formula>#REF!="北海道"</formula>
    </cfRule>
  </conditionalFormatting>
  <dataValidations count="2">
    <dataValidation type="list" allowBlank="1" showInputMessage="1" showErrorMessage="1" sqref="IX25 WVJ983067 WLN983067 WBR983067 VRV983067 VHZ983067 UYD983067 UOH983067 UEL983067 TUP983067 TKT983067 TAX983067 SRB983067 SHF983067 RXJ983067 RNN983067 RDR983067 QTV983067 QJZ983067 QAD983067 PQH983067 PGL983067 OWP983067 OMT983067 OCX983067 NTB983067 NJF983067 MZJ983067 MPN983067 MFR983067 LVV983067 LLZ983067 LCD983067 KSH983067 KIL983067 JYP983067 JOT983067 JEX983067 IVB983067 ILF983067 IBJ983067 HRN983067 HHR983067 GXV983067 GNZ983067 GED983067 FUH983067 FKL983067 FAP983067 EQT983067 EGX983067 DXB983067 DNF983067 DDJ983067 CTN983067 CJR983067 BZV983067 BPZ983067 BGD983067 AWH983067 AML983067 ACP983067 ST983067 IX983067 C983067 WVJ917531 WLN917531 WBR917531 VRV917531 VHZ917531 UYD917531 UOH917531 UEL917531 TUP917531 TKT917531 TAX917531 SRB917531 SHF917531 RXJ917531 RNN917531 RDR917531 QTV917531 QJZ917531 QAD917531 PQH917531 PGL917531 OWP917531 OMT917531 OCX917531 NTB917531 NJF917531 MZJ917531 MPN917531 MFR917531 LVV917531 LLZ917531 LCD917531 KSH917531 KIL917531 JYP917531 JOT917531 JEX917531 IVB917531 ILF917531 IBJ917531 HRN917531 HHR917531 GXV917531 GNZ917531 GED917531 FUH917531 FKL917531 FAP917531 EQT917531 EGX917531 DXB917531 DNF917531 DDJ917531 CTN917531 CJR917531 BZV917531 BPZ917531 BGD917531 AWH917531 AML917531 ACP917531 ST917531 IX917531 C917531 WVJ851995 WLN851995 WBR851995 VRV851995 VHZ851995 UYD851995 UOH851995 UEL851995 TUP851995 TKT851995 TAX851995 SRB851995 SHF851995 RXJ851995 RNN851995 RDR851995 QTV851995 QJZ851995 QAD851995 PQH851995 PGL851995 OWP851995 OMT851995 OCX851995 NTB851995 NJF851995 MZJ851995 MPN851995 MFR851995 LVV851995 LLZ851995 LCD851995 KSH851995 KIL851995 JYP851995 JOT851995 JEX851995 IVB851995 ILF851995 IBJ851995 HRN851995 HHR851995 GXV851995 GNZ851995 GED851995 FUH851995 FKL851995 FAP851995 EQT851995 EGX851995 DXB851995 DNF851995 DDJ851995 CTN851995 CJR851995 BZV851995 BPZ851995 BGD851995 AWH851995 AML851995 ACP851995 ST851995 IX851995 C851995 WVJ786459 WLN786459 WBR786459 VRV786459 VHZ786459 UYD786459 UOH786459 UEL786459 TUP786459 TKT786459 TAX786459 SRB786459 SHF786459 RXJ786459 RNN786459 RDR786459 QTV786459 QJZ786459 QAD786459 PQH786459 PGL786459 OWP786459 OMT786459 OCX786459 NTB786459 NJF786459 MZJ786459 MPN786459 MFR786459 LVV786459 LLZ786459 LCD786459 KSH786459 KIL786459 JYP786459 JOT786459 JEX786459 IVB786459 ILF786459 IBJ786459 HRN786459 HHR786459 GXV786459 GNZ786459 GED786459 FUH786459 FKL786459 FAP786459 EQT786459 EGX786459 DXB786459 DNF786459 DDJ786459 CTN786459 CJR786459 BZV786459 BPZ786459 BGD786459 AWH786459 AML786459 ACP786459 ST786459 IX786459 C786459 WVJ720923 WLN720923 WBR720923 VRV720923 VHZ720923 UYD720923 UOH720923 UEL720923 TUP720923 TKT720923 TAX720923 SRB720923 SHF720923 RXJ720923 RNN720923 RDR720923 QTV720923 QJZ720923 QAD720923 PQH720923 PGL720923 OWP720923 OMT720923 OCX720923 NTB720923 NJF720923 MZJ720923 MPN720923 MFR720923 LVV720923 LLZ720923 LCD720923 KSH720923 KIL720923 JYP720923 JOT720923 JEX720923 IVB720923 ILF720923 IBJ720923 HRN720923 HHR720923 GXV720923 GNZ720923 GED720923 FUH720923 FKL720923 FAP720923 EQT720923 EGX720923 DXB720923 DNF720923 DDJ720923 CTN720923 CJR720923 BZV720923 BPZ720923 BGD720923 AWH720923 AML720923 ACP720923 ST720923 IX720923 C720923 WVJ655387 WLN655387 WBR655387 VRV655387 VHZ655387 UYD655387 UOH655387 UEL655387 TUP655387 TKT655387 TAX655387 SRB655387 SHF655387 RXJ655387 RNN655387 RDR655387 QTV655387 QJZ655387 QAD655387 PQH655387 PGL655387 OWP655387 OMT655387 OCX655387 NTB655387 NJF655387 MZJ655387 MPN655387 MFR655387 LVV655387 LLZ655387 LCD655387 KSH655387 KIL655387 JYP655387 JOT655387 JEX655387 IVB655387 ILF655387 IBJ655387 HRN655387 HHR655387 GXV655387 GNZ655387 GED655387 FUH655387 FKL655387 FAP655387 EQT655387 EGX655387 DXB655387 DNF655387 DDJ655387 CTN655387 CJR655387 BZV655387 BPZ655387 BGD655387 AWH655387 AML655387 ACP655387 ST655387 IX655387 C655387 WVJ589851 WLN589851 WBR589851 VRV589851 VHZ589851 UYD589851 UOH589851 UEL589851 TUP589851 TKT589851 TAX589851 SRB589851 SHF589851 RXJ589851 RNN589851 RDR589851 QTV589851 QJZ589851 QAD589851 PQH589851 PGL589851 OWP589851 OMT589851 OCX589851 NTB589851 NJF589851 MZJ589851 MPN589851 MFR589851 LVV589851 LLZ589851 LCD589851 KSH589851 KIL589851 JYP589851 JOT589851 JEX589851 IVB589851 ILF589851 IBJ589851 HRN589851 HHR589851 GXV589851 GNZ589851 GED589851 FUH589851 FKL589851 FAP589851 EQT589851 EGX589851 DXB589851 DNF589851 DDJ589851 CTN589851 CJR589851 BZV589851 BPZ589851 BGD589851 AWH589851 AML589851 ACP589851 ST589851 IX589851 C589851 WVJ524315 WLN524315 WBR524315 VRV524315 VHZ524315 UYD524315 UOH524315 UEL524315 TUP524315 TKT524315 TAX524315 SRB524315 SHF524315 RXJ524315 RNN524315 RDR524315 QTV524315 QJZ524315 QAD524315 PQH524315 PGL524315 OWP524315 OMT524315 OCX524315 NTB524315 NJF524315 MZJ524315 MPN524315 MFR524315 LVV524315 LLZ524315 LCD524315 KSH524315 KIL524315 JYP524315 JOT524315 JEX524315 IVB524315 ILF524315 IBJ524315 HRN524315 HHR524315 GXV524315 GNZ524315 GED524315 FUH524315 FKL524315 FAP524315 EQT524315 EGX524315 DXB524315 DNF524315 DDJ524315 CTN524315 CJR524315 BZV524315 BPZ524315 BGD524315 AWH524315 AML524315 ACP524315 ST524315 IX524315 C524315 WVJ458779 WLN458779 WBR458779 VRV458779 VHZ458779 UYD458779 UOH458779 UEL458779 TUP458779 TKT458779 TAX458779 SRB458779 SHF458779 RXJ458779 RNN458779 RDR458779 QTV458779 QJZ458779 QAD458779 PQH458779 PGL458779 OWP458779 OMT458779 OCX458779 NTB458779 NJF458779 MZJ458779 MPN458779 MFR458779 LVV458779 LLZ458779 LCD458779 KSH458779 KIL458779 JYP458779 JOT458779 JEX458779 IVB458779 ILF458779 IBJ458779 HRN458779 HHR458779 GXV458779 GNZ458779 GED458779 FUH458779 FKL458779 FAP458779 EQT458779 EGX458779 DXB458779 DNF458779 DDJ458779 CTN458779 CJR458779 BZV458779 BPZ458779 BGD458779 AWH458779 AML458779 ACP458779 ST458779 IX458779 C458779 WVJ393243 WLN393243 WBR393243 VRV393243 VHZ393243 UYD393243 UOH393243 UEL393243 TUP393243 TKT393243 TAX393243 SRB393243 SHF393243 RXJ393243 RNN393243 RDR393243 QTV393243 QJZ393243 QAD393243 PQH393243 PGL393243 OWP393243 OMT393243 OCX393243 NTB393243 NJF393243 MZJ393243 MPN393243 MFR393243 LVV393243 LLZ393243 LCD393243 KSH393243 KIL393243 JYP393243 JOT393243 JEX393243 IVB393243 ILF393243 IBJ393243 HRN393243 HHR393243 GXV393243 GNZ393243 GED393243 FUH393243 FKL393243 FAP393243 EQT393243 EGX393243 DXB393243 DNF393243 DDJ393243 CTN393243 CJR393243 BZV393243 BPZ393243 BGD393243 AWH393243 AML393243 ACP393243 ST393243 IX393243 C393243 WVJ327707 WLN327707 WBR327707 VRV327707 VHZ327707 UYD327707 UOH327707 UEL327707 TUP327707 TKT327707 TAX327707 SRB327707 SHF327707 RXJ327707 RNN327707 RDR327707 QTV327707 QJZ327707 QAD327707 PQH327707 PGL327707 OWP327707 OMT327707 OCX327707 NTB327707 NJF327707 MZJ327707 MPN327707 MFR327707 LVV327707 LLZ327707 LCD327707 KSH327707 KIL327707 JYP327707 JOT327707 JEX327707 IVB327707 ILF327707 IBJ327707 HRN327707 HHR327707 GXV327707 GNZ327707 GED327707 FUH327707 FKL327707 FAP327707 EQT327707 EGX327707 DXB327707 DNF327707 DDJ327707 CTN327707 CJR327707 BZV327707 BPZ327707 BGD327707 AWH327707 AML327707 ACP327707 ST327707 IX327707 C327707 WVJ262171 WLN262171 WBR262171 VRV262171 VHZ262171 UYD262171 UOH262171 UEL262171 TUP262171 TKT262171 TAX262171 SRB262171 SHF262171 RXJ262171 RNN262171 RDR262171 QTV262171 QJZ262171 QAD262171 PQH262171 PGL262171 OWP262171 OMT262171 OCX262171 NTB262171 NJF262171 MZJ262171 MPN262171 MFR262171 LVV262171 LLZ262171 LCD262171 KSH262171 KIL262171 JYP262171 JOT262171 JEX262171 IVB262171 ILF262171 IBJ262171 HRN262171 HHR262171 GXV262171 GNZ262171 GED262171 FUH262171 FKL262171 FAP262171 EQT262171 EGX262171 DXB262171 DNF262171 DDJ262171 CTN262171 CJR262171 BZV262171 BPZ262171 BGD262171 AWH262171 AML262171 ACP262171 ST262171 IX262171 C262171 WVJ196635 WLN196635 WBR196635 VRV196635 VHZ196635 UYD196635 UOH196635 UEL196635 TUP196635 TKT196635 TAX196635 SRB196635 SHF196635 RXJ196635 RNN196635 RDR196635 QTV196635 QJZ196635 QAD196635 PQH196635 PGL196635 OWP196635 OMT196635 OCX196635 NTB196635 NJF196635 MZJ196635 MPN196635 MFR196635 LVV196635 LLZ196635 LCD196635 KSH196635 KIL196635 JYP196635 JOT196635 JEX196635 IVB196635 ILF196635 IBJ196635 HRN196635 HHR196635 GXV196635 GNZ196635 GED196635 FUH196635 FKL196635 FAP196635 EQT196635 EGX196635 DXB196635 DNF196635 DDJ196635 CTN196635 CJR196635 BZV196635 BPZ196635 BGD196635 AWH196635 AML196635 ACP196635 ST196635 IX196635 C196635 WVJ131099 WLN131099 WBR131099 VRV131099 VHZ131099 UYD131099 UOH131099 UEL131099 TUP131099 TKT131099 TAX131099 SRB131099 SHF131099 RXJ131099 RNN131099 RDR131099 QTV131099 QJZ131099 QAD131099 PQH131099 PGL131099 OWP131099 OMT131099 OCX131099 NTB131099 NJF131099 MZJ131099 MPN131099 MFR131099 LVV131099 LLZ131099 LCD131099 KSH131099 KIL131099 JYP131099 JOT131099 JEX131099 IVB131099 ILF131099 IBJ131099 HRN131099 HHR131099 GXV131099 GNZ131099 GED131099 FUH131099 FKL131099 FAP131099 EQT131099 EGX131099 DXB131099 DNF131099 DDJ131099 CTN131099 CJR131099 BZV131099 BPZ131099 BGD131099 AWH131099 AML131099 ACP131099 ST131099 IX131099 C131099 WVJ65563 WLN65563 WBR65563 VRV65563 VHZ65563 UYD65563 UOH65563 UEL65563 TUP65563 TKT65563 TAX65563 SRB65563 SHF65563 RXJ65563 RNN65563 RDR65563 QTV65563 QJZ65563 QAD65563 PQH65563 PGL65563 OWP65563 OMT65563 OCX65563 NTB65563 NJF65563 MZJ65563 MPN65563 MFR65563 LVV65563 LLZ65563 LCD65563 KSH65563 KIL65563 JYP65563 JOT65563 JEX65563 IVB65563 ILF65563 IBJ65563 HRN65563 HHR65563 GXV65563 GNZ65563 GED65563 FUH65563 FKL65563 FAP65563 EQT65563 EGX65563 DXB65563 DNF65563 DDJ65563 CTN65563 CJR65563 BZV65563 BPZ65563 BGD65563 AWH65563 AML65563 ACP65563 ST65563 IX65563 C65563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xr:uid="{C37C4328-4001-4926-8173-B6036A7052A5}">
      <formula1>$L$43:$L$92</formula1>
    </dataValidation>
    <dataValidation imeMode="hiragana" allowBlank="1" showInputMessage="1" showErrorMessage="1" sqref="I1:Q1048576" xr:uid="{75ED4F4C-27DA-464F-A221-DE5D19C6F946}"/>
  </dataValidations>
  <printOptions horizontalCentered="1"/>
  <pageMargins left="0" right="0" top="0.78740157480314965" bottom="0" header="0.31496062992125984" footer="0"/>
  <pageSetup paperSize="9" scale="97" orientation="portrait" blackAndWhite="1"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DFFC814E-8FA3-49BB-BAF7-D1DF2639CA77}">
            <xm:f>NOT(★入力画面!$BL$2=11)</xm:f>
            <x14:dxf>
              <fill>
                <patternFill>
                  <bgColor theme="0" tint="-0.499984740745262"/>
                </patternFill>
              </fill>
            </x14:dxf>
          </x14:cfRule>
          <xm:sqref>A1:H38</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2D5-2FEB-4814-9F13-191209A30D08}">
  <sheetPr codeName="Sheet69">
    <tabColor rgb="FF9999FF"/>
  </sheetPr>
  <dimension ref="A1:O104"/>
  <sheetViews>
    <sheetView showGridLines="0" showRowColHeaders="0" zoomScaleNormal="100" workbookViewId="0"/>
  </sheetViews>
  <sheetFormatPr defaultColWidth="0" defaultRowHeight="13.5" zeroHeight="1"/>
  <cols>
    <col min="1" max="1" width="1.125" style="530" customWidth="1"/>
    <col min="2" max="2" width="60.75" style="530" customWidth="1"/>
    <col min="3" max="3" width="15.375" style="530" customWidth="1"/>
    <col min="4" max="4" width="14" style="530" customWidth="1"/>
    <col min="5" max="5" width="0.75" style="539" customWidth="1"/>
    <col min="6" max="14" width="2.5" style="394" customWidth="1"/>
    <col min="15" max="15" width="0" style="530" hidden="1" customWidth="1"/>
    <col min="16" max="16384" width="9" style="530" hidden="1"/>
  </cols>
  <sheetData>
    <row r="1" spans="1:14" ht="27.95" customHeight="1">
      <c r="C1" s="531" t="s">
        <v>811</v>
      </c>
      <c r="D1" s="532" t="s">
        <v>3735</v>
      </c>
      <c r="E1" s="533"/>
      <c r="F1" s="122"/>
      <c r="G1" s="122"/>
      <c r="H1" s="122"/>
      <c r="I1" s="122"/>
      <c r="J1" s="122"/>
      <c r="K1" s="122"/>
      <c r="L1" s="122"/>
      <c r="M1" s="122"/>
      <c r="N1" s="122"/>
    </row>
    <row r="2" spans="1:14" ht="132" customHeight="1">
      <c r="A2" s="534"/>
      <c r="B2" s="4323" t="s">
        <v>3734</v>
      </c>
      <c r="C2" s="4323"/>
      <c r="D2" s="4323"/>
      <c r="E2" s="537"/>
      <c r="F2" s="122"/>
      <c r="G2" s="122"/>
      <c r="H2" s="122"/>
      <c r="I2" s="122"/>
      <c r="J2" s="122"/>
      <c r="K2" s="122"/>
      <c r="L2" s="122"/>
      <c r="M2" s="122"/>
      <c r="N2" s="122"/>
    </row>
    <row r="3" spans="1:14" ht="39.950000000000003" customHeight="1">
      <c r="A3" s="538"/>
      <c r="B3" s="540" t="s">
        <v>4094</v>
      </c>
      <c r="F3" s="122"/>
      <c r="G3" s="122"/>
      <c r="H3" s="122"/>
      <c r="I3" s="122"/>
      <c r="J3" s="122"/>
      <c r="K3" s="122"/>
      <c r="L3" s="122"/>
      <c r="M3" s="122"/>
      <c r="N3" s="122"/>
    </row>
    <row r="4" spans="1:14" ht="39.950000000000003" customHeight="1">
      <c r="A4" s="538"/>
      <c r="F4" s="122"/>
      <c r="G4" s="122"/>
      <c r="H4" s="122"/>
      <c r="I4" s="122"/>
      <c r="J4" s="122"/>
      <c r="K4" s="122"/>
      <c r="L4" s="122"/>
      <c r="M4" s="122"/>
      <c r="N4" s="122"/>
    </row>
    <row r="5" spans="1:14" ht="39.950000000000003" customHeight="1">
      <c r="A5" s="538"/>
      <c r="B5" s="4324" t="s">
        <v>3733</v>
      </c>
      <c r="C5" s="4324"/>
      <c r="D5" s="4324"/>
      <c r="F5" s="122"/>
      <c r="G5" s="122"/>
      <c r="H5" s="122"/>
      <c r="I5" s="122"/>
      <c r="J5" s="122"/>
      <c r="K5" s="122"/>
      <c r="L5" s="122"/>
      <c r="M5" s="122"/>
      <c r="N5" s="122"/>
    </row>
    <row r="6" spans="1:14" ht="39.950000000000003" customHeight="1">
      <c r="A6" s="538"/>
      <c r="B6" s="4318" t="s">
        <v>3732</v>
      </c>
      <c r="C6" s="4318"/>
      <c r="D6" s="4318"/>
      <c r="F6" s="122"/>
      <c r="G6" s="122"/>
      <c r="H6" s="122"/>
      <c r="I6" s="122"/>
      <c r="J6" s="122"/>
      <c r="K6" s="122"/>
      <c r="L6" s="122"/>
      <c r="M6" s="122"/>
      <c r="N6" s="122"/>
    </row>
    <row r="7" spans="1:14" ht="39.950000000000003" customHeight="1">
      <c r="A7" s="538"/>
      <c r="B7" s="4318" t="s">
        <v>3731</v>
      </c>
      <c r="C7" s="4318"/>
      <c r="D7" s="4318"/>
      <c r="F7" s="122"/>
      <c r="G7" s="122"/>
      <c r="H7" s="122"/>
      <c r="I7" s="122"/>
      <c r="J7" s="122"/>
      <c r="K7" s="122"/>
      <c r="L7" s="122"/>
      <c r="M7" s="122"/>
      <c r="N7" s="122"/>
    </row>
    <row r="8" spans="1:14" ht="39.950000000000003" customHeight="1">
      <c r="A8" s="538"/>
      <c r="B8" s="4318" t="s">
        <v>3730</v>
      </c>
      <c r="C8" s="4318"/>
      <c r="D8" s="4318"/>
      <c r="F8" s="122"/>
      <c r="G8" s="122"/>
      <c r="H8" s="122"/>
      <c r="I8" s="122"/>
      <c r="J8" s="122"/>
      <c r="K8" s="122"/>
      <c r="L8" s="122"/>
      <c r="M8" s="122"/>
      <c r="N8" s="122"/>
    </row>
    <row r="9" spans="1:14" ht="39.950000000000003" customHeight="1">
      <c r="A9" s="538"/>
      <c r="B9" s="4318" t="s">
        <v>3729</v>
      </c>
      <c r="C9" s="4318"/>
      <c r="D9" s="4318"/>
      <c r="F9" s="122"/>
      <c r="G9" s="122"/>
      <c r="H9" s="122"/>
      <c r="I9" s="122"/>
      <c r="J9" s="122"/>
      <c r="K9" s="122"/>
      <c r="L9" s="122"/>
      <c r="M9" s="122"/>
      <c r="N9" s="122"/>
    </row>
    <row r="10" spans="1:14" ht="39.950000000000003" customHeight="1">
      <c r="A10" s="538"/>
      <c r="B10" s="4318" t="s">
        <v>3728</v>
      </c>
      <c r="C10" s="4318"/>
      <c r="D10" s="4318"/>
      <c r="F10" s="122"/>
      <c r="G10" s="122"/>
      <c r="H10" s="122"/>
      <c r="I10" s="122"/>
      <c r="J10" s="122"/>
      <c r="K10" s="122"/>
      <c r="L10" s="122"/>
      <c r="M10" s="122"/>
      <c r="N10" s="122"/>
    </row>
    <row r="11" spans="1:14" ht="39.950000000000003" customHeight="1">
      <c r="A11" s="538"/>
      <c r="B11" s="4319" t="s">
        <v>4174</v>
      </c>
      <c r="C11" s="4319"/>
      <c r="D11" s="4319"/>
      <c r="F11" s="122"/>
      <c r="G11" s="122"/>
      <c r="H11" s="122"/>
      <c r="I11" s="122"/>
      <c r="J11" s="122"/>
      <c r="K11" s="122"/>
      <c r="L11" s="122"/>
      <c r="M11" s="122"/>
      <c r="N11" s="122"/>
    </row>
    <row r="12" spans="1:14" ht="39.950000000000003" customHeight="1">
      <c r="A12" s="538"/>
      <c r="B12" s="4320"/>
      <c r="C12" s="4318"/>
      <c r="D12" s="4318"/>
      <c r="F12" s="122"/>
      <c r="G12" s="122"/>
      <c r="H12" s="122"/>
      <c r="I12" s="122"/>
      <c r="J12" s="122"/>
      <c r="K12" s="122"/>
      <c r="L12" s="122"/>
      <c r="M12" s="122"/>
      <c r="N12" s="122"/>
    </row>
    <row r="13" spans="1:14" ht="52.9" customHeight="1">
      <c r="A13" s="538"/>
      <c r="B13" s="558" t="str">
        <f>★入力画面!BL240</f>
        <v xml:space="preserve">    年  月  日</v>
      </c>
      <c r="C13" s="540"/>
      <c r="D13" s="540"/>
      <c r="F13" s="122"/>
      <c r="G13" s="122"/>
      <c r="H13" s="122"/>
      <c r="I13" s="122"/>
      <c r="J13" s="122"/>
      <c r="K13" s="122"/>
      <c r="L13" s="122"/>
      <c r="M13" s="122"/>
      <c r="N13" s="122"/>
    </row>
    <row r="14" spans="1:14" ht="52.9" customHeight="1">
      <c r="A14" s="538"/>
      <c r="B14" s="4321" t="str">
        <f>IF(★入力画面!M18="", "　　　　　　　　　　　（会　社　名）", "　　　　　　　　　　　（会　社　名）"&amp;★入力画面!M18)</f>
        <v>　　　　　　　　　　　（会　社　名）</v>
      </c>
      <c r="C14" s="4322"/>
      <c r="D14" s="4322"/>
      <c r="F14" s="122"/>
      <c r="G14" s="122"/>
      <c r="H14" s="122"/>
      <c r="I14" s="122"/>
      <c r="J14" s="122"/>
      <c r="K14" s="122"/>
      <c r="L14" s="122"/>
      <c r="M14" s="122"/>
      <c r="N14" s="122"/>
    </row>
    <row r="15" spans="1:14" ht="39.950000000000003" customHeight="1">
      <c r="A15" s="538"/>
      <c r="B15" s="4317" t="str">
        <f>IF(★入力画面!M74="", "　　　　　　　　　　　　代表取締役
                       (代  表  者）", "　　　　　　　　　　　　代表取締役
                       (代  表  者）"&amp;★入力画面!M74)</f>
        <v>　　　　　　　　　　　　代表取締役
                       (代  表  者）</v>
      </c>
      <c r="C15" s="906"/>
      <c r="D15" s="540" t="s">
        <v>3700</v>
      </c>
      <c r="F15" s="122"/>
      <c r="G15" s="122"/>
      <c r="H15" s="122"/>
      <c r="I15" s="122"/>
      <c r="J15" s="122"/>
      <c r="K15" s="122"/>
      <c r="L15" s="122"/>
      <c r="M15" s="122"/>
      <c r="N15" s="122"/>
    </row>
    <row r="16" spans="1:14" ht="55.7" customHeight="1">
      <c r="A16" s="559"/>
      <c r="B16" s="560"/>
      <c r="C16" s="560"/>
      <c r="D16" s="560"/>
      <c r="E16" s="561"/>
      <c r="F16" s="122"/>
      <c r="G16" s="122"/>
      <c r="H16" s="122"/>
      <c r="I16" s="122"/>
      <c r="J16" s="122"/>
      <c r="K16" s="122"/>
      <c r="L16" s="122"/>
      <c r="M16" s="122"/>
      <c r="N16" s="122"/>
    </row>
    <row r="17" spans="1:14" ht="14.25" customHeight="1">
      <c r="A17" s="535"/>
      <c r="B17" s="535"/>
      <c r="C17" s="535"/>
      <c r="D17" s="555" t="s">
        <v>3727</v>
      </c>
      <c r="E17" s="535"/>
      <c r="F17" s="122"/>
      <c r="G17" s="122"/>
      <c r="H17" s="122"/>
      <c r="I17" s="122"/>
      <c r="J17" s="122"/>
      <c r="K17" s="122"/>
      <c r="L17" s="122"/>
      <c r="M17" s="122"/>
      <c r="N17" s="122"/>
    </row>
    <row r="18" spans="1:14" ht="14.25" customHeight="1">
      <c r="E18" s="530"/>
      <c r="F18" s="122"/>
      <c r="G18" s="122"/>
      <c r="H18" s="122"/>
      <c r="I18" s="122"/>
      <c r="J18" s="122"/>
      <c r="K18" s="122"/>
      <c r="L18" s="122"/>
      <c r="M18" s="122"/>
      <c r="N18" s="122"/>
    </row>
    <row r="19" spans="1:14" ht="14.25" customHeight="1">
      <c r="A19" s="557"/>
      <c r="B19" s="557"/>
      <c r="C19" s="557"/>
      <c r="D19" s="557"/>
      <c r="E19" s="557"/>
      <c r="F19" s="122"/>
      <c r="G19" s="122"/>
      <c r="H19" s="122"/>
      <c r="I19" s="122"/>
      <c r="J19" s="122"/>
      <c r="K19" s="122"/>
      <c r="L19" s="122"/>
      <c r="M19" s="122"/>
      <c r="N19" s="122"/>
    </row>
    <row r="20" spans="1:14" ht="39.950000000000003" hidden="1" customHeight="1">
      <c r="E20" s="530"/>
    </row>
    <row r="21" spans="1:14" ht="39.950000000000003" hidden="1" customHeight="1">
      <c r="E21" s="530"/>
    </row>
    <row r="22" spans="1:14" ht="39.950000000000003" hidden="1" customHeight="1">
      <c r="E22" s="530"/>
    </row>
    <row r="23" spans="1:14" ht="39.950000000000003" hidden="1" customHeight="1">
      <c r="E23" s="530"/>
    </row>
    <row r="24" spans="1:14" ht="39.950000000000003" hidden="1" customHeight="1">
      <c r="E24" s="530"/>
    </row>
    <row r="25" spans="1:14" ht="39.950000000000003" hidden="1" customHeight="1">
      <c r="E25" s="530"/>
    </row>
    <row r="26" spans="1:14" ht="39.950000000000003" hidden="1" customHeight="1">
      <c r="E26" s="530"/>
    </row>
    <row r="27" spans="1:14" ht="39.950000000000003" hidden="1" customHeight="1">
      <c r="E27" s="530"/>
    </row>
    <row r="28" spans="1:14" ht="39.950000000000003" hidden="1" customHeight="1">
      <c r="E28" s="530"/>
    </row>
    <row r="29" spans="1:14" ht="39.950000000000003" hidden="1" customHeight="1">
      <c r="E29" s="530"/>
    </row>
    <row r="30" spans="1:14" ht="39.950000000000003" hidden="1" customHeight="1">
      <c r="E30" s="530"/>
    </row>
    <row r="31" spans="1:14" ht="39.950000000000003" hidden="1" customHeight="1">
      <c r="E31" s="530"/>
    </row>
    <row r="32" spans="1:14" ht="39.950000000000003" hidden="1" customHeight="1">
      <c r="E32" s="530"/>
    </row>
    <row r="33" spans="5:5" hidden="1">
      <c r="E33" s="530"/>
    </row>
    <row r="34" spans="5:5" hidden="1">
      <c r="E34" s="530"/>
    </row>
    <row r="35" spans="5:5" hidden="1">
      <c r="E35" s="530"/>
    </row>
    <row r="36" spans="5:5" hidden="1">
      <c r="E36" s="530"/>
    </row>
    <row r="37" spans="5:5" hidden="1">
      <c r="E37" s="530"/>
    </row>
    <row r="38" spans="5:5" hidden="1">
      <c r="E38" s="530"/>
    </row>
    <row r="39" spans="5:5" hidden="1">
      <c r="E39" s="530"/>
    </row>
    <row r="40" spans="5:5" hidden="1">
      <c r="E40" s="530"/>
    </row>
    <row r="41" spans="5:5" hidden="1">
      <c r="E41" s="530"/>
    </row>
    <row r="42" spans="5:5" hidden="1">
      <c r="E42" s="530"/>
    </row>
    <row r="43" spans="5:5" hidden="1">
      <c r="E43" s="530"/>
    </row>
    <row r="44" spans="5:5" hidden="1">
      <c r="E44" s="530"/>
    </row>
    <row r="45" spans="5:5" hidden="1">
      <c r="E45" s="530"/>
    </row>
    <row r="46" spans="5:5" hidden="1">
      <c r="E46" s="530"/>
    </row>
    <row r="47" spans="5:5" hidden="1">
      <c r="E47" s="530"/>
    </row>
    <row r="48" spans="5:5" hidden="1">
      <c r="E48" s="530"/>
    </row>
    <row r="49" spans="5:5" hidden="1">
      <c r="E49" s="530"/>
    </row>
    <row r="50" spans="5:5" hidden="1">
      <c r="E50" s="530"/>
    </row>
    <row r="51" spans="5:5" hidden="1">
      <c r="E51" s="530"/>
    </row>
    <row r="52" spans="5:5" hidden="1">
      <c r="E52" s="530"/>
    </row>
    <row r="53" spans="5:5" hidden="1">
      <c r="E53" s="530"/>
    </row>
    <row r="54" spans="5:5" hidden="1">
      <c r="E54" s="530"/>
    </row>
    <row r="55" spans="5:5" hidden="1">
      <c r="E55" s="530"/>
    </row>
    <row r="56" spans="5:5" hidden="1">
      <c r="E56" s="530"/>
    </row>
    <row r="57" spans="5:5" hidden="1">
      <c r="E57" s="530"/>
    </row>
    <row r="58" spans="5:5" hidden="1">
      <c r="E58" s="530"/>
    </row>
    <row r="59" spans="5:5" hidden="1">
      <c r="E59" s="530"/>
    </row>
    <row r="60" spans="5:5" hidden="1">
      <c r="E60" s="530"/>
    </row>
    <row r="61" spans="5:5" hidden="1">
      <c r="E61" s="530"/>
    </row>
    <row r="62" spans="5:5" hidden="1">
      <c r="E62" s="530"/>
    </row>
    <row r="63" spans="5:5" hidden="1">
      <c r="E63" s="530"/>
    </row>
    <row r="64" spans="5:5" hidden="1">
      <c r="E64" s="530"/>
    </row>
    <row r="65" spans="5:5" hidden="1">
      <c r="E65" s="530"/>
    </row>
    <row r="66" spans="5:5" hidden="1">
      <c r="E66" s="530"/>
    </row>
    <row r="67" spans="5:5" hidden="1">
      <c r="E67" s="530"/>
    </row>
    <row r="68" spans="5:5" hidden="1">
      <c r="E68" s="530"/>
    </row>
    <row r="69" spans="5:5" hidden="1">
      <c r="E69" s="530"/>
    </row>
    <row r="70" spans="5:5" hidden="1">
      <c r="E70" s="530"/>
    </row>
    <row r="71" spans="5:5" hidden="1">
      <c r="E71" s="530"/>
    </row>
    <row r="72" spans="5:5" hidden="1">
      <c r="E72" s="530"/>
    </row>
    <row r="73" spans="5:5" hidden="1">
      <c r="E73" s="530"/>
    </row>
    <row r="74" spans="5:5" hidden="1">
      <c r="E74" s="530"/>
    </row>
    <row r="75" spans="5:5" hidden="1">
      <c r="E75" s="530"/>
    </row>
    <row r="76" spans="5:5" hidden="1">
      <c r="E76" s="530"/>
    </row>
    <row r="77" spans="5:5" hidden="1">
      <c r="E77" s="530"/>
    </row>
    <row r="78" spans="5:5" hidden="1">
      <c r="E78" s="530"/>
    </row>
    <row r="79" spans="5:5" hidden="1">
      <c r="E79" s="530"/>
    </row>
    <row r="80" spans="5:5" hidden="1">
      <c r="E80" s="530"/>
    </row>
    <row r="81" spans="5:5" hidden="1">
      <c r="E81" s="530"/>
    </row>
    <row r="82" spans="5:5" hidden="1">
      <c r="E82" s="530"/>
    </row>
    <row r="83" spans="5:5" hidden="1">
      <c r="E83" s="530"/>
    </row>
    <row r="84" spans="5:5" hidden="1">
      <c r="E84" s="530"/>
    </row>
    <row r="85" spans="5:5" hidden="1">
      <c r="E85" s="530"/>
    </row>
    <row r="86" spans="5:5" hidden="1">
      <c r="E86" s="530"/>
    </row>
    <row r="87" spans="5:5" hidden="1">
      <c r="E87" s="530"/>
    </row>
    <row r="88" spans="5:5" hidden="1">
      <c r="E88" s="530"/>
    </row>
    <row r="89" spans="5:5" hidden="1">
      <c r="E89" s="530"/>
    </row>
    <row r="90" spans="5:5" hidden="1">
      <c r="E90" s="530"/>
    </row>
    <row r="91" spans="5:5" hidden="1">
      <c r="E91" s="530"/>
    </row>
    <row r="92" spans="5:5" hidden="1">
      <c r="E92" s="530"/>
    </row>
    <row r="93" spans="5:5" hidden="1">
      <c r="E93" s="530"/>
    </row>
    <row r="94" spans="5:5" hidden="1">
      <c r="E94" s="530"/>
    </row>
    <row r="95" spans="5:5" hidden="1">
      <c r="E95" s="530"/>
    </row>
    <row r="96" spans="5:5" hidden="1">
      <c r="E96" s="530"/>
    </row>
    <row r="97" spans="5:5" hidden="1">
      <c r="E97" s="530"/>
    </row>
    <row r="98" spans="5:5" hidden="1">
      <c r="E98" s="530"/>
    </row>
    <row r="99" spans="5:5" hidden="1">
      <c r="E99" s="530"/>
    </row>
    <row r="100" spans="5:5" hidden="1">
      <c r="E100" s="530"/>
    </row>
    <row r="101" spans="5:5" hidden="1">
      <c r="E101" s="530"/>
    </row>
    <row r="102" spans="5:5" hidden="1">
      <c r="E102" s="530"/>
    </row>
    <row r="103" spans="5:5" hidden="1">
      <c r="E103" s="530"/>
    </row>
    <row r="104" spans="5:5" hidden="1">
      <c r="E104" s="530"/>
    </row>
  </sheetData>
  <sheetProtection algorithmName="SHA-512" hashValue="vI4H827zRnSbHLyIWCpIqyKqaw2JNCKE6hdITH203wv2ZD+e3jaPkGuNiN3yVBROW/3p6RCLuUGG8ATjolM6sA==" saltValue="OWgxNqmI2kfjXE9gYvINXg==" spinCount="100000" sheet="1" objects="1" scenarios="1"/>
  <mergeCells count="11">
    <mergeCell ref="B9:D9"/>
    <mergeCell ref="B2:D2"/>
    <mergeCell ref="B5:D5"/>
    <mergeCell ref="B6:D6"/>
    <mergeCell ref="B7:D7"/>
    <mergeCell ref="B8:D8"/>
    <mergeCell ref="B15:C15"/>
    <mergeCell ref="B10:D10"/>
    <mergeCell ref="B11:D11"/>
    <mergeCell ref="B12:D12"/>
    <mergeCell ref="B14:D14"/>
  </mergeCells>
  <phoneticPr fontId="23"/>
  <conditionalFormatting sqref="I17:J17">
    <cfRule type="expression" dxfId="234" priority="2">
      <formula>#REF!="沖縄"</formula>
    </cfRule>
    <cfRule type="expression" dxfId="233" priority="3">
      <formula>#REF!="鹿児島"</formula>
    </cfRule>
    <cfRule type="expression" dxfId="232" priority="4">
      <formula>#REF!="宮崎"</formula>
    </cfRule>
    <cfRule type="expression" dxfId="231" priority="5">
      <formula>#REF!="大分"</formula>
    </cfRule>
    <cfRule type="expression" dxfId="230" priority="6">
      <formula>#REF!="熊本"</formula>
    </cfRule>
    <cfRule type="expression" dxfId="229" priority="7">
      <formula>#REF!="長崎"</formula>
    </cfRule>
    <cfRule type="expression" dxfId="228" priority="8">
      <formula>#REF!="佐賀"</formula>
    </cfRule>
    <cfRule type="expression" dxfId="227" priority="9">
      <formula>#REF!="福岡"</formula>
    </cfRule>
    <cfRule type="expression" dxfId="226" priority="10">
      <formula>#REF!="高知"</formula>
    </cfRule>
    <cfRule type="expression" dxfId="225" priority="11">
      <formula>#REF!="愛媛"</formula>
    </cfRule>
    <cfRule type="expression" dxfId="224" priority="12">
      <formula>#REF!="香川"</formula>
    </cfRule>
    <cfRule type="expression" dxfId="223" priority="13">
      <formula>#REF!="徳島"</formula>
    </cfRule>
    <cfRule type="expression" dxfId="222" priority="14">
      <formula>#REF!="山口"</formula>
    </cfRule>
    <cfRule type="expression" dxfId="221" priority="15">
      <formula>#REF!="広島"</formula>
    </cfRule>
    <cfRule type="expression" dxfId="220" priority="16">
      <formula>#REF!="岡山"</formula>
    </cfRule>
    <cfRule type="expression" dxfId="219" priority="17">
      <formula>#REF!="島根"</formula>
    </cfRule>
    <cfRule type="expression" dxfId="218" priority="18">
      <formula>#REF!="鳥取"</formula>
    </cfRule>
    <cfRule type="expression" dxfId="217" priority="19">
      <formula>#REF!="和歌山"</formula>
    </cfRule>
    <cfRule type="expression" dxfId="216" priority="20">
      <formula>#REF!="奈良"</formula>
    </cfRule>
    <cfRule type="expression" dxfId="215" priority="21">
      <formula>#REF!="兵庫"</formula>
    </cfRule>
    <cfRule type="expression" dxfId="214" priority="22">
      <formula>#REF!="大阪"</formula>
    </cfRule>
    <cfRule type="expression" dxfId="213" priority="23">
      <formula>#REF!="京都"</formula>
    </cfRule>
    <cfRule type="expression" dxfId="212" priority="24">
      <formula>#REF!="滋賀"</formula>
    </cfRule>
    <cfRule type="expression" dxfId="211" priority="25">
      <formula>#REF!="福井"</formula>
    </cfRule>
    <cfRule type="expression" dxfId="210" priority="26">
      <formula>#REF!="三重"</formula>
    </cfRule>
    <cfRule type="expression" dxfId="209" priority="27">
      <formula>#REF!="愛知"</formula>
    </cfRule>
    <cfRule type="expression" dxfId="208" priority="28">
      <formula>#REF!="静岡"</formula>
    </cfRule>
    <cfRule type="expression" dxfId="207" priority="29">
      <formula>#REF!="岐阜"</formula>
    </cfRule>
    <cfRule type="expression" dxfId="206" priority="30">
      <formula>#REF!="石川"</formula>
    </cfRule>
    <cfRule type="expression" dxfId="205" priority="31">
      <formula>#REF!="富山"</formula>
    </cfRule>
    <cfRule type="expression" dxfId="204" priority="32">
      <formula>#REF!="長野"</formula>
    </cfRule>
    <cfRule type="expression" dxfId="203" priority="33">
      <formula>#REF!="山梨"</formula>
    </cfRule>
    <cfRule type="expression" dxfId="202" priority="34">
      <formula>#REF!="新潟"</formula>
    </cfRule>
    <cfRule type="expression" dxfId="201" priority="35">
      <formula>#REF!="神奈川"</formula>
    </cfRule>
    <cfRule type="expression" dxfId="200" priority="36">
      <formula>#REF!="東京"</formula>
    </cfRule>
    <cfRule type="expression" dxfId="199" priority="37">
      <formula>#REF!="千葉"</formula>
    </cfRule>
    <cfRule type="expression" dxfId="198" priority="38">
      <formula>#REF!="埼玉"</formula>
    </cfRule>
    <cfRule type="expression" dxfId="197" priority="39">
      <formula>#REF!="群馬"</formula>
    </cfRule>
    <cfRule type="expression" dxfId="196" priority="40">
      <formula>#REF!="栃木"</formula>
    </cfRule>
    <cfRule type="expression" dxfId="195" priority="41">
      <formula>#REF!="茨城"</formula>
    </cfRule>
    <cfRule type="expression" dxfId="194" priority="42">
      <formula>#REF!="福島"</formula>
    </cfRule>
    <cfRule type="expression" dxfId="193" priority="43">
      <formula>#REF!="宮城"</formula>
    </cfRule>
    <cfRule type="expression" dxfId="192" priority="44">
      <formula>#REF!="山形"</formula>
    </cfRule>
    <cfRule type="expression" dxfId="191" priority="45">
      <formula>#REF!="秋田"</formula>
    </cfRule>
    <cfRule type="expression" dxfId="190" priority="46">
      <formula>#REF!="岩手"</formula>
    </cfRule>
    <cfRule type="expression" dxfId="189" priority="47">
      <formula>#REF!="青森"</formula>
    </cfRule>
    <cfRule type="expression" dxfId="188" priority="48">
      <formula>#REF!="北海道"</formula>
    </cfRule>
  </conditionalFormatting>
  <dataValidations count="1">
    <dataValidation imeMode="hiragana" allowBlank="1" showInputMessage="1" showErrorMessage="1" sqref="F1:N1048576" xr:uid="{F75A2331-62D7-4661-A9A2-07680B779D68}"/>
  </dataValidations>
  <printOptions horizontalCentered="1"/>
  <pageMargins left="0" right="0" top="0.78740157480314965" bottom="0" header="0.31496062992125984" footer="0"/>
  <pageSetup paperSize="9"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FB1733A2-1895-48BB-A490-A1ABC2FF2931}">
            <xm:f>NOT(★入力画面!$BL$2=11)</xm:f>
            <x14:dxf>
              <fill>
                <patternFill>
                  <bgColor theme="0" tint="-0.499984740745262"/>
                </patternFill>
              </fill>
            </x14:dxf>
          </x14:cfRule>
          <xm:sqref>A1:E18</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8D24-D7B3-4B56-BABD-3C68ECF32AE9}">
  <sheetPr codeName="Sheet70">
    <tabColor rgb="FF9999FF"/>
    <pageSetUpPr fitToPage="1"/>
  </sheetPr>
  <dimension ref="A1:CI129"/>
  <sheetViews>
    <sheetView showGridLines="0" showRowColHeaders="0" zoomScaleNormal="100" workbookViewId="0"/>
  </sheetViews>
  <sheetFormatPr defaultColWidth="0" defaultRowHeight="12" zeroHeight="1"/>
  <cols>
    <col min="1" max="1" width="0.5" style="452" customWidth="1"/>
    <col min="2" max="2" width="1.625" style="452" customWidth="1"/>
    <col min="3" max="3" width="1.875" style="452" customWidth="1"/>
    <col min="4" max="4" width="0.5" style="452" customWidth="1"/>
    <col min="5" max="9" width="1.875" style="452" customWidth="1"/>
    <col min="10" max="10" width="1.625" style="452" customWidth="1"/>
    <col min="11" max="12" width="0.5" style="452" customWidth="1"/>
    <col min="13" max="13" width="1.5" style="452" customWidth="1"/>
    <col min="14" max="14" width="1.875" style="452" customWidth="1"/>
    <col min="15" max="15" width="0.5" style="452" customWidth="1"/>
    <col min="16" max="16" width="1.5" style="452" customWidth="1"/>
    <col min="17" max="18" width="1.875" style="452" customWidth="1"/>
    <col min="19" max="19" width="1.5" style="452" customWidth="1"/>
    <col min="20" max="20" width="0.5" style="452" customWidth="1"/>
    <col min="21" max="23" width="1.875" style="452" customWidth="1"/>
    <col min="24" max="24" width="0.5" style="452" customWidth="1"/>
    <col min="25" max="25" width="1.5" style="452" customWidth="1"/>
    <col min="26" max="44" width="1.875" style="452" customWidth="1"/>
    <col min="45" max="45" width="0.5" style="452" customWidth="1"/>
    <col min="46" max="46" width="1.5" style="452" customWidth="1"/>
    <col min="47" max="50" width="1.875" style="452" customWidth="1"/>
    <col min="51" max="51" width="0.5" style="452" customWidth="1"/>
    <col min="52" max="52" width="1.5" style="452" customWidth="1"/>
    <col min="53" max="56" width="1.875" style="452" customWidth="1"/>
    <col min="57" max="65" width="2.5" style="394" customWidth="1"/>
    <col min="66" max="87" width="1.875" style="452" hidden="1" customWidth="1"/>
    <col min="88" max="16384" width="9" style="452" hidden="1"/>
  </cols>
  <sheetData>
    <row r="1" spans="1:65" ht="15" customHeight="1">
      <c r="A1" s="562"/>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470"/>
      <c r="AJ1" s="4269" t="s">
        <v>3669</v>
      </c>
      <c r="AK1" s="4269"/>
      <c r="AL1" s="4269"/>
      <c r="AM1" s="4269"/>
      <c r="AN1" s="4269"/>
      <c r="AO1" s="472"/>
      <c r="AP1" s="4196">
        <v>0</v>
      </c>
      <c r="AQ1" s="4197"/>
      <c r="AR1" s="4197"/>
      <c r="AS1" s="4197"/>
      <c r="AT1" s="4197"/>
      <c r="AU1" s="4197"/>
      <c r="AV1" s="4197"/>
      <c r="AW1" s="4197"/>
      <c r="AX1" s="4197"/>
      <c r="AY1" s="4197"/>
      <c r="AZ1" s="4197"/>
      <c r="BA1" s="4197"/>
      <c r="BB1" s="4190" t="s">
        <v>3634</v>
      </c>
      <c r="BC1" s="4191"/>
      <c r="BE1" s="122"/>
      <c r="BF1" s="122"/>
      <c r="BG1" s="122"/>
      <c r="BH1" s="122"/>
      <c r="BI1" s="122"/>
      <c r="BJ1" s="122"/>
      <c r="BK1" s="122"/>
      <c r="BL1" s="122"/>
      <c r="BM1" s="122"/>
    </row>
    <row r="2" spans="1:65" ht="15" customHeight="1">
      <c r="A2" s="562"/>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00"/>
      <c r="AJ2" s="4269" t="s">
        <v>3638</v>
      </c>
      <c r="AK2" s="4269"/>
      <c r="AL2" s="4269"/>
      <c r="AM2" s="4269"/>
      <c r="AN2" s="4269"/>
      <c r="AO2" s="467"/>
      <c r="AP2" s="4196">
        <v>0</v>
      </c>
      <c r="AQ2" s="4197"/>
      <c r="AR2" s="4197"/>
      <c r="AS2" s="4197"/>
      <c r="AT2" s="4197"/>
      <c r="AU2" s="4197"/>
      <c r="AV2" s="4197"/>
      <c r="AW2" s="4197"/>
      <c r="AX2" s="4197"/>
      <c r="AY2" s="4197"/>
      <c r="AZ2" s="4197"/>
      <c r="BA2" s="4197"/>
      <c r="BB2" s="4197"/>
      <c r="BC2" s="4198"/>
      <c r="BE2" s="122"/>
      <c r="BF2" s="122"/>
      <c r="BG2" s="122"/>
      <c r="BH2" s="122"/>
      <c r="BI2" s="122"/>
      <c r="BJ2" s="122"/>
      <c r="BK2" s="122"/>
      <c r="BL2" s="122"/>
      <c r="BM2" s="122"/>
    </row>
    <row r="3" spans="1:65" ht="15" customHeight="1">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501"/>
      <c r="AJ3" s="4269" t="s">
        <v>3640</v>
      </c>
      <c r="AK3" s="4269"/>
      <c r="AL3" s="4269"/>
      <c r="AM3" s="4269"/>
      <c r="AN3" s="4269"/>
      <c r="AO3" s="472"/>
      <c r="AP3" s="4192">
        <v>0</v>
      </c>
      <c r="AQ3" s="4193"/>
      <c r="AR3" s="4197">
        <v>0</v>
      </c>
      <c r="AS3" s="1297"/>
      <c r="AT3" s="1297"/>
      <c r="AU3" s="455" t="s">
        <v>118</v>
      </c>
      <c r="AV3" s="4199"/>
      <c r="AW3" s="1363"/>
      <c r="AX3" s="454" t="s">
        <v>4118</v>
      </c>
      <c r="AY3" s="4272"/>
      <c r="AZ3" s="1297"/>
      <c r="BA3" s="1297"/>
      <c r="BB3" s="454" t="s">
        <v>810</v>
      </c>
      <c r="BC3" s="502"/>
      <c r="BE3" s="122"/>
      <c r="BF3" s="122"/>
      <c r="BG3" s="122"/>
      <c r="BH3" s="122"/>
      <c r="BI3" s="122"/>
      <c r="BJ3" s="122"/>
      <c r="BK3" s="122"/>
      <c r="BL3" s="122"/>
      <c r="BM3" s="122"/>
    </row>
    <row r="4" spans="1:65" ht="15" customHeight="1">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BE4" s="122"/>
      <c r="BF4" s="122"/>
      <c r="BG4" s="122"/>
      <c r="BH4" s="122"/>
      <c r="BI4" s="122"/>
      <c r="BJ4" s="122"/>
      <c r="BK4" s="122"/>
      <c r="BL4" s="122"/>
      <c r="BM4" s="122"/>
    </row>
    <row r="5" spans="1:65" ht="15" customHeight="1">
      <c r="A5" s="4194" t="s">
        <v>3689</v>
      </c>
      <c r="B5" s="4194"/>
      <c r="C5" s="4194"/>
      <c r="D5" s="4194"/>
      <c r="E5" s="4194"/>
      <c r="F5" s="4194"/>
      <c r="G5" s="4194"/>
      <c r="H5" s="4194"/>
      <c r="I5" s="4194"/>
      <c r="J5" s="4194"/>
      <c r="K5" s="4194"/>
      <c r="L5" s="4194"/>
      <c r="M5" s="4194"/>
      <c r="N5" s="4194"/>
      <c r="O5" s="4194"/>
      <c r="P5" s="4194"/>
      <c r="Q5" s="4194"/>
      <c r="R5" s="4194"/>
      <c r="S5" s="4194"/>
      <c r="T5" s="4194"/>
      <c r="U5" s="4194"/>
      <c r="V5" s="4194"/>
      <c r="W5" s="4194"/>
      <c r="X5" s="4194"/>
      <c r="Y5" s="4194"/>
      <c r="Z5" s="4194"/>
      <c r="AA5" s="4194"/>
      <c r="AB5" s="4194"/>
      <c r="AC5" s="4194"/>
      <c r="AD5" s="4194"/>
      <c r="AE5" s="4194"/>
      <c r="AF5" s="4194"/>
      <c r="AG5" s="4194"/>
      <c r="AH5" s="4194"/>
      <c r="AI5" s="4194"/>
      <c r="AJ5" s="4194"/>
      <c r="AK5" s="4194"/>
      <c r="AL5" s="4194"/>
      <c r="AM5" s="4194"/>
      <c r="AN5" s="4194"/>
      <c r="AO5" s="4194"/>
      <c r="AP5" s="4194"/>
      <c r="AQ5" s="4194"/>
      <c r="AR5" s="4194"/>
      <c r="AS5" s="4194"/>
      <c r="AT5" s="4194"/>
      <c r="AU5" s="4194"/>
      <c r="AV5" s="4194"/>
      <c r="AW5" s="4194"/>
      <c r="AX5" s="4194"/>
      <c r="AY5" s="4194"/>
      <c r="AZ5" s="4194"/>
      <c r="BA5" s="4194"/>
      <c r="BB5" s="4194"/>
      <c r="BC5" s="4194"/>
      <c r="BE5" s="122"/>
      <c r="BF5" s="122"/>
      <c r="BG5" s="122"/>
      <c r="BH5" s="122"/>
      <c r="BI5" s="122"/>
      <c r="BJ5" s="122"/>
      <c r="BK5" s="122"/>
      <c r="BL5" s="122"/>
      <c r="BM5" s="122"/>
    </row>
    <row r="6" spans="1:65" ht="15" customHeight="1">
      <c r="A6" s="4194"/>
      <c r="B6" s="4194"/>
      <c r="C6" s="4194"/>
      <c r="D6" s="4194"/>
      <c r="E6" s="4194"/>
      <c r="F6" s="4194"/>
      <c r="G6" s="4194"/>
      <c r="H6" s="4194"/>
      <c r="I6" s="4194"/>
      <c r="J6" s="4194"/>
      <c r="K6" s="4194"/>
      <c r="L6" s="4194"/>
      <c r="M6" s="4194"/>
      <c r="N6" s="4194"/>
      <c r="O6" s="4194"/>
      <c r="P6" s="4194"/>
      <c r="Q6" s="4194"/>
      <c r="R6" s="4194"/>
      <c r="S6" s="4194"/>
      <c r="T6" s="4194"/>
      <c r="U6" s="4194"/>
      <c r="V6" s="4194"/>
      <c r="W6" s="4194"/>
      <c r="X6" s="4194"/>
      <c r="Y6" s="4194"/>
      <c r="Z6" s="4194"/>
      <c r="AA6" s="4194"/>
      <c r="AB6" s="4194"/>
      <c r="AC6" s="4194"/>
      <c r="AD6" s="4194"/>
      <c r="AE6" s="4194"/>
      <c r="AF6" s="4194"/>
      <c r="AG6" s="4194"/>
      <c r="AH6" s="4194"/>
      <c r="AI6" s="4194"/>
      <c r="AJ6" s="4194"/>
      <c r="AK6" s="4194"/>
      <c r="AL6" s="4194"/>
      <c r="AM6" s="4194"/>
      <c r="AN6" s="4194"/>
      <c r="AO6" s="4194"/>
      <c r="AP6" s="4194"/>
      <c r="AQ6" s="4194"/>
      <c r="AR6" s="4194"/>
      <c r="AS6" s="4194"/>
      <c r="AT6" s="4194"/>
      <c r="AU6" s="4194"/>
      <c r="AV6" s="4194"/>
      <c r="AW6" s="4194"/>
      <c r="AX6" s="4194"/>
      <c r="AY6" s="4194"/>
      <c r="AZ6" s="4194"/>
      <c r="BA6" s="4194"/>
      <c r="BB6" s="4194"/>
      <c r="BC6" s="4194"/>
      <c r="BE6" s="122"/>
      <c r="BF6" s="122"/>
      <c r="BG6" s="122"/>
      <c r="BH6" s="122"/>
      <c r="BI6" s="122"/>
      <c r="BJ6" s="122"/>
      <c r="BK6" s="122"/>
      <c r="BL6" s="122"/>
      <c r="BM6" s="122"/>
    </row>
    <row r="7" spans="1:65" ht="15" customHeight="1">
      <c r="B7" s="4328" t="s">
        <v>3690</v>
      </c>
      <c r="C7" s="4328"/>
      <c r="D7" s="4328"/>
      <c r="E7" s="4328"/>
      <c r="F7" s="4328"/>
      <c r="G7" s="4328"/>
      <c r="H7" s="4328"/>
      <c r="I7" s="4328"/>
      <c r="J7" s="4328"/>
      <c r="K7" s="4328"/>
      <c r="L7" s="4328"/>
      <c r="M7" s="4328"/>
      <c r="N7" s="4328"/>
      <c r="O7" s="4328"/>
      <c r="P7" s="4328"/>
      <c r="Q7" s="4328"/>
      <c r="R7" s="4328"/>
      <c r="S7" s="4328"/>
      <c r="T7" s="4328"/>
      <c r="U7" s="4328"/>
      <c r="V7" s="4328"/>
      <c r="W7" s="4328"/>
      <c r="X7" s="4328"/>
      <c r="Y7" s="4328"/>
      <c r="Z7" s="4328"/>
      <c r="AA7" s="4328"/>
      <c r="AB7" s="4328"/>
      <c r="AC7" s="4328"/>
      <c r="AD7" s="4328"/>
      <c r="AE7" s="4328"/>
      <c r="AF7" s="4328"/>
      <c r="AG7" s="4328"/>
      <c r="AH7" s="4328"/>
      <c r="AI7" s="4328"/>
      <c r="AJ7" s="4328"/>
      <c r="BE7" s="122"/>
      <c r="BF7" s="122"/>
      <c r="BG7" s="122"/>
      <c r="BH7" s="122"/>
      <c r="BI7" s="122"/>
      <c r="BJ7" s="122"/>
      <c r="BK7" s="122"/>
      <c r="BL7" s="122"/>
      <c r="BM7" s="122"/>
    </row>
    <row r="8" spans="1:65" ht="15" customHeight="1">
      <c r="B8" s="4328"/>
      <c r="C8" s="4328"/>
      <c r="D8" s="4328"/>
      <c r="E8" s="4328"/>
      <c r="F8" s="4328"/>
      <c r="G8" s="4328"/>
      <c r="H8" s="4328"/>
      <c r="I8" s="4328"/>
      <c r="J8" s="4328"/>
      <c r="K8" s="4328"/>
      <c r="L8" s="4328"/>
      <c r="M8" s="4328"/>
      <c r="N8" s="4328"/>
      <c r="O8" s="4328"/>
      <c r="P8" s="4328"/>
      <c r="Q8" s="4328"/>
      <c r="R8" s="4328"/>
      <c r="S8" s="4328"/>
      <c r="T8" s="4328"/>
      <c r="U8" s="4328"/>
      <c r="V8" s="4328"/>
      <c r="W8" s="4328"/>
      <c r="X8" s="4328"/>
      <c r="Y8" s="4328"/>
      <c r="Z8" s="4328"/>
      <c r="AA8" s="4328"/>
      <c r="AB8" s="4328"/>
      <c r="AC8" s="4328"/>
      <c r="AD8" s="4328"/>
      <c r="AE8" s="4328"/>
      <c r="AF8" s="4328"/>
      <c r="AG8" s="4328"/>
      <c r="AH8" s="4328"/>
      <c r="AI8" s="4328"/>
      <c r="AJ8" s="4328"/>
      <c r="BE8" s="122"/>
      <c r="BF8" s="122"/>
      <c r="BG8" s="122"/>
      <c r="BH8" s="122"/>
      <c r="BI8" s="122"/>
      <c r="BJ8" s="122"/>
      <c r="BK8" s="122"/>
      <c r="BL8" s="122"/>
      <c r="BM8" s="122"/>
    </row>
    <row r="9" spans="1:65" ht="15" customHeight="1">
      <c r="B9" s="4325" t="s">
        <v>3691</v>
      </c>
      <c r="C9" s="4325"/>
      <c r="D9" s="4325"/>
      <c r="E9" s="4325"/>
      <c r="F9" s="4325"/>
      <c r="G9" s="4325"/>
      <c r="H9" s="4325"/>
      <c r="I9" s="4325"/>
      <c r="J9" s="4325"/>
      <c r="K9" s="4325"/>
      <c r="L9" s="4325"/>
      <c r="M9" s="4325"/>
      <c r="N9" s="4325"/>
      <c r="O9" s="4325"/>
      <c r="P9" s="4325"/>
      <c r="Q9" s="4325"/>
      <c r="R9" s="4325"/>
      <c r="S9" s="4325"/>
      <c r="T9" s="4325"/>
      <c r="U9" s="4325"/>
      <c r="V9" s="4325"/>
      <c r="W9" s="4325"/>
      <c r="X9" s="4325"/>
      <c r="Y9" s="4325"/>
      <c r="Z9" s="4325"/>
      <c r="AA9" s="4325"/>
      <c r="AB9" s="4325"/>
      <c r="AC9" s="4325"/>
      <c r="AD9" s="4325"/>
      <c r="AE9" s="4325"/>
      <c r="AF9" s="4325"/>
      <c r="AG9" s="4325"/>
      <c r="AH9" s="4325"/>
      <c r="AI9" s="4325"/>
      <c r="AJ9" s="4325"/>
      <c r="AK9" s="4325"/>
      <c r="AL9" s="4325"/>
      <c r="AM9" s="4325"/>
      <c r="AN9" s="4325"/>
      <c r="AO9" s="4325"/>
      <c r="AP9" s="4325"/>
      <c r="AQ9" s="4325"/>
      <c r="AR9" s="4325"/>
      <c r="AS9" s="4325"/>
      <c r="AT9" s="4325"/>
      <c r="AU9" s="4325"/>
      <c r="AV9" s="4325"/>
      <c r="AW9" s="4325"/>
      <c r="AX9" s="4325"/>
      <c r="AY9" s="4325"/>
      <c r="AZ9" s="4325"/>
      <c r="BA9" s="4325"/>
      <c r="BB9" s="4325"/>
      <c r="BC9" s="4325"/>
      <c r="BE9" s="122"/>
      <c r="BF9" s="122"/>
      <c r="BG9" s="122"/>
      <c r="BH9" s="122"/>
      <c r="BI9" s="122"/>
      <c r="BJ9" s="122"/>
      <c r="BK9" s="122"/>
      <c r="BL9" s="122"/>
      <c r="BM9" s="122"/>
    </row>
    <row r="10" spans="1:65" ht="15" customHeight="1">
      <c r="B10" s="4325" t="s">
        <v>3692</v>
      </c>
      <c r="C10" s="4325"/>
      <c r="D10" s="4325"/>
      <c r="E10" s="4325"/>
      <c r="F10" s="4325"/>
      <c r="G10" s="4325"/>
      <c r="H10" s="4325"/>
      <c r="I10" s="4325"/>
      <c r="J10" s="4325"/>
      <c r="K10" s="4325"/>
      <c r="L10" s="4325"/>
      <c r="M10" s="4325"/>
      <c r="N10" s="4325"/>
      <c r="O10" s="4325"/>
      <c r="P10" s="4325"/>
      <c r="Q10" s="4325"/>
      <c r="R10" s="4325"/>
      <c r="S10" s="4325"/>
      <c r="T10" s="4325"/>
      <c r="U10" s="4325"/>
      <c r="V10" s="4325"/>
      <c r="W10" s="4325"/>
      <c r="X10" s="4325"/>
      <c r="Y10" s="4325"/>
      <c r="Z10" s="4325"/>
      <c r="AA10" s="4325"/>
      <c r="AB10" s="4325"/>
      <c r="AC10" s="4325"/>
      <c r="AD10" s="4325"/>
      <c r="AE10" s="4325"/>
      <c r="AF10" s="4325"/>
      <c r="AG10" s="4325"/>
      <c r="AH10" s="4325"/>
      <c r="AI10" s="4325"/>
      <c r="AJ10" s="4325"/>
      <c r="AK10" s="4325"/>
      <c r="AL10" s="4325"/>
      <c r="AM10" s="4325"/>
      <c r="AN10" s="4325"/>
      <c r="AO10" s="4325"/>
      <c r="AP10" s="4325"/>
      <c r="AQ10" s="4325"/>
      <c r="AR10" s="4325"/>
      <c r="AS10" s="4325"/>
      <c r="AT10" s="4325"/>
      <c r="AU10" s="4325"/>
      <c r="AV10" s="4325"/>
      <c r="AW10" s="4325"/>
      <c r="AX10" s="4325"/>
      <c r="AY10" s="4325"/>
      <c r="AZ10" s="4325"/>
      <c r="BA10" s="4325"/>
      <c r="BB10" s="4325"/>
      <c r="BC10" s="4325"/>
      <c r="BE10" s="122"/>
      <c r="BF10" s="122"/>
      <c r="BG10" s="122"/>
      <c r="BH10" s="122"/>
      <c r="BI10" s="122"/>
      <c r="BJ10" s="122"/>
      <c r="BK10" s="122"/>
      <c r="BL10" s="122"/>
      <c r="BM10" s="122"/>
    </row>
    <row r="11" spans="1:65" ht="15" customHeight="1">
      <c r="B11" s="4325" t="s">
        <v>3693</v>
      </c>
      <c r="C11" s="4325"/>
      <c r="D11" s="4325"/>
      <c r="E11" s="4325"/>
      <c r="F11" s="4325"/>
      <c r="G11" s="4325"/>
      <c r="H11" s="4325"/>
      <c r="I11" s="4325"/>
      <c r="J11" s="4325"/>
      <c r="K11" s="4325"/>
      <c r="L11" s="4325"/>
      <c r="M11" s="4325"/>
      <c r="N11" s="4325"/>
      <c r="O11" s="4325"/>
      <c r="P11" s="4325"/>
      <c r="Q11" s="4325"/>
      <c r="R11" s="4325"/>
      <c r="S11" s="4325"/>
      <c r="T11" s="4325"/>
      <c r="U11" s="4325"/>
      <c r="V11" s="4325"/>
      <c r="W11" s="4325"/>
      <c r="X11" s="4325"/>
      <c r="Y11" s="4325"/>
      <c r="Z11" s="4325"/>
      <c r="AA11" s="4325"/>
      <c r="AB11" s="4325"/>
      <c r="AC11" s="4325"/>
      <c r="AD11" s="4325"/>
      <c r="AE11" s="4325"/>
      <c r="AF11" s="4325"/>
      <c r="AG11" s="4325"/>
      <c r="AH11" s="4325"/>
      <c r="AI11" s="4325"/>
      <c r="AJ11" s="4325"/>
      <c r="AK11" s="4325"/>
      <c r="AL11" s="4325"/>
      <c r="AM11" s="4325"/>
      <c r="AN11" s="4325"/>
      <c r="AO11" s="4325"/>
      <c r="AP11" s="4325"/>
      <c r="AQ11" s="4325"/>
      <c r="AR11" s="4325"/>
      <c r="AS11" s="4325"/>
      <c r="AT11" s="4325"/>
      <c r="AU11" s="4325"/>
      <c r="AV11" s="4325"/>
      <c r="AW11" s="4325"/>
      <c r="AX11" s="4325"/>
      <c r="AY11" s="4325"/>
      <c r="AZ11" s="4325"/>
      <c r="BA11" s="4325"/>
      <c r="BB11" s="4325"/>
      <c r="BC11" s="4325"/>
      <c r="BE11" s="122"/>
      <c r="BF11" s="122"/>
      <c r="BG11" s="122"/>
      <c r="BH11" s="122"/>
      <c r="BI11" s="122"/>
      <c r="BJ11" s="122"/>
      <c r="BK11" s="122"/>
      <c r="BL11" s="122"/>
      <c r="BM11" s="122"/>
    </row>
    <row r="12" spans="1:65" ht="15" customHeight="1">
      <c r="B12" s="4325" t="s">
        <v>3694</v>
      </c>
      <c r="C12" s="4325"/>
      <c r="D12" s="4325"/>
      <c r="E12" s="4325"/>
      <c r="F12" s="4325"/>
      <c r="G12" s="4325"/>
      <c r="H12" s="4325"/>
      <c r="I12" s="4325"/>
      <c r="J12" s="4325"/>
      <c r="K12" s="4325"/>
      <c r="L12" s="4325"/>
      <c r="M12" s="4325"/>
      <c r="N12" s="4325"/>
      <c r="O12" s="4325"/>
      <c r="P12" s="4325"/>
      <c r="Q12" s="4325"/>
      <c r="R12" s="4325"/>
      <c r="S12" s="4325"/>
      <c r="T12" s="4325"/>
      <c r="U12" s="4325"/>
      <c r="V12" s="4325"/>
      <c r="W12" s="4325"/>
      <c r="X12" s="4325"/>
      <c r="Y12" s="4325"/>
      <c r="Z12" s="4325"/>
      <c r="AA12" s="4325"/>
      <c r="AB12" s="4325"/>
      <c r="AC12" s="4325"/>
      <c r="AD12" s="4325"/>
      <c r="AE12" s="4325"/>
      <c r="AF12" s="4325"/>
      <c r="AG12" s="4325"/>
      <c r="AH12" s="4325"/>
      <c r="AI12" s="4325"/>
      <c r="AJ12" s="4325"/>
      <c r="AK12" s="4325"/>
      <c r="AL12" s="4325"/>
      <c r="AM12" s="4325"/>
      <c r="AN12" s="4325"/>
      <c r="AO12" s="4325"/>
      <c r="AP12" s="4325"/>
      <c r="AQ12" s="4325"/>
      <c r="AR12" s="4325"/>
      <c r="AS12" s="4325"/>
      <c r="AT12" s="4325"/>
      <c r="AU12" s="4325"/>
      <c r="AV12" s="4325"/>
      <c r="AW12" s="4325"/>
      <c r="AX12" s="4325"/>
      <c r="AY12" s="4325"/>
      <c r="AZ12" s="4325"/>
      <c r="BA12" s="4325"/>
      <c r="BB12" s="4325"/>
      <c r="BC12" s="4325"/>
      <c r="BE12" s="122"/>
      <c r="BF12" s="122"/>
      <c r="BG12" s="122"/>
      <c r="BH12" s="122"/>
      <c r="BI12" s="122"/>
      <c r="BJ12" s="122"/>
      <c r="BK12" s="122"/>
      <c r="BL12" s="122"/>
      <c r="BM12" s="122"/>
    </row>
    <row r="13" spans="1:65" ht="15" customHeight="1">
      <c r="B13" s="4325" t="s">
        <v>3695</v>
      </c>
      <c r="C13" s="4325"/>
      <c r="D13" s="4325"/>
      <c r="E13" s="4325"/>
      <c r="F13" s="4325"/>
      <c r="G13" s="4325"/>
      <c r="H13" s="4325"/>
      <c r="I13" s="4325"/>
      <c r="J13" s="4325"/>
      <c r="K13" s="4325"/>
      <c r="L13" s="4325"/>
      <c r="M13" s="4325"/>
      <c r="N13" s="4325"/>
      <c r="O13" s="4325"/>
      <c r="P13" s="4325"/>
      <c r="Q13" s="4325"/>
      <c r="R13" s="4325"/>
      <c r="S13" s="4325"/>
      <c r="T13" s="4325"/>
      <c r="U13" s="4325"/>
      <c r="V13" s="4325"/>
      <c r="W13" s="4325"/>
      <c r="X13" s="4325"/>
      <c r="Y13" s="4325"/>
      <c r="Z13" s="4325"/>
      <c r="AA13" s="4325"/>
      <c r="AB13" s="4325"/>
      <c r="AC13" s="4325"/>
      <c r="AD13" s="4325"/>
      <c r="AE13" s="4325"/>
      <c r="AF13" s="4325"/>
      <c r="AG13" s="4325"/>
      <c r="AH13" s="4325"/>
      <c r="AI13" s="4325"/>
      <c r="AJ13" s="4325"/>
      <c r="AK13" s="4325"/>
      <c r="AL13" s="4325"/>
      <c r="AM13" s="4325"/>
      <c r="AN13" s="4325"/>
      <c r="AO13" s="4325"/>
      <c r="AP13" s="4325"/>
      <c r="AQ13" s="4325"/>
      <c r="AR13" s="4325"/>
      <c r="AS13" s="4325"/>
      <c r="AT13" s="4325"/>
      <c r="AU13" s="4325"/>
      <c r="AV13" s="4325"/>
      <c r="AW13" s="4325"/>
      <c r="AX13" s="4325"/>
      <c r="AY13" s="4325"/>
      <c r="AZ13" s="4325"/>
      <c r="BA13" s="4325"/>
      <c r="BB13" s="4325"/>
      <c r="BC13" s="4325"/>
      <c r="BE13" s="122"/>
      <c r="BF13" s="122"/>
      <c r="BG13" s="122"/>
      <c r="BH13" s="122"/>
      <c r="BI13" s="122"/>
      <c r="BJ13" s="122"/>
      <c r="BK13" s="122"/>
      <c r="BL13" s="122"/>
      <c r="BM13" s="122"/>
    </row>
    <row r="14" spans="1:65" ht="15" customHeight="1">
      <c r="B14" s="4325" t="s">
        <v>3696</v>
      </c>
      <c r="C14" s="4325"/>
      <c r="D14" s="4325"/>
      <c r="E14" s="4325"/>
      <c r="F14" s="4325"/>
      <c r="G14" s="4325"/>
      <c r="H14" s="4325"/>
      <c r="I14" s="4325"/>
      <c r="J14" s="4325"/>
      <c r="K14" s="4325"/>
      <c r="L14" s="4325"/>
      <c r="M14" s="4325"/>
      <c r="N14" s="4325"/>
      <c r="O14" s="4325"/>
      <c r="P14" s="4325"/>
      <c r="Q14" s="4325"/>
      <c r="R14" s="4325"/>
      <c r="S14" s="4325"/>
      <c r="T14" s="4325"/>
      <c r="U14" s="4325"/>
      <c r="V14" s="4325"/>
      <c r="W14" s="4325"/>
      <c r="X14" s="4325"/>
      <c r="Y14" s="4325"/>
      <c r="Z14" s="4325"/>
      <c r="AA14" s="4325"/>
      <c r="AB14" s="4325"/>
      <c r="AC14" s="4325"/>
      <c r="AD14" s="4325"/>
      <c r="AE14" s="4325"/>
      <c r="AF14" s="4325"/>
      <c r="AG14" s="4325"/>
      <c r="AH14" s="4325"/>
      <c r="AI14" s="4325"/>
      <c r="AJ14" s="4325"/>
      <c r="AK14" s="4325"/>
      <c r="AL14" s="4325"/>
      <c r="AM14" s="4325"/>
      <c r="AN14" s="4325"/>
      <c r="AO14" s="4325"/>
      <c r="AP14" s="4325"/>
      <c r="AQ14" s="4325"/>
      <c r="AR14" s="4325"/>
      <c r="AS14" s="4325"/>
      <c r="AT14" s="4325"/>
      <c r="AU14" s="4325"/>
      <c r="AV14" s="4325"/>
      <c r="AW14" s="4325"/>
      <c r="AX14" s="4325"/>
      <c r="AY14" s="4325"/>
      <c r="AZ14" s="4325"/>
      <c r="BA14" s="4325"/>
      <c r="BB14" s="4325"/>
      <c r="BC14" s="4325"/>
      <c r="BE14" s="122"/>
      <c r="BF14" s="122"/>
      <c r="BG14" s="122"/>
      <c r="BH14" s="122"/>
      <c r="BI14" s="122"/>
      <c r="BJ14" s="122"/>
      <c r="BK14" s="122"/>
      <c r="BL14" s="122"/>
      <c r="BM14" s="122"/>
    </row>
    <row r="15" spans="1:65" ht="5.0999999999999996" customHeight="1">
      <c r="BE15" s="122"/>
      <c r="BF15" s="122"/>
      <c r="BG15" s="122"/>
      <c r="BH15" s="122"/>
      <c r="BI15" s="122"/>
      <c r="BJ15" s="122"/>
      <c r="BK15" s="122"/>
      <c r="BL15" s="122"/>
      <c r="BM15" s="122"/>
    </row>
    <row r="16" spans="1:65" ht="15" customHeight="1">
      <c r="C16" s="4271">
        <v>0</v>
      </c>
      <c r="D16" s="4271"/>
      <c r="E16" s="4271"/>
      <c r="F16" s="4256" t="str">
        <f>★入力画面!BL241</f>
        <v xml:space="preserve">    年  月  日</v>
      </c>
      <c r="G16" s="4248"/>
      <c r="H16" s="4248"/>
      <c r="I16" s="906"/>
      <c r="J16" s="906"/>
      <c r="K16" s="906"/>
      <c r="L16" s="906"/>
      <c r="M16" s="906"/>
      <c r="N16" s="906"/>
      <c r="O16" s="906"/>
      <c r="P16" s="906"/>
      <c r="Q16" s="906"/>
      <c r="R16" s="906"/>
      <c r="BE16" s="122"/>
      <c r="BF16" s="122"/>
      <c r="BG16" s="122"/>
      <c r="BH16" s="122"/>
      <c r="BI16" s="122"/>
      <c r="BJ16" s="122"/>
      <c r="BK16" s="122"/>
      <c r="BL16" s="122"/>
      <c r="BM16" s="122"/>
    </row>
    <row r="17" spans="1:73" ht="5.0999999999999996" customHeight="1">
      <c r="BE17" s="122"/>
      <c r="BF17" s="122"/>
      <c r="BG17" s="122"/>
      <c r="BH17" s="122"/>
      <c r="BI17" s="122"/>
      <c r="BJ17" s="122"/>
      <c r="BK17" s="122"/>
      <c r="BL17" s="122"/>
      <c r="BM17" s="122"/>
    </row>
    <row r="18" spans="1:73" ht="15" customHeight="1">
      <c r="B18" s="4326" t="s">
        <v>3630</v>
      </c>
      <c r="C18" s="4326"/>
      <c r="D18" s="4326"/>
      <c r="E18" s="4332">
        <f>★入力画面!AE281</f>
        <v>600000</v>
      </c>
      <c r="F18" s="4333"/>
      <c r="G18" s="4333"/>
      <c r="H18" s="4333"/>
      <c r="I18" s="4333"/>
      <c r="J18" s="4333"/>
      <c r="K18" s="4333"/>
      <c r="L18" s="4333"/>
      <c r="M18" s="4333"/>
      <c r="N18" s="4333"/>
      <c r="O18" s="4333"/>
      <c r="P18" s="4326" t="s">
        <v>3644</v>
      </c>
      <c r="Q18" s="4326"/>
      <c r="R18" s="4326"/>
      <c r="S18" s="4326"/>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E18" s="122"/>
      <c r="BF18" s="122"/>
      <c r="BG18" s="122"/>
      <c r="BH18" s="122"/>
      <c r="BI18" s="122"/>
      <c r="BJ18" s="122"/>
      <c r="BK18" s="122"/>
      <c r="BL18" s="122"/>
      <c r="BM18" s="122"/>
    </row>
    <row r="19" spans="1:73" ht="15" customHeight="1">
      <c r="B19" s="4327"/>
      <c r="C19" s="4327"/>
      <c r="D19" s="4327"/>
      <c r="E19" s="4334"/>
      <c r="F19" s="4334"/>
      <c r="G19" s="4334"/>
      <c r="H19" s="4334"/>
      <c r="I19" s="4334"/>
      <c r="J19" s="4334"/>
      <c r="K19" s="4334"/>
      <c r="L19" s="4334"/>
      <c r="M19" s="4334"/>
      <c r="N19" s="4334"/>
      <c r="O19" s="4334"/>
      <c r="P19" s="4327"/>
      <c r="Q19" s="4327"/>
      <c r="R19" s="4327"/>
      <c r="S19" s="4327"/>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E19" s="122"/>
      <c r="BF19" s="122"/>
      <c r="BG19" s="122"/>
      <c r="BH19" s="122"/>
      <c r="BI19" s="122"/>
      <c r="BJ19" s="122"/>
      <c r="BK19" s="122"/>
      <c r="BL19" s="122"/>
      <c r="BM19" s="122"/>
    </row>
    <row r="20" spans="1:73" ht="15" customHeight="1">
      <c r="B20" s="4328" t="s">
        <v>3697</v>
      </c>
      <c r="C20" s="4328"/>
      <c r="D20" s="4328"/>
      <c r="E20" s="4328"/>
      <c r="F20" s="4328"/>
      <c r="G20" s="4328"/>
      <c r="H20" s="4328"/>
      <c r="I20" s="4328"/>
      <c r="J20" s="4328"/>
      <c r="K20" s="4328"/>
      <c r="L20" s="4328"/>
      <c r="M20" s="4328"/>
      <c r="N20" s="4328"/>
      <c r="O20" s="4328"/>
      <c r="P20" s="4328"/>
      <c r="Q20" s="4328"/>
      <c r="R20" s="4328"/>
      <c r="S20" s="4328"/>
      <c r="T20" s="4328"/>
      <c r="U20" s="4328"/>
      <c r="V20" s="4328"/>
      <c r="W20" s="4328"/>
      <c r="X20" s="4328"/>
      <c r="Y20" s="4328"/>
      <c r="Z20" s="4328"/>
      <c r="AA20" s="4328"/>
      <c r="AB20" s="4328"/>
      <c r="AC20" s="4328"/>
      <c r="AD20" s="4328"/>
      <c r="AE20" s="4328"/>
      <c r="AF20" s="4328"/>
      <c r="AG20" s="4328"/>
      <c r="AH20" s="4328"/>
      <c r="AI20" s="4328"/>
      <c r="AJ20" s="4329">
        <f>★入力画面!S281</f>
        <v>0</v>
      </c>
      <c r="AK20" s="4330"/>
      <c r="AL20" s="4330"/>
      <c r="AM20" s="4330"/>
      <c r="AN20" s="4330"/>
      <c r="AO20" s="4330"/>
      <c r="AP20" s="4330"/>
      <c r="AQ20" s="4330"/>
      <c r="AR20" s="4330"/>
      <c r="AS20" s="4330"/>
      <c r="AT20" s="4331" t="s">
        <v>3644</v>
      </c>
      <c r="AU20" s="4331"/>
      <c r="AV20" s="4331"/>
      <c r="AW20" s="4331"/>
      <c r="AX20" s="563"/>
      <c r="AY20" s="563"/>
      <c r="AZ20" s="563"/>
      <c r="BA20" s="563"/>
      <c r="BB20" s="563"/>
      <c r="BC20" s="563"/>
      <c r="BE20" s="122"/>
      <c r="BF20" s="122"/>
      <c r="BG20" s="122"/>
      <c r="BH20" s="122"/>
      <c r="BI20" s="122"/>
      <c r="BJ20" s="122"/>
      <c r="BK20" s="122"/>
      <c r="BL20" s="122"/>
      <c r="BM20" s="122"/>
    </row>
    <row r="21" spans="1:73" ht="15" customHeight="1">
      <c r="B21" s="4328"/>
      <c r="C21" s="4328"/>
      <c r="D21" s="4328"/>
      <c r="E21" s="4328"/>
      <c r="F21" s="4328"/>
      <c r="G21" s="4328"/>
      <c r="H21" s="4328"/>
      <c r="I21" s="4328"/>
      <c r="J21" s="4328"/>
      <c r="K21" s="4328"/>
      <c r="L21" s="4328"/>
      <c r="M21" s="4328"/>
      <c r="N21" s="4328"/>
      <c r="O21" s="4328"/>
      <c r="P21" s="4328"/>
      <c r="Q21" s="4328"/>
      <c r="R21" s="4328"/>
      <c r="S21" s="4328"/>
      <c r="T21" s="4328"/>
      <c r="U21" s="4328"/>
      <c r="V21" s="4328"/>
      <c r="W21" s="4328"/>
      <c r="X21" s="4328"/>
      <c r="Y21" s="4328"/>
      <c r="Z21" s="4328"/>
      <c r="AA21" s="4328"/>
      <c r="AB21" s="4328"/>
      <c r="AC21" s="4328"/>
      <c r="AD21" s="4328"/>
      <c r="AE21" s="4328"/>
      <c r="AF21" s="4328"/>
      <c r="AG21" s="4328"/>
      <c r="AH21" s="4328"/>
      <c r="AI21" s="4328"/>
      <c r="AJ21" s="4330"/>
      <c r="AK21" s="4330"/>
      <c r="AL21" s="4330"/>
      <c r="AM21" s="4330"/>
      <c r="AN21" s="4330"/>
      <c r="AO21" s="4330"/>
      <c r="AP21" s="4330"/>
      <c r="AQ21" s="4330"/>
      <c r="AR21" s="4330"/>
      <c r="AS21" s="4330"/>
      <c r="AT21" s="4331"/>
      <c r="AU21" s="4331"/>
      <c r="AV21" s="4331"/>
      <c r="AW21" s="4331"/>
      <c r="AX21" s="563"/>
      <c r="AY21" s="563"/>
      <c r="AZ21" s="563"/>
      <c r="BA21" s="563"/>
      <c r="BB21" s="563"/>
      <c r="BC21" s="563"/>
      <c r="BE21" s="122"/>
      <c r="BF21" s="122"/>
      <c r="BG21" s="122"/>
      <c r="BH21" s="122"/>
      <c r="BI21" s="122"/>
      <c r="BJ21" s="122"/>
      <c r="BK21" s="122"/>
      <c r="BL21" s="122"/>
      <c r="BM21" s="122"/>
    </row>
    <row r="22" spans="1:73" ht="5.0999999999999996" customHeight="1">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E22" s="122"/>
      <c r="BF22" s="122"/>
      <c r="BG22" s="122"/>
      <c r="BH22" s="122"/>
      <c r="BI22" s="122"/>
      <c r="BJ22" s="122"/>
      <c r="BK22" s="122"/>
      <c r="BL22" s="122"/>
      <c r="BM22" s="122"/>
    </row>
    <row r="23" spans="1:73" ht="15" customHeight="1">
      <c r="A23" s="459"/>
      <c r="B23" s="4181" t="s">
        <v>93</v>
      </c>
      <c r="C23" s="4181"/>
      <c r="D23" s="4181"/>
      <c r="E23" s="4181"/>
      <c r="F23" s="4181"/>
      <c r="G23" s="4181"/>
      <c r="H23" s="4181"/>
      <c r="I23" s="4181"/>
      <c r="J23" s="4181"/>
      <c r="K23" s="461"/>
      <c r="L23" s="459"/>
      <c r="M23" s="4206" t="str">
        <f>★入力画面!BL291</f>
        <v/>
      </c>
      <c r="N23" s="4207"/>
      <c r="O23" s="4207"/>
      <c r="P23" s="4207"/>
      <c r="Q23" s="4207"/>
      <c r="R23" s="4207"/>
      <c r="S23" s="4207"/>
      <c r="T23" s="4207"/>
      <c r="U23" s="4207"/>
      <c r="V23" s="4207"/>
      <c r="W23" s="4207"/>
      <c r="X23" s="4207"/>
      <c r="Y23" s="4207"/>
      <c r="Z23" s="4207"/>
      <c r="AA23" s="4207"/>
      <c r="AB23" s="4207"/>
      <c r="AC23" s="4207"/>
      <c r="AD23" s="4207"/>
      <c r="AE23" s="4207"/>
      <c r="AF23" s="4207"/>
      <c r="AG23" s="4207"/>
      <c r="AH23" s="4207"/>
      <c r="AI23" s="4207"/>
      <c r="AJ23" s="4207"/>
      <c r="AK23" s="4207"/>
      <c r="AL23" s="4207"/>
      <c r="AM23" s="4207"/>
      <c r="AN23" s="4207"/>
      <c r="AO23" s="4207"/>
      <c r="AP23" s="4207"/>
      <c r="AQ23" s="4207"/>
      <c r="AR23" s="4207"/>
      <c r="AS23" s="4207"/>
      <c r="AT23" s="4207"/>
      <c r="AU23" s="4207"/>
      <c r="AV23" s="4207"/>
      <c r="AW23" s="4207"/>
      <c r="AX23" s="4207"/>
      <c r="AY23" s="4207"/>
      <c r="AZ23" s="4207"/>
      <c r="BA23" s="4207"/>
      <c r="BB23" s="4207"/>
      <c r="BC23" s="4208"/>
      <c r="BD23" s="468"/>
      <c r="BE23" s="122"/>
      <c r="BF23" s="122"/>
      <c r="BG23" s="122"/>
      <c r="BH23" s="122"/>
      <c r="BI23" s="122"/>
      <c r="BJ23" s="122"/>
      <c r="BK23" s="122"/>
      <c r="BL23" s="122"/>
      <c r="BM23" s="122"/>
      <c r="BO23" s="469"/>
      <c r="BP23" s="469"/>
      <c r="BQ23" s="469"/>
      <c r="BR23" s="469"/>
      <c r="BS23" s="469"/>
      <c r="BT23" s="469"/>
      <c r="BU23" s="469"/>
    </row>
    <row r="24" spans="1:73" ht="15" customHeight="1">
      <c r="A24" s="459"/>
      <c r="B24" s="4181" t="s">
        <v>101</v>
      </c>
      <c r="C24" s="4181"/>
      <c r="D24" s="4181"/>
      <c r="E24" s="4181"/>
      <c r="F24" s="4181"/>
      <c r="G24" s="4181"/>
      <c r="H24" s="4181"/>
      <c r="I24" s="4181"/>
      <c r="J24" s="4181"/>
      <c r="K24" s="461"/>
      <c r="L24" s="459"/>
      <c r="M24" s="4209" t="str">
        <f>★入力画面!BM292</f>
        <v/>
      </c>
      <c r="N24" s="4210"/>
      <c r="O24" s="4210"/>
      <c r="P24" s="4211"/>
      <c r="Q24" s="4211"/>
      <c r="R24" s="4211"/>
      <c r="S24" s="4211"/>
      <c r="T24" s="4211"/>
      <c r="U24" s="4211"/>
      <c r="V24" s="4211"/>
      <c r="W24" s="4211"/>
      <c r="X24" s="4211"/>
      <c r="Y24" s="4211"/>
      <c r="Z24" s="4211"/>
      <c r="AA24" s="4211"/>
      <c r="AB24" s="4211"/>
      <c r="AC24" s="4211"/>
      <c r="AD24" s="4211"/>
      <c r="AE24" s="4211"/>
      <c r="AF24" s="4211"/>
      <c r="AG24" s="460"/>
      <c r="AH24" s="460"/>
      <c r="AI24" s="460"/>
      <c r="AJ24" s="460"/>
      <c r="AK24" s="460"/>
      <c r="AL24" s="460"/>
      <c r="AM24" s="460"/>
      <c r="AN24" s="460"/>
      <c r="AO24" s="564"/>
      <c r="AP24" s="564"/>
      <c r="AQ24" s="460"/>
      <c r="AR24" s="460"/>
      <c r="AS24" s="460"/>
      <c r="AT24" s="460"/>
      <c r="AU24" s="564"/>
      <c r="AV24" s="564"/>
      <c r="AW24" s="460"/>
      <c r="AX24" s="460"/>
      <c r="AY24" s="460"/>
      <c r="AZ24" s="460"/>
      <c r="BA24" s="564"/>
      <c r="BB24" s="460"/>
      <c r="BC24" s="461"/>
      <c r="BE24" s="122"/>
      <c r="BF24" s="122"/>
      <c r="BG24" s="122"/>
      <c r="BH24" s="122"/>
      <c r="BI24" s="122"/>
      <c r="BJ24" s="122"/>
      <c r="BK24" s="122"/>
      <c r="BL24" s="122"/>
      <c r="BM24" s="122"/>
    </row>
    <row r="25" spans="1:73" ht="15" customHeight="1">
      <c r="A25" s="459"/>
      <c r="B25" s="4181" t="s">
        <v>3653</v>
      </c>
      <c r="C25" s="4181"/>
      <c r="D25" s="4181"/>
      <c r="E25" s="4181"/>
      <c r="F25" s="4181"/>
      <c r="G25" s="4181"/>
      <c r="H25" s="4181"/>
      <c r="I25" s="4181"/>
      <c r="J25" s="4181"/>
      <c r="K25" s="461"/>
      <c r="L25" s="459"/>
      <c r="M25" s="4209" t="str">
        <f>★入力画面!BM293&amp;" から "&amp;★入力画面!BN293&amp;" まで"</f>
        <v xml:space="preserve"> から  まで</v>
      </c>
      <c r="N25" s="4210"/>
      <c r="O25" s="4210"/>
      <c r="P25" s="4211"/>
      <c r="Q25" s="4211"/>
      <c r="R25" s="4211"/>
      <c r="S25" s="4211"/>
      <c r="T25" s="4211"/>
      <c r="U25" s="4211"/>
      <c r="V25" s="4211"/>
      <c r="W25" s="4211"/>
      <c r="X25" s="4211"/>
      <c r="Y25" s="4211"/>
      <c r="Z25" s="4211"/>
      <c r="AA25" s="4211"/>
      <c r="AB25" s="4211"/>
      <c r="AC25" s="4211"/>
      <c r="AD25" s="4211"/>
      <c r="AE25" s="4211"/>
      <c r="AF25" s="4211"/>
      <c r="AG25" s="4211"/>
      <c r="AH25" s="4211"/>
      <c r="AI25" s="4211"/>
      <c r="AJ25" s="4211"/>
      <c r="AK25" s="4211"/>
      <c r="AL25" s="4211"/>
      <c r="AM25" s="4211"/>
      <c r="AN25" s="4211"/>
      <c r="AO25" s="4211"/>
      <c r="AP25" s="4211"/>
      <c r="AQ25" s="4211"/>
      <c r="AR25" s="4211"/>
      <c r="AS25" s="4211"/>
      <c r="AT25" s="4211"/>
      <c r="AU25" s="4211"/>
      <c r="AV25" s="4211"/>
      <c r="AW25" s="4211"/>
      <c r="AX25" s="4211"/>
      <c r="AY25" s="4211"/>
      <c r="AZ25" s="4211"/>
      <c r="BA25" s="4211"/>
      <c r="BB25" s="4211"/>
      <c r="BC25" s="4212"/>
      <c r="BE25" s="122"/>
      <c r="BF25" s="122"/>
      <c r="BG25" s="122"/>
      <c r="BH25" s="122"/>
      <c r="BI25" s="122"/>
      <c r="BJ25" s="122"/>
      <c r="BK25" s="122"/>
      <c r="BL25" s="122"/>
      <c r="BM25" s="122"/>
    </row>
    <row r="26" spans="1:73" ht="12" customHeight="1">
      <c r="A26" s="459"/>
      <c r="B26" s="4181" t="s">
        <v>3654</v>
      </c>
      <c r="C26" s="4181"/>
      <c r="D26" s="4181"/>
      <c r="E26" s="4181"/>
      <c r="F26" s="4181"/>
      <c r="G26" s="4181"/>
      <c r="H26" s="4181"/>
      <c r="I26" s="4181"/>
      <c r="J26" s="4181"/>
      <c r="K26" s="461"/>
      <c r="L26" s="4184" t="s">
        <v>116</v>
      </c>
      <c r="M26" s="4185"/>
      <c r="N26" s="4185"/>
      <c r="O26" s="4185"/>
      <c r="P26" s="4185"/>
      <c r="Q26" s="4185"/>
      <c r="R26" s="4186">
        <f>★入力画面!M15</f>
        <v>0</v>
      </c>
      <c r="S26" s="4187"/>
      <c r="T26" s="4187"/>
      <c r="U26" s="4187"/>
      <c r="V26" s="4187"/>
      <c r="W26" s="4187"/>
      <c r="X26" s="4187"/>
      <c r="Y26" s="4187"/>
      <c r="Z26" s="4187"/>
      <c r="AA26" s="4187"/>
      <c r="AB26" s="4187"/>
      <c r="AC26" s="4187"/>
      <c r="AD26" s="4187"/>
      <c r="AE26" s="4187"/>
      <c r="AF26" s="4187"/>
      <c r="AG26" s="4187"/>
      <c r="AH26" s="4187"/>
      <c r="AI26" s="4187"/>
      <c r="AJ26" s="4187"/>
      <c r="AK26" s="4188"/>
      <c r="AL26" s="470"/>
      <c r="AM26" s="471"/>
      <c r="AN26" s="471"/>
      <c r="AO26" s="471"/>
      <c r="AP26" s="471"/>
      <c r="AQ26" s="4200" t="s">
        <v>3655</v>
      </c>
      <c r="AR26" s="4200"/>
      <c r="AS26" s="4200"/>
      <c r="AT26" s="4200"/>
      <c r="AU26" s="4200"/>
      <c r="AV26" s="4200"/>
      <c r="AW26" s="4200"/>
      <c r="AX26" s="471"/>
      <c r="AY26" s="471"/>
      <c r="AZ26" s="471"/>
      <c r="BA26" s="471"/>
      <c r="BB26" s="471"/>
      <c r="BC26" s="472"/>
      <c r="BE26" s="122"/>
      <c r="BF26" s="122"/>
      <c r="BG26" s="122"/>
      <c r="BH26" s="122"/>
      <c r="BI26" s="122"/>
      <c r="BJ26" s="122"/>
      <c r="BK26" s="122"/>
      <c r="BL26" s="122"/>
      <c r="BM26" s="122"/>
    </row>
    <row r="27" spans="1:73" ht="12" customHeight="1">
      <c r="A27" s="468"/>
      <c r="B27" s="4182"/>
      <c r="C27" s="4182"/>
      <c r="D27" s="4182"/>
      <c r="E27" s="4182"/>
      <c r="F27" s="4182"/>
      <c r="G27" s="4182"/>
      <c r="H27" s="4182"/>
      <c r="I27" s="4182"/>
      <c r="J27" s="4182"/>
      <c r="K27" s="473"/>
      <c r="L27" s="468"/>
      <c r="R27" s="4201">
        <f>★入力画面!M18</f>
        <v>0</v>
      </c>
      <c r="S27" s="4202"/>
      <c r="T27" s="4202"/>
      <c r="U27" s="4202"/>
      <c r="V27" s="4202"/>
      <c r="W27" s="4202"/>
      <c r="X27" s="4202"/>
      <c r="Y27" s="4202"/>
      <c r="Z27" s="4202"/>
      <c r="AA27" s="4202"/>
      <c r="AB27" s="4202"/>
      <c r="AC27" s="4202"/>
      <c r="AD27" s="4202"/>
      <c r="AE27" s="4202"/>
      <c r="AF27" s="4202"/>
      <c r="AG27" s="4202"/>
      <c r="AH27" s="4202"/>
      <c r="AI27" s="4202"/>
      <c r="AJ27" s="4202"/>
      <c r="AK27" s="4203"/>
      <c r="AL27" s="4164" t="str">
        <f>★入力画面!BL38</f>
        <v xml:space="preserve">    年  月  日</v>
      </c>
      <c r="AM27" s="4165"/>
      <c r="AN27" s="4234"/>
      <c r="AO27" s="4234"/>
      <c r="AP27" s="4234"/>
      <c r="AQ27" s="4234"/>
      <c r="AR27" s="4234"/>
      <c r="AS27" s="4234"/>
      <c r="AT27" s="4234"/>
      <c r="AU27" s="4234"/>
      <c r="AV27" s="4234"/>
      <c r="AW27" s="4234"/>
      <c r="AX27" s="4234"/>
      <c r="AY27" s="4234"/>
      <c r="AZ27" s="4234"/>
      <c r="BA27" s="4234"/>
      <c r="BB27" s="4234"/>
      <c r="BC27" s="4235"/>
      <c r="BE27" s="122"/>
      <c r="BF27" s="122"/>
      <c r="BG27" s="122"/>
      <c r="BH27" s="122"/>
      <c r="BI27" s="122"/>
      <c r="BJ27" s="122"/>
      <c r="BK27" s="122"/>
      <c r="BL27" s="122"/>
      <c r="BM27" s="122"/>
    </row>
    <row r="28" spans="1:73" ht="12" customHeight="1">
      <c r="A28" s="474"/>
      <c r="B28" s="4182"/>
      <c r="C28" s="4182"/>
      <c r="D28" s="4182"/>
      <c r="E28" s="4182"/>
      <c r="F28" s="4182"/>
      <c r="G28" s="4182"/>
      <c r="H28" s="4182"/>
      <c r="I28" s="4182"/>
      <c r="J28" s="4182"/>
      <c r="K28" s="473"/>
      <c r="L28" s="475"/>
      <c r="M28" s="466"/>
      <c r="N28" s="466"/>
      <c r="O28" s="466"/>
      <c r="P28" s="466"/>
      <c r="Q28" s="466"/>
      <c r="R28" s="4204"/>
      <c r="S28" s="4204"/>
      <c r="T28" s="4204"/>
      <c r="U28" s="4204"/>
      <c r="V28" s="4204"/>
      <c r="W28" s="4204"/>
      <c r="X28" s="4204"/>
      <c r="Y28" s="4204"/>
      <c r="Z28" s="4204"/>
      <c r="AA28" s="4204"/>
      <c r="AB28" s="4204"/>
      <c r="AC28" s="4204"/>
      <c r="AD28" s="4204"/>
      <c r="AE28" s="4204"/>
      <c r="AF28" s="4204"/>
      <c r="AG28" s="4204"/>
      <c r="AH28" s="4204"/>
      <c r="AI28" s="4204"/>
      <c r="AJ28" s="4204"/>
      <c r="AK28" s="4205"/>
      <c r="AL28" s="4168"/>
      <c r="AM28" s="4169"/>
      <c r="AN28" s="4236"/>
      <c r="AO28" s="4236"/>
      <c r="AP28" s="4236"/>
      <c r="AQ28" s="4236"/>
      <c r="AR28" s="4236"/>
      <c r="AS28" s="4236"/>
      <c r="AT28" s="4236"/>
      <c r="AU28" s="4236"/>
      <c r="AV28" s="4236"/>
      <c r="AW28" s="4236"/>
      <c r="AX28" s="4236"/>
      <c r="AY28" s="4236"/>
      <c r="AZ28" s="4236"/>
      <c r="BA28" s="4236"/>
      <c r="BB28" s="4236"/>
      <c r="BC28" s="4237"/>
      <c r="BE28" s="122"/>
      <c r="BF28" s="122"/>
      <c r="BG28" s="122"/>
      <c r="BH28" s="122"/>
      <c r="BI28" s="122"/>
      <c r="BJ28" s="122"/>
      <c r="BK28" s="122"/>
      <c r="BL28" s="122"/>
      <c r="BM28" s="122"/>
    </row>
    <row r="29" spans="1:73" ht="12" customHeight="1">
      <c r="A29" s="476"/>
      <c r="B29" s="4181" t="s">
        <v>3656</v>
      </c>
      <c r="C29" s="4181"/>
      <c r="D29" s="4181"/>
      <c r="E29" s="4181"/>
      <c r="F29" s="4181"/>
      <c r="G29" s="4181"/>
      <c r="H29" s="4181"/>
      <c r="I29" s="4181"/>
      <c r="J29" s="4181"/>
      <c r="K29" s="461"/>
      <c r="L29" s="4184" t="s">
        <v>116</v>
      </c>
      <c r="M29" s="4185"/>
      <c r="N29" s="4185"/>
      <c r="O29" s="4185"/>
      <c r="P29" s="4185"/>
      <c r="Q29" s="4185"/>
      <c r="R29" s="4227">
        <f>★入力画面!M72</f>
        <v>0</v>
      </c>
      <c r="S29" s="4228"/>
      <c r="T29" s="4228"/>
      <c r="U29" s="4228"/>
      <c r="V29" s="4228"/>
      <c r="W29" s="4228"/>
      <c r="X29" s="4228"/>
      <c r="Y29" s="4228"/>
      <c r="Z29" s="4228"/>
      <c r="AA29" s="4228"/>
      <c r="AB29" s="4228"/>
      <c r="AC29" s="4228"/>
      <c r="AD29" s="4228"/>
      <c r="AE29" s="4228"/>
      <c r="AF29" s="4228"/>
      <c r="AG29" s="4228"/>
      <c r="AH29" s="4228"/>
      <c r="AI29" s="4228"/>
      <c r="AJ29" s="4228"/>
      <c r="AK29" s="4229"/>
      <c r="AL29" s="470"/>
      <c r="AM29" s="471"/>
      <c r="AN29" s="471"/>
      <c r="AO29" s="471"/>
      <c r="AP29" s="471"/>
      <c r="AQ29" s="4200" t="s">
        <v>117</v>
      </c>
      <c r="AR29" s="4200"/>
      <c r="AS29" s="4200"/>
      <c r="AT29" s="4200"/>
      <c r="AU29" s="4200"/>
      <c r="AV29" s="4200"/>
      <c r="AW29" s="4200"/>
      <c r="AX29" s="471"/>
      <c r="AY29" s="471"/>
      <c r="AZ29" s="471"/>
      <c r="BA29" s="471"/>
      <c r="BB29" s="471"/>
      <c r="BC29" s="472"/>
      <c r="BE29" s="122"/>
      <c r="BF29" s="122"/>
      <c r="BG29" s="122"/>
      <c r="BH29" s="122"/>
      <c r="BI29" s="122"/>
      <c r="BJ29" s="122"/>
      <c r="BK29" s="122"/>
      <c r="BL29" s="122"/>
      <c r="BM29" s="122"/>
    </row>
    <row r="30" spans="1:73" ht="12" customHeight="1">
      <c r="A30" s="474"/>
      <c r="B30" s="4182"/>
      <c r="C30" s="4182"/>
      <c r="D30" s="4182"/>
      <c r="E30" s="4182"/>
      <c r="F30" s="4182"/>
      <c r="G30" s="4182"/>
      <c r="H30" s="4182"/>
      <c r="I30" s="4182"/>
      <c r="J30" s="4182"/>
      <c r="K30" s="473"/>
      <c r="L30" s="468"/>
      <c r="R30" s="4230">
        <f>★入力画面!M74</f>
        <v>0</v>
      </c>
      <c r="S30" s="4231"/>
      <c r="T30" s="4231"/>
      <c r="U30" s="4231"/>
      <c r="V30" s="4231"/>
      <c r="W30" s="4231"/>
      <c r="X30" s="4231"/>
      <c r="Y30" s="4231"/>
      <c r="Z30" s="4231"/>
      <c r="AA30" s="4231"/>
      <c r="AB30" s="4231"/>
      <c r="AC30" s="4231"/>
      <c r="AD30" s="4231"/>
      <c r="AE30" s="4231"/>
      <c r="AF30" s="4231"/>
      <c r="AG30" s="4231"/>
      <c r="AH30" s="4231"/>
      <c r="AI30" s="4231"/>
      <c r="AJ30" s="4231"/>
      <c r="AK30" s="4232"/>
      <c r="AL30" s="4164" t="str">
        <f>★入力画面!BL72</f>
        <v xml:space="preserve">    年  月  日</v>
      </c>
      <c r="AM30" s="4165"/>
      <c r="AN30" s="4234"/>
      <c r="AO30" s="4234"/>
      <c r="AP30" s="4234"/>
      <c r="AQ30" s="4234"/>
      <c r="AR30" s="4234"/>
      <c r="AS30" s="4234"/>
      <c r="AT30" s="4234"/>
      <c r="AU30" s="4234"/>
      <c r="AV30" s="4234"/>
      <c r="AW30" s="4234"/>
      <c r="AX30" s="4234"/>
      <c r="AY30" s="4234"/>
      <c r="AZ30" s="4234"/>
      <c r="BA30" s="4234"/>
      <c r="BB30" s="4234"/>
      <c r="BC30" s="4235"/>
      <c r="BE30" s="122"/>
      <c r="BF30" s="122"/>
      <c r="BG30" s="122"/>
      <c r="BH30" s="122"/>
      <c r="BI30" s="122"/>
      <c r="BJ30" s="122"/>
      <c r="BK30" s="122"/>
      <c r="BL30" s="122"/>
      <c r="BM30" s="122"/>
    </row>
    <row r="31" spans="1:73" ht="12" customHeight="1">
      <c r="A31" s="477"/>
      <c r="B31" s="4183"/>
      <c r="C31" s="4183"/>
      <c r="D31" s="4183"/>
      <c r="E31" s="4183"/>
      <c r="F31" s="4183"/>
      <c r="G31" s="4183"/>
      <c r="H31" s="4183"/>
      <c r="I31" s="4183"/>
      <c r="J31" s="4183"/>
      <c r="K31" s="467"/>
      <c r="L31" s="475"/>
      <c r="M31" s="466"/>
      <c r="N31" s="466"/>
      <c r="O31" s="466"/>
      <c r="P31" s="466"/>
      <c r="Q31" s="466"/>
      <c r="R31" s="4217"/>
      <c r="S31" s="4217"/>
      <c r="T31" s="4217"/>
      <c r="U31" s="4217"/>
      <c r="V31" s="4217"/>
      <c r="W31" s="4217"/>
      <c r="X31" s="4217"/>
      <c r="Y31" s="4217"/>
      <c r="Z31" s="4217"/>
      <c r="AA31" s="4217"/>
      <c r="AB31" s="4217"/>
      <c r="AC31" s="4217"/>
      <c r="AD31" s="4217"/>
      <c r="AE31" s="4217"/>
      <c r="AF31" s="4217"/>
      <c r="AG31" s="4217"/>
      <c r="AH31" s="4217"/>
      <c r="AI31" s="4217"/>
      <c r="AJ31" s="4217"/>
      <c r="AK31" s="4233"/>
      <c r="AL31" s="4168"/>
      <c r="AM31" s="4169"/>
      <c r="AN31" s="4236"/>
      <c r="AO31" s="4236"/>
      <c r="AP31" s="4236"/>
      <c r="AQ31" s="4236"/>
      <c r="AR31" s="4236"/>
      <c r="AS31" s="4236"/>
      <c r="AT31" s="4236"/>
      <c r="AU31" s="4236"/>
      <c r="AV31" s="4236"/>
      <c r="AW31" s="4236"/>
      <c r="AX31" s="4236"/>
      <c r="AY31" s="4236"/>
      <c r="AZ31" s="4236"/>
      <c r="BA31" s="4236"/>
      <c r="BB31" s="4236"/>
      <c r="BC31" s="4237"/>
      <c r="BE31" s="122"/>
      <c r="BF31" s="122"/>
      <c r="BG31" s="122"/>
      <c r="BH31" s="122"/>
      <c r="BI31" s="122"/>
      <c r="BJ31" s="122"/>
      <c r="BK31" s="122"/>
      <c r="BL31" s="122"/>
      <c r="BM31" s="122"/>
    </row>
    <row r="32" spans="1:73" ht="12" customHeight="1">
      <c r="A32" s="478"/>
      <c r="B32" s="4213" t="s">
        <v>3628</v>
      </c>
      <c r="C32" s="4213"/>
      <c r="D32" s="4213"/>
      <c r="E32" s="4213"/>
      <c r="F32" s="4213"/>
      <c r="G32" s="4213"/>
      <c r="H32" s="4213"/>
      <c r="I32" s="4213"/>
      <c r="J32" s="4213"/>
      <c r="K32" s="461"/>
      <c r="L32" s="479" t="s">
        <v>3627</v>
      </c>
      <c r="M32" s="480"/>
      <c r="N32" s="4296" t="str">
        <f>★入力画面!BL78</f>
        <v/>
      </c>
      <c r="O32" s="4297"/>
      <c r="P32" s="4297"/>
      <c r="Q32" s="4297"/>
      <c r="R32" s="4297"/>
      <c r="S32" s="4297"/>
      <c r="T32" s="527"/>
      <c r="U32" s="460"/>
      <c r="V32" s="460"/>
      <c r="W32" s="460"/>
      <c r="X32" s="460"/>
      <c r="Y32" s="460"/>
      <c r="Z32" s="460"/>
      <c r="AA32" s="460"/>
      <c r="AB32" s="460"/>
      <c r="AC32" s="460"/>
      <c r="AD32" s="460"/>
      <c r="AE32" s="460"/>
      <c r="AF32" s="460"/>
      <c r="AG32" s="460"/>
      <c r="AH32" s="460"/>
      <c r="AI32" s="460"/>
      <c r="AJ32" s="460"/>
      <c r="AK32" s="460"/>
      <c r="AL32" s="4223" t="s">
        <v>3657</v>
      </c>
      <c r="AM32" s="4181"/>
      <c r="AN32" s="4181"/>
      <c r="AO32" s="4224"/>
      <c r="AP32" s="4164" t="str">
        <f>IF(★入力画面!BL81&lt;&gt;"", ★入力画面!BL81, ★入力画面!BO82)</f>
        <v/>
      </c>
      <c r="AQ32" s="4165"/>
      <c r="AR32" s="4165"/>
      <c r="AS32" s="4218"/>
      <c r="AT32" s="4218"/>
      <c r="AU32" s="4218"/>
      <c r="AV32" s="4218"/>
      <c r="AW32" s="4218"/>
      <c r="AX32" s="4218"/>
      <c r="AY32" s="4218"/>
      <c r="AZ32" s="4218"/>
      <c r="BA32" s="4218"/>
      <c r="BB32" s="4218"/>
      <c r="BC32" s="481"/>
      <c r="BE32" s="122"/>
      <c r="BF32" s="122"/>
      <c r="BG32" s="122"/>
      <c r="BH32" s="122"/>
      <c r="BI32" s="122"/>
      <c r="BJ32" s="122"/>
      <c r="BK32" s="122"/>
      <c r="BL32" s="122"/>
      <c r="BM32" s="122"/>
    </row>
    <row r="33" spans="1:65" ht="6.95" customHeight="1">
      <c r="A33" s="482"/>
      <c r="B33" s="4220"/>
      <c r="C33" s="4220"/>
      <c r="D33" s="4220"/>
      <c r="E33" s="4220"/>
      <c r="F33" s="4220"/>
      <c r="G33" s="4220"/>
      <c r="H33" s="4220"/>
      <c r="I33" s="4220"/>
      <c r="J33" s="4220"/>
      <c r="K33" s="473"/>
      <c r="L33" s="479"/>
      <c r="M33" s="480"/>
      <c r="N33" s="4230">
        <f>★入力画面!M80</f>
        <v>0</v>
      </c>
      <c r="O33" s="4231"/>
      <c r="P33" s="4231"/>
      <c r="Q33" s="4231"/>
      <c r="R33" s="4231"/>
      <c r="S33" s="4231"/>
      <c r="T33" s="4231"/>
      <c r="U33" s="4231"/>
      <c r="V33" s="4231"/>
      <c r="W33" s="4231"/>
      <c r="X33" s="4231"/>
      <c r="Y33" s="4231"/>
      <c r="Z33" s="4231"/>
      <c r="AA33" s="4231"/>
      <c r="AB33" s="4231"/>
      <c r="AC33" s="4231"/>
      <c r="AD33" s="4231"/>
      <c r="AE33" s="4231"/>
      <c r="AF33" s="4231"/>
      <c r="AG33" s="4231"/>
      <c r="AH33" s="4231"/>
      <c r="AI33" s="4231"/>
      <c r="AJ33" s="4231"/>
      <c r="AK33" s="4232"/>
      <c r="AL33" s="4298"/>
      <c r="AM33" s="4182"/>
      <c r="AN33" s="4182"/>
      <c r="AO33" s="4299"/>
      <c r="AP33" s="4168"/>
      <c r="AQ33" s="4169"/>
      <c r="AR33" s="4169"/>
      <c r="AS33" s="4219"/>
      <c r="AT33" s="4219"/>
      <c r="AU33" s="4219"/>
      <c r="AV33" s="4219"/>
      <c r="AW33" s="4219"/>
      <c r="AX33" s="4219"/>
      <c r="AY33" s="4219"/>
      <c r="AZ33" s="4219"/>
      <c r="BA33" s="4219"/>
      <c r="BB33" s="4219"/>
      <c r="BC33" s="483"/>
      <c r="BE33" s="122"/>
      <c r="BF33" s="122"/>
      <c r="BG33" s="122"/>
      <c r="BH33" s="122"/>
      <c r="BI33" s="122"/>
      <c r="BJ33" s="122"/>
      <c r="BK33" s="122"/>
      <c r="BL33" s="122"/>
      <c r="BM33" s="122"/>
    </row>
    <row r="34" spans="1:65" ht="6.95" customHeight="1">
      <c r="A34" s="482"/>
      <c r="B34" s="4220"/>
      <c r="C34" s="4220"/>
      <c r="D34" s="4220"/>
      <c r="E34" s="4220"/>
      <c r="F34" s="4220"/>
      <c r="G34" s="4220"/>
      <c r="H34" s="4220"/>
      <c r="I34" s="4220"/>
      <c r="J34" s="4220"/>
      <c r="K34" s="473"/>
      <c r="L34" s="479"/>
      <c r="M34" s="480"/>
      <c r="N34" s="4231"/>
      <c r="O34" s="4231"/>
      <c r="P34" s="4231"/>
      <c r="Q34" s="4231"/>
      <c r="R34" s="4231"/>
      <c r="S34" s="4231"/>
      <c r="T34" s="4231"/>
      <c r="U34" s="4231"/>
      <c r="V34" s="4231"/>
      <c r="W34" s="4231"/>
      <c r="X34" s="4231"/>
      <c r="Y34" s="4231"/>
      <c r="Z34" s="4231"/>
      <c r="AA34" s="4231"/>
      <c r="AB34" s="4231"/>
      <c r="AC34" s="4231"/>
      <c r="AD34" s="4231"/>
      <c r="AE34" s="4231"/>
      <c r="AF34" s="4231"/>
      <c r="AG34" s="4231"/>
      <c r="AH34" s="4231"/>
      <c r="AI34" s="4231"/>
      <c r="AJ34" s="4231"/>
      <c r="AK34" s="4232"/>
      <c r="AL34" s="4223" t="s">
        <v>3658</v>
      </c>
      <c r="AM34" s="4181"/>
      <c r="AN34" s="4181"/>
      <c r="AO34" s="4224"/>
      <c r="AP34" s="4164" t="str">
        <f>★入力画面!BL82</f>
        <v/>
      </c>
      <c r="AQ34" s="4165"/>
      <c r="AR34" s="4165"/>
      <c r="AS34" s="4218"/>
      <c r="AT34" s="4218"/>
      <c r="AU34" s="4218"/>
      <c r="AV34" s="4218"/>
      <c r="AW34" s="4218"/>
      <c r="AX34" s="4218"/>
      <c r="AY34" s="4218"/>
      <c r="AZ34" s="4218"/>
      <c r="BA34" s="4218"/>
      <c r="BB34" s="4218"/>
      <c r="BC34" s="481"/>
      <c r="BE34" s="122"/>
      <c r="BF34" s="122"/>
      <c r="BG34" s="122"/>
      <c r="BH34" s="122"/>
      <c r="BI34" s="122"/>
      <c r="BJ34" s="122"/>
      <c r="BK34" s="122"/>
      <c r="BL34" s="122"/>
      <c r="BM34" s="122"/>
    </row>
    <row r="35" spans="1:65" ht="12" customHeight="1">
      <c r="A35" s="475"/>
      <c r="B35" s="4220"/>
      <c r="C35" s="4220"/>
      <c r="D35" s="4220"/>
      <c r="E35" s="4220"/>
      <c r="F35" s="4220"/>
      <c r="G35" s="4220"/>
      <c r="H35" s="4220"/>
      <c r="I35" s="4220"/>
      <c r="J35" s="4220"/>
      <c r="K35" s="473"/>
      <c r="L35" s="468"/>
      <c r="N35" s="4231"/>
      <c r="O35" s="4231"/>
      <c r="P35" s="4231"/>
      <c r="Q35" s="4231"/>
      <c r="R35" s="4231"/>
      <c r="S35" s="4231"/>
      <c r="T35" s="4231"/>
      <c r="U35" s="4231"/>
      <c r="V35" s="4231"/>
      <c r="W35" s="4231"/>
      <c r="X35" s="4231"/>
      <c r="Y35" s="4231"/>
      <c r="Z35" s="4231"/>
      <c r="AA35" s="4231"/>
      <c r="AB35" s="4231"/>
      <c r="AC35" s="4231"/>
      <c r="AD35" s="4231"/>
      <c r="AE35" s="4231"/>
      <c r="AF35" s="4231"/>
      <c r="AG35" s="4231"/>
      <c r="AH35" s="4231"/>
      <c r="AI35" s="4231"/>
      <c r="AJ35" s="4231"/>
      <c r="AK35" s="4232"/>
      <c r="AL35" s="4225"/>
      <c r="AM35" s="4183"/>
      <c r="AN35" s="4183"/>
      <c r="AO35" s="4226"/>
      <c r="AP35" s="4168"/>
      <c r="AQ35" s="4169"/>
      <c r="AR35" s="4169"/>
      <c r="AS35" s="4219"/>
      <c r="AT35" s="4219"/>
      <c r="AU35" s="4219"/>
      <c r="AV35" s="4219"/>
      <c r="AW35" s="4219"/>
      <c r="AX35" s="4219"/>
      <c r="AY35" s="4219"/>
      <c r="AZ35" s="4219"/>
      <c r="BA35" s="4219"/>
      <c r="BB35" s="4219"/>
      <c r="BC35" s="484"/>
      <c r="BE35" s="122"/>
      <c r="BF35" s="122"/>
      <c r="BG35" s="122"/>
      <c r="BH35" s="122"/>
      <c r="BI35" s="122"/>
      <c r="BJ35" s="122"/>
      <c r="BK35" s="122"/>
      <c r="BL35" s="122"/>
      <c r="BM35" s="122"/>
    </row>
    <row r="36" spans="1:65" ht="12" customHeight="1">
      <c r="A36" s="478"/>
      <c r="B36" s="4213" t="s">
        <v>3659</v>
      </c>
      <c r="C36" s="4213"/>
      <c r="D36" s="4213"/>
      <c r="E36" s="4213"/>
      <c r="F36" s="4213"/>
      <c r="G36" s="4213"/>
      <c r="H36" s="4213"/>
      <c r="I36" s="4213"/>
      <c r="J36" s="4213"/>
      <c r="K36" s="461"/>
      <c r="L36" s="485" t="s">
        <v>3627</v>
      </c>
      <c r="M36" s="486"/>
      <c r="N36" s="4221" t="str">
        <f>★入力画面!BL24</f>
        <v/>
      </c>
      <c r="O36" s="4222"/>
      <c r="P36" s="4222"/>
      <c r="Q36" s="4222"/>
      <c r="R36" s="4222"/>
      <c r="S36" s="4222"/>
      <c r="T36" s="528"/>
      <c r="U36" s="460"/>
      <c r="V36" s="460"/>
      <c r="W36" s="460"/>
      <c r="X36" s="460"/>
      <c r="Y36" s="460"/>
      <c r="Z36" s="460"/>
      <c r="AA36" s="460"/>
      <c r="AB36" s="460"/>
      <c r="AC36" s="460"/>
      <c r="AD36" s="460"/>
      <c r="AE36" s="460"/>
      <c r="AF36" s="460"/>
      <c r="AG36" s="460"/>
      <c r="AH36" s="460"/>
      <c r="AI36" s="460"/>
      <c r="AJ36" s="460"/>
      <c r="AK36" s="461"/>
      <c r="AL36" s="4223" t="s">
        <v>3657</v>
      </c>
      <c r="AM36" s="4181"/>
      <c r="AN36" s="4181"/>
      <c r="AO36" s="4224"/>
      <c r="AP36" s="4164" t="str">
        <f>★入力画面!BL34</f>
        <v/>
      </c>
      <c r="AQ36" s="4165"/>
      <c r="AR36" s="4165"/>
      <c r="AS36" s="4218"/>
      <c r="AT36" s="4218"/>
      <c r="AU36" s="4218"/>
      <c r="AV36" s="4218"/>
      <c r="AW36" s="4218"/>
      <c r="AX36" s="4218"/>
      <c r="AY36" s="4218"/>
      <c r="AZ36" s="4218"/>
      <c r="BA36" s="4218"/>
      <c r="BB36" s="4218"/>
      <c r="BC36" s="481"/>
      <c r="BE36" s="122"/>
      <c r="BF36" s="122"/>
      <c r="BG36" s="122"/>
      <c r="BH36" s="122"/>
      <c r="BI36" s="122"/>
      <c r="BJ36" s="122"/>
      <c r="BK36" s="122"/>
      <c r="BL36" s="122"/>
      <c r="BM36" s="122"/>
    </row>
    <row r="37" spans="1:65" ht="6.95" customHeight="1">
      <c r="A37" s="482"/>
      <c r="B37" s="4220"/>
      <c r="C37" s="4220"/>
      <c r="D37" s="4220"/>
      <c r="E37" s="4220"/>
      <c r="F37" s="4220"/>
      <c r="G37" s="4220"/>
      <c r="H37" s="4220"/>
      <c r="I37" s="4220"/>
      <c r="J37" s="4220"/>
      <c r="K37" s="473"/>
      <c r="L37" s="479"/>
      <c r="M37" s="480"/>
      <c r="N37" s="4201" t="str">
        <f>★入力画面!BL30</f>
        <v/>
      </c>
      <c r="O37" s="4202"/>
      <c r="P37" s="4202"/>
      <c r="Q37" s="4202"/>
      <c r="R37" s="4202"/>
      <c r="S37" s="4202"/>
      <c r="T37" s="4202"/>
      <c r="U37" s="4202"/>
      <c r="V37" s="4202"/>
      <c r="W37" s="4202"/>
      <c r="X37" s="4202"/>
      <c r="Y37" s="4202"/>
      <c r="Z37" s="4202"/>
      <c r="AA37" s="4202"/>
      <c r="AB37" s="4202"/>
      <c r="AC37" s="4202"/>
      <c r="AD37" s="4202"/>
      <c r="AE37" s="4202"/>
      <c r="AF37" s="4202"/>
      <c r="AG37" s="4202"/>
      <c r="AH37" s="4202"/>
      <c r="AI37" s="4202"/>
      <c r="AJ37" s="4202"/>
      <c r="AK37" s="4203"/>
      <c r="AL37" s="4298"/>
      <c r="AM37" s="4182"/>
      <c r="AN37" s="4182"/>
      <c r="AO37" s="4299"/>
      <c r="AP37" s="4168"/>
      <c r="AQ37" s="4169"/>
      <c r="AR37" s="4169"/>
      <c r="AS37" s="4219"/>
      <c r="AT37" s="4219"/>
      <c r="AU37" s="4219"/>
      <c r="AV37" s="4219"/>
      <c r="AW37" s="4219"/>
      <c r="AX37" s="4219"/>
      <c r="AY37" s="4219"/>
      <c r="AZ37" s="4219"/>
      <c r="BA37" s="4219"/>
      <c r="BB37" s="4219"/>
      <c r="BC37" s="483"/>
      <c r="BE37" s="122"/>
      <c r="BF37" s="122"/>
      <c r="BG37" s="122"/>
      <c r="BH37" s="122"/>
      <c r="BI37" s="122"/>
      <c r="BJ37" s="122"/>
      <c r="BK37" s="122"/>
      <c r="BL37" s="122"/>
      <c r="BM37" s="122"/>
    </row>
    <row r="38" spans="1:65" ht="6.95" customHeight="1">
      <c r="A38" s="482"/>
      <c r="B38" s="4220"/>
      <c r="C38" s="4220"/>
      <c r="D38" s="4220"/>
      <c r="E38" s="4220"/>
      <c r="F38" s="4220"/>
      <c r="G38" s="4220"/>
      <c r="H38" s="4220"/>
      <c r="I38" s="4220"/>
      <c r="J38" s="4220"/>
      <c r="K38" s="473"/>
      <c r="L38" s="479"/>
      <c r="M38" s="480"/>
      <c r="N38" s="4202"/>
      <c r="O38" s="4202"/>
      <c r="P38" s="4202"/>
      <c r="Q38" s="4202"/>
      <c r="R38" s="4202"/>
      <c r="S38" s="4202"/>
      <c r="T38" s="4202"/>
      <c r="U38" s="4202"/>
      <c r="V38" s="4202"/>
      <c r="W38" s="4202"/>
      <c r="X38" s="4202"/>
      <c r="Y38" s="4202"/>
      <c r="Z38" s="4202"/>
      <c r="AA38" s="4202"/>
      <c r="AB38" s="4202"/>
      <c r="AC38" s="4202"/>
      <c r="AD38" s="4202"/>
      <c r="AE38" s="4202"/>
      <c r="AF38" s="4202"/>
      <c r="AG38" s="4202"/>
      <c r="AH38" s="4202"/>
      <c r="AI38" s="4202"/>
      <c r="AJ38" s="4202"/>
      <c r="AK38" s="4203"/>
      <c r="AL38" s="4223" t="s">
        <v>3658</v>
      </c>
      <c r="AM38" s="4181"/>
      <c r="AN38" s="4181"/>
      <c r="AO38" s="4224"/>
      <c r="AP38" s="4164" t="str">
        <f>★入力画面!BL36</f>
        <v/>
      </c>
      <c r="AQ38" s="4165"/>
      <c r="AR38" s="4165"/>
      <c r="AS38" s="4218"/>
      <c r="AT38" s="4218"/>
      <c r="AU38" s="4218"/>
      <c r="AV38" s="4218"/>
      <c r="AW38" s="4218"/>
      <c r="AX38" s="4218"/>
      <c r="AY38" s="4218"/>
      <c r="AZ38" s="4218"/>
      <c r="BA38" s="4218"/>
      <c r="BB38" s="4218"/>
      <c r="BC38" s="481"/>
      <c r="BE38" s="122"/>
      <c r="BF38" s="122"/>
      <c r="BG38" s="122"/>
      <c r="BH38" s="122"/>
      <c r="BI38" s="122"/>
      <c r="BJ38" s="122"/>
      <c r="BK38" s="122"/>
      <c r="BL38" s="122"/>
      <c r="BM38" s="122"/>
    </row>
    <row r="39" spans="1:65" ht="12" customHeight="1">
      <c r="A39" s="475"/>
      <c r="B39" s="4214"/>
      <c r="C39" s="4214"/>
      <c r="D39" s="4214"/>
      <c r="E39" s="4214"/>
      <c r="F39" s="4214"/>
      <c r="G39" s="4214"/>
      <c r="H39" s="4214"/>
      <c r="I39" s="4214"/>
      <c r="J39" s="4214"/>
      <c r="K39" s="467"/>
      <c r="L39" s="475"/>
      <c r="M39" s="466"/>
      <c r="N39" s="4204"/>
      <c r="O39" s="4204"/>
      <c r="P39" s="4204"/>
      <c r="Q39" s="4204"/>
      <c r="R39" s="4204"/>
      <c r="S39" s="4204"/>
      <c r="T39" s="4204"/>
      <c r="U39" s="4204"/>
      <c r="V39" s="4204"/>
      <c r="W39" s="4204"/>
      <c r="X39" s="4204"/>
      <c r="Y39" s="4204"/>
      <c r="Z39" s="4204"/>
      <c r="AA39" s="4204"/>
      <c r="AB39" s="4204"/>
      <c r="AC39" s="4204"/>
      <c r="AD39" s="4204"/>
      <c r="AE39" s="4204"/>
      <c r="AF39" s="4204"/>
      <c r="AG39" s="4204"/>
      <c r="AH39" s="4204"/>
      <c r="AI39" s="4204"/>
      <c r="AJ39" s="4204"/>
      <c r="AK39" s="4205"/>
      <c r="AL39" s="4225"/>
      <c r="AM39" s="4183"/>
      <c r="AN39" s="4183"/>
      <c r="AO39" s="4226"/>
      <c r="AP39" s="4168"/>
      <c r="AQ39" s="4169"/>
      <c r="AR39" s="4169"/>
      <c r="AS39" s="4219"/>
      <c r="AT39" s="4219"/>
      <c r="AU39" s="4219"/>
      <c r="AV39" s="4219"/>
      <c r="AW39" s="4219"/>
      <c r="AX39" s="4219"/>
      <c r="AY39" s="4219"/>
      <c r="AZ39" s="4219"/>
      <c r="BA39" s="4219"/>
      <c r="BB39" s="4219"/>
      <c r="BC39" s="484"/>
      <c r="BE39" s="122"/>
      <c r="BF39" s="122"/>
      <c r="BG39" s="122"/>
      <c r="BH39" s="122"/>
      <c r="BI39" s="122"/>
      <c r="BJ39" s="122"/>
      <c r="BK39" s="122"/>
      <c r="BL39" s="122"/>
      <c r="BM39" s="122"/>
    </row>
    <row r="40" spans="1:65" ht="12" customHeight="1">
      <c r="A40" s="478"/>
      <c r="B40" s="4213" t="s">
        <v>3660</v>
      </c>
      <c r="C40" s="4213"/>
      <c r="D40" s="4213"/>
      <c r="E40" s="4213"/>
      <c r="F40" s="4213"/>
      <c r="G40" s="4213"/>
      <c r="H40" s="4213"/>
      <c r="I40" s="4213"/>
      <c r="J40" s="4213"/>
      <c r="K40" s="461"/>
      <c r="L40" s="459"/>
      <c r="M40" s="460"/>
      <c r="N40" s="4215">
        <f>★入力画面!M56</f>
        <v>0</v>
      </c>
      <c r="O40" s="4216"/>
      <c r="P40" s="4216"/>
      <c r="Q40" s="4216"/>
      <c r="R40" s="4216"/>
      <c r="S40" s="4216"/>
      <c r="T40" s="4216"/>
      <c r="U40" s="4216"/>
      <c r="V40" s="4216"/>
      <c r="W40" s="4216"/>
      <c r="X40" s="4216"/>
      <c r="Y40" s="4216"/>
      <c r="Z40" s="4216"/>
      <c r="AA40" s="4216"/>
      <c r="AB40" s="4216"/>
      <c r="AC40" s="4216"/>
      <c r="AD40" s="4216"/>
      <c r="AE40" s="4216"/>
      <c r="AF40" s="4216"/>
      <c r="AG40" s="4216"/>
      <c r="AH40" s="4216"/>
      <c r="AI40" s="4216"/>
      <c r="AJ40" s="4216"/>
      <c r="AK40" s="4216"/>
      <c r="AL40" s="4216"/>
      <c r="AM40" s="4216"/>
      <c r="AN40" s="4216"/>
      <c r="AO40" s="4216"/>
      <c r="AP40" s="4216"/>
      <c r="AQ40" s="4216"/>
      <c r="AR40" s="4216"/>
      <c r="AS40" s="4216"/>
      <c r="AT40" s="4216"/>
      <c r="AU40" s="4216"/>
      <c r="AV40" s="4216"/>
      <c r="AW40" s="4216"/>
      <c r="AX40" s="4216"/>
      <c r="AY40" s="4216"/>
      <c r="AZ40" s="4216"/>
      <c r="BA40" s="4216"/>
      <c r="BB40" s="4216"/>
      <c r="BC40" s="461"/>
      <c r="BE40" s="122"/>
      <c r="BF40" s="122"/>
      <c r="BG40" s="122"/>
      <c r="BH40" s="122"/>
      <c r="BI40" s="122"/>
      <c r="BJ40" s="122"/>
      <c r="BK40" s="122"/>
      <c r="BL40" s="122"/>
      <c r="BM40" s="122"/>
    </row>
    <row r="41" spans="1:65" ht="12" customHeight="1">
      <c r="A41" s="475"/>
      <c r="B41" s="4214"/>
      <c r="C41" s="4214"/>
      <c r="D41" s="4214"/>
      <c r="E41" s="4214"/>
      <c r="F41" s="4214"/>
      <c r="G41" s="4214"/>
      <c r="H41" s="4214"/>
      <c r="I41" s="4214"/>
      <c r="J41" s="4214"/>
      <c r="K41" s="467"/>
      <c r="L41" s="475"/>
      <c r="M41" s="466"/>
      <c r="N41" s="4217"/>
      <c r="O41" s="4217"/>
      <c r="P41" s="4217"/>
      <c r="Q41" s="4217"/>
      <c r="R41" s="4217"/>
      <c r="S41" s="4217"/>
      <c r="T41" s="4217"/>
      <c r="U41" s="4217"/>
      <c r="V41" s="4217"/>
      <c r="W41" s="4217"/>
      <c r="X41" s="4217"/>
      <c r="Y41" s="4217"/>
      <c r="Z41" s="4217"/>
      <c r="AA41" s="4217"/>
      <c r="AB41" s="4217"/>
      <c r="AC41" s="4217"/>
      <c r="AD41" s="4217"/>
      <c r="AE41" s="4217"/>
      <c r="AF41" s="4217"/>
      <c r="AG41" s="4217"/>
      <c r="AH41" s="4217"/>
      <c r="AI41" s="4217"/>
      <c r="AJ41" s="4217"/>
      <c r="AK41" s="4217"/>
      <c r="AL41" s="4217"/>
      <c r="AM41" s="4217"/>
      <c r="AN41" s="4217"/>
      <c r="AO41" s="4217"/>
      <c r="AP41" s="4217"/>
      <c r="AQ41" s="4217"/>
      <c r="AR41" s="4217"/>
      <c r="AS41" s="4217"/>
      <c r="AT41" s="4217"/>
      <c r="AU41" s="4217"/>
      <c r="AV41" s="4217"/>
      <c r="AW41" s="4217"/>
      <c r="AX41" s="4217"/>
      <c r="AY41" s="4217"/>
      <c r="AZ41" s="4217"/>
      <c r="BA41" s="4217"/>
      <c r="BB41" s="4217"/>
      <c r="BC41" s="467"/>
      <c r="BE41" s="122"/>
      <c r="BF41" s="122"/>
      <c r="BG41" s="122"/>
      <c r="BH41" s="122"/>
      <c r="BI41" s="122"/>
      <c r="BJ41" s="122"/>
      <c r="BK41" s="122"/>
      <c r="BL41" s="122"/>
      <c r="BM41" s="122"/>
    </row>
    <row r="42" spans="1:65" ht="12" customHeight="1">
      <c r="A42" s="482"/>
      <c r="B42" s="4213" t="s">
        <v>3661</v>
      </c>
      <c r="C42" s="4213"/>
      <c r="D42" s="4213"/>
      <c r="E42" s="4213"/>
      <c r="F42" s="4213"/>
      <c r="G42" s="4213"/>
      <c r="H42" s="4213"/>
      <c r="I42" s="4213"/>
      <c r="J42" s="4213"/>
      <c r="K42" s="473"/>
      <c r="L42" s="479" t="s">
        <v>3627</v>
      </c>
      <c r="M42" s="480"/>
      <c r="N42" s="4296" t="str">
        <f>★入力画面!BL58</f>
        <v/>
      </c>
      <c r="O42" s="4297"/>
      <c r="P42" s="4297"/>
      <c r="Q42" s="4297"/>
      <c r="R42" s="4297"/>
      <c r="S42" s="4297"/>
      <c r="T42" s="527"/>
      <c r="U42" s="460"/>
      <c r="V42" s="460"/>
      <c r="W42" s="460"/>
      <c r="X42" s="460"/>
      <c r="Y42" s="460"/>
      <c r="Z42" s="460"/>
      <c r="AA42" s="460"/>
      <c r="AB42" s="460"/>
      <c r="AC42" s="460"/>
      <c r="AD42" s="460"/>
      <c r="AE42" s="460"/>
      <c r="AF42" s="460"/>
      <c r="AG42" s="460"/>
      <c r="AH42" s="460"/>
      <c r="AI42" s="460"/>
      <c r="AJ42" s="460"/>
      <c r="AK42" s="460"/>
      <c r="AL42" s="4223" t="s">
        <v>3657</v>
      </c>
      <c r="AM42" s="4181"/>
      <c r="AN42" s="4181"/>
      <c r="AO42" s="4224"/>
      <c r="AP42" s="4164" t="str">
        <f>★入力画面!BL68</f>
        <v/>
      </c>
      <c r="AQ42" s="4165"/>
      <c r="AR42" s="4165"/>
      <c r="AS42" s="4218"/>
      <c r="AT42" s="4218"/>
      <c r="AU42" s="4218"/>
      <c r="AV42" s="4218"/>
      <c r="AW42" s="4218"/>
      <c r="AX42" s="4218"/>
      <c r="AY42" s="4218"/>
      <c r="AZ42" s="4218"/>
      <c r="BA42" s="4218"/>
      <c r="BB42" s="4218"/>
      <c r="BC42" s="481"/>
      <c r="BE42" s="122"/>
      <c r="BF42" s="122"/>
      <c r="BG42" s="122"/>
      <c r="BH42" s="122"/>
      <c r="BI42" s="122"/>
      <c r="BJ42" s="122"/>
      <c r="BK42" s="122"/>
      <c r="BL42" s="122"/>
      <c r="BM42" s="122"/>
    </row>
    <row r="43" spans="1:65" ht="6.95" customHeight="1">
      <c r="A43" s="482"/>
      <c r="B43" s="4220"/>
      <c r="C43" s="4220"/>
      <c r="D43" s="4220"/>
      <c r="E43" s="4220"/>
      <c r="F43" s="4220"/>
      <c r="G43" s="4220"/>
      <c r="H43" s="4220"/>
      <c r="I43" s="4220"/>
      <c r="J43" s="4220"/>
      <c r="K43" s="473"/>
      <c r="L43" s="479"/>
      <c r="M43" s="480"/>
      <c r="N43" s="4201" t="str">
        <f>★入力画面!BL64</f>
        <v/>
      </c>
      <c r="O43" s="4202"/>
      <c r="P43" s="4202"/>
      <c r="Q43" s="4202"/>
      <c r="R43" s="4202"/>
      <c r="S43" s="4202"/>
      <c r="T43" s="4202"/>
      <c r="U43" s="4202"/>
      <c r="V43" s="4202"/>
      <c r="W43" s="4202"/>
      <c r="X43" s="4202"/>
      <c r="Y43" s="4202"/>
      <c r="Z43" s="4202"/>
      <c r="AA43" s="4202"/>
      <c r="AB43" s="4202"/>
      <c r="AC43" s="4202"/>
      <c r="AD43" s="4202"/>
      <c r="AE43" s="4202"/>
      <c r="AF43" s="4202"/>
      <c r="AG43" s="4202"/>
      <c r="AH43" s="4202"/>
      <c r="AI43" s="4202"/>
      <c r="AJ43" s="4202"/>
      <c r="AK43" s="4203"/>
      <c r="AL43" s="4298"/>
      <c r="AM43" s="4182"/>
      <c r="AN43" s="4182"/>
      <c r="AO43" s="4299"/>
      <c r="AP43" s="4168"/>
      <c r="AQ43" s="4169"/>
      <c r="AR43" s="4169"/>
      <c r="AS43" s="4219"/>
      <c r="AT43" s="4219"/>
      <c r="AU43" s="4219"/>
      <c r="AV43" s="4219"/>
      <c r="AW43" s="4219"/>
      <c r="AX43" s="4219"/>
      <c r="AY43" s="4219"/>
      <c r="AZ43" s="4219"/>
      <c r="BA43" s="4219"/>
      <c r="BB43" s="4219"/>
      <c r="BC43" s="483"/>
      <c r="BE43" s="122"/>
      <c r="BF43" s="122"/>
      <c r="BG43" s="122"/>
      <c r="BH43" s="122"/>
      <c r="BI43" s="122"/>
      <c r="BJ43" s="122"/>
      <c r="BK43" s="122"/>
      <c r="BL43" s="122"/>
      <c r="BM43" s="122"/>
    </row>
    <row r="44" spans="1:65" ht="6.95" customHeight="1">
      <c r="A44" s="482"/>
      <c r="B44" s="4220"/>
      <c r="C44" s="4220"/>
      <c r="D44" s="4220"/>
      <c r="E44" s="4220"/>
      <c r="F44" s="4220"/>
      <c r="G44" s="4220"/>
      <c r="H44" s="4220"/>
      <c r="I44" s="4220"/>
      <c r="J44" s="4220"/>
      <c r="K44" s="473"/>
      <c r="L44" s="479"/>
      <c r="M44" s="480"/>
      <c r="N44" s="4202"/>
      <c r="O44" s="4202"/>
      <c r="P44" s="4202"/>
      <c r="Q44" s="4202"/>
      <c r="R44" s="4202"/>
      <c r="S44" s="4202"/>
      <c r="T44" s="4202"/>
      <c r="U44" s="4202"/>
      <c r="V44" s="4202"/>
      <c r="W44" s="4202"/>
      <c r="X44" s="4202"/>
      <c r="Y44" s="4202"/>
      <c r="Z44" s="4202"/>
      <c r="AA44" s="4202"/>
      <c r="AB44" s="4202"/>
      <c r="AC44" s="4202"/>
      <c r="AD44" s="4202"/>
      <c r="AE44" s="4202"/>
      <c r="AF44" s="4202"/>
      <c r="AG44" s="4202"/>
      <c r="AH44" s="4202"/>
      <c r="AI44" s="4202"/>
      <c r="AJ44" s="4202"/>
      <c r="AK44" s="4203"/>
      <c r="AL44" s="4223" t="s">
        <v>3658</v>
      </c>
      <c r="AM44" s="4181"/>
      <c r="AN44" s="4181"/>
      <c r="AO44" s="4224"/>
      <c r="AP44" s="4164" t="str">
        <f>★入力画面!BL70</f>
        <v/>
      </c>
      <c r="AQ44" s="4165"/>
      <c r="AR44" s="4165"/>
      <c r="AS44" s="4218"/>
      <c r="AT44" s="4218"/>
      <c r="AU44" s="4218"/>
      <c r="AV44" s="4218"/>
      <c r="AW44" s="4218"/>
      <c r="AX44" s="4218"/>
      <c r="AY44" s="4218"/>
      <c r="AZ44" s="4218"/>
      <c r="BA44" s="4218"/>
      <c r="BB44" s="4218"/>
      <c r="BC44" s="481"/>
      <c r="BE44" s="122"/>
      <c r="BF44" s="122"/>
      <c r="BG44" s="122"/>
      <c r="BH44" s="122"/>
      <c r="BI44" s="122"/>
      <c r="BJ44" s="122"/>
      <c r="BK44" s="122"/>
      <c r="BL44" s="122"/>
      <c r="BM44" s="122"/>
    </row>
    <row r="45" spans="1:65" ht="12" customHeight="1">
      <c r="A45" s="468"/>
      <c r="B45" s="4220"/>
      <c r="C45" s="4220"/>
      <c r="D45" s="4220"/>
      <c r="E45" s="4220"/>
      <c r="F45" s="4220"/>
      <c r="G45" s="4220"/>
      <c r="H45" s="4220"/>
      <c r="I45" s="4220"/>
      <c r="J45" s="4220"/>
      <c r="K45" s="473"/>
      <c r="L45" s="468"/>
      <c r="N45" s="4204"/>
      <c r="O45" s="4204"/>
      <c r="P45" s="4204"/>
      <c r="Q45" s="4204"/>
      <c r="R45" s="4204"/>
      <c r="S45" s="4204"/>
      <c r="T45" s="4204"/>
      <c r="U45" s="4204"/>
      <c r="V45" s="4204"/>
      <c r="W45" s="4204"/>
      <c r="X45" s="4204"/>
      <c r="Y45" s="4204"/>
      <c r="Z45" s="4204"/>
      <c r="AA45" s="4204"/>
      <c r="AB45" s="4204"/>
      <c r="AC45" s="4204"/>
      <c r="AD45" s="4204"/>
      <c r="AE45" s="4204"/>
      <c r="AF45" s="4204"/>
      <c r="AG45" s="4204"/>
      <c r="AH45" s="4204"/>
      <c r="AI45" s="4204"/>
      <c r="AJ45" s="4204"/>
      <c r="AK45" s="4205"/>
      <c r="AL45" s="4225"/>
      <c r="AM45" s="4183"/>
      <c r="AN45" s="4183"/>
      <c r="AO45" s="4226"/>
      <c r="AP45" s="4168"/>
      <c r="AQ45" s="4169"/>
      <c r="AR45" s="4169"/>
      <c r="AS45" s="4219"/>
      <c r="AT45" s="4219"/>
      <c r="AU45" s="4219"/>
      <c r="AV45" s="4219"/>
      <c r="AW45" s="4219"/>
      <c r="AX45" s="4219"/>
      <c r="AY45" s="4219"/>
      <c r="AZ45" s="4219"/>
      <c r="BA45" s="4219"/>
      <c r="BB45" s="4219"/>
      <c r="BC45" s="484"/>
      <c r="BE45" s="122"/>
      <c r="BF45" s="122"/>
      <c r="BG45" s="122"/>
      <c r="BH45" s="122"/>
      <c r="BI45" s="122"/>
      <c r="BJ45" s="122"/>
      <c r="BK45" s="122"/>
      <c r="BL45" s="122"/>
      <c r="BM45" s="122"/>
    </row>
    <row r="46" spans="1:65" ht="15" customHeight="1">
      <c r="A46" s="459"/>
      <c r="B46" s="4213" t="s">
        <v>3665</v>
      </c>
      <c r="C46" s="4213"/>
      <c r="D46" s="4213"/>
      <c r="E46" s="4213"/>
      <c r="F46" s="4213"/>
      <c r="G46" s="4213"/>
      <c r="H46" s="4213"/>
      <c r="I46" s="4213"/>
      <c r="J46" s="4213"/>
      <c r="K46" s="461"/>
      <c r="L46" s="4335">
        <f>★入力画面!V284</f>
        <v>0</v>
      </c>
      <c r="M46" s="4261"/>
      <c r="N46" s="4261"/>
      <c r="O46" s="4261"/>
      <c r="P46" s="4261"/>
      <c r="Q46" s="4261"/>
      <c r="R46" s="4261"/>
      <c r="S46" s="4261"/>
      <c r="T46" s="4261"/>
      <c r="U46" s="4261"/>
      <c r="V46" s="4261"/>
      <c r="W46" s="4261"/>
      <c r="X46" s="4261"/>
      <c r="Y46" s="4261"/>
      <c r="Z46" s="4261"/>
      <c r="AA46" s="4261"/>
      <c r="AB46" s="4261"/>
      <c r="AC46" s="4261"/>
      <c r="AD46" s="4261"/>
      <c r="AE46" s="4261"/>
      <c r="AF46" s="4261"/>
      <c r="AG46" s="4261"/>
      <c r="AH46" s="4261"/>
      <c r="AI46" s="4261"/>
      <c r="AJ46" s="4261"/>
      <c r="AK46" s="4261"/>
      <c r="AL46" s="4261"/>
      <c r="AM46" s="4261"/>
      <c r="AN46" s="4261"/>
      <c r="AO46" s="4261"/>
      <c r="AP46" s="4261"/>
      <c r="AQ46" s="4261"/>
      <c r="AR46" s="4261"/>
      <c r="AS46" s="4261"/>
      <c r="AT46" s="4261"/>
      <c r="AU46" s="4261"/>
      <c r="AV46" s="4261"/>
      <c r="AW46" s="4261"/>
      <c r="AX46" s="4261"/>
      <c r="AY46" s="4261"/>
      <c r="AZ46" s="4261"/>
      <c r="BA46" s="4261"/>
      <c r="BB46" s="4261"/>
      <c r="BC46" s="4336"/>
      <c r="BE46" s="122"/>
      <c r="BF46" s="122"/>
      <c r="BG46" s="122"/>
      <c r="BH46" s="122"/>
      <c r="BI46" s="122"/>
      <c r="BJ46" s="122"/>
      <c r="BK46" s="122"/>
      <c r="BL46" s="122"/>
      <c r="BM46" s="122"/>
    </row>
    <row r="47" spans="1:65" ht="15" customHeight="1">
      <c r="A47" s="475"/>
      <c r="B47" s="4214"/>
      <c r="C47" s="4214"/>
      <c r="D47" s="4214"/>
      <c r="E47" s="4214"/>
      <c r="F47" s="4214"/>
      <c r="G47" s="4214"/>
      <c r="H47" s="4214"/>
      <c r="I47" s="4214"/>
      <c r="J47" s="4214"/>
      <c r="K47" s="467"/>
      <c r="L47" s="4337"/>
      <c r="M47" s="4263"/>
      <c r="N47" s="4263"/>
      <c r="O47" s="4263"/>
      <c r="P47" s="4263"/>
      <c r="Q47" s="4263"/>
      <c r="R47" s="4263"/>
      <c r="S47" s="4263"/>
      <c r="T47" s="4263"/>
      <c r="U47" s="4263"/>
      <c r="V47" s="4263"/>
      <c r="W47" s="4263"/>
      <c r="X47" s="4263"/>
      <c r="Y47" s="4263"/>
      <c r="Z47" s="4263"/>
      <c r="AA47" s="4263"/>
      <c r="AB47" s="4263"/>
      <c r="AC47" s="4263"/>
      <c r="AD47" s="4263"/>
      <c r="AE47" s="4263"/>
      <c r="AF47" s="4263"/>
      <c r="AG47" s="4263"/>
      <c r="AH47" s="4263"/>
      <c r="AI47" s="4263"/>
      <c r="AJ47" s="4263"/>
      <c r="AK47" s="4263"/>
      <c r="AL47" s="4263"/>
      <c r="AM47" s="4263"/>
      <c r="AN47" s="4263"/>
      <c r="AO47" s="4263"/>
      <c r="AP47" s="4263"/>
      <c r="AQ47" s="4263"/>
      <c r="AR47" s="4263"/>
      <c r="AS47" s="4263"/>
      <c r="AT47" s="4263"/>
      <c r="AU47" s="4263"/>
      <c r="AV47" s="4263"/>
      <c r="AW47" s="4263"/>
      <c r="AX47" s="4263"/>
      <c r="AY47" s="4263"/>
      <c r="AZ47" s="4263"/>
      <c r="BA47" s="4263"/>
      <c r="BB47" s="4263"/>
      <c r="BC47" s="4338"/>
      <c r="BE47" s="122"/>
      <c r="BF47" s="122"/>
      <c r="BG47" s="122"/>
      <c r="BH47" s="122"/>
      <c r="BI47" s="122"/>
      <c r="BJ47" s="122"/>
      <c r="BK47" s="122"/>
      <c r="BL47" s="122"/>
      <c r="BM47" s="122"/>
    </row>
    <row r="48" spans="1:65" ht="5.0999999999999996" customHeight="1">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E48" s="122"/>
      <c r="BF48" s="122"/>
      <c r="BG48" s="122"/>
      <c r="BH48" s="122"/>
      <c r="BI48" s="122"/>
      <c r="BJ48" s="122"/>
      <c r="BK48" s="122"/>
      <c r="BL48" s="122"/>
      <c r="BM48" s="122"/>
    </row>
    <row r="49" spans="1:65" ht="15" customHeight="1">
      <c r="BE49" s="122"/>
      <c r="BF49" s="122"/>
      <c r="BG49" s="122"/>
      <c r="BH49" s="122"/>
      <c r="BI49" s="122"/>
      <c r="BJ49" s="122"/>
      <c r="BK49" s="122"/>
      <c r="BL49" s="122"/>
      <c r="BM49" s="122"/>
    </row>
    <row r="50" spans="1:65" ht="15" customHeight="1">
      <c r="A50" s="499"/>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122"/>
      <c r="BF50" s="122"/>
      <c r="BG50" s="122"/>
      <c r="BH50" s="122"/>
      <c r="BI50" s="122"/>
      <c r="BJ50" s="122"/>
      <c r="BK50" s="122"/>
      <c r="BL50" s="122"/>
      <c r="BM50" s="122"/>
    </row>
    <row r="51" spans="1:65" ht="15" hidden="1" customHeight="1"/>
    <row r="52" spans="1:65" ht="15" hidden="1" customHeight="1"/>
    <row r="53" spans="1:65" ht="15" hidden="1" customHeight="1"/>
    <row r="54" spans="1:65" ht="15" hidden="1" customHeight="1">
      <c r="A54" s="513"/>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row>
    <row r="55" spans="1:65" ht="15" hidden="1" customHeight="1"/>
    <row r="56" spans="1:65" ht="15" hidden="1" customHeight="1"/>
    <row r="57" spans="1:65" ht="15" hidden="1" customHeight="1"/>
    <row r="58" spans="1:65" ht="15" hidden="1" customHeight="1"/>
    <row r="59" spans="1:65" ht="15" hidden="1" customHeight="1"/>
    <row r="60" spans="1:65" ht="15" hidden="1" customHeight="1"/>
    <row r="61" spans="1:65" ht="15" hidden="1" customHeight="1"/>
    <row r="62" spans="1:65" ht="15" hidden="1" customHeight="1"/>
    <row r="63" spans="1:65" ht="15" hidden="1" customHeight="1"/>
    <row r="64" spans="1:65"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sheetData>
  <sheetProtection algorithmName="SHA-512" hashValue="KjZ/zh6QoQJKiY4+q9R/B3gdUZ6swG4yIQjk//ZVB7TmmhOtRKYRMFyqtV0W5X+iT0jYku9y997Vbd/Pnk+0zA==" saltValue="OWhwdZ5n/Zckyxsz3yk5PA==" spinCount="100000" sheet="1" objects="1" scenarios="1"/>
  <mergeCells count="69">
    <mergeCell ref="AP42:BB43"/>
    <mergeCell ref="AP44:BB45"/>
    <mergeCell ref="B46:J47"/>
    <mergeCell ref="L46:BC47"/>
    <mergeCell ref="B42:J45"/>
    <mergeCell ref="N42:S42"/>
    <mergeCell ref="AL42:AO43"/>
    <mergeCell ref="N43:AK45"/>
    <mergeCell ref="AL44:AO45"/>
    <mergeCell ref="B32:J35"/>
    <mergeCell ref="N32:S32"/>
    <mergeCell ref="AL32:AO33"/>
    <mergeCell ref="B40:J41"/>
    <mergeCell ref="N40:BB41"/>
    <mergeCell ref="R30:AK31"/>
    <mergeCell ref="B36:J39"/>
    <mergeCell ref="N36:S36"/>
    <mergeCell ref="AL36:AO37"/>
    <mergeCell ref="N33:AK35"/>
    <mergeCell ref="AL34:AO35"/>
    <mergeCell ref="N37:AK39"/>
    <mergeCell ref="AL38:AO39"/>
    <mergeCell ref="B29:J31"/>
    <mergeCell ref="L29:Q29"/>
    <mergeCell ref="R29:AK29"/>
    <mergeCell ref="AL30:BC31"/>
    <mergeCell ref="AP32:BB33"/>
    <mergeCell ref="AP34:BB35"/>
    <mergeCell ref="AP36:BB37"/>
    <mergeCell ref="AP38:BB39"/>
    <mergeCell ref="L26:Q26"/>
    <mergeCell ref="R26:AK26"/>
    <mergeCell ref="AQ26:AW26"/>
    <mergeCell ref="R27:AK28"/>
    <mergeCell ref="B25:J25"/>
    <mergeCell ref="M25:BC25"/>
    <mergeCell ref="AL27:BC28"/>
    <mergeCell ref="AQ29:AW29"/>
    <mergeCell ref="AJ1:AN1"/>
    <mergeCell ref="AP1:BA1"/>
    <mergeCell ref="BB1:BC1"/>
    <mergeCell ref="AJ2:AN2"/>
    <mergeCell ref="AP2:BC2"/>
    <mergeCell ref="A5:BC6"/>
    <mergeCell ref="B7:AJ8"/>
    <mergeCell ref="B9:BC9"/>
    <mergeCell ref="B10:BC10"/>
    <mergeCell ref="B11:BC11"/>
    <mergeCell ref="B24:J24"/>
    <mergeCell ref="B23:J23"/>
    <mergeCell ref="M23:BC23"/>
    <mergeCell ref="M24:AF24"/>
    <mergeCell ref="B26:J28"/>
    <mergeCell ref="B20:AI21"/>
    <mergeCell ref="AJ20:AS21"/>
    <mergeCell ref="AT20:AW21"/>
    <mergeCell ref="B12:BC12"/>
    <mergeCell ref="B14:BC14"/>
    <mergeCell ref="C16:E16"/>
    <mergeCell ref="F16:R16"/>
    <mergeCell ref="B18:D19"/>
    <mergeCell ref="E18:O19"/>
    <mergeCell ref="AR3:AT3"/>
    <mergeCell ref="AV3:AW3"/>
    <mergeCell ref="AY3:BA3"/>
    <mergeCell ref="B13:BC13"/>
    <mergeCell ref="P18:S19"/>
    <mergeCell ref="AJ3:AN3"/>
    <mergeCell ref="AP3:AQ3"/>
  </mergeCells>
  <phoneticPr fontId="23"/>
  <conditionalFormatting sqref="BH17:BI17">
    <cfRule type="expression" dxfId="187" priority="1">
      <formula>#REF!="沖縄"</formula>
    </cfRule>
    <cfRule type="expression" dxfId="186" priority="2">
      <formula>#REF!="鹿児島"</formula>
    </cfRule>
    <cfRule type="expression" dxfId="185" priority="3">
      <formula>#REF!="宮崎"</formula>
    </cfRule>
    <cfRule type="expression" dxfId="184" priority="4">
      <formula>#REF!="大分"</formula>
    </cfRule>
    <cfRule type="expression" dxfId="183" priority="5">
      <formula>#REF!="熊本"</formula>
    </cfRule>
    <cfRule type="expression" dxfId="182" priority="6">
      <formula>#REF!="長崎"</formula>
    </cfRule>
    <cfRule type="expression" dxfId="181" priority="7">
      <formula>#REF!="佐賀"</formula>
    </cfRule>
    <cfRule type="expression" dxfId="180" priority="8">
      <formula>#REF!="福岡"</formula>
    </cfRule>
    <cfRule type="expression" dxfId="179" priority="9">
      <formula>#REF!="高知"</formula>
    </cfRule>
    <cfRule type="expression" dxfId="178" priority="10">
      <formula>#REF!="愛媛"</formula>
    </cfRule>
    <cfRule type="expression" dxfId="177" priority="11">
      <formula>#REF!="香川"</formula>
    </cfRule>
    <cfRule type="expression" dxfId="176" priority="12">
      <formula>#REF!="徳島"</formula>
    </cfRule>
    <cfRule type="expression" dxfId="175" priority="13">
      <formula>#REF!="山口"</formula>
    </cfRule>
    <cfRule type="expression" dxfId="174" priority="14">
      <formula>#REF!="広島"</formula>
    </cfRule>
    <cfRule type="expression" dxfId="173" priority="15">
      <formula>#REF!="岡山"</formula>
    </cfRule>
    <cfRule type="expression" dxfId="172" priority="16">
      <formula>#REF!="島根"</formula>
    </cfRule>
    <cfRule type="expression" dxfId="171" priority="17">
      <formula>#REF!="鳥取"</formula>
    </cfRule>
    <cfRule type="expression" dxfId="170" priority="18">
      <formula>#REF!="和歌山"</formula>
    </cfRule>
    <cfRule type="expression" dxfId="169" priority="19">
      <formula>#REF!="奈良"</formula>
    </cfRule>
    <cfRule type="expression" dxfId="168" priority="20">
      <formula>#REF!="兵庫"</formula>
    </cfRule>
    <cfRule type="expression" dxfId="167" priority="21">
      <formula>#REF!="大阪"</formula>
    </cfRule>
    <cfRule type="expression" dxfId="166" priority="22">
      <formula>#REF!="京都"</formula>
    </cfRule>
    <cfRule type="expression" dxfId="165" priority="23">
      <formula>#REF!="滋賀"</formula>
    </cfRule>
    <cfRule type="expression" dxfId="164" priority="24">
      <formula>#REF!="福井"</formula>
    </cfRule>
    <cfRule type="expression" dxfId="163" priority="25">
      <formula>#REF!="三重"</formula>
    </cfRule>
    <cfRule type="expression" dxfId="162" priority="26">
      <formula>#REF!="愛知"</formula>
    </cfRule>
    <cfRule type="expression" dxfId="161" priority="27">
      <formula>#REF!="静岡"</formula>
    </cfRule>
    <cfRule type="expression" dxfId="160" priority="28">
      <formula>#REF!="岐阜"</formula>
    </cfRule>
    <cfRule type="expression" dxfId="159" priority="29">
      <formula>#REF!="石川"</formula>
    </cfRule>
    <cfRule type="expression" dxfId="158" priority="30">
      <formula>#REF!="富山"</formula>
    </cfRule>
    <cfRule type="expression" dxfId="157" priority="31">
      <formula>#REF!="長野"</formula>
    </cfRule>
    <cfRule type="expression" dxfId="156" priority="32">
      <formula>#REF!="山梨"</formula>
    </cfRule>
    <cfRule type="expression" dxfId="155" priority="33">
      <formula>#REF!="新潟"</formula>
    </cfRule>
    <cfRule type="expression" dxfId="154" priority="34">
      <formula>#REF!="神奈川"</formula>
    </cfRule>
    <cfRule type="expression" dxfId="153" priority="35">
      <formula>#REF!="東京"</formula>
    </cfRule>
    <cfRule type="expression" dxfId="152" priority="36">
      <formula>#REF!="千葉"</formula>
    </cfRule>
    <cfRule type="expression" dxfId="151" priority="37">
      <formula>#REF!="埼玉"</formula>
    </cfRule>
    <cfRule type="expression" dxfId="150" priority="38">
      <formula>#REF!="群馬"</formula>
    </cfRule>
    <cfRule type="expression" dxfId="149" priority="39">
      <formula>#REF!="栃木"</formula>
    </cfRule>
    <cfRule type="expression" dxfId="148" priority="40">
      <formula>#REF!="茨城"</formula>
    </cfRule>
    <cfRule type="expression" dxfId="147" priority="41">
      <formula>#REF!="福島"</formula>
    </cfRule>
    <cfRule type="expression" dxfId="146" priority="42">
      <formula>#REF!="宮城"</formula>
    </cfRule>
    <cfRule type="expression" dxfId="145" priority="43">
      <formula>#REF!="山形"</formula>
    </cfRule>
    <cfRule type="expression" dxfId="144" priority="44">
      <formula>#REF!="秋田"</formula>
    </cfRule>
    <cfRule type="expression" dxfId="143" priority="45">
      <formula>#REF!="岩手"</formula>
    </cfRule>
    <cfRule type="expression" dxfId="142" priority="46">
      <formula>#REF!="青森"</formula>
    </cfRule>
    <cfRule type="expression" dxfId="141" priority="47">
      <formula>#REF!="北海道"</formula>
    </cfRule>
  </conditionalFormatting>
  <dataValidations count="1">
    <dataValidation imeMode="hiragana" allowBlank="1" showInputMessage="1" showErrorMessage="1" sqref="BE1:BM1048576" xr:uid="{F3EB0BC7-0AEB-4710-A8C5-58395540C56E}"/>
  </dataValidations>
  <printOptions horizontalCentered="1"/>
  <pageMargins left="0" right="0" top="0.78740157480314965" bottom="0" header="0.31496062992125984" footer="0"/>
  <pageSetup paperSize="9" orientation="portrait" blackAndWhite="1"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1D79-5A10-4A51-8E60-D003F4C63279}">
  <sheetPr codeName="Sheet72">
    <tabColor rgb="FF9999FF"/>
  </sheetPr>
  <dimension ref="A1:CA121"/>
  <sheetViews>
    <sheetView showGridLines="0" showRowColHeaders="0" zoomScaleNormal="100" workbookViewId="0">
      <selection activeCell="B1" sqref="B1"/>
    </sheetView>
  </sheetViews>
  <sheetFormatPr defaultColWidth="0" defaultRowHeight="12" zeroHeight="1"/>
  <cols>
    <col min="1" max="1" width="0.5" style="452" customWidth="1"/>
    <col min="2" max="2" width="1.625" style="452" customWidth="1"/>
    <col min="3" max="8" width="1.875" style="452" customWidth="1"/>
    <col min="9" max="9" width="1.625" style="452" customWidth="1"/>
    <col min="10" max="10" width="0.5" style="452" customWidth="1"/>
    <col min="11" max="48" width="1.875" style="452" customWidth="1"/>
    <col min="49" max="57" width="2.5" style="394" customWidth="1"/>
    <col min="58" max="79" width="1.875" style="452" hidden="1" customWidth="1"/>
    <col min="80" max="16384" width="9" style="452" hidden="1"/>
  </cols>
  <sheetData>
    <row r="1" spans="1:57" ht="15" customHeight="1">
      <c r="AF1" s="4340" t="s">
        <v>3635</v>
      </c>
      <c r="AG1" s="4273"/>
      <c r="AH1" s="4273"/>
      <c r="AI1" s="4273"/>
      <c r="AJ1" s="4273"/>
      <c r="AK1" s="4280"/>
      <c r="AL1" s="4340" t="s">
        <v>95</v>
      </c>
      <c r="AM1" s="4273"/>
      <c r="AN1" s="4342">
        <v>0</v>
      </c>
      <c r="AO1" s="4342"/>
      <c r="AP1" s="4342"/>
      <c r="AQ1" s="4342"/>
      <c r="AR1" s="4342"/>
      <c r="AS1" s="4342"/>
      <c r="AT1" s="4342"/>
      <c r="AU1" s="4273" t="s">
        <v>96</v>
      </c>
      <c r="AV1" s="4280"/>
      <c r="AW1" s="122"/>
      <c r="AX1" s="122"/>
      <c r="AY1" s="122"/>
      <c r="AZ1" s="122"/>
      <c r="BA1" s="122"/>
      <c r="BB1" s="122"/>
      <c r="BC1" s="122"/>
      <c r="BD1" s="122"/>
      <c r="BE1" s="122"/>
    </row>
    <row r="2" spans="1:57" ht="15" customHeight="1">
      <c r="AF2" s="4341"/>
      <c r="AG2" s="4266"/>
      <c r="AH2" s="4266"/>
      <c r="AI2" s="4266"/>
      <c r="AJ2" s="4266"/>
      <c r="AK2" s="4281"/>
      <c r="AL2" s="4341"/>
      <c r="AM2" s="4266"/>
      <c r="AN2" s="4265"/>
      <c r="AO2" s="4265"/>
      <c r="AP2" s="4265"/>
      <c r="AQ2" s="4265"/>
      <c r="AR2" s="4265"/>
      <c r="AS2" s="4265"/>
      <c r="AT2" s="4265"/>
      <c r="AU2" s="4266"/>
      <c r="AV2" s="4281"/>
      <c r="AW2" s="122"/>
      <c r="AX2" s="122"/>
      <c r="AY2" s="122"/>
      <c r="AZ2" s="122"/>
      <c r="BA2" s="122"/>
      <c r="BB2" s="122"/>
      <c r="BC2" s="122"/>
      <c r="BD2" s="122"/>
      <c r="BE2" s="122"/>
    </row>
    <row r="3" spans="1:57" ht="15" customHeight="1">
      <c r="A3" s="459"/>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1"/>
      <c r="AW3" s="122"/>
      <c r="AX3" s="122"/>
      <c r="AY3" s="122"/>
      <c r="AZ3" s="122"/>
      <c r="BA3" s="122"/>
      <c r="BB3" s="122"/>
      <c r="BC3" s="122"/>
      <c r="BD3" s="122"/>
      <c r="BE3" s="122"/>
    </row>
    <row r="4" spans="1:57" ht="15" customHeight="1">
      <c r="A4" s="468"/>
      <c r="AV4" s="473"/>
      <c r="AW4" s="122"/>
      <c r="AX4" s="122"/>
      <c r="AY4" s="122"/>
      <c r="AZ4" s="122"/>
      <c r="BA4" s="122"/>
      <c r="BB4" s="122"/>
      <c r="BC4" s="122"/>
      <c r="BD4" s="122"/>
      <c r="BE4" s="122"/>
    </row>
    <row r="5" spans="1:57" ht="5.0999999999999996" customHeight="1">
      <c r="A5" s="468"/>
      <c r="AV5" s="473"/>
      <c r="AW5" s="122"/>
      <c r="AX5" s="122"/>
      <c r="AY5" s="122"/>
      <c r="AZ5" s="122"/>
      <c r="BA5" s="122"/>
      <c r="BB5" s="122"/>
      <c r="BC5" s="122"/>
      <c r="BD5" s="122"/>
      <c r="BE5" s="122"/>
    </row>
    <row r="6" spans="1:57" ht="15" customHeight="1">
      <c r="A6" s="4343" t="s">
        <v>3699</v>
      </c>
      <c r="B6" s="4194"/>
      <c r="C6" s="4194"/>
      <c r="D6" s="4194"/>
      <c r="E6" s="4194"/>
      <c r="F6" s="4194"/>
      <c r="G6" s="4194"/>
      <c r="H6" s="4194"/>
      <c r="I6" s="4194"/>
      <c r="J6" s="4194"/>
      <c r="K6" s="4194"/>
      <c r="L6" s="4194"/>
      <c r="M6" s="4194"/>
      <c r="N6" s="4194"/>
      <c r="O6" s="4194"/>
      <c r="P6" s="4194"/>
      <c r="Q6" s="4194"/>
      <c r="R6" s="4194"/>
      <c r="S6" s="4194"/>
      <c r="T6" s="4194"/>
      <c r="U6" s="4194"/>
      <c r="V6" s="4194"/>
      <c r="W6" s="4194"/>
      <c r="X6" s="4194"/>
      <c r="Y6" s="4194"/>
      <c r="Z6" s="4194"/>
      <c r="AA6" s="4194"/>
      <c r="AB6" s="4194"/>
      <c r="AC6" s="4194"/>
      <c r="AD6" s="4194"/>
      <c r="AE6" s="4194"/>
      <c r="AF6" s="4194"/>
      <c r="AG6" s="4194"/>
      <c r="AH6" s="4194"/>
      <c r="AI6" s="4194"/>
      <c r="AJ6" s="4194"/>
      <c r="AK6" s="4194"/>
      <c r="AL6" s="4194"/>
      <c r="AM6" s="4194"/>
      <c r="AN6" s="4194"/>
      <c r="AO6" s="4194"/>
      <c r="AP6" s="4194"/>
      <c r="AQ6" s="4194"/>
      <c r="AR6" s="4194"/>
      <c r="AS6" s="4194"/>
      <c r="AT6" s="4194"/>
      <c r="AU6" s="4194"/>
      <c r="AV6" s="4195"/>
      <c r="AW6" s="122"/>
      <c r="AX6" s="122"/>
      <c r="AY6" s="122"/>
      <c r="AZ6" s="122"/>
      <c r="BA6" s="122"/>
      <c r="BB6" s="122"/>
      <c r="BC6" s="122"/>
      <c r="BD6" s="122"/>
      <c r="BE6" s="122"/>
    </row>
    <row r="7" spans="1:57" ht="15" customHeight="1">
      <c r="A7" s="4343"/>
      <c r="B7" s="4194"/>
      <c r="C7" s="4194"/>
      <c r="D7" s="4194"/>
      <c r="E7" s="4194"/>
      <c r="F7" s="4194"/>
      <c r="G7" s="4194"/>
      <c r="H7" s="4194"/>
      <c r="I7" s="4194"/>
      <c r="J7" s="4194"/>
      <c r="K7" s="4194"/>
      <c r="L7" s="4194"/>
      <c r="M7" s="4194"/>
      <c r="N7" s="4194"/>
      <c r="O7" s="4194"/>
      <c r="P7" s="4194"/>
      <c r="Q7" s="4194"/>
      <c r="R7" s="4194"/>
      <c r="S7" s="4194"/>
      <c r="T7" s="4194"/>
      <c r="U7" s="4194"/>
      <c r="V7" s="4194"/>
      <c r="W7" s="4194"/>
      <c r="X7" s="4194"/>
      <c r="Y7" s="4194"/>
      <c r="Z7" s="4194"/>
      <c r="AA7" s="4194"/>
      <c r="AB7" s="4194"/>
      <c r="AC7" s="4194"/>
      <c r="AD7" s="4194"/>
      <c r="AE7" s="4194"/>
      <c r="AF7" s="4194"/>
      <c r="AG7" s="4194"/>
      <c r="AH7" s="4194"/>
      <c r="AI7" s="4194"/>
      <c r="AJ7" s="4194"/>
      <c r="AK7" s="4194"/>
      <c r="AL7" s="4194"/>
      <c r="AM7" s="4194"/>
      <c r="AN7" s="4194"/>
      <c r="AO7" s="4194"/>
      <c r="AP7" s="4194"/>
      <c r="AQ7" s="4194"/>
      <c r="AR7" s="4194"/>
      <c r="AS7" s="4194"/>
      <c r="AT7" s="4194"/>
      <c r="AU7" s="4194"/>
      <c r="AV7" s="4195"/>
      <c r="AW7" s="122"/>
      <c r="AX7" s="122"/>
      <c r="AY7" s="122"/>
      <c r="AZ7" s="122"/>
      <c r="BA7" s="122"/>
      <c r="BB7" s="122"/>
      <c r="BC7" s="122"/>
      <c r="BD7" s="122"/>
      <c r="BE7" s="122"/>
    </row>
    <row r="8" spans="1:57" ht="15" customHeight="1">
      <c r="A8" s="4343"/>
      <c r="B8" s="4194"/>
      <c r="C8" s="4194"/>
      <c r="D8" s="4194"/>
      <c r="E8" s="4194"/>
      <c r="F8" s="4194"/>
      <c r="G8" s="4194"/>
      <c r="H8" s="4194"/>
      <c r="I8" s="4194"/>
      <c r="J8" s="4194"/>
      <c r="K8" s="4194"/>
      <c r="L8" s="4194"/>
      <c r="M8" s="4194"/>
      <c r="N8" s="4194"/>
      <c r="O8" s="4194"/>
      <c r="P8" s="4194"/>
      <c r="Q8" s="4194"/>
      <c r="R8" s="4194"/>
      <c r="S8" s="4194"/>
      <c r="T8" s="4194"/>
      <c r="U8" s="4194"/>
      <c r="V8" s="4194"/>
      <c r="W8" s="4194"/>
      <c r="X8" s="4194"/>
      <c r="Y8" s="4194"/>
      <c r="Z8" s="4194"/>
      <c r="AA8" s="4194"/>
      <c r="AB8" s="4194"/>
      <c r="AC8" s="4194"/>
      <c r="AD8" s="4194"/>
      <c r="AE8" s="4194"/>
      <c r="AF8" s="4194"/>
      <c r="AG8" s="4194"/>
      <c r="AH8" s="4194"/>
      <c r="AI8" s="4194"/>
      <c r="AJ8" s="4194"/>
      <c r="AK8" s="4194"/>
      <c r="AL8" s="4194"/>
      <c r="AM8" s="4194"/>
      <c r="AN8" s="4194"/>
      <c r="AO8" s="4194"/>
      <c r="AP8" s="4194"/>
      <c r="AQ8" s="4194"/>
      <c r="AR8" s="4194"/>
      <c r="AS8" s="4194"/>
      <c r="AT8" s="4194"/>
      <c r="AU8" s="4194"/>
      <c r="AV8" s="4195"/>
      <c r="AW8" s="122"/>
      <c r="AX8" s="122"/>
      <c r="AY8" s="122"/>
      <c r="AZ8" s="122"/>
      <c r="BA8" s="122"/>
      <c r="BB8" s="122"/>
      <c r="BC8" s="122"/>
      <c r="BD8" s="122"/>
      <c r="BE8" s="122"/>
    </row>
    <row r="9" spans="1:57" ht="5.0999999999999996" customHeight="1">
      <c r="A9" s="468"/>
      <c r="AV9" s="473"/>
      <c r="AW9" s="122"/>
      <c r="AX9" s="122"/>
      <c r="AY9" s="122"/>
      <c r="AZ9" s="122"/>
      <c r="BA9" s="122"/>
      <c r="BB9" s="122"/>
      <c r="BC9" s="122"/>
      <c r="BD9" s="122"/>
      <c r="BE9" s="122"/>
    </row>
    <row r="10" spans="1:57" ht="15" customHeight="1">
      <c r="A10" s="468"/>
      <c r="AV10" s="473"/>
      <c r="AW10" s="122"/>
      <c r="AX10" s="122"/>
      <c r="AY10" s="122"/>
      <c r="AZ10" s="122"/>
      <c r="BA10" s="122"/>
      <c r="BB10" s="122"/>
      <c r="BC10" s="122"/>
      <c r="BD10" s="122"/>
      <c r="BE10" s="122"/>
    </row>
    <row r="11" spans="1:57" ht="15" customHeight="1">
      <c r="A11" s="468"/>
      <c r="AV11" s="473"/>
      <c r="AW11" s="122"/>
      <c r="AX11" s="122"/>
      <c r="AY11" s="122"/>
      <c r="AZ11" s="122"/>
      <c r="BA11" s="122"/>
      <c r="BB11" s="122"/>
      <c r="BC11" s="122"/>
      <c r="BD11" s="122"/>
      <c r="BE11" s="122"/>
    </row>
    <row r="12" spans="1:57" ht="15" customHeight="1">
      <c r="A12" s="468"/>
      <c r="AV12" s="473"/>
      <c r="AW12" s="122"/>
      <c r="AX12" s="122"/>
      <c r="AY12" s="122"/>
      <c r="AZ12" s="122"/>
      <c r="BA12" s="122"/>
      <c r="BB12" s="122"/>
      <c r="BC12" s="122"/>
      <c r="BD12" s="122"/>
      <c r="BE12" s="122"/>
    </row>
    <row r="13" spans="1:57" ht="15" customHeight="1">
      <c r="A13" s="468"/>
      <c r="AV13" s="473"/>
      <c r="AW13" s="122"/>
      <c r="AX13" s="122"/>
      <c r="AY13" s="122"/>
      <c r="AZ13" s="122"/>
      <c r="BA13" s="122"/>
      <c r="BB13" s="122"/>
      <c r="BC13" s="122"/>
      <c r="BD13" s="122"/>
      <c r="BE13" s="122"/>
    </row>
    <row r="14" spans="1:57" ht="15" customHeight="1">
      <c r="A14" s="565" t="s">
        <v>3624</v>
      </c>
      <c r="B14" s="566"/>
      <c r="C14" s="566"/>
      <c r="D14" s="4344" t="s">
        <v>4095</v>
      </c>
      <c r="E14" s="4344"/>
      <c r="F14" s="4344"/>
      <c r="G14" s="4344"/>
      <c r="H14" s="4344"/>
      <c r="I14" s="4344"/>
      <c r="J14" s="4344"/>
      <c r="K14" s="4344"/>
      <c r="L14" s="4344"/>
      <c r="M14" s="4344"/>
      <c r="N14" s="4344"/>
      <c r="O14" s="4344"/>
      <c r="P14" s="4344"/>
      <c r="Q14" s="4344"/>
      <c r="R14" s="4344"/>
      <c r="S14" s="4344"/>
      <c r="T14" s="4344"/>
      <c r="U14" s="4344"/>
      <c r="V14" s="4344"/>
      <c r="W14" s="4344"/>
      <c r="X14" s="4344"/>
      <c r="Y14" s="4344"/>
      <c r="Z14" s="4344"/>
      <c r="AA14" s="4344"/>
      <c r="AB14" s="4344"/>
      <c r="AC14" s="4344"/>
      <c r="AD14" s="4345"/>
      <c r="AE14" s="4345"/>
      <c r="AF14" s="4345"/>
      <c r="AG14" s="4345"/>
      <c r="AH14" s="4345"/>
      <c r="AI14" s="4345"/>
      <c r="AJ14" s="4345"/>
      <c r="AK14" s="4345"/>
      <c r="AL14" s="4345"/>
      <c r="AM14" s="4345"/>
      <c r="AN14" s="4345"/>
      <c r="AO14" s="4345"/>
      <c r="AP14" s="4345"/>
      <c r="AQ14" s="4345"/>
      <c r="AR14" s="4345"/>
      <c r="AS14" s="4345"/>
      <c r="AT14" s="4345"/>
      <c r="AU14" s="566"/>
      <c r="AV14" s="567"/>
      <c r="AW14" s="122"/>
      <c r="AX14" s="122"/>
      <c r="AY14" s="122"/>
      <c r="AZ14" s="122"/>
      <c r="BA14" s="122"/>
      <c r="BB14" s="122"/>
      <c r="BC14" s="122"/>
      <c r="BD14" s="122"/>
      <c r="BE14" s="122"/>
    </row>
    <row r="15" spans="1:57" ht="15" customHeight="1">
      <c r="A15" s="565"/>
      <c r="B15" s="566"/>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7"/>
      <c r="AW15" s="122"/>
      <c r="AX15" s="122"/>
      <c r="AY15" s="122"/>
      <c r="AZ15" s="122"/>
      <c r="BA15" s="122"/>
      <c r="BB15" s="122"/>
      <c r="BC15" s="122"/>
      <c r="BD15" s="122"/>
      <c r="BE15" s="122"/>
    </row>
    <row r="16" spans="1:57" ht="15" customHeight="1">
      <c r="A16" s="565"/>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7"/>
      <c r="AW16" s="122"/>
      <c r="AX16" s="122"/>
      <c r="AY16" s="122"/>
      <c r="AZ16" s="122"/>
      <c r="BA16" s="122"/>
      <c r="BB16" s="122"/>
      <c r="BC16" s="122"/>
      <c r="BD16" s="122"/>
      <c r="BE16" s="122"/>
    </row>
    <row r="17" spans="1:57" ht="15" customHeight="1">
      <c r="A17" s="565"/>
      <c r="B17" s="566"/>
      <c r="C17" s="566"/>
      <c r="D17" s="566"/>
      <c r="E17" s="566"/>
      <c r="F17" s="566"/>
      <c r="G17" s="568"/>
      <c r="H17" s="568"/>
      <c r="I17" s="568"/>
      <c r="J17" s="568"/>
      <c r="K17" s="566"/>
      <c r="L17" s="568"/>
      <c r="M17" s="568"/>
      <c r="N17" s="568"/>
      <c r="O17" s="568"/>
      <c r="P17" s="568"/>
      <c r="Q17" s="568"/>
      <c r="R17" s="568"/>
      <c r="S17" s="568"/>
      <c r="T17" s="568"/>
      <c r="U17" s="568"/>
      <c r="V17" s="568"/>
      <c r="W17" s="568"/>
      <c r="X17" s="568"/>
      <c r="Y17" s="568"/>
      <c r="Z17" s="568"/>
      <c r="AA17" s="568"/>
      <c r="AB17" s="566"/>
      <c r="AC17" s="568"/>
      <c r="AD17" s="568"/>
      <c r="AE17" s="566"/>
      <c r="AF17" s="566"/>
      <c r="AG17" s="566"/>
      <c r="AH17" s="566"/>
      <c r="AI17" s="566"/>
      <c r="AJ17" s="566"/>
      <c r="AK17" s="566"/>
      <c r="AL17" s="566"/>
      <c r="AM17" s="566"/>
      <c r="AN17" s="566"/>
      <c r="AO17" s="566"/>
      <c r="AP17" s="566"/>
      <c r="AQ17" s="566"/>
      <c r="AR17" s="566"/>
      <c r="AS17" s="566"/>
      <c r="AT17" s="566"/>
      <c r="AU17" s="566"/>
      <c r="AV17" s="567"/>
      <c r="AW17" s="122"/>
      <c r="AX17" s="122"/>
      <c r="AY17" s="122"/>
      <c r="AZ17" s="122"/>
      <c r="BA17" s="122"/>
      <c r="BB17" s="122"/>
      <c r="BC17" s="122"/>
      <c r="BD17" s="122"/>
      <c r="BE17" s="122"/>
    </row>
    <row r="18" spans="1:57" ht="15" customHeight="1">
      <c r="A18" s="565"/>
      <c r="B18" s="566"/>
      <c r="C18" s="566"/>
      <c r="D18" s="566"/>
      <c r="E18" s="566"/>
      <c r="F18" s="566"/>
      <c r="G18" s="568"/>
      <c r="H18" s="568"/>
      <c r="I18" s="568"/>
      <c r="J18" s="568"/>
      <c r="K18" s="566"/>
      <c r="L18" s="568"/>
      <c r="M18" s="568"/>
      <c r="N18" s="568"/>
      <c r="O18" s="568"/>
      <c r="P18" s="568"/>
      <c r="Q18" s="568"/>
      <c r="R18" s="568"/>
      <c r="S18" s="568"/>
      <c r="T18" s="568"/>
      <c r="U18" s="568"/>
      <c r="V18" s="568"/>
      <c r="W18" s="568"/>
      <c r="X18" s="568"/>
      <c r="Y18" s="568"/>
      <c r="Z18" s="568"/>
      <c r="AA18" s="568"/>
      <c r="AB18" s="566"/>
      <c r="AC18" s="568"/>
      <c r="AD18" s="568"/>
      <c r="AE18" s="566"/>
      <c r="AF18" s="566"/>
      <c r="AG18" s="566"/>
      <c r="AH18" s="566"/>
      <c r="AI18" s="566"/>
      <c r="AJ18" s="566"/>
      <c r="AK18" s="566"/>
      <c r="AL18" s="566"/>
      <c r="AM18" s="566"/>
      <c r="AN18" s="566"/>
      <c r="AO18" s="566"/>
      <c r="AP18" s="566"/>
      <c r="AQ18" s="566"/>
      <c r="AR18" s="566"/>
      <c r="AS18" s="566"/>
      <c r="AT18" s="566"/>
      <c r="AU18" s="566"/>
      <c r="AV18" s="567"/>
      <c r="AW18" s="122"/>
      <c r="AX18" s="122"/>
      <c r="AY18" s="122"/>
      <c r="AZ18" s="122"/>
      <c r="BA18" s="122"/>
      <c r="BB18" s="122"/>
      <c r="BC18" s="122"/>
      <c r="BD18" s="122"/>
      <c r="BE18" s="122"/>
    </row>
    <row r="19" spans="1:57" ht="15" customHeight="1">
      <c r="A19" s="565"/>
      <c r="B19" s="566"/>
      <c r="C19" s="566"/>
      <c r="D19" s="566"/>
      <c r="E19" s="566"/>
      <c r="F19" s="566"/>
      <c r="G19" s="568"/>
      <c r="H19" s="568"/>
      <c r="I19" s="568"/>
      <c r="J19" s="568"/>
      <c r="K19" s="566"/>
      <c r="L19" s="568"/>
      <c r="M19" s="568"/>
      <c r="N19" s="568"/>
      <c r="O19" s="568"/>
      <c r="P19" s="568"/>
      <c r="Q19" s="568"/>
      <c r="R19" s="568"/>
      <c r="S19" s="568"/>
      <c r="T19" s="568"/>
      <c r="U19" s="568"/>
      <c r="V19" s="568"/>
      <c r="W19" s="568"/>
      <c r="X19" s="568"/>
      <c r="Y19" s="568"/>
      <c r="Z19" s="568"/>
      <c r="AA19" s="568"/>
      <c r="AB19" s="566"/>
      <c r="AC19" s="568"/>
      <c r="AD19" s="568"/>
      <c r="AE19" s="566"/>
      <c r="AF19" s="566"/>
      <c r="AG19" s="566"/>
      <c r="AH19" s="566"/>
      <c r="AI19" s="566"/>
      <c r="AJ19" s="566"/>
      <c r="AK19" s="566"/>
      <c r="AL19" s="566"/>
      <c r="AM19" s="566"/>
      <c r="AN19" s="566"/>
      <c r="AO19" s="566"/>
      <c r="AP19" s="566"/>
      <c r="AQ19" s="566"/>
      <c r="AR19" s="566"/>
      <c r="AS19" s="566"/>
      <c r="AT19" s="566"/>
      <c r="AU19" s="566"/>
      <c r="AV19" s="567"/>
      <c r="AW19" s="122"/>
      <c r="AX19" s="122"/>
      <c r="AY19" s="122"/>
      <c r="AZ19" s="122"/>
      <c r="BA19" s="122"/>
      <c r="BB19" s="122"/>
      <c r="BC19" s="122"/>
      <c r="BD19" s="122"/>
      <c r="BE19" s="122"/>
    </row>
    <row r="20" spans="1:57" ht="15" customHeight="1">
      <c r="A20" s="565"/>
      <c r="B20" s="566"/>
      <c r="C20" s="566"/>
      <c r="D20" s="566"/>
      <c r="E20" s="566"/>
      <c r="F20" s="566"/>
      <c r="G20" s="568"/>
      <c r="H20" s="568"/>
      <c r="I20" s="568"/>
      <c r="J20" s="568"/>
      <c r="K20" s="566"/>
      <c r="L20" s="568"/>
      <c r="M20" s="568"/>
      <c r="N20" s="568"/>
      <c r="O20" s="568"/>
      <c r="P20" s="568"/>
      <c r="Q20" s="568"/>
      <c r="R20" s="568"/>
      <c r="S20" s="568"/>
      <c r="T20" s="568"/>
      <c r="U20" s="568"/>
      <c r="V20" s="568"/>
      <c r="W20" s="568"/>
      <c r="X20" s="568"/>
      <c r="Y20" s="568"/>
      <c r="Z20" s="568"/>
      <c r="AA20" s="568"/>
      <c r="AB20" s="566"/>
      <c r="AC20" s="568"/>
      <c r="AD20" s="568"/>
      <c r="AE20" s="566"/>
      <c r="AF20" s="566"/>
      <c r="AG20" s="566"/>
      <c r="AH20" s="566"/>
      <c r="AI20" s="566"/>
      <c r="AJ20" s="566"/>
      <c r="AK20" s="566"/>
      <c r="AL20" s="566"/>
      <c r="AM20" s="566"/>
      <c r="AN20" s="566"/>
      <c r="AO20" s="566"/>
      <c r="AP20" s="566"/>
      <c r="AQ20" s="566"/>
      <c r="AR20" s="566"/>
      <c r="AS20" s="566"/>
      <c r="AT20" s="566"/>
      <c r="AU20" s="566"/>
      <c r="AV20" s="567"/>
      <c r="AW20" s="122"/>
      <c r="AX20" s="122"/>
      <c r="AY20" s="122"/>
      <c r="AZ20" s="122"/>
      <c r="BA20" s="122"/>
      <c r="BB20" s="122"/>
      <c r="BC20" s="122"/>
      <c r="BD20" s="122"/>
      <c r="BE20" s="122"/>
    </row>
    <row r="21" spans="1:57" ht="15" customHeight="1">
      <c r="A21" s="565"/>
      <c r="B21" s="566"/>
      <c r="C21" s="566"/>
      <c r="D21" s="566"/>
      <c r="E21" s="566"/>
      <c r="F21" s="566"/>
      <c r="G21" s="568"/>
      <c r="H21" s="568"/>
      <c r="I21" s="568"/>
      <c r="J21" s="568"/>
      <c r="K21" s="566"/>
      <c r="L21" s="568"/>
      <c r="M21" s="568"/>
      <c r="N21" s="568"/>
      <c r="O21" s="568"/>
      <c r="P21" s="568"/>
      <c r="Q21" s="568"/>
      <c r="R21" s="568"/>
      <c r="S21" s="568"/>
      <c r="T21" s="568"/>
      <c r="U21" s="568"/>
      <c r="V21" s="568"/>
      <c r="W21" s="568"/>
      <c r="X21" s="568"/>
      <c r="Y21" s="568"/>
      <c r="Z21" s="568"/>
      <c r="AA21" s="568"/>
      <c r="AB21" s="566"/>
      <c r="AC21" s="568"/>
      <c r="AD21" s="568"/>
      <c r="AE21" s="566"/>
      <c r="AF21" s="566"/>
      <c r="AG21" s="566"/>
      <c r="AH21" s="566"/>
      <c r="AI21" s="566"/>
      <c r="AJ21" s="566"/>
      <c r="AK21" s="566"/>
      <c r="AL21" s="566"/>
      <c r="AM21" s="566"/>
      <c r="AN21" s="566"/>
      <c r="AO21" s="566"/>
      <c r="AP21" s="566"/>
      <c r="AQ21" s="566"/>
      <c r="AR21" s="566"/>
      <c r="AS21" s="566"/>
      <c r="AT21" s="566"/>
      <c r="AU21" s="566"/>
      <c r="AV21" s="567"/>
      <c r="AW21" s="122"/>
      <c r="AX21" s="122"/>
      <c r="AY21" s="122"/>
      <c r="AZ21" s="122"/>
      <c r="BA21" s="122"/>
      <c r="BB21" s="122"/>
      <c r="BC21" s="122"/>
      <c r="BD21" s="122"/>
      <c r="BE21" s="122"/>
    </row>
    <row r="22" spans="1:57" ht="15" customHeight="1">
      <c r="A22" s="565"/>
      <c r="B22" s="566"/>
      <c r="C22" s="566"/>
      <c r="D22" s="4328" t="s">
        <v>4119</v>
      </c>
      <c r="E22" s="4328"/>
      <c r="F22" s="4328"/>
      <c r="G22" s="4328"/>
      <c r="H22" s="4328"/>
      <c r="I22" s="4328"/>
      <c r="J22" s="4328"/>
      <c r="K22" s="4328"/>
      <c r="L22" s="4328"/>
      <c r="M22" s="4328"/>
      <c r="N22" s="4328"/>
      <c r="O22" s="4328"/>
      <c r="P22" s="4328"/>
      <c r="Q22" s="4328"/>
      <c r="R22" s="4328"/>
      <c r="S22" s="4328"/>
      <c r="T22" s="4328"/>
      <c r="U22" s="4328"/>
      <c r="V22" s="4328"/>
      <c r="W22" s="4328"/>
      <c r="X22" s="4328"/>
      <c r="Y22" s="4328"/>
      <c r="Z22" s="4328"/>
      <c r="AA22" s="4328"/>
      <c r="AB22" s="4328"/>
      <c r="AC22" s="4328"/>
      <c r="AD22" s="4328"/>
      <c r="AE22" s="4328"/>
      <c r="AF22" s="4328"/>
      <c r="AG22" s="4328"/>
      <c r="AH22" s="4328"/>
      <c r="AI22" s="4328"/>
      <c r="AJ22" s="4328"/>
      <c r="AK22" s="4328"/>
      <c r="AL22" s="4328"/>
      <c r="AM22" s="4328"/>
      <c r="AN22" s="4328"/>
      <c r="AO22" s="4328"/>
      <c r="AP22" s="4328"/>
      <c r="AQ22" s="4328"/>
      <c r="AR22" s="4328"/>
      <c r="AS22" s="4328"/>
      <c r="AT22" s="4328"/>
      <c r="AU22" s="4328"/>
      <c r="AV22" s="4339"/>
      <c r="AW22" s="122"/>
      <c r="AX22" s="122"/>
      <c r="AY22" s="122"/>
      <c r="AZ22" s="122"/>
      <c r="BA22" s="122"/>
      <c r="BB22" s="122"/>
      <c r="BC22" s="122"/>
      <c r="BD22" s="122"/>
      <c r="BE22" s="122"/>
    </row>
    <row r="23" spans="1:57" ht="9.9499999999999993" customHeight="1">
      <c r="A23" s="565"/>
      <c r="B23" s="566"/>
      <c r="C23" s="566"/>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569"/>
      <c r="AW23" s="122"/>
      <c r="AX23" s="122"/>
      <c r="AY23" s="122"/>
      <c r="AZ23" s="122"/>
      <c r="BA23" s="122"/>
      <c r="BB23" s="122"/>
      <c r="BC23" s="122"/>
      <c r="BD23" s="122"/>
      <c r="BE23" s="122"/>
    </row>
    <row r="24" spans="1:57" ht="15" customHeight="1">
      <c r="A24" s="565"/>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7"/>
      <c r="AW24" s="122"/>
      <c r="AX24" s="122"/>
      <c r="AY24" s="122"/>
      <c r="AZ24" s="122"/>
      <c r="BA24" s="122"/>
      <c r="BB24" s="122"/>
      <c r="BC24" s="122"/>
      <c r="BD24" s="122"/>
      <c r="BE24" s="122"/>
    </row>
    <row r="25" spans="1:57" ht="15" customHeight="1">
      <c r="A25" s="565"/>
      <c r="B25" s="566"/>
      <c r="C25" s="566"/>
      <c r="D25" s="4328" t="s">
        <v>4120</v>
      </c>
      <c r="E25" s="4328"/>
      <c r="F25" s="4328"/>
      <c r="G25" s="4328"/>
      <c r="H25" s="4328"/>
      <c r="I25" s="4328"/>
      <c r="J25" s="4328"/>
      <c r="K25" s="4328"/>
      <c r="L25" s="4328"/>
      <c r="M25" s="4328"/>
      <c r="N25" s="4328"/>
      <c r="O25" s="4328"/>
      <c r="P25" s="4328"/>
      <c r="Q25" s="4328"/>
      <c r="R25" s="4328"/>
      <c r="S25" s="4328"/>
      <c r="T25" s="4328"/>
      <c r="U25" s="4328"/>
      <c r="V25" s="4328"/>
      <c r="W25" s="4328"/>
      <c r="X25" s="4328"/>
      <c r="Y25" s="4328"/>
      <c r="Z25" s="4328"/>
      <c r="AA25" s="4328"/>
      <c r="AB25" s="4328"/>
      <c r="AC25" s="4328"/>
      <c r="AD25" s="4328"/>
      <c r="AE25" s="4328"/>
      <c r="AF25" s="4328"/>
      <c r="AG25" s="4328"/>
      <c r="AH25" s="4328"/>
      <c r="AI25" s="4328"/>
      <c r="AJ25" s="4328"/>
      <c r="AK25" s="4328"/>
      <c r="AL25" s="4328"/>
      <c r="AM25" s="4328"/>
      <c r="AN25" s="4328"/>
      <c r="AO25" s="4328"/>
      <c r="AP25" s="4328"/>
      <c r="AQ25" s="4328"/>
      <c r="AR25" s="4328"/>
      <c r="AS25" s="4328"/>
      <c r="AT25" s="4328"/>
      <c r="AU25" s="4328"/>
      <c r="AV25" s="4339"/>
      <c r="AW25" s="122"/>
      <c r="AX25" s="122"/>
      <c r="AY25" s="122"/>
      <c r="AZ25" s="122"/>
      <c r="BA25" s="122"/>
      <c r="BB25" s="122"/>
      <c r="BC25" s="122"/>
      <c r="BD25" s="122"/>
      <c r="BE25" s="122"/>
    </row>
    <row r="26" spans="1:57" ht="9.9499999999999993" customHeight="1">
      <c r="A26" s="565"/>
      <c r="B26" s="566"/>
      <c r="C26" s="566"/>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569"/>
      <c r="AW26" s="122"/>
      <c r="AX26" s="122"/>
      <c r="AY26" s="122"/>
      <c r="AZ26" s="122"/>
      <c r="BA26" s="122"/>
      <c r="BB26" s="122"/>
      <c r="BC26" s="122"/>
      <c r="BD26" s="122"/>
      <c r="BE26" s="122"/>
    </row>
    <row r="27" spans="1:57" ht="15" customHeight="1">
      <c r="A27" s="565"/>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7"/>
      <c r="AW27" s="122"/>
      <c r="AX27" s="122"/>
      <c r="AY27" s="122"/>
      <c r="AZ27" s="122"/>
      <c r="BA27" s="122"/>
      <c r="BB27" s="122"/>
      <c r="BC27" s="122"/>
      <c r="BD27" s="122"/>
      <c r="BE27" s="122"/>
    </row>
    <row r="28" spans="1:57" ht="15" customHeight="1">
      <c r="A28" s="565"/>
      <c r="B28" s="566"/>
      <c r="C28" s="566"/>
      <c r="D28" s="4328" t="s">
        <v>4121</v>
      </c>
      <c r="E28" s="4328"/>
      <c r="F28" s="4328"/>
      <c r="G28" s="4328"/>
      <c r="H28" s="4328"/>
      <c r="I28" s="4328"/>
      <c r="J28" s="4328"/>
      <c r="K28" s="4328"/>
      <c r="L28" s="4328"/>
      <c r="M28" s="4328"/>
      <c r="N28" s="4328"/>
      <c r="O28" s="4328"/>
      <c r="P28" s="4328"/>
      <c r="Q28" s="4328"/>
      <c r="R28" s="4328"/>
      <c r="S28" s="4328"/>
      <c r="T28" s="4328"/>
      <c r="U28" s="4328"/>
      <c r="V28" s="4328"/>
      <c r="W28" s="4328"/>
      <c r="X28" s="4328"/>
      <c r="Y28" s="4328"/>
      <c r="Z28" s="4328"/>
      <c r="AA28" s="4328"/>
      <c r="AB28" s="4328"/>
      <c r="AC28" s="4328"/>
      <c r="AD28" s="4328"/>
      <c r="AE28" s="4328"/>
      <c r="AF28" s="4328"/>
      <c r="AG28" s="4328"/>
      <c r="AH28" s="4328"/>
      <c r="AI28" s="4328"/>
      <c r="AJ28" s="4328"/>
      <c r="AK28" s="4328"/>
      <c r="AL28" s="4328"/>
      <c r="AM28" s="4328"/>
      <c r="AN28" s="4328"/>
      <c r="AO28" s="4328"/>
      <c r="AP28" s="4328"/>
      <c r="AQ28" s="4328"/>
      <c r="AR28" s="4328"/>
      <c r="AS28" s="4328"/>
      <c r="AT28" s="4328"/>
      <c r="AU28" s="4328"/>
      <c r="AV28" s="4339"/>
      <c r="AW28" s="122"/>
      <c r="AX28" s="122"/>
      <c r="AY28" s="122"/>
      <c r="AZ28" s="122"/>
      <c r="BA28" s="122"/>
      <c r="BB28" s="122"/>
      <c r="BC28" s="122"/>
      <c r="BD28" s="122"/>
      <c r="BE28" s="122"/>
    </row>
    <row r="29" spans="1:57" ht="9.9499999999999993" customHeight="1">
      <c r="A29" s="565"/>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7"/>
      <c r="AW29" s="122"/>
      <c r="AX29" s="122"/>
      <c r="AY29" s="122"/>
      <c r="AZ29" s="122"/>
      <c r="BA29" s="122"/>
      <c r="BB29" s="122"/>
      <c r="BC29" s="122"/>
      <c r="BD29" s="122"/>
      <c r="BE29" s="122"/>
    </row>
    <row r="30" spans="1:57" ht="15" customHeight="1">
      <c r="A30" s="565"/>
      <c r="B30" s="566"/>
      <c r="C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7"/>
      <c r="AW30" s="122"/>
      <c r="AX30" s="122"/>
      <c r="AY30" s="122"/>
      <c r="AZ30" s="122"/>
      <c r="BA30" s="122"/>
      <c r="BB30" s="122"/>
      <c r="BC30" s="122"/>
      <c r="BD30" s="122"/>
      <c r="BE30" s="122"/>
    </row>
    <row r="31" spans="1:57" ht="15" customHeight="1">
      <c r="A31" s="565"/>
      <c r="B31" s="566"/>
      <c r="C31" s="566"/>
      <c r="D31" s="566" t="s">
        <v>4122</v>
      </c>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7"/>
      <c r="AW31" s="122"/>
      <c r="AX31" s="122"/>
      <c r="AY31" s="122"/>
      <c r="AZ31" s="122"/>
      <c r="BA31" s="122"/>
      <c r="BB31" s="122"/>
      <c r="BC31" s="122"/>
      <c r="BD31" s="122"/>
      <c r="BE31" s="122"/>
    </row>
    <row r="32" spans="1:57" ht="15" customHeight="1">
      <c r="A32" s="565"/>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7"/>
      <c r="AW32" s="122"/>
      <c r="AX32" s="122"/>
      <c r="AY32" s="122"/>
      <c r="AZ32" s="122"/>
      <c r="BA32" s="122"/>
      <c r="BB32" s="122"/>
      <c r="BC32" s="122"/>
      <c r="BD32" s="122"/>
      <c r="BE32" s="122"/>
    </row>
    <row r="33" spans="1:57" ht="15" customHeight="1">
      <c r="A33" s="565"/>
      <c r="B33" s="566"/>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7"/>
      <c r="AW33" s="122"/>
      <c r="AX33" s="122"/>
      <c r="AY33" s="122"/>
      <c r="AZ33" s="122"/>
      <c r="BA33" s="122"/>
      <c r="BB33" s="122"/>
      <c r="BC33" s="122"/>
      <c r="BD33" s="122"/>
      <c r="BE33" s="122"/>
    </row>
    <row r="34" spans="1:57" ht="15" customHeight="1">
      <c r="A34" s="468"/>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569"/>
      <c r="AW34" s="122"/>
      <c r="AX34" s="122"/>
      <c r="AY34" s="122"/>
      <c r="AZ34" s="122"/>
      <c r="BA34" s="122"/>
      <c r="BB34" s="122"/>
      <c r="BC34" s="122"/>
      <c r="BD34" s="122"/>
      <c r="BE34" s="122"/>
    </row>
    <row r="35" spans="1:57" ht="15" customHeight="1">
      <c r="A35" s="570"/>
      <c r="B35" s="457"/>
      <c r="C35" s="457"/>
      <c r="D35" s="4350">
        <v>0</v>
      </c>
      <c r="E35" s="4350"/>
      <c r="F35" s="4256" t="str">
        <f>★入力画面!BL241</f>
        <v xml:space="preserve">    年  月  日</v>
      </c>
      <c r="G35" s="4248"/>
      <c r="H35" s="4248"/>
      <c r="I35" s="906"/>
      <c r="J35" s="906"/>
      <c r="K35" s="906"/>
      <c r="L35" s="906"/>
      <c r="M35" s="906"/>
      <c r="N35" s="906"/>
      <c r="O35" s="906"/>
      <c r="P35" s="906"/>
      <c r="Q35" s="906"/>
      <c r="R35" s="906"/>
      <c r="S35" s="457"/>
      <c r="T35" s="457"/>
      <c r="U35" s="457"/>
      <c r="V35" s="457"/>
      <c r="W35" s="457"/>
      <c r="X35" s="457"/>
      <c r="Y35" s="457"/>
      <c r="Z35" s="457"/>
      <c r="AA35" s="457"/>
      <c r="AB35" s="457"/>
      <c r="AC35" s="457"/>
      <c r="AD35" s="457"/>
      <c r="AE35" s="457"/>
      <c r="AF35" s="457"/>
      <c r="AK35" s="457"/>
      <c r="AL35" s="457"/>
      <c r="AM35" s="457"/>
      <c r="AN35" s="457"/>
      <c r="AO35" s="457"/>
      <c r="AP35" s="457"/>
      <c r="AQ35" s="457"/>
      <c r="AR35" s="457"/>
      <c r="AS35" s="457"/>
      <c r="AT35" s="457"/>
      <c r="AU35" s="457"/>
      <c r="AV35" s="569"/>
      <c r="AW35" s="122"/>
      <c r="AX35" s="122"/>
      <c r="AY35" s="122"/>
      <c r="AZ35" s="122"/>
      <c r="BA35" s="122"/>
      <c r="BB35" s="122"/>
      <c r="BC35" s="122"/>
      <c r="BD35" s="122"/>
      <c r="BE35" s="122"/>
    </row>
    <row r="36" spans="1:57" ht="15" customHeight="1">
      <c r="A36" s="468"/>
      <c r="AO36" s="469"/>
      <c r="AP36" s="469"/>
      <c r="AQ36" s="469"/>
      <c r="AR36" s="469"/>
      <c r="AS36" s="469"/>
      <c r="AT36" s="469"/>
      <c r="AU36" s="469"/>
      <c r="AV36" s="473"/>
      <c r="AW36" s="122"/>
      <c r="AX36" s="122"/>
      <c r="AY36" s="122"/>
      <c r="AZ36" s="122"/>
      <c r="BA36" s="122"/>
      <c r="BB36" s="122"/>
      <c r="BC36" s="122"/>
      <c r="BD36" s="122"/>
      <c r="BE36" s="122"/>
    </row>
    <row r="37" spans="1:57" ht="15" customHeight="1">
      <c r="A37" s="468"/>
      <c r="AO37" s="469"/>
      <c r="AP37" s="469"/>
      <c r="AQ37" s="469"/>
      <c r="AR37" s="469"/>
      <c r="AS37" s="469"/>
      <c r="AT37" s="469"/>
      <c r="AU37" s="469"/>
      <c r="AV37" s="473"/>
      <c r="AW37" s="122"/>
      <c r="AX37" s="122"/>
      <c r="AY37" s="122"/>
      <c r="AZ37" s="122"/>
      <c r="BA37" s="122"/>
      <c r="BB37" s="122"/>
      <c r="BC37" s="122"/>
      <c r="BD37" s="122"/>
      <c r="BE37" s="122"/>
    </row>
    <row r="38" spans="1:57" ht="15" customHeight="1">
      <c r="A38" s="468"/>
      <c r="X38" s="4162" t="s">
        <v>3673</v>
      </c>
      <c r="Y38" s="4162"/>
      <c r="Z38" s="4162"/>
      <c r="AA38" s="4162"/>
      <c r="AB38" s="4162"/>
      <c r="AC38" s="4162"/>
      <c r="AE38" s="4346">
        <f>★入力画面!M18</f>
        <v>0</v>
      </c>
      <c r="AF38" s="4347"/>
      <c r="AG38" s="4347"/>
      <c r="AH38" s="4347"/>
      <c r="AI38" s="4347"/>
      <c r="AJ38" s="4347"/>
      <c r="AK38" s="4347"/>
      <c r="AL38" s="4347"/>
      <c r="AM38" s="4347"/>
      <c r="AN38" s="4347"/>
      <c r="AO38" s="4347"/>
      <c r="AP38" s="4347"/>
      <c r="AQ38" s="4347"/>
      <c r="AR38" s="4347"/>
      <c r="AV38" s="473"/>
      <c r="AW38" s="122"/>
      <c r="AX38" s="122"/>
      <c r="AY38" s="122"/>
      <c r="AZ38" s="122"/>
      <c r="BA38" s="122"/>
      <c r="BB38" s="122"/>
      <c r="BC38" s="122"/>
      <c r="BD38" s="122"/>
      <c r="BE38" s="122"/>
    </row>
    <row r="39" spans="1:57" ht="15" customHeight="1">
      <c r="A39" s="468"/>
      <c r="X39" s="4162"/>
      <c r="Y39" s="4162"/>
      <c r="Z39" s="4162"/>
      <c r="AA39" s="4162"/>
      <c r="AB39" s="4162"/>
      <c r="AC39" s="4162"/>
      <c r="AE39" s="4347"/>
      <c r="AF39" s="4347"/>
      <c r="AG39" s="4347"/>
      <c r="AH39" s="4347"/>
      <c r="AI39" s="4347"/>
      <c r="AJ39" s="4347"/>
      <c r="AK39" s="4347"/>
      <c r="AL39" s="4347"/>
      <c r="AM39" s="4347"/>
      <c r="AN39" s="4347"/>
      <c r="AO39" s="4347"/>
      <c r="AP39" s="4347"/>
      <c r="AQ39" s="4347"/>
      <c r="AR39" s="4347"/>
      <c r="AV39" s="473"/>
      <c r="AW39" s="122"/>
      <c r="AX39" s="122"/>
      <c r="AY39" s="122"/>
      <c r="AZ39" s="122"/>
      <c r="BA39" s="122"/>
      <c r="BB39" s="122"/>
      <c r="BC39" s="122"/>
      <c r="BD39" s="122"/>
      <c r="BE39" s="122"/>
    </row>
    <row r="40" spans="1:57" ht="15" customHeight="1">
      <c r="A40" s="468"/>
      <c r="X40" s="462"/>
      <c r="Y40" s="462"/>
      <c r="Z40" s="462"/>
      <c r="AA40" s="462"/>
      <c r="AB40" s="462"/>
      <c r="AC40" s="462"/>
      <c r="AD40" s="480"/>
      <c r="AE40" s="480"/>
      <c r="AF40" s="480"/>
      <c r="AG40" s="480"/>
      <c r="AH40" s="480"/>
      <c r="AI40" s="480"/>
      <c r="AJ40" s="480"/>
      <c r="AK40" s="480"/>
      <c r="AL40" s="480"/>
      <c r="AM40" s="480"/>
      <c r="AN40" s="480"/>
      <c r="AO40" s="480"/>
      <c r="AP40" s="480"/>
      <c r="AQ40" s="480"/>
      <c r="AR40" s="480"/>
      <c r="AV40" s="473"/>
      <c r="AW40" s="122"/>
      <c r="AX40" s="122"/>
      <c r="AY40" s="122"/>
      <c r="AZ40" s="122"/>
      <c r="BA40" s="122"/>
      <c r="BB40" s="122"/>
      <c r="BC40" s="122"/>
      <c r="BD40" s="122"/>
      <c r="BE40" s="122"/>
    </row>
    <row r="41" spans="1:57" ht="15" customHeight="1">
      <c r="A41" s="468"/>
      <c r="X41" s="4162" t="s">
        <v>3698</v>
      </c>
      <c r="Y41" s="4162"/>
      <c r="Z41" s="4162"/>
      <c r="AA41" s="4162"/>
      <c r="AB41" s="4162"/>
      <c r="AC41" s="4162"/>
      <c r="AE41" s="4348">
        <f>★入力画面!M74</f>
        <v>0</v>
      </c>
      <c r="AF41" s="4349"/>
      <c r="AG41" s="4349"/>
      <c r="AH41" s="4349"/>
      <c r="AI41" s="4349"/>
      <c r="AJ41" s="4349"/>
      <c r="AK41" s="4349"/>
      <c r="AL41" s="4349"/>
      <c r="AM41" s="4349"/>
      <c r="AN41" s="4349"/>
      <c r="AO41" s="4349"/>
      <c r="AP41" s="4349"/>
      <c r="AQ41" s="4349"/>
      <c r="AR41" s="4349"/>
      <c r="AV41" s="473"/>
      <c r="AW41" s="122"/>
      <c r="AX41" s="122"/>
      <c r="AY41" s="122"/>
      <c r="AZ41" s="122"/>
      <c r="BA41" s="122"/>
      <c r="BB41" s="122"/>
      <c r="BC41" s="122"/>
      <c r="BD41" s="122"/>
      <c r="BE41" s="122"/>
    </row>
    <row r="42" spans="1:57" ht="15" customHeight="1">
      <c r="A42" s="468"/>
      <c r="X42" s="4162"/>
      <c r="Y42" s="4162"/>
      <c r="Z42" s="4162"/>
      <c r="AA42" s="4162"/>
      <c r="AB42" s="4162"/>
      <c r="AC42" s="4162"/>
      <c r="AE42" s="4349"/>
      <c r="AF42" s="4349"/>
      <c r="AG42" s="4349"/>
      <c r="AH42" s="4349"/>
      <c r="AI42" s="4349"/>
      <c r="AJ42" s="4349"/>
      <c r="AK42" s="4349"/>
      <c r="AL42" s="4349"/>
      <c r="AM42" s="4349"/>
      <c r="AN42" s="4349"/>
      <c r="AO42" s="4349"/>
      <c r="AP42" s="4349"/>
      <c r="AQ42" s="4349"/>
      <c r="AR42" s="4349"/>
      <c r="AV42" s="473"/>
      <c r="AW42" s="122"/>
      <c r="AX42" s="122"/>
      <c r="AY42" s="122"/>
      <c r="AZ42" s="122"/>
      <c r="BA42" s="122"/>
      <c r="BB42" s="122"/>
      <c r="BC42" s="122"/>
      <c r="BD42" s="122"/>
      <c r="BE42" s="122"/>
    </row>
    <row r="43" spans="1:57" ht="15" customHeight="1">
      <c r="A43" s="468"/>
      <c r="AD43" s="462"/>
      <c r="AE43" s="462"/>
      <c r="AF43" s="462"/>
      <c r="AG43" s="462"/>
      <c r="AH43" s="462"/>
      <c r="AI43" s="462"/>
      <c r="AJ43" s="480"/>
      <c r="AK43" s="480"/>
      <c r="AL43" s="480"/>
      <c r="AM43" s="480"/>
      <c r="AN43" s="480"/>
      <c r="AO43" s="480"/>
      <c r="AP43" s="480"/>
      <c r="AQ43" s="480"/>
      <c r="AR43" s="480"/>
      <c r="AS43" s="480"/>
      <c r="AT43" s="480"/>
      <c r="AU43" s="480"/>
      <c r="AV43" s="571"/>
      <c r="AW43" s="122"/>
      <c r="AX43" s="122"/>
      <c r="AY43" s="122"/>
      <c r="AZ43" s="122"/>
      <c r="BA43" s="122"/>
      <c r="BB43" s="122"/>
      <c r="BC43" s="122"/>
      <c r="BD43" s="122"/>
      <c r="BE43" s="122"/>
    </row>
    <row r="44" spans="1:57" ht="15" customHeight="1">
      <c r="A44" s="468"/>
      <c r="AV44" s="473"/>
      <c r="AW44" s="122"/>
      <c r="AX44" s="122"/>
      <c r="AY44" s="122"/>
      <c r="AZ44" s="122"/>
      <c r="BA44" s="122"/>
      <c r="BB44" s="122"/>
      <c r="BC44" s="122"/>
      <c r="BD44" s="122"/>
      <c r="BE44" s="122"/>
    </row>
    <row r="45" spans="1:57" ht="15" customHeight="1">
      <c r="A45" s="475"/>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7"/>
      <c r="AW45" s="122"/>
      <c r="AX45" s="122"/>
      <c r="AY45" s="122"/>
      <c r="AZ45" s="122"/>
      <c r="BA45" s="122"/>
      <c r="BB45" s="122"/>
      <c r="BC45" s="122"/>
      <c r="BD45" s="122"/>
      <c r="BE45" s="122"/>
    </row>
    <row r="46" spans="1:57" ht="15" customHeight="1">
      <c r="AW46" s="122"/>
      <c r="AX46" s="122"/>
      <c r="AY46" s="122"/>
      <c r="AZ46" s="122"/>
      <c r="BA46" s="122"/>
      <c r="BB46" s="122"/>
      <c r="BC46" s="122"/>
      <c r="BD46" s="122"/>
      <c r="BE46" s="122"/>
    </row>
    <row r="47" spans="1:57" ht="15" customHeight="1">
      <c r="A47" s="499"/>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122"/>
      <c r="AX47" s="122"/>
      <c r="AY47" s="122"/>
      <c r="AZ47" s="122"/>
      <c r="BA47" s="122"/>
      <c r="BB47" s="122"/>
      <c r="BC47" s="122"/>
      <c r="BD47" s="122"/>
      <c r="BE47" s="122"/>
    </row>
    <row r="48" spans="1:57"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sheetData>
  <sheetProtection algorithmName="SHA-512" hashValue="3NObtQmaUk6dbeLYkOqmX+ml08T8AZ7O8CfqXVFXR9IrRo++ydStvH/VHxt6gDgN2ejiExihDRXYNsaPQnMBQA==" saltValue="KxAs7iWJGSodQdTFxUJbBg==" spinCount="100000" sheet="1" objects="1" scenarios="1"/>
  <mergeCells count="15">
    <mergeCell ref="AE38:AR39"/>
    <mergeCell ref="X41:AC42"/>
    <mergeCell ref="AE41:AR42"/>
    <mergeCell ref="D35:E35"/>
    <mergeCell ref="X38:AC39"/>
    <mergeCell ref="F35:R35"/>
    <mergeCell ref="D28:AV28"/>
    <mergeCell ref="AF1:AK2"/>
    <mergeCell ref="AL1:AM2"/>
    <mergeCell ref="AN1:AT2"/>
    <mergeCell ref="AU1:AV2"/>
    <mergeCell ref="A6:AV8"/>
    <mergeCell ref="D22:AV22"/>
    <mergeCell ref="D25:AV25"/>
    <mergeCell ref="D14:AT14"/>
  </mergeCells>
  <phoneticPr fontId="23"/>
  <conditionalFormatting sqref="AH36:AI36">
    <cfRule type="expression" dxfId="140" priority="141">
      <formula>$AD$37="北海道"</formula>
    </cfRule>
    <cfRule type="expression" dxfId="139" priority="140">
      <formula>$AD$37="青森"</formula>
    </cfRule>
    <cfRule type="expression" dxfId="138" priority="139">
      <formula>$AD$37="岩手"</formula>
    </cfRule>
    <cfRule type="expression" dxfId="137" priority="138">
      <formula>$AD$37="秋田"</formula>
    </cfRule>
    <cfRule type="expression" dxfId="136" priority="137">
      <formula>$AD$37="山形"</formula>
    </cfRule>
    <cfRule type="expression" dxfId="135" priority="136">
      <formula>$AD$37="宮城"</formula>
    </cfRule>
    <cfRule type="expression" dxfId="134" priority="135">
      <formula>$AD$37="福島"</formula>
    </cfRule>
    <cfRule type="expression" dxfId="133" priority="134">
      <formula>$AD$37="茨城"</formula>
    </cfRule>
    <cfRule type="expression" dxfId="132" priority="133">
      <formula>$AD$37="栃木"</formula>
    </cfRule>
    <cfRule type="expression" dxfId="131" priority="132">
      <formula>$AD$37="群馬"</formula>
    </cfRule>
    <cfRule type="expression" dxfId="130" priority="131">
      <formula>$AD$37="埼玉"</formula>
    </cfRule>
    <cfRule type="expression" dxfId="129" priority="130">
      <formula>$AD$37="千葉"</formula>
    </cfRule>
    <cfRule type="expression" dxfId="128" priority="129">
      <formula>$AD$37="東京"</formula>
    </cfRule>
    <cfRule type="expression" dxfId="127" priority="128">
      <formula>$AD$37="神奈川"</formula>
    </cfRule>
    <cfRule type="expression" dxfId="126" priority="127">
      <formula>$AD$37="新潟"</formula>
    </cfRule>
    <cfRule type="expression" dxfId="125" priority="126">
      <formula>$AD$37="山梨"</formula>
    </cfRule>
    <cfRule type="expression" dxfId="124" priority="125">
      <formula>$AD$37="長野"</formula>
    </cfRule>
    <cfRule type="expression" dxfId="123" priority="124">
      <formula>$AD$37="富山"</formula>
    </cfRule>
    <cfRule type="expression" dxfId="122" priority="123">
      <formula>$AD$37="石川"</formula>
    </cfRule>
    <cfRule type="expression" dxfId="121" priority="122">
      <formula>$AD$37="岐阜"</formula>
    </cfRule>
    <cfRule type="expression" dxfId="120" priority="121">
      <formula>$AD$37="静岡"</formula>
    </cfRule>
    <cfRule type="expression" dxfId="119" priority="120">
      <formula>$AD$37="愛知"</formula>
    </cfRule>
    <cfRule type="expression" dxfId="118" priority="119">
      <formula>$AD$37="三重"</formula>
    </cfRule>
    <cfRule type="expression" dxfId="117" priority="118">
      <formula>$AD$37="福井"</formula>
    </cfRule>
    <cfRule type="expression" dxfId="116" priority="117">
      <formula>$AD$37="滋賀"</formula>
    </cfRule>
    <cfRule type="expression" dxfId="115" priority="116">
      <formula>$AD$37="京都"</formula>
    </cfRule>
    <cfRule type="expression" dxfId="114" priority="115">
      <formula>$AD$37="大阪"</formula>
    </cfRule>
    <cfRule type="expression" dxfId="113" priority="114">
      <formula>$AD$37="兵庫"</formula>
    </cfRule>
    <cfRule type="expression" dxfId="112" priority="113">
      <formula>$AD$37="奈良"</formula>
    </cfRule>
    <cfRule type="expression" dxfId="111" priority="112">
      <formula>$AD$37="和歌山"</formula>
    </cfRule>
    <cfRule type="expression" dxfId="110" priority="111">
      <formula>$AD$37="鳥取"</formula>
    </cfRule>
    <cfRule type="expression" dxfId="109" priority="110">
      <formula>$AD$37="島根"</formula>
    </cfRule>
    <cfRule type="expression" dxfId="108" priority="109">
      <formula>$AD$37="岡山"</formula>
    </cfRule>
    <cfRule type="expression" dxfId="107" priority="108">
      <formula>$AD$37="広島"</formula>
    </cfRule>
    <cfRule type="expression" dxfId="106" priority="107">
      <formula>$AD$37="山口"</formula>
    </cfRule>
    <cfRule type="expression" dxfId="105" priority="106">
      <formula>$AD$37="徳島"</formula>
    </cfRule>
    <cfRule type="expression" dxfId="104" priority="105">
      <formula>$AD$37="香川"</formula>
    </cfRule>
    <cfRule type="expression" dxfId="103" priority="104">
      <formula>$AD$37="愛媛"</formula>
    </cfRule>
    <cfRule type="expression" dxfId="102" priority="103">
      <formula>$AD$37="高知"</formula>
    </cfRule>
    <cfRule type="expression" dxfId="101" priority="102">
      <formula>$AD$37="福岡"</formula>
    </cfRule>
    <cfRule type="expression" dxfId="100" priority="101">
      <formula>$AD$37="佐賀"</formula>
    </cfRule>
    <cfRule type="expression" dxfId="99" priority="100">
      <formula>$AD$37="長崎"</formula>
    </cfRule>
    <cfRule type="expression" dxfId="98" priority="99">
      <formula>$AD$37="熊本"</formula>
    </cfRule>
    <cfRule type="expression" dxfId="97" priority="98">
      <formula>$AD$37="大分"</formula>
    </cfRule>
    <cfRule type="expression" dxfId="96" priority="97">
      <formula>$AD$37="宮崎"</formula>
    </cfRule>
    <cfRule type="expression" dxfId="95" priority="96">
      <formula>$AD$37="鹿児島"</formula>
    </cfRule>
    <cfRule type="expression" dxfId="94" priority="95">
      <formula>$AD$37="沖縄"</formula>
    </cfRule>
  </conditionalFormatting>
  <conditionalFormatting sqref="AH37:AI37">
    <cfRule type="expression" dxfId="93" priority="48">
      <formula>$AD$36="沖縄"</formula>
    </cfRule>
    <cfRule type="expression" dxfId="92" priority="49">
      <formula>$AD$36="鹿児島"</formula>
    </cfRule>
    <cfRule type="expression" dxfId="91" priority="50">
      <formula>$AD$36="宮崎"</formula>
    </cfRule>
    <cfRule type="expression" dxfId="90" priority="51">
      <formula>$AD$36="大分"</formula>
    </cfRule>
    <cfRule type="expression" dxfId="89" priority="52">
      <formula>$AD$36="熊本"</formula>
    </cfRule>
    <cfRule type="expression" dxfId="88" priority="53">
      <formula>$AD$36="長崎"</formula>
    </cfRule>
    <cfRule type="expression" dxfId="87" priority="54">
      <formula>$AD$36="佐賀"</formula>
    </cfRule>
    <cfRule type="expression" dxfId="86" priority="55">
      <formula>$AD$36="福岡"</formula>
    </cfRule>
    <cfRule type="expression" dxfId="85" priority="56">
      <formula>$AD$36="高知"</formula>
    </cfRule>
    <cfRule type="expression" dxfId="84" priority="57">
      <formula>$AD$36="愛媛"</formula>
    </cfRule>
    <cfRule type="expression" dxfId="83" priority="58">
      <formula>$AD$36="香川"</formula>
    </cfRule>
    <cfRule type="expression" dxfId="82" priority="59">
      <formula>$AD$36="徳島"</formula>
    </cfRule>
    <cfRule type="expression" dxfId="81" priority="60">
      <formula>$AD$36="山口"</formula>
    </cfRule>
    <cfRule type="expression" dxfId="80" priority="61">
      <formula>$AD$36="広島"</formula>
    </cfRule>
    <cfRule type="expression" dxfId="79" priority="62">
      <formula>$AD$36="岡山"</formula>
    </cfRule>
    <cfRule type="expression" dxfId="78" priority="63">
      <formula>$AD$36="島根"</formula>
    </cfRule>
    <cfRule type="expression" dxfId="77" priority="64">
      <formula>$AD$36="鳥取"</formula>
    </cfRule>
    <cfRule type="expression" dxfId="76" priority="65">
      <formula>$AD$36="和歌山"</formula>
    </cfRule>
    <cfRule type="expression" dxfId="75" priority="66">
      <formula>$AD$36="奈良"</formula>
    </cfRule>
    <cfRule type="expression" dxfId="74" priority="67">
      <formula>$AD$36="兵庫"</formula>
    </cfRule>
    <cfRule type="expression" dxfId="73" priority="68">
      <formula>$AD$36="大阪"</formula>
    </cfRule>
    <cfRule type="expression" dxfId="72" priority="69">
      <formula>$AD$36="京都"</formula>
    </cfRule>
    <cfRule type="expression" dxfId="71" priority="70">
      <formula>$AD$36="滋賀"</formula>
    </cfRule>
    <cfRule type="expression" dxfId="70" priority="71">
      <formula>$AD$36="福井"</formula>
    </cfRule>
    <cfRule type="expression" dxfId="69" priority="72">
      <formula>$AD$36="三重"</formula>
    </cfRule>
    <cfRule type="expression" dxfId="68" priority="73">
      <formula>$AD$36="愛知"</formula>
    </cfRule>
    <cfRule type="expression" dxfId="67" priority="74">
      <formula>$AD$36="静岡"</formula>
    </cfRule>
    <cfRule type="expression" dxfId="66" priority="75">
      <formula>$AD$36="岐阜"</formula>
    </cfRule>
    <cfRule type="expression" dxfId="65" priority="76">
      <formula>$AD$36="石川"</formula>
    </cfRule>
    <cfRule type="expression" dxfId="64" priority="77">
      <formula>$AD$36="富山"</formula>
    </cfRule>
    <cfRule type="expression" dxfId="63" priority="78">
      <formula>$AD$36="長野"</formula>
    </cfRule>
    <cfRule type="expression" dxfId="62" priority="79">
      <formula>$AD$36="山梨"</formula>
    </cfRule>
    <cfRule type="expression" dxfId="61" priority="80">
      <formula>$AD$36="新潟"</formula>
    </cfRule>
    <cfRule type="expression" dxfId="60" priority="81">
      <formula>$AD$36="神奈川"</formula>
    </cfRule>
    <cfRule type="expression" dxfId="59" priority="82">
      <formula>$AD$36="東京"</formula>
    </cfRule>
    <cfRule type="expression" dxfId="58" priority="83">
      <formula>$AD$36="千葉"</formula>
    </cfRule>
    <cfRule type="expression" dxfId="57" priority="84">
      <formula>$AD$36="埼玉"</formula>
    </cfRule>
    <cfRule type="expression" dxfId="56" priority="85">
      <formula>$AD$36="群馬"</formula>
    </cfRule>
    <cfRule type="expression" dxfId="55" priority="86">
      <formula>$AD$36="栃木"</formula>
    </cfRule>
    <cfRule type="expression" dxfId="54" priority="87">
      <formula>$AD$36="茨城"</formula>
    </cfRule>
    <cfRule type="expression" dxfId="53" priority="88">
      <formula>$AD$36="福島"</formula>
    </cfRule>
    <cfRule type="expression" dxfId="52" priority="89">
      <formula>$AD$36="宮城"</formula>
    </cfRule>
    <cfRule type="expression" dxfId="51" priority="90">
      <formula>$AD$36="山形"</formula>
    </cfRule>
    <cfRule type="expression" dxfId="50" priority="91">
      <formula>$AD$36="秋田"</formula>
    </cfRule>
    <cfRule type="expression" dxfId="49" priority="92">
      <formula>$AD$36="岩手"</formula>
    </cfRule>
    <cfRule type="expression" dxfId="48" priority="93">
      <formula>$AD$36="青森"</formula>
    </cfRule>
    <cfRule type="expression" dxfId="47" priority="94">
      <formula>$AD$36="北海道"</formula>
    </cfRule>
  </conditionalFormatting>
  <conditionalFormatting sqref="AZ17:BA17">
    <cfRule type="expression" dxfId="46" priority="47">
      <formula>#REF!="北海道"</formula>
    </cfRule>
    <cfRule type="expression" dxfId="45" priority="46">
      <formula>#REF!="青森"</formula>
    </cfRule>
    <cfRule type="expression" dxfId="44" priority="45">
      <formula>#REF!="岩手"</formula>
    </cfRule>
    <cfRule type="expression" dxfId="43" priority="44">
      <formula>#REF!="秋田"</formula>
    </cfRule>
    <cfRule type="expression" dxfId="42" priority="43">
      <formula>#REF!="山形"</formula>
    </cfRule>
    <cfRule type="expression" dxfId="41" priority="42">
      <formula>#REF!="宮城"</formula>
    </cfRule>
    <cfRule type="expression" dxfId="40" priority="41">
      <formula>#REF!="福島"</formula>
    </cfRule>
    <cfRule type="expression" dxfId="39" priority="40">
      <formula>#REF!="茨城"</formula>
    </cfRule>
    <cfRule type="expression" dxfId="38" priority="39">
      <formula>#REF!="栃木"</formula>
    </cfRule>
    <cfRule type="expression" dxfId="37" priority="38">
      <formula>#REF!="群馬"</formula>
    </cfRule>
    <cfRule type="expression" dxfId="36" priority="37">
      <formula>#REF!="埼玉"</formula>
    </cfRule>
    <cfRule type="expression" dxfId="35" priority="36">
      <formula>#REF!="千葉"</formula>
    </cfRule>
    <cfRule type="expression" dxfId="34" priority="35">
      <formula>#REF!="東京"</formula>
    </cfRule>
    <cfRule type="expression" dxfId="33" priority="34">
      <formula>#REF!="神奈川"</formula>
    </cfRule>
    <cfRule type="expression" dxfId="32" priority="33">
      <formula>#REF!="新潟"</formula>
    </cfRule>
    <cfRule type="expression" dxfId="31" priority="32">
      <formula>#REF!="山梨"</formula>
    </cfRule>
    <cfRule type="expression" dxfId="30" priority="31">
      <formula>#REF!="長野"</formula>
    </cfRule>
    <cfRule type="expression" dxfId="29" priority="30">
      <formula>#REF!="富山"</formula>
    </cfRule>
    <cfRule type="expression" dxfId="28" priority="29">
      <formula>#REF!="石川"</formula>
    </cfRule>
    <cfRule type="expression" dxfId="27" priority="28">
      <formula>#REF!="岐阜"</formula>
    </cfRule>
    <cfRule type="expression" dxfId="26" priority="27">
      <formula>#REF!="静岡"</formula>
    </cfRule>
    <cfRule type="expression" dxfId="25" priority="26">
      <formula>#REF!="愛知"</formula>
    </cfRule>
    <cfRule type="expression" dxfId="24" priority="25">
      <formula>#REF!="三重"</formula>
    </cfRule>
    <cfRule type="expression" dxfId="23" priority="24">
      <formula>#REF!="福井"</formula>
    </cfRule>
    <cfRule type="expression" dxfId="22" priority="23">
      <formula>#REF!="滋賀"</formula>
    </cfRule>
    <cfRule type="expression" dxfId="21" priority="22">
      <formula>#REF!="京都"</formula>
    </cfRule>
    <cfRule type="expression" dxfId="20" priority="21">
      <formula>#REF!="大阪"</formula>
    </cfRule>
    <cfRule type="expression" dxfId="19" priority="20">
      <formula>#REF!="兵庫"</formula>
    </cfRule>
    <cfRule type="expression" dxfId="18" priority="19">
      <formula>#REF!="奈良"</formula>
    </cfRule>
    <cfRule type="expression" dxfId="17" priority="18">
      <formula>#REF!="和歌山"</formula>
    </cfRule>
    <cfRule type="expression" dxfId="16" priority="17">
      <formula>#REF!="鳥取"</formula>
    </cfRule>
    <cfRule type="expression" dxfId="15" priority="16">
      <formula>#REF!="島根"</formula>
    </cfRule>
    <cfRule type="expression" dxfId="14" priority="15">
      <formula>#REF!="岡山"</formula>
    </cfRule>
    <cfRule type="expression" dxfId="13" priority="14">
      <formula>#REF!="広島"</formula>
    </cfRule>
    <cfRule type="expression" dxfId="12" priority="13">
      <formula>#REF!="山口"</formula>
    </cfRule>
    <cfRule type="expression" dxfId="11" priority="12">
      <formula>#REF!="徳島"</formula>
    </cfRule>
    <cfRule type="expression" dxfId="10" priority="11">
      <formula>#REF!="香川"</formula>
    </cfRule>
    <cfRule type="expression" dxfId="9" priority="10">
      <formula>#REF!="愛媛"</formula>
    </cfRule>
    <cfRule type="expression" dxfId="8" priority="9">
      <formula>#REF!="高知"</formula>
    </cfRule>
    <cfRule type="expression" dxfId="7" priority="8">
      <formula>#REF!="福岡"</formula>
    </cfRule>
    <cfRule type="expression" dxfId="6" priority="7">
      <formula>#REF!="佐賀"</formula>
    </cfRule>
    <cfRule type="expression" dxfId="5" priority="6">
      <formula>#REF!="長崎"</formula>
    </cfRule>
    <cfRule type="expression" dxfId="4" priority="5">
      <formula>#REF!="熊本"</formula>
    </cfRule>
    <cfRule type="expression" dxfId="3" priority="4">
      <formula>#REF!="大分"</formula>
    </cfRule>
    <cfRule type="expression" dxfId="2" priority="3">
      <formula>#REF!="宮崎"</formula>
    </cfRule>
    <cfRule type="expression" dxfId="1" priority="2">
      <formula>#REF!="鹿児島"</formula>
    </cfRule>
    <cfRule type="expression" dxfId="0" priority="1">
      <formula>#REF!="沖縄"</formula>
    </cfRule>
  </conditionalFormatting>
  <dataValidations count="1">
    <dataValidation imeMode="hiragana" allowBlank="1" showInputMessage="1" showErrorMessage="1" sqref="AW1:BE1048576" xr:uid="{2BED3B88-1652-4A01-9622-D4FE7A0E1E24}"/>
  </dataValidations>
  <printOptions horizontalCentered="1"/>
  <pageMargins left="0" right="0" top="0.78740157480314965" bottom="0" header="0.31496062992125984" footer="0"/>
  <pageSetup paperSize="9" orientation="portrait" blackAndWhite="1"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tabColor theme="8" tint="0.59999389629810485"/>
    <pageSetUpPr fitToPage="1"/>
  </sheetPr>
  <dimension ref="A1:AX61"/>
  <sheetViews>
    <sheetView topLeftCell="A28" workbookViewId="0">
      <selection sqref="A1:C60"/>
    </sheetView>
  </sheetViews>
  <sheetFormatPr defaultColWidth="9" defaultRowHeight="15" customHeight="1"/>
  <cols>
    <col min="1" max="1" width="2.75" style="121" customWidth="1"/>
    <col min="2" max="40" width="2.5" style="121" customWidth="1"/>
    <col min="41" max="41" width="2.75" style="121" customWidth="1"/>
    <col min="42" max="50" width="2.5" style="121" customWidth="1"/>
    <col min="51" max="16384" width="9" style="121"/>
  </cols>
  <sheetData>
    <row r="1" spans="1:50" ht="15" customHeight="1">
      <c r="A1" s="4351"/>
      <c r="B1" s="4351"/>
      <c r="C1" s="4351"/>
      <c r="D1" s="4351"/>
      <c r="E1" s="4351"/>
      <c r="F1" s="4351"/>
      <c r="G1" s="4351"/>
      <c r="H1" s="4351"/>
      <c r="I1" s="4351"/>
      <c r="J1" s="4351"/>
      <c r="K1" s="4351"/>
      <c r="L1" s="4351"/>
      <c r="M1" s="4351"/>
      <c r="N1" s="4351"/>
      <c r="O1" s="4351"/>
      <c r="P1" s="4351"/>
      <c r="Q1" s="4351"/>
      <c r="R1" s="4351"/>
      <c r="S1" s="4351"/>
      <c r="T1" s="4351"/>
      <c r="U1" s="127" t="s">
        <v>3117</v>
      </c>
      <c r="V1" s="4351"/>
      <c r="W1" s="4351"/>
      <c r="X1" s="4351"/>
      <c r="Y1" s="4351"/>
      <c r="Z1" s="4351"/>
      <c r="AA1" s="4351"/>
      <c r="AB1" s="4351"/>
      <c r="AC1" s="4351"/>
      <c r="AD1" s="4351"/>
      <c r="AE1" s="4351"/>
      <c r="AF1" s="4351"/>
      <c r="AG1" s="4351"/>
      <c r="AH1" s="4351"/>
      <c r="AI1" s="4351"/>
      <c r="AJ1" s="4351"/>
      <c r="AK1" s="4351"/>
      <c r="AL1" s="4351"/>
      <c r="AM1" s="4351"/>
      <c r="AN1" s="4351"/>
      <c r="AO1" s="4351"/>
      <c r="AP1" s="122"/>
      <c r="AQ1" s="122"/>
      <c r="AR1" s="122"/>
      <c r="AS1" s="122"/>
      <c r="AT1" s="122"/>
      <c r="AU1" s="122"/>
      <c r="AV1" s="122"/>
      <c r="AW1" s="122"/>
      <c r="AX1" s="122"/>
    </row>
    <row r="2" spans="1:50" ht="15" customHeight="1">
      <c r="A2" s="4351"/>
      <c r="B2" s="4351"/>
      <c r="C2" s="4351"/>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4351"/>
      <c r="AN2" s="4351"/>
      <c r="AO2" s="4351"/>
      <c r="AP2" s="122"/>
      <c r="AQ2" s="122"/>
      <c r="AR2" s="122"/>
      <c r="AS2" s="122"/>
      <c r="AT2" s="122"/>
      <c r="AU2" s="122"/>
      <c r="AV2" s="122"/>
      <c r="AW2" s="122"/>
      <c r="AX2" s="122"/>
    </row>
    <row r="3" spans="1:50" ht="15" customHeight="1">
      <c r="A3" s="4351"/>
      <c r="B3" s="4351"/>
      <c r="C3" s="4351"/>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4351"/>
      <c r="AN3" s="4351"/>
      <c r="AO3" s="4351"/>
      <c r="AP3" s="122"/>
      <c r="AQ3" s="122"/>
      <c r="AR3" s="122"/>
      <c r="AS3" s="122"/>
      <c r="AT3" s="122"/>
      <c r="AU3" s="122"/>
      <c r="AV3" s="122"/>
      <c r="AW3" s="122"/>
      <c r="AX3" s="122"/>
    </row>
    <row r="4" spans="1:50" ht="15" customHeight="1">
      <c r="A4" s="4351"/>
      <c r="B4" s="4351"/>
      <c r="C4" s="4351"/>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4351"/>
      <c r="AN4" s="4351"/>
      <c r="AO4" s="4351"/>
      <c r="AP4" s="122"/>
      <c r="AQ4" s="122"/>
      <c r="AR4" s="122"/>
      <c r="AS4" s="122"/>
      <c r="AT4" s="122"/>
      <c r="AU4" s="122"/>
      <c r="AV4" s="122"/>
      <c r="AW4" s="122"/>
      <c r="AX4" s="122"/>
    </row>
    <row r="5" spans="1:50" ht="15" customHeight="1">
      <c r="A5" s="4351"/>
      <c r="B5" s="4351"/>
      <c r="C5" s="4351"/>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4351"/>
      <c r="AN5" s="4351"/>
      <c r="AO5" s="4351"/>
      <c r="AP5" s="122"/>
      <c r="AQ5" s="122"/>
      <c r="AR5" s="122"/>
      <c r="AS5" s="122"/>
      <c r="AT5" s="122"/>
      <c r="AU5" s="122"/>
      <c r="AV5" s="122"/>
      <c r="AW5" s="122"/>
      <c r="AX5" s="122"/>
    </row>
    <row r="6" spans="1:50" ht="15" customHeight="1">
      <c r="A6" s="4351"/>
      <c r="B6" s="4351"/>
      <c r="C6" s="4351"/>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4351"/>
      <c r="AN6" s="4351"/>
      <c r="AO6" s="4351"/>
      <c r="AP6" s="122"/>
      <c r="AQ6" s="122"/>
      <c r="AR6" s="122"/>
      <c r="AS6" s="122"/>
      <c r="AT6" s="122"/>
      <c r="AU6" s="122"/>
      <c r="AV6" s="122"/>
      <c r="AW6" s="122"/>
      <c r="AX6" s="122"/>
    </row>
    <row r="7" spans="1:50" ht="15" customHeight="1">
      <c r="A7" s="4351"/>
      <c r="B7" s="4351"/>
      <c r="C7" s="4351"/>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4351"/>
      <c r="AN7" s="4351"/>
      <c r="AO7" s="4351"/>
      <c r="AP7" s="122"/>
      <c r="AQ7" s="122"/>
      <c r="AR7" s="122"/>
      <c r="AS7" s="122"/>
      <c r="AT7" s="122"/>
      <c r="AU7" s="122"/>
      <c r="AV7" s="122"/>
      <c r="AW7" s="122"/>
      <c r="AX7" s="122"/>
    </row>
    <row r="8" spans="1:50" ht="15" customHeight="1">
      <c r="A8" s="4351"/>
      <c r="B8" s="4351"/>
      <c r="C8" s="4351"/>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4351"/>
      <c r="AN8" s="4351"/>
      <c r="AO8" s="4351"/>
      <c r="AP8" s="122"/>
      <c r="AQ8" s="122"/>
      <c r="AR8" s="122"/>
      <c r="AS8" s="122"/>
      <c r="AT8" s="122"/>
      <c r="AU8" s="122"/>
      <c r="AV8" s="122"/>
      <c r="AW8" s="122"/>
      <c r="AX8" s="122"/>
    </row>
    <row r="9" spans="1:50" ht="15" customHeight="1">
      <c r="A9" s="4351"/>
      <c r="B9" s="4351"/>
      <c r="C9" s="435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4351"/>
      <c r="AN9" s="4351"/>
      <c r="AO9" s="4351"/>
      <c r="AP9" s="122"/>
      <c r="AQ9" s="122"/>
      <c r="AR9" s="122"/>
      <c r="AS9" s="122"/>
      <c r="AT9" s="122"/>
      <c r="AU9" s="122"/>
      <c r="AV9" s="122"/>
      <c r="AW9" s="122"/>
      <c r="AX9" s="122"/>
    </row>
    <row r="10" spans="1:50" ht="15" customHeight="1">
      <c r="A10" s="4351"/>
      <c r="B10" s="4351"/>
      <c r="C10" s="4351"/>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4351"/>
      <c r="AN10" s="4351"/>
      <c r="AO10" s="4351"/>
      <c r="AP10" s="122"/>
      <c r="AQ10" s="122"/>
      <c r="AR10" s="122"/>
      <c r="AS10" s="122"/>
      <c r="AT10" s="122"/>
      <c r="AU10" s="122"/>
      <c r="AV10" s="122"/>
      <c r="AW10" s="122"/>
      <c r="AX10" s="122"/>
    </row>
    <row r="11" spans="1:50" ht="15" customHeight="1">
      <c r="A11" s="4351"/>
      <c r="B11" s="4351"/>
      <c r="C11" s="4351"/>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4351"/>
      <c r="AN11" s="4351"/>
      <c r="AO11" s="4351"/>
      <c r="AP11" s="122"/>
      <c r="AQ11" s="122"/>
      <c r="AR11" s="122"/>
      <c r="AS11" s="122"/>
      <c r="AT11" s="122"/>
      <c r="AU11" s="122"/>
      <c r="AV11" s="122"/>
      <c r="AW11" s="122"/>
      <c r="AX11" s="122"/>
    </row>
    <row r="12" spans="1:50" ht="15" customHeight="1">
      <c r="A12" s="4351"/>
      <c r="B12" s="4351"/>
      <c r="C12" s="4351"/>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4351"/>
      <c r="AN12" s="4351"/>
      <c r="AO12" s="4351"/>
      <c r="AP12" s="122"/>
      <c r="AQ12" s="122"/>
      <c r="AR12" s="122"/>
      <c r="AS12" s="122"/>
      <c r="AT12" s="122"/>
      <c r="AU12" s="122"/>
      <c r="AV12" s="122"/>
      <c r="AW12" s="122"/>
      <c r="AX12" s="122"/>
    </row>
    <row r="13" spans="1:50" ht="15" customHeight="1">
      <c r="A13" s="4351"/>
      <c r="B13" s="4351"/>
      <c r="C13" s="4351"/>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4351"/>
      <c r="AN13" s="4351"/>
      <c r="AO13" s="4351"/>
      <c r="AP13" s="122"/>
      <c r="AQ13" s="122"/>
      <c r="AR13" s="122"/>
      <c r="AS13" s="122"/>
      <c r="AT13" s="122"/>
      <c r="AU13" s="122"/>
      <c r="AV13" s="122"/>
      <c r="AW13" s="122"/>
      <c r="AX13" s="122"/>
    </row>
    <row r="14" spans="1:50" ht="15" customHeight="1">
      <c r="A14" s="4351"/>
      <c r="B14" s="4351"/>
      <c r="C14" s="4351"/>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4351"/>
      <c r="AN14" s="4351"/>
      <c r="AO14" s="4351"/>
      <c r="AP14" s="122"/>
      <c r="AQ14" s="122"/>
      <c r="AR14" s="122"/>
      <c r="AS14" s="122"/>
      <c r="AT14" s="122"/>
      <c r="AU14" s="122"/>
      <c r="AV14" s="122"/>
      <c r="AW14" s="122"/>
      <c r="AX14" s="122"/>
    </row>
    <row r="15" spans="1:50" ht="15" customHeight="1">
      <c r="A15" s="4351"/>
      <c r="B15" s="4351"/>
      <c r="C15" s="4351"/>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4351"/>
      <c r="AN15" s="4351"/>
      <c r="AO15" s="4351"/>
      <c r="AP15" s="122"/>
      <c r="AQ15" s="122"/>
      <c r="AR15" s="122"/>
      <c r="AS15" s="122"/>
      <c r="AT15" s="122"/>
      <c r="AU15" s="122"/>
      <c r="AV15" s="122"/>
      <c r="AW15" s="122"/>
      <c r="AX15" s="122"/>
    </row>
    <row r="16" spans="1:50" ht="15" customHeight="1">
      <c r="A16" s="4351"/>
      <c r="B16" s="4351"/>
      <c r="C16" s="4351"/>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4351"/>
      <c r="AN16" s="4351"/>
      <c r="AO16" s="4351"/>
      <c r="AP16" s="122"/>
      <c r="AQ16" s="122"/>
      <c r="AR16" s="122"/>
      <c r="AS16" s="122"/>
      <c r="AT16" s="122"/>
      <c r="AU16" s="122"/>
      <c r="AV16" s="122"/>
      <c r="AW16" s="122"/>
      <c r="AX16" s="122"/>
    </row>
    <row r="17" spans="1:50" ht="15" customHeight="1">
      <c r="A17" s="4351"/>
      <c r="B17" s="4351"/>
      <c r="C17" s="4351"/>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4351"/>
      <c r="AN17" s="4351"/>
      <c r="AO17" s="4351"/>
      <c r="AP17" s="122"/>
      <c r="AQ17" s="122"/>
      <c r="AR17" s="122"/>
      <c r="AS17" s="122"/>
      <c r="AT17" s="122"/>
      <c r="AU17" s="122"/>
      <c r="AV17" s="122"/>
      <c r="AW17" s="122"/>
      <c r="AX17" s="122"/>
    </row>
    <row r="18" spans="1:50" ht="15" customHeight="1">
      <c r="A18" s="4351"/>
      <c r="B18" s="4351"/>
      <c r="C18" s="4351"/>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4351"/>
      <c r="AN18" s="4351"/>
      <c r="AO18" s="4351"/>
      <c r="AP18" s="122"/>
      <c r="AQ18" s="122"/>
      <c r="AR18" s="122"/>
      <c r="AS18" s="122"/>
      <c r="AT18" s="122"/>
      <c r="AU18" s="122"/>
      <c r="AV18" s="122"/>
      <c r="AW18" s="122"/>
      <c r="AX18" s="122"/>
    </row>
    <row r="19" spans="1:50" ht="15" customHeight="1">
      <c r="A19" s="4351"/>
      <c r="B19" s="4351"/>
      <c r="C19" s="4351"/>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4351"/>
      <c r="AN19" s="4351"/>
      <c r="AO19" s="4351"/>
      <c r="AP19" s="122"/>
      <c r="AQ19" s="122"/>
      <c r="AR19" s="122"/>
      <c r="AS19" s="122"/>
      <c r="AT19" s="122"/>
      <c r="AU19" s="122"/>
      <c r="AV19" s="122"/>
      <c r="AW19" s="122"/>
      <c r="AX19" s="122"/>
    </row>
    <row r="20" spans="1:50" ht="15" customHeight="1">
      <c r="A20" s="4351"/>
      <c r="B20" s="4351"/>
      <c r="C20" s="4351"/>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4351"/>
      <c r="AN20" s="4351"/>
      <c r="AO20" s="4351"/>
      <c r="AP20" s="122"/>
      <c r="AQ20" s="122"/>
      <c r="AR20" s="122"/>
      <c r="AS20" s="122"/>
      <c r="AT20" s="122"/>
      <c r="AU20" s="122"/>
      <c r="AV20" s="122"/>
      <c r="AW20" s="122"/>
      <c r="AX20" s="122"/>
    </row>
    <row r="21" spans="1:50" ht="15" customHeight="1">
      <c r="A21" s="4351"/>
      <c r="B21" s="4351"/>
      <c r="C21" s="4351"/>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4351"/>
      <c r="AN21" s="4351"/>
      <c r="AO21" s="4351"/>
      <c r="AP21" s="122"/>
      <c r="AQ21" s="122"/>
      <c r="AR21" s="122"/>
      <c r="AS21" s="122"/>
      <c r="AT21" s="122"/>
      <c r="AU21" s="122"/>
      <c r="AV21" s="122"/>
      <c r="AW21" s="122"/>
      <c r="AX21" s="122"/>
    </row>
    <row r="22" spans="1:50" ht="15" customHeight="1">
      <c r="A22" s="4351"/>
      <c r="B22" s="4351"/>
      <c r="C22" s="4351"/>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4351"/>
      <c r="AN22" s="4351"/>
      <c r="AO22" s="4351"/>
      <c r="AP22" s="122"/>
      <c r="AQ22" s="122"/>
      <c r="AR22" s="122"/>
      <c r="AS22" s="122"/>
      <c r="AT22" s="122"/>
      <c r="AU22" s="122"/>
      <c r="AV22" s="122"/>
      <c r="AW22" s="122"/>
      <c r="AX22" s="122"/>
    </row>
    <row r="23" spans="1:50" ht="15" customHeight="1">
      <c r="A23" s="4351"/>
      <c r="B23" s="4351"/>
      <c r="C23" s="4351"/>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4351"/>
      <c r="AN23" s="4351"/>
      <c r="AO23" s="4351"/>
      <c r="AP23" s="122"/>
      <c r="AQ23" s="122"/>
      <c r="AR23" s="122"/>
      <c r="AS23" s="122"/>
      <c r="AT23" s="122"/>
      <c r="AU23" s="122"/>
      <c r="AV23" s="122"/>
      <c r="AW23" s="122"/>
      <c r="AX23" s="122"/>
    </row>
    <row r="24" spans="1:50" ht="15" customHeight="1">
      <c r="A24" s="4351"/>
      <c r="B24" s="4351"/>
      <c r="C24" s="4351"/>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4351"/>
      <c r="AN24" s="4351"/>
      <c r="AO24" s="4351"/>
      <c r="AP24" s="122"/>
      <c r="AQ24" s="122"/>
      <c r="AR24" s="122"/>
      <c r="AS24" s="122"/>
      <c r="AT24" s="122"/>
      <c r="AU24" s="122"/>
      <c r="AV24" s="122"/>
      <c r="AW24" s="122"/>
      <c r="AX24" s="122"/>
    </row>
    <row r="25" spans="1:50" ht="15" customHeight="1">
      <c r="A25" s="4351"/>
      <c r="B25" s="4351"/>
      <c r="C25" s="4351"/>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4351"/>
      <c r="AN25" s="4351"/>
      <c r="AO25" s="4351"/>
      <c r="AP25" s="122"/>
      <c r="AQ25" s="122"/>
      <c r="AR25" s="122"/>
      <c r="AS25" s="122"/>
      <c r="AT25" s="122"/>
      <c r="AU25" s="122"/>
      <c r="AV25" s="122"/>
      <c r="AW25" s="122"/>
      <c r="AX25" s="122"/>
    </row>
    <row r="26" spans="1:50" ht="15" customHeight="1">
      <c r="A26" s="4351"/>
      <c r="B26" s="4351"/>
      <c r="C26" s="4351"/>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4351"/>
      <c r="AN26" s="4351"/>
      <c r="AO26" s="4351"/>
      <c r="AP26" s="122"/>
      <c r="AQ26" s="122"/>
      <c r="AR26" s="122"/>
      <c r="AS26" s="122"/>
      <c r="AT26" s="122"/>
      <c r="AU26" s="122"/>
      <c r="AV26" s="122"/>
      <c r="AW26" s="122"/>
      <c r="AX26" s="122"/>
    </row>
    <row r="27" spans="1:50" ht="15" customHeight="1">
      <c r="A27" s="4351"/>
      <c r="B27" s="4351"/>
      <c r="C27" s="4351"/>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4351"/>
      <c r="AN27" s="4351"/>
      <c r="AO27" s="4351"/>
      <c r="AP27" s="122"/>
      <c r="AQ27" s="122"/>
      <c r="AR27" s="122"/>
      <c r="AS27" s="122"/>
      <c r="AT27" s="122"/>
      <c r="AU27" s="122"/>
      <c r="AV27" s="122"/>
      <c r="AW27" s="122"/>
      <c r="AX27" s="122"/>
    </row>
    <row r="28" spans="1:50" ht="15" customHeight="1">
      <c r="A28" s="4351"/>
      <c r="B28" s="4351"/>
      <c r="C28" s="4351"/>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4351"/>
      <c r="AN28" s="4351"/>
      <c r="AO28" s="4351"/>
      <c r="AP28" s="122"/>
      <c r="AQ28" s="122"/>
      <c r="AR28" s="122"/>
      <c r="AS28" s="122"/>
      <c r="AT28" s="122"/>
      <c r="AU28" s="122"/>
      <c r="AV28" s="122"/>
      <c r="AW28" s="122"/>
      <c r="AX28" s="122"/>
    </row>
    <row r="29" spans="1:50" ht="15" customHeight="1">
      <c r="A29" s="4351"/>
      <c r="B29" s="4351"/>
      <c r="C29" s="4351"/>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4351"/>
      <c r="AN29" s="4351"/>
      <c r="AO29" s="4351"/>
      <c r="AP29" s="122"/>
      <c r="AQ29" s="122"/>
      <c r="AR29" s="122"/>
      <c r="AS29" s="122"/>
      <c r="AT29" s="122"/>
      <c r="AU29" s="122"/>
      <c r="AV29" s="122"/>
      <c r="AW29" s="122"/>
      <c r="AX29" s="122"/>
    </row>
    <row r="30" spans="1:50" ht="15" customHeight="1">
      <c r="A30" s="4351"/>
      <c r="B30" s="4351"/>
      <c r="C30" s="4351"/>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4351"/>
      <c r="AN30" s="4351"/>
      <c r="AO30" s="4351"/>
      <c r="AP30" s="122"/>
      <c r="AQ30" s="122"/>
      <c r="AR30" s="122"/>
      <c r="AS30" s="122"/>
      <c r="AT30" s="122"/>
      <c r="AU30" s="122"/>
      <c r="AV30" s="122"/>
      <c r="AW30" s="122"/>
      <c r="AX30" s="122"/>
    </row>
    <row r="31" spans="1:50" ht="15" customHeight="1">
      <c r="A31" s="4351"/>
      <c r="B31" s="4351"/>
      <c r="C31" s="4351"/>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4351"/>
      <c r="AN31" s="4351"/>
      <c r="AO31" s="4351"/>
      <c r="AP31" s="122"/>
      <c r="AQ31" s="122"/>
      <c r="AR31" s="122"/>
      <c r="AS31" s="122"/>
      <c r="AT31" s="122"/>
      <c r="AU31" s="122"/>
      <c r="AV31" s="122"/>
      <c r="AW31" s="122"/>
      <c r="AX31" s="122"/>
    </row>
    <row r="32" spans="1:50" ht="15" customHeight="1">
      <c r="A32" s="4351"/>
      <c r="B32" s="4351"/>
      <c r="C32" s="4351"/>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4351"/>
      <c r="AN32" s="4351"/>
      <c r="AO32" s="4351"/>
      <c r="AP32" s="122"/>
      <c r="AQ32" s="122"/>
      <c r="AR32" s="122"/>
      <c r="AS32" s="122"/>
      <c r="AT32" s="122"/>
      <c r="AU32" s="122"/>
      <c r="AV32" s="122"/>
      <c r="AW32" s="122"/>
      <c r="AX32" s="122"/>
    </row>
    <row r="33" spans="1:50" ht="15" customHeight="1">
      <c r="A33" s="4351"/>
      <c r="B33" s="4351"/>
      <c r="C33" s="4351"/>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4351"/>
      <c r="AN33" s="4351"/>
      <c r="AO33" s="4351"/>
      <c r="AP33" s="122"/>
      <c r="AQ33" s="122"/>
      <c r="AR33" s="122"/>
      <c r="AS33" s="122"/>
      <c r="AT33" s="122"/>
      <c r="AU33" s="122"/>
      <c r="AV33" s="122"/>
      <c r="AW33" s="122"/>
      <c r="AX33" s="122"/>
    </row>
    <row r="34" spans="1:50" ht="15" customHeight="1">
      <c r="A34" s="4351"/>
      <c r="B34" s="4351"/>
      <c r="C34" s="4351"/>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4351"/>
      <c r="AN34" s="4351"/>
      <c r="AO34" s="4351"/>
      <c r="AP34" s="122"/>
      <c r="AQ34" s="122"/>
      <c r="AR34" s="122"/>
      <c r="AS34" s="122"/>
      <c r="AT34" s="122"/>
      <c r="AU34" s="122"/>
      <c r="AV34" s="122"/>
      <c r="AW34" s="122"/>
      <c r="AX34" s="122"/>
    </row>
    <row r="35" spans="1:50" ht="15" customHeight="1">
      <c r="A35" s="4351"/>
      <c r="B35" s="4351"/>
      <c r="C35" s="4351"/>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4351"/>
      <c r="AN35" s="4351"/>
      <c r="AO35" s="4351"/>
      <c r="AP35" s="122"/>
      <c r="AQ35" s="122"/>
      <c r="AR35" s="122"/>
      <c r="AS35" s="122"/>
      <c r="AT35" s="122"/>
      <c r="AU35" s="122"/>
      <c r="AV35" s="122"/>
      <c r="AW35" s="122"/>
      <c r="AX35" s="122"/>
    </row>
    <row r="36" spans="1:50" ht="15" customHeight="1">
      <c r="A36" s="4351"/>
      <c r="B36" s="4351"/>
      <c r="C36" s="4351"/>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4351"/>
      <c r="AN36" s="4351"/>
      <c r="AO36" s="4351"/>
      <c r="AP36" s="122"/>
      <c r="AQ36" s="122"/>
      <c r="AR36" s="122"/>
      <c r="AS36" s="122"/>
      <c r="AT36" s="122"/>
      <c r="AU36" s="122"/>
      <c r="AV36" s="122"/>
      <c r="AW36" s="122"/>
      <c r="AX36" s="122"/>
    </row>
    <row r="37" spans="1:50" ht="15" customHeight="1">
      <c r="A37" s="4351"/>
      <c r="B37" s="4351"/>
      <c r="C37" s="4351"/>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4351"/>
      <c r="AN37" s="4351"/>
      <c r="AO37" s="4351"/>
      <c r="AP37" s="122"/>
      <c r="AQ37" s="122"/>
      <c r="AR37" s="122"/>
      <c r="AS37" s="122"/>
      <c r="AT37" s="122"/>
      <c r="AU37" s="122"/>
      <c r="AV37" s="122"/>
      <c r="AW37" s="122"/>
      <c r="AX37" s="122"/>
    </row>
    <row r="38" spans="1:50" ht="15" customHeight="1">
      <c r="A38" s="4351"/>
      <c r="B38" s="4351"/>
      <c r="C38" s="4351"/>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4351"/>
      <c r="AN38" s="4351"/>
      <c r="AO38" s="4351"/>
      <c r="AP38" s="122"/>
      <c r="AQ38" s="122"/>
      <c r="AR38" s="122"/>
      <c r="AS38" s="122"/>
      <c r="AT38" s="122"/>
      <c r="AU38" s="122"/>
      <c r="AV38" s="122"/>
      <c r="AW38" s="122"/>
      <c r="AX38" s="122"/>
    </row>
    <row r="39" spans="1:50" ht="15" customHeight="1">
      <c r="A39" s="4351"/>
      <c r="B39" s="4351"/>
      <c r="C39" s="4351"/>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4351"/>
      <c r="AN39" s="4351"/>
      <c r="AO39" s="4351"/>
      <c r="AP39" s="122"/>
      <c r="AQ39" s="122"/>
      <c r="AR39" s="122"/>
      <c r="AS39" s="122"/>
      <c r="AT39" s="122"/>
      <c r="AU39" s="122"/>
      <c r="AV39" s="122"/>
      <c r="AW39" s="122"/>
      <c r="AX39" s="122"/>
    </row>
    <row r="40" spans="1:50" ht="15" customHeight="1">
      <c r="A40" s="4351"/>
      <c r="B40" s="4351"/>
      <c r="C40" s="4351"/>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4351"/>
      <c r="AN40" s="4351"/>
      <c r="AO40" s="4351"/>
      <c r="AP40" s="122"/>
      <c r="AQ40" s="122"/>
      <c r="AR40" s="122"/>
      <c r="AS40" s="122"/>
      <c r="AT40" s="122"/>
      <c r="AU40" s="122"/>
      <c r="AV40" s="122"/>
      <c r="AW40" s="122"/>
      <c r="AX40" s="122"/>
    </row>
    <row r="41" spans="1:50" ht="15" customHeight="1">
      <c r="A41" s="4351"/>
      <c r="B41" s="4351"/>
      <c r="C41" s="4351"/>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4351"/>
      <c r="AN41" s="4351"/>
      <c r="AO41" s="4351"/>
      <c r="AP41" s="122"/>
      <c r="AQ41" s="122"/>
      <c r="AR41" s="122"/>
      <c r="AS41" s="122"/>
      <c r="AT41" s="122"/>
      <c r="AU41" s="122"/>
      <c r="AV41" s="122"/>
      <c r="AW41" s="122"/>
      <c r="AX41" s="122"/>
    </row>
    <row r="42" spans="1:50" ht="15" customHeight="1">
      <c r="A42" s="4351"/>
      <c r="B42" s="4351"/>
      <c r="C42" s="4351"/>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4351"/>
      <c r="AN42" s="4351"/>
      <c r="AO42" s="4351"/>
      <c r="AP42" s="122"/>
      <c r="AQ42" s="122"/>
      <c r="AR42" s="122"/>
      <c r="AS42" s="122"/>
      <c r="AT42" s="122"/>
      <c r="AU42" s="122"/>
      <c r="AV42" s="122"/>
      <c r="AW42" s="122"/>
      <c r="AX42" s="122"/>
    </row>
    <row r="43" spans="1:50" ht="15" customHeight="1">
      <c r="A43" s="4351"/>
      <c r="B43" s="4351"/>
      <c r="C43" s="4351"/>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4351"/>
      <c r="AN43" s="4351"/>
      <c r="AO43" s="4351"/>
      <c r="AP43" s="122"/>
      <c r="AQ43" s="122"/>
      <c r="AR43" s="122"/>
      <c r="AS43" s="122"/>
      <c r="AT43" s="122"/>
      <c r="AU43" s="122"/>
      <c r="AV43" s="122"/>
      <c r="AW43" s="122"/>
      <c r="AX43" s="122"/>
    </row>
    <row r="44" spans="1:50" ht="15" customHeight="1">
      <c r="A44" s="4351"/>
      <c r="B44" s="4351"/>
      <c r="C44" s="4351"/>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4351"/>
      <c r="AN44" s="4351"/>
      <c r="AO44" s="4351"/>
      <c r="AP44" s="122"/>
      <c r="AQ44" s="122"/>
      <c r="AR44" s="122"/>
      <c r="AS44" s="122"/>
      <c r="AT44" s="122"/>
      <c r="AU44" s="122"/>
      <c r="AV44" s="122"/>
      <c r="AW44" s="122"/>
      <c r="AX44" s="122"/>
    </row>
    <row r="45" spans="1:50" ht="15" customHeight="1">
      <c r="A45" s="4351"/>
      <c r="B45" s="4351"/>
      <c r="C45" s="4351"/>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4351"/>
      <c r="AN45" s="4351"/>
      <c r="AO45" s="4351"/>
      <c r="AP45" s="122"/>
      <c r="AQ45" s="122"/>
      <c r="AR45" s="122"/>
      <c r="AS45" s="122"/>
      <c r="AT45" s="122"/>
      <c r="AU45" s="122"/>
      <c r="AV45" s="122"/>
      <c r="AW45" s="122"/>
      <c r="AX45" s="122"/>
    </row>
    <row r="46" spans="1:50" ht="15" customHeight="1">
      <c r="A46" s="4351"/>
      <c r="B46" s="4351"/>
      <c r="C46" s="4351"/>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4351"/>
      <c r="AN46" s="4351"/>
      <c r="AO46" s="4351"/>
      <c r="AP46" s="122"/>
      <c r="AQ46" s="122"/>
      <c r="AR46" s="122"/>
      <c r="AS46" s="122"/>
      <c r="AT46" s="122"/>
      <c r="AU46" s="122"/>
      <c r="AV46" s="122"/>
      <c r="AW46" s="122"/>
      <c r="AX46" s="122"/>
    </row>
    <row r="47" spans="1:50" ht="15" customHeight="1">
      <c r="A47" s="4351"/>
      <c r="B47" s="4351"/>
      <c r="C47" s="4351"/>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4351"/>
      <c r="AN47" s="4351"/>
      <c r="AO47" s="4351"/>
      <c r="AP47" s="122"/>
      <c r="AQ47" s="122"/>
      <c r="AR47" s="122"/>
      <c r="AS47" s="122"/>
      <c r="AT47" s="122"/>
      <c r="AU47" s="122"/>
      <c r="AV47" s="122"/>
      <c r="AW47" s="122"/>
      <c r="AX47" s="122"/>
    </row>
    <row r="48" spans="1:50" ht="15" customHeight="1">
      <c r="A48" s="4351"/>
      <c r="B48" s="4351"/>
      <c r="C48" s="4351"/>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4351"/>
      <c r="AN48" s="4351"/>
      <c r="AO48" s="4351"/>
      <c r="AP48" s="122"/>
      <c r="AQ48" s="122"/>
      <c r="AR48" s="122"/>
      <c r="AS48" s="122"/>
      <c r="AT48" s="122"/>
      <c r="AU48" s="122"/>
      <c r="AV48" s="122"/>
      <c r="AW48" s="122"/>
      <c r="AX48" s="122"/>
    </row>
    <row r="49" spans="1:50" ht="15" customHeight="1">
      <c r="A49" s="4351"/>
      <c r="B49" s="4351"/>
      <c r="C49" s="4351"/>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4351"/>
      <c r="AN49" s="4351"/>
      <c r="AO49" s="4351"/>
      <c r="AP49" s="122"/>
      <c r="AQ49" s="122"/>
      <c r="AR49" s="122"/>
      <c r="AS49" s="122"/>
      <c r="AT49" s="122"/>
      <c r="AU49" s="122"/>
      <c r="AV49" s="122"/>
      <c r="AW49" s="122"/>
      <c r="AX49" s="122"/>
    </row>
    <row r="50" spans="1:50" ht="15" customHeight="1">
      <c r="A50" s="4351"/>
      <c r="B50" s="4351"/>
      <c r="C50" s="4351"/>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4351"/>
      <c r="AN50" s="4351"/>
      <c r="AO50" s="4351"/>
      <c r="AP50" s="122"/>
      <c r="AQ50" s="122"/>
      <c r="AR50" s="122"/>
      <c r="AS50" s="122"/>
      <c r="AT50" s="122"/>
      <c r="AU50" s="122"/>
      <c r="AV50" s="122"/>
      <c r="AW50" s="122"/>
      <c r="AX50" s="122"/>
    </row>
    <row r="51" spans="1:50" ht="15" customHeight="1">
      <c r="A51" s="4351"/>
      <c r="B51" s="4351"/>
      <c r="C51" s="4351"/>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4351"/>
      <c r="AN51" s="4351"/>
      <c r="AO51" s="4351"/>
      <c r="AP51" s="122"/>
      <c r="AQ51" s="122"/>
      <c r="AR51" s="122"/>
      <c r="AS51" s="122"/>
      <c r="AT51" s="122"/>
      <c r="AU51" s="122"/>
      <c r="AV51" s="122"/>
      <c r="AW51" s="122"/>
      <c r="AX51" s="122"/>
    </row>
    <row r="52" spans="1:50" ht="15" customHeight="1">
      <c r="A52" s="4351"/>
      <c r="B52" s="4351"/>
      <c r="C52" s="4351"/>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4351"/>
      <c r="AN52" s="4351"/>
      <c r="AO52" s="4351"/>
      <c r="AP52" s="122"/>
      <c r="AQ52" s="122"/>
      <c r="AR52" s="122"/>
      <c r="AS52" s="122"/>
      <c r="AT52" s="122"/>
      <c r="AU52" s="122"/>
      <c r="AV52" s="122"/>
      <c r="AW52" s="122"/>
      <c r="AX52" s="122"/>
    </row>
    <row r="53" spans="1:50" ht="15" customHeight="1">
      <c r="A53" s="4351"/>
      <c r="B53" s="4351"/>
      <c r="C53" s="4351"/>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4351"/>
      <c r="AN53" s="4351"/>
      <c r="AO53" s="4351"/>
      <c r="AP53" s="122"/>
      <c r="AQ53" s="122"/>
      <c r="AR53" s="122"/>
      <c r="AS53" s="122"/>
      <c r="AT53" s="122"/>
      <c r="AU53" s="122"/>
      <c r="AV53" s="122"/>
      <c r="AW53" s="122"/>
      <c r="AX53" s="122"/>
    </row>
    <row r="54" spans="1:50" ht="15" customHeight="1">
      <c r="A54" s="4351"/>
      <c r="B54" s="4351"/>
      <c r="C54" s="4351"/>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4351"/>
      <c r="AN54" s="4351"/>
      <c r="AO54" s="4351"/>
      <c r="AP54" s="122"/>
      <c r="AQ54" s="122"/>
      <c r="AR54" s="122"/>
      <c r="AS54" s="122"/>
      <c r="AT54" s="122"/>
      <c r="AU54" s="122"/>
      <c r="AV54" s="122"/>
      <c r="AW54" s="122"/>
      <c r="AX54" s="122"/>
    </row>
    <row r="55" spans="1:50" ht="15" customHeight="1">
      <c r="A55" s="4351"/>
      <c r="B55" s="4351"/>
      <c r="C55" s="4351"/>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4351"/>
      <c r="AN55" s="4351"/>
      <c r="AO55" s="4351"/>
      <c r="AP55" s="122"/>
      <c r="AQ55" s="122"/>
      <c r="AR55" s="122"/>
      <c r="AS55" s="122"/>
      <c r="AT55" s="122"/>
      <c r="AU55" s="122"/>
      <c r="AV55" s="122"/>
      <c r="AW55" s="122"/>
      <c r="AX55" s="122"/>
    </row>
    <row r="56" spans="1:50" ht="15" customHeight="1">
      <c r="A56" s="4351"/>
      <c r="B56" s="4351"/>
      <c r="C56" s="4351"/>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4351"/>
      <c r="AN56" s="4351"/>
      <c r="AO56" s="4351"/>
      <c r="AP56" s="122"/>
      <c r="AQ56" s="122"/>
      <c r="AR56" s="122"/>
      <c r="AS56" s="122"/>
      <c r="AT56" s="122"/>
      <c r="AU56" s="122"/>
      <c r="AV56" s="122"/>
      <c r="AW56" s="122"/>
      <c r="AX56" s="122"/>
    </row>
    <row r="57" spans="1:50" ht="15" customHeight="1">
      <c r="A57" s="4351"/>
      <c r="B57" s="4351"/>
      <c r="C57" s="4351"/>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4351"/>
      <c r="AN57" s="4351"/>
      <c r="AO57" s="4351"/>
      <c r="AP57" s="122"/>
      <c r="AQ57" s="122"/>
      <c r="AR57" s="122"/>
      <c r="AS57" s="122"/>
      <c r="AT57" s="122"/>
      <c r="AU57" s="122"/>
      <c r="AV57" s="122"/>
      <c r="AW57" s="122"/>
      <c r="AX57" s="122"/>
    </row>
    <row r="58" spans="1:50" ht="15" customHeight="1">
      <c r="A58" s="4351"/>
      <c r="B58" s="4351"/>
      <c r="C58" s="4351"/>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4351"/>
      <c r="AN58" s="4351"/>
      <c r="AO58" s="4351"/>
      <c r="AP58" s="122"/>
      <c r="AQ58" s="122"/>
      <c r="AR58" s="122"/>
      <c r="AS58" s="122"/>
      <c r="AT58" s="122"/>
      <c r="AU58" s="122"/>
      <c r="AV58" s="122"/>
      <c r="AW58" s="122"/>
      <c r="AX58" s="122"/>
    </row>
    <row r="59" spans="1:50" ht="15" customHeight="1">
      <c r="A59" s="4351"/>
      <c r="B59" s="4351"/>
      <c r="C59" s="4351"/>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4351"/>
      <c r="AN59" s="4351"/>
      <c r="AO59" s="4351"/>
      <c r="AP59" s="122"/>
      <c r="AQ59" s="122"/>
      <c r="AR59" s="122"/>
      <c r="AS59" s="122"/>
      <c r="AT59" s="122"/>
      <c r="AU59" s="122"/>
      <c r="AV59" s="122"/>
      <c r="AW59" s="122"/>
      <c r="AX59" s="122"/>
    </row>
    <row r="60" spans="1:50" ht="15" customHeight="1">
      <c r="A60" s="4351"/>
      <c r="B60" s="4351"/>
      <c r="C60" s="4351"/>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4351"/>
      <c r="AN60" s="4351"/>
      <c r="AO60" s="4351"/>
      <c r="AP60" s="122"/>
      <c r="AQ60" s="122"/>
      <c r="AR60" s="122"/>
      <c r="AS60" s="122"/>
      <c r="AT60" s="122"/>
      <c r="AU60" s="122"/>
      <c r="AV60" s="122"/>
      <c r="AW60" s="122"/>
      <c r="AX60" s="122"/>
    </row>
    <row r="61" spans="1:50" s="120" customFormat="1" ht="15" customHeight="1"/>
  </sheetData>
  <mergeCells count="4">
    <mergeCell ref="A1:C60"/>
    <mergeCell ref="AM1:AO60"/>
    <mergeCell ref="D1:T1"/>
    <mergeCell ref="V1:AL1"/>
  </mergeCells>
  <phoneticPr fontId="22"/>
  <dataValidations count="1">
    <dataValidation imeMode="hiragana" allowBlank="1" showInputMessage="1" showErrorMessage="1" sqref="AP1:XFD1048576 A61:AO1048576 A1 AM1 D1:D60 E2:T60 U1:U60 V2:AL60 V1" xr:uid="{00000000-0002-0000-2700-000000000000}"/>
  </dataValidations>
  <printOptions horizontalCentered="1" verticalCentered="1"/>
  <pageMargins left="0" right="0" top="0" bottom="0" header="0.31496062992125984" footer="0"/>
  <pageSetup paperSize="9" orientation="portrait" blackAndWhite="1" horizont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6D3C86-D945-477E-9DB6-24F351C32C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58</vt:i4>
      </vt:variant>
    </vt:vector>
  </HeadingPairs>
  <TitlesOfParts>
    <vt:vector size="117" baseType="lpstr">
      <vt:lpstr>はじめに</vt:lpstr>
      <vt:lpstr>利用方法</vt:lpstr>
      <vt:lpstr>★入力画面</vt:lpstr>
      <vt:lpstr>★その他入力</vt:lpstr>
      <vt:lpstr>000_表紙</vt:lpstr>
      <vt:lpstr>010_第一面</vt:lpstr>
      <vt:lpstr>020_第二面</vt:lpstr>
      <vt:lpstr>030_第三面</vt:lpstr>
      <vt:lpstr>040_第四面</vt:lpstr>
      <vt:lpstr>050_第五面</vt:lpstr>
      <vt:lpstr>160_業務経歴</vt:lpstr>
      <vt:lpstr>170_売買交換実績</vt:lpstr>
      <vt:lpstr>180_5条誓約書</vt:lpstr>
      <vt:lpstr>190_取引士設置</vt:lpstr>
      <vt:lpstr>110_相談役顧問</vt:lpstr>
      <vt:lpstr>120_出資名簿</vt:lpstr>
      <vt:lpstr>420_事務所使用権原</vt:lpstr>
      <vt:lpstr>130-11_略歴書（代表者）</vt:lpstr>
      <vt:lpstr>130-12_略歴書（代表者） (職歴10を超える場合)</vt:lpstr>
      <vt:lpstr>130-21_略歴書（専任）</vt:lpstr>
      <vt:lpstr>130-22_略歴書（専任） (職歴10を超える場合)</vt:lpstr>
      <vt:lpstr>130-00_略歴書（記入例）</vt:lpstr>
      <vt:lpstr>略歴書入力画面</vt:lpstr>
      <vt:lpstr>130_51_略歴書（1人目）</vt:lpstr>
      <vt:lpstr>130_52_略歴書（2人目）</vt:lpstr>
      <vt:lpstr>130_53_略歴書（3人目）</vt:lpstr>
      <vt:lpstr>130_54_略歴書（4人目）</vt:lpstr>
      <vt:lpstr>130_55_略歴書（5人目）</vt:lpstr>
      <vt:lpstr>130_56_略歴書（6人目）</vt:lpstr>
      <vt:lpstr>130_57_略歴書（7人目） </vt:lpstr>
      <vt:lpstr>130_58_略歴書（8人目）</vt:lpstr>
      <vt:lpstr>130_59_略歴書（9人目） </vt:lpstr>
      <vt:lpstr>130_60_略歴書（10人目）</vt:lpstr>
      <vt:lpstr>140_資産調書（個人）</vt:lpstr>
      <vt:lpstr>200_従事者名簿</vt:lpstr>
      <vt:lpstr>5010_身分証明書</vt:lpstr>
      <vt:lpstr>登記されていないことの証明申請書</vt:lpstr>
      <vt:lpstr>430_地図貼付</vt:lpstr>
      <vt:lpstr>320_11_写真台帳(1)</vt:lpstr>
      <vt:lpstr>320_21_写真台帳(2)</vt:lpstr>
      <vt:lpstr>5110_貸借対照表及び損益計算書</vt:lpstr>
      <vt:lpstr>5210_納税証明書</vt:lpstr>
      <vt:lpstr>5310_登記事項証明書</vt:lpstr>
      <vt:lpstr>5410_住民票抄本</vt:lpstr>
      <vt:lpstr>1010_宅建協会_入会申込書</vt:lpstr>
      <vt:lpstr>1110_宅建協会_誓約書</vt:lpstr>
      <vt:lpstr>1210_宅建協会_キャリアパーソン</vt:lpstr>
      <vt:lpstr>1310_宅建協会_個人情報の取扱い</vt:lpstr>
      <vt:lpstr>7010_保証協会に係る誓約書</vt:lpstr>
      <vt:lpstr>7110_従業者名簿</vt:lpstr>
      <vt:lpstr>7210_新規免許業者調査票（告知書）</vt:lpstr>
      <vt:lpstr>3010_保証協会_入会申込書（入会金一括用）</vt:lpstr>
      <vt:lpstr>3020_保証協会_入会申込書（入会金一括・分納併用）</vt:lpstr>
      <vt:lpstr>3110_保証協会_本会会員の個人情報の取扱い</vt:lpstr>
      <vt:lpstr>3210_保証協会_連帯保証書(通常書式）</vt:lpstr>
      <vt:lpstr>3310_保証協会_誓約書</vt:lpstr>
      <vt:lpstr>3410_保証協会_弁済業務保証金分担金納付書</vt:lpstr>
      <vt:lpstr>3510_保証協会_宅建協会入会に係る誓約書</vt:lpstr>
      <vt:lpstr>★Base</vt:lpstr>
      <vt:lpstr>★Base!Print_Area</vt:lpstr>
      <vt:lpstr>★その他入力!Print_Area</vt:lpstr>
      <vt:lpstr>★入力画面!Print_Area</vt:lpstr>
      <vt:lpstr>'000_表紙'!Print_Area</vt:lpstr>
      <vt:lpstr>'010_第一面'!Print_Area</vt:lpstr>
      <vt:lpstr>'020_第二面'!Print_Area</vt:lpstr>
      <vt:lpstr>'030_第三面'!Print_Area</vt:lpstr>
      <vt:lpstr>'040_第四面'!Print_Area</vt:lpstr>
      <vt:lpstr>'050_第五面'!Print_Area</vt:lpstr>
      <vt:lpstr>'1010_宅建協会_入会申込書'!Print_Area</vt:lpstr>
      <vt:lpstr>'110_相談役顧問'!Print_Area</vt:lpstr>
      <vt:lpstr>'1110_宅建協会_誓約書'!Print_Area</vt:lpstr>
      <vt:lpstr>'120_出資名簿'!Print_Area</vt:lpstr>
      <vt:lpstr>'1210_宅建協会_キャリアパーソン'!Print_Area</vt:lpstr>
      <vt:lpstr>'130_51_略歴書（1人目）'!Print_Area</vt:lpstr>
      <vt:lpstr>'130_52_略歴書（2人目）'!Print_Area</vt:lpstr>
      <vt:lpstr>'130_53_略歴書（3人目）'!Print_Area</vt:lpstr>
      <vt:lpstr>'130_54_略歴書（4人目）'!Print_Area</vt:lpstr>
      <vt:lpstr>'130_55_略歴書（5人目）'!Print_Area</vt:lpstr>
      <vt:lpstr>'130_56_略歴書（6人目）'!Print_Area</vt:lpstr>
      <vt:lpstr>'130_57_略歴書（7人目） '!Print_Area</vt:lpstr>
      <vt:lpstr>'130_58_略歴書（8人目）'!Print_Area</vt:lpstr>
      <vt:lpstr>'130_59_略歴書（9人目） '!Print_Area</vt:lpstr>
      <vt:lpstr>'130_60_略歴書（10人目）'!Print_Area</vt:lpstr>
      <vt:lpstr>'130-00_略歴書（記入例）'!Print_Area</vt:lpstr>
      <vt:lpstr>'130-11_略歴書（代表者）'!Print_Area</vt:lpstr>
      <vt:lpstr>'130-12_略歴書（代表者） (職歴10を超える場合)'!Print_Area</vt:lpstr>
      <vt:lpstr>'130-21_略歴書（専任）'!Print_Area</vt:lpstr>
      <vt:lpstr>'130-22_略歴書（専任） (職歴10を超える場合)'!Print_Area</vt:lpstr>
      <vt:lpstr>'1310_宅建協会_個人情報の取扱い'!Print_Area</vt:lpstr>
      <vt:lpstr>'140_資産調書（個人）'!Print_Area</vt:lpstr>
      <vt:lpstr>'160_業務経歴'!Print_Area</vt:lpstr>
      <vt:lpstr>'170_売買交換実績'!Print_Area</vt:lpstr>
      <vt:lpstr>'180_5条誓約書'!Print_Area</vt:lpstr>
      <vt:lpstr>'190_取引士設置'!Print_Area</vt:lpstr>
      <vt:lpstr>'200_従事者名簿'!Print_Area</vt:lpstr>
      <vt:lpstr>'3010_保証協会_入会申込書（入会金一括用）'!Print_Area</vt:lpstr>
      <vt:lpstr>'3020_保証協会_入会申込書（入会金一括・分納併用）'!Print_Area</vt:lpstr>
      <vt:lpstr>'3110_保証協会_本会会員の個人情報の取扱い'!Print_Area</vt:lpstr>
      <vt:lpstr>'320_11_写真台帳(1)'!Print_Area</vt:lpstr>
      <vt:lpstr>'320_21_写真台帳(2)'!Print_Area</vt:lpstr>
      <vt:lpstr>'3210_保証協会_連帯保証書(通常書式）'!Print_Area</vt:lpstr>
      <vt:lpstr>'3310_保証協会_誓約書'!Print_Area</vt:lpstr>
      <vt:lpstr>'3410_保証協会_弁済業務保証金分担金納付書'!Print_Area</vt:lpstr>
      <vt:lpstr>'3510_保証協会_宅建協会入会に係る誓約書'!Print_Area</vt:lpstr>
      <vt:lpstr>'420_事務所使用権原'!Print_Area</vt:lpstr>
      <vt:lpstr>'430_地図貼付'!Print_Area</vt:lpstr>
      <vt:lpstr>'5010_身分証明書'!Print_Area</vt:lpstr>
      <vt:lpstr>'5110_貸借対照表及び損益計算書'!Print_Area</vt:lpstr>
      <vt:lpstr>'5210_納税証明書'!Print_Area</vt:lpstr>
      <vt:lpstr>'5310_登記事項証明書'!Print_Area</vt:lpstr>
      <vt:lpstr>'5410_住民票抄本'!Print_Area</vt:lpstr>
      <vt:lpstr>'7010_保証協会に係る誓約書'!Print_Area</vt:lpstr>
      <vt:lpstr>'7110_従業者名簿'!Print_Area</vt:lpstr>
      <vt:lpstr>'7210_新規免許業者調査票（告知書）'!Print_Area</vt:lpstr>
      <vt:lpstr>登記されていないことの証明申請書!Print_Area</vt:lpstr>
      <vt:lpstr>利用方法!Print_Area</vt:lpstr>
      <vt:lpstr>略歴書入力画面!Print_Area</vt:lpstr>
    </vt:vector>
  </TitlesOfParts>
  <Manager>(一社)大阪府宅地建物取引業協会</Manager>
  <Company>（一社）大阪府宅地建物取引業協会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A01【新規・法人】大阪府宅建協会_免許申請・入会</dc:title>
  <dc:subject>新規・法人</dc:subject>
  <dc:creator>.</dc:creator>
  <cp:lastModifiedBy>kuwahara</cp:lastModifiedBy>
  <cp:revision>2204</cp:revision>
  <cp:lastPrinted>2023-07-07T07:59:33Z</cp:lastPrinted>
  <dcterms:created xsi:type="dcterms:W3CDTF">2006-09-11T06:41:52Z</dcterms:created>
  <dcterms:modified xsi:type="dcterms:W3CDTF">2023-07-10T01:43:55Z</dcterms:modified>
  <cp:version>1.0.0</cp:version>
</cp:coreProperties>
</file>